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tony/Documents/Book/Final Download/"/>
    </mc:Choice>
  </mc:AlternateContent>
  <xr:revisionPtr revIDLastSave="0" documentId="13_ncr:1_{47483302-2804-9045-B532-9D78BA0D7381}" xr6:coauthVersionLast="47" xr6:coauthVersionMax="47" xr10:uidLastSave="{00000000-0000-0000-0000-000000000000}"/>
  <bookViews>
    <workbookView xWindow="0" yWindow="660" windowWidth="30240" windowHeight="17180" tabRatio="500" xr2:uid="{00000000-000D-0000-FFFF-FFFF00000000}"/>
  </bookViews>
  <sheets>
    <sheet name="Inputs and Results" sheetId="1" r:id="rId1"/>
    <sheet name="Sim" sheetId="2" r:id="rId2"/>
    <sheet name="LEC (ALE)" sheetId="3" r:id="rId3"/>
    <sheet name="Read Me"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0001" i="2" l="1"/>
  <c r="E10001" i="2"/>
  <c r="B10001" i="2" s="1"/>
  <c r="C10001" i="2"/>
  <c r="F10000" i="2"/>
  <c r="C10000" i="2" s="1"/>
  <c r="E10000" i="2"/>
  <c r="B10000" i="2" s="1"/>
  <c r="F9999" i="2"/>
  <c r="C9999" i="2" s="1"/>
  <c r="E9999" i="2"/>
  <c r="B9999" i="2" s="1"/>
  <c r="D9999" i="2" s="1"/>
  <c r="F9998" i="2"/>
  <c r="C9998" i="2" s="1"/>
  <c r="E9998" i="2"/>
  <c r="B9998" i="2" s="1"/>
  <c r="F9997" i="2"/>
  <c r="C9997" i="2" s="1"/>
  <c r="E9997" i="2"/>
  <c r="B9997" i="2" s="1"/>
  <c r="F9996" i="2"/>
  <c r="C9996" i="2" s="1"/>
  <c r="E9996" i="2"/>
  <c r="B9996" i="2" s="1"/>
  <c r="F9995" i="2"/>
  <c r="C9995" i="2" s="1"/>
  <c r="E9995" i="2"/>
  <c r="B9995" i="2" s="1"/>
  <c r="F9994" i="2"/>
  <c r="C9994" i="2" s="1"/>
  <c r="E9994" i="2"/>
  <c r="B9994" i="2" s="1"/>
  <c r="F9993" i="2"/>
  <c r="C9993" i="2" s="1"/>
  <c r="E9993" i="2"/>
  <c r="B9993" i="2" s="1"/>
  <c r="F9992" i="2"/>
  <c r="C9992" i="2" s="1"/>
  <c r="E9992" i="2"/>
  <c r="B9992" i="2" s="1"/>
  <c r="F9991" i="2"/>
  <c r="C9991" i="2" s="1"/>
  <c r="E9991" i="2"/>
  <c r="B9991" i="2"/>
  <c r="F9990" i="2"/>
  <c r="C9990" i="2" s="1"/>
  <c r="E9990" i="2"/>
  <c r="B9990" i="2" s="1"/>
  <c r="F9989" i="2"/>
  <c r="C9989" i="2" s="1"/>
  <c r="E9989" i="2"/>
  <c r="B9989" i="2" s="1"/>
  <c r="F9988" i="2"/>
  <c r="C9988" i="2" s="1"/>
  <c r="D9988" i="2" s="1"/>
  <c r="E9988" i="2"/>
  <c r="B9988" i="2" s="1"/>
  <c r="F9987" i="2"/>
  <c r="C9987" i="2" s="1"/>
  <c r="E9987" i="2"/>
  <c r="B9987" i="2"/>
  <c r="F9986" i="2"/>
  <c r="E9986" i="2"/>
  <c r="B9986" i="2" s="1"/>
  <c r="C9986" i="2"/>
  <c r="F9985" i="2"/>
  <c r="E9985" i="2"/>
  <c r="B9985" i="2" s="1"/>
  <c r="C9985" i="2"/>
  <c r="F9984" i="2"/>
  <c r="C9984" i="2" s="1"/>
  <c r="E9984" i="2"/>
  <c r="B9984" i="2" s="1"/>
  <c r="F9983" i="2"/>
  <c r="E9983" i="2"/>
  <c r="B9983" i="2" s="1"/>
  <c r="D9983" i="2" s="1"/>
  <c r="C9983" i="2"/>
  <c r="F9982" i="2"/>
  <c r="C9982" i="2" s="1"/>
  <c r="E9982" i="2"/>
  <c r="B9982" i="2" s="1"/>
  <c r="F9981" i="2"/>
  <c r="E9981" i="2"/>
  <c r="B9981" i="2" s="1"/>
  <c r="C9981" i="2"/>
  <c r="F9980" i="2"/>
  <c r="C9980" i="2" s="1"/>
  <c r="E9980" i="2"/>
  <c r="B9980" i="2" s="1"/>
  <c r="F9979" i="2"/>
  <c r="C9979" i="2" s="1"/>
  <c r="E9979" i="2"/>
  <c r="B9979" i="2" s="1"/>
  <c r="F9978" i="2"/>
  <c r="C9978" i="2" s="1"/>
  <c r="E9978" i="2"/>
  <c r="B9978" i="2" s="1"/>
  <c r="F9977" i="2"/>
  <c r="C9977" i="2" s="1"/>
  <c r="E9977" i="2"/>
  <c r="B9977" i="2" s="1"/>
  <c r="F9976" i="2"/>
  <c r="C9976" i="2" s="1"/>
  <c r="E9976" i="2"/>
  <c r="B9976" i="2" s="1"/>
  <c r="F9975" i="2"/>
  <c r="E9975" i="2"/>
  <c r="C9975" i="2"/>
  <c r="B9975" i="2"/>
  <c r="F9974" i="2"/>
  <c r="C9974" i="2" s="1"/>
  <c r="E9974" i="2"/>
  <c r="B9974" i="2" s="1"/>
  <c r="F9973" i="2"/>
  <c r="C9973" i="2" s="1"/>
  <c r="E9973" i="2"/>
  <c r="B9973" i="2" s="1"/>
  <c r="F9972" i="2"/>
  <c r="C9972" i="2" s="1"/>
  <c r="E9972" i="2"/>
  <c r="B9972" i="2" s="1"/>
  <c r="F9971" i="2"/>
  <c r="E9971" i="2"/>
  <c r="B9971" i="2" s="1"/>
  <c r="C9971" i="2"/>
  <c r="F9970" i="2"/>
  <c r="C9970" i="2" s="1"/>
  <c r="E9970" i="2"/>
  <c r="B9970" i="2" s="1"/>
  <c r="F9969" i="2"/>
  <c r="C9969" i="2" s="1"/>
  <c r="E9969" i="2"/>
  <c r="B9969" i="2" s="1"/>
  <c r="F9968" i="2"/>
  <c r="C9968" i="2" s="1"/>
  <c r="D9968" i="2" s="1"/>
  <c r="E9968" i="2"/>
  <c r="B9968" i="2" s="1"/>
  <c r="F9967" i="2"/>
  <c r="C9967" i="2" s="1"/>
  <c r="E9967" i="2"/>
  <c r="B9967" i="2" s="1"/>
  <c r="F9966" i="2"/>
  <c r="C9966" i="2" s="1"/>
  <c r="E9966" i="2"/>
  <c r="B9966" i="2" s="1"/>
  <c r="F9965" i="2"/>
  <c r="C9965" i="2" s="1"/>
  <c r="E9965" i="2"/>
  <c r="B9965" i="2" s="1"/>
  <c r="F9964" i="2"/>
  <c r="C9964" i="2" s="1"/>
  <c r="E9964" i="2"/>
  <c r="B9964" i="2" s="1"/>
  <c r="F9963" i="2"/>
  <c r="C9963" i="2" s="1"/>
  <c r="E9963" i="2"/>
  <c r="B9963" i="2" s="1"/>
  <c r="F9962" i="2"/>
  <c r="C9962" i="2" s="1"/>
  <c r="E9962" i="2"/>
  <c r="B9962" i="2" s="1"/>
  <c r="F9961" i="2"/>
  <c r="E9961" i="2"/>
  <c r="C9961" i="2"/>
  <c r="B9961" i="2"/>
  <c r="F9960" i="2"/>
  <c r="C9960" i="2" s="1"/>
  <c r="E9960" i="2"/>
  <c r="B9960" i="2" s="1"/>
  <c r="F9959" i="2"/>
  <c r="C9959" i="2" s="1"/>
  <c r="E9959" i="2"/>
  <c r="B9959" i="2" s="1"/>
  <c r="F9958" i="2"/>
  <c r="C9958" i="2" s="1"/>
  <c r="E9958" i="2"/>
  <c r="B9958" i="2" s="1"/>
  <c r="F9957" i="2"/>
  <c r="C9957" i="2" s="1"/>
  <c r="E9957" i="2"/>
  <c r="B9957" i="2" s="1"/>
  <c r="F9956" i="2"/>
  <c r="C9956" i="2" s="1"/>
  <c r="E9956" i="2"/>
  <c r="B9956" i="2" s="1"/>
  <c r="F9955" i="2"/>
  <c r="C9955" i="2" s="1"/>
  <c r="E9955" i="2"/>
  <c r="B9955" i="2" s="1"/>
  <c r="F9954" i="2"/>
  <c r="C9954" i="2" s="1"/>
  <c r="E9954" i="2"/>
  <c r="B9954" i="2" s="1"/>
  <c r="D9954" i="2" s="1"/>
  <c r="F9953" i="2"/>
  <c r="E9953" i="2"/>
  <c r="B9953" i="2" s="1"/>
  <c r="C9953" i="2"/>
  <c r="F9952" i="2"/>
  <c r="C9952" i="2" s="1"/>
  <c r="E9952" i="2"/>
  <c r="B9952" i="2" s="1"/>
  <c r="F9951" i="2"/>
  <c r="C9951" i="2" s="1"/>
  <c r="E9951" i="2"/>
  <c r="B9951" i="2" s="1"/>
  <c r="F9950" i="2"/>
  <c r="C9950" i="2" s="1"/>
  <c r="E9950" i="2"/>
  <c r="B9950" i="2" s="1"/>
  <c r="F9949" i="2"/>
  <c r="C9949" i="2" s="1"/>
  <c r="E9949" i="2"/>
  <c r="B9949" i="2" s="1"/>
  <c r="F9948" i="2"/>
  <c r="C9948" i="2" s="1"/>
  <c r="E9948" i="2"/>
  <c r="B9948" i="2" s="1"/>
  <c r="F9947" i="2"/>
  <c r="C9947" i="2" s="1"/>
  <c r="E9947" i="2"/>
  <c r="B9947" i="2" s="1"/>
  <c r="F9946" i="2"/>
  <c r="C9946" i="2" s="1"/>
  <c r="E9946" i="2"/>
  <c r="B9946" i="2" s="1"/>
  <c r="F9945" i="2"/>
  <c r="E9945" i="2"/>
  <c r="B9945" i="2" s="1"/>
  <c r="C9945" i="2"/>
  <c r="F9944" i="2"/>
  <c r="C9944" i="2" s="1"/>
  <c r="E9944" i="2"/>
  <c r="B9944" i="2" s="1"/>
  <c r="F9943" i="2"/>
  <c r="E9943" i="2"/>
  <c r="B9943" i="2" s="1"/>
  <c r="C9943" i="2"/>
  <c r="D9943" i="2" s="1"/>
  <c r="F9942" i="2"/>
  <c r="C9942" i="2" s="1"/>
  <c r="E9942" i="2"/>
  <c r="B9942" i="2" s="1"/>
  <c r="D9942" i="2" s="1"/>
  <c r="F9941" i="2"/>
  <c r="C9941" i="2" s="1"/>
  <c r="E9941" i="2"/>
  <c r="B9941" i="2" s="1"/>
  <c r="F9940" i="2"/>
  <c r="C9940" i="2" s="1"/>
  <c r="E9940" i="2"/>
  <c r="B9940" i="2" s="1"/>
  <c r="F9939" i="2"/>
  <c r="E9939" i="2"/>
  <c r="B9939" i="2" s="1"/>
  <c r="C9939" i="2"/>
  <c r="F9938" i="2"/>
  <c r="C9938" i="2" s="1"/>
  <c r="E9938" i="2"/>
  <c r="B9938" i="2" s="1"/>
  <c r="F9937" i="2"/>
  <c r="C9937" i="2" s="1"/>
  <c r="E9937" i="2"/>
  <c r="B9937" i="2" s="1"/>
  <c r="F9936" i="2"/>
  <c r="C9936" i="2" s="1"/>
  <c r="E9936" i="2"/>
  <c r="B9936" i="2" s="1"/>
  <c r="D9936" i="2" s="1"/>
  <c r="F9935" i="2"/>
  <c r="E9935" i="2"/>
  <c r="B9935" i="2" s="1"/>
  <c r="C9935" i="2"/>
  <c r="F9934" i="2"/>
  <c r="C9934" i="2" s="1"/>
  <c r="E9934" i="2"/>
  <c r="B9934" i="2" s="1"/>
  <c r="F9933" i="2"/>
  <c r="C9933" i="2" s="1"/>
  <c r="E9933" i="2"/>
  <c r="B9933" i="2" s="1"/>
  <c r="F9932" i="2"/>
  <c r="C9932" i="2" s="1"/>
  <c r="E9932" i="2"/>
  <c r="B9932" i="2" s="1"/>
  <c r="D9932" i="2" s="1"/>
  <c r="F9931" i="2"/>
  <c r="C9931" i="2" s="1"/>
  <c r="E9931" i="2"/>
  <c r="B9931" i="2" s="1"/>
  <c r="F9930" i="2"/>
  <c r="C9930" i="2" s="1"/>
  <c r="D9930" i="2" s="1"/>
  <c r="E9930" i="2"/>
  <c r="B9930" i="2" s="1"/>
  <c r="F9929" i="2"/>
  <c r="C9929" i="2" s="1"/>
  <c r="E9929" i="2"/>
  <c r="B9929" i="2" s="1"/>
  <c r="F9928" i="2"/>
  <c r="C9928" i="2" s="1"/>
  <c r="E9928" i="2"/>
  <c r="B9928" i="2" s="1"/>
  <c r="F9927" i="2"/>
  <c r="C9927" i="2" s="1"/>
  <c r="E9927" i="2"/>
  <c r="B9927" i="2"/>
  <c r="F9926" i="2"/>
  <c r="C9926" i="2" s="1"/>
  <c r="D9926" i="2" s="1"/>
  <c r="E9926" i="2"/>
  <c r="B9926" i="2" s="1"/>
  <c r="F9925" i="2"/>
  <c r="C9925" i="2" s="1"/>
  <c r="E9925" i="2"/>
  <c r="B9925" i="2" s="1"/>
  <c r="F9924" i="2"/>
  <c r="E9924" i="2"/>
  <c r="B9924" i="2" s="1"/>
  <c r="C9924" i="2"/>
  <c r="F9923" i="2"/>
  <c r="C9923" i="2" s="1"/>
  <c r="E9923" i="2"/>
  <c r="B9923" i="2" s="1"/>
  <c r="F9922" i="2"/>
  <c r="C9922" i="2" s="1"/>
  <c r="E9922" i="2"/>
  <c r="B9922" i="2" s="1"/>
  <c r="F9921" i="2"/>
  <c r="C9921" i="2" s="1"/>
  <c r="E9921" i="2"/>
  <c r="B9921" i="2" s="1"/>
  <c r="F9920" i="2"/>
  <c r="C9920" i="2" s="1"/>
  <c r="E9920" i="2"/>
  <c r="B9920" i="2" s="1"/>
  <c r="F9919" i="2"/>
  <c r="C9919" i="2" s="1"/>
  <c r="E9919" i="2"/>
  <c r="B9919" i="2" s="1"/>
  <c r="F9918" i="2"/>
  <c r="C9918" i="2" s="1"/>
  <c r="E9918" i="2"/>
  <c r="B9918" i="2" s="1"/>
  <c r="F9917" i="2"/>
  <c r="C9917" i="2" s="1"/>
  <c r="E9917" i="2"/>
  <c r="B9917" i="2"/>
  <c r="F9916" i="2"/>
  <c r="C9916" i="2" s="1"/>
  <c r="E9916" i="2"/>
  <c r="B9916" i="2" s="1"/>
  <c r="F9915" i="2"/>
  <c r="C9915" i="2" s="1"/>
  <c r="E9915" i="2"/>
  <c r="B9915" i="2" s="1"/>
  <c r="F9914" i="2"/>
  <c r="C9914" i="2" s="1"/>
  <c r="E9914" i="2"/>
  <c r="B9914" i="2" s="1"/>
  <c r="F9913" i="2"/>
  <c r="C9913" i="2" s="1"/>
  <c r="E9913" i="2"/>
  <c r="B9913" i="2"/>
  <c r="F9912" i="2"/>
  <c r="C9912" i="2" s="1"/>
  <c r="E9912" i="2"/>
  <c r="B9912" i="2" s="1"/>
  <c r="F9911" i="2"/>
  <c r="C9911" i="2" s="1"/>
  <c r="E9911" i="2"/>
  <c r="B9911" i="2" s="1"/>
  <c r="F9910" i="2"/>
  <c r="C9910" i="2" s="1"/>
  <c r="D9910" i="2" s="1"/>
  <c r="E9910" i="2"/>
  <c r="B9910" i="2" s="1"/>
  <c r="F9909" i="2"/>
  <c r="C9909" i="2" s="1"/>
  <c r="E9909" i="2"/>
  <c r="B9909" i="2"/>
  <c r="F9908" i="2"/>
  <c r="C9908" i="2" s="1"/>
  <c r="E9908" i="2"/>
  <c r="B9908" i="2" s="1"/>
  <c r="F9907" i="2"/>
  <c r="E9907" i="2"/>
  <c r="B9907" i="2" s="1"/>
  <c r="C9907" i="2"/>
  <c r="F9906" i="2"/>
  <c r="C9906" i="2" s="1"/>
  <c r="D9906" i="2" s="1"/>
  <c r="E9906" i="2"/>
  <c r="B9906" i="2" s="1"/>
  <c r="F9905" i="2"/>
  <c r="C9905" i="2" s="1"/>
  <c r="E9905" i="2"/>
  <c r="B9905" i="2" s="1"/>
  <c r="F9904" i="2"/>
  <c r="C9904" i="2" s="1"/>
  <c r="E9904" i="2"/>
  <c r="B9904" i="2" s="1"/>
  <c r="F9903" i="2"/>
  <c r="C9903" i="2" s="1"/>
  <c r="E9903" i="2"/>
  <c r="B9903" i="2" s="1"/>
  <c r="F9902" i="2"/>
  <c r="E9902" i="2"/>
  <c r="B9902" i="2" s="1"/>
  <c r="C9902" i="2"/>
  <c r="F9901" i="2"/>
  <c r="C9901" i="2" s="1"/>
  <c r="E9901" i="2"/>
  <c r="B9901" i="2" s="1"/>
  <c r="F9900" i="2"/>
  <c r="C9900" i="2" s="1"/>
  <c r="E9900" i="2"/>
  <c r="B9900" i="2" s="1"/>
  <c r="F9899" i="2"/>
  <c r="E9899" i="2"/>
  <c r="B9899" i="2" s="1"/>
  <c r="C9899" i="2"/>
  <c r="F9898" i="2"/>
  <c r="C9898" i="2" s="1"/>
  <c r="E9898" i="2"/>
  <c r="B9898" i="2" s="1"/>
  <c r="F9897" i="2"/>
  <c r="C9897" i="2" s="1"/>
  <c r="E9897" i="2"/>
  <c r="B9897" i="2" s="1"/>
  <c r="F9896" i="2"/>
  <c r="C9896" i="2" s="1"/>
  <c r="E9896" i="2"/>
  <c r="B9896" i="2" s="1"/>
  <c r="F9895" i="2"/>
  <c r="E9895" i="2"/>
  <c r="B9895" i="2" s="1"/>
  <c r="C9895" i="2"/>
  <c r="F9894" i="2"/>
  <c r="C9894" i="2" s="1"/>
  <c r="E9894" i="2"/>
  <c r="B9894" i="2" s="1"/>
  <c r="F9893" i="2"/>
  <c r="C9893" i="2" s="1"/>
  <c r="E9893" i="2"/>
  <c r="B9893" i="2" s="1"/>
  <c r="F9892" i="2"/>
  <c r="C9892" i="2" s="1"/>
  <c r="E9892" i="2"/>
  <c r="B9892" i="2" s="1"/>
  <c r="F9891" i="2"/>
  <c r="C9891" i="2" s="1"/>
  <c r="E9891" i="2"/>
  <c r="B9891" i="2"/>
  <c r="F9890" i="2"/>
  <c r="C9890" i="2" s="1"/>
  <c r="D9890" i="2" s="1"/>
  <c r="E9890" i="2"/>
  <c r="B9890" i="2" s="1"/>
  <c r="F9889" i="2"/>
  <c r="C9889" i="2" s="1"/>
  <c r="E9889" i="2"/>
  <c r="B9889" i="2" s="1"/>
  <c r="F9888" i="2"/>
  <c r="C9888" i="2" s="1"/>
  <c r="E9888" i="2"/>
  <c r="B9888" i="2" s="1"/>
  <c r="F9887" i="2"/>
  <c r="E9887" i="2"/>
  <c r="C9887" i="2"/>
  <c r="B9887" i="2"/>
  <c r="F9886" i="2"/>
  <c r="C9886" i="2" s="1"/>
  <c r="E9886" i="2"/>
  <c r="B9886" i="2" s="1"/>
  <c r="F9885" i="2"/>
  <c r="C9885" i="2" s="1"/>
  <c r="E9885" i="2"/>
  <c r="B9885" i="2" s="1"/>
  <c r="F9884" i="2"/>
  <c r="C9884" i="2" s="1"/>
  <c r="E9884" i="2"/>
  <c r="B9884" i="2" s="1"/>
  <c r="F9883" i="2"/>
  <c r="C9883" i="2" s="1"/>
  <c r="E9883" i="2"/>
  <c r="B9883" i="2" s="1"/>
  <c r="D9883" i="2" s="1"/>
  <c r="F9882" i="2"/>
  <c r="C9882" i="2" s="1"/>
  <c r="D9882" i="2" s="1"/>
  <c r="E9882" i="2"/>
  <c r="B9882" i="2" s="1"/>
  <c r="F9881" i="2"/>
  <c r="C9881" i="2" s="1"/>
  <c r="E9881" i="2"/>
  <c r="B9881" i="2" s="1"/>
  <c r="F9880" i="2"/>
  <c r="C9880" i="2" s="1"/>
  <c r="E9880" i="2"/>
  <c r="B9880" i="2" s="1"/>
  <c r="F9879" i="2"/>
  <c r="E9879" i="2"/>
  <c r="C9879" i="2"/>
  <c r="B9879" i="2"/>
  <c r="F9878" i="2"/>
  <c r="C9878" i="2" s="1"/>
  <c r="E9878" i="2"/>
  <c r="B9878" i="2" s="1"/>
  <c r="F9877" i="2"/>
  <c r="C9877" i="2" s="1"/>
  <c r="E9877" i="2"/>
  <c r="B9877" i="2" s="1"/>
  <c r="F9876" i="2"/>
  <c r="C9876" i="2" s="1"/>
  <c r="E9876" i="2"/>
  <c r="B9876" i="2" s="1"/>
  <c r="F9875" i="2"/>
  <c r="E9875" i="2"/>
  <c r="C9875" i="2"/>
  <c r="B9875" i="2"/>
  <c r="F9874" i="2"/>
  <c r="C9874" i="2" s="1"/>
  <c r="E9874" i="2"/>
  <c r="B9874" i="2" s="1"/>
  <c r="F9873" i="2"/>
  <c r="C9873" i="2" s="1"/>
  <c r="E9873" i="2"/>
  <c r="B9873" i="2" s="1"/>
  <c r="F9872" i="2"/>
  <c r="C9872" i="2" s="1"/>
  <c r="E9872" i="2"/>
  <c r="B9872" i="2" s="1"/>
  <c r="F9871" i="2"/>
  <c r="E9871" i="2"/>
  <c r="B9871" i="2" s="1"/>
  <c r="C9871" i="2"/>
  <c r="F9870" i="2"/>
  <c r="C9870" i="2" s="1"/>
  <c r="E9870" i="2"/>
  <c r="B9870" i="2" s="1"/>
  <c r="F9869" i="2"/>
  <c r="C9869" i="2" s="1"/>
  <c r="E9869" i="2"/>
  <c r="B9869" i="2" s="1"/>
  <c r="F9868" i="2"/>
  <c r="C9868" i="2" s="1"/>
  <c r="E9868" i="2"/>
  <c r="B9868" i="2" s="1"/>
  <c r="F9867" i="2"/>
  <c r="E9867" i="2"/>
  <c r="B9867" i="2" s="1"/>
  <c r="C9867" i="2"/>
  <c r="F9866" i="2"/>
  <c r="C9866" i="2" s="1"/>
  <c r="D9866" i="2" s="1"/>
  <c r="E9866" i="2"/>
  <c r="B9866" i="2" s="1"/>
  <c r="F9865" i="2"/>
  <c r="C9865" i="2" s="1"/>
  <c r="E9865" i="2"/>
  <c r="B9865" i="2" s="1"/>
  <c r="D9865" i="2" s="1"/>
  <c r="F9864" i="2"/>
  <c r="C9864" i="2" s="1"/>
  <c r="E9864" i="2"/>
  <c r="B9864" i="2" s="1"/>
  <c r="F9863" i="2"/>
  <c r="C9863" i="2" s="1"/>
  <c r="E9863" i="2"/>
  <c r="B9863" i="2" s="1"/>
  <c r="D9863" i="2" s="1"/>
  <c r="F9862" i="2"/>
  <c r="C9862" i="2" s="1"/>
  <c r="D9862" i="2" s="1"/>
  <c r="E9862" i="2"/>
  <c r="B9862" i="2" s="1"/>
  <c r="F9861" i="2"/>
  <c r="C9861" i="2" s="1"/>
  <c r="E9861" i="2"/>
  <c r="B9861" i="2" s="1"/>
  <c r="F9860" i="2"/>
  <c r="C9860" i="2" s="1"/>
  <c r="E9860" i="2"/>
  <c r="B9860" i="2" s="1"/>
  <c r="F9859" i="2"/>
  <c r="E9859" i="2"/>
  <c r="C9859" i="2"/>
  <c r="B9859" i="2"/>
  <c r="F9858" i="2"/>
  <c r="C9858" i="2" s="1"/>
  <c r="E9858" i="2"/>
  <c r="B9858" i="2" s="1"/>
  <c r="F9857" i="2"/>
  <c r="C9857" i="2" s="1"/>
  <c r="E9857" i="2"/>
  <c r="B9857" i="2" s="1"/>
  <c r="F9856" i="2"/>
  <c r="C9856" i="2" s="1"/>
  <c r="E9856" i="2"/>
  <c r="B9856" i="2" s="1"/>
  <c r="F9855" i="2"/>
  <c r="E9855" i="2"/>
  <c r="B9855" i="2" s="1"/>
  <c r="C9855" i="2"/>
  <c r="D9855" i="2" s="1"/>
  <c r="F9854" i="2"/>
  <c r="C9854" i="2" s="1"/>
  <c r="E9854" i="2"/>
  <c r="B9854" i="2" s="1"/>
  <c r="F9853" i="2"/>
  <c r="C9853" i="2" s="1"/>
  <c r="E9853" i="2"/>
  <c r="B9853" i="2" s="1"/>
  <c r="D9853" i="2" s="1"/>
  <c r="F9852" i="2"/>
  <c r="C9852" i="2" s="1"/>
  <c r="E9852" i="2"/>
  <c r="B9852" i="2" s="1"/>
  <c r="F9851" i="2"/>
  <c r="C9851" i="2" s="1"/>
  <c r="E9851" i="2"/>
  <c r="B9851" i="2" s="1"/>
  <c r="F9850" i="2"/>
  <c r="C9850" i="2" s="1"/>
  <c r="E9850" i="2"/>
  <c r="B9850" i="2" s="1"/>
  <c r="F9849" i="2"/>
  <c r="C9849" i="2" s="1"/>
  <c r="E9849" i="2"/>
  <c r="B9849" i="2" s="1"/>
  <c r="F9848" i="2"/>
  <c r="C9848" i="2" s="1"/>
  <c r="E9848" i="2"/>
  <c r="B9848" i="2" s="1"/>
  <c r="F9847" i="2"/>
  <c r="C9847" i="2" s="1"/>
  <c r="E9847" i="2"/>
  <c r="B9847" i="2" s="1"/>
  <c r="F9846" i="2"/>
  <c r="C9846" i="2" s="1"/>
  <c r="E9846" i="2"/>
  <c r="B9846" i="2" s="1"/>
  <c r="F9845" i="2"/>
  <c r="C9845" i="2" s="1"/>
  <c r="E9845" i="2"/>
  <c r="B9845" i="2" s="1"/>
  <c r="F9844" i="2"/>
  <c r="C9844" i="2" s="1"/>
  <c r="E9844" i="2"/>
  <c r="B9844" i="2" s="1"/>
  <c r="F9843" i="2"/>
  <c r="C9843" i="2" s="1"/>
  <c r="E9843" i="2"/>
  <c r="B9843" i="2" s="1"/>
  <c r="F9842" i="2"/>
  <c r="C9842" i="2" s="1"/>
  <c r="E9842" i="2"/>
  <c r="B9842" i="2" s="1"/>
  <c r="F9841" i="2"/>
  <c r="C9841" i="2" s="1"/>
  <c r="E9841" i="2"/>
  <c r="B9841" i="2" s="1"/>
  <c r="F9840" i="2"/>
  <c r="C9840" i="2" s="1"/>
  <c r="E9840" i="2"/>
  <c r="B9840" i="2" s="1"/>
  <c r="F9839" i="2"/>
  <c r="C9839" i="2" s="1"/>
  <c r="E9839" i="2"/>
  <c r="B9839" i="2" s="1"/>
  <c r="F9838" i="2"/>
  <c r="C9838" i="2" s="1"/>
  <c r="E9838" i="2"/>
  <c r="B9838" i="2" s="1"/>
  <c r="F9837" i="2"/>
  <c r="C9837" i="2" s="1"/>
  <c r="E9837" i="2"/>
  <c r="B9837" i="2" s="1"/>
  <c r="F9836" i="2"/>
  <c r="C9836" i="2" s="1"/>
  <c r="E9836" i="2"/>
  <c r="B9836" i="2" s="1"/>
  <c r="F9835" i="2"/>
  <c r="C9835" i="2" s="1"/>
  <c r="E9835" i="2"/>
  <c r="B9835" i="2" s="1"/>
  <c r="F9834" i="2"/>
  <c r="C9834" i="2" s="1"/>
  <c r="E9834" i="2"/>
  <c r="B9834" i="2" s="1"/>
  <c r="F9833" i="2"/>
  <c r="C9833" i="2" s="1"/>
  <c r="E9833" i="2"/>
  <c r="B9833" i="2" s="1"/>
  <c r="F9832" i="2"/>
  <c r="C9832" i="2" s="1"/>
  <c r="E9832" i="2"/>
  <c r="B9832" i="2" s="1"/>
  <c r="F9831" i="2"/>
  <c r="C9831" i="2" s="1"/>
  <c r="E9831" i="2"/>
  <c r="B9831" i="2" s="1"/>
  <c r="F9830" i="2"/>
  <c r="C9830" i="2" s="1"/>
  <c r="E9830" i="2"/>
  <c r="B9830" i="2" s="1"/>
  <c r="F9829" i="2"/>
  <c r="C9829" i="2" s="1"/>
  <c r="E9829" i="2"/>
  <c r="B9829" i="2" s="1"/>
  <c r="F9828" i="2"/>
  <c r="C9828" i="2" s="1"/>
  <c r="E9828" i="2"/>
  <c r="B9828" i="2" s="1"/>
  <c r="F9827" i="2"/>
  <c r="C9827" i="2" s="1"/>
  <c r="E9827" i="2"/>
  <c r="B9827" i="2" s="1"/>
  <c r="F9826" i="2"/>
  <c r="C9826" i="2" s="1"/>
  <c r="E9826" i="2"/>
  <c r="B9826" i="2" s="1"/>
  <c r="F9825" i="2"/>
  <c r="C9825" i="2" s="1"/>
  <c r="E9825" i="2"/>
  <c r="B9825" i="2" s="1"/>
  <c r="F9824" i="2"/>
  <c r="C9824" i="2" s="1"/>
  <c r="E9824" i="2"/>
  <c r="B9824" i="2" s="1"/>
  <c r="D9824" i="2" s="1"/>
  <c r="F9823" i="2"/>
  <c r="C9823" i="2" s="1"/>
  <c r="E9823" i="2"/>
  <c r="B9823" i="2" s="1"/>
  <c r="F9822" i="2"/>
  <c r="C9822" i="2" s="1"/>
  <c r="E9822" i="2"/>
  <c r="B9822" i="2" s="1"/>
  <c r="F9821" i="2"/>
  <c r="C9821" i="2" s="1"/>
  <c r="E9821" i="2"/>
  <c r="B9821" i="2"/>
  <c r="F9820" i="2"/>
  <c r="C9820" i="2" s="1"/>
  <c r="E9820" i="2"/>
  <c r="B9820" i="2" s="1"/>
  <c r="F9819" i="2"/>
  <c r="C9819" i="2" s="1"/>
  <c r="E9819" i="2"/>
  <c r="B9819" i="2" s="1"/>
  <c r="F9818" i="2"/>
  <c r="C9818" i="2" s="1"/>
  <c r="E9818" i="2"/>
  <c r="B9818" i="2"/>
  <c r="F9817" i="2"/>
  <c r="E9817" i="2"/>
  <c r="B9817" i="2" s="1"/>
  <c r="C9817" i="2"/>
  <c r="F9816" i="2"/>
  <c r="C9816" i="2" s="1"/>
  <c r="E9816" i="2"/>
  <c r="B9816" i="2" s="1"/>
  <c r="F9815" i="2"/>
  <c r="C9815" i="2" s="1"/>
  <c r="E9815" i="2"/>
  <c r="B9815" i="2" s="1"/>
  <c r="F9814" i="2"/>
  <c r="C9814" i="2" s="1"/>
  <c r="E9814" i="2"/>
  <c r="B9814" i="2" s="1"/>
  <c r="F9813" i="2"/>
  <c r="C9813" i="2" s="1"/>
  <c r="E9813" i="2"/>
  <c r="B9813" i="2" s="1"/>
  <c r="F9812" i="2"/>
  <c r="C9812" i="2" s="1"/>
  <c r="E9812" i="2"/>
  <c r="B9812" i="2" s="1"/>
  <c r="F9811" i="2"/>
  <c r="C9811" i="2" s="1"/>
  <c r="E9811" i="2"/>
  <c r="B9811" i="2" s="1"/>
  <c r="F9810" i="2"/>
  <c r="C9810" i="2" s="1"/>
  <c r="E9810" i="2"/>
  <c r="B9810" i="2" s="1"/>
  <c r="F9809" i="2"/>
  <c r="E9809" i="2"/>
  <c r="B9809" i="2" s="1"/>
  <c r="C9809" i="2"/>
  <c r="F9808" i="2"/>
  <c r="C9808" i="2" s="1"/>
  <c r="E9808" i="2"/>
  <c r="B9808" i="2"/>
  <c r="F9807" i="2"/>
  <c r="E9807" i="2"/>
  <c r="B9807" i="2" s="1"/>
  <c r="C9807" i="2"/>
  <c r="F9806" i="2"/>
  <c r="C9806" i="2" s="1"/>
  <c r="E9806" i="2"/>
  <c r="B9806" i="2" s="1"/>
  <c r="F9805" i="2"/>
  <c r="C9805" i="2" s="1"/>
  <c r="E9805" i="2"/>
  <c r="B9805" i="2" s="1"/>
  <c r="F9804" i="2"/>
  <c r="C9804" i="2" s="1"/>
  <c r="E9804" i="2"/>
  <c r="B9804" i="2"/>
  <c r="D9804" i="2" s="1"/>
  <c r="F9803" i="2"/>
  <c r="C9803" i="2" s="1"/>
  <c r="E9803" i="2"/>
  <c r="B9803" i="2"/>
  <c r="F9802" i="2"/>
  <c r="C9802" i="2" s="1"/>
  <c r="E9802" i="2"/>
  <c r="B9802" i="2" s="1"/>
  <c r="F9801" i="2"/>
  <c r="C9801" i="2" s="1"/>
  <c r="E9801" i="2"/>
  <c r="B9801" i="2" s="1"/>
  <c r="F9800" i="2"/>
  <c r="C9800" i="2" s="1"/>
  <c r="E9800" i="2"/>
  <c r="B9800" i="2" s="1"/>
  <c r="F9799" i="2"/>
  <c r="C9799" i="2" s="1"/>
  <c r="E9799" i="2"/>
  <c r="B9799" i="2" s="1"/>
  <c r="F9798" i="2"/>
  <c r="C9798" i="2" s="1"/>
  <c r="E9798" i="2"/>
  <c r="B9798" i="2" s="1"/>
  <c r="F9797" i="2"/>
  <c r="C9797" i="2" s="1"/>
  <c r="E9797" i="2"/>
  <c r="B9797" i="2" s="1"/>
  <c r="F9796" i="2"/>
  <c r="C9796" i="2" s="1"/>
  <c r="E9796" i="2"/>
  <c r="B9796" i="2" s="1"/>
  <c r="F9795" i="2"/>
  <c r="E9795" i="2"/>
  <c r="B9795" i="2" s="1"/>
  <c r="C9795" i="2"/>
  <c r="F9794" i="2"/>
  <c r="C9794" i="2" s="1"/>
  <c r="E9794" i="2"/>
  <c r="B9794" i="2" s="1"/>
  <c r="D9794" i="2" s="1"/>
  <c r="F9793" i="2"/>
  <c r="C9793" i="2" s="1"/>
  <c r="E9793" i="2"/>
  <c r="B9793" i="2" s="1"/>
  <c r="F9792" i="2"/>
  <c r="C9792" i="2" s="1"/>
  <c r="E9792" i="2"/>
  <c r="B9792" i="2" s="1"/>
  <c r="F9791" i="2"/>
  <c r="C9791" i="2" s="1"/>
  <c r="E9791" i="2"/>
  <c r="B9791" i="2" s="1"/>
  <c r="F9790" i="2"/>
  <c r="C9790" i="2" s="1"/>
  <c r="E9790" i="2"/>
  <c r="B9790" i="2" s="1"/>
  <c r="F9789" i="2"/>
  <c r="C9789" i="2" s="1"/>
  <c r="E9789" i="2"/>
  <c r="B9789" i="2"/>
  <c r="F9788" i="2"/>
  <c r="C9788" i="2" s="1"/>
  <c r="E9788" i="2"/>
  <c r="B9788" i="2"/>
  <c r="F9787" i="2"/>
  <c r="E9787" i="2"/>
  <c r="B9787" i="2" s="1"/>
  <c r="C9787" i="2"/>
  <c r="F9786" i="2"/>
  <c r="C9786" i="2" s="1"/>
  <c r="E9786" i="2"/>
  <c r="B9786" i="2" s="1"/>
  <c r="F9785" i="2"/>
  <c r="C9785" i="2" s="1"/>
  <c r="E9785" i="2"/>
  <c r="B9785" i="2" s="1"/>
  <c r="F9784" i="2"/>
  <c r="C9784" i="2" s="1"/>
  <c r="E9784" i="2"/>
  <c r="B9784" i="2" s="1"/>
  <c r="F9783" i="2"/>
  <c r="C9783" i="2" s="1"/>
  <c r="E9783" i="2"/>
  <c r="B9783" i="2" s="1"/>
  <c r="F9782" i="2"/>
  <c r="C9782" i="2" s="1"/>
  <c r="E9782" i="2"/>
  <c r="B9782" i="2" s="1"/>
  <c r="F9781" i="2"/>
  <c r="E9781" i="2"/>
  <c r="C9781" i="2"/>
  <c r="B9781" i="2"/>
  <c r="F9780" i="2"/>
  <c r="C9780" i="2" s="1"/>
  <c r="E9780" i="2"/>
  <c r="B9780" i="2" s="1"/>
  <c r="F9779" i="2"/>
  <c r="C9779" i="2" s="1"/>
  <c r="E9779" i="2"/>
  <c r="B9779" i="2" s="1"/>
  <c r="F9778" i="2"/>
  <c r="C9778" i="2" s="1"/>
  <c r="E9778" i="2"/>
  <c r="B9778" i="2" s="1"/>
  <c r="F9777" i="2"/>
  <c r="C9777" i="2" s="1"/>
  <c r="E9777" i="2"/>
  <c r="B9777" i="2" s="1"/>
  <c r="F9776" i="2"/>
  <c r="C9776" i="2" s="1"/>
  <c r="E9776" i="2"/>
  <c r="B9776" i="2" s="1"/>
  <c r="F9775" i="2"/>
  <c r="C9775" i="2" s="1"/>
  <c r="E9775" i="2"/>
  <c r="B9775" i="2" s="1"/>
  <c r="F9774" i="2"/>
  <c r="C9774" i="2" s="1"/>
  <c r="E9774" i="2"/>
  <c r="B9774" i="2" s="1"/>
  <c r="F9773" i="2"/>
  <c r="C9773" i="2" s="1"/>
  <c r="E9773" i="2"/>
  <c r="B9773" i="2" s="1"/>
  <c r="F9772" i="2"/>
  <c r="C9772" i="2" s="1"/>
  <c r="E9772" i="2"/>
  <c r="B9772" i="2" s="1"/>
  <c r="F9771" i="2"/>
  <c r="C9771" i="2" s="1"/>
  <c r="E9771" i="2"/>
  <c r="B9771" i="2" s="1"/>
  <c r="F9770" i="2"/>
  <c r="C9770" i="2" s="1"/>
  <c r="E9770" i="2"/>
  <c r="B9770" i="2" s="1"/>
  <c r="F9769" i="2"/>
  <c r="E9769" i="2"/>
  <c r="B9769" i="2" s="1"/>
  <c r="C9769" i="2"/>
  <c r="F9768" i="2"/>
  <c r="C9768" i="2" s="1"/>
  <c r="E9768" i="2"/>
  <c r="B9768" i="2" s="1"/>
  <c r="F9767" i="2"/>
  <c r="E9767" i="2"/>
  <c r="B9767" i="2" s="1"/>
  <c r="C9767" i="2"/>
  <c r="F9766" i="2"/>
  <c r="C9766" i="2" s="1"/>
  <c r="E9766" i="2"/>
  <c r="B9766" i="2" s="1"/>
  <c r="F9765" i="2"/>
  <c r="C9765" i="2" s="1"/>
  <c r="E9765" i="2"/>
  <c r="B9765" i="2" s="1"/>
  <c r="F9764" i="2"/>
  <c r="C9764" i="2" s="1"/>
  <c r="E9764" i="2"/>
  <c r="B9764" i="2" s="1"/>
  <c r="F9763" i="2"/>
  <c r="C9763" i="2" s="1"/>
  <c r="E9763" i="2"/>
  <c r="B9763" i="2" s="1"/>
  <c r="F9762" i="2"/>
  <c r="C9762" i="2" s="1"/>
  <c r="E9762" i="2"/>
  <c r="B9762" i="2" s="1"/>
  <c r="F9761" i="2"/>
  <c r="C9761" i="2" s="1"/>
  <c r="E9761" i="2"/>
  <c r="B9761" i="2" s="1"/>
  <c r="F9760" i="2"/>
  <c r="C9760" i="2" s="1"/>
  <c r="E9760" i="2"/>
  <c r="B9760" i="2" s="1"/>
  <c r="F9759" i="2"/>
  <c r="E9759" i="2"/>
  <c r="B9759" i="2" s="1"/>
  <c r="D9759" i="2" s="1"/>
  <c r="C9759" i="2"/>
  <c r="F9758" i="2"/>
  <c r="C9758" i="2" s="1"/>
  <c r="E9758" i="2"/>
  <c r="B9758" i="2" s="1"/>
  <c r="F9757" i="2"/>
  <c r="C9757" i="2" s="1"/>
  <c r="E9757" i="2"/>
  <c r="B9757" i="2" s="1"/>
  <c r="F9756" i="2"/>
  <c r="C9756" i="2" s="1"/>
  <c r="E9756" i="2"/>
  <c r="B9756" i="2" s="1"/>
  <c r="F9755" i="2"/>
  <c r="E9755" i="2"/>
  <c r="B9755" i="2" s="1"/>
  <c r="C9755" i="2"/>
  <c r="F9754" i="2"/>
  <c r="C9754" i="2" s="1"/>
  <c r="E9754" i="2"/>
  <c r="B9754" i="2" s="1"/>
  <c r="F9753" i="2"/>
  <c r="C9753" i="2" s="1"/>
  <c r="E9753" i="2"/>
  <c r="B9753" i="2" s="1"/>
  <c r="F9752" i="2"/>
  <c r="C9752" i="2" s="1"/>
  <c r="E9752" i="2"/>
  <c r="B9752" i="2" s="1"/>
  <c r="D9752" i="2" s="1"/>
  <c r="F9751" i="2"/>
  <c r="C9751" i="2" s="1"/>
  <c r="E9751" i="2"/>
  <c r="B9751" i="2" s="1"/>
  <c r="F9750" i="2"/>
  <c r="C9750" i="2" s="1"/>
  <c r="E9750" i="2"/>
  <c r="B9750" i="2" s="1"/>
  <c r="F9749" i="2"/>
  <c r="C9749" i="2" s="1"/>
  <c r="E9749" i="2"/>
  <c r="B9749" i="2" s="1"/>
  <c r="F9748" i="2"/>
  <c r="C9748" i="2" s="1"/>
  <c r="E9748" i="2"/>
  <c r="B9748" i="2" s="1"/>
  <c r="F9747" i="2"/>
  <c r="C9747" i="2" s="1"/>
  <c r="E9747" i="2"/>
  <c r="B9747" i="2" s="1"/>
  <c r="F9746" i="2"/>
  <c r="C9746" i="2" s="1"/>
  <c r="E9746" i="2"/>
  <c r="B9746" i="2" s="1"/>
  <c r="F9745" i="2"/>
  <c r="C9745" i="2" s="1"/>
  <c r="E9745" i="2"/>
  <c r="B9745" i="2" s="1"/>
  <c r="F9744" i="2"/>
  <c r="C9744" i="2" s="1"/>
  <c r="E9744" i="2"/>
  <c r="B9744" i="2" s="1"/>
  <c r="F9743" i="2"/>
  <c r="C9743" i="2" s="1"/>
  <c r="E9743" i="2"/>
  <c r="B9743" i="2" s="1"/>
  <c r="F9742" i="2"/>
  <c r="C9742" i="2" s="1"/>
  <c r="E9742" i="2"/>
  <c r="B9742" i="2" s="1"/>
  <c r="D9742" i="2" s="1"/>
  <c r="F9741" i="2"/>
  <c r="E9741" i="2"/>
  <c r="C9741" i="2"/>
  <c r="B9741" i="2"/>
  <c r="D9741" i="2" s="1"/>
  <c r="F9740" i="2"/>
  <c r="C9740" i="2" s="1"/>
  <c r="E9740" i="2"/>
  <c r="B9740" i="2" s="1"/>
  <c r="F9739" i="2"/>
  <c r="C9739" i="2" s="1"/>
  <c r="E9739" i="2"/>
  <c r="B9739" i="2" s="1"/>
  <c r="F9738" i="2"/>
  <c r="C9738" i="2" s="1"/>
  <c r="E9738" i="2"/>
  <c r="B9738" i="2" s="1"/>
  <c r="F9737" i="2"/>
  <c r="E9737" i="2"/>
  <c r="B9737" i="2" s="1"/>
  <c r="C9737" i="2"/>
  <c r="F9736" i="2"/>
  <c r="C9736" i="2" s="1"/>
  <c r="E9736" i="2"/>
  <c r="B9736" i="2" s="1"/>
  <c r="F9735" i="2"/>
  <c r="C9735" i="2" s="1"/>
  <c r="E9735" i="2"/>
  <c r="B9735" i="2" s="1"/>
  <c r="F9734" i="2"/>
  <c r="C9734" i="2" s="1"/>
  <c r="E9734" i="2"/>
  <c r="B9734" i="2" s="1"/>
  <c r="F9733" i="2"/>
  <c r="C9733" i="2" s="1"/>
  <c r="E9733" i="2"/>
  <c r="B9733" i="2" s="1"/>
  <c r="F9732" i="2"/>
  <c r="C9732" i="2" s="1"/>
  <c r="E9732" i="2"/>
  <c r="B9732" i="2" s="1"/>
  <c r="F9731" i="2"/>
  <c r="C9731" i="2" s="1"/>
  <c r="E9731" i="2"/>
  <c r="B9731" i="2" s="1"/>
  <c r="F9730" i="2"/>
  <c r="C9730" i="2" s="1"/>
  <c r="E9730" i="2"/>
  <c r="B9730" i="2" s="1"/>
  <c r="F9729" i="2"/>
  <c r="C9729" i="2" s="1"/>
  <c r="E9729" i="2"/>
  <c r="B9729" i="2" s="1"/>
  <c r="F9728" i="2"/>
  <c r="C9728" i="2" s="1"/>
  <c r="E9728" i="2"/>
  <c r="B9728" i="2" s="1"/>
  <c r="F9727" i="2"/>
  <c r="C9727" i="2" s="1"/>
  <c r="E9727" i="2"/>
  <c r="B9727" i="2"/>
  <c r="F9726" i="2"/>
  <c r="C9726" i="2" s="1"/>
  <c r="E9726" i="2"/>
  <c r="B9726" i="2" s="1"/>
  <c r="F9725" i="2"/>
  <c r="C9725" i="2" s="1"/>
  <c r="E9725" i="2"/>
  <c r="B9725" i="2" s="1"/>
  <c r="F9724" i="2"/>
  <c r="C9724" i="2" s="1"/>
  <c r="E9724" i="2"/>
  <c r="B9724" i="2" s="1"/>
  <c r="F9723" i="2"/>
  <c r="C9723" i="2" s="1"/>
  <c r="E9723" i="2"/>
  <c r="B9723" i="2" s="1"/>
  <c r="F9722" i="2"/>
  <c r="C9722" i="2" s="1"/>
  <c r="E9722" i="2"/>
  <c r="B9722" i="2" s="1"/>
  <c r="F9721" i="2"/>
  <c r="C9721" i="2" s="1"/>
  <c r="E9721" i="2"/>
  <c r="B9721" i="2" s="1"/>
  <c r="F9720" i="2"/>
  <c r="C9720" i="2" s="1"/>
  <c r="E9720" i="2"/>
  <c r="B9720" i="2" s="1"/>
  <c r="F9719" i="2"/>
  <c r="C9719" i="2" s="1"/>
  <c r="E9719" i="2"/>
  <c r="B9719" i="2" s="1"/>
  <c r="F9718" i="2"/>
  <c r="C9718" i="2" s="1"/>
  <c r="E9718" i="2"/>
  <c r="B9718" i="2" s="1"/>
  <c r="F9717" i="2"/>
  <c r="E9717" i="2"/>
  <c r="B9717" i="2" s="1"/>
  <c r="C9717" i="2"/>
  <c r="F9716" i="2"/>
  <c r="C9716" i="2" s="1"/>
  <c r="E9716" i="2"/>
  <c r="B9716" i="2" s="1"/>
  <c r="F9715" i="2"/>
  <c r="C9715" i="2" s="1"/>
  <c r="E9715" i="2"/>
  <c r="B9715" i="2"/>
  <c r="F9714" i="2"/>
  <c r="C9714" i="2" s="1"/>
  <c r="E9714" i="2"/>
  <c r="B9714" i="2" s="1"/>
  <c r="F9713" i="2"/>
  <c r="C9713" i="2" s="1"/>
  <c r="E9713" i="2"/>
  <c r="B9713" i="2" s="1"/>
  <c r="F9712" i="2"/>
  <c r="E9712" i="2"/>
  <c r="B9712" i="2" s="1"/>
  <c r="C9712" i="2"/>
  <c r="F9711" i="2"/>
  <c r="C9711" i="2" s="1"/>
  <c r="D9711" i="2" s="1"/>
  <c r="E9711" i="2"/>
  <c r="B9711" i="2" s="1"/>
  <c r="F9710" i="2"/>
  <c r="C9710" i="2" s="1"/>
  <c r="E9710" i="2"/>
  <c r="B9710" i="2"/>
  <c r="F9709" i="2"/>
  <c r="C9709" i="2" s="1"/>
  <c r="E9709" i="2"/>
  <c r="B9709" i="2" s="1"/>
  <c r="F9708" i="2"/>
  <c r="E9708" i="2"/>
  <c r="B9708" i="2" s="1"/>
  <c r="C9708" i="2"/>
  <c r="F9707" i="2"/>
  <c r="C9707" i="2" s="1"/>
  <c r="E9707" i="2"/>
  <c r="B9707" i="2" s="1"/>
  <c r="F9706" i="2"/>
  <c r="C9706" i="2" s="1"/>
  <c r="E9706" i="2"/>
  <c r="B9706" i="2" s="1"/>
  <c r="F9705" i="2"/>
  <c r="C9705" i="2" s="1"/>
  <c r="E9705" i="2"/>
  <c r="B9705" i="2"/>
  <c r="D9705" i="2" s="1"/>
  <c r="F9704" i="2"/>
  <c r="C9704" i="2" s="1"/>
  <c r="E9704" i="2"/>
  <c r="B9704" i="2" s="1"/>
  <c r="F9703" i="2"/>
  <c r="C9703" i="2" s="1"/>
  <c r="E9703" i="2"/>
  <c r="B9703" i="2"/>
  <c r="F9702" i="2"/>
  <c r="E9702" i="2"/>
  <c r="B9702" i="2" s="1"/>
  <c r="C9702" i="2"/>
  <c r="F9701" i="2"/>
  <c r="C9701" i="2" s="1"/>
  <c r="E9701" i="2"/>
  <c r="B9701" i="2" s="1"/>
  <c r="D9701" i="2" s="1"/>
  <c r="F9700" i="2"/>
  <c r="C9700" i="2" s="1"/>
  <c r="E9700" i="2"/>
  <c r="B9700" i="2"/>
  <c r="F9699" i="2"/>
  <c r="C9699" i="2" s="1"/>
  <c r="E9699" i="2"/>
  <c r="B9699" i="2" s="1"/>
  <c r="F9698" i="2"/>
  <c r="C9698" i="2" s="1"/>
  <c r="E9698" i="2"/>
  <c r="B9698" i="2" s="1"/>
  <c r="F9697" i="2"/>
  <c r="E9697" i="2"/>
  <c r="B9697" i="2" s="1"/>
  <c r="D9697" i="2" s="1"/>
  <c r="C9697" i="2"/>
  <c r="F9696" i="2"/>
  <c r="C9696" i="2" s="1"/>
  <c r="E9696" i="2"/>
  <c r="B9696" i="2" s="1"/>
  <c r="F9695" i="2"/>
  <c r="C9695" i="2" s="1"/>
  <c r="E9695" i="2"/>
  <c r="B9695" i="2" s="1"/>
  <c r="F9694" i="2"/>
  <c r="C9694" i="2" s="1"/>
  <c r="E9694" i="2"/>
  <c r="B9694" i="2" s="1"/>
  <c r="D9694" i="2" s="1"/>
  <c r="F9693" i="2"/>
  <c r="E9693" i="2"/>
  <c r="C9693" i="2"/>
  <c r="B9693" i="2"/>
  <c r="F9692" i="2"/>
  <c r="C9692" i="2" s="1"/>
  <c r="E9692" i="2"/>
  <c r="B9692" i="2" s="1"/>
  <c r="F9691" i="2"/>
  <c r="E9691" i="2"/>
  <c r="C9691" i="2"/>
  <c r="B9691" i="2"/>
  <c r="F9690" i="2"/>
  <c r="E9690" i="2"/>
  <c r="B9690" i="2" s="1"/>
  <c r="C9690" i="2"/>
  <c r="F9689" i="2"/>
  <c r="C9689" i="2" s="1"/>
  <c r="E9689" i="2"/>
  <c r="B9689" i="2" s="1"/>
  <c r="F9688" i="2"/>
  <c r="C9688" i="2" s="1"/>
  <c r="E9688" i="2"/>
  <c r="B9688" i="2" s="1"/>
  <c r="F9687" i="2"/>
  <c r="C9687" i="2" s="1"/>
  <c r="E9687" i="2"/>
  <c r="B9687" i="2" s="1"/>
  <c r="F9686" i="2"/>
  <c r="C9686" i="2" s="1"/>
  <c r="E9686" i="2"/>
  <c r="B9686" i="2"/>
  <c r="F9685" i="2"/>
  <c r="C9685" i="2" s="1"/>
  <c r="E9685" i="2"/>
  <c r="B9685" i="2" s="1"/>
  <c r="F9684" i="2"/>
  <c r="C9684" i="2" s="1"/>
  <c r="E9684" i="2"/>
  <c r="B9684" i="2" s="1"/>
  <c r="F9683" i="2"/>
  <c r="E9683" i="2"/>
  <c r="B9683" i="2" s="1"/>
  <c r="C9683" i="2"/>
  <c r="F9682" i="2"/>
  <c r="C9682" i="2" s="1"/>
  <c r="E9682" i="2"/>
  <c r="B9682" i="2" s="1"/>
  <c r="F9681" i="2"/>
  <c r="C9681" i="2" s="1"/>
  <c r="E9681" i="2"/>
  <c r="B9681" i="2" s="1"/>
  <c r="F9680" i="2"/>
  <c r="E9680" i="2"/>
  <c r="B9680" i="2" s="1"/>
  <c r="C9680" i="2"/>
  <c r="F9679" i="2"/>
  <c r="C9679" i="2" s="1"/>
  <c r="E9679" i="2"/>
  <c r="B9679" i="2" s="1"/>
  <c r="F9678" i="2"/>
  <c r="C9678" i="2" s="1"/>
  <c r="E9678" i="2"/>
  <c r="B9678" i="2" s="1"/>
  <c r="F9677" i="2"/>
  <c r="C9677" i="2" s="1"/>
  <c r="E9677" i="2"/>
  <c r="B9677" i="2" s="1"/>
  <c r="F9676" i="2"/>
  <c r="C9676" i="2" s="1"/>
  <c r="E9676" i="2"/>
  <c r="B9676" i="2" s="1"/>
  <c r="D9676" i="2" s="1"/>
  <c r="F9675" i="2"/>
  <c r="C9675" i="2" s="1"/>
  <c r="E9675" i="2"/>
  <c r="B9675" i="2" s="1"/>
  <c r="F9674" i="2"/>
  <c r="C9674" i="2" s="1"/>
  <c r="E9674" i="2"/>
  <c r="B9674" i="2" s="1"/>
  <c r="F9673" i="2"/>
  <c r="C9673" i="2" s="1"/>
  <c r="E9673" i="2"/>
  <c r="B9673" i="2" s="1"/>
  <c r="F9672" i="2"/>
  <c r="E9672" i="2"/>
  <c r="B9672" i="2" s="1"/>
  <c r="C9672" i="2"/>
  <c r="F9671" i="2"/>
  <c r="C9671" i="2" s="1"/>
  <c r="D9671" i="2" s="1"/>
  <c r="E9671" i="2"/>
  <c r="B9671" i="2" s="1"/>
  <c r="F9670" i="2"/>
  <c r="C9670" i="2" s="1"/>
  <c r="E9670" i="2"/>
  <c r="B9670" i="2" s="1"/>
  <c r="F9669" i="2"/>
  <c r="C9669" i="2" s="1"/>
  <c r="E9669" i="2"/>
  <c r="B9669" i="2"/>
  <c r="F9668" i="2"/>
  <c r="C9668" i="2" s="1"/>
  <c r="E9668" i="2"/>
  <c r="B9668" i="2" s="1"/>
  <c r="F9667" i="2"/>
  <c r="C9667" i="2" s="1"/>
  <c r="E9667" i="2"/>
  <c r="B9667" i="2" s="1"/>
  <c r="F9666" i="2"/>
  <c r="E9666" i="2"/>
  <c r="B9666" i="2" s="1"/>
  <c r="C9666" i="2"/>
  <c r="F9665" i="2"/>
  <c r="C9665" i="2" s="1"/>
  <c r="E9665" i="2"/>
  <c r="B9665" i="2" s="1"/>
  <c r="D9665" i="2" s="1"/>
  <c r="F9664" i="2"/>
  <c r="C9664" i="2" s="1"/>
  <c r="E9664" i="2"/>
  <c r="B9664" i="2" s="1"/>
  <c r="F9663" i="2"/>
  <c r="C9663" i="2" s="1"/>
  <c r="E9663" i="2"/>
  <c r="B9663" i="2" s="1"/>
  <c r="D9663" i="2" s="1"/>
  <c r="F9662" i="2"/>
  <c r="C9662" i="2" s="1"/>
  <c r="E9662" i="2"/>
  <c r="B9662" i="2" s="1"/>
  <c r="F9661" i="2"/>
  <c r="C9661" i="2" s="1"/>
  <c r="E9661" i="2"/>
  <c r="B9661" i="2" s="1"/>
  <c r="F9660" i="2"/>
  <c r="C9660" i="2" s="1"/>
  <c r="E9660" i="2"/>
  <c r="B9660" i="2" s="1"/>
  <c r="F9659" i="2"/>
  <c r="C9659" i="2" s="1"/>
  <c r="E9659" i="2"/>
  <c r="B9659" i="2" s="1"/>
  <c r="F9658" i="2"/>
  <c r="C9658" i="2" s="1"/>
  <c r="E9658" i="2"/>
  <c r="B9658" i="2" s="1"/>
  <c r="F9657" i="2"/>
  <c r="C9657" i="2" s="1"/>
  <c r="E9657" i="2"/>
  <c r="B9657" i="2" s="1"/>
  <c r="F9656" i="2"/>
  <c r="C9656" i="2" s="1"/>
  <c r="E9656" i="2"/>
  <c r="B9656" i="2" s="1"/>
  <c r="F9655" i="2"/>
  <c r="C9655" i="2" s="1"/>
  <c r="E9655" i="2"/>
  <c r="B9655" i="2" s="1"/>
  <c r="F9654" i="2"/>
  <c r="C9654" i="2" s="1"/>
  <c r="E9654" i="2"/>
  <c r="B9654" i="2" s="1"/>
  <c r="F9653" i="2"/>
  <c r="E9653" i="2"/>
  <c r="B9653" i="2" s="1"/>
  <c r="C9653" i="2"/>
  <c r="F9652" i="2"/>
  <c r="C9652" i="2" s="1"/>
  <c r="E9652" i="2"/>
  <c r="B9652" i="2" s="1"/>
  <c r="F9651" i="2"/>
  <c r="E9651" i="2"/>
  <c r="B9651" i="2" s="1"/>
  <c r="C9651" i="2"/>
  <c r="F9650" i="2"/>
  <c r="C9650" i="2" s="1"/>
  <c r="E9650" i="2"/>
  <c r="B9650" i="2" s="1"/>
  <c r="F9649" i="2"/>
  <c r="C9649" i="2" s="1"/>
  <c r="E9649" i="2"/>
  <c r="B9649" i="2" s="1"/>
  <c r="F9648" i="2"/>
  <c r="E9648" i="2"/>
  <c r="B9648" i="2" s="1"/>
  <c r="C9648" i="2"/>
  <c r="F9647" i="2"/>
  <c r="C9647" i="2" s="1"/>
  <c r="E9647" i="2"/>
  <c r="B9647" i="2" s="1"/>
  <c r="F9646" i="2"/>
  <c r="E9646" i="2"/>
  <c r="B9646" i="2" s="1"/>
  <c r="C9646" i="2"/>
  <c r="F9645" i="2"/>
  <c r="E9645" i="2"/>
  <c r="B9645" i="2" s="1"/>
  <c r="C9645" i="2"/>
  <c r="F9644" i="2"/>
  <c r="C9644" i="2" s="1"/>
  <c r="E9644" i="2"/>
  <c r="B9644" i="2" s="1"/>
  <c r="F9643" i="2"/>
  <c r="C9643" i="2" s="1"/>
  <c r="E9643" i="2"/>
  <c r="B9643" i="2" s="1"/>
  <c r="F9642" i="2"/>
  <c r="C9642" i="2" s="1"/>
  <c r="E9642" i="2"/>
  <c r="B9642" i="2" s="1"/>
  <c r="F9641" i="2"/>
  <c r="C9641" i="2" s="1"/>
  <c r="E9641" i="2"/>
  <c r="B9641" i="2" s="1"/>
  <c r="D9641" i="2" s="1"/>
  <c r="F9640" i="2"/>
  <c r="E9640" i="2"/>
  <c r="B9640" i="2" s="1"/>
  <c r="C9640" i="2"/>
  <c r="F9639" i="2"/>
  <c r="C9639" i="2" s="1"/>
  <c r="E9639" i="2"/>
  <c r="B9639" i="2" s="1"/>
  <c r="F9638" i="2"/>
  <c r="C9638" i="2" s="1"/>
  <c r="E9638" i="2"/>
  <c r="B9638" i="2" s="1"/>
  <c r="F9637" i="2"/>
  <c r="C9637" i="2" s="1"/>
  <c r="E9637" i="2"/>
  <c r="B9637" i="2" s="1"/>
  <c r="F9636" i="2"/>
  <c r="C9636" i="2" s="1"/>
  <c r="E9636" i="2"/>
  <c r="B9636" i="2" s="1"/>
  <c r="F9635" i="2"/>
  <c r="C9635" i="2" s="1"/>
  <c r="E9635" i="2"/>
  <c r="B9635" i="2" s="1"/>
  <c r="F9634" i="2"/>
  <c r="C9634" i="2" s="1"/>
  <c r="E9634" i="2"/>
  <c r="B9634" i="2" s="1"/>
  <c r="F9633" i="2"/>
  <c r="C9633" i="2" s="1"/>
  <c r="E9633" i="2"/>
  <c r="B9633" i="2" s="1"/>
  <c r="F9632" i="2"/>
  <c r="C9632" i="2" s="1"/>
  <c r="E9632" i="2"/>
  <c r="B9632" i="2" s="1"/>
  <c r="F9631" i="2"/>
  <c r="C9631" i="2" s="1"/>
  <c r="E9631" i="2"/>
  <c r="B9631" i="2" s="1"/>
  <c r="F9630" i="2"/>
  <c r="C9630" i="2" s="1"/>
  <c r="E9630" i="2"/>
  <c r="B9630" i="2" s="1"/>
  <c r="F9629" i="2"/>
  <c r="C9629" i="2" s="1"/>
  <c r="E9629" i="2"/>
  <c r="B9629" i="2" s="1"/>
  <c r="F9628" i="2"/>
  <c r="C9628" i="2" s="1"/>
  <c r="E9628" i="2"/>
  <c r="B9628" i="2" s="1"/>
  <c r="F9627" i="2"/>
  <c r="C9627" i="2" s="1"/>
  <c r="E9627" i="2"/>
  <c r="B9627" i="2" s="1"/>
  <c r="F9626" i="2"/>
  <c r="C9626" i="2" s="1"/>
  <c r="E9626" i="2"/>
  <c r="B9626" i="2" s="1"/>
  <c r="F9625" i="2"/>
  <c r="C9625" i="2" s="1"/>
  <c r="E9625" i="2"/>
  <c r="B9625" i="2"/>
  <c r="F9624" i="2"/>
  <c r="C9624" i="2" s="1"/>
  <c r="E9624" i="2"/>
  <c r="B9624" i="2" s="1"/>
  <c r="F9623" i="2"/>
  <c r="C9623" i="2" s="1"/>
  <c r="E9623" i="2"/>
  <c r="B9623" i="2" s="1"/>
  <c r="D9623" i="2" s="1"/>
  <c r="F9622" i="2"/>
  <c r="C9622" i="2" s="1"/>
  <c r="E9622" i="2"/>
  <c r="B9622" i="2" s="1"/>
  <c r="F9621" i="2"/>
  <c r="E9621" i="2"/>
  <c r="B9621" i="2" s="1"/>
  <c r="C9621" i="2"/>
  <c r="F9620" i="2"/>
  <c r="C9620" i="2" s="1"/>
  <c r="E9620" i="2"/>
  <c r="B9620" i="2" s="1"/>
  <c r="D9620" i="2" s="1"/>
  <c r="F9619" i="2"/>
  <c r="C9619" i="2" s="1"/>
  <c r="E9619" i="2"/>
  <c r="B9619" i="2" s="1"/>
  <c r="F9618" i="2"/>
  <c r="C9618" i="2" s="1"/>
  <c r="E9618" i="2"/>
  <c r="B9618" i="2"/>
  <c r="F9617" i="2"/>
  <c r="E9617" i="2"/>
  <c r="B9617" i="2" s="1"/>
  <c r="C9617" i="2"/>
  <c r="F9616" i="2"/>
  <c r="C9616" i="2" s="1"/>
  <c r="E9616" i="2"/>
  <c r="B9616" i="2" s="1"/>
  <c r="F9615" i="2"/>
  <c r="C9615" i="2" s="1"/>
  <c r="E9615" i="2"/>
  <c r="B9615" i="2" s="1"/>
  <c r="D9615" i="2" s="1"/>
  <c r="F9614" i="2"/>
  <c r="C9614" i="2" s="1"/>
  <c r="E9614" i="2"/>
  <c r="B9614" i="2" s="1"/>
  <c r="F9613" i="2"/>
  <c r="E9613" i="2"/>
  <c r="B9613" i="2" s="1"/>
  <c r="C9613" i="2"/>
  <c r="F9612" i="2"/>
  <c r="C9612" i="2" s="1"/>
  <c r="E9612" i="2"/>
  <c r="B9612" i="2" s="1"/>
  <c r="F9611" i="2"/>
  <c r="C9611" i="2" s="1"/>
  <c r="D9611" i="2" s="1"/>
  <c r="E9611" i="2"/>
  <c r="B9611" i="2" s="1"/>
  <c r="F9610" i="2"/>
  <c r="C9610" i="2" s="1"/>
  <c r="E9610" i="2"/>
  <c r="B9610" i="2" s="1"/>
  <c r="F9609" i="2"/>
  <c r="C9609" i="2" s="1"/>
  <c r="E9609" i="2"/>
  <c r="B9609" i="2" s="1"/>
  <c r="F9608" i="2"/>
  <c r="C9608" i="2" s="1"/>
  <c r="E9608" i="2"/>
  <c r="B9608" i="2" s="1"/>
  <c r="F9607" i="2"/>
  <c r="C9607" i="2" s="1"/>
  <c r="E9607" i="2"/>
  <c r="B9607" i="2" s="1"/>
  <c r="F9606" i="2"/>
  <c r="C9606" i="2" s="1"/>
  <c r="E9606" i="2"/>
  <c r="B9606" i="2" s="1"/>
  <c r="F9605" i="2"/>
  <c r="C9605" i="2" s="1"/>
  <c r="E9605" i="2"/>
  <c r="B9605" i="2"/>
  <c r="F9604" i="2"/>
  <c r="C9604" i="2" s="1"/>
  <c r="E9604" i="2"/>
  <c r="B9604" i="2" s="1"/>
  <c r="D9604" i="2" s="1"/>
  <c r="F9603" i="2"/>
  <c r="C9603" i="2" s="1"/>
  <c r="E9603" i="2"/>
  <c r="B9603" i="2"/>
  <c r="F9602" i="2"/>
  <c r="C9602" i="2" s="1"/>
  <c r="E9602" i="2"/>
  <c r="B9602" i="2" s="1"/>
  <c r="F9601" i="2"/>
  <c r="C9601" i="2" s="1"/>
  <c r="E9601" i="2"/>
  <c r="B9601" i="2" s="1"/>
  <c r="F9600" i="2"/>
  <c r="E9600" i="2"/>
  <c r="B9600" i="2" s="1"/>
  <c r="C9600" i="2"/>
  <c r="F9599" i="2"/>
  <c r="C9599" i="2" s="1"/>
  <c r="E9599" i="2"/>
  <c r="B9599" i="2" s="1"/>
  <c r="F9598" i="2"/>
  <c r="C9598" i="2" s="1"/>
  <c r="E9598" i="2"/>
  <c r="B9598" i="2" s="1"/>
  <c r="F9597" i="2"/>
  <c r="C9597" i="2" s="1"/>
  <c r="E9597" i="2"/>
  <c r="B9597" i="2" s="1"/>
  <c r="F9596" i="2"/>
  <c r="C9596" i="2" s="1"/>
  <c r="E9596" i="2"/>
  <c r="B9596" i="2" s="1"/>
  <c r="F9595" i="2"/>
  <c r="C9595" i="2" s="1"/>
  <c r="E9595" i="2"/>
  <c r="B9595" i="2" s="1"/>
  <c r="F9594" i="2"/>
  <c r="C9594" i="2" s="1"/>
  <c r="E9594" i="2"/>
  <c r="B9594" i="2" s="1"/>
  <c r="F9593" i="2"/>
  <c r="C9593" i="2" s="1"/>
  <c r="E9593" i="2"/>
  <c r="B9593" i="2" s="1"/>
  <c r="F9592" i="2"/>
  <c r="C9592" i="2" s="1"/>
  <c r="E9592" i="2"/>
  <c r="B9592" i="2" s="1"/>
  <c r="F9591" i="2"/>
  <c r="C9591" i="2" s="1"/>
  <c r="E9591" i="2"/>
  <c r="B9591" i="2" s="1"/>
  <c r="F9590" i="2"/>
  <c r="C9590" i="2" s="1"/>
  <c r="E9590" i="2"/>
  <c r="B9590" i="2" s="1"/>
  <c r="F9589" i="2"/>
  <c r="C9589" i="2" s="1"/>
  <c r="E9589" i="2"/>
  <c r="B9589" i="2" s="1"/>
  <c r="F9588" i="2"/>
  <c r="C9588" i="2" s="1"/>
  <c r="E9588" i="2"/>
  <c r="B9588" i="2" s="1"/>
  <c r="F9587" i="2"/>
  <c r="C9587" i="2" s="1"/>
  <c r="E9587" i="2"/>
  <c r="B9587" i="2" s="1"/>
  <c r="F9586" i="2"/>
  <c r="E9586" i="2"/>
  <c r="B9586" i="2" s="1"/>
  <c r="C9586" i="2"/>
  <c r="F9585" i="2"/>
  <c r="C9585" i="2" s="1"/>
  <c r="E9585" i="2"/>
  <c r="B9585" i="2" s="1"/>
  <c r="D9585" i="2" s="1"/>
  <c r="F9584" i="2"/>
  <c r="C9584" i="2" s="1"/>
  <c r="E9584" i="2"/>
  <c r="B9584" i="2" s="1"/>
  <c r="F9583" i="2"/>
  <c r="C9583" i="2" s="1"/>
  <c r="E9583" i="2"/>
  <c r="B9583" i="2" s="1"/>
  <c r="F9582" i="2"/>
  <c r="E9582" i="2"/>
  <c r="B9582" i="2" s="1"/>
  <c r="C9582" i="2"/>
  <c r="F9581" i="2"/>
  <c r="E9581" i="2"/>
  <c r="B9581" i="2" s="1"/>
  <c r="C9581" i="2"/>
  <c r="F9580" i="2"/>
  <c r="C9580" i="2" s="1"/>
  <c r="E9580" i="2"/>
  <c r="B9580" i="2" s="1"/>
  <c r="F9579" i="2"/>
  <c r="C9579" i="2" s="1"/>
  <c r="E9579" i="2"/>
  <c r="B9579" i="2" s="1"/>
  <c r="F9578" i="2"/>
  <c r="C9578" i="2" s="1"/>
  <c r="E9578" i="2"/>
  <c r="B9578" i="2" s="1"/>
  <c r="F9577" i="2"/>
  <c r="C9577" i="2" s="1"/>
  <c r="E9577" i="2"/>
  <c r="B9577" i="2" s="1"/>
  <c r="F9576" i="2"/>
  <c r="C9576" i="2" s="1"/>
  <c r="E9576" i="2"/>
  <c r="B9576" i="2" s="1"/>
  <c r="F9575" i="2"/>
  <c r="E9575" i="2"/>
  <c r="B9575" i="2" s="1"/>
  <c r="C9575" i="2"/>
  <c r="F9574" i="2"/>
  <c r="C9574" i="2" s="1"/>
  <c r="E9574" i="2"/>
  <c r="B9574" i="2" s="1"/>
  <c r="F9573" i="2"/>
  <c r="E9573" i="2"/>
  <c r="B9573" i="2" s="1"/>
  <c r="C9573" i="2"/>
  <c r="F9572" i="2"/>
  <c r="C9572" i="2" s="1"/>
  <c r="E9572" i="2"/>
  <c r="B9572" i="2" s="1"/>
  <c r="F9571" i="2"/>
  <c r="C9571" i="2" s="1"/>
  <c r="E9571" i="2"/>
  <c r="B9571" i="2"/>
  <c r="F9570" i="2"/>
  <c r="C9570" i="2" s="1"/>
  <c r="E9570" i="2"/>
  <c r="B9570" i="2" s="1"/>
  <c r="F9569" i="2"/>
  <c r="C9569" i="2" s="1"/>
  <c r="E9569" i="2"/>
  <c r="B9569" i="2"/>
  <c r="F9568" i="2"/>
  <c r="C9568" i="2" s="1"/>
  <c r="E9568" i="2"/>
  <c r="B9568" i="2" s="1"/>
  <c r="F9567" i="2"/>
  <c r="C9567" i="2" s="1"/>
  <c r="E9567" i="2"/>
  <c r="B9567" i="2" s="1"/>
  <c r="F9566" i="2"/>
  <c r="C9566" i="2" s="1"/>
  <c r="E9566" i="2"/>
  <c r="B9566" i="2"/>
  <c r="F9565" i="2"/>
  <c r="C9565" i="2" s="1"/>
  <c r="E9565" i="2"/>
  <c r="B9565" i="2" s="1"/>
  <c r="F9564" i="2"/>
  <c r="C9564" i="2" s="1"/>
  <c r="E9564" i="2"/>
  <c r="B9564" i="2" s="1"/>
  <c r="D9564" i="2" s="1"/>
  <c r="F9563" i="2"/>
  <c r="C9563" i="2" s="1"/>
  <c r="E9563" i="2"/>
  <c r="B9563" i="2" s="1"/>
  <c r="F9562" i="2"/>
  <c r="E9562" i="2"/>
  <c r="B9562" i="2" s="1"/>
  <c r="C9562" i="2"/>
  <c r="F9561" i="2"/>
  <c r="C9561" i="2" s="1"/>
  <c r="E9561" i="2"/>
  <c r="B9561" i="2" s="1"/>
  <c r="F9560" i="2"/>
  <c r="C9560" i="2" s="1"/>
  <c r="E9560" i="2"/>
  <c r="B9560" i="2" s="1"/>
  <c r="F9559" i="2"/>
  <c r="C9559" i="2" s="1"/>
  <c r="E9559" i="2"/>
  <c r="B9559" i="2" s="1"/>
  <c r="F9558" i="2"/>
  <c r="C9558" i="2" s="1"/>
  <c r="E9558" i="2"/>
  <c r="B9558" i="2" s="1"/>
  <c r="F9557" i="2"/>
  <c r="C9557" i="2" s="1"/>
  <c r="E9557" i="2"/>
  <c r="B9557" i="2" s="1"/>
  <c r="F9556" i="2"/>
  <c r="C9556" i="2" s="1"/>
  <c r="E9556" i="2"/>
  <c r="B9556" i="2" s="1"/>
  <c r="F9555" i="2"/>
  <c r="E9555" i="2"/>
  <c r="B9555" i="2" s="1"/>
  <c r="C9555" i="2"/>
  <c r="F9554" i="2"/>
  <c r="C9554" i="2" s="1"/>
  <c r="E9554" i="2"/>
  <c r="B9554" i="2" s="1"/>
  <c r="F9553" i="2"/>
  <c r="C9553" i="2" s="1"/>
  <c r="E9553" i="2"/>
  <c r="B9553" i="2" s="1"/>
  <c r="D9553" i="2" s="1"/>
  <c r="F9552" i="2"/>
  <c r="C9552" i="2" s="1"/>
  <c r="E9552" i="2"/>
  <c r="B9552" i="2" s="1"/>
  <c r="F9551" i="2"/>
  <c r="C9551" i="2" s="1"/>
  <c r="E9551" i="2"/>
  <c r="B9551" i="2" s="1"/>
  <c r="F9550" i="2"/>
  <c r="C9550" i="2" s="1"/>
  <c r="E9550" i="2"/>
  <c r="B9550" i="2" s="1"/>
  <c r="F9549" i="2"/>
  <c r="C9549" i="2" s="1"/>
  <c r="E9549" i="2"/>
  <c r="B9549" i="2" s="1"/>
  <c r="F9548" i="2"/>
  <c r="C9548" i="2" s="1"/>
  <c r="E9548" i="2"/>
  <c r="B9548" i="2" s="1"/>
  <c r="D9548" i="2" s="1"/>
  <c r="F9547" i="2"/>
  <c r="C9547" i="2" s="1"/>
  <c r="E9547" i="2"/>
  <c r="B9547" i="2" s="1"/>
  <c r="F9546" i="2"/>
  <c r="C9546" i="2" s="1"/>
  <c r="E9546" i="2"/>
  <c r="B9546" i="2" s="1"/>
  <c r="F9545" i="2"/>
  <c r="C9545" i="2" s="1"/>
  <c r="E9545" i="2"/>
  <c r="B9545" i="2" s="1"/>
  <c r="F9544" i="2"/>
  <c r="C9544" i="2" s="1"/>
  <c r="E9544" i="2"/>
  <c r="B9544" i="2" s="1"/>
  <c r="F9543" i="2"/>
  <c r="C9543" i="2" s="1"/>
  <c r="E9543" i="2"/>
  <c r="B9543" i="2" s="1"/>
  <c r="F9542" i="2"/>
  <c r="C9542" i="2" s="1"/>
  <c r="E9542" i="2"/>
  <c r="B9542" i="2" s="1"/>
  <c r="F9541" i="2"/>
  <c r="C9541" i="2" s="1"/>
  <c r="E9541" i="2"/>
  <c r="B9541" i="2"/>
  <c r="F9540" i="2"/>
  <c r="C9540" i="2" s="1"/>
  <c r="E9540" i="2"/>
  <c r="B9540" i="2" s="1"/>
  <c r="F9539" i="2"/>
  <c r="E9539" i="2"/>
  <c r="C9539" i="2"/>
  <c r="B9539" i="2"/>
  <c r="F9538" i="2"/>
  <c r="C9538" i="2" s="1"/>
  <c r="E9538" i="2"/>
  <c r="B9538" i="2" s="1"/>
  <c r="F9537" i="2"/>
  <c r="C9537" i="2" s="1"/>
  <c r="E9537" i="2"/>
  <c r="B9537" i="2" s="1"/>
  <c r="F9536" i="2"/>
  <c r="E9536" i="2"/>
  <c r="B9536" i="2" s="1"/>
  <c r="C9536" i="2"/>
  <c r="F9535" i="2"/>
  <c r="C9535" i="2" s="1"/>
  <c r="E9535" i="2"/>
  <c r="B9535" i="2" s="1"/>
  <c r="F9534" i="2"/>
  <c r="C9534" i="2" s="1"/>
  <c r="E9534" i="2"/>
  <c r="B9534" i="2"/>
  <c r="F9533" i="2"/>
  <c r="C9533" i="2" s="1"/>
  <c r="E9533" i="2"/>
  <c r="B9533" i="2" s="1"/>
  <c r="F9532" i="2"/>
  <c r="C9532" i="2" s="1"/>
  <c r="E9532" i="2"/>
  <c r="B9532" i="2" s="1"/>
  <c r="F9531" i="2"/>
  <c r="C9531" i="2" s="1"/>
  <c r="E9531" i="2"/>
  <c r="B9531" i="2" s="1"/>
  <c r="F9530" i="2"/>
  <c r="C9530" i="2" s="1"/>
  <c r="E9530" i="2"/>
  <c r="B9530" i="2"/>
  <c r="F9529" i="2"/>
  <c r="C9529" i="2" s="1"/>
  <c r="E9529" i="2"/>
  <c r="B9529" i="2" s="1"/>
  <c r="F9528" i="2"/>
  <c r="C9528" i="2" s="1"/>
  <c r="E9528" i="2"/>
  <c r="B9528" i="2"/>
  <c r="D9528" i="2" s="1"/>
  <c r="F9527" i="2"/>
  <c r="C9527" i="2" s="1"/>
  <c r="E9527" i="2"/>
  <c r="B9527" i="2" s="1"/>
  <c r="F9526" i="2"/>
  <c r="C9526" i="2" s="1"/>
  <c r="D9526" i="2" s="1"/>
  <c r="E9526" i="2"/>
  <c r="B9526" i="2" s="1"/>
  <c r="F9525" i="2"/>
  <c r="C9525" i="2" s="1"/>
  <c r="E9525" i="2"/>
  <c r="B9525" i="2" s="1"/>
  <c r="F9524" i="2"/>
  <c r="C9524" i="2" s="1"/>
  <c r="E9524" i="2"/>
  <c r="B9524" i="2" s="1"/>
  <c r="F9523" i="2"/>
  <c r="C9523" i="2" s="1"/>
  <c r="E9523" i="2"/>
  <c r="B9523" i="2" s="1"/>
  <c r="F9522" i="2"/>
  <c r="C9522" i="2" s="1"/>
  <c r="E9522" i="2"/>
  <c r="B9522" i="2" s="1"/>
  <c r="D9522" i="2" s="1"/>
  <c r="F9521" i="2"/>
  <c r="C9521" i="2" s="1"/>
  <c r="E9521" i="2"/>
  <c r="B9521" i="2" s="1"/>
  <c r="F9520" i="2"/>
  <c r="C9520" i="2" s="1"/>
  <c r="E9520" i="2"/>
  <c r="B9520" i="2" s="1"/>
  <c r="F9519" i="2"/>
  <c r="C9519" i="2" s="1"/>
  <c r="E9519" i="2"/>
  <c r="B9519" i="2" s="1"/>
  <c r="F9518" i="2"/>
  <c r="C9518" i="2" s="1"/>
  <c r="E9518" i="2"/>
  <c r="B9518" i="2" s="1"/>
  <c r="F9517" i="2"/>
  <c r="C9517" i="2" s="1"/>
  <c r="E9517" i="2"/>
  <c r="B9517" i="2" s="1"/>
  <c r="F9516" i="2"/>
  <c r="C9516" i="2" s="1"/>
  <c r="E9516" i="2"/>
  <c r="B9516" i="2" s="1"/>
  <c r="F9515" i="2"/>
  <c r="C9515" i="2" s="1"/>
  <c r="E9515" i="2"/>
  <c r="B9515" i="2" s="1"/>
  <c r="D9515" i="2" s="1"/>
  <c r="F9514" i="2"/>
  <c r="C9514" i="2" s="1"/>
  <c r="E9514" i="2"/>
  <c r="B9514" i="2"/>
  <c r="F9513" i="2"/>
  <c r="C9513" i="2" s="1"/>
  <c r="E9513" i="2"/>
  <c r="B9513" i="2" s="1"/>
  <c r="F9512" i="2"/>
  <c r="C9512" i="2" s="1"/>
  <c r="E9512" i="2"/>
  <c r="B9512" i="2" s="1"/>
  <c r="D9512" i="2" s="1"/>
  <c r="F9511" i="2"/>
  <c r="E9511" i="2"/>
  <c r="B9511" i="2" s="1"/>
  <c r="C9511" i="2"/>
  <c r="F9510" i="2"/>
  <c r="C9510" i="2" s="1"/>
  <c r="E9510" i="2"/>
  <c r="B9510" i="2" s="1"/>
  <c r="F9509" i="2"/>
  <c r="C9509" i="2" s="1"/>
  <c r="E9509" i="2"/>
  <c r="B9509" i="2"/>
  <c r="F9508" i="2"/>
  <c r="C9508" i="2" s="1"/>
  <c r="E9508" i="2"/>
  <c r="B9508" i="2"/>
  <c r="F9507" i="2"/>
  <c r="C9507" i="2" s="1"/>
  <c r="E9507" i="2"/>
  <c r="B9507" i="2" s="1"/>
  <c r="F9506" i="2"/>
  <c r="C9506" i="2" s="1"/>
  <c r="E9506" i="2"/>
  <c r="B9506" i="2" s="1"/>
  <c r="F9505" i="2"/>
  <c r="C9505" i="2" s="1"/>
  <c r="E9505" i="2"/>
  <c r="B9505" i="2" s="1"/>
  <c r="F9504" i="2"/>
  <c r="C9504" i="2" s="1"/>
  <c r="E9504" i="2"/>
  <c r="B9504" i="2" s="1"/>
  <c r="D9504" i="2" s="1"/>
  <c r="F9503" i="2"/>
  <c r="C9503" i="2" s="1"/>
  <c r="E9503" i="2"/>
  <c r="B9503" i="2" s="1"/>
  <c r="F9502" i="2"/>
  <c r="C9502" i="2" s="1"/>
  <c r="E9502" i="2"/>
  <c r="B9502" i="2" s="1"/>
  <c r="F9501" i="2"/>
  <c r="C9501" i="2" s="1"/>
  <c r="E9501" i="2"/>
  <c r="B9501" i="2" s="1"/>
  <c r="F9500" i="2"/>
  <c r="E9500" i="2"/>
  <c r="B9500" i="2" s="1"/>
  <c r="C9500" i="2"/>
  <c r="F9499" i="2"/>
  <c r="C9499" i="2" s="1"/>
  <c r="E9499" i="2"/>
  <c r="B9499" i="2" s="1"/>
  <c r="F9498" i="2"/>
  <c r="C9498" i="2" s="1"/>
  <c r="E9498" i="2"/>
  <c r="B9498" i="2"/>
  <c r="F9497" i="2"/>
  <c r="C9497" i="2" s="1"/>
  <c r="E9497" i="2"/>
  <c r="B9497" i="2" s="1"/>
  <c r="F9496" i="2"/>
  <c r="C9496" i="2" s="1"/>
  <c r="E9496" i="2"/>
  <c r="B9496" i="2" s="1"/>
  <c r="F9495" i="2"/>
  <c r="E9495" i="2"/>
  <c r="B9495" i="2" s="1"/>
  <c r="C9495" i="2"/>
  <c r="F9494" i="2"/>
  <c r="E9494" i="2"/>
  <c r="B9494" i="2" s="1"/>
  <c r="C9494" i="2"/>
  <c r="F9493" i="2"/>
  <c r="E9493" i="2"/>
  <c r="B9493" i="2" s="1"/>
  <c r="C9493" i="2"/>
  <c r="F9492" i="2"/>
  <c r="C9492" i="2" s="1"/>
  <c r="E9492" i="2"/>
  <c r="B9492" i="2" s="1"/>
  <c r="F9491" i="2"/>
  <c r="C9491" i="2" s="1"/>
  <c r="E9491" i="2"/>
  <c r="B9491" i="2" s="1"/>
  <c r="F9490" i="2"/>
  <c r="C9490" i="2" s="1"/>
  <c r="E9490" i="2"/>
  <c r="B9490" i="2" s="1"/>
  <c r="F9489" i="2"/>
  <c r="C9489" i="2" s="1"/>
  <c r="E9489" i="2"/>
  <c r="B9489" i="2" s="1"/>
  <c r="F9488" i="2"/>
  <c r="C9488" i="2" s="1"/>
  <c r="E9488" i="2"/>
  <c r="B9488" i="2" s="1"/>
  <c r="F9487" i="2"/>
  <c r="C9487" i="2" s="1"/>
  <c r="E9487" i="2"/>
  <c r="B9487" i="2" s="1"/>
  <c r="F9486" i="2"/>
  <c r="C9486" i="2" s="1"/>
  <c r="E9486" i="2"/>
  <c r="B9486" i="2" s="1"/>
  <c r="F9485" i="2"/>
  <c r="C9485" i="2" s="1"/>
  <c r="E9485" i="2"/>
  <c r="B9485" i="2" s="1"/>
  <c r="F9484" i="2"/>
  <c r="E9484" i="2"/>
  <c r="B9484" i="2" s="1"/>
  <c r="C9484" i="2"/>
  <c r="F9483" i="2"/>
  <c r="C9483" i="2" s="1"/>
  <c r="E9483" i="2"/>
  <c r="B9483" i="2" s="1"/>
  <c r="F9482" i="2"/>
  <c r="C9482" i="2" s="1"/>
  <c r="E9482" i="2"/>
  <c r="B9482" i="2" s="1"/>
  <c r="F9481" i="2"/>
  <c r="C9481" i="2" s="1"/>
  <c r="E9481" i="2"/>
  <c r="B9481" i="2" s="1"/>
  <c r="F9480" i="2"/>
  <c r="C9480" i="2" s="1"/>
  <c r="E9480" i="2"/>
  <c r="B9480" i="2" s="1"/>
  <c r="F9479" i="2"/>
  <c r="C9479" i="2" s="1"/>
  <c r="E9479" i="2"/>
  <c r="B9479" i="2" s="1"/>
  <c r="F9478" i="2"/>
  <c r="C9478" i="2" s="1"/>
  <c r="E9478" i="2"/>
  <c r="B9478" i="2" s="1"/>
  <c r="F9477" i="2"/>
  <c r="C9477" i="2" s="1"/>
  <c r="E9477" i="2"/>
  <c r="B9477" i="2" s="1"/>
  <c r="F9476" i="2"/>
  <c r="C9476" i="2" s="1"/>
  <c r="E9476" i="2"/>
  <c r="B9476" i="2"/>
  <c r="D9476" i="2" s="1"/>
  <c r="F9475" i="2"/>
  <c r="C9475" i="2" s="1"/>
  <c r="E9475" i="2"/>
  <c r="B9475" i="2" s="1"/>
  <c r="F9474" i="2"/>
  <c r="C9474" i="2" s="1"/>
  <c r="E9474" i="2"/>
  <c r="B9474" i="2" s="1"/>
  <c r="F9473" i="2"/>
  <c r="E9473" i="2"/>
  <c r="B9473" i="2" s="1"/>
  <c r="C9473" i="2"/>
  <c r="F9472" i="2"/>
  <c r="C9472" i="2" s="1"/>
  <c r="E9472" i="2"/>
  <c r="B9472" i="2"/>
  <c r="F9471" i="2"/>
  <c r="C9471" i="2" s="1"/>
  <c r="E9471" i="2"/>
  <c r="B9471" i="2"/>
  <c r="F9470" i="2"/>
  <c r="C9470" i="2" s="1"/>
  <c r="E9470" i="2"/>
  <c r="B9470" i="2" s="1"/>
  <c r="F9469" i="2"/>
  <c r="C9469" i="2" s="1"/>
  <c r="E9469" i="2"/>
  <c r="B9469" i="2" s="1"/>
  <c r="F9468" i="2"/>
  <c r="C9468" i="2" s="1"/>
  <c r="E9468" i="2"/>
  <c r="B9468" i="2"/>
  <c r="D9468" i="2" s="1"/>
  <c r="F9467" i="2"/>
  <c r="C9467" i="2" s="1"/>
  <c r="E9467" i="2"/>
  <c r="B9467" i="2" s="1"/>
  <c r="F9466" i="2"/>
  <c r="C9466" i="2" s="1"/>
  <c r="E9466" i="2"/>
  <c r="B9466" i="2" s="1"/>
  <c r="F9465" i="2"/>
  <c r="C9465" i="2" s="1"/>
  <c r="E9465" i="2"/>
  <c r="B9465" i="2" s="1"/>
  <c r="F9464" i="2"/>
  <c r="C9464" i="2" s="1"/>
  <c r="E9464" i="2"/>
  <c r="B9464" i="2" s="1"/>
  <c r="F9463" i="2"/>
  <c r="C9463" i="2" s="1"/>
  <c r="E9463" i="2"/>
  <c r="B9463" i="2" s="1"/>
  <c r="F9462" i="2"/>
  <c r="E9462" i="2"/>
  <c r="B9462" i="2" s="1"/>
  <c r="C9462" i="2"/>
  <c r="F9461" i="2"/>
  <c r="C9461" i="2" s="1"/>
  <c r="E9461" i="2"/>
  <c r="B9461" i="2" s="1"/>
  <c r="D9461" i="2" s="1"/>
  <c r="F9460" i="2"/>
  <c r="C9460" i="2" s="1"/>
  <c r="E9460" i="2"/>
  <c r="B9460" i="2" s="1"/>
  <c r="F9459" i="2"/>
  <c r="C9459" i="2" s="1"/>
  <c r="E9459" i="2"/>
  <c r="B9459" i="2" s="1"/>
  <c r="F9458" i="2"/>
  <c r="C9458" i="2" s="1"/>
  <c r="E9458" i="2"/>
  <c r="B9458" i="2" s="1"/>
  <c r="F9457" i="2"/>
  <c r="C9457" i="2" s="1"/>
  <c r="E9457" i="2"/>
  <c r="B9457" i="2" s="1"/>
  <c r="F9456" i="2"/>
  <c r="C9456" i="2" s="1"/>
  <c r="E9456" i="2"/>
  <c r="B9456" i="2" s="1"/>
  <c r="F9455" i="2"/>
  <c r="C9455" i="2" s="1"/>
  <c r="E9455" i="2"/>
  <c r="B9455" i="2" s="1"/>
  <c r="F9454" i="2"/>
  <c r="C9454" i="2" s="1"/>
  <c r="E9454" i="2"/>
  <c r="B9454" i="2" s="1"/>
  <c r="D9454" i="2" s="1"/>
  <c r="F9453" i="2"/>
  <c r="C9453" i="2" s="1"/>
  <c r="E9453" i="2"/>
  <c r="B9453" i="2" s="1"/>
  <c r="F9452" i="2"/>
  <c r="C9452" i="2" s="1"/>
  <c r="E9452" i="2"/>
  <c r="B9452" i="2" s="1"/>
  <c r="F9451" i="2"/>
  <c r="C9451" i="2" s="1"/>
  <c r="E9451" i="2"/>
  <c r="B9451" i="2"/>
  <c r="F9450" i="2"/>
  <c r="C9450" i="2" s="1"/>
  <c r="E9450" i="2"/>
  <c r="B9450" i="2" s="1"/>
  <c r="F9449" i="2"/>
  <c r="C9449" i="2" s="1"/>
  <c r="E9449" i="2"/>
  <c r="B9449" i="2" s="1"/>
  <c r="F9448" i="2"/>
  <c r="C9448" i="2" s="1"/>
  <c r="E9448" i="2"/>
  <c r="B9448" i="2" s="1"/>
  <c r="F9447" i="2"/>
  <c r="C9447" i="2" s="1"/>
  <c r="E9447" i="2"/>
  <c r="B9447" i="2" s="1"/>
  <c r="F9446" i="2"/>
  <c r="C9446" i="2" s="1"/>
  <c r="E9446" i="2"/>
  <c r="B9446" i="2" s="1"/>
  <c r="F9445" i="2"/>
  <c r="E9445" i="2"/>
  <c r="B9445" i="2" s="1"/>
  <c r="C9445" i="2"/>
  <c r="F9444" i="2"/>
  <c r="C9444" i="2" s="1"/>
  <c r="E9444" i="2"/>
  <c r="B9444" i="2" s="1"/>
  <c r="F9443" i="2"/>
  <c r="C9443" i="2" s="1"/>
  <c r="E9443" i="2"/>
  <c r="B9443" i="2" s="1"/>
  <c r="F9442" i="2"/>
  <c r="E9442" i="2"/>
  <c r="B9442" i="2" s="1"/>
  <c r="C9442" i="2"/>
  <c r="F9441" i="2"/>
  <c r="C9441" i="2" s="1"/>
  <c r="E9441" i="2"/>
  <c r="B9441" i="2" s="1"/>
  <c r="F9440" i="2"/>
  <c r="C9440" i="2" s="1"/>
  <c r="E9440" i="2"/>
  <c r="B9440" i="2" s="1"/>
  <c r="F9439" i="2"/>
  <c r="C9439" i="2" s="1"/>
  <c r="E9439" i="2"/>
  <c r="B9439" i="2" s="1"/>
  <c r="D9439" i="2" s="1"/>
  <c r="F9438" i="2"/>
  <c r="C9438" i="2" s="1"/>
  <c r="E9438" i="2"/>
  <c r="B9438" i="2" s="1"/>
  <c r="F9437" i="2"/>
  <c r="C9437" i="2" s="1"/>
  <c r="E9437" i="2"/>
  <c r="B9437" i="2" s="1"/>
  <c r="F9436" i="2"/>
  <c r="C9436" i="2" s="1"/>
  <c r="E9436" i="2"/>
  <c r="B9436" i="2" s="1"/>
  <c r="F9435" i="2"/>
  <c r="C9435" i="2" s="1"/>
  <c r="E9435" i="2"/>
  <c r="B9435" i="2" s="1"/>
  <c r="F9434" i="2"/>
  <c r="C9434" i="2" s="1"/>
  <c r="E9434" i="2"/>
  <c r="B9434" i="2" s="1"/>
  <c r="F9433" i="2"/>
  <c r="C9433" i="2" s="1"/>
  <c r="E9433" i="2"/>
  <c r="B9433" i="2" s="1"/>
  <c r="F9432" i="2"/>
  <c r="C9432" i="2" s="1"/>
  <c r="E9432" i="2"/>
  <c r="B9432" i="2" s="1"/>
  <c r="F9431" i="2"/>
  <c r="C9431" i="2" s="1"/>
  <c r="E9431" i="2"/>
  <c r="B9431" i="2" s="1"/>
  <c r="F9430" i="2"/>
  <c r="C9430" i="2" s="1"/>
  <c r="E9430" i="2"/>
  <c r="B9430" i="2" s="1"/>
  <c r="F9429" i="2"/>
  <c r="C9429" i="2" s="1"/>
  <c r="E9429" i="2"/>
  <c r="B9429" i="2" s="1"/>
  <c r="F9428" i="2"/>
  <c r="C9428" i="2" s="1"/>
  <c r="E9428" i="2"/>
  <c r="B9428" i="2" s="1"/>
  <c r="D9428" i="2" s="1"/>
  <c r="F9427" i="2"/>
  <c r="C9427" i="2" s="1"/>
  <c r="E9427" i="2"/>
  <c r="B9427" i="2" s="1"/>
  <c r="F9426" i="2"/>
  <c r="C9426" i="2" s="1"/>
  <c r="E9426" i="2"/>
  <c r="B9426" i="2" s="1"/>
  <c r="F9425" i="2"/>
  <c r="C9425" i="2" s="1"/>
  <c r="E9425" i="2"/>
  <c r="B9425" i="2" s="1"/>
  <c r="F9424" i="2"/>
  <c r="C9424" i="2" s="1"/>
  <c r="E9424" i="2"/>
  <c r="B9424" i="2" s="1"/>
  <c r="F9423" i="2"/>
  <c r="C9423" i="2" s="1"/>
  <c r="E9423" i="2"/>
  <c r="B9423" i="2" s="1"/>
  <c r="F9422" i="2"/>
  <c r="C9422" i="2" s="1"/>
  <c r="E9422" i="2"/>
  <c r="B9422" i="2"/>
  <c r="F9421" i="2"/>
  <c r="C9421" i="2" s="1"/>
  <c r="E9421" i="2"/>
  <c r="B9421" i="2" s="1"/>
  <c r="F9420" i="2"/>
  <c r="C9420" i="2" s="1"/>
  <c r="E9420" i="2"/>
  <c r="B9420" i="2" s="1"/>
  <c r="F9419" i="2"/>
  <c r="C9419" i="2" s="1"/>
  <c r="E9419" i="2"/>
  <c r="B9419" i="2" s="1"/>
  <c r="F9418" i="2"/>
  <c r="C9418" i="2" s="1"/>
  <c r="E9418" i="2"/>
  <c r="B9418" i="2" s="1"/>
  <c r="F9417" i="2"/>
  <c r="E9417" i="2"/>
  <c r="B9417" i="2" s="1"/>
  <c r="C9417" i="2"/>
  <c r="F9416" i="2"/>
  <c r="C9416" i="2" s="1"/>
  <c r="E9416" i="2"/>
  <c r="B9416" i="2"/>
  <c r="D9416" i="2" s="1"/>
  <c r="F9415" i="2"/>
  <c r="C9415" i="2" s="1"/>
  <c r="E9415" i="2"/>
  <c r="B9415" i="2" s="1"/>
  <c r="F9414" i="2"/>
  <c r="C9414" i="2" s="1"/>
  <c r="E9414" i="2"/>
  <c r="B9414" i="2" s="1"/>
  <c r="F9413" i="2"/>
  <c r="E9413" i="2"/>
  <c r="B9413" i="2" s="1"/>
  <c r="C9413" i="2"/>
  <c r="F9412" i="2"/>
  <c r="C9412" i="2" s="1"/>
  <c r="E9412" i="2"/>
  <c r="B9412" i="2" s="1"/>
  <c r="D9412" i="2" s="1"/>
  <c r="F9411" i="2"/>
  <c r="C9411" i="2" s="1"/>
  <c r="E9411" i="2"/>
  <c r="B9411" i="2" s="1"/>
  <c r="F9410" i="2"/>
  <c r="C9410" i="2" s="1"/>
  <c r="E9410" i="2"/>
  <c r="B9410" i="2" s="1"/>
  <c r="F9409" i="2"/>
  <c r="C9409" i="2" s="1"/>
  <c r="E9409" i="2"/>
  <c r="B9409" i="2" s="1"/>
  <c r="D9409" i="2" s="1"/>
  <c r="F9408" i="2"/>
  <c r="C9408" i="2" s="1"/>
  <c r="E9408" i="2"/>
  <c r="B9408" i="2" s="1"/>
  <c r="D9408" i="2"/>
  <c r="F9407" i="2"/>
  <c r="C9407" i="2" s="1"/>
  <c r="E9407" i="2"/>
  <c r="B9407" i="2" s="1"/>
  <c r="F9406" i="2"/>
  <c r="C9406" i="2" s="1"/>
  <c r="E9406" i="2"/>
  <c r="B9406" i="2" s="1"/>
  <c r="F9405" i="2"/>
  <c r="E9405" i="2"/>
  <c r="B9405" i="2" s="1"/>
  <c r="C9405" i="2"/>
  <c r="F9404" i="2"/>
  <c r="C9404" i="2" s="1"/>
  <c r="E9404" i="2"/>
  <c r="B9404" i="2" s="1"/>
  <c r="F9403" i="2"/>
  <c r="C9403" i="2" s="1"/>
  <c r="E9403" i="2"/>
  <c r="B9403" i="2" s="1"/>
  <c r="F9402" i="2"/>
  <c r="C9402" i="2" s="1"/>
  <c r="E9402" i="2"/>
  <c r="B9402" i="2"/>
  <c r="F9401" i="2"/>
  <c r="C9401" i="2" s="1"/>
  <c r="E9401" i="2"/>
  <c r="B9401" i="2" s="1"/>
  <c r="F9400" i="2"/>
  <c r="C9400" i="2" s="1"/>
  <c r="E9400" i="2"/>
  <c r="B9400" i="2" s="1"/>
  <c r="F9399" i="2"/>
  <c r="C9399" i="2" s="1"/>
  <c r="E9399" i="2"/>
  <c r="B9399" i="2" s="1"/>
  <c r="F9398" i="2"/>
  <c r="C9398" i="2" s="1"/>
  <c r="E9398" i="2"/>
  <c r="B9398" i="2" s="1"/>
  <c r="F9397" i="2"/>
  <c r="C9397" i="2" s="1"/>
  <c r="E9397" i="2"/>
  <c r="B9397" i="2" s="1"/>
  <c r="F9396" i="2"/>
  <c r="C9396" i="2" s="1"/>
  <c r="E9396" i="2"/>
  <c r="B9396" i="2"/>
  <c r="D9396" i="2" s="1"/>
  <c r="F9395" i="2"/>
  <c r="C9395" i="2" s="1"/>
  <c r="E9395" i="2"/>
  <c r="B9395" i="2" s="1"/>
  <c r="F9394" i="2"/>
  <c r="C9394" i="2" s="1"/>
  <c r="E9394" i="2"/>
  <c r="B9394" i="2" s="1"/>
  <c r="F9393" i="2"/>
  <c r="C9393" i="2" s="1"/>
  <c r="E9393" i="2"/>
  <c r="B9393" i="2"/>
  <c r="F9392" i="2"/>
  <c r="C9392" i="2" s="1"/>
  <c r="E9392" i="2"/>
  <c r="B9392" i="2" s="1"/>
  <c r="F9391" i="2"/>
  <c r="C9391" i="2" s="1"/>
  <c r="E9391" i="2"/>
  <c r="B9391" i="2" s="1"/>
  <c r="F9390" i="2"/>
  <c r="C9390" i="2" s="1"/>
  <c r="E9390" i="2"/>
  <c r="B9390" i="2" s="1"/>
  <c r="F9389" i="2"/>
  <c r="C9389" i="2" s="1"/>
  <c r="E9389" i="2"/>
  <c r="B9389" i="2" s="1"/>
  <c r="D9389" i="2" s="1"/>
  <c r="F9388" i="2"/>
  <c r="C9388" i="2" s="1"/>
  <c r="E9388" i="2"/>
  <c r="B9388" i="2" s="1"/>
  <c r="F9387" i="2"/>
  <c r="C9387" i="2" s="1"/>
  <c r="E9387" i="2"/>
  <c r="B9387" i="2" s="1"/>
  <c r="F9386" i="2"/>
  <c r="C9386" i="2" s="1"/>
  <c r="E9386" i="2"/>
  <c r="B9386" i="2"/>
  <c r="F9385" i="2"/>
  <c r="E9385" i="2"/>
  <c r="B9385" i="2" s="1"/>
  <c r="C9385" i="2"/>
  <c r="F9384" i="2"/>
  <c r="C9384" i="2" s="1"/>
  <c r="E9384" i="2"/>
  <c r="B9384" i="2" s="1"/>
  <c r="F9383" i="2"/>
  <c r="C9383" i="2" s="1"/>
  <c r="E9383" i="2"/>
  <c r="B9383" i="2" s="1"/>
  <c r="F9382" i="2"/>
  <c r="C9382" i="2" s="1"/>
  <c r="E9382" i="2"/>
  <c r="B9382" i="2"/>
  <c r="F9381" i="2"/>
  <c r="C9381" i="2" s="1"/>
  <c r="E9381" i="2"/>
  <c r="B9381" i="2" s="1"/>
  <c r="F9380" i="2"/>
  <c r="C9380" i="2" s="1"/>
  <c r="E9380" i="2"/>
  <c r="B9380" i="2" s="1"/>
  <c r="F9379" i="2"/>
  <c r="C9379" i="2" s="1"/>
  <c r="E9379" i="2"/>
  <c r="B9379" i="2" s="1"/>
  <c r="F9378" i="2"/>
  <c r="C9378" i="2" s="1"/>
  <c r="E9378" i="2"/>
  <c r="B9378" i="2" s="1"/>
  <c r="F9377" i="2"/>
  <c r="C9377" i="2" s="1"/>
  <c r="E9377" i="2"/>
  <c r="B9377" i="2" s="1"/>
  <c r="F9376" i="2"/>
  <c r="C9376" i="2" s="1"/>
  <c r="E9376" i="2"/>
  <c r="B9376" i="2" s="1"/>
  <c r="F9375" i="2"/>
  <c r="C9375" i="2" s="1"/>
  <c r="E9375" i="2"/>
  <c r="B9375" i="2" s="1"/>
  <c r="F9374" i="2"/>
  <c r="C9374" i="2" s="1"/>
  <c r="E9374" i="2"/>
  <c r="B9374" i="2" s="1"/>
  <c r="F9373" i="2"/>
  <c r="C9373" i="2" s="1"/>
  <c r="E9373" i="2"/>
  <c r="B9373" i="2" s="1"/>
  <c r="F9372" i="2"/>
  <c r="C9372" i="2" s="1"/>
  <c r="E9372" i="2"/>
  <c r="B9372" i="2" s="1"/>
  <c r="F9371" i="2"/>
  <c r="C9371" i="2" s="1"/>
  <c r="E9371" i="2"/>
  <c r="B9371" i="2" s="1"/>
  <c r="F9370" i="2"/>
  <c r="C9370" i="2" s="1"/>
  <c r="E9370" i="2"/>
  <c r="B9370" i="2" s="1"/>
  <c r="F9369" i="2"/>
  <c r="C9369" i="2" s="1"/>
  <c r="E9369" i="2"/>
  <c r="B9369" i="2" s="1"/>
  <c r="F9368" i="2"/>
  <c r="C9368" i="2" s="1"/>
  <c r="E9368" i="2"/>
  <c r="B9368" i="2" s="1"/>
  <c r="F9367" i="2"/>
  <c r="E9367" i="2"/>
  <c r="B9367" i="2" s="1"/>
  <c r="C9367" i="2"/>
  <c r="F9366" i="2"/>
  <c r="C9366" i="2" s="1"/>
  <c r="E9366" i="2"/>
  <c r="B9366" i="2" s="1"/>
  <c r="F9365" i="2"/>
  <c r="C9365" i="2" s="1"/>
  <c r="E9365" i="2"/>
  <c r="B9365" i="2" s="1"/>
  <c r="F9364" i="2"/>
  <c r="C9364" i="2" s="1"/>
  <c r="E9364" i="2"/>
  <c r="B9364" i="2" s="1"/>
  <c r="F9363" i="2"/>
  <c r="C9363" i="2" s="1"/>
  <c r="E9363" i="2"/>
  <c r="B9363" i="2" s="1"/>
  <c r="F9362" i="2"/>
  <c r="C9362" i="2" s="1"/>
  <c r="E9362" i="2"/>
  <c r="B9362" i="2" s="1"/>
  <c r="F9361" i="2"/>
  <c r="C9361" i="2" s="1"/>
  <c r="E9361" i="2"/>
  <c r="B9361" i="2" s="1"/>
  <c r="F9360" i="2"/>
  <c r="C9360" i="2" s="1"/>
  <c r="E9360" i="2"/>
  <c r="B9360" i="2" s="1"/>
  <c r="D9360" i="2" s="1"/>
  <c r="F9359" i="2"/>
  <c r="C9359" i="2" s="1"/>
  <c r="E9359" i="2"/>
  <c r="B9359" i="2" s="1"/>
  <c r="F9358" i="2"/>
  <c r="C9358" i="2" s="1"/>
  <c r="E9358" i="2"/>
  <c r="B9358" i="2" s="1"/>
  <c r="F9357" i="2"/>
  <c r="C9357" i="2" s="1"/>
  <c r="E9357" i="2"/>
  <c r="B9357" i="2" s="1"/>
  <c r="F9356" i="2"/>
  <c r="C9356" i="2" s="1"/>
  <c r="E9356" i="2"/>
  <c r="B9356" i="2" s="1"/>
  <c r="F9355" i="2"/>
  <c r="C9355" i="2" s="1"/>
  <c r="E9355" i="2"/>
  <c r="B9355" i="2" s="1"/>
  <c r="F9354" i="2"/>
  <c r="C9354" i="2" s="1"/>
  <c r="E9354" i="2"/>
  <c r="B9354" i="2" s="1"/>
  <c r="F9353" i="2"/>
  <c r="C9353" i="2" s="1"/>
  <c r="E9353" i="2"/>
  <c r="B9353" i="2" s="1"/>
  <c r="F9352" i="2"/>
  <c r="C9352" i="2" s="1"/>
  <c r="E9352" i="2"/>
  <c r="B9352" i="2" s="1"/>
  <c r="F9351" i="2"/>
  <c r="C9351" i="2" s="1"/>
  <c r="E9351" i="2"/>
  <c r="B9351" i="2" s="1"/>
  <c r="F9350" i="2"/>
  <c r="C9350" i="2" s="1"/>
  <c r="E9350" i="2"/>
  <c r="B9350" i="2" s="1"/>
  <c r="F9349" i="2"/>
  <c r="E9349" i="2"/>
  <c r="C9349" i="2"/>
  <c r="B9349" i="2"/>
  <c r="F9348" i="2"/>
  <c r="C9348" i="2" s="1"/>
  <c r="D9348" i="2" s="1"/>
  <c r="E9348" i="2"/>
  <c r="B9348" i="2" s="1"/>
  <c r="F9347" i="2"/>
  <c r="C9347" i="2" s="1"/>
  <c r="E9347" i="2"/>
  <c r="B9347" i="2" s="1"/>
  <c r="F9346" i="2"/>
  <c r="C9346" i="2" s="1"/>
  <c r="E9346" i="2"/>
  <c r="B9346" i="2" s="1"/>
  <c r="F9345" i="2"/>
  <c r="C9345" i="2" s="1"/>
  <c r="E9345" i="2"/>
  <c r="B9345" i="2" s="1"/>
  <c r="F9344" i="2"/>
  <c r="C9344" i="2" s="1"/>
  <c r="E9344" i="2"/>
  <c r="B9344" i="2" s="1"/>
  <c r="F9343" i="2"/>
  <c r="C9343" i="2" s="1"/>
  <c r="E9343" i="2"/>
  <c r="B9343" i="2" s="1"/>
  <c r="F9342" i="2"/>
  <c r="E9342" i="2"/>
  <c r="B9342" i="2" s="1"/>
  <c r="C9342" i="2"/>
  <c r="F9341" i="2"/>
  <c r="C9341" i="2" s="1"/>
  <c r="E9341" i="2"/>
  <c r="B9341" i="2" s="1"/>
  <c r="F9340" i="2"/>
  <c r="C9340" i="2" s="1"/>
  <c r="E9340" i="2"/>
  <c r="B9340" i="2" s="1"/>
  <c r="F9339" i="2"/>
  <c r="C9339" i="2" s="1"/>
  <c r="E9339" i="2"/>
  <c r="B9339" i="2" s="1"/>
  <c r="F9338" i="2"/>
  <c r="C9338" i="2" s="1"/>
  <c r="E9338" i="2"/>
  <c r="B9338" i="2" s="1"/>
  <c r="F9337" i="2"/>
  <c r="C9337" i="2" s="1"/>
  <c r="E9337" i="2"/>
  <c r="B9337" i="2" s="1"/>
  <c r="F9336" i="2"/>
  <c r="C9336" i="2" s="1"/>
  <c r="E9336" i="2"/>
  <c r="B9336" i="2" s="1"/>
  <c r="F9335" i="2"/>
  <c r="C9335" i="2" s="1"/>
  <c r="E9335" i="2"/>
  <c r="B9335" i="2" s="1"/>
  <c r="F9334" i="2"/>
  <c r="C9334" i="2" s="1"/>
  <c r="E9334" i="2"/>
  <c r="B9334" i="2" s="1"/>
  <c r="F9333" i="2"/>
  <c r="C9333" i="2" s="1"/>
  <c r="E9333" i="2"/>
  <c r="B9333" i="2" s="1"/>
  <c r="F9332" i="2"/>
  <c r="C9332" i="2" s="1"/>
  <c r="E9332" i="2"/>
  <c r="B9332" i="2"/>
  <c r="F9331" i="2"/>
  <c r="C9331" i="2" s="1"/>
  <c r="E9331" i="2"/>
  <c r="B9331" i="2" s="1"/>
  <c r="F9330" i="2"/>
  <c r="C9330" i="2" s="1"/>
  <c r="E9330" i="2"/>
  <c r="B9330" i="2" s="1"/>
  <c r="F9329" i="2"/>
  <c r="C9329" i="2" s="1"/>
  <c r="E9329" i="2"/>
  <c r="B9329" i="2" s="1"/>
  <c r="F9328" i="2"/>
  <c r="C9328" i="2" s="1"/>
  <c r="D9328" i="2" s="1"/>
  <c r="E9328" i="2"/>
  <c r="B9328" i="2" s="1"/>
  <c r="F9327" i="2"/>
  <c r="C9327" i="2" s="1"/>
  <c r="E9327" i="2"/>
  <c r="B9327" i="2"/>
  <c r="F9326" i="2"/>
  <c r="C9326" i="2" s="1"/>
  <c r="E9326" i="2"/>
  <c r="B9326" i="2" s="1"/>
  <c r="F9325" i="2"/>
  <c r="C9325" i="2" s="1"/>
  <c r="E9325" i="2"/>
  <c r="B9325" i="2" s="1"/>
  <c r="F9324" i="2"/>
  <c r="C9324" i="2" s="1"/>
  <c r="E9324" i="2"/>
  <c r="B9324" i="2" s="1"/>
  <c r="D9324" i="2" s="1"/>
  <c r="F9323" i="2"/>
  <c r="C9323" i="2" s="1"/>
  <c r="E9323" i="2"/>
  <c r="B9323" i="2" s="1"/>
  <c r="F9322" i="2"/>
  <c r="C9322" i="2" s="1"/>
  <c r="E9322" i="2"/>
  <c r="B9322" i="2" s="1"/>
  <c r="F9321" i="2"/>
  <c r="C9321" i="2" s="1"/>
  <c r="E9321" i="2"/>
  <c r="B9321" i="2" s="1"/>
  <c r="F9320" i="2"/>
  <c r="C9320" i="2" s="1"/>
  <c r="E9320" i="2"/>
  <c r="B9320" i="2"/>
  <c r="F9319" i="2"/>
  <c r="C9319" i="2" s="1"/>
  <c r="E9319" i="2"/>
  <c r="B9319" i="2" s="1"/>
  <c r="F9318" i="2"/>
  <c r="C9318" i="2" s="1"/>
  <c r="E9318" i="2"/>
  <c r="B9318" i="2" s="1"/>
  <c r="F9317" i="2"/>
  <c r="E9317" i="2"/>
  <c r="B9317" i="2" s="1"/>
  <c r="C9317" i="2"/>
  <c r="F9316" i="2"/>
  <c r="C9316" i="2" s="1"/>
  <c r="E9316" i="2"/>
  <c r="B9316" i="2" s="1"/>
  <c r="D9316" i="2"/>
  <c r="F9315" i="2"/>
  <c r="C9315" i="2" s="1"/>
  <c r="E9315" i="2"/>
  <c r="B9315" i="2" s="1"/>
  <c r="F9314" i="2"/>
  <c r="C9314" i="2" s="1"/>
  <c r="E9314" i="2"/>
  <c r="B9314" i="2" s="1"/>
  <c r="F9313" i="2"/>
  <c r="C9313" i="2" s="1"/>
  <c r="E9313" i="2"/>
  <c r="B9313" i="2" s="1"/>
  <c r="F9312" i="2"/>
  <c r="C9312" i="2" s="1"/>
  <c r="E9312" i="2"/>
  <c r="B9312" i="2" s="1"/>
  <c r="F9311" i="2"/>
  <c r="C9311" i="2" s="1"/>
  <c r="E9311" i="2"/>
  <c r="B9311" i="2" s="1"/>
  <c r="F9310" i="2"/>
  <c r="C9310" i="2" s="1"/>
  <c r="E9310" i="2"/>
  <c r="B9310" i="2" s="1"/>
  <c r="F9309" i="2"/>
  <c r="C9309" i="2" s="1"/>
  <c r="E9309" i="2"/>
  <c r="B9309" i="2" s="1"/>
  <c r="F9308" i="2"/>
  <c r="C9308" i="2" s="1"/>
  <c r="E9308" i="2"/>
  <c r="B9308" i="2" s="1"/>
  <c r="D9308" i="2" s="1"/>
  <c r="F9307" i="2"/>
  <c r="C9307" i="2" s="1"/>
  <c r="E9307" i="2"/>
  <c r="B9307" i="2" s="1"/>
  <c r="F9306" i="2"/>
  <c r="C9306" i="2" s="1"/>
  <c r="E9306" i="2"/>
  <c r="B9306" i="2" s="1"/>
  <c r="F9305" i="2"/>
  <c r="E9305" i="2"/>
  <c r="B9305" i="2" s="1"/>
  <c r="C9305" i="2"/>
  <c r="F9304" i="2"/>
  <c r="E9304" i="2"/>
  <c r="B9304" i="2" s="1"/>
  <c r="C9304" i="2"/>
  <c r="F9303" i="2"/>
  <c r="C9303" i="2" s="1"/>
  <c r="E9303" i="2"/>
  <c r="B9303" i="2" s="1"/>
  <c r="F9302" i="2"/>
  <c r="C9302" i="2" s="1"/>
  <c r="E9302" i="2"/>
  <c r="B9302" i="2" s="1"/>
  <c r="F9301" i="2"/>
  <c r="C9301" i="2" s="1"/>
  <c r="E9301" i="2"/>
  <c r="B9301" i="2" s="1"/>
  <c r="F9300" i="2"/>
  <c r="C9300" i="2" s="1"/>
  <c r="E9300" i="2"/>
  <c r="B9300" i="2" s="1"/>
  <c r="F9299" i="2"/>
  <c r="C9299" i="2" s="1"/>
  <c r="E9299" i="2"/>
  <c r="B9299" i="2" s="1"/>
  <c r="F9298" i="2"/>
  <c r="C9298" i="2" s="1"/>
  <c r="E9298" i="2"/>
  <c r="B9298" i="2" s="1"/>
  <c r="F9297" i="2"/>
  <c r="E9297" i="2"/>
  <c r="B9297" i="2" s="1"/>
  <c r="C9297" i="2"/>
  <c r="F9296" i="2"/>
  <c r="C9296" i="2" s="1"/>
  <c r="E9296" i="2"/>
  <c r="B9296" i="2" s="1"/>
  <c r="F9295" i="2"/>
  <c r="C9295" i="2" s="1"/>
  <c r="E9295" i="2"/>
  <c r="B9295" i="2" s="1"/>
  <c r="F9294" i="2"/>
  <c r="E9294" i="2"/>
  <c r="B9294" i="2" s="1"/>
  <c r="C9294" i="2"/>
  <c r="F9293" i="2"/>
  <c r="C9293" i="2" s="1"/>
  <c r="E9293" i="2"/>
  <c r="B9293" i="2" s="1"/>
  <c r="F9292" i="2"/>
  <c r="C9292" i="2" s="1"/>
  <c r="E9292" i="2"/>
  <c r="B9292" i="2" s="1"/>
  <c r="F9291" i="2"/>
  <c r="C9291" i="2" s="1"/>
  <c r="E9291" i="2"/>
  <c r="B9291" i="2" s="1"/>
  <c r="F9290" i="2"/>
  <c r="C9290" i="2" s="1"/>
  <c r="E9290" i="2"/>
  <c r="B9290" i="2" s="1"/>
  <c r="D9290" i="2" s="1"/>
  <c r="F9289" i="2"/>
  <c r="C9289" i="2" s="1"/>
  <c r="E9289" i="2"/>
  <c r="B9289" i="2" s="1"/>
  <c r="F9288" i="2"/>
  <c r="C9288" i="2" s="1"/>
  <c r="E9288" i="2"/>
  <c r="B9288" i="2" s="1"/>
  <c r="F9287" i="2"/>
  <c r="C9287" i="2" s="1"/>
  <c r="E9287" i="2"/>
  <c r="B9287" i="2" s="1"/>
  <c r="F9286" i="2"/>
  <c r="C9286" i="2" s="1"/>
  <c r="E9286" i="2"/>
  <c r="B9286" i="2" s="1"/>
  <c r="D9286" i="2" s="1"/>
  <c r="F9285" i="2"/>
  <c r="C9285" i="2" s="1"/>
  <c r="E9285" i="2"/>
  <c r="B9285" i="2" s="1"/>
  <c r="F9284" i="2"/>
  <c r="C9284" i="2" s="1"/>
  <c r="E9284" i="2"/>
  <c r="B9284" i="2" s="1"/>
  <c r="F9283" i="2"/>
  <c r="C9283" i="2" s="1"/>
  <c r="E9283" i="2"/>
  <c r="B9283" i="2" s="1"/>
  <c r="F9282" i="2"/>
  <c r="C9282" i="2" s="1"/>
  <c r="E9282" i="2"/>
  <c r="B9282" i="2" s="1"/>
  <c r="F9281" i="2"/>
  <c r="C9281" i="2" s="1"/>
  <c r="E9281" i="2"/>
  <c r="B9281" i="2" s="1"/>
  <c r="F9280" i="2"/>
  <c r="C9280" i="2" s="1"/>
  <c r="E9280" i="2"/>
  <c r="B9280" i="2" s="1"/>
  <c r="D9280" i="2" s="1"/>
  <c r="F9279" i="2"/>
  <c r="C9279" i="2" s="1"/>
  <c r="E9279" i="2"/>
  <c r="B9279" i="2" s="1"/>
  <c r="F9278" i="2"/>
  <c r="C9278" i="2" s="1"/>
  <c r="E9278" i="2"/>
  <c r="B9278" i="2"/>
  <c r="D9278" i="2" s="1"/>
  <c r="F9277" i="2"/>
  <c r="E9277" i="2"/>
  <c r="B9277" i="2" s="1"/>
  <c r="C9277" i="2"/>
  <c r="F9276" i="2"/>
  <c r="E9276" i="2"/>
  <c r="B9276" i="2" s="1"/>
  <c r="C9276" i="2"/>
  <c r="F9275" i="2"/>
  <c r="C9275" i="2" s="1"/>
  <c r="E9275" i="2"/>
  <c r="B9275" i="2" s="1"/>
  <c r="F9274" i="2"/>
  <c r="E9274" i="2"/>
  <c r="B9274" i="2" s="1"/>
  <c r="C9274" i="2"/>
  <c r="F9273" i="2"/>
  <c r="C9273" i="2" s="1"/>
  <c r="E9273" i="2"/>
  <c r="B9273" i="2" s="1"/>
  <c r="F9272" i="2"/>
  <c r="C9272" i="2" s="1"/>
  <c r="E9272" i="2"/>
  <c r="B9272" i="2" s="1"/>
  <c r="F9271" i="2"/>
  <c r="C9271" i="2" s="1"/>
  <c r="E9271" i="2"/>
  <c r="B9271" i="2" s="1"/>
  <c r="F9270" i="2"/>
  <c r="C9270" i="2" s="1"/>
  <c r="E9270" i="2"/>
  <c r="B9270" i="2" s="1"/>
  <c r="F9269" i="2"/>
  <c r="C9269" i="2" s="1"/>
  <c r="E9269" i="2"/>
  <c r="B9269" i="2" s="1"/>
  <c r="F9268" i="2"/>
  <c r="C9268" i="2" s="1"/>
  <c r="E9268" i="2"/>
  <c r="B9268" i="2" s="1"/>
  <c r="F9267" i="2"/>
  <c r="C9267" i="2" s="1"/>
  <c r="E9267" i="2"/>
  <c r="B9267" i="2" s="1"/>
  <c r="F9266" i="2"/>
  <c r="C9266" i="2" s="1"/>
  <c r="E9266" i="2"/>
  <c r="B9266" i="2" s="1"/>
  <c r="D9266" i="2" s="1"/>
  <c r="F9265" i="2"/>
  <c r="C9265" i="2" s="1"/>
  <c r="E9265" i="2"/>
  <c r="B9265" i="2" s="1"/>
  <c r="F9264" i="2"/>
  <c r="C9264" i="2" s="1"/>
  <c r="E9264" i="2"/>
  <c r="B9264" i="2" s="1"/>
  <c r="F9263" i="2"/>
  <c r="C9263" i="2" s="1"/>
  <c r="E9263" i="2"/>
  <c r="B9263" i="2" s="1"/>
  <c r="F9262" i="2"/>
  <c r="C9262" i="2" s="1"/>
  <c r="E9262" i="2"/>
  <c r="B9262" i="2" s="1"/>
  <c r="F9261" i="2"/>
  <c r="C9261" i="2" s="1"/>
  <c r="E9261" i="2"/>
  <c r="B9261" i="2" s="1"/>
  <c r="F9260" i="2"/>
  <c r="C9260" i="2" s="1"/>
  <c r="E9260" i="2"/>
  <c r="B9260" i="2" s="1"/>
  <c r="F9259" i="2"/>
  <c r="C9259" i="2" s="1"/>
  <c r="E9259" i="2"/>
  <c r="B9259" i="2" s="1"/>
  <c r="F9258" i="2"/>
  <c r="C9258" i="2" s="1"/>
  <c r="E9258" i="2"/>
  <c r="B9258" i="2" s="1"/>
  <c r="D9258" i="2" s="1"/>
  <c r="F9257" i="2"/>
  <c r="C9257" i="2" s="1"/>
  <c r="E9257" i="2"/>
  <c r="B9257" i="2" s="1"/>
  <c r="F9256" i="2"/>
  <c r="C9256" i="2" s="1"/>
  <c r="E9256" i="2"/>
  <c r="B9256" i="2" s="1"/>
  <c r="F9255" i="2"/>
  <c r="C9255" i="2" s="1"/>
  <c r="E9255" i="2"/>
  <c r="B9255" i="2" s="1"/>
  <c r="F9254" i="2"/>
  <c r="C9254" i="2" s="1"/>
  <c r="E9254" i="2"/>
  <c r="B9254" i="2"/>
  <c r="F9253" i="2"/>
  <c r="C9253" i="2" s="1"/>
  <c r="E9253" i="2"/>
  <c r="B9253" i="2" s="1"/>
  <c r="F9252" i="2"/>
  <c r="C9252" i="2" s="1"/>
  <c r="E9252" i="2"/>
  <c r="B9252" i="2" s="1"/>
  <c r="F9251" i="2"/>
  <c r="C9251" i="2" s="1"/>
  <c r="E9251" i="2"/>
  <c r="B9251" i="2" s="1"/>
  <c r="F9250" i="2"/>
  <c r="C9250" i="2" s="1"/>
  <c r="E9250" i="2"/>
  <c r="B9250" i="2" s="1"/>
  <c r="D9250" i="2" s="1"/>
  <c r="F9249" i="2"/>
  <c r="C9249" i="2" s="1"/>
  <c r="E9249" i="2"/>
  <c r="B9249" i="2" s="1"/>
  <c r="F9248" i="2"/>
  <c r="C9248" i="2" s="1"/>
  <c r="E9248" i="2"/>
  <c r="B9248" i="2" s="1"/>
  <c r="F9247" i="2"/>
  <c r="E9247" i="2"/>
  <c r="B9247" i="2" s="1"/>
  <c r="C9247" i="2"/>
  <c r="F9246" i="2"/>
  <c r="C9246" i="2" s="1"/>
  <c r="E9246" i="2"/>
  <c r="B9246" i="2" s="1"/>
  <c r="F9245" i="2"/>
  <c r="C9245" i="2" s="1"/>
  <c r="E9245" i="2"/>
  <c r="B9245" i="2" s="1"/>
  <c r="F9244" i="2"/>
  <c r="C9244" i="2" s="1"/>
  <c r="E9244" i="2"/>
  <c r="B9244" i="2" s="1"/>
  <c r="F9243" i="2"/>
  <c r="C9243" i="2" s="1"/>
  <c r="E9243" i="2"/>
  <c r="B9243" i="2" s="1"/>
  <c r="F9242" i="2"/>
  <c r="C9242" i="2" s="1"/>
  <c r="E9242" i="2"/>
  <c r="B9242" i="2" s="1"/>
  <c r="F9241" i="2"/>
  <c r="C9241" i="2" s="1"/>
  <c r="E9241" i="2"/>
  <c r="B9241" i="2" s="1"/>
  <c r="F9240" i="2"/>
  <c r="C9240" i="2" s="1"/>
  <c r="E9240" i="2"/>
  <c r="B9240" i="2" s="1"/>
  <c r="F9239" i="2"/>
  <c r="C9239" i="2" s="1"/>
  <c r="E9239" i="2"/>
  <c r="B9239" i="2" s="1"/>
  <c r="F9238" i="2"/>
  <c r="C9238" i="2" s="1"/>
  <c r="E9238" i="2"/>
  <c r="B9238" i="2" s="1"/>
  <c r="F9237" i="2"/>
  <c r="C9237" i="2" s="1"/>
  <c r="E9237" i="2"/>
  <c r="B9237" i="2" s="1"/>
  <c r="F9236" i="2"/>
  <c r="C9236" i="2" s="1"/>
  <c r="E9236" i="2"/>
  <c r="B9236" i="2" s="1"/>
  <c r="F9235" i="2"/>
  <c r="C9235" i="2" s="1"/>
  <c r="E9235" i="2"/>
  <c r="B9235" i="2" s="1"/>
  <c r="F9234" i="2"/>
  <c r="C9234" i="2" s="1"/>
  <c r="E9234" i="2"/>
  <c r="B9234" i="2"/>
  <c r="F9233" i="2"/>
  <c r="C9233" i="2" s="1"/>
  <c r="E9233" i="2"/>
  <c r="B9233" i="2" s="1"/>
  <c r="F9232" i="2"/>
  <c r="C9232" i="2" s="1"/>
  <c r="E9232" i="2"/>
  <c r="B9232" i="2" s="1"/>
  <c r="F9231" i="2"/>
  <c r="C9231" i="2" s="1"/>
  <c r="E9231" i="2"/>
  <c r="B9231" i="2" s="1"/>
  <c r="F9230" i="2"/>
  <c r="C9230" i="2" s="1"/>
  <c r="E9230" i="2"/>
  <c r="B9230" i="2" s="1"/>
  <c r="F9229" i="2"/>
  <c r="C9229" i="2" s="1"/>
  <c r="E9229" i="2"/>
  <c r="B9229" i="2" s="1"/>
  <c r="F9228" i="2"/>
  <c r="C9228" i="2" s="1"/>
  <c r="E9228" i="2"/>
  <c r="B9228" i="2" s="1"/>
  <c r="D9228" i="2" s="1"/>
  <c r="F9227" i="2"/>
  <c r="C9227" i="2" s="1"/>
  <c r="E9227" i="2"/>
  <c r="B9227" i="2" s="1"/>
  <c r="F9226" i="2"/>
  <c r="C9226" i="2" s="1"/>
  <c r="E9226" i="2"/>
  <c r="B9226" i="2" s="1"/>
  <c r="F9225" i="2"/>
  <c r="C9225" i="2" s="1"/>
  <c r="E9225" i="2"/>
  <c r="B9225" i="2" s="1"/>
  <c r="F9224" i="2"/>
  <c r="C9224" i="2" s="1"/>
  <c r="E9224" i="2"/>
  <c r="B9224" i="2"/>
  <c r="F9223" i="2"/>
  <c r="C9223" i="2" s="1"/>
  <c r="E9223" i="2"/>
  <c r="B9223" i="2" s="1"/>
  <c r="F9222" i="2"/>
  <c r="C9222" i="2" s="1"/>
  <c r="E9222" i="2"/>
  <c r="B9222" i="2" s="1"/>
  <c r="F9221" i="2"/>
  <c r="C9221" i="2" s="1"/>
  <c r="E9221" i="2"/>
  <c r="B9221" i="2"/>
  <c r="F9220" i="2"/>
  <c r="C9220" i="2" s="1"/>
  <c r="E9220" i="2"/>
  <c r="B9220" i="2" s="1"/>
  <c r="F9219" i="2"/>
  <c r="C9219" i="2" s="1"/>
  <c r="E9219" i="2"/>
  <c r="B9219" i="2" s="1"/>
  <c r="F9218" i="2"/>
  <c r="C9218" i="2" s="1"/>
  <c r="E9218" i="2"/>
  <c r="B9218" i="2" s="1"/>
  <c r="F9217" i="2"/>
  <c r="C9217" i="2" s="1"/>
  <c r="E9217" i="2"/>
  <c r="B9217" i="2" s="1"/>
  <c r="F9216" i="2"/>
  <c r="C9216" i="2" s="1"/>
  <c r="E9216" i="2"/>
  <c r="B9216" i="2" s="1"/>
  <c r="F9215" i="2"/>
  <c r="C9215" i="2" s="1"/>
  <c r="E9215" i="2"/>
  <c r="B9215" i="2" s="1"/>
  <c r="F9214" i="2"/>
  <c r="C9214" i="2" s="1"/>
  <c r="E9214" i="2"/>
  <c r="B9214" i="2" s="1"/>
  <c r="F9213" i="2"/>
  <c r="C9213" i="2" s="1"/>
  <c r="E9213" i="2"/>
  <c r="B9213" i="2" s="1"/>
  <c r="F9212" i="2"/>
  <c r="C9212" i="2" s="1"/>
  <c r="E9212" i="2"/>
  <c r="B9212" i="2" s="1"/>
  <c r="F9211" i="2"/>
  <c r="E9211" i="2"/>
  <c r="B9211" i="2" s="1"/>
  <c r="C9211" i="2"/>
  <c r="F9210" i="2"/>
  <c r="C9210" i="2" s="1"/>
  <c r="E9210" i="2"/>
  <c r="B9210" i="2" s="1"/>
  <c r="F9209" i="2"/>
  <c r="C9209" i="2" s="1"/>
  <c r="E9209" i="2"/>
  <c r="B9209" i="2" s="1"/>
  <c r="F9208" i="2"/>
  <c r="C9208" i="2" s="1"/>
  <c r="E9208" i="2"/>
  <c r="B9208" i="2" s="1"/>
  <c r="F9207" i="2"/>
  <c r="C9207" i="2" s="1"/>
  <c r="E9207" i="2"/>
  <c r="B9207" i="2" s="1"/>
  <c r="F9206" i="2"/>
  <c r="C9206" i="2" s="1"/>
  <c r="E9206" i="2"/>
  <c r="B9206" i="2" s="1"/>
  <c r="F9205" i="2"/>
  <c r="C9205" i="2" s="1"/>
  <c r="E9205" i="2"/>
  <c r="B9205" i="2" s="1"/>
  <c r="F9204" i="2"/>
  <c r="E9204" i="2"/>
  <c r="B9204" i="2" s="1"/>
  <c r="C9204" i="2"/>
  <c r="F9203" i="2"/>
  <c r="C9203" i="2" s="1"/>
  <c r="E9203" i="2"/>
  <c r="B9203" i="2" s="1"/>
  <c r="F9202" i="2"/>
  <c r="C9202" i="2" s="1"/>
  <c r="E9202" i="2"/>
  <c r="B9202" i="2"/>
  <c r="F9201" i="2"/>
  <c r="C9201" i="2" s="1"/>
  <c r="E9201" i="2"/>
  <c r="B9201" i="2" s="1"/>
  <c r="F9200" i="2"/>
  <c r="C9200" i="2" s="1"/>
  <c r="E9200" i="2"/>
  <c r="B9200" i="2" s="1"/>
  <c r="F9199" i="2"/>
  <c r="E9199" i="2"/>
  <c r="B9199" i="2" s="1"/>
  <c r="C9199" i="2"/>
  <c r="F9198" i="2"/>
  <c r="C9198" i="2" s="1"/>
  <c r="E9198" i="2"/>
  <c r="B9198" i="2" s="1"/>
  <c r="F9197" i="2"/>
  <c r="C9197" i="2" s="1"/>
  <c r="E9197" i="2"/>
  <c r="B9197" i="2" s="1"/>
  <c r="F9196" i="2"/>
  <c r="E9196" i="2"/>
  <c r="B9196" i="2" s="1"/>
  <c r="C9196" i="2"/>
  <c r="F9195" i="2"/>
  <c r="C9195" i="2" s="1"/>
  <c r="E9195" i="2"/>
  <c r="B9195" i="2" s="1"/>
  <c r="F9194" i="2"/>
  <c r="C9194" i="2" s="1"/>
  <c r="E9194" i="2"/>
  <c r="B9194" i="2" s="1"/>
  <c r="F9193" i="2"/>
  <c r="C9193" i="2" s="1"/>
  <c r="E9193" i="2"/>
  <c r="B9193" i="2" s="1"/>
  <c r="F9192" i="2"/>
  <c r="C9192" i="2" s="1"/>
  <c r="E9192" i="2"/>
  <c r="B9192" i="2" s="1"/>
  <c r="F9191" i="2"/>
  <c r="C9191" i="2" s="1"/>
  <c r="E9191" i="2"/>
  <c r="B9191" i="2" s="1"/>
  <c r="F9190" i="2"/>
  <c r="C9190" i="2" s="1"/>
  <c r="E9190" i="2"/>
  <c r="B9190" i="2" s="1"/>
  <c r="F9189" i="2"/>
  <c r="C9189" i="2" s="1"/>
  <c r="E9189" i="2"/>
  <c r="B9189" i="2" s="1"/>
  <c r="F9188" i="2"/>
  <c r="E9188" i="2"/>
  <c r="B9188" i="2" s="1"/>
  <c r="C9188" i="2"/>
  <c r="F9187" i="2"/>
  <c r="C9187" i="2" s="1"/>
  <c r="E9187" i="2"/>
  <c r="B9187" i="2" s="1"/>
  <c r="F9186" i="2"/>
  <c r="C9186" i="2" s="1"/>
  <c r="E9186" i="2"/>
  <c r="B9186" i="2" s="1"/>
  <c r="D9186" i="2" s="1"/>
  <c r="F9185" i="2"/>
  <c r="C9185" i="2" s="1"/>
  <c r="E9185" i="2"/>
  <c r="B9185" i="2" s="1"/>
  <c r="F9184" i="2"/>
  <c r="C9184" i="2" s="1"/>
  <c r="E9184" i="2"/>
  <c r="B9184" i="2" s="1"/>
  <c r="F9183" i="2"/>
  <c r="C9183" i="2" s="1"/>
  <c r="E9183" i="2"/>
  <c r="B9183" i="2"/>
  <c r="F9182" i="2"/>
  <c r="C9182" i="2" s="1"/>
  <c r="E9182" i="2"/>
  <c r="B9182" i="2" s="1"/>
  <c r="F9181" i="2"/>
  <c r="C9181" i="2" s="1"/>
  <c r="E9181" i="2"/>
  <c r="B9181" i="2" s="1"/>
  <c r="F9180" i="2"/>
  <c r="C9180" i="2" s="1"/>
  <c r="E9180" i="2"/>
  <c r="B9180" i="2" s="1"/>
  <c r="D9180" i="2" s="1"/>
  <c r="F9179" i="2"/>
  <c r="C9179" i="2" s="1"/>
  <c r="E9179" i="2"/>
  <c r="B9179" i="2" s="1"/>
  <c r="F9178" i="2"/>
  <c r="C9178" i="2" s="1"/>
  <c r="E9178" i="2"/>
  <c r="B9178" i="2" s="1"/>
  <c r="F9177" i="2"/>
  <c r="C9177" i="2" s="1"/>
  <c r="E9177" i="2"/>
  <c r="B9177" i="2" s="1"/>
  <c r="F9176" i="2"/>
  <c r="C9176" i="2" s="1"/>
  <c r="E9176" i="2"/>
  <c r="B9176" i="2" s="1"/>
  <c r="F9175" i="2"/>
  <c r="C9175" i="2" s="1"/>
  <c r="E9175" i="2"/>
  <c r="B9175" i="2" s="1"/>
  <c r="F9174" i="2"/>
  <c r="C9174" i="2" s="1"/>
  <c r="E9174" i="2"/>
  <c r="B9174" i="2" s="1"/>
  <c r="D9174" i="2" s="1"/>
  <c r="F9173" i="2"/>
  <c r="C9173" i="2" s="1"/>
  <c r="E9173" i="2"/>
  <c r="B9173" i="2" s="1"/>
  <c r="F9172" i="2"/>
  <c r="C9172" i="2" s="1"/>
  <c r="E9172" i="2"/>
  <c r="B9172" i="2" s="1"/>
  <c r="F9171" i="2"/>
  <c r="C9171" i="2" s="1"/>
  <c r="E9171" i="2"/>
  <c r="B9171" i="2" s="1"/>
  <c r="D9171" i="2" s="1"/>
  <c r="F9170" i="2"/>
  <c r="C9170" i="2" s="1"/>
  <c r="E9170" i="2"/>
  <c r="B9170" i="2" s="1"/>
  <c r="F9169" i="2"/>
  <c r="C9169" i="2" s="1"/>
  <c r="E9169" i="2"/>
  <c r="B9169" i="2" s="1"/>
  <c r="F9168" i="2"/>
  <c r="C9168" i="2" s="1"/>
  <c r="E9168" i="2"/>
  <c r="B9168" i="2" s="1"/>
  <c r="F9167" i="2"/>
  <c r="E9167" i="2"/>
  <c r="B9167" i="2" s="1"/>
  <c r="C9167" i="2"/>
  <c r="F9166" i="2"/>
  <c r="C9166" i="2" s="1"/>
  <c r="E9166" i="2"/>
  <c r="B9166" i="2" s="1"/>
  <c r="F9165" i="2"/>
  <c r="C9165" i="2" s="1"/>
  <c r="E9165" i="2"/>
  <c r="B9165" i="2" s="1"/>
  <c r="F9164" i="2"/>
  <c r="C9164" i="2" s="1"/>
  <c r="E9164" i="2"/>
  <c r="B9164" i="2" s="1"/>
  <c r="F9163" i="2"/>
  <c r="C9163" i="2" s="1"/>
  <c r="E9163" i="2"/>
  <c r="B9163" i="2" s="1"/>
  <c r="F9162" i="2"/>
  <c r="C9162" i="2" s="1"/>
  <c r="E9162" i="2"/>
  <c r="B9162" i="2" s="1"/>
  <c r="F9161" i="2"/>
  <c r="C9161" i="2" s="1"/>
  <c r="E9161" i="2"/>
  <c r="B9161" i="2" s="1"/>
  <c r="F9160" i="2"/>
  <c r="C9160" i="2" s="1"/>
  <c r="E9160" i="2"/>
  <c r="B9160" i="2" s="1"/>
  <c r="D9160" i="2" s="1"/>
  <c r="F9159" i="2"/>
  <c r="E9159" i="2"/>
  <c r="C9159" i="2"/>
  <c r="B9159" i="2"/>
  <c r="F9158" i="2"/>
  <c r="C9158" i="2" s="1"/>
  <c r="E9158" i="2"/>
  <c r="B9158" i="2" s="1"/>
  <c r="F9157" i="2"/>
  <c r="C9157" i="2" s="1"/>
  <c r="E9157" i="2"/>
  <c r="B9157" i="2" s="1"/>
  <c r="F9156" i="2"/>
  <c r="C9156" i="2" s="1"/>
  <c r="E9156" i="2"/>
  <c r="B9156" i="2" s="1"/>
  <c r="D9156" i="2" s="1"/>
  <c r="F9155" i="2"/>
  <c r="E9155" i="2"/>
  <c r="B9155" i="2" s="1"/>
  <c r="C9155" i="2"/>
  <c r="F9154" i="2"/>
  <c r="C9154" i="2" s="1"/>
  <c r="E9154" i="2"/>
  <c r="B9154" i="2" s="1"/>
  <c r="F9153" i="2"/>
  <c r="E9153" i="2"/>
  <c r="B9153" i="2" s="1"/>
  <c r="C9153" i="2"/>
  <c r="F9152" i="2"/>
  <c r="C9152" i="2" s="1"/>
  <c r="E9152" i="2"/>
  <c r="B9152" i="2"/>
  <c r="F9151" i="2"/>
  <c r="C9151" i="2" s="1"/>
  <c r="E9151" i="2"/>
  <c r="B9151" i="2" s="1"/>
  <c r="F9150" i="2"/>
  <c r="C9150" i="2" s="1"/>
  <c r="E9150" i="2"/>
  <c r="B9150" i="2" s="1"/>
  <c r="D9150" i="2" s="1"/>
  <c r="F9149" i="2"/>
  <c r="C9149" i="2" s="1"/>
  <c r="E9149" i="2"/>
  <c r="B9149" i="2" s="1"/>
  <c r="F9148" i="2"/>
  <c r="C9148" i="2" s="1"/>
  <c r="E9148" i="2"/>
  <c r="B9148" i="2" s="1"/>
  <c r="F9147" i="2"/>
  <c r="C9147" i="2" s="1"/>
  <c r="E9147" i="2"/>
  <c r="B9147" i="2" s="1"/>
  <c r="F9146" i="2"/>
  <c r="C9146" i="2" s="1"/>
  <c r="E9146" i="2"/>
  <c r="B9146" i="2"/>
  <c r="D9146" i="2" s="1"/>
  <c r="F9145" i="2"/>
  <c r="C9145" i="2" s="1"/>
  <c r="E9145" i="2"/>
  <c r="B9145" i="2" s="1"/>
  <c r="F9144" i="2"/>
  <c r="C9144" i="2" s="1"/>
  <c r="E9144" i="2"/>
  <c r="B9144" i="2" s="1"/>
  <c r="F9143" i="2"/>
  <c r="C9143" i="2" s="1"/>
  <c r="E9143" i="2"/>
  <c r="B9143" i="2" s="1"/>
  <c r="F9142" i="2"/>
  <c r="C9142" i="2" s="1"/>
  <c r="E9142" i="2"/>
  <c r="B9142" i="2" s="1"/>
  <c r="F9141" i="2"/>
  <c r="C9141" i="2" s="1"/>
  <c r="E9141" i="2"/>
  <c r="B9141" i="2" s="1"/>
  <c r="F9140" i="2"/>
  <c r="C9140" i="2" s="1"/>
  <c r="E9140" i="2"/>
  <c r="B9140" i="2" s="1"/>
  <c r="D9140" i="2" s="1"/>
  <c r="F9139" i="2"/>
  <c r="C9139" i="2" s="1"/>
  <c r="E9139" i="2"/>
  <c r="B9139" i="2" s="1"/>
  <c r="F9138" i="2"/>
  <c r="C9138" i="2" s="1"/>
  <c r="E9138" i="2"/>
  <c r="B9138" i="2" s="1"/>
  <c r="F9137" i="2"/>
  <c r="C9137" i="2" s="1"/>
  <c r="E9137" i="2"/>
  <c r="B9137" i="2" s="1"/>
  <c r="D9137" i="2" s="1"/>
  <c r="F9136" i="2"/>
  <c r="C9136" i="2" s="1"/>
  <c r="E9136" i="2"/>
  <c r="B9136" i="2" s="1"/>
  <c r="F9135" i="2"/>
  <c r="C9135" i="2" s="1"/>
  <c r="E9135" i="2"/>
  <c r="B9135" i="2" s="1"/>
  <c r="F9134" i="2"/>
  <c r="C9134" i="2" s="1"/>
  <c r="E9134" i="2"/>
  <c r="B9134" i="2" s="1"/>
  <c r="F9133" i="2"/>
  <c r="C9133" i="2" s="1"/>
  <c r="E9133" i="2"/>
  <c r="B9133" i="2" s="1"/>
  <c r="F9132" i="2"/>
  <c r="C9132" i="2" s="1"/>
  <c r="E9132" i="2"/>
  <c r="B9132" i="2" s="1"/>
  <c r="F9131" i="2"/>
  <c r="C9131" i="2" s="1"/>
  <c r="E9131" i="2"/>
  <c r="B9131" i="2"/>
  <c r="F9130" i="2"/>
  <c r="C9130" i="2" s="1"/>
  <c r="E9130" i="2"/>
  <c r="B9130" i="2" s="1"/>
  <c r="F9129" i="2"/>
  <c r="C9129" i="2" s="1"/>
  <c r="E9129" i="2"/>
  <c r="B9129" i="2" s="1"/>
  <c r="F9128" i="2"/>
  <c r="C9128" i="2" s="1"/>
  <c r="E9128" i="2"/>
  <c r="B9128" i="2" s="1"/>
  <c r="F9127" i="2"/>
  <c r="C9127" i="2" s="1"/>
  <c r="E9127" i="2"/>
  <c r="B9127" i="2" s="1"/>
  <c r="F9126" i="2"/>
  <c r="C9126" i="2" s="1"/>
  <c r="E9126" i="2"/>
  <c r="B9126" i="2" s="1"/>
  <c r="F9125" i="2"/>
  <c r="E9125" i="2"/>
  <c r="B9125" i="2" s="1"/>
  <c r="C9125" i="2"/>
  <c r="F9124" i="2"/>
  <c r="C9124" i="2" s="1"/>
  <c r="D9124" i="2" s="1"/>
  <c r="E9124" i="2"/>
  <c r="B9124" i="2" s="1"/>
  <c r="F9123" i="2"/>
  <c r="C9123" i="2" s="1"/>
  <c r="E9123" i="2"/>
  <c r="B9123" i="2" s="1"/>
  <c r="F9122" i="2"/>
  <c r="C9122" i="2" s="1"/>
  <c r="E9122" i="2"/>
  <c r="B9122" i="2" s="1"/>
  <c r="F9121" i="2"/>
  <c r="C9121" i="2" s="1"/>
  <c r="E9121" i="2"/>
  <c r="B9121" i="2" s="1"/>
  <c r="F9120" i="2"/>
  <c r="C9120" i="2" s="1"/>
  <c r="E9120" i="2"/>
  <c r="B9120" i="2" s="1"/>
  <c r="D9120" i="2" s="1"/>
  <c r="F9119" i="2"/>
  <c r="C9119" i="2" s="1"/>
  <c r="E9119" i="2"/>
  <c r="B9119" i="2" s="1"/>
  <c r="F9118" i="2"/>
  <c r="C9118" i="2" s="1"/>
  <c r="E9118" i="2"/>
  <c r="B9118" i="2" s="1"/>
  <c r="F9117" i="2"/>
  <c r="C9117" i="2" s="1"/>
  <c r="E9117" i="2"/>
  <c r="B9117" i="2" s="1"/>
  <c r="F9116" i="2"/>
  <c r="C9116" i="2" s="1"/>
  <c r="E9116" i="2"/>
  <c r="B9116" i="2" s="1"/>
  <c r="F9115" i="2"/>
  <c r="C9115" i="2" s="1"/>
  <c r="E9115" i="2"/>
  <c r="B9115" i="2" s="1"/>
  <c r="F9114" i="2"/>
  <c r="C9114" i="2" s="1"/>
  <c r="E9114" i="2"/>
  <c r="B9114" i="2" s="1"/>
  <c r="F9113" i="2"/>
  <c r="C9113" i="2" s="1"/>
  <c r="E9113" i="2"/>
  <c r="B9113" i="2"/>
  <c r="F9112" i="2"/>
  <c r="C9112" i="2" s="1"/>
  <c r="D9112" i="2" s="1"/>
  <c r="E9112" i="2"/>
  <c r="B9112" i="2" s="1"/>
  <c r="F9111" i="2"/>
  <c r="C9111" i="2" s="1"/>
  <c r="E9111" i="2"/>
  <c r="B9111" i="2" s="1"/>
  <c r="F9110" i="2"/>
  <c r="C9110" i="2" s="1"/>
  <c r="E9110" i="2"/>
  <c r="B9110" i="2" s="1"/>
  <c r="D9110" i="2" s="1"/>
  <c r="F9109" i="2"/>
  <c r="C9109" i="2" s="1"/>
  <c r="E9109" i="2"/>
  <c r="B9109" i="2" s="1"/>
  <c r="F9108" i="2"/>
  <c r="C9108" i="2" s="1"/>
  <c r="E9108" i="2"/>
  <c r="B9108" i="2" s="1"/>
  <c r="F9107" i="2"/>
  <c r="E9107" i="2"/>
  <c r="B9107" i="2" s="1"/>
  <c r="C9107" i="2"/>
  <c r="F9106" i="2"/>
  <c r="C9106" i="2" s="1"/>
  <c r="E9106" i="2"/>
  <c r="B9106" i="2" s="1"/>
  <c r="F9105" i="2"/>
  <c r="C9105" i="2" s="1"/>
  <c r="E9105" i="2"/>
  <c r="B9105" i="2" s="1"/>
  <c r="F9104" i="2"/>
  <c r="C9104" i="2" s="1"/>
  <c r="E9104" i="2"/>
  <c r="B9104" i="2" s="1"/>
  <c r="D9104" i="2" s="1"/>
  <c r="F9103" i="2"/>
  <c r="E9103" i="2"/>
  <c r="B9103" i="2" s="1"/>
  <c r="C9103" i="2"/>
  <c r="F9102" i="2"/>
  <c r="C9102" i="2" s="1"/>
  <c r="E9102" i="2"/>
  <c r="B9102" i="2" s="1"/>
  <c r="F9101" i="2"/>
  <c r="C9101" i="2" s="1"/>
  <c r="E9101" i="2"/>
  <c r="B9101" i="2" s="1"/>
  <c r="F9100" i="2"/>
  <c r="C9100" i="2" s="1"/>
  <c r="E9100" i="2"/>
  <c r="B9100" i="2" s="1"/>
  <c r="F9099" i="2"/>
  <c r="C9099" i="2" s="1"/>
  <c r="E9099" i="2"/>
  <c r="B9099" i="2" s="1"/>
  <c r="F9098" i="2"/>
  <c r="C9098" i="2" s="1"/>
  <c r="E9098" i="2"/>
  <c r="B9098" i="2" s="1"/>
  <c r="F9097" i="2"/>
  <c r="C9097" i="2" s="1"/>
  <c r="E9097" i="2"/>
  <c r="B9097" i="2" s="1"/>
  <c r="F9096" i="2"/>
  <c r="C9096" i="2" s="1"/>
  <c r="E9096" i="2"/>
  <c r="B9096" i="2" s="1"/>
  <c r="F9095" i="2"/>
  <c r="C9095" i="2" s="1"/>
  <c r="E9095" i="2"/>
  <c r="B9095" i="2" s="1"/>
  <c r="F9094" i="2"/>
  <c r="C9094" i="2" s="1"/>
  <c r="E9094" i="2"/>
  <c r="B9094" i="2" s="1"/>
  <c r="F9093" i="2"/>
  <c r="C9093" i="2" s="1"/>
  <c r="E9093" i="2"/>
  <c r="B9093" i="2" s="1"/>
  <c r="F9092" i="2"/>
  <c r="E9092" i="2"/>
  <c r="B9092" i="2" s="1"/>
  <c r="C9092" i="2"/>
  <c r="F9091" i="2"/>
  <c r="C9091" i="2" s="1"/>
  <c r="E9091" i="2"/>
  <c r="B9091" i="2"/>
  <c r="F9090" i="2"/>
  <c r="C9090" i="2" s="1"/>
  <c r="E9090" i="2"/>
  <c r="B9090" i="2"/>
  <c r="F9089" i="2"/>
  <c r="C9089" i="2" s="1"/>
  <c r="E9089" i="2"/>
  <c r="B9089" i="2" s="1"/>
  <c r="F9088" i="2"/>
  <c r="E9088" i="2"/>
  <c r="B9088" i="2" s="1"/>
  <c r="D9088" i="2" s="1"/>
  <c r="C9088" i="2"/>
  <c r="F9087" i="2"/>
  <c r="C9087" i="2" s="1"/>
  <c r="E9087" i="2"/>
  <c r="B9087" i="2" s="1"/>
  <c r="F9086" i="2"/>
  <c r="C9086" i="2" s="1"/>
  <c r="E9086" i="2"/>
  <c r="B9086" i="2"/>
  <c r="F9085" i="2"/>
  <c r="C9085" i="2" s="1"/>
  <c r="E9085" i="2"/>
  <c r="B9085" i="2" s="1"/>
  <c r="D9085" i="2" s="1"/>
  <c r="F9084" i="2"/>
  <c r="C9084" i="2" s="1"/>
  <c r="E9084" i="2"/>
  <c r="B9084" i="2" s="1"/>
  <c r="F9083" i="2"/>
  <c r="C9083" i="2" s="1"/>
  <c r="E9083" i="2"/>
  <c r="B9083" i="2" s="1"/>
  <c r="F9082" i="2"/>
  <c r="C9082" i="2" s="1"/>
  <c r="E9082" i="2"/>
  <c r="B9082" i="2" s="1"/>
  <c r="D9082" i="2" s="1"/>
  <c r="F9081" i="2"/>
  <c r="C9081" i="2" s="1"/>
  <c r="E9081" i="2"/>
  <c r="B9081" i="2" s="1"/>
  <c r="F9080" i="2"/>
  <c r="C9080" i="2" s="1"/>
  <c r="E9080" i="2"/>
  <c r="B9080" i="2" s="1"/>
  <c r="F9079" i="2"/>
  <c r="E9079" i="2"/>
  <c r="B9079" i="2" s="1"/>
  <c r="C9079" i="2"/>
  <c r="F9078" i="2"/>
  <c r="C9078" i="2" s="1"/>
  <c r="E9078" i="2"/>
  <c r="B9078" i="2" s="1"/>
  <c r="F9077" i="2"/>
  <c r="C9077" i="2" s="1"/>
  <c r="E9077" i="2"/>
  <c r="B9077" i="2" s="1"/>
  <c r="F9076" i="2"/>
  <c r="C9076" i="2" s="1"/>
  <c r="E9076" i="2"/>
  <c r="B9076" i="2" s="1"/>
  <c r="F9075" i="2"/>
  <c r="C9075" i="2" s="1"/>
  <c r="E9075" i="2"/>
  <c r="B9075" i="2" s="1"/>
  <c r="F9074" i="2"/>
  <c r="C9074" i="2" s="1"/>
  <c r="E9074" i="2"/>
  <c r="B9074" i="2" s="1"/>
  <c r="F9073" i="2"/>
  <c r="C9073" i="2" s="1"/>
  <c r="E9073" i="2"/>
  <c r="B9073" i="2" s="1"/>
  <c r="F9072" i="2"/>
  <c r="C9072" i="2" s="1"/>
  <c r="E9072" i="2"/>
  <c r="B9072" i="2" s="1"/>
  <c r="F9071" i="2"/>
  <c r="C9071" i="2" s="1"/>
  <c r="E9071" i="2"/>
  <c r="B9071" i="2" s="1"/>
  <c r="F9070" i="2"/>
  <c r="C9070" i="2" s="1"/>
  <c r="E9070" i="2"/>
  <c r="B9070" i="2" s="1"/>
  <c r="F9069" i="2"/>
  <c r="C9069" i="2" s="1"/>
  <c r="E9069" i="2"/>
  <c r="B9069" i="2" s="1"/>
  <c r="F9068" i="2"/>
  <c r="C9068" i="2" s="1"/>
  <c r="E9068" i="2"/>
  <c r="B9068" i="2" s="1"/>
  <c r="F9067" i="2"/>
  <c r="C9067" i="2" s="1"/>
  <c r="E9067" i="2"/>
  <c r="B9067" i="2" s="1"/>
  <c r="F9066" i="2"/>
  <c r="C9066" i="2" s="1"/>
  <c r="E9066" i="2"/>
  <c r="B9066" i="2" s="1"/>
  <c r="F9065" i="2"/>
  <c r="C9065" i="2" s="1"/>
  <c r="E9065" i="2"/>
  <c r="B9065" i="2" s="1"/>
  <c r="F9064" i="2"/>
  <c r="C9064" i="2" s="1"/>
  <c r="E9064" i="2"/>
  <c r="B9064" i="2" s="1"/>
  <c r="F9063" i="2"/>
  <c r="E9063" i="2"/>
  <c r="C9063" i="2"/>
  <c r="B9063" i="2"/>
  <c r="F9062" i="2"/>
  <c r="C9062" i="2" s="1"/>
  <c r="E9062" i="2"/>
  <c r="B9062" i="2" s="1"/>
  <c r="F9061" i="2"/>
  <c r="C9061" i="2" s="1"/>
  <c r="E9061" i="2"/>
  <c r="B9061" i="2" s="1"/>
  <c r="F9060" i="2"/>
  <c r="C9060" i="2" s="1"/>
  <c r="E9060" i="2"/>
  <c r="B9060" i="2" s="1"/>
  <c r="F9059" i="2"/>
  <c r="C9059" i="2" s="1"/>
  <c r="E9059" i="2"/>
  <c r="B9059" i="2" s="1"/>
  <c r="F9058" i="2"/>
  <c r="C9058" i="2" s="1"/>
  <c r="E9058" i="2"/>
  <c r="B9058" i="2" s="1"/>
  <c r="F9057" i="2"/>
  <c r="C9057" i="2" s="1"/>
  <c r="E9057" i="2"/>
  <c r="B9057" i="2" s="1"/>
  <c r="F9056" i="2"/>
  <c r="C9056" i="2" s="1"/>
  <c r="E9056" i="2"/>
  <c r="B9056" i="2" s="1"/>
  <c r="F9055" i="2"/>
  <c r="E9055" i="2"/>
  <c r="B9055" i="2" s="1"/>
  <c r="C9055" i="2"/>
  <c r="F9054" i="2"/>
  <c r="C9054" i="2" s="1"/>
  <c r="E9054" i="2"/>
  <c r="B9054" i="2" s="1"/>
  <c r="F9053" i="2"/>
  <c r="C9053" i="2" s="1"/>
  <c r="E9053" i="2"/>
  <c r="B9053" i="2" s="1"/>
  <c r="F9052" i="2"/>
  <c r="C9052" i="2" s="1"/>
  <c r="E9052" i="2"/>
  <c r="B9052" i="2" s="1"/>
  <c r="F9051" i="2"/>
  <c r="C9051" i="2" s="1"/>
  <c r="E9051" i="2"/>
  <c r="B9051" i="2" s="1"/>
  <c r="F9050" i="2"/>
  <c r="E9050" i="2"/>
  <c r="B9050" i="2" s="1"/>
  <c r="D9050" i="2" s="1"/>
  <c r="C9050" i="2"/>
  <c r="F9049" i="2"/>
  <c r="C9049" i="2" s="1"/>
  <c r="E9049" i="2"/>
  <c r="B9049" i="2" s="1"/>
  <c r="F9048" i="2"/>
  <c r="C9048" i="2" s="1"/>
  <c r="E9048" i="2"/>
  <c r="B9048" i="2" s="1"/>
  <c r="F9047" i="2"/>
  <c r="C9047" i="2" s="1"/>
  <c r="E9047" i="2"/>
  <c r="B9047" i="2" s="1"/>
  <c r="F9046" i="2"/>
  <c r="C9046" i="2" s="1"/>
  <c r="E9046" i="2"/>
  <c r="B9046" i="2" s="1"/>
  <c r="F9045" i="2"/>
  <c r="C9045" i="2" s="1"/>
  <c r="E9045" i="2"/>
  <c r="B9045" i="2" s="1"/>
  <c r="F9044" i="2"/>
  <c r="E9044" i="2"/>
  <c r="B9044" i="2" s="1"/>
  <c r="C9044" i="2"/>
  <c r="F9043" i="2"/>
  <c r="C9043" i="2" s="1"/>
  <c r="E9043" i="2"/>
  <c r="B9043" i="2" s="1"/>
  <c r="F9042" i="2"/>
  <c r="C9042" i="2" s="1"/>
  <c r="E9042" i="2"/>
  <c r="B9042" i="2" s="1"/>
  <c r="F9041" i="2"/>
  <c r="C9041" i="2" s="1"/>
  <c r="E9041" i="2"/>
  <c r="B9041" i="2"/>
  <c r="F9040" i="2"/>
  <c r="C9040" i="2" s="1"/>
  <c r="E9040" i="2"/>
  <c r="B9040" i="2" s="1"/>
  <c r="F9039" i="2"/>
  <c r="C9039" i="2" s="1"/>
  <c r="E9039" i="2"/>
  <c r="B9039" i="2" s="1"/>
  <c r="F9038" i="2"/>
  <c r="C9038" i="2" s="1"/>
  <c r="E9038" i="2"/>
  <c r="B9038" i="2" s="1"/>
  <c r="D9038" i="2" s="1"/>
  <c r="F9037" i="2"/>
  <c r="C9037" i="2" s="1"/>
  <c r="E9037" i="2"/>
  <c r="B9037" i="2" s="1"/>
  <c r="F9036" i="2"/>
  <c r="C9036" i="2" s="1"/>
  <c r="E9036" i="2"/>
  <c r="B9036" i="2" s="1"/>
  <c r="F9035" i="2"/>
  <c r="C9035" i="2" s="1"/>
  <c r="E9035" i="2"/>
  <c r="B9035" i="2" s="1"/>
  <c r="F9034" i="2"/>
  <c r="C9034" i="2" s="1"/>
  <c r="E9034" i="2"/>
  <c r="B9034" i="2"/>
  <c r="F9033" i="2"/>
  <c r="C9033" i="2" s="1"/>
  <c r="E9033" i="2"/>
  <c r="B9033" i="2" s="1"/>
  <c r="F9032" i="2"/>
  <c r="C9032" i="2" s="1"/>
  <c r="E9032" i="2"/>
  <c r="B9032" i="2" s="1"/>
  <c r="F9031" i="2"/>
  <c r="C9031" i="2" s="1"/>
  <c r="E9031" i="2"/>
  <c r="B9031" i="2" s="1"/>
  <c r="D9031" i="2" s="1"/>
  <c r="F9030" i="2"/>
  <c r="C9030" i="2" s="1"/>
  <c r="E9030" i="2"/>
  <c r="B9030" i="2" s="1"/>
  <c r="F9029" i="2"/>
  <c r="C9029" i="2" s="1"/>
  <c r="E9029" i="2"/>
  <c r="B9029" i="2" s="1"/>
  <c r="D9029" i="2" s="1"/>
  <c r="F9028" i="2"/>
  <c r="C9028" i="2" s="1"/>
  <c r="E9028" i="2"/>
  <c r="B9028" i="2" s="1"/>
  <c r="F9027" i="2"/>
  <c r="C9027" i="2" s="1"/>
  <c r="E9027" i="2"/>
  <c r="B9027" i="2" s="1"/>
  <c r="F9026" i="2"/>
  <c r="C9026" i="2" s="1"/>
  <c r="E9026" i="2"/>
  <c r="B9026" i="2" s="1"/>
  <c r="F9025" i="2"/>
  <c r="C9025" i="2" s="1"/>
  <c r="E9025" i="2"/>
  <c r="B9025" i="2" s="1"/>
  <c r="F9024" i="2"/>
  <c r="C9024" i="2" s="1"/>
  <c r="E9024" i="2"/>
  <c r="B9024" i="2" s="1"/>
  <c r="F9023" i="2"/>
  <c r="C9023" i="2" s="1"/>
  <c r="E9023" i="2"/>
  <c r="B9023" i="2" s="1"/>
  <c r="F9022" i="2"/>
  <c r="C9022" i="2" s="1"/>
  <c r="E9022" i="2"/>
  <c r="B9022" i="2" s="1"/>
  <c r="F9021" i="2"/>
  <c r="E9021" i="2"/>
  <c r="B9021" i="2" s="1"/>
  <c r="C9021" i="2"/>
  <c r="F9020" i="2"/>
  <c r="C9020" i="2" s="1"/>
  <c r="E9020" i="2"/>
  <c r="B9020" i="2" s="1"/>
  <c r="D9020" i="2" s="1"/>
  <c r="F9019" i="2"/>
  <c r="C9019" i="2" s="1"/>
  <c r="E9019" i="2"/>
  <c r="B9019" i="2" s="1"/>
  <c r="F9018" i="2"/>
  <c r="C9018" i="2" s="1"/>
  <c r="E9018" i="2"/>
  <c r="B9018" i="2" s="1"/>
  <c r="F9017" i="2"/>
  <c r="C9017" i="2" s="1"/>
  <c r="E9017" i="2"/>
  <c r="B9017" i="2" s="1"/>
  <c r="F9016" i="2"/>
  <c r="C9016" i="2" s="1"/>
  <c r="E9016" i="2"/>
  <c r="B9016" i="2" s="1"/>
  <c r="F9015" i="2"/>
  <c r="C9015" i="2" s="1"/>
  <c r="E9015" i="2"/>
  <c r="B9015" i="2" s="1"/>
  <c r="F9014" i="2"/>
  <c r="C9014" i="2" s="1"/>
  <c r="E9014" i="2"/>
  <c r="B9014" i="2" s="1"/>
  <c r="F9013" i="2"/>
  <c r="C9013" i="2" s="1"/>
  <c r="E9013" i="2"/>
  <c r="B9013" i="2" s="1"/>
  <c r="F9012" i="2"/>
  <c r="C9012" i="2" s="1"/>
  <c r="E9012" i="2"/>
  <c r="B9012" i="2" s="1"/>
  <c r="F9011" i="2"/>
  <c r="C9011" i="2" s="1"/>
  <c r="E9011" i="2"/>
  <c r="B9011" i="2" s="1"/>
  <c r="F9010" i="2"/>
  <c r="C9010" i="2" s="1"/>
  <c r="E9010" i="2"/>
  <c r="B9010" i="2" s="1"/>
  <c r="F9009" i="2"/>
  <c r="C9009" i="2" s="1"/>
  <c r="E9009" i="2"/>
  <c r="B9009" i="2" s="1"/>
  <c r="F9008" i="2"/>
  <c r="C9008" i="2" s="1"/>
  <c r="E9008" i="2"/>
  <c r="B9008" i="2" s="1"/>
  <c r="F9007" i="2"/>
  <c r="C9007" i="2" s="1"/>
  <c r="E9007" i="2"/>
  <c r="B9007" i="2" s="1"/>
  <c r="F9006" i="2"/>
  <c r="C9006" i="2" s="1"/>
  <c r="E9006" i="2"/>
  <c r="B9006" i="2" s="1"/>
  <c r="F9005" i="2"/>
  <c r="C9005" i="2" s="1"/>
  <c r="E9005" i="2"/>
  <c r="B9005" i="2" s="1"/>
  <c r="F9004" i="2"/>
  <c r="C9004" i="2" s="1"/>
  <c r="E9004" i="2"/>
  <c r="B9004" i="2" s="1"/>
  <c r="F9003" i="2"/>
  <c r="C9003" i="2" s="1"/>
  <c r="E9003" i="2"/>
  <c r="B9003" i="2" s="1"/>
  <c r="F9002" i="2"/>
  <c r="C9002" i="2" s="1"/>
  <c r="E9002" i="2"/>
  <c r="B9002" i="2" s="1"/>
  <c r="F9001" i="2"/>
  <c r="C9001" i="2" s="1"/>
  <c r="E9001" i="2"/>
  <c r="B9001" i="2" s="1"/>
  <c r="F9000" i="2"/>
  <c r="C9000" i="2" s="1"/>
  <c r="E9000" i="2"/>
  <c r="B9000" i="2" s="1"/>
  <c r="F8999" i="2"/>
  <c r="C8999" i="2" s="1"/>
  <c r="E8999" i="2"/>
  <c r="B8999" i="2" s="1"/>
  <c r="F8998" i="2"/>
  <c r="C8998" i="2" s="1"/>
  <c r="D8998" i="2" s="1"/>
  <c r="E8998" i="2"/>
  <c r="B8998" i="2" s="1"/>
  <c r="F8997" i="2"/>
  <c r="C8997" i="2" s="1"/>
  <c r="E8997" i="2"/>
  <c r="B8997" i="2" s="1"/>
  <c r="F8996" i="2"/>
  <c r="C8996" i="2" s="1"/>
  <c r="E8996" i="2"/>
  <c r="B8996" i="2" s="1"/>
  <c r="F8995" i="2"/>
  <c r="E8995" i="2"/>
  <c r="B8995" i="2" s="1"/>
  <c r="C8995" i="2"/>
  <c r="F8994" i="2"/>
  <c r="C8994" i="2" s="1"/>
  <c r="E8994" i="2"/>
  <c r="B8994" i="2" s="1"/>
  <c r="F8993" i="2"/>
  <c r="E8993" i="2"/>
  <c r="B8993" i="2" s="1"/>
  <c r="C8993" i="2"/>
  <c r="F8992" i="2"/>
  <c r="C8992" i="2" s="1"/>
  <c r="E8992" i="2"/>
  <c r="B8992" i="2" s="1"/>
  <c r="D8992" i="2" s="1"/>
  <c r="F8991" i="2"/>
  <c r="C8991" i="2" s="1"/>
  <c r="E8991" i="2"/>
  <c r="B8991" i="2"/>
  <c r="F8990" i="2"/>
  <c r="E8990" i="2"/>
  <c r="B8990" i="2" s="1"/>
  <c r="C8990" i="2"/>
  <c r="F8989" i="2"/>
  <c r="C8989" i="2" s="1"/>
  <c r="E8989" i="2"/>
  <c r="B8989" i="2" s="1"/>
  <c r="F8988" i="2"/>
  <c r="E8988" i="2"/>
  <c r="B8988" i="2" s="1"/>
  <c r="D8988" i="2" s="1"/>
  <c r="C8988" i="2"/>
  <c r="F8987" i="2"/>
  <c r="C8987" i="2" s="1"/>
  <c r="E8987" i="2"/>
  <c r="B8987" i="2" s="1"/>
  <c r="F8986" i="2"/>
  <c r="E8986" i="2"/>
  <c r="B8986" i="2" s="1"/>
  <c r="C8986" i="2"/>
  <c r="F8985" i="2"/>
  <c r="C8985" i="2" s="1"/>
  <c r="E8985" i="2"/>
  <c r="B8985" i="2" s="1"/>
  <c r="F8984" i="2"/>
  <c r="C8984" i="2" s="1"/>
  <c r="D8984" i="2" s="1"/>
  <c r="E8984" i="2"/>
  <c r="B8984" i="2" s="1"/>
  <c r="F8983" i="2"/>
  <c r="C8983" i="2" s="1"/>
  <c r="E8983" i="2"/>
  <c r="B8983" i="2" s="1"/>
  <c r="F8982" i="2"/>
  <c r="C8982" i="2" s="1"/>
  <c r="E8982" i="2"/>
  <c r="B8982" i="2" s="1"/>
  <c r="F8981" i="2"/>
  <c r="C8981" i="2" s="1"/>
  <c r="E8981" i="2"/>
  <c r="B8981" i="2" s="1"/>
  <c r="D8981" i="2" s="1"/>
  <c r="F8980" i="2"/>
  <c r="C8980" i="2" s="1"/>
  <c r="E8980" i="2"/>
  <c r="B8980" i="2" s="1"/>
  <c r="F8979" i="2"/>
  <c r="C8979" i="2" s="1"/>
  <c r="E8979" i="2"/>
  <c r="B8979" i="2" s="1"/>
  <c r="F8978" i="2"/>
  <c r="C8978" i="2" s="1"/>
  <c r="E8978" i="2"/>
  <c r="B8978" i="2" s="1"/>
  <c r="F8977" i="2"/>
  <c r="C8977" i="2" s="1"/>
  <c r="E8977" i="2"/>
  <c r="B8977" i="2" s="1"/>
  <c r="F8976" i="2"/>
  <c r="C8976" i="2" s="1"/>
  <c r="E8976" i="2"/>
  <c r="B8976" i="2" s="1"/>
  <c r="F8975" i="2"/>
  <c r="C8975" i="2" s="1"/>
  <c r="E8975" i="2"/>
  <c r="B8975" i="2" s="1"/>
  <c r="F8974" i="2"/>
  <c r="C8974" i="2" s="1"/>
  <c r="E8974" i="2"/>
  <c r="B8974" i="2" s="1"/>
  <c r="F8973" i="2"/>
  <c r="C8973" i="2" s="1"/>
  <c r="E8973" i="2"/>
  <c r="B8973" i="2"/>
  <c r="F8972" i="2"/>
  <c r="C8972" i="2" s="1"/>
  <c r="E8972" i="2"/>
  <c r="B8972" i="2" s="1"/>
  <c r="F8971" i="2"/>
  <c r="C8971" i="2" s="1"/>
  <c r="E8971" i="2"/>
  <c r="B8971" i="2" s="1"/>
  <c r="F8970" i="2"/>
  <c r="C8970" i="2" s="1"/>
  <c r="E8970" i="2"/>
  <c r="B8970" i="2" s="1"/>
  <c r="F8969" i="2"/>
  <c r="C8969" i="2" s="1"/>
  <c r="E8969" i="2"/>
  <c r="B8969" i="2" s="1"/>
  <c r="F8968" i="2"/>
  <c r="C8968" i="2" s="1"/>
  <c r="E8968" i="2"/>
  <c r="B8968" i="2" s="1"/>
  <c r="D8968" i="2" s="1"/>
  <c r="F8967" i="2"/>
  <c r="C8967" i="2" s="1"/>
  <c r="E8967" i="2"/>
  <c r="B8967" i="2" s="1"/>
  <c r="F8966" i="2"/>
  <c r="C8966" i="2" s="1"/>
  <c r="E8966" i="2"/>
  <c r="B8966" i="2" s="1"/>
  <c r="F8965" i="2"/>
  <c r="C8965" i="2" s="1"/>
  <c r="E8965" i="2"/>
  <c r="B8965" i="2" s="1"/>
  <c r="F8964" i="2"/>
  <c r="C8964" i="2" s="1"/>
  <c r="E8964" i="2"/>
  <c r="B8964" i="2" s="1"/>
  <c r="F8963" i="2"/>
  <c r="C8963" i="2" s="1"/>
  <c r="E8963" i="2"/>
  <c r="B8963" i="2" s="1"/>
  <c r="F8962" i="2"/>
  <c r="C8962" i="2" s="1"/>
  <c r="E8962" i="2"/>
  <c r="B8962" i="2" s="1"/>
  <c r="F8961" i="2"/>
  <c r="C8961" i="2" s="1"/>
  <c r="E8961" i="2"/>
  <c r="B8961" i="2" s="1"/>
  <c r="F8960" i="2"/>
  <c r="C8960" i="2" s="1"/>
  <c r="E8960" i="2"/>
  <c r="B8960" i="2" s="1"/>
  <c r="D8960" i="2" s="1"/>
  <c r="F8959" i="2"/>
  <c r="C8959" i="2" s="1"/>
  <c r="E8959" i="2"/>
  <c r="B8959" i="2" s="1"/>
  <c r="F8958" i="2"/>
  <c r="C8958" i="2" s="1"/>
  <c r="E8958" i="2"/>
  <c r="B8958" i="2" s="1"/>
  <c r="F8957" i="2"/>
  <c r="C8957" i="2" s="1"/>
  <c r="E8957" i="2"/>
  <c r="B8957" i="2" s="1"/>
  <c r="D8957" i="2" s="1"/>
  <c r="F8956" i="2"/>
  <c r="C8956" i="2" s="1"/>
  <c r="E8956" i="2"/>
  <c r="B8956" i="2" s="1"/>
  <c r="F8955" i="2"/>
  <c r="C8955" i="2" s="1"/>
  <c r="E8955" i="2"/>
  <c r="B8955" i="2"/>
  <c r="F8954" i="2"/>
  <c r="C8954" i="2" s="1"/>
  <c r="E8954" i="2"/>
  <c r="B8954" i="2" s="1"/>
  <c r="D8954" i="2" s="1"/>
  <c r="F8953" i="2"/>
  <c r="C8953" i="2" s="1"/>
  <c r="E8953" i="2"/>
  <c r="B8953" i="2" s="1"/>
  <c r="F8952" i="2"/>
  <c r="C8952" i="2" s="1"/>
  <c r="E8952" i="2"/>
  <c r="B8952" i="2" s="1"/>
  <c r="F8951" i="2"/>
  <c r="C8951" i="2" s="1"/>
  <c r="E8951" i="2"/>
  <c r="B8951" i="2" s="1"/>
  <c r="F8950" i="2"/>
  <c r="C8950" i="2" s="1"/>
  <c r="E8950" i="2"/>
  <c r="B8950" i="2" s="1"/>
  <c r="F8949" i="2"/>
  <c r="C8949" i="2" s="1"/>
  <c r="E8949" i="2"/>
  <c r="B8949" i="2" s="1"/>
  <c r="F8948" i="2"/>
  <c r="C8948" i="2" s="1"/>
  <c r="E8948" i="2"/>
  <c r="B8948" i="2" s="1"/>
  <c r="F8947" i="2"/>
  <c r="C8947" i="2" s="1"/>
  <c r="E8947" i="2"/>
  <c r="B8947" i="2" s="1"/>
  <c r="F8946" i="2"/>
  <c r="C8946" i="2" s="1"/>
  <c r="E8946" i="2"/>
  <c r="B8946" i="2" s="1"/>
  <c r="F8945" i="2"/>
  <c r="C8945" i="2" s="1"/>
  <c r="E8945" i="2"/>
  <c r="B8945" i="2" s="1"/>
  <c r="D8945" i="2" s="1"/>
  <c r="F8944" i="2"/>
  <c r="C8944" i="2" s="1"/>
  <c r="E8944" i="2"/>
  <c r="B8944" i="2" s="1"/>
  <c r="F8943" i="2"/>
  <c r="C8943" i="2" s="1"/>
  <c r="E8943" i="2"/>
  <c r="B8943" i="2" s="1"/>
  <c r="D8943" i="2" s="1"/>
  <c r="F8942" i="2"/>
  <c r="C8942" i="2" s="1"/>
  <c r="E8942" i="2"/>
  <c r="B8942" i="2" s="1"/>
  <c r="F8941" i="2"/>
  <c r="C8941" i="2" s="1"/>
  <c r="E8941" i="2"/>
  <c r="B8941" i="2" s="1"/>
  <c r="F8940" i="2"/>
  <c r="C8940" i="2" s="1"/>
  <c r="E8940" i="2"/>
  <c r="B8940" i="2" s="1"/>
  <c r="F8939" i="2"/>
  <c r="C8939" i="2" s="1"/>
  <c r="E8939" i="2"/>
  <c r="B8939" i="2" s="1"/>
  <c r="F8938" i="2"/>
  <c r="C8938" i="2" s="1"/>
  <c r="E8938" i="2"/>
  <c r="B8938" i="2" s="1"/>
  <c r="D8938" i="2" s="1"/>
  <c r="F8937" i="2"/>
  <c r="C8937" i="2" s="1"/>
  <c r="E8937" i="2"/>
  <c r="B8937" i="2" s="1"/>
  <c r="D8937" i="2" s="1"/>
  <c r="F8936" i="2"/>
  <c r="C8936" i="2" s="1"/>
  <c r="E8936" i="2"/>
  <c r="B8936" i="2" s="1"/>
  <c r="F8935" i="2"/>
  <c r="C8935" i="2" s="1"/>
  <c r="E8935" i="2"/>
  <c r="B8935" i="2" s="1"/>
  <c r="F8934" i="2"/>
  <c r="C8934" i="2" s="1"/>
  <c r="E8934" i="2"/>
  <c r="B8934" i="2" s="1"/>
  <c r="D8934" i="2" s="1"/>
  <c r="F8933" i="2"/>
  <c r="C8933" i="2" s="1"/>
  <c r="E8933" i="2"/>
  <c r="B8933" i="2" s="1"/>
  <c r="F8932" i="2"/>
  <c r="C8932" i="2" s="1"/>
  <c r="E8932" i="2"/>
  <c r="B8932" i="2" s="1"/>
  <c r="F8931" i="2"/>
  <c r="C8931" i="2" s="1"/>
  <c r="E8931" i="2"/>
  <c r="B8931" i="2" s="1"/>
  <c r="F8930" i="2"/>
  <c r="C8930" i="2" s="1"/>
  <c r="E8930" i="2"/>
  <c r="B8930" i="2" s="1"/>
  <c r="F8929" i="2"/>
  <c r="C8929" i="2" s="1"/>
  <c r="E8929" i="2"/>
  <c r="B8929" i="2" s="1"/>
  <c r="F8928" i="2"/>
  <c r="C8928" i="2" s="1"/>
  <c r="E8928" i="2"/>
  <c r="B8928" i="2" s="1"/>
  <c r="D8928" i="2" s="1"/>
  <c r="F8927" i="2"/>
  <c r="C8927" i="2" s="1"/>
  <c r="E8927" i="2"/>
  <c r="B8927" i="2" s="1"/>
  <c r="F8926" i="2"/>
  <c r="C8926" i="2" s="1"/>
  <c r="E8926" i="2"/>
  <c r="B8926" i="2" s="1"/>
  <c r="F8925" i="2"/>
  <c r="C8925" i="2" s="1"/>
  <c r="E8925" i="2"/>
  <c r="B8925" i="2" s="1"/>
  <c r="F8924" i="2"/>
  <c r="C8924" i="2" s="1"/>
  <c r="E8924" i="2"/>
  <c r="B8924" i="2" s="1"/>
  <c r="F8923" i="2"/>
  <c r="C8923" i="2" s="1"/>
  <c r="E8923" i="2"/>
  <c r="B8923" i="2" s="1"/>
  <c r="D8923" i="2" s="1"/>
  <c r="F8922" i="2"/>
  <c r="C8922" i="2" s="1"/>
  <c r="E8922" i="2"/>
  <c r="B8922" i="2" s="1"/>
  <c r="F8921" i="2"/>
  <c r="C8921" i="2" s="1"/>
  <c r="E8921" i="2"/>
  <c r="B8921" i="2" s="1"/>
  <c r="F8920" i="2"/>
  <c r="C8920" i="2" s="1"/>
  <c r="E8920" i="2"/>
  <c r="B8920" i="2" s="1"/>
  <c r="F8919" i="2"/>
  <c r="C8919" i="2" s="1"/>
  <c r="E8919" i="2"/>
  <c r="B8919" i="2"/>
  <c r="F8918" i="2"/>
  <c r="C8918" i="2" s="1"/>
  <c r="E8918" i="2"/>
  <c r="B8918" i="2" s="1"/>
  <c r="F8917" i="2"/>
  <c r="C8917" i="2" s="1"/>
  <c r="E8917" i="2"/>
  <c r="B8917" i="2" s="1"/>
  <c r="F8916" i="2"/>
  <c r="C8916" i="2" s="1"/>
  <c r="E8916" i="2"/>
  <c r="B8916" i="2" s="1"/>
  <c r="F8915" i="2"/>
  <c r="C8915" i="2" s="1"/>
  <c r="E8915" i="2"/>
  <c r="B8915" i="2" s="1"/>
  <c r="F8914" i="2"/>
  <c r="C8914" i="2" s="1"/>
  <c r="E8914" i="2"/>
  <c r="B8914" i="2" s="1"/>
  <c r="F8913" i="2"/>
  <c r="E8913" i="2"/>
  <c r="B8913" i="2" s="1"/>
  <c r="D8913" i="2" s="1"/>
  <c r="C8913" i="2"/>
  <c r="F8912" i="2"/>
  <c r="C8912" i="2" s="1"/>
  <c r="E8912" i="2"/>
  <c r="B8912" i="2" s="1"/>
  <c r="F8911" i="2"/>
  <c r="C8911" i="2" s="1"/>
  <c r="E8911" i="2"/>
  <c r="B8911" i="2" s="1"/>
  <c r="F8910" i="2"/>
  <c r="C8910" i="2" s="1"/>
  <c r="E8910" i="2"/>
  <c r="B8910" i="2" s="1"/>
  <c r="F8909" i="2"/>
  <c r="C8909" i="2" s="1"/>
  <c r="E8909" i="2"/>
  <c r="B8909" i="2" s="1"/>
  <c r="D8909" i="2" s="1"/>
  <c r="F8908" i="2"/>
  <c r="C8908" i="2" s="1"/>
  <c r="E8908" i="2"/>
  <c r="B8908" i="2" s="1"/>
  <c r="F8907" i="2"/>
  <c r="C8907" i="2" s="1"/>
  <c r="E8907" i="2"/>
  <c r="B8907" i="2" s="1"/>
  <c r="F8906" i="2"/>
  <c r="C8906" i="2" s="1"/>
  <c r="E8906" i="2"/>
  <c r="B8906" i="2" s="1"/>
  <c r="F8905" i="2"/>
  <c r="C8905" i="2" s="1"/>
  <c r="E8905" i="2"/>
  <c r="B8905" i="2"/>
  <c r="D8905" i="2" s="1"/>
  <c r="F8904" i="2"/>
  <c r="C8904" i="2" s="1"/>
  <c r="E8904" i="2"/>
  <c r="B8904" i="2" s="1"/>
  <c r="F8903" i="2"/>
  <c r="C8903" i="2" s="1"/>
  <c r="E8903" i="2"/>
  <c r="B8903" i="2" s="1"/>
  <c r="F8902" i="2"/>
  <c r="C8902" i="2" s="1"/>
  <c r="E8902" i="2"/>
  <c r="B8902" i="2" s="1"/>
  <c r="D8902" i="2" s="1"/>
  <c r="F8901" i="2"/>
  <c r="C8901" i="2" s="1"/>
  <c r="E8901" i="2"/>
  <c r="B8901" i="2" s="1"/>
  <c r="D8901" i="2" s="1"/>
  <c r="F8900" i="2"/>
  <c r="C8900" i="2" s="1"/>
  <c r="E8900" i="2"/>
  <c r="B8900" i="2" s="1"/>
  <c r="F8899" i="2"/>
  <c r="C8899" i="2" s="1"/>
  <c r="E8899" i="2"/>
  <c r="B8899" i="2" s="1"/>
  <c r="F8898" i="2"/>
  <c r="C8898" i="2" s="1"/>
  <c r="E8898" i="2"/>
  <c r="B8898" i="2" s="1"/>
  <c r="D8898" i="2" s="1"/>
  <c r="F8897" i="2"/>
  <c r="C8897" i="2" s="1"/>
  <c r="D8897" i="2" s="1"/>
  <c r="E8897" i="2"/>
  <c r="B8897" i="2" s="1"/>
  <c r="F8896" i="2"/>
  <c r="C8896" i="2" s="1"/>
  <c r="E8896" i="2"/>
  <c r="B8896" i="2" s="1"/>
  <c r="F8895" i="2"/>
  <c r="C8895" i="2" s="1"/>
  <c r="E8895" i="2"/>
  <c r="B8895" i="2" s="1"/>
  <c r="F8894" i="2"/>
  <c r="C8894" i="2" s="1"/>
  <c r="E8894" i="2"/>
  <c r="B8894" i="2" s="1"/>
  <c r="F8893" i="2"/>
  <c r="C8893" i="2" s="1"/>
  <c r="E8893" i="2"/>
  <c r="B8893" i="2" s="1"/>
  <c r="D8893" i="2" s="1"/>
  <c r="F8892" i="2"/>
  <c r="C8892" i="2" s="1"/>
  <c r="E8892" i="2"/>
  <c r="B8892" i="2" s="1"/>
  <c r="F8891" i="2"/>
  <c r="C8891" i="2" s="1"/>
  <c r="E8891" i="2"/>
  <c r="B8891" i="2" s="1"/>
  <c r="F8890" i="2"/>
  <c r="C8890" i="2" s="1"/>
  <c r="E8890" i="2"/>
  <c r="B8890" i="2" s="1"/>
  <c r="F8889" i="2"/>
  <c r="C8889" i="2" s="1"/>
  <c r="E8889" i="2"/>
  <c r="B8889" i="2" s="1"/>
  <c r="F8888" i="2"/>
  <c r="C8888" i="2" s="1"/>
  <c r="E8888" i="2"/>
  <c r="B8888" i="2" s="1"/>
  <c r="D8888" i="2" s="1"/>
  <c r="F8887" i="2"/>
  <c r="C8887" i="2" s="1"/>
  <c r="E8887" i="2"/>
  <c r="B8887" i="2" s="1"/>
  <c r="F8886" i="2"/>
  <c r="C8886" i="2" s="1"/>
  <c r="E8886" i="2"/>
  <c r="B8886" i="2" s="1"/>
  <c r="F8885" i="2"/>
  <c r="C8885" i="2" s="1"/>
  <c r="E8885" i="2"/>
  <c r="B8885" i="2" s="1"/>
  <c r="F8884" i="2"/>
  <c r="C8884" i="2" s="1"/>
  <c r="E8884" i="2"/>
  <c r="B8884" i="2" s="1"/>
  <c r="F8883" i="2"/>
  <c r="C8883" i="2" s="1"/>
  <c r="E8883" i="2"/>
  <c r="B8883" i="2" s="1"/>
  <c r="D8883" i="2" s="1"/>
  <c r="F8882" i="2"/>
  <c r="C8882" i="2" s="1"/>
  <c r="E8882" i="2"/>
  <c r="B8882" i="2" s="1"/>
  <c r="F8881" i="2"/>
  <c r="C8881" i="2" s="1"/>
  <c r="E8881" i="2"/>
  <c r="B8881" i="2" s="1"/>
  <c r="D8881" i="2" s="1"/>
  <c r="F8880" i="2"/>
  <c r="C8880" i="2" s="1"/>
  <c r="E8880" i="2"/>
  <c r="B8880" i="2" s="1"/>
  <c r="F8879" i="2"/>
  <c r="C8879" i="2" s="1"/>
  <c r="E8879" i="2"/>
  <c r="B8879" i="2" s="1"/>
  <c r="D8879" i="2" s="1"/>
  <c r="F8878" i="2"/>
  <c r="C8878" i="2" s="1"/>
  <c r="E8878" i="2"/>
  <c r="B8878" i="2" s="1"/>
  <c r="F8877" i="2"/>
  <c r="C8877" i="2" s="1"/>
  <c r="E8877" i="2"/>
  <c r="B8877" i="2" s="1"/>
  <c r="F8876" i="2"/>
  <c r="C8876" i="2" s="1"/>
  <c r="E8876" i="2"/>
  <c r="B8876" i="2" s="1"/>
  <c r="F8875" i="2"/>
  <c r="C8875" i="2" s="1"/>
  <c r="E8875" i="2"/>
  <c r="B8875" i="2" s="1"/>
  <c r="D8875" i="2" s="1"/>
  <c r="F8874" i="2"/>
  <c r="C8874" i="2" s="1"/>
  <c r="E8874" i="2"/>
  <c r="B8874" i="2" s="1"/>
  <c r="D8874" i="2" s="1"/>
  <c r="F8873" i="2"/>
  <c r="C8873" i="2" s="1"/>
  <c r="E8873" i="2"/>
  <c r="B8873" i="2"/>
  <c r="F8872" i="2"/>
  <c r="C8872" i="2" s="1"/>
  <c r="E8872" i="2"/>
  <c r="B8872" i="2" s="1"/>
  <c r="F8871" i="2"/>
  <c r="C8871" i="2" s="1"/>
  <c r="E8871" i="2"/>
  <c r="B8871" i="2" s="1"/>
  <c r="F8870" i="2"/>
  <c r="C8870" i="2" s="1"/>
  <c r="E8870" i="2"/>
  <c r="B8870" i="2" s="1"/>
  <c r="F8869" i="2"/>
  <c r="C8869" i="2" s="1"/>
  <c r="E8869" i="2"/>
  <c r="B8869" i="2" s="1"/>
  <c r="F8868" i="2"/>
  <c r="C8868" i="2" s="1"/>
  <c r="E8868" i="2"/>
  <c r="B8868" i="2" s="1"/>
  <c r="D8868" i="2" s="1"/>
  <c r="F8867" i="2"/>
  <c r="C8867" i="2" s="1"/>
  <c r="E8867" i="2"/>
  <c r="B8867" i="2" s="1"/>
  <c r="F8866" i="2"/>
  <c r="C8866" i="2" s="1"/>
  <c r="D8866" i="2" s="1"/>
  <c r="E8866" i="2"/>
  <c r="B8866" i="2" s="1"/>
  <c r="F8865" i="2"/>
  <c r="C8865" i="2" s="1"/>
  <c r="E8865" i="2"/>
  <c r="B8865" i="2" s="1"/>
  <c r="F8864" i="2"/>
  <c r="C8864" i="2" s="1"/>
  <c r="E8864" i="2"/>
  <c r="B8864" i="2" s="1"/>
  <c r="D8864" i="2" s="1"/>
  <c r="F8863" i="2"/>
  <c r="C8863" i="2" s="1"/>
  <c r="E8863" i="2"/>
  <c r="B8863" i="2" s="1"/>
  <c r="F8862" i="2"/>
  <c r="C8862" i="2" s="1"/>
  <c r="E8862" i="2"/>
  <c r="B8862" i="2" s="1"/>
  <c r="F8861" i="2"/>
  <c r="C8861" i="2" s="1"/>
  <c r="E8861" i="2"/>
  <c r="B8861" i="2" s="1"/>
  <c r="F8860" i="2"/>
  <c r="C8860" i="2" s="1"/>
  <c r="E8860" i="2"/>
  <c r="B8860" i="2" s="1"/>
  <c r="F8859" i="2"/>
  <c r="C8859" i="2" s="1"/>
  <c r="E8859" i="2"/>
  <c r="B8859" i="2" s="1"/>
  <c r="F8858" i="2"/>
  <c r="C8858" i="2" s="1"/>
  <c r="E8858" i="2"/>
  <c r="B8858" i="2" s="1"/>
  <c r="F8857" i="2"/>
  <c r="C8857" i="2" s="1"/>
  <c r="E8857" i="2"/>
  <c r="B8857" i="2" s="1"/>
  <c r="F8856" i="2"/>
  <c r="C8856" i="2" s="1"/>
  <c r="D8856" i="2" s="1"/>
  <c r="E8856" i="2"/>
  <c r="B8856" i="2" s="1"/>
  <c r="F8855" i="2"/>
  <c r="C8855" i="2" s="1"/>
  <c r="E8855" i="2"/>
  <c r="B8855" i="2"/>
  <c r="F8854" i="2"/>
  <c r="C8854" i="2" s="1"/>
  <c r="E8854" i="2"/>
  <c r="B8854" i="2" s="1"/>
  <c r="F8853" i="2"/>
  <c r="C8853" i="2" s="1"/>
  <c r="E8853" i="2"/>
  <c r="B8853" i="2"/>
  <c r="D8853" i="2" s="1"/>
  <c r="F8852" i="2"/>
  <c r="C8852" i="2" s="1"/>
  <c r="E8852" i="2"/>
  <c r="B8852" i="2" s="1"/>
  <c r="F8851" i="2"/>
  <c r="C8851" i="2" s="1"/>
  <c r="E8851" i="2"/>
  <c r="B8851" i="2" s="1"/>
  <c r="F8850" i="2"/>
  <c r="C8850" i="2" s="1"/>
  <c r="E8850" i="2"/>
  <c r="B8850" i="2" s="1"/>
  <c r="F8849" i="2"/>
  <c r="C8849" i="2" s="1"/>
  <c r="E8849" i="2"/>
  <c r="B8849" i="2" s="1"/>
  <c r="F8848" i="2"/>
  <c r="C8848" i="2" s="1"/>
  <c r="E8848" i="2"/>
  <c r="B8848" i="2" s="1"/>
  <c r="F8847" i="2"/>
  <c r="C8847" i="2" s="1"/>
  <c r="E8847" i="2"/>
  <c r="B8847" i="2" s="1"/>
  <c r="F8846" i="2"/>
  <c r="C8846" i="2" s="1"/>
  <c r="E8846" i="2"/>
  <c r="B8846" i="2" s="1"/>
  <c r="F8845" i="2"/>
  <c r="C8845" i="2" s="1"/>
  <c r="E8845" i="2"/>
  <c r="B8845" i="2" s="1"/>
  <c r="F8844" i="2"/>
  <c r="C8844" i="2" s="1"/>
  <c r="E8844" i="2"/>
  <c r="B8844" i="2" s="1"/>
  <c r="F8843" i="2"/>
  <c r="C8843" i="2" s="1"/>
  <c r="E8843" i="2"/>
  <c r="B8843" i="2" s="1"/>
  <c r="F8842" i="2"/>
  <c r="C8842" i="2" s="1"/>
  <c r="E8842" i="2"/>
  <c r="B8842" i="2" s="1"/>
  <c r="D8842" i="2" s="1"/>
  <c r="F8841" i="2"/>
  <c r="C8841" i="2" s="1"/>
  <c r="E8841" i="2"/>
  <c r="B8841" i="2"/>
  <c r="F8840" i="2"/>
  <c r="C8840" i="2" s="1"/>
  <c r="E8840" i="2"/>
  <c r="B8840" i="2" s="1"/>
  <c r="F8839" i="2"/>
  <c r="C8839" i="2" s="1"/>
  <c r="E8839" i="2"/>
  <c r="B8839" i="2" s="1"/>
  <c r="F8838" i="2"/>
  <c r="C8838" i="2" s="1"/>
  <c r="E8838" i="2"/>
  <c r="B8838" i="2" s="1"/>
  <c r="F8837" i="2"/>
  <c r="C8837" i="2" s="1"/>
  <c r="E8837" i="2"/>
  <c r="B8837" i="2" s="1"/>
  <c r="F8836" i="2"/>
  <c r="C8836" i="2" s="1"/>
  <c r="E8836" i="2"/>
  <c r="B8836" i="2" s="1"/>
  <c r="F8835" i="2"/>
  <c r="C8835" i="2" s="1"/>
  <c r="E8835" i="2"/>
  <c r="B8835" i="2" s="1"/>
  <c r="F8834" i="2"/>
  <c r="C8834" i="2" s="1"/>
  <c r="E8834" i="2"/>
  <c r="B8834" i="2" s="1"/>
  <c r="F8833" i="2"/>
  <c r="C8833" i="2" s="1"/>
  <c r="E8833" i="2"/>
  <c r="B8833" i="2" s="1"/>
  <c r="D8833" i="2" s="1"/>
  <c r="F8832" i="2"/>
  <c r="C8832" i="2" s="1"/>
  <c r="E8832" i="2"/>
  <c r="B8832" i="2" s="1"/>
  <c r="D8832" i="2" s="1"/>
  <c r="F8831" i="2"/>
  <c r="C8831" i="2" s="1"/>
  <c r="E8831" i="2"/>
  <c r="B8831" i="2" s="1"/>
  <c r="F8830" i="2"/>
  <c r="C8830" i="2" s="1"/>
  <c r="E8830" i="2"/>
  <c r="B8830" i="2" s="1"/>
  <c r="F8829" i="2"/>
  <c r="C8829" i="2" s="1"/>
  <c r="E8829" i="2"/>
  <c r="B8829" i="2" s="1"/>
  <c r="F8828" i="2"/>
  <c r="C8828" i="2" s="1"/>
  <c r="E8828" i="2"/>
  <c r="B8828" i="2" s="1"/>
  <c r="F8827" i="2"/>
  <c r="C8827" i="2" s="1"/>
  <c r="E8827" i="2"/>
  <c r="B8827" i="2" s="1"/>
  <c r="F8826" i="2"/>
  <c r="C8826" i="2" s="1"/>
  <c r="E8826" i="2"/>
  <c r="B8826" i="2" s="1"/>
  <c r="F8825" i="2"/>
  <c r="C8825" i="2" s="1"/>
  <c r="E8825" i="2"/>
  <c r="B8825" i="2" s="1"/>
  <c r="F8824" i="2"/>
  <c r="C8824" i="2" s="1"/>
  <c r="E8824" i="2"/>
  <c r="B8824" i="2" s="1"/>
  <c r="F8823" i="2"/>
  <c r="C8823" i="2" s="1"/>
  <c r="E8823" i="2"/>
  <c r="B8823" i="2" s="1"/>
  <c r="F8822" i="2"/>
  <c r="C8822" i="2" s="1"/>
  <c r="E8822" i="2"/>
  <c r="B8822" i="2" s="1"/>
  <c r="D8822" i="2" s="1"/>
  <c r="F8821" i="2"/>
  <c r="C8821" i="2" s="1"/>
  <c r="E8821" i="2"/>
  <c r="B8821" i="2" s="1"/>
  <c r="F8820" i="2"/>
  <c r="C8820" i="2" s="1"/>
  <c r="E8820" i="2"/>
  <c r="B8820" i="2" s="1"/>
  <c r="F8819" i="2"/>
  <c r="C8819" i="2" s="1"/>
  <c r="E8819" i="2"/>
  <c r="B8819" i="2" s="1"/>
  <c r="F8818" i="2"/>
  <c r="C8818" i="2" s="1"/>
  <c r="E8818" i="2"/>
  <c r="B8818" i="2"/>
  <c r="F8817" i="2"/>
  <c r="C8817" i="2" s="1"/>
  <c r="E8817" i="2"/>
  <c r="B8817" i="2" s="1"/>
  <c r="F8816" i="2"/>
  <c r="C8816" i="2" s="1"/>
  <c r="E8816" i="2"/>
  <c r="B8816" i="2" s="1"/>
  <c r="F8815" i="2"/>
  <c r="C8815" i="2" s="1"/>
  <c r="E8815" i="2"/>
  <c r="B8815" i="2"/>
  <c r="F8814" i="2"/>
  <c r="C8814" i="2" s="1"/>
  <c r="E8814" i="2"/>
  <c r="B8814" i="2" s="1"/>
  <c r="F8813" i="2"/>
  <c r="C8813" i="2" s="1"/>
  <c r="D8813" i="2" s="1"/>
  <c r="E8813" i="2"/>
  <c r="B8813" i="2" s="1"/>
  <c r="F8812" i="2"/>
  <c r="C8812" i="2" s="1"/>
  <c r="E8812" i="2"/>
  <c r="B8812" i="2" s="1"/>
  <c r="D8812" i="2" s="1"/>
  <c r="F8811" i="2"/>
  <c r="E8811" i="2"/>
  <c r="C8811" i="2"/>
  <c r="B8811" i="2"/>
  <c r="F8810" i="2"/>
  <c r="C8810" i="2" s="1"/>
  <c r="E8810" i="2"/>
  <c r="B8810" i="2" s="1"/>
  <c r="F8809" i="2"/>
  <c r="C8809" i="2" s="1"/>
  <c r="D8809" i="2" s="1"/>
  <c r="E8809" i="2"/>
  <c r="B8809" i="2" s="1"/>
  <c r="F8808" i="2"/>
  <c r="C8808" i="2" s="1"/>
  <c r="E8808" i="2"/>
  <c r="B8808" i="2"/>
  <c r="F8807" i="2"/>
  <c r="C8807" i="2" s="1"/>
  <c r="E8807" i="2"/>
  <c r="B8807" i="2" s="1"/>
  <c r="F8806" i="2"/>
  <c r="C8806" i="2" s="1"/>
  <c r="E8806" i="2"/>
  <c r="B8806" i="2" s="1"/>
  <c r="F8805" i="2"/>
  <c r="C8805" i="2" s="1"/>
  <c r="E8805" i="2"/>
  <c r="B8805" i="2" s="1"/>
  <c r="F8804" i="2"/>
  <c r="C8804" i="2" s="1"/>
  <c r="E8804" i="2"/>
  <c r="B8804" i="2" s="1"/>
  <c r="F8803" i="2"/>
  <c r="C8803" i="2" s="1"/>
  <c r="E8803" i="2"/>
  <c r="B8803" i="2" s="1"/>
  <c r="F8802" i="2"/>
  <c r="C8802" i="2" s="1"/>
  <c r="E8802" i="2"/>
  <c r="B8802" i="2" s="1"/>
  <c r="F8801" i="2"/>
  <c r="C8801" i="2" s="1"/>
  <c r="E8801" i="2"/>
  <c r="B8801" i="2" s="1"/>
  <c r="F8800" i="2"/>
  <c r="C8800" i="2" s="1"/>
  <c r="E8800" i="2"/>
  <c r="B8800" i="2" s="1"/>
  <c r="D8800" i="2" s="1"/>
  <c r="F8799" i="2"/>
  <c r="E8799" i="2"/>
  <c r="B8799" i="2" s="1"/>
  <c r="C8799" i="2"/>
  <c r="F8798" i="2"/>
  <c r="C8798" i="2" s="1"/>
  <c r="E8798" i="2"/>
  <c r="B8798" i="2" s="1"/>
  <c r="F8797" i="2"/>
  <c r="E8797" i="2"/>
  <c r="B8797" i="2" s="1"/>
  <c r="C8797" i="2"/>
  <c r="F8796" i="2"/>
  <c r="C8796" i="2" s="1"/>
  <c r="E8796" i="2"/>
  <c r="B8796" i="2" s="1"/>
  <c r="D8796" i="2" s="1"/>
  <c r="F8795" i="2"/>
  <c r="C8795" i="2" s="1"/>
  <c r="E8795" i="2"/>
  <c r="B8795" i="2" s="1"/>
  <c r="F8794" i="2"/>
  <c r="C8794" i="2" s="1"/>
  <c r="E8794" i="2"/>
  <c r="B8794" i="2" s="1"/>
  <c r="F8793" i="2"/>
  <c r="E8793" i="2"/>
  <c r="B8793" i="2" s="1"/>
  <c r="C8793" i="2"/>
  <c r="F8792" i="2"/>
  <c r="C8792" i="2" s="1"/>
  <c r="E8792" i="2"/>
  <c r="B8792" i="2" s="1"/>
  <c r="F8791" i="2"/>
  <c r="C8791" i="2" s="1"/>
  <c r="E8791" i="2"/>
  <c r="B8791" i="2"/>
  <c r="F8790" i="2"/>
  <c r="C8790" i="2" s="1"/>
  <c r="E8790" i="2"/>
  <c r="B8790" i="2"/>
  <c r="D8790" i="2" s="1"/>
  <c r="F8789" i="2"/>
  <c r="C8789" i="2" s="1"/>
  <c r="E8789" i="2"/>
  <c r="B8789" i="2" s="1"/>
  <c r="F8788" i="2"/>
  <c r="C8788" i="2" s="1"/>
  <c r="E8788" i="2"/>
  <c r="B8788" i="2" s="1"/>
  <c r="F8787" i="2"/>
  <c r="E8787" i="2"/>
  <c r="C8787" i="2"/>
  <c r="B8787" i="2"/>
  <c r="F8786" i="2"/>
  <c r="C8786" i="2" s="1"/>
  <c r="E8786" i="2"/>
  <c r="B8786" i="2" s="1"/>
  <c r="D8786" i="2" s="1"/>
  <c r="F8785" i="2"/>
  <c r="C8785" i="2" s="1"/>
  <c r="E8785" i="2"/>
  <c r="B8785" i="2" s="1"/>
  <c r="F8784" i="2"/>
  <c r="C8784" i="2" s="1"/>
  <c r="E8784" i="2"/>
  <c r="B8784" i="2"/>
  <c r="F8783" i="2"/>
  <c r="C8783" i="2" s="1"/>
  <c r="E8783" i="2"/>
  <c r="B8783" i="2" s="1"/>
  <c r="F8782" i="2"/>
  <c r="C8782" i="2" s="1"/>
  <c r="E8782" i="2"/>
  <c r="B8782" i="2" s="1"/>
  <c r="F8781" i="2"/>
  <c r="C8781" i="2" s="1"/>
  <c r="E8781" i="2"/>
  <c r="B8781" i="2" s="1"/>
  <c r="F8780" i="2"/>
  <c r="C8780" i="2" s="1"/>
  <c r="E8780" i="2"/>
  <c r="B8780" i="2" s="1"/>
  <c r="F8779" i="2"/>
  <c r="E8779" i="2"/>
  <c r="B8779" i="2" s="1"/>
  <c r="C8779" i="2"/>
  <c r="F8778" i="2"/>
  <c r="C8778" i="2" s="1"/>
  <c r="E8778" i="2"/>
  <c r="B8778" i="2" s="1"/>
  <c r="F8777" i="2"/>
  <c r="E8777" i="2"/>
  <c r="B8777" i="2" s="1"/>
  <c r="C8777" i="2"/>
  <c r="F8776" i="2"/>
  <c r="C8776" i="2" s="1"/>
  <c r="E8776" i="2"/>
  <c r="B8776" i="2" s="1"/>
  <c r="D8776" i="2" s="1"/>
  <c r="F8775" i="2"/>
  <c r="E8775" i="2"/>
  <c r="B8775" i="2" s="1"/>
  <c r="C8775" i="2"/>
  <c r="F8774" i="2"/>
  <c r="C8774" i="2" s="1"/>
  <c r="E8774" i="2"/>
  <c r="B8774" i="2" s="1"/>
  <c r="F8773" i="2"/>
  <c r="C8773" i="2" s="1"/>
  <c r="E8773" i="2"/>
  <c r="B8773" i="2" s="1"/>
  <c r="F8772" i="2"/>
  <c r="C8772" i="2" s="1"/>
  <c r="E8772" i="2"/>
  <c r="B8772" i="2" s="1"/>
  <c r="D8772" i="2" s="1"/>
  <c r="F8771" i="2"/>
  <c r="C8771" i="2" s="1"/>
  <c r="E8771" i="2"/>
  <c r="B8771" i="2" s="1"/>
  <c r="F8770" i="2"/>
  <c r="C8770" i="2" s="1"/>
  <c r="E8770" i="2"/>
  <c r="B8770" i="2" s="1"/>
  <c r="D8770" i="2" s="1"/>
  <c r="F8769" i="2"/>
  <c r="C8769" i="2" s="1"/>
  <c r="E8769" i="2"/>
  <c r="B8769" i="2" s="1"/>
  <c r="F8768" i="2"/>
  <c r="C8768" i="2" s="1"/>
  <c r="E8768" i="2"/>
  <c r="B8768" i="2" s="1"/>
  <c r="F8767" i="2"/>
  <c r="C8767" i="2" s="1"/>
  <c r="E8767" i="2"/>
  <c r="B8767" i="2"/>
  <c r="F8766" i="2"/>
  <c r="C8766" i="2" s="1"/>
  <c r="E8766" i="2"/>
  <c r="B8766" i="2" s="1"/>
  <c r="F8765" i="2"/>
  <c r="C8765" i="2" s="1"/>
  <c r="E8765" i="2"/>
  <c r="B8765" i="2"/>
  <c r="F8764" i="2"/>
  <c r="C8764" i="2" s="1"/>
  <c r="E8764" i="2"/>
  <c r="B8764" i="2" s="1"/>
  <c r="F8763" i="2"/>
  <c r="C8763" i="2" s="1"/>
  <c r="E8763" i="2"/>
  <c r="B8763" i="2" s="1"/>
  <c r="F8762" i="2"/>
  <c r="C8762" i="2" s="1"/>
  <c r="E8762" i="2"/>
  <c r="B8762" i="2"/>
  <c r="F8761" i="2"/>
  <c r="E8761" i="2"/>
  <c r="C8761" i="2"/>
  <c r="B8761" i="2"/>
  <c r="F8760" i="2"/>
  <c r="C8760" i="2" s="1"/>
  <c r="E8760" i="2"/>
  <c r="B8760" i="2" s="1"/>
  <c r="F8759" i="2"/>
  <c r="E8759" i="2"/>
  <c r="B8759" i="2" s="1"/>
  <c r="C8759" i="2"/>
  <c r="F8758" i="2"/>
  <c r="C8758" i="2" s="1"/>
  <c r="E8758" i="2"/>
  <c r="B8758" i="2"/>
  <c r="D8758" i="2" s="1"/>
  <c r="F8757" i="2"/>
  <c r="C8757" i="2" s="1"/>
  <c r="E8757" i="2"/>
  <c r="B8757" i="2" s="1"/>
  <c r="F8756" i="2"/>
  <c r="C8756" i="2" s="1"/>
  <c r="E8756" i="2"/>
  <c r="B8756" i="2" s="1"/>
  <c r="F8755" i="2"/>
  <c r="E8755" i="2"/>
  <c r="B8755" i="2" s="1"/>
  <c r="C8755" i="2"/>
  <c r="F8754" i="2"/>
  <c r="C8754" i="2" s="1"/>
  <c r="E8754" i="2"/>
  <c r="B8754" i="2" s="1"/>
  <c r="F8753" i="2"/>
  <c r="C8753" i="2" s="1"/>
  <c r="E8753" i="2"/>
  <c r="B8753" i="2" s="1"/>
  <c r="F8752" i="2"/>
  <c r="C8752" i="2" s="1"/>
  <c r="E8752" i="2"/>
  <c r="B8752" i="2"/>
  <c r="F8751" i="2"/>
  <c r="C8751" i="2" s="1"/>
  <c r="E8751" i="2"/>
  <c r="B8751" i="2" s="1"/>
  <c r="F8750" i="2"/>
  <c r="C8750" i="2" s="1"/>
  <c r="E8750" i="2"/>
  <c r="B8750" i="2" s="1"/>
  <c r="F8749" i="2"/>
  <c r="C8749" i="2" s="1"/>
  <c r="E8749" i="2"/>
  <c r="B8749" i="2" s="1"/>
  <c r="F8748" i="2"/>
  <c r="C8748" i="2" s="1"/>
  <c r="E8748" i="2"/>
  <c r="B8748" i="2"/>
  <c r="F8747" i="2"/>
  <c r="C8747" i="2" s="1"/>
  <c r="E8747" i="2"/>
  <c r="B8747" i="2" s="1"/>
  <c r="F8746" i="2"/>
  <c r="C8746" i="2" s="1"/>
  <c r="E8746" i="2"/>
  <c r="B8746" i="2" s="1"/>
  <c r="F8745" i="2"/>
  <c r="C8745" i="2" s="1"/>
  <c r="E8745" i="2"/>
  <c r="B8745" i="2" s="1"/>
  <c r="F8744" i="2"/>
  <c r="C8744" i="2" s="1"/>
  <c r="E8744" i="2"/>
  <c r="B8744" i="2"/>
  <c r="F8743" i="2"/>
  <c r="C8743" i="2" s="1"/>
  <c r="E8743" i="2"/>
  <c r="B8743" i="2" s="1"/>
  <c r="F8742" i="2"/>
  <c r="C8742" i="2" s="1"/>
  <c r="E8742" i="2"/>
  <c r="B8742" i="2" s="1"/>
  <c r="F8741" i="2"/>
  <c r="C8741" i="2" s="1"/>
  <c r="E8741" i="2"/>
  <c r="B8741" i="2"/>
  <c r="F8740" i="2"/>
  <c r="C8740" i="2" s="1"/>
  <c r="E8740" i="2"/>
  <c r="B8740" i="2" s="1"/>
  <c r="F8739" i="2"/>
  <c r="E8739" i="2"/>
  <c r="B8739" i="2" s="1"/>
  <c r="C8739" i="2"/>
  <c r="F8738" i="2"/>
  <c r="C8738" i="2" s="1"/>
  <c r="E8738" i="2"/>
  <c r="B8738" i="2" s="1"/>
  <c r="D8738" i="2" s="1"/>
  <c r="F8737" i="2"/>
  <c r="C8737" i="2" s="1"/>
  <c r="E8737" i="2"/>
  <c r="B8737" i="2" s="1"/>
  <c r="F8736" i="2"/>
  <c r="C8736" i="2" s="1"/>
  <c r="E8736" i="2"/>
  <c r="B8736" i="2" s="1"/>
  <c r="D8736" i="2" s="1"/>
  <c r="F8735" i="2"/>
  <c r="C8735" i="2" s="1"/>
  <c r="E8735" i="2"/>
  <c r="B8735" i="2" s="1"/>
  <c r="F8734" i="2"/>
  <c r="C8734" i="2" s="1"/>
  <c r="E8734" i="2"/>
  <c r="B8734" i="2" s="1"/>
  <c r="F8733" i="2"/>
  <c r="C8733" i="2" s="1"/>
  <c r="E8733" i="2"/>
  <c r="B8733" i="2" s="1"/>
  <c r="F8732" i="2"/>
  <c r="C8732" i="2" s="1"/>
  <c r="E8732" i="2"/>
  <c r="B8732" i="2" s="1"/>
  <c r="F8731" i="2"/>
  <c r="C8731" i="2" s="1"/>
  <c r="E8731" i="2"/>
  <c r="B8731" i="2" s="1"/>
  <c r="F8730" i="2"/>
  <c r="C8730" i="2" s="1"/>
  <c r="E8730" i="2"/>
  <c r="B8730" i="2" s="1"/>
  <c r="F8729" i="2"/>
  <c r="C8729" i="2" s="1"/>
  <c r="E8729" i="2"/>
  <c r="B8729" i="2" s="1"/>
  <c r="F8728" i="2"/>
  <c r="C8728" i="2" s="1"/>
  <c r="E8728" i="2"/>
  <c r="B8728" i="2" s="1"/>
  <c r="F8727" i="2"/>
  <c r="E8727" i="2"/>
  <c r="B8727" i="2" s="1"/>
  <c r="C8727" i="2"/>
  <c r="F8726" i="2"/>
  <c r="C8726" i="2" s="1"/>
  <c r="E8726" i="2"/>
  <c r="B8726" i="2" s="1"/>
  <c r="F8725" i="2"/>
  <c r="C8725" i="2" s="1"/>
  <c r="E8725" i="2"/>
  <c r="B8725" i="2" s="1"/>
  <c r="F8724" i="2"/>
  <c r="C8724" i="2" s="1"/>
  <c r="E8724" i="2"/>
  <c r="B8724" i="2" s="1"/>
  <c r="F8723" i="2"/>
  <c r="C8723" i="2" s="1"/>
  <c r="E8723" i="2"/>
  <c r="B8723" i="2"/>
  <c r="F8722" i="2"/>
  <c r="C8722" i="2" s="1"/>
  <c r="E8722" i="2"/>
  <c r="B8722" i="2"/>
  <c r="F8721" i="2"/>
  <c r="C8721" i="2" s="1"/>
  <c r="E8721" i="2"/>
  <c r="B8721" i="2"/>
  <c r="F8720" i="2"/>
  <c r="C8720" i="2" s="1"/>
  <c r="E8720" i="2"/>
  <c r="B8720" i="2" s="1"/>
  <c r="D8720" i="2" s="1"/>
  <c r="F8719" i="2"/>
  <c r="C8719" i="2" s="1"/>
  <c r="E8719" i="2"/>
  <c r="B8719" i="2" s="1"/>
  <c r="F8718" i="2"/>
  <c r="C8718" i="2" s="1"/>
  <c r="E8718" i="2"/>
  <c r="B8718" i="2" s="1"/>
  <c r="F8717" i="2"/>
  <c r="C8717" i="2" s="1"/>
  <c r="E8717" i="2"/>
  <c r="B8717" i="2" s="1"/>
  <c r="F8716" i="2"/>
  <c r="C8716" i="2" s="1"/>
  <c r="E8716" i="2"/>
  <c r="B8716" i="2" s="1"/>
  <c r="D8716" i="2" s="1"/>
  <c r="F8715" i="2"/>
  <c r="E8715" i="2"/>
  <c r="C8715" i="2"/>
  <c r="B8715" i="2"/>
  <c r="D8715" i="2" s="1"/>
  <c r="F8714" i="2"/>
  <c r="C8714" i="2" s="1"/>
  <c r="E8714" i="2"/>
  <c r="B8714" i="2" s="1"/>
  <c r="F8713" i="2"/>
  <c r="C8713" i="2" s="1"/>
  <c r="E8713" i="2"/>
  <c r="B8713" i="2" s="1"/>
  <c r="F8712" i="2"/>
  <c r="C8712" i="2" s="1"/>
  <c r="E8712" i="2"/>
  <c r="B8712" i="2" s="1"/>
  <c r="F8711" i="2"/>
  <c r="C8711" i="2" s="1"/>
  <c r="E8711" i="2"/>
  <c r="B8711" i="2" s="1"/>
  <c r="F8710" i="2"/>
  <c r="C8710" i="2" s="1"/>
  <c r="E8710" i="2"/>
  <c r="B8710" i="2" s="1"/>
  <c r="F8709" i="2"/>
  <c r="C8709" i="2" s="1"/>
  <c r="E8709" i="2"/>
  <c r="B8709" i="2" s="1"/>
  <c r="F8708" i="2"/>
  <c r="E8708" i="2"/>
  <c r="B8708" i="2" s="1"/>
  <c r="C8708" i="2"/>
  <c r="F8707" i="2"/>
  <c r="E8707" i="2"/>
  <c r="C8707" i="2"/>
  <c r="B8707" i="2"/>
  <c r="F8706" i="2"/>
  <c r="C8706" i="2" s="1"/>
  <c r="E8706" i="2"/>
  <c r="B8706" i="2" s="1"/>
  <c r="F8705" i="2"/>
  <c r="C8705" i="2" s="1"/>
  <c r="E8705" i="2"/>
  <c r="B8705" i="2" s="1"/>
  <c r="F8704" i="2"/>
  <c r="C8704" i="2" s="1"/>
  <c r="E8704" i="2"/>
  <c r="B8704" i="2" s="1"/>
  <c r="F8703" i="2"/>
  <c r="C8703" i="2" s="1"/>
  <c r="E8703" i="2"/>
  <c r="B8703" i="2" s="1"/>
  <c r="F8702" i="2"/>
  <c r="C8702" i="2" s="1"/>
  <c r="E8702" i="2"/>
  <c r="B8702" i="2" s="1"/>
  <c r="F8701" i="2"/>
  <c r="E8701" i="2"/>
  <c r="B8701" i="2" s="1"/>
  <c r="C8701" i="2"/>
  <c r="F8700" i="2"/>
  <c r="C8700" i="2" s="1"/>
  <c r="E8700" i="2"/>
  <c r="B8700" i="2" s="1"/>
  <c r="F8699" i="2"/>
  <c r="E8699" i="2"/>
  <c r="B8699" i="2" s="1"/>
  <c r="C8699" i="2"/>
  <c r="F8698" i="2"/>
  <c r="C8698" i="2" s="1"/>
  <c r="E8698" i="2"/>
  <c r="B8698" i="2" s="1"/>
  <c r="F8697" i="2"/>
  <c r="C8697" i="2" s="1"/>
  <c r="E8697" i="2"/>
  <c r="B8697" i="2" s="1"/>
  <c r="F8696" i="2"/>
  <c r="C8696" i="2" s="1"/>
  <c r="E8696" i="2"/>
  <c r="B8696" i="2" s="1"/>
  <c r="F8695" i="2"/>
  <c r="C8695" i="2" s="1"/>
  <c r="E8695" i="2"/>
  <c r="B8695" i="2" s="1"/>
  <c r="D8695" i="2" s="1"/>
  <c r="F8694" i="2"/>
  <c r="C8694" i="2" s="1"/>
  <c r="E8694" i="2"/>
  <c r="B8694" i="2" s="1"/>
  <c r="F8693" i="2"/>
  <c r="C8693" i="2" s="1"/>
  <c r="E8693" i="2"/>
  <c r="B8693" i="2" s="1"/>
  <c r="F8692" i="2"/>
  <c r="C8692" i="2" s="1"/>
  <c r="E8692" i="2"/>
  <c r="B8692" i="2" s="1"/>
  <c r="F8691" i="2"/>
  <c r="C8691" i="2" s="1"/>
  <c r="E8691" i="2"/>
  <c r="B8691" i="2" s="1"/>
  <c r="D8691" i="2" s="1"/>
  <c r="F8690" i="2"/>
  <c r="C8690" i="2" s="1"/>
  <c r="E8690" i="2"/>
  <c r="B8690" i="2" s="1"/>
  <c r="F8689" i="2"/>
  <c r="C8689" i="2" s="1"/>
  <c r="E8689" i="2"/>
  <c r="B8689" i="2" s="1"/>
  <c r="F8688" i="2"/>
  <c r="C8688" i="2" s="1"/>
  <c r="E8688" i="2"/>
  <c r="B8688" i="2" s="1"/>
  <c r="F8687" i="2"/>
  <c r="C8687" i="2" s="1"/>
  <c r="E8687" i="2"/>
  <c r="B8687" i="2" s="1"/>
  <c r="F8686" i="2"/>
  <c r="C8686" i="2" s="1"/>
  <c r="E8686" i="2"/>
  <c r="B8686" i="2" s="1"/>
  <c r="F8685" i="2"/>
  <c r="C8685" i="2" s="1"/>
  <c r="E8685" i="2"/>
  <c r="B8685" i="2" s="1"/>
  <c r="F8684" i="2"/>
  <c r="C8684" i="2" s="1"/>
  <c r="E8684" i="2"/>
  <c r="B8684" i="2"/>
  <c r="F8683" i="2"/>
  <c r="C8683" i="2" s="1"/>
  <c r="E8683" i="2"/>
  <c r="B8683" i="2" s="1"/>
  <c r="F8682" i="2"/>
  <c r="C8682" i="2" s="1"/>
  <c r="E8682" i="2"/>
  <c r="B8682" i="2" s="1"/>
  <c r="F8681" i="2"/>
  <c r="C8681" i="2" s="1"/>
  <c r="E8681" i="2"/>
  <c r="B8681" i="2"/>
  <c r="F8680" i="2"/>
  <c r="C8680" i="2" s="1"/>
  <c r="E8680" i="2"/>
  <c r="B8680" i="2" s="1"/>
  <c r="F8679" i="2"/>
  <c r="C8679" i="2" s="1"/>
  <c r="E8679" i="2"/>
  <c r="B8679" i="2" s="1"/>
  <c r="F8678" i="2"/>
  <c r="C8678" i="2" s="1"/>
  <c r="E8678" i="2"/>
  <c r="B8678" i="2" s="1"/>
  <c r="F8677" i="2"/>
  <c r="C8677" i="2" s="1"/>
  <c r="E8677" i="2"/>
  <c r="B8677" i="2" s="1"/>
  <c r="F8676" i="2"/>
  <c r="C8676" i="2" s="1"/>
  <c r="E8676" i="2"/>
  <c r="B8676" i="2" s="1"/>
  <c r="F8675" i="2"/>
  <c r="C8675" i="2" s="1"/>
  <c r="E8675" i="2"/>
  <c r="B8675" i="2"/>
  <c r="F8674" i="2"/>
  <c r="E8674" i="2"/>
  <c r="B8674" i="2" s="1"/>
  <c r="D8674" i="2" s="1"/>
  <c r="C8674" i="2"/>
  <c r="F8673" i="2"/>
  <c r="C8673" i="2" s="1"/>
  <c r="E8673" i="2"/>
  <c r="B8673" i="2" s="1"/>
  <c r="F8672" i="2"/>
  <c r="C8672" i="2" s="1"/>
  <c r="E8672" i="2"/>
  <c r="B8672" i="2" s="1"/>
  <c r="F8671" i="2"/>
  <c r="C8671" i="2" s="1"/>
  <c r="E8671" i="2"/>
  <c r="B8671" i="2"/>
  <c r="F8670" i="2"/>
  <c r="E8670" i="2"/>
  <c r="B8670" i="2" s="1"/>
  <c r="C8670" i="2"/>
  <c r="F8669" i="2"/>
  <c r="C8669" i="2" s="1"/>
  <c r="D8669" i="2" s="1"/>
  <c r="E8669" i="2"/>
  <c r="B8669" i="2" s="1"/>
  <c r="F8668" i="2"/>
  <c r="C8668" i="2" s="1"/>
  <c r="E8668" i="2"/>
  <c r="B8668" i="2" s="1"/>
  <c r="F8667" i="2"/>
  <c r="E8667" i="2"/>
  <c r="C8667" i="2"/>
  <c r="B8667" i="2"/>
  <c r="F8666" i="2"/>
  <c r="C8666" i="2" s="1"/>
  <c r="E8666" i="2"/>
  <c r="B8666" i="2" s="1"/>
  <c r="F8665" i="2"/>
  <c r="C8665" i="2" s="1"/>
  <c r="E8665" i="2"/>
  <c r="B8665" i="2"/>
  <c r="F8664" i="2"/>
  <c r="C8664" i="2" s="1"/>
  <c r="E8664" i="2"/>
  <c r="B8664" i="2" s="1"/>
  <c r="F8663" i="2"/>
  <c r="C8663" i="2" s="1"/>
  <c r="E8663" i="2"/>
  <c r="B8663" i="2"/>
  <c r="F8662" i="2"/>
  <c r="C8662" i="2" s="1"/>
  <c r="E8662" i="2"/>
  <c r="B8662" i="2" s="1"/>
  <c r="F8661" i="2"/>
  <c r="C8661" i="2" s="1"/>
  <c r="E8661" i="2"/>
  <c r="B8661" i="2"/>
  <c r="F8660" i="2"/>
  <c r="E8660" i="2"/>
  <c r="B8660" i="2" s="1"/>
  <c r="C8660" i="2"/>
  <c r="F8659" i="2"/>
  <c r="C8659" i="2" s="1"/>
  <c r="E8659" i="2"/>
  <c r="B8659" i="2" s="1"/>
  <c r="F8658" i="2"/>
  <c r="C8658" i="2" s="1"/>
  <c r="E8658" i="2"/>
  <c r="B8658" i="2"/>
  <c r="F8657" i="2"/>
  <c r="E8657" i="2"/>
  <c r="B8657" i="2" s="1"/>
  <c r="C8657" i="2"/>
  <c r="F8656" i="2"/>
  <c r="C8656" i="2" s="1"/>
  <c r="E8656" i="2"/>
  <c r="B8656" i="2" s="1"/>
  <c r="F8655" i="2"/>
  <c r="C8655" i="2" s="1"/>
  <c r="E8655" i="2"/>
  <c r="B8655" i="2" s="1"/>
  <c r="F8654" i="2"/>
  <c r="C8654" i="2" s="1"/>
  <c r="E8654" i="2"/>
  <c r="B8654" i="2" s="1"/>
  <c r="F8653" i="2"/>
  <c r="C8653" i="2" s="1"/>
  <c r="E8653" i="2"/>
  <c r="B8653" i="2" s="1"/>
  <c r="F8652" i="2"/>
  <c r="C8652" i="2" s="1"/>
  <c r="E8652" i="2"/>
  <c r="B8652" i="2" s="1"/>
  <c r="F8651" i="2"/>
  <c r="C8651" i="2" s="1"/>
  <c r="E8651" i="2"/>
  <c r="B8651" i="2" s="1"/>
  <c r="F8650" i="2"/>
  <c r="C8650" i="2" s="1"/>
  <c r="E8650" i="2"/>
  <c r="B8650" i="2" s="1"/>
  <c r="F8649" i="2"/>
  <c r="C8649" i="2" s="1"/>
  <c r="E8649" i="2"/>
  <c r="B8649" i="2" s="1"/>
  <c r="F8648" i="2"/>
  <c r="C8648" i="2" s="1"/>
  <c r="E8648" i="2"/>
  <c r="B8648" i="2" s="1"/>
  <c r="F8647" i="2"/>
  <c r="C8647" i="2" s="1"/>
  <c r="E8647" i="2"/>
  <c r="B8647" i="2"/>
  <c r="F8646" i="2"/>
  <c r="C8646" i="2" s="1"/>
  <c r="E8646" i="2"/>
  <c r="B8646" i="2" s="1"/>
  <c r="F8645" i="2"/>
  <c r="C8645" i="2" s="1"/>
  <c r="E8645" i="2"/>
  <c r="B8645" i="2" s="1"/>
  <c r="F8644" i="2"/>
  <c r="C8644" i="2" s="1"/>
  <c r="E8644" i="2"/>
  <c r="B8644" i="2"/>
  <c r="F8643" i="2"/>
  <c r="C8643" i="2" s="1"/>
  <c r="E8643" i="2"/>
  <c r="B8643" i="2" s="1"/>
  <c r="F8642" i="2"/>
  <c r="C8642" i="2" s="1"/>
  <c r="E8642" i="2"/>
  <c r="B8642" i="2" s="1"/>
  <c r="F8641" i="2"/>
  <c r="C8641" i="2" s="1"/>
  <c r="E8641" i="2"/>
  <c r="B8641" i="2" s="1"/>
  <c r="D8641" i="2" s="1"/>
  <c r="F8640" i="2"/>
  <c r="C8640" i="2" s="1"/>
  <c r="E8640" i="2"/>
  <c r="B8640" i="2" s="1"/>
  <c r="F8639" i="2"/>
  <c r="E8639" i="2"/>
  <c r="B8639" i="2" s="1"/>
  <c r="D8639" i="2" s="1"/>
  <c r="C8639" i="2"/>
  <c r="F8638" i="2"/>
  <c r="C8638" i="2" s="1"/>
  <c r="E8638" i="2"/>
  <c r="B8638" i="2" s="1"/>
  <c r="F8637" i="2"/>
  <c r="C8637" i="2" s="1"/>
  <c r="E8637" i="2"/>
  <c r="B8637" i="2"/>
  <c r="F8636" i="2"/>
  <c r="C8636" i="2" s="1"/>
  <c r="E8636" i="2"/>
  <c r="B8636" i="2" s="1"/>
  <c r="F8635" i="2"/>
  <c r="C8635" i="2" s="1"/>
  <c r="E8635" i="2"/>
  <c r="B8635" i="2" s="1"/>
  <c r="F8634" i="2"/>
  <c r="C8634" i="2" s="1"/>
  <c r="E8634" i="2"/>
  <c r="B8634" i="2"/>
  <c r="F8633" i="2"/>
  <c r="C8633" i="2" s="1"/>
  <c r="E8633" i="2"/>
  <c r="B8633" i="2" s="1"/>
  <c r="D8633" i="2" s="1"/>
  <c r="F8632" i="2"/>
  <c r="C8632" i="2" s="1"/>
  <c r="E8632" i="2"/>
  <c r="B8632" i="2" s="1"/>
  <c r="F8631" i="2"/>
  <c r="C8631" i="2" s="1"/>
  <c r="E8631" i="2"/>
  <c r="B8631" i="2" s="1"/>
  <c r="F8630" i="2"/>
  <c r="C8630" i="2" s="1"/>
  <c r="E8630" i="2"/>
  <c r="B8630" i="2" s="1"/>
  <c r="F8629" i="2"/>
  <c r="E8629" i="2"/>
  <c r="B8629" i="2" s="1"/>
  <c r="C8629" i="2"/>
  <c r="F8628" i="2"/>
  <c r="C8628" i="2" s="1"/>
  <c r="E8628" i="2"/>
  <c r="B8628" i="2" s="1"/>
  <c r="F8627" i="2"/>
  <c r="E8627" i="2"/>
  <c r="B8627" i="2" s="1"/>
  <c r="C8627" i="2"/>
  <c r="F8626" i="2"/>
  <c r="C8626" i="2" s="1"/>
  <c r="E8626" i="2"/>
  <c r="B8626" i="2"/>
  <c r="F8625" i="2"/>
  <c r="C8625" i="2" s="1"/>
  <c r="E8625" i="2"/>
  <c r="B8625" i="2" s="1"/>
  <c r="F8624" i="2"/>
  <c r="C8624" i="2" s="1"/>
  <c r="E8624" i="2"/>
  <c r="B8624" i="2" s="1"/>
  <c r="F8623" i="2"/>
  <c r="E8623" i="2"/>
  <c r="B8623" i="2" s="1"/>
  <c r="C8623" i="2"/>
  <c r="F8622" i="2"/>
  <c r="C8622" i="2" s="1"/>
  <c r="E8622" i="2"/>
  <c r="B8622" i="2" s="1"/>
  <c r="F8621" i="2"/>
  <c r="C8621" i="2" s="1"/>
  <c r="E8621" i="2"/>
  <c r="B8621" i="2" s="1"/>
  <c r="F8620" i="2"/>
  <c r="C8620" i="2" s="1"/>
  <c r="E8620" i="2"/>
  <c r="B8620" i="2" s="1"/>
  <c r="F8619" i="2"/>
  <c r="C8619" i="2" s="1"/>
  <c r="E8619" i="2"/>
  <c r="B8619" i="2" s="1"/>
  <c r="F8618" i="2"/>
  <c r="C8618" i="2" s="1"/>
  <c r="E8618" i="2"/>
  <c r="B8618" i="2" s="1"/>
  <c r="F8617" i="2"/>
  <c r="C8617" i="2" s="1"/>
  <c r="E8617" i="2"/>
  <c r="B8617" i="2" s="1"/>
  <c r="D8617" i="2" s="1"/>
  <c r="F8616" i="2"/>
  <c r="C8616" i="2" s="1"/>
  <c r="E8616" i="2"/>
  <c r="B8616" i="2"/>
  <c r="F8615" i="2"/>
  <c r="C8615" i="2" s="1"/>
  <c r="E8615" i="2"/>
  <c r="B8615" i="2" s="1"/>
  <c r="D8615" i="2" s="1"/>
  <c r="F8614" i="2"/>
  <c r="E8614" i="2"/>
  <c r="C8614" i="2"/>
  <c r="B8614" i="2"/>
  <c r="F8613" i="2"/>
  <c r="C8613" i="2" s="1"/>
  <c r="E8613" i="2"/>
  <c r="B8613" i="2" s="1"/>
  <c r="F8612" i="2"/>
  <c r="C8612" i="2" s="1"/>
  <c r="E8612" i="2"/>
  <c r="B8612" i="2"/>
  <c r="F8611" i="2"/>
  <c r="E8611" i="2"/>
  <c r="C8611" i="2"/>
  <c r="B8611" i="2"/>
  <c r="D8611" i="2" s="1"/>
  <c r="F8610" i="2"/>
  <c r="C8610" i="2" s="1"/>
  <c r="E8610" i="2"/>
  <c r="B8610" i="2" s="1"/>
  <c r="F8609" i="2"/>
  <c r="C8609" i="2" s="1"/>
  <c r="E8609" i="2"/>
  <c r="B8609" i="2" s="1"/>
  <c r="F8608" i="2"/>
  <c r="C8608" i="2" s="1"/>
  <c r="E8608" i="2"/>
  <c r="B8608" i="2" s="1"/>
  <c r="F8607" i="2"/>
  <c r="C8607" i="2" s="1"/>
  <c r="E8607" i="2"/>
  <c r="B8607" i="2"/>
  <c r="F8606" i="2"/>
  <c r="C8606" i="2" s="1"/>
  <c r="E8606" i="2"/>
  <c r="B8606" i="2" s="1"/>
  <c r="F8605" i="2"/>
  <c r="E8605" i="2"/>
  <c r="B8605" i="2" s="1"/>
  <c r="C8605" i="2"/>
  <c r="F8604" i="2"/>
  <c r="C8604" i="2" s="1"/>
  <c r="E8604" i="2"/>
  <c r="B8604" i="2" s="1"/>
  <c r="F8603" i="2"/>
  <c r="C8603" i="2" s="1"/>
  <c r="E8603" i="2"/>
  <c r="B8603" i="2" s="1"/>
  <c r="F8602" i="2"/>
  <c r="C8602" i="2" s="1"/>
  <c r="E8602" i="2"/>
  <c r="B8602" i="2" s="1"/>
  <c r="F8601" i="2"/>
  <c r="C8601" i="2" s="1"/>
  <c r="E8601" i="2"/>
  <c r="B8601" i="2" s="1"/>
  <c r="F8600" i="2"/>
  <c r="C8600" i="2" s="1"/>
  <c r="E8600" i="2"/>
  <c r="B8600" i="2" s="1"/>
  <c r="F8599" i="2"/>
  <c r="C8599" i="2" s="1"/>
  <c r="E8599" i="2"/>
  <c r="B8599" i="2" s="1"/>
  <c r="D8599" i="2" s="1"/>
  <c r="F8598" i="2"/>
  <c r="C8598" i="2" s="1"/>
  <c r="E8598" i="2"/>
  <c r="B8598" i="2" s="1"/>
  <c r="D8598" i="2" s="1"/>
  <c r="F8597" i="2"/>
  <c r="C8597" i="2" s="1"/>
  <c r="E8597" i="2"/>
  <c r="B8597" i="2" s="1"/>
  <c r="F8596" i="2"/>
  <c r="C8596" i="2" s="1"/>
  <c r="E8596" i="2"/>
  <c r="B8596" i="2" s="1"/>
  <c r="F8595" i="2"/>
  <c r="E8595" i="2"/>
  <c r="B8595" i="2" s="1"/>
  <c r="D8595" i="2" s="1"/>
  <c r="C8595" i="2"/>
  <c r="F8594" i="2"/>
  <c r="C8594" i="2" s="1"/>
  <c r="E8594" i="2"/>
  <c r="B8594" i="2" s="1"/>
  <c r="F8593" i="2"/>
  <c r="C8593" i="2" s="1"/>
  <c r="E8593" i="2"/>
  <c r="B8593" i="2" s="1"/>
  <c r="F8592" i="2"/>
  <c r="C8592" i="2" s="1"/>
  <c r="E8592" i="2"/>
  <c r="B8592" i="2" s="1"/>
  <c r="F8591" i="2"/>
  <c r="C8591" i="2" s="1"/>
  <c r="E8591" i="2"/>
  <c r="B8591" i="2" s="1"/>
  <c r="F8590" i="2"/>
  <c r="C8590" i="2" s="1"/>
  <c r="E8590" i="2"/>
  <c r="B8590" i="2" s="1"/>
  <c r="F8589" i="2"/>
  <c r="E8589" i="2"/>
  <c r="B8589" i="2" s="1"/>
  <c r="C8589" i="2"/>
  <c r="F8588" i="2"/>
  <c r="C8588" i="2" s="1"/>
  <c r="E8588" i="2"/>
  <c r="B8588" i="2" s="1"/>
  <c r="F8587" i="2"/>
  <c r="C8587" i="2" s="1"/>
  <c r="E8587" i="2"/>
  <c r="B8587" i="2" s="1"/>
  <c r="F8586" i="2"/>
  <c r="C8586" i="2" s="1"/>
  <c r="E8586" i="2"/>
  <c r="B8586" i="2" s="1"/>
  <c r="F8585" i="2"/>
  <c r="E8585" i="2"/>
  <c r="C8585" i="2"/>
  <c r="B8585" i="2"/>
  <c r="F8584" i="2"/>
  <c r="C8584" i="2" s="1"/>
  <c r="E8584" i="2"/>
  <c r="B8584" i="2" s="1"/>
  <c r="F8583" i="2"/>
  <c r="C8583" i="2" s="1"/>
  <c r="E8583" i="2"/>
  <c r="B8583" i="2" s="1"/>
  <c r="F8582" i="2"/>
  <c r="C8582" i="2" s="1"/>
  <c r="E8582" i="2"/>
  <c r="B8582" i="2" s="1"/>
  <c r="F8581" i="2"/>
  <c r="C8581" i="2" s="1"/>
  <c r="E8581" i="2"/>
  <c r="B8581" i="2"/>
  <c r="F8580" i="2"/>
  <c r="C8580" i="2" s="1"/>
  <c r="E8580" i="2"/>
  <c r="B8580" i="2" s="1"/>
  <c r="F8579" i="2"/>
  <c r="C8579" i="2" s="1"/>
  <c r="E8579" i="2"/>
  <c r="B8579" i="2" s="1"/>
  <c r="D8579" i="2" s="1"/>
  <c r="F8578" i="2"/>
  <c r="C8578" i="2" s="1"/>
  <c r="E8578" i="2"/>
  <c r="B8578" i="2" s="1"/>
  <c r="F8577" i="2"/>
  <c r="C8577" i="2" s="1"/>
  <c r="E8577" i="2"/>
  <c r="B8577" i="2" s="1"/>
  <c r="F8576" i="2"/>
  <c r="E8576" i="2"/>
  <c r="B8576" i="2" s="1"/>
  <c r="C8576" i="2"/>
  <c r="F8575" i="2"/>
  <c r="C8575" i="2" s="1"/>
  <c r="E8575" i="2"/>
  <c r="B8575" i="2" s="1"/>
  <c r="D8575" i="2" s="1"/>
  <c r="F8574" i="2"/>
  <c r="C8574" i="2" s="1"/>
  <c r="E8574" i="2"/>
  <c r="B8574" i="2" s="1"/>
  <c r="F8573" i="2"/>
  <c r="E8573" i="2"/>
  <c r="C8573" i="2"/>
  <c r="B8573" i="2"/>
  <c r="F8572" i="2"/>
  <c r="C8572" i="2" s="1"/>
  <c r="E8572" i="2"/>
  <c r="B8572" i="2" s="1"/>
  <c r="F8571" i="2"/>
  <c r="C8571" i="2" s="1"/>
  <c r="E8571" i="2"/>
  <c r="B8571" i="2" s="1"/>
  <c r="D8571" i="2" s="1"/>
  <c r="F8570" i="2"/>
  <c r="C8570" i="2" s="1"/>
  <c r="E8570" i="2"/>
  <c r="B8570" i="2" s="1"/>
  <c r="F8569" i="2"/>
  <c r="C8569" i="2" s="1"/>
  <c r="E8569" i="2"/>
  <c r="B8569" i="2" s="1"/>
  <c r="F8568" i="2"/>
  <c r="E8568" i="2"/>
  <c r="B8568" i="2" s="1"/>
  <c r="C8568" i="2"/>
  <c r="F8567" i="2"/>
  <c r="C8567" i="2" s="1"/>
  <c r="E8567" i="2"/>
  <c r="B8567" i="2" s="1"/>
  <c r="F8566" i="2"/>
  <c r="C8566" i="2" s="1"/>
  <c r="E8566" i="2"/>
  <c r="B8566" i="2" s="1"/>
  <c r="F8565" i="2"/>
  <c r="C8565" i="2" s="1"/>
  <c r="E8565" i="2"/>
  <c r="B8565" i="2"/>
  <c r="F8564" i="2"/>
  <c r="C8564" i="2" s="1"/>
  <c r="E8564" i="2"/>
  <c r="B8564" i="2" s="1"/>
  <c r="F8563" i="2"/>
  <c r="C8563" i="2" s="1"/>
  <c r="E8563" i="2"/>
  <c r="B8563" i="2"/>
  <c r="F8562" i="2"/>
  <c r="C8562" i="2" s="1"/>
  <c r="E8562" i="2"/>
  <c r="B8562" i="2" s="1"/>
  <c r="F8561" i="2"/>
  <c r="C8561" i="2" s="1"/>
  <c r="E8561" i="2"/>
  <c r="B8561" i="2" s="1"/>
  <c r="F8560" i="2"/>
  <c r="E8560" i="2"/>
  <c r="B8560" i="2" s="1"/>
  <c r="C8560" i="2"/>
  <c r="F8559" i="2"/>
  <c r="C8559" i="2" s="1"/>
  <c r="D8559" i="2" s="1"/>
  <c r="E8559" i="2"/>
  <c r="B8559" i="2" s="1"/>
  <c r="F8558" i="2"/>
  <c r="C8558" i="2" s="1"/>
  <c r="E8558" i="2"/>
  <c r="B8558" i="2"/>
  <c r="F8557" i="2"/>
  <c r="C8557" i="2" s="1"/>
  <c r="E8557" i="2"/>
  <c r="B8557" i="2" s="1"/>
  <c r="F8556" i="2"/>
  <c r="C8556" i="2" s="1"/>
  <c r="E8556" i="2"/>
  <c r="B8556" i="2" s="1"/>
  <c r="F8555" i="2"/>
  <c r="C8555" i="2" s="1"/>
  <c r="E8555" i="2"/>
  <c r="B8555" i="2" s="1"/>
  <c r="F8554" i="2"/>
  <c r="C8554" i="2" s="1"/>
  <c r="E8554" i="2"/>
  <c r="B8554" i="2" s="1"/>
  <c r="F8553" i="2"/>
  <c r="E8553" i="2"/>
  <c r="C8553" i="2"/>
  <c r="B8553" i="2"/>
  <c r="F8552" i="2"/>
  <c r="C8552" i="2" s="1"/>
  <c r="E8552" i="2"/>
  <c r="B8552" i="2" s="1"/>
  <c r="F8551" i="2"/>
  <c r="C8551" i="2" s="1"/>
  <c r="E8551" i="2"/>
  <c r="B8551" i="2" s="1"/>
  <c r="F8550" i="2"/>
  <c r="C8550" i="2" s="1"/>
  <c r="E8550" i="2"/>
  <c r="B8550" i="2" s="1"/>
  <c r="F8549" i="2"/>
  <c r="C8549" i="2" s="1"/>
  <c r="E8549" i="2"/>
  <c r="B8549" i="2" s="1"/>
  <c r="F8548" i="2"/>
  <c r="C8548" i="2" s="1"/>
  <c r="E8548" i="2"/>
  <c r="B8548" i="2" s="1"/>
  <c r="F8547" i="2"/>
  <c r="C8547" i="2" s="1"/>
  <c r="E8547" i="2"/>
  <c r="B8547" i="2" s="1"/>
  <c r="F8546" i="2"/>
  <c r="C8546" i="2" s="1"/>
  <c r="E8546" i="2"/>
  <c r="B8546" i="2"/>
  <c r="F8545" i="2"/>
  <c r="C8545" i="2" s="1"/>
  <c r="E8545" i="2"/>
  <c r="B8545" i="2" s="1"/>
  <c r="F8544" i="2"/>
  <c r="C8544" i="2" s="1"/>
  <c r="E8544" i="2"/>
  <c r="B8544" i="2" s="1"/>
  <c r="F8543" i="2"/>
  <c r="C8543" i="2" s="1"/>
  <c r="E8543" i="2"/>
  <c r="B8543" i="2" s="1"/>
  <c r="F8542" i="2"/>
  <c r="C8542" i="2" s="1"/>
  <c r="E8542" i="2"/>
  <c r="B8542" i="2"/>
  <c r="F8541" i="2"/>
  <c r="E8541" i="2"/>
  <c r="B8541" i="2" s="1"/>
  <c r="C8541" i="2"/>
  <c r="F8540" i="2"/>
  <c r="C8540" i="2" s="1"/>
  <c r="E8540" i="2"/>
  <c r="B8540" i="2" s="1"/>
  <c r="F8539" i="2"/>
  <c r="C8539" i="2" s="1"/>
  <c r="E8539" i="2"/>
  <c r="B8539" i="2" s="1"/>
  <c r="D8539" i="2" s="1"/>
  <c r="F8538" i="2"/>
  <c r="C8538" i="2" s="1"/>
  <c r="E8538" i="2"/>
  <c r="B8538" i="2" s="1"/>
  <c r="F8537" i="2"/>
  <c r="C8537" i="2" s="1"/>
  <c r="E8537" i="2"/>
  <c r="B8537" i="2" s="1"/>
  <c r="F8536" i="2"/>
  <c r="C8536" i="2" s="1"/>
  <c r="E8536" i="2"/>
  <c r="B8536" i="2" s="1"/>
  <c r="F8535" i="2"/>
  <c r="E8535" i="2"/>
  <c r="B8535" i="2" s="1"/>
  <c r="C8535" i="2"/>
  <c r="F8534" i="2"/>
  <c r="C8534" i="2" s="1"/>
  <c r="E8534" i="2"/>
  <c r="B8534" i="2" s="1"/>
  <c r="F8533" i="2"/>
  <c r="E8533" i="2"/>
  <c r="C8533" i="2"/>
  <c r="B8533" i="2"/>
  <c r="D8533" i="2" s="1"/>
  <c r="F8532" i="2"/>
  <c r="C8532" i="2" s="1"/>
  <c r="E8532" i="2"/>
  <c r="B8532" i="2" s="1"/>
  <c r="F8531" i="2"/>
  <c r="C8531" i="2" s="1"/>
  <c r="E8531" i="2"/>
  <c r="B8531" i="2" s="1"/>
  <c r="F8530" i="2"/>
  <c r="C8530" i="2" s="1"/>
  <c r="E8530" i="2"/>
  <c r="B8530" i="2"/>
  <c r="F8529" i="2"/>
  <c r="C8529" i="2" s="1"/>
  <c r="E8529" i="2"/>
  <c r="B8529" i="2" s="1"/>
  <c r="F8528" i="2"/>
  <c r="C8528" i="2" s="1"/>
  <c r="E8528" i="2"/>
  <c r="B8528" i="2"/>
  <c r="F8527" i="2"/>
  <c r="C8527" i="2" s="1"/>
  <c r="E8527" i="2"/>
  <c r="B8527" i="2" s="1"/>
  <c r="F8526" i="2"/>
  <c r="C8526" i="2" s="1"/>
  <c r="E8526" i="2"/>
  <c r="B8526" i="2"/>
  <c r="F8525" i="2"/>
  <c r="C8525" i="2" s="1"/>
  <c r="E8525" i="2"/>
  <c r="B8525" i="2"/>
  <c r="F8524" i="2"/>
  <c r="C8524" i="2" s="1"/>
  <c r="E8524" i="2"/>
  <c r="B8524" i="2"/>
  <c r="F8523" i="2"/>
  <c r="C8523" i="2" s="1"/>
  <c r="E8523" i="2"/>
  <c r="B8523" i="2" s="1"/>
  <c r="F8522" i="2"/>
  <c r="C8522" i="2" s="1"/>
  <c r="E8522" i="2"/>
  <c r="B8522" i="2"/>
  <c r="F8521" i="2"/>
  <c r="C8521" i="2" s="1"/>
  <c r="E8521" i="2"/>
  <c r="B8521" i="2" s="1"/>
  <c r="F8520" i="2"/>
  <c r="C8520" i="2" s="1"/>
  <c r="E8520" i="2"/>
  <c r="B8520" i="2" s="1"/>
  <c r="F8519" i="2"/>
  <c r="C8519" i="2" s="1"/>
  <c r="D8519" i="2" s="1"/>
  <c r="E8519" i="2"/>
  <c r="B8519" i="2" s="1"/>
  <c r="F8518" i="2"/>
  <c r="C8518" i="2" s="1"/>
  <c r="E8518" i="2"/>
  <c r="B8518" i="2" s="1"/>
  <c r="F8517" i="2"/>
  <c r="C8517" i="2" s="1"/>
  <c r="E8517" i="2"/>
  <c r="B8517" i="2" s="1"/>
  <c r="F8516" i="2"/>
  <c r="C8516" i="2" s="1"/>
  <c r="E8516" i="2"/>
  <c r="B8516" i="2" s="1"/>
  <c r="F8515" i="2"/>
  <c r="C8515" i="2" s="1"/>
  <c r="E8515" i="2"/>
  <c r="B8515" i="2"/>
  <c r="D8515" i="2" s="1"/>
  <c r="F8514" i="2"/>
  <c r="E8514" i="2"/>
  <c r="B8514" i="2" s="1"/>
  <c r="D8514" i="2" s="1"/>
  <c r="C8514" i="2"/>
  <c r="F8513" i="2"/>
  <c r="C8513" i="2" s="1"/>
  <c r="E8513" i="2"/>
  <c r="B8513" i="2" s="1"/>
  <c r="F8512" i="2"/>
  <c r="C8512" i="2" s="1"/>
  <c r="E8512" i="2"/>
  <c r="B8512" i="2" s="1"/>
  <c r="F8511" i="2"/>
  <c r="C8511" i="2" s="1"/>
  <c r="E8511" i="2"/>
  <c r="B8511" i="2" s="1"/>
  <c r="D8511" i="2"/>
  <c r="F8510" i="2"/>
  <c r="C8510" i="2" s="1"/>
  <c r="E8510" i="2"/>
  <c r="B8510" i="2" s="1"/>
  <c r="F8509" i="2"/>
  <c r="C8509" i="2" s="1"/>
  <c r="E8509" i="2"/>
  <c r="B8509" i="2" s="1"/>
  <c r="F8508" i="2"/>
  <c r="E8508" i="2"/>
  <c r="B8508" i="2" s="1"/>
  <c r="C8508" i="2"/>
  <c r="F8507" i="2"/>
  <c r="C8507" i="2" s="1"/>
  <c r="E8507" i="2"/>
  <c r="B8507" i="2" s="1"/>
  <c r="F8506" i="2"/>
  <c r="C8506" i="2" s="1"/>
  <c r="E8506" i="2"/>
  <c r="B8506" i="2" s="1"/>
  <c r="F8505" i="2"/>
  <c r="C8505" i="2" s="1"/>
  <c r="E8505" i="2"/>
  <c r="B8505" i="2"/>
  <c r="F8504" i="2"/>
  <c r="C8504" i="2" s="1"/>
  <c r="E8504" i="2"/>
  <c r="B8504" i="2" s="1"/>
  <c r="F8503" i="2"/>
  <c r="C8503" i="2" s="1"/>
  <c r="E8503" i="2"/>
  <c r="B8503" i="2" s="1"/>
  <c r="D8503" i="2" s="1"/>
  <c r="F8502" i="2"/>
  <c r="C8502" i="2" s="1"/>
  <c r="E8502" i="2"/>
  <c r="B8502" i="2"/>
  <c r="F8501" i="2"/>
  <c r="C8501" i="2" s="1"/>
  <c r="E8501" i="2"/>
  <c r="B8501" i="2" s="1"/>
  <c r="F8500" i="2"/>
  <c r="C8500" i="2" s="1"/>
  <c r="E8500" i="2"/>
  <c r="B8500" i="2"/>
  <c r="F8499" i="2"/>
  <c r="C8499" i="2" s="1"/>
  <c r="E8499" i="2"/>
  <c r="B8499" i="2"/>
  <c r="F8498" i="2"/>
  <c r="C8498" i="2" s="1"/>
  <c r="E8498" i="2"/>
  <c r="B8498" i="2" s="1"/>
  <c r="F8497" i="2"/>
  <c r="C8497" i="2" s="1"/>
  <c r="E8497" i="2"/>
  <c r="B8497" i="2" s="1"/>
  <c r="F8496" i="2"/>
  <c r="C8496" i="2" s="1"/>
  <c r="E8496" i="2"/>
  <c r="B8496" i="2"/>
  <c r="F8495" i="2"/>
  <c r="C8495" i="2" s="1"/>
  <c r="E8495" i="2"/>
  <c r="B8495" i="2" s="1"/>
  <c r="F8494" i="2"/>
  <c r="C8494" i="2" s="1"/>
  <c r="E8494" i="2"/>
  <c r="B8494" i="2" s="1"/>
  <c r="D8494" i="2" s="1"/>
  <c r="F8493" i="2"/>
  <c r="C8493" i="2" s="1"/>
  <c r="E8493" i="2"/>
  <c r="B8493" i="2" s="1"/>
  <c r="F8492" i="2"/>
  <c r="C8492" i="2" s="1"/>
  <c r="E8492" i="2"/>
  <c r="B8492" i="2" s="1"/>
  <c r="F8491" i="2"/>
  <c r="E8491" i="2"/>
  <c r="B8491" i="2" s="1"/>
  <c r="C8491" i="2"/>
  <c r="F8490" i="2"/>
  <c r="C8490" i="2" s="1"/>
  <c r="E8490" i="2"/>
  <c r="B8490" i="2" s="1"/>
  <c r="D8490" i="2" s="1"/>
  <c r="F8489" i="2"/>
  <c r="C8489" i="2" s="1"/>
  <c r="E8489" i="2"/>
  <c r="B8489" i="2" s="1"/>
  <c r="F8488" i="2"/>
  <c r="C8488" i="2" s="1"/>
  <c r="E8488" i="2"/>
  <c r="B8488" i="2" s="1"/>
  <c r="F8487" i="2"/>
  <c r="E8487" i="2"/>
  <c r="B8487" i="2" s="1"/>
  <c r="C8487" i="2"/>
  <c r="F8486" i="2"/>
  <c r="C8486" i="2" s="1"/>
  <c r="E8486" i="2"/>
  <c r="B8486" i="2"/>
  <c r="F8485" i="2"/>
  <c r="C8485" i="2" s="1"/>
  <c r="E8485" i="2"/>
  <c r="B8485" i="2" s="1"/>
  <c r="F8484" i="2"/>
  <c r="C8484" i="2" s="1"/>
  <c r="E8484" i="2"/>
  <c r="B8484" i="2"/>
  <c r="F8483" i="2"/>
  <c r="C8483" i="2" s="1"/>
  <c r="E8483" i="2"/>
  <c r="B8483" i="2" s="1"/>
  <c r="F8482" i="2"/>
  <c r="C8482" i="2" s="1"/>
  <c r="E8482" i="2"/>
  <c r="B8482" i="2" s="1"/>
  <c r="F8481" i="2"/>
  <c r="C8481" i="2" s="1"/>
  <c r="E8481" i="2"/>
  <c r="B8481" i="2" s="1"/>
  <c r="F8480" i="2"/>
  <c r="C8480" i="2" s="1"/>
  <c r="E8480" i="2"/>
  <c r="B8480" i="2" s="1"/>
  <c r="F8479" i="2"/>
  <c r="C8479" i="2" s="1"/>
  <c r="E8479" i="2"/>
  <c r="B8479" i="2"/>
  <c r="F8478" i="2"/>
  <c r="C8478" i="2" s="1"/>
  <c r="E8478" i="2"/>
  <c r="B8478" i="2" s="1"/>
  <c r="F8477" i="2"/>
  <c r="C8477" i="2" s="1"/>
  <c r="E8477" i="2"/>
  <c r="B8477" i="2" s="1"/>
  <c r="D8477" i="2" s="1"/>
  <c r="F8476" i="2"/>
  <c r="E8476" i="2"/>
  <c r="B8476" i="2" s="1"/>
  <c r="C8476" i="2"/>
  <c r="F8475" i="2"/>
  <c r="C8475" i="2" s="1"/>
  <c r="E8475" i="2"/>
  <c r="B8475" i="2" s="1"/>
  <c r="F8474" i="2"/>
  <c r="C8474" i="2" s="1"/>
  <c r="E8474" i="2"/>
  <c r="B8474" i="2" s="1"/>
  <c r="F8473" i="2"/>
  <c r="C8473" i="2" s="1"/>
  <c r="E8473" i="2"/>
  <c r="B8473" i="2"/>
  <c r="D8473" i="2" s="1"/>
  <c r="F8472" i="2"/>
  <c r="C8472" i="2" s="1"/>
  <c r="E8472" i="2"/>
  <c r="B8472" i="2" s="1"/>
  <c r="F8471" i="2"/>
  <c r="C8471" i="2" s="1"/>
  <c r="E8471" i="2"/>
  <c r="B8471" i="2" s="1"/>
  <c r="D8471" i="2" s="1"/>
  <c r="F8470" i="2"/>
  <c r="E8470" i="2"/>
  <c r="B8470" i="2" s="1"/>
  <c r="C8470" i="2"/>
  <c r="F8469" i="2"/>
  <c r="E8469" i="2"/>
  <c r="B8469" i="2" s="1"/>
  <c r="C8469" i="2"/>
  <c r="F8468" i="2"/>
  <c r="C8468" i="2" s="1"/>
  <c r="E8468" i="2"/>
  <c r="B8468" i="2" s="1"/>
  <c r="F8467" i="2"/>
  <c r="C8467" i="2" s="1"/>
  <c r="E8467" i="2"/>
  <c r="B8467" i="2" s="1"/>
  <c r="F8466" i="2"/>
  <c r="C8466" i="2" s="1"/>
  <c r="E8466" i="2"/>
  <c r="B8466" i="2" s="1"/>
  <c r="F8465" i="2"/>
  <c r="E8465" i="2"/>
  <c r="B8465" i="2" s="1"/>
  <c r="C8465" i="2"/>
  <c r="F8464" i="2"/>
  <c r="C8464" i="2" s="1"/>
  <c r="E8464" i="2"/>
  <c r="B8464" i="2"/>
  <c r="F8463" i="2"/>
  <c r="C8463" i="2" s="1"/>
  <c r="E8463" i="2"/>
  <c r="B8463" i="2" s="1"/>
  <c r="F8462" i="2"/>
  <c r="C8462" i="2" s="1"/>
  <c r="E8462" i="2"/>
  <c r="B8462" i="2"/>
  <c r="F8461" i="2"/>
  <c r="C8461" i="2" s="1"/>
  <c r="E8461" i="2"/>
  <c r="B8461" i="2"/>
  <c r="F8460" i="2"/>
  <c r="C8460" i="2" s="1"/>
  <c r="E8460" i="2"/>
  <c r="B8460" i="2" s="1"/>
  <c r="F8459" i="2"/>
  <c r="C8459" i="2" s="1"/>
  <c r="E8459" i="2"/>
  <c r="B8459" i="2" s="1"/>
  <c r="F8458" i="2"/>
  <c r="C8458" i="2" s="1"/>
  <c r="E8458" i="2"/>
  <c r="B8458" i="2"/>
  <c r="F8457" i="2"/>
  <c r="C8457" i="2" s="1"/>
  <c r="E8457" i="2"/>
  <c r="B8457" i="2" s="1"/>
  <c r="F8456" i="2"/>
  <c r="C8456" i="2" s="1"/>
  <c r="E8456" i="2"/>
  <c r="B8456" i="2" s="1"/>
  <c r="F8455" i="2"/>
  <c r="C8455" i="2" s="1"/>
  <c r="E8455" i="2"/>
  <c r="B8455" i="2"/>
  <c r="F8454" i="2"/>
  <c r="C8454" i="2" s="1"/>
  <c r="E8454" i="2"/>
  <c r="B8454" i="2" s="1"/>
  <c r="F8453" i="2"/>
  <c r="C8453" i="2" s="1"/>
  <c r="E8453" i="2"/>
  <c r="B8453" i="2" s="1"/>
  <c r="F8452" i="2"/>
  <c r="C8452" i="2" s="1"/>
  <c r="E8452" i="2"/>
  <c r="B8452" i="2" s="1"/>
  <c r="F8451" i="2"/>
  <c r="C8451" i="2" s="1"/>
  <c r="E8451" i="2"/>
  <c r="B8451" i="2"/>
  <c r="F8450" i="2"/>
  <c r="E8450" i="2"/>
  <c r="B8450" i="2" s="1"/>
  <c r="C8450" i="2"/>
  <c r="F8449" i="2"/>
  <c r="C8449" i="2" s="1"/>
  <c r="E8449" i="2"/>
  <c r="B8449" i="2" s="1"/>
  <c r="F8448" i="2"/>
  <c r="C8448" i="2" s="1"/>
  <c r="E8448" i="2"/>
  <c r="B8448" i="2" s="1"/>
  <c r="F8447" i="2"/>
  <c r="C8447" i="2" s="1"/>
  <c r="E8447" i="2"/>
  <c r="B8447" i="2" s="1"/>
  <c r="D8447" i="2" s="1"/>
  <c r="F8446" i="2"/>
  <c r="C8446" i="2" s="1"/>
  <c r="E8446" i="2"/>
  <c r="B8446" i="2" s="1"/>
  <c r="F8445" i="2"/>
  <c r="C8445" i="2" s="1"/>
  <c r="E8445" i="2"/>
  <c r="B8445" i="2" s="1"/>
  <c r="F8444" i="2"/>
  <c r="C8444" i="2" s="1"/>
  <c r="E8444" i="2"/>
  <c r="B8444" i="2" s="1"/>
  <c r="F8443" i="2"/>
  <c r="C8443" i="2" s="1"/>
  <c r="E8443" i="2"/>
  <c r="B8443" i="2" s="1"/>
  <c r="F8442" i="2"/>
  <c r="C8442" i="2" s="1"/>
  <c r="E8442" i="2"/>
  <c r="B8442" i="2" s="1"/>
  <c r="F8441" i="2"/>
  <c r="C8441" i="2" s="1"/>
  <c r="E8441" i="2"/>
  <c r="B8441" i="2" s="1"/>
  <c r="F8440" i="2"/>
  <c r="E8440" i="2"/>
  <c r="B8440" i="2" s="1"/>
  <c r="C8440" i="2"/>
  <c r="F8439" i="2"/>
  <c r="C8439" i="2" s="1"/>
  <c r="E8439" i="2"/>
  <c r="B8439" i="2"/>
  <c r="F8438" i="2"/>
  <c r="C8438" i="2" s="1"/>
  <c r="E8438" i="2"/>
  <c r="B8438" i="2" s="1"/>
  <c r="F8437" i="2"/>
  <c r="C8437" i="2" s="1"/>
  <c r="E8437" i="2"/>
  <c r="B8437" i="2"/>
  <c r="F8436" i="2"/>
  <c r="C8436" i="2" s="1"/>
  <c r="E8436" i="2"/>
  <c r="B8436" i="2" s="1"/>
  <c r="F8435" i="2"/>
  <c r="C8435" i="2" s="1"/>
  <c r="E8435" i="2"/>
  <c r="B8435" i="2" s="1"/>
  <c r="F8434" i="2"/>
  <c r="C8434" i="2" s="1"/>
  <c r="E8434" i="2"/>
  <c r="B8434" i="2" s="1"/>
  <c r="F8433" i="2"/>
  <c r="C8433" i="2" s="1"/>
  <c r="E8433" i="2"/>
  <c r="B8433" i="2" s="1"/>
  <c r="F8432" i="2"/>
  <c r="C8432" i="2" s="1"/>
  <c r="E8432" i="2"/>
  <c r="B8432" i="2"/>
  <c r="F8431" i="2"/>
  <c r="C8431" i="2" s="1"/>
  <c r="E8431" i="2"/>
  <c r="B8431" i="2" s="1"/>
  <c r="F8430" i="2"/>
  <c r="C8430" i="2" s="1"/>
  <c r="E8430" i="2"/>
  <c r="B8430" i="2" s="1"/>
  <c r="F8429" i="2"/>
  <c r="C8429" i="2" s="1"/>
  <c r="E8429" i="2"/>
  <c r="B8429" i="2" s="1"/>
  <c r="F8428" i="2"/>
  <c r="C8428" i="2" s="1"/>
  <c r="E8428" i="2"/>
  <c r="B8428" i="2" s="1"/>
  <c r="F8427" i="2"/>
  <c r="C8427" i="2" s="1"/>
  <c r="E8427" i="2"/>
  <c r="B8427" i="2"/>
  <c r="F8426" i="2"/>
  <c r="C8426" i="2" s="1"/>
  <c r="E8426" i="2"/>
  <c r="B8426" i="2"/>
  <c r="F8425" i="2"/>
  <c r="C8425" i="2" s="1"/>
  <c r="E8425" i="2"/>
  <c r="B8425" i="2"/>
  <c r="F8424" i="2"/>
  <c r="C8424" i="2" s="1"/>
  <c r="E8424" i="2"/>
  <c r="B8424" i="2" s="1"/>
  <c r="F8423" i="2"/>
  <c r="C8423" i="2" s="1"/>
  <c r="E8423" i="2"/>
  <c r="B8423" i="2"/>
  <c r="F8422" i="2"/>
  <c r="C8422" i="2" s="1"/>
  <c r="E8422" i="2"/>
  <c r="B8422" i="2"/>
  <c r="F8421" i="2"/>
  <c r="C8421" i="2" s="1"/>
  <c r="E8421" i="2"/>
  <c r="B8421" i="2"/>
  <c r="F8420" i="2"/>
  <c r="C8420" i="2" s="1"/>
  <c r="E8420" i="2"/>
  <c r="B8420" i="2" s="1"/>
  <c r="F8419" i="2"/>
  <c r="C8419" i="2" s="1"/>
  <c r="E8419" i="2"/>
  <c r="B8419" i="2" s="1"/>
  <c r="F8418" i="2"/>
  <c r="C8418" i="2" s="1"/>
  <c r="E8418" i="2"/>
  <c r="B8418" i="2" s="1"/>
  <c r="F8417" i="2"/>
  <c r="C8417" i="2" s="1"/>
  <c r="E8417" i="2"/>
  <c r="B8417" i="2" s="1"/>
  <c r="F8416" i="2"/>
  <c r="C8416" i="2" s="1"/>
  <c r="E8416" i="2"/>
  <c r="B8416" i="2"/>
  <c r="F8415" i="2"/>
  <c r="C8415" i="2" s="1"/>
  <c r="E8415" i="2"/>
  <c r="B8415" i="2" s="1"/>
  <c r="F8414" i="2"/>
  <c r="C8414" i="2" s="1"/>
  <c r="E8414" i="2"/>
  <c r="B8414" i="2" s="1"/>
  <c r="F8413" i="2"/>
  <c r="C8413" i="2" s="1"/>
  <c r="E8413" i="2"/>
  <c r="B8413" i="2" s="1"/>
  <c r="F8412" i="2"/>
  <c r="C8412" i="2" s="1"/>
  <c r="E8412" i="2"/>
  <c r="B8412" i="2"/>
  <c r="F8411" i="2"/>
  <c r="C8411" i="2" s="1"/>
  <c r="E8411" i="2"/>
  <c r="B8411" i="2" s="1"/>
  <c r="F8410" i="2"/>
  <c r="C8410" i="2" s="1"/>
  <c r="E8410" i="2"/>
  <c r="B8410" i="2"/>
  <c r="F8409" i="2"/>
  <c r="C8409" i="2" s="1"/>
  <c r="D8409" i="2" s="1"/>
  <c r="E8409" i="2"/>
  <c r="B8409" i="2"/>
  <c r="F8408" i="2"/>
  <c r="C8408" i="2" s="1"/>
  <c r="E8408" i="2"/>
  <c r="B8408" i="2" s="1"/>
  <c r="F8407" i="2"/>
  <c r="C8407" i="2" s="1"/>
  <c r="E8407" i="2"/>
  <c r="B8407" i="2"/>
  <c r="F8406" i="2"/>
  <c r="C8406" i="2" s="1"/>
  <c r="E8406" i="2"/>
  <c r="B8406" i="2"/>
  <c r="F8405" i="2"/>
  <c r="C8405" i="2" s="1"/>
  <c r="E8405" i="2"/>
  <c r="B8405" i="2" s="1"/>
  <c r="F8404" i="2"/>
  <c r="C8404" i="2" s="1"/>
  <c r="E8404" i="2"/>
  <c r="B8404" i="2"/>
  <c r="F8403" i="2"/>
  <c r="C8403" i="2" s="1"/>
  <c r="E8403" i="2"/>
  <c r="B8403" i="2" s="1"/>
  <c r="F8402" i="2"/>
  <c r="C8402" i="2" s="1"/>
  <c r="E8402" i="2"/>
  <c r="B8402" i="2" s="1"/>
  <c r="F8401" i="2"/>
  <c r="C8401" i="2" s="1"/>
  <c r="E8401" i="2"/>
  <c r="B8401" i="2"/>
  <c r="F8400" i="2"/>
  <c r="C8400" i="2" s="1"/>
  <c r="E8400" i="2"/>
  <c r="B8400" i="2" s="1"/>
  <c r="F8399" i="2"/>
  <c r="C8399" i="2" s="1"/>
  <c r="E8399" i="2"/>
  <c r="B8399" i="2" s="1"/>
  <c r="F8398" i="2"/>
  <c r="C8398" i="2" s="1"/>
  <c r="E8398" i="2"/>
  <c r="B8398" i="2" s="1"/>
  <c r="F8397" i="2"/>
  <c r="C8397" i="2" s="1"/>
  <c r="E8397" i="2"/>
  <c r="B8397" i="2" s="1"/>
  <c r="F8396" i="2"/>
  <c r="C8396" i="2" s="1"/>
  <c r="E8396" i="2"/>
  <c r="B8396" i="2" s="1"/>
  <c r="D8396" i="2" s="1"/>
  <c r="F8395" i="2"/>
  <c r="C8395" i="2" s="1"/>
  <c r="E8395" i="2"/>
  <c r="B8395" i="2"/>
  <c r="F8394" i="2"/>
  <c r="C8394" i="2" s="1"/>
  <c r="E8394" i="2"/>
  <c r="B8394" i="2" s="1"/>
  <c r="F8393" i="2"/>
  <c r="E8393" i="2"/>
  <c r="B8393" i="2" s="1"/>
  <c r="D8393" i="2" s="1"/>
  <c r="C8393" i="2"/>
  <c r="F8392" i="2"/>
  <c r="C8392" i="2" s="1"/>
  <c r="E8392" i="2"/>
  <c r="B8392" i="2" s="1"/>
  <c r="F8391" i="2"/>
  <c r="C8391" i="2" s="1"/>
  <c r="E8391" i="2"/>
  <c r="B8391" i="2" s="1"/>
  <c r="D8391" i="2" s="1"/>
  <c r="F8390" i="2"/>
  <c r="C8390" i="2" s="1"/>
  <c r="D8390" i="2" s="1"/>
  <c r="E8390" i="2"/>
  <c r="B8390" i="2" s="1"/>
  <c r="F8389" i="2"/>
  <c r="C8389" i="2" s="1"/>
  <c r="E8389" i="2"/>
  <c r="B8389" i="2" s="1"/>
  <c r="F8388" i="2"/>
  <c r="E8388" i="2"/>
  <c r="C8388" i="2"/>
  <c r="B8388" i="2"/>
  <c r="F8387" i="2"/>
  <c r="C8387" i="2" s="1"/>
  <c r="E8387" i="2"/>
  <c r="B8387" i="2"/>
  <c r="F8386" i="2"/>
  <c r="C8386" i="2" s="1"/>
  <c r="E8386" i="2"/>
  <c r="B8386" i="2" s="1"/>
  <c r="F8385" i="2"/>
  <c r="E8385" i="2"/>
  <c r="B8385" i="2" s="1"/>
  <c r="C8385" i="2"/>
  <c r="F8384" i="2"/>
  <c r="C8384" i="2" s="1"/>
  <c r="E8384" i="2"/>
  <c r="B8384" i="2" s="1"/>
  <c r="F8383" i="2"/>
  <c r="C8383" i="2" s="1"/>
  <c r="E8383" i="2"/>
  <c r="B8383" i="2" s="1"/>
  <c r="F8382" i="2"/>
  <c r="C8382" i="2" s="1"/>
  <c r="E8382" i="2"/>
  <c r="B8382" i="2" s="1"/>
  <c r="F8381" i="2"/>
  <c r="C8381" i="2" s="1"/>
  <c r="E8381" i="2"/>
  <c r="B8381" i="2" s="1"/>
  <c r="F8380" i="2"/>
  <c r="C8380" i="2" s="1"/>
  <c r="E8380" i="2"/>
  <c r="B8380" i="2" s="1"/>
  <c r="D8380" i="2" s="1"/>
  <c r="F8379" i="2"/>
  <c r="E8379" i="2"/>
  <c r="B8379" i="2" s="1"/>
  <c r="C8379" i="2"/>
  <c r="F8378" i="2"/>
  <c r="C8378" i="2" s="1"/>
  <c r="E8378" i="2"/>
  <c r="B8378" i="2"/>
  <c r="F8377" i="2"/>
  <c r="C8377" i="2" s="1"/>
  <c r="E8377" i="2"/>
  <c r="B8377" i="2" s="1"/>
  <c r="D8377" i="2" s="1"/>
  <c r="F8376" i="2"/>
  <c r="C8376" i="2" s="1"/>
  <c r="E8376" i="2"/>
  <c r="B8376" i="2" s="1"/>
  <c r="F8375" i="2"/>
  <c r="C8375" i="2" s="1"/>
  <c r="E8375" i="2"/>
  <c r="B8375" i="2" s="1"/>
  <c r="F8374" i="2"/>
  <c r="E8374" i="2"/>
  <c r="B8374" i="2" s="1"/>
  <c r="C8374" i="2"/>
  <c r="F8373" i="2"/>
  <c r="C8373" i="2" s="1"/>
  <c r="E8373" i="2"/>
  <c r="B8373" i="2" s="1"/>
  <c r="D8373" i="2" s="1"/>
  <c r="F8372" i="2"/>
  <c r="C8372" i="2" s="1"/>
  <c r="E8372" i="2"/>
  <c r="B8372" i="2"/>
  <c r="F8371" i="2"/>
  <c r="C8371" i="2" s="1"/>
  <c r="E8371" i="2"/>
  <c r="B8371" i="2" s="1"/>
  <c r="F8370" i="2"/>
  <c r="C8370" i="2" s="1"/>
  <c r="E8370" i="2"/>
  <c r="B8370" i="2"/>
  <c r="F8369" i="2"/>
  <c r="C8369" i="2" s="1"/>
  <c r="E8369" i="2"/>
  <c r="B8369" i="2" s="1"/>
  <c r="F8368" i="2"/>
  <c r="C8368" i="2" s="1"/>
  <c r="E8368" i="2"/>
  <c r="B8368" i="2" s="1"/>
  <c r="F8367" i="2"/>
  <c r="C8367" i="2" s="1"/>
  <c r="E8367" i="2"/>
  <c r="B8367" i="2" s="1"/>
  <c r="F8366" i="2"/>
  <c r="C8366" i="2" s="1"/>
  <c r="E8366" i="2"/>
  <c r="B8366" i="2" s="1"/>
  <c r="F8365" i="2"/>
  <c r="C8365" i="2" s="1"/>
  <c r="E8365" i="2"/>
  <c r="B8365" i="2" s="1"/>
  <c r="F8364" i="2"/>
  <c r="E8364" i="2"/>
  <c r="B8364" i="2" s="1"/>
  <c r="D8364" i="2" s="1"/>
  <c r="C8364" i="2"/>
  <c r="F8363" i="2"/>
  <c r="C8363" i="2" s="1"/>
  <c r="E8363" i="2"/>
  <c r="B8363" i="2" s="1"/>
  <c r="F8362" i="2"/>
  <c r="E8362" i="2"/>
  <c r="C8362" i="2"/>
  <c r="B8362" i="2"/>
  <c r="F8361" i="2"/>
  <c r="E8361" i="2"/>
  <c r="B8361" i="2" s="1"/>
  <c r="C8361" i="2"/>
  <c r="F8360" i="2"/>
  <c r="C8360" i="2" s="1"/>
  <c r="E8360" i="2"/>
  <c r="B8360" i="2"/>
  <c r="D8360" i="2" s="1"/>
  <c r="F8359" i="2"/>
  <c r="E8359" i="2"/>
  <c r="B8359" i="2" s="1"/>
  <c r="C8359" i="2"/>
  <c r="F8358" i="2"/>
  <c r="C8358" i="2" s="1"/>
  <c r="E8358" i="2"/>
  <c r="B8358" i="2"/>
  <c r="F8357" i="2"/>
  <c r="C8357" i="2" s="1"/>
  <c r="E8357" i="2"/>
  <c r="B8357" i="2"/>
  <c r="F8356" i="2"/>
  <c r="C8356" i="2" s="1"/>
  <c r="E8356" i="2"/>
  <c r="B8356" i="2" s="1"/>
  <c r="F8355" i="2"/>
  <c r="C8355" i="2" s="1"/>
  <c r="E8355" i="2"/>
  <c r="B8355" i="2" s="1"/>
  <c r="F8354" i="2"/>
  <c r="C8354" i="2" s="1"/>
  <c r="E8354" i="2"/>
  <c r="B8354" i="2" s="1"/>
  <c r="F8353" i="2"/>
  <c r="C8353" i="2" s="1"/>
  <c r="E8353" i="2"/>
  <c r="B8353" i="2" s="1"/>
  <c r="F8352" i="2"/>
  <c r="C8352" i="2" s="1"/>
  <c r="E8352" i="2"/>
  <c r="B8352" i="2" s="1"/>
  <c r="F8351" i="2"/>
  <c r="C8351" i="2" s="1"/>
  <c r="E8351" i="2"/>
  <c r="B8351" i="2" s="1"/>
  <c r="F8350" i="2"/>
  <c r="E8350" i="2"/>
  <c r="B8350" i="2" s="1"/>
  <c r="C8350" i="2"/>
  <c r="F8349" i="2"/>
  <c r="E8349" i="2"/>
  <c r="B8349" i="2" s="1"/>
  <c r="C8349" i="2"/>
  <c r="F8348" i="2"/>
  <c r="C8348" i="2" s="1"/>
  <c r="E8348" i="2"/>
  <c r="B8348" i="2" s="1"/>
  <c r="F8347" i="2"/>
  <c r="C8347" i="2" s="1"/>
  <c r="E8347" i="2"/>
  <c r="B8347" i="2" s="1"/>
  <c r="D8347" i="2" s="1"/>
  <c r="F8346" i="2"/>
  <c r="C8346" i="2" s="1"/>
  <c r="E8346" i="2"/>
  <c r="B8346" i="2" s="1"/>
  <c r="F8345" i="2"/>
  <c r="C8345" i="2" s="1"/>
  <c r="E8345" i="2"/>
  <c r="B8345" i="2" s="1"/>
  <c r="F8344" i="2"/>
  <c r="C8344" i="2" s="1"/>
  <c r="E8344" i="2"/>
  <c r="B8344" i="2" s="1"/>
  <c r="F8343" i="2"/>
  <c r="C8343" i="2" s="1"/>
  <c r="E8343" i="2"/>
  <c r="B8343" i="2" s="1"/>
  <c r="F8342" i="2"/>
  <c r="C8342" i="2" s="1"/>
  <c r="E8342" i="2"/>
  <c r="B8342" i="2" s="1"/>
  <c r="F8341" i="2"/>
  <c r="C8341" i="2" s="1"/>
  <c r="E8341" i="2"/>
  <c r="B8341" i="2" s="1"/>
  <c r="F8340" i="2"/>
  <c r="C8340" i="2" s="1"/>
  <c r="E8340" i="2"/>
  <c r="B8340" i="2" s="1"/>
  <c r="F8339" i="2"/>
  <c r="C8339" i="2" s="1"/>
  <c r="E8339" i="2"/>
  <c r="B8339" i="2"/>
  <c r="F8338" i="2"/>
  <c r="C8338" i="2" s="1"/>
  <c r="E8338" i="2"/>
  <c r="B8338" i="2" s="1"/>
  <c r="F8337" i="2"/>
  <c r="C8337" i="2" s="1"/>
  <c r="E8337" i="2"/>
  <c r="B8337" i="2" s="1"/>
  <c r="F8336" i="2"/>
  <c r="C8336" i="2" s="1"/>
  <c r="E8336" i="2"/>
  <c r="B8336" i="2"/>
  <c r="D8336" i="2" s="1"/>
  <c r="F8335" i="2"/>
  <c r="C8335" i="2" s="1"/>
  <c r="E8335" i="2"/>
  <c r="B8335" i="2"/>
  <c r="F8334" i="2"/>
  <c r="E8334" i="2"/>
  <c r="B8334" i="2" s="1"/>
  <c r="D8334" i="2" s="1"/>
  <c r="C8334" i="2"/>
  <c r="F8333" i="2"/>
  <c r="E8333" i="2"/>
  <c r="B8333" i="2" s="1"/>
  <c r="C8333" i="2"/>
  <c r="F8332" i="2"/>
  <c r="C8332" i="2" s="1"/>
  <c r="E8332" i="2"/>
  <c r="B8332" i="2" s="1"/>
  <c r="D8332" i="2" s="1"/>
  <c r="F8331" i="2"/>
  <c r="C8331" i="2" s="1"/>
  <c r="E8331" i="2"/>
  <c r="B8331" i="2"/>
  <c r="F8330" i="2"/>
  <c r="C8330" i="2" s="1"/>
  <c r="E8330" i="2"/>
  <c r="B8330" i="2" s="1"/>
  <c r="F8329" i="2"/>
  <c r="E8329" i="2"/>
  <c r="B8329" i="2" s="1"/>
  <c r="C8329" i="2"/>
  <c r="F8328" i="2"/>
  <c r="C8328" i="2" s="1"/>
  <c r="E8328" i="2"/>
  <c r="B8328" i="2" s="1"/>
  <c r="F8327" i="2"/>
  <c r="C8327" i="2" s="1"/>
  <c r="E8327" i="2"/>
  <c r="B8327" i="2" s="1"/>
  <c r="F8326" i="2"/>
  <c r="C8326" i="2" s="1"/>
  <c r="E8326" i="2"/>
  <c r="B8326" i="2" s="1"/>
  <c r="F8325" i="2"/>
  <c r="C8325" i="2" s="1"/>
  <c r="E8325" i="2"/>
  <c r="B8325" i="2" s="1"/>
  <c r="F8324" i="2"/>
  <c r="C8324" i="2" s="1"/>
  <c r="E8324" i="2"/>
  <c r="B8324" i="2" s="1"/>
  <c r="F8323" i="2"/>
  <c r="C8323" i="2" s="1"/>
  <c r="E8323" i="2"/>
  <c r="B8323" i="2" s="1"/>
  <c r="F8322" i="2"/>
  <c r="C8322" i="2" s="1"/>
  <c r="E8322" i="2"/>
  <c r="B8322" i="2"/>
  <c r="D8322" i="2" s="1"/>
  <c r="F8321" i="2"/>
  <c r="C8321" i="2" s="1"/>
  <c r="E8321" i="2"/>
  <c r="B8321" i="2" s="1"/>
  <c r="F8320" i="2"/>
  <c r="C8320" i="2" s="1"/>
  <c r="E8320" i="2"/>
  <c r="B8320" i="2"/>
  <c r="D8320" i="2" s="1"/>
  <c r="F8319" i="2"/>
  <c r="C8319" i="2" s="1"/>
  <c r="E8319" i="2"/>
  <c r="B8319" i="2" s="1"/>
  <c r="F8318" i="2"/>
  <c r="C8318" i="2" s="1"/>
  <c r="E8318" i="2"/>
  <c r="B8318" i="2" s="1"/>
  <c r="F8317" i="2"/>
  <c r="C8317" i="2" s="1"/>
  <c r="E8317" i="2"/>
  <c r="B8317" i="2" s="1"/>
  <c r="F8316" i="2"/>
  <c r="C8316" i="2" s="1"/>
  <c r="E8316" i="2"/>
  <c r="B8316" i="2" s="1"/>
  <c r="F8315" i="2"/>
  <c r="C8315" i="2" s="1"/>
  <c r="E8315" i="2"/>
  <c r="B8315" i="2" s="1"/>
  <c r="F8314" i="2"/>
  <c r="C8314" i="2" s="1"/>
  <c r="E8314" i="2"/>
  <c r="B8314" i="2" s="1"/>
  <c r="F8313" i="2"/>
  <c r="C8313" i="2" s="1"/>
  <c r="E8313" i="2"/>
  <c r="B8313" i="2" s="1"/>
  <c r="F8312" i="2"/>
  <c r="E8312" i="2"/>
  <c r="B8312" i="2" s="1"/>
  <c r="C8312" i="2"/>
  <c r="F8311" i="2"/>
  <c r="C8311" i="2" s="1"/>
  <c r="E8311" i="2"/>
  <c r="B8311" i="2"/>
  <c r="F8310" i="2"/>
  <c r="C8310" i="2" s="1"/>
  <c r="E8310" i="2"/>
  <c r="B8310" i="2" s="1"/>
  <c r="D8310" i="2" s="1"/>
  <c r="F8309" i="2"/>
  <c r="C8309" i="2" s="1"/>
  <c r="E8309" i="2"/>
  <c r="B8309" i="2"/>
  <c r="F8308" i="2"/>
  <c r="C8308" i="2" s="1"/>
  <c r="E8308" i="2"/>
  <c r="B8308" i="2" s="1"/>
  <c r="F8307" i="2"/>
  <c r="C8307" i="2" s="1"/>
  <c r="E8307" i="2"/>
  <c r="B8307" i="2" s="1"/>
  <c r="F8306" i="2"/>
  <c r="C8306" i="2" s="1"/>
  <c r="E8306" i="2"/>
  <c r="B8306" i="2" s="1"/>
  <c r="D8306" i="2" s="1"/>
  <c r="F8305" i="2"/>
  <c r="C8305" i="2" s="1"/>
  <c r="E8305" i="2"/>
  <c r="B8305" i="2" s="1"/>
  <c r="F8304" i="2"/>
  <c r="C8304" i="2" s="1"/>
  <c r="E8304" i="2"/>
  <c r="B8304" i="2" s="1"/>
  <c r="F8303" i="2"/>
  <c r="C8303" i="2" s="1"/>
  <c r="E8303" i="2"/>
  <c r="B8303" i="2" s="1"/>
  <c r="F8302" i="2"/>
  <c r="C8302" i="2" s="1"/>
  <c r="E8302" i="2"/>
  <c r="B8302" i="2" s="1"/>
  <c r="F8301" i="2"/>
  <c r="C8301" i="2" s="1"/>
  <c r="E8301" i="2"/>
  <c r="B8301" i="2" s="1"/>
  <c r="F8300" i="2"/>
  <c r="C8300" i="2" s="1"/>
  <c r="E8300" i="2"/>
  <c r="B8300" i="2" s="1"/>
  <c r="F8299" i="2"/>
  <c r="C8299" i="2" s="1"/>
  <c r="E8299" i="2"/>
  <c r="B8299" i="2" s="1"/>
  <c r="F8298" i="2"/>
  <c r="E8298" i="2"/>
  <c r="B8298" i="2" s="1"/>
  <c r="C8298" i="2"/>
  <c r="F8297" i="2"/>
  <c r="C8297" i="2" s="1"/>
  <c r="E8297" i="2"/>
  <c r="B8297" i="2" s="1"/>
  <c r="D8297" i="2" s="1"/>
  <c r="F8296" i="2"/>
  <c r="C8296" i="2" s="1"/>
  <c r="E8296" i="2"/>
  <c r="B8296" i="2" s="1"/>
  <c r="D8296" i="2" s="1"/>
  <c r="F8295" i="2"/>
  <c r="C8295" i="2" s="1"/>
  <c r="E8295" i="2"/>
  <c r="B8295" i="2" s="1"/>
  <c r="D8295" i="2" s="1"/>
  <c r="F8294" i="2"/>
  <c r="C8294" i="2" s="1"/>
  <c r="E8294" i="2"/>
  <c r="B8294" i="2" s="1"/>
  <c r="F8293" i="2"/>
  <c r="C8293" i="2" s="1"/>
  <c r="E8293" i="2"/>
  <c r="B8293" i="2" s="1"/>
  <c r="F8292" i="2"/>
  <c r="C8292" i="2" s="1"/>
  <c r="E8292" i="2"/>
  <c r="B8292" i="2" s="1"/>
  <c r="F8291" i="2"/>
  <c r="C8291" i="2" s="1"/>
  <c r="E8291" i="2"/>
  <c r="B8291" i="2" s="1"/>
  <c r="F8290" i="2"/>
  <c r="C8290" i="2" s="1"/>
  <c r="E8290" i="2"/>
  <c r="B8290" i="2" s="1"/>
  <c r="D8290" i="2" s="1"/>
  <c r="F8289" i="2"/>
  <c r="C8289" i="2" s="1"/>
  <c r="E8289" i="2"/>
  <c r="B8289" i="2"/>
  <c r="F8288" i="2"/>
  <c r="C8288" i="2" s="1"/>
  <c r="E8288" i="2"/>
  <c r="B8288" i="2" s="1"/>
  <c r="F8287" i="2"/>
  <c r="E8287" i="2"/>
  <c r="B8287" i="2" s="1"/>
  <c r="C8287" i="2"/>
  <c r="F8286" i="2"/>
  <c r="C8286" i="2" s="1"/>
  <c r="E8286" i="2"/>
  <c r="B8286" i="2" s="1"/>
  <c r="F8285" i="2"/>
  <c r="C8285" i="2" s="1"/>
  <c r="E8285" i="2"/>
  <c r="B8285" i="2" s="1"/>
  <c r="F8284" i="2"/>
  <c r="C8284" i="2" s="1"/>
  <c r="E8284" i="2"/>
  <c r="B8284" i="2"/>
  <c r="F8283" i="2"/>
  <c r="C8283" i="2" s="1"/>
  <c r="E8283" i="2"/>
  <c r="B8283" i="2"/>
  <c r="F8282" i="2"/>
  <c r="C8282" i="2" s="1"/>
  <c r="E8282" i="2"/>
  <c r="B8282" i="2" s="1"/>
  <c r="F8281" i="2"/>
  <c r="C8281" i="2" s="1"/>
  <c r="E8281" i="2"/>
  <c r="B8281" i="2" s="1"/>
  <c r="F8280" i="2"/>
  <c r="C8280" i="2" s="1"/>
  <c r="E8280" i="2"/>
  <c r="B8280" i="2" s="1"/>
  <c r="D8280" i="2" s="1"/>
  <c r="F8279" i="2"/>
  <c r="C8279" i="2" s="1"/>
  <c r="E8279" i="2"/>
  <c r="B8279" i="2" s="1"/>
  <c r="F8278" i="2"/>
  <c r="C8278" i="2" s="1"/>
  <c r="E8278" i="2"/>
  <c r="B8278" i="2" s="1"/>
  <c r="F8277" i="2"/>
  <c r="C8277" i="2" s="1"/>
  <c r="E8277" i="2"/>
  <c r="B8277" i="2" s="1"/>
  <c r="D8277" i="2" s="1"/>
  <c r="F8276" i="2"/>
  <c r="C8276" i="2" s="1"/>
  <c r="E8276" i="2"/>
  <c r="B8276" i="2" s="1"/>
  <c r="D8276" i="2" s="1"/>
  <c r="F8275" i="2"/>
  <c r="C8275" i="2" s="1"/>
  <c r="E8275" i="2"/>
  <c r="B8275" i="2" s="1"/>
  <c r="D8275" i="2" s="1"/>
  <c r="F8274" i="2"/>
  <c r="C8274" i="2" s="1"/>
  <c r="E8274" i="2"/>
  <c r="B8274" i="2" s="1"/>
  <c r="F8273" i="2"/>
  <c r="C8273" i="2" s="1"/>
  <c r="E8273" i="2"/>
  <c r="B8273" i="2" s="1"/>
  <c r="F8272" i="2"/>
  <c r="C8272" i="2" s="1"/>
  <c r="E8272" i="2"/>
  <c r="B8272" i="2"/>
  <c r="D8272" i="2" s="1"/>
  <c r="F8271" i="2"/>
  <c r="C8271" i="2" s="1"/>
  <c r="E8271" i="2"/>
  <c r="B8271" i="2" s="1"/>
  <c r="F8270" i="2"/>
  <c r="C8270" i="2" s="1"/>
  <c r="E8270" i="2"/>
  <c r="B8270" i="2"/>
  <c r="F8269" i="2"/>
  <c r="C8269" i="2" s="1"/>
  <c r="E8269" i="2"/>
  <c r="B8269" i="2" s="1"/>
  <c r="F8268" i="2"/>
  <c r="C8268" i="2" s="1"/>
  <c r="E8268" i="2"/>
  <c r="B8268" i="2" s="1"/>
  <c r="F8267" i="2"/>
  <c r="C8267" i="2" s="1"/>
  <c r="E8267" i="2"/>
  <c r="B8267" i="2" s="1"/>
  <c r="D8267" i="2" s="1"/>
  <c r="F8266" i="2"/>
  <c r="C8266" i="2" s="1"/>
  <c r="E8266" i="2"/>
  <c r="B8266" i="2" s="1"/>
  <c r="F8265" i="2"/>
  <c r="C8265" i="2" s="1"/>
  <c r="E8265" i="2"/>
  <c r="B8265" i="2" s="1"/>
  <c r="F8264" i="2"/>
  <c r="E8264" i="2"/>
  <c r="C8264" i="2"/>
  <c r="B8264" i="2"/>
  <c r="D8264" i="2" s="1"/>
  <c r="F8263" i="2"/>
  <c r="C8263" i="2" s="1"/>
  <c r="E8263" i="2"/>
  <c r="B8263" i="2" s="1"/>
  <c r="F8262" i="2"/>
  <c r="C8262" i="2" s="1"/>
  <c r="E8262" i="2"/>
  <c r="B8262" i="2" s="1"/>
  <c r="F8261" i="2"/>
  <c r="E8261" i="2"/>
  <c r="B8261" i="2" s="1"/>
  <c r="C8261" i="2"/>
  <c r="F8260" i="2"/>
  <c r="C8260" i="2" s="1"/>
  <c r="E8260" i="2"/>
  <c r="B8260" i="2" s="1"/>
  <c r="F8259" i="2"/>
  <c r="E8259" i="2"/>
  <c r="B8259" i="2" s="1"/>
  <c r="C8259" i="2"/>
  <c r="F8258" i="2"/>
  <c r="C8258" i="2" s="1"/>
  <c r="E8258" i="2"/>
  <c r="B8258" i="2" s="1"/>
  <c r="F8257" i="2"/>
  <c r="C8257" i="2" s="1"/>
  <c r="E8257" i="2"/>
  <c r="B8257" i="2" s="1"/>
  <c r="F8256" i="2"/>
  <c r="C8256" i="2" s="1"/>
  <c r="E8256" i="2"/>
  <c r="B8256" i="2" s="1"/>
  <c r="D8256" i="2" s="1"/>
  <c r="F8255" i="2"/>
  <c r="C8255" i="2" s="1"/>
  <c r="E8255" i="2"/>
  <c r="B8255" i="2" s="1"/>
  <c r="F8254" i="2"/>
  <c r="E8254" i="2"/>
  <c r="B8254" i="2" s="1"/>
  <c r="C8254" i="2"/>
  <c r="F8253" i="2"/>
  <c r="E8253" i="2"/>
  <c r="B8253" i="2" s="1"/>
  <c r="C8253" i="2"/>
  <c r="F8252" i="2"/>
  <c r="C8252" i="2" s="1"/>
  <c r="E8252" i="2"/>
  <c r="B8252" i="2" s="1"/>
  <c r="F8251" i="2"/>
  <c r="C8251" i="2" s="1"/>
  <c r="E8251" i="2"/>
  <c r="B8251" i="2" s="1"/>
  <c r="D8251" i="2" s="1"/>
  <c r="F8250" i="2"/>
  <c r="E8250" i="2"/>
  <c r="C8250" i="2"/>
  <c r="B8250" i="2"/>
  <c r="F8249" i="2"/>
  <c r="C8249" i="2" s="1"/>
  <c r="E8249" i="2"/>
  <c r="B8249" i="2" s="1"/>
  <c r="F8248" i="2"/>
  <c r="C8248" i="2" s="1"/>
  <c r="D8248" i="2" s="1"/>
  <c r="E8248" i="2"/>
  <c r="B8248" i="2" s="1"/>
  <c r="F8247" i="2"/>
  <c r="C8247" i="2" s="1"/>
  <c r="E8247" i="2"/>
  <c r="B8247" i="2" s="1"/>
  <c r="F8246" i="2"/>
  <c r="C8246" i="2" s="1"/>
  <c r="E8246" i="2"/>
  <c r="B8246" i="2" s="1"/>
  <c r="D8246" i="2" s="1"/>
  <c r="F8245" i="2"/>
  <c r="C8245" i="2" s="1"/>
  <c r="E8245" i="2"/>
  <c r="B8245" i="2"/>
  <c r="F8244" i="2"/>
  <c r="C8244" i="2" s="1"/>
  <c r="E8244" i="2"/>
  <c r="B8244" i="2" s="1"/>
  <c r="F8243" i="2"/>
  <c r="C8243" i="2" s="1"/>
  <c r="E8243" i="2"/>
  <c r="B8243" i="2"/>
  <c r="F8242" i="2"/>
  <c r="E8242" i="2"/>
  <c r="B8242" i="2" s="1"/>
  <c r="D8242" i="2" s="1"/>
  <c r="C8242" i="2"/>
  <c r="F8241" i="2"/>
  <c r="C8241" i="2" s="1"/>
  <c r="E8241" i="2"/>
  <c r="B8241" i="2" s="1"/>
  <c r="D8241" i="2" s="1"/>
  <c r="F8240" i="2"/>
  <c r="C8240" i="2" s="1"/>
  <c r="E8240" i="2"/>
  <c r="B8240" i="2" s="1"/>
  <c r="D8240" i="2" s="1"/>
  <c r="F8239" i="2"/>
  <c r="E8239" i="2"/>
  <c r="C8239" i="2"/>
  <c r="B8239" i="2"/>
  <c r="F8238" i="2"/>
  <c r="C8238" i="2" s="1"/>
  <c r="E8238" i="2"/>
  <c r="B8238" i="2" s="1"/>
  <c r="F8237" i="2"/>
  <c r="C8237" i="2" s="1"/>
  <c r="E8237" i="2"/>
  <c r="B8237" i="2" s="1"/>
  <c r="F8236" i="2"/>
  <c r="C8236" i="2" s="1"/>
  <c r="E8236" i="2"/>
  <c r="B8236" i="2" s="1"/>
  <c r="F8235" i="2"/>
  <c r="C8235" i="2" s="1"/>
  <c r="E8235" i="2"/>
  <c r="B8235" i="2"/>
  <c r="F8234" i="2"/>
  <c r="C8234" i="2" s="1"/>
  <c r="E8234" i="2"/>
  <c r="B8234" i="2" s="1"/>
  <c r="F8233" i="2"/>
  <c r="C8233" i="2" s="1"/>
  <c r="E8233" i="2"/>
  <c r="B8233" i="2" s="1"/>
  <c r="F8232" i="2"/>
  <c r="C8232" i="2" s="1"/>
  <c r="E8232" i="2"/>
  <c r="B8232" i="2" s="1"/>
  <c r="F8231" i="2"/>
  <c r="E8231" i="2"/>
  <c r="B8231" i="2" s="1"/>
  <c r="C8231" i="2"/>
  <c r="F8230" i="2"/>
  <c r="C8230" i="2" s="1"/>
  <c r="E8230" i="2"/>
  <c r="B8230" i="2" s="1"/>
  <c r="F8229" i="2"/>
  <c r="C8229" i="2" s="1"/>
  <c r="E8229" i="2"/>
  <c r="B8229" i="2" s="1"/>
  <c r="F8228" i="2"/>
  <c r="C8228" i="2" s="1"/>
  <c r="E8228" i="2"/>
  <c r="B8228" i="2" s="1"/>
  <c r="F8227" i="2"/>
  <c r="E8227" i="2"/>
  <c r="C8227" i="2"/>
  <c r="B8227" i="2"/>
  <c r="F8226" i="2"/>
  <c r="C8226" i="2" s="1"/>
  <c r="E8226" i="2"/>
  <c r="B8226" i="2"/>
  <c r="F8225" i="2"/>
  <c r="C8225" i="2" s="1"/>
  <c r="E8225" i="2"/>
  <c r="B8225" i="2" s="1"/>
  <c r="F8224" i="2"/>
  <c r="E8224" i="2"/>
  <c r="B8224" i="2" s="1"/>
  <c r="C8224" i="2"/>
  <c r="F8223" i="2"/>
  <c r="C8223" i="2" s="1"/>
  <c r="E8223" i="2"/>
  <c r="B8223" i="2" s="1"/>
  <c r="D8223" i="2" s="1"/>
  <c r="F8222" i="2"/>
  <c r="C8222" i="2" s="1"/>
  <c r="E8222" i="2"/>
  <c r="B8222" i="2" s="1"/>
  <c r="F8221" i="2"/>
  <c r="C8221" i="2" s="1"/>
  <c r="E8221" i="2"/>
  <c r="B8221" i="2" s="1"/>
  <c r="D8221" i="2" s="1"/>
  <c r="F8220" i="2"/>
  <c r="C8220" i="2" s="1"/>
  <c r="E8220" i="2"/>
  <c r="B8220" i="2" s="1"/>
  <c r="D8220" i="2" s="1"/>
  <c r="F8219" i="2"/>
  <c r="E8219" i="2"/>
  <c r="C8219" i="2"/>
  <c r="B8219" i="2"/>
  <c r="F8218" i="2"/>
  <c r="C8218" i="2" s="1"/>
  <c r="E8218" i="2"/>
  <c r="B8218" i="2" s="1"/>
  <c r="F8217" i="2"/>
  <c r="C8217" i="2" s="1"/>
  <c r="E8217" i="2"/>
  <c r="B8217" i="2" s="1"/>
  <c r="F8216" i="2"/>
  <c r="C8216" i="2" s="1"/>
  <c r="E8216" i="2"/>
  <c r="B8216" i="2" s="1"/>
  <c r="F8215" i="2"/>
  <c r="C8215" i="2" s="1"/>
  <c r="E8215" i="2"/>
  <c r="B8215" i="2" s="1"/>
  <c r="D8215" i="2" s="1"/>
  <c r="F8214" i="2"/>
  <c r="E8214" i="2"/>
  <c r="B8214" i="2" s="1"/>
  <c r="C8214" i="2"/>
  <c r="F8213" i="2"/>
  <c r="C8213" i="2" s="1"/>
  <c r="E8213" i="2"/>
  <c r="B8213" i="2" s="1"/>
  <c r="F8212" i="2"/>
  <c r="E8212" i="2"/>
  <c r="B8212" i="2" s="1"/>
  <c r="C8212" i="2"/>
  <c r="F8211" i="2"/>
  <c r="C8211" i="2" s="1"/>
  <c r="E8211" i="2"/>
  <c r="B8211" i="2" s="1"/>
  <c r="F8210" i="2"/>
  <c r="C8210" i="2" s="1"/>
  <c r="E8210" i="2"/>
  <c r="B8210" i="2" s="1"/>
  <c r="F8209" i="2"/>
  <c r="E8209" i="2"/>
  <c r="C8209" i="2"/>
  <c r="B8209" i="2"/>
  <c r="F8208" i="2"/>
  <c r="C8208" i="2" s="1"/>
  <c r="E8208" i="2"/>
  <c r="B8208" i="2" s="1"/>
  <c r="F8207" i="2"/>
  <c r="C8207" i="2" s="1"/>
  <c r="E8207" i="2"/>
  <c r="B8207" i="2" s="1"/>
  <c r="F8206" i="2"/>
  <c r="C8206" i="2" s="1"/>
  <c r="E8206" i="2"/>
  <c r="B8206" i="2" s="1"/>
  <c r="F8205" i="2"/>
  <c r="C8205" i="2" s="1"/>
  <c r="E8205" i="2"/>
  <c r="B8205" i="2" s="1"/>
  <c r="F8204" i="2"/>
  <c r="C8204" i="2" s="1"/>
  <c r="E8204" i="2"/>
  <c r="B8204" i="2"/>
  <c r="D8204" i="2" s="1"/>
  <c r="F8203" i="2"/>
  <c r="C8203" i="2" s="1"/>
  <c r="E8203" i="2"/>
  <c r="B8203" i="2" s="1"/>
  <c r="F8202" i="2"/>
  <c r="C8202" i="2" s="1"/>
  <c r="E8202" i="2"/>
  <c r="B8202" i="2" s="1"/>
  <c r="F8201" i="2"/>
  <c r="C8201" i="2" s="1"/>
  <c r="E8201" i="2"/>
  <c r="B8201" i="2" s="1"/>
  <c r="F8200" i="2"/>
  <c r="E8200" i="2"/>
  <c r="C8200" i="2"/>
  <c r="B8200" i="2"/>
  <c r="D8200" i="2" s="1"/>
  <c r="F8199" i="2"/>
  <c r="C8199" i="2" s="1"/>
  <c r="E8199" i="2"/>
  <c r="B8199" i="2"/>
  <c r="F8198" i="2"/>
  <c r="C8198" i="2" s="1"/>
  <c r="E8198" i="2"/>
  <c r="B8198" i="2" s="1"/>
  <c r="F8197" i="2"/>
  <c r="E8197" i="2"/>
  <c r="B8197" i="2" s="1"/>
  <c r="D8197" i="2" s="1"/>
  <c r="C8197" i="2"/>
  <c r="F8196" i="2"/>
  <c r="C8196" i="2" s="1"/>
  <c r="E8196" i="2"/>
  <c r="B8196" i="2" s="1"/>
  <c r="F8195" i="2"/>
  <c r="C8195" i="2" s="1"/>
  <c r="E8195" i="2"/>
  <c r="B8195" i="2"/>
  <c r="D8195" i="2" s="1"/>
  <c r="F8194" i="2"/>
  <c r="C8194" i="2" s="1"/>
  <c r="E8194" i="2"/>
  <c r="B8194" i="2" s="1"/>
  <c r="F8193" i="2"/>
  <c r="C8193" i="2" s="1"/>
  <c r="E8193" i="2"/>
  <c r="B8193" i="2" s="1"/>
  <c r="F8192" i="2"/>
  <c r="C8192" i="2" s="1"/>
  <c r="E8192" i="2"/>
  <c r="B8192" i="2" s="1"/>
  <c r="F8191" i="2"/>
  <c r="C8191" i="2" s="1"/>
  <c r="E8191" i="2"/>
  <c r="B8191" i="2" s="1"/>
  <c r="F8190" i="2"/>
  <c r="C8190" i="2" s="1"/>
  <c r="E8190" i="2"/>
  <c r="B8190" i="2" s="1"/>
  <c r="D8190" i="2" s="1"/>
  <c r="F8189" i="2"/>
  <c r="C8189" i="2" s="1"/>
  <c r="E8189" i="2"/>
  <c r="B8189" i="2" s="1"/>
  <c r="F8188" i="2"/>
  <c r="C8188" i="2" s="1"/>
  <c r="E8188" i="2"/>
  <c r="B8188" i="2" s="1"/>
  <c r="F8187" i="2"/>
  <c r="C8187" i="2" s="1"/>
  <c r="E8187" i="2"/>
  <c r="B8187" i="2" s="1"/>
  <c r="F8186" i="2"/>
  <c r="C8186" i="2" s="1"/>
  <c r="E8186" i="2"/>
  <c r="B8186" i="2" s="1"/>
  <c r="F8185" i="2"/>
  <c r="C8185" i="2" s="1"/>
  <c r="E8185" i="2"/>
  <c r="B8185" i="2" s="1"/>
  <c r="F8184" i="2"/>
  <c r="C8184" i="2" s="1"/>
  <c r="E8184" i="2"/>
  <c r="B8184" i="2" s="1"/>
  <c r="F8183" i="2"/>
  <c r="C8183" i="2" s="1"/>
  <c r="E8183" i="2"/>
  <c r="B8183" i="2" s="1"/>
  <c r="F8182" i="2"/>
  <c r="C8182" i="2" s="1"/>
  <c r="E8182" i="2"/>
  <c r="B8182" i="2" s="1"/>
  <c r="F8181" i="2"/>
  <c r="C8181" i="2" s="1"/>
  <c r="E8181" i="2"/>
  <c r="B8181" i="2"/>
  <c r="F8180" i="2"/>
  <c r="C8180" i="2" s="1"/>
  <c r="E8180" i="2"/>
  <c r="B8180" i="2" s="1"/>
  <c r="F8179" i="2"/>
  <c r="C8179" i="2" s="1"/>
  <c r="E8179" i="2"/>
  <c r="B8179" i="2" s="1"/>
  <c r="F8178" i="2"/>
  <c r="C8178" i="2" s="1"/>
  <c r="E8178" i="2"/>
  <c r="B8178" i="2" s="1"/>
  <c r="F8177" i="2"/>
  <c r="C8177" i="2" s="1"/>
  <c r="E8177" i="2"/>
  <c r="B8177" i="2"/>
  <c r="F8176" i="2"/>
  <c r="C8176" i="2" s="1"/>
  <c r="E8176" i="2"/>
  <c r="B8176" i="2" s="1"/>
  <c r="F8175" i="2"/>
  <c r="C8175" i="2" s="1"/>
  <c r="E8175" i="2"/>
  <c r="B8175" i="2" s="1"/>
  <c r="F8174" i="2"/>
  <c r="C8174" i="2" s="1"/>
  <c r="E8174" i="2"/>
  <c r="B8174" i="2" s="1"/>
  <c r="F8173" i="2"/>
  <c r="E8173" i="2"/>
  <c r="B8173" i="2" s="1"/>
  <c r="C8173" i="2"/>
  <c r="F8172" i="2"/>
  <c r="C8172" i="2" s="1"/>
  <c r="E8172" i="2"/>
  <c r="B8172" i="2"/>
  <c r="F8171" i="2"/>
  <c r="E8171" i="2"/>
  <c r="B8171" i="2" s="1"/>
  <c r="C8171" i="2"/>
  <c r="F8170" i="2"/>
  <c r="C8170" i="2" s="1"/>
  <c r="E8170" i="2"/>
  <c r="B8170" i="2" s="1"/>
  <c r="F8169" i="2"/>
  <c r="C8169" i="2" s="1"/>
  <c r="E8169" i="2"/>
  <c r="B8169" i="2" s="1"/>
  <c r="F8168" i="2"/>
  <c r="C8168" i="2" s="1"/>
  <c r="E8168" i="2"/>
  <c r="B8168" i="2"/>
  <c r="F8167" i="2"/>
  <c r="C8167" i="2" s="1"/>
  <c r="E8167" i="2"/>
  <c r="B8167" i="2" s="1"/>
  <c r="F8166" i="2"/>
  <c r="C8166" i="2" s="1"/>
  <c r="E8166" i="2"/>
  <c r="B8166" i="2" s="1"/>
  <c r="F8165" i="2"/>
  <c r="C8165" i="2" s="1"/>
  <c r="E8165" i="2"/>
  <c r="B8165" i="2" s="1"/>
  <c r="F8164" i="2"/>
  <c r="C8164" i="2" s="1"/>
  <c r="E8164" i="2"/>
  <c r="B8164" i="2"/>
  <c r="F8163" i="2"/>
  <c r="C8163" i="2" s="1"/>
  <c r="E8163" i="2"/>
  <c r="B8163" i="2"/>
  <c r="F8162" i="2"/>
  <c r="C8162" i="2" s="1"/>
  <c r="E8162" i="2"/>
  <c r="B8162" i="2" s="1"/>
  <c r="F8161" i="2"/>
  <c r="E8161" i="2"/>
  <c r="C8161" i="2"/>
  <c r="B8161" i="2"/>
  <c r="F8160" i="2"/>
  <c r="C8160" i="2" s="1"/>
  <c r="E8160" i="2"/>
  <c r="B8160" i="2" s="1"/>
  <c r="F8159" i="2"/>
  <c r="C8159" i="2" s="1"/>
  <c r="E8159" i="2"/>
  <c r="B8159" i="2" s="1"/>
  <c r="F8158" i="2"/>
  <c r="C8158" i="2" s="1"/>
  <c r="E8158" i="2"/>
  <c r="B8158" i="2" s="1"/>
  <c r="F8157" i="2"/>
  <c r="C8157" i="2" s="1"/>
  <c r="E8157" i="2"/>
  <c r="B8157" i="2" s="1"/>
  <c r="F8156" i="2"/>
  <c r="C8156" i="2" s="1"/>
  <c r="E8156" i="2"/>
  <c r="B8156" i="2" s="1"/>
  <c r="F8155" i="2"/>
  <c r="C8155" i="2" s="1"/>
  <c r="E8155" i="2"/>
  <c r="B8155" i="2" s="1"/>
  <c r="F8154" i="2"/>
  <c r="C8154" i="2" s="1"/>
  <c r="E8154" i="2"/>
  <c r="B8154" i="2" s="1"/>
  <c r="F8153" i="2"/>
  <c r="C8153" i="2" s="1"/>
  <c r="E8153" i="2"/>
  <c r="B8153" i="2" s="1"/>
  <c r="F8152" i="2"/>
  <c r="C8152" i="2" s="1"/>
  <c r="E8152" i="2"/>
  <c r="B8152" i="2" s="1"/>
  <c r="F8151" i="2"/>
  <c r="C8151" i="2" s="1"/>
  <c r="E8151" i="2"/>
  <c r="B8151" i="2"/>
  <c r="F8150" i="2"/>
  <c r="C8150" i="2" s="1"/>
  <c r="E8150" i="2"/>
  <c r="B8150" i="2" s="1"/>
  <c r="F8149" i="2"/>
  <c r="E8149" i="2"/>
  <c r="B8149" i="2" s="1"/>
  <c r="C8149" i="2"/>
  <c r="F8148" i="2"/>
  <c r="C8148" i="2" s="1"/>
  <c r="E8148" i="2"/>
  <c r="B8148" i="2" s="1"/>
  <c r="F8147" i="2"/>
  <c r="C8147" i="2" s="1"/>
  <c r="E8147" i="2"/>
  <c r="B8147" i="2" s="1"/>
  <c r="F8146" i="2"/>
  <c r="C8146" i="2" s="1"/>
  <c r="D8146" i="2" s="1"/>
  <c r="E8146" i="2"/>
  <c r="B8146" i="2" s="1"/>
  <c r="F8145" i="2"/>
  <c r="C8145" i="2" s="1"/>
  <c r="E8145" i="2"/>
  <c r="B8145" i="2" s="1"/>
  <c r="F8144" i="2"/>
  <c r="C8144" i="2" s="1"/>
  <c r="D8144" i="2" s="1"/>
  <c r="E8144" i="2"/>
  <c r="B8144" i="2" s="1"/>
  <c r="F8143" i="2"/>
  <c r="C8143" i="2" s="1"/>
  <c r="E8143" i="2"/>
  <c r="B8143" i="2" s="1"/>
  <c r="F8142" i="2"/>
  <c r="C8142" i="2" s="1"/>
  <c r="E8142" i="2"/>
  <c r="B8142" i="2" s="1"/>
  <c r="F8141" i="2"/>
  <c r="C8141" i="2" s="1"/>
  <c r="E8141" i="2"/>
  <c r="B8141" i="2" s="1"/>
  <c r="F8140" i="2"/>
  <c r="C8140" i="2" s="1"/>
  <c r="E8140" i="2"/>
  <c r="B8140" i="2" s="1"/>
  <c r="F8139" i="2"/>
  <c r="C8139" i="2" s="1"/>
  <c r="E8139" i="2"/>
  <c r="B8139" i="2" s="1"/>
  <c r="F8138" i="2"/>
  <c r="C8138" i="2" s="1"/>
  <c r="E8138" i="2"/>
  <c r="B8138" i="2" s="1"/>
  <c r="F8137" i="2"/>
  <c r="C8137" i="2" s="1"/>
  <c r="D8137" i="2" s="1"/>
  <c r="E8137" i="2"/>
  <c r="B8137" i="2" s="1"/>
  <c r="F8136" i="2"/>
  <c r="E8136" i="2"/>
  <c r="C8136" i="2"/>
  <c r="B8136" i="2"/>
  <c r="F8135" i="2"/>
  <c r="C8135" i="2" s="1"/>
  <c r="E8135" i="2"/>
  <c r="B8135" i="2" s="1"/>
  <c r="F8134" i="2"/>
  <c r="C8134" i="2" s="1"/>
  <c r="E8134" i="2"/>
  <c r="B8134" i="2"/>
  <c r="F8133" i="2"/>
  <c r="C8133" i="2" s="1"/>
  <c r="E8133" i="2"/>
  <c r="B8133" i="2" s="1"/>
  <c r="F8132" i="2"/>
  <c r="C8132" i="2" s="1"/>
  <c r="E8132" i="2"/>
  <c r="B8132" i="2" s="1"/>
  <c r="F8131" i="2"/>
  <c r="C8131" i="2" s="1"/>
  <c r="E8131" i="2"/>
  <c r="B8131" i="2" s="1"/>
  <c r="F8130" i="2"/>
  <c r="C8130" i="2" s="1"/>
  <c r="E8130" i="2"/>
  <c r="B8130" i="2" s="1"/>
  <c r="F8129" i="2"/>
  <c r="C8129" i="2" s="1"/>
  <c r="E8129" i="2"/>
  <c r="B8129" i="2" s="1"/>
  <c r="F8128" i="2"/>
  <c r="C8128" i="2" s="1"/>
  <c r="E8128" i="2"/>
  <c r="B8128" i="2"/>
  <c r="F8127" i="2"/>
  <c r="C8127" i="2" s="1"/>
  <c r="E8127" i="2"/>
  <c r="B8127" i="2" s="1"/>
  <c r="F8126" i="2"/>
  <c r="C8126" i="2" s="1"/>
  <c r="E8126" i="2"/>
  <c r="B8126" i="2" s="1"/>
  <c r="F8125" i="2"/>
  <c r="C8125" i="2" s="1"/>
  <c r="D8125" i="2" s="1"/>
  <c r="E8125" i="2"/>
  <c r="B8125" i="2" s="1"/>
  <c r="F8124" i="2"/>
  <c r="E8124" i="2"/>
  <c r="C8124" i="2"/>
  <c r="B8124" i="2"/>
  <c r="F8123" i="2"/>
  <c r="C8123" i="2" s="1"/>
  <c r="E8123" i="2"/>
  <c r="B8123" i="2" s="1"/>
  <c r="F8122" i="2"/>
  <c r="C8122" i="2" s="1"/>
  <c r="E8122" i="2"/>
  <c r="B8122" i="2" s="1"/>
  <c r="F8121" i="2"/>
  <c r="E8121" i="2"/>
  <c r="B8121" i="2" s="1"/>
  <c r="C8121" i="2"/>
  <c r="D8121" i="2" s="1"/>
  <c r="F8120" i="2"/>
  <c r="C8120" i="2" s="1"/>
  <c r="E8120" i="2"/>
  <c r="B8120" i="2" s="1"/>
  <c r="F8119" i="2"/>
  <c r="C8119" i="2" s="1"/>
  <c r="E8119" i="2"/>
  <c r="B8119" i="2"/>
  <c r="F8118" i="2"/>
  <c r="C8118" i="2" s="1"/>
  <c r="E8118" i="2"/>
  <c r="B8118" i="2" s="1"/>
  <c r="F8117" i="2"/>
  <c r="C8117" i="2" s="1"/>
  <c r="E8117" i="2"/>
  <c r="B8117" i="2" s="1"/>
  <c r="F8116" i="2"/>
  <c r="C8116" i="2" s="1"/>
  <c r="E8116" i="2"/>
  <c r="B8116" i="2" s="1"/>
  <c r="F8115" i="2"/>
  <c r="C8115" i="2" s="1"/>
  <c r="E8115" i="2"/>
  <c r="B8115" i="2" s="1"/>
  <c r="F8114" i="2"/>
  <c r="C8114" i="2" s="1"/>
  <c r="E8114" i="2"/>
  <c r="B8114" i="2" s="1"/>
  <c r="F8113" i="2"/>
  <c r="C8113" i="2" s="1"/>
  <c r="D8113" i="2" s="1"/>
  <c r="E8113" i="2"/>
  <c r="B8113" i="2" s="1"/>
  <c r="F8112" i="2"/>
  <c r="E8112" i="2"/>
  <c r="C8112" i="2"/>
  <c r="B8112" i="2"/>
  <c r="F8111" i="2"/>
  <c r="C8111" i="2" s="1"/>
  <c r="E8111" i="2"/>
  <c r="B8111" i="2"/>
  <c r="F8110" i="2"/>
  <c r="C8110" i="2" s="1"/>
  <c r="E8110" i="2"/>
  <c r="B8110" i="2" s="1"/>
  <c r="F8109" i="2"/>
  <c r="E8109" i="2"/>
  <c r="B8109" i="2" s="1"/>
  <c r="C8109" i="2"/>
  <c r="F8108" i="2"/>
  <c r="C8108" i="2" s="1"/>
  <c r="E8108" i="2"/>
  <c r="B8108" i="2" s="1"/>
  <c r="F8107" i="2"/>
  <c r="E8107" i="2"/>
  <c r="B8107" i="2" s="1"/>
  <c r="C8107" i="2"/>
  <c r="F8106" i="2"/>
  <c r="E8106" i="2"/>
  <c r="C8106" i="2"/>
  <c r="B8106" i="2"/>
  <c r="F8105" i="2"/>
  <c r="C8105" i="2" s="1"/>
  <c r="E8105" i="2"/>
  <c r="B8105" i="2" s="1"/>
  <c r="F8104" i="2"/>
  <c r="E8104" i="2"/>
  <c r="B8104" i="2" s="1"/>
  <c r="C8104" i="2"/>
  <c r="F8103" i="2"/>
  <c r="C8103" i="2" s="1"/>
  <c r="E8103" i="2"/>
  <c r="B8103" i="2" s="1"/>
  <c r="F8102" i="2"/>
  <c r="E8102" i="2"/>
  <c r="C8102" i="2"/>
  <c r="B8102" i="2"/>
  <c r="D8102" i="2" s="1"/>
  <c r="F8101" i="2"/>
  <c r="C8101" i="2" s="1"/>
  <c r="E8101" i="2"/>
  <c r="B8101" i="2"/>
  <c r="F8100" i="2"/>
  <c r="C8100" i="2" s="1"/>
  <c r="E8100" i="2"/>
  <c r="B8100" i="2" s="1"/>
  <c r="F8099" i="2"/>
  <c r="E8099" i="2"/>
  <c r="B8099" i="2" s="1"/>
  <c r="C8099" i="2"/>
  <c r="D8099" i="2" s="1"/>
  <c r="F8098" i="2"/>
  <c r="C8098" i="2" s="1"/>
  <c r="E8098" i="2"/>
  <c r="B8098" i="2" s="1"/>
  <c r="F8097" i="2"/>
  <c r="C8097" i="2" s="1"/>
  <c r="E8097" i="2"/>
  <c r="B8097" i="2" s="1"/>
  <c r="F8096" i="2"/>
  <c r="C8096" i="2" s="1"/>
  <c r="E8096" i="2"/>
  <c r="B8096" i="2" s="1"/>
  <c r="F8095" i="2"/>
  <c r="C8095" i="2" s="1"/>
  <c r="E8095" i="2"/>
  <c r="B8095" i="2" s="1"/>
  <c r="D8095" i="2" s="1"/>
  <c r="F8094" i="2"/>
  <c r="C8094" i="2" s="1"/>
  <c r="E8094" i="2"/>
  <c r="B8094" i="2" s="1"/>
  <c r="F8093" i="2"/>
  <c r="C8093" i="2" s="1"/>
  <c r="E8093" i="2"/>
  <c r="B8093" i="2" s="1"/>
  <c r="F8092" i="2"/>
  <c r="C8092" i="2" s="1"/>
  <c r="E8092" i="2"/>
  <c r="B8092" i="2" s="1"/>
  <c r="F8091" i="2"/>
  <c r="C8091" i="2" s="1"/>
  <c r="E8091" i="2"/>
  <c r="B8091" i="2" s="1"/>
  <c r="F8090" i="2"/>
  <c r="C8090" i="2" s="1"/>
  <c r="E8090" i="2"/>
  <c r="B8090" i="2" s="1"/>
  <c r="F8089" i="2"/>
  <c r="C8089" i="2" s="1"/>
  <c r="E8089" i="2"/>
  <c r="B8089" i="2" s="1"/>
  <c r="F8088" i="2"/>
  <c r="C8088" i="2" s="1"/>
  <c r="E8088" i="2"/>
  <c r="B8088" i="2" s="1"/>
  <c r="F8087" i="2"/>
  <c r="C8087" i="2" s="1"/>
  <c r="D8087" i="2" s="1"/>
  <c r="E8087" i="2"/>
  <c r="B8087" i="2" s="1"/>
  <c r="F8086" i="2"/>
  <c r="C8086" i="2" s="1"/>
  <c r="E8086" i="2"/>
  <c r="B8086" i="2" s="1"/>
  <c r="F8085" i="2"/>
  <c r="C8085" i="2" s="1"/>
  <c r="E8085" i="2"/>
  <c r="B8085" i="2" s="1"/>
  <c r="F8084" i="2"/>
  <c r="C8084" i="2" s="1"/>
  <c r="E8084" i="2"/>
  <c r="B8084" i="2" s="1"/>
  <c r="F8083" i="2"/>
  <c r="C8083" i="2" s="1"/>
  <c r="E8083" i="2"/>
  <c r="B8083" i="2" s="1"/>
  <c r="F8082" i="2"/>
  <c r="E8082" i="2"/>
  <c r="B8082" i="2" s="1"/>
  <c r="C8082" i="2"/>
  <c r="F8081" i="2"/>
  <c r="C8081" i="2" s="1"/>
  <c r="E8081" i="2"/>
  <c r="B8081" i="2" s="1"/>
  <c r="F8080" i="2"/>
  <c r="C8080" i="2" s="1"/>
  <c r="E8080" i="2"/>
  <c r="B8080" i="2" s="1"/>
  <c r="D8080" i="2" s="1"/>
  <c r="F8079" i="2"/>
  <c r="C8079" i="2" s="1"/>
  <c r="E8079" i="2"/>
  <c r="B8079" i="2" s="1"/>
  <c r="F8078" i="2"/>
  <c r="C8078" i="2" s="1"/>
  <c r="E8078" i="2"/>
  <c r="B8078" i="2" s="1"/>
  <c r="F8077" i="2"/>
  <c r="C8077" i="2" s="1"/>
  <c r="E8077" i="2"/>
  <c r="B8077" i="2"/>
  <c r="F8076" i="2"/>
  <c r="C8076" i="2" s="1"/>
  <c r="E8076" i="2"/>
  <c r="B8076" i="2" s="1"/>
  <c r="F8075" i="2"/>
  <c r="E8075" i="2"/>
  <c r="C8075" i="2"/>
  <c r="B8075" i="2"/>
  <c r="F8074" i="2"/>
  <c r="C8074" i="2" s="1"/>
  <c r="E8074" i="2"/>
  <c r="B8074" i="2" s="1"/>
  <c r="F8073" i="2"/>
  <c r="C8073" i="2" s="1"/>
  <c r="E8073" i="2"/>
  <c r="B8073" i="2" s="1"/>
  <c r="F8072" i="2"/>
  <c r="E8072" i="2"/>
  <c r="C8072" i="2"/>
  <c r="B8072" i="2"/>
  <c r="F8071" i="2"/>
  <c r="C8071" i="2" s="1"/>
  <c r="E8071" i="2"/>
  <c r="B8071" i="2" s="1"/>
  <c r="F8070" i="2"/>
  <c r="C8070" i="2" s="1"/>
  <c r="E8070" i="2"/>
  <c r="B8070" i="2" s="1"/>
  <c r="F8069" i="2"/>
  <c r="C8069" i="2" s="1"/>
  <c r="E8069" i="2"/>
  <c r="B8069" i="2" s="1"/>
  <c r="F8068" i="2"/>
  <c r="E8068" i="2"/>
  <c r="C8068" i="2"/>
  <c r="B8068" i="2"/>
  <c r="F8067" i="2"/>
  <c r="C8067" i="2" s="1"/>
  <c r="E8067" i="2"/>
  <c r="B8067" i="2" s="1"/>
  <c r="F8066" i="2"/>
  <c r="C8066" i="2" s="1"/>
  <c r="E8066" i="2"/>
  <c r="B8066" i="2"/>
  <c r="F8065" i="2"/>
  <c r="C8065" i="2" s="1"/>
  <c r="E8065" i="2"/>
  <c r="B8065" i="2" s="1"/>
  <c r="F8064" i="2"/>
  <c r="C8064" i="2" s="1"/>
  <c r="E8064" i="2"/>
  <c r="B8064" i="2" s="1"/>
  <c r="F8063" i="2"/>
  <c r="C8063" i="2" s="1"/>
  <c r="E8063" i="2"/>
  <c r="B8063" i="2"/>
  <c r="F8062" i="2"/>
  <c r="C8062" i="2" s="1"/>
  <c r="E8062" i="2"/>
  <c r="B8062" i="2" s="1"/>
  <c r="D8062" i="2" s="1"/>
  <c r="F8061" i="2"/>
  <c r="C8061" i="2" s="1"/>
  <c r="E8061" i="2"/>
  <c r="B8061" i="2" s="1"/>
  <c r="F8060" i="2"/>
  <c r="C8060" i="2" s="1"/>
  <c r="E8060" i="2"/>
  <c r="B8060" i="2" s="1"/>
  <c r="F8059" i="2"/>
  <c r="C8059" i="2" s="1"/>
  <c r="E8059" i="2"/>
  <c r="B8059" i="2" s="1"/>
  <c r="D8059" i="2" s="1"/>
  <c r="F8058" i="2"/>
  <c r="E8058" i="2"/>
  <c r="B8058" i="2" s="1"/>
  <c r="C8058" i="2"/>
  <c r="F8057" i="2"/>
  <c r="C8057" i="2" s="1"/>
  <c r="E8057" i="2"/>
  <c r="B8057" i="2" s="1"/>
  <c r="F8056" i="2"/>
  <c r="C8056" i="2" s="1"/>
  <c r="E8056" i="2"/>
  <c r="B8056" i="2" s="1"/>
  <c r="D8056" i="2" s="1"/>
  <c r="F8055" i="2"/>
  <c r="C8055" i="2" s="1"/>
  <c r="E8055" i="2"/>
  <c r="B8055" i="2" s="1"/>
  <c r="F8054" i="2"/>
  <c r="C8054" i="2" s="1"/>
  <c r="E8054" i="2"/>
  <c r="B8054" i="2" s="1"/>
  <c r="D8054" i="2" s="1"/>
  <c r="F8053" i="2"/>
  <c r="C8053" i="2" s="1"/>
  <c r="E8053" i="2"/>
  <c r="B8053" i="2" s="1"/>
  <c r="F8052" i="2"/>
  <c r="C8052" i="2" s="1"/>
  <c r="E8052" i="2"/>
  <c r="B8052" i="2" s="1"/>
  <c r="D8052" i="2" s="1"/>
  <c r="F8051" i="2"/>
  <c r="C8051" i="2" s="1"/>
  <c r="E8051" i="2"/>
  <c r="B8051" i="2"/>
  <c r="F8050" i="2"/>
  <c r="C8050" i="2" s="1"/>
  <c r="E8050" i="2"/>
  <c r="B8050" i="2"/>
  <c r="F8049" i="2"/>
  <c r="C8049" i="2" s="1"/>
  <c r="E8049" i="2"/>
  <c r="B8049" i="2" s="1"/>
  <c r="D8049" i="2" s="1"/>
  <c r="F8048" i="2"/>
  <c r="E8048" i="2"/>
  <c r="B8048" i="2" s="1"/>
  <c r="C8048" i="2"/>
  <c r="F8047" i="2"/>
  <c r="C8047" i="2" s="1"/>
  <c r="E8047" i="2"/>
  <c r="B8047" i="2" s="1"/>
  <c r="D8047" i="2" s="1"/>
  <c r="F8046" i="2"/>
  <c r="C8046" i="2" s="1"/>
  <c r="E8046" i="2"/>
  <c r="B8046" i="2" s="1"/>
  <c r="F8045" i="2"/>
  <c r="C8045" i="2" s="1"/>
  <c r="E8045" i="2"/>
  <c r="B8045" i="2"/>
  <c r="F8044" i="2"/>
  <c r="C8044" i="2" s="1"/>
  <c r="E8044" i="2"/>
  <c r="B8044" i="2" s="1"/>
  <c r="F8043" i="2"/>
  <c r="C8043" i="2" s="1"/>
  <c r="E8043" i="2"/>
  <c r="B8043" i="2" s="1"/>
  <c r="F8042" i="2"/>
  <c r="C8042" i="2" s="1"/>
  <c r="E8042" i="2"/>
  <c r="B8042" i="2" s="1"/>
  <c r="F8041" i="2"/>
  <c r="E8041" i="2"/>
  <c r="C8041" i="2"/>
  <c r="B8041" i="2"/>
  <c r="F8040" i="2"/>
  <c r="C8040" i="2" s="1"/>
  <c r="E8040" i="2"/>
  <c r="B8040" i="2" s="1"/>
  <c r="F8039" i="2"/>
  <c r="C8039" i="2" s="1"/>
  <c r="E8039" i="2"/>
  <c r="B8039" i="2" s="1"/>
  <c r="F8038" i="2"/>
  <c r="C8038" i="2" s="1"/>
  <c r="E8038" i="2"/>
  <c r="B8038" i="2" s="1"/>
  <c r="D8038" i="2" s="1"/>
  <c r="F8037" i="2"/>
  <c r="C8037" i="2" s="1"/>
  <c r="E8037" i="2"/>
  <c r="B8037" i="2" s="1"/>
  <c r="F8036" i="2"/>
  <c r="E8036" i="2"/>
  <c r="B8036" i="2" s="1"/>
  <c r="C8036" i="2"/>
  <c r="F8035" i="2"/>
  <c r="C8035" i="2" s="1"/>
  <c r="E8035" i="2"/>
  <c r="B8035" i="2" s="1"/>
  <c r="F8034" i="2"/>
  <c r="C8034" i="2" s="1"/>
  <c r="E8034" i="2"/>
  <c r="B8034" i="2" s="1"/>
  <c r="D8034" i="2" s="1"/>
  <c r="F8033" i="2"/>
  <c r="C8033" i="2" s="1"/>
  <c r="D8033" i="2" s="1"/>
  <c r="E8033" i="2"/>
  <c r="B8033" i="2" s="1"/>
  <c r="F8032" i="2"/>
  <c r="C8032" i="2" s="1"/>
  <c r="E8032" i="2"/>
  <c r="B8032" i="2" s="1"/>
  <c r="F8031" i="2"/>
  <c r="C8031" i="2" s="1"/>
  <c r="E8031" i="2"/>
  <c r="B8031" i="2" s="1"/>
  <c r="D8031" i="2" s="1"/>
  <c r="F8030" i="2"/>
  <c r="C8030" i="2" s="1"/>
  <c r="E8030" i="2"/>
  <c r="B8030" i="2" s="1"/>
  <c r="F8029" i="2"/>
  <c r="C8029" i="2" s="1"/>
  <c r="E8029" i="2"/>
  <c r="B8029" i="2" s="1"/>
  <c r="F8028" i="2"/>
  <c r="C8028" i="2" s="1"/>
  <c r="E8028" i="2"/>
  <c r="B8028" i="2" s="1"/>
  <c r="F8027" i="2"/>
  <c r="C8027" i="2" s="1"/>
  <c r="E8027" i="2"/>
  <c r="B8027" i="2"/>
  <c r="D8027" i="2" s="1"/>
  <c r="F8026" i="2"/>
  <c r="C8026" i="2" s="1"/>
  <c r="E8026" i="2"/>
  <c r="B8026" i="2" s="1"/>
  <c r="F8025" i="2"/>
  <c r="E8025" i="2"/>
  <c r="B8025" i="2" s="1"/>
  <c r="D8025" i="2" s="1"/>
  <c r="C8025" i="2"/>
  <c r="F8024" i="2"/>
  <c r="C8024" i="2" s="1"/>
  <c r="E8024" i="2"/>
  <c r="B8024" i="2" s="1"/>
  <c r="F8023" i="2"/>
  <c r="E8023" i="2"/>
  <c r="C8023" i="2"/>
  <c r="B8023" i="2"/>
  <c r="F8022" i="2"/>
  <c r="E8022" i="2"/>
  <c r="B8022" i="2" s="1"/>
  <c r="C8022" i="2"/>
  <c r="F8021" i="2"/>
  <c r="C8021" i="2" s="1"/>
  <c r="E8021" i="2"/>
  <c r="B8021" i="2" s="1"/>
  <c r="D8021" i="2" s="1"/>
  <c r="F8020" i="2"/>
  <c r="C8020" i="2" s="1"/>
  <c r="E8020" i="2"/>
  <c r="B8020" i="2" s="1"/>
  <c r="F8019" i="2"/>
  <c r="C8019" i="2" s="1"/>
  <c r="E8019" i="2"/>
  <c r="B8019" i="2"/>
  <c r="F8018" i="2"/>
  <c r="C8018" i="2" s="1"/>
  <c r="E8018" i="2"/>
  <c r="B8018" i="2" s="1"/>
  <c r="F8017" i="2"/>
  <c r="C8017" i="2" s="1"/>
  <c r="E8017" i="2"/>
  <c r="B8017" i="2" s="1"/>
  <c r="F8016" i="2"/>
  <c r="E8016" i="2"/>
  <c r="B8016" i="2" s="1"/>
  <c r="C8016" i="2"/>
  <c r="F8015" i="2"/>
  <c r="C8015" i="2" s="1"/>
  <c r="E8015" i="2"/>
  <c r="B8015" i="2" s="1"/>
  <c r="F8014" i="2"/>
  <c r="E8014" i="2"/>
  <c r="C8014" i="2"/>
  <c r="B8014" i="2"/>
  <c r="F8013" i="2"/>
  <c r="C8013" i="2" s="1"/>
  <c r="E8013" i="2"/>
  <c r="B8013" i="2" s="1"/>
  <c r="F8012" i="2"/>
  <c r="E8012" i="2"/>
  <c r="B8012" i="2" s="1"/>
  <c r="D8012" i="2" s="1"/>
  <c r="C8012" i="2"/>
  <c r="F8011" i="2"/>
  <c r="E8011" i="2"/>
  <c r="B8011" i="2" s="1"/>
  <c r="C8011" i="2"/>
  <c r="F8010" i="2"/>
  <c r="C8010" i="2" s="1"/>
  <c r="E8010" i="2"/>
  <c r="B8010" i="2" s="1"/>
  <c r="F8009" i="2"/>
  <c r="C8009" i="2" s="1"/>
  <c r="E8009" i="2"/>
  <c r="B8009" i="2" s="1"/>
  <c r="F8008" i="2"/>
  <c r="C8008" i="2" s="1"/>
  <c r="E8008" i="2"/>
  <c r="B8008" i="2" s="1"/>
  <c r="D8008" i="2" s="1"/>
  <c r="F8007" i="2"/>
  <c r="E8007" i="2"/>
  <c r="B8007" i="2" s="1"/>
  <c r="C8007" i="2"/>
  <c r="F8006" i="2"/>
  <c r="C8006" i="2" s="1"/>
  <c r="E8006" i="2"/>
  <c r="B8006" i="2" s="1"/>
  <c r="F8005" i="2"/>
  <c r="E8005" i="2"/>
  <c r="C8005" i="2"/>
  <c r="B8005" i="2"/>
  <c r="F8004" i="2"/>
  <c r="C8004" i="2" s="1"/>
  <c r="E8004" i="2"/>
  <c r="B8004" i="2" s="1"/>
  <c r="F8003" i="2"/>
  <c r="E8003" i="2"/>
  <c r="B8003" i="2" s="1"/>
  <c r="C8003" i="2"/>
  <c r="F8002" i="2"/>
  <c r="C8002" i="2" s="1"/>
  <c r="E8002" i="2"/>
  <c r="B8002" i="2" s="1"/>
  <c r="F8001" i="2"/>
  <c r="C8001" i="2" s="1"/>
  <c r="E8001" i="2"/>
  <c r="B8001" i="2" s="1"/>
  <c r="F8000" i="2"/>
  <c r="C8000" i="2" s="1"/>
  <c r="E8000" i="2"/>
  <c r="B8000" i="2" s="1"/>
  <c r="F7999" i="2"/>
  <c r="C7999" i="2" s="1"/>
  <c r="E7999" i="2"/>
  <c r="B7999" i="2" s="1"/>
  <c r="F7998" i="2"/>
  <c r="C7998" i="2" s="1"/>
  <c r="E7998" i="2"/>
  <c r="B7998" i="2" s="1"/>
  <c r="F7997" i="2"/>
  <c r="C7997" i="2" s="1"/>
  <c r="E7997" i="2"/>
  <c r="B7997" i="2" s="1"/>
  <c r="D7997" i="2" s="1"/>
  <c r="F7996" i="2"/>
  <c r="C7996" i="2" s="1"/>
  <c r="E7996" i="2"/>
  <c r="B7996" i="2"/>
  <c r="F7995" i="2"/>
  <c r="E7995" i="2"/>
  <c r="B7995" i="2" s="1"/>
  <c r="C7995" i="2"/>
  <c r="F7994" i="2"/>
  <c r="C7994" i="2" s="1"/>
  <c r="E7994" i="2"/>
  <c r="B7994" i="2"/>
  <c r="F7993" i="2"/>
  <c r="C7993" i="2" s="1"/>
  <c r="E7993" i="2"/>
  <c r="B7993" i="2" s="1"/>
  <c r="F7992" i="2"/>
  <c r="C7992" i="2" s="1"/>
  <c r="E7992" i="2"/>
  <c r="B7992" i="2" s="1"/>
  <c r="D7992" i="2" s="1"/>
  <c r="F7991" i="2"/>
  <c r="E7991" i="2"/>
  <c r="B7991" i="2" s="1"/>
  <c r="C7991" i="2"/>
  <c r="F7990" i="2"/>
  <c r="E7990" i="2"/>
  <c r="B7990" i="2" s="1"/>
  <c r="C7990" i="2"/>
  <c r="F7989" i="2"/>
  <c r="C7989" i="2" s="1"/>
  <c r="E7989" i="2"/>
  <c r="B7989" i="2"/>
  <c r="F7988" i="2"/>
  <c r="C7988" i="2" s="1"/>
  <c r="E7988" i="2"/>
  <c r="B7988" i="2"/>
  <c r="F7987" i="2"/>
  <c r="C7987" i="2" s="1"/>
  <c r="E7987" i="2"/>
  <c r="B7987" i="2" s="1"/>
  <c r="F7986" i="2"/>
  <c r="C7986" i="2" s="1"/>
  <c r="E7986" i="2"/>
  <c r="B7986" i="2" s="1"/>
  <c r="F7985" i="2"/>
  <c r="C7985" i="2" s="1"/>
  <c r="E7985" i="2"/>
  <c r="B7985" i="2" s="1"/>
  <c r="F7984" i="2"/>
  <c r="C7984" i="2" s="1"/>
  <c r="E7984" i="2"/>
  <c r="B7984" i="2"/>
  <c r="F7983" i="2"/>
  <c r="C7983" i="2" s="1"/>
  <c r="E7983" i="2"/>
  <c r="B7983" i="2" s="1"/>
  <c r="F7982" i="2"/>
  <c r="C7982" i="2" s="1"/>
  <c r="E7982" i="2"/>
  <c r="B7982" i="2" s="1"/>
  <c r="D7982" i="2" s="1"/>
  <c r="F7981" i="2"/>
  <c r="C7981" i="2" s="1"/>
  <c r="E7981" i="2"/>
  <c r="B7981" i="2" s="1"/>
  <c r="F7980" i="2"/>
  <c r="E7980" i="2"/>
  <c r="B7980" i="2" s="1"/>
  <c r="C7980" i="2"/>
  <c r="F7979" i="2"/>
  <c r="C7979" i="2" s="1"/>
  <c r="E7979" i="2"/>
  <c r="B7979" i="2" s="1"/>
  <c r="F7978" i="2"/>
  <c r="C7978" i="2" s="1"/>
  <c r="E7978" i="2"/>
  <c r="B7978" i="2" s="1"/>
  <c r="F7977" i="2"/>
  <c r="C7977" i="2" s="1"/>
  <c r="E7977" i="2"/>
  <c r="B7977" i="2" s="1"/>
  <c r="F7976" i="2"/>
  <c r="C7976" i="2" s="1"/>
  <c r="E7976" i="2"/>
  <c r="B7976" i="2" s="1"/>
  <c r="F7975" i="2"/>
  <c r="C7975" i="2" s="1"/>
  <c r="E7975" i="2"/>
  <c r="B7975" i="2" s="1"/>
  <c r="F7974" i="2"/>
  <c r="C7974" i="2" s="1"/>
  <c r="E7974" i="2"/>
  <c r="B7974" i="2" s="1"/>
  <c r="F7973" i="2"/>
  <c r="C7973" i="2" s="1"/>
  <c r="E7973" i="2"/>
  <c r="B7973" i="2" s="1"/>
  <c r="F7972" i="2"/>
  <c r="C7972" i="2" s="1"/>
  <c r="E7972" i="2"/>
  <c r="B7972" i="2"/>
  <c r="F7971" i="2"/>
  <c r="C7971" i="2" s="1"/>
  <c r="E7971" i="2"/>
  <c r="B7971" i="2" s="1"/>
  <c r="F7970" i="2"/>
  <c r="C7970" i="2" s="1"/>
  <c r="E7970" i="2"/>
  <c r="B7970" i="2" s="1"/>
  <c r="F7969" i="2"/>
  <c r="C7969" i="2" s="1"/>
  <c r="E7969" i="2"/>
  <c r="B7969" i="2" s="1"/>
  <c r="F7968" i="2"/>
  <c r="C7968" i="2" s="1"/>
  <c r="E7968" i="2"/>
  <c r="B7968" i="2" s="1"/>
  <c r="F7967" i="2"/>
  <c r="E7967" i="2"/>
  <c r="B7967" i="2" s="1"/>
  <c r="C7967" i="2"/>
  <c r="F7966" i="2"/>
  <c r="C7966" i="2" s="1"/>
  <c r="E7966" i="2"/>
  <c r="B7966" i="2" s="1"/>
  <c r="F7965" i="2"/>
  <c r="C7965" i="2" s="1"/>
  <c r="E7965" i="2"/>
  <c r="B7965" i="2" s="1"/>
  <c r="D7965" i="2" s="1"/>
  <c r="F7964" i="2"/>
  <c r="C7964" i="2" s="1"/>
  <c r="E7964" i="2"/>
  <c r="B7964" i="2" s="1"/>
  <c r="F7963" i="2"/>
  <c r="C7963" i="2" s="1"/>
  <c r="E7963" i="2"/>
  <c r="B7963" i="2" s="1"/>
  <c r="D7963" i="2" s="1"/>
  <c r="F7962" i="2"/>
  <c r="E7962" i="2"/>
  <c r="B7962" i="2" s="1"/>
  <c r="D7962" i="2" s="1"/>
  <c r="C7962" i="2"/>
  <c r="F7961" i="2"/>
  <c r="C7961" i="2" s="1"/>
  <c r="E7961" i="2"/>
  <c r="B7961" i="2" s="1"/>
  <c r="F7960" i="2"/>
  <c r="C7960" i="2" s="1"/>
  <c r="E7960" i="2"/>
  <c r="B7960" i="2" s="1"/>
  <c r="F7959" i="2"/>
  <c r="C7959" i="2" s="1"/>
  <c r="E7959" i="2"/>
  <c r="B7959" i="2" s="1"/>
  <c r="F7958" i="2"/>
  <c r="C7958" i="2" s="1"/>
  <c r="E7958" i="2"/>
  <c r="B7958" i="2" s="1"/>
  <c r="F7957" i="2"/>
  <c r="C7957" i="2" s="1"/>
  <c r="E7957" i="2"/>
  <c r="B7957" i="2" s="1"/>
  <c r="F7956" i="2"/>
  <c r="C7956" i="2" s="1"/>
  <c r="E7956" i="2"/>
  <c r="B7956" i="2" s="1"/>
  <c r="F7955" i="2"/>
  <c r="C7955" i="2" s="1"/>
  <c r="E7955" i="2"/>
  <c r="B7955" i="2"/>
  <c r="F7954" i="2"/>
  <c r="E7954" i="2"/>
  <c r="B7954" i="2" s="1"/>
  <c r="C7954" i="2"/>
  <c r="F7953" i="2"/>
  <c r="C7953" i="2" s="1"/>
  <c r="E7953" i="2"/>
  <c r="B7953" i="2" s="1"/>
  <c r="D7953" i="2" s="1"/>
  <c r="F7952" i="2"/>
  <c r="C7952" i="2" s="1"/>
  <c r="E7952" i="2"/>
  <c r="B7952" i="2" s="1"/>
  <c r="F7951" i="2"/>
  <c r="C7951" i="2" s="1"/>
  <c r="E7951" i="2"/>
  <c r="B7951" i="2" s="1"/>
  <c r="F7950" i="2"/>
  <c r="C7950" i="2" s="1"/>
  <c r="E7950" i="2"/>
  <c r="B7950" i="2" s="1"/>
  <c r="F7949" i="2"/>
  <c r="C7949" i="2" s="1"/>
  <c r="E7949" i="2"/>
  <c r="B7949" i="2" s="1"/>
  <c r="F7948" i="2"/>
  <c r="C7948" i="2" s="1"/>
  <c r="E7948" i="2"/>
  <c r="B7948" i="2" s="1"/>
  <c r="F7947" i="2"/>
  <c r="C7947" i="2" s="1"/>
  <c r="E7947" i="2"/>
  <c r="B7947" i="2"/>
  <c r="F7946" i="2"/>
  <c r="C7946" i="2" s="1"/>
  <c r="E7946" i="2"/>
  <c r="B7946" i="2" s="1"/>
  <c r="F7945" i="2"/>
  <c r="E7945" i="2"/>
  <c r="B7945" i="2" s="1"/>
  <c r="C7945" i="2"/>
  <c r="F7944" i="2"/>
  <c r="C7944" i="2" s="1"/>
  <c r="E7944" i="2"/>
  <c r="B7944" i="2" s="1"/>
  <c r="F7943" i="2"/>
  <c r="C7943" i="2" s="1"/>
  <c r="E7943" i="2"/>
  <c r="B7943" i="2" s="1"/>
  <c r="F7942" i="2"/>
  <c r="E7942" i="2"/>
  <c r="C7942" i="2"/>
  <c r="B7942" i="2"/>
  <c r="D7942" i="2" s="1"/>
  <c r="F7941" i="2"/>
  <c r="C7941" i="2" s="1"/>
  <c r="E7941" i="2"/>
  <c r="B7941" i="2" s="1"/>
  <c r="F7940" i="2"/>
  <c r="C7940" i="2" s="1"/>
  <c r="E7940" i="2"/>
  <c r="B7940" i="2" s="1"/>
  <c r="F7939" i="2"/>
  <c r="E7939" i="2"/>
  <c r="B7939" i="2" s="1"/>
  <c r="C7939" i="2"/>
  <c r="D7939" i="2" s="1"/>
  <c r="F7938" i="2"/>
  <c r="C7938" i="2" s="1"/>
  <c r="E7938" i="2"/>
  <c r="B7938" i="2"/>
  <c r="F7937" i="2"/>
  <c r="C7937" i="2" s="1"/>
  <c r="E7937" i="2"/>
  <c r="B7937" i="2" s="1"/>
  <c r="F7936" i="2"/>
  <c r="C7936" i="2" s="1"/>
  <c r="E7936" i="2"/>
  <c r="B7936" i="2" s="1"/>
  <c r="F7935" i="2"/>
  <c r="C7935" i="2" s="1"/>
  <c r="E7935" i="2"/>
  <c r="B7935" i="2"/>
  <c r="D7935" i="2" s="1"/>
  <c r="F7934" i="2"/>
  <c r="C7934" i="2" s="1"/>
  <c r="E7934" i="2"/>
  <c r="B7934" i="2" s="1"/>
  <c r="F7933" i="2"/>
  <c r="C7933" i="2" s="1"/>
  <c r="E7933" i="2"/>
  <c r="B7933" i="2" s="1"/>
  <c r="F7932" i="2"/>
  <c r="C7932" i="2" s="1"/>
  <c r="E7932" i="2"/>
  <c r="B7932" i="2" s="1"/>
  <c r="F7931" i="2"/>
  <c r="C7931" i="2" s="1"/>
  <c r="E7931" i="2"/>
  <c r="B7931" i="2" s="1"/>
  <c r="F7930" i="2"/>
  <c r="E7930" i="2"/>
  <c r="B7930" i="2" s="1"/>
  <c r="C7930" i="2"/>
  <c r="F7929" i="2"/>
  <c r="C7929" i="2" s="1"/>
  <c r="E7929" i="2"/>
  <c r="B7929" i="2" s="1"/>
  <c r="F7928" i="2"/>
  <c r="E7928" i="2"/>
  <c r="B7928" i="2" s="1"/>
  <c r="C7928" i="2"/>
  <c r="F7927" i="2"/>
  <c r="E7927" i="2"/>
  <c r="B7927" i="2" s="1"/>
  <c r="C7927" i="2"/>
  <c r="F7926" i="2"/>
  <c r="C7926" i="2" s="1"/>
  <c r="E7926" i="2"/>
  <c r="B7926" i="2" s="1"/>
  <c r="F7925" i="2"/>
  <c r="E7925" i="2"/>
  <c r="B7925" i="2" s="1"/>
  <c r="C7925" i="2"/>
  <c r="F7924" i="2"/>
  <c r="C7924" i="2" s="1"/>
  <c r="E7924" i="2"/>
  <c r="B7924" i="2" s="1"/>
  <c r="F7923" i="2"/>
  <c r="C7923" i="2" s="1"/>
  <c r="E7923" i="2"/>
  <c r="B7923" i="2" s="1"/>
  <c r="F7922" i="2"/>
  <c r="C7922" i="2" s="1"/>
  <c r="E7922" i="2"/>
  <c r="B7922" i="2" s="1"/>
  <c r="F7921" i="2"/>
  <c r="C7921" i="2" s="1"/>
  <c r="E7921" i="2"/>
  <c r="B7921" i="2" s="1"/>
  <c r="F7920" i="2"/>
  <c r="E7920" i="2"/>
  <c r="B7920" i="2" s="1"/>
  <c r="D7920" i="2" s="1"/>
  <c r="C7920" i="2"/>
  <c r="F7919" i="2"/>
  <c r="C7919" i="2" s="1"/>
  <c r="E7919" i="2"/>
  <c r="B7919" i="2" s="1"/>
  <c r="F7918" i="2"/>
  <c r="C7918" i="2" s="1"/>
  <c r="E7918" i="2"/>
  <c r="B7918" i="2" s="1"/>
  <c r="F7917" i="2"/>
  <c r="C7917" i="2" s="1"/>
  <c r="E7917" i="2"/>
  <c r="B7917" i="2" s="1"/>
  <c r="F7916" i="2"/>
  <c r="C7916" i="2" s="1"/>
  <c r="E7916" i="2"/>
  <c r="B7916" i="2" s="1"/>
  <c r="F7915" i="2"/>
  <c r="C7915" i="2" s="1"/>
  <c r="E7915" i="2"/>
  <c r="B7915" i="2"/>
  <c r="F7914" i="2"/>
  <c r="C7914" i="2" s="1"/>
  <c r="E7914" i="2"/>
  <c r="B7914" i="2" s="1"/>
  <c r="D7914" i="2" s="1"/>
  <c r="F7913" i="2"/>
  <c r="E7913" i="2"/>
  <c r="B7913" i="2" s="1"/>
  <c r="C7913" i="2"/>
  <c r="F7912" i="2"/>
  <c r="C7912" i="2" s="1"/>
  <c r="E7912" i="2"/>
  <c r="B7912" i="2" s="1"/>
  <c r="F7911" i="2"/>
  <c r="C7911" i="2" s="1"/>
  <c r="E7911" i="2"/>
  <c r="B7911" i="2" s="1"/>
  <c r="D7911" i="2" s="1"/>
  <c r="F7910" i="2"/>
  <c r="E7910" i="2"/>
  <c r="B7910" i="2" s="1"/>
  <c r="C7910" i="2"/>
  <c r="F7909" i="2"/>
  <c r="C7909" i="2" s="1"/>
  <c r="E7909" i="2"/>
  <c r="B7909" i="2" s="1"/>
  <c r="F7908" i="2"/>
  <c r="C7908" i="2" s="1"/>
  <c r="E7908" i="2"/>
  <c r="B7908" i="2" s="1"/>
  <c r="F7907" i="2"/>
  <c r="E7907" i="2"/>
  <c r="B7907" i="2" s="1"/>
  <c r="C7907" i="2"/>
  <c r="F7906" i="2"/>
  <c r="C7906" i="2" s="1"/>
  <c r="E7906" i="2"/>
  <c r="B7906" i="2" s="1"/>
  <c r="F7905" i="2"/>
  <c r="C7905" i="2" s="1"/>
  <c r="E7905" i="2"/>
  <c r="B7905" i="2" s="1"/>
  <c r="F7904" i="2"/>
  <c r="C7904" i="2" s="1"/>
  <c r="E7904" i="2"/>
  <c r="B7904" i="2" s="1"/>
  <c r="F7903" i="2"/>
  <c r="C7903" i="2" s="1"/>
  <c r="E7903" i="2"/>
  <c r="B7903" i="2" s="1"/>
  <c r="F7902" i="2"/>
  <c r="C7902" i="2" s="1"/>
  <c r="E7902" i="2"/>
  <c r="B7902" i="2" s="1"/>
  <c r="D7902" i="2" s="1"/>
  <c r="F7901" i="2"/>
  <c r="C7901" i="2" s="1"/>
  <c r="E7901" i="2"/>
  <c r="B7901" i="2"/>
  <c r="F7900" i="2"/>
  <c r="C7900" i="2" s="1"/>
  <c r="E7900" i="2"/>
  <c r="B7900" i="2" s="1"/>
  <c r="F7899" i="2"/>
  <c r="C7899" i="2" s="1"/>
  <c r="E7899" i="2"/>
  <c r="B7899" i="2" s="1"/>
  <c r="F7898" i="2"/>
  <c r="C7898" i="2" s="1"/>
  <c r="E7898" i="2"/>
  <c r="B7898" i="2" s="1"/>
  <c r="F7897" i="2"/>
  <c r="C7897" i="2" s="1"/>
  <c r="E7897" i="2"/>
  <c r="B7897" i="2" s="1"/>
  <c r="F7896" i="2"/>
  <c r="C7896" i="2" s="1"/>
  <c r="E7896" i="2"/>
  <c r="B7896" i="2" s="1"/>
  <c r="F7895" i="2"/>
  <c r="C7895" i="2" s="1"/>
  <c r="D7895" i="2" s="1"/>
  <c r="E7895" i="2"/>
  <c r="B7895" i="2" s="1"/>
  <c r="F7894" i="2"/>
  <c r="C7894" i="2" s="1"/>
  <c r="E7894" i="2"/>
  <c r="B7894" i="2" s="1"/>
  <c r="D7894" i="2" s="1"/>
  <c r="F7893" i="2"/>
  <c r="C7893" i="2" s="1"/>
  <c r="E7893" i="2"/>
  <c r="B7893" i="2" s="1"/>
  <c r="D7893" i="2" s="1"/>
  <c r="F7892" i="2"/>
  <c r="C7892" i="2" s="1"/>
  <c r="E7892" i="2"/>
  <c r="B7892" i="2" s="1"/>
  <c r="F7891" i="2"/>
  <c r="E7891" i="2"/>
  <c r="C7891" i="2"/>
  <c r="B7891" i="2"/>
  <c r="F7890" i="2"/>
  <c r="C7890" i="2" s="1"/>
  <c r="E7890" i="2"/>
  <c r="B7890" i="2" s="1"/>
  <c r="F7889" i="2"/>
  <c r="E7889" i="2"/>
  <c r="B7889" i="2" s="1"/>
  <c r="C7889" i="2"/>
  <c r="F7888" i="2"/>
  <c r="E7888" i="2"/>
  <c r="B7888" i="2" s="1"/>
  <c r="C7888" i="2"/>
  <c r="F7887" i="2"/>
  <c r="C7887" i="2" s="1"/>
  <c r="E7887" i="2"/>
  <c r="B7887" i="2" s="1"/>
  <c r="D7887" i="2" s="1"/>
  <c r="F7886" i="2"/>
  <c r="E7886" i="2"/>
  <c r="B7886" i="2" s="1"/>
  <c r="D7886" i="2" s="1"/>
  <c r="C7886" i="2"/>
  <c r="F7885" i="2"/>
  <c r="C7885" i="2" s="1"/>
  <c r="E7885" i="2"/>
  <c r="B7885" i="2" s="1"/>
  <c r="F7884" i="2"/>
  <c r="C7884" i="2" s="1"/>
  <c r="E7884" i="2"/>
  <c r="B7884" i="2" s="1"/>
  <c r="F7883" i="2"/>
  <c r="C7883" i="2" s="1"/>
  <c r="E7883" i="2"/>
  <c r="B7883" i="2" s="1"/>
  <c r="F7882" i="2"/>
  <c r="E7882" i="2"/>
  <c r="B7882" i="2" s="1"/>
  <c r="D7882" i="2" s="1"/>
  <c r="C7882" i="2"/>
  <c r="F7881" i="2"/>
  <c r="C7881" i="2" s="1"/>
  <c r="E7881" i="2"/>
  <c r="B7881" i="2" s="1"/>
  <c r="F7880" i="2"/>
  <c r="C7880" i="2" s="1"/>
  <c r="E7880" i="2"/>
  <c r="B7880" i="2" s="1"/>
  <c r="F7879" i="2"/>
  <c r="E7879" i="2"/>
  <c r="B7879" i="2" s="1"/>
  <c r="C7879" i="2"/>
  <c r="F7878" i="2"/>
  <c r="C7878" i="2" s="1"/>
  <c r="E7878" i="2"/>
  <c r="B7878" i="2" s="1"/>
  <c r="F7877" i="2"/>
  <c r="E7877" i="2"/>
  <c r="C7877" i="2"/>
  <c r="B7877" i="2"/>
  <c r="F7876" i="2"/>
  <c r="C7876" i="2" s="1"/>
  <c r="E7876" i="2"/>
  <c r="B7876" i="2"/>
  <c r="F7875" i="2"/>
  <c r="C7875" i="2" s="1"/>
  <c r="E7875" i="2"/>
  <c r="B7875" i="2"/>
  <c r="F7874" i="2"/>
  <c r="C7874" i="2" s="1"/>
  <c r="E7874" i="2"/>
  <c r="B7874" i="2" s="1"/>
  <c r="D7874" i="2" s="1"/>
  <c r="F7873" i="2"/>
  <c r="C7873" i="2" s="1"/>
  <c r="E7873" i="2"/>
  <c r="B7873" i="2" s="1"/>
  <c r="F7872" i="2"/>
  <c r="C7872" i="2" s="1"/>
  <c r="E7872" i="2"/>
  <c r="B7872" i="2" s="1"/>
  <c r="D7872" i="2" s="1"/>
  <c r="F7871" i="2"/>
  <c r="C7871" i="2" s="1"/>
  <c r="E7871" i="2"/>
  <c r="B7871" i="2" s="1"/>
  <c r="F7870" i="2"/>
  <c r="C7870" i="2" s="1"/>
  <c r="E7870" i="2"/>
  <c r="B7870" i="2" s="1"/>
  <c r="F7869" i="2"/>
  <c r="C7869" i="2" s="1"/>
  <c r="E7869" i="2"/>
  <c r="B7869" i="2" s="1"/>
  <c r="F7868" i="2"/>
  <c r="C7868" i="2" s="1"/>
  <c r="E7868" i="2"/>
  <c r="B7868" i="2" s="1"/>
  <c r="D7868" i="2" s="1"/>
  <c r="F7867" i="2"/>
  <c r="C7867" i="2" s="1"/>
  <c r="E7867" i="2"/>
  <c r="B7867" i="2" s="1"/>
  <c r="D7867" i="2" s="1"/>
  <c r="F7866" i="2"/>
  <c r="E7866" i="2"/>
  <c r="B7866" i="2" s="1"/>
  <c r="C7866" i="2"/>
  <c r="F7865" i="2"/>
  <c r="C7865" i="2" s="1"/>
  <c r="E7865" i="2"/>
  <c r="B7865" i="2" s="1"/>
  <c r="F7864" i="2"/>
  <c r="E7864" i="2"/>
  <c r="B7864" i="2" s="1"/>
  <c r="C7864" i="2"/>
  <c r="F7863" i="2"/>
  <c r="C7863" i="2" s="1"/>
  <c r="E7863" i="2"/>
  <c r="B7863" i="2" s="1"/>
  <c r="F7862" i="2"/>
  <c r="C7862" i="2" s="1"/>
  <c r="E7862" i="2"/>
  <c r="B7862" i="2" s="1"/>
  <c r="D7862" i="2" s="1"/>
  <c r="F7861" i="2"/>
  <c r="C7861" i="2" s="1"/>
  <c r="E7861" i="2"/>
  <c r="B7861" i="2" s="1"/>
  <c r="F7860" i="2"/>
  <c r="C7860" i="2" s="1"/>
  <c r="E7860" i="2"/>
  <c r="B7860" i="2"/>
  <c r="F7859" i="2"/>
  <c r="C7859" i="2" s="1"/>
  <c r="E7859" i="2"/>
  <c r="B7859" i="2" s="1"/>
  <c r="F7858" i="2"/>
  <c r="E7858" i="2"/>
  <c r="C7858" i="2"/>
  <c r="B7858" i="2"/>
  <c r="F7857" i="2"/>
  <c r="C7857" i="2" s="1"/>
  <c r="E7857" i="2"/>
  <c r="B7857" i="2"/>
  <c r="F7856" i="2"/>
  <c r="C7856" i="2" s="1"/>
  <c r="E7856" i="2"/>
  <c r="B7856" i="2" s="1"/>
  <c r="F7855" i="2"/>
  <c r="C7855" i="2" s="1"/>
  <c r="E7855" i="2"/>
  <c r="B7855" i="2" s="1"/>
  <c r="F7854" i="2"/>
  <c r="C7854" i="2" s="1"/>
  <c r="E7854" i="2"/>
  <c r="B7854" i="2" s="1"/>
  <c r="F7853" i="2"/>
  <c r="E7853" i="2"/>
  <c r="B7853" i="2" s="1"/>
  <c r="C7853" i="2"/>
  <c r="F7852" i="2"/>
  <c r="C7852" i="2" s="1"/>
  <c r="E7852" i="2"/>
  <c r="B7852" i="2" s="1"/>
  <c r="D7852" i="2" s="1"/>
  <c r="F7851" i="2"/>
  <c r="E7851" i="2"/>
  <c r="C7851" i="2"/>
  <c r="B7851" i="2"/>
  <c r="F7850" i="2"/>
  <c r="C7850" i="2" s="1"/>
  <c r="E7850" i="2"/>
  <c r="B7850" i="2" s="1"/>
  <c r="F7849" i="2"/>
  <c r="C7849" i="2" s="1"/>
  <c r="E7849" i="2"/>
  <c r="B7849" i="2"/>
  <c r="F7848" i="2"/>
  <c r="E7848" i="2"/>
  <c r="B7848" i="2" s="1"/>
  <c r="C7848" i="2"/>
  <c r="F7847" i="2"/>
  <c r="C7847" i="2" s="1"/>
  <c r="E7847" i="2"/>
  <c r="B7847" i="2" s="1"/>
  <c r="D7847" i="2" s="1"/>
  <c r="F7846" i="2"/>
  <c r="C7846" i="2" s="1"/>
  <c r="E7846" i="2"/>
  <c r="B7846" i="2" s="1"/>
  <c r="F7845" i="2"/>
  <c r="C7845" i="2" s="1"/>
  <c r="E7845" i="2"/>
  <c r="B7845" i="2" s="1"/>
  <c r="F7844" i="2"/>
  <c r="C7844" i="2" s="1"/>
  <c r="E7844" i="2"/>
  <c r="B7844" i="2" s="1"/>
  <c r="F7843" i="2"/>
  <c r="C7843" i="2" s="1"/>
  <c r="E7843" i="2"/>
  <c r="B7843" i="2" s="1"/>
  <c r="F7842" i="2"/>
  <c r="C7842" i="2" s="1"/>
  <c r="E7842" i="2"/>
  <c r="B7842" i="2" s="1"/>
  <c r="D7842" i="2" s="1"/>
  <c r="F7841" i="2"/>
  <c r="C7841" i="2" s="1"/>
  <c r="E7841" i="2"/>
  <c r="B7841" i="2" s="1"/>
  <c r="F7840" i="2"/>
  <c r="E7840" i="2"/>
  <c r="C7840" i="2"/>
  <c r="D7840" i="2" s="1"/>
  <c r="B7840" i="2"/>
  <c r="F7839" i="2"/>
  <c r="C7839" i="2" s="1"/>
  <c r="E7839" i="2"/>
  <c r="B7839" i="2" s="1"/>
  <c r="F7838" i="2"/>
  <c r="E7838" i="2"/>
  <c r="B7838" i="2" s="1"/>
  <c r="C7838" i="2"/>
  <c r="F7837" i="2"/>
  <c r="E7837" i="2"/>
  <c r="B7837" i="2" s="1"/>
  <c r="C7837" i="2"/>
  <c r="F7836" i="2"/>
  <c r="C7836" i="2" s="1"/>
  <c r="E7836" i="2"/>
  <c r="B7836" i="2" s="1"/>
  <c r="F7835" i="2"/>
  <c r="E7835" i="2"/>
  <c r="B7835" i="2" s="1"/>
  <c r="C7835" i="2"/>
  <c r="F7834" i="2"/>
  <c r="C7834" i="2" s="1"/>
  <c r="E7834" i="2"/>
  <c r="B7834" i="2" s="1"/>
  <c r="F7833" i="2"/>
  <c r="E7833" i="2"/>
  <c r="B7833" i="2" s="1"/>
  <c r="C7833" i="2"/>
  <c r="F7832" i="2"/>
  <c r="C7832" i="2" s="1"/>
  <c r="E7832" i="2"/>
  <c r="B7832" i="2" s="1"/>
  <c r="D7832" i="2" s="1"/>
  <c r="F7831" i="2"/>
  <c r="E7831" i="2"/>
  <c r="B7831" i="2" s="1"/>
  <c r="C7831" i="2"/>
  <c r="F7830" i="2"/>
  <c r="C7830" i="2" s="1"/>
  <c r="E7830" i="2"/>
  <c r="B7830" i="2" s="1"/>
  <c r="D7830" i="2" s="1"/>
  <c r="F7829" i="2"/>
  <c r="C7829" i="2" s="1"/>
  <c r="E7829" i="2"/>
  <c r="B7829" i="2"/>
  <c r="F7828" i="2"/>
  <c r="E7828" i="2"/>
  <c r="B7828" i="2" s="1"/>
  <c r="C7828" i="2"/>
  <c r="D7828" i="2" s="1"/>
  <c r="F7827" i="2"/>
  <c r="C7827" i="2" s="1"/>
  <c r="E7827" i="2"/>
  <c r="B7827" i="2" s="1"/>
  <c r="F7826" i="2"/>
  <c r="C7826" i="2" s="1"/>
  <c r="E7826" i="2"/>
  <c r="B7826" i="2"/>
  <c r="F7825" i="2"/>
  <c r="C7825" i="2" s="1"/>
  <c r="E7825" i="2"/>
  <c r="B7825" i="2" s="1"/>
  <c r="F7824" i="2"/>
  <c r="C7824" i="2" s="1"/>
  <c r="E7824" i="2"/>
  <c r="B7824" i="2" s="1"/>
  <c r="F7823" i="2"/>
  <c r="C7823" i="2" s="1"/>
  <c r="E7823" i="2"/>
  <c r="B7823" i="2" s="1"/>
  <c r="F7822" i="2"/>
  <c r="E7822" i="2"/>
  <c r="B7822" i="2" s="1"/>
  <c r="C7822" i="2"/>
  <c r="F7821" i="2"/>
  <c r="C7821" i="2" s="1"/>
  <c r="E7821" i="2"/>
  <c r="B7821" i="2" s="1"/>
  <c r="F7820" i="2"/>
  <c r="C7820" i="2" s="1"/>
  <c r="E7820" i="2"/>
  <c r="B7820" i="2"/>
  <c r="F7819" i="2"/>
  <c r="C7819" i="2" s="1"/>
  <c r="E7819" i="2"/>
  <c r="B7819" i="2" s="1"/>
  <c r="F7818" i="2"/>
  <c r="E7818" i="2"/>
  <c r="C7818" i="2"/>
  <c r="B7818" i="2"/>
  <c r="F7817" i="2"/>
  <c r="C7817" i="2" s="1"/>
  <c r="E7817" i="2"/>
  <c r="B7817" i="2"/>
  <c r="F7816" i="2"/>
  <c r="C7816" i="2" s="1"/>
  <c r="E7816" i="2"/>
  <c r="B7816" i="2" s="1"/>
  <c r="F7815" i="2"/>
  <c r="E7815" i="2"/>
  <c r="C7815" i="2"/>
  <c r="B7815" i="2"/>
  <c r="F7814" i="2"/>
  <c r="C7814" i="2" s="1"/>
  <c r="E7814" i="2"/>
  <c r="B7814" i="2" s="1"/>
  <c r="D7814" i="2" s="1"/>
  <c r="F7813" i="2"/>
  <c r="C7813" i="2" s="1"/>
  <c r="E7813" i="2"/>
  <c r="B7813" i="2" s="1"/>
  <c r="F7812" i="2"/>
  <c r="C7812" i="2" s="1"/>
  <c r="D7812" i="2" s="1"/>
  <c r="E7812" i="2"/>
  <c r="B7812" i="2" s="1"/>
  <c r="F7811" i="2"/>
  <c r="E7811" i="2"/>
  <c r="B7811" i="2" s="1"/>
  <c r="C7811" i="2"/>
  <c r="F7810" i="2"/>
  <c r="C7810" i="2" s="1"/>
  <c r="E7810" i="2"/>
  <c r="B7810" i="2" s="1"/>
  <c r="F7809" i="2"/>
  <c r="E7809" i="2"/>
  <c r="B7809" i="2" s="1"/>
  <c r="C7809" i="2"/>
  <c r="F7808" i="2"/>
  <c r="C7808" i="2" s="1"/>
  <c r="E7808" i="2"/>
  <c r="B7808" i="2" s="1"/>
  <c r="F7807" i="2"/>
  <c r="C7807" i="2" s="1"/>
  <c r="E7807" i="2"/>
  <c r="B7807" i="2" s="1"/>
  <c r="F7806" i="2"/>
  <c r="C7806" i="2" s="1"/>
  <c r="E7806" i="2"/>
  <c r="B7806" i="2" s="1"/>
  <c r="D7806" i="2" s="1"/>
  <c r="F7805" i="2"/>
  <c r="C7805" i="2" s="1"/>
  <c r="E7805" i="2"/>
  <c r="B7805" i="2" s="1"/>
  <c r="F7804" i="2"/>
  <c r="C7804" i="2" s="1"/>
  <c r="D7804" i="2" s="1"/>
  <c r="E7804" i="2"/>
  <c r="B7804" i="2" s="1"/>
  <c r="F7803" i="2"/>
  <c r="C7803" i="2" s="1"/>
  <c r="E7803" i="2"/>
  <c r="B7803" i="2" s="1"/>
  <c r="F7802" i="2"/>
  <c r="E7802" i="2"/>
  <c r="B7802" i="2" s="1"/>
  <c r="C7802" i="2"/>
  <c r="F7801" i="2"/>
  <c r="C7801" i="2" s="1"/>
  <c r="E7801" i="2"/>
  <c r="B7801" i="2" s="1"/>
  <c r="F7800" i="2"/>
  <c r="C7800" i="2" s="1"/>
  <c r="D7800" i="2" s="1"/>
  <c r="E7800" i="2"/>
  <c r="B7800" i="2" s="1"/>
  <c r="F7799" i="2"/>
  <c r="C7799" i="2" s="1"/>
  <c r="E7799" i="2"/>
  <c r="B7799" i="2" s="1"/>
  <c r="F7798" i="2"/>
  <c r="C7798" i="2" s="1"/>
  <c r="E7798" i="2"/>
  <c r="B7798" i="2" s="1"/>
  <c r="F7797" i="2"/>
  <c r="C7797" i="2" s="1"/>
  <c r="E7797" i="2"/>
  <c r="B7797" i="2" s="1"/>
  <c r="F7796" i="2"/>
  <c r="C7796" i="2" s="1"/>
  <c r="E7796" i="2"/>
  <c r="B7796" i="2" s="1"/>
  <c r="F7795" i="2"/>
  <c r="C7795" i="2" s="1"/>
  <c r="E7795" i="2"/>
  <c r="B7795" i="2" s="1"/>
  <c r="F7794" i="2"/>
  <c r="C7794" i="2" s="1"/>
  <c r="E7794" i="2"/>
  <c r="B7794" i="2" s="1"/>
  <c r="D7794" i="2" s="1"/>
  <c r="F7793" i="2"/>
  <c r="C7793" i="2" s="1"/>
  <c r="E7793" i="2"/>
  <c r="B7793" i="2" s="1"/>
  <c r="F7792" i="2"/>
  <c r="C7792" i="2" s="1"/>
  <c r="E7792" i="2"/>
  <c r="B7792" i="2" s="1"/>
  <c r="D7792" i="2"/>
  <c r="F7791" i="2"/>
  <c r="C7791" i="2" s="1"/>
  <c r="E7791" i="2"/>
  <c r="B7791" i="2"/>
  <c r="F7790" i="2"/>
  <c r="C7790" i="2" s="1"/>
  <c r="E7790" i="2"/>
  <c r="B7790" i="2" s="1"/>
  <c r="F7789" i="2"/>
  <c r="C7789" i="2" s="1"/>
  <c r="E7789" i="2"/>
  <c r="B7789" i="2"/>
  <c r="F7788" i="2"/>
  <c r="C7788" i="2" s="1"/>
  <c r="E7788" i="2"/>
  <c r="B7788" i="2" s="1"/>
  <c r="F7787" i="2"/>
  <c r="C7787" i="2" s="1"/>
  <c r="E7787" i="2"/>
  <c r="B7787" i="2" s="1"/>
  <c r="F7786" i="2"/>
  <c r="E7786" i="2"/>
  <c r="B7786" i="2" s="1"/>
  <c r="C7786" i="2"/>
  <c r="F7785" i="2"/>
  <c r="C7785" i="2" s="1"/>
  <c r="E7785" i="2"/>
  <c r="B7785" i="2" s="1"/>
  <c r="F7784" i="2"/>
  <c r="E7784" i="2"/>
  <c r="B7784" i="2" s="1"/>
  <c r="C7784" i="2"/>
  <c r="F7783" i="2"/>
  <c r="C7783" i="2" s="1"/>
  <c r="E7783" i="2"/>
  <c r="B7783" i="2" s="1"/>
  <c r="F7782" i="2"/>
  <c r="C7782" i="2" s="1"/>
  <c r="E7782" i="2"/>
  <c r="B7782" i="2" s="1"/>
  <c r="F7781" i="2"/>
  <c r="C7781" i="2" s="1"/>
  <c r="E7781" i="2"/>
  <c r="B7781" i="2" s="1"/>
  <c r="F7780" i="2"/>
  <c r="C7780" i="2" s="1"/>
  <c r="E7780" i="2"/>
  <c r="B7780" i="2" s="1"/>
  <c r="D7780" i="2" s="1"/>
  <c r="F7779" i="2"/>
  <c r="C7779" i="2" s="1"/>
  <c r="E7779" i="2"/>
  <c r="B7779" i="2" s="1"/>
  <c r="F7778" i="2"/>
  <c r="C7778" i="2" s="1"/>
  <c r="E7778" i="2"/>
  <c r="B7778" i="2" s="1"/>
  <c r="F7777" i="2"/>
  <c r="C7777" i="2" s="1"/>
  <c r="E7777" i="2"/>
  <c r="B7777" i="2" s="1"/>
  <c r="F7776" i="2"/>
  <c r="C7776" i="2" s="1"/>
  <c r="E7776" i="2"/>
  <c r="B7776" i="2" s="1"/>
  <c r="F7775" i="2"/>
  <c r="C7775" i="2" s="1"/>
  <c r="E7775" i="2"/>
  <c r="B7775" i="2" s="1"/>
  <c r="F7774" i="2"/>
  <c r="C7774" i="2" s="1"/>
  <c r="E7774" i="2"/>
  <c r="B7774" i="2" s="1"/>
  <c r="F7773" i="2"/>
  <c r="C7773" i="2" s="1"/>
  <c r="E7773" i="2"/>
  <c r="B7773" i="2" s="1"/>
  <c r="F7772" i="2"/>
  <c r="E7772" i="2"/>
  <c r="B7772" i="2" s="1"/>
  <c r="C7772" i="2"/>
  <c r="F7771" i="2"/>
  <c r="E7771" i="2"/>
  <c r="C7771" i="2"/>
  <c r="B7771" i="2"/>
  <c r="F7770" i="2"/>
  <c r="C7770" i="2" s="1"/>
  <c r="E7770" i="2"/>
  <c r="B7770" i="2" s="1"/>
  <c r="F7769" i="2"/>
  <c r="C7769" i="2" s="1"/>
  <c r="E7769" i="2"/>
  <c r="B7769" i="2" s="1"/>
  <c r="F7768" i="2"/>
  <c r="C7768" i="2" s="1"/>
  <c r="E7768" i="2"/>
  <c r="B7768" i="2" s="1"/>
  <c r="F7767" i="2"/>
  <c r="E7767" i="2"/>
  <c r="B7767" i="2" s="1"/>
  <c r="C7767" i="2"/>
  <c r="F7766" i="2"/>
  <c r="E7766" i="2"/>
  <c r="B7766" i="2" s="1"/>
  <c r="C7766" i="2"/>
  <c r="F7765" i="2"/>
  <c r="E7765" i="2"/>
  <c r="B7765" i="2" s="1"/>
  <c r="C7765" i="2"/>
  <c r="F7764" i="2"/>
  <c r="E7764" i="2"/>
  <c r="B7764" i="2" s="1"/>
  <c r="C7764" i="2"/>
  <c r="F7763" i="2"/>
  <c r="C7763" i="2" s="1"/>
  <c r="E7763" i="2"/>
  <c r="B7763" i="2" s="1"/>
  <c r="F7762" i="2"/>
  <c r="C7762" i="2" s="1"/>
  <c r="E7762" i="2"/>
  <c r="B7762" i="2" s="1"/>
  <c r="F7761" i="2"/>
  <c r="C7761" i="2" s="1"/>
  <c r="E7761" i="2"/>
  <c r="B7761" i="2" s="1"/>
  <c r="F7760" i="2"/>
  <c r="C7760" i="2" s="1"/>
  <c r="E7760" i="2"/>
  <c r="B7760" i="2"/>
  <c r="F7759" i="2"/>
  <c r="C7759" i="2" s="1"/>
  <c r="E7759" i="2"/>
  <c r="B7759" i="2" s="1"/>
  <c r="F7758" i="2"/>
  <c r="C7758" i="2" s="1"/>
  <c r="E7758" i="2"/>
  <c r="B7758" i="2" s="1"/>
  <c r="F7757" i="2"/>
  <c r="E7757" i="2"/>
  <c r="C7757" i="2"/>
  <c r="B7757" i="2"/>
  <c r="F7756" i="2"/>
  <c r="C7756" i="2" s="1"/>
  <c r="E7756" i="2"/>
  <c r="B7756" i="2" s="1"/>
  <c r="D7756" i="2" s="1"/>
  <c r="F7755" i="2"/>
  <c r="E7755" i="2"/>
  <c r="C7755" i="2"/>
  <c r="B7755" i="2"/>
  <c r="F7754" i="2"/>
  <c r="E7754" i="2"/>
  <c r="B7754" i="2" s="1"/>
  <c r="C7754" i="2"/>
  <c r="F7753" i="2"/>
  <c r="C7753" i="2" s="1"/>
  <c r="E7753" i="2"/>
  <c r="B7753" i="2" s="1"/>
  <c r="F7752" i="2"/>
  <c r="C7752" i="2" s="1"/>
  <c r="E7752" i="2"/>
  <c r="B7752" i="2" s="1"/>
  <c r="F7751" i="2"/>
  <c r="C7751" i="2" s="1"/>
  <c r="E7751" i="2"/>
  <c r="B7751" i="2" s="1"/>
  <c r="F7750" i="2"/>
  <c r="C7750" i="2" s="1"/>
  <c r="E7750" i="2"/>
  <c r="B7750" i="2" s="1"/>
  <c r="F7749" i="2"/>
  <c r="C7749" i="2" s="1"/>
  <c r="E7749" i="2"/>
  <c r="B7749" i="2" s="1"/>
  <c r="F7748" i="2"/>
  <c r="C7748" i="2" s="1"/>
  <c r="E7748" i="2"/>
  <c r="B7748" i="2" s="1"/>
  <c r="F7747" i="2"/>
  <c r="E7747" i="2"/>
  <c r="B7747" i="2" s="1"/>
  <c r="C7747" i="2"/>
  <c r="F7746" i="2"/>
  <c r="C7746" i="2" s="1"/>
  <c r="E7746" i="2"/>
  <c r="B7746" i="2" s="1"/>
  <c r="F7745" i="2"/>
  <c r="E7745" i="2"/>
  <c r="B7745" i="2" s="1"/>
  <c r="C7745" i="2"/>
  <c r="F7744" i="2"/>
  <c r="E7744" i="2"/>
  <c r="B7744" i="2" s="1"/>
  <c r="C7744" i="2"/>
  <c r="F7743" i="2"/>
  <c r="E7743" i="2"/>
  <c r="C7743" i="2"/>
  <c r="B7743" i="2"/>
  <c r="F7742" i="2"/>
  <c r="C7742" i="2" s="1"/>
  <c r="E7742" i="2"/>
  <c r="B7742" i="2" s="1"/>
  <c r="F7741" i="2"/>
  <c r="C7741" i="2" s="1"/>
  <c r="E7741" i="2"/>
  <c r="B7741" i="2" s="1"/>
  <c r="D7741" i="2" s="1"/>
  <c r="F7740" i="2"/>
  <c r="C7740" i="2" s="1"/>
  <c r="E7740" i="2"/>
  <c r="B7740" i="2" s="1"/>
  <c r="D7740" i="2" s="1"/>
  <c r="F7739" i="2"/>
  <c r="C7739" i="2" s="1"/>
  <c r="E7739" i="2"/>
  <c r="B7739" i="2" s="1"/>
  <c r="F7738" i="2"/>
  <c r="C7738" i="2" s="1"/>
  <c r="E7738" i="2"/>
  <c r="B7738" i="2" s="1"/>
  <c r="F7737" i="2"/>
  <c r="C7737" i="2" s="1"/>
  <c r="E7737" i="2"/>
  <c r="B7737" i="2"/>
  <c r="F7736" i="2"/>
  <c r="C7736" i="2" s="1"/>
  <c r="E7736" i="2"/>
  <c r="B7736" i="2" s="1"/>
  <c r="F7735" i="2"/>
  <c r="C7735" i="2" s="1"/>
  <c r="E7735" i="2"/>
  <c r="B7735" i="2" s="1"/>
  <c r="F7734" i="2"/>
  <c r="C7734" i="2" s="1"/>
  <c r="E7734" i="2"/>
  <c r="B7734" i="2" s="1"/>
  <c r="F7733" i="2"/>
  <c r="C7733" i="2" s="1"/>
  <c r="E7733" i="2"/>
  <c r="B7733" i="2" s="1"/>
  <c r="F7732" i="2"/>
  <c r="C7732" i="2" s="1"/>
  <c r="E7732" i="2"/>
  <c r="B7732" i="2" s="1"/>
  <c r="F7731" i="2"/>
  <c r="C7731" i="2" s="1"/>
  <c r="E7731" i="2"/>
  <c r="B7731" i="2" s="1"/>
  <c r="F7730" i="2"/>
  <c r="C7730" i="2" s="1"/>
  <c r="E7730" i="2"/>
  <c r="B7730" i="2" s="1"/>
  <c r="F7729" i="2"/>
  <c r="C7729" i="2" s="1"/>
  <c r="E7729" i="2"/>
  <c r="B7729" i="2" s="1"/>
  <c r="D7729" i="2" s="1"/>
  <c r="F7728" i="2"/>
  <c r="E7728" i="2"/>
  <c r="C7728" i="2"/>
  <c r="D7728" i="2" s="1"/>
  <c r="B7728" i="2"/>
  <c r="F7727" i="2"/>
  <c r="C7727" i="2" s="1"/>
  <c r="E7727" i="2"/>
  <c r="B7727" i="2" s="1"/>
  <c r="F7726" i="2"/>
  <c r="C7726" i="2" s="1"/>
  <c r="E7726" i="2"/>
  <c r="B7726" i="2"/>
  <c r="F7725" i="2"/>
  <c r="C7725" i="2" s="1"/>
  <c r="E7725" i="2"/>
  <c r="B7725" i="2"/>
  <c r="F7724" i="2"/>
  <c r="C7724" i="2" s="1"/>
  <c r="E7724" i="2"/>
  <c r="B7724" i="2" s="1"/>
  <c r="F7723" i="2"/>
  <c r="C7723" i="2" s="1"/>
  <c r="E7723" i="2"/>
  <c r="B7723" i="2"/>
  <c r="F7722" i="2"/>
  <c r="C7722" i="2" s="1"/>
  <c r="E7722" i="2"/>
  <c r="B7722" i="2"/>
  <c r="F7721" i="2"/>
  <c r="C7721" i="2" s="1"/>
  <c r="E7721" i="2"/>
  <c r="B7721" i="2"/>
  <c r="F7720" i="2"/>
  <c r="C7720" i="2" s="1"/>
  <c r="E7720" i="2"/>
  <c r="B7720" i="2" s="1"/>
  <c r="F7719" i="2"/>
  <c r="C7719" i="2" s="1"/>
  <c r="E7719" i="2"/>
  <c r="B7719" i="2" s="1"/>
  <c r="F7718" i="2"/>
  <c r="C7718" i="2" s="1"/>
  <c r="E7718" i="2"/>
  <c r="B7718" i="2" s="1"/>
  <c r="F7717" i="2"/>
  <c r="C7717" i="2" s="1"/>
  <c r="E7717" i="2"/>
  <c r="B7717" i="2" s="1"/>
  <c r="F7716" i="2"/>
  <c r="C7716" i="2" s="1"/>
  <c r="E7716" i="2"/>
  <c r="B7716" i="2" s="1"/>
  <c r="D7716" i="2" s="1"/>
  <c r="F7715" i="2"/>
  <c r="C7715" i="2" s="1"/>
  <c r="E7715" i="2"/>
  <c r="B7715" i="2"/>
  <c r="F7714" i="2"/>
  <c r="C7714" i="2" s="1"/>
  <c r="E7714" i="2"/>
  <c r="B7714" i="2" s="1"/>
  <c r="F7713" i="2"/>
  <c r="E7713" i="2"/>
  <c r="B7713" i="2" s="1"/>
  <c r="D7713" i="2" s="1"/>
  <c r="C7713" i="2"/>
  <c r="F7712" i="2"/>
  <c r="C7712" i="2" s="1"/>
  <c r="E7712" i="2"/>
  <c r="B7712" i="2" s="1"/>
  <c r="F7711" i="2"/>
  <c r="C7711" i="2" s="1"/>
  <c r="E7711" i="2"/>
  <c r="B7711" i="2" s="1"/>
  <c r="F7710" i="2"/>
  <c r="C7710" i="2" s="1"/>
  <c r="E7710" i="2"/>
  <c r="B7710" i="2" s="1"/>
  <c r="F7709" i="2"/>
  <c r="C7709" i="2" s="1"/>
  <c r="E7709" i="2"/>
  <c r="B7709" i="2" s="1"/>
  <c r="D7709" i="2" s="1"/>
  <c r="F7708" i="2"/>
  <c r="C7708" i="2" s="1"/>
  <c r="E7708" i="2"/>
  <c r="B7708" i="2" s="1"/>
  <c r="F7707" i="2"/>
  <c r="C7707" i="2" s="1"/>
  <c r="E7707" i="2"/>
  <c r="B7707" i="2" s="1"/>
  <c r="F7706" i="2"/>
  <c r="E7706" i="2"/>
  <c r="B7706" i="2" s="1"/>
  <c r="C7706" i="2"/>
  <c r="F7705" i="2"/>
  <c r="E7705" i="2"/>
  <c r="B7705" i="2" s="1"/>
  <c r="D7705" i="2" s="1"/>
  <c r="C7705" i="2"/>
  <c r="F7704" i="2"/>
  <c r="C7704" i="2" s="1"/>
  <c r="E7704" i="2"/>
  <c r="B7704" i="2" s="1"/>
  <c r="F7703" i="2"/>
  <c r="E7703" i="2"/>
  <c r="C7703" i="2"/>
  <c r="B7703" i="2"/>
  <c r="F7702" i="2"/>
  <c r="E7702" i="2"/>
  <c r="B7702" i="2" s="1"/>
  <c r="C7702" i="2"/>
  <c r="F7701" i="2"/>
  <c r="C7701" i="2" s="1"/>
  <c r="E7701" i="2"/>
  <c r="B7701" i="2" s="1"/>
  <c r="F7700" i="2"/>
  <c r="C7700" i="2" s="1"/>
  <c r="E7700" i="2"/>
  <c r="B7700" i="2" s="1"/>
  <c r="F7699" i="2"/>
  <c r="C7699" i="2" s="1"/>
  <c r="E7699" i="2"/>
  <c r="B7699" i="2" s="1"/>
  <c r="F7698" i="2"/>
  <c r="C7698" i="2" s="1"/>
  <c r="E7698" i="2"/>
  <c r="B7698" i="2" s="1"/>
  <c r="F7697" i="2"/>
  <c r="C7697" i="2" s="1"/>
  <c r="E7697" i="2"/>
  <c r="B7697" i="2" s="1"/>
  <c r="F7696" i="2"/>
  <c r="E7696" i="2"/>
  <c r="B7696" i="2" s="1"/>
  <c r="D7696" i="2" s="1"/>
  <c r="C7696" i="2"/>
  <c r="F7695" i="2"/>
  <c r="C7695" i="2" s="1"/>
  <c r="E7695" i="2"/>
  <c r="B7695" i="2" s="1"/>
  <c r="F7694" i="2"/>
  <c r="C7694" i="2" s="1"/>
  <c r="E7694" i="2"/>
  <c r="B7694" i="2" s="1"/>
  <c r="F7693" i="2"/>
  <c r="C7693" i="2" s="1"/>
  <c r="E7693" i="2"/>
  <c r="B7693" i="2" s="1"/>
  <c r="F7692" i="2"/>
  <c r="E7692" i="2"/>
  <c r="B7692" i="2" s="1"/>
  <c r="C7692" i="2"/>
  <c r="F7691" i="2"/>
  <c r="C7691" i="2" s="1"/>
  <c r="E7691" i="2"/>
  <c r="B7691" i="2" s="1"/>
  <c r="F7690" i="2"/>
  <c r="C7690" i="2" s="1"/>
  <c r="E7690" i="2"/>
  <c r="B7690" i="2" s="1"/>
  <c r="F7689" i="2"/>
  <c r="C7689" i="2" s="1"/>
  <c r="E7689" i="2"/>
  <c r="B7689" i="2"/>
  <c r="F7688" i="2"/>
  <c r="E7688" i="2"/>
  <c r="B7688" i="2" s="1"/>
  <c r="C7688" i="2"/>
  <c r="D7688" i="2" s="1"/>
  <c r="F7687" i="2"/>
  <c r="C7687" i="2" s="1"/>
  <c r="E7687" i="2"/>
  <c r="B7687" i="2" s="1"/>
  <c r="F7686" i="2"/>
  <c r="E7686" i="2"/>
  <c r="B7686" i="2" s="1"/>
  <c r="D7686" i="2" s="1"/>
  <c r="C7686" i="2"/>
  <c r="F7685" i="2"/>
  <c r="C7685" i="2" s="1"/>
  <c r="E7685" i="2"/>
  <c r="B7685" i="2" s="1"/>
  <c r="F7684" i="2"/>
  <c r="C7684" i="2" s="1"/>
  <c r="E7684" i="2"/>
  <c r="B7684" i="2" s="1"/>
  <c r="D7684" i="2" s="1"/>
  <c r="F7683" i="2"/>
  <c r="C7683" i="2" s="1"/>
  <c r="E7683" i="2"/>
  <c r="B7683" i="2" s="1"/>
  <c r="F7682" i="2"/>
  <c r="C7682" i="2" s="1"/>
  <c r="E7682" i="2"/>
  <c r="B7682" i="2" s="1"/>
  <c r="D7682" i="2" s="1"/>
  <c r="F7681" i="2"/>
  <c r="C7681" i="2" s="1"/>
  <c r="E7681" i="2"/>
  <c r="B7681" i="2"/>
  <c r="F7680" i="2"/>
  <c r="C7680" i="2" s="1"/>
  <c r="E7680" i="2"/>
  <c r="B7680" i="2" s="1"/>
  <c r="F7679" i="2"/>
  <c r="C7679" i="2" s="1"/>
  <c r="E7679" i="2"/>
  <c r="B7679" i="2" s="1"/>
  <c r="F7678" i="2"/>
  <c r="C7678" i="2" s="1"/>
  <c r="E7678" i="2"/>
  <c r="B7678" i="2" s="1"/>
  <c r="F7677" i="2"/>
  <c r="C7677" i="2" s="1"/>
  <c r="E7677" i="2"/>
  <c r="B7677" i="2" s="1"/>
  <c r="F7676" i="2"/>
  <c r="C7676" i="2" s="1"/>
  <c r="E7676" i="2"/>
  <c r="B7676" i="2" s="1"/>
  <c r="F7675" i="2"/>
  <c r="C7675" i="2" s="1"/>
  <c r="E7675" i="2"/>
  <c r="B7675" i="2" s="1"/>
  <c r="F7674" i="2"/>
  <c r="C7674" i="2" s="1"/>
  <c r="E7674" i="2"/>
  <c r="B7674" i="2" s="1"/>
  <c r="F7673" i="2"/>
  <c r="C7673" i="2" s="1"/>
  <c r="E7673" i="2"/>
  <c r="B7673" i="2"/>
  <c r="F7672" i="2"/>
  <c r="C7672" i="2" s="1"/>
  <c r="E7672" i="2"/>
  <c r="B7672" i="2" s="1"/>
  <c r="F7671" i="2"/>
  <c r="C7671" i="2" s="1"/>
  <c r="E7671" i="2"/>
  <c r="B7671" i="2" s="1"/>
  <c r="F7670" i="2"/>
  <c r="C7670" i="2" s="1"/>
  <c r="E7670" i="2"/>
  <c r="B7670" i="2" s="1"/>
  <c r="F7669" i="2"/>
  <c r="C7669" i="2" s="1"/>
  <c r="E7669" i="2"/>
  <c r="B7669" i="2"/>
  <c r="F7668" i="2"/>
  <c r="C7668" i="2" s="1"/>
  <c r="E7668" i="2"/>
  <c r="B7668" i="2" s="1"/>
  <c r="F7667" i="2"/>
  <c r="C7667" i="2" s="1"/>
  <c r="E7667" i="2"/>
  <c r="B7667" i="2" s="1"/>
  <c r="F7666" i="2"/>
  <c r="C7666" i="2" s="1"/>
  <c r="E7666" i="2"/>
  <c r="B7666" i="2" s="1"/>
  <c r="F7665" i="2"/>
  <c r="C7665" i="2" s="1"/>
  <c r="E7665" i="2"/>
  <c r="B7665" i="2" s="1"/>
  <c r="F7664" i="2"/>
  <c r="C7664" i="2" s="1"/>
  <c r="E7664" i="2"/>
  <c r="B7664" i="2" s="1"/>
  <c r="F7663" i="2"/>
  <c r="C7663" i="2" s="1"/>
  <c r="E7663" i="2"/>
  <c r="B7663" i="2" s="1"/>
  <c r="F7662" i="2"/>
  <c r="C7662" i="2" s="1"/>
  <c r="E7662" i="2"/>
  <c r="B7662" i="2" s="1"/>
  <c r="F7661" i="2"/>
  <c r="E7661" i="2"/>
  <c r="B7661" i="2" s="1"/>
  <c r="D7661" i="2" s="1"/>
  <c r="C7661" i="2"/>
  <c r="F7660" i="2"/>
  <c r="C7660" i="2" s="1"/>
  <c r="E7660" i="2"/>
  <c r="B7660" i="2" s="1"/>
  <c r="F7659" i="2"/>
  <c r="C7659" i="2" s="1"/>
  <c r="E7659" i="2"/>
  <c r="B7659" i="2" s="1"/>
  <c r="F7658" i="2"/>
  <c r="C7658" i="2" s="1"/>
  <c r="E7658" i="2"/>
  <c r="B7658" i="2"/>
  <c r="F7657" i="2"/>
  <c r="C7657" i="2" s="1"/>
  <c r="E7657" i="2"/>
  <c r="B7657" i="2" s="1"/>
  <c r="D7657" i="2" s="1"/>
  <c r="F7656" i="2"/>
  <c r="C7656" i="2" s="1"/>
  <c r="E7656" i="2"/>
  <c r="B7656" i="2" s="1"/>
  <c r="F7655" i="2"/>
  <c r="C7655" i="2" s="1"/>
  <c r="E7655" i="2"/>
  <c r="B7655" i="2" s="1"/>
  <c r="F7654" i="2"/>
  <c r="C7654" i="2" s="1"/>
  <c r="E7654" i="2"/>
  <c r="B7654" i="2"/>
  <c r="F7653" i="2"/>
  <c r="C7653" i="2" s="1"/>
  <c r="E7653" i="2"/>
  <c r="B7653" i="2" s="1"/>
  <c r="F7652" i="2"/>
  <c r="C7652" i="2" s="1"/>
  <c r="E7652" i="2"/>
  <c r="B7652" i="2" s="1"/>
  <c r="F7651" i="2"/>
  <c r="C7651" i="2" s="1"/>
  <c r="E7651" i="2"/>
  <c r="B7651" i="2"/>
  <c r="D7651" i="2" s="1"/>
  <c r="F7650" i="2"/>
  <c r="C7650" i="2" s="1"/>
  <c r="E7650" i="2"/>
  <c r="B7650" i="2" s="1"/>
  <c r="F7649" i="2"/>
  <c r="C7649" i="2" s="1"/>
  <c r="E7649" i="2"/>
  <c r="B7649" i="2" s="1"/>
  <c r="F7648" i="2"/>
  <c r="E7648" i="2"/>
  <c r="B7648" i="2" s="1"/>
  <c r="C7648" i="2"/>
  <c r="F7647" i="2"/>
  <c r="C7647" i="2" s="1"/>
  <c r="E7647" i="2"/>
  <c r="B7647" i="2" s="1"/>
  <c r="F7646" i="2"/>
  <c r="C7646" i="2" s="1"/>
  <c r="E7646" i="2"/>
  <c r="B7646" i="2"/>
  <c r="F7645" i="2"/>
  <c r="C7645" i="2" s="1"/>
  <c r="E7645" i="2"/>
  <c r="B7645" i="2" s="1"/>
  <c r="D7645" i="2" s="1"/>
  <c r="F7644" i="2"/>
  <c r="C7644" i="2" s="1"/>
  <c r="E7644" i="2"/>
  <c r="B7644" i="2" s="1"/>
  <c r="F7643" i="2"/>
  <c r="C7643" i="2" s="1"/>
  <c r="E7643" i="2"/>
  <c r="B7643" i="2" s="1"/>
  <c r="F7642" i="2"/>
  <c r="C7642" i="2" s="1"/>
  <c r="E7642" i="2"/>
  <c r="B7642" i="2" s="1"/>
  <c r="F7641" i="2"/>
  <c r="C7641" i="2" s="1"/>
  <c r="E7641" i="2"/>
  <c r="B7641" i="2" s="1"/>
  <c r="D7641" i="2" s="1"/>
  <c r="F7640" i="2"/>
  <c r="C7640" i="2" s="1"/>
  <c r="E7640" i="2"/>
  <c r="B7640" i="2" s="1"/>
  <c r="F7639" i="2"/>
  <c r="E7639" i="2"/>
  <c r="B7639" i="2" s="1"/>
  <c r="C7639" i="2"/>
  <c r="F7638" i="2"/>
  <c r="E7638" i="2"/>
  <c r="B7638" i="2" s="1"/>
  <c r="C7638" i="2"/>
  <c r="F7637" i="2"/>
  <c r="C7637" i="2" s="1"/>
  <c r="E7637" i="2"/>
  <c r="B7637" i="2" s="1"/>
  <c r="F7636" i="2"/>
  <c r="E7636" i="2"/>
  <c r="B7636" i="2" s="1"/>
  <c r="C7636" i="2"/>
  <c r="F7635" i="2"/>
  <c r="C7635" i="2" s="1"/>
  <c r="E7635" i="2"/>
  <c r="B7635" i="2"/>
  <c r="F7634" i="2"/>
  <c r="C7634" i="2" s="1"/>
  <c r="E7634" i="2"/>
  <c r="B7634" i="2" s="1"/>
  <c r="F7633" i="2"/>
  <c r="C7633" i="2" s="1"/>
  <c r="E7633" i="2"/>
  <c r="B7633" i="2" s="1"/>
  <c r="F7632" i="2"/>
  <c r="E7632" i="2"/>
  <c r="B7632" i="2" s="1"/>
  <c r="C7632" i="2"/>
  <c r="F7631" i="2"/>
  <c r="C7631" i="2" s="1"/>
  <c r="E7631" i="2"/>
  <c r="B7631" i="2" s="1"/>
  <c r="F7630" i="2"/>
  <c r="C7630" i="2" s="1"/>
  <c r="E7630" i="2"/>
  <c r="B7630" i="2" s="1"/>
  <c r="F7629" i="2"/>
  <c r="C7629" i="2" s="1"/>
  <c r="E7629" i="2"/>
  <c r="B7629" i="2"/>
  <c r="F7628" i="2"/>
  <c r="C7628" i="2" s="1"/>
  <c r="E7628" i="2"/>
  <c r="B7628" i="2" s="1"/>
  <c r="F7627" i="2"/>
  <c r="C7627" i="2" s="1"/>
  <c r="E7627" i="2"/>
  <c r="B7627" i="2" s="1"/>
  <c r="D7627" i="2" s="1"/>
  <c r="F7626" i="2"/>
  <c r="C7626" i="2" s="1"/>
  <c r="E7626" i="2"/>
  <c r="B7626" i="2" s="1"/>
  <c r="F7625" i="2"/>
  <c r="C7625" i="2" s="1"/>
  <c r="E7625" i="2"/>
  <c r="B7625" i="2" s="1"/>
  <c r="F7624" i="2"/>
  <c r="C7624" i="2" s="1"/>
  <c r="E7624" i="2"/>
  <c r="B7624" i="2" s="1"/>
  <c r="F7623" i="2"/>
  <c r="C7623" i="2" s="1"/>
  <c r="E7623" i="2"/>
  <c r="B7623" i="2" s="1"/>
  <c r="F7622" i="2"/>
  <c r="C7622" i="2" s="1"/>
  <c r="E7622" i="2"/>
  <c r="B7622" i="2" s="1"/>
  <c r="D7622" i="2" s="1"/>
  <c r="F7621" i="2"/>
  <c r="C7621" i="2" s="1"/>
  <c r="E7621" i="2"/>
  <c r="B7621" i="2" s="1"/>
  <c r="F7620" i="2"/>
  <c r="C7620" i="2" s="1"/>
  <c r="E7620" i="2"/>
  <c r="B7620" i="2" s="1"/>
  <c r="F7619" i="2"/>
  <c r="C7619" i="2" s="1"/>
  <c r="E7619" i="2"/>
  <c r="B7619" i="2" s="1"/>
  <c r="F7618" i="2"/>
  <c r="C7618" i="2" s="1"/>
  <c r="E7618" i="2"/>
  <c r="B7618" i="2" s="1"/>
  <c r="D7618" i="2" s="1"/>
  <c r="F7617" i="2"/>
  <c r="C7617" i="2" s="1"/>
  <c r="E7617" i="2"/>
  <c r="B7617" i="2"/>
  <c r="F7616" i="2"/>
  <c r="C7616" i="2" s="1"/>
  <c r="E7616" i="2"/>
  <c r="B7616" i="2" s="1"/>
  <c r="F7615" i="2"/>
  <c r="C7615" i="2" s="1"/>
  <c r="E7615" i="2"/>
  <c r="B7615" i="2" s="1"/>
  <c r="F7614" i="2"/>
  <c r="C7614" i="2" s="1"/>
  <c r="E7614" i="2"/>
  <c r="B7614" i="2" s="1"/>
  <c r="F7613" i="2"/>
  <c r="C7613" i="2" s="1"/>
  <c r="E7613" i="2"/>
  <c r="B7613" i="2" s="1"/>
  <c r="F7612" i="2"/>
  <c r="C7612" i="2" s="1"/>
  <c r="E7612" i="2"/>
  <c r="B7612" i="2" s="1"/>
  <c r="F7611" i="2"/>
  <c r="C7611" i="2" s="1"/>
  <c r="E7611" i="2"/>
  <c r="B7611" i="2" s="1"/>
  <c r="F7610" i="2"/>
  <c r="E7610" i="2"/>
  <c r="B7610" i="2" s="1"/>
  <c r="C7610" i="2"/>
  <c r="F7609" i="2"/>
  <c r="C7609" i="2" s="1"/>
  <c r="E7609" i="2"/>
  <c r="B7609" i="2" s="1"/>
  <c r="F7608" i="2"/>
  <c r="C7608" i="2" s="1"/>
  <c r="E7608" i="2"/>
  <c r="B7608" i="2" s="1"/>
  <c r="F7607" i="2"/>
  <c r="E7607" i="2"/>
  <c r="B7607" i="2" s="1"/>
  <c r="C7607" i="2"/>
  <c r="F7606" i="2"/>
  <c r="C7606" i="2" s="1"/>
  <c r="E7606" i="2"/>
  <c r="B7606" i="2" s="1"/>
  <c r="F7605" i="2"/>
  <c r="C7605" i="2" s="1"/>
  <c r="E7605" i="2"/>
  <c r="B7605" i="2" s="1"/>
  <c r="F7604" i="2"/>
  <c r="C7604" i="2" s="1"/>
  <c r="E7604" i="2"/>
  <c r="B7604" i="2" s="1"/>
  <c r="F7603" i="2"/>
  <c r="C7603" i="2" s="1"/>
  <c r="E7603" i="2"/>
  <c r="B7603" i="2" s="1"/>
  <c r="F7602" i="2"/>
  <c r="C7602" i="2" s="1"/>
  <c r="E7602" i="2"/>
  <c r="B7602" i="2" s="1"/>
  <c r="F7601" i="2"/>
  <c r="C7601" i="2" s="1"/>
  <c r="E7601" i="2"/>
  <c r="B7601" i="2"/>
  <c r="F7600" i="2"/>
  <c r="C7600" i="2" s="1"/>
  <c r="E7600" i="2"/>
  <c r="B7600" i="2" s="1"/>
  <c r="F7599" i="2"/>
  <c r="C7599" i="2" s="1"/>
  <c r="E7599" i="2"/>
  <c r="B7599" i="2"/>
  <c r="F7598" i="2"/>
  <c r="C7598" i="2" s="1"/>
  <c r="E7598" i="2"/>
  <c r="B7598" i="2" s="1"/>
  <c r="F7597" i="2"/>
  <c r="C7597" i="2" s="1"/>
  <c r="E7597" i="2"/>
  <c r="B7597" i="2" s="1"/>
  <c r="F7596" i="2"/>
  <c r="C7596" i="2" s="1"/>
  <c r="E7596" i="2"/>
  <c r="B7596" i="2" s="1"/>
  <c r="D7596" i="2" s="1"/>
  <c r="F7595" i="2"/>
  <c r="C7595" i="2" s="1"/>
  <c r="E7595" i="2"/>
  <c r="B7595" i="2" s="1"/>
  <c r="F7594" i="2"/>
  <c r="C7594" i="2" s="1"/>
  <c r="E7594" i="2"/>
  <c r="B7594" i="2" s="1"/>
  <c r="F7593" i="2"/>
  <c r="C7593" i="2" s="1"/>
  <c r="E7593" i="2"/>
  <c r="B7593" i="2" s="1"/>
  <c r="F7592" i="2"/>
  <c r="C7592" i="2" s="1"/>
  <c r="E7592" i="2"/>
  <c r="B7592" i="2"/>
  <c r="F7591" i="2"/>
  <c r="C7591" i="2" s="1"/>
  <c r="E7591" i="2"/>
  <c r="B7591" i="2" s="1"/>
  <c r="F7590" i="2"/>
  <c r="C7590" i="2" s="1"/>
  <c r="E7590" i="2"/>
  <c r="B7590" i="2" s="1"/>
  <c r="F7589" i="2"/>
  <c r="C7589" i="2" s="1"/>
  <c r="E7589" i="2"/>
  <c r="B7589" i="2" s="1"/>
  <c r="F7588" i="2"/>
  <c r="C7588" i="2" s="1"/>
  <c r="E7588" i="2"/>
  <c r="B7588" i="2" s="1"/>
  <c r="F7587" i="2"/>
  <c r="C7587" i="2" s="1"/>
  <c r="E7587" i="2"/>
  <c r="B7587" i="2"/>
  <c r="D7587" i="2" s="1"/>
  <c r="F7586" i="2"/>
  <c r="C7586" i="2" s="1"/>
  <c r="E7586" i="2"/>
  <c r="B7586" i="2" s="1"/>
  <c r="F7585" i="2"/>
  <c r="E7585" i="2"/>
  <c r="B7585" i="2" s="1"/>
  <c r="D7585" i="2" s="1"/>
  <c r="C7585" i="2"/>
  <c r="F7584" i="2"/>
  <c r="C7584" i="2" s="1"/>
  <c r="E7584" i="2"/>
  <c r="B7584" i="2" s="1"/>
  <c r="F7583" i="2"/>
  <c r="C7583" i="2" s="1"/>
  <c r="E7583" i="2"/>
  <c r="B7583" i="2" s="1"/>
  <c r="F7582" i="2"/>
  <c r="C7582" i="2" s="1"/>
  <c r="E7582" i="2"/>
  <c r="B7582" i="2" s="1"/>
  <c r="F7581" i="2"/>
  <c r="C7581" i="2" s="1"/>
  <c r="E7581" i="2"/>
  <c r="B7581" i="2" s="1"/>
  <c r="F7580" i="2"/>
  <c r="C7580" i="2" s="1"/>
  <c r="E7580" i="2"/>
  <c r="B7580" i="2"/>
  <c r="F7579" i="2"/>
  <c r="C7579" i="2" s="1"/>
  <c r="E7579" i="2"/>
  <c r="B7579" i="2" s="1"/>
  <c r="F7578" i="2"/>
  <c r="C7578" i="2" s="1"/>
  <c r="E7578" i="2"/>
  <c r="B7578" i="2" s="1"/>
  <c r="F7577" i="2"/>
  <c r="E7577" i="2"/>
  <c r="B7577" i="2" s="1"/>
  <c r="C7577" i="2"/>
  <c r="F7576" i="2"/>
  <c r="C7576" i="2" s="1"/>
  <c r="E7576" i="2"/>
  <c r="B7576" i="2" s="1"/>
  <c r="F7575" i="2"/>
  <c r="E7575" i="2"/>
  <c r="B7575" i="2" s="1"/>
  <c r="C7575" i="2"/>
  <c r="F7574" i="2"/>
  <c r="C7574" i="2" s="1"/>
  <c r="E7574" i="2"/>
  <c r="B7574" i="2" s="1"/>
  <c r="F7573" i="2"/>
  <c r="E7573" i="2"/>
  <c r="B7573" i="2" s="1"/>
  <c r="C7573" i="2"/>
  <c r="F7572" i="2"/>
  <c r="C7572" i="2" s="1"/>
  <c r="E7572" i="2"/>
  <c r="B7572" i="2" s="1"/>
  <c r="D7572" i="2" s="1"/>
  <c r="F7571" i="2"/>
  <c r="C7571" i="2" s="1"/>
  <c r="E7571" i="2"/>
  <c r="B7571" i="2" s="1"/>
  <c r="F7570" i="2"/>
  <c r="C7570" i="2" s="1"/>
  <c r="E7570" i="2"/>
  <c r="B7570" i="2" s="1"/>
  <c r="F7569" i="2"/>
  <c r="C7569" i="2" s="1"/>
  <c r="E7569" i="2"/>
  <c r="B7569" i="2" s="1"/>
  <c r="F7568" i="2"/>
  <c r="C7568" i="2" s="1"/>
  <c r="E7568" i="2"/>
  <c r="B7568" i="2" s="1"/>
  <c r="F7567" i="2"/>
  <c r="C7567" i="2" s="1"/>
  <c r="E7567" i="2"/>
  <c r="B7567" i="2" s="1"/>
  <c r="F7566" i="2"/>
  <c r="C7566" i="2" s="1"/>
  <c r="E7566" i="2"/>
  <c r="B7566" i="2" s="1"/>
  <c r="F7565" i="2"/>
  <c r="C7565" i="2" s="1"/>
  <c r="E7565" i="2"/>
  <c r="B7565" i="2"/>
  <c r="F7564" i="2"/>
  <c r="C7564" i="2" s="1"/>
  <c r="E7564" i="2"/>
  <c r="B7564" i="2" s="1"/>
  <c r="F7563" i="2"/>
  <c r="C7563" i="2" s="1"/>
  <c r="E7563" i="2"/>
  <c r="B7563" i="2"/>
  <c r="F7562" i="2"/>
  <c r="C7562" i="2" s="1"/>
  <c r="E7562" i="2"/>
  <c r="B7562" i="2" s="1"/>
  <c r="F7561" i="2"/>
  <c r="C7561" i="2" s="1"/>
  <c r="E7561" i="2"/>
  <c r="B7561" i="2" s="1"/>
  <c r="D7561" i="2" s="1"/>
  <c r="F7560" i="2"/>
  <c r="C7560" i="2" s="1"/>
  <c r="E7560" i="2"/>
  <c r="B7560" i="2" s="1"/>
  <c r="F7559" i="2"/>
  <c r="C7559" i="2" s="1"/>
  <c r="E7559" i="2"/>
  <c r="B7559" i="2" s="1"/>
  <c r="D7559" i="2" s="1"/>
  <c r="F7558" i="2"/>
  <c r="E7558" i="2"/>
  <c r="B7558" i="2" s="1"/>
  <c r="C7558" i="2"/>
  <c r="F7557" i="2"/>
  <c r="C7557" i="2" s="1"/>
  <c r="E7557" i="2"/>
  <c r="B7557" i="2" s="1"/>
  <c r="F7556" i="2"/>
  <c r="E7556" i="2"/>
  <c r="B7556" i="2" s="1"/>
  <c r="D7556" i="2" s="1"/>
  <c r="C7556" i="2"/>
  <c r="F7555" i="2"/>
  <c r="C7555" i="2" s="1"/>
  <c r="E7555" i="2"/>
  <c r="B7555" i="2" s="1"/>
  <c r="F7554" i="2"/>
  <c r="C7554" i="2" s="1"/>
  <c r="E7554" i="2"/>
  <c r="B7554" i="2" s="1"/>
  <c r="F7553" i="2"/>
  <c r="C7553" i="2" s="1"/>
  <c r="E7553" i="2"/>
  <c r="B7553" i="2" s="1"/>
  <c r="F7552" i="2"/>
  <c r="C7552" i="2" s="1"/>
  <c r="E7552" i="2"/>
  <c r="B7552" i="2" s="1"/>
  <c r="F7551" i="2"/>
  <c r="C7551" i="2" s="1"/>
  <c r="E7551" i="2"/>
  <c r="B7551" i="2" s="1"/>
  <c r="F7550" i="2"/>
  <c r="E7550" i="2"/>
  <c r="B7550" i="2" s="1"/>
  <c r="C7550" i="2"/>
  <c r="F7549" i="2"/>
  <c r="C7549" i="2" s="1"/>
  <c r="E7549" i="2"/>
  <c r="B7549" i="2" s="1"/>
  <c r="F7548" i="2"/>
  <c r="C7548" i="2" s="1"/>
  <c r="E7548" i="2"/>
  <c r="B7548" i="2" s="1"/>
  <c r="F7547" i="2"/>
  <c r="C7547" i="2" s="1"/>
  <c r="E7547" i="2"/>
  <c r="B7547" i="2" s="1"/>
  <c r="D7547" i="2" s="1"/>
  <c r="F7546" i="2"/>
  <c r="C7546" i="2" s="1"/>
  <c r="E7546" i="2"/>
  <c r="B7546" i="2"/>
  <c r="F7545" i="2"/>
  <c r="C7545" i="2" s="1"/>
  <c r="E7545" i="2"/>
  <c r="B7545" i="2" s="1"/>
  <c r="F7544" i="2"/>
  <c r="C7544" i="2" s="1"/>
  <c r="E7544" i="2"/>
  <c r="B7544" i="2" s="1"/>
  <c r="F7543" i="2"/>
  <c r="C7543" i="2" s="1"/>
  <c r="E7543" i="2"/>
  <c r="B7543" i="2" s="1"/>
  <c r="F7542" i="2"/>
  <c r="C7542" i="2" s="1"/>
  <c r="E7542" i="2"/>
  <c r="B7542" i="2" s="1"/>
  <c r="F7541" i="2"/>
  <c r="C7541" i="2" s="1"/>
  <c r="E7541" i="2"/>
  <c r="B7541" i="2" s="1"/>
  <c r="F7540" i="2"/>
  <c r="C7540" i="2" s="1"/>
  <c r="E7540" i="2"/>
  <c r="B7540" i="2" s="1"/>
  <c r="F7539" i="2"/>
  <c r="C7539" i="2" s="1"/>
  <c r="E7539" i="2"/>
  <c r="B7539" i="2" s="1"/>
  <c r="F7538" i="2"/>
  <c r="C7538" i="2" s="1"/>
  <c r="E7538" i="2"/>
  <c r="B7538" i="2" s="1"/>
  <c r="F7537" i="2"/>
  <c r="C7537" i="2" s="1"/>
  <c r="E7537" i="2"/>
  <c r="B7537" i="2" s="1"/>
  <c r="D7537" i="2" s="1"/>
  <c r="F7536" i="2"/>
  <c r="C7536" i="2" s="1"/>
  <c r="E7536" i="2"/>
  <c r="B7536" i="2" s="1"/>
  <c r="F7535" i="2"/>
  <c r="C7535" i="2" s="1"/>
  <c r="E7535" i="2"/>
  <c r="B7535" i="2" s="1"/>
  <c r="F7534" i="2"/>
  <c r="C7534" i="2" s="1"/>
  <c r="E7534" i="2"/>
  <c r="B7534" i="2" s="1"/>
  <c r="F7533" i="2"/>
  <c r="C7533" i="2" s="1"/>
  <c r="E7533" i="2"/>
  <c r="B7533" i="2" s="1"/>
  <c r="F7532" i="2"/>
  <c r="E7532" i="2"/>
  <c r="B7532" i="2" s="1"/>
  <c r="C7532" i="2"/>
  <c r="F7531" i="2"/>
  <c r="C7531" i="2" s="1"/>
  <c r="E7531" i="2"/>
  <c r="B7531" i="2" s="1"/>
  <c r="F7530" i="2"/>
  <c r="C7530" i="2" s="1"/>
  <c r="E7530" i="2"/>
  <c r="B7530" i="2" s="1"/>
  <c r="F7529" i="2"/>
  <c r="C7529" i="2" s="1"/>
  <c r="E7529" i="2"/>
  <c r="B7529" i="2"/>
  <c r="F7528" i="2"/>
  <c r="C7528" i="2" s="1"/>
  <c r="E7528" i="2"/>
  <c r="B7528" i="2" s="1"/>
  <c r="F7527" i="2"/>
  <c r="C7527" i="2" s="1"/>
  <c r="E7527" i="2"/>
  <c r="B7527" i="2" s="1"/>
  <c r="F7526" i="2"/>
  <c r="C7526" i="2" s="1"/>
  <c r="E7526" i="2"/>
  <c r="B7526" i="2" s="1"/>
  <c r="F7525" i="2"/>
  <c r="C7525" i="2" s="1"/>
  <c r="E7525" i="2"/>
  <c r="B7525" i="2" s="1"/>
  <c r="F7524" i="2"/>
  <c r="C7524" i="2" s="1"/>
  <c r="E7524" i="2"/>
  <c r="B7524" i="2" s="1"/>
  <c r="F7523" i="2"/>
  <c r="C7523" i="2" s="1"/>
  <c r="E7523" i="2"/>
  <c r="B7523" i="2"/>
  <c r="D7523" i="2" s="1"/>
  <c r="F7522" i="2"/>
  <c r="C7522" i="2" s="1"/>
  <c r="E7522" i="2"/>
  <c r="B7522" i="2" s="1"/>
  <c r="D7522" i="2" s="1"/>
  <c r="F7521" i="2"/>
  <c r="C7521" i="2" s="1"/>
  <c r="E7521" i="2"/>
  <c r="B7521" i="2" s="1"/>
  <c r="F7520" i="2"/>
  <c r="C7520" i="2" s="1"/>
  <c r="E7520" i="2"/>
  <c r="B7520" i="2" s="1"/>
  <c r="F7519" i="2"/>
  <c r="C7519" i="2" s="1"/>
  <c r="E7519" i="2"/>
  <c r="B7519" i="2" s="1"/>
  <c r="D7519" i="2" s="1"/>
  <c r="F7518" i="2"/>
  <c r="C7518" i="2" s="1"/>
  <c r="E7518" i="2"/>
  <c r="B7518" i="2" s="1"/>
  <c r="F7517" i="2"/>
  <c r="C7517" i="2" s="1"/>
  <c r="E7517" i="2"/>
  <c r="B7517" i="2"/>
  <c r="D7517" i="2" s="1"/>
  <c r="F7516" i="2"/>
  <c r="C7516" i="2" s="1"/>
  <c r="E7516" i="2"/>
  <c r="B7516" i="2" s="1"/>
  <c r="F7515" i="2"/>
  <c r="C7515" i="2" s="1"/>
  <c r="E7515" i="2"/>
  <c r="B7515" i="2" s="1"/>
  <c r="F7514" i="2"/>
  <c r="C7514" i="2" s="1"/>
  <c r="E7514" i="2"/>
  <c r="B7514" i="2" s="1"/>
  <c r="F7513" i="2"/>
  <c r="C7513" i="2" s="1"/>
  <c r="E7513" i="2"/>
  <c r="B7513" i="2" s="1"/>
  <c r="F7512" i="2"/>
  <c r="C7512" i="2" s="1"/>
  <c r="E7512" i="2"/>
  <c r="B7512" i="2" s="1"/>
  <c r="F7511" i="2"/>
  <c r="C7511" i="2" s="1"/>
  <c r="E7511" i="2"/>
  <c r="B7511" i="2"/>
  <c r="F7510" i="2"/>
  <c r="C7510" i="2" s="1"/>
  <c r="E7510" i="2"/>
  <c r="B7510" i="2" s="1"/>
  <c r="F7509" i="2"/>
  <c r="C7509" i="2" s="1"/>
  <c r="E7509" i="2"/>
  <c r="B7509" i="2" s="1"/>
  <c r="F7508" i="2"/>
  <c r="E7508" i="2"/>
  <c r="B7508" i="2" s="1"/>
  <c r="C7508" i="2"/>
  <c r="F7507" i="2"/>
  <c r="C7507" i="2" s="1"/>
  <c r="E7507" i="2"/>
  <c r="B7507" i="2" s="1"/>
  <c r="D7507" i="2" s="1"/>
  <c r="F7506" i="2"/>
  <c r="C7506" i="2" s="1"/>
  <c r="E7506" i="2"/>
  <c r="B7506" i="2" s="1"/>
  <c r="F7505" i="2"/>
  <c r="C7505" i="2" s="1"/>
  <c r="E7505" i="2"/>
  <c r="B7505" i="2" s="1"/>
  <c r="D7505" i="2" s="1"/>
  <c r="F7504" i="2"/>
  <c r="E7504" i="2"/>
  <c r="B7504" i="2" s="1"/>
  <c r="C7504" i="2"/>
  <c r="F7503" i="2"/>
  <c r="C7503" i="2" s="1"/>
  <c r="E7503" i="2"/>
  <c r="B7503" i="2" s="1"/>
  <c r="F7502" i="2"/>
  <c r="C7502" i="2" s="1"/>
  <c r="E7502" i="2"/>
  <c r="B7502" i="2" s="1"/>
  <c r="F7501" i="2"/>
  <c r="C7501" i="2" s="1"/>
  <c r="E7501" i="2"/>
  <c r="B7501" i="2" s="1"/>
  <c r="D7501" i="2" s="1"/>
  <c r="F7500" i="2"/>
  <c r="C7500" i="2" s="1"/>
  <c r="E7500" i="2"/>
  <c r="B7500" i="2"/>
  <c r="F7499" i="2"/>
  <c r="C7499" i="2" s="1"/>
  <c r="E7499" i="2"/>
  <c r="B7499" i="2" s="1"/>
  <c r="F7498" i="2"/>
  <c r="C7498" i="2" s="1"/>
  <c r="E7498" i="2"/>
  <c r="B7498" i="2" s="1"/>
  <c r="F7497" i="2"/>
  <c r="C7497" i="2" s="1"/>
  <c r="E7497" i="2"/>
  <c r="B7497" i="2" s="1"/>
  <c r="D7497" i="2" s="1"/>
  <c r="F7496" i="2"/>
  <c r="E7496" i="2"/>
  <c r="B7496" i="2" s="1"/>
  <c r="D7496" i="2" s="1"/>
  <c r="C7496" i="2"/>
  <c r="F7495" i="2"/>
  <c r="C7495" i="2" s="1"/>
  <c r="E7495" i="2"/>
  <c r="B7495" i="2" s="1"/>
  <c r="F7494" i="2"/>
  <c r="C7494" i="2" s="1"/>
  <c r="E7494" i="2"/>
  <c r="B7494" i="2" s="1"/>
  <c r="F7493" i="2"/>
  <c r="C7493" i="2" s="1"/>
  <c r="E7493" i="2"/>
  <c r="B7493" i="2" s="1"/>
  <c r="F7492" i="2"/>
  <c r="C7492" i="2" s="1"/>
  <c r="E7492" i="2"/>
  <c r="B7492" i="2" s="1"/>
  <c r="F7491" i="2"/>
  <c r="C7491" i="2" s="1"/>
  <c r="E7491" i="2"/>
  <c r="B7491" i="2" s="1"/>
  <c r="F7490" i="2"/>
  <c r="C7490" i="2" s="1"/>
  <c r="E7490" i="2"/>
  <c r="B7490" i="2" s="1"/>
  <c r="F7489" i="2"/>
  <c r="C7489" i="2" s="1"/>
  <c r="E7489" i="2"/>
  <c r="B7489" i="2" s="1"/>
  <c r="F7488" i="2"/>
  <c r="C7488" i="2" s="1"/>
  <c r="E7488" i="2"/>
  <c r="B7488" i="2"/>
  <c r="F7487" i="2"/>
  <c r="C7487" i="2" s="1"/>
  <c r="E7487" i="2"/>
  <c r="B7487" i="2" s="1"/>
  <c r="D7487" i="2" s="1"/>
  <c r="F7486" i="2"/>
  <c r="C7486" i="2" s="1"/>
  <c r="E7486" i="2"/>
  <c r="B7486" i="2" s="1"/>
  <c r="F7485" i="2"/>
  <c r="C7485" i="2" s="1"/>
  <c r="E7485" i="2"/>
  <c r="B7485" i="2" s="1"/>
  <c r="F7484" i="2"/>
  <c r="E7484" i="2"/>
  <c r="B7484" i="2" s="1"/>
  <c r="C7484" i="2"/>
  <c r="F7483" i="2"/>
  <c r="C7483" i="2" s="1"/>
  <c r="E7483" i="2"/>
  <c r="B7483" i="2" s="1"/>
  <c r="F7482" i="2"/>
  <c r="C7482" i="2" s="1"/>
  <c r="E7482" i="2"/>
  <c r="B7482" i="2" s="1"/>
  <c r="F7481" i="2"/>
  <c r="C7481" i="2" s="1"/>
  <c r="E7481" i="2"/>
  <c r="B7481" i="2" s="1"/>
  <c r="F7480" i="2"/>
  <c r="C7480" i="2" s="1"/>
  <c r="E7480" i="2"/>
  <c r="B7480" i="2" s="1"/>
  <c r="F7479" i="2"/>
  <c r="C7479" i="2" s="1"/>
  <c r="E7479" i="2"/>
  <c r="B7479" i="2" s="1"/>
  <c r="F7478" i="2"/>
  <c r="E7478" i="2"/>
  <c r="B7478" i="2" s="1"/>
  <c r="C7478" i="2"/>
  <c r="F7477" i="2"/>
  <c r="C7477" i="2" s="1"/>
  <c r="E7477" i="2"/>
  <c r="B7477" i="2" s="1"/>
  <c r="D7477" i="2" s="1"/>
  <c r="F7476" i="2"/>
  <c r="C7476" i="2" s="1"/>
  <c r="E7476" i="2"/>
  <c r="B7476" i="2" s="1"/>
  <c r="F7475" i="2"/>
  <c r="C7475" i="2" s="1"/>
  <c r="E7475" i="2"/>
  <c r="B7475" i="2"/>
  <c r="F7474" i="2"/>
  <c r="C7474" i="2" s="1"/>
  <c r="E7474" i="2"/>
  <c r="B7474" i="2" s="1"/>
  <c r="F7473" i="2"/>
  <c r="C7473" i="2" s="1"/>
  <c r="E7473" i="2"/>
  <c r="B7473" i="2" s="1"/>
  <c r="F7472" i="2"/>
  <c r="C7472" i="2" s="1"/>
  <c r="E7472" i="2"/>
  <c r="B7472" i="2" s="1"/>
  <c r="F7471" i="2"/>
  <c r="C7471" i="2" s="1"/>
  <c r="E7471" i="2"/>
  <c r="B7471" i="2" s="1"/>
  <c r="D7471" i="2" s="1"/>
  <c r="F7470" i="2"/>
  <c r="C7470" i="2" s="1"/>
  <c r="E7470" i="2"/>
  <c r="B7470" i="2" s="1"/>
  <c r="F7469" i="2"/>
  <c r="C7469" i="2" s="1"/>
  <c r="E7469" i="2"/>
  <c r="B7469" i="2" s="1"/>
  <c r="F7468" i="2"/>
  <c r="C7468" i="2" s="1"/>
  <c r="E7468" i="2"/>
  <c r="B7468" i="2" s="1"/>
  <c r="F7467" i="2"/>
  <c r="C7467" i="2" s="1"/>
  <c r="E7467" i="2"/>
  <c r="B7467" i="2" s="1"/>
  <c r="F7466" i="2"/>
  <c r="C7466" i="2" s="1"/>
  <c r="E7466" i="2"/>
  <c r="B7466" i="2" s="1"/>
  <c r="D7466" i="2" s="1"/>
  <c r="F7465" i="2"/>
  <c r="C7465" i="2" s="1"/>
  <c r="E7465" i="2"/>
  <c r="B7465" i="2"/>
  <c r="D7465" i="2" s="1"/>
  <c r="F7464" i="2"/>
  <c r="C7464" i="2" s="1"/>
  <c r="E7464" i="2"/>
  <c r="B7464" i="2" s="1"/>
  <c r="F7463" i="2"/>
  <c r="C7463" i="2" s="1"/>
  <c r="E7463" i="2"/>
  <c r="B7463" i="2"/>
  <c r="F7462" i="2"/>
  <c r="E7462" i="2"/>
  <c r="B7462" i="2" s="1"/>
  <c r="C7462" i="2"/>
  <c r="F7461" i="2"/>
  <c r="C7461" i="2" s="1"/>
  <c r="E7461" i="2"/>
  <c r="B7461" i="2" s="1"/>
  <c r="F7460" i="2"/>
  <c r="C7460" i="2" s="1"/>
  <c r="E7460" i="2"/>
  <c r="B7460" i="2"/>
  <c r="F7459" i="2"/>
  <c r="C7459" i="2" s="1"/>
  <c r="E7459" i="2"/>
  <c r="B7459" i="2" s="1"/>
  <c r="D7459" i="2" s="1"/>
  <c r="F7458" i="2"/>
  <c r="C7458" i="2" s="1"/>
  <c r="E7458" i="2"/>
  <c r="B7458" i="2" s="1"/>
  <c r="F7457" i="2"/>
  <c r="C7457" i="2" s="1"/>
  <c r="E7457" i="2"/>
  <c r="B7457" i="2" s="1"/>
  <c r="F7456" i="2"/>
  <c r="C7456" i="2" s="1"/>
  <c r="E7456" i="2"/>
  <c r="B7456" i="2" s="1"/>
  <c r="F7455" i="2"/>
  <c r="C7455" i="2" s="1"/>
  <c r="E7455" i="2"/>
  <c r="B7455" i="2" s="1"/>
  <c r="F7454" i="2"/>
  <c r="E7454" i="2"/>
  <c r="B7454" i="2" s="1"/>
  <c r="D7454" i="2" s="1"/>
  <c r="C7454" i="2"/>
  <c r="F7453" i="2"/>
  <c r="C7453" i="2" s="1"/>
  <c r="E7453" i="2"/>
  <c r="B7453" i="2" s="1"/>
  <c r="F7452" i="2"/>
  <c r="C7452" i="2" s="1"/>
  <c r="E7452" i="2"/>
  <c r="B7452" i="2" s="1"/>
  <c r="F7451" i="2"/>
  <c r="C7451" i="2" s="1"/>
  <c r="E7451" i="2"/>
  <c r="B7451" i="2" s="1"/>
  <c r="D7451" i="2" s="1"/>
  <c r="F7450" i="2"/>
  <c r="C7450" i="2" s="1"/>
  <c r="E7450" i="2"/>
  <c r="B7450" i="2" s="1"/>
  <c r="F7449" i="2"/>
  <c r="C7449" i="2" s="1"/>
  <c r="E7449" i="2"/>
  <c r="B7449" i="2" s="1"/>
  <c r="F7448" i="2"/>
  <c r="C7448" i="2" s="1"/>
  <c r="E7448" i="2"/>
  <c r="B7448" i="2" s="1"/>
  <c r="F7447" i="2"/>
  <c r="C7447" i="2" s="1"/>
  <c r="E7447" i="2"/>
  <c r="B7447" i="2"/>
  <c r="F7446" i="2"/>
  <c r="C7446" i="2" s="1"/>
  <c r="E7446" i="2"/>
  <c r="B7446" i="2" s="1"/>
  <c r="F7445" i="2"/>
  <c r="C7445" i="2" s="1"/>
  <c r="E7445" i="2"/>
  <c r="B7445" i="2" s="1"/>
  <c r="D7445" i="2" s="1"/>
  <c r="F7444" i="2"/>
  <c r="C7444" i="2" s="1"/>
  <c r="E7444" i="2"/>
  <c r="B7444" i="2" s="1"/>
  <c r="F7443" i="2"/>
  <c r="C7443" i="2" s="1"/>
  <c r="E7443" i="2"/>
  <c r="B7443" i="2"/>
  <c r="F7442" i="2"/>
  <c r="C7442" i="2" s="1"/>
  <c r="E7442" i="2"/>
  <c r="B7442" i="2" s="1"/>
  <c r="F7441" i="2"/>
  <c r="C7441" i="2" s="1"/>
  <c r="E7441" i="2"/>
  <c r="B7441" i="2" s="1"/>
  <c r="F7440" i="2"/>
  <c r="C7440" i="2" s="1"/>
  <c r="E7440" i="2"/>
  <c r="B7440" i="2"/>
  <c r="F7439" i="2"/>
  <c r="C7439" i="2" s="1"/>
  <c r="E7439" i="2"/>
  <c r="B7439" i="2" s="1"/>
  <c r="F7438" i="2"/>
  <c r="C7438" i="2" s="1"/>
  <c r="E7438" i="2"/>
  <c r="B7438" i="2" s="1"/>
  <c r="F7437" i="2"/>
  <c r="C7437" i="2" s="1"/>
  <c r="E7437" i="2"/>
  <c r="B7437" i="2" s="1"/>
  <c r="D7437" i="2" s="1"/>
  <c r="F7436" i="2"/>
  <c r="C7436" i="2" s="1"/>
  <c r="E7436" i="2"/>
  <c r="B7436" i="2" s="1"/>
  <c r="D7436" i="2" s="1"/>
  <c r="F7435" i="2"/>
  <c r="C7435" i="2" s="1"/>
  <c r="E7435" i="2"/>
  <c r="B7435" i="2"/>
  <c r="F7434" i="2"/>
  <c r="C7434" i="2" s="1"/>
  <c r="E7434" i="2"/>
  <c r="B7434" i="2"/>
  <c r="F7433" i="2"/>
  <c r="C7433" i="2" s="1"/>
  <c r="E7433" i="2"/>
  <c r="B7433" i="2" s="1"/>
  <c r="D7433" i="2" s="1"/>
  <c r="F7432" i="2"/>
  <c r="C7432" i="2" s="1"/>
  <c r="E7432" i="2"/>
  <c r="B7432" i="2" s="1"/>
  <c r="F7431" i="2"/>
  <c r="C7431" i="2" s="1"/>
  <c r="E7431" i="2"/>
  <c r="B7431" i="2"/>
  <c r="F7430" i="2"/>
  <c r="C7430" i="2" s="1"/>
  <c r="E7430" i="2"/>
  <c r="B7430" i="2"/>
  <c r="F7429" i="2"/>
  <c r="C7429" i="2" s="1"/>
  <c r="E7429" i="2"/>
  <c r="B7429" i="2" s="1"/>
  <c r="F7428" i="2"/>
  <c r="C7428" i="2" s="1"/>
  <c r="E7428" i="2"/>
  <c r="B7428" i="2" s="1"/>
  <c r="F7427" i="2"/>
  <c r="C7427" i="2" s="1"/>
  <c r="E7427" i="2"/>
  <c r="B7427" i="2" s="1"/>
  <c r="D7427" i="2" s="1"/>
  <c r="F7426" i="2"/>
  <c r="C7426" i="2" s="1"/>
  <c r="E7426" i="2"/>
  <c r="B7426" i="2" s="1"/>
  <c r="F7425" i="2"/>
  <c r="C7425" i="2" s="1"/>
  <c r="E7425" i="2"/>
  <c r="B7425" i="2"/>
  <c r="D7425" i="2" s="1"/>
  <c r="F7424" i="2"/>
  <c r="C7424" i="2" s="1"/>
  <c r="E7424" i="2"/>
  <c r="B7424" i="2" s="1"/>
  <c r="F7423" i="2"/>
  <c r="C7423" i="2" s="1"/>
  <c r="E7423" i="2"/>
  <c r="B7423" i="2" s="1"/>
  <c r="D7423" i="2" s="1"/>
  <c r="F7422" i="2"/>
  <c r="C7422" i="2" s="1"/>
  <c r="E7422" i="2"/>
  <c r="B7422" i="2"/>
  <c r="F7421" i="2"/>
  <c r="C7421" i="2" s="1"/>
  <c r="E7421" i="2"/>
  <c r="B7421" i="2" s="1"/>
  <c r="F7420" i="2"/>
  <c r="C7420" i="2" s="1"/>
  <c r="E7420" i="2"/>
  <c r="B7420" i="2" s="1"/>
  <c r="F7419" i="2"/>
  <c r="C7419" i="2" s="1"/>
  <c r="E7419" i="2"/>
  <c r="B7419" i="2"/>
  <c r="F7418" i="2"/>
  <c r="C7418" i="2" s="1"/>
  <c r="E7418" i="2"/>
  <c r="B7418" i="2" s="1"/>
  <c r="F7417" i="2"/>
  <c r="C7417" i="2" s="1"/>
  <c r="E7417" i="2"/>
  <c r="B7417" i="2" s="1"/>
  <c r="F7416" i="2"/>
  <c r="C7416" i="2" s="1"/>
  <c r="E7416" i="2"/>
  <c r="B7416" i="2" s="1"/>
  <c r="F7415" i="2"/>
  <c r="C7415" i="2" s="1"/>
  <c r="E7415" i="2"/>
  <c r="B7415" i="2" s="1"/>
  <c r="F7414" i="2"/>
  <c r="E7414" i="2"/>
  <c r="B7414" i="2" s="1"/>
  <c r="C7414" i="2"/>
  <c r="F7413" i="2"/>
  <c r="C7413" i="2" s="1"/>
  <c r="E7413" i="2"/>
  <c r="B7413" i="2"/>
  <c r="D7413" i="2" s="1"/>
  <c r="F7412" i="2"/>
  <c r="C7412" i="2" s="1"/>
  <c r="E7412" i="2"/>
  <c r="B7412" i="2" s="1"/>
  <c r="F7411" i="2"/>
  <c r="C7411" i="2" s="1"/>
  <c r="E7411" i="2"/>
  <c r="B7411" i="2" s="1"/>
  <c r="F7410" i="2"/>
  <c r="C7410" i="2" s="1"/>
  <c r="E7410" i="2"/>
  <c r="B7410" i="2"/>
  <c r="F7409" i="2"/>
  <c r="C7409" i="2" s="1"/>
  <c r="E7409" i="2"/>
  <c r="B7409" i="2" s="1"/>
  <c r="F7408" i="2"/>
  <c r="C7408" i="2" s="1"/>
  <c r="E7408" i="2"/>
  <c r="B7408" i="2" s="1"/>
  <c r="F7407" i="2"/>
  <c r="C7407" i="2" s="1"/>
  <c r="E7407" i="2"/>
  <c r="B7407" i="2" s="1"/>
  <c r="D7407" i="2" s="1"/>
  <c r="F7406" i="2"/>
  <c r="C7406" i="2" s="1"/>
  <c r="E7406" i="2"/>
  <c r="B7406" i="2" s="1"/>
  <c r="D7406" i="2" s="1"/>
  <c r="F7405" i="2"/>
  <c r="C7405" i="2" s="1"/>
  <c r="E7405" i="2"/>
  <c r="B7405" i="2" s="1"/>
  <c r="D7405" i="2" s="1"/>
  <c r="F7404" i="2"/>
  <c r="C7404" i="2" s="1"/>
  <c r="E7404" i="2"/>
  <c r="B7404" i="2" s="1"/>
  <c r="F7403" i="2"/>
  <c r="E7403" i="2"/>
  <c r="B7403" i="2" s="1"/>
  <c r="C7403" i="2"/>
  <c r="F7402" i="2"/>
  <c r="C7402" i="2" s="1"/>
  <c r="E7402" i="2"/>
  <c r="B7402" i="2" s="1"/>
  <c r="F7401" i="2"/>
  <c r="C7401" i="2" s="1"/>
  <c r="E7401" i="2"/>
  <c r="B7401" i="2" s="1"/>
  <c r="F7400" i="2"/>
  <c r="C7400" i="2" s="1"/>
  <c r="E7400" i="2"/>
  <c r="B7400" i="2" s="1"/>
  <c r="F7399" i="2"/>
  <c r="C7399" i="2" s="1"/>
  <c r="E7399" i="2"/>
  <c r="B7399" i="2"/>
  <c r="F7398" i="2"/>
  <c r="C7398" i="2" s="1"/>
  <c r="E7398" i="2"/>
  <c r="B7398" i="2" s="1"/>
  <c r="F7397" i="2"/>
  <c r="C7397" i="2" s="1"/>
  <c r="E7397" i="2"/>
  <c r="B7397" i="2" s="1"/>
  <c r="F7396" i="2"/>
  <c r="C7396" i="2" s="1"/>
  <c r="E7396" i="2"/>
  <c r="B7396" i="2" s="1"/>
  <c r="F7395" i="2"/>
  <c r="C7395" i="2" s="1"/>
  <c r="E7395" i="2"/>
  <c r="B7395" i="2" s="1"/>
  <c r="F7394" i="2"/>
  <c r="C7394" i="2" s="1"/>
  <c r="E7394" i="2"/>
  <c r="B7394" i="2" s="1"/>
  <c r="F7393" i="2"/>
  <c r="C7393" i="2" s="1"/>
  <c r="E7393" i="2"/>
  <c r="B7393" i="2" s="1"/>
  <c r="F7392" i="2"/>
  <c r="C7392" i="2" s="1"/>
  <c r="E7392" i="2"/>
  <c r="B7392" i="2" s="1"/>
  <c r="F7391" i="2"/>
  <c r="C7391" i="2" s="1"/>
  <c r="E7391" i="2"/>
  <c r="B7391" i="2" s="1"/>
  <c r="F7390" i="2"/>
  <c r="C7390" i="2" s="1"/>
  <c r="E7390" i="2"/>
  <c r="B7390" i="2" s="1"/>
  <c r="F7389" i="2"/>
  <c r="C7389" i="2" s="1"/>
  <c r="E7389" i="2"/>
  <c r="B7389" i="2"/>
  <c r="F7388" i="2"/>
  <c r="C7388" i="2" s="1"/>
  <c r="E7388" i="2"/>
  <c r="B7388" i="2" s="1"/>
  <c r="F7387" i="2"/>
  <c r="E7387" i="2"/>
  <c r="C7387" i="2"/>
  <c r="B7387" i="2"/>
  <c r="F7386" i="2"/>
  <c r="C7386" i="2" s="1"/>
  <c r="E7386" i="2"/>
  <c r="B7386" i="2" s="1"/>
  <c r="D7386" i="2" s="1"/>
  <c r="F7385" i="2"/>
  <c r="C7385" i="2" s="1"/>
  <c r="E7385" i="2"/>
  <c r="B7385" i="2" s="1"/>
  <c r="F7384" i="2"/>
  <c r="C7384" i="2" s="1"/>
  <c r="E7384" i="2"/>
  <c r="B7384" i="2" s="1"/>
  <c r="F7383" i="2"/>
  <c r="C7383" i="2" s="1"/>
  <c r="E7383" i="2"/>
  <c r="B7383" i="2" s="1"/>
  <c r="F7382" i="2"/>
  <c r="C7382" i="2" s="1"/>
  <c r="E7382" i="2"/>
  <c r="B7382" i="2" s="1"/>
  <c r="F7381" i="2"/>
  <c r="C7381" i="2" s="1"/>
  <c r="E7381" i="2"/>
  <c r="B7381" i="2" s="1"/>
  <c r="F7380" i="2"/>
  <c r="C7380" i="2" s="1"/>
  <c r="E7380" i="2"/>
  <c r="B7380" i="2" s="1"/>
  <c r="F7379" i="2"/>
  <c r="C7379" i="2" s="1"/>
  <c r="E7379" i="2"/>
  <c r="B7379" i="2" s="1"/>
  <c r="F7378" i="2"/>
  <c r="C7378" i="2" s="1"/>
  <c r="E7378" i="2"/>
  <c r="B7378" i="2" s="1"/>
  <c r="F7377" i="2"/>
  <c r="C7377" i="2" s="1"/>
  <c r="E7377" i="2"/>
  <c r="B7377" i="2" s="1"/>
  <c r="F7376" i="2"/>
  <c r="C7376" i="2" s="1"/>
  <c r="E7376" i="2"/>
  <c r="B7376" i="2" s="1"/>
  <c r="F7375" i="2"/>
  <c r="C7375" i="2" s="1"/>
  <c r="E7375" i="2"/>
  <c r="B7375" i="2" s="1"/>
  <c r="F7374" i="2"/>
  <c r="C7374" i="2" s="1"/>
  <c r="E7374" i="2"/>
  <c r="B7374" i="2" s="1"/>
  <c r="D7374" i="2" s="1"/>
  <c r="F7373" i="2"/>
  <c r="C7373" i="2" s="1"/>
  <c r="E7373" i="2"/>
  <c r="B7373" i="2"/>
  <c r="F7372" i="2"/>
  <c r="C7372" i="2" s="1"/>
  <c r="E7372" i="2"/>
  <c r="B7372" i="2" s="1"/>
  <c r="F7371" i="2"/>
  <c r="C7371" i="2" s="1"/>
  <c r="E7371" i="2"/>
  <c r="B7371" i="2" s="1"/>
  <c r="F7370" i="2"/>
  <c r="C7370" i="2" s="1"/>
  <c r="E7370" i="2"/>
  <c r="B7370" i="2" s="1"/>
  <c r="D7370" i="2" s="1"/>
  <c r="F7369" i="2"/>
  <c r="C7369" i="2" s="1"/>
  <c r="E7369" i="2"/>
  <c r="B7369" i="2"/>
  <c r="F7368" i="2"/>
  <c r="C7368" i="2" s="1"/>
  <c r="E7368" i="2"/>
  <c r="B7368" i="2" s="1"/>
  <c r="F7367" i="2"/>
  <c r="E7367" i="2"/>
  <c r="B7367" i="2" s="1"/>
  <c r="C7367" i="2"/>
  <c r="F7366" i="2"/>
  <c r="C7366" i="2" s="1"/>
  <c r="E7366" i="2"/>
  <c r="B7366" i="2"/>
  <c r="F7365" i="2"/>
  <c r="C7365" i="2" s="1"/>
  <c r="E7365" i="2"/>
  <c r="B7365" i="2" s="1"/>
  <c r="F7364" i="2"/>
  <c r="C7364" i="2" s="1"/>
  <c r="E7364" i="2"/>
  <c r="B7364" i="2" s="1"/>
  <c r="F7363" i="2"/>
  <c r="C7363" i="2" s="1"/>
  <c r="E7363" i="2"/>
  <c r="B7363" i="2"/>
  <c r="F7362" i="2"/>
  <c r="E7362" i="2"/>
  <c r="B7362" i="2" s="1"/>
  <c r="C7362" i="2"/>
  <c r="F7361" i="2"/>
  <c r="C7361" i="2" s="1"/>
  <c r="E7361" i="2"/>
  <c r="B7361" i="2" s="1"/>
  <c r="F7360" i="2"/>
  <c r="C7360" i="2" s="1"/>
  <c r="E7360" i="2"/>
  <c r="B7360" i="2" s="1"/>
  <c r="F7359" i="2"/>
  <c r="C7359" i="2" s="1"/>
  <c r="E7359" i="2"/>
  <c r="B7359" i="2"/>
  <c r="F7358" i="2"/>
  <c r="C7358" i="2" s="1"/>
  <c r="E7358" i="2"/>
  <c r="B7358" i="2"/>
  <c r="F7357" i="2"/>
  <c r="C7357" i="2" s="1"/>
  <c r="E7357" i="2"/>
  <c r="B7357" i="2" s="1"/>
  <c r="F7356" i="2"/>
  <c r="C7356" i="2" s="1"/>
  <c r="E7356" i="2"/>
  <c r="B7356" i="2" s="1"/>
  <c r="F7355" i="2"/>
  <c r="C7355" i="2" s="1"/>
  <c r="E7355" i="2"/>
  <c r="B7355" i="2"/>
  <c r="F7354" i="2"/>
  <c r="C7354" i="2" s="1"/>
  <c r="E7354" i="2"/>
  <c r="B7354" i="2"/>
  <c r="F7353" i="2"/>
  <c r="C7353" i="2" s="1"/>
  <c r="E7353" i="2"/>
  <c r="B7353" i="2" s="1"/>
  <c r="F7352" i="2"/>
  <c r="C7352" i="2" s="1"/>
  <c r="E7352" i="2"/>
  <c r="B7352" i="2" s="1"/>
  <c r="F7351" i="2"/>
  <c r="C7351" i="2" s="1"/>
  <c r="E7351" i="2"/>
  <c r="B7351" i="2" s="1"/>
  <c r="F7350" i="2"/>
  <c r="C7350" i="2" s="1"/>
  <c r="E7350" i="2"/>
  <c r="B7350" i="2" s="1"/>
  <c r="F7349" i="2"/>
  <c r="C7349" i="2" s="1"/>
  <c r="E7349" i="2"/>
  <c r="B7349" i="2" s="1"/>
  <c r="F7348" i="2"/>
  <c r="C7348" i="2" s="1"/>
  <c r="E7348" i="2"/>
  <c r="B7348" i="2" s="1"/>
  <c r="F7347" i="2"/>
  <c r="C7347" i="2" s="1"/>
  <c r="E7347" i="2"/>
  <c r="B7347" i="2" s="1"/>
  <c r="D7347" i="2" s="1"/>
  <c r="F7346" i="2"/>
  <c r="C7346" i="2" s="1"/>
  <c r="E7346" i="2"/>
  <c r="B7346" i="2" s="1"/>
  <c r="F7345" i="2"/>
  <c r="C7345" i="2" s="1"/>
  <c r="E7345" i="2"/>
  <c r="B7345" i="2" s="1"/>
  <c r="F7344" i="2"/>
  <c r="C7344" i="2" s="1"/>
  <c r="E7344" i="2"/>
  <c r="B7344" i="2" s="1"/>
  <c r="F7343" i="2"/>
  <c r="E7343" i="2"/>
  <c r="B7343" i="2" s="1"/>
  <c r="C7343" i="2"/>
  <c r="F7342" i="2"/>
  <c r="C7342" i="2" s="1"/>
  <c r="E7342" i="2"/>
  <c r="B7342" i="2" s="1"/>
  <c r="F7341" i="2"/>
  <c r="C7341" i="2" s="1"/>
  <c r="E7341" i="2"/>
  <c r="B7341" i="2" s="1"/>
  <c r="F7340" i="2"/>
  <c r="E7340" i="2"/>
  <c r="B7340" i="2" s="1"/>
  <c r="C7340" i="2"/>
  <c r="F7339" i="2"/>
  <c r="C7339" i="2" s="1"/>
  <c r="E7339" i="2"/>
  <c r="B7339" i="2"/>
  <c r="F7338" i="2"/>
  <c r="C7338" i="2" s="1"/>
  <c r="E7338" i="2"/>
  <c r="B7338" i="2" s="1"/>
  <c r="D7338" i="2" s="1"/>
  <c r="F7337" i="2"/>
  <c r="C7337" i="2" s="1"/>
  <c r="E7337" i="2"/>
  <c r="B7337" i="2" s="1"/>
  <c r="F7336" i="2"/>
  <c r="C7336" i="2" s="1"/>
  <c r="E7336" i="2"/>
  <c r="B7336" i="2" s="1"/>
  <c r="F7335" i="2"/>
  <c r="C7335" i="2" s="1"/>
  <c r="E7335" i="2"/>
  <c r="B7335" i="2"/>
  <c r="F7334" i="2"/>
  <c r="C7334" i="2" s="1"/>
  <c r="E7334" i="2"/>
  <c r="B7334" i="2" s="1"/>
  <c r="F7333" i="2"/>
  <c r="C7333" i="2" s="1"/>
  <c r="E7333" i="2"/>
  <c r="B7333" i="2" s="1"/>
  <c r="F7332" i="2"/>
  <c r="C7332" i="2" s="1"/>
  <c r="E7332" i="2"/>
  <c r="B7332" i="2" s="1"/>
  <c r="F7331" i="2"/>
  <c r="C7331" i="2" s="1"/>
  <c r="E7331" i="2"/>
  <c r="B7331" i="2"/>
  <c r="F7330" i="2"/>
  <c r="C7330" i="2" s="1"/>
  <c r="E7330" i="2"/>
  <c r="B7330" i="2" s="1"/>
  <c r="F7329" i="2"/>
  <c r="C7329" i="2" s="1"/>
  <c r="E7329" i="2"/>
  <c r="B7329" i="2" s="1"/>
  <c r="F7328" i="2"/>
  <c r="C7328" i="2" s="1"/>
  <c r="E7328" i="2"/>
  <c r="B7328" i="2"/>
  <c r="D7328" i="2" s="1"/>
  <c r="F7327" i="2"/>
  <c r="E7327" i="2"/>
  <c r="B7327" i="2" s="1"/>
  <c r="C7327" i="2"/>
  <c r="F7326" i="2"/>
  <c r="C7326" i="2" s="1"/>
  <c r="E7326" i="2"/>
  <c r="B7326" i="2" s="1"/>
  <c r="F7325" i="2"/>
  <c r="C7325" i="2" s="1"/>
  <c r="E7325" i="2"/>
  <c r="B7325" i="2" s="1"/>
  <c r="F7324" i="2"/>
  <c r="C7324" i="2" s="1"/>
  <c r="E7324" i="2"/>
  <c r="B7324" i="2" s="1"/>
  <c r="F7323" i="2"/>
  <c r="C7323" i="2" s="1"/>
  <c r="E7323" i="2"/>
  <c r="B7323" i="2" s="1"/>
  <c r="F7322" i="2"/>
  <c r="C7322" i="2" s="1"/>
  <c r="E7322" i="2"/>
  <c r="B7322" i="2" s="1"/>
  <c r="F7321" i="2"/>
  <c r="E7321" i="2"/>
  <c r="B7321" i="2" s="1"/>
  <c r="C7321" i="2"/>
  <c r="F7320" i="2"/>
  <c r="E7320" i="2"/>
  <c r="B7320" i="2" s="1"/>
  <c r="C7320" i="2"/>
  <c r="F7319" i="2"/>
  <c r="C7319" i="2" s="1"/>
  <c r="E7319" i="2"/>
  <c r="B7319" i="2" s="1"/>
  <c r="F7318" i="2"/>
  <c r="C7318" i="2" s="1"/>
  <c r="E7318" i="2"/>
  <c r="B7318" i="2" s="1"/>
  <c r="F7317" i="2"/>
  <c r="C7317" i="2" s="1"/>
  <c r="E7317" i="2"/>
  <c r="B7317" i="2"/>
  <c r="F7316" i="2"/>
  <c r="C7316" i="2" s="1"/>
  <c r="E7316" i="2"/>
  <c r="B7316" i="2" s="1"/>
  <c r="D7316" i="2" s="1"/>
  <c r="F7315" i="2"/>
  <c r="C7315" i="2" s="1"/>
  <c r="E7315" i="2"/>
  <c r="B7315" i="2" s="1"/>
  <c r="F7314" i="2"/>
  <c r="C7314" i="2" s="1"/>
  <c r="E7314" i="2"/>
  <c r="B7314" i="2" s="1"/>
  <c r="F7313" i="2"/>
  <c r="C7313" i="2" s="1"/>
  <c r="E7313" i="2"/>
  <c r="B7313" i="2" s="1"/>
  <c r="F7312" i="2"/>
  <c r="E7312" i="2"/>
  <c r="B7312" i="2" s="1"/>
  <c r="C7312" i="2"/>
  <c r="F7311" i="2"/>
  <c r="C7311" i="2" s="1"/>
  <c r="E7311" i="2"/>
  <c r="B7311" i="2" s="1"/>
  <c r="F7310" i="2"/>
  <c r="C7310" i="2" s="1"/>
  <c r="E7310" i="2"/>
  <c r="B7310" i="2" s="1"/>
  <c r="D7310" i="2" s="1"/>
  <c r="F7309" i="2"/>
  <c r="C7309" i="2" s="1"/>
  <c r="E7309" i="2"/>
  <c r="B7309" i="2"/>
  <c r="F7308" i="2"/>
  <c r="C7308" i="2" s="1"/>
  <c r="E7308" i="2"/>
  <c r="B7308" i="2"/>
  <c r="D7308" i="2" s="1"/>
  <c r="F7307" i="2"/>
  <c r="C7307" i="2" s="1"/>
  <c r="E7307" i="2"/>
  <c r="B7307" i="2" s="1"/>
  <c r="F7306" i="2"/>
  <c r="C7306" i="2" s="1"/>
  <c r="E7306" i="2"/>
  <c r="B7306" i="2" s="1"/>
  <c r="F7305" i="2"/>
  <c r="C7305" i="2" s="1"/>
  <c r="E7305" i="2"/>
  <c r="B7305" i="2" s="1"/>
  <c r="F7304" i="2"/>
  <c r="C7304" i="2" s="1"/>
  <c r="E7304" i="2"/>
  <c r="B7304" i="2" s="1"/>
  <c r="F7303" i="2"/>
  <c r="E7303" i="2"/>
  <c r="B7303" i="2" s="1"/>
  <c r="C7303" i="2"/>
  <c r="F7302" i="2"/>
  <c r="E7302" i="2"/>
  <c r="B7302" i="2" s="1"/>
  <c r="D7302" i="2" s="1"/>
  <c r="C7302" i="2"/>
  <c r="F7301" i="2"/>
  <c r="C7301" i="2" s="1"/>
  <c r="E7301" i="2"/>
  <c r="B7301" i="2" s="1"/>
  <c r="F7300" i="2"/>
  <c r="C7300" i="2" s="1"/>
  <c r="E7300" i="2"/>
  <c r="B7300" i="2" s="1"/>
  <c r="F7299" i="2"/>
  <c r="C7299" i="2" s="1"/>
  <c r="E7299" i="2"/>
  <c r="B7299" i="2" s="1"/>
  <c r="F7298" i="2"/>
  <c r="C7298" i="2" s="1"/>
  <c r="E7298" i="2"/>
  <c r="B7298" i="2" s="1"/>
  <c r="F7297" i="2"/>
  <c r="C7297" i="2" s="1"/>
  <c r="E7297" i="2"/>
  <c r="B7297" i="2" s="1"/>
  <c r="F7296" i="2"/>
  <c r="C7296" i="2" s="1"/>
  <c r="E7296" i="2"/>
  <c r="B7296" i="2" s="1"/>
  <c r="F7295" i="2"/>
  <c r="C7295" i="2" s="1"/>
  <c r="E7295" i="2"/>
  <c r="B7295" i="2" s="1"/>
  <c r="F7294" i="2"/>
  <c r="C7294" i="2" s="1"/>
  <c r="E7294" i="2"/>
  <c r="B7294" i="2"/>
  <c r="F7293" i="2"/>
  <c r="C7293" i="2" s="1"/>
  <c r="E7293" i="2"/>
  <c r="B7293" i="2" s="1"/>
  <c r="F7292" i="2"/>
  <c r="C7292" i="2" s="1"/>
  <c r="E7292" i="2"/>
  <c r="B7292" i="2" s="1"/>
  <c r="F7291" i="2"/>
  <c r="C7291" i="2" s="1"/>
  <c r="E7291" i="2"/>
  <c r="B7291" i="2" s="1"/>
  <c r="F7290" i="2"/>
  <c r="C7290" i="2" s="1"/>
  <c r="E7290" i="2"/>
  <c r="B7290" i="2"/>
  <c r="F7289" i="2"/>
  <c r="E7289" i="2"/>
  <c r="C7289" i="2"/>
  <c r="B7289" i="2"/>
  <c r="F7288" i="2"/>
  <c r="C7288" i="2" s="1"/>
  <c r="E7288" i="2"/>
  <c r="B7288" i="2" s="1"/>
  <c r="F7287" i="2"/>
  <c r="C7287" i="2" s="1"/>
  <c r="E7287" i="2"/>
  <c r="B7287" i="2" s="1"/>
  <c r="F7286" i="2"/>
  <c r="C7286" i="2" s="1"/>
  <c r="E7286" i="2"/>
  <c r="B7286" i="2"/>
  <c r="F7285" i="2"/>
  <c r="C7285" i="2" s="1"/>
  <c r="E7285" i="2"/>
  <c r="B7285" i="2" s="1"/>
  <c r="F7284" i="2"/>
  <c r="C7284" i="2" s="1"/>
  <c r="E7284" i="2"/>
  <c r="B7284" i="2" s="1"/>
  <c r="F7283" i="2"/>
  <c r="C7283" i="2" s="1"/>
  <c r="E7283" i="2"/>
  <c r="B7283" i="2" s="1"/>
  <c r="F7282" i="2"/>
  <c r="C7282" i="2" s="1"/>
  <c r="E7282" i="2"/>
  <c r="B7282" i="2" s="1"/>
  <c r="F7281" i="2"/>
  <c r="C7281" i="2" s="1"/>
  <c r="E7281" i="2"/>
  <c r="B7281" i="2" s="1"/>
  <c r="F7280" i="2"/>
  <c r="C7280" i="2" s="1"/>
  <c r="E7280" i="2"/>
  <c r="B7280" i="2" s="1"/>
  <c r="F7279" i="2"/>
  <c r="C7279" i="2" s="1"/>
  <c r="E7279" i="2"/>
  <c r="B7279" i="2" s="1"/>
  <c r="F7278" i="2"/>
  <c r="C7278" i="2" s="1"/>
  <c r="E7278" i="2"/>
  <c r="B7278" i="2"/>
  <c r="F7277" i="2"/>
  <c r="C7277" i="2" s="1"/>
  <c r="E7277" i="2"/>
  <c r="B7277" i="2" s="1"/>
  <c r="F7276" i="2"/>
  <c r="C7276" i="2" s="1"/>
  <c r="E7276" i="2"/>
  <c r="B7276" i="2" s="1"/>
  <c r="F7275" i="2"/>
  <c r="C7275" i="2" s="1"/>
  <c r="E7275" i="2"/>
  <c r="B7275" i="2" s="1"/>
  <c r="F7274" i="2"/>
  <c r="C7274" i="2" s="1"/>
  <c r="E7274" i="2"/>
  <c r="B7274" i="2" s="1"/>
  <c r="D7274" i="2" s="1"/>
  <c r="F7273" i="2"/>
  <c r="C7273" i="2" s="1"/>
  <c r="E7273" i="2"/>
  <c r="B7273" i="2" s="1"/>
  <c r="F7272" i="2"/>
  <c r="C7272" i="2" s="1"/>
  <c r="E7272" i="2"/>
  <c r="B7272" i="2" s="1"/>
  <c r="F7271" i="2"/>
  <c r="C7271" i="2" s="1"/>
  <c r="E7271" i="2"/>
  <c r="B7271" i="2"/>
  <c r="F7270" i="2"/>
  <c r="C7270" i="2" s="1"/>
  <c r="E7270" i="2"/>
  <c r="B7270" i="2"/>
  <c r="F7269" i="2"/>
  <c r="C7269" i="2" s="1"/>
  <c r="E7269" i="2"/>
  <c r="B7269" i="2"/>
  <c r="F7268" i="2"/>
  <c r="C7268" i="2" s="1"/>
  <c r="E7268" i="2"/>
  <c r="B7268" i="2" s="1"/>
  <c r="F7267" i="2"/>
  <c r="C7267" i="2" s="1"/>
  <c r="E7267" i="2"/>
  <c r="B7267" i="2" s="1"/>
  <c r="F7266" i="2"/>
  <c r="C7266" i="2" s="1"/>
  <c r="E7266" i="2"/>
  <c r="B7266" i="2" s="1"/>
  <c r="F7265" i="2"/>
  <c r="C7265" i="2" s="1"/>
  <c r="E7265" i="2"/>
  <c r="B7265" i="2" s="1"/>
  <c r="F7264" i="2"/>
  <c r="C7264" i="2" s="1"/>
  <c r="E7264" i="2"/>
  <c r="B7264" i="2" s="1"/>
  <c r="F7263" i="2"/>
  <c r="C7263" i="2" s="1"/>
  <c r="E7263" i="2"/>
  <c r="B7263" i="2" s="1"/>
  <c r="F7262" i="2"/>
  <c r="C7262" i="2" s="1"/>
  <c r="E7262" i="2"/>
  <c r="B7262" i="2" s="1"/>
  <c r="F7261" i="2"/>
  <c r="C7261" i="2" s="1"/>
  <c r="E7261" i="2"/>
  <c r="B7261" i="2" s="1"/>
  <c r="F7260" i="2"/>
  <c r="C7260" i="2" s="1"/>
  <c r="E7260" i="2"/>
  <c r="B7260" i="2" s="1"/>
  <c r="F7259" i="2"/>
  <c r="C7259" i="2" s="1"/>
  <c r="E7259" i="2"/>
  <c r="B7259" i="2"/>
  <c r="F7258" i="2"/>
  <c r="C7258" i="2" s="1"/>
  <c r="E7258" i="2"/>
  <c r="B7258" i="2" s="1"/>
  <c r="F7257" i="2"/>
  <c r="C7257" i="2" s="1"/>
  <c r="E7257" i="2"/>
  <c r="B7257" i="2" s="1"/>
  <c r="F7256" i="2"/>
  <c r="C7256" i="2" s="1"/>
  <c r="E7256" i="2"/>
  <c r="B7256" i="2"/>
  <c r="F7255" i="2"/>
  <c r="C7255" i="2" s="1"/>
  <c r="E7255" i="2"/>
  <c r="B7255" i="2" s="1"/>
  <c r="F7254" i="2"/>
  <c r="C7254" i="2" s="1"/>
  <c r="E7254" i="2"/>
  <c r="B7254" i="2" s="1"/>
  <c r="F7253" i="2"/>
  <c r="C7253" i="2" s="1"/>
  <c r="E7253" i="2"/>
  <c r="B7253" i="2" s="1"/>
  <c r="F7252" i="2"/>
  <c r="C7252" i="2" s="1"/>
  <c r="E7252" i="2"/>
  <c r="B7252" i="2" s="1"/>
  <c r="F7251" i="2"/>
  <c r="C7251" i="2" s="1"/>
  <c r="E7251" i="2"/>
  <c r="B7251" i="2" s="1"/>
  <c r="F7250" i="2"/>
  <c r="C7250" i="2" s="1"/>
  <c r="E7250" i="2"/>
  <c r="B7250" i="2" s="1"/>
  <c r="F7249" i="2"/>
  <c r="C7249" i="2" s="1"/>
  <c r="E7249" i="2"/>
  <c r="B7249" i="2" s="1"/>
  <c r="D7249" i="2" s="1"/>
  <c r="F7248" i="2"/>
  <c r="C7248" i="2" s="1"/>
  <c r="E7248" i="2"/>
  <c r="B7248" i="2"/>
  <c r="F7247" i="2"/>
  <c r="C7247" i="2" s="1"/>
  <c r="E7247" i="2"/>
  <c r="B7247" i="2"/>
  <c r="D7247" i="2" s="1"/>
  <c r="F7246" i="2"/>
  <c r="C7246" i="2" s="1"/>
  <c r="E7246" i="2"/>
  <c r="B7246" i="2" s="1"/>
  <c r="D7246" i="2" s="1"/>
  <c r="F7245" i="2"/>
  <c r="C7245" i="2" s="1"/>
  <c r="E7245" i="2"/>
  <c r="B7245" i="2" s="1"/>
  <c r="F7244" i="2"/>
  <c r="C7244" i="2" s="1"/>
  <c r="E7244" i="2"/>
  <c r="B7244" i="2" s="1"/>
  <c r="F7243" i="2"/>
  <c r="E7243" i="2"/>
  <c r="B7243" i="2" s="1"/>
  <c r="C7243" i="2"/>
  <c r="F7242" i="2"/>
  <c r="C7242" i="2" s="1"/>
  <c r="E7242" i="2"/>
  <c r="B7242" i="2" s="1"/>
  <c r="F7241" i="2"/>
  <c r="C7241" i="2" s="1"/>
  <c r="E7241" i="2"/>
  <c r="B7241" i="2" s="1"/>
  <c r="F7240" i="2"/>
  <c r="C7240" i="2" s="1"/>
  <c r="E7240" i="2"/>
  <c r="B7240" i="2" s="1"/>
  <c r="D7240" i="2" s="1"/>
  <c r="F7239" i="2"/>
  <c r="C7239" i="2" s="1"/>
  <c r="E7239" i="2"/>
  <c r="B7239" i="2" s="1"/>
  <c r="F7238" i="2"/>
  <c r="E7238" i="2"/>
  <c r="B7238" i="2" s="1"/>
  <c r="C7238" i="2"/>
  <c r="F7237" i="2"/>
  <c r="C7237" i="2" s="1"/>
  <c r="E7237" i="2"/>
  <c r="B7237" i="2" s="1"/>
  <c r="F7236" i="2"/>
  <c r="C7236" i="2" s="1"/>
  <c r="E7236" i="2"/>
  <c r="B7236" i="2" s="1"/>
  <c r="F7235" i="2"/>
  <c r="C7235" i="2" s="1"/>
  <c r="E7235" i="2"/>
  <c r="B7235" i="2" s="1"/>
  <c r="F7234" i="2"/>
  <c r="C7234" i="2" s="1"/>
  <c r="E7234" i="2"/>
  <c r="B7234" i="2" s="1"/>
  <c r="D7234" i="2" s="1"/>
  <c r="F7233" i="2"/>
  <c r="C7233" i="2" s="1"/>
  <c r="E7233" i="2"/>
  <c r="B7233" i="2"/>
  <c r="F7232" i="2"/>
  <c r="C7232" i="2" s="1"/>
  <c r="E7232" i="2"/>
  <c r="B7232" i="2"/>
  <c r="F7231" i="2"/>
  <c r="E7231" i="2"/>
  <c r="B7231" i="2" s="1"/>
  <c r="C7231" i="2"/>
  <c r="F7230" i="2"/>
  <c r="C7230" i="2" s="1"/>
  <c r="E7230" i="2"/>
  <c r="B7230" i="2" s="1"/>
  <c r="F7229" i="2"/>
  <c r="C7229" i="2" s="1"/>
  <c r="E7229" i="2"/>
  <c r="B7229" i="2" s="1"/>
  <c r="F7228" i="2"/>
  <c r="C7228" i="2" s="1"/>
  <c r="E7228" i="2"/>
  <c r="B7228" i="2" s="1"/>
  <c r="F7227" i="2"/>
  <c r="C7227" i="2" s="1"/>
  <c r="E7227" i="2"/>
  <c r="B7227" i="2" s="1"/>
  <c r="F7226" i="2"/>
  <c r="C7226" i="2" s="1"/>
  <c r="E7226" i="2"/>
  <c r="B7226" i="2"/>
  <c r="F7225" i="2"/>
  <c r="C7225" i="2" s="1"/>
  <c r="E7225" i="2"/>
  <c r="B7225" i="2" s="1"/>
  <c r="F7224" i="2"/>
  <c r="C7224" i="2" s="1"/>
  <c r="E7224" i="2"/>
  <c r="B7224" i="2" s="1"/>
  <c r="F7223" i="2"/>
  <c r="C7223" i="2" s="1"/>
  <c r="E7223" i="2"/>
  <c r="B7223" i="2" s="1"/>
  <c r="F7222" i="2"/>
  <c r="C7222" i="2" s="1"/>
  <c r="E7222" i="2"/>
  <c r="B7222" i="2" s="1"/>
  <c r="F7221" i="2"/>
  <c r="C7221" i="2" s="1"/>
  <c r="E7221" i="2"/>
  <c r="B7221" i="2" s="1"/>
  <c r="F7220" i="2"/>
  <c r="C7220" i="2" s="1"/>
  <c r="E7220" i="2"/>
  <c r="B7220" i="2"/>
  <c r="F7219" i="2"/>
  <c r="C7219" i="2" s="1"/>
  <c r="E7219" i="2"/>
  <c r="B7219" i="2" s="1"/>
  <c r="F7218" i="2"/>
  <c r="C7218" i="2" s="1"/>
  <c r="E7218" i="2"/>
  <c r="B7218" i="2" s="1"/>
  <c r="F7217" i="2"/>
  <c r="C7217" i="2" s="1"/>
  <c r="E7217" i="2"/>
  <c r="B7217" i="2" s="1"/>
  <c r="F7216" i="2"/>
  <c r="C7216" i="2" s="1"/>
  <c r="E7216" i="2"/>
  <c r="B7216" i="2" s="1"/>
  <c r="F7215" i="2"/>
  <c r="C7215" i="2" s="1"/>
  <c r="E7215" i="2"/>
  <c r="B7215" i="2" s="1"/>
  <c r="F7214" i="2"/>
  <c r="C7214" i="2" s="1"/>
  <c r="E7214" i="2"/>
  <c r="B7214" i="2" s="1"/>
  <c r="F7213" i="2"/>
  <c r="C7213" i="2" s="1"/>
  <c r="E7213" i="2"/>
  <c r="B7213" i="2" s="1"/>
  <c r="F7212" i="2"/>
  <c r="C7212" i="2" s="1"/>
  <c r="E7212" i="2"/>
  <c r="B7212" i="2" s="1"/>
  <c r="F7211" i="2"/>
  <c r="C7211" i="2" s="1"/>
  <c r="E7211" i="2"/>
  <c r="B7211" i="2"/>
  <c r="F7210" i="2"/>
  <c r="C7210" i="2" s="1"/>
  <c r="E7210" i="2"/>
  <c r="B7210" i="2" s="1"/>
  <c r="F7209" i="2"/>
  <c r="C7209" i="2" s="1"/>
  <c r="E7209" i="2"/>
  <c r="B7209" i="2" s="1"/>
  <c r="F7208" i="2"/>
  <c r="C7208" i="2" s="1"/>
  <c r="E7208" i="2"/>
  <c r="B7208" i="2" s="1"/>
  <c r="F7207" i="2"/>
  <c r="C7207" i="2" s="1"/>
  <c r="E7207" i="2"/>
  <c r="B7207" i="2" s="1"/>
  <c r="F7206" i="2"/>
  <c r="C7206" i="2" s="1"/>
  <c r="E7206" i="2"/>
  <c r="B7206" i="2" s="1"/>
  <c r="F7205" i="2"/>
  <c r="C7205" i="2" s="1"/>
  <c r="E7205" i="2"/>
  <c r="B7205" i="2" s="1"/>
  <c r="F7204" i="2"/>
  <c r="C7204" i="2" s="1"/>
  <c r="E7204" i="2"/>
  <c r="B7204" i="2" s="1"/>
  <c r="F7203" i="2"/>
  <c r="E7203" i="2"/>
  <c r="B7203" i="2" s="1"/>
  <c r="C7203" i="2"/>
  <c r="F7202" i="2"/>
  <c r="C7202" i="2" s="1"/>
  <c r="E7202" i="2"/>
  <c r="B7202" i="2"/>
  <c r="D7202" i="2" s="1"/>
  <c r="F7201" i="2"/>
  <c r="E7201" i="2"/>
  <c r="B7201" i="2" s="1"/>
  <c r="C7201" i="2"/>
  <c r="F7200" i="2"/>
  <c r="E7200" i="2"/>
  <c r="B7200" i="2" s="1"/>
  <c r="C7200" i="2"/>
  <c r="F7199" i="2"/>
  <c r="C7199" i="2" s="1"/>
  <c r="E7199" i="2"/>
  <c r="B7199" i="2" s="1"/>
  <c r="F7198" i="2"/>
  <c r="E7198" i="2"/>
  <c r="B7198" i="2" s="1"/>
  <c r="C7198" i="2"/>
  <c r="F7197" i="2"/>
  <c r="C7197" i="2" s="1"/>
  <c r="E7197" i="2"/>
  <c r="B7197" i="2" s="1"/>
  <c r="F7196" i="2"/>
  <c r="C7196" i="2" s="1"/>
  <c r="E7196" i="2"/>
  <c r="B7196" i="2" s="1"/>
  <c r="F7195" i="2"/>
  <c r="C7195" i="2" s="1"/>
  <c r="E7195" i="2"/>
  <c r="B7195" i="2" s="1"/>
  <c r="F7194" i="2"/>
  <c r="C7194" i="2" s="1"/>
  <c r="E7194" i="2"/>
  <c r="B7194" i="2"/>
  <c r="F7193" i="2"/>
  <c r="C7193" i="2" s="1"/>
  <c r="E7193" i="2"/>
  <c r="B7193" i="2" s="1"/>
  <c r="F7192" i="2"/>
  <c r="C7192" i="2" s="1"/>
  <c r="E7192" i="2"/>
  <c r="B7192" i="2" s="1"/>
  <c r="D7192" i="2" s="1"/>
  <c r="F7191" i="2"/>
  <c r="E7191" i="2"/>
  <c r="B7191" i="2" s="1"/>
  <c r="C7191" i="2"/>
  <c r="F7190" i="2"/>
  <c r="C7190" i="2" s="1"/>
  <c r="E7190" i="2"/>
  <c r="B7190" i="2" s="1"/>
  <c r="F7189" i="2"/>
  <c r="C7189" i="2" s="1"/>
  <c r="E7189" i="2"/>
  <c r="B7189" i="2" s="1"/>
  <c r="F7188" i="2"/>
  <c r="C7188" i="2" s="1"/>
  <c r="E7188" i="2"/>
  <c r="B7188" i="2" s="1"/>
  <c r="F7187" i="2"/>
  <c r="C7187" i="2" s="1"/>
  <c r="E7187" i="2"/>
  <c r="B7187" i="2"/>
  <c r="F7186" i="2"/>
  <c r="C7186" i="2" s="1"/>
  <c r="E7186" i="2"/>
  <c r="B7186" i="2"/>
  <c r="D7186" i="2" s="1"/>
  <c r="F7185" i="2"/>
  <c r="C7185" i="2" s="1"/>
  <c r="E7185" i="2"/>
  <c r="B7185" i="2" s="1"/>
  <c r="F7184" i="2"/>
  <c r="C7184" i="2" s="1"/>
  <c r="E7184" i="2"/>
  <c r="B7184" i="2" s="1"/>
  <c r="F7183" i="2"/>
  <c r="C7183" i="2" s="1"/>
  <c r="E7183" i="2"/>
  <c r="B7183" i="2"/>
  <c r="F7182" i="2"/>
  <c r="C7182" i="2" s="1"/>
  <c r="E7182" i="2"/>
  <c r="B7182" i="2" s="1"/>
  <c r="F7181" i="2"/>
  <c r="C7181" i="2" s="1"/>
  <c r="E7181" i="2"/>
  <c r="B7181" i="2" s="1"/>
  <c r="F7180" i="2"/>
  <c r="C7180" i="2" s="1"/>
  <c r="E7180" i="2"/>
  <c r="B7180" i="2" s="1"/>
  <c r="F7179" i="2"/>
  <c r="C7179" i="2" s="1"/>
  <c r="E7179" i="2"/>
  <c r="B7179" i="2" s="1"/>
  <c r="F7178" i="2"/>
  <c r="C7178" i="2" s="1"/>
  <c r="E7178" i="2"/>
  <c r="B7178" i="2" s="1"/>
  <c r="F7177" i="2"/>
  <c r="C7177" i="2" s="1"/>
  <c r="E7177" i="2"/>
  <c r="B7177" i="2" s="1"/>
  <c r="F7176" i="2"/>
  <c r="C7176" i="2" s="1"/>
  <c r="E7176" i="2"/>
  <c r="B7176" i="2"/>
  <c r="F7175" i="2"/>
  <c r="C7175" i="2" s="1"/>
  <c r="E7175" i="2"/>
  <c r="B7175" i="2" s="1"/>
  <c r="F7174" i="2"/>
  <c r="C7174" i="2" s="1"/>
  <c r="E7174" i="2"/>
  <c r="B7174" i="2" s="1"/>
  <c r="F7173" i="2"/>
  <c r="C7173" i="2" s="1"/>
  <c r="E7173" i="2"/>
  <c r="B7173" i="2" s="1"/>
  <c r="F7172" i="2"/>
  <c r="E7172" i="2"/>
  <c r="B7172" i="2" s="1"/>
  <c r="C7172" i="2"/>
  <c r="F7171" i="2"/>
  <c r="E7171" i="2"/>
  <c r="B7171" i="2" s="1"/>
  <c r="C7171" i="2"/>
  <c r="F7170" i="2"/>
  <c r="C7170" i="2" s="1"/>
  <c r="E7170" i="2"/>
  <c r="B7170" i="2"/>
  <c r="F7169" i="2"/>
  <c r="C7169" i="2" s="1"/>
  <c r="E7169" i="2"/>
  <c r="B7169" i="2" s="1"/>
  <c r="F7168" i="2"/>
  <c r="C7168" i="2" s="1"/>
  <c r="E7168" i="2"/>
  <c r="B7168" i="2" s="1"/>
  <c r="F7167" i="2"/>
  <c r="C7167" i="2" s="1"/>
  <c r="E7167" i="2"/>
  <c r="B7167" i="2" s="1"/>
  <c r="F7166" i="2"/>
  <c r="C7166" i="2" s="1"/>
  <c r="E7166" i="2"/>
  <c r="B7166" i="2"/>
  <c r="F7165" i="2"/>
  <c r="C7165" i="2" s="1"/>
  <c r="E7165" i="2"/>
  <c r="B7165" i="2"/>
  <c r="D7165" i="2" s="1"/>
  <c r="F7164" i="2"/>
  <c r="C7164" i="2" s="1"/>
  <c r="E7164" i="2"/>
  <c r="B7164" i="2" s="1"/>
  <c r="F7163" i="2"/>
  <c r="C7163" i="2" s="1"/>
  <c r="E7163" i="2"/>
  <c r="B7163" i="2" s="1"/>
  <c r="F7162" i="2"/>
  <c r="C7162" i="2" s="1"/>
  <c r="E7162" i="2"/>
  <c r="B7162" i="2" s="1"/>
  <c r="F7161" i="2"/>
  <c r="C7161" i="2" s="1"/>
  <c r="E7161" i="2"/>
  <c r="B7161" i="2" s="1"/>
  <c r="F7160" i="2"/>
  <c r="C7160" i="2" s="1"/>
  <c r="E7160" i="2"/>
  <c r="B7160" i="2" s="1"/>
  <c r="D7160" i="2" s="1"/>
  <c r="F7159" i="2"/>
  <c r="C7159" i="2" s="1"/>
  <c r="E7159" i="2"/>
  <c r="B7159" i="2" s="1"/>
  <c r="D7159" i="2" s="1"/>
  <c r="F7158" i="2"/>
  <c r="C7158" i="2" s="1"/>
  <c r="E7158" i="2"/>
  <c r="B7158" i="2" s="1"/>
  <c r="F7157" i="2"/>
  <c r="E7157" i="2"/>
  <c r="C7157" i="2"/>
  <c r="B7157" i="2"/>
  <c r="F7156" i="2"/>
  <c r="C7156" i="2" s="1"/>
  <c r="E7156" i="2"/>
  <c r="B7156" i="2" s="1"/>
  <c r="D7156" i="2" s="1"/>
  <c r="F7155" i="2"/>
  <c r="C7155" i="2" s="1"/>
  <c r="E7155" i="2"/>
  <c r="B7155" i="2" s="1"/>
  <c r="F7154" i="2"/>
  <c r="C7154" i="2" s="1"/>
  <c r="E7154" i="2"/>
  <c r="B7154" i="2" s="1"/>
  <c r="D7154" i="2" s="1"/>
  <c r="F7153" i="2"/>
  <c r="C7153" i="2" s="1"/>
  <c r="E7153" i="2"/>
  <c r="B7153" i="2" s="1"/>
  <c r="D7153" i="2" s="1"/>
  <c r="F7152" i="2"/>
  <c r="C7152" i="2" s="1"/>
  <c r="E7152" i="2"/>
  <c r="B7152" i="2" s="1"/>
  <c r="F7151" i="2"/>
  <c r="C7151" i="2" s="1"/>
  <c r="E7151" i="2"/>
  <c r="B7151" i="2"/>
  <c r="F7150" i="2"/>
  <c r="C7150" i="2" s="1"/>
  <c r="E7150" i="2"/>
  <c r="B7150" i="2" s="1"/>
  <c r="F7149" i="2"/>
  <c r="C7149" i="2" s="1"/>
  <c r="E7149" i="2"/>
  <c r="B7149" i="2"/>
  <c r="F7148" i="2"/>
  <c r="C7148" i="2" s="1"/>
  <c r="E7148" i="2"/>
  <c r="B7148" i="2"/>
  <c r="D7148" i="2" s="1"/>
  <c r="F7147" i="2"/>
  <c r="E7147" i="2"/>
  <c r="B7147" i="2" s="1"/>
  <c r="C7147" i="2"/>
  <c r="F7146" i="2"/>
  <c r="C7146" i="2" s="1"/>
  <c r="E7146" i="2"/>
  <c r="B7146" i="2" s="1"/>
  <c r="F7145" i="2"/>
  <c r="C7145" i="2" s="1"/>
  <c r="E7145" i="2"/>
  <c r="B7145" i="2" s="1"/>
  <c r="F7144" i="2"/>
  <c r="C7144" i="2" s="1"/>
  <c r="E7144" i="2"/>
  <c r="B7144" i="2" s="1"/>
  <c r="D7144" i="2" s="1"/>
  <c r="F7143" i="2"/>
  <c r="C7143" i="2" s="1"/>
  <c r="E7143" i="2"/>
  <c r="B7143" i="2" s="1"/>
  <c r="F7142" i="2"/>
  <c r="C7142" i="2" s="1"/>
  <c r="E7142" i="2"/>
  <c r="B7142" i="2" s="1"/>
  <c r="F7141" i="2"/>
  <c r="E7141" i="2"/>
  <c r="B7141" i="2" s="1"/>
  <c r="D7141" i="2" s="1"/>
  <c r="C7141" i="2"/>
  <c r="F7140" i="2"/>
  <c r="C7140" i="2" s="1"/>
  <c r="E7140" i="2"/>
  <c r="B7140" i="2" s="1"/>
  <c r="F7139" i="2"/>
  <c r="C7139" i="2" s="1"/>
  <c r="E7139" i="2"/>
  <c r="B7139" i="2" s="1"/>
  <c r="F7138" i="2"/>
  <c r="C7138" i="2" s="1"/>
  <c r="E7138" i="2"/>
  <c r="B7138" i="2"/>
  <c r="D7138" i="2" s="1"/>
  <c r="F7137" i="2"/>
  <c r="C7137" i="2" s="1"/>
  <c r="E7137" i="2"/>
  <c r="B7137" i="2" s="1"/>
  <c r="D7137" i="2" s="1"/>
  <c r="F7136" i="2"/>
  <c r="C7136" i="2" s="1"/>
  <c r="E7136" i="2"/>
  <c r="B7136" i="2" s="1"/>
  <c r="F7135" i="2"/>
  <c r="C7135" i="2" s="1"/>
  <c r="E7135" i="2"/>
  <c r="B7135" i="2" s="1"/>
  <c r="F7134" i="2"/>
  <c r="C7134" i="2" s="1"/>
  <c r="E7134" i="2"/>
  <c r="B7134" i="2" s="1"/>
  <c r="F7133" i="2"/>
  <c r="C7133" i="2" s="1"/>
  <c r="E7133" i="2"/>
  <c r="B7133" i="2"/>
  <c r="F7132" i="2"/>
  <c r="C7132" i="2" s="1"/>
  <c r="E7132" i="2"/>
  <c r="B7132" i="2" s="1"/>
  <c r="F7131" i="2"/>
  <c r="C7131" i="2" s="1"/>
  <c r="E7131" i="2"/>
  <c r="B7131" i="2" s="1"/>
  <c r="D7131" i="2" s="1"/>
  <c r="F7130" i="2"/>
  <c r="C7130" i="2" s="1"/>
  <c r="E7130" i="2"/>
  <c r="B7130" i="2"/>
  <c r="F7129" i="2"/>
  <c r="C7129" i="2" s="1"/>
  <c r="E7129" i="2"/>
  <c r="B7129" i="2" s="1"/>
  <c r="D7129" i="2" s="1"/>
  <c r="F7128" i="2"/>
  <c r="C7128" i="2" s="1"/>
  <c r="E7128" i="2"/>
  <c r="B7128" i="2" s="1"/>
  <c r="F7127" i="2"/>
  <c r="C7127" i="2" s="1"/>
  <c r="E7127" i="2"/>
  <c r="B7127" i="2" s="1"/>
  <c r="F7126" i="2"/>
  <c r="C7126" i="2" s="1"/>
  <c r="E7126" i="2"/>
  <c r="B7126" i="2" s="1"/>
  <c r="F7125" i="2"/>
  <c r="C7125" i="2" s="1"/>
  <c r="E7125" i="2"/>
  <c r="B7125" i="2" s="1"/>
  <c r="D7125" i="2" s="1"/>
  <c r="F7124" i="2"/>
  <c r="C7124" i="2" s="1"/>
  <c r="E7124" i="2"/>
  <c r="B7124" i="2" s="1"/>
  <c r="D7124" i="2" s="1"/>
  <c r="F7123" i="2"/>
  <c r="C7123" i="2" s="1"/>
  <c r="E7123" i="2"/>
  <c r="B7123" i="2" s="1"/>
  <c r="F7122" i="2"/>
  <c r="C7122" i="2" s="1"/>
  <c r="E7122" i="2"/>
  <c r="B7122" i="2" s="1"/>
  <c r="F7121" i="2"/>
  <c r="C7121" i="2" s="1"/>
  <c r="E7121" i="2"/>
  <c r="B7121" i="2" s="1"/>
  <c r="F7120" i="2"/>
  <c r="C7120" i="2" s="1"/>
  <c r="E7120" i="2"/>
  <c r="B7120" i="2" s="1"/>
  <c r="F7119" i="2"/>
  <c r="E7119" i="2"/>
  <c r="B7119" i="2" s="1"/>
  <c r="C7119" i="2"/>
  <c r="F7118" i="2"/>
  <c r="C7118" i="2" s="1"/>
  <c r="E7118" i="2"/>
  <c r="B7118" i="2" s="1"/>
  <c r="F7117" i="2"/>
  <c r="C7117" i="2" s="1"/>
  <c r="E7117" i="2"/>
  <c r="B7117" i="2"/>
  <c r="F7116" i="2"/>
  <c r="C7116" i="2" s="1"/>
  <c r="E7116" i="2"/>
  <c r="B7116" i="2" s="1"/>
  <c r="F7115" i="2"/>
  <c r="C7115" i="2" s="1"/>
  <c r="E7115" i="2"/>
  <c r="B7115" i="2" s="1"/>
  <c r="F7114" i="2"/>
  <c r="C7114" i="2" s="1"/>
  <c r="E7114" i="2"/>
  <c r="B7114" i="2" s="1"/>
  <c r="F7113" i="2"/>
  <c r="C7113" i="2" s="1"/>
  <c r="E7113" i="2"/>
  <c r="B7113" i="2" s="1"/>
  <c r="F7112" i="2"/>
  <c r="C7112" i="2" s="1"/>
  <c r="E7112" i="2"/>
  <c r="B7112" i="2" s="1"/>
  <c r="F7111" i="2"/>
  <c r="C7111" i="2" s="1"/>
  <c r="E7111" i="2"/>
  <c r="B7111" i="2" s="1"/>
  <c r="F7110" i="2"/>
  <c r="C7110" i="2" s="1"/>
  <c r="E7110" i="2"/>
  <c r="B7110" i="2" s="1"/>
  <c r="F7109" i="2"/>
  <c r="C7109" i="2" s="1"/>
  <c r="E7109" i="2"/>
  <c r="B7109" i="2" s="1"/>
  <c r="F7108" i="2"/>
  <c r="C7108" i="2" s="1"/>
  <c r="E7108" i="2"/>
  <c r="B7108" i="2" s="1"/>
  <c r="D7108" i="2" s="1"/>
  <c r="F7107" i="2"/>
  <c r="E7107" i="2"/>
  <c r="C7107" i="2"/>
  <c r="B7107" i="2"/>
  <c r="F7106" i="2"/>
  <c r="C7106" i="2" s="1"/>
  <c r="E7106" i="2"/>
  <c r="B7106" i="2" s="1"/>
  <c r="F7105" i="2"/>
  <c r="C7105" i="2" s="1"/>
  <c r="E7105" i="2"/>
  <c r="B7105" i="2" s="1"/>
  <c r="F7104" i="2"/>
  <c r="C7104" i="2" s="1"/>
  <c r="E7104" i="2"/>
  <c r="B7104" i="2"/>
  <c r="D7104" i="2" s="1"/>
  <c r="F7103" i="2"/>
  <c r="C7103" i="2" s="1"/>
  <c r="E7103" i="2"/>
  <c r="B7103" i="2" s="1"/>
  <c r="D7103" i="2" s="1"/>
  <c r="F7102" i="2"/>
  <c r="C7102" i="2" s="1"/>
  <c r="E7102" i="2"/>
  <c r="B7102" i="2" s="1"/>
  <c r="F7101" i="2"/>
  <c r="E7101" i="2"/>
  <c r="B7101" i="2" s="1"/>
  <c r="C7101" i="2"/>
  <c r="F7100" i="2"/>
  <c r="C7100" i="2" s="1"/>
  <c r="E7100" i="2"/>
  <c r="B7100" i="2"/>
  <c r="F7099" i="2"/>
  <c r="C7099" i="2" s="1"/>
  <c r="E7099" i="2"/>
  <c r="B7099" i="2" s="1"/>
  <c r="F7098" i="2"/>
  <c r="C7098" i="2" s="1"/>
  <c r="E7098" i="2"/>
  <c r="B7098" i="2" s="1"/>
  <c r="D7098" i="2" s="1"/>
  <c r="F7097" i="2"/>
  <c r="C7097" i="2" s="1"/>
  <c r="E7097" i="2"/>
  <c r="B7097" i="2" s="1"/>
  <c r="F7096" i="2"/>
  <c r="C7096" i="2" s="1"/>
  <c r="E7096" i="2"/>
  <c r="B7096" i="2"/>
  <c r="D7096" i="2" s="1"/>
  <c r="F7095" i="2"/>
  <c r="C7095" i="2" s="1"/>
  <c r="E7095" i="2"/>
  <c r="B7095" i="2" s="1"/>
  <c r="F7094" i="2"/>
  <c r="C7094" i="2" s="1"/>
  <c r="E7094" i="2"/>
  <c r="D7094" i="2"/>
  <c r="B7094" i="2"/>
  <c r="F7093" i="2"/>
  <c r="C7093" i="2" s="1"/>
  <c r="E7093" i="2"/>
  <c r="B7093" i="2" s="1"/>
  <c r="F7092" i="2"/>
  <c r="C7092" i="2" s="1"/>
  <c r="E7092" i="2"/>
  <c r="B7092" i="2" s="1"/>
  <c r="F7091" i="2"/>
  <c r="C7091" i="2" s="1"/>
  <c r="E7091" i="2"/>
  <c r="B7091" i="2" s="1"/>
  <c r="F7090" i="2"/>
  <c r="C7090" i="2" s="1"/>
  <c r="E7090" i="2"/>
  <c r="B7090" i="2" s="1"/>
  <c r="F7089" i="2"/>
  <c r="C7089" i="2" s="1"/>
  <c r="E7089" i="2"/>
  <c r="B7089" i="2" s="1"/>
  <c r="F7088" i="2"/>
  <c r="C7088" i="2" s="1"/>
  <c r="E7088" i="2"/>
  <c r="B7088" i="2" s="1"/>
  <c r="F7087" i="2"/>
  <c r="C7087" i="2" s="1"/>
  <c r="E7087" i="2"/>
  <c r="B7087" i="2" s="1"/>
  <c r="F7086" i="2"/>
  <c r="C7086" i="2" s="1"/>
  <c r="E7086" i="2"/>
  <c r="B7086" i="2" s="1"/>
  <c r="F7085" i="2"/>
  <c r="C7085" i="2" s="1"/>
  <c r="E7085" i="2"/>
  <c r="B7085" i="2" s="1"/>
  <c r="F7084" i="2"/>
  <c r="C7084" i="2" s="1"/>
  <c r="E7084" i="2"/>
  <c r="B7084" i="2" s="1"/>
  <c r="F7083" i="2"/>
  <c r="C7083" i="2" s="1"/>
  <c r="E7083" i="2"/>
  <c r="B7083" i="2" s="1"/>
  <c r="F7082" i="2"/>
  <c r="C7082" i="2" s="1"/>
  <c r="E7082" i="2"/>
  <c r="B7082" i="2" s="1"/>
  <c r="F7081" i="2"/>
  <c r="C7081" i="2" s="1"/>
  <c r="E7081" i="2"/>
  <c r="B7081" i="2"/>
  <c r="D7081" i="2" s="1"/>
  <c r="F7080" i="2"/>
  <c r="C7080" i="2" s="1"/>
  <c r="E7080" i="2"/>
  <c r="B7080" i="2" s="1"/>
  <c r="F7079" i="2"/>
  <c r="C7079" i="2" s="1"/>
  <c r="E7079" i="2"/>
  <c r="B7079" i="2" s="1"/>
  <c r="F7078" i="2"/>
  <c r="C7078" i="2" s="1"/>
  <c r="E7078" i="2"/>
  <c r="B7078" i="2" s="1"/>
  <c r="F7077" i="2"/>
  <c r="C7077" i="2" s="1"/>
  <c r="E7077" i="2"/>
  <c r="B7077" i="2"/>
  <c r="F7076" i="2"/>
  <c r="C7076" i="2" s="1"/>
  <c r="E7076" i="2"/>
  <c r="B7076" i="2" s="1"/>
  <c r="F7075" i="2"/>
  <c r="C7075" i="2" s="1"/>
  <c r="E7075" i="2"/>
  <c r="B7075" i="2" s="1"/>
  <c r="F7074" i="2"/>
  <c r="C7074" i="2" s="1"/>
  <c r="E7074" i="2"/>
  <c r="B7074" i="2" s="1"/>
  <c r="F7073" i="2"/>
  <c r="C7073" i="2" s="1"/>
  <c r="E7073" i="2"/>
  <c r="B7073" i="2" s="1"/>
  <c r="F7072" i="2"/>
  <c r="C7072" i="2" s="1"/>
  <c r="E7072" i="2"/>
  <c r="B7072" i="2"/>
  <c r="F7071" i="2"/>
  <c r="C7071" i="2" s="1"/>
  <c r="E7071" i="2"/>
  <c r="B7071" i="2" s="1"/>
  <c r="F7070" i="2"/>
  <c r="C7070" i="2" s="1"/>
  <c r="E7070" i="2"/>
  <c r="B7070" i="2" s="1"/>
  <c r="F7069" i="2"/>
  <c r="C7069" i="2" s="1"/>
  <c r="E7069" i="2"/>
  <c r="B7069" i="2" s="1"/>
  <c r="F7068" i="2"/>
  <c r="C7068" i="2" s="1"/>
  <c r="E7068" i="2"/>
  <c r="B7068" i="2" s="1"/>
  <c r="F7067" i="2"/>
  <c r="C7067" i="2" s="1"/>
  <c r="E7067" i="2"/>
  <c r="B7067" i="2" s="1"/>
  <c r="F7066" i="2"/>
  <c r="C7066" i="2" s="1"/>
  <c r="E7066" i="2"/>
  <c r="B7066" i="2" s="1"/>
  <c r="F7065" i="2"/>
  <c r="C7065" i="2" s="1"/>
  <c r="E7065" i="2"/>
  <c r="B7065" i="2" s="1"/>
  <c r="F7064" i="2"/>
  <c r="C7064" i="2" s="1"/>
  <c r="E7064" i="2"/>
  <c r="B7064" i="2" s="1"/>
  <c r="F7063" i="2"/>
  <c r="E7063" i="2"/>
  <c r="B7063" i="2" s="1"/>
  <c r="C7063" i="2"/>
  <c r="F7062" i="2"/>
  <c r="C7062" i="2" s="1"/>
  <c r="E7062" i="2"/>
  <c r="B7062" i="2" s="1"/>
  <c r="F7061" i="2"/>
  <c r="C7061" i="2" s="1"/>
  <c r="E7061" i="2"/>
  <c r="B7061" i="2" s="1"/>
  <c r="D7061" i="2" s="1"/>
  <c r="F7060" i="2"/>
  <c r="C7060" i="2" s="1"/>
  <c r="E7060" i="2"/>
  <c r="B7060" i="2" s="1"/>
  <c r="F7059" i="2"/>
  <c r="C7059" i="2" s="1"/>
  <c r="E7059" i="2"/>
  <c r="B7059" i="2" s="1"/>
  <c r="F7058" i="2"/>
  <c r="C7058" i="2" s="1"/>
  <c r="E7058" i="2"/>
  <c r="B7058" i="2" s="1"/>
  <c r="F7057" i="2"/>
  <c r="C7057" i="2" s="1"/>
  <c r="E7057" i="2"/>
  <c r="B7057" i="2" s="1"/>
  <c r="F7056" i="2"/>
  <c r="C7056" i="2" s="1"/>
  <c r="E7056" i="2"/>
  <c r="B7056" i="2" s="1"/>
  <c r="F7055" i="2"/>
  <c r="C7055" i="2" s="1"/>
  <c r="E7055" i="2"/>
  <c r="B7055" i="2" s="1"/>
  <c r="F7054" i="2"/>
  <c r="C7054" i="2" s="1"/>
  <c r="E7054" i="2"/>
  <c r="B7054" i="2" s="1"/>
  <c r="D7054" i="2" s="1"/>
  <c r="F7053" i="2"/>
  <c r="C7053" i="2" s="1"/>
  <c r="E7053" i="2"/>
  <c r="B7053" i="2" s="1"/>
  <c r="F7052" i="2"/>
  <c r="C7052" i="2" s="1"/>
  <c r="E7052" i="2"/>
  <c r="B7052" i="2" s="1"/>
  <c r="F7051" i="2"/>
  <c r="C7051" i="2" s="1"/>
  <c r="E7051" i="2"/>
  <c r="B7051" i="2"/>
  <c r="F7050" i="2"/>
  <c r="C7050" i="2" s="1"/>
  <c r="E7050" i="2"/>
  <c r="B7050" i="2" s="1"/>
  <c r="F7049" i="2"/>
  <c r="C7049" i="2" s="1"/>
  <c r="E7049" i="2"/>
  <c r="B7049" i="2" s="1"/>
  <c r="F7048" i="2"/>
  <c r="C7048" i="2" s="1"/>
  <c r="E7048" i="2"/>
  <c r="B7048" i="2"/>
  <c r="D7048" i="2" s="1"/>
  <c r="F7047" i="2"/>
  <c r="C7047" i="2" s="1"/>
  <c r="E7047" i="2"/>
  <c r="B7047" i="2" s="1"/>
  <c r="F7046" i="2"/>
  <c r="C7046" i="2" s="1"/>
  <c r="E7046" i="2"/>
  <c r="B7046" i="2" s="1"/>
  <c r="D7046" i="2" s="1"/>
  <c r="F7045" i="2"/>
  <c r="C7045" i="2" s="1"/>
  <c r="E7045" i="2"/>
  <c r="B7045" i="2" s="1"/>
  <c r="D7045" i="2" s="1"/>
  <c r="F7044" i="2"/>
  <c r="C7044" i="2" s="1"/>
  <c r="E7044" i="2"/>
  <c r="B7044" i="2" s="1"/>
  <c r="D7044" i="2" s="1"/>
  <c r="F7043" i="2"/>
  <c r="C7043" i="2" s="1"/>
  <c r="E7043" i="2"/>
  <c r="B7043" i="2" s="1"/>
  <c r="F7042" i="2"/>
  <c r="C7042" i="2" s="1"/>
  <c r="E7042" i="2"/>
  <c r="B7042" i="2" s="1"/>
  <c r="F7041" i="2"/>
  <c r="C7041" i="2" s="1"/>
  <c r="E7041" i="2"/>
  <c r="B7041" i="2" s="1"/>
  <c r="F7040" i="2"/>
  <c r="C7040" i="2" s="1"/>
  <c r="E7040" i="2"/>
  <c r="B7040" i="2" s="1"/>
  <c r="F7039" i="2"/>
  <c r="C7039" i="2" s="1"/>
  <c r="E7039" i="2"/>
  <c r="B7039" i="2" s="1"/>
  <c r="F7038" i="2"/>
  <c r="C7038" i="2" s="1"/>
  <c r="E7038" i="2"/>
  <c r="B7038" i="2"/>
  <c r="D7038" i="2" s="1"/>
  <c r="F7037" i="2"/>
  <c r="C7037" i="2" s="1"/>
  <c r="E7037" i="2"/>
  <c r="B7037" i="2" s="1"/>
  <c r="D7037" i="2" s="1"/>
  <c r="F7036" i="2"/>
  <c r="C7036" i="2" s="1"/>
  <c r="E7036" i="2"/>
  <c r="B7036" i="2"/>
  <c r="D7036" i="2" s="1"/>
  <c r="F7035" i="2"/>
  <c r="C7035" i="2" s="1"/>
  <c r="E7035" i="2"/>
  <c r="B7035" i="2" s="1"/>
  <c r="F7034" i="2"/>
  <c r="C7034" i="2" s="1"/>
  <c r="E7034" i="2"/>
  <c r="B7034" i="2" s="1"/>
  <c r="F7033" i="2"/>
  <c r="C7033" i="2" s="1"/>
  <c r="E7033" i="2"/>
  <c r="B7033" i="2" s="1"/>
  <c r="D7033" i="2" s="1"/>
  <c r="F7032" i="2"/>
  <c r="C7032" i="2" s="1"/>
  <c r="E7032" i="2"/>
  <c r="B7032" i="2" s="1"/>
  <c r="F7031" i="2"/>
  <c r="C7031" i="2" s="1"/>
  <c r="E7031" i="2"/>
  <c r="B7031" i="2" s="1"/>
  <c r="F7030" i="2"/>
  <c r="C7030" i="2" s="1"/>
  <c r="E7030" i="2"/>
  <c r="B7030" i="2" s="1"/>
  <c r="F7029" i="2"/>
  <c r="C7029" i="2" s="1"/>
  <c r="E7029" i="2"/>
  <c r="B7029" i="2" s="1"/>
  <c r="D7029" i="2" s="1"/>
  <c r="F7028" i="2"/>
  <c r="C7028" i="2" s="1"/>
  <c r="E7028" i="2"/>
  <c r="B7028" i="2" s="1"/>
  <c r="F7027" i="2"/>
  <c r="C7027" i="2" s="1"/>
  <c r="E7027" i="2"/>
  <c r="B7027" i="2" s="1"/>
  <c r="F7026" i="2"/>
  <c r="C7026" i="2" s="1"/>
  <c r="E7026" i="2"/>
  <c r="B7026" i="2"/>
  <c r="D7026" i="2" s="1"/>
  <c r="F7025" i="2"/>
  <c r="E7025" i="2"/>
  <c r="B7025" i="2" s="1"/>
  <c r="C7025" i="2"/>
  <c r="F7024" i="2"/>
  <c r="C7024" i="2" s="1"/>
  <c r="E7024" i="2"/>
  <c r="B7024" i="2" s="1"/>
  <c r="F7023" i="2"/>
  <c r="C7023" i="2" s="1"/>
  <c r="E7023" i="2"/>
  <c r="B7023" i="2" s="1"/>
  <c r="D7023" i="2" s="1"/>
  <c r="F7022" i="2"/>
  <c r="C7022" i="2" s="1"/>
  <c r="E7022" i="2"/>
  <c r="B7022" i="2"/>
  <c r="F7021" i="2"/>
  <c r="C7021" i="2" s="1"/>
  <c r="E7021" i="2"/>
  <c r="B7021" i="2" s="1"/>
  <c r="D7021" i="2" s="1"/>
  <c r="F7020" i="2"/>
  <c r="C7020" i="2" s="1"/>
  <c r="E7020" i="2"/>
  <c r="B7020" i="2" s="1"/>
  <c r="F7019" i="2"/>
  <c r="E7019" i="2"/>
  <c r="B7019" i="2" s="1"/>
  <c r="C7019" i="2"/>
  <c r="F7018" i="2"/>
  <c r="C7018" i="2" s="1"/>
  <c r="E7018" i="2"/>
  <c r="B7018" i="2" s="1"/>
  <c r="D7018" i="2" s="1"/>
  <c r="F7017" i="2"/>
  <c r="C7017" i="2" s="1"/>
  <c r="E7017" i="2"/>
  <c r="B7017" i="2" s="1"/>
  <c r="F7016" i="2"/>
  <c r="C7016" i="2" s="1"/>
  <c r="E7016" i="2"/>
  <c r="B7016" i="2" s="1"/>
  <c r="F7015" i="2"/>
  <c r="C7015" i="2" s="1"/>
  <c r="E7015" i="2"/>
  <c r="B7015" i="2"/>
  <c r="D7015" i="2" s="1"/>
  <c r="F7014" i="2"/>
  <c r="C7014" i="2" s="1"/>
  <c r="E7014" i="2"/>
  <c r="B7014" i="2"/>
  <c r="D7014" i="2" s="1"/>
  <c r="F7013" i="2"/>
  <c r="C7013" i="2" s="1"/>
  <c r="E7013" i="2"/>
  <c r="B7013" i="2"/>
  <c r="F7012" i="2"/>
  <c r="C7012" i="2" s="1"/>
  <c r="E7012" i="2"/>
  <c r="B7012" i="2" s="1"/>
  <c r="F7011" i="2"/>
  <c r="C7011" i="2" s="1"/>
  <c r="E7011" i="2"/>
  <c r="B7011" i="2" s="1"/>
  <c r="D7011" i="2" s="1"/>
  <c r="F7010" i="2"/>
  <c r="C7010" i="2" s="1"/>
  <c r="E7010" i="2"/>
  <c r="B7010" i="2" s="1"/>
  <c r="F7009" i="2"/>
  <c r="E7009" i="2"/>
  <c r="B7009" i="2" s="1"/>
  <c r="C7009" i="2"/>
  <c r="F7008" i="2"/>
  <c r="C7008" i="2" s="1"/>
  <c r="D7008" i="2" s="1"/>
  <c r="E7008" i="2"/>
  <c r="B7008" i="2" s="1"/>
  <c r="F7007" i="2"/>
  <c r="C7007" i="2" s="1"/>
  <c r="E7007" i="2"/>
  <c r="B7007" i="2" s="1"/>
  <c r="F7006" i="2"/>
  <c r="C7006" i="2" s="1"/>
  <c r="E7006" i="2"/>
  <c r="B7006" i="2" s="1"/>
  <c r="F7005" i="2"/>
  <c r="C7005" i="2" s="1"/>
  <c r="E7005" i="2"/>
  <c r="B7005" i="2" s="1"/>
  <c r="D7005" i="2" s="1"/>
  <c r="F7004" i="2"/>
  <c r="C7004" i="2" s="1"/>
  <c r="E7004" i="2"/>
  <c r="B7004" i="2" s="1"/>
  <c r="F7003" i="2"/>
  <c r="C7003" i="2" s="1"/>
  <c r="E7003" i="2"/>
  <c r="B7003" i="2" s="1"/>
  <c r="F7002" i="2"/>
  <c r="C7002" i="2" s="1"/>
  <c r="E7002" i="2"/>
  <c r="B7002" i="2" s="1"/>
  <c r="F7001" i="2"/>
  <c r="E7001" i="2"/>
  <c r="B7001" i="2" s="1"/>
  <c r="C7001" i="2"/>
  <c r="F7000" i="2"/>
  <c r="C7000" i="2" s="1"/>
  <c r="E7000" i="2"/>
  <c r="B7000" i="2" s="1"/>
  <c r="F6999" i="2"/>
  <c r="C6999" i="2" s="1"/>
  <c r="E6999" i="2"/>
  <c r="B6999" i="2" s="1"/>
  <c r="F6998" i="2"/>
  <c r="C6998" i="2" s="1"/>
  <c r="E6998" i="2"/>
  <c r="B6998" i="2"/>
  <c r="F6997" i="2"/>
  <c r="C6997" i="2" s="1"/>
  <c r="E6997" i="2"/>
  <c r="B6997" i="2" s="1"/>
  <c r="F6996" i="2"/>
  <c r="C6996" i="2" s="1"/>
  <c r="E6996" i="2"/>
  <c r="B6996" i="2" s="1"/>
  <c r="D6996" i="2" s="1"/>
  <c r="F6995" i="2"/>
  <c r="C6995" i="2" s="1"/>
  <c r="E6995" i="2"/>
  <c r="B6995" i="2"/>
  <c r="D6995" i="2" s="1"/>
  <c r="F6994" i="2"/>
  <c r="C6994" i="2" s="1"/>
  <c r="E6994" i="2"/>
  <c r="B6994" i="2" s="1"/>
  <c r="D6994" i="2" s="1"/>
  <c r="F6993" i="2"/>
  <c r="C6993" i="2" s="1"/>
  <c r="E6993" i="2"/>
  <c r="B6993" i="2" s="1"/>
  <c r="F6992" i="2"/>
  <c r="C6992" i="2" s="1"/>
  <c r="E6992" i="2"/>
  <c r="B6992" i="2" s="1"/>
  <c r="F6991" i="2"/>
  <c r="C6991" i="2" s="1"/>
  <c r="E6991" i="2"/>
  <c r="B6991" i="2" s="1"/>
  <c r="F6990" i="2"/>
  <c r="C6990" i="2" s="1"/>
  <c r="E6990" i="2"/>
  <c r="B6990" i="2" s="1"/>
  <c r="F6989" i="2"/>
  <c r="C6989" i="2" s="1"/>
  <c r="E6989" i="2"/>
  <c r="B6989" i="2" s="1"/>
  <c r="D6989" i="2" s="1"/>
  <c r="F6988" i="2"/>
  <c r="C6988" i="2" s="1"/>
  <c r="E6988" i="2"/>
  <c r="B6988" i="2" s="1"/>
  <c r="D6988" i="2" s="1"/>
  <c r="F6987" i="2"/>
  <c r="E6987" i="2"/>
  <c r="B6987" i="2" s="1"/>
  <c r="C6987" i="2"/>
  <c r="F6986" i="2"/>
  <c r="C6986" i="2" s="1"/>
  <c r="E6986" i="2"/>
  <c r="B6986" i="2" s="1"/>
  <c r="D6986" i="2" s="1"/>
  <c r="F6985" i="2"/>
  <c r="C6985" i="2" s="1"/>
  <c r="E6985" i="2"/>
  <c r="B6985" i="2" s="1"/>
  <c r="F6984" i="2"/>
  <c r="C6984" i="2" s="1"/>
  <c r="E6984" i="2"/>
  <c r="B6984" i="2" s="1"/>
  <c r="F6983" i="2"/>
  <c r="C6983" i="2" s="1"/>
  <c r="E6983" i="2"/>
  <c r="B6983" i="2" s="1"/>
  <c r="F6982" i="2"/>
  <c r="C6982" i="2" s="1"/>
  <c r="E6982" i="2"/>
  <c r="B6982" i="2" s="1"/>
  <c r="F6981" i="2"/>
  <c r="C6981" i="2" s="1"/>
  <c r="E6981" i="2"/>
  <c r="B6981" i="2"/>
  <c r="F6980" i="2"/>
  <c r="C6980" i="2" s="1"/>
  <c r="E6980" i="2"/>
  <c r="B6980" i="2" s="1"/>
  <c r="F6979" i="2"/>
  <c r="C6979" i="2" s="1"/>
  <c r="E6979" i="2"/>
  <c r="B6979" i="2" s="1"/>
  <c r="F6978" i="2"/>
  <c r="C6978" i="2" s="1"/>
  <c r="E6978" i="2"/>
  <c r="B6978" i="2" s="1"/>
  <c r="F6977" i="2"/>
  <c r="C6977" i="2" s="1"/>
  <c r="E6977" i="2"/>
  <c r="B6977" i="2" s="1"/>
  <c r="D6977" i="2" s="1"/>
  <c r="F6976" i="2"/>
  <c r="C6976" i="2" s="1"/>
  <c r="E6976" i="2"/>
  <c r="B6976" i="2" s="1"/>
  <c r="F6975" i="2"/>
  <c r="C6975" i="2" s="1"/>
  <c r="E6975" i="2"/>
  <c r="B6975" i="2"/>
  <c r="D6975" i="2" s="1"/>
  <c r="F6974" i="2"/>
  <c r="C6974" i="2" s="1"/>
  <c r="E6974" i="2"/>
  <c r="B6974" i="2"/>
  <c r="D6974" i="2" s="1"/>
  <c r="F6973" i="2"/>
  <c r="C6973" i="2" s="1"/>
  <c r="E6973" i="2"/>
  <c r="B6973" i="2" s="1"/>
  <c r="F6972" i="2"/>
  <c r="C6972" i="2" s="1"/>
  <c r="E6972" i="2"/>
  <c r="B6972" i="2" s="1"/>
  <c r="F6971" i="2"/>
  <c r="C6971" i="2" s="1"/>
  <c r="E6971" i="2"/>
  <c r="B6971" i="2"/>
  <c r="F6970" i="2"/>
  <c r="C6970" i="2" s="1"/>
  <c r="E6970" i="2"/>
  <c r="B6970" i="2" s="1"/>
  <c r="F6969" i="2"/>
  <c r="C6969" i="2" s="1"/>
  <c r="E6969" i="2"/>
  <c r="B6969" i="2" s="1"/>
  <c r="F6968" i="2"/>
  <c r="C6968" i="2" s="1"/>
  <c r="E6968" i="2"/>
  <c r="B6968" i="2" s="1"/>
  <c r="D6968" i="2"/>
  <c r="F6967" i="2"/>
  <c r="C6967" i="2" s="1"/>
  <c r="E6967" i="2"/>
  <c r="B6967" i="2" s="1"/>
  <c r="D6967" i="2" s="1"/>
  <c r="F6966" i="2"/>
  <c r="C6966" i="2" s="1"/>
  <c r="E6966" i="2"/>
  <c r="B6966" i="2" s="1"/>
  <c r="F6965" i="2"/>
  <c r="C6965" i="2" s="1"/>
  <c r="E6965" i="2"/>
  <c r="B6965" i="2" s="1"/>
  <c r="F6964" i="2"/>
  <c r="C6964" i="2" s="1"/>
  <c r="E6964" i="2"/>
  <c r="B6964" i="2" s="1"/>
  <c r="D6964" i="2" s="1"/>
  <c r="F6963" i="2"/>
  <c r="C6963" i="2" s="1"/>
  <c r="E6963" i="2"/>
  <c r="B6963" i="2" s="1"/>
  <c r="F6962" i="2"/>
  <c r="C6962" i="2" s="1"/>
  <c r="D6962" i="2" s="1"/>
  <c r="E6962" i="2"/>
  <c r="B6962" i="2" s="1"/>
  <c r="F6961" i="2"/>
  <c r="C6961" i="2" s="1"/>
  <c r="E6961" i="2"/>
  <c r="B6961" i="2" s="1"/>
  <c r="F6960" i="2"/>
  <c r="C6960" i="2" s="1"/>
  <c r="E6960" i="2"/>
  <c r="B6960" i="2" s="1"/>
  <c r="F6959" i="2"/>
  <c r="C6959" i="2" s="1"/>
  <c r="E6959" i="2"/>
  <c r="B6959" i="2"/>
  <c r="F6958" i="2"/>
  <c r="C6958" i="2" s="1"/>
  <c r="E6958" i="2"/>
  <c r="B6958" i="2"/>
  <c r="F6957" i="2"/>
  <c r="C6957" i="2" s="1"/>
  <c r="E6957" i="2"/>
  <c r="B6957" i="2" s="1"/>
  <c r="F6956" i="2"/>
  <c r="C6956" i="2" s="1"/>
  <c r="E6956" i="2"/>
  <c r="B6956" i="2" s="1"/>
  <c r="F6955" i="2"/>
  <c r="C6955" i="2" s="1"/>
  <c r="E6955" i="2"/>
  <c r="B6955" i="2" s="1"/>
  <c r="F6954" i="2"/>
  <c r="C6954" i="2" s="1"/>
  <c r="E6954" i="2"/>
  <c r="B6954" i="2" s="1"/>
  <c r="D6954" i="2" s="1"/>
  <c r="F6953" i="2"/>
  <c r="C6953" i="2" s="1"/>
  <c r="E6953" i="2"/>
  <c r="B6953" i="2"/>
  <c r="F6952" i="2"/>
  <c r="C6952" i="2" s="1"/>
  <c r="E6952" i="2"/>
  <c r="B6952" i="2" s="1"/>
  <c r="F6951" i="2"/>
  <c r="C6951" i="2" s="1"/>
  <c r="E6951" i="2"/>
  <c r="B6951" i="2" s="1"/>
  <c r="F6950" i="2"/>
  <c r="C6950" i="2" s="1"/>
  <c r="E6950" i="2"/>
  <c r="B6950" i="2"/>
  <c r="F6949" i="2"/>
  <c r="C6949" i="2" s="1"/>
  <c r="E6949" i="2"/>
  <c r="B6949" i="2" s="1"/>
  <c r="D6949" i="2" s="1"/>
  <c r="F6948" i="2"/>
  <c r="C6948" i="2" s="1"/>
  <c r="E6948" i="2"/>
  <c r="B6948" i="2" s="1"/>
  <c r="F6947" i="2"/>
  <c r="E6947" i="2"/>
  <c r="B6947" i="2" s="1"/>
  <c r="C6947" i="2"/>
  <c r="F6946" i="2"/>
  <c r="C6946" i="2" s="1"/>
  <c r="E6946" i="2"/>
  <c r="B6946" i="2" s="1"/>
  <c r="D6946" i="2" s="1"/>
  <c r="F6945" i="2"/>
  <c r="C6945" i="2" s="1"/>
  <c r="E6945" i="2"/>
  <c r="B6945" i="2" s="1"/>
  <c r="D6945" i="2" s="1"/>
  <c r="F6944" i="2"/>
  <c r="C6944" i="2" s="1"/>
  <c r="E6944" i="2"/>
  <c r="B6944" i="2"/>
  <c r="F6943" i="2"/>
  <c r="C6943" i="2" s="1"/>
  <c r="E6943" i="2"/>
  <c r="B6943" i="2"/>
  <c r="F6942" i="2"/>
  <c r="C6942" i="2" s="1"/>
  <c r="E6942" i="2"/>
  <c r="B6942" i="2"/>
  <c r="F6941" i="2"/>
  <c r="C6941" i="2" s="1"/>
  <c r="E6941" i="2"/>
  <c r="B6941" i="2"/>
  <c r="F6940" i="2"/>
  <c r="C6940" i="2" s="1"/>
  <c r="E6940" i="2"/>
  <c r="B6940" i="2" s="1"/>
  <c r="F6939" i="2"/>
  <c r="C6939" i="2" s="1"/>
  <c r="E6939" i="2"/>
  <c r="B6939" i="2"/>
  <c r="F6938" i="2"/>
  <c r="C6938" i="2" s="1"/>
  <c r="E6938" i="2"/>
  <c r="B6938" i="2" s="1"/>
  <c r="F6937" i="2"/>
  <c r="C6937" i="2" s="1"/>
  <c r="E6937" i="2"/>
  <c r="B6937" i="2" s="1"/>
  <c r="F6936" i="2"/>
  <c r="C6936" i="2" s="1"/>
  <c r="E6936" i="2"/>
  <c r="B6936" i="2"/>
  <c r="F6935" i="2"/>
  <c r="E6935" i="2"/>
  <c r="B6935" i="2" s="1"/>
  <c r="C6935" i="2"/>
  <c r="F6934" i="2"/>
  <c r="C6934" i="2" s="1"/>
  <c r="E6934" i="2"/>
  <c r="B6934" i="2" s="1"/>
  <c r="F6933" i="2"/>
  <c r="C6933" i="2" s="1"/>
  <c r="E6933" i="2"/>
  <c r="B6933" i="2" s="1"/>
  <c r="F6932" i="2"/>
  <c r="C6932" i="2" s="1"/>
  <c r="E6932" i="2"/>
  <c r="B6932" i="2" s="1"/>
  <c r="F6931" i="2"/>
  <c r="C6931" i="2" s="1"/>
  <c r="E6931" i="2"/>
  <c r="B6931" i="2" s="1"/>
  <c r="F6930" i="2"/>
  <c r="C6930" i="2" s="1"/>
  <c r="E6930" i="2"/>
  <c r="B6930" i="2" s="1"/>
  <c r="F6929" i="2"/>
  <c r="C6929" i="2" s="1"/>
  <c r="E6929" i="2"/>
  <c r="B6929" i="2" s="1"/>
  <c r="F6928" i="2"/>
  <c r="C6928" i="2" s="1"/>
  <c r="E6928" i="2"/>
  <c r="B6928" i="2" s="1"/>
  <c r="F6927" i="2"/>
  <c r="C6927" i="2" s="1"/>
  <c r="E6927" i="2"/>
  <c r="B6927" i="2" s="1"/>
  <c r="F6926" i="2"/>
  <c r="C6926" i="2" s="1"/>
  <c r="E6926" i="2"/>
  <c r="B6926" i="2" s="1"/>
  <c r="D6926" i="2" s="1"/>
  <c r="F6925" i="2"/>
  <c r="C6925" i="2" s="1"/>
  <c r="E6925" i="2"/>
  <c r="B6925" i="2" s="1"/>
  <c r="F6924" i="2"/>
  <c r="C6924" i="2" s="1"/>
  <c r="E6924" i="2"/>
  <c r="B6924" i="2" s="1"/>
  <c r="D6924" i="2" s="1"/>
  <c r="F6923" i="2"/>
  <c r="C6923" i="2" s="1"/>
  <c r="E6923" i="2"/>
  <c r="B6923" i="2" s="1"/>
  <c r="F6922" i="2"/>
  <c r="C6922" i="2" s="1"/>
  <c r="E6922" i="2"/>
  <c r="B6922" i="2" s="1"/>
  <c r="F6921" i="2"/>
  <c r="C6921" i="2" s="1"/>
  <c r="E6921" i="2"/>
  <c r="B6921" i="2" s="1"/>
  <c r="D6921" i="2" s="1"/>
  <c r="F6920" i="2"/>
  <c r="C6920" i="2" s="1"/>
  <c r="D6920" i="2" s="1"/>
  <c r="E6920" i="2"/>
  <c r="B6920" i="2" s="1"/>
  <c r="F6919" i="2"/>
  <c r="C6919" i="2" s="1"/>
  <c r="E6919" i="2"/>
  <c r="B6919" i="2" s="1"/>
  <c r="F6918" i="2"/>
  <c r="C6918" i="2" s="1"/>
  <c r="E6918" i="2"/>
  <c r="B6918" i="2" s="1"/>
  <c r="D6918" i="2" s="1"/>
  <c r="F6917" i="2"/>
  <c r="C6917" i="2" s="1"/>
  <c r="E6917" i="2"/>
  <c r="B6917" i="2"/>
  <c r="F6916" i="2"/>
  <c r="C6916" i="2" s="1"/>
  <c r="E6916" i="2"/>
  <c r="B6916" i="2" s="1"/>
  <c r="F6915" i="2"/>
  <c r="C6915" i="2" s="1"/>
  <c r="E6915" i="2"/>
  <c r="B6915" i="2" s="1"/>
  <c r="F6914" i="2"/>
  <c r="C6914" i="2" s="1"/>
  <c r="E6914" i="2"/>
  <c r="B6914" i="2" s="1"/>
  <c r="F6913" i="2"/>
  <c r="C6913" i="2" s="1"/>
  <c r="E6913" i="2"/>
  <c r="B6913" i="2" s="1"/>
  <c r="F6912" i="2"/>
  <c r="C6912" i="2" s="1"/>
  <c r="E6912" i="2"/>
  <c r="B6912" i="2" s="1"/>
  <c r="F6911" i="2"/>
  <c r="C6911" i="2" s="1"/>
  <c r="E6911" i="2"/>
  <c r="B6911" i="2" s="1"/>
  <c r="F6910" i="2"/>
  <c r="C6910" i="2" s="1"/>
  <c r="E6910" i="2"/>
  <c r="B6910" i="2" s="1"/>
  <c r="F6909" i="2"/>
  <c r="C6909" i="2" s="1"/>
  <c r="E6909" i="2"/>
  <c r="B6909" i="2"/>
  <c r="F6908" i="2"/>
  <c r="C6908" i="2" s="1"/>
  <c r="E6908" i="2"/>
  <c r="B6908" i="2"/>
  <c r="F6907" i="2"/>
  <c r="C6907" i="2" s="1"/>
  <c r="E6907" i="2"/>
  <c r="B6907" i="2" s="1"/>
  <c r="F6906" i="2"/>
  <c r="C6906" i="2" s="1"/>
  <c r="D6906" i="2" s="1"/>
  <c r="E6906" i="2"/>
  <c r="B6906" i="2" s="1"/>
  <c r="F6905" i="2"/>
  <c r="C6905" i="2" s="1"/>
  <c r="E6905" i="2"/>
  <c r="B6905" i="2" s="1"/>
  <c r="D6905" i="2" s="1"/>
  <c r="F6904" i="2"/>
  <c r="C6904" i="2" s="1"/>
  <c r="E6904" i="2"/>
  <c r="B6904" i="2" s="1"/>
  <c r="F6903" i="2"/>
  <c r="C6903" i="2" s="1"/>
  <c r="E6903" i="2"/>
  <c r="B6903" i="2" s="1"/>
  <c r="F6902" i="2"/>
  <c r="C6902" i="2" s="1"/>
  <c r="E6902" i="2"/>
  <c r="B6902" i="2" s="1"/>
  <c r="F6901" i="2"/>
  <c r="E6901" i="2"/>
  <c r="C6901" i="2"/>
  <c r="B6901" i="2"/>
  <c r="F6900" i="2"/>
  <c r="C6900" i="2" s="1"/>
  <c r="E6900" i="2"/>
  <c r="B6900" i="2" s="1"/>
  <c r="F6899" i="2"/>
  <c r="C6899" i="2" s="1"/>
  <c r="E6899" i="2"/>
  <c r="B6899" i="2" s="1"/>
  <c r="F6898" i="2"/>
  <c r="C6898" i="2" s="1"/>
  <c r="E6898" i="2"/>
  <c r="B6898" i="2" s="1"/>
  <c r="D6898" i="2" s="1"/>
  <c r="F6897" i="2"/>
  <c r="C6897" i="2" s="1"/>
  <c r="E6897" i="2"/>
  <c r="B6897" i="2"/>
  <c r="D6897" i="2" s="1"/>
  <c r="F6896" i="2"/>
  <c r="C6896" i="2" s="1"/>
  <c r="E6896" i="2"/>
  <c r="B6896" i="2" s="1"/>
  <c r="F6895" i="2"/>
  <c r="C6895" i="2" s="1"/>
  <c r="E6895" i="2"/>
  <c r="B6895" i="2"/>
  <c r="F6894" i="2"/>
  <c r="C6894" i="2" s="1"/>
  <c r="E6894" i="2"/>
  <c r="B6894" i="2" s="1"/>
  <c r="F6893" i="2"/>
  <c r="C6893" i="2" s="1"/>
  <c r="E6893" i="2"/>
  <c r="B6893" i="2" s="1"/>
  <c r="F6892" i="2"/>
  <c r="C6892" i="2" s="1"/>
  <c r="E6892" i="2"/>
  <c r="B6892" i="2" s="1"/>
  <c r="F6891" i="2"/>
  <c r="C6891" i="2" s="1"/>
  <c r="E6891" i="2"/>
  <c r="B6891" i="2" s="1"/>
  <c r="F6890" i="2"/>
  <c r="C6890" i="2" s="1"/>
  <c r="E6890" i="2"/>
  <c r="B6890" i="2" s="1"/>
  <c r="F6889" i="2"/>
  <c r="C6889" i="2" s="1"/>
  <c r="E6889" i="2"/>
  <c r="B6889" i="2" s="1"/>
  <c r="F6888" i="2"/>
  <c r="C6888" i="2" s="1"/>
  <c r="E6888" i="2"/>
  <c r="B6888" i="2" s="1"/>
  <c r="F6887" i="2"/>
  <c r="C6887" i="2" s="1"/>
  <c r="E6887" i="2"/>
  <c r="B6887" i="2" s="1"/>
  <c r="D6887" i="2" s="1"/>
  <c r="F6886" i="2"/>
  <c r="C6886" i="2" s="1"/>
  <c r="E6886" i="2"/>
  <c r="B6886" i="2" s="1"/>
  <c r="D6886" i="2" s="1"/>
  <c r="F6885" i="2"/>
  <c r="E6885" i="2"/>
  <c r="B6885" i="2" s="1"/>
  <c r="C6885" i="2"/>
  <c r="F6884" i="2"/>
  <c r="C6884" i="2" s="1"/>
  <c r="E6884" i="2"/>
  <c r="B6884" i="2" s="1"/>
  <c r="F6883" i="2"/>
  <c r="C6883" i="2" s="1"/>
  <c r="E6883" i="2"/>
  <c r="B6883" i="2" s="1"/>
  <c r="F6882" i="2"/>
  <c r="C6882" i="2" s="1"/>
  <c r="E6882" i="2"/>
  <c r="B6882" i="2"/>
  <c r="F6881" i="2"/>
  <c r="E6881" i="2"/>
  <c r="B6881" i="2" s="1"/>
  <c r="C6881" i="2"/>
  <c r="F6880" i="2"/>
  <c r="C6880" i="2" s="1"/>
  <c r="E6880" i="2"/>
  <c r="B6880" i="2" s="1"/>
  <c r="F6879" i="2"/>
  <c r="C6879" i="2" s="1"/>
  <c r="E6879" i="2"/>
  <c r="B6879" i="2" s="1"/>
  <c r="F6878" i="2"/>
  <c r="C6878" i="2" s="1"/>
  <c r="E6878" i="2"/>
  <c r="B6878" i="2" s="1"/>
  <c r="F6877" i="2"/>
  <c r="C6877" i="2" s="1"/>
  <c r="E6877" i="2"/>
  <c r="B6877" i="2" s="1"/>
  <c r="F6876" i="2"/>
  <c r="C6876" i="2" s="1"/>
  <c r="D6876" i="2" s="1"/>
  <c r="E6876" i="2"/>
  <c r="B6876" i="2" s="1"/>
  <c r="F6875" i="2"/>
  <c r="C6875" i="2" s="1"/>
  <c r="E6875" i="2"/>
  <c r="B6875" i="2" s="1"/>
  <c r="F6874" i="2"/>
  <c r="C6874" i="2" s="1"/>
  <c r="E6874" i="2"/>
  <c r="B6874" i="2" s="1"/>
  <c r="F6873" i="2"/>
  <c r="C6873" i="2" s="1"/>
  <c r="E6873" i="2"/>
  <c r="B6873" i="2" s="1"/>
  <c r="F6872" i="2"/>
  <c r="C6872" i="2" s="1"/>
  <c r="E6872" i="2"/>
  <c r="B6872" i="2"/>
  <c r="F6871" i="2"/>
  <c r="C6871" i="2" s="1"/>
  <c r="E6871" i="2"/>
  <c r="B6871" i="2" s="1"/>
  <c r="F6870" i="2"/>
  <c r="C6870" i="2" s="1"/>
  <c r="E6870" i="2"/>
  <c r="B6870" i="2" s="1"/>
  <c r="F6869" i="2"/>
  <c r="C6869" i="2" s="1"/>
  <c r="E6869" i="2"/>
  <c r="B6869" i="2" s="1"/>
  <c r="F6868" i="2"/>
  <c r="C6868" i="2" s="1"/>
  <c r="E6868" i="2"/>
  <c r="B6868" i="2" s="1"/>
  <c r="F6867" i="2"/>
  <c r="C6867" i="2" s="1"/>
  <c r="E6867" i="2"/>
  <c r="B6867" i="2" s="1"/>
  <c r="F6866" i="2"/>
  <c r="C6866" i="2" s="1"/>
  <c r="E6866" i="2"/>
  <c r="B6866" i="2" s="1"/>
  <c r="F6865" i="2"/>
  <c r="C6865" i="2" s="1"/>
  <c r="E6865" i="2"/>
  <c r="B6865" i="2" s="1"/>
  <c r="F6864" i="2"/>
  <c r="C6864" i="2" s="1"/>
  <c r="E6864" i="2"/>
  <c r="B6864" i="2" s="1"/>
  <c r="F6863" i="2"/>
  <c r="C6863" i="2" s="1"/>
  <c r="E6863" i="2"/>
  <c r="B6863" i="2" s="1"/>
  <c r="F6862" i="2"/>
  <c r="C6862" i="2" s="1"/>
  <c r="E6862" i="2"/>
  <c r="B6862" i="2" s="1"/>
  <c r="F6861" i="2"/>
  <c r="C6861" i="2" s="1"/>
  <c r="E6861" i="2"/>
  <c r="B6861" i="2" s="1"/>
  <c r="F6860" i="2"/>
  <c r="C6860" i="2" s="1"/>
  <c r="E6860" i="2"/>
  <c r="B6860" i="2" s="1"/>
  <c r="F6859" i="2"/>
  <c r="C6859" i="2" s="1"/>
  <c r="E6859" i="2"/>
  <c r="B6859" i="2"/>
  <c r="F6858" i="2"/>
  <c r="C6858" i="2" s="1"/>
  <c r="E6858" i="2"/>
  <c r="B6858" i="2" s="1"/>
  <c r="F6857" i="2"/>
  <c r="C6857" i="2" s="1"/>
  <c r="E6857" i="2"/>
  <c r="B6857" i="2" s="1"/>
  <c r="F6856" i="2"/>
  <c r="C6856" i="2" s="1"/>
  <c r="E6856" i="2"/>
  <c r="B6856" i="2" s="1"/>
  <c r="F6855" i="2"/>
  <c r="C6855" i="2" s="1"/>
  <c r="E6855" i="2"/>
  <c r="B6855" i="2" s="1"/>
  <c r="F6854" i="2"/>
  <c r="C6854" i="2" s="1"/>
  <c r="E6854" i="2"/>
  <c r="B6854" i="2" s="1"/>
  <c r="F6853" i="2"/>
  <c r="C6853" i="2" s="1"/>
  <c r="E6853" i="2"/>
  <c r="B6853" i="2" s="1"/>
  <c r="F6852" i="2"/>
  <c r="C6852" i="2" s="1"/>
  <c r="E6852" i="2"/>
  <c r="B6852" i="2" s="1"/>
  <c r="F6851" i="2"/>
  <c r="C6851" i="2" s="1"/>
  <c r="E6851" i="2"/>
  <c r="B6851" i="2" s="1"/>
  <c r="F6850" i="2"/>
  <c r="C6850" i="2" s="1"/>
  <c r="E6850" i="2"/>
  <c r="B6850" i="2" s="1"/>
  <c r="F6849" i="2"/>
  <c r="C6849" i="2" s="1"/>
  <c r="E6849" i="2"/>
  <c r="B6849" i="2"/>
  <c r="F6848" i="2"/>
  <c r="C6848" i="2" s="1"/>
  <c r="E6848" i="2"/>
  <c r="B6848" i="2" s="1"/>
  <c r="F6847" i="2"/>
  <c r="C6847" i="2" s="1"/>
  <c r="E6847" i="2"/>
  <c r="B6847" i="2" s="1"/>
  <c r="F6846" i="2"/>
  <c r="C6846" i="2" s="1"/>
  <c r="E6846" i="2"/>
  <c r="B6846" i="2" s="1"/>
  <c r="F6845" i="2"/>
  <c r="C6845" i="2" s="1"/>
  <c r="E6845" i="2"/>
  <c r="B6845" i="2"/>
  <c r="F6844" i="2"/>
  <c r="C6844" i="2" s="1"/>
  <c r="E6844" i="2"/>
  <c r="B6844" i="2" s="1"/>
  <c r="F6843" i="2"/>
  <c r="C6843" i="2" s="1"/>
  <c r="E6843" i="2"/>
  <c r="B6843" i="2" s="1"/>
  <c r="F6842" i="2"/>
  <c r="C6842" i="2" s="1"/>
  <c r="E6842" i="2"/>
  <c r="B6842" i="2" s="1"/>
  <c r="F6841" i="2"/>
  <c r="C6841" i="2" s="1"/>
  <c r="E6841" i="2"/>
  <c r="B6841" i="2" s="1"/>
  <c r="F6840" i="2"/>
  <c r="C6840" i="2" s="1"/>
  <c r="E6840" i="2"/>
  <c r="B6840" i="2" s="1"/>
  <c r="F6839" i="2"/>
  <c r="C6839" i="2" s="1"/>
  <c r="E6839" i="2"/>
  <c r="B6839" i="2"/>
  <c r="F6838" i="2"/>
  <c r="C6838" i="2" s="1"/>
  <c r="E6838" i="2"/>
  <c r="B6838" i="2" s="1"/>
  <c r="F6837" i="2"/>
  <c r="C6837" i="2" s="1"/>
  <c r="E6837" i="2"/>
  <c r="B6837" i="2" s="1"/>
  <c r="F6836" i="2"/>
  <c r="C6836" i="2" s="1"/>
  <c r="E6836" i="2"/>
  <c r="B6836" i="2" s="1"/>
  <c r="F6835" i="2"/>
  <c r="C6835" i="2" s="1"/>
  <c r="E6835" i="2"/>
  <c r="B6835" i="2" s="1"/>
  <c r="F6834" i="2"/>
  <c r="C6834" i="2" s="1"/>
  <c r="E6834" i="2"/>
  <c r="B6834" i="2"/>
  <c r="D6834" i="2" s="1"/>
  <c r="F6833" i="2"/>
  <c r="C6833" i="2" s="1"/>
  <c r="E6833" i="2"/>
  <c r="B6833" i="2" s="1"/>
  <c r="F6832" i="2"/>
  <c r="C6832" i="2" s="1"/>
  <c r="E6832" i="2"/>
  <c r="B6832" i="2" s="1"/>
  <c r="F6831" i="2"/>
  <c r="E6831" i="2"/>
  <c r="B6831" i="2" s="1"/>
  <c r="C6831" i="2"/>
  <c r="F6830" i="2"/>
  <c r="C6830" i="2" s="1"/>
  <c r="E6830" i="2"/>
  <c r="B6830" i="2"/>
  <c r="F6829" i="2"/>
  <c r="C6829" i="2" s="1"/>
  <c r="E6829" i="2"/>
  <c r="B6829" i="2" s="1"/>
  <c r="F6828" i="2"/>
  <c r="C6828" i="2" s="1"/>
  <c r="E6828" i="2"/>
  <c r="B6828" i="2" s="1"/>
  <c r="F6827" i="2"/>
  <c r="C6827" i="2" s="1"/>
  <c r="E6827" i="2"/>
  <c r="B6827" i="2" s="1"/>
  <c r="F6826" i="2"/>
  <c r="C6826" i="2" s="1"/>
  <c r="E6826" i="2"/>
  <c r="B6826" i="2"/>
  <c r="D6826" i="2" s="1"/>
  <c r="F6825" i="2"/>
  <c r="C6825" i="2" s="1"/>
  <c r="E6825" i="2"/>
  <c r="B6825" i="2" s="1"/>
  <c r="F6824" i="2"/>
  <c r="C6824" i="2" s="1"/>
  <c r="E6824" i="2"/>
  <c r="B6824" i="2" s="1"/>
  <c r="F6823" i="2"/>
  <c r="E6823" i="2"/>
  <c r="B6823" i="2" s="1"/>
  <c r="C6823" i="2"/>
  <c r="F6822" i="2"/>
  <c r="C6822" i="2" s="1"/>
  <c r="E6822" i="2"/>
  <c r="B6822" i="2"/>
  <c r="F6821" i="2"/>
  <c r="C6821" i="2" s="1"/>
  <c r="E6821" i="2"/>
  <c r="B6821" i="2" s="1"/>
  <c r="F6820" i="2"/>
  <c r="C6820" i="2" s="1"/>
  <c r="E6820" i="2"/>
  <c r="B6820" i="2" s="1"/>
  <c r="F6819" i="2"/>
  <c r="C6819" i="2" s="1"/>
  <c r="E6819" i="2"/>
  <c r="B6819" i="2" s="1"/>
  <c r="F6818" i="2"/>
  <c r="C6818" i="2" s="1"/>
  <c r="E6818" i="2"/>
  <c r="B6818" i="2" s="1"/>
  <c r="F6817" i="2"/>
  <c r="C6817" i="2" s="1"/>
  <c r="E6817" i="2"/>
  <c r="B6817" i="2" s="1"/>
  <c r="F6816" i="2"/>
  <c r="C6816" i="2" s="1"/>
  <c r="E6816" i="2"/>
  <c r="B6816" i="2" s="1"/>
  <c r="F6815" i="2"/>
  <c r="C6815" i="2" s="1"/>
  <c r="E6815" i="2"/>
  <c r="B6815" i="2" s="1"/>
  <c r="F6814" i="2"/>
  <c r="C6814" i="2" s="1"/>
  <c r="E6814" i="2"/>
  <c r="B6814" i="2" s="1"/>
  <c r="F6813" i="2"/>
  <c r="C6813" i="2" s="1"/>
  <c r="E6813" i="2"/>
  <c r="B6813" i="2"/>
  <c r="F6812" i="2"/>
  <c r="C6812" i="2" s="1"/>
  <c r="E6812" i="2"/>
  <c r="B6812" i="2" s="1"/>
  <c r="F6811" i="2"/>
  <c r="C6811" i="2" s="1"/>
  <c r="E6811" i="2"/>
  <c r="B6811" i="2" s="1"/>
  <c r="F6810" i="2"/>
  <c r="C6810" i="2" s="1"/>
  <c r="E6810" i="2"/>
  <c r="B6810" i="2" s="1"/>
  <c r="F6809" i="2"/>
  <c r="E6809" i="2"/>
  <c r="B6809" i="2" s="1"/>
  <c r="C6809" i="2"/>
  <c r="F6808" i="2"/>
  <c r="C6808" i="2" s="1"/>
  <c r="E6808" i="2"/>
  <c r="B6808" i="2" s="1"/>
  <c r="F6807" i="2"/>
  <c r="C6807" i="2" s="1"/>
  <c r="E6807" i="2"/>
  <c r="B6807" i="2"/>
  <c r="F6806" i="2"/>
  <c r="C6806" i="2" s="1"/>
  <c r="E6806" i="2"/>
  <c r="B6806" i="2" s="1"/>
  <c r="D6806" i="2" s="1"/>
  <c r="F6805" i="2"/>
  <c r="C6805" i="2" s="1"/>
  <c r="E6805" i="2"/>
  <c r="B6805" i="2"/>
  <c r="F6804" i="2"/>
  <c r="C6804" i="2" s="1"/>
  <c r="D6804" i="2" s="1"/>
  <c r="E6804" i="2"/>
  <c r="B6804" i="2" s="1"/>
  <c r="F6803" i="2"/>
  <c r="C6803" i="2" s="1"/>
  <c r="E6803" i="2"/>
  <c r="B6803" i="2" s="1"/>
  <c r="F6802" i="2"/>
  <c r="C6802" i="2" s="1"/>
  <c r="E6802" i="2"/>
  <c r="B6802" i="2" s="1"/>
  <c r="F6801" i="2"/>
  <c r="C6801" i="2" s="1"/>
  <c r="E6801" i="2"/>
  <c r="B6801" i="2"/>
  <c r="F6800" i="2"/>
  <c r="C6800" i="2" s="1"/>
  <c r="E6800" i="2"/>
  <c r="B6800" i="2" s="1"/>
  <c r="F6799" i="2"/>
  <c r="C6799" i="2" s="1"/>
  <c r="E6799" i="2"/>
  <c r="B6799" i="2"/>
  <c r="F6798" i="2"/>
  <c r="C6798" i="2" s="1"/>
  <c r="E6798" i="2"/>
  <c r="B6798" i="2" s="1"/>
  <c r="F6797" i="2"/>
  <c r="C6797" i="2" s="1"/>
  <c r="E6797" i="2"/>
  <c r="B6797" i="2" s="1"/>
  <c r="F6796" i="2"/>
  <c r="C6796" i="2" s="1"/>
  <c r="E6796" i="2"/>
  <c r="B6796" i="2" s="1"/>
  <c r="F6795" i="2"/>
  <c r="C6795" i="2" s="1"/>
  <c r="E6795" i="2"/>
  <c r="B6795" i="2" s="1"/>
  <c r="F6794" i="2"/>
  <c r="C6794" i="2" s="1"/>
  <c r="E6794" i="2"/>
  <c r="B6794" i="2" s="1"/>
  <c r="D6794" i="2" s="1"/>
  <c r="F6793" i="2"/>
  <c r="C6793" i="2" s="1"/>
  <c r="E6793" i="2"/>
  <c r="B6793" i="2" s="1"/>
  <c r="F6792" i="2"/>
  <c r="C6792" i="2" s="1"/>
  <c r="E6792" i="2"/>
  <c r="B6792" i="2"/>
  <c r="F6791" i="2"/>
  <c r="C6791" i="2" s="1"/>
  <c r="E6791" i="2"/>
  <c r="B6791" i="2" s="1"/>
  <c r="F6790" i="2"/>
  <c r="C6790" i="2" s="1"/>
  <c r="E6790" i="2"/>
  <c r="B6790" i="2" s="1"/>
  <c r="F6789" i="2"/>
  <c r="C6789" i="2" s="1"/>
  <c r="E6789" i="2"/>
  <c r="B6789" i="2"/>
  <c r="F6788" i="2"/>
  <c r="C6788" i="2" s="1"/>
  <c r="E6788" i="2"/>
  <c r="B6788" i="2" s="1"/>
  <c r="F6787" i="2"/>
  <c r="C6787" i="2" s="1"/>
  <c r="E6787" i="2"/>
  <c r="B6787" i="2" s="1"/>
  <c r="F6786" i="2"/>
  <c r="C6786" i="2" s="1"/>
  <c r="E6786" i="2"/>
  <c r="B6786" i="2" s="1"/>
  <c r="F6785" i="2"/>
  <c r="C6785" i="2" s="1"/>
  <c r="E6785" i="2"/>
  <c r="B6785" i="2" s="1"/>
  <c r="F6784" i="2"/>
  <c r="C6784" i="2" s="1"/>
  <c r="E6784" i="2"/>
  <c r="B6784" i="2"/>
  <c r="D6784" i="2" s="1"/>
  <c r="F6783" i="2"/>
  <c r="C6783" i="2" s="1"/>
  <c r="E6783" i="2"/>
  <c r="B6783" i="2" s="1"/>
  <c r="F6782" i="2"/>
  <c r="C6782" i="2" s="1"/>
  <c r="E6782" i="2"/>
  <c r="B6782" i="2"/>
  <c r="F6781" i="2"/>
  <c r="C6781" i="2" s="1"/>
  <c r="E6781" i="2"/>
  <c r="B6781" i="2"/>
  <c r="F6780" i="2"/>
  <c r="C6780" i="2" s="1"/>
  <c r="E6780" i="2"/>
  <c r="B6780" i="2" s="1"/>
  <c r="F6779" i="2"/>
  <c r="C6779" i="2" s="1"/>
  <c r="E6779" i="2"/>
  <c r="B6779" i="2" s="1"/>
  <c r="F6778" i="2"/>
  <c r="C6778" i="2" s="1"/>
  <c r="E6778" i="2"/>
  <c r="B6778" i="2"/>
  <c r="F6777" i="2"/>
  <c r="C6777" i="2" s="1"/>
  <c r="E6777" i="2"/>
  <c r="B6777" i="2"/>
  <c r="F6776" i="2"/>
  <c r="C6776" i="2" s="1"/>
  <c r="E6776" i="2"/>
  <c r="B6776" i="2" s="1"/>
  <c r="F6775" i="2"/>
  <c r="C6775" i="2" s="1"/>
  <c r="E6775" i="2"/>
  <c r="B6775" i="2" s="1"/>
  <c r="F6774" i="2"/>
  <c r="C6774" i="2" s="1"/>
  <c r="E6774" i="2"/>
  <c r="B6774" i="2" s="1"/>
  <c r="F6773" i="2"/>
  <c r="E6773" i="2"/>
  <c r="B6773" i="2" s="1"/>
  <c r="C6773" i="2"/>
  <c r="F6772" i="2"/>
  <c r="C6772" i="2" s="1"/>
  <c r="E6772" i="2"/>
  <c r="B6772" i="2" s="1"/>
  <c r="F6771" i="2"/>
  <c r="C6771" i="2" s="1"/>
  <c r="E6771" i="2"/>
  <c r="B6771" i="2" s="1"/>
  <c r="F6770" i="2"/>
  <c r="C6770" i="2" s="1"/>
  <c r="E6770" i="2"/>
  <c r="B6770" i="2" s="1"/>
  <c r="F6769" i="2"/>
  <c r="C6769" i="2" s="1"/>
  <c r="E6769" i="2"/>
  <c r="B6769" i="2" s="1"/>
  <c r="F6768" i="2"/>
  <c r="C6768" i="2" s="1"/>
  <c r="E6768" i="2"/>
  <c r="B6768" i="2"/>
  <c r="F6767" i="2"/>
  <c r="C6767" i="2" s="1"/>
  <c r="E6767" i="2"/>
  <c r="B6767" i="2" s="1"/>
  <c r="F6766" i="2"/>
  <c r="C6766" i="2" s="1"/>
  <c r="E6766" i="2"/>
  <c r="B6766" i="2" s="1"/>
  <c r="F6765" i="2"/>
  <c r="E6765" i="2"/>
  <c r="B6765" i="2" s="1"/>
  <c r="C6765" i="2"/>
  <c r="F6764" i="2"/>
  <c r="C6764" i="2" s="1"/>
  <c r="E6764" i="2"/>
  <c r="B6764" i="2" s="1"/>
  <c r="D6764" i="2"/>
  <c r="F6763" i="2"/>
  <c r="C6763" i="2" s="1"/>
  <c r="E6763" i="2"/>
  <c r="B6763" i="2" s="1"/>
  <c r="F6762" i="2"/>
  <c r="C6762" i="2" s="1"/>
  <c r="E6762" i="2"/>
  <c r="B6762" i="2"/>
  <c r="F6761" i="2"/>
  <c r="C6761" i="2" s="1"/>
  <c r="E6761" i="2"/>
  <c r="B6761" i="2" s="1"/>
  <c r="F6760" i="2"/>
  <c r="C6760" i="2" s="1"/>
  <c r="E6760" i="2"/>
  <c r="B6760" i="2" s="1"/>
  <c r="F6759" i="2"/>
  <c r="C6759" i="2" s="1"/>
  <c r="E6759" i="2"/>
  <c r="B6759" i="2"/>
  <c r="F6758" i="2"/>
  <c r="C6758" i="2" s="1"/>
  <c r="E6758" i="2"/>
  <c r="B6758" i="2" s="1"/>
  <c r="D6758" i="2" s="1"/>
  <c r="F6757" i="2"/>
  <c r="E6757" i="2"/>
  <c r="B6757" i="2" s="1"/>
  <c r="C6757" i="2"/>
  <c r="F6756" i="2"/>
  <c r="C6756" i="2" s="1"/>
  <c r="E6756" i="2"/>
  <c r="B6756" i="2"/>
  <c r="F6755" i="2"/>
  <c r="C6755" i="2" s="1"/>
  <c r="E6755" i="2"/>
  <c r="B6755" i="2" s="1"/>
  <c r="F6754" i="2"/>
  <c r="C6754" i="2" s="1"/>
  <c r="E6754" i="2"/>
  <c r="B6754" i="2" s="1"/>
  <c r="F6753" i="2"/>
  <c r="C6753" i="2" s="1"/>
  <c r="E6753" i="2"/>
  <c r="B6753" i="2" s="1"/>
  <c r="F6752" i="2"/>
  <c r="C6752" i="2" s="1"/>
  <c r="E6752" i="2"/>
  <c r="B6752" i="2"/>
  <c r="F6751" i="2"/>
  <c r="C6751" i="2" s="1"/>
  <c r="E6751" i="2"/>
  <c r="B6751" i="2" s="1"/>
  <c r="F6750" i="2"/>
  <c r="C6750" i="2" s="1"/>
  <c r="E6750" i="2"/>
  <c r="B6750" i="2" s="1"/>
  <c r="F6749" i="2"/>
  <c r="E6749" i="2"/>
  <c r="C6749" i="2"/>
  <c r="B6749" i="2"/>
  <c r="F6748" i="2"/>
  <c r="C6748" i="2" s="1"/>
  <c r="E6748" i="2"/>
  <c r="B6748" i="2" s="1"/>
  <c r="F6747" i="2"/>
  <c r="C6747" i="2" s="1"/>
  <c r="E6747" i="2"/>
  <c r="B6747" i="2" s="1"/>
  <c r="F6746" i="2"/>
  <c r="C6746" i="2" s="1"/>
  <c r="E6746" i="2"/>
  <c r="B6746" i="2" s="1"/>
  <c r="D6746" i="2" s="1"/>
  <c r="F6745" i="2"/>
  <c r="C6745" i="2" s="1"/>
  <c r="E6745" i="2"/>
  <c r="B6745" i="2" s="1"/>
  <c r="F6744" i="2"/>
  <c r="C6744" i="2" s="1"/>
  <c r="E6744" i="2"/>
  <c r="B6744" i="2" s="1"/>
  <c r="F6743" i="2"/>
  <c r="C6743" i="2" s="1"/>
  <c r="E6743" i="2"/>
  <c r="B6743" i="2" s="1"/>
  <c r="F6742" i="2"/>
  <c r="C6742" i="2" s="1"/>
  <c r="E6742" i="2"/>
  <c r="B6742" i="2"/>
  <c r="F6741" i="2"/>
  <c r="C6741" i="2" s="1"/>
  <c r="E6741" i="2"/>
  <c r="B6741" i="2" s="1"/>
  <c r="F6740" i="2"/>
  <c r="C6740" i="2" s="1"/>
  <c r="E6740" i="2"/>
  <c r="B6740" i="2" s="1"/>
  <c r="F6739" i="2"/>
  <c r="C6739" i="2" s="1"/>
  <c r="E6739" i="2"/>
  <c r="B6739" i="2" s="1"/>
  <c r="F6738" i="2"/>
  <c r="C6738" i="2" s="1"/>
  <c r="E6738" i="2"/>
  <c r="B6738" i="2" s="1"/>
  <c r="F6737" i="2"/>
  <c r="C6737" i="2" s="1"/>
  <c r="E6737" i="2"/>
  <c r="B6737" i="2" s="1"/>
  <c r="F6736" i="2"/>
  <c r="C6736" i="2" s="1"/>
  <c r="E6736" i="2"/>
  <c r="B6736" i="2" s="1"/>
  <c r="D6736" i="2" s="1"/>
  <c r="F6735" i="2"/>
  <c r="C6735" i="2" s="1"/>
  <c r="E6735" i="2"/>
  <c r="B6735" i="2" s="1"/>
  <c r="F6734" i="2"/>
  <c r="C6734" i="2" s="1"/>
  <c r="E6734" i="2"/>
  <c r="B6734" i="2" s="1"/>
  <c r="F6733" i="2"/>
  <c r="C6733" i="2" s="1"/>
  <c r="E6733" i="2"/>
  <c r="B6733" i="2"/>
  <c r="F6732" i="2"/>
  <c r="C6732" i="2" s="1"/>
  <c r="E6732" i="2"/>
  <c r="B6732" i="2"/>
  <c r="F6731" i="2"/>
  <c r="C6731" i="2" s="1"/>
  <c r="E6731" i="2"/>
  <c r="B6731" i="2" s="1"/>
  <c r="F6730" i="2"/>
  <c r="C6730" i="2" s="1"/>
  <c r="E6730" i="2"/>
  <c r="B6730" i="2" s="1"/>
  <c r="F6729" i="2"/>
  <c r="C6729" i="2" s="1"/>
  <c r="E6729" i="2"/>
  <c r="B6729" i="2" s="1"/>
  <c r="F6728" i="2"/>
  <c r="C6728" i="2" s="1"/>
  <c r="E6728" i="2"/>
  <c r="B6728" i="2"/>
  <c r="D6728" i="2" s="1"/>
  <c r="F6727" i="2"/>
  <c r="C6727" i="2" s="1"/>
  <c r="E6727" i="2"/>
  <c r="B6727" i="2" s="1"/>
  <c r="F6726" i="2"/>
  <c r="C6726" i="2" s="1"/>
  <c r="E6726" i="2"/>
  <c r="B6726" i="2" s="1"/>
  <c r="F6725" i="2"/>
  <c r="C6725" i="2" s="1"/>
  <c r="E6725" i="2"/>
  <c r="B6725" i="2" s="1"/>
  <c r="F6724" i="2"/>
  <c r="C6724" i="2" s="1"/>
  <c r="E6724" i="2"/>
  <c r="B6724" i="2" s="1"/>
  <c r="D6724" i="2" s="1"/>
  <c r="F6723" i="2"/>
  <c r="C6723" i="2" s="1"/>
  <c r="E6723" i="2"/>
  <c r="B6723" i="2" s="1"/>
  <c r="F6722" i="2"/>
  <c r="C6722" i="2" s="1"/>
  <c r="E6722" i="2"/>
  <c r="B6722" i="2" s="1"/>
  <c r="F6721" i="2"/>
  <c r="C6721" i="2" s="1"/>
  <c r="E6721" i="2"/>
  <c r="B6721" i="2" s="1"/>
  <c r="F6720" i="2"/>
  <c r="C6720" i="2" s="1"/>
  <c r="E6720" i="2"/>
  <c r="B6720" i="2" s="1"/>
  <c r="F6719" i="2"/>
  <c r="C6719" i="2" s="1"/>
  <c r="E6719" i="2"/>
  <c r="B6719" i="2" s="1"/>
  <c r="F6718" i="2"/>
  <c r="C6718" i="2" s="1"/>
  <c r="E6718" i="2"/>
  <c r="B6718" i="2"/>
  <c r="F6717" i="2"/>
  <c r="E6717" i="2"/>
  <c r="B6717" i="2" s="1"/>
  <c r="C6717" i="2"/>
  <c r="F6716" i="2"/>
  <c r="C6716" i="2" s="1"/>
  <c r="E6716" i="2"/>
  <c r="B6716" i="2" s="1"/>
  <c r="D6716" i="2" s="1"/>
  <c r="F6715" i="2"/>
  <c r="C6715" i="2" s="1"/>
  <c r="E6715" i="2"/>
  <c r="B6715" i="2" s="1"/>
  <c r="F6714" i="2"/>
  <c r="C6714" i="2" s="1"/>
  <c r="E6714" i="2"/>
  <c r="B6714" i="2" s="1"/>
  <c r="D6714" i="2" s="1"/>
  <c r="F6713" i="2"/>
  <c r="C6713" i="2" s="1"/>
  <c r="E6713" i="2"/>
  <c r="B6713" i="2" s="1"/>
  <c r="F6712" i="2"/>
  <c r="C6712" i="2" s="1"/>
  <c r="E6712" i="2"/>
  <c r="B6712" i="2" s="1"/>
  <c r="F6711" i="2"/>
  <c r="C6711" i="2" s="1"/>
  <c r="E6711" i="2"/>
  <c r="B6711" i="2" s="1"/>
  <c r="F6710" i="2"/>
  <c r="C6710" i="2" s="1"/>
  <c r="E6710" i="2"/>
  <c r="B6710" i="2" s="1"/>
  <c r="F6709" i="2"/>
  <c r="E6709" i="2"/>
  <c r="B6709" i="2" s="1"/>
  <c r="C6709" i="2"/>
  <c r="F6708" i="2"/>
  <c r="C6708" i="2" s="1"/>
  <c r="E6708" i="2"/>
  <c r="B6708" i="2" s="1"/>
  <c r="D6708" i="2" s="1"/>
  <c r="F6707" i="2"/>
  <c r="C6707" i="2" s="1"/>
  <c r="E6707" i="2"/>
  <c r="B6707" i="2"/>
  <c r="F6706" i="2"/>
  <c r="C6706" i="2" s="1"/>
  <c r="E6706" i="2"/>
  <c r="B6706" i="2" s="1"/>
  <c r="D6706" i="2" s="1"/>
  <c r="F6705" i="2"/>
  <c r="C6705" i="2" s="1"/>
  <c r="E6705" i="2"/>
  <c r="B6705" i="2" s="1"/>
  <c r="F6704" i="2"/>
  <c r="C6704" i="2" s="1"/>
  <c r="E6704" i="2"/>
  <c r="B6704" i="2" s="1"/>
  <c r="F6703" i="2"/>
  <c r="C6703" i="2" s="1"/>
  <c r="E6703" i="2"/>
  <c r="B6703" i="2"/>
  <c r="F6702" i="2"/>
  <c r="C6702" i="2" s="1"/>
  <c r="E6702" i="2"/>
  <c r="B6702" i="2" s="1"/>
  <c r="F6701" i="2"/>
  <c r="C6701" i="2" s="1"/>
  <c r="E6701" i="2"/>
  <c r="B6701" i="2" s="1"/>
  <c r="F6700" i="2"/>
  <c r="C6700" i="2" s="1"/>
  <c r="E6700" i="2"/>
  <c r="B6700" i="2" s="1"/>
  <c r="F6699" i="2"/>
  <c r="C6699" i="2" s="1"/>
  <c r="E6699" i="2"/>
  <c r="B6699" i="2" s="1"/>
  <c r="F6698" i="2"/>
  <c r="C6698" i="2" s="1"/>
  <c r="E6698" i="2"/>
  <c r="B6698" i="2" s="1"/>
  <c r="F6697" i="2"/>
  <c r="E6697" i="2"/>
  <c r="B6697" i="2" s="1"/>
  <c r="C6697" i="2"/>
  <c r="F6696" i="2"/>
  <c r="C6696" i="2" s="1"/>
  <c r="E6696" i="2"/>
  <c r="B6696" i="2"/>
  <c r="D6696" i="2" s="1"/>
  <c r="F6695" i="2"/>
  <c r="C6695" i="2" s="1"/>
  <c r="E6695" i="2"/>
  <c r="B6695" i="2" s="1"/>
  <c r="F6694" i="2"/>
  <c r="C6694" i="2" s="1"/>
  <c r="E6694" i="2"/>
  <c r="B6694" i="2" s="1"/>
  <c r="F6693" i="2"/>
  <c r="C6693" i="2" s="1"/>
  <c r="E6693" i="2"/>
  <c r="B6693" i="2" s="1"/>
  <c r="F6692" i="2"/>
  <c r="C6692" i="2" s="1"/>
  <c r="E6692" i="2"/>
  <c r="B6692" i="2" s="1"/>
  <c r="F6691" i="2"/>
  <c r="C6691" i="2" s="1"/>
  <c r="E6691" i="2"/>
  <c r="B6691" i="2" s="1"/>
  <c r="F6690" i="2"/>
  <c r="C6690" i="2" s="1"/>
  <c r="E6690" i="2"/>
  <c r="B6690" i="2" s="1"/>
  <c r="F6689" i="2"/>
  <c r="C6689" i="2" s="1"/>
  <c r="E6689" i="2"/>
  <c r="B6689" i="2" s="1"/>
  <c r="F6688" i="2"/>
  <c r="C6688" i="2" s="1"/>
  <c r="E6688" i="2"/>
  <c r="B6688" i="2"/>
  <c r="D6688" i="2" s="1"/>
  <c r="F6687" i="2"/>
  <c r="C6687" i="2" s="1"/>
  <c r="E6687" i="2"/>
  <c r="B6687" i="2" s="1"/>
  <c r="F6686" i="2"/>
  <c r="C6686" i="2" s="1"/>
  <c r="E6686" i="2"/>
  <c r="B6686" i="2"/>
  <c r="D6686" i="2" s="1"/>
  <c r="F6685" i="2"/>
  <c r="C6685" i="2" s="1"/>
  <c r="E6685" i="2"/>
  <c r="B6685" i="2" s="1"/>
  <c r="F6684" i="2"/>
  <c r="C6684" i="2" s="1"/>
  <c r="E6684" i="2"/>
  <c r="B6684" i="2" s="1"/>
  <c r="D6684" i="2"/>
  <c r="F6683" i="2"/>
  <c r="C6683" i="2" s="1"/>
  <c r="E6683" i="2"/>
  <c r="B6683" i="2" s="1"/>
  <c r="F6682" i="2"/>
  <c r="C6682" i="2" s="1"/>
  <c r="E6682" i="2"/>
  <c r="B6682" i="2" s="1"/>
  <c r="F6681" i="2"/>
  <c r="C6681" i="2" s="1"/>
  <c r="E6681" i="2"/>
  <c r="B6681" i="2" s="1"/>
  <c r="F6680" i="2"/>
  <c r="C6680" i="2" s="1"/>
  <c r="E6680" i="2"/>
  <c r="B6680" i="2" s="1"/>
  <c r="F6679" i="2"/>
  <c r="C6679" i="2" s="1"/>
  <c r="E6679" i="2"/>
  <c r="B6679" i="2" s="1"/>
  <c r="F6678" i="2"/>
  <c r="C6678" i="2" s="1"/>
  <c r="E6678" i="2"/>
  <c r="B6678" i="2" s="1"/>
  <c r="F6677" i="2"/>
  <c r="C6677" i="2" s="1"/>
  <c r="E6677" i="2"/>
  <c r="B6677" i="2" s="1"/>
  <c r="F6676" i="2"/>
  <c r="C6676" i="2" s="1"/>
  <c r="E6676" i="2"/>
  <c r="B6676" i="2" s="1"/>
  <c r="F6675" i="2"/>
  <c r="C6675" i="2" s="1"/>
  <c r="E6675" i="2"/>
  <c r="B6675" i="2" s="1"/>
  <c r="F6674" i="2"/>
  <c r="C6674" i="2" s="1"/>
  <c r="E6674" i="2"/>
  <c r="B6674" i="2" s="1"/>
  <c r="F6673" i="2"/>
  <c r="C6673" i="2" s="1"/>
  <c r="E6673" i="2"/>
  <c r="B6673" i="2" s="1"/>
  <c r="F6672" i="2"/>
  <c r="C6672" i="2" s="1"/>
  <c r="E6672" i="2"/>
  <c r="B6672" i="2"/>
  <c r="F6671" i="2"/>
  <c r="E6671" i="2"/>
  <c r="B6671" i="2" s="1"/>
  <c r="C6671" i="2"/>
  <c r="F6670" i="2"/>
  <c r="C6670" i="2" s="1"/>
  <c r="E6670" i="2"/>
  <c r="B6670" i="2" s="1"/>
  <c r="F6669" i="2"/>
  <c r="C6669" i="2" s="1"/>
  <c r="E6669" i="2"/>
  <c r="B6669" i="2"/>
  <c r="F6668" i="2"/>
  <c r="C6668" i="2" s="1"/>
  <c r="E6668" i="2"/>
  <c r="B6668" i="2" s="1"/>
  <c r="F6667" i="2"/>
  <c r="C6667" i="2" s="1"/>
  <c r="E6667" i="2"/>
  <c r="B6667" i="2" s="1"/>
  <c r="F6666" i="2"/>
  <c r="C6666" i="2" s="1"/>
  <c r="E6666" i="2"/>
  <c r="B6666" i="2" s="1"/>
  <c r="F6665" i="2"/>
  <c r="C6665" i="2" s="1"/>
  <c r="E6665" i="2"/>
  <c r="B6665" i="2" s="1"/>
  <c r="F6664" i="2"/>
  <c r="C6664" i="2" s="1"/>
  <c r="E6664" i="2"/>
  <c r="B6664" i="2" s="1"/>
  <c r="D6664" i="2" s="1"/>
  <c r="F6663" i="2"/>
  <c r="C6663" i="2" s="1"/>
  <c r="E6663" i="2"/>
  <c r="B6663" i="2" s="1"/>
  <c r="F6662" i="2"/>
  <c r="C6662" i="2" s="1"/>
  <c r="E6662" i="2"/>
  <c r="B6662" i="2"/>
  <c r="F6661" i="2"/>
  <c r="C6661" i="2" s="1"/>
  <c r="E6661" i="2"/>
  <c r="B6661" i="2" s="1"/>
  <c r="F6660" i="2"/>
  <c r="C6660" i="2" s="1"/>
  <c r="E6660" i="2"/>
  <c r="B6660" i="2" s="1"/>
  <c r="F6659" i="2"/>
  <c r="C6659" i="2" s="1"/>
  <c r="E6659" i="2"/>
  <c r="B6659" i="2"/>
  <c r="F6658" i="2"/>
  <c r="C6658" i="2" s="1"/>
  <c r="E6658" i="2"/>
  <c r="B6658" i="2" s="1"/>
  <c r="F6657" i="2"/>
  <c r="C6657" i="2" s="1"/>
  <c r="E6657" i="2"/>
  <c r="B6657" i="2" s="1"/>
  <c r="F6656" i="2"/>
  <c r="C6656" i="2" s="1"/>
  <c r="E6656" i="2"/>
  <c r="B6656" i="2"/>
  <c r="D6656" i="2" s="1"/>
  <c r="F6655" i="2"/>
  <c r="C6655" i="2" s="1"/>
  <c r="E6655" i="2"/>
  <c r="B6655" i="2" s="1"/>
  <c r="F6654" i="2"/>
  <c r="C6654" i="2" s="1"/>
  <c r="E6654" i="2"/>
  <c r="B6654" i="2" s="1"/>
  <c r="F6653" i="2"/>
  <c r="C6653" i="2" s="1"/>
  <c r="E6653" i="2"/>
  <c r="B6653" i="2"/>
  <c r="F6652" i="2"/>
  <c r="C6652" i="2" s="1"/>
  <c r="E6652" i="2"/>
  <c r="B6652" i="2" s="1"/>
  <c r="D6652" i="2" s="1"/>
  <c r="F6651" i="2"/>
  <c r="C6651" i="2" s="1"/>
  <c r="E6651" i="2"/>
  <c r="B6651" i="2" s="1"/>
  <c r="F6650" i="2"/>
  <c r="C6650" i="2" s="1"/>
  <c r="E6650" i="2"/>
  <c r="B6650" i="2"/>
  <c r="F6649" i="2"/>
  <c r="C6649" i="2" s="1"/>
  <c r="E6649" i="2"/>
  <c r="B6649" i="2" s="1"/>
  <c r="F6648" i="2"/>
  <c r="C6648" i="2" s="1"/>
  <c r="E6648" i="2"/>
  <c r="B6648" i="2" s="1"/>
  <c r="F6647" i="2"/>
  <c r="C6647" i="2" s="1"/>
  <c r="E6647" i="2"/>
  <c r="B6647" i="2" s="1"/>
  <c r="F6646" i="2"/>
  <c r="C6646" i="2" s="1"/>
  <c r="E6646" i="2"/>
  <c r="B6646" i="2" s="1"/>
  <c r="F6645" i="2"/>
  <c r="C6645" i="2" s="1"/>
  <c r="E6645" i="2"/>
  <c r="B6645" i="2" s="1"/>
  <c r="F6644" i="2"/>
  <c r="C6644" i="2" s="1"/>
  <c r="E6644" i="2"/>
  <c r="B6644" i="2" s="1"/>
  <c r="F6643" i="2"/>
  <c r="C6643" i="2" s="1"/>
  <c r="E6643" i="2"/>
  <c r="B6643" i="2" s="1"/>
  <c r="F6642" i="2"/>
  <c r="C6642" i="2" s="1"/>
  <c r="E6642" i="2"/>
  <c r="B6642" i="2" s="1"/>
  <c r="F6641" i="2"/>
  <c r="C6641" i="2" s="1"/>
  <c r="E6641" i="2"/>
  <c r="B6641" i="2" s="1"/>
  <c r="F6640" i="2"/>
  <c r="C6640" i="2" s="1"/>
  <c r="E6640" i="2"/>
  <c r="B6640" i="2" s="1"/>
  <c r="D6640" i="2" s="1"/>
  <c r="F6639" i="2"/>
  <c r="C6639" i="2" s="1"/>
  <c r="E6639" i="2"/>
  <c r="B6639" i="2" s="1"/>
  <c r="F6638" i="2"/>
  <c r="C6638" i="2" s="1"/>
  <c r="E6638" i="2"/>
  <c r="B6638" i="2" s="1"/>
  <c r="D6638" i="2" s="1"/>
  <c r="F6637" i="2"/>
  <c r="C6637" i="2" s="1"/>
  <c r="E6637" i="2"/>
  <c r="B6637" i="2" s="1"/>
  <c r="F6636" i="2"/>
  <c r="C6636" i="2" s="1"/>
  <c r="E6636" i="2"/>
  <c r="B6636" i="2" s="1"/>
  <c r="F6635" i="2"/>
  <c r="C6635" i="2" s="1"/>
  <c r="E6635" i="2"/>
  <c r="B6635" i="2" s="1"/>
  <c r="F6634" i="2"/>
  <c r="C6634" i="2" s="1"/>
  <c r="D6634" i="2" s="1"/>
  <c r="E6634" i="2"/>
  <c r="B6634" i="2" s="1"/>
  <c r="F6633" i="2"/>
  <c r="E6633" i="2"/>
  <c r="B6633" i="2" s="1"/>
  <c r="C6633" i="2"/>
  <c r="F6632" i="2"/>
  <c r="C6632" i="2" s="1"/>
  <c r="E6632" i="2"/>
  <c r="B6632" i="2" s="1"/>
  <c r="F6631" i="2"/>
  <c r="C6631" i="2" s="1"/>
  <c r="E6631" i="2"/>
  <c r="B6631" i="2" s="1"/>
  <c r="F6630" i="2"/>
  <c r="C6630" i="2" s="1"/>
  <c r="E6630" i="2"/>
  <c r="B6630" i="2" s="1"/>
  <c r="F6629" i="2"/>
  <c r="C6629" i="2" s="1"/>
  <c r="E6629" i="2"/>
  <c r="B6629" i="2" s="1"/>
  <c r="F6628" i="2"/>
  <c r="C6628" i="2" s="1"/>
  <c r="E6628" i="2"/>
  <c r="B6628" i="2" s="1"/>
  <c r="F6627" i="2"/>
  <c r="C6627" i="2" s="1"/>
  <c r="E6627" i="2"/>
  <c r="B6627" i="2" s="1"/>
  <c r="F6626" i="2"/>
  <c r="C6626" i="2" s="1"/>
  <c r="E6626" i="2"/>
  <c r="B6626" i="2" s="1"/>
  <c r="F6625" i="2"/>
  <c r="C6625" i="2" s="1"/>
  <c r="E6625" i="2"/>
  <c r="B6625" i="2" s="1"/>
  <c r="F6624" i="2"/>
  <c r="C6624" i="2" s="1"/>
  <c r="E6624" i="2"/>
  <c r="B6624" i="2" s="1"/>
  <c r="F6623" i="2"/>
  <c r="E6623" i="2"/>
  <c r="C6623" i="2"/>
  <c r="B6623" i="2"/>
  <c r="F6622" i="2"/>
  <c r="C6622" i="2" s="1"/>
  <c r="E6622" i="2"/>
  <c r="B6622" i="2" s="1"/>
  <c r="F6621" i="2"/>
  <c r="C6621" i="2" s="1"/>
  <c r="E6621" i="2"/>
  <c r="B6621" i="2" s="1"/>
  <c r="F6620" i="2"/>
  <c r="C6620" i="2" s="1"/>
  <c r="E6620" i="2"/>
  <c r="B6620" i="2" s="1"/>
  <c r="F6619" i="2"/>
  <c r="E6619" i="2"/>
  <c r="B6619" i="2" s="1"/>
  <c r="C6619" i="2"/>
  <c r="F6618" i="2"/>
  <c r="C6618" i="2" s="1"/>
  <c r="E6618" i="2"/>
  <c r="B6618" i="2" s="1"/>
  <c r="F6617" i="2"/>
  <c r="C6617" i="2" s="1"/>
  <c r="E6617" i="2"/>
  <c r="B6617" i="2" s="1"/>
  <c r="F6616" i="2"/>
  <c r="C6616" i="2" s="1"/>
  <c r="E6616" i="2"/>
  <c r="B6616" i="2" s="1"/>
  <c r="F6615" i="2"/>
  <c r="C6615" i="2" s="1"/>
  <c r="E6615" i="2"/>
  <c r="B6615" i="2"/>
  <c r="F6614" i="2"/>
  <c r="C6614" i="2" s="1"/>
  <c r="E6614" i="2"/>
  <c r="B6614" i="2" s="1"/>
  <c r="F6613" i="2"/>
  <c r="C6613" i="2" s="1"/>
  <c r="E6613" i="2"/>
  <c r="B6613" i="2" s="1"/>
  <c r="F6612" i="2"/>
  <c r="C6612" i="2" s="1"/>
  <c r="E6612" i="2"/>
  <c r="B6612" i="2" s="1"/>
  <c r="F6611" i="2"/>
  <c r="C6611" i="2" s="1"/>
  <c r="E6611" i="2"/>
  <c r="B6611" i="2" s="1"/>
  <c r="F6610" i="2"/>
  <c r="C6610" i="2" s="1"/>
  <c r="E6610" i="2"/>
  <c r="B6610" i="2" s="1"/>
  <c r="D6610" i="2" s="1"/>
  <c r="F6609" i="2"/>
  <c r="C6609" i="2" s="1"/>
  <c r="E6609" i="2"/>
  <c r="B6609" i="2" s="1"/>
  <c r="F6608" i="2"/>
  <c r="C6608" i="2" s="1"/>
  <c r="E6608" i="2"/>
  <c r="B6608" i="2" s="1"/>
  <c r="F6607" i="2"/>
  <c r="E6607" i="2"/>
  <c r="B6607" i="2" s="1"/>
  <c r="C6607" i="2"/>
  <c r="F6606" i="2"/>
  <c r="C6606" i="2" s="1"/>
  <c r="E6606" i="2"/>
  <c r="B6606" i="2" s="1"/>
  <c r="F6605" i="2"/>
  <c r="C6605" i="2" s="1"/>
  <c r="E6605" i="2"/>
  <c r="B6605" i="2" s="1"/>
  <c r="F6604" i="2"/>
  <c r="C6604" i="2" s="1"/>
  <c r="E6604" i="2"/>
  <c r="B6604" i="2" s="1"/>
  <c r="D6604" i="2" s="1"/>
  <c r="F6603" i="2"/>
  <c r="C6603" i="2" s="1"/>
  <c r="E6603" i="2"/>
  <c r="B6603" i="2" s="1"/>
  <c r="F6602" i="2"/>
  <c r="C6602" i="2" s="1"/>
  <c r="E6602" i="2"/>
  <c r="B6602" i="2" s="1"/>
  <c r="F6601" i="2"/>
  <c r="E6601" i="2"/>
  <c r="B6601" i="2" s="1"/>
  <c r="C6601" i="2"/>
  <c r="F6600" i="2"/>
  <c r="C6600" i="2" s="1"/>
  <c r="E6600" i="2"/>
  <c r="B6600" i="2" s="1"/>
  <c r="F6599" i="2"/>
  <c r="C6599" i="2" s="1"/>
  <c r="E6599" i="2"/>
  <c r="B6599" i="2" s="1"/>
  <c r="D6599" i="2" s="1"/>
  <c r="F6598" i="2"/>
  <c r="C6598" i="2" s="1"/>
  <c r="E6598" i="2"/>
  <c r="B6598" i="2" s="1"/>
  <c r="F6597" i="2"/>
  <c r="C6597" i="2" s="1"/>
  <c r="E6597" i="2"/>
  <c r="B6597" i="2" s="1"/>
  <c r="F6596" i="2"/>
  <c r="C6596" i="2" s="1"/>
  <c r="E6596" i="2"/>
  <c r="B6596" i="2" s="1"/>
  <c r="D6596" i="2" s="1"/>
  <c r="F6595" i="2"/>
  <c r="C6595" i="2" s="1"/>
  <c r="E6595" i="2"/>
  <c r="B6595" i="2" s="1"/>
  <c r="F6594" i="2"/>
  <c r="E6594" i="2"/>
  <c r="B6594" i="2" s="1"/>
  <c r="C6594" i="2"/>
  <c r="F6593" i="2"/>
  <c r="C6593" i="2" s="1"/>
  <c r="E6593" i="2"/>
  <c r="B6593" i="2" s="1"/>
  <c r="F6592" i="2"/>
  <c r="C6592" i="2" s="1"/>
  <c r="E6592" i="2"/>
  <c r="B6592" i="2"/>
  <c r="F6591" i="2"/>
  <c r="C6591" i="2" s="1"/>
  <c r="E6591" i="2"/>
  <c r="B6591" i="2" s="1"/>
  <c r="F6590" i="2"/>
  <c r="C6590" i="2" s="1"/>
  <c r="E6590" i="2"/>
  <c r="B6590" i="2" s="1"/>
  <c r="F6589" i="2"/>
  <c r="E6589" i="2"/>
  <c r="C6589" i="2"/>
  <c r="B6589" i="2"/>
  <c r="F6588" i="2"/>
  <c r="C6588" i="2" s="1"/>
  <c r="E6588" i="2"/>
  <c r="B6588" i="2" s="1"/>
  <c r="F6587" i="2"/>
  <c r="C6587" i="2" s="1"/>
  <c r="E6587" i="2"/>
  <c r="B6587" i="2" s="1"/>
  <c r="F6586" i="2"/>
  <c r="C6586" i="2" s="1"/>
  <c r="E6586" i="2"/>
  <c r="B6586" i="2"/>
  <c r="F6585" i="2"/>
  <c r="C6585" i="2" s="1"/>
  <c r="E6585" i="2"/>
  <c r="B6585" i="2" s="1"/>
  <c r="F6584" i="2"/>
  <c r="C6584" i="2" s="1"/>
  <c r="E6584" i="2"/>
  <c r="B6584" i="2" s="1"/>
  <c r="F6583" i="2"/>
  <c r="C6583" i="2" s="1"/>
  <c r="E6583" i="2"/>
  <c r="B6583" i="2"/>
  <c r="F6582" i="2"/>
  <c r="E6582" i="2"/>
  <c r="B6582" i="2" s="1"/>
  <c r="C6582" i="2"/>
  <c r="D6582" i="2" s="1"/>
  <c r="F6581" i="2"/>
  <c r="C6581" i="2" s="1"/>
  <c r="E6581" i="2"/>
  <c r="B6581" i="2" s="1"/>
  <c r="D6581" i="2" s="1"/>
  <c r="F6580" i="2"/>
  <c r="C6580" i="2" s="1"/>
  <c r="E6580" i="2"/>
  <c r="B6580" i="2" s="1"/>
  <c r="F6579" i="2"/>
  <c r="C6579" i="2" s="1"/>
  <c r="E6579" i="2"/>
  <c r="B6579" i="2" s="1"/>
  <c r="D6579" i="2" s="1"/>
  <c r="F6578" i="2"/>
  <c r="C6578" i="2" s="1"/>
  <c r="E6578" i="2"/>
  <c r="B6578" i="2" s="1"/>
  <c r="F6577" i="2"/>
  <c r="C6577" i="2" s="1"/>
  <c r="E6577" i="2"/>
  <c r="B6577" i="2"/>
  <c r="F6576" i="2"/>
  <c r="C6576" i="2" s="1"/>
  <c r="E6576" i="2"/>
  <c r="B6576" i="2" s="1"/>
  <c r="F6575" i="2"/>
  <c r="E6575" i="2"/>
  <c r="B6575" i="2" s="1"/>
  <c r="C6575" i="2"/>
  <c r="F6574" i="2"/>
  <c r="C6574" i="2" s="1"/>
  <c r="E6574" i="2"/>
  <c r="B6574" i="2" s="1"/>
  <c r="F6573" i="2"/>
  <c r="C6573" i="2" s="1"/>
  <c r="E6573" i="2"/>
  <c r="B6573" i="2" s="1"/>
  <c r="F6572" i="2"/>
  <c r="C6572" i="2" s="1"/>
  <c r="E6572" i="2"/>
  <c r="B6572" i="2" s="1"/>
  <c r="F6571" i="2"/>
  <c r="C6571" i="2" s="1"/>
  <c r="E6571" i="2"/>
  <c r="B6571" i="2"/>
  <c r="F6570" i="2"/>
  <c r="E6570" i="2"/>
  <c r="B6570" i="2" s="1"/>
  <c r="C6570" i="2"/>
  <c r="F6569" i="2"/>
  <c r="C6569" i="2" s="1"/>
  <c r="E6569" i="2"/>
  <c r="B6569" i="2" s="1"/>
  <c r="F6568" i="2"/>
  <c r="C6568" i="2" s="1"/>
  <c r="E6568" i="2"/>
  <c r="B6568" i="2" s="1"/>
  <c r="F6567" i="2"/>
  <c r="C6567" i="2" s="1"/>
  <c r="E6567" i="2"/>
  <c r="B6567" i="2" s="1"/>
  <c r="F6566" i="2"/>
  <c r="C6566" i="2" s="1"/>
  <c r="E6566" i="2"/>
  <c r="B6566" i="2" s="1"/>
  <c r="F6565" i="2"/>
  <c r="E6565" i="2"/>
  <c r="B6565" i="2" s="1"/>
  <c r="C6565" i="2"/>
  <c r="F6564" i="2"/>
  <c r="C6564" i="2" s="1"/>
  <c r="E6564" i="2"/>
  <c r="B6564" i="2" s="1"/>
  <c r="D6564" i="2" s="1"/>
  <c r="F6563" i="2"/>
  <c r="C6563" i="2" s="1"/>
  <c r="E6563" i="2"/>
  <c r="B6563" i="2" s="1"/>
  <c r="F6562" i="2"/>
  <c r="C6562" i="2" s="1"/>
  <c r="E6562" i="2"/>
  <c r="B6562" i="2" s="1"/>
  <c r="F6561" i="2"/>
  <c r="C6561" i="2" s="1"/>
  <c r="E6561" i="2"/>
  <c r="B6561" i="2" s="1"/>
  <c r="F6560" i="2"/>
  <c r="C6560" i="2" s="1"/>
  <c r="E6560" i="2"/>
  <c r="B6560" i="2" s="1"/>
  <c r="D6560" i="2" s="1"/>
  <c r="F6559" i="2"/>
  <c r="C6559" i="2" s="1"/>
  <c r="E6559" i="2"/>
  <c r="B6559" i="2" s="1"/>
  <c r="D6559" i="2" s="1"/>
  <c r="F6558" i="2"/>
  <c r="C6558" i="2" s="1"/>
  <c r="E6558" i="2"/>
  <c r="B6558" i="2" s="1"/>
  <c r="F6557" i="2"/>
  <c r="C6557" i="2" s="1"/>
  <c r="E6557" i="2"/>
  <c r="B6557" i="2"/>
  <c r="F6556" i="2"/>
  <c r="C6556" i="2" s="1"/>
  <c r="E6556" i="2"/>
  <c r="B6556" i="2" s="1"/>
  <c r="D6556" i="2" s="1"/>
  <c r="F6555" i="2"/>
  <c r="C6555" i="2" s="1"/>
  <c r="E6555" i="2"/>
  <c r="B6555" i="2" s="1"/>
  <c r="F6554" i="2"/>
  <c r="C6554" i="2" s="1"/>
  <c r="E6554" i="2"/>
  <c r="B6554" i="2" s="1"/>
  <c r="D6554" i="2" s="1"/>
  <c r="F6553" i="2"/>
  <c r="E6553" i="2"/>
  <c r="B6553" i="2" s="1"/>
  <c r="C6553" i="2"/>
  <c r="F6552" i="2"/>
  <c r="E6552" i="2"/>
  <c r="B6552" i="2" s="1"/>
  <c r="C6552" i="2"/>
  <c r="F6551" i="2"/>
  <c r="C6551" i="2" s="1"/>
  <c r="E6551" i="2"/>
  <c r="B6551" i="2"/>
  <c r="F6550" i="2"/>
  <c r="C6550" i="2" s="1"/>
  <c r="E6550" i="2"/>
  <c r="B6550" i="2" s="1"/>
  <c r="F6549" i="2"/>
  <c r="C6549" i="2" s="1"/>
  <c r="E6549" i="2"/>
  <c r="B6549" i="2" s="1"/>
  <c r="F6548" i="2"/>
  <c r="C6548" i="2" s="1"/>
  <c r="E6548" i="2"/>
  <c r="B6548" i="2" s="1"/>
  <c r="F6547" i="2"/>
  <c r="C6547" i="2" s="1"/>
  <c r="E6547" i="2"/>
  <c r="B6547" i="2" s="1"/>
  <c r="F6546" i="2"/>
  <c r="C6546" i="2" s="1"/>
  <c r="E6546" i="2"/>
  <c r="B6546" i="2" s="1"/>
  <c r="F6545" i="2"/>
  <c r="C6545" i="2" s="1"/>
  <c r="E6545" i="2"/>
  <c r="B6545" i="2"/>
  <c r="F6544" i="2"/>
  <c r="C6544" i="2" s="1"/>
  <c r="E6544" i="2"/>
  <c r="B6544" i="2" s="1"/>
  <c r="F6543" i="2"/>
  <c r="C6543" i="2" s="1"/>
  <c r="E6543" i="2"/>
  <c r="B6543" i="2" s="1"/>
  <c r="F6542" i="2"/>
  <c r="C6542" i="2" s="1"/>
  <c r="E6542" i="2"/>
  <c r="B6542" i="2"/>
  <c r="F6541" i="2"/>
  <c r="C6541" i="2" s="1"/>
  <c r="E6541" i="2"/>
  <c r="B6541" i="2" s="1"/>
  <c r="F6540" i="2"/>
  <c r="C6540" i="2" s="1"/>
  <c r="E6540" i="2"/>
  <c r="B6540" i="2" s="1"/>
  <c r="D6540" i="2" s="1"/>
  <c r="F6539" i="2"/>
  <c r="C6539" i="2" s="1"/>
  <c r="E6539" i="2"/>
  <c r="B6539" i="2" s="1"/>
  <c r="F6538" i="2"/>
  <c r="C6538" i="2" s="1"/>
  <c r="E6538" i="2"/>
  <c r="B6538" i="2" s="1"/>
  <c r="D6538" i="2" s="1"/>
  <c r="F6537" i="2"/>
  <c r="C6537" i="2" s="1"/>
  <c r="E6537" i="2"/>
  <c r="B6537" i="2" s="1"/>
  <c r="F6536" i="2"/>
  <c r="C6536" i="2" s="1"/>
  <c r="E6536" i="2"/>
  <c r="B6536" i="2" s="1"/>
  <c r="F6535" i="2"/>
  <c r="C6535" i="2" s="1"/>
  <c r="E6535" i="2"/>
  <c r="B6535" i="2" s="1"/>
  <c r="F6534" i="2"/>
  <c r="C6534" i="2" s="1"/>
  <c r="E6534" i="2"/>
  <c r="B6534" i="2" s="1"/>
  <c r="F6533" i="2"/>
  <c r="C6533" i="2" s="1"/>
  <c r="E6533" i="2"/>
  <c r="B6533" i="2"/>
  <c r="F6532" i="2"/>
  <c r="C6532" i="2" s="1"/>
  <c r="E6532" i="2"/>
  <c r="B6532" i="2" s="1"/>
  <c r="D6532" i="2" s="1"/>
  <c r="F6531" i="2"/>
  <c r="C6531" i="2" s="1"/>
  <c r="E6531" i="2"/>
  <c r="B6531" i="2" s="1"/>
  <c r="F6530" i="2"/>
  <c r="C6530" i="2" s="1"/>
  <c r="E6530" i="2"/>
  <c r="B6530" i="2" s="1"/>
  <c r="D6530" i="2" s="1"/>
  <c r="F6529" i="2"/>
  <c r="E6529" i="2"/>
  <c r="C6529" i="2"/>
  <c r="B6529" i="2"/>
  <c r="F6528" i="2"/>
  <c r="C6528" i="2" s="1"/>
  <c r="E6528" i="2"/>
  <c r="B6528" i="2"/>
  <c r="F6527" i="2"/>
  <c r="C6527" i="2" s="1"/>
  <c r="E6527" i="2"/>
  <c r="B6527" i="2" s="1"/>
  <c r="F6526" i="2"/>
  <c r="C6526" i="2" s="1"/>
  <c r="E6526" i="2"/>
  <c r="B6526" i="2" s="1"/>
  <c r="F6525" i="2"/>
  <c r="E6525" i="2"/>
  <c r="B6525" i="2" s="1"/>
  <c r="C6525" i="2"/>
  <c r="F6524" i="2"/>
  <c r="C6524" i="2" s="1"/>
  <c r="E6524" i="2"/>
  <c r="B6524" i="2" s="1"/>
  <c r="F6523" i="2"/>
  <c r="C6523" i="2" s="1"/>
  <c r="E6523" i="2"/>
  <c r="B6523" i="2" s="1"/>
  <c r="D6523" i="2" s="1"/>
  <c r="F6522" i="2"/>
  <c r="C6522" i="2" s="1"/>
  <c r="E6522" i="2"/>
  <c r="B6522" i="2"/>
  <c r="D6522" i="2" s="1"/>
  <c r="F6521" i="2"/>
  <c r="C6521" i="2" s="1"/>
  <c r="E6521" i="2"/>
  <c r="B6521" i="2"/>
  <c r="F6520" i="2"/>
  <c r="C6520" i="2" s="1"/>
  <c r="E6520" i="2"/>
  <c r="B6520" i="2" s="1"/>
  <c r="F6519" i="2"/>
  <c r="C6519" i="2" s="1"/>
  <c r="E6519" i="2"/>
  <c r="B6519" i="2" s="1"/>
  <c r="F6518" i="2"/>
  <c r="C6518" i="2" s="1"/>
  <c r="E6518" i="2"/>
  <c r="B6518" i="2"/>
  <c r="F6517" i="2"/>
  <c r="C6517" i="2" s="1"/>
  <c r="E6517" i="2"/>
  <c r="B6517" i="2"/>
  <c r="D6517" i="2" s="1"/>
  <c r="F6516" i="2"/>
  <c r="C6516" i="2" s="1"/>
  <c r="E6516" i="2"/>
  <c r="B6516" i="2" s="1"/>
  <c r="D6516" i="2" s="1"/>
  <c r="F6515" i="2"/>
  <c r="C6515" i="2" s="1"/>
  <c r="E6515" i="2"/>
  <c r="B6515" i="2" s="1"/>
  <c r="F6514" i="2"/>
  <c r="C6514" i="2" s="1"/>
  <c r="E6514" i="2"/>
  <c r="B6514" i="2"/>
  <c r="D6514" i="2" s="1"/>
  <c r="F6513" i="2"/>
  <c r="E6513" i="2"/>
  <c r="B6513" i="2" s="1"/>
  <c r="C6513" i="2"/>
  <c r="F6512" i="2"/>
  <c r="C6512" i="2" s="1"/>
  <c r="E6512" i="2"/>
  <c r="B6512" i="2" s="1"/>
  <c r="F6511" i="2"/>
  <c r="C6511" i="2" s="1"/>
  <c r="E6511" i="2"/>
  <c r="B6511" i="2"/>
  <c r="F6510" i="2"/>
  <c r="C6510" i="2" s="1"/>
  <c r="E6510" i="2"/>
  <c r="B6510" i="2" s="1"/>
  <c r="F6509" i="2"/>
  <c r="C6509" i="2" s="1"/>
  <c r="E6509" i="2"/>
  <c r="B6509" i="2" s="1"/>
  <c r="F6508" i="2"/>
  <c r="C6508" i="2" s="1"/>
  <c r="E6508" i="2"/>
  <c r="B6508" i="2"/>
  <c r="F6507" i="2"/>
  <c r="C6507" i="2" s="1"/>
  <c r="E6507" i="2"/>
  <c r="B6507" i="2"/>
  <c r="D6507" i="2" s="1"/>
  <c r="F6506" i="2"/>
  <c r="C6506" i="2" s="1"/>
  <c r="E6506" i="2"/>
  <c r="B6506" i="2" s="1"/>
  <c r="F6505" i="2"/>
  <c r="C6505" i="2" s="1"/>
  <c r="E6505" i="2"/>
  <c r="B6505" i="2" s="1"/>
  <c r="F6504" i="2"/>
  <c r="C6504" i="2" s="1"/>
  <c r="E6504" i="2"/>
  <c r="B6504" i="2" s="1"/>
  <c r="F6503" i="2"/>
  <c r="C6503" i="2" s="1"/>
  <c r="E6503" i="2"/>
  <c r="B6503" i="2" s="1"/>
  <c r="D6503" i="2" s="1"/>
  <c r="F6502" i="2"/>
  <c r="C6502" i="2" s="1"/>
  <c r="E6502" i="2"/>
  <c r="B6502" i="2"/>
  <c r="F6501" i="2"/>
  <c r="C6501" i="2" s="1"/>
  <c r="E6501" i="2"/>
  <c r="B6501" i="2" s="1"/>
  <c r="D6501" i="2" s="1"/>
  <c r="F6500" i="2"/>
  <c r="C6500" i="2" s="1"/>
  <c r="E6500" i="2"/>
  <c r="B6500" i="2" s="1"/>
  <c r="F6499" i="2"/>
  <c r="C6499" i="2" s="1"/>
  <c r="E6499" i="2"/>
  <c r="B6499" i="2"/>
  <c r="F6498" i="2"/>
  <c r="C6498" i="2" s="1"/>
  <c r="E6498" i="2"/>
  <c r="B6498" i="2" s="1"/>
  <c r="F6497" i="2"/>
  <c r="C6497" i="2" s="1"/>
  <c r="E6497" i="2"/>
  <c r="B6497" i="2" s="1"/>
  <c r="F6496" i="2"/>
  <c r="C6496" i="2" s="1"/>
  <c r="E6496" i="2"/>
  <c r="B6496" i="2" s="1"/>
  <c r="D6496" i="2" s="1"/>
  <c r="F6495" i="2"/>
  <c r="C6495" i="2" s="1"/>
  <c r="E6495" i="2"/>
  <c r="B6495" i="2" s="1"/>
  <c r="F6494" i="2"/>
  <c r="C6494" i="2" s="1"/>
  <c r="E6494" i="2"/>
  <c r="B6494" i="2" s="1"/>
  <c r="F6493" i="2"/>
  <c r="C6493" i="2" s="1"/>
  <c r="E6493" i="2"/>
  <c r="B6493" i="2" s="1"/>
  <c r="F6492" i="2"/>
  <c r="C6492" i="2" s="1"/>
  <c r="E6492" i="2"/>
  <c r="B6492" i="2" s="1"/>
  <c r="F6491" i="2"/>
  <c r="C6491" i="2" s="1"/>
  <c r="E6491" i="2"/>
  <c r="B6491" i="2" s="1"/>
  <c r="F6490" i="2"/>
  <c r="C6490" i="2" s="1"/>
  <c r="E6490" i="2"/>
  <c r="B6490" i="2"/>
  <c r="F6489" i="2"/>
  <c r="C6489" i="2" s="1"/>
  <c r="E6489" i="2"/>
  <c r="B6489" i="2"/>
  <c r="F6488" i="2"/>
  <c r="C6488" i="2" s="1"/>
  <c r="E6488" i="2"/>
  <c r="B6488" i="2" s="1"/>
  <c r="D6488" i="2" s="1"/>
  <c r="F6487" i="2"/>
  <c r="E6487" i="2"/>
  <c r="B6487" i="2" s="1"/>
  <c r="C6487" i="2"/>
  <c r="F6486" i="2"/>
  <c r="C6486" i="2" s="1"/>
  <c r="E6486" i="2"/>
  <c r="B6486" i="2" s="1"/>
  <c r="F6485" i="2"/>
  <c r="C6485" i="2" s="1"/>
  <c r="E6485" i="2"/>
  <c r="B6485" i="2" s="1"/>
  <c r="F6484" i="2"/>
  <c r="C6484" i="2" s="1"/>
  <c r="E6484" i="2"/>
  <c r="B6484" i="2" s="1"/>
  <c r="F6483" i="2"/>
  <c r="C6483" i="2" s="1"/>
  <c r="E6483" i="2"/>
  <c r="B6483" i="2"/>
  <c r="D6483" i="2" s="1"/>
  <c r="F6482" i="2"/>
  <c r="C6482" i="2" s="1"/>
  <c r="E6482" i="2"/>
  <c r="B6482" i="2" s="1"/>
  <c r="F6481" i="2"/>
  <c r="C6481" i="2" s="1"/>
  <c r="E6481" i="2"/>
  <c r="B6481" i="2" s="1"/>
  <c r="F6480" i="2"/>
  <c r="C6480" i="2" s="1"/>
  <c r="E6480" i="2"/>
  <c r="B6480" i="2" s="1"/>
  <c r="F6479" i="2"/>
  <c r="C6479" i="2" s="1"/>
  <c r="E6479" i="2"/>
  <c r="B6479" i="2" s="1"/>
  <c r="F6478" i="2"/>
  <c r="C6478" i="2" s="1"/>
  <c r="E6478" i="2"/>
  <c r="B6478" i="2" s="1"/>
  <c r="F6477" i="2"/>
  <c r="C6477" i="2" s="1"/>
  <c r="E6477" i="2"/>
  <c r="B6477" i="2" s="1"/>
  <c r="F6476" i="2"/>
  <c r="C6476" i="2" s="1"/>
  <c r="E6476" i="2"/>
  <c r="B6476" i="2" s="1"/>
  <c r="F6475" i="2"/>
  <c r="C6475" i="2" s="1"/>
  <c r="E6475" i="2"/>
  <c r="B6475" i="2" s="1"/>
  <c r="F6474" i="2"/>
  <c r="C6474" i="2" s="1"/>
  <c r="E6474" i="2"/>
  <c r="B6474" i="2"/>
  <c r="F6473" i="2"/>
  <c r="C6473" i="2" s="1"/>
  <c r="E6473" i="2"/>
  <c r="B6473" i="2" s="1"/>
  <c r="F6472" i="2"/>
  <c r="C6472" i="2" s="1"/>
  <c r="E6472" i="2"/>
  <c r="B6472" i="2"/>
  <c r="F6471" i="2"/>
  <c r="C6471" i="2" s="1"/>
  <c r="E6471" i="2"/>
  <c r="B6471" i="2" s="1"/>
  <c r="F6470" i="2"/>
  <c r="C6470" i="2" s="1"/>
  <c r="E6470" i="2"/>
  <c r="B6470" i="2"/>
  <c r="F6469" i="2"/>
  <c r="C6469" i="2" s="1"/>
  <c r="E6469" i="2"/>
  <c r="B6469" i="2" s="1"/>
  <c r="F6468" i="2"/>
  <c r="C6468" i="2" s="1"/>
  <c r="E6468" i="2"/>
  <c r="B6468" i="2" s="1"/>
  <c r="F6467" i="2"/>
  <c r="C6467" i="2" s="1"/>
  <c r="E6467" i="2"/>
  <c r="B6467" i="2" s="1"/>
  <c r="F6466" i="2"/>
  <c r="C6466" i="2" s="1"/>
  <c r="E6466" i="2"/>
  <c r="B6466" i="2" s="1"/>
  <c r="F6465" i="2"/>
  <c r="C6465" i="2" s="1"/>
  <c r="E6465" i="2"/>
  <c r="B6465" i="2" s="1"/>
  <c r="D6465" i="2" s="1"/>
  <c r="F6464" i="2"/>
  <c r="C6464" i="2" s="1"/>
  <c r="E6464" i="2"/>
  <c r="B6464" i="2" s="1"/>
  <c r="F6463" i="2"/>
  <c r="C6463" i="2" s="1"/>
  <c r="E6463" i="2"/>
  <c r="B6463" i="2" s="1"/>
  <c r="F6462" i="2"/>
  <c r="C6462" i="2" s="1"/>
  <c r="E6462" i="2"/>
  <c r="B6462" i="2" s="1"/>
  <c r="F6461" i="2"/>
  <c r="C6461" i="2" s="1"/>
  <c r="E6461" i="2"/>
  <c r="B6461" i="2" s="1"/>
  <c r="F6460" i="2"/>
  <c r="C6460" i="2" s="1"/>
  <c r="E6460" i="2"/>
  <c r="B6460" i="2" s="1"/>
  <c r="F6459" i="2"/>
  <c r="E6459" i="2"/>
  <c r="B6459" i="2" s="1"/>
  <c r="C6459" i="2"/>
  <c r="F6458" i="2"/>
  <c r="C6458" i="2" s="1"/>
  <c r="E6458" i="2"/>
  <c r="B6458" i="2" s="1"/>
  <c r="F6457" i="2"/>
  <c r="C6457" i="2" s="1"/>
  <c r="E6457" i="2"/>
  <c r="B6457" i="2" s="1"/>
  <c r="F6456" i="2"/>
  <c r="C6456" i="2" s="1"/>
  <c r="E6456" i="2"/>
  <c r="B6456" i="2" s="1"/>
  <c r="F6455" i="2"/>
  <c r="C6455" i="2" s="1"/>
  <c r="E6455" i="2"/>
  <c r="B6455" i="2" s="1"/>
  <c r="F6454" i="2"/>
  <c r="E6454" i="2"/>
  <c r="C6454" i="2"/>
  <c r="B6454" i="2"/>
  <c r="F6453" i="2"/>
  <c r="C6453" i="2" s="1"/>
  <c r="E6453" i="2"/>
  <c r="B6453" i="2" s="1"/>
  <c r="F6452" i="2"/>
  <c r="C6452" i="2" s="1"/>
  <c r="E6452" i="2"/>
  <c r="B6452" i="2" s="1"/>
  <c r="F6451" i="2"/>
  <c r="C6451" i="2" s="1"/>
  <c r="E6451" i="2"/>
  <c r="B6451" i="2"/>
  <c r="F6450" i="2"/>
  <c r="C6450" i="2" s="1"/>
  <c r="E6450" i="2"/>
  <c r="B6450" i="2" s="1"/>
  <c r="F6449" i="2"/>
  <c r="C6449" i="2" s="1"/>
  <c r="E6449" i="2"/>
  <c r="B6449" i="2" s="1"/>
  <c r="F6448" i="2"/>
  <c r="C6448" i="2" s="1"/>
  <c r="E6448" i="2"/>
  <c r="B6448" i="2" s="1"/>
  <c r="F6447" i="2"/>
  <c r="C6447" i="2" s="1"/>
  <c r="E6447" i="2"/>
  <c r="B6447" i="2" s="1"/>
  <c r="F6446" i="2"/>
  <c r="C6446" i="2" s="1"/>
  <c r="E6446" i="2"/>
  <c r="B6446" i="2" s="1"/>
  <c r="F6445" i="2"/>
  <c r="C6445" i="2" s="1"/>
  <c r="E6445" i="2"/>
  <c r="B6445" i="2" s="1"/>
  <c r="F6444" i="2"/>
  <c r="C6444" i="2" s="1"/>
  <c r="E6444" i="2"/>
  <c r="B6444" i="2" s="1"/>
  <c r="F6443" i="2"/>
  <c r="C6443" i="2" s="1"/>
  <c r="E6443" i="2"/>
  <c r="B6443" i="2" s="1"/>
  <c r="F6442" i="2"/>
  <c r="C6442" i="2" s="1"/>
  <c r="E6442" i="2"/>
  <c r="B6442" i="2" s="1"/>
  <c r="F6441" i="2"/>
  <c r="E6441" i="2"/>
  <c r="B6441" i="2" s="1"/>
  <c r="D6441" i="2" s="1"/>
  <c r="C6441" i="2"/>
  <c r="F6440" i="2"/>
  <c r="C6440" i="2" s="1"/>
  <c r="E6440" i="2"/>
  <c r="B6440" i="2" s="1"/>
  <c r="F6439" i="2"/>
  <c r="C6439" i="2" s="1"/>
  <c r="E6439" i="2"/>
  <c r="B6439" i="2" s="1"/>
  <c r="F6438" i="2"/>
  <c r="C6438" i="2" s="1"/>
  <c r="E6438" i="2"/>
  <c r="B6438" i="2" s="1"/>
  <c r="F6437" i="2"/>
  <c r="C6437" i="2" s="1"/>
  <c r="E6437" i="2"/>
  <c r="B6437" i="2" s="1"/>
  <c r="F6436" i="2"/>
  <c r="C6436" i="2" s="1"/>
  <c r="E6436" i="2"/>
  <c r="B6436" i="2"/>
  <c r="F6435" i="2"/>
  <c r="C6435" i="2" s="1"/>
  <c r="E6435" i="2"/>
  <c r="B6435" i="2" s="1"/>
  <c r="F6434" i="2"/>
  <c r="C6434" i="2" s="1"/>
  <c r="E6434" i="2"/>
  <c r="B6434" i="2" s="1"/>
  <c r="F6433" i="2"/>
  <c r="C6433" i="2" s="1"/>
  <c r="E6433" i="2"/>
  <c r="B6433" i="2" s="1"/>
  <c r="D6433" i="2" s="1"/>
  <c r="F6432" i="2"/>
  <c r="C6432" i="2" s="1"/>
  <c r="E6432" i="2"/>
  <c r="B6432" i="2" s="1"/>
  <c r="F6431" i="2"/>
  <c r="C6431" i="2" s="1"/>
  <c r="E6431" i="2"/>
  <c r="B6431" i="2" s="1"/>
  <c r="F6430" i="2"/>
  <c r="E6430" i="2"/>
  <c r="C6430" i="2"/>
  <c r="B6430" i="2"/>
  <c r="F6429" i="2"/>
  <c r="C6429" i="2" s="1"/>
  <c r="E6429" i="2"/>
  <c r="B6429" i="2" s="1"/>
  <c r="F6428" i="2"/>
  <c r="C6428" i="2" s="1"/>
  <c r="E6428" i="2"/>
  <c r="B6428" i="2" s="1"/>
  <c r="F6427" i="2"/>
  <c r="C6427" i="2" s="1"/>
  <c r="E6427" i="2"/>
  <c r="B6427" i="2" s="1"/>
  <c r="F6426" i="2"/>
  <c r="C6426" i="2" s="1"/>
  <c r="E6426" i="2"/>
  <c r="B6426" i="2" s="1"/>
  <c r="F6425" i="2"/>
  <c r="C6425" i="2" s="1"/>
  <c r="E6425" i="2"/>
  <c r="B6425" i="2" s="1"/>
  <c r="F6424" i="2"/>
  <c r="C6424" i="2" s="1"/>
  <c r="E6424" i="2"/>
  <c r="B6424" i="2" s="1"/>
  <c r="F6423" i="2"/>
  <c r="C6423" i="2" s="1"/>
  <c r="E6423" i="2"/>
  <c r="B6423" i="2" s="1"/>
  <c r="F6422" i="2"/>
  <c r="C6422" i="2" s="1"/>
  <c r="E6422" i="2"/>
  <c r="B6422" i="2" s="1"/>
  <c r="F6421" i="2"/>
  <c r="C6421" i="2" s="1"/>
  <c r="E6421" i="2"/>
  <c r="B6421" i="2" s="1"/>
  <c r="F6420" i="2"/>
  <c r="C6420" i="2" s="1"/>
  <c r="E6420" i="2"/>
  <c r="B6420" i="2" s="1"/>
  <c r="F6419" i="2"/>
  <c r="E6419" i="2"/>
  <c r="B6419" i="2" s="1"/>
  <c r="C6419" i="2"/>
  <c r="F6418" i="2"/>
  <c r="C6418" i="2" s="1"/>
  <c r="E6418" i="2"/>
  <c r="B6418" i="2" s="1"/>
  <c r="F6417" i="2"/>
  <c r="E6417" i="2"/>
  <c r="B6417" i="2" s="1"/>
  <c r="C6417" i="2"/>
  <c r="F6416" i="2"/>
  <c r="C6416" i="2" s="1"/>
  <c r="E6416" i="2"/>
  <c r="B6416" i="2" s="1"/>
  <c r="F6415" i="2"/>
  <c r="C6415" i="2" s="1"/>
  <c r="E6415" i="2"/>
  <c r="B6415" i="2" s="1"/>
  <c r="F6414" i="2"/>
  <c r="C6414" i="2" s="1"/>
  <c r="E6414" i="2"/>
  <c r="B6414" i="2"/>
  <c r="F6413" i="2"/>
  <c r="C6413" i="2" s="1"/>
  <c r="E6413" i="2"/>
  <c r="B6413" i="2" s="1"/>
  <c r="F6412" i="2"/>
  <c r="C6412" i="2" s="1"/>
  <c r="E6412" i="2"/>
  <c r="B6412" i="2"/>
  <c r="F6411" i="2"/>
  <c r="C6411" i="2" s="1"/>
  <c r="E6411" i="2"/>
  <c r="B6411" i="2" s="1"/>
  <c r="F6410" i="2"/>
  <c r="E6410" i="2"/>
  <c r="B6410" i="2" s="1"/>
  <c r="C6410" i="2"/>
  <c r="F6409" i="2"/>
  <c r="C6409" i="2" s="1"/>
  <c r="E6409" i="2"/>
  <c r="B6409" i="2" s="1"/>
  <c r="F6408" i="2"/>
  <c r="C6408" i="2" s="1"/>
  <c r="E6408" i="2"/>
  <c r="B6408" i="2"/>
  <c r="F6407" i="2"/>
  <c r="C6407" i="2" s="1"/>
  <c r="E6407" i="2"/>
  <c r="B6407" i="2"/>
  <c r="F6406" i="2"/>
  <c r="C6406" i="2" s="1"/>
  <c r="E6406" i="2"/>
  <c r="B6406" i="2" s="1"/>
  <c r="F6405" i="2"/>
  <c r="C6405" i="2" s="1"/>
  <c r="E6405" i="2"/>
  <c r="B6405" i="2" s="1"/>
  <c r="F6404" i="2"/>
  <c r="C6404" i="2" s="1"/>
  <c r="E6404" i="2"/>
  <c r="B6404" i="2" s="1"/>
  <c r="F6403" i="2"/>
  <c r="C6403" i="2" s="1"/>
  <c r="E6403" i="2"/>
  <c r="B6403" i="2" s="1"/>
  <c r="F6402" i="2"/>
  <c r="C6402" i="2" s="1"/>
  <c r="E6402" i="2"/>
  <c r="B6402" i="2" s="1"/>
  <c r="F6401" i="2"/>
  <c r="E6401" i="2"/>
  <c r="B6401" i="2" s="1"/>
  <c r="C6401" i="2"/>
  <c r="F6400" i="2"/>
  <c r="C6400" i="2" s="1"/>
  <c r="E6400" i="2"/>
  <c r="B6400" i="2" s="1"/>
  <c r="F6399" i="2"/>
  <c r="E6399" i="2"/>
  <c r="B6399" i="2" s="1"/>
  <c r="C6399" i="2"/>
  <c r="F6398" i="2"/>
  <c r="C6398" i="2" s="1"/>
  <c r="E6398" i="2"/>
  <c r="B6398" i="2"/>
  <c r="F6397" i="2"/>
  <c r="C6397" i="2" s="1"/>
  <c r="E6397" i="2"/>
  <c r="B6397" i="2" s="1"/>
  <c r="F6396" i="2"/>
  <c r="C6396" i="2" s="1"/>
  <c r="E6396" i="2"/>
  <c r="B6396" i="2" s="1"/>
  <c r="F6395" i="2"/>
  <c r="E6395" i="2"/>
  <c r="B6395" i="2" s="1"/>
  <c r="C6395" i="2"/>
  <c r="F6394" i="2"/>
  <c r="C6394" i="2" s="1"/>
  <c r="E6394" i="2"/>
  <c r="B6394" i="2" s="1"/>
  <c r="F6393" i="2"/>
  <c r="C6393" i="2" s="1"/>
  <c r="E6393" i="2"/>
  <c r="B6393" i="2"/>
  <c r="F6392" i="2"/>
  <c r="E6392" i="2"/>
  <c r="B6392" i="2" s="1"/>
  <c r="C6392" i="2"/>
  <c r="F6391" i="2"/>
  <c r="C6391" i="2" s="1"/>
  <c r="E6391" i="2"/>
  <c r="B6391" i="2"/>
  <c r="F6390" i="2"/>
  <c r="C6390" i="2" s="1"/>
  <c r="E6390" i="2"/>
  <c r="B6390" i="2" s="1"/>
  <c r="F6389" i="2"/>
  <c r="C6389" i="2" s="1"/>
  <c r="E6389" i="2"/>
  <c r="B6389" i="2" s="1"/>
  <c r="F6388" i="2"/>
  <c r="C6388" i="2" s="1"/>
  <c r="E6388" i="2"/>
  <c r="B6388" i="2" s="1"/>
  <c r="F6387" i="2"/>
  <c r="C6387" i="2" s="1"/>
  <c r="E6387" i="2"/>
  <c r="B6387" i="2" s="1"/>
  <c r="F6386" i="2"/>
  <c r="C6386" i="2" s="1"/>
  <c r="E6386" i="2"/>
  <c r="B6386" i="2" s="1"/>
  <c r="F6385" i="2"/>
  <c r="C6385" i="2" s="1"/>
  <c r="E6385" i="2"/>
  <c r="B6385" i="2" s="1"/>
  <c r="F6384" i="2"/>
  <c r="C6384" i="2" s="1"/>
  <c r="E6384" i="2"/>
  <c r="B6384" i="2" s="1"/>
  <c r="F6383" i="2"/>
  <c r="C6383" i="2" s="1"/>
  <c r="E6383" i="2"/>
  <c r="B6383" i="2" s="1"/>
  <c r="F6382" i="2"/>
  <c r="C6382" i="2" s="1"/>
  <c r="E6382" i="2"/>
  <c r="B6382" i="2" s="1"/>
  <c r="F6381" i="2"/>
  <c r="C6381" i="2" s="1"/>
  <c r="E6381" i="2"/>
  <c r="B6381" i="2" s="1"/>
  <c r="F6380" i="2"/>
  <c r="E6380" i="2"/>
  <c r="B6380" i="2" s="1"/>
  <c r="C6380" i="2"/>
  <c r="F6379" i="2"/>
  <c r="C6379" i="2" s="1"/>
  <c r="E6379" i="2"/>
  <c r="B6379" i="2" s="1"/>
  <c r="F6378" i="2"/>
  <c r="C6378" i="2" s="1"/>
  <c r="E6378" i="2"/>
  <c r="B6378" i="2"/>
  <c r="F6377" i="2"/>
  <c r="C6377" i="2" s="1"/>
  <c r="E6377" i="2"/>
  <c r="B6377" i="2" s="1"/>
  <c r="F6376" i="2"/>
  <c r="C6376" i="2" s="1"/>
  <c r="E6376" i="2"/>
  <c r="B6376" i="2" s="1"/>
  <c r="F6375" i="2"/>
  <c r="C6375" i="2" s="1"/>
  <c r="E6375" i="2"/>
  <c r="B6375" i="2" s="1"/>
  <c r="F6374" i="2"/>
  <c r="C6374" i="2" s="1"/>
  <c r="E6374" i="2"/>
  <c r="B6374" i="2" s="1"/>
  <c r="F6373" i="2"/>
  <c r="C6373" i="2" s="1"/>
  <c r="E6373" i="2"/>
  <c r="B6373" i="2" s="1"/>
  <c r="F6372" i="2"/>
  <c r="E6372" i="2"/>
  <c r="B6372" i="2" s="1"/>
  <c r="C6372" i="2"/>
  <c r="F6371" i="2"/>
  <c r="C6371" i="2" s="1"/>
  <c r="E6371" i="2"/>
  <c r="B6371" i="2" s="1"/>
  <c r="F6370" i="2"/>
  <c r="C6370" i="2" s="1"/>
  <c r="E6370" i="2"/>
  <c r="B6370" i="2" s="1"/>
  <c r="F6369" i="2"/>
  <c r="C6369" i="2" s="1"/>
  <c r="E6369" i="2"/>
  <c r="B6369" i="2" s="1"/>
  <c r="F6368" i="2"/>
  <c r="C6368" i="2" s="1"/>
  <c r="E6368" i="2"/>
  <c r="B6368" i="2" s="1"/>
  <c r="F6367" i="2"/>
  <c r="E6367" i="2"/>
  <c r="B6367" i="2" s="1"/>
  <c r="C6367" i="2"/>
  <c r="F6366" i="2"/>
  <c r="C6366" i="2" s="1"/>
  <c r="E6366" i="2"/>
  <c r="B6366" i="2" s="1"/>
  <c r="F6365" i="2"/>
  <c r="C6365" i="2" s="1"/>
  <c r="E6365" i="2"/>
  <c r="B6365" i="2" s="1"/>
  <c r="F6364" i="2"/>
  <c r="E6364" i="2"/>
  <c r="B6364" i="2" s="1"/>
  <c r="C6364" i="2"/>
  <c r="F6363" i="2"/>
  <c r="C6363" i="2" s="1"/>
  <c r="E6363" i="2"/>
  <c r="B6363" i="2" s="1"/>
  <c r="F6362" i="2"/>
  <c r="C6362" i="2" s="1"/>
  <c r="E6362" i="2"/>
  <c r="B6362" i="2"/>
  <c r="F6361" i="2"/>
  <c r="C6361" i="2" s="1"/>
  <c r="E6361" i="2"/>
  <c r="B6361" i="2" s="1"/>
  <c r="F6360" i="2"/>
  <c r="E6360" i="2"/>
  <c r="B6360" i="2" s="1"/>
  <c r="C6360" i="2"/>
  <c r="F6359" i="2"/>
  <c r="C6359" i="2" s="1"/>
  <c r="E6359" i="2"/>
  <c r="B6359" i="2" s="1"/>
  <c r="F6358" i="2"/>
  <c r="C6358" i="2" s="1"/>
  <c r="E6358" i="2"/>
  <c r="B6358" i="2" s="1"/>
  <c r="F6357" i="2"/>
  <c r="C6357" i="2" s="1"/>
  <c r="E6357" i="2"/>
  <c r="B6357" i="2" s="1"/>
  <c r="F6356" i="2"/>
  <c r="C6356" i="2" s="1"/>
  <c r="E6356" i="2"/>
  <c r="B6356" i="2"/>
  <c r="F6355" i="2"/>
  <c r="C6355" i="2" s="1"/>
  <c r="E6355" i="2"/>
  <c r="B6355" i="2" s="1"/>
  <c r="F6354" i="2"/>
  <c r="E6354" i="2"/>
  <c r="B6354" i="2" s="1"/>
  <c r="C6354" i="2"/>
  <c r="F6353" i="2"/>
  <c r="C6353" i="2" s="1"/>
  <c r="E6353" i="2"/>
  <c r="B6353" i="2"/>
  <c r="F6352" i="2"/>
  <c r="C6352" i="2" s="1"/>
  <c r="E6352" i="2"/>
  <c r="B6352" i="2" s="1"/>
  <c r="F6351" i="2"/>
  <c r="C6351" i="2" s="1"/>
  <c r="E6351" i="2"/>
  <c r="B6351" i="2" s="1"/>
  <c r="F6350" i="2"/>
  <c r="E6350" i="2"/>
  <c r="B6350" i="2" s="1"/>
  <c r="C6350" i="2"/>
  <c r="F6349" i="2"/>
  <c r="E6349" i="2"/>
  <c r="C6349" i="2"/>
  <c r="B6349" i="2"/>
  <c r="F6348" i="2"/>
  <c r="C6348" i="2" s="1"/>
  <c r="E6348" i="2"/>
  <c r="B6348" i="2" s="1"/>
  <c r="F6347" i="2"/>
  <c r="C6347" i="2" s="1"/>
  <c r="E6347" i="2"/>
  <c r="B6347" i="2" s="1"/>
  <c r="F6346" i="2"/>
  <c r="C6346" i="2" s="1"/>
  <c r="E6346" i="2"/>
  <c r="B6346" i="2" s="1"/>
  <c r="F6345" i="2"/>
  <c r="C6345" i="2" s="1"/>
  <c r="E6345" i="2"/>
  <c r="B6345" i="2" s="1"/>
  <c r="F6344" i="2"/>
  <c r="C6344" i="2" s="1"/>
  <c r="E6344" i="2"/>
  <c r="B6344" i="2" s="1"/>
  <c r="F6343" i="2"/>
  <c r="C6343" i="2" s="1"/>
  <c r="E6343" i="2"/>
  <c r="B6343" i="2"/>
  <c r="F6342" i="2"/>
  <c r="C6342" i="2" s="1"/>
  <c r="E6342" i="2"/>
  <c r="B6342" i="2" s="1"/>
  <c r="D6342" i="2" s="1"/>
  <c r="F6341" i="2"/>
  <c r="E6341" i="2"/>
  <c r="B6341" i="2" s="1"/>
  <c r="C6341" i="2"/>
  <c r="F6340" i="2"/>
  <c r="C6340" i="2" s="1"/>
  <c r="E6340" i="2"/>
  <c r="B6340" i="2" s="1"/>
  <c r="F6339" i="2"/>
  <c r="C6339" i="2" s="1"/>
  <c r="E6339" i="2"/>
  <c r="B6339" i="2" s="1"/>
  <c r="F6338" i="2"/>
  <c r="C6338" i="2" s="1"/>
  <c r="E6338" i="2"/>
  <c r="B6338" i="2" s="1"/>
  <c r="F6337" i="2"/>
  <c r="C6337" i="2" s="1"/>
  <c r="E6337" i="2"/>
  <c r="B6337" i="2" s="1"/>
  <c r="F6336" i="2"/>
  <c r="C6336" i="2" s="1"/>
  <c r="E6336" i="2"/>
  <c r="B6336" i="2" s="1"/>
  <c r="F6335" i="2"/>
  <c r="C6335" i="2" s="1"/>
  <c r="E6335" i="2"/>
  <c r="B6335" i="2"/>
  <c r="F6334" i="2"/>
  <c r="C6334" i="2" s="1"/>
  <c r="E6334" i="2"/>
  <c r="B6334" i="2" s="1"/>
  <c r="F6333" i="2"/>
  <c r="C6333" i="2" s="1"/>
  <c r="E6333" i="2"/>
  <c r="B6333" i="2" s="1"/>
  <c r="F6332" i="2"/>
  <c r="C6332" i="2" s="1"/>
  <c r="D6332" i="2" s="1"/>
  <c r="E6332" i="2"/>
  <c r="B6332" i="2" s="1"/>
  <c r="F6331" i="2"/>
  <c r="C6331" i="2" s="1"/>
  <c r="E6331" i="2"/>
  <c r="B6331" i="2" s="1"/>
  <c r="F6330" i="2"/>
  <c r="E6330" i="2"/>
  <c r="B6330" i="2" s="1"/>
  <c r="C6330" i="2"/>
  <c r="F6329" i="2"/>
  <c r="C6329" i="2" s="1"/>
  <c r="E6329" i="2"/>
  <c r="B6329" i="2" s="1"/>
  <c r="F6328" i="2"/>
  <c r="C6328" i="2" s="1"/>
  <c r="E6328" i="2"/>
  <c r="B6328" i="2" s="1"/>
  <c r="D6328" i="2" s="1"/>
  <c r="F6327" i="2"/>
  <c r="E6327" i="2"/>
  <c r="B6327" i="2" s="1"/>
  <c r="C6327" i="2"/>
  <c r="F6326" i="2"/>
  <c r="E6326" i="2"/>
  <c r="C6326" i="2"/>
  <c r="B6326" i="2"/>
  <c r="F6325" i="2"/>
  <c r="C6325" i="2" s="1"/>
  <c r="E6325" i="2"/>
  <c r="B6325" i="2" s="1"/>
  <c r="F6324" i="2"/>
  <c r="C6324" i="2" s="1"/>
  <c r="E6324" i="2"/>
  <c r="B6324" i="2" s="1"/>
  <c r="F6323" i="2"/>
  <c r="E6323" i="2"/>
  <c r="C6323" i="2"/>
  <c r="B6323" i="2"/>
  <c r="F6322" i="2"/>
  <c r="C6322" i="2" s="1"/>
  <c r="E6322" i="2"/>
  <c r="B6322" i="2" s="1"/>
  <c r="F6321" i="2"/>
  <c r="C6321" i="2" s="1"/>
  <c r="E6321" i="2"/>
  <c r="B6321" i="2" s="1"/>
  <c r="F6320" i="2"/>
  <c r="C6320" i="2" s="1"/>
  <c r="E6320" i="2"/>
  <c r="B6320" i="2" s="1"/>
  <c r="F6319" i="2"/>
  <c r="C6319" i="2" s="1"/>
  <c r="E6319" i="2"/>
  <c r="B6319" i="2" s="1"/>
  <c r="F6318" i="2"/>
  <c r="C6318" i="2" s="1"/>
  <c r="E6318" i="2"/>
  <c r="B6318" i="2" s="1"/>
  <c r="F6317" i="2"/>
  <c r="C6317" i="2" s="1"/>
  <c r="E6317" i="2"/>
  <c r="B6317" i="2" s="1"/>
  <c r="F6316" i="2"/>
  <c r="C6316" i="2" s="1"/>
  <c r="E6316" i="2"/>
  <c r="B6316" i="2"/>
  <c r="D6316" i="2" s="1"/>
  <c r="F6315" i="2"/>
  <c r="C6315" i="2" s="1"/>
  <c r="E6315" i="2"/>
  <c r="B6315" i="2" s="1"/>
  <c r="F6314" i="2"/>
  <c r="C6314" i="2" s="1"/>
  <c r="E6314" i="2"/>
  <c r="B6314" i="2" s="1"/>
  <c r="F6313" i="2"/>
  <c r="C6313" i="2" s="1"/>
  <c r="E6313" i="2"/>
  <c r="B6313" i="2" s="1"/>
  <c r="F6312" i="2"/>
  <c r="C6312" i="2" s="1"/>
  <c r="E6312" i="2"/>
  <c r="B6312" i="2" s="1"/>
  <c r="F6311" i="2"/>
  <c r="C6311" i="2" s="1"/>
  <c r="E6311" i="2"/>
  <c r="B6311" i="2" s="1"/>
  <c r="F6310" i="2"/>
  <c r="C6310" i="2" s="1"/>
  <c r="E6310" i="2"/>
  <c r="B6310" i="2" s="1"/>
  <c r="F6309" i="2"/>
  <c r="E6309" i="2"/>
  <c r="B6309" i="2" s="1"/>
  <c r="C6309" i="2"/>
  <c r="F6308" i="2"/>
  <c r="C6308" i="2" s="1"/>
  <c r="E6308" i="2"/>
  <c r="B6308" i="2" s="1"/>
  <c r="D6308" i="2" s="1"/>
  <c r="F6307" i="2"/>
  <c r="C6307" i="2" s="1"/>
  <c r="E6307" i="2"/>
  <c r="B6307" i="2" s="1"/>
  <c r="D6307" i="2" s="1"/>
  <c r="F6306" i="2"/>
  <c r="C6306" i="2" s="1"/>
  <c r="E6306" i="2"/>
  <c r="B6306" i="2" s="1"/>
  <c r="F6305" i="2"/>
  <c r="E6305" i="2"/>
  <c r="B6305" i="2" s="1"/>
  <c r="C6305" i="2"/>
  <c r="F6304" i="2"/>
  <c r="C6304" i="2" s="1"/>
  <c r="E6304" i="2"/>
  <c r="B6304" i="2" s="1"/>
  <c r="F6303" i="2"/>
  <c r="E6303" i="2"/>
  <c r="C6303" i="2"/>
  <c r="B6303" i="2"/>
  <c r="F6302" i="2"/>
  <c r="C6302" i="2" s="1"/>
  <c r="E6302" i="2"/>
  <c r="B6302" i="2"/>
  <c r="F6301" i="2"/>
  <c r="C6301" i="2" s="1"/>
  <c r="E6301" i="2"/>
  <c r="B6301" i="2" s="1"/>
  <c r="F6300" i="2"/>
  <c r="C6300" i="2" s="1"/>
  <c r="E6300" i="2"/>
  <c r="B6300" i="2"/>
  <c r="D6300" i="2" s="1"/>
  <c r="F6299" i="2"/>
  <c r="C6299" i="2" s="1"/>
  <c r="E6299" i="2"/>
  <c r="B6299" i="2" s="1"/>
  <c r="F6298" i="2"/>
  <c r="C6298" i="2" s="1"/>
  <c r="E6298" i="2"/>
  <c r="B6298" i="2" s="1"/>
  <c r="F6297" i="2"/>
  <c r="C6297" i="2" s="1"/>
  <c r="E6297" i="2"/>
  <c r="B6297" i="2" s="1"/>
  <c r="F6296" i="2"/>
  <c r="C6296" i="2" s="1"/>
  <c r="D6296" i="2" s="1"/>
  <c r="E6296" i="2"/>
  <c r="B6296" i="2" s="1"/>
  <c r="F6295" i="2"/>
  <c r="C6295" i="2" s="1"/>
  <c r="E6295" i="2"/>
  <c r="B6295" i="2" s="1"/>
  <c r="F6294" i="2"/>
  <c r="C6294" i="2" s="1"/>
  <c r="E6294" i="2"/>
  <c r="B6294" i="2" s="1"/>
  <c r="F6293" i="2"/>
  <c r="C6293" i="2" s="1"/>
  <c r="E6293" i="2"/>
  <c r="B6293" i="2" s="1"/>
  <c r="F6292" i="2"/>
  <c r="E6292" i="2"/>
  <c r="B6292" i="2" s="1"/>
  <c r="C6292" i="2"/>
  <c r="F6291" i="2"/>
  <c r="C6291" i="2" s="1"/>
  <c r="E6291" i="2"/>
  <c r="B6291" i="2" s="1"/>
  <c r="F6290" i="2"/>
  <c r="E6290" i="2"/>
  <c r="C6290" i="2"/>
  <c r="B6290" i="2"/>
  <c r="D6290" i="2" s="1"/>
  <c r="F6289" i="2"/>
  <c r="C6289" i="2" s="1"/>
  <c r="E6289" i="2"/>
  <c r="B6289" i="2" s="1"/>
  <c r="F6288" i="2"/>
  <c r="C6288" i="2" s="1"/>
  <c r="E6288" i="2"/>
  <c r="B6288" i="2" s="1"/>
  <c r="F6287" i="2"/>
  <c r="C6287" i="2" s="1"/>
  <c r="E6287" i="2"/>
  <c r="B6287" i="2" s="1"/>
  <c r="D6287" i="2" s="1"/>
  <c r="F6286" i="2"/>
  <c r="C6286" i="2" s="1"/>
  <c r="E6286" i="2"/>
  <c r="B6286" i="2" s="1"/>
  <c r="F6285" i="2"/>
  <c r="C6285" i="2" s="1"/>
  <c r="E6285" i="2"/>
  <c r="B6285" i="2" s="1"/>
  <c r="F6284" i="2"/>
  <c r="C6284" i="2" s="1"/>
  <c r="E6284" i="2"/>
  <c r="B6284" i="2" s="1"/>
  <c r="F6283" i="2"/>
  <c r="C6283" i="2" s="1"/>
  <c r="E6283" i="2"/>
  <c r="B6283" i="2" s="1"/>
  <c r="F6282" i="2"/>
  <c r="C6282" i="2" s="1"/>
  <c r="E6282" i="2"/>
  <c r="B6282" i="2" s="1"/>
  <c r="F6281" i="2"/>
  <c r="C6281" i="2" s="1"/>
  <c r="E6281" i="2"/>
  <c r="B6281" i="2" s="1"/>
  <c r="F6280" i="2"/>
  <c r="E6280" i="2"/>
  <c r="B6280" i="2" s="1"/>
  <c r="C6280" i="2"/>
  <c r="F6279" i="2"/>
  <c r="E6279" i="2"/>
  <c r="B6279" i="2" s="1"/>
  <c r="C6279" i="2"/>
  <c r="F6278" i="2"/>
  <c r="C6278" i="2" s="1"/>
  <c r="E6278" i="2"/>
  <c r="B6278" i="2" s="1"/>
  <c r="F6277" i="2"/>
  <c r="E6277" i="2"/>
  <c r="C6277" i="2"/>
  <c r="B6277" i="2"/>
  <c r="F6276" i="2"/>
  <c r="E6276" i="2"/>
  <c r="B6276" i="2" s="1"/>
  <c r="C6276" i="2"/>
  <c r="F6275" i="2"/>
  <c r="C6275" i="2" s="1"/>
  <c r="E6275" i="2"/>
  <c r="B6275" i="2"/>
  <c r="F6274" i="2"/>
  <c r="C6274" i="2" s="1"/>
  <c r="E6274" i="2"/>
  <c r="B6274" i="2" s="1"/>
  <c r="D6274" i="2" s="1"/>
  <c r="F6273" i="2"/>
  <c r="C6273" i="2" s="1"/>
  <c r="E6273" i="2"/>
  <c r="B6273" i="2" s="1"/>
  <c r="F6272" i="2"/>
  <c r="E6272" i="2"/>
  <c r="B6272" i="2" s="1"/>
  <c r="D6272" i="2" s="1"/>
  <c r="C6272" i="2"/>
  <c r="F6271" i="2"/>
  <c r="C6271" i="2" s="1"/>
  <c r="E6271" i="2"/>
  <c r="B6271" i="2" s="1"/>
  <c r="F6270" i="2"/>
  <c r="C6270" i="2" s="1"/>
  <c r="E6270" i="2"/>
  <c r="B6270" i="2" s="1"/>
  <c r="D6270" i="2" s="1"/>
  <c r="F6269" i="2"/>
  <c r="E6269" i="2"/>
  <c r="B6269" i="2" s="1"/>
  <c r="C6269" i="2"/>
  <c r="F6268" i="2"/>
  <c r="C6268" i="2" s="1"/>
  <c r="E6268" i="2"/>
  <c r="B6268" i="2" s="1"/>
  <c r="F6267" i="2"/>
  <c r="C6267" i="2" s="1"/>
  <c r="E6267" i="2"/>
  <c r="B6267" i="2" s="1"/>
  <c r="F6266" i="2"/>
  <c r="E6266" i="2"/>
  <c r="B6266" i="2" s="1"/>
  <c r="C6266" i="2"/>
  <c r="F6265" i="2"/>
  <c r="C6265" i="2" s="1"/>
  <c r="E6265" i="2"/>
  <c r="B6265" i="2" s="1"/>
  <c r="F6264" i="2"/>
  <c r="C6264" i="2" s="1"/>
  <c r="E6264" i="2"/>
  <c r="B6264" i="2" s="1"/>
  <c r="F6263" i="2"/>
  <c r="C6263" i="2" s="1"/>
  <c r="E6263" i="2"/>
  <c r="B6263" i="2" s="1"/>
  <c r="F6262" i="2"/>
  <c r="E6262" i="2"/>
  <c r="B6262" i="2" s="1"/>
  <c r="C6262" i="2"/>
  <c r="F6261" i="2"/>
  <c r="C6261" i="2" s="1"/>
  <c r="E6261" i="2"/>
  <c r="B6261" i="2"/>
  <c r="F6260" i="2"/>
  <c r="C6260" i="2" s="1"/>
  <c r="E6260" i="2"/>
  <c r="B6260" i="2" s="1"/>
  <c r="F6259" i="2"/>
  <c r="C6259" i="2" s="1"/>
  <c r="E6259" i="2"/>
  <c r="B6259" i="2"/>
  <c r="F6258" i="2"/>
  <c r="C6258" i="2" s="1"/>
  <c r="E6258" i="2"/>
  <c r="B6258" i="2" s="1"/>
  <c r="D6258" i="2" s="1"/>
  <c r="F6257" i="2"/>
  <c r="C6257" i="2" s="1"/>
  <c r="E6257" i="2"/>
  <c r="B6257" i="2" s="1"/>
  <c r="F6256" i="2"/>
  <c r="C6256" i="2" s="1"/>
  <c r="E6256" i="2"/>
  <c r="B6256" i="2" s="1"/>
  <c r="F6255" i="2"/>
  <c r="C6255" i="2" s="1"/>
  <c r="E6255" i="2"/>
  <c r="B6255" i="2"/>
  <c r="F6254" i="2"/>
  <c r="C6254" i="2" s="1"/>
  <c r="E6254" i="2"/>
  <c r="B6254" i="2" s="1"/>
  <c r="F6253" i="2"/>
  <c r="C6253" i="2" s="1"/>
  <c r="E6253" i="2"/>
  <c r="B6253" i="2" s="1"/>
  <c r="F6252" i="2"/>
  <c r="C6252" i="2" s="1"/>
  <c r="E6252" i="2"/>
  <c r="B6252" i="2" s="1"/>
  <c r="D6252" i="2" s="1"/>
  <c r="F6251" i="2"/>
  <c r="C6251" i="2" s="1"/>
  <c r="E6251" i="2"/>
  <c r="B6251" i="2" s="1"/>
  <c r="F6250" i="2"/>
  <c r="E6250" i="2"/>
  <c r="B6250" i="2" s="1"/>
  <c r="C6250" i="2"/>
  <c r="F6249" i="2"/>
  <c r="C6249" i="2" s="1"/>
  <c r="E6249" i="2"/>
  <c r="B6249" i="2" s="1"/>
  <c r="F6248" i="2"/>
  <c r="C6248" i="2" s="1"/>
  <c r="E6248" i="2"/>
  <c r="B6248" i="2" s="1"/>
  <c r="F6247" i="2"/>
  <c r="C6247" i="2" s="1"/>
  <c r="E6247" i="2"/>
  <c r="B6247" i="2" s="1"/>
  <c r="F6246" i="2"/>
  <c r="C6246" i="2" s="1"/>
  <c r="E6246" i="2"/>
  <c r="B6246" i="2" s="1"/>
  <c r="F6245" i="2"/>
  <c r="C6245" i="2" s="1"/>
  <c r="E6245" i="2"/>
  <c r="B6245" i="2" s="1"/>
  <c r="F6244" i="2"/>
  <c r="C6244" i="2" s="1"/>
  <c r="E6244" i="2"/>
  <c r="B6244" i="2" s="1"/>
  <c r="F6243" i="2"/>
  <c r="C6243" i="2" s="1"/>
  <c r="E6243" i="2"/>
  <c r="B6243" i="2" s="1"/>
  <c r="F6242" i="2"/>
  <c r="C6242" i="2" s="1"/>
  <c r="E6242" i="2"/>
  <c r="B6242" i="2" s="1"/>
  <c r="F6241" i="2"/>
  <c r="C6241" i="2" s="1"/>
  <c r="E6241" i="2"/>
  <c r="B6241" i="2" s="1"/>
  <c r="F6240" i="2"/>
  <c r="C6240" i="2" s="1"/>
  <c r="E6240" i="2"/>
  <c r="B6240" i="2"/>
  <c r="D6240" i="2" s="1"/>
  <c r="F6239" i="2"/>
  <c r="C6239" i="2" s="1"/>
  <c r="E6239" i="2"/>
  <c r="B6239" i="2" s="1"/>
  <c r="D6239" i="2" s="1"/>
  <c r="F6238" i="2"/>
  <c r="C6238" i="2" s="1"/>
  <c r="E6238" i="2"/>
  <c r="B6238" i="2" s="1"/>
  <c r="F6237" i="2"/>
  <c r="E6237" i="2"/>
  <c r="B6237" i="2" s="1"/>
  <c r="D6237" i="2" s="1"/>
  <c r="C6237" i="2"/>
  <c r="F6236" i="2"/>
  <c r="C6236" i="2" s="1"/>
  <c r="E6236" i="2"/>
  <c r="B6236" i="2" s="1"/>
  <c r="F6235" i="2"/>
  <c r="C6235" i="2" s="1"/>
  <c r="E6235" i="2"/>
  <c r="B6235" i="2" s="1"/>
  <c r="D6235" i="2" s="1"/>
  <c r="F6234" i="2"/>
  <c r="E6234" i="2"/>
  <c r="B6234" i="2" s="1"/>
  <c r="C6234" i="2"/>
  <c r="F6233" i="2"/>
  <c r="C6233" i="2" s="1"/>
  <c r="E6233" i="2"/>
  <c r="B6233" i="2" s="1"/>
  <c r="D6233" i="2" s="1"/>
  <c r="F6232" i="2"/>
  <c r="E6232" i="2"/>
  <c r="B6232" i="2" s="1"/>
  <c r="D6232" i="2" s="1"/>
  <c r="C6232" i="2"/>
  <c r="F6231" i="2"/>
  <c r="C6231" i="2" s="1"/>
  <c r="E6231" i="2"/>
  <c r="B6231" i="2" s="1"/>
  <c r="F6230" i="2"/>
  <c r="E6230" i="2"/>
  <c r="C6230" i="2"/>
  <c r="B6230" i="2"/>
  <c r="F6229" i="2"/>
  <c r="E6229" i="2"/>
  <c r="B6229" i="2" s="1"/>
  <c r="C6229" i="2"/>
  <c r="F6228" i="2"/>
  <c r="C6228" i="2" s="1"/>
  <c r="E6228" i="2"/>
  <c r="B6228" i="2" s="1"/>
  <c r="F6227" i="2"/>
  <c r="E6227" i="2"/>
  <c r="B6227" i="2" s="1"/>
  <c r="C6227" i="2"/>
  <c r="F6226" i="2"/>
  <c r="C6226" i="2" s="1"/>
  <c r="E6226" i="2"/>
  <c r="B6226" i="2" s="1"/>
  <c r="F6225" i="2"/>
  <c r="C6225" i="2" s="1"/>
  <c r="E6225" i="2"/>
  <c r="B6225" i="2"/>
  <c r="F6224" i="2"/>
  <c r="C6224" i="2" s="1"/>
  <c r="E6224" i="2"/>
  <c r="B6224" i="2" s="1"/>
  <c r="F6223" i="2"/>
  <c r="C6223" i="2" s="1"/>
  <c r="E6223" i="2"/>
  <c r="B6223" i="2" s="1"/>
  <c r="F6222" i="2"/>
  <c r="C6222" i="2" s="1"/>
  <c r="E6222" i="2"/>
  <c r="B6222" i="2" s="1"/>
  <c r="F6221" i="2"/>
  <c r="C6221" i="2" s="1"/>
  <c r="E6221" i="2"/>
  <c r="B6221" i="2"/>
  <c r="F6220" i="2"/>
  <c r="C6220" i="2" s="1"/>
  <c r="E6220" i="2"/>
  <c r="B6220" i="2" s="1"/>
  <c r="F6219" i="2"/>
  <c r="C6219" i="2" s="1"/>
  <c r="E6219" i="2"/>
  <c r="B6219" i="2" s="1"/>
  <c r="F6218" i="2"/>
  <c r="C6218" i="2" s="1"/>
  <c r="E6218" i="2"/>
  <c r="B6218" i="2"/>
  <c r="F6217" i="2"/>
  <c r="C6217" i="2" s="1"/>
  <c r="E6217" i="2"/>
  <c r="B6217" i="2" s="1"/>
  <c r="F6216" i="2"/>
  <c r="C6216" i="2" s="1"/>
  <c r="E6216" i="2"/>
  <c r="B6216" i="2" s="1"/>
  <c r="D6216" i="2" s="1"/>
  <c r="F6215" i="2"/>
  <c r="C6215" i="2" s="1"/>
  <c r="E6215" i="2"/>
  <c r="B6215" i="2" s="1"/>
  <c r="F6214" i="2"/>
  <c r="C6214" i="2" s="1"/>
  <c r="E6214" i="2"/>
  <c r="B6214" i="2" s="1"/>
  <c r="F6213" i="2"/>
  <c r="C6213" i="2" s="1"/>
  <c r="E6213" i="2"/>
  <c r="B6213" i="2"/>
  <c r="F6212" i="2"/>
  <c r="C6212" i="2" s="1"/>
  <c r="E6212" i="2"/>
  <c r="B6212" i="2" s="1"/>
  <c r="F6211" i="2"/>
  <c r="C6211" i="2" s="1"/>
  <c r="E6211" i="2"/>
  <c r="B6211" i="2" s="1"/>
  <c r="F6210" i="2"/>
  <c r="C6210" i="2" s="1"/>
  <c r="E6210" i="2"/>
  <c r="B6210" i="2"/>
  <c r="F6209" i="2"/>
  <c r="C6209" i="2" s="1"/>
  <c r="E6209" i="2"/>
  <c r="B6209" i="2" s="1"/>
  <c r="F6208" i="2"/>
  <c r="E6208" i="2"/>
  <c r="C6208" i="2"/>
  <c r="B6208" i="2"/>
  <c r="D6208" i="2" s="1"/>
  <c r="F6207" i="2"/>
  <c r="C6207" i="2" s="1"/>
  <c r="E6207" i="2"/>
  <c r="B6207" i="2" s="1"/>
  <c r="F6206" i="2"/>
  <c r="C6206" i="2" s="1"/>
  <c r="E6206" i="2"/>
  <c r="B6206" i="2" s="1"/>
  <c r="F6205" i="2"/>
  <c r="C6205" i="2" s="1"/>
  <c r="E6205" i="2"/>
  <c r="B6205" i="2" s="1"/>
  <c r="F6204" i="2"/>
  <c r="C6204" i="2" s="1"/>
  <c r="E6204" i="2"/>
  <c r="B6204" i="2" s="1"/>
  <c r="F6203" i="2"/>
  <c r="C6203" i="2" s="1"/>
  <c r="E6203" i="2"/>
  <c r="B6203" i="2" s="1"/>
  <c r="F6202" i="2"/>
  <c r="C6202" i="2" s="1"/>
  <c r="E6202" i="2"/>
  <c r="B6202" i="2" s="1"/>
  <c r="F6201" i="2"/>
  <c r="C6201" i="2" s="1"/>
  <c r="E6201" i="2"/>
  <c r="B6201" i="2"/>
  <c r="F6200" i="2"/>
  <c r="C6200" i="2" s="1"/>
  <c r="E6200" i="2"/>
  <c r="B6200" i="2" s="1"/>
  <c r="F6199" i="2"/>
  <c r="C6199" i="2" s="1"/>
  <c r="E6199" i="2"/>
  <c r="B6199" i="2" s="1"/>
  <c r="D6199" i="2" s="1"/>
  <c r="F6198" i="2"/>
  <c r="E6198" i="2"/>
  <c r="B6198" i="2" s="1"/>
  <c r="C6198" i="2"/>
  <c r="F6197" i="2"/>
  <c r="C6197" i="2" s="1"/>
  <c r="E6197" i="2"/>
  <c r="B6197" i="2" s="1"/>
  <c r="F6196" i="2"/>
  <c r="C6196" i="2" s="1"/>
  <c r="E6196" i="2"/>
  <c r="B6196" i="2"/>
  <c r="F6195" i="2"/>
  <c r="C6195" i="2" s="1"/>
  <c r="E6195" i="2"/>
  <c r="B6195" i="2" s="1"/>
  <c r="D6195" i="2" s="1"/>
  <c r="F6194" i="2"/>
  <c r="C6194" i="2" s="1"/>
  <c r="E6194" i="2"/>
  <c r="B6194" i="2" s="1"/>
  <c r="F6193" i="2"/>
  <c r="C6193" i="2" s="1"/>
  <c r="E6193" i="2"/>
  <c r="B6193" i="2" s="1"/>
  <c r="F6192" i="2"/>
  <c r="C6192" i="2" s="1"/>
  <c r="E6192" i="2"/>
  <c r="B6192" i="2" s="1"/>
  <c r="F6191" i="2"/>
  <c r="C6191" i="2" s="1"/>
  <c r="E6191" i="2"/>
  <c r="B6191" i="2" s="1"/>
  <c r="F6190" i="2"/>
  <c r="C6190" i="2" s="1"/>
  <c r="E6190" i="2"/>
  <c r="B6190" i="2" s="1"/>
  <c r="F6189" i="2"/>
  <c r="E6189" i="2"/>
  <c r="B6189" i="2" s="1"/>
  <c r="C6189" i="2"/>
  <c r="F6188" i="2"/>
  <c r="E6188" i="2"/>
  <c r="B6188" i="2" s="1"/>
  <c r="C6188" i="2"/>
  <c r="F6187" i="2"/>
  <c r="C6187" i="2" s="1"/>
  <c r="E6187" i="2"/>
  <c r="B6187" i="2" s="1"/>
  <c r="F6186" i="2"/>
  <c r="C6186" i="2" s="1"/>
  <c r="E6186" i="2"/>
  <c r="B6186" i="2" s="1"/>
  <c r="F6185" i="2"/>
  <c r="E6185" i="2"/>
  <c r="B6185" i="2" s="1"/>
  <c r="C6185" i="2"/>
  <c r="F6184" i="2"/>
  <c r="C6184" i="2" s="1"/>
  <c r="E6184" i="2"/>
  <c r="B6184" i="2" s="1"/>
  <c r="F6183" i="2"/>
  <c r="C6183" i="2" s="1"/>
  <c r="E6183" i="2"/>
  <c r="B6183" i="2" s="1"/>
  <c r="F6182" i="2"/>
  <c r="C6182" i="2" s="1"/>
  <c r="E6182" i="2"/>
  <c r="B6182" i="2" s="1"/>
  <c r="F6181" i="2"/>
  <c r="E6181" i="2"/>
  <c r="B6181" i="2" s="1"/>
  <c r="C6181" i="2"/>
  <c r="F6180" i="2"/>
  <c r="C6180" i="2" s="1"/>
  <c r="E6180" i="2"/>
  <c r="B6180" i="2" s="1"/>
  <c r="F6179" i="2"/>
  <c r="C6179" i="2" s="1"/>
  <c r="E6179" i="2"/>
  <c r="B6179" i="2" s="1"/>
  <c r="F6178" i="2"/>
  <c r="C6178" i="2" s="1"/>
  <c r="E6178" i="2"/>
  <c r="B6178" i="2" s="1"/>
  <c r="F6177" i="2"/>
  <c r="C6177" i="2" s="1"/>
  <c r="E6177" i="2"/>
  <c r="B6177" i="2" s="1"/>
  <c r="F6176" i="2"/>
  <c r="C6176" i="2" s="1"/>
  <c r="E6176" i="2"/>
  <c r="B6176" i="2" s="1"/>
  <c r="F6175" i="2"/>
  <c r="C6175" i="2" s="1"/>
  <c r="E6175" i="2"/>
  <c r="B6175" i="2" s="1"/>
  <c r="F6174" i="2"/>
  <c r="C6174" i="2" s="1"/>
  <c r="D6174" i="2" s="1"/>
  <c r="E6174" i="2"/>
  <c r="B6174" i="2" s="1"/>
  <c r="F6173" i="2"/>
  <c r="C6173" i="2" s="1"/>
  <c r="E6173" i="2"/>
  <c r="B6173" i="2" s="1"/>
  <c r="F6172" i="2"/>
  <c r="C6172" i="2" s="1"/>
  <c r="E6172" i="2"/>
  <c r="B6172" i="2" s="1"/>
  <c r="F6171" i="2"/>
  <c r="C6171" i="2" s="1"/>
  <c r="E6171" i="2"/>
  <c r="B6171" i="2" s="1"/>
  <c r="F6170" i="2"/>
  <c r="E6170" i="2"/>
  <c r="C6170" i="2"/>
  <c r="B6170" i="2"/>
  <c r="F6169" i="2"/>
  <c r="C6169" i="2" s="1"/>
  <c r="E6169" i="2"/>
  <c r="B6169" i="2"/>
  <c r="F6168" i="2"/>
  <c r="C6168" i="2" s="1"/>
  <c r="E6168" i="2"/>
  <c r="B6168" i="2" s="1"/>
  <c r="F6167" i="2"/>
  <c r="E6167" i="2"/>
  <c r="B6167" i="2" s="1"/>
  <c r="C6167" i="2"/>
  <c r="F6166" i="2"/>
  <c r="C6166" i="2" s="1"/>
  <c r="E6166" i="2"/>
  <c r="B6166" i="2" s="1"/>
  <c r="F6165" i="2"/>
  <c r="C6165" i="2" s="1"/>
  <c r="E6165" i="2"/>
  <c r="B6165" i="2" s="1"/>
  <c r="F6164" i="2"/>
  <c r="C6164" i="2" s="1"/>
  <c r="E6164" i="2"/>
  <c r="B6164" i="2" s="1"/>
  <c r="F6163" i="2"/>
  <c r="C6163" i="2" s="1"/>
  <c r="E6163" i="2"/>
  <c r="B6163" i="2" s="1"/>
  <c r="F6162" i="2"/>
  <c r="C6162" i="2" s="1"/>
  <c r="E6162" i="2"/>
  <c r="B6162" i="2"/>
  <c r="F6161" i="2"/>
  <c r="C6161" i="2" s="1"/>
  <c r="E6161" i="2"/>
  <c r="B6161" i="2" s="1"/>
  <c r="F6160" i="2"/>
  <c r="C6160" i="2" s="1"/>
  <c r="E6160" i="2"/>
  <c r="B6160" i="2" s="1"/>
  <c r="F6159" i="2"/>
  <c r="C6159" i="2" s="1"/>
  <c r="E6159" i="2"/>
  <c r="B6159" i="2" s="1"/>
  <c r="F6158" i="2"/>
  <c r="C6158" i="2" s="1"/>
  <c r="E6158" i="2"/>
  <c r="B6158" i="2" s="1"/>
  <c r="F6157" i="2"/>
  <c r="C6157" i="2" s="1"/>
  <c r="E6157" i="2"/>
  <c r="B6157" i="2" s="1"/>
  <c r="F6156" i="2"/>
  <c r="C6156" i="2" s="1"/>
  <c r="E6156" i="2"/>
  <c r="B6156" i="2" s="1"/>
  <c r="F6155" i="2"/>
  <c r="C6155" i="2" s="1"/>
  <c r="E6155" i="2"/>
  <c r="B6155" i="2" s="1"/>
  <c r="F6154" i="2"/>
  <c r="C6154" i="2" s="1"/>
  <c r="E6154" i="2"/>
  <c r="B6154" i="2" s="1"/>
  <c r="F6153" i="2"/>
  <c r="E6153" i="2"/>
  <c r="C6153" i="2"/>
  <c r="B6153" i="2"/>
  <c r="F6152" i="2"/>
  <c r="C6152" i="2" s="1"/>
  <c r="E6152" i="2"/>
  <c r="B6152" i="2" s="1"/>
  <c r="F6151" i="2"/>
  <c r="C6151" i="2" s="1"/>
  <c r="E6151" i="2"/>
  <c r="B6151" i="2" s="1"/>
  <c r="F6150" i="2"/>
  <c r="C6150" i="2" s="1"/>
  <c r="E6150" i="2"/>
  <c r="B6150" i="2" s="1"/>
  <c r="F6149" i="2"/>
  <c r="C6149" i="2" s="1"/>
  <c r="E6149" i="2"/>
  <c r="B6149" i="2" s="1"/>
  <c r="F6148" i="2"/>
  <c r="C6148" i="2" s="1"/>
  <c r="E6148" i="2"/>
  <c r="B6148" i="2" s="1"/>
  <c r="F6147" i="2"/>
  <c r="C6147" i="2" s="1"/>
  <c r="E6147" i="2"/>
  <c r="B6147" i="2" s="1"/>
  <c r="F6146" i="2"/>
  <c r="C6146" i="2" s="1"/>
  <c r="E6146" i="2"/>
  <c r="B6146" i="2" s="1"/>
  <c r="F6145" i="2"/>
  <c r="C6145" i="2" s="1"/>
  <c r="E6145" i="2"/>
  <c r="B6145" i="2"/>
  <c r="F6144" i="2"/>
  <c r="C6144" i="2" s="1"/>
  <c r="E6144" i="2"/>
  <c r="B6144" i="2" s="1"/>
  <c r="F6143" i="2"/>
  <c r="C6143" i="2" s="1"/>
  <c r="E6143" i="2"/>
  <c r="B6143" i="2" s="1"/>
  <c r="F6142" i="2"/>
  <c r="E6142" i="2"/>
  <c r="B6142" i="2" s="1"/>
  <c r="C6142" i="2"/>
  <c r="F6141" i="2"/>
  <c r="C6141" i="2" s="1"/>
  <c r="E6141" i="2"/>
  <c r="B6141" i="2" s="1"/>
  <c r="F6140" i="2"/>
  <c r="C6140" i="2" s="1"/>
  <c r="E6140" i="2"/>
  <c r="B6140" i="2" s="1"/>
  <c r="F6139" i="2"/>
  <c r="E6139" i="2"/>
  <c r="C6139" i="2"/>
  <c r="B6139" i="2"/>
  <c r="F6138" i="2"/>
  <c r="C6138" i="2" s="1"/>
  <c r="E6138" i="2"/>
  <c r="B6138" i="2" s="1"/>
  <c r="F6137" i="2"/>
  <c r="E6137" i="2"/>
  <c r="B6137" i="2" s="1"/>
  <c r="C6137" i="2"/>
  <c r="F6136" i="2"/>
  <c r="C6136" i="2" s="1"/>
  <c r="E6136" i="2"/>
  <c r="B6136" i="2" s="1"/>
  <c r="F6135" i="2"/>
  <c r="C6135" i="2" s="1"/>
  <c r="E6135" i="2"/>
  <c r="B6135" i="2" s="1"/>
  <c r="D6135" i="2" s="1"/>
  <c r="F6134" i="2"/>
  <c r="C6134" i="2" s="1"/>
  <c r="E6134" i="2"/>
  <c r="B6134" i="2" s="1"/>
  <c r="F6133" i="2"/>
  <c r="C6133" i="2" s="1"/>
  <c r="E6133" i="2"/>
  <c r="B6133" i="2" s="1"/>
  <c r="F6132" i="2"/>
  <c r="E6132" i="2"/>
  <c r="B6132" i="2" s="1"/>
  <c r="C6132" i="2"/>
  <c r="F6131" i="2"/>
  <c r="C6131" i="2" s="1"/>
  <c r="E6131" i="2"/>
  <c r="B6131" i="2" s="1"/>
  <c r="F6130" i="2"/>
  <c r="C6130" i="2" s="1"/>
  <c r="E6130" i="2"/>
  <c r="B6130" i="2"/>
  <c r="F6129" i="2"/>
  <c r="C6129" i="2" s="1"/>
  <c r="E6129" i="2"/>
  <c r="B6129" i="2" s="1"/>
  <c r="F6128" i="2"/>
  <c r="C6128" i="2" s="1"/>
  <c r="E6128" i="2"/>
  <c r="B6128" i="2" s="1"/>
  <c r="F6127" i="2"/>
  <c r="C6127" i="2" s="1"/>
  <c r="E6127" i="2"/>
  <c r="B6127" i="2"/>
  <c r="F6126" i="2"/>
  <c r="C6126" i="2" s="1"/>
  <c r="E6126" i="2"/>
  <c r="B6126" i="2" s="1"/>
  <c r="D6126" i="2" s="1"/>
  <c r="F6125" i="2"/>
  <c r="C6125" i="2" s="1"/>
  <c r="E6125" i="2"/>
  <c r="B6125" i="2" s="1"/>
  <c r="F6124" i="2"/>
  <c r="C6124" i="2" s="1"/>
  <c r="E6124" i="2"/>
  <c r="B6124" i="2" s="1"/>
  <c r="D6124" i="2" s="1"/>
  <c r="F6123" i="2"/>
  <c r="C6123" i="2" s="1"/>
  <c r="E6123" i="2"/>
  <c r="B6123" i="2" s="1"/>
  <c r="F6122" i="2"/>
  <c r="E6122" i="2"/>
  <c r="B6122" i="2" s="1"/>
  <c r="C6122" i="2"/>
  <c r="F6121" i="2"/>
  <c r="E6121" i="2"/>
  <c r="B6121" i="2" s="1"/>
  <c r="C6121" i="2"/>
  <c r="F6120" i="2"/>
  <c r="C6120" i="2" s="1"/>
  <c r="E6120" i="2"/>
  <c r="B6120" i="2" s="1"/>
  <c r="F6119" i="2"/>
  <c r="C6119" i="2" s="1"/>
  <c r="E6119" i="2"/>
  <c r="B6119" i="2"/>
  <c r="F6118" i="2"/>
  <c r="C6118" i="2" s="1"/>
  <c r="E6118" i="2"/>
  <c r="B6118" i="2" s="1"/>
  <c r="F6117" i="2"/>
  <c r="C6117" i="2" s="1"/>
  <c r="E6117" i="2"/>
  <c r="B6117" i="2" s="1"/>
  <c r="D6117" i="2" s="1"/>
  <c r="F6116" i="2"/>
  <c r="C6116" i="2" s="1"/>
  <c r="E6116" i="2"/>
  <c r="B6116" i="2" s="1"/>
  <c r="F6115" i="2"/>
  <c r="C6115" i="2" s="1"/>
  <c r="E6115" i="2"/>
  <c r="B6115" i="2" s="1"/>
  <c r="F6114" i="2"/>
  <c r="C6114" i="2" s="1"/>
  <c r="E6114" i="2"/>
  <c r="B6114" i="2"/>
  <c r="F6113" i="2"/>
  <c r="C6113" i="2" s="1"/>
  <c r="E6113" i="2"/>
  <c r="B6113" i="2" s="1"/>
  <c r="F6112" i="2"/>
  <c r="C6112" i="2" s="1"/>
  <c r="E6112" i="2"/>
  <c r="B6112" i="2"/>
  <c r="F6111" i="2"/>
  <c r="C6111" i="2" s="1"/>
  <c r="E6111" i="2"/>
  <c r="B6111" i="2" s="1"/>
  <c r="F6110" i="2"/>
  <c r="C6110" i="2" s="1"/>
  <c r="E6110" i="2"/>
  <c r="B6110" i="2" s="1"/>
  <c r="F6109" i="2"/>
  <c r="E6109" i="2"/>
  <c r="B6109" i="2" s="1"/>
  <c r="C6109" i="2"/>
  <c r="F6108" i="2"/>
  <c r="C6108" i="2" s="1"/>
  <c r="E6108" i="2"/>
  <c r="B6108" i="2" s="1"/>
  <c r="D6108" i="2" s="1"/>
  <c r="F6107" i="2"/>
  <c r="C6107" i="2" s="1"/>
  <c r="E6107" i="2"/>
  <c r="B6107" i="2" s="1"/>
  <c r="D6107" i="2" s="1"/>
  <c r="F6106" i="2"/>
  <c r="C6106" i="2" s="1"/>
  <c r="E6106" i="2"/>
  <c r="B6106" i="2" s="1"/>
  <c r="D6106" i="2" s="1"/>
  <c r="F6105" i="2"/>
  <c r="C6105" i="2" s="1"/>
  <c r="E6105" i="2"/>
  <c r="B6105" i="2" s="1"/>
  <c r="F6104" i="2"/>
  <c r="C6104" i="2" s="1"/>
  <c r="E6104" i="2"/>
  <c r="B6104" i="2" s="1"/>
  <c r="F6103" i="2"/>
  <c r="C6103" i="2" s="1"/>
  <c r="E6103" i="2"/>
  <c r="B6103" i="2" s="1"/>
  <c r="F6102" i="2"/>
  <c r="C6102" i="2" s="1"/>
  <c r="E6102" i="2"/>
  <c r="B6102" i="2" s="1"/>
  <c r="F6101" i="2"/>
  <c r="C6101" i="2" s="1"/>
  <c r="E6101" i="2"/>
  <c r="B6101" i="2"/>
  <c r="F6100" i="2"/>
  <c r="C6100" i="2" s="1"/>
  <c r="E6100" i="2"/>
  <c r="B6100" i="2" s="1"/>
  <c r="F6099" i="2"/>
  <c r="C6099" i="2" s="1"/>
  <c r="E6099" i="2"/>
  <c r="B6099" i="2" s="1"/>
  <c r="F6098" i="2"/>
  <c r="C6098" i="2" s="1"/>
  <c r="E6098" i="2"/>
  <c r="B6098" i="2"/>
  <c r="F6097" i="2"/>
  <c r="C6097" i="2" s="1"/>
  <c r="E6097" i="2"/>
  <c r="B6097" i="2" s="1"/>
  <c r="F6096" i="2"/>
  <c r="C6096" i="2" s="1"/>
  <c r="E6096" i="2"/>
  <c r="B6096" i="2" s="1"/>
  <c r="F6095" i="2"/>
  <c r="C6095" i="2" s="1"/>
  <c r="E6095" i="2"/>
  <c r="B6095" i="2"/>
  <c r="D6095" i="2" s="1"/>
  <c r="F6094" i="2"/>
  <c r="C6094" i="2" s="1"/>
  <c r="E6094" i="2"/>
  <c r="B6094" i="2" s="1"/>
  <c r="F6093" i="2"/>
  <c r="C6093" i="2" s="1"/>
  <c r="E6093" i="2"/>
  <c r="B6093" i="2" s="1"/>
  <c r="D6093" i="2" s="1"/>
  <c r="F6092" i="2"/>
  <c r="C6092" i="2" s="1"/>
  <c r="E6092" i="2"/>
  <c r="B6092" i="2" s="1"/>
  <c r="F6091" i="2"/>
  <c r="C6091" i="2" s="1"/>
  <c r="E6091" i="2"/>
  <c r="B6091" i="2" s="1"/>
  <c r="F6090" i="2"/>
  <c r="C6090" i="2" s="1"/>
  <c r="E6090" i="2"/>
  <c r="B6090" i="2" s="1"/>
  <c r="F6089" i="2"/>
  <c r="C6089" i="2" s="1"/>
  <c r="E6089" i="2"/>
  <c r="B6089" i="2" s="1"/>
  <c r="F6088" i="2"/>
  <c r="C6088" i="2" s="1"/>
  <c r="E6088" i="2"/>
  <c r="B6088" i="2" s="1"/>
  <c r="F6087" i="2"/>
  <c r="C6087" i="2" s="1"/>
  <c r="E6087" i="2"/>
  <c r="B6087" i="2" s="1"/>
  <c r="F6086" i="2"/>
  <c r="C6086" i="2" s="1"/>
  <c r="E6086" i="2"/>
  <c r="B6086" i="2" s="1"/>
  <c r="F6085" i="2"/>
  <c r="C6085" i="2" s="1"/>
  <c r="E6085" i="2"/>
  <c r="B6085" i="2" s="1"/>
  <c r="F6084" i="2"/>
  <c r="C6084" i="2" s="1"/>
  <c r="E6084" i="2"/>
  <c r="B6084" i="2" s="1"/>
  <c r="D6084" i="2" s="1"/>
  <c r="F6083" i="2"/>
  <c r="E6083" i="2"/>
  <c r="B6083" i="2" s="1"/>
  <c r="C6083" i="2"/>
  <c r="F6082" i="2"/>
  <c r="C6082" i="2" s="1"/>
  <c r="E6082" i="2"/>
  <c r="B6082" i="2" s="1"/>
  <c r="F6081" i="2"/>
  <c r="C6081" i="2" s="1"/>
  <c r="E6081" i="2"/>
  <c r="B6081" i="2" s="1"/>
  <c r="F6080" i="2"/>
  <c r="C6080" i="2" s="1"/>
  <c r="E6080" i="2"/>
  <c r="B6080" i="2" s="1"/>
  <c r="F6079" i="2"/>
  <c r="C6079" i="2" s="1"/>
  <c r="E6079" i="2"/>
  <c r="B6079" i="2" s="1"/>
  <c r="F6078" i="2"/>
  <c r="C6078" i="2" s="1"/>
  <c r="E6078" i="2"/>
  <c r="B6078" i="2" s="1"/>
  <c r="F6077" i="2"/>
  <c r="C6077" i="2" s="1"/>
  <c r="E6077" i="2"/>
  <c r="B6077" i="2" s="1"/>
  <c r="F6076" i="2"/>
  <c r="C6076" i="2" s="1"/>
  <c r="E6076" i="2"/>
  <c r="B6076" i="2" s="1"/>
  <c r="F6075" i="2"/>
  <c r="C6075" i="2" s="1"/>
  <c r="E6075" i="2"/>
  <c r="B6075" i="2"/>
  <c r="F6074" i="2"/>
  <c r="C6074" i="2" s="1"/>
  <c r="E6074" i="2"/>
  <c r="B6074" i="2" s="1"/>
  <c r="F6073" i="2"/>
  <c r="C6073" i="2" s="1"/>
  <c r="E6073" i="2"/>
  <c r="B6073" i="2" s="1"/>
  <c r="F6072" i="2"/>
  <c r="C6072" i="2" s="1"/>
  <c r="E6072" i="2"/>
  <c r="B6072" i="2" s="1"/>
  <c r="F6071" i="2"/>
  <c r="C6071" i="2" s="1"/>
  <c r="E6071" i="2"/>
  <c r="B6071" i="2" s="1"/>
  <c r="F6070" i="2"/>
  <c r="C6070" i="2" s="1"/>
  <c r="E6070" i="2"/>
  <c r="B6070" i="2" s="1"/>
  <c r="F6069" i="2"/>
  <c r="C6069" i="2" s="1"/>
  <c r="E6069" i="2"/>
  <c r="B6069" i="2" s="1"/>
  <c r="F6068" i="2"/>
  <c r="E6068" i="2"/>
  <c r="B6068" i="2" s="1"/>
  <c r="C6068" i="2"/>
  <c r="F6067" i="2"/>
  <c r="C6067" i="2" s="1"/>
  <c r="E6067" i="2"/>
  <c r="B6067" i="2" s="1"/>
  <c r="F6066" i="2"/>
  <c r="C6066" i="2" s="1"/>
  <c r="E6066" i="2"/>
  <c r="B6066" i="2"/>
  <c r="F6065" i="2"/>
  <c r="C6065" i="2" s="1"/>
  <c r="E6065" i="2"/>
  <c r="B6065" i="2" s="1"/>
  <c r="F6064" i="2"/>
  <c r="C6064" i="2" s="1"/>
  <c r="E6064" i="2"/>
  <c r="B6064" i="2" s="1"/>
  <c r="F6063" i="2"/>
  <c r="C6063" i="2" s="1"/>
  <c r="E6063" i="2"/>
  <c r="B6063" i="2" s="1"/>
  <c r="F6062" i="2"/>
  <c r="E6062" i="2"/>
  <c r="C6062" i="2"/>
  <c r="B6062" i="2"/>
  <c r="F6061" i="2"/>
  <c r="C6061" i="2" s="1"/>
  <c r="E6061" i="2"/>
  <c r="B6061" i="2" s="1"/>
  <c r="F6060" i="2"/>
  <c r="C6060" i="2" s="1"/>
  <c r="E6060" i="2"/>
  <c r="B6060" i="2" s="1"/>
  <c r="F6059" i="2"/>
  <c r="C6059" i="2" s="1"/>
  <c r="E6059" i="2"/>
  <c r="B6059" i="2"/>
  <c r="F6058" i="2"/>
  <c r="C6058" i="2" s="1"/>
  <c r="E6058" i="2"/>
  <c r="B6058" i="2" s="1"/>
  <c r="D6058" i="2" s="1"/>
  <c r="F6057" i="2"/>
  <c r="C6057" i="2" s="1"/>
  <c r="E6057" i="2"/>
  <c r="B6057" i="2" s="1"/>
  <c r="F6056" i="2"/>
  <c r="C6056" i="2" s="1"/>
  <c r="E6056" i="2"/>
  <c r="B6056" i="2" s="1"/>
  <c r="F6055" i="2"/>
  <c r="C6055" i="2" s="1"/>
  <c r="E6055" i="2"/>
  <c r="B6055" i="2" s="1"/>
  <c r="D6055" i="2" s="1"/>
  <c r="F6054" i="2"/>
  <c r="C6054" i="2" s="1"/>
  <c r="E6054" i="2"/>
  <c r="B6054" i="2"/>
  <c r="F6053" i="2"/>
  <c r="C6053" i="2" s="1"/>
  <c r="E6053" i="2"/>
  <c r="B6053" i="2" s="1"/>
  <c r="D6053" i="2" s="1"/>
  <c r="F6052" i="2"/>
  <c r="C6052" i="2" s="1"/>
  <c r="E6052" i="2"/>
  <c r="B6052" i="2" s="1"/>
  <c r="F6051" i="2"/>
  <c r="C6051" i="2" s="1"/>
  <c r="E6051" i="2"/>
  <c r="B6051" i="2" s="1"/>
  <c r="F6050" i="2"/>
  <c r="C6050" i="2" s="1"/>
  <c r="E6050" i="2"/>
  <c r="B6050" i="2" s="1"/>
  <c r="D6050" i="2" s="1"/>
  <c r="F6049" i="2"/>
  <c r="C6049" i="2" s="1"/>
  <c r="E6049" i="2"/>
  <c r="B6049" i="2" s="1"/>
  <c r="F6048" i="2"/>
  <c r="C6048" i="2" s="1"/>
  <c r="E6048" i="2"/>
  <c r="B6048" i="2" s="1"/>
  <c r="D6048" i="2" s="1"/>
  <c r="F6047" i="2"/>
  <c r="E6047" i="2"/>
  <c r="C6047" i="2"/>
  <c r="B6047" i="2"/>
  <c r="F6046" i="2"/>
  <c r="C6046" i="2" s="1"/>
  <c r="E6046" i="2"/>
  <c r="B6046" i="2" s="1"/>
  <c r="F6045" i="2"/>
  <c r="C6045" i="2" s="1"/>
  <c r="E6045" i="2"/>
  <c r="B6045" i="2" s="1"/>
  <c r="F6044" i="2"/>
  <c r="C6044" i="2" s="1"/>
  <c r="E6044" i="2"/>
  <c r="B6044" i="2" s="1"/>
  <c r="F6043" i="2"/>
  <c r="C6043" i="2" s="1"/>
  <c r="E6043" i="2"/>
  <c r="B6043" i="2" s="1"/>
  <c r="F6042" i="2"/>
  <c r="C6042" i="2" s="1"/>
  <c r="E6042" i="2"/>
  <c r="B6042" i="2" s="1"/>
  <c r="F6041" i="2"/>
  <c r="E6041" i="2"/>
  <c r="C6041" i="2"/>
  <c r="B6041" i="2"/>
  <c r="F6040" i="2"/>
  <c r="C6040" i="2" s="1"/>
  <c r="E6040" i="2"/>
  <c r="B6040" i="2" s="1"/>
  <c r="F6039" i="2"/>
  <c r="C6039" i="2" s="1"/>
  <c r="E6039" i="2"/>
  <c r="B6039" i="2" s="1"/>
  <c r="F6038" i="2"/>
  <c r="C6038" i="2" s="1"/>
  <c r="E6038" i="2"/>
  <c r="B6038" i="2" s="1"/>
  <c r="F6037" i="2"/>
  <c r="C6037" i="2" s="1"/>
  <c r="E6037" i="2"/>
  <c r="B6037" i="2"/>
  <c r="F6036" i="2"/>
  <c r="C6036" i="2" s="1"/>
  <c r="E6036" i="2"/>
  <c r="B6036" i="2" s="1"/>
  <c r="F6035" i="2"/>
  <c r="E6035" i="2"/>
  <c r="B6035" i="2" s="1"/>
  <c r="D6035" i="2" s="1"/>
  <c r="C6035" i="2"/>
  <c r="F6034" i="2"/>
  <c r="C6034" i="2" s="1"/>
  <c r="E6034" i="2"/>
  <c r="B6034" i="2"/>
  <c r="F6033" i="2"/>
  <c r="C6033" i="2" s="1"/>
  <c r="E6033" i="2"/>
  <c r="B6033" i="2"/>
  <c r="F6032" i="2"/>
  <c r="C6032" i="2" s="1"/>
  <c r="E6032" i="2"/>
  <c r="B6032" i="2" s="1"/>
  <c r="F6031" i="2"/>
  <c r="C6031" i="2" s="1"/>
  <c r="E6031" i="2"/>
  <c r="B6031" i="2" s="1"/>
  <c r="F6030" i="2"/>
  <c r="C6030" i="2" s="1"/>
  <c r="E6030" i="2"/>
  <c r="B6030" i="2" s="1"/>
  <c r="F6029" i="2"/>
  <c r="C6029" i="2" s="1"/>
  <c r="E6029" i="2"/>
  <c r="B6029" i="2" s="1"/>
  <c r="F6028" i="2"/>
  <c r="C6028" i="2" s="1"/>
  <c r="E6028" i="2"/>
  <c r="B6028" i="2" s="1"/>
  <c r="F6027" i="2"/>
  <c r="C6027" i="2" s="1"/>
  <c r="E6027" i="2"/>
  <c r="B6027" i="2"/>
  <c r="F6026" i="2"/>
  <c r="C6026" i="2" s="1"/>
  <c r="E6026" i="2"/>
  <c r="B6026" i="2" s="1"/>
  <c r="F6025" i="2"/>
  <c r="C6025" i="2" s="1"/>
  <c r="E6025" i="2"/>
  <c r="B6025" i="2" s="1"/>
  <c r="F6024" i="2"/>
  <c r="C6024" i="2" s="1"/>
  <c r="E6024" i="2"/>
  <c r="B6024" i="2" s="1"/>
  <c r="F6023" i="2"/>
  <c r="C6023" i="2" s="1"/>
  <c r="E6023" i="2"/>
  <c r="B6023" i="2" s="1"/>
  <c r="F6022" i="2"/>
  <c r="C6022" i="2" s="1"/>
  <c r="E6022" i="2"/>
  <c r="B6022" i="2" s="1"/>
  <c r="F6021" i="2"/>
  <c r="E6021" i="2"/>
  <c r="B6021" i="2" s="1"/>
  <c r="C6021" i="2"/>
  <c r="F6020" i="2"/>
  <c r="C6020" i="2" s="1"/>
  <c r="E6020" i="2"/>
  <c r="B6020" i="2" s="1"/>
  <c r="F6019" i="2"/>
  <c r="C6019" i="2" s="1"/>
  <c r="E6019" i="2"/>
  <c r="B6019" i="2"/>
  <c r="F6018" i="2"/>
  <c r="C6018" i="2" s="1"/>
  <c r="E6018" i="2"/>
  <c r="B6018" i="2" s="1"/>
  <c r="F6017" i="2"/>
  <c r="C6017" i="2" s="1"/>
  <c r="E6017" i="2"/>
  <c r="B6017" i="2" s="1"/>
  <c r="F6016" i="2"/>
  <c r="C6016" i="2" s="1"/>
  <c r="E6016" i="2"/>
  <c r="B6016" i="2" s="1"/>
  <c r="F6015" i="2"/>
  <c r="C6015" i="2" s="1"/>
  <c r="E6015" i="2"/>
  <c r="B6015" i="2" s="1"/>
  <c r="F6014" i="2"/>
  <c r="C6014" i="2" s="1"/>
  <c r="E6014" i="2"/>
  <c r="B6014" i="2" s="1"/>
  <c r="F6013" i="2"/>
  <c r="C6013" i="2" s="1"/>
  <c r="E6013" i="2"/>
  <c r="B6013" i="2" s="1"/>
  <c r="F6012" i="2"/>
  <c r="C6012" i="2" s="1"/>
  <c r="D6012" i="2" s="1"/>
  <c r="E6012" i="2"/>
  <c r="B6012" i="2" s="1"/>
  <c r="F6011" i="2"/>
  <c r="C6011" i="2" s="1"/>
  <c r="E6011" i="2"/>
  <c r="B6011" i="2" s="1"/>
  <c r="F6010" i="2"/>
  <c r="C6010" i="2" s="1"/>
  <c r="E6010" i="2"/>
  <c r="B6010" i="2" s="1"/>
  <c r="D6010" i="2" s="1"/>
  <c r="F6009" i="2"/>
  <c r="C6009" i="2" s="1"/>
  <c r="E6009" i="2"/>
  <c r="B6009" i="2" s="1"/>
  <c r="F6008" i="2"/>
  <c r="C6008" i="2" s="1"/>
  <c r="E6008" i="2"/>
  <c r="B6008" i="2" s="1"/>
  <c r="F6007" i="2"/>
  <c r="E6007" i="2"/>
  <c r="B6007" i="2" s="1"/>
  <c r="C6007" i="2"/>
  <c r="F6006" i="2"/>
  <c r="C6006" i="2" s="1"/>
  <c r="E6006" i="2"/>
  <c r="B6006" i="2" s="1"/>
  <c r="F6005" i="2"/>
  <c r="C6005" i="2" s="1"/>
  <c r="E6005" i="2"/>
  <c r="B6005" i="2" s="1"/>
  <c r="F6004" i="2"/>
  <c r="C6004" i="2" s="1"/>
  <c r="E6004" i="2"/>
  <c r="B6004" i="2" s="1"/>
  <c r="F6003" i="2"/>
  <c r="C6003" i="2" s="1"/>
  <c r="E6003" i="2"/>
  <c r="B6003" i="2" s="1"/>
  <c r="F6002" i="2"/>
  <c r="C6002" i="2" s="1"/>
  <c r="E6002" i="2"/>
  <c r="B6002" i="2" s="1"/>
  <c r="F6001" i="2"/>
  <c r="C6001" i="2" s="1"/>
  <c r="E6001" i="2"/>
  <c r="B6001" i="2" s="1"/>
  <c r="D6001" i="2" s="1"/>
  <c r="F6000" i="2"/>
  <c r="C6000" i="2" s="1"/>
  <c r="E6000" i="2"/>
  <c r="B6000" i="2" s="1"/>
  <c r="F5999" i="2"/>
  <c r="C5999" i="2" s="1"/>
  <c r="E5999" i="2"/>
  <c r="B5999" i="2" s="1"/>
  <c r="F5998" i="2"/>
  <c r="C5998" i="2" s="1"/>
  <c r="E5998" i="2"/>
  <c r="B5998" i="2" s="1"/>
  <c r="F5997" i="2"/>
  <c r="C5997" i="2" s="1"/>
  <c r="E5997" i="2"/>
  <c r="B5997" i="2" s="1"/>
  <c r="D5997" i="2" s="1"/>
  <c r="F5996" i="2"/>
  <c r="C5996" i="2" s="1"/>
  <c r="E5996" i="2"/>
  <c r="B5996" i="2" s="1"/>
  <c r="F5995" i="2"/>
  <c r="C5995" i="2" s="1"/>
  <c r="E5995" i="2"/>
  <c r="B5995" i="2" s="1"/>
  <c r="F5994" i="2"/>
  <c r="C5994" i="2" s="1"/>
  <c r="D5994" i="2" s="1"/>
  <c r="E5994" i="2"/>
  <c r="B5994" i="2" s="1"/>
  <c r="F5993" i="2"/>
  <c r="C5993" i="2" s="1"/>
  <c r="E5993" i="2"/>
  <c r="B5993" i="2"/>
  <c r="F5992" i="2"/>
  <c r="C5992" i="2" s="1"/>
  <c r="E5992" i="2"/>
  <c r="B5992" i="2" s="1"/>
  <c r="F5991" i="2"/>
  <c r="C5991" i="2" s="1"/>
  <c r="E5991" i="2"/>
  <c r="B5991" i="2" s="1"/>
  <c r="F5990" i="2"/>
  <c r="C5990" i="2" s="1"/>
  <c r="E5990" i="2"/>
  <c r="B5990" i="2"/>
  <c r="F5989" i="2"/>
  <c r="C5989" i="2" s="1"/>
  <c r="E5989" i="2"/>
  <c r="B5989" i="2" s="1"/>
  <c r="F5988" i="2"/>
  <c r="C5988" i="2" s="1"/>
  <c r="E5988" i="2"/>
  <c r="B5988" i="2" s="1"/>
  <c r="F5987" i="2"/>
  <c r="E5987" i="2"/>
  <c r="B5987" i="2" s="1"/>
  <c r="C5987" i="2"/>
  <c r="F5986" i="2"/>
  <c r="C5986" i="2" s="1"/>
  <c r="E5986" i="2"/>
  <c r="B5986" i="2" s="1"/>
  <c r="F5985" i="2"/>
  <c r="C5985" i="2" s="1"/>
  <c r="E5985" i="2"/>
  <c r="B5985" i="2" s="1"/>
  <c r="F5984" i="2"/>
  <c r="C5984" i="2" s="1"/>
  <c r="E5984" i="2"/>
  <c r="B5984" i="2" s="1"/>
  <c r="F5983" i="2"/>
  <c r="C5983" i="2" s="1"/>
  <c r="E5983" i="2"/>
  <c r="B5983" i="2" s="1"/>
  <c r="F5982" i="2"/>
  <c r="C5982" i="2" s="1"/>
  <c r="E5982" i="2"/>
  <c r="B5982" i="2" s="1"/>
  <c r="F5981" i="2"/>
  <c r="C5981" i="2" s="1"/>
  <c r="E5981" i="2"/>
  <c r="B5981" i="2" s="1"/>
  <c r="F5980" i="2"/>
  <c r="C5980" i="2" s="1"/>
  <c r="E5980" i="2"/>
  <c r="B5980" i="2"/>
  <c r="F5979" i="2"/>
  <c r="C5979" i="2" s="1"/>
  <c r="E5979" i="2"/>
  <c r="B5979" i="2" s="1"/>
  <c r="F5978" i="2"/>
  <c r="C5978" i="2" s="1"/>
  <c r="E5978" i="2"/>
  <c r="B5978" i="2" s="1"/>
  <c r="D5978" i="2" s="1"/>
  <c r="F5977" i="2"/>
  <c r="E5977" i="2"/>
  <c r="B5977" i="2" s="1"/>
  <c r="D5977" i="2" s="1"/>
  <c r="C5977" i="2"/>
  <c r="F5976" i="2"/>
  <c r="C5976" i="2" s="1"/>
  <c r="E5976" i="2"/>
  <c r="B5976" i="2" s="1"/>
  <c r="D5976" i="2" s="1"/>
  <c r="F5975" i="2"/>
  <c r="C5975" i="2" s="1"/>
  <c r="E5975" i="2"/>
  <c r="B5975" i="2" s="1"/>
  <c r="D5975" i="2" s="1"/>
  <c r="F5974" i="2"/>
  <c r="C5974" i="2" s="1"/>
  <c r="E5974" i="2"/>
  <c r="B5974" i="2" s="1"/>
  <c r="F5973" i="2"/>
  <c r="C5973" i="2" s="1"/>
  <c r="E5973" i="2"/>
  <c r="B5973" i="2" s="1"/>
  <c r="F5972" i="2"/>
  <c r="C5972" i="2" s="1"/>
  <c r="D5972" i="2" s="1"/>
  <c r="E5972" i="2"/>
  <c r="B5972" i="2" s="1"/>
  <c r="F5971" i="2"/>
  <c r="C5971" i="2" s="1"/>
  <c r="E5971" i="2"/>
  <c r="B5971" i="2" s="1"/>
  <c r="F5970" i="2"/>
  <c r="C5970" i="2" s="1"/>
  <c r="E5970" i="2"/>
  <c r="B5970" i="2" s="1"/>
  <c r="F5969" i="2"/>
  <c r="C5969" i="2" s="1"/>
  <c r="E5969" i="2"/>
  <c r="B5969" i="2" s="1"/>
  <c r="F5968" i="2"/>
  <c r="C5968" i="2" s="1"/>
  <c r="E5968" i="2"/>
  <c r="B5968" i="2" s="1"/>
  <c r="F5967" i="2"/>
  <c r="C5967" i="2" s="1"/>
  <c r="E5967" i="2"/>
  <c r="B5967" i="2" s="1"/>
  <c r="F5966" i="2"/>
  <c r="C5966" i="2" s="1"/>
  <c r="E5966" i="2"/>
  <c r="B5966" i="2" s="1"/>
  <c r="F5965" i="2"/>
  <c r="C5965" i="2" s="1"/>
  <c r="E5965" i="2"/>
  <c r="B5965" i="2" s="1"/>
  <c r="F5964" i="2"/>
  <c r="C5964" i="2" s="1"/>
  <c r="E5964" i="2"/>
  <c r="B5964" i="2" s="1"/>
  <c r="F5963" i="2"/>
  <c r="C5963" i="2" s="1"/>
  <c r="E5963" i="2"/>
  <c r="B5963" i="2" s="1"/>
  <c r="F5962" i="2"/>
  <c r="E5962" i="2"/>
  <c r="C5962" i="2"/>
  <c r="B5962" i="2"/>
  <c r="F5961" i="2"/>
  <c r="E5961" i="2"/>
  <c r="B5961" i="2" s="1"/>
  <c r="C5961" i="2"/>
  <c r="F5960" i="2"/>
  <c r="C5960" i="2" s="1"/>
  <c r="E5960" i="2"/>
  <c r="B5960" i="2" s="1"/>
  <c r="F5959" i="2"/>
  <c r="C5959" i="2" s="1"/>
  <c r="E5959" i="2"/>
  <c r="B5959" i="2" s="1"/>
  <c r="F5958" i="2"/>
  <c r="C5958" i="2" s="1"/>
  <c r="E5958" i="2"/>
  <c r="B5958" i="2" s="1"/>
  <c r="F5957" i="2"/>
  <c r="C5957" i="2" s="1"/>
  <c r="E5957" i="2"/>
  <c r="B5957" i="2" s="1"/>
  <c r="F5956" i="2"/>
  <c r="C5956" i="2" s="1"/>
  <c r="E5956" i="2"/>
  <c r="B5956" i="2"/>
  <c r="F5955" i="2"/>
  <c r="C5955" i="2" s="1"/>
  <c r="E5955" i="2"/>
  <c r="B5955" i="2" s="1"/>
  <c r="F5954" i="2"/>
  <c r="C5954" i="2" s="1"/>
  <c r="E5954" i="2"/>
  <c r="B5954" i="2" s="1"/>
  <c r="F5953" i="2"/>
  <c r="E5953" i="2"/>
  <c r="C5953" i="2"/>
  <c r="B5953" i="2"/>
  <c r="D5953" i="2" s="1"/>
  <c r="F5952" i="2"/>
  <c r="C5952" i="2" s="1"/>
  <c r="E5952" i="2"/>
  <c r="B5952" i="2" s="1"/>
  <c r="F5951" i="2"/>
  <c r="C5951" i="2" s="1"/>
  <c r="E5951" i="2"/>
  <c r="B5951" i="2" s="1"/>
  <c r="F5950" i="2"/>
  <c r="C5950" i="2" s="1"/>
  <c r="E5950" i="2"/>
  <c r="B5950" i="2" s="1"/>
  <c r="F5949" i="2"/>
  <c r="C5949" i="2" s="1"/>
  <c r="E5949" i="2"/>
  <c r="B5949" i="2"/>
  <c r="F5948" i="2"/>
  <c r="C5948" i="2" s="1"/>
  <c r="E5948" i="2"/>
  <c r="B5948" i="2" s="1"/>
  <c r="F5947" i="2"/>
  <c r="C5947" i="2" s="1"/>
  <c r="E5947" i="2"/>
  <c r="B5947" i="2"/>
  <c r="F5946" i="2"/>
  <c r="C5946" i="2" s="1"/>
  <c r="E5946" i="2"/>
  <c r="B5946" i="2" s="1"/>
  <c r="F5945" i="2"/>
  <c r="C5945" i="2" s="1"/>
  <c r="E5945" i="2"/>
  <c r="B5945" i="2" s="1"/>
  <c r="F5944" i="2"/>
  <c r="C5944" i="2" s="1"/>
  <c r="E5944" i="2"/>
  <c r="B5944" i="2" s="1"/>
  <c r="F5943" i="2"/>
  <c r="C5943" i="2" s="1"/>
  <c r="E5943" i="2"/>
  <c r="B5943" i="2" s="1"/>
  <c r="F5942" i="2"/>
  <c r="C5942" i="2" s="1"/>
  <c r="E5942" i="2"/>
  <c r="B5942" i="2" s="1"/>
  <c r="D5942" i="2" s="1"/>
  <c r="F5941" i="2"/>
  <c r="C5941" i="2" s="1"/>
  <c r="E5941" i="2"/>
  <c r="B5941" i="2" s="1"/>
  <c r="F5940" i="2"/>
  <c r="C5940" i="2" s="1"/>
  <c r="E5940" i="2"/>
  <c r="B5940" i="2" s="1"/>
  <c r="F5939" i="2"/>
  <c r="C5939" i="2" s="1"/>
  <c r="E5939" i="2"/>
  <c r="B5939" i="2" s="1"/>
  <c r="F5938" i="2"/>
  <c r="C5938" i="2" s="1"/>
  <c r="E5938" i="2"/>
  <c r="B5938" i="2" s="1"/>
  <c r="F5937" i="2"/>
  <c r="C5937" i="2" s="1"/>
  <c r="E5937" i="2"/>
  <c r="B5937" i="2" s="1"/>
  <c r="F5936" i="2"/>
  <c r="C5936" i="2" s="1"/>
  <c r="E5936" i="2"/>
  <c r="B5936" i="2" s="1"/>
  <c r="F5935" i="2"/>
  <c r="C5935" i="2" s="1"/>
  <c r="E5935" i="2"/>
  <c r="B5935" i="2" s="1"/>
  <c r="F5934" i="2"/>
  <c r="C5934" i="2" s="1"/>
  <c r="E5934" i="2"/>
  <c r="B5934" i="2" s="1"/>
  <c r="F5933" i="2"/>
  <c r="C5933" i="2" s="1"/>
  <c r="E5933" i="2"/>
  <c r="B5933" i="2" s="1"/>
  <c r="F5932" i="2"/>
  <c r="C5932" i="2" s="1"/>
  <c r="E5932" i="2"/>
  <c r="B5932" i="2" s="1"/>
  <c r="F5931" i="2"/>
  <c r="C5931" i="2" s="1"/>
  <c r="E5931" i="2"/>
  <c r="B5931" i="2" s="1"/>
  <c r="F5930" i="2"/>
  <c r="C5930" i="2" s="1"/>
  <c r="E5930" i="2"/>
  <c r="B5930" i="2" s="1"/>
  <c r="F5929" i="2"/>
  <c r="C5929" i="2" s="1"/>
  <c r="E5929" i="2"/>
  <c r="B5929" i="2"/>
  <c r="F5928" i="2"/>
  <c r="C5928" i="2" s="1"/>
  <c r="E5928" i="2"/>
  <c r="B5928" i="2" s="1"/>
  <c r="D5928" i="2" s="1"/>
  <c r="F5927" i="2"/>
  <c r="E5927" i="2"/>
  <c r="B5927" i="2" s="1"/>
  <c r="C5927" i="2"/>
  <c r="F5926" i="2"/>
  <c r="C5926" i="2" s="1"/>
  <c r="E5926" i="2"/>
  <c r="B5926" i="2"/>
  <c r="F5925" i="2"/>
  <c r="C5925" i="2" s="1"/>
  <c r="E5925" i="2"/>
  <c r="B5925" i="2" s="1"/>
  <c r="F5924" i="2"/>
  <c r="C5924" i="2" s="1"/>
  <c r="E5924" i="2"/>
  <c r="B5924" i="2" s="1"/>
  <c r="F5923" i="2"/>
  <c r="C5923" i="2" s="1"/>
  <c r="E5923" i="2"/>
  <c r="B5923" i="2" s="1"/>
  <c r="F5922" i="2"/>
  <c r="C5922" i="2" s="1"/>
  <c r="E5922" i="2"/>
  <c r="B5922" i="2"/>
  <c r="F5921" i="2"/>
  <c r="C5921" i="2" s="1"/>
  <c r="E5921" i="2"/>
  <c r="B5921" i="2" s="1"/>
  <c r="F5920" i="2"/>
  <c r="C5920" i="2" s="1"/>
  <c r="E5920" i="2"/>
  <c r="B5920" i="2" s="1"/>
  <c r="F5919" i="2"/>
  <c r="E5919" i="2"/>
  <c r="B5919" i="2" s="1"/>
  <c r="C5919" i="2"/>
  <c r="F5918" i="2"/>
  <c r="C5918" i="2" s="1"/>
  <c r="E5918" i="2"/>
  <c r="B5918" i="2" s="1"/>
  <c r="F5917" i="2"/>
  <c r="C5917" i="2" s="1"/>
  <c r="E5917" i="2"/>
  <c r="B5917" i="2" s="1"/>
  <c r="F5916" i="2"/>
  <c r="C5916" i="2" s="1"/>
  <c r="E5916" i="2"/>
  <c r="B5916" i="2" s="1"/>
  <c r="F5915" i="2"/>
  <c r="E5915" i="2"/>
  <c r="B5915" i="2" s="1"/>
  <c r="C5915" i="2"/>
  <c r="F5914" i="2"/>
  <c r="C5914" i="2" s="1"/>
  <c r="E5914" i="2"/>
  <c r="B5914" i="2" s="1"/>
  <c r="F5913" i="2"/>
  <c r="C5913" i="2" s="1"/>
  <c r="E5913" i="2"/>
  <c r="B5913" i="2" s="1"/>
  <c r="F5912" i="2"/>
  <c r="C5912" i="2" s="1"/>
  <c r="E5912" i="2"/>
  <c r="B5912" i="2" s="1"/>
  <c r="F5911" i="2"/>
  <c r="C5911" i="2" s="1"/>
  <c r="E5911" i="2"/>
  <c r="B5911" i="2" s="1"/>
  <c r="F5910" i="2"/>
  <c r="C5910" i="2" s="1"/>
  <c r="E5910" i="2"/>
  <c r="B5910" i="2" s="1"/>
  <c r="D5910" i="2" s="1"/>
  <c r="F5909" i="2"/>
  <c r="C5909" i="2" s="1"/>
  <c r="E5909" i="2"/>
  <c r="B5909" i="2" s="1"/>
  <c r="F5908" i="2"/>
  <c r="C5908" i="2" s="1"/>
  <c r="E5908" i="2"/>
  <c r="B5908" i="2" s="1"/>
  <c r="F5907" i="2"/>
  <c r="E5907" i="2"/>
  <c r="B5907" i="2" s="1"/>
  <c r="C5907" i="2"/>
  <c r="F5906" i="2"/>
  <c r="C5906" i="2" s="1"/>
  <c r="E5906" i="2"/>
  <c r="B5906" i="2" s="1"/>
  <c r="F5905" i="2"/>
  <c r="C5905" i="2" s="1"/>
  <c r="E5905" i="2"/>
  <c r="B5905" i="2" s="1"/>
  <c r="F5904" i="2"/>
  <c r="C5904" i="2" s="1"/>
  <c r="E5904" i="2"/>
  <c r="B5904" i="2" s="1"/>
  <c r="F5903" i="2"/>
  <c r="C5903" i="2" s="1"/>
  <c r="E5903" i="2"/>
  <c r="B5903" i="2" s="1"/>
  <c r="F5902" i="2"/>
  <c r="C5902" i="2" s="1"/>
  <c r="E5902" i="2"/>
  <c r="B5902" i="2" s="1"/>
  <c r="F5901" i="2"/>
  <c r="C5901" i="2" s="1"/>
  <c r="E5901" i="2"/>
  <c r="B5901" i="2"/>
  <c r="F5900" i="2"/>
  <c r="C5900" i="2" s="1"/>
  <c r="E5900" i="2"/>
  <c r="B5900" i="2" s="1"/>
  <c r="F5899" i="2"/>
  <c r="C5899" i="2" s="1"/>
  <c r="E5899" i="2"/>
  <c r="B5899" i="2" s="1"/>
  <c r="F5898" i="2"/>
  <c r="C5898" i="2" s="1"/>
  <c r="E5898" i="2"/>
  <c r="B5898" i="2" s="1"/>
  <c r="F5897" i="2"/>
  <c r="C5897" i="2" s="1"/>
  <c r="E5897" i="2"/>
  <c r="B5897" i="2" s="1"/>
  <c r="F5896" i="2"/>
  <c r="C5896" i="2" s="1"/>
  <c r="E5896" i="2"/>
  <c r="B5896" i="2" s="1"/>
  <c r="F5895" i="2"/>
  <c r="C5895" i="2" s="1"/>
  <c r="E5895" i="2"/>
  <c r="B5895" i="2" s="1"/>
  <c r="F5894" i="2"/>
  <c r="C5894" i="2" s="1"/>
  <c r="E5894" i="2"/>
  <c r="B5894" i="2"/>
  <c r="F5893" i="2"/>
  <c r="C5893" i="2" s="1"/>
  <c r="E5893" i="2"/>
  <c r="B5893" i="2" s="1"/>
  <c r="F5892" i="2"/>
  <c r="C5892" i="2" s="1"/>
  <c r="E5892" i="2"/>
  <c r="B5892" i="2"/>
  <c r="F5891" i="2"/>
  <c r="C5891" i="2" s="1"/>
  <c r="E5891" i="2"/>
  <c r="B5891" i="2" s="1"/>
  <c r="F5890" i="2"/>
  <c r="C5890" i="2" s="1"/>
  <c r="E5890" i="2"/>
  <c r="B5890" i="2" s="1"/>
  <c r="F5889" i="2"/>
  <c r="C5889" i="2" s="1"/>
  <c r="E5889" i="2"/>
  <c r="B5889" i="2" s="1"/>
  <c r="F5888" i="2"/>
  <c r="C5888" i="2" s="1"/>
  <c r="E5888" i="2"/>
  <c r="B5888" i="2" s="1"/>
  <c r="D5888" i="2" s="1"/>
  <c r="F5887" i="2"/>
  <c r="C5887" i="2" s="1"/>
  <c r="E5887" i="2"/>
  <c r="B5887" i="2" s="1"/>
  <c r="D5887" i="2" s="1"/>
  <c r="F5886" i="2"/>
  <c r="C5886" i="2" s="1"/>
  <c r="E5886" i="2"/>
  <c r="B5886" i="2" s="1"/>
  <c r="F5885" i="2"/>
  <c r="C5885" i="2" s="1"/>
  <c r="E5885" i="2"/>
  <c r="B5885" i="2" s="1"/>
  <c r="F5884" i="2"/>
  <c r="C5884" i="2" s="1"/>
  <c r="E5884" i="2"/>
  <c r="B5884" i="2" s="1"/>
  <c r="F5883" i="2"/>
  <c r="C5883" i="2" s="1"/>
  <c r="E5883" i="2"/>
  <c r="B5883" i="2" s="1"/>
  <c r="F5882" i="2"/>
  <c r="C5882" i="2" s="1"/>
  <c r="E5882" i="2"/>
  <c r="B5882" i="2" s="1"/>
  <c r="F5881" i="2"/>
  <c r="C5881" i="2" s="1"/>
  <c r="E5881" i="2"/>
  <c r="B5881" i="2" s="1"/>
  <c r="F5880" i="2"/>
  <c r="C5880" i="2" s="1"/>
  <c r="E5880" i="2"/>
  <c r="B5880" i="2" s="1"/>
  <c r="F5879" i="2"/>
  <c r="C5879" i="2" s="1"/>
  <c r="E5879" i="2"/>
  <c r="B5879" i="2" s="1"/>
  <c r="F5878" i="2"/>
  <c r="E5878" i="2"/>
  <c r="B5878" i="2" s="1"/>
  <c r="C5878" i="2"/>
  <c r="F5877" i="2"/>
  <c r="C5877" i="2" s="1"/>
  <c r="E5877" i="2"/>
  <c r="B5877" i="2" s="1"/>
  <c r="F5876" i="2"/>
  <c r="C5876" i="2" s="1"/>
  <c r="E5876" i="2"/>
  <c r="B5876" i="2" s="1"/>
  <c r="F5875" i="2"/>
  <c r="C5875" i="2" s="1"/>
  <c r="E5875" i="2"/>
  <c r="B5875" i="2" s="1"/>
  <c r="F5874" i="2"/>
  <c r="C5874" i="2" s="1"/>
  <c r="E5874" i="2"/>
  <c r="B5874" i="2" s="1"/>
  <c r="F5873" i="2"/>
  <c r="C5873" i="2" s="1"/>
  <c r="E5873" i="2"/>
  <c r="B5873" i="2" s="1"/>
  <c r="D5873" i="2" s="1"/>
  <c r="F5872" i="2"/>
  <c r="C5872" i="2" s="1"/>
  <c r="E5872" i="2"/>
  <c r="B5872" i="2"/>
  <c r="F5871" i="2"/>
  <c r="C5871" i="2" s="1"/>
  <c r="E5871" i="2"/>
  <c r="B5871" i="2" s="1"/>
  <c r="F5870" i="2"/>
  <c r="C5870" i="2" s="1"/>
  <c r="E5870" i="2"/>
  <c r="B5870" i="2" s="1"/>
  <c r="F5869" i="2"/>
  <c r="C5869" i="2" s="1"/>
  <c r="E5869" i="2"/>
  <c r="B5869" i="2" s="1"/>
  <c r="F5868" i="2"/>
  <c r="C5868" i="2" s="1"/>
  <c r="E5868" i="2"/>
  <c r="B5868" i="2" s="1"/>
  <c r="F5867" i="2"/>
  <c r="C5867" i="2" s="1"/>
  <c r="E5867" i="2"/>
  <c r="B5867" i="2" s="1"/>
  <c r="F5866" i="2"/>
  <c r="C5866" i="2" s="1"/>
  <c r="E5866" i="2"/>
  <c r="B5866" i="2" s="1"/>
  <c r="F5865" i="2"/>
  <c r="C5865" i="2" s="1"/>
  <c r="E5865" i="2"/>
  <c r="B5865" i="2" s="1"/>
  <c r="F5864" i="2"/>
  <c r="E5864" i="2"/>
  <c r="B5864" i="2" s="1"/>
  <c r="C5864" i="2"/>
  <c r="F5863" i="2"/>
  <c r="C5863" i="2" s="1"/>
  <c r="E5863" i="2"/>
  <c r="B5863" i="2" s="1"/>
  <c r="F5862" i="2"/>
  <c r="C5862" i="2" s="1"/>
  <c r="E5862" i="2"/>
  <c r="B5862" i="2" s="1"/>
  <c r="D5862" i="2" s="1"/>
  <c r="F5861" i="2"/>
  <c r="C5861" i="2" s="1"/>
  <c r="E5861" i="2"/>
  <c r="B5861" i="2" s="1"/>
  <c r="F5860" i="2"/>
  <c r="C5860" i="2" s="1"/>
  <c r="E5860" i="2"/>
  <c r="B5860" i="2" s="1"/>
  <c r="F5859" i="2"/>
  <c r="C5859" i="2" s="1"/>
  <c r="E5859" i="2"/>
  <c r="B5859" i="2" s="1"/>
  <c r="F5858" i="2"/>
  <c r="C5858" i="2" s="1"/>
  <c r="E5858" i="2"/>
  <c r="B5858" i="2" s="1"/>
  <c r="F5857" i="2"/>
  <c r="E5857" i="2"/>
  <c r="B5857" i="2" s="1"/>
  <c r="C5857" i="2"/>
  <c r="F5856" i="2"/>
  <c r="C5856" i="2" s="1"/>
  <c r="E5856" i="2"/>
  <c r="B5856" i="2" s="1"/>
  <c r="F5855" i="2"/>
  <c r="C5855" i="2" s="1"/>
  <c r="E5855" i="2"/>
  <c r="B5855" i="2" s="1"/>
  <c r="F5854" i="2"/>
  <c r="C5854" i="2" s="1"/>
  <c r="E5854" i="2"/>
  <c r="B5854" i="2" s="1"/>
  <c r="F5853" i="2"/>
  <c r="C5853" i="2" s="1"/>
  <c r="E5853" i="2"/>
  <c r="B5853" i="2" s="1"/>
  <c r="F5852" i="2"/>
  <c r="C5852" i="2" s="1"/>
  <c r="E5852" i="2"/>
  <c r="B5852" i="2" s="1"/>
  <c r="F5851" i="2"/>
  <c r="C5851" i="2" s="1"/>
  <c r="E5851" i="2"/>
  <c r="B5851" i="2" s="1"/>
  <c r="F5850" i="2"/>
  <c r="C5850" i="2" s="1"/>
  <c r="E5850" i="2"/>
  <c r="B5850" i="2" s="1"/>
  <c r="F5849" i="2"/>
  <c r="C5849" i="2" s="1"/>
  <c r="E5849" i="2"/>
  <c r="B5849" i="2" s="1"/>
  <c r="F5848" i="2"/>
  <c r="E5848" i="2"/>
  <c r="C5848" i="2"/>
  <c r="B5848" i="2"/>
  <c r="F5847" i="2"/>
  <c r="C5847" i="2" s="1"/>
  <c r="E5847" i="2"/>
  <c r="B5847" i="2" s="1"/>
  <c r="F5846" i="2"/>
  <c r="C5846" i="2" s="1"/>
  <c r="E5846" i="2"/>
  <c r="B5846" i="2" s="1"/>
  <c r="F5845" i="2"/>
  <c r="C5845" i="2" s="1"/>
  <c r="E5845" i="2"/>
  <c r="B5845" i="2" s="1"/>
  <c r="F5844" i="2"/>
  <c r="C5844" i="2" s="1"/>
  <c r="E5844" i="2"/>
  <c r="B5844" i="2"/>
  <c r="F5843" i="2"/>
  <c r="C5843" i="2" s="1"/>
  <c r="E5843" i="2"/>
  <c r="B5843" i="2" s="1"/>
  <c r="F5842" i="2"/>
  <c r="C5842" i="2" s="1"/>
  <c r="E5842" i="2"/>
  <c r="B5842" i="2"/>
  <c r="F5841" i="2"/>
  <c r="C5841" i="2" s="1"/>
  <c r="E5841" i="2"/>
  <c r="B5841" i="2" s="1"/>
  <c r="F5840" i="2"/>
  <c r="C5840" i="2" s="1"/>
  <c r="E5840" i="2"/>
  <c r="B5840" i="2" s="1"/>
  <c r="F5839" i="2"/>
  <c r="C5839" i="2" s="1"/>
  <c r="E5839" i="2"/>
  <c r="B5839" i="2" s="1"/>
  <c r="F5838" i="2"/>
  <c r="C5838" i="2" s="1"/>
  <c r="E5838" i="2"/>
  <c r="B5838" i="2" s="1"/>
  <c r="D5838" i="2" s="1"/>
  <c r="F5837" i="2"/>
  <c r="E5837" i="2"/>
  <c r="B5837" i="2" s="1"/>
  <c r="D5837" i="2" s="1"/>
  <c r="C5837" i="2"/>
  <c r="F5836" i="2"/>
  <c r="E5836" i="2"/>
  <c r="B5836" i="2" s="1"/>
  <c r="C5836" i="2"/>
  <c r="F5835" i="2"/>
  <c r="C5835" i="2" s="1"/>
  <c r="E5835" i="2"/>
  <c r="B5835" i="2" s="1"/>
  <c r="F5834" i="2"/>
  <c r="C5834" i="2" s="1"/>
  <c r="E5834" i="2"/>
  <c r="B5834" i="2" s="1"/>
  <c r="F5833" i="2"/>
  <c r="C5833" i="2" s="1"/>
  <c r="E5833" i="2"/>
  <c r="B5833" i="2" s="1"/>
  <c r="F5832" i="2"/>
  <c r="C5832" i="2" s="1"/>
  <c r="E5832" i="2"/>
  <c r="B5832" i="2" s="1"/>
  <c r="F5831" i="2"/>
  <c r="C5831" i="2" s="1"/>
  <c r="E5831" i="2"/>
  <c r="B5831" i="2"/>
  <c r="F5830" i="2"/>
  <c r="C5830" i="2" s="1"/>
  <c r="E5830" i="2"/>
  <c r="B5830" i="2" s="1"/>
  <c r="F5829" i="2"/>
  <c r="E5829" i="2"/>
  <c r="B5829" i="2" s="1"/>
  <c r="C5829" i="2"/>
  <c r="F5828" i="2"/>
  <c r="E5828" i="2"/>
  <c r="B5828" i="2" s="1"/>
  <c r="C5828" i="2"/>
  <c r="F5827" i="2"/>
  <c r="C5827" i="2" s="1"/>
  <c r="E5827" i="2"/>
  <c r="B5827" i="2" s="1"/>
  <c r="F5826" i="2"/>
  <c r="C5826" i="2" s="1"/>
  <c r="E5826" i="2"/>
  <c r="B5826" i="2" s="1"/>
  <c r="F5825" i="2"/>
  <c r="C5825" i="2" s="1"/>
  <c r="E5825" i="2"/>
  <c r="B5825" i="2" s="1"/>
  <c r="F5824" i="2"/>
  <c r="E5824" i="2"/>
  <c r="B5824" i="2" s="1"/>
  <c r="C5824" i="2"/>
  <c r="F5823" i="2"/>
  <c r="C5823" i="2" s="1"/>
  <c r="E5823" i="2"/>
  <c r="B5823" i="2" s="1"/>
  <c r="F5822" i="2"/>
  <c r="C5822" i="2" s="1"/>
  <c r="E5822" i="2"/>
  <c r="B5822" i="2" s="1"/>
  <c r="F5821" i="2"/>
  <c r="C5821" i="2" s="1"/>
  <c r="E5821" i="2"/>
  <c r="B5821" i="2" s="1"/>
  <c r="F5820" i="2"/>
  <c r="C5820" i="2" s="1"/>
  <c r="E5820" i="2"/>
  <c r="B5820" i="2" s="1"/>
  <c r="F5819" i="2"/>
  <c r="C5819" i="2" s="1"/>
  <c r="E5819" i="2"/>
  <c r="B5819" i="2" s="1"/>
  <c r="F5818" i="2"/>
  <c r="C5818" i="2" s="1"/>
  <c r="E5818" i="2"/>
  <c r="B5818" i="2" s="1"/>
  <c r="F5817" i="2"/>
  <c r="C5817" i="2" s="1"/>
  <c r="E5817" i="2"/>
  <c r="B5817" i="2" s="1"/>
  <c r="F5816" i="2"/>
  <c r="E5816" i="2"/>
  <c r="C5816" i="2"/>
  <c r="B5816" i="2"/>
  <c r="F5815" i="2"/>
  <c r="C5815" i="2" s="1"/>
  <c r="E5815" i="2"/>
  <c r="B5815" i="2" s="1"/>
  <c r="F5814" i="2"/>
  <c r="C5814" i="2" s="1"/>
  <c r="E5814" i="2"/>
  <c r="B5814" i="2"/>
  <c r="F5813" i="2"/>
  <c r="C5813" i="2" s="1"/>
  <c r="E5813" i="2"/>
  <c r="B5813" i="2" s="1"/>
  <c r="F5812" i="2"/>
  <c r="C5812" i="2" s="1"/>
  <c r="E5812" i="2"/>
  <c r="B5812" i="2" s="1"/>
  <c r="F5811" i="2"/>
  <c r="C5811" i="2" s="1"/>
  <c r="E5811" i="2"/>
  <c r="B5811" i="2" s="1"/>
  <c r="D5811" i="2" s="1"/>
  <c r="F5810" i="2"/>
  <c r="C5810" i="2" s="1"/>
  <c r="E5810" i="2"/>
  <c r="B5810" i="2" s="1"/>
  <c r="F5809" i="2"/>
  <c r="C5809" i="2" s="1"/>
  <c r="E5809" i="2"/>
  <c r="B5809" i="2" s="1"/>
  <c r="F5808" i="2"/>
  <c r="C5808" i="2" s="1"/>
  <c r="E5808" i="2"/>
  <c r="B5808" i="2" s="1"/>
  <c r="F5807" i="2"/>
  <c r="C5807" i="2" s="1"/>
  <c r="E5807" i="2"/>
  <c r="B5807" i="2" s="1"/>
  <c r="F5806" i="2"/>
  <c r="C5806" i="2" s="1"/>
  <c r="E5806" i="2"/>
  <c r="B5806" i="2" s="1"/>
  <c r="D5806" i="2" s="1"/>
  <c r="F5805" i="2"/>
  <c r="C5805" i="2" s="1"/>
  <c r="E5805" i="2"/>
  <c r="B5805" i="2" s="1"/>
  <c r="F5804" i="2"/>
  <c r="C5804" i="2" s="1"/>
  <c r="E5804" i="2"/>
  <c r="B5804" i="2" s="1"/>
  <c r="F5803" i="2"/>
  <c r="C5803" i="2" s="1"/>
  <c r="E5803" i="2"/>
  <c r="B5803" i="2" s="1"/>
  <c r="D5803" i="2" s="1"/>
  <c r="F5802" i="2"/>
  <c r="C5802" i="2" s="1"/>
  <c r="E5802" i="2"/>
  <c r="B5802" i="2" s="1"/>
  <c r="F5801" i="2"/>
  <c r="C5801" i="2" s="1"/>
  <c r="E5801" i="2"/>
  <c r="B5801" i="2"/>
  <c r="F5800" i="2"/>
  <c r="C5800" i="2" s="1"/>
  <c r="E5800" i="2"/>
  <c r="B5800" i="2" s="1"/>
  <c r="F5799" i="2"/>
  <c r="C5799" i="2" s="1"/>
  <c r="E5799" i="2"/>
  <c r="B5799" i="2" s="1"/>
  <c r="F5798" i="2"/>
  <c r="C5798" i="2" s="1"/>
  <c r="E5798" i="2"/>
  <c r="B5798" i="2" s="1"/>
  <c r="F5797" i="2"/>
  <c r="C5797" i="2" s="1"/>
  <c r="E5797" i="2"/>
  <c r="B5797" i="2"/>
  <c r="F5796" i="2"/>
  <c r="C5796" i="2" s="1"/>
  <c r="E5796" i="2"/>
  <c r="B5796" i="2" s="1"/>
  <c r="F5795" i="2"/>
  <c r="E5795" i="2"/>
  <c r="B5795" i="2" s="1"/>
  <c r="C5795" i="2"/>
  <c r="F5794" i="2"/>
  <c r="C5794" i="2" s="1"/>
  <c r="E5794" i="2"/>
  <c r="B5794" i="2"/>
  <c r="F5793" i="2"/>
  <c r="C5793" i="2" s="1"/>
  <c r="E5793" i="2"/>
  <c r="B5793" i="2" s="1"/>
  <c r="F5792" i="2"/>
  <c r="C5792" i="2" s="1"/>
  <c r="E5792" i="2"/>
  <c r="B5792" i="2"/>
  <c r="F5791" i="2"/>
  <c r="C5791" i="2" s="1"/>
  <c r="E5791" i="2"/>
  <c r="B5791" i="2" s="1"/>
  <c r="F5790" i="2"/>
  <c r="E5790" i="2"/>
  <c r="B5790" i="2" s="1"/>
  <c r="C5790" i="2"/>
  <c r="F5789" i="2"/>
  <c r="C5789" i="2" s="1"/>
  <c r="E5789" i="2"/>
  <c r="B5789" i="2" s="1"/>
  <c r="F5788" i="2"/>
  <c r="C5788" i="2" s="1"/>
  <c r="E5788" i="2"/>
  <c r="B5788" i="2" s="1"/>
  <c r="F5787" i="2"/>
  <c r="C5787" i="2" s="1"/>
  <c r="E5787" i="2"/>
  <c r="B5787" i="2"/>
  <c r="F5786" i="2"/>
  <c r="E5786" i="2"/>
  <c r="B5786" i="2" s="1"/>
  <c r="C5786" i="2"/>
  <c r="F5785" i="2"/>
  <c r="C5785" i="2" s="1"/>
  <c r="E5785" i="2"/>
  <c r="B5785" i="2"/>
  <c r="F5784" i="2"/>
  <c r="C5784" i="2" s="1"/>
  <c r="E5784" i="2"/>
  <c r="B5784" i="2" s="1"/>
  <c r="F5783" i="2"/>
  <c r="C5783" i="2" s="1"/>
  <c r="E5783" i="2"/>
  <c r="B5783" i="2" s="1"/>
  <c r="F5782" i="2"/>
  <c r="C5782" i="2" s="1"/>
  <c r="E5782" i="2"/>
  <c r="B5782" i="2" s="1"/>
  <c r="F5781" i="2"/>
  <c r="C5781" i="2" s="1"/>
  <c r="E5781" i="2"/>
  <c r="B5781" i="2" s="1"/>
  <c r="F5780" i="2"/>
  <c r="C5780" i="2" s="1"/>
  <c r="E5780" i="2"/>
  <c r="B5780" i="2"/>
  <c r="F5779" i="2"/>
  <c r="C5779" i="2" s="1"/>
  <c r="E5779" i="2"/>
  <c r="B5779" i="2" s="1"/>
  <c r="F5778" i="2"/>
  <c r="C5778" i="2" s="1"/>
  <c r="E5778" i="2"/>
  <c r="B5778" i="2" s="1"/>
  <c r="D5778" i="2" s="1"/>
  <c r="F5777" i="2"/>
  <c r="C5777" i="2" s="1"/>
  <c r="E5777" i="2"/>
  <c r="B5777" i="2" s="1"/>
  <c r="D5777" i="2" s="1"/>
  <c r="F5776" i="2"/>
  <c r="E5776" i="2"/>
  <c r="B5776" i="2" s="1"/>
  <c r="D5776" i="2" s="1"/>
  <c r="C5776" i="2"/>
  <c r="F5775" i="2"/>
  <c r="C5775" i="2" s="1"/>
  <c r="E5775" i="2"/>
  <c r="B5775" i="2"/>
  <c r="F5774" i="2"/>
  <c r="C5774" i="2" s="1"/>
  <c r="E5774" i="2"/>
  <c r="B5774" i="2" s="1"/>
  <c r="F5773" i="2"/>
  <c r="C5773" i="2" s="1"/>
  <c r="E5773" i="2"/>
  <c r="B5773" i="2" s="1"/>
  <c r="F5772" i="2"/>
  <c r="E5772" i="2"/>
  <c r="B5772" i="2" s="1"/>
  <c r="D5772" i="2" s="1"/>
  <c r="C5772" i="2"/>
  <c r="F5771" i="2"/>
  <c r="C5771" i="2" s="1"/>
  <c r="E5771" i="2"/>
  <c r="B5771" i="2" s="1"/>
  <c r="F5770" i="2"/>
  <c r="C5770" i="2" s="1"/>
  <c r="E5770" i="2"/>
  <c r="B5770" i="2"/>
  <c r="F5769" i="2"/>
  <c r="C5769" i="2" s="1"/>
  <c r="E5769" i="2"/>
  <c r="B5769" i="2" s="1"/>
  <c r="F5768" i="2"/>
  <c r="C5768" i="2" s="1"/>
  <c r="E5768" i="2"/>
  <c r="B5768" i="2" s="1"/>
  <c r="D5768" i="2" s="1"/>
  <c r="F5767" i="2"/>
  <c r="C5767" i="2" s="1"/>
  <c r="E5767" i="2"/>
  <c r="B5767" i="2" s="1"/>
  <c r="F5766" i="2"/>
  <c r="E5766" i="2"/>
  <c r="B5766" i="2" s="1"/>
  <c r="C5766" i="2"/>
  <c r="F5765" i="2"/>
  <c r="C5765" i="2" s="1"/>
  <c r="E5765" i="2"/>
  <c r="B5765" i="2" s="1"/>
  <c r="F5764" i="2"/>
  <c r="C5764" i="2" s="1"/>
  <c r="E5764" i="2"/>
  <c r="B5764" i="2" s="1"/>
  <c r="F5763" i="2"/>
  <c r="C5763" i="2" s="1"/>
  <c r="E5763" i="2"/>
  <c r="B5763" i="2" s="1"/>
  <c r="F5762" i="2"/>
  <c r="C5762" i="2" s="1"/>
  <c r="E5762" i="2"/>
  <c r="B5762" i="2" s="1"/>
  <c r="F5761" i="2"/>
  <c r="E5761" i="2"/>
  <c r="B5761" i="2" s="1"/>
  <c r="C5761" i="2"/>
  <c r="F5760" i="2"/>
  <c r="C5760" i="2" s="1"/>
  <c r="E5760" i="2"/>
  <c r="B5760" i="2"/>
  <c r="F5759" i="2"/>
  <c r="C5759" i="2" s="1"/>
  <c r="E5759" i="2"/>
  <c r="B5759" i="2" s="1"/>
  <c r="F5758" i="2"/>
  <c r="C5758" i="2" s="1"/>
  <c r="E5758" i="2"/>
  <c r="B5758" i="2" s="1"/>
  <c r="D5758" i="2" s="1"/>
  <c r="F5757" i="2"/>
  <c r="E5757" i="2"/>
  <c r="C5757" i="2"/>
  <c r="B5757" i="2"/>
  <c r="F5756" i="2"/>
  <c r="C5756" i="2" s="1"/>
  <c r="E5756" i="2"/>
  <c r="B5756" i="2" s="1"/>
  <c r="F5755" i="2"/>
  <c r="C5755" i="2" s="1"/>
  <c r="E5755" i="2"/>
  <c r="B5755" i="2" s="1"/>
  <c r="F5754" i="2"/>
  <c r="C5754" i="2" s="1"/>
  <c r="E5754" i="2"/>
  <c r="B5754" i="2" s="1"/>
  <c r="F5753" i="2"/>
  <c r="C5753" i="2" s="1"/>
  <c r="E5753" i="2"/>
  <c r="B5753" i="2" s="1"/>
  <c r="F5752" i="2"/>
  <c r="C5752" i="2" s="1"/>
  <c r="E5752" i="2"/>
  <c r="B5752" i="2" s="1"/>
  <c r="F5751" i="2"/>
  <c r="E5751" i="2"/>
  <c r="B5751" i="2" s="1"/>
  <c r="C5751" i="2"/>
  <c r="F5750" i="2"/>
  <c r="C5750" i="2" s="1"/>
  <c r="E5750" i="2"/>
  <c r="B5750" i="2"/>
  <c r="F5749" i="2"/>
  <c r="C5749" i="2" s="1"/>
  <c r="E5749" i="2"/>
  <c r="B5749" i="2" s="1"/>
  <c r="F5748" i="2"/>
  <c r="C5748" i="2" s="1"/>
  <c r="E5748" i="2"/>
  <c r="B5748" i="2" s="1"/>
  <c r="F5747" i="2"/>
  <c r="C5747" i="2" s="1"/>
  <c r="E5747" i="2"/>
  <c r="B5747" i="2"/>
  <c r="F5746" i="2"/>
  <c r="E5746" i="2"/>
  <c r="B5746" i="2" s="1"/>
  <c r="C5746" i="2"/>
  <c r="F5745" i="2"/>
  <c r="C5745" i="2" s="1"/>
  <c r="E5745" i="2"/>
  <c r="B5745" i="2"/>
  <c r="F5744" i="2"/>
  <c r="C5744" i="2" s="1"/>
  <c r="E5744" i="2"/>
  <c r="B5744" i="2" s="1"/>
  <c r="F5743" i="2"/>
  <c r="C5743" i="2" s="1"/>
  <c r="E5743" i="2"/>
  <c r="B5743" i="2" s="1"/>
  <c r="F5742" i="2"/>
  <c r="E5742" i="2"/>
  <c r="B5742" i="2" s="1"/>
  <c r="C5742" i="2"/>
  <c r="F5741" i="2"/>
  <c r="C5741" i="2" s="1"/>
  <c r="E5741" i="2"/>
  <c r="B5741" i="2" s="1"/>
  <c r="F5740" i="2"/>
  <c r="C5740" i="2" s="1"/>
  <c r="E5740" i="2"/>
  <c r="B5740" i="2"/>
  <c r="F5739" i="2"/>
  <c r="C5739" i="2" s="1"/>
  <c r="E5739" i="2"/>
  <c r="B5739" i="2" s="1"/>
  <c r="F5738" i="2"/>
  <c r="C5738" i="2" s="1"/>
  <c r="E5738" i="2"/>
  <c r="B5738" i="2" s="1"/>
  <c r="F5737" i="2"/>
  <c r="C5737" i="2" s="1"/>
  <c r="E5737" i="2"/>
  <c r="B5737" i="2" s="1"/>
  <c r="F5736" i="2"/>
  <c r="C5736" i="2" s="1"/>
  <c r="E5736" i="2"/>
  <c r="B5736" i="2" s="1"/>
  <c r="F5735" i="2"/>
  <c r="C5735" i="2" s="1"/>
  <c r="E5735" i="2"/>
  <c r="B5735" i="2" s="1"/>
  <c r="F5734" i="2"/>
  <c r="C5734" i="2" s="1"/>
  <c r="E5734" i="2"/>
  <c r="B5734" i="2" s="1"/>
  <c r="F5733" i="2"/>
  <c r="E5733" i="2"/>
  <c r="B5733" i="2" s="1"/>
  <c r="C5733" i="2"/>
  <c r="F5732" i="2"/>
  <c r="E5732" i="2"/>
  <c r="C5732" i="2"/>
  <c r="B5732" i="2"/>
  <c r="F5731" i="2"/>
  <c r="C5731" i="2" s="1"/>
  <c r="E5731" i="2"/>
  <c r="B5731" i="2" s="1"/>
  <c r="F5730" i="2"/>
  <c r="C5730" i="2" s="1"/>
  <c r="E5730" i="2"/>
  <c r="B5730" i="2" s="1"/>
  <c r="F5729" i="2"/>
  <c r="C5729" i="2" s="1"/>
  <c r="E5729" i="2"/>
  <c r="B5729" i="2" s="1"/>
  <c r="F5728" i="2"/>
  <c r="E5728" i="2"/>
  <c r="C5728" i="2"/>
  <c r="B5728" i="2"/>
  <c r="F5727" i="2"/>
  <c r="C5727" i="2" s="1"/>
  <c r="E5727" i="2"/>
  <c r="B5727" i="2"/>
  <c r="F5726" i="2"/>
  <c r="E5726" i="2"/>
  <c r="B5726" i="2" s="1"/>
  <c r="D5726" i="2" s="1"/>
  <c r="C5726" i="2"/>
  <c r="F5725" i="2"/>
  <c r="E5725" i="2"/>
  <c r="B5725" i="2" s="1"/>
  <c r="C5725" i="2"/>
  <c r="F5724" i="2"/>
  <c r="C5724" i="2" s="1"/>
  <c r="E5724" i="2"/>
  <c r="B5724" i="2"/>
  <c r="F5723" i="2"/>
  <c r="C5723" i="2" s="1"/>
  <c r="E5723" i="2"/>
  <c r="B5723" i="2" s="1"/>
  <c r="F5722" i="2"/>
  <c r="C5722" i="2" s="1"/>
  <c r="E5722" i="2"/>
  <c r="B5722" i="2" s="1"/>
  <c r="F5721" i="2"/>
  <c r="C5721" i="2" s="1"/>
  <c r="E5721" i="2"/>
  <c r="B5721" i="2" s="1"/>
  <c r="F5720" i="2"/>
  <c r="C5720" i="2" s="1"/>
  <c r="E5720" i="2"/>
  <c r="B5720" i="2" s="1"/>
  <c r="F5719" i="2"/>
  <c r="C5719" i="2" s="1"/>
  <c r="E5719" i="2"/>
  <c r="B5719" i="2"/>
  <c r="F5718" i="2"/>
  <c r="C5718" i="2" s="1"/>
  <c r="E5718" i="2"/>
  <c r="B5718" i="2" s="1"/>
  <c r="F5717" i="2"/>
  <c r="C5717" i="2" s="1"/>
  <c r="E5717" i="2"/>
  <c r="B5717" i="2"/>
  <c r="F5716" i="2"/>
  <c r="E5716" i="2"/>
  <c r="B5716" i="2" s="1"/>
  <c r="C5716" i="2"/>
  <c r="F5715" i="2"/>
  <c r="C5715" i="2" s="1"/>
  <c r="E5715" i="2"/>
  <c r="B5715" i="2"/>
  <c r="F5714" i="2"/>
  <c r="C5714" i="2" s="1"/>
  <c r="E5714" i="2"/>
  <c r="B5714" i="2" s="1"/>
  <c r="F5713" i="2"/>
  <c r="C5713" i="2" s="1"/>
  <c r="E5713" i="2"/>
  <c r="B5713" i="2" s="1"/>
  <c r="F5712" i="2"/>
  <c r="E5712" i="2"/>
  <c r="B5712" i="2" s="1"/>
  <c r="C5712" i="2"/>
  <c r="F5711" i="2"/>
  <c r="C5711" i="2" s="1"/>
  <c r="E5711" i="2"/>
  <c r="B5711" i="2" s="1"/>
  <c r="F5710" i="2"/>
  <c r="C5710" i="2" s="1"/>
  <c r="E5710" i="2"/>
  <c r="B5710" i="2" s="1"/>
  <c r="F5709" i="2"/>
  <c r="C5709" i="2" s="1"/>
  <c r="E5709" i="2"/>
  <c r="B5709" i="2" s="1"/>
  <c r="F5708" i="2"/>
  <c r="E5708" i="2"/>
  <c r="B5708" i="2" s="1"/>
  <c r="D5708" i="2" s="1"/>
  <c r="C5708" i="2"/>
  <c r="F5707" i="2"/>
  <c r="C5707" i="2" s="1"/>
  <c r="E5707" i="2"/>
  <c r="B5707" i="2" s="1"/>
  <c r="F5706" i="2"/>
  <c r="C5706" i="2" s="1"/>
  <c r="E5706" i="2"/>
  <c r="B5706" i="2" s="1"/>
  <c r="D5706" i="2" s="1"/>
  <c r="F5705" i="2"/>
  <c r="E5705" i="2"/>
  <c r="C5705" i="2"/>
  <c r="B5705" i="2"/>
  <c r="D5705" i="2" s="1"/>
  <c r="F5704" i="2"/>
  <c r="C5704" i="2" s="1"/>
  <c r="E5704" i="2"/>
  <c r="B5704" i="2" s="1"/>
  <c r="F5703" i="2"/>
  <c r="E5703" i="2"/>
  <c r="B5703" i="2" s="1"/>
  <c r="C5703" i="2"/>
  <c r="F5702" i="2"/>
  <c r="C5702" i="2" s="1"/>
  <c r="E5702" i="2"/>
  <c r="B5702" i="2" s="1"/>
  <c r="F5701" i="2"/>
  <c r="C5701" i="2" s="1"/>
  <c r="E5701" i="2"/>
  <c r="B5701" i="2" s="1"/>
  <c r="F5700" i="2"/>
  <c r="E5700" i="2"/>
  <c r="C5700" i="2"/>
  <c r="B5700" i="2"/>
  <c r="F5699" i="2"/>
  <c r="C5699" i="2" s="1"/>
  <c r="E5699" i="2"/>
  <c r="B5699" i="2"/>
  <c r="F5698" i="2"/>
  <c r="C5698" i="2" s="1"/>
  <c r="E5698" i="2"/>
  <c r="B5698" i="2" s="1"/>
  <c r="F5697" i="2"/>
  <c r="C5697" i="2" s="1"/>
  <c r="E5697" i="2"/>
  <c r="B5697" i="2" s="1"/>
  <c r="D5697" i="2" s="1"/>
  <c r="F5696" i="2"/>
  <c r="C5696" i="2" s="1"/>
  <c r="E5696" i="2"/>
  <c r="B5696" i="2" s="1"/>
  <c r="F5695" i="2"/>
  <c r="C5695" i="2" s="1"/>
  <c r="E5695" i="2"/>
  <c r="B5695" i="2"/>
  <c r="F5694" i="2"/>
  <c r="C5694" i="2" s="1"/>
  <c r="E5694" i="2"/>
  <c r="B5694" i="2"/>
  <c r="F5693" i="2"/>
  <c r="C5693" i="2" s="1"/>
  <c r="E5693" i="2"/>
  <c r="B5693" i="2" s="1"/>
  <c r="F5692" i="2"/>
  <c r="C5692" i="2" s="1"/>
  <c r="E5692" i="2"/>
  <c r="B5692" i="2" s="1"/>
  <c r="F5691" i="2"/>
  <c r="C5691" i="2" s="1"/>
  <c r="E5691" i="2"/>
  <c r="B5691" i="2" s="1"/>
  <c r="F5690" i="2"/>
  <c r="C5690" i="2" s="1"/>
  <c r="E5690" i="2"/>
  <c r="B5690" i="2" s="1"/>
  <c r="F5689" i="2"/>
  <c r="E5689" i="2"/>
  <c r="B5689" i="2" s="1"/>
  <c r="C5689" i="2"/>
  <c r="F5688" i="2"/>
  <c r="C5688" i="2" s="1"/>
  <c r="E5688" i="2"/>
  <c r="B5688" i="2" s="1"/>
  <c r="F5687" i="2"/>
  <c r="C5687" i="2" s="1"/>
  <c r="E5687" i="2"/>
  <c r="B5687" i="2" s="1"/>
  <c r="F5686" i="2"/>
  <c r="C5686" i="2" s="1"/>
  <c r="E5686" i="2"/>
  <c r="B5686" i="2" s="1"/>
  <c r="D5686" i="2" s="1"/>
  <c r="F5685" i="2"/>
  <c r="C5685" i="2" s="1"/>
  <c r="E5685" i="2"/>
  <c r="B5685" i="2" s="1"/>
  <c r="F5684" i="2"/>
  <c r="C5684" i="2" s="1"/>
  <c r="E5684" i="2"/>
  <c r="B5684" i="2" s="1"/>
  <c r="F5683" i="2"/>
  <c r="C5683" i="2" s="1"/>
  <c r="E5683" i="2"/>
  <c r="B5683" i="2" s="1"/>
  <c r="F5682" i="2"/>
  <c r="C5682" i="2" s="1"/>
  <c r="E5682" i="2"/>
  <c r="B5682" i="2" s="1"/>
  <c r="F5681" i="2"/>
  <c r="C5681" i="2" s="1"/>
  <c r="E5681" i="2"/>
  <c r="B5681" i="2" s="1"/>
  <c r="F5680" i="2"/>
  <c r="C5680" i="2" s="1"/>
  <c r="E5680" i="2"/>
  <c r="B5680" i="2" s="1"/>
  <c r="F5679" i="2"/>
  <c r="E5679" i="2"/>
  <c r="C5679" i="2"/>
  <c r="B5679" i="2"/>
  <c r="F5678" i="2"/>
  <c r="E5678" i="2"/>
  <c r="C5678" i="2"/>
  <c r="B5678" i="2"/>
  <c r="F5677" i="2"/>
  <c r="C5677" i="2" s="1"/>
  <c r="E5677" i="2"/>
  <c r="B5677" i="2" s="1"/>
  <c r="F5676" i="2"/>
  <c r="E5676" i="2"/>
  <c r="C5676" i="2"/>
  <c r="B5676" i="2"/>
  <c r="F5675" i="2"/>
  <c r="E5675" i="2"/>
  <c r="B5675" i="2" s="1"/>
  <c r="C5675" i="2"/>
  <c r="F5674" i="2"/>
  <c r="C5674" i="2" s="1"/>
  <c r="E5674" i="2"/>
  <c r="B5674" i="2" s="1"/>
  <c r="F5673" i="2"/>
  <c r="C5673" i="2" s="1"/>
  <c r="E5673" i="2"/>
  <c r="B5673" i="2"/>
  <c r="F5672" i="2"/>
  <c r="C5672" i="2" s="1"/>
  <c r="E5672" i="2"/>
  <c r="B5672" i="2" s="1"/>
  <c r="F5671" i="2"/>
  <c r="C5671" i="2" s="1"/>
  <c r="E5671" i="2"/>
  <c r="B5671" i="2" s="1"/>
  <c r="F5670" i="2"/>
  <c r="C5670" i="2" s="1"/>
  <c r="E5670" i="2"/>
  <c r="B5670" i="2" s="1"/>
  <c r="F5669" i="2"/>
  <c r="C5669" i="2" s="1"/>
  <c r="E5669" i="2"/>
  <c r="B5669" i="2"/>
  <c r="F5668" i="2"/>
  <c r="C5668" i="2" s="1"/>
  <c r="E5668" i="2"/>
  <c r="B5668" i="2" s="1"/>
  <c r="F5667" i="2"/>
  <c r="C5667" i="2" s="1"/>
  <c r="E5667" i="2"/>
  <c r="B5667" i="2" s="1"/>
  <c r="F5666" i="2"/>
  <c r="C5666" i="2" s="1"/>
  <c r="E5666" i="2"/>
  <c r="B5666" i="2"/>
  <c r="F5665" i="2"/>
  <c r="C5665" i="2" s="1"/>
  <c r="E5665" i="2"/>
  <c r="B5665" i="2" s="1"/>
  <c r="F5664" i="2"/>
  <c r="C5664" i="2" s="1"/>
  <c r="E5664" i="2"/>
  <c r="B5664" i="2" s="1"/>
  <c r="F5663" i="2"/>
  <c r="C5663" i="2" s="1"/>
  <c r="E5663" i="2"/>
  <c r="B5663" i="2" s="1"/>
  <c r="F5662" i="2"/>
  <c r="C5662" i="2" s="1"/>
  <c r="E5662" i="2"/>
  <c r="B5662" i="2" s="1"/>
  <c r="F5661" i="2"/>
  <c r="C5661" i="2" s="1"/>
  <c r="E5661" i="2"/>
  <c r="B5661" i="2" s="1"/>
  <c r="F5660" i="2"/>
  <c r="C5660" i="2" s="1"/>
  <c r="E5660" i="2"/>
  <c r="B5660" i="2" s="1"/>
  <c r="F5659" i="2"/>
  <c r="C5659" i="2" s="1"/>
  <c r="E5659" i="2"/>
  <c r="B5659" i="2" s="1"/>
  <c r="F5658" i="2"/>
  <c r="C5658" i="2" s="1"/>
  <c r="E5658" i="2"/>
  <c r="B5658" i="2"/>
  <c r="F5657" i="2"/>
  <c r="C5657" i="2" s="1"/>
  <c r="E5657" i="2"/>
  <c r="B5657" i="2"/>
  <c r="F5656" i="2"/>
  <c r="C5656" i="2" s="1"/>
  <c r="E5656" i="2"/>
  <c r="B5656" i="2" s="1"/>
  <c r="D5656" i="2" s="1"/>
  <c r="F5655" i="2"/>
  <c r="C5655" i="2" s="1"/>
  <c r="E5655" i="2"/>
  <c r="B5655" i="2" s="1"/>
  <c r="D5655" i="2" s="1"/>
  <c r="F5654" i="2"/>
  <c r="E5654" i="2"/>
  <c r="B5654" i="2" s="1"/>
  <c r="C5654" i="2"/>
  <c r="F5653" i="2"/>
  <c r="C5653" i="2" s="1"/>
  <c r="E5653" i="2"/>
  <c r="B5653" i="2" s="1"/>
  <c r="F5652" i="2"/>
  <c r="C5652" i="2" s="1"/>
  <c r="E5652" i="2"/>
  <c r="B5652" i="2" s="1"/>
  <c r="F5651" i="2"/>
  <c r="C5651" i="2" s="1"/>
  <c r="E5651" i="2"/>
  <c r="B5651" i="2" s="1"/>
  <c r="F5650" i="2"/>
  <c r="C5650" i="2" s="1"/>
  <c r="E5650" i="2"/>
  <c r="B5650" i="2" s="1"/>
  <c r="F5649" i="2"/>
  <c r="C5649" i="2" s="1"/>
  <c r="E5649" i="2"/>
  <c r="B5649" i="2" s="1"/>
  <c r="F5648" i="2"/>
  <c r="C5648" i="2" s="1"/>
  <c r="E5648" i="2"/>
  <c r="B5648" i="2"/>
  <c r="F5647" i="2"/>
  <c r="C5647" i="2" s="1"/>
  <c r="E5647" i="2"/>
  <c r="B5647" i="2" s="1"/>
  <c r="F5646" i="2"/>
  <c r="C5646" i="2" s="1"/>
  <c r="E5646" i="2"/>
  <c r="B5646" i="2" s="1"/>
  <c r="D5646" i="2" s="1"/>
  <c r="F5645" i="2"/>
  <c r="E5645" i="2"/>
  <c r="B5645" i="2" s="1"/>
  <c r="D5645" i="2" s="1"/>
  <c r="C5645" i="2"/>
  <c r="F5644" i="2"/>
  <c r="C5644" i="2" s="1"/>
  <c r="E5644" i="2"/>
  <c r="B5644" i="2"/>
  <c r="F5643" i="2"/>
  <c r="C5643" i="2" s="1"/>
  <c r="E5643" i="2"/>
  <c r="B5643" i="2" s="1"/>
  <c r="F5642" i="2"/>
  <c r="E5642" i="2"/>
  <c r="C5642" i="2"/>
  <c r="B5642" i="2"/>
  <c r="F5641" i="2"/>
  <c r="C5641" i="2" s="1"/>
  <c r="E5641" i="2"/>
  <c r="B5641" i="2" s="1"/>
  <c r="F5640" i="2"/>
  <c r="C5640" i="2" s="1"/>
  <c r="E5640" i="2"/>
  <c r="B5640" i="2" s="1"/>
  <c r="D5640" i="2" s="1"/>
  <c r="F5639" i="2"/>
  <c r="C5639" i="2" s="1"/>
  <c r="E5639" i="2"/>
  <c r="B5639" i="2" s="1"/>
  <c r="F5638" i="2"/>
  <c r="C5638" i="2" s="1"/>
  <c r="E5638" i="2"/>
  <c r="B5638" i="2" s="1"/>
  <c r="F5637" i="2"/>
  <c r="C5637" i="2" s="1"/>
  <c r="E5637" i="2"/>
  <c r="B5637" i="2" s="1"/>
  <c r="F5636" i="2"/>
  <c r="C5636" i="2" s="1"/>
  <c r="E5636" i="2"/>
  <c r="B5636" i="2" s="1"/>
  <c r="F5635" i="2"/>
  <c r="C5635" i="2" s="1"/>
  <c r="E5635" i="2"/>
  <c r="B5635" i="2" s="1"/>
  <c r="F5634" i="2"/>
  <c r="C5634" i="2" s="1"/>
  <c r="E5634" i="2"/>
  <c r="B5634" i="2" s="1"/>
  <c r="F5633" i="2"/>
  <c r="C5633" i="2" s="1"/>
  <c r="E5633" i="2"/>
  <c r="B5633" i="2" s="1"/>
  <c r="F5632" i="2"/>
  <c r="E5632" i="2"/>
  <c r="B5632" i="2" s="1"/>
  <c r="C5632" i="2"/>
  <c r="F5631" i="2"/>
  <c r="C5631" i="2" s="1"/>
  <c r="E5631" i="2"/>
  <c r="B5631" i="2" s="1"/>
  <c r="F5630" i="2"/>
  <c r="C5630" i="2" s="1"/>
  <c r="E5630" i="2"/>
  <c r="B5630" i="2" s="1"/>
  <c r="F5629" i="2"/>
  <c r="E5629" i="2"/>
  <c r="B5629" i="2" s="1"/>
  <c r="C5629" i="2"/>
  <c r="F5628" i="2"/>
  <c r="C5628" i="2" s="1"/>
  <c r="E5628" i="2"/>
  <c r="B5628" i="2" s="1"/>
  <c r="F5627" i="2"/>
  <c r="C5627" i="2" s="1"/>
  <c r="E5627" i="2"/>
  <c r="B5627" i="2" s="1"/>
  <c r="F5626" i="2"/>
  <c r="C5626" i="2" s="1"/>
  <c r="E5626" i="2"/>
  <c r="B5626" i="2"/>
  <c r="F5625" i="2"/>
  <c r="C5625" i="2" s="1"/>
  <c r="E5625" i="2"/>
  <c r="B5625" i="2" s="1"/>
  <c r="F5624" i="2"/>
  <c r="C5624" i="2" s="1"/>
  <c r="E5624" i="2"/>
  <c r="B5624" i="2" s="1"/>
  <c r="F5623" i="2"/>
  <c r="E5623" i="2"/>
  <c r="B5623" i="2" s="1"/>
  <c r="C5623" i="2"/>
  <c r="F5622" i="2"/>
  <c r="C5622" i="2" s="1"/>
  <c r="E5622" i="2"/>
  <c r="B5622" i="2" s="1"/>
  <c r="D5622" i="2" s="1"/>
  <c r="F5621" i="2"/>
  <c r="C5621" i="2" s="1"/>
  <c r="E5621" i="2"/>
  <c r="B5621" i="2" s="1"/>
  <c r="F5620" i="2"/>
  <c r="C5620" i="2" s="1"/>
  <c r="E5620" i="2"/>
  <c r="B5620" i="2" s="1"/>
  <c r="F5619" i="2"/>
  <c r="C5619" i="2" s="1"/>
  <c r="E5619" i="2"/>
  <c r="B5619" i="2" s="1"/>
  <c r="F5618" i="2"/>
  <c r="C5618" i="2" s="1"/>
  <c r="E5618" i="2"/>
  <c r="B5618" i="2"/>
  <c r="F5617" i="2"/>
  <c r="C5617" i="2" s="1"/>
  <c r="E5617" i="2"/>
  <c r="B5617" i="2" s="1"/>
  <c r="F5616" i="2"/>
  <c r="C5616" i="2" s="1"/>
  <c r="E5616" i="2"/>
  <c r="B5616" i="2"/>
  <c r="D5616" i="2" s="1"/>
  <c r="F5615" i="2"/>
  <c r="C5615" i="2" s="1"/>
  <c r="E5615" i="2"/>
  <c r="B5615" i="2" s="1"/>
  <c r="F5614" i="2"/>
  <c r="E5614" i="2"/>
  <c r="B5614" i="2" s="1"/>
  <c r="C5614" i="2"/>
  <c r="F5613" i="2"/>
  <c r="C5613" i="2" s="1"/>
  <c r="E5613" i="2"/>
  <c r="B5613" i="2"/>
  <c r="D5613" i="2" s="1"/>
  <c r="F5612" i="2"/>
  <c r="C5612" i="2" s="1"/>
  <c r="E5612" i="2"/>
  <c r="B5612" i="2" s="1"/>
  <c r="F5611" i="2"/>
  <c r="C5611" i="2" s="1"/>
  <c r="E5611" i="2"/>
  <c r="B5611" i="2" s="1"/>
  <c r="F5610" i="2"/>
  <c r="C5610" i="2" s="1"/>
  <c r="E5610" i="2"/>
  <c r="B5610" i="2" s="1"/>
  <c r="F5609" i="2"/>
  <c r="C5609" i="2" s="1"/>
  <c r="E5609" i="2"/>
  <c r="B5609" i="2" s="1"/>
  <c r="F5608" i="2"/>
  <c r="C5608" i="2" s="1"/>
  <c r="E5608" i="2"/>
  <c r="B5608" i="2" s="1"/>
  <c r="D5608" i="2" s="1"/>
  <c r="F5607" i="2"/>
  <c r="C5607" i="2" s="1"/>
  <c r="E5607" i="2"/>
  <c r="B5607" i="2" s="1"/>
  <c r="F5606" i="2"/>
  <c r="C5606" i="2" s="1"/>
  <c r="E5606" i="2"/>
  <c r="B5606" i="2" s="1"/>
  <c r="F5605" i="2"/>
  <c r="C5605" i="2" s="1"/>
  <c r="E5605" i="2"/>
  <c r="B5605" i="2" s="1"/>
  <c r="F5604" i="2"/>
  <c r="C5604" i="2" s="1"/>
  <c r="E5604" i="2"/>
  <c r="B5604" i="2" s="1"/>
  <c r="F5603" i="2"/>
  <c r="C5603" i="2" s="1"/>
  <c r="E5603" i="2"/>
  <c r="B5603" i="2" s="1"/>
  <c r="F5602" i="2"/>
  <c r="E5602" i="2"/>
  <c r="B5602" i="2" s="1"/>
  <c r="C5602" i="2"/>
  <c r="F5601" i="2"/>
  <c r="C5601" i="2" s="1"/>
  <c r="E5601" i="2"/>
  <c r="B5601" i="2" s="1"/>
  <c r="F5600" i="2"/>
  <c r="C5600" i="2" s="1"/>
  <c r="E5600" i="2"/>
  <c r="B5600" i="2" s="1"/>
  <c r="D5600" i="2" s="1"/>
  <c r="F5599" i="2"/>
  <c r="E5599" i="2"/>
  <c r="B5599" i="2" s="1"/>
  <c r="C5599" i="2"/>
  <c r="F5598" i="2"/>
  <c r="C5598" i="2" s="1"/>
  <c r="E5598" i="2"/>
  <c r="B5598" i="2" s="1"/>
  <c r="F5597" i="2"/>
  <c r="C5597" i="2" s="1"/>
  <c r="E5597" i="2"/>
  <c r="B5597" i="2" s="1"/>
  <c r="F5596" i="2"/>
  <c r="C5596" i="2" s="1"/>
  <c r="E5596" i="2"/>
  <c r="B5596" i="2" s="1"/>
  <c r="F5595" i="2"/>
  <c r="C5595" i="2" s="1"/>
  <c r="E5595" i="2"/>
  <c r="B5595" i="2" s="1"/>
  <c r="F5594" i="2"/>
  <c r="E5594" i="2"/>
  <c r="B5594" i="2" s="1"/>
  <c r="C5594" i="2"/>
  <c r="F5593" i="2"/>
  <c r="C5593" i="2" s="1"/>
  <c r="E5593" i="2"/>
  <c r="B5593" i="2"/>
  <c r="F5592" i="2"/>
  <c r="C5592" i="2" s="1"/>
  <c r="E5592" i="2"/>
  <c r="B5592" i="2" s="1"/>
  <c r="F5591" i="2"/>
  <c r="C5591" i="2" s="1"/>
  <c r="E5591" i="2"/>
  <c r="B5591" i="2" s="1"/>
  <c r="F5590" i="2"/>
  <c r="C5590" i="2" s="1"/>
  <c r="E5590" i="2"/>
  <c r="B5590" i="2" s="1"/>
  <c r="F5589" i="2"/>
  <c r="C5589" i="2" s="1"/>
  <c r="E5589" i="2"/>
  <c r="B5589" i="2" s="1"/>
  <c r="F5588" i="2"/>
  <c r="C5588" i="2" s="1"/>
  <c r="E5588" i="2"/>
  <c r="B5588" i="2" s="1"/>
  <c r="F5587" i="2"/>
  <c r="C5587" i="2" s="1"/>
  <c r="E5587" i="2"/>
  <c r="B5587" i="2"/>
  <c r="F5586" i="2"/>
  <c r="C5586" i="2" s="1"/>
  <c r="E5586" i="2"/>
  <c r="B5586" i="2" s="1"/>
  <c r="F5585" i="2"/>
  <c r="C5585" i="2" s="1"/>
  <c r="E5585" i="2"/>
  <c r="B5585" i="2" s="1"/>
  <c r="F5584" i="2"/>
  <c r="C5584" i="2" s="1"/>
  <c r="E5584" i="2"/>
  <c r="B5584" i="2"/>
  <c r="F5583" i="2"/>
  <c r="C5583" i="2" s="1"/>
  <c r="E5583" i="2"/>
  <c r="B5583" i="2" s="1"/>
  <c r="F5582" i="2"/>
  <c r="C5582" i="2" s="1"/>
  <c r="E5582" i="2"/>
  <c r="B5582" i="2" s="1"/>
  <c r="D5582" i="2" s="1"/>
  <c r="F5581" i="2"/>
  <c r="C5581" i="2" s="1"/>
  <c r="E5581" i="2"/>
  <c r="B5581" i="2" s="1"/>
  <c r="D5581" i="2" s="1"/>
  <c r="F5580" i="2"/>
  <c r="C5580" i="2" s="1"/>
  <c r="E5580" i="2"/>
  <c r="B5580" i="2" s="1"/>
  <c r="F5579" i="2"/>
  <c r="C5579" i="2" s="1"/>
  <c r="E5579" i="2"/>
  <c r="B5579" i="2" s="1"/>
  <c r="F5578" i="2"/>
  <c r="C5578" i="2" s="1"/>
  <c r="E5578" i="2"/>
  <c r="B5578" i="2" s="1"/>
  <c r="F5577" i="2"/>
  <c r="C5577" i="2" s="1"/>
  <c r="E5577" i="2"/>
  <c r="B5577" i="2"/>
  <c r="F5576" i="2"/>
  <c r="E5576" i="2"/>
  <c r="B5576" i="2" s="1"/>
  <c r="C5576" i="2"/>
  <c r="F5575" i="2"/>
  <c r="C5575" i="2" s="1"/>
  <c r="E5575" i="2"/>
  <c r="B5575" i="2" s="1"/>
  <c r="F5574" i="2"/>
  <c r="E5574" i="2"/>
  <c r="B5574" i="2" s="1"/>
  <c r="C5574" i="2"/>
  <c r="F5573" i="2"/>
  <c r="C5573" i="2" s="1"/>
  <c r="E5573" i="2"/>
  <c r="B5573" i="2" s="1"/>
  <c r="F5572" i="2"/>
  <c r="E5572" i="2"/>
  <c r="C5572" i="2"/>
  <c r="B5572" i="2"/>
  <c r="F5571" i="2"/>
  <c r="C5571" i="2" s="1"/>
  <c r="E5571" i="2"/>
  <c r="B5571" i="2" s="1"/>
  <c r="F5570" i="2"/>
  <c r="C5570" i="2" s="1"/>
  <c r="E5570" i="2"/>
  <c r="B5570" i="2" s="1"/>
  <c r="D5570" i="2" s="1"/>
  <c r="F5569" i="2"/>
  <c r="C5569" i="2" s="1"/>
  <c r="E5569" i="2"/>
  <c r="B5569" i="2" s="1"/>
  <c r="F5568" i="2"/>
  <c r="C5568" i="2" s="1"/>
  <c r="E5568" i="2"/>
  <c r="B5568" i="2"/>
  <c r="F5567" i="2"/>
  <c r="C5567" i="2" s="1"/>
  <c r="E5567" i="2"/>
  <c r="B5567" i="2" s="1"/>
  <c r="F5566" i="2"/>
  <c r="C5566" i="2" s="1"/>
  <c r="E5566" i="2"/>
  <c r="B5566" i="2" s="1"/>
  <c r="D5566" i="2" s="1"/>
  <c r="F5565" i="2"/>
  <c r="C5565" i="2" s="1"/>
  <c r="E5565" i="2"/>
  <c r="B5565" i="2" s="1"/>
  <c r="F5564" i="2"/>
  <c r="C5564" i="2" s="1"/>
  <c r="E5564" i="2"/>
  <c r="B5564" i="2" s="1"/>
  <c r="F5563" i="2"/>
  <c r="C5563" i="2" s="1"/>
  <c r="E5563" i="2"/>
  <c r="B5563" i="2" s="1"/>
  <c r="F5562" i="2"/>
  <c r="C5562" i="2" s="1"/>
  <c r="E5562" i="2"/>
  <c r="B5562" i="2" s="1"/>
  <c r="F5561" i="2"/>
  <c r="C5561" i="2" s="1"/>
  <c r="E5561" i="2"/>
  <c r="B5561" i="2" s="1"/>
  <c r="F5560" i="2"/>
  <c r="C5560" i="2" s="1"/>
  <c r="E5560" i="2"/>
  <c r="B5560" i="2" s="1"/>
  <c r="F5559" i="2"/>
  <c r="C5559" i="2" s="1"/>
  <c r="E5559" i="2"/>
  <c r="B5559" i="2"/>
  <c r="F5558" i="2"/>
  <c r="C5558" i="2" s="1"/>
  <c r="E5558" i="2"/>
  <c r="B5558" i="2" s="1"/>
  <c r="F5557" i="2"/>
  <c r="C5557" i="2" s="1"/>
  <c r="E5557" i="2"/>
  <c r="B5557" i="2" s="1"/>
  <c r="F5556" i="2"/>
  <c r="C5556" i="2" s="1"/>
  <c r="E5556" i="2"/>
  <c r="B5556" i="2"/>
  <c r="F5555" i="2"/>
  <c r="C5555" i="2" s="1"/>
  <c r="E5555" i="2"/>
  <c r="B5555" i="2" s="1"/>
  <c r="F5554" i="2"/>
  <c r="C5554" i="2" s="1"/>
  <c r="E5554" i="2"/>
  <c r="B5554" i="2" s="1"/>
  <c r="F5553" i="2"/>
  <c r="C5553" i="2" s="1"/>
  <c r="E5553" i="2"/>
  <c r="B5553" i="2"/>
  <c r="F5552" i="2"/>
  <c r="C5552" i="2" s="1"/>
  <c r="E5552" i="2"/>
  <c r="B5552" i="2" s="1"/>
  <c r="F5551" i="2"/>
  <c r="C5551" i="2" s="1"/>
  <c r="E5551" i="2"/>
  <c r="B5551" i="2" s="1"/>
  <c r="F5550" i="2"/>
  <c r="C5550" i="2" s="1"/>
  <c r="E5550" i="2"/>
  <c r="B5550" i="2"/>
  <c r="F5549" i="2"/>
  <c r="C5549" i="2" s="1"/>
  <c r="E5549" i="2"/>
  <c r="B5549" i="2" s="1"/>
  <c r="F5548" i="2"/>
  <c r="C5548" i="2" s="1"/>
  <c r="E5548" i="2"/>
  <c r="B5548" i="2" s="1"/>
  <c r="F5547" i="2"/>
  <c r="C5547" i="2" s="1"/>
  <c r="E5547" i="2"/>
  <c r="B5547" i="2"/>
  <c r="F5546" i="2"/>
  <c r="C5546" i="2" s="1"/>
  <c r="E5546" i="2"/>
  <c r="B5546" i="2" s="1"/>
  <c r="F5545" i="2"/>
  <c r="E5545" i="2"/>
  <c r="B5545" i="2" s="1"/>
  <c r="C5545" i="2"/>
  <c r="F5544" i="2"/>
  <c r="C5544" i="2" s="1"/>
  <c r="E5544" i="2"/>
  <c r="B5544" i="2" s="1"/>
  <c r="F5543" i="2"/>
  <c r="C5543" i="2" s="1"/>
  <c r="E5543" i="2"/>
  <c r="B5543" i="2" s="1"/>
  <c r="F5542" i="2"/>
  <c r="C5542" i="2" s="1"/>
  <c r="E5542" i="2"/>
  <c r="B5542" i="2" s="1"/>
  <c r="D5542" i="2" s="1"/>
  <c r="F5541" i="2"/>
  <c r="C5541" i="2" s="1"/>
  <c r="E5541" i="2"/>
  <c r="B5541" i="2" s="1"/>
  <c r="F5540" i="2"/>
  <c r="C5540" i="2" s="1"/>
  <c r="E5540" i="2"/>
  <c r="B5540" i="2" s="1"/>
  <c r="F5539" i="2"/>
  <c r="C5539" i="2" s="1"/>
  <c r="E5539" i="2"/>
  <c r="B5539" i="2" s="1"/>
  <c r="F5538" i="2"/>
  <c r="C5538" i="2" s="1"/>
  <c r="E5538" i="2"/>
  <c r="B5538" i="2"/>
  <c r="F5537" i="2"/>
  <c r="C5537" i="2" s="1"/>
  <c r="E5537" i="2"/>
  <c r="B5537" i="2" s="1"/>
  <c r="F5536" i="2"/>
  <c r="C5536" i="2" s="1"/>
  <c r="E5536" i="2"/>
  <c r="B5536" i="2" s="1"/>
  <c r="D5536" i="2" s="1"/>
  <c r="F5535" i="2"/>
  <c r="C5535" i="2" s="1"/>
  <c r="E5535" i="2"/>
  <c r="B5535" i="2"/>
  <c r="F5534" i="2"/>
  <c r="C5534" i="2" s="1"/>
  <c r="E5534" i="2"/>
  <c r="B5534" i="2" s="1"/>
  <c r="F5533" i="2"/>
  <c r="C5533" i="2" s="1"/>
  <c r="E5533" i="2"/>
  <c r="B5533" i="2" s="1"/>
  <c r="D5533" i="2" s="1"/>
  <c r="F5532" i="2"/>
  <c r="C5532" i="2" s="1"/>
  <c r="E5532" i="2"/>
  <c r="B5532" i="2" s="1"/>
  <c r="F5531" i="2"/>
  <c r="C5531" i="2" s="1"/>
  <c r="E5531" i="2"/>
  <c r="B5531" i="2" s="1"/>
  <c r="F5530" i="2"/>
  <c r="C5530" i="2" s="1"/>
  <c r="E5530" i="2"/>
  <c r="B5530" i="2" s="1"/>
  <c r="F5529" i="2"/>
  <c r="C5529" i="2" s="1"/>
  <c r="E5529" i="2"/>
  <c r="B5529" i="2" s="1"/>
  <c r="F5528" i="2"/>
  <c r="C5528" i="2" s="1"/>
  <c r="E5528" i="2"/>
  <c r="B5528" i="2" s="1"/>
  <c r="F5527" i="2"/>
  <c r="C5527" i="2" s="1"/>
  <c r="E5527" i="2"/>
  <c r="B5527" i="2"/>
  <c r="F5526" i="2"/>
  <c r="C5526" i="2" s="1"/>
  <c r="E5526" i="2"/>
  <c r="B5526" i="2" s="1"/>
  <c r="F5525" i="2"/>
  <c r="E5525" i="2"/>
  <c r="C5525" i="2"/>
  <c r="B5525" i="2"/>
  <c r="F5524" i="2"/>
  <c r="C5524" i="2" s="1"/>
  <c r="E5524" i="2"/>
  <c r="B5524" i="2" s="1"/>
  <c r="F5523" i="2"/>
  <c r="C5523" i="2" s="1"/>
  <c r="E5523" i="2"/>
  <c r="B5523" i="2" s="1"/>
  <c r="F5522" i="2"/>
  <c r="C5522" i="2" s="1"/>
  <c r="E5522" i="2"/>
  <c r="B5522" i="2" s="1"/>
  <c r="F5521" i="2"/>
  <c r="C5521" i="2" s="1"/>
  <c r="E5521" i="2"/>
  <c r="B5521" i="2" s="1"/>
  <c r="F5520" i="2"/>
  <c r="C5520" i="2" s="1"/>
  <c r="E5520" i="2"/>
  <c r="B5520" i="2" s="1"/>
  <c r="F5519" i="2"/>
  <c r="C5519" i="2" s="1"/>
  <c r="E5519" i="2"/>
  <c r="B5519" i="2" s="1"/>
  <c r="F5518" i="2"/>
  <c r="C5518" i="2" s="1"/>
  <c r="E5518" i="2"/>
  <c r="B5518" i="2" s="1"/>
  <c r="F5517" i="2"/>
  <c r="C5517" i="2" s="1"/>
  <c r="E5517" i="2"/>
  <c r="B5517" i="2" s="1"/>
  <c r="F5516" i="2"/>
  <c r="C5516" i="2" s="1"/>
  <c r="E5516" i="2"/>
  <c r="B5516" i="2" s="1"/>
  <c r="D5516" i="2" s="1"/>
  <c r="F5515" i="2"/>
  <c r="E5515" i="2"/>
  <c r="C5515" i="2"/>
  <c r="B5515" i="2"/>
  <c r="F5514" i="2"/>
  <c r="C5514" i="2" s="1"/>
  <c r="E5514" i="2"/>
  <c r="B5514" i="2" s="1"/>
  <c r="F5513" i="2"/>
  <c r="C5513" i="2" s="1"/>
  <c r="E5513" i="2"/>
  <c r="B5513" i="2" s="1"/>
  <c r="F5512" i="2"/>
  <c r="C5512" i="2" s="1"/>
  <c r="E5512" i="2"/>
  <c r="B5512" i="2" s="1"/>
  <c r="F5511" i="2"/>
  <c r="C5511" i="2" s="1"/>
  <c r="E5511" i="2"/>
  <c r="B5511" i="2" s="1"/>
  <c r="F5510" i="2"/>
  <c r="C5510" i="2" s="1"/>
  <c r="E5510" i="2"/>
  <c r="B5510" i="2" s="1"/>
  <c r="F5509" i="2"/>
  <c r="C5509" i="2" s="1"/>
  <c r="E5509" i="2"/>
  <c r="B5509" i="2" s="1"/>
  <c r="F5508" i="2"/>
  <c r="C5508" i="2" s="1"/>
  <c r="E5508" i="2"/>
  <c r="B5508" i="2" s="1"/>
  <c r="F5507" i="2"/>
  <c r="C5507" i="2" s="1"/>
  <c r="E5507" i="2"/>
  <c r="B5507" i="2" s="1"/>
  <c r="F5506" i="2"/>
  <c r="C5506" i="2" s="1"/>
  <c r="E5506" i="2"/>
  <c r="B5506" i="2" s="1"/>
  <c r="F5505" i="2"/>
  <c r="C5505" i="2" s="1"/>
  <c r="E5505" i="2"/>
  <c r="B5505" i="2" s="1"/>
  <c r="F5504" i="2"/>
  <c r="C5504" i="2" s="1"/>
  <c r="E5504" i="2"/>
  <c r="B5504" i="2" s="1"/>
  <c r="F5503" i="2"/>
  <c r="E5503" i="2"/>
  <c r="C5503" i="2"/>
  <c r="B5503" i="2"/>
  <c r="F5502" i="2"/>
  <c r="C5502" i="2" s="1"/>
  <c r="E5502" i="2"/>
  <c r="B5502" i="2" s="1"/>
  <c r="F5501" i="2"/>
  <c r="C5501" i="2" s="1"/>
  <c r="E5501" i="2"/>
  <c r="B5501" i="2" s="1"/>
  <c r="F5500" i="2"/>
  <c r="C5500" i="2" s="1"/>
  <c r="E5500" i="2"/>
  <c r="B5500" i="2" s="1"/>
  <c r="F5499" i="2"/>
  <c r="C5499" i="2" s="1"/>
  <c r="E5499" i="2"/>
  <c r="B5499" i="2" s="1"/>
  <c r="F5498" i="2"/>
  <c r="C5498" i="2" s="1"/>
  <c r="E5498" i="2"/>
  <c r="B5498" i="2" s="1"/>
  <c r="F5497" i="2"/>
  <c r="C5497" i="2" s="1"/>
  <c r="E5497" i="2"/>
  <c r="B5497" i="2" s="1"/>
  <c r="F5496" i="2"/>
  <c r="E5496" i="2"/>
  <c r="B5496" i="2" s="1"/>
  <c r="C5496" i="2"/>
  <c r="F5495" i="2"/>
  <c r="C5495" i="2" s="1"/>
  <c r="E5495" i="2"/>
  <c r="B5495" i="2" s="1"/>
  <c r="F5494" i="2"/>
  <c r="C5494" i="2" s="1"/>
  <c r="E5494" i="2"/>
  <c r="B5494" i="2" s="1"/>
  <c r="F5493" i="2"/>
  <c r="C5493" i="2" s="1"/>
  <c r="E5493" i="2"/>
  <c r="B5493" i="2"/>
  <c r="F5492" i="2"/>
  <c r="C5492" i="2" s="1"/>
  <c r="E5492" i="2"/>
  <c r="B5492" i="2" s="1"/>
  <c r="F5491" i="2"/>
  <c r="C5491" i="2" s="1"/>
  <c r="E5491" i="2"/>
  <c r="B5491" i="2" s="1"/>
  <c r="F5490" i="2"/>
  <c r="C5490" i="2" s="1"/>
  <c r="E5490" i="2"/>
  <c r="B5490" i="2" s="1"/>
  <c r="F5489" i="2"/>
  <c r="C5489" i="2" s="1"/>
  <c r="E5489" i="2"/>
  <c r="B5489" i="2"/>
  <c r="F5488" i="2"/>
  <c r="C5488" i="2" s="1"/>
  <c r="E5488" i="2"/>
  <c r="B5488" i="2" s="1"/>
  <c r="F5487" i="2"/>
  <c r="C5487" i="2" s="1"/>
  <c r="E5487" i="2"/>
  <c r="B5487" i="2" s="1"/>
  <c r="F5486" i="2"/>
  <c r="C5486" i="2" s="1"/>
  <c r="E5486" i="2"/>
  <c r="B5486" i="2" s="1"/>
  <c r="F5485" i="2"/>
  <c r="C5485" i="2" s="1"/>
  <c r="E5485" i="2"/>
  <c r="B5485" i="2" s="1"/>
  <c r="F5484" i="2"/>
  <c r="E5484" i="2"/>
  <c r="B5484" i="2" s="1"/>
  <c r="C5484" i="2"/>
  <c r="F5483" i="2"/>
  <c r="C5483" i="2" s="1"/>
  <c r="E5483" i="2"/>
  <c r="B5483" i="2" s="1"/>
  <c r="F5482" i="2"/>
  <c r="C5482" i="2" s="1"/>
  <c r="E5482" i="2"/>
  <c r="B5482" i="2" s="1"/>
  <c r="F5481" i="2"/>
  <c r="C5481" i="2" s="1"/>
  <c r="E5481" i="2"/>
  <c r="B5481" i="2"/>
  <c r="F5480" i="2"/>
  <c r="C5480" i="2" s="1"/>
  <c r="E5480" i="2"/>
  <c r="B5480" i="2" s="1"/>
  <c r="D5480" i="2" s="1"/>
  <c r="F5479" i="2"/>
  <c r="C5479" i="2" s="1"/>
  <c r="E5479" i="2"/>
  <c r="B5479" i="2" s="1"/>
  <c r="F5478" i="2"/>
  <c r="C5478" i="2" s="1"/>
  <c r="E5478" i="2"/>
  <c r="B5478" i="2" s="1"/>
  <c r="F5477" i="2"/>
  <c r="C5477" i="2" s="1"/>
  <c r="E5477" i="2"/>
  <c r="B5477" i="2" s="1"/>
  <c r="F5476" i="2"/>
  <c r="C5476" i="2" s="1"/>
  <c r="E5476" i="2"/>
  <c r="B5476" i="2"/>
  <c r="D5476" i="2" s="1"/>
  <c r="F5475" i="2"/>
  <c r="C5475" i="2" s="1"/>
  <c r="E5475" i="2"/>
  <c r="B5475" i="2" s="1"/>
  <c r="F5474" i="2"/>
  <c r="C5474" i="2" s="1"/>
  <c r="E5474" i="2"/>
  <c r="B5474" i="2"/>
  <c r="F5473" i="2"/>
  <c r="C5473" i="2" s="1"/>
  <c r="E5473" i="2"/>
  <c r="B5473" i="2" s="1"/>
  <c r="F5472" i="2"/>
  <c r="C5472" i="2" s="1"/>
  <c r="E5472" i="2"/>
  <c r="B5472" i="2" s="1"/>
  <c r="F5471" i="2"/>
  <c r="C5471" i="2" s="1"/>
  <c r="E5471" i="2"/>
  <c r="B5471" i="2" s="1"/>
  <c r="F5470" i="2"/>
  <c r="C5470" i="2" s="1"/>
  <c r="E5470" i="2"/>
  <c r="B5470" i="2" s="1"/>
  <c r="F5469" i="2"/>
  <c r="C5469" i="2" s="1"/>
  <c r="E5469" i="2"/>
  <c r="B5469" i="2" s="1"/>
  <c r="F5468" i="2"/>
  <c r="C5468" i="2" s="1"/>
  <c r="E5468" i="2"/>
  <c r="B5468" i="2"/>
  <c r="F5467" i="2"/>
  <c r="C5467" i="2" s="1"/>
  <c r="E5467" i="2"/>
  <c r="B5467" i="2" s="1"/>
  <c r="F5466" i="2"/>
  <c r="C5466" i="2" s="1"/>
  <c r="E5466" i="2"/>
  <c r="B5466" i="2" s="1"/>
  <c r="D5466" i="2" s="1"/>
  <c r="F5465" i="2"/>
  <c r="C5465" i="2" s="1"/>
  <c r="E5465" i="2"/>
  <c r="B5465" i="2"/>
  <c r="F5464" i="2"/>
  <c r="C5464" i="2" s="1"/>
  <c r="E5464" i="2"/>
  <c r="B5464" i="2" s="1"/>
  <c r="F5463" i="2"/>
  <c r="C5463" i="2" s="1"/>
  <c r="E5463" i="2"/>
  <c r="B5463" i="2" s="1"/>
  <c r="F5462" i="2"/>
  <c r="C5462" i="2" s="1"/>
  <c r="E5462" i="2"/>
  <c r="B5462" i="2" s="1"/>
  <c r="D5462" i="2" s="1"/>
  <c r="F5461" i="2"/>
  <c r="C5461" i="2" s="1"/>
  <c r="E5461" i="2"/>
  <c r="B5461" i="2" s="1"/>
  <c r="F5460" i="2"/>
  <c r="C5460" i="2" s="1"/>
  <c r="E5460" i="2"/>
  <c r="B5460" i="2"/>
  <c r="F5459" i="2"/>
  <c r="C5459" i="2" s="1"/>
  <c r="E5459" i="2"/>
  <c r="B5459" i="2" s="1"/>
  <c r="F5458" i="2"/>
  <c r="C5458" i="2" s="1"/>
  <c r="E5458" i="2"/>
  <c r="B5458" i="2" s="1"/>
  <c r="F5457" i="2"/>
  <c r="C5457" i="2" s="1"/>
  <c r="E5457" i="2"/>
  <c r="B5457" i="2" s="1"/>
  <c r="F5456" i="2"/>
  <c r="E5456" i="2"/>
  <c r="B5456" i="2" s="1"/>
  <c r="D5456" i="2" s="1"/>
  <c r="C5456" i="2"/>
  <c r="F5455" i="2"/>
  <c r="C5455" i="2" s="1"/>
  <c r="E5455" i="2"/>
  <c r="B5455" i="2" s="1"/>
  <c r="F5454" i="2"/>
  <c r="C5454" i="2" s="1"/>
  <c r="E5454" i="2"/>
  <c r="B5454" i="2"/>
  <c r="F5453" i="2"/>
  <c r="C5453" i="2" s="1"/>
  <c r="E5453" i="2"/>
  <c r="B5453" i="2" s="1"/>
  <c r="F5452" i="2"/>
  <c r="C5452" i="2" s="1"/>
  <c r="E5452" i="2"/>
  <c r="B5452" i="2" s="1"/>
  <c r="F5451" i="2"/>
  <c r="C5451" i="2" s="1"/>
  <c r="E5451" i="2"/>
  <c r="B5451" i="2"/>
  <c r="F5450" i="2"/>
  <c r="C5450" i="2" s="1"/>
  <c r="E5450" i="2"/>
  <c r="B5450" i="2" s="1"/>
  <c r="F5449" i="2"/>
  <c r="C5449" i="2" s="1"/>
  <c r="E5449" i="2"/>
  <c r="B5449" i="2" s="1"/>
  <c r="F5448" i="2"/>
  <c r="C5448" i="2" s="1"/>
  <c r="D5448" i="2" s="1"/>
  <c r="E5448" i="2"/>
  <c r="B5448" i="2" s="1"/>
  <c r="F5447" i="2"/>
  <c r="C5447" i="2" s="1"/>
  <c r="E5447" i="2"/>
  <c r="B5447" i="2"/>
  <c r="F5446" i="2"/>
  <c r="C5446" i="2" s="1"/>
  <c r="D5446" i="2" s="1"/>
  <c r="E5446" i="2"/>
  <c r="B5446" i="2" s="1"/>
  <c r="F5445" i="2"/>
  <c r="C5445" i="2" s="1"/>
  <c r="E5445" i="2"/>
  <c r="B5445" i="2" s="1"/>
  <c r="F5444" i="2"/>
  <c r="C5444" i="2" s="1"/>
  <c r="E5444" i="2"/>
  <c r="B5444" i="2" s="1"/>
  <c r="F5443" i="2"/>
  <c r="C5443" i="2" s="1"/>
  <c r="E5443" i="2"/>
  <c r="B5443" i="2" s="1"/>
  <c r="F5442" i="2"/>
  <c r="C5442" i="2" s="1"/>
  <c r="E5442" i="2"/>
  <c r="B5442" i="2"/>
  <c r="F5441" i="2"/>
  <c r="C5441" i="2" s="1"/>
  <c r="E5441" i="2"/>
  <c r="B5441" i="2" s="1"/>
  <c r="F5440" i="2"/>
  <c r="C5440" i="2" s="1"/>
  <c r="E5440" i="2"/>
  <c r="B5440" i="2" s="1"/>
  <c r="F5439" i="2"/>
  <c r="C5439" i="2" s="1"/>
  <c r="E5439" i="2"/>
  <c r="B5439" i="2" s="1"/>
  <c r="F5438" i="2"/>
  <c r="C5438" i="2" s="1"/>
  <c r="E5438" i="2"/>
  <c r="B5438" i="2"/>
  <c r="F5437" i="2"/>
  <c r="C5437" i="2" s="1"/>
  <c r="E5437" i="2"/>
  <c r="B5437" i="2" s="1"/>
  <c r="F5436" i="2"/>
  <c r="C5436" i="2" s="1"/>
  <c r="E5436" i="2"/>
  <c r="B5436" i="2" s="1"/>
  <c r="F5435" i="2"/>
  <c r="C5435" i="2" s="1"/>
  <c r="E5435" i="2"/>
  <c r="B5435" i="2" s="1"/>
  <c r="F5434" i="2"/>
  <c r="C5434" i="2" s="1"/>
  <c r="E5434" i="2"/>
  <c r="B5434" i="2" s="1"/>
  <c r="F5433" i="2"/>
  <c r="C5433" i="2" s="1"/>
  <c r="E5433" i="2"/>
  <c r="B5433" i="2"/>
  <c r="F5432" i="2"/>
  <c r="C5432" i="2" s="1"/>
  <c r="E5432" i="2"/>
  <c r="B5432" i="2" s="1"/>
  <c r="F5431" i="2"/>
  <c r="C5431" i="2" s="1"/>
  <c r="E5431" i="2"/>
  <c r="B5431" i="2" s="1"/>
  <c r="F5430" i="2"/>
  <c r="C5430" i="2" s="1"/>
  <c r="E5430" i="2"/>
  <c r="B5430" i="2" s="1"/>
  <c r="F5429" i="2"/>
  <c r="C5429" i="2" s="1"/>
  <c r="E5429" i="2"/>
  <c r="B5429" i="2"/>
  <c r="F5428" i="2"/>
  <c r="C5428" i="2" s="1"/>
  <c r="E5428" i="2"/>
  <c r="B5428" i="2" s="1"/>
  <c r="F5427" i="2"/>
  <c r="C5427" i="2" s="1"/>
  <c r="E5427" i="2"/>
  <c r="B5427" i="2" s="1"/>
  <c r="F5426" i="2"/>
  <c r="C5426" i="2" s="1"/>
  <c r="E5426" i="2"/>
  <c r="B5426" i="2" s="1"/>
  <c r="F5425" i="2"/>
  <c r="C5425" i="2" s="1"/>
  <c r="E5425" i="2"/>
  <c r="B5425" i="2"/>
  <c r="F5424" i="2"/>
  <c r="C5424" i="2" s="1"/>
  <c r="E5424" i="2"/>
  <c r="B5424" i="2" s="1"/>
  <c r="F5423" i="2"/>
  <c r="C5423" i="2" s="1"/>
  <c r="E5423" i="2"/>
  <c r="B5423" i="2" s="1"/>
  <c r="F5422" i="2"/>
  <c r="C5422" i="2" s="1"/>
  <c r="E5422" i="2"/>
  <c r="B5422" i="2"/>
  <c r="F5421" i="2"/>
  <c r="C5421" i="2" s="1"/>
  <c r="E5421" i="2"/>
  <c r="B5421" i="2" s="1"/>
  <c r="D5421" i="2" s="1"/>
  <c r="F5420" i="2"/>
  <c r="C5420" i="2" s="1"/>
  <c r="E5420" i="2"/>
  <c r="B5420" i="2" s="1"/>
  <c r="D5420" i="2" s="1"/>
  <c r="F5419" i="2"/>
  <c r="C5419" i="2" s="1"/>
  <c r="E5419" i="2"/>
  <c r="B5419" i="2"/>
  <c r="F5418" i="2"/>
  <c r="C5418" i="2" s="1"/>
  <c r="E5418" i="2"/>
  <c r="B5418" i="2" s="1"/>
  <c r="F5417" i="2"/>
  <c r="C5417" i="2" s="1"/>
  <c r="E5417" i="2"/>
  <c r="B5417" i="2" s="1"/>
  <c r="D5417" i="2" s="1"/>
  <c r="F5416" i="2"/>
  <c r="E5416" i="2"/>
  <c r="C5416" i="2"/>
  <c r="B5416" i="2"/>
  <c r="F5415" i="2"/>
  <c r="C5415" i="2" s="1"/>
  <c r="E5415" i="2"/>
  <c r="B5415" i="2" s="1"/>
  <c r="F5414" i="2"/>
  <c r="C5414" i="2" s="1"/>
  <c r="E5414" i="2"/>
  <c r="B5414" i="2" s="1"/>
  <c r="D5414" i="2" s="1"/>
  <c r="F5413" i="2"/>
  <c r="C5413" i="2" s="1"/>
  <c r="E5413" i="2"/>
  <c r="B5413" i="2" s="1"/>
  <c r="F5412" i="2"/>
  <c r="E5412" i="2"/>
  <c r="B5412" i="2" s="1"/>
  <c r="C5412" i="2"/>
  <c r="F5411" i="2"/>
  <c r="C5411" i="2" s="1"/>
  <c r="E5411" i="2"/>
  <c r="B5411" i="2" s="1"/>
  <c r="F5410" i="2"/>
  <c r="C5410" i="2" s="1"/>
  <c r="E5410" i="2"/>
  <c r="B5410" i="2" s="1"/>
  <c r="F5409" i="2"/>
  <c r="C5409" i="2" s="1"/>
  <c r="E5409" i="2"/>
  <c r="B5409" i="2"/>
  <c r="F5408" i="2"/>
  <c r="C5408" i="2" s="1"/>
  <c r="E5408" i="2"/>
  <c r="B5408" i="2" s="1"/>
  <c r="F5407" i="2"/>
  <c r="C5407" i="2" s="1"/>
  <c r="E5407" i="2"/>
  <c r="B5407" i="2" s="1"/>
  <c r="F5406" i="2"/>
  <c r="C5406" i="2" s="1"/>
  <c r="E5406" i="2"/>
  <c r="B5406" i="2" s="1"/>
  <c r="F5405" i="2"/>
  <c r="C5405" i="2" s="1"/>
  <c r="E5405" i="2"/>
  <c r="B5405" i="2"/>
  <c r="F5404" i="2"/>
  <c r="C5404" i="2" s="1"/>
  <c r="E5404" i="2"/>
  <c r="B5404" i="2" s="1"/>
  <c r="F5403" i="2"/>
  <c r="C5403" i="2" s="1"/>
  <c r="E5403" i="2"/>
  <c r="B5403" i="2" s="1"/>
  <c r="F5402" i="2"/>
  <c r="C5402" i="2" s="1"/>
  <c r="E5402" i="2"/>
  <c r="B5402" i="2" s="1"/>
  <c r="F5401" i="2"/>
  <c r="C5401" i="2" s="1"/>
  <c r="E5401" i="2"/>
  <c r="B5401" i="2"/>
  <c r="F5400" i="2"/>
  <c r="C5400" i="2" s="1"/>
  <c r="E5400" i="2"/>
  <c r="B5400" i="2" s="1"/>
  <c r="F5399" i="2"/>
  <c r="C5399" i="2" s="1"/>
  <c r="E5399" i="2"/>
  <c r="B5399" i="2" s="1"/>
  <c r="F5398" i="2"/>
  <c r="C5398" i="2" s="1"/>
  <c r="E5398" i="2"/>
  <c r="B5398" i="2" s="1"/>
  <c r="F5397" i="2"/>
  <c r="C5397" i="2" s="1"/>
  <c r="E5397" i="2"/>
  <c r="B5397" i="2" s="1"/>
  <c r="F5396" i="2"/>
  <c r="C5396" i="2" s="1"/>
  <c r="E5396" i="2"/>
  <c r="B5396" i="2" s="1"/>
  <c r="F5395" i="2"/>
  <c r="C5395" i="2" s="1"/>
  <c r="E5395" i="2"/>
  <c r="B5395" i="2" s="1"/>
  <c r="F5394" i="2"/>
  <c r="C5394" i="2" s="1"/>
  <c r="E5394" i="2"/>
  <c r="B5394" i="2" s="1"/>
  <c r="F5393" i="2"/>
  <c r="C5393" i="2" s="1"/>
  <c r="E5393" i="2"/>
  <c r="B5393" i="2" s="1"/>
  <c r="F5392" i="2"/>
  <c r="C5392" i="2" s="1"/>
  <c r="E5392" i="2"/>
  <c r="B5392" i="2"/>
  <c r="F5391" i="2"/>
  <c r="C5391" i="2" s="1"/>
  <c r="E5391" i="2"/>
  <c r="B5391" i="2" s="1"/>
  <c r="F5390" i="2"/>
  <c r="C5390" i="2" s="1"/>
  <c r="E5390" i="2"/>
  <c r="B5390" i="2"/>
  <c r="D5390" i="2" s="1"/>
  <c r="F5389" i="2"/>
  <c r="C5389" i="2" s="1"/>
  <c r="E5389" i="2"/>
  <c r="B5389" i="2" s="1"/>
  <c r="F5388" i="2"/>
  <c r="C5388" i="2" s="1"/>
  <c r="E5388" i="2"/>
  <c r="B5388" i="2" s="1"/>
  <c r="F5387" i="2"/>
  <c r="C5387" i="2" s="1"/>
  <c r="E5387" i="2"/>
  <c r="B5387" i="2"/>
  <c r="F5386" i="2"/>
  <c r="C5386" i="2" s="1"/>
  <c r="E5386" i="2"/>
  <c r="B5386" i="2" s="1"/>
  <c r="D5386" i="2" s="1"/>
  <c r="F5385" i="2"/>
  <c r="C5385" i="2" s="1"/>
  <c r="E5385" i="2"/>
  <c r="B5385" i="2" s="1"/>
  <c r="F5384" i="2"/>
  <c r="C5384" i="2" s="1"/>
  <c r="E5384" i="2"/>
  <c r="B5384" i="2" s="1"/>
  <c r="F5383" i="2"/>
  <c r="C5383" i="2" s="1"/>
  <c r="E5383" i="2"/>
  <c r="B5383" i="2" s="1"/>
  <c r="F5382" i="2"/>
  <c r="C5382" i="2" s="1"/>
  <c r="E5382" i="2"/>
  <c r="B5382" i="2" s="1"/>
  <c r="F5381" i="2"/>
  <c r="C5381" i="2" s="1"/>
  <c r="E5381" i="2"/>
  <c r="B5381" i="2" s="1"/>
  <c r="D5381" i="2" s="1"/>
  <c r="F5380" i="2"/>
  <c r="C5380" i="2" s="1"/>
  <c r="E5380" i="2"/>
  <c r="B5380" i="2"/>
  <c r="F5379" i="2"/>
  <c r="C5379" i="2" s="1"/>
  <c r="E5379" i="2"/>
  <c r="B5379" i="2" s="1"/>
  <c r="F5378" i="2"/>
  <c r="C5378" i="2" s="1"/>
  <c r="E5378" i="2"/>
  <c r="B5378" i="2"/>
  <c r="F5377" i="2"/>
  <c r="C5377" i="2" s="1"/>
  <c r="E5377" i="2"/>
  <c r="B5377" i="2" s="1"/>
  <c r="F5376" i="2"/>
  <c r="C5376" i="2" s="1"/>
  <c r="D5376" i="2" s="1"/>
  <c r="E5376" i="2"/>
  <c r="B5376" i="2" s="1"/>
  <c r="F5375" i="2"/>
  <c r="C5375" i="2" s="1"/>
  <c r="E5375" i="2"/>
  <c r="B5375" i="2" s="1"/>
  <c r="F5374" i="2"/>
  <c r="C5374" i="2" s="1"/>
  <c r="E5374" i="2"/>
  <c r="B5374" i="2" s="1"/>
  <c r="F5373" i="2"/>
  <c r="C5373" i="2" s="1"/>
  <c r="E5373" i="2"/>
  <c r="B5373" i="2"/>
  <c r="F5372" i="2"/>
  <c r="C5372" i="2" s="1"/>
  <c r="E5372" i="2"/>
  <c r="B5372" i="2" s="1"/>
  <c r="F5371" i="2"/>
  <c r="C5371" i="2" s="1"/>
  <c r="E5371" i="2"/>
  <c r="B5371" i="2" s="1"/>
  <c r="F5370" i="2"/>
  <c r="C5370" i="2" s="1"/>
  <c r="E5370" i="2"/>
  <c r="B5370" i="2" s="1"/>
  <c r="F5369" i="2"/>
  <c r="C5369" i="2" s="1"/>
  <c r="E5369" i="2"/>
  <c r="B5369" i="2" s="1"/>
  <c r="D5369" i="2" s="1"/>
  <c r="F5368" i="2"/>
  <c r="C5368" i="2" s="1"/>
  <c r="E5368" i="2"/>
  <c r="B5368" i="2" s="1"/>
  <c r="F5367" i="2"/>
  <c r="C5367" i="2" s="1"/>
  <c r="E5367" i="2"/>
  <c r="B5367" i="2" s="1"/>
  <c r="F5366" i="2"/>
  <c r="C5366" i="2" s="1"/>
  <c r="E5366" i="2"/>
  <c r="B5366" i="2" s="1"/>
  <c r="D5366" i="2" s="1"/>
  <c r="F5365" i="2"/>
  <c r="C5365" i="2" s="1"/>
  <c r="E5365" i="2"/>
  <c r="B5365" i="2" s="1"/>
  <c r="F5364" i="2"/>
  <c r="C5364" i="2" s="1"/>
  <c r="E5364" i="2"/>
  <c r="B5364" i="2" s="1"/>
  <c r="F5363" i="2"/>
  <c r="C5363" i="2" s="1"/>
  <c r="E5363" i="2"/>
  <c r="B5363" i="2" s="1"/>
  <c r="F5362" i="2"/>
  <c r="C5362" i="2" s="1"/>
  <c r="E5362" i="2"/>
  <c r="B5362" i="2" s="1"/>
  <c r="F5361" i="2"/>
  <c r="C5361" i="2" s="1"/>
  <c r="E5361" i="2"/>
  <c r="B5361" i="2" s="1"/>
  <c r="D5361" i="2" s="1"/>
  <c r="F5360" i="2"/>
  <c r="C5360" i="2" s="1"/>
  <c r="E5360" i="2"/>
  <c r="B5360" i="2" s="1"/>
  <c r="F5359" i="2"/>
  <c r="C5359" i="2" s="1"/>
  <c r="E5359" i="2"/>
  <c r="B5359" i="2" s="1"/>
  <c r="F5358" i="2"/>
  <c r="C5358" i="2" s="1"/>
  <c r="E5358" i="2"/>
  <c r="B5358" i="2" s="1"/>
  <c r="F5357" i="2"/>
  <c r="C5357" i="2" s="1"/>
  <c r="E5357" i="2"/>
  <c r="B5357" i="2" s="1"/>
  <c r="F5356" i="2"/>
  <c r="C5356" i="2" s="1"/>
  <c r="E5356" i="2"/>
  <c r="B5356" i="2" s="1"/>
  <c r="F5355" i="2"/>
  <c r="C5355" i="2" s="1"/>
  <c r="E5355" i="2"/>
  <c r="B5355" i="2"/>
  <c r="F5354" i="2"/>
  <c r="C5354" i="2" s="1"/>
  <c r="E5354" i="2"/>
  <c r="B5354" i="2" s="1"/>
  <c r="F5353" i="2"/>
  <c r="E5353" i="2"/>
  <c r="B5353" i="2" s="1"/>
  <c r="C5353" i="2"/>
  <c r="F5352" i="2"/>
  <c r="C5352" i="2" s="1"/>
  <c r="E5352" i="2"/>
  <c r="B5352" i="2" s="1"/>
  <c r="F5351" i="2"/>
  <c r="E5351" i="2"/>
  <c r="B5351" i="2" s="1"/>
  <c r="C5351" i="2"/>
  <c r="F5350" i="2"/>
  <c r="C5350" i="2" s="1"/>
  <c r="E5350" i="2"/>
  <c r="B5350" i="2" s="1"/>
  <c r="F5349" i="2"/>
  <c r="C5349" i="2" s="1"/>
  <c r="E5349" i="2"/>
  <c r="B5349" i="2"/>
  <c r="F5348" i="2"/>
  <c r="C5348" i="2" s="1"/>
  <c r="E5348" i="2"/>
  <c r="B5348" i="2" s="1"/>
  <c r="D5348" i="2" s="1"/>
  <c r="F5347" i="2"/>
  <c r="C5347" i="2" s="1"/>
  <c r="E5347" i="2"/>
  <c r="B5347" i="2" s="1"/>
  <c r="F5346" i="2"/>
  <c r="E5346" i="2"/>
  <c r="B5346" i="2" s="1"/>
  <c r="C5346" i="2"/>
  <c r="D5346" i="2" s="1"/>
  <c r="F5345" i="2"/>
  <c r="C5345" i="2" s="1"/>
  <c r="E5345" i="2"/>
  <c r="B5345" i="2" s="1"/>
  <c r="F5344" i="2"/>
  <c r="C5344" i="2" s="1"/>
  <c r="E5344" i="2"/>
  <c r="B5344" i="2" s="1"/>
  <c r="F5343" i="2"/>
  <c r="C5343" i="2" s="1"/>
  <c r="E5343" i="2"/>
  <c r="B5343" i="2" s="1"/>
  <c r="F5342" i="2"/>
  <c r="E5342" i="2"/>
  <c r="B5342" i="2" s="1"/>
  <c r="C5342" i="2"/>
  <c r="F5341" i="2"/>
  <c r="C5341" i="2" s="1"/>
  <c r="E5341" i="2"/>
  <c r="B5341" i="2" s="1"/>
  <c r="F5340" i="2"/>
  <c r="E5340" i="2"/>
  <c r="B5340" i="2" s="1"/>
  <c r="C5340" i="2"/>
  <c r="F5339" i="2"/>
  <c r="C5339" i="2" s="1"/>
  <c r="E5339" i="2"/>
  <c r="B5339" i="2" s="1"/>
  <c r="F5338" i="2"/>
  <c r="C5338" i="2" s="1"/>
  <c r="E5338" i="2"/>
  <c r="B5338" i="2" s="1"/>
  <c r="D5338" i="2" s="1"/>
  <c r="F5337" i="2"/>
  <c r="C5337" i="2" s="1"/>
  <c r="E5337" i="2"/>
  <c r="B5337" i="2" s="1"/>
  <c r="F5336" i="2"/>
  <c r="C5336" i="2" s="1"/>
  <c r="E5336" i="2"/>
  <c r="B5336" i="2" s="1"/>
  <c r="F5335" i="2"/>
  <c r="C5335" i="2" s="1"/>
  <c r="E5335" i="2"/>
  <c r="B5335" i="2"/>
  <c r="F5334" i="2"/>
  <c r="C5334" i="2" s="1"/>
  <c r="E5334" i="2"/>
  <c r="B5334" i="2" s="1"/>
  <c r="D5334" i="2" s="1"/>
  <c r="F5333" i="2"/>
  <c r="C5333" i="2" s="1"/>
  <c r="E5333" i="2"/>
  <c r="B5333" i="2" s="1"/>
  <c r="F5332" i="2"/>
  <c r="C5332" i="2" s="1"/>
  <c r="E5332" i="2"/>
  <c r="B5332" i="2" s="1"/>
  <c r="F5331" i="2"/>
  <c r="C5331" i="2" s="1"/>
  <c r="E5331" i="2"/>
  <c r="B5331" i="2"/>
  <c r="F5330" i="2"/>
  <c r="C5330" i="2" s="1"/>
  <c r="E5330" i="2"/>
  <c r="B5330" i="2" s="1"/>
  <c r="F5329" i="2"/>
  <c r="C5329" i="2" s="1"/>
  <c r="E5329" i="2"/>
  <c r="B5329" i="2" s="1"/>
  <c r="F5328" i="2"/>
  <c r="C5328" i="2" s="1"/>
  <c r="E5328" i="2"/>
  <c r="B5328" i="2" s="1"/>
  <c r="F5327" i="2"/>
  <c r="C5327" i="2" s="1"/>
  <c r="E5327" i="2"/>
  <c r="B5327" i="2" s="1"/>
  <c r="F5326" i="2"/>
  <c r="C5326" i="2" s="1"/>
  <c r="E5326" i="2"/>
  <c r="B5326" i="2" s="1"/>
  <c r="F5325" i="2"/>
  <c r="C5325" i="2" s="1"/>
  <c r="E5325" i="2"/>
  <c r="B5325" i="2"/>
  <c r="F5324" i="2"/>
  <c r="C5324" i="2" s="1"/>
  <c r="E5324" i="2"/>
  <c r="B5324" i="2" s="1"/>
  <c r="F5323" i="2"/>
  <c r="C5323" i="2" s="1"/>
  <c r="E5323" i="2"/>
  <c r="B5323" i="2" s="1"/>
  <c r="F5322" i="2"/>
  <c r="C5322" i="2" s="1"/>
  <c r="E5322" i="2"/>
  <c r="B5322" i="2" s="1"/>
  <c r="F5321" i="2"/>
  <c r="C5321" i="2" s="1"/>
  <c r="E5321" i="2"/>
  <c r="B5321" i="2" s="1"/>
  <c r="D5321" i="2" s="1"/>
  <c r="F5320" i="2"/>
  <c r="C5320" i="2" s="1"/>
  <c r="E5320" i="2"/>
  <c r="B5320" i="2"/>
  <c r="F5319" i="2"/>
  <c r="C5319" i="2" s="1"/>
  <c r="E5319" i="2"/>
  <c r="B5319" i="2" s="1"/>
  <c r="F5318" i="2"/>
  <c r="C5318" i="2" s="1"/>
  <c r="E5318" i="2"/>
  <c r="B5318" i="2" s="1"/>
  <c r="F5317" i="2"/>
  <c r="C5317" i="2" s="1"/>
  <c r="E5317" i="2"/>
  <c r="B5317" i="2" s="1"/>
  <c r="F5316" i="2"/>
  <c r="C5316" i="2" s="1"/>
  <c r="E5316" i="2"/>
  <c r="B5316" i="2" s="1"/>
  <c r="F5315" i="2"/>
  <c r="C5315" i="2" s="1"/>
  <c r="E5315" i="2"/>
  <c r="B5315" i="2" s="1"/>
  <c r="F5314" i="2"/>
  <c r="E5314" i="2"/>
  <c r="C5314" i="2"/>
  <c r="B5314" i="2"/>
  <c r="F5313" i="2"/>
  <c r="C5313" i="2" s="1"/>
  <c r="E5313" i="2"/>
  <c r="B5313" i="2" s="1"/>
  <c r="F5312" i="2"/>
  <c r="C5312" i="2" s="1"/>
  <c r="E5312" i="2"/>
  <c r="B5312" i="2" s="1"/>
  <c r="F5311" i="2"/>
  <c r="C5311" i="2" s="1"/>
  <c r="E5311" i="2"/>
  <c r="B5311" i="2" s="1"/>
  <c r="F5310" i="2"/>
  <c r="C5310" i="2" s="1"/>
  <c r="E5310" i="2"/>
  <c r="B5310" i="2" s="1"/>
  <c r="F5309" i="2"/>
  <c r="C5309" i="2" s="1"/>
  <c r="E5309" i="2"/>
  <c r="B5309" i="2" s="1"/>
  <c r="F5308" i="2"/>
  <c r="C5308" i="2" s="1"/>
  <c r="E5308" i="2"/>
  <c r="B5308" i="2"/>
  <c r="F5307" i="2"/>
  <c r="C5307" i="2" s="1"/>
  <c r="E5307" i="2"/>
  <c r="B5307" i="2" s="1"/>
  <c r="F5306" i="2"/>
  <c r="C5306" i="2" s="1"/>
  <c r="E5306" i="2"/>
  <c r="B5306" i="2" s="1"/>
  <c r="F5305" i="2"/>
  <c r="E5305" i="2"/>
  <c r="B5305" i="2" s="1"/>
  <c r="C5305" i="2"/>
  <c r="F5304" i="2"/>
  <c r="C5304" i="2" s="1"/>
  <c r="E5304" i="2"/>
  <c r="B5304" i="2" s="1"/>
  <c r="F5303" i="2"/>
  <c r="C5303" i="2" s="1"/>
  <c r="E5303" i="2"/>
  <c r="B5303" i="2" s="1"/>
  <c r="F5302" i="2"/>
  <c r="C5302" i="2" s="1"/>
  <c r="E5302" i="2"/>
  <c r="B5302" i="2" s="1"/>
  <c r="F5301" i="2"/>
  <c r="C5301" i="2" s="1"/>
  <c r="E5301" i="2"/>
  <c r="B5301" i="2" s="1"/>
  <c r="F5300" i="2"/>
  <c r="C5300" i="2" s="1"/>
  <c r="E5300" i="2"/>
  <c r="B5300" i="2"/>
  <c r="F5299" i="2"/>
  <c r="C5299" i="2" s="1"/>
  <c r="E5299" i="2"/>
  <c r="B5299" i="2" s="1"/>
  <c r="F5298" i="2"/>
  <c r="C5298" i="2" s="1"/>
  <c r="E5298" i="2"/>
  <c r="B5298" i="2" s="1"/>
  <c r="D5298" i="2" s="1"/>
  <c r="F5297" i="2"/>
  <c r="C5297" i="2" s="1"/>
  <c r="E5297" i="2"/>
  <c r="B5297" i="2"/>
  <c r="F5296" i="2"/>
  <c r="C5296" i="2" s="1"/>
  <c r="E5296" i="2"/>
  <c r="B5296" i="2" s="1"/>
  <c r="F5295" i="2"/>
  <c r="C5295" i="2" s="1"/>
  <c r="E5295" i="2"/>
  <c r="B5295" i="2" s="1"/>
  <c r="F5294" i="2"/>
  <c r="C5294" i="2" s="1"/>
  <c r="E5294" i="2"/>
  <c r="B5294" i="2" s="1"/>
  <c r="F5293" i="2"/>
  <c r="C5293" i="2" s="1"/>
  <c r="E5293" i="2"/>
  <c r="B5293" i="2"/>
  <c r="F5292" i="2"/>
  <c r="C5292" i="2" s="1"/>
  <c r="E5292" i="2"/>
  <c r="B5292" i="2" s="1"/>
  <c r="F5291" i="2"/>
  <c r="C5291" i="2" s="1"/>
  <c r="E5291" i="2"/>
  <c r="B5291" i="2" s="1"/>
  <c r="F5290" i="2"/>
  <c r="C5290" i="2" s="1"/>
  <c r="E5290" i="2"/>
  <c r="B5290" i="2"/>
  <c r="F5289" i="2"/>
  <c r="C5289" i="2" s="1"/>
  <c r="E5289" i="2"/>
  <c r="B5289" i="2" s="1"/>
  <c r="F5288" i="2"/>
  <c r="C5288" i="2" s="1"/>
  <c r="E5288" i="2"/>
  <c r="B5288" i="2" s="1"/>
  <c r="F5287" i="2"/>
  <c r="C5287" i="2" s="1"/>
  <c r="E5287" i="2"/>
  <c r="B5287" i="2" s="1"/>
  <c r="F5286" i="2"/>
  <c r="C5286" i="2" s="1"/>
  <c r="E5286" i="2"/>
  <c r="B5286" i="2" s="1"/>
  <c r="F5285" i="2"/>
  <c r="C5285" i="2" s="1"/>
  <c r="E5285" i="2"/>
  <c r="B5285" i="2" s="1"/>
  <c r="F5284" i="2"/>
  <c r="C5284" i="2" s="1"/>
  <c r="E5284" i="2"/>
  <c r="B5284" i="2" s="1"/>
  <c r="F5283" i="2"/>
  <c r="C5283" i="2" s="1"/>
  <c r="E5283" i="2"/>
  <c r="B5283" i="2" s="1"/>
  <c r="F5282" i="2"/>
  <c r="E5282" i="2"/>
  <c r="B5282" i="2" s="1"/>
  <c r="D5282" i="2" s="1"/>
  <c r="C5282" i="2"/>
  <c r="F5281" i="2"/>
  <c r="C5281" i="2" s="1"/>
  <c r="E5281" i="2"/>
  <c r="B5281" i="2" s="1"/>
  <c r="F5280" i="2"/>
  <c r="C5280" i="2" s="1"/>
  <c r="E5280" i="2"/>
  <c r="B5280" i="2" s="1"/>
  <c r="D5280" i="2" s="1"/>
  <c r="F5279" i="2"/>
  <c r="C5279" i="2" s="1"/>
  <c r="E5279" i="2"/>
  <c r="B5279" i="2" s="1"/>
  <c r="F5278" i="2"/>
  <c r="C5278" i="2" s="1"/>
  <c r="E5278" i="2"/>
  <c r="B5278" i="2" s="1"/>
  <c r="D5278" i="2" s="1"/>
  <c r="F5277" i="2"/>
  <c r="C5277" i="2" s="1"/>
  <c r="E5277" i="2"/>
  <c r="B5277" i="2" s="1"/>
  <c r="F5276" i="2"/>
  <c r="C5276" i="2" s="1"/>
  <c r="E5276" i="2"/>
  <c r="B5276" i="2" s="1"/>
  <c r="D5276" i="2"/>
  <c r="F5275" i="2"/>
  <c r="C5275" i="2" s="1"/>
  <c r="E5275" i="2"/>
  <c r="B5275" i="2" s="1"/>
  <c r="F5274" i="2"/>
  <c r="C5274" i="2" s="1"/>
  <c r="E5274" i="2"/>
  <c r="B5274" i="2" s="1"/>
  <c r="F5273" i="2"/>
  <c r="C5273" i="2" s="1"/>
  <c r="E5273" i="2"/>
  <c r="B5273" i="2" s="1"/>
  <c r="F5272" i="2"/>
  <c r="C5272" i="2" s="1"/>
  <c r="E5272" i="2"/>
  <c r="B5272" i="2" s="1"/>
  <c r="F5271" i="2"/>
  <c r="C5271" i="2" s="1"/>
  <c r="E5271" i="2"/>
  <c r="B5271" i="2" s="1"/>
  <c r="F5270" i="2"/>
  <c r="C5270" i="2" s="1"/>
  <c r="E5270" i="2"/>
  <c r="B5270" i="2"/>
  <c r="D5270" i="2" s="1"/>
  <c r="F5269" i="2"/>
  <c r="C5269" i="2" s="1"/>
  <c r="E5269" i="2"/>
  <c r="B5269" i="2" s="1"/>
  <c r="F5268" i="2"/>
  <c r="E5268" i="2"/>
  <c r="B5268" i="2" s="1"/>
  <c r="C5268" i="2"/>
  <c r="F5267" i="2"/>
  <c r="C5267" i="2" s="1"/>
  <c r="E5267" i="2"/>
  <c r="B5267" i="2" s="1"/>
  <c r="F5266" i="2"/>
  <c r="E5266" i="2"/>
  <c r="B5266" i="2" s="1"/>
  <c r="D5266" i="2" s="1"/>
  <c r="C5266" i="2"/>
  <c r="F5265" i="2"/>
  <c r="C5265" i="2" s="1"/>
  <c r="E5265" i="2"/>
  <c r="B5265" i="2" s="1"/>
  <c r="F5264" i="2"/>
  <c r="C5264" i="2" s="1"/>
  <c r="E5264" i="2"/>
  <c r="B5264" i="2" s="1"/>
  <c r="F5263" i="2"/>
  <c r="C5263" i="2" s="1"/>
  <c r="E5263" i="2"/>
  <c r="B5263" i="2" s="1"/>
  <c r="F5262" i="2"/>
  <c r="C5262" i="2" s="1"/>
  <c r="E5262" i="2"/>
  <c r="B5262" i="2" s="1"/>
  <c r="F5261" i="2"/>
  <c r="C5261" i="2" s="1"/>
  <c r="E5261" i="2"/>
  <c r="B5261" i="2" s="1"/>
  <c r="F5260" i="2"/>
  <c r="C5260" i="2" s="1"/>
  <c r="E5260" i="2"/>
  <c r="B5260" i="2" s="1"/>
  <c r="F5259" i="2"/>
  <c r="C5259" i="2" s="1"/>
  <c r="E5259" i="2"/>
  <c r="B5259" i="2" s="1"/>
  <c r="F5258" i="2"/>
  <c r="C5258" i="2" s="1"/>
  <c r="E5258" i="2"/>
  <c r="B5258" i="2" s="1"/>
  <c r="F5257" i="2"/>
  <c r="C5257" i="2" s="1"/>
  <c r="E5257" i="2"/>
  <c r="B5257" i="2"/>
  <c r="F5256" i="2"/>
  <c r="C5256" i="2" s="1"/>
  <c r="E5256" i="2"/>
  <c r="B5256" i="2"/>
  <c r="F5255" i="2"/>
  <c r="C5255" i="2" s="1"/>
  <c r="E5255" i="2"/>
  <c r="B5255" i="2" s="1"/>
  <c r="F5254" i="2"/>
  <c r="C5254" i="2" s="1"/>
  <c r="E5254" i="2"/>
  <c r="B5254" i="2" s="1"/>
  <c r="F5253" i="2"/>
  <c r="C5253" i="2" s="1"/>
  <c r="E5253" i="2"/>
  <c r="B5253" i="2" s="1"/>
  <c r="F5252" i="2"/>
  <c r="E5252" i="2"/>
  <c r="C5252" i="2"/>
  <c r="B5252" i="2"/>
  <c r="F5251" i="2"/>
  <c r="C5251" i="2" s="1"/>
  <c r="E5251" i="2"/>
  <c r="B5251" i="2" s="1"/>
  <c r="F5250" i="2"/>
  <c r="C5250" i="2" s="1"/>
  <c r="E5250" i="2"/>
  <c r="B5250" i="2" s="1"/>
  <c r="F5249" i="2"/>
  <c r="C5249" i="2" s="1"/>
  <c r="E5249" i="2"/>
  <c r="B5249" i="2" s="1"/>
  <c r="F5248" i="2"/>
  <c r="C5248" i="2" s="1"/>
  <c r="E5248" i="2"/>
  <c r="B5248" i="2" s="1"/>
  <c r="D5248" i="2" s="1"/>
  <c r="F5247" i="2"/>
  <c r="C5247" i="2" s="1"/>
  <c r="E5247" i="2"/>
  <c r="B5247" i="2" s="1"/>
  <c r="F5246" i="2"/>
  <c r="C5246" i="2" s="1"/>
  <c r="E5246" i="2"/>
  <c r="B5246" i="2" s="1"/>
  <c r="F5245" i="2"/>
  <c r="C5245" i="2" s="1"/>
  <c r="E5245" i="2"/>
  <c r="B5245" i="2" s="1"/>
  <c r="F5244" i="2"/>
  <c r="E5244" i="2"/>
  <c r="B5244" i="2" s="1"/>
  <c r="C5244" i="2"/>
  <c r="F5243" i="2"/>
  <c r="C5243" i="2" s="1"/>
  <c r="E5243" i="2"/>
  <c r="B5243" i="2" s="1"/>
  <c r="F5242" i="2"/>
  <c r="C5242" i="2" s="1"/>
  <c r="E5242" i="2"/>
  <c r="B5242" i="2" s="1"/>
  <c r="F5241" i="2"/>
  <c r="C5241" i="2" s="1"/>
  <c r="E5241" i="2"/>
  <c r="B5241" i="2" s="1"/>
  <c r="F5240" i="2"/>
  <c r="C5240" i="2" s="1"/>
  <c r="E5240" i="2"/>
  <c r="B5240" i="2"/>
  <c r="F5239" i="2"/>
  <c r="C5239" i="2" s="1"/>
  <c r="E5239" i="2"/>
  <c r="B5239" i="2" s="1"/>
  <c r="F5238" i="2"/>
  <c r="C5238" i="2" s="1"/>
  <c r="E5238" i="2"/>
  <c r="B5238" i="2" s="1"/>
  <c r="F5237" i="2"/>
  <c r="C5237" i="2" s="1"/>
  <c r="E5237" i="2"/>
  <c r="B5237" i="2" s="1"/>
  <c r="F5236" i="2"/>
  <c r="C5236" i="2" s="1"/>
  <c r="E5236" i="2"/>
  <c r="B5236" i="2" s="1"/>
  <c r="F5235" i="2"/>
  <c r="C5235" i="2" s="1"/>
  <c r="E5235" i="2"/>
  <c r="B5235" i="2" s="1"/>
  <c r="F5234" i="2"/>
  <c r="C5234" i="2" s="1"/>
  <c r="E5234" i="2"/>
  <c r="B5234" i="2" s="1"/>
  <c r="F5233" i="2"/>
  <c r="C5233" i="2" s="1"/>
  <c r="E5233" i="2"/>
  <c r="B5233" i="2" s="1"/>
  <c r="F5232" i="2"/>
  <c r="C5232" i="2" s="1"/>
  <c r="E5232" i="2"/>
  <c r="B5232" i="2" s="1"/>
  <c r="F5231" i="2"/>
  <c r="C5231" i="2" s="1"/>
  <c r="E5231" i="2"/>
  <c r="B5231" i="2" s="1"/>
  <c r="F5230" i="2"/>
  <c r="C5230" i="2" s="1"/>
  <c r="E5230" i="2"/>
  <c r="B5230" i="2" s="1"/>
  <c r="D5230" i="2" s="1"/>
  <c r="F5229" i="2"/>
  <c r="C5229" i="2" s="1"/>
  <c r="E5229" i="2"/>
  <c r="B5229" i="2" s="1"/>
  <c r="F5228" i="2"/>
  <c r="C5228" i="2" s="1"/>
  <c r="D5228" i="2" s="1"/>
  <c r="E5228" i="2"/>
  <c r="B5228" i="2"/>
  <c r="F5227" i="2"/>
  <c r="C5227" i="2" s="1"/>
  <c r="E5227" i="2"/>
  <c r="B5227" i="2" s="1"/>
  <c r="F5226" i="2"/>
  <c r="C5226" i="2" s="1"/>
  <c r="E5226" i="2"/>
  <c r="B5226" i="2" s="1"/>
  <c r="F5225" i="2"/>
  <c r="C5225" i="2" s="1"/>
  <c r="E5225" i="2"/>
  <c r="B5225" i="2" s="1"/>
  <c r="D5225" i="2" s="1"/>
  <c r="F5224" i="2"/>
  <c r="C5224" i="2" s="1"/>
  <c r="E5224" i="2"/>
  <c r="B5224" i="2" s="1"/>
  <c r="F5223" i="2"/>
  <c r="C5223" i="2" s="1"/>
  <c r="E5223" i="2"/>
  <c r="B5223" i="2"/>
  <c r="F5222" i="2"/>
  <c r="C5222" i="2" s="1"/>
  <c r="E5222" i="2"/>
  <c r="B5222" i="2" s="1"/>
  <c r="F5221" i="2"/>
  <c r="C5221" i="2" s="1"/>
  <c r="E5221" i="2"/>
  <c r="B5221" i="2"/>
  <c r="D5221" i="2" s="1"/>
  <c r="F5220" i="2"/>
  <c r="C5220" i="2" s="1"/>
  <c r="E5220" i="2"/>
  <c r="B5220" i="2" s="1"/>
  <c r="F5219" i="2"/>
  <c r="C5219" i="2" s="1"/>
  <c r="E5219" i="2"/>
  <c r="B5219" i="2"/>
  <c r="F5218" i="2"/>
  <c r="C5218" i="2" s="1"/>
  <c r="E5218" i="2"/>
  <c r="B5218" i="2" s="1"/>
  <c r="F5217" i="2"/>
  <c r="C5217" i="2" s="1"/>
  <c r="E5217" i="2"/>
  <c r="B5217" i="2" s="1"/>
  <c r="F5216" i="2"/>
  <c r="C5216" i="2" s="1"/>
  <c r="E5216" i="2"/>
  <c r="B5216" i="2"/>
  <c r="F5215" i="2"/>
  <c r="C5215" i="2" s="1"/>
  <c r="E5215" i="2"/>
  <c r="B5215" i="2" s="1"/>
  <c r="F5214" i="2"/>
  <c r="C5214" i="2" s="1"/>
  <c r="E5214" i="2"/>
  <c r="B5214" i="2"/>
  <c r="F5213" i="2"/>
  <c r="C5213" i="2" s="1"/>
  <c r="E5213" i="2"/>
  <c r="B5213" i="2"/>
  <c r="F5212" i="2"/>
  <c r="C5212" i="2" s="1"/>
  <c r="E5212" i="2"/>
  <c r="B5212" i="2"/>
  <c r="F5211" i="2"/>
  <c r="C5211" i="2" s="1"/>
  <c r="E5211" i="2"/>
  <c r="B5211" i="2" s="1"/>
  <c r="F5210" i="2"/>
  <c r="C5210" i="2" s="1"/>
  <c r="E5210" i="2"/>
  <c r="B5210" i="2" s="1"/>
  <c r="F5209" i="2"/>
  <c r="C5209" i="2" s="1"/>
  <c r="E5209" i="2"/>
  <c r="B5209" i="2"/>
  <c r="F5208" i="2"/>
  <c r="C5208" i="2" s="1"/>
  <c r="D5208" i="2" s="1"/>
  <c r="E5208" i="2"/>
  <c r="B5208" i="2" s="1"/>
  <c r="F5207" i="2"/>
  <c r="C5207" i="2" s="1"/>
  <c r="E5207" i="2"/>
  <c r="B5207" i="2" s="1"/>
  <c r="F5206" i="2"/>
  <c r="C5206" i="2" s="1"/>
  <c r="E5206" i="2"/>
  <c r="B5206" i="2" s="1"/>
  <c r="F5205" i="2"/>
  <c r="C5205" i="2" s="1"/>
  <c r="E5205" i="2"/>
  <c r="B5205" i="2"/>
  <c r="F5204" i="2"/>
  <c r="C5204" i="2" s="1"/>
  <c r="E5204" i="2"/>
  <c r="B5204" i="2" s="1"/>
  <c r="F5203" i="2"/>
  <c r="C5203" i="2" s="1"/>
  <c r="E5203" i="2"/>
  <c r="B5203" i="2" s="1"/>
  <c r="F5202" i="2"/>
  <c r="C5202" i="2" s="1"/>
  <c r="E5202" i="2"/>
  <c r="B5202" i="2" s="1"/>
  <c r="F5201" i="2"/>
  <c r="C5201" i="2" s="1"/>
  <c r="E5201" i="2"/>
  <c r="B5201" i="2"/>
  <c r="F5200" i="2"/>
  <c r="C5200" i="2" s="1"/>
  <c r="D5200" i="2" s="1"/>
  <c r="E5200" i="2"/>
  <c r="B5200" i="2" s="1"/>
  <c r="F5199" i="2"/>
  <c r="C5199" i="2" s="1"/>
  <c r="E5199" i="2"/>
  <c r="B5199" i="2"/>
  <c r="F5198" i="2"/>
  <c r="C5198" i="2" s="1"/>
  <c r="E5198" i="2"/>
  <c r="B5198" i="2" s="1"/>
  <c r="F5197" i="2"/>
  <c r="C5197" i="2" s="1"/>
  <c r="E5197" i="2"/>
  <c r="B5197" i="2" s="1"/>
  <c r="F5196" i="2"/>
  <c r="C5196" i="2" s="1"/>
  <c r="E5196" i="2"/>
  <c r="B5196" i="2"/>
  <c r="D5196" i="2" s="1"/>
  <c r="F5195" i="2"/>
  <c r="C5195" i="2" s="1"/>
  <c r="E5195" i="2"/>
  <c r="B5195" i="2" s="1"/>
  <c r="F5194" i="2"/>
  <c r="C5194" i="2" s="1"/>
  <c r="E5194" i="2"/>
  <c r="B5194" i="2" s="1"/>
  <c r="F5193" i="2"/>
  <c r="C5193" i="2" s="1"/>
  <c r="E5193" i="2"/>
  <c r="B5193" i="2" s="1"/>
  <c r="F5192" i="2"/>
  <c r="C5192" i="2" s="1"/>
  <c r="E5192" i="2"/>
  <c r="B5192" i="2" s="1"/>
  <c r="F5191" i="2"/>
  <c r="C5191" i="2" s="1"/>
  <c r="E5191" i="2"/>
  <c r="B5191" i="2" s="1"/>
  <c r="F5190" i="2"/>
  <c r="C5190" i="2" s="1"/>
  <c r="E5190" i="2"/>
  <c r="B5190" i="2" s="1"/>
  <c r="D5190" i="2" s="1"/>
  <c r="F5189" i="2"/>
  <c r="C5189" i="2" s="1"/>
  <c r="E5189" i="2"/>
  <c r="B5189" i="2"/>
  <c r="F5188" i="2"/>
  <c r="C5188" i="2" s="1"/>
  <c r="E5188" i="2"/>
  <c r="B5188" i="2" s="1"/>
  <c r="F5187" i="2"/>
  <c r="C5187" i="2" s="1"/>
  <c r="E5187" i="2"/>
  <c r="B5187" i="2" s="1"/>
  <c r="F5186" i="2"/>
  <c r="C5186" i="2" s="1"/>
  <c r="E5186" i="2"/>
  <c r="B5186" i="2" s="1"/>
  <c r="F5185" i="2"/>
  <c r="C5185" i="2" s="1"/>
  <c r="E5185" i="2"/>
  <c r="B5185" i="2" s="1"/>
  <c r="F5184" i="2"/>
  <c r="C5184" i="2" s="1"/>
  <c r="E5184" i="2"/>
  <c r="B5184" i="2" s="1"/>
  <c r="F5183" i="2"/>
  <c r="C5183" i="2" s="1"/>
  <c r="E5183" i="2"/>
  <c r="B5183" i="2" s="1"/>
  <c r="F5182" i="2"/>
  <c r="E5182" i="2"/>
  <c r="B5182" i="2" s="1"/>
  <c r="C5182" i="2"/>
  <c r="F5181" i="2"/>
  <c r="C5181" i="2" s="1"/>
  <c r="E5181" i="2"/>
  <c r="B5181" i="2" s="1"/>
  <c r="F5180" i="2"/>
  <c r="C5180" i="2" s="1"/>
  <c r="E5180" i="2"/>
  <c r="B5180" i="2" s="1"/>
  <c r="D5180" i="2" s="1"/>
  <c r="F5179" i="2"/>
  <c r="C5179" i="2" s="1"/>
  <c r="E5179" i="2"/>
  <c r="B5179" i="2" s="1"/>
  <c r="F5178" i="2"/>
  <c r="C5178" i="2" s="1"/>
  <c r="E5178" i="2"/>
  <c r="B5178" i="2" s="1"/>
  <c r="F5177" i="2"/>
  <c r="C5177" i="2" s="1"/>
  <c r="E5177" i="2"/>
  <c r="B5177" i="2" s="1"/>
  <c r="F5176" i="2"/>
  <c r="C5176" i="2" s="1"/>
  <c r="E5176" i="2"/>
  <c r="B5176" i="2"/>
  <c r="F5175" i="2"/>
  <c r="C5175" i="2" s="1"/>
  <c r="E5175" i="2"/>
  <c r="B5175" i="2" s="1"/>
  <c r="F5174" i="2"/>
  <c r="E5174" i="2"/>
  <c r="C5174" i="2"/>
  <c r="B5174" i="2"/>
  <c r="F5173" i="2"/>
  <c r="C5173" i="2" s="1"/>
  <c r="E5173" i="2"/>
  <c r="B5173" i="2" s="1"/>
  <c r="F5172" i="2"/>
  <c r="C5172" i="2" s="1"/>
  <c r="E5172" i="2"/>
  <c r="B5172" i="2" s="1"/>
  <c r="F5171" i="2"/>
  <c r="C5171" i="2" s="1"/>
  <c r="E5171" i="2"/>
  <c r="B5171" i="2" s="1"/>
  <c r="F5170" i="2"/>
  <c r="C5170" i="2" s="1"/>
  <c r="E5170" i="2"/>
  <c r="B5170" i="2" s="1"/>
  <c r="F5169" i="2"/>
  <c r="C5169" i="2" s="1"/>
  <c r="E5169" i="2"/>
  <c r="B5169" i="2" s="1"/>
  <c r="F5168" i="2"/>
  <c r="C5168" i="2" s="1"/>
  <c r="E5168" i="2"/>
  <c r="B5168" i="2" s="1"/>
  <c r="D5168" i="2" s="1"/>
  <c r="F5167" i="2"/>
  <c r="C5167" i="2" s="1"/>
  <c r="E5167" i="2"/>
  <c r="B5167" i="2"/>
  <c r="F5166" i="2"/>
  <c r="E5166" i="2"/>
  <c r="B5166" i="2" s="1"/>
  <c r="C5166" i="2"/>
  <c r="F5165" i="2"/>
  <c r="C5165" i="2" s="1"/>
  <c r="E5165" i="2"/>
  <c r="B5165" i="2" s="1"/>
  <c r="F5164" i="2"/>
  <c r="C5164" i="2" s="1"/>
  <c r="E5164" i="2"/>
  <c r="B5164" i="2" s="1"/>
  <c r="D5164" i="2" s="1"/>
  <c r="F5163" i="2"/>
  <c r="E5163" i="2"/>
  <c r="B5163" i="2" s="1"/>
  <c r="C5163" i="2"/>
  <c r="F5162" i="2"/>
  <c r="C5162" i="2" s="1"/>
  <c r="E5162" i="2"/>
  <c r="B5162" i="2"/>
  <c r="F5161" i="2"/>
  <c r="C5161" i="2" s="1"/>
  <c r="E5161" i="2"/>
  <c r="B5161" i="2" s="1"/>
  <c r="F5160" i="2"/>
  <c r="C5160" i="2" s="1"/>
  <c r="E5160" i="2"/>
  <c r="B5160" i="2" s="1"/>
  <c r="F5159" i="2"/>
  <c r="C5159" i="2" s="1"/>
  <c r="E5159" i="2"/>
  <c r="B5159" i="2"/>
  <c r="F5158" i="2"/>
  <c r="C5158" i="2" s="1"/>
  <c r="E5158" i="2"/>
  <c r="B5158" i="2" s="1"/>
  <c r="F5157" i="2"/>
  <c r="C5157" i="2" s="1"/>
  <c r="E5157" i="2"/>
  <c r="B5157" i="2" s="1"/>
  <c r="F5156" i="2"/>
  <c r="C5156" i="2" s="1"/>
  <c r="E5156" i="2"/>
  <c r="B5156" i="2" s="1"/>
  <c r="F5155" i="2"/>
  <c r="C5155" i="2" s="1"/>
  <c r="E5155" i="2"/>
  <c r="B5155" i="2" s="1"/>
  <c r="D5155" i="2" s="1"/>
  <c r="F5154" i="2"/>
  <c r="C5154" i="2" s="1"/>
  <c r="E5154" i="2"/>
  <c r="B5154" i="2"/>
  <c r="F5153" i="2"/>
  <c r="C5153" i="2" s="1"/>
  <c r="E5153" i="2"/>
  <c r="B5153" i="2" s="1"/>
  <c r="F5152" i="2"/>
  <c r="C5152" i="2" s="1"/>
  <c r="E5152" i="2"/>
  <c r="B5152" i="2" s="1"/>
  <c r="F5151" i="2"/>
  <c r="C5151" i="2" s="1"/>
  <c r="E5151" i="2"/>
  <c r="B5151" i="2" s="1"/>
  <c r="F5150" i="2"/>
  <c r="C5150" i="2" s="1"/>
  <c r="E5150" i="2"/>
  <c r="B5150" i="2" s="1"/>
  <c r="F5149" i="2"/>
  <c r="C5149" i="2" s="1"/>
  <c r="E5149" i="2"/>
  <c r="B5149" i="2" s="1"/>
  <c r="D5149" i="2" s="1"/>
  <c r="F5148" i="2"/>
  <c r="C5148" i="2" s="1"/>
  <c r="E5148" i="2"/>
  <c r="B5148" i="2" s="1"/>
  <c r="F5147" i="2"/>
  <c r="C5147" i="2" s="1"/>
  <c r="E5147" i="2"/>
  <c r="B5147" i="2" s="1"/>
  <c r="D5147" i="2" s="1"/>
  <c r="F5146" i="2"/>
  <c r="C5146" i="2" s="1"/>
  <c r="D5146" i="2" s="1"/>
  <c r="E5146" i="2"/>
  <c r="B5146" i="2" s="1"/>
  <c r="F5145" i="2"/>
  <c r="C5145" i="2" s="1"/>
  <c r="E5145" i="2"/>
  <c r="B5145" i="2"/>
  <c r="F5144" i="2"/>
  <c r="C5144" i="2" s="1"/>
  <c r="E5144" i="2"/>
  <c r="B5144" i="2" s="1"/>
  <c r="F5143" i="2"/>
  <c r="C5143" i="2" s="1"/>
  <c r="E5143" i="2"/>
  <c r="B5143" i="2" s="1"/>
  <c r="F5142" i="2"/>
  <c r="C5142" i="2" s="1"/>
  <c r="E5142" i="2"/>
  <c r="B5142" i="2" s="1"/>
  <c r="F5141" i="2"/>
  <c r="C5141" i="2" s="1"/>
  <c r="E5141" i="2"/>
  <c r="B5141" i="2" s="1"/>
  <c r="F5140" i="2"/>
  <c r="C5140" i="2" s="1"/>
  <c r="E5140" i="2"/>
  <c r="B5140" i="2"/>
  <c r="F5139" i="2"/>
  <c r="C5139" i="2" s="1"/>
  <c r="E5139" i="2"/>
  <c r="B5139" i="2" s="1"/>
  <c r="D5139" i="2" s="1"/>
  <c r="F5138" i="2"/>
  <c r="C5138" i="2" s="1"/>
  <c r="E5138" i="2"/>
  <c r="B5138" i="2" s="1"/>
  <c r="F5137" i="2"/>
  <c r="C5137" i="2" s="1"/>
  <c r="E5137" i="2"/>
  <c r="B5137" i="2" s="1"/>
  <c r="F5136" i="2"/>
  <c r="C5136" i="2" s="1"/>
  <c r="E5136" i="2"/>
  <c r="B5136" i="2" s="1"/>
  <c r="F5135" i="2"/>
  <c r="C5135" i="2" s="1"/>
  <c r="E5135" i="2"/>
  <c r="B5135" i="2" s="1"/>
  <c r="F5134" i="2"/>
  <c r="C5134" i="2" s="1"/>
  <c r="E5134" i="2"/>
  <c r="B5134" i="2" s="1"/>
  <c r="F5133" i="2"/>
  <c r="C5133" i="2" s="1"/>
  <c r="E5133" i="2"/>
  <c r="B5133" i="2" s="1"/>
  <c r="F5132" i="2"/>
  <c r="C5132" i="2" s="1"/>
  <c r="E5132" i="2"/>
  <c r="B5132" i="2"/>
  <c r="F5131" i="2"/>
  <c r="C5131" i="2" s="1"/>
  <c r="E5131" i="2"/>
  <c r="B5131" i="2" s="1"/>
  <c r="F5130" i="2"/>
  <c r="C5130" i="2" s="1"/>
  <c r="E5130" i="2"/>
  <c r="B5130" i="2"/>
  <c r="F5129" i="2"/>
  <c r="C5129" i="2" s="1"/>
  <c r="E5129" i="2"/>
  <c r="B5129" i="2"/>
  <c r="F5128" i="2"/>
  <c r="C5128" i="2" s="1"/>
  <c r="E5128" i="2"/>
  <c r="B5128" i="2" s="1"/>
  <c r="F5127" i="2"/>
  <c r="C5127" i="2" s="1"/>
  <c r="E5127" i="2"/>
  <c r="B5127" i="2" s="1"/>
  <c r="F5126" i="2"/>
  <c r="C5126" i="2" s="1"/>
  <c r="E5126" i="2"/>
  <c r="B5126" i="2" s="1"/>
  <c r="F5125" i="2"/>
  <c r="C5125" i="2" s="1"/>
  <c r="E5125" i="2"/>
  <c r="B5125" i="2" s="1"/>
  <c r="F5124" i="2"/>
  <c r="C5124" i="2" s="1"/>
  <c r="E5124" i="2"/>
  <c r="B5124" i="2" s="1"/>
  <c r="F5123" i="2"/>
  <c r="C5123" i="2" s="1"/>
  <c r="E5123" i="2"/>
  <c r="B5123" i="2" s="1"/>
  <c r="F5122" i="2"/>
  <c r="C5122" i="2" s="1"/>
  <c r="E5122" i="2"/>
  <c r="B5122" i="2" s="1"/>
  <c r="F5121" i="2"/>
  <c r="C5121" i="2" s="1"/>
  <c r="E5121" i="2"/>
  <c r="B5121" i="2"/>
  <c r="F5120" i="2"/>
  <c r="C5120" i="2" s="1"/>
  <c r="E5120" i="2"/>
  <c r="B5120" i="2" s="1"/>
  <c r="F5119" i="2"/>
  <c r="C5119" i="2" s="1"/>
  <c r="E5119" i="2"/>
  <c r="B5119" i="2" s="1"/>
  <c r="F5118" i="2"/>
  <c r="C5118" i="2" s="1"/>
  <c r="E5118" i="2"/>
  <c r="B5118" i="2" s="1"/>
  <c r="F5117" i="2"/>
  <c r="C5117" i="2" s="1"/>
  <c r="E5117" i="2"/>
  <c r="B5117" i="2"/>
  <c r="F5116" i="2"/>
  <c r="C5116" i="2" s="1"/>
  <c r="E5116" i="2"/>
  <c r="B5116" i="2" s="1"/>
  <c r="F5115" i="2"/>
  <c r="C5115" i="2" s="1"/>
  <c r="E5115" i="2"/>
  <c r="B5115" i="2" s="1"/>
  <c r="F5114" i="2"/>
  <c r="C5114" i="2" s="1"/>
  <c r="E5114" i="2"/>
  <c r="B5114" i="2" s="1"/>
  <c r="F5113" i="2"/>
  <c r="C5113" i="2" s="1"/>
  <c r="E5113" i="2"/>
  <c r="B5113" i="2" s="1"/>
  <c r="F5112" i="2"/>
  <c r="C5112" i="2" s="1"/>
  <c r="E5112" i="2"/>
  <c r="B5112" i="2"/>
  <c r="F5111" i="2"/>
  <c r="C5111" i="2" s="1"/>
  <c r="E5111" i="2"/>
  <c r="B5111" i="2" s="1"/>
  <c r="F5110" i="2"/>
  <c r="C5110" i="2" s="1"/>
  <c r="E5110" i="2"/>
  <c r="B5110" i="2" s="1"/>
  <c r="F5109" i="2"/>
  <c r="C5109" i="2" s="1"/>
  <c r="E5109" i="2"/>
  <c r="B5109" i="2"/>
  <c r="F5108" i="2"/>
  <c r="C5108" i="2" s="1"/>
  <c r="E5108" i="2"/>
  <c r="B5108" i="2"/>
  <c r="F5107" i="2"/>
  <c r="C5107" i="2" s="1"/>
  <c r="E5107" i="2"/>
  <c r="B5107" i="2" s="1"/>
  <c r="F5106" i="2"/>
  <c r="C5106" i="2" s="1"/>
  <c r="E5106" i="2"/>
  <c r="B5106" i="2" s="1"/>
  <c r="F5105" i="2"/>
  <c r="C5105" i="2" s="1"/>
  <c r="E5105" i="2"/>
  <c r="B5105" i="2"/>
  <c r="F5104" i="2"/>
  <c r="C5104" i="2" s="1"/>
  <c r="E5104" i="2"/>
  <c r="B5104" i="2"/>
  <c r="F5103" i="2"/>
  <c r="C5103" i="2" s="1"/>
  <c r="E5103" i="2"/>
  <c r="B5103" i="2"/>
  <c r="F5102" i="2"/>
  <c r="C5102" i="2" s="1"/>
  <c r="E5102" i="2"/>
  <c r="B5102" i="2" s="1"/>
  <c r="F5101" i="2"/>
  <c r="C5101" i="2" s="1"/>
  <c r="E5101" i="2"/>
  <c r="B5101" i="2"/>
  <c r="F5100" i="2"/>
  <c r="C5100" i="2" s="1"/>
  <c r="E5100" i="2"/>
  <c r="B5100" i="2" s="1"/>
  <c r="F5099" i="2"/>
  <c r="C5099" i="2" s="1"/>
  <c r="E5099" i="2"/>
  <c r="B5099" i="2"/>
  <c r="F5098" i="2"/>
  <c r="C5098" i="2" s="1"/>
  <c r="E5098" i="2"/>
  <c r="B5098" i="2" s="1"/>
  <c r="F5097" i="2"/>
  <c r="C5097" i="2" s="1"/>
  <c r="E5097" i="2"/>
  <c r="B5097" i="2"/>
  <c r="D5097" i="2" s="1"/>
  <c r="F5096" i="2"/>
  <c r="C5096" i="2" s="1"/>
  <c r="E5096" i="2"/>
  <c r="B5096" i="2" s="1"/>
  <c r="F5095" i="2"/>
  <c r="C5095" i="2" s="1"/>
  <c r="E5095" i="2"/>
  <c r="B5095" i="2"/>
  <c r="F5094" i="2"/>
  <c r="C5094" i="2" s="1"/>
  <c r="E5094" i="2"/>
  <c r="B5094" i="2" s="1"/>
  <c r="F5093" i="2"/>
  <c r="C5093" i="2" s="1"/>
  <c r="E5093" i="2"/>
  <c r="B5093" i="2" s="1"/>
  <c r="F5092" i="2"/>
  <c r="C5092" i="2" s="1"/>
  <c r="E5092" i="2"/>
  <c r="B5092" i="2"/>
  <c r="F5091" i="2"/>
  <c r="C5091" i="2" s="1"/>
  <c r="E5091" i="2"/>
  <c r="B5091" i="2" s="1"/>
  <c r="F5090" i="2"/>
  <c r="C5090" i="2" s="1"/>
  <c r="E5090" i="2"/>
  <c r="B5090" i="2" s="1"/>
  <c r="F5089" i="2"/>
  <c r="C5089" i="2" s="1"/>
  <c r="E5089" i="2"/>
  <c r="B5089" i="2"/>
  <c r="F5088" i="2"/>
  <c r="C5088" i="2" s="1"/>
  <c r="E5088" i="2"/>
  <c r="B5088" i="2"/>
  <c r="F5087" i="2"/>
  <c r="C5087" i="2" s="1"/>
  <c r="E5087" i="2"/>
  <c r="B5087" i="2" s="1"/>
  <c r="D5087" i="2" s="1"/>
  <c r="F5086" i="2"/>
  <c r="C5086" i="2" s="1"/>
  <c r="E5086" i="2"/>
  <c r="B5086" i="2" s="1"/>
  <c r="F5085" i="2"/>
  <c r="C5085" i="2" s="1"/>
  <c r="E5085" i="2"/>
  <c r="B5085" i="2"/>
  <c r="F5084" i="2"/>
  <c r="C5084" i="2" s="1"/>
  <c r="E5084" i="2"/>
  <c r="B5084" i="2" s="1"/>
  <c r="F5083" i="2"/>
  <c r="C5083" i="2" s="1"/>
  <c r="E5083" i="2"/>
  <c r="B5083" i="2" s="1"/>
  <c r="F5082" i="2"/>
  <c r="C5082" i="2" s="1"/>
  <c r="E5082" i="2"/>
  <c r="B5082" i="2" s="1"/>
  <c r="F5081" i="2"/>
  <c r="C5081" i="2" s="1"/>
  <c r="E5081" i="2"/>
  <c r="B5081" i="2" s="1"/>
  <c r="F5080" i="2"/>
  <c r="C5080" i="2" s="1"/>
  <c r="E5080" i="2"/>
  <c r="B5080" i="2" s="1"/>
  <c r="F5079" i="2"/>
  <c r="C5079" i="2" s="1"/>
  <c r="E5079" i="2"/>
  <c r="B5079" i="2" s="1"/>
  <c r="F5078" i="2"/>
  <c r="C5078" i="2" s="1"/>
  <c r="E5078" i="2"/>
  <c r="B5078" i="2" s="1"/>
  <c r="F5077" i="2"/>
  <c r="C5077" i="2" s="1"/>
  <c r="E5077" i="2"/>
  <c r="B5077" i="2" s="1"/>
  <c r="D5077" i="2" s="1"/>
  <c r="F5076" i="2"/>
  <c r="C5076" i="2" s="1"/>
  <c r="E5076" i="2"/>
  <c r="B5076" i="2" s="1"/>
  <c r="F5075" i="2"/>
  <c r="C5075" i="2" s="1"/>
  <c r="E5075" i="2"/>
  <c r="B5075" i="2" s="1"/>
  <c r="D5075" i="2" s="1"/>
  <c r="F5074" i="2"/>
  <c r="C5074" i="2" s="1"/>
  <c r="E5074" i="2"/>
  <c r="B5074" i="2" s="1"/>
  <c r="F5073" i="2"/>
  <c r="C5073" i="2" s="1"/>
  <c r="E5073" i="2"/>
  <c r="B5073" i="2" s="1"/>
  <c r="F5072" i="2"/>
  <c r="C5072" i="2" s="1"/>
  <c r="E5072" i="2"/>
  <c r="B5072" i="2" s="1"/>
  <c r="F5071" i="2"/>
  <c r="C5071" i="2" s="1"/>
  <c r="E5071" i="2"/>
  <c r="B5071" i="2"/>
  <c r="F5070" i="2"/>
  <c r="C5070" i="2" s="1"/>
  <c r="E5070" i="2"/>
  <c r="B5070" i="2" s="1"/>
  <c r="F5069" i="2"/>
  <c r="C5069" i="2" s="1"/>
  <c r="E5069" i="2"/>
  <c r="B5069" i="2" s="1"/>
  <c r="D5069" i="2" s="1"/>
  <c r="F5068" i="2"/>
  <c r="C5068" i="2" s="1"/>
  <c r="E5068" i="2"/>
  <c r="B5068" i="2" s="1"/>
  <c r="F5067" i="2"/>
  <c r="C5067" i="2" s="1"/>
  <c r="E5067" i="2"/>
  <c r="B5067" i="2" s="1"/>
  <c r="F5066" i="2"/>
  <c r="C5066" i="2" s="1"/>
  <c r="E5066" i="2"/>
  <c r="B5066" i="2" s="1"/>
  <c r="F5065" i="2"/>
  <c r="C5065" i="2" s="1"/>
  <c r="E5065" i="2"/>
  <c r="B5065" i="2"/>
  <c r="F5064" i="2"/>
  <c r="C5064" i="2" s="1"/>
  <c r="E5064" i="2"/>
  <c r="B5064" i="2" s="1"/>
  <c r="F5063" i="2"/>
  <c r="C5063" i="2" s="1"/>
  <c r="E5063" i="2"/>
  <c r="B5063" i="2" s="1"/>
  <c r="F5062" i="2"/>
  <c r="C5062" i="2" s="1"/>
  <c r="E5062" i="2"/>
  <c r="B5062" i="2" s="1"/>
  <c r="F5061" i="2"/>
  <c r="C5061" i="2" s="1"/>
  <c r="E5061" i="2"/>
  <c r="B5061" i="2"/>
  <c r="F5060" i="2"/>
  <c r="C5060" i="2" s="1"/>
  <c r="E5060" i="2"/>
  <c r="B5060" i="2" s="1"/>
  <c r="F5059" i="2"/>
  <c r="C5059" i="2" s="1"/>
  <c r="E5059" i="2"/>
  <c r="B5059" i="2" s="1"/>
  <c r="F5058" i="2"/>
  <c r="C5058" i="2" s="1"/>
  <c r="E5058" i="2"/>
  <c r="B5058" i="2" s="1"/>
  <c r="F5057" i="2"/>
  <c r="C5057" i="2" s="1"/>
  <c r="E5057" i="2"/>
  <c r="B5057" i="2" s="1"/>
  <c r="F5056" i="2"/>
  <c r="C5056" i="2" s="1"/>
  <c r="E5056" i="2"/>
  <c r="B5056" i="2"/>
  <c r="F5055" i="2"/>
  <c r="C5055" i="2" s="1"/>
  <c r="E5055" i="2"/>
  <c r="B5055" i="2"/>
  <c r="F5054" i="2"/>
  <c r="C5054" i="2" s="1"/>
  <c r="E5054" i="2"/>
  <c r="B5054" i="2" s="1"/>
  <c r="F5053" i="2"/>
  <c r="C5053" i="2" s="1"/>
  <c r="E5053" i="2"/>
  <c r="B5053" i="2" s="1"/>
  <c r="F5052" i="2"/>
  <c r="C5052" i="2" s="1"/>
  <c r="E5052" i="2"/>
  <c r="B5052" i="2" s="1"/>
  <c r="F5051" i="2"/>
  <c r="C5051" i="2" s="1"/>
  <c r="E5051" i="2"/>
  <c r="B5051" i="2" s="1"/>
  <c r="F5050" i="2"/>
  <c r="C5050" i="2" s="1"/>
  <c r="E5050" i="2"/>
  <c r="B5050" i="2"/>
  <c r="F5049" i="2"/>
  <c r="C5049" i="2" s="1"/>
  <c r="E5049" i="2"/>
  <c r="B5049" i="2" s="1"/>
  <c r="F5048" i="2"/>
  <c r="C5048" i="2" s="1"/>
  <c r="E5048" i="2"/>
  <c r="B5048" i="2" s="1"/>
  <c r="F5047" i="2"/>
  <c r="C5047" i="2" s="1"/>
  <c r="E5047" i="2"/>
  <c r="B5047" i="2" s="1"/>
  <c r="F5046" i="2"/>
  <c r="C5046" i="2" s="1"/>
  <c r="E5046" i="2"/>
  <c r="B5046" i="2" s="1"/>
  <c r="F5045" i="2"/>
  <c r="C5045" i="2" s="1"/>
  <c r="E5045" i="2"/>
  <c r="B5045" i="2" s="1"/>
  <c r="D5045" i="2" s="1"/>
  <c r="F5044" i="2"/>
  <c r="C5044" i="2" s="1"/>
  <c r="E5044" i="2"/>
  <c r="B5044" i="2" s="1"/>
  <c r="F5043" i="2"/>
  <c r="C5043" i="2" s="1"/>
  <c r="E5043" i="2"/>
  <c r="B5043" i="2" s="1"/>
  <c r="F5042" i="2"/>
  <c r="C5042" i="2" s="1"/>
  <c r="E5042" i="2"/>
  <c r="B5042" i="2" s="1"/>
  <c r="F5041" i="2"/>
  <c r="C5041" i="2" s="1"/>
  <c r="E5041" i="2"/>
  <c r="B5041" i="2" s="1"/>
  <c r="F5040" i="2"/>
  <c r="C5040" i="2" s="1"/>
  <c r="E5040" i="2"/>
  <c r="B5040" i="2" s="1"/>
  <c r="F5039" i="2"/>
  <c r="C5039" i="2" s="1"/>
  <c r="E5039" i="2"/>
  <c r="B5039" i="2" s="1"/>
  <c r="F5038" i="2"/>
  <c r="C5038" i="2" s="1"/>
  <c r="E5038" i="2"/>
  <c r="B5038" i="2" s="1"/>
  <c r="F5037" i="2"/>
  <c r="C5037" i="2" s="1"/>
  <c r="E5037" i="2"/>
  <c r="B5037" i="2" s="1"/>
  <c r="F5036" i="2"/>
  <c r="C5036" i="2" s="1"/>
  <c r="E5036" i="2"/>
  <c r="B5036" i="2" s="1"/>
  <c r="F5035" i="2"/>
  <c r="C5035" i="2" s="1"/>
  <c r="E5035" i="2"/>
  <c r="B5035" i="2" s="1"/>
  <c r="F5034" i="2"/>
  <c r="C5034" i="2" s="1"/>
  <c r="E5034" i="2"/>
  <c r="B5034" i="2" s="1"/>
  <c r="F5033" i="2"/>
  <c r="C5033" i="2" s="1"/>
  <c r="E5033" i="2"/>
  <c r="B5033" i="2" s="1"/>
  <c r="F5032" i="2"/>
  <c r="C5032" i="2" s="1"/>
  <c r="E5032" i="2"/>
  <c r="B5032" i="2" s="1"/>
  <c r="F5031" i="2"/>
  <c r="C5031" i="2" s="1"/>
  <c r="E5031" i="2"/>
  <c r="B5031" i="2" s="1"/>
  <c r="F5030" i="2"/>
  <c r="C5030" i="2" s="1"/>
  <c r="E5030" i="2"/>
  <c r="B5030" i="2" s="1"/>
  <c r="F5029" i="2"/>
  <c r="C5029" i="2" s="1"/>
  <c r="E5029" i="2"/>
  <c r="B5029" i="2"/>
  <c r="F5028" i="2"/>
  <c r="C5028" i="2" s="1"/>
  <c r="E5028" i="2"/>
  <c r="B5028" i="2" s="1"/>
  <c r="F5027" i="2"/>
  <c r="C5027" i="2" s="1"/>
  <c r="E5027" i="2"/>
  <c r="B5027" i="2" s="1"/>
  <c r="D5027" i="2" s="1"/>
  <c r="F5026" i="2"/>
  <c r="C5026" i="2" s="1"/>
  <c r="E5026" i="2"/>
  <c r="B5026" i="2" s="1"/>
  <c r="F5025" i="2"/>
  <c r="C5025" i="2" s="1"/>
  <c r="E5025" i="2"/>
  <c r="B5025" i="2"/>
  <c r="D5025" i="2" s="1"/>
  <c r="F5024" i="2"/>
  <c r="C5024" i="2" s="1"/>
  <c r="E5024" i="2"/>
  <c r="B5024" i="2" s="1"/>
  <c r="F5023" i="2"/>
  <c r="C5023" i="2" s="1"/>
  <c r="E5023" i="2"/>
  <c r="B5023" i="2" s="1"/>
  <c r="F5022" i="2"/>
  <c r="C5022" i="2" s="1"/>
  <c r="E5022" i="2"/>
  <c r="B5022" i="2" s="1"/>
  <c r="F5021" i="2"/>
  <c r="C5021" i="2" s="1"/>
  <c r="E5021" i="2"/>
  <c r="B5021" i="2" s="1"/>
  <c r="F5020" i="2"/>
  <c r="C5020" i="2" s="1"/>
  <c r="E5020" i="2"/>
  <c r="B5020" i="2" s="1"/>
  <c r="F5019" i="2"/>
  <c r="C5019" i="2" s="1"/>
  <c r="E5019" i="2"/>
  <c r="B5019" i="2" s="1"/>
  <c r="D5019" i="2" s="1"/>
  <c r="F5018" i="2"/>
  <c r="C5018" i="2" s="1"/>
  <c r="E5018" i="2"/>
  <c r="B5018" i="2" s="1"/>
  <c r="F5017" i="2"/>
  <c r="C5017" i="2" s="1"/>
  <c r="E5017" i="2"/>
  <c r="B5017" i="2"/>
  <c r="D5017" i="2" s="1"/>
  <c r="F5016" i="2"/>
  <c r="C5016" i="2" s="1"/>
  <c r="E5016" i="2"/>
  <c r="B5016" i="2" s="1"/>
  <c r="F5015" i="2"/>
  <c r="C5015" i="2" s="1"/>
  <c r="E5015" i="2"/>
  <c r="B5015" i="2"/>
  <c r="D5015" i="2" s="1"/>
  <c r="F5014" i="2"/>
  <c r="C5014" i="2" s="1"/>
  <c r="E5014" i="2"/>
  <c r="B5014" i="2" s="1"/>
  <c r="F5013" i="2"/>
  <c r="C5013" i="2" s="1"/>
  <c r="E5013" i="2"/>
  <c r="B5013" i="2" s="1"/>
  <c r="F5012" i="2"/>
  <c r="C5012" i="2" s="1"/>
  <c r="E5012" i="2"/>
  <c r="B5012" i="2" s="1"/>
  <c r="F5011" i="2"/>
  <c r="C5011" i="2" s="1"/>
  <c r="E5011" i="2"/>
  <c r="B5011" i="2" s="1"/>
  <c r="F5010" i="2"/>
  <c r="C5010" i="2" s="1"/>
  <c r="E5010" i="2"/>
  <c r="B5010" i="2" s="1"/>
  <c r="F5009" i="2"/>
  <c r="C5009" i="2" s="1"/>
  <c r="E5009" i="2"/>
  <c r="B5009" i="2"/>
  <c r="D5009" i="2" s="1"/>
  <c r="F5008" i="2"/>
  <c r="C5008" i="2" s="1"/>
  <c r="E5008" i="2"/>
  <c r="B5008" i="2" s="1"/>
  <c r="F5007" i="2"/>
  <c r="C5007" i="2" s="1"/>
  <c r="E5007" i="2"/>
  <c r="B5007" i="2" s="1"/>
  <c r="F5006" i="2"/>
  <c r="C5006" i="2" s="1"/>
  <c r="E5006" i="2"/>
  <c r="B5006" i="2" s="1"/>
  <c r="F5005" i="2"/>
  <c r="C5005" i="2" s="1"/>
  <c r="E5005" i="2"/>
  <c r="B5005" i="2"/>
  <c r="F5004" i="2"/>
  <c r="C5004" i="2" s="1"/>
  <c r="E5004" i="2"/>
  <c r="B5004" i="2" s="1"/>
  <c r="F5003" i="2"/>
  <c r="C5003" i="2" s="1"/>
  <c r="E5003" i="2"/>
  <c r="B5003" i="2" s="1"/>
  <c r="F5002" i="2"/>
  <c r="C5002" i="2" s="1"/>
  <c r="E5002" i="2"/>
  <c r="B5002" i="2" s="1"/>
  <c r="F5001" i="2"/>
  <c r="C5001" i="2" s="1"/>
  <c r="E5001" i="2"/>
  <c r="B5001" i="2" s="1"/>
  <c r="F5000" i="2"/>
  <c r="C5000" i="2" s="1"/>
  <c r="E5000" i="2"/>
  <c r="B5000" i="2" s="1"/>
  <c r="F4999" i="2"/>
  <c r="C4999" i="2" s="1"/>
  <c r="E4999" i="2"/>
  <c r="B4999" i="2" s="1"/>
  <c r="F4998" i="2"/>
  <c r="C4998" i="2" s="1"/>
  <c r="E4998" i="2"/>
  <c r="B4998" i="2" s="1"/>
  <c r="F4997" i="2"/>
  <c r="C4997" i="2" s="1"/>
  <c r="E4997" i="2"/>
  <c r="B4997" i="2" s="1"/>
  <c r="F4996" i="2"/>
  <c r="C4996" i="2" s="1"/>
  <c r="E4996" i="2"/>
  <c r="B4996" i="2" s="1"/>
  <c r="F4995" i="2"/>
  <c r="C4995" i="2" s="1"/>
  <c r="E4995" i="2"/>
  <c r="B4995" i="2"/>
  <c r="F4994" i="2"/>
  <c r="C4994" i="2" s="1"/>
  <c r="E4994" i="2"/>
  <c r="B4994" i="2" s="1"/>
  <c r="F4993" i="2"/>
  <c r="C4993" i="2" s="1"/>
  <c r="E4993" i="2"/>
  <c r="B4993" i="2"/>
  <c r="F4992" i="2"/>
  <c r="C4992" i="2" s="1"/>
  <c r="E4992" i="2"/>
  <c r="B4992" i="2" s="1"/>
  <c r="F4991" i="2"/>
  <c r="C4991" i="2" s="1"/>
  <c r="E4991" i="2"/>
  <c r="B4991" i="2"/>
  <c r="F4990" i="2"/>
  <c r="C4990" i="2" s="1"/>
  <c r="E4990" i="2"/>
  <c r="B4990" i="2" s="1"/>
  <c r="F4989" i="2"/>
  <c r="C4989" i="2" s="1"/>
  <c r="E4989" i="2"/>
  <c r="B4989" i="2"/>
  <c r="F4988" i="2"/>
  <c r="C4988" i="2" s="1"/>
  <c r="E4988" i="2"/>
  <c r="B4988" i="2" s="1"/>
  <c r="F4987" i="2"/>
  <c r="C4987" i="2" s="1"/>
  <c r="E4987" i="2"/>
  <c r="B4987" i="2" s="1"/>
  <c r="D4987" i="2" s="1"/>
  <c r="F4986" i="2"/>
  <c r="C4986" i="2" s="1"/>
  <c r="E4986" i="2"/>
  <c r="B4986" i="2" s="1"/>
  <c r="F4985" i="2"/>
  <c r="C4985" i="2" s="1"/>
  <c r="E4985" i="2"/>
  <c r="B4985" i="2"/>
  <c r="F4984" i="2"/>
  <c r="C4984" i="2" s="1"/>
  <c r="E4984" i="2"/>
  <c r="B4984" i="2" s="1"/>
  <c r="F4983" i="2"/>
  <c r="C4983" i="2" s="1"/>
  <c r="E4983" i="2"/>
  <c r="B4983" i="2"/>
  <c r="F4982" i="2"/>
  <c r="C4982" i="2" s="1"/>
  <c r="E4982" i="2"/>
  <c r="B4982" i="2" s="1"/>
  <c r="F4981" i="2"/>
  <c r="C4981" i="2" s="1"/>
  <c r="E4981" i="2"/>
  <c r="B4981" i="2" s="1"/>
  <c r="F4980" i="2"/>
  <c r="C4980" i="2" s="1"/>
  <c r="E4980" i="2"/>
  <c r="B4980" i="2" s="1"/>
  <c r="F4979" i="2"/>
  <c r="C4979" i="2" s="1"/>
  <c r="E4979" i="2"/>
  <c r="B4979" i="2"/>
  <c r="F4978" i="2"/>
  <c r="C4978" i="2" s="1"/>
  <c r="E4978" i="2"/>
  <c r="B4978" i="2" s="1"/>
  <c r="F4977" i="2"/>
  <c r="C4977" i="2" s="1"/>
  <c r="E4977" i="2"/>
  <c r="B4977" i="2"/>
  <c r="D4977" i="2" s="1"/>
  <c r="F4976" i="2"/>
  <c r="C4976" i="2" s="1"/>
  <c r="E4976" i="2"/>
  <c r="B4976" i="2"/>
  <c r="F4975" i="2"/>
  <c r="C4975" i="2" s="1"/>
  <c r="E4975" i="2"/>
  <c r="B4975" i="2"/>
  <c r="F4974" i="2"/>
  <c r="C4974" i="2" s="1"/>
  <c r="E4974" i="2"/>
  <c r="B4974" i="2" s="1"/>
  <c r="F4973" i="2"/>
  <c r="C4973" i="2" s="1"/>
  <c r="E4973" i="2"/>
  <c r="B4973" i="2" s="1"/>
  <c r="F4972" i="2"/>
  <c r="C4972" i="2" s="1"/>
  <c r="E4972" i="2"/>
  <c r="B4972" i="2" s="1"/>
  <c r="F4971" i="2"/>
  <c r="C4971" i="2" s="1"/>
  <c r="E4971" i="2"/>
  <c r="B4971" i="2"/>
  <c r="F4970" i="2"/>
  <c r="C4970" i="2" s="1"/>
  <c r="E4970" i="2"/>
  <c r="B4970" i="2" s="1"/>
  <c r="F4969" i="2"/>
  <c r="C4969" i="2" s="1"/>
  <c r="E4969" i="2"/>
  <c r="B4969" i="2" s="1"/>
  <c r="F4968" i="2"/>
  <c r="C4968" i="2" s="1"/>
  <c r="E4968" i="2"/>
  <c r="B4968" i="2" s="1"/>
  <c r="F4967" i="2"/>
  <c r="C4967" i="2" s="1"/>
  <c r="E4967" i="2"/>
  <c r="B4967" i="2" s="1"/>
  <c r="F4966" i="2"/>
  <c r="C4966" i="2" s="1"/>
  <c r="E4966" i="2"/>
  <c r="B4966" i="2" s="1"/>
  <c r="F4965" i="2"/>
  <c r="C4965" i="2" s="1"/>
  <c r="E4965" i="2"/>
  <c r="B4965" i="2"/>
  <c r="F4964" i="2"/>
  <c r="C4964" i="2" s="1"/>
  <c r="E4964" i="2"/>
  <c r="B4964" i="2" s="1"/>
  <c r="F4963" i="2"/>
  <c r="C4963" i="2" s="1"/>
  <c r="E4963" i="2"/>
  <c r="B4963" i="2" s="1"/>
  <c r="F4962" i="2"/>
  <c r="C4962" i="2" s="1"/>
  <c r="E4962" i="2"/>
  <c r="B4962" i="2" s="1"/>
  <c r="F4961" i="2"/>
  <c r="C4961" i="2" s="1"/>
  <c r="E4961" i="2"/>
  <c r="B4961" i="2" s="1"/>
  <c r="F4960" i="2"/>
  <c r="C4960" i="2" s="1"/>
  <c r="E4960" i="2"/>
  <c r="B4960" i="2" s="1"/>
  <c r="F4959" i="2"/>
  <c r="C4959" i="2" s="1"/>
  <c r="E4959" i="2"/>
  <c r="B4959" i="2" s="1"/>
  <c r="F4958" i="2"/>
  <c r="C4958" i="2" s="1"/>
  <c r="E4958" i="2"/>
  <c r="B4958" i="2" s="1"/>
  <c r="F4957" i="2"/>
  <c r="C4957" i="2" s="1"/>
  <c r="E4957" i="2"/>
  <c r="B4957" i="2" s="1"/>
  <c r="D4957" i="2" s="1"/>
  <c r="F4956" i="2"/>
  <c r="C4956" i="2" s="1"/>
  <c r="E4956" i="2"/>
  <c r="B4956" i="2" s="1"/>
  <c r="F4955" i="2"/>
  <c r="C4955" i="2" s="1"/>
  <c r="E4955" i="2"/>
  <c r="B4955" i="2" s="1"/>
  <c r="F4954" i="2"/>
  <c r="C4954" i="2" s="1"/>
  <c r="E4954" i="2"/>
  <c r="B4954" i="2"/>
  <c r="F4953" i="2"/>
  <c r="C4953" i="2" s="1"/>
  <c r="E4953" i="2"/>
  <c r="B4953" i="2" s="1"/>
  <c r="F4952" i="2"/>
  <c r="C4952" i="2" s="1"/>
  <c r="E4952" i="2"/>
  <c r="B4952" i="2" s="1"/>
  <c r="F4951" i="2"/>
  <c r="C4951" i="2" s="1"/>
  <c r="E4951" i="2"/>
  <c r="B4951" i="2" s="1"/>
  <c r="F4950" i="2"/>
  <c r="C4950" i="2" s="1"/>
  <c r="E4950" i="2"/>
  <c r="B4950" i="2" s="1"/>
  <c r="F4949" i="2"/>
  <c r="C4949" i="2" s="1"/>
  <c r="E4949" i="2"/>
  <c r="B4949" i="2" s="1"/>
  <c r="D4949" i="2" s="1"/>
  <c r="F4948" i="2"/>
  <c r="C4948" i="2" s="1"/>
  <c r="E4948" i="2"/>
  <c r="B4948" i="2"/>
  <c r="F4947" i="2"/>
  <c r="C4947" i="2" s="1"/>
  <c r="E4947" i="2"/>
  <c r="B4947" i="2" s="1"/>
  <c r="F4946" i="2"/>
  <c r="C4946" i="2" s="1"/>
  <c r="E4946" i="2"/>
  <c r="B4946" i="2"/>
  <c r="F4945" i="2"/>
  <c r="C4945" i="2" s="1"/>
  <c r="E4945" i="2"/>
  <c r="B4945" i="2" s="1"/>
  <c r="F4944" i="2"/>
  <c r="C4944" i="2" s="1"/>
  <c r="E4944" i="2"/>
  <c r="B4944" i="2" s="1"/>
  <c r="F4943" i="2"/>
  <c r="C4943" i="2" s="1"/>
  <c r="E4943" i="2"/>
  <c r="B4943" i="2" s="1"/>
  <c r="F4942" i="2"/>
  <c r="C4942" i="2" s="1"/>
  <c r="E4942" i="2"/>
  <c r="B4942" i="2" s="1"/>
  <c r="F4941" i="2"/>
  <c r="C4941" i="2" s="1"/>
  <c r="E4941" i="2"/>
  <c r="B4941" i="2" s="1"/>
  <c r="F4940" i="2"/>
  <c r="C4940" i="2" s="1"/>
  <c r="E4940" i="2"/>
  <c r="B4940" i="2"/>
  <c r="F4939" i="2"/>
  <c r="C4939" i="2" s="1"/>
  <c r="E4939" i="2"/>
  <c r="B4939" i="2"/>
  <c r="F4938" i="2"/>
  <c r="C4938" i="2" s="1"/>
  <c r="E4938" i="2"/>
  <c r="B4938" i="2" s="1"/>
  <c r="F4937" i="2"/>
  <c r="C4937" i="2" s="1"/>
  <c r="E4937" i="2"/>
  <c r="B4937" i="2" s="1"/>
  <c r="F4936" i="2"/>
  <c r="C4936" i="2" s="1"/>
  <c r="E4936" i="2"/>
  <c r="B4936" i="2"/>
  <c r="F4935" i="2"/>
  <c r="C4935" i="2" s="1"/>
  <c r="E4935" i="2"/>
  <c r="B4935" i="2" s="1"/>
  <c r="F4934" i="2"/>
  <c r="C4934" i="2" s="1"/>
  <c r="E4934" i="2"/>
  <c r="B4934" i="2" s="1"/>
  <c r="F4933" i="2"/>
  <c r="C4933" i="2" s="1"/>
  <c r="E4933" i="2"/>
  <c r="B4933" i="2" s="1"/>
  <c r="F4932" i="2"/>
  <c r="C4932" i="2" s="1"/>
  <c r="E4932" i="2"/>
  <c r="B4932" i="2" s="1"/>
  <c r="F4931" i="2"/>
  <c r="C4931" i="2" s="1"/>
  <c r="E4931" i="2"/>
  <c r="B4931" i="2"/>
  <c r="F4930" i="2"/>
  <c r="C4930" i="2" s="1"/>
  <c r="E4930" i="2"/>
  <c r="B4930" i="2" s="1"/>
  <c r="F4929" i="2"/>
  <c r="C4929" i="2" s="1"/>
  <c r="E4929" i="2"/>
  <c r="B4929" i="2"/>
  <c r="D4929" i="2" s="1"/>
  <c r="F4928" i="2"/>
  <c r="C4928" i="2" s="1"/>
  <c r="E4928" i="2"/>
  <c r="B4928" i="2" s="1"/>
  <c r="F4927" i="2"/>
  <c r="C4927" i="2" s="1"/>
  <c r="E4927" i="2"/>
  <c r="B4927" i="2" s="1"/>
  <c r="D4927" i="2" s="1"/>
  <c r="F4926" i="2"/>
  <c r="C4926" i="2" s="1"/>
  <c r="D4926" i="2" s="1"/>
  <c r="E4926" i="2"/>
  <c r="B4926" i="2"/>
  <c r="F4925" i="2"/>
  <c r="C4925" i="2" s="1"/>
  <c r="E4925" i="2"/>
  <c r="B4925" i="2" s="1"/>
  <c r="F4924" i="2"/>
  <c r="C4924" i="2" s="1"/>
  <c r="D4924" i="2" s="1"/>
  <c r="E4924" i="2"/>
  <c r="B4924" i="2" s="1"/>
  <c r="F4923" i="2"/>
  <c r="C4923" i="2" s="1"/>
  <c r="E4923" i="2"/>
  <c r="B4923" i="2"/>
  <c r="F4922" i="2"/>
  <c r="C4922" i="2" s="1"/>
  <c r="E4922" i="2"/>
  <c r="B4922" i="2" s="1"/>
  <c r="F4921" i="2"/>
  <c r="C4921" i="2" s="1"/>
  <c r="E4921" i="2"/>
  <c r="B4921" i="2" s="1"/>
  <c r="F4920" i="2"/>
  <c r="C4920" i="2" s="1"/>
  <c r="E4920" i="2"/>
  <c r="B4920" i="2" s="1"/>
  <c r="F4919" i="2"/>
  <c r="C4919" i="2" s="1"/>
  <c r="E4919" i="2"/>
  <c r="B4919" i="2" s="1"/>
  <c r="F4918" i="2"/>
  <c r="C4918" i="2" s="1"/>
  <c r="E4918" i="2"/>
  <c r="B4918" i="2" s="1"/>
  <c r="F4917" i="2"/>
  <c r="C4917" i="2" s="1"/>
  <c r="E4917" i="2"/>
  <c r="B4917" i="2" s="1"/>
  <c r="F4916" i="2"/>
  <c r="C4916" i="2" s="1"/>
  <c r="E4916" i="2"/>
  <c r="B4916" i="2" s="1"/>
  <c r="F4915" i="2"/>
  <c r="C4915" i="2" s="1"/>
  <c r="E4915" i="2"/>
  <c r="B4915" i="2" s="1"/>
  <c r="F4914" i="2"/>
  <c r="C4914" i="2" s="1"/>
  <c r="E4914" i="2"/>
  <c r="B4914" i="2" s="1"/>
  <c r="F4913" i="2"/>
  <c r="C4913" i="2" s="1"/>
  <c r="E4913" i="2"/>
  <c r="B4913" i="2" s="1"/>
  <c r="F4912" i="2"/>
  <c r="C4912" i="2" s="1"/>
  <c r="E4912" i="2"/>
  <c r="B4912" i="2" s="1"/>
  <c r="F4911" i="2"/>
  <c r="C4911" i="2" s="1"/>
  <c r="E4911" i="2"/>
  <c r="B4911" i="2" s="1"/>
  <c r="F4910" i="2"/>
  <c r="C4910" i="2" s="1"/>
  <c r="E4910" i="2"/>
  <c r="B4910" i="2" s="1"/>
  <c r="D4910" i="2" s="1"/>
  <c r="F4909" i="2"/>
  <c r="C4909" i="2" s="1"/>
  <c r="E4909" i="2"/>
  <c r="B4909" i="2" s="1"/>
  <c r="F4908" i="2"/>
  <c r="C4908" i="2" s="1"/>
  <c r="E4908" i="2"/>
  <c r="B4908" i="2" s="1"/>
  <c r="F4907" i="2"/>
  <c r="C4907" i="2" s="1"/>
  <c r="E4907" i="2"/>
  <c r="B4907" i="2" s="1"/>
  <c r="F4906" i="2"/>
  <c r="C4906" i="2" s="1"/>
  <c r="E4906" i="2"/>
  <c r="B4906" i="2" s="1"/>
  <c r="F4905" i="2"/>
  <c r="C4905" i="2" s="1"/>
  <c r="E4905" i="2"/>
  <c r="B4905" i="2" s="1"/>
  <c r="F4904" i="2"/>
  <c r="C4904" i="2" s="1"/>
  <c r="E4904" i="2"/>
  <c r="B4904" i="2"/>
  <c r="F4903" i="2"/>
  <c r="C4903" i="2" s="1"/>
  <c r="E4903" i="2"/>
  <c r="B4903" i="2" s="1"/>
  <c r="F4902" i="2"/>
  <c r="C4902" i="2" s="1"/>
  <c r="E4902" i="2"/>
  <c r="B4902" i="2"/>
  <c r="F4901" i="2"/>
  <c r="C4901" i="2" s="1"/>
  <c r="E4901" i="2"/>
  <c r="B4901" i="2" s="1"/>
  <c r="F4900" i="2"/>
  <c r="C4900" i="2" s="1"/>
  <c r="E4900" i="2"/>
  <c r="B4900" i="2" s="1"/>
  <c r="D4900" i="2" s="1"/>
  <c r="F4899" i="2"/>
  <c r="C4899" i="2" s="1"/>
  <c r="E4899" i="2"/>
  <c r="B4899" i="2"/>
  <c r="F4898" i="2"/>
  <c r="C4898" i="2" s="1"/>
  <c r="E4898" i="2"/>
  <c r="B4898" i="2" s="1"/>
  <c r="D4898" i="2" s="1"/>
  <c r="F4897" i="2"/>
  <c r="C4897" i="2" s="1"/>
  <c r="E4897" i="2"/>
  <c r="B4897" i="2" s="1"/>
  <c r="D4897" i="2" s="1"/>
  <c r="F4896" i="2"/>
  <c r="C4896" i="2" s="1"/>
  <c r="E4896" i="2"/>
  <c r="B4896" i="2" s="1"/>
  <c r="F4895" i="2"/>
  <c r="E4895" i="2"/>
  <c r="B4895" i="2" s="1"/>
  <c r="C4895" i="2"/>
  <c r="F4894" i="2"/>
  <c r="C4894" i="2" s="1"/>
  <c r="E4894" i="2"/>
  <c r="B4894" i="2" s="1"/>
  <c r="F4893" i="2"/>
  <c r="E4893" i="2"/>
  <c r="B4893" i="2" s="1"/>
  <c r="C4893" i="2"/>
  <c r="F4892" i="2"/>
  <c r="C4892" i="2" s="1"/>
  <c r="E4892" i="2"/>
  <c r="B4892" i="2" s="1"/>
  <c r="F4891" i="2"/>
  <c r="C4891" i="2" s="1"/>
  <c r="E4891" i="2"/>
  <c r="B4891" i="2" s="1"/>
  <c r="F4890" i="2"/>
  <c r="C4890" i="2" s="1"/>
  <c r="E4890" i="2"/>
  <c r="B4890" i="2" s="1"/>
  <c r="D4890" i="2" s="1"/>
  <c r="F4889" i="2"/>
  <c r="E4889" i="2"/>
  <c r="B4889" i="2" s="1"/>
  <c r="C4889" i="2"/>
  <c r="F4888" i="2"/>
  <c r="C4888" i="2" s="1"/>
  <c r="E4888" i="2"/>
  <c r="B4888" i="2" s="1"/>
  <c r="F4887" i="2"/>
  <c r="C4887" i="2" s="1"/>
  <c r="E4887" i="2"/>
  <c r="B4887" i="2" s="1"/>
  <c r="F4886" i="2"/>
  <c r="C4886" i="2" s="1"/>
  <c r="D4886" i="2" s="1"/>
  <c r="E4886" i="2"/>
  <c r="B4886" i="2" s="1"/>
  <c r="F4885" i="2"/>
  <c r="C4885" i="2" s="1"/>
  <c r="E4885" i="2"/>
  <c r="B4885" i="2" s="1"/>
  <c r="F4884" i="2"/>
  <c r="C4884" i="2" s="1"/>
  <c r="E4884" i="2"/>
  <c r="B4884" i="2" s="1"/>
  <c r="F4883" i="2"/>
  <c r="C4883" i="2" s="1"/>
  <c r="E4883" i="2"/>
  <c r="B4883" i="2" s="1"/>
  <c r="F4882" i="2"/>
  <c r="C4882" i="2" s="1"/>
  <c r="E4882" i="2"/>
  <c r="B4882" i="2" s="1"/>
  <c r="F4881" i="2"/>
  <c r="C4881" i="2" s="1"/>
  <c r="E4881" i="2"/>
  <c r="B4881" i="2"/>
  <c r="F4880" i="2"/>
  <c r="C4880" i="2" s="1"/>
  <c r="E4880" i="2"/>
  <c r="B4880" i="2" s="1"/>
  <c r="F4879" i="2"/>
  <c r="C4879" i="2" s="1"/>
  <c r="E4879" i="2"/>
  <c r="B4879" i="2" s="1"/>
  <c r="F4878" i="2"/>
  <c r="C4878" i="2" s="1"/>
  <c r="E4878" i="2"/>
  <c r="B4878" i="2"/>
  <c r="F4877" i="2"/>
  <c r="C4877" i="2" s="1"/>
  <c r="E4877" i="2"/>
  <c r="B4877" i="2" s="1"/>
  <c r="F4876" i="2"/>
  <c r="C4876" i="2" s="1"/>
  <c r="E4876" i="2"/>
  <c r="B4876" i="2" s="1"/>
  <c r="F4875" i="2"/>
  <c r="C4875" i="2" s="1"/>
  <c r="E4875" i="2"/>
  <c r="B4875" i="2" s="1"/>
  <c r="F4874" i="2"/>
  <c r="C4874" i="2" s="1"/>
  <c r="E4874" i="2"/>
  <c r="B4874" i="2" s="1"/>
  <c r="F4873" i="2"/>
  <c r="C4873" i="2" s="1"/>
  <c r="E4873" i="2"/>
  <c r="B4873" i="2" s="1"/>
  <c r="D4873" i="2" s="1"/>
  <c r="F4872" i="2"/>
  <c r="C4872" i="2" s="1"/>
  <c r="E4872" i="2"/>
  <c r="B4872" i="2" s="1"/>
  <c r="F4871" i="2"/>
  <c r="E4871" i="2"/>
  <c r="B4871" i="2" s="1"/>
  <c r="C4871" i="2"/>
  <c r="F4870" i="2"/>
  <c r="C4870" i="2" s="1"/>
  <c r="E4870" i="2"/>
  <c r="B4870" i="2"/>
  <c r="D4870" i="2" s="1"/>
  <c r="F4869" i="2"/>
  <c r="E4869" i="2"/>
  <c r="B4869" i="2" s="1"/>
  <c r="C4869" i="2"/>
  <c r="F4868" i="2"/>
  <c r="C4868" i="2" s="1"/>
  <c r="E4868" i="2"/>
  <c r="B4868" i="2" s="1"/>
  <c r="D4868" i="2" s="1"/>
  <c r="F4867" i="2"/>
  <c r="C4867" i="2" s="1"/>
  <c r="E4867" i="2"/>
  <c r="B4867" i="2" s="1"/>
  <c r="F4866" i="2"/>
  <c r="C4866" i="2" s="1"/>
  <c r="E4866" i="2"/>
  <c r="B4866" i="2" s="1"/>
  <c r="D4866" i="2" s="1"/>
  <c r="F4865" i="2"/>
  <c r="C4865" i="2" s="1"/>
  <c r="E4865" i="2"/>
  <c r="B4865" i="2" s="1"/>
  <c r="F4864" i="2"/>
  <c r="C4864" i="2" s="1"/>
  <c r="E4864" i="2"/>
  <c r="B4864" i="2" s="1"/>
  <c r="F4863" i="2"/>
  <c r="C4863" i="2" s="1"/>
  <c r="E4863" i="2"/>
  <c r="B4863" i="2" s="1"/>
  <c r="F4862" i="2"/>
  <c r="C4862" i="2" s="1"/>
  <c r="E4862" i="2"/>
  <c r="B4862" i="2" s="1"/>
  <c r="F4861" i="2"/>
  <c r="E4861" i="2"/>
  <c r="B4861" i="2" s="1"/>
  <c r="D4861" i="2" s="1"/>
  <c r="C4861" i="2"/>
  <c r="F4860" i="2"/>
  <c r="E4860" i="2"/>
  <c r="C4860" i="2"/>
  <c r="B4860" i="2"/>
  <c r="F4859" i="2"/>
  <c r="C4859" i="2" s="1"/>
  <c r="E4859" i="2"/>
  <c r="B4859" i="2" s="1"/>
  <c r="F4858" i="2"/>
  <c r="C4858" i="2" s="1"/>
  <c r="E4858" i="2"/>
  <c r="B4858" i="2" s="1"/>
  <c r="F4857" i="2"/>
  <c r="C4857" i="2" s="1"/>
  <c r="E4857" i="2"/>
  <c r="B4857" i="2" s="1"/>
  <c r="F4856" i="2"/>
  <c r="C4856" i="2" s="1"/>
  <c r="E4856" i="2"/>
  <c r="B4856" i="2" s="1"/>
  <c r="F4855" i="2"/>
  <c r="C4855" i="2" s="1"/>
  <c r="E4855" i="2"/>
  <c r="B4855" i="2" s="1"/>
  <c r="F4854" i="2"/>
  <c r="C4854" i="2" s="1"/>
  <c r="E4854" i="2"/>
  <c r="B4854" i="2" s="1"/>
  <c r="F4853" i="2"/>
  <c r="E4853" i="2"/>
  <c r="B4853" i="2" s="1"/>
  <c r="C4853" i="2"/>
  <c r="F4852" i="2"/>
  <c r="C4852" i="2" s="1"/>
  <c r="E4852" i="2"/>
  <c r="B4852" i="2" s="1"/>
  <c r="F4851" i="2"/>
  <c r="C4851" i="2" s="1"/>
  <c r="E4851" i="2"/>
  <c r="B4851" i="2"/>
  <c r="F4850" i="2"/>
  <c r="C4850" i="2" s="1"/>
  <c r="E4850" i="2"/>
  <c r="B4850" i="2"/>
  <c r="F4849" i="2"/>
  <c r="C4849" i="2" s="1"/>
  <c r="E4849" i="2"/>
  <c r="B4849" i="2"/>
  <c r="F4848" i="2"/>
  <c r="C4848" i="2" s="1"/>
  <c r="E4848" i="2"/>
  <c r="B4848" i="2" s="1"/>
  <c r="F4847" i="2"/>
  <c r="C4847" i="2" s="1"/>
  <c r="E4847" i="2"/>
  <c r="B4847" i="2" s="1"/>
  <c r="F4846" i="2"/>
  <c r="C4846" i="2" s="1"/>
  <c r="E4846" i="2"/>
  <c r="B4846" i="2" s="1"/>
  <c r="F4845" i="2"/>
  <c r="C4845" i="2" s="1"/>
  <c r="E4845" i="2"/>
  <c r="B4845" i="2" s="1"/>
  <c r="F4844" i="2"/>
  <c r="C4844" i="2" s="1"/>
  <c r="E4844" i="2"/>
  <c r="B4844" i="2" s="1"/>
  <c r="F4843" i="2"/>
  <c r="C4843" i="2" s="1"/>
  <c r="E4843" i="2"/>
  <c r="B4843" i="2" s="1"/>
  <c r="F4842" i="2"/>
  <c r="C4842" i="2" s="1"/>
  <c r="E4842" i="2"/>
  <c r="B4842" i="2" s="1"/>
  <c r="F4841" i="2"/>
  <c r="E4841" i="2"/>
  <c r="B4841" i="2" s="1"/>
  <c r="D4841" i="2" s="1"/>
  <c r="C4841" i="2"/>
  <c r="F4840" i="2"/>
  <c r="C4840" i="2" s="1"/>
  <c r="E4840" i="2"/>
  <c r="B4840" i="2" s="1"/>
  <c r="F4839" i="2"/>
  <c r="C4839" i="2" s="1"/>
  <c r="E4839" i="2"/>
  <c r="B4839" i="2" s="1"/>
  <c r="F4838" i="2"/>
  <c r="C4838" i="2" s="1"/>
  <c r="E4838" i="2"/>
  <c r="B4838" i="2" s="1"/>
  <c r="F4837" i="2"/>
  <c r="C4837" i="2" s="1"/>
  <c r="E4837" i="2"/>
  <c r="B4837" i="2" s="1"/>
  <c r="D4837" i="2" s="1"/>
  <c r="F4836" i="2"/>
  <c r="C4836" i="2" s="1"/>
  <c r="E4836" i="2"/>
  <c r="B4836" i="2" s="1"/>
  <c r="F4835" i="2"/>
  <c r="C4835" i="2" s="1"/>
  <c r="E4835" i="2"/>
  <c r="B4835" i="2" s="1"/>
  <c r="F4834" i="2"/>
  <c r="C4834" i="2" s="1"/>
  <c r="E4834" i="2"/>
  <c r="B4834" i="2" s="1"/>
  <c r="F4833" i="2"/>
  <c r="C4833" i="2" s="1"/>
  <c r="E4833" i="2"/>
  <c r="B4833" i="2" s="1"/>
  <c r="F4832" i="2"/>
  <c r="C4832" i="2" s="1"/>
  <c r="E4832" i="2"/>
  <c r="B4832" i="2" s="1"/>
  <c r="F4831" i="2"/>
  <c r="E4831" i="2"/>
  <c r="C4831" i="2"/>
  <c r="B4831" i="2"/>
  <c r="F4830" i="2"/>
  <c r="C4830" i="2" s="1"/>
  <c r="E4830" i="2"/>
  <c r="B4830" i="2" s="1"/>
  <c r="F4829" i="2"/>
  <c r="C4829" i="2" s="1"/>
  <c r="E4829" i="2"/>
  <c r="B4829" i="2" s="1"/>
  <c r="F4828" i="2"/>
  <c r="C4828" i="2" s="1"/>
  <c r="E4828" i="2"/>
  <c r="B4828" i="2" s="1"/>
  <c r="F4827" i="2"/>
  <c r="C4827" i="2" s="1"/>
  <c r="E4827" i="2"/>
  <c r="B4827" i="2"/>
  <c r="F4826" i="2"/>
  <c r="C4826" i="2" s="1"/>
  <c r="E4826" i="2"/>
  <c r="B4826" i="2" s="1"/>
  <c r="F4825" i="2"/>
  <c r="C4825" i="2" s="1"/>
  <c r="E4825" i="2"/>
  <c r="B4825" i="2" s="1"/>
  <c r="F4824" i="2"/>
  <c r="E4824" i="2"/>
  <c r="B4824" i="2" s="1"/>
  <c r="C4824" i="2"/>
  <c r="F4823" i="2"/>
  <c r="C4823" i="2" s="1"/>
  <c r="E4823" i="2"/>
  <c r="B4823" i="2" s="1"/>
  <c r="F4822" i="2"/>
  <c r="C4822" i="2" s="1"/>
  <c r="E4822" i="2"/>
  <c r="B4822" i="2" s="1"/>
  <c r="F4821" i="2"/>
  <c r="C4821" i="2" s="1"/>
  <c r="E4821" i="2"/>
  <c r="B4821" i="2" s="1"/>
  <c r="F4820" i="2"/>
  <c r="C4820" i="2" s="1"/>
  <c r="E4820" i="2"/>
  <c r="B4820" i="2" s="1"/>
  <c r="F4819" i="2"/>
  <c r="C4819" i="2" s="1"/>
  <c r="E4819" i="2"/>
  <c r="B4819" i="2"/>
  <c r="F4818" i="2"/>
  <c r="C4818" i="2" s="1"/>
  <c r="E4818" i="2"/>
  <c r="B4818" i="2" s="1"/>
  <c r="F4817" i="2"/>
  <c r="C4817" i="2" s="1"/>
  <c r="E4817" i="2"/>
  <c r="B4817" i="2" s="1"/>
  <c r="D4817" i="2" s="1"/>
  <c r="F4816" i="2"/>
  <c r="C4816" i="2" s="1"/>
  <c r="E4816" i="2"/>
  <c r="B4816" i="2" s="1"/>
  <c r="F4815" i="2"/>
  <c r="C4815" i="2" s="1"/>
  <c r="E4815" i="2"/>
  <c r="B4815" i="2" s="1"/>
  <c r="F4814" i="2"/>
  <c r="E4814" i="2"/>
  <c r="B4814" i="2" s="1"/>
  <c r="C4814" i="2"/>
  <c r="F4813" i="2"/>
  <c r="C4813" i="2" s="1"/>
  <c r="E4813" i="2"/>
  <c r="B4813" i="2" s="1"/>
  <c r="F4812" i="2"/>
  <c r="E4812" i="2"/>
  <c r="C4812" i="2"/>
  <c r="B4812" i="2"/>
  <c r="F4811" i="2"/>
  <c r="C4811" i="2" s="1"/>
  <c r="E4811" i="2"/>
  <c r="B4811" i="2" s="1"/>
  <c r="F4810" i="2"/>
  <c r="C4810" i="2" s="1"/>
  <c r="E4810" i="2"/>
  <c r="B4810" i="2" s="1"/>
  <c r="F4809" i="2"/>
  <c r="C4809" i="2" s="1"/>
  <c r="E4809" i="2"/>
  <c r="B4809" i="2" s="1"/>
  <c r="F4808" i="2"/>
  <c r="C4808" i="2" s="1"/>
  <c r="E4808" i="2"/>
  <c r="B4808" i="2" s="1"/>
  <c r="F4807" i="2"/>
  <c r="C4807" i="2" s="1"/>
  <c r="E4807" i="2"/>
  <c r="B4807" i="2" s="1"/>
  <c r="F4806" i="2"/>
  <c r="C4806" i="2" s="1"/>
  <c r="E4806" i="2"/>
  <c r="B4806" i="2" s="1"/>
  <c r="F4805" i="2"/>
  <c r="C4805" i="2" s="1"/>
  <c r="E4805" i="2"/>
  <c r="B4805" i="2" s="1"/>
  <c r="F4804" i="2"/>
  <c r="C4804" i="2" s="1"/>
  <c r="E4804" i="2"/>
  <c r="B4804" i="2" s="1"/>
  <c r="F4803" i="2"/>
  <c r="E4803" i="2"/>
  <c r="B4803" i="2" s="1"/>
  <c r="C4803" i="2"/>
  <c r="F4802" i="2"/>
  <c r="E4802" i="2"/>
  <c r="C4802" i="2"/>
  <c r="B4802" i="2"/>
  <c r="D4802" i="2" s="1"/>
  <c r="F4801" i="2"/>
  <c r="C4801" i="2" s="1"/>
  <c r="E4801" i="2"/>
  <c r="B4801" i="2" s="1"/>
  <c r="F4800" i="2"/>
  <c r="C4800" i="2" s="1"/>
  <c r="E4800" i="2"/>
  <c r="B4800" i="2" s="1"/>
  <c r="F4799" i="2"/>
  <c r="C4799" i="2" s="1"/>
  <c r="E4799" i="2"/>
  <c r="B4799" i="2" s="1"/>
  <c r="F4798" i="2"/>
  <c r="C4798" i="2" s="1"/>
  <c r="E4798" i="2"/>
  <c r="B4798" i="2" s="1"/>
  <c r="F4797" i="2"/>
  <c r="C4797" i="2" s="1"/>
  <c r="E4797" i="2"/>
  <c r="B4797" i="2" s="1"/>
  <c r="F4796" i="2"/>
  <c r="C4796" i="2" s="1"/>
  <c r="E4796" i="2"/>
  <c r="B4796" i="2" s="1"/>
  <c r="F4795" i="2"/>
  <c r="E4795" i="2"/>
  <c r="B4795" i="2" s="1"/>
  <c r="C4795" i="2"/>
  <c r="F4794" i="2"/>
  <c r="C4794" i="2" s="1"/>
  <c r="E4794" i="2"/>
  <c r="B4794" i="2" s="1"/>
  <c r="F4793" i="2"/>
  <c r="C4793" i="2" s="1"/>
  <c r="E4793" i="2"/>
  <c r="B4793" i="2" s="1"/>
  <c r="F4792" i="2"/>
  <c r="C4792" i="2" s="1"/>
  <c r="E4792" i="2"/>
  <c r="B4792" i="2" s="1"/>
  <c r="F4791" i="2"/>
  <c r="C4791" i="2" s="1"/>
  <c r="E4791" i="2"/>
  <c r="B4791" i="2" s="1"/>
  <c r="F4790" i="2"/>
  <c r="C4790" i="2" s="1"/>
  <c r="E4790" i="2"/>
  <c r="B4790" i="2" s="1"/>
  <c r="F4789" i="2"/>
  <c r="C4789" i="2" s="1"/>
  <c r="E4789" i="2"/>
  <c r="B4789" i="2" s="1"/>
  <c r="D4789" i="2" s="1"/>
  <c r="F4788" i="2"/>
  <c r="C4788" i="2" s="1"/>
  <c r="E4788" i="2"/>
  <c r="B4788" i="2" s="1"/>
  <c r="F4787" i="2"/>
  <c r="C4787" i="2" s="1"/>
  <c r="E4787" i="2"/>
  <c r="B4787" i="2" s="1"/>
  <c r="F4786" i="2"/>
  <c r="C4786" i="2" s="1"/>
  <c r="E4786" i="2"/>
  <c r="B4786" i="2" s="1"/>
  <c r="F4785" i="2"/>
  <c r="C4785" i="2" s="1"/>
  <c r="E4785" i="2"/>
  <c r="B4785" i="2" s="1"/>
  <c r="F4784" i="2"/>
  <c r="C4784" i="2" s="1"/>
  <c r="E4784" i="2"/>
  <c r="B4784" i="2" s="1"/>
  <c r="F4783" i="2"/>
  <c r="C4783" i="2" s="1"/>
  <c r="E4783" i="2"/>
  <c r="B4783" i="2" s="1"/>
  <c r="F4782" i="2"/>
  <c r="C4782" i="2" s="1"/>
  <c r="E4782" i="2"/>
  <c r="B4782" i="2" s="1"/>
  <c r="F4781" i="2"/>
  <c r="E4781" i="2"/>
  <c r="C4781" i="2"/>
  <c r="B4781" i="2"/>
  <c r="D4781" i="2" s="1"/>
  <c r="F4780" i="2"/>
  <c r="C4780" i="2" s="1"/>
  <c r="E4780" i="2"/>
  <c r="B4780" i="2"/>
  <c r="F4779" i="2"/>
  <c r="C4779" i="2" s="1"/>
  <c r="E4779" i="2"/>
  <c r="B4779" i="2" s="1"/>
  <c r="F4778" i="2"/>
  <c r="C4778" i="2" s="1"/>
  <c r="E4778" i="2"/>
  <c r="B4778" i="2"/>
  <c r="F4777" i="2"/>
  <c r="C4777" i="2" s="1"/>
  <c r="E4777" i="2"/>
  <c r="B4777" i="2" s="1"/>
  <c r="F4776" i="2"/>
  <c r="C4776" i="2" s="1"/>
  <c r="E4776" i="2"/>
  <c r="B4776" i="2" s="1"/>
  <c r="F4775" i="2"/>
  <c r="C4775" i="2" s="1"/>
  <c r="E4775" i="2"/>
  <c r="B4775" i="2" s="1"/>
  <c r="F4774" i="2"/>
  <c r="E4774" i="2"/>
  <c r="B4774" i="2" s="1"/>
  <c r="C4774" i="2"/>
  <c r="F4773" i="2"/>
  <c r="C4773" i="2" s="1"/>
  <c r="E4773" i="2"/>
  <c r="B4773" i="2"/>
  <c r="F4772" i="2"/>
  <c r="C4772" i="2" s="1"/>
  <c r="E4772" i="2"/>
  <c r="B4772" i="2" s="1"/>
  <c r="F4771" i="2"/>
  <c r="C4771" i="2" s="1"/>
  <c r="E4771" i="2"/>
  <c r="B4771" i="2" s="1"/>
  <c r="F4770" i="2"/>
  <c r="C4770" i="2" s="1"/>
  <c r="E4770" i="2"/>
  <c r="B4770" i="2" s="1"/>
  <c r="D4770" i="2" s="1"/>
  <c r="F4769" i="2"/>
  <c r="C4769" i="2" s="1"/>
  <c r="E4769" i="2"/>
  <c r="B4769" i="2" s="1"/>
  <c r="F4768" i="2"/>
  <c r="C4768" i="2" s="1"/>
  <c r="E4768" i="2"/>
  <c r="B4768" i="2" s="1"/>
  <c r="F4767" i="2"/>
  <c r="C4767" i="2" s="1"/>
  <c r="E4767" i="2"/>
  <c r="B4767" i="2" s="1"/>
  <c r="F4766" i="2"/>
  <c r="C4766" i="2" s="1"/>
  <c r="E4766" i="2"/>
  <c r="B4766" i="2" s="1"/>
  <c r="F4765" i="2"/>
  <c r="C4765" i="2" s="1"/>
  <c r="E4765" i="2"/>
  <c r="B4765" i="2" s="1"/>
  <c r="F4764" i="2"/>
  <c r="C4764" i="2" s="1"/>
  <c r="E4764" i="2"/>
  <c r="B4764" i="2" s="1"/>
  <c r="F4763" i="2"/>
  <c r="C4763" i="2" s="1"/>
  <c r="E4763" i="2"/>
  <c r="B4763" i="2" s="1"/>
  <c r="F4762" i="2"/>
  <c r="C4762" i="2" s="1"/>
  <c r="E4762" i="2"/>
  <c r="B4762" i="2" s="1"/>
  <c r="D4762" i="2"/>
  <c r="F4761" i="2"/>
  <c r="C4761" i="2" s="1"/>
  <c r="E4761" i="2"/>
  <c r="B4761" i="2" s="1"/>
  <c r="F4760" i="2"/>
  <c r="E4760" i="2"/>
  <c r="B4760" i="2" s="1"/>
  <c r="C4760" i="2"/>
  <c r="F4759" i="2"/>
  <c r="C4759" i="2" s="1"/>
  <c r="E4759" i="2"/>
  <c r="B4759" i="2" s="1"/>
  <c r="F4758" i="2"/>
  <c r="C4758" i="2" s="1"/>
  <c r="E4758" i="2"/>
  <c r="B4758" i="2" s="1"/>
  <c r="F4757" i="2"/>
  <c r="C4757" i="2" s="1"/>
  <c r="E4757" i="2"/>
  <c r="B4757" i="2" s="1"/>
  <c r="F4756" i="2"/>
  <c r="C4756" i="2" s="1"/>
  <c r="E4756" i="2"/>
  <c r="B4756" i="2" s="1"/>
  <c r="F4755" i="2"/>
  <c r="C4755" i="2" s="1"/>
  <c r="E4755" i="2"/>
  <c r="B4755" i="2" s="1"/>
  <c r="F4754" i="2"/>
  <c r="C4754" i="2" s="1"/>
  <c r="E4754" i="2"/>
  <c r="B4754" i="2" s="1"/>
  <c r="F4753" i="2"/>
  <c r="C4753" i="2" s="1"/>
  <c r="E4753" i="2"/>
  <c r="B4753" i="2" s="1"/>
  <c r="F4752" i="2"/>
  <c r="C4752" i="2" s="1"/>
  <c r="D4752" i="2" s="1"/>
  <c r="E4752" i="2"/>
  <c r="B4752" i="2" s="1"/>
  <c r="F4751" i="2"/>
  <c r="C4751" i="2" s="1"/>
  <c r="E4751" i="2"/>
  <c r="B4751" i="2" s="1"/>
  <c r="F4750" i="2"/>
  <c r="C4750" i="2" s="1"/>
  <c r="E4750" i="2"/>
  <c r="B4750" i="2" s="1"/>
  <c r="F4749" i="2"/>
  <c r="C4749" i="2" s="1"/>
  <c r="E4749" i="2"/>
  <c r="B4749" i="2" s="1"/>
  <c r="F4748" i="2"/>
  <c r="C4748" i="2" s="1"/>
  <c r="E4748" i="2"/>
  <c r="B4748" i="2" s="1"/>
  <c r="F4747" i="2"/>
  <c r="C4747" i="2" s="1"/>
  <c r="E4747" i="2"/>
  <c r="B4747" i="2"/>
  <c r="F4746" i="2"/>
  <c r="C4746" i="2" s="1"/>
  <c r="E4746" i="2"/>
  <c r="B4746" i="2" s="1"/>
  <c r="D4746" i="2" s="1"/>
  <c r="F4745" i="2"/>
  <c r="C4745" i="2" s="1"/>
  <c r="E4745" i="2"/>
  <c r="B4745" i="2" s="1"/>
  <c r="F4744" i="2"/>
  <c r="E4744" i="2"/>
  <c r="B4744" i="2" s="1"/>
  <c r="C4744" i="2"/>
  <c r="F4743" i="2"/>
  <c r="C4743" i="2" s="1"/>
  <c r="E4743" i="2"/>
  <c r="B4743" i="2" s="1"/>
  <c r="F4742" i="2"/>
  <c r="C4742" i="2" s="1"/>
  <c r="E4742" i="2"/>
  <c r="B4742" i="2" s="1"/>
  <c r="F4741" i="2"/>
  <c r="C4741" i="2" s="1"/>
  <c r="E4741" i="2"/>
  <c r="B4741" i="2"/>
  <c r="F4740" i="2"/>
  <c r="C4740" i="2" s="1"/>
  <c r="E4740" i="2"/>
  <c r="B4740" i="2" s="1"/>
  <c r="F4739" i="2"/>
  <c r="C4739" i="2" s="1"/>
  <c r="E4739" i="2"/>
  <c r="B4739" i="2" s="1"/>
  <c r="F4738" i="2"/>
  <c r="C4738" i="2" s="1"/>
  <c r="E4738" i="2"/>
  <c r="B4738" i="2" s="1"/>
  <c r="F4737" i="2"/>
  <c r="C4737" i="2" s="1"/>
  <c r="E4737" i="2"/>
  <c r="B4737" i="2" s="1"/>
  <c r="F4736" i="2"/>
  <c r="C4736" i="2" s="1"/>
  <c r="E4736" i="2"/>
  <c r="B4736" i="2" s="1"/>
  <c r="F4735" i="2"/>
  <c r="C4735" i="2" s="1"/>
  <c r="E4735" i="2"/>
  <c r="B4735" i="2" s="1"/>
  <c r="F4734" i="2"/>
  <c r="C4734" i="2" s="1"/>
  <c r="E4734" i="2"/>
  <c r="B4734" i="2" s="1"/>
  <c r="F4733" i="2"/>
  <c r="C4733" i="2" s="1"/>
  <c r="E4733" i="2"/>
  <c r="B4733" i="2" s="1"/>
  <c r="F4732" i="2"/>
  <c r="C4732" i="2" s="1"/>
  <c r="E4732" i="2"/>
  <c r="B4732" i="2" s="1"/>
  <c r="F4731" i="2"/>
  <c r="C4731" i="2" s="1"/>
  <c r="E4731" i="2"/>
  <c r="B4731" i="2" s="1"/>
  <c r="F4730" i="2"/>
  <c r="C4730" i="2" s="1"/>
  <c r="E4730" i="2"/>
  <c r="B4730" i="2" s="1"/>
  <c r="F4729" i="2"/>
  <c r="E4729" i="2"/>
  <c r="C4729" i="2"/>
  <c r="B4729" i="2"/>
  <c r="F4728" i="2"/>
  <c r="C4728" i="2" s="1"/>
  <c r="E4728" i="2"/>
  <c r="B4728" i="2" s="1"/>
  <c r="F4727" i="2"/>
  <c r="C4727" i="2" s="1"/>
  <c r="E4727" i="2"/>
  <c r="B4727" i="2"/>
  <c r="F4726" i="2"/>
  <c r="C4726" i="2" s="1"/>
  <c r="E4726" i="2"/>
  <c r="B4726" i="2" s="1"/>
  <c r="F4725" i="2"/>
  <c r="C4725" i="2" s="1"/>
  <c r="E4725" i="2"/>
  <c r="B4725" i="2" s="1"/>
  <c r="F4724" i="2"/>
  <c r="C4724" i="2" s="1"/>
  <c r="E4724" i="2"/>
  <c r="B4724" i="2" s="1"/>
  <c r="F4723" i="2"/>
  <c r="E4723" i="2"/>
  <c r="B4723" i="2" s="1"/>
  <c r="C4723" i="2"/>
  <c r="F4722" i="2"/>
  <c r="C4722" i="2" s="1"/>
  <c r="E4722" i="2"/>
  <c r="B4722" i="2" s="1"/>
  <c r="F4721" i="2"/>
  <c r="C4721" i="2" s="1"/>
  <c r="E4721" i="2"/>
  <c r="B4721" i="2" s="1"/>
  <c r="F4720" i="2"/>
  <c r="C4720" i="2" s="1"/>
  <c r="E4720" i="2"/>
  <c r="B4720" i="2" s="1"/>
  <c r="F4719" i="2"/>
  <c r="C4719" i="2" s="1"/>
  <c r="E4719" i="2"/>
  <c r="B4719" i="2" s="1"/>
  <c r="F4718" i="2"/>
  <c r="C4718" i="2" s="1"/>
  <c r="E4718" i="2"/>
  <c r="B4718" i="2" s="1"/>
  <c r="F4717" i="2"/>
  <c r="C4717" i="2" s="1"/>
  <c r="E4717" i="2"/>
  <c r="B4717" i="2" s="1"/>
  <c r="D4717" i="2" s="1"/>
  <c r="F4716" i="2"/>
  <c r="C4716" i="2" s="1"/>
  <c r="E4716" i="2"/>
  <c r="B4716" i="2" s="1"/>
  <c r="F4715" i="2"/>
  <c r="E4715" i="2"/>
  <c r="B4715" i="2" s="1"/>
  <c r="C4715" i="2"/>
  <c r="F4714" i="2"/>
  <c r="C4714" i="2" s="1"/>
  <c r="E4714" i="2"/>
  <c r="B4714" i="2" s="1"/>
  <c r="F4713" i="2"/>
  <c r="C4713" i="2" s="1"/>
  <c r="E4713" i="2"/>
  <c r="B4713" i="2" s="1"/>
  <c r="F4712" i="2"/>
  <c r="E4712" i="2"/>
  <c r="B4712" i="2" s="1"/>
  <c r="C4712" i="2"/>
  <c r="F4711" i="2"/>
  <c r="E4711" i="2"/>
  <c r="B4711" i="2" s="1"/>
  <c r="C4711" i="2"/>
  <c r="F4710" i="2"/>
  <c r="C4710" i="2" s="1"/>
  <c r="E4710" i="2"/>
  <c r="B4710" i="2" s="1"/>
  <c r="F4709" i="2"/>
  <c r="C4709" i="2" s="1"/>
  <c r="E4709" i="2"/>
  <c r="B4709" i="2" s="1"/>
  <c r="F4708" i="2"/>
  <c r="C4708" i="2" s="1"/>
  <c r="E4708" i="2"/>
  <c r="B4708" i="2" s="1"/>
  <c r="F4707" i="2"/>
  <c r="C4707" i="2" s="1"/>
  <c r="E4707" i="2"/>
  <c r="B4707" i="2"/>
  <c r="F4706" i="2"/>
  <c r="C4706" i="2" s="1"/>
  <c r="E4706" i="2"/>
  <c r="B4706" i="2" s="1"/>
  <c r="D4706" i="2" s="1"/>
  <c r="F4705" i="2"/>
  <c r="C4705" i="2" s="1"/>
  <c r="E4705" i="2"/>
  <c r="B4705" i="2" s="1"/>
  <c r="F4704" i="2"/>
  <c r="E4704" i="2"/>
  <c r="B4704" i="2" s="1"/>
  <c r="C4704" i="2"/>
  <c r="F4703" i="2"/>
  <c r="C4703" i="2" s="1"/>
  <c r="E4703" i="2"/>
  <c r="B4703" i="2" s="1"/>
  <c r="F4702" i="2"/>
  <c r="C4702" i="2" s="1"/>
  <c r="E4702" i="2"/>
  <c r="B4702" i="2" s="1"/>
  <c r="F4701" i="2"/>
  <c r="C4701" i="2" s="1"/>
  <c r="E4701" i="2"/>
  <c r="B4701" i="2" s="1"/>
  <c r="F4700" i="2"/>
  <c r="E4700" i="2"/>
  <c r="B4700" i="2" s="1"/>
  <c r="C4700" i="2"/>
  <c r="F4699" i="2"/>
  <c r="C4699" i="2" s="1"/>
  <c r="E4699" i="2"/>
  <c r="B4699" i="2" s="1"/>
  <c r="F4698" i="2"/>
  <c r="C4698" i="2" s="1"/>
  <c r="E4698" i="2"/>
  <c r="B4698" i="2" s="1"/>
  <c r="F4697" i="2"/>
  <c r="C4697" i="2" s="1"/>
  <c r="E4697" i="2"/>
  <c r="B4697" i="2" s="1"/>
  <c r="F4696" i="2"/>
  <c r="C4696" i="2" s="1"/>
  <c r="E4696" i="2"/>
  <c r="B4696" i="2" s="1"/>
  <c r="F4695" i="2"/>
  <c r="C4695" i="2" s="1"/>
  <c r="E4695" i="2"/>
  <c r="B4695" i="2" s="1"/>
  <c r="F4694" i="2"/>
  <c r="C4694" i="2" s="1"/>
  <c r="E4694" i="2"/>
  <c r="B4694" i="2" s="1"/>
  <c r="F4693" i="2"/>
  <c r="C4693" i="2" s="1"/>
  <c r="E4693" i="2"/>
  <c r="B4693" i="2" s="1"/>
  <c r="F4692" i="2"/>
  <c r="C4692" i="2" s="1"/>
  <c r="E4692" i="2"/>
  <c r="B4692" i="2" s="1"/>
  <c r="F4691" i="2"/>
  <c r="C4691" i="2" s="1"/>
  <c r="E4691" i="2"/>
  <c r="B4691" i="2" s="1"/>
  <c r="F4690" i="2"/>
  <c r="C4690" i="2" s="1"/>
  <c r="E4690" i="2"/>
  <c r="B4690" i="2" s="1"/>
  <c r="F4689" i="2"/>
  <c r="C4689" i="2" s="1"/>
  <c r="E4689" i="2"/>
  <c r="B4689" i="2"/>
  <c r="F4688" i="2"/>
  <c r="C4688" i="2" s="1"/>
  <c r="E4688" i="2"/>
  <c r="B4688" i="2" s="1"/>
  <c r="F4687" i="2"/>
  <c r="C4687" i="2" s="1"/>
  <c r="E4687" i="2"/>
  <c r="B4687" i="2" s="1"/>
  <c r="F4686" i="2"/>
  <c r="C4686" i="2" s="1"/>
  <c r="E4686" i="2"/>
  <c r="B4686" i="2" s="1"/>
  <c r="D4686" i="2" s="1"/>
  <c r="F4685" i="2"/>
  <c r="C4685" i="2" s="1"/>
  <c r="E4685" i="2"/>
  <c r="B4685" i="2" s="1"/>
  <c r="F4684" i="2"/>
  <c r="C4684" i="2" s="1"/>
  <c r="E4684" i="2"/>
  <c r="B4684" i="2" s="1"/>
  <c r="F4683" i="2"/>
  <c r="C4683" i="2" s="1"/>
  <c r="E4683" i="2"/>
  <c r="B4683" i="2" s="1"/>
  <c r="F4682" i="2"/>
  <c r="C4682" i="2" s="1"/>
  <c r="E4682" i="2"/>
  <c r="B4682" i="2"/>
  <c r="F4681" i="2"/>
  <c r="C4681" i="2" s="1"/>
  <c r="E4681" i="2"/>
  <c r="B4681" i="2" s="1"/>
  <c r="F4680" i="2"/>
  <c r="E4680" i="2"/>
  <c r="B4680" i="2" s="1"/>
  <c r="C4680" i="2"/>
  <c r="F4679" i="2"/>
  <c r="C4679" i="2" s="1"/>
  <c r="E4679" i="2"/>
  <c r="B4679" i="2" s="1"/>
  <c r="F4678" i="2"/>
  <c r="C4678" i="2" s="1"/>
  <c r="E4678" i="2"/>
  <c r="B4678" i="2" s="1"/>
  <c r="F4677" i="2"/>
  <c r="C4677" i="2" s="1"/>
  <c r="E4677" i="2"/>
  <c r="B4677" i="2" s="1"/>
  <c r="F4676" i="2"/>
  <c r="C4676" i="2" s="1"/>
  <c r="E4676" i="2"/>
  <c r="B4676" i="2" s="1"/>
  <c r="F4675" i="2"/>
  <c r="C4675" i="2" s="1"/>
  <c r="E4675" i="2"/>
  <c r="B4675" i="2" s="1"/>
  <c r="F4674" i="2"/>
  <c r="C4674" i="2" s="1"/>
  <c r="E4674" i="2"/>
  <c r="B4674" i="2" s="1"/>
  <c r="F4673" i="2"/>
  <c r="C4673" i="2" s="1"/>
  <c r="E4673" i="2"/>
  <c r="B4673" i="2" s="1"/>
  <c r="F4672" i="2"/>
  <c r="E4672" i="2"/>
  <c r="B4672" i="2" s="1"/>
  <c r="C4672" i="2"/>
  <c r="F4671" i="2"/>
  <c r="C4671" i="2" s="1"/>
  <c r="E4671" i="2"/>
  <c r="B4671" i="2"/>
  <c r="F4670" i="2"/>
  <c r="C4670" i="2" s="1"/>
  <c r="E4670" i="2"/>
  <c r="B4670" i="2" s="1"/>
  <c r="F4669" i="2"/>
  <c r="E4669" i="2"/>
  <c r="B4669" i="2" s="1"/>
  <c r="C4669" i="2"/>
  <c r="F4668" i="2"/>
  <c r="C4668" i="2" s="1"/>
  <c r="E4668" i="2"/>
  <c r="B4668" i="2" s="1"/>
  <c r="F4667" i="2"/>
  <c r="C4667" i="2" s="1"/>
  <c r="E4667" i="2"/>
  <c r="B4667" i="2"/>
  <c r="F4666" i="2"/>
  <c r="C4666" i="2" s="1"/>
  <c r="E4666" i="2"/>
  <c r="B4666" i="2" s="1"/>
  <c r="F4665" i="2"/>
  <c r="C4665" i="2" s="1"/>
  <c r="E4665" i="2"/>
  <c r="B4665" i="2" s="1"/>
  <c r="F4664" i="2"/>
  <c r="C4664" i="2" s="1"/>
  <c r="E4664" i="2"/>
  <c r="B4664" i="2" s="1"/>
  <c r="F4663" i="2"/>
  <c r="C4663" i="2" s="1"/>
  <c r="E4663" i="2"/>
  <c r="B4663" i="2" s="1"/>
  <c r="F4662" i="2"/>
  <c r="C4662" i="2" s="1"/>
  <c r="E4662" i="2"/>
  <c r="B4662" i="2" s="1"/>
  <c r="D4662" i="2" s="1"/>
  <c r="F4661" i="2"/>
  <c r="C4661" i="2" s="1"/>
  <c r="E4661" i="2"/>
  <c r="B4661" i="2" s="1"/>
  <c r="F4660" i="2"/>
  <c r="C4660" i="2" s="1"/>
  <c r="E4660" i="2"/>
  <c r="B4660" i="2"/>
  <c r="F4659" i="2"/>
  <c r="C4659" i="2" s="1"/>
  <c r="E4659" i="2"/>
  <c r="B4659" i="2"/>
  <c r="F4658" i="2"/>
  <c r="C4658" i="2" s="1"/>
  <c r="E4658" i="2"/>
  <c r="B4658" i="2" s="1"/>
  <c r="F4657" i="2"/>
  <c r="C4657" i="2" s="1"/>
  <c r="E4657" i="2"/>
  <c r="B4657" i="2" s="1"/>
  <c r="F4656" i="2"/>
  <c r="C4656" i="2" s="1"/>
  <c r="E4656" i="2"/>
  <c r="B4656" i="2" s="1"/>
  <c r="F4655" i="2"/>
  <c r="C4655" i="2" s="1"/>
  <c r="E4655" i="2"/>
  <c r="B4655" i="2" s="1"/>
  <c r="F4654" i="2"/>
  <c r="E4654" i="2"/>
  <c r="B4654" i="2" s="1"/>
  <c r="C4654" i="2"/>
  <c r="F4653" i="2"/>
  <c r="C4653" i="2" s="1"/>
  <c r="E4653" i="2"/>
  <c r="B4653" i="2" s="1"/>
  <c r="F4652" i="2"/>
  <c r="C4652" i="2" s="1"/>
  <c r="E4652" i="2"/>
  <c r="B4652" i="2" s="1"/>
  <c r="F4651" i="2"/>
  <c r="C4651" i="2" s="1"/>
  <c r="E4651" i="2"/>
  <c r="B4651" i="2" s="1"/>
  <c r="F4650" i="2"/>
  <c r="C4650" i="2" s="1"/>
  <c r="E4650" i="2"/>
  <c r="B4650" i="2"/>
  <c r="D4650" i="2" s="1"/>
  <c r="F4649" i="2"/>
  <c r="C4649" i="2" s="1"/>
  <c r="E4649" i="2"/>
  <c r="B4649" i="2" s="1"/>
  <c r="F4648" i="2"/>
  <c r="C4648" i="2" s="1"/>
  <c r="E4648" i="2"/>
  <c r="B4648" i="2" s="1"/>
  <c r="F4647" i="2"/>
  <c r="C4647" i="2" s="1"/>
  <c r="E4647" i="2"/>
  <c r="B4647" i="2" s="1"/>
  <c r="F4646" i="2"/>
  <c r="C4646" i="2" s="1"/>
  <c r="E4646" i="2"/>
  <c r="B4646" i="2" s="1"/>
  <c r="F4645" i="2"/>
  <c r="C4645" i="2" s="1"/>
  <c r="E4645" i="2"/>
  <c r="B4645" i="2" s="1"/>
  <c r="D4645" i="2" s="1"/>
  <c r="F4644" i="2"/>
  <c r="E4644" i="2"/>
  <c r="B4644" i="2" s="1"/>
  <c r="C4644" i="2"/>
  <c r="F4643" i="2"/>
  <c r="C4643" i="2" s="1"/>
  <c r="E4643" i="2"/>
  <c r="B4643" i="2" s="1"/>
  <c r="F4642" i="2"/>
  <c r="C4642" i="2" s="1"/>
  <c r="E4642" i="2"/>
  <c r="B4642" i="2" s="1"/>
  <c r="D4642" i="2" s="1"/>
  <c r="F4641" i="2"/>
  <c r="C4641" i="2" s="1"/>
  <c r="E4641" i="2"/>
  <c r="B4641" i="2" s="1"/>
  <c r="F4640" i="2"/>
  <c r="E4640" i="2"/>
  <c r="C4640" i="2"/>
  <c r="B4640" i="2"/>
  <c r="F4639" i="2"/>
  <c r="C4639" i="2" s="1"/>
  <c r="E4639" i="2"/>
  <c r="B4639" i="2" s="1"/>
  <c r="F4638" i="2"/>
  <c r="C4638" i="2" s="1"/>
  <c r="E4638" i="2"/>
  <c r="B4638" i="2" s="1"/>
  <c r="F4637" i="2"/>
  <c r="C4637" i="2" s="1"/>
  <c r="E4637" i="2"/>
  <c r="B4637" i="2" s="1"/>
  <c r="F4636" i="2"/>
  <c r="C4636" i="2" s="1"/>
  <c r="E4636" i="2"/>
  <c r="B4636" i="2" s="1"/>
  <c r="F4635" i="2"/>
  <c r="C4635" i="2" s="1"/>
  <c r="E4635" i="2"/>
  <c r="B4635" i="2" s="1"/>
  <c r="F4634" i="2"/>
  <c r="C4634" i="2" s="1"/>
  <c r="E4634" i="2"/>
  <c r="B4634" i="2" s="1"/>
  <c r="F4633" i="2"/>
  <c r="E4633" i="2"/>
  <c r="C4633" i="2"/>
  <c r="B4633" i="2"/>
  <c r="D4633" i="2" s="1"/>
  <c r="F4632" i="2"/>
  <c r="C4632" i="2" s="1"/>
  <c r="E4632" i="2"/>
  <c r="B4632" i="2" s="1"/>
  <c r="F4631" i="2"/>
  <c r="C4631" i="2" s="1"/>
  <c r="E4631" i="2"/>
  <c r="B4631" i="2" s="1"/>
  <c r="F4630" i="2"/>
  <c r="C4630" i="2" s="1"/>
  <c r="E4630" i="2"/>
  <c r="B4630" i="2" s="1"/>
  <c r="F4629" i="2"/>
  <c r="E4629" i="2"/>
  <c r="B4629" i="2" s="1"/>
  <c r="C4629" i="2"/>
  <c r="F4628" i="2"/>
  <c r="C4628" i="2" s="1"/>
  <c r="E4628" i="2"/>
  <c r="B4628" i="2" s="1"/>
  <c r="F4627" i="2"/>
  <c r="C4627" i="2" s="1"/>
  <c r="E4627" i="2"/>
  <c r="B4627" i="2"/>
  <c r="F4626" i="2"/>
  <c r="C4626" i="2" s="1"/>
  <c r="E4626" i="2"/>
  <c r="B4626" i="2" s="1"/>
  <c r="F4625" i="2"/>
  <c r="C4625" i="2" s="1"/>
  <c r="E4625" i="2"/>
  <c r="B4625" i="2" s="1"/>
  <c r="F4624" i="2"/>
  <c r="C4624" i="2" s="1"/>
  <c r="E4624" i="2"/>
  <c r="B4624" i="2" s="1"/>
  <c r="F4623" i="2"/>
  <c r="C4623" i="2" s="1"/>
  <c r="E4623" i="2"/>
  <c r="B4623" i="2" s="1"/>
  <c r="F4622" i="2"/>
  <c r="E4622" i="2"/>
  <c r="C4622" i="2"/>
  <c r="B4622" i="2"/>
  <c r="F4621" i="2"/>
  <c r="C4621" i="2" s="1"/>
  <c r="E4621" i="2"/>
  <c r="B4621" i="2" s="1"/>
  <c r="F4620" i="2"/>
  <c r="C4620" i="2" s="1"/>
  <c r="E4620" i="2"/>
  <c r="B4620" i="2" s="1"/>
  <c r="F4619" i="2"/>
  <c r="C4619" i="2" s="1"/>
  <c r="E4619" i="2"/>
  <c r="B4619" i="2" s="1"/>
  <c r="F4618" i="2"/>
  <c r="C4618" i="2" s="1"/>
  <c r="E4618" i="2"/>
  <c r="B4618" i="2"/>
  <c r="F4617" i="2"/>
  <c r="C4617" i="2" s="1"/>
  <c r="E4617" i="2"/>
  <c r="B4617" i="2" s="1"/>
  <c r="F4616" i="2"/>
  <c r="C4616" i="2" s="1"/>
  <c r="E4616" i="2"/>
  <c r="B4616" i="2" s="1"/>
  <c r="D4616" i="2" s="1"/>
  <c r="F4615" i="2"/>
  <c r="C4615" i="2" s="1"/>
  <c r="E4615" i="2"/>
  <c r="B4615" i="2" s="1"/>
  <c r="F4614" i="2"/>
  <c r="C4614" i="2" s="1"/>
  <c r="E4614" i="2"/>
  <c r="B4614" i="2" s="1"/>
  <c r="F4613" i="2"/>
  <c r="C4613" i="2" s="1"/>
  <c r="E4613" i="2"/>
  <c r="B4613" i="2" s="1"/>
  <c r="D4613" i="2" s="1"/>
  <c r="F4612" i="2"/>
  <c r="C4612" i="2" s="1"/>
  <c r="E4612" i="2"/>
  <c r="B4612" i="2" s="1"/>
  <c r="F4611" i="2"/>
  <c r="C4611" i="2" s="1"/>
  <c r="E4611" i="2"/>
  <c r="B4611" i="2" s="1"/>
  <c r="F4610" i="2"/>
  <c r="C4610" i="2" s="1"/>
  <c r="E4610" i="2"/>
  <c r="B4610" i="2" s="1"/>
  <c r="F4609" i="2"/>
  <c r="C4609" i="2" s="1"/>
  <c r="E4609" i="2"/>
  <c r="B4609" i="2" s="1"/>
  <c r="F4608" i="2"/>
  <c r="C4608" i="2" s="1"/>
  <c r="E4608" i="2"/>
  <c r="B4608" i="2" s="1"/>
  <c r="F4607" i="2"/>
  <c r="C4607" i="2" s="1"/>
  <c r="E4607" i="2"/>
  <c r="B4607" i="2"/>
  <c r="F4606" i="2"/>
  <c r="C4606" i="2" s="1"/>
  <c r="E4606" i="2"/>
  <c r="B4606" i="2" s="1"/>
  <c r="D4606" i="2" s="1"/>
  <c r="F4605" i="2"/>
  <c r="C4605" i="2" s="1"/>
  <c r="E4605" i="2"/>
  <c r="B4605" i="2" s="1"/>
  <c r="F4604" i="2"/>
  <c r="E4604" i="2"/>
  <c r="B4604" i="2" s="1"/>
  <c r="C4604" i="2"/>
  <c r="F4603" i="2"/>
  <c r="C4603" i="2" s="1"/>
  <c r="E4603" i="2"/>
  <c r="B4603" i="2" s="1"/>
  <c r="F4602" i="2"/>
  <c r="C4602" i="2" s="1"/>
  <c r="E4602" i="2"/>
  <c r="B4602" i="2" s="1"/>
  <c r="F4601" i="2"/>
  <c r="C4601" i="2" s="1"/>
  <c r="E4601" i="2"/>
  <c r="B4601" i="2"/>
  <c r="F4600" i="2"/>
  <c r="C4600" i="2" s="1"/>
  <c r="E4600" i="2"/>
  <c r="B4600" i="2" s="1"/>
  <c r="F4599" i="2"/>
  <c r="C4599" i="2" s="1"/>
  <c r="E4599" i="2"/>
  <c r="B4599" i="2" s="1"/>
  <c r="F4598" i="2"/>
  <c r="C4598" i="2" s="1"/>
  <c r="E4598" i="2"/>
  <c r="B4598" i="2" s="1"/>
  <c r="F4597" i="2"/>
  <c r="C4597" i="2" s="1"/>
  <c r="E4597" i="2"/>
  <c r="B4597" i="2" s="1"/>
  <c r="F4596" i="2"/>
  <c r="C4596" i="2" s="1"/>
  <c r="E4596" i="2"/>
  <c r="B4596" i="2" s="1"/>
  <c r="F4595" i="2"/>
  <c r="C4595" i="2" s="1"/>
  <c r="E4595" i="2"/>
  <c r="B4595" i="2" s="1"/>
  <c r="F4594" i="2"/>
  <c r="E4594" i="2"/>
  <c r="B4594" i="2" s="1"/>
  <c r="C4594" i="2"/>
  <c r="F4593" i="2"/>
  <c r="C4593" i="2" s="1"/>
  <c r="E4593" i="2"/>
  <c r="B4593" i="2" s="1"/>
  <c r="F4592" i="2"/>
  <c r="C4592" i="2" s="1"/>
  <c r="D4592" i="2" s="1"/>
  <c r="E4592" i="2"/>
  <c r="B4592" i="2" s="1"/>
  <c r="F4591" i="2"/>
  <c r="E4591" i="2"/>
  <c r="B4591" i="2" s="1"/>
  <c r="C4591" i="2"/>
  <c r="F4590" i="2"/>
  <c r="C4590" i="2" s="1"/>
  <c r="E4590" i="2"/>
  <c r="B4590" i="2" s="1"/>
  <c r="F4589" i="2"/>
  <c r="C4589" i="2" s="1"/>
  <c r="E4589" i="2"/>
  <c r="B4589" i="2" s="1"/>
  <c r="F4588" i="2"/>
  <c r="C4588" i="2" s="1"/>
  <c r="E4588" i="2"/>
  <c r="B4588" i="2" s="1"/>
  <c r="F4587" i="2"/>
  <c r="C4587" i="2" s="1"/>
  <c r="E4587" i="2"/>
  <c r="B4587" i="2"/>
  <c r="F4586" i="2"/>
  <c r="C4586" i="2" s="1"/>
  <c r="E4586" i="2"/>
  <c r="B4586" i="2" s="1"/>
  <c r="F4585" i="2"/>
  <c r="C4585" i="2" s="1"/>
  <c r="E4585" i="2"/>
  <c r="B4585" i="2" s="1"/>
  <c r="F4584" i="2"/>
  <c r="C4584" i="2" s="1"/>
  <c r="E4584" i="2"/>
  <c r="B4584" i="2" s="1"/>
  <c r="F4583" i="2"/>
  <c r="C4583" i="2" s="1"/>
  <c r="E4583" i="2"/>
  <c r="B4583" i="2" s="1"/>
  <c r="F4582" i="2"/>
  <c r="C4582" i="2" s="1"/>
  <c r="E4582" i="2"/>
  <c r="B4582" i="2" s="1"/>
  <c r="F4581" i="2"/>
  <c r="C4581" i="2" s="1"/>
  <c r="E4581" i="2"/>
  <c r="B4581" i="2" s="1"/>
  <c r="F4580" i="2"/>
  <c r="C4580" i="2" s="1"/>
  <c r="E4580" i="2"/>
  <c r="B4580" i="2" s="1"/>
  <c r="F4579" i="2"/>
  <c r="C4579" i="2" s="1"/>
  <c r="E4579" i="2"/>
  <c r="B4579" i="2"/>
  <c r="F4578" i="2"/>
  <c r="C4578" i="2" s="1"/>
  <c r="E4578" i="2"/>
  <c r="B4578" i="2" s="1"/>
  <c r="F4577" i="2"/>
  <c r="C4577" i="2" s="1"/>
  <c r="E4577" i="2"/>
  <c r="B4577" i="2" s="1"/>
  <c r="F4576" i="2"/>
  <c r="C4576" i="2" s="1"/>
  <c r="E4576" i="2"/>
  <c r="B4576" i="2" s="1"/>
  <c r="F4575" i="2"/>
  <c r="C4575" i="2" s="1"/>
  <c r="E4575" i="2"/>
  <c r="B4575" i="2" s="1"/>
  <c r="F4574" i="2"/>
  <c r="C4574" i="2" s="1"/>
  <c r="E4574" i="2"/>
  <c r="B4574" i="2" s="1"/>
  <c r="F4573" i="2"/>
  <c r="E4573" i="2"/>
  <c r="B4573" i="2" s="1"/>
  <c r="C4573" i="2"/>
  <c r="F4572" i="2"/>
  <c r="C4572" i="2" s="1"/>
  <c r="E4572" i="2"/>
  <c r="B4572" i="2"/>
  <c r="F4571" i="2"/>
  <c r="C4571" i="2" s="1"/>
  <c r="E4571" i="2"/>
  <c r="B4571" i="2" s="1"/>
  <c r="F4570" i="2"/>
  <c r="C4570" i="2" s="1"/>
  <c r="E4570" i="2"/>
  <c r="B4570" i="2" s="1"/>
  <c r="F4569" i="2"/>
  <c r="C4569" i="2" s="1"/>
  <c r="E4569" i="2"/>
  <c r="B4569" i="2" s="1"/>
  <c r="F4568" i="2"/>
  <c r="C4568" i="2" s="1"/>
  <c r="E4568" i="2"/>
  <c r="B4568" i="2" s="1"/>
  <c r="F4567" i="2"/>
  <c r="C4567" i="2" s="1"/>
  <c r="E4567" i="2"/>
  <c r="B4567" i="2" s="1"/>
  <c r="F4566" i="2"/>
  <c r="C4566" i="2" s="1"/>
  <c r="E4566" i="2"/>
  <c r="B4566" i="2" s="1"/>
  <c r="F4565" i="2"/>
  <c r="C4565" i="2" s="1"/>
  <c r="E4565" i="2"/>
  <c r="B4565" i="2" s="1"/>
  <c r="F4564" i="2"/>
  <c r="C4564" i="2" s="1"/>
  <c r="E4564" i="2"/>
  <c r="B4564" i="2" s="1"/>
  <c r="F4563" i="2"/>
  <c r="E4563" i="2"/>
  <c r="B4563" i="2" s="1"/>
  <c r="C4563" i="2"/>
  <c r="F4562" i="2"/>
  <c r="C4562" i="2" s="1"/>
  <c r="E4562" i="2"/>
  <c r="B4562" i="2" s="1"/>
  <c r="F4561" i="2"/>
  <c r="C4561" i="2" s="1"/>
  <c r="E4561" i="2"/>
  <c r="B4561" i="2"/>
  <c r="F4560" i="2"/>
  <c r="C4560" i="2" s="1"/>
  <c r="E4560" i="2"/>
  <c r="B4560" i="2" s="1"/>
  <c r="F4559" i="2"/>
  <c r="C4559" i="2" s="1"/>
  <c r="E4559" i="2"/>
  <c r="B4559" i="2" s="1"/>
  <c r="F4558" i="2"/>
  <c r="C4558" i="2" s="1"/>
  <c r="E4558" i="2"/>
  <c r="B4558" i="2" s="1"/>
  <c r="D4558" i="2" s="1"/>
  <c r="F4557" i="2"/>
  <c r="C4557" i="2" s="1"/>
  <c r="E4557" i="2"/>
  <c r="B4557" i="2" s="1"/>
  <c r="F4556" i="2"/>
  <c r="C4556" i="2" s="1"/>
  <c r="E4556" i="2"/>
  <c r="B4556" i="2" s="1"/>
  <c r="F4555" i="2"/>
  <c r="C4555" i="2" s="1"/>
  <c r="E4555" i="2"/>
  <c r="B4555" i="2" s="1"/>
  <c r="F4554" i="2"/>
  <c r="C4554" i="2" s="1"/>
  <c r="E4554" i="2"/>
  <c r="B4554" i="2" s="1"/>
  <c r="F4553" i="2"/>
  <c r="C4553" i="2" s="1"/>
  <c r="E4553" i="2"/>
  <c r="B4553" i="2" s="1"/>
  <c r="F4552" i="2"/>
  <c r="C4552" i="2" s="1"/>
  <c r="E4552" i="2"/>
  <c r="B4552" i="2" s="1"/>
  <c r="F4551" i="2"/>
  <c r="E4551" i="2"/>
  <c r="B4551" i="2" s="1"/>
  <c r="C4551" i="2"/>
  <c r="F4550" i="2"/>
  <c r="C4550" i="2" s="1"/>
  <c r="E4550" i="2"/>
  <c r="B4550" i="2" s="1"/>
  <c r="F4549" i="2"/>
  <c r="C4549" i="2" s="1"/>
  <c r="E4549" i="2"/>
  <c r="B4549" i="2" s="1"/>
  <c r="F4548" i="2"/>
  <c r="C4548" i="2" s="1"/>
  <c r="E4548" i="2"/>
  <c r="B4548" i="2" s="1"/>
  <c r="F4547" i="2"/>
  <c r="C4547" i="2" s="1"/>
  <c r="E4547" i="2"/>
  <c r="B4547" i="2" s="1"/>
  <c r="F4546" i="2"/>
  <c r="C4546" i="2" s="1"/>
  <c r="E4546" i="2"/>
  <c r="B4546" i="2" s="1"/>
  <c r="F4545" i="2"/>
  <c r="C4545" i="2" s="1"/>
  <c r="E4545" i="2"/>
  <c r="B4545" i="2" s="1"/>
  <c r="F4544" i="2"/>
  <c r="C4544" i="2" s="1"/>
  <c r="E4544" i="2"/>
  <c r="B4544" i="2" s="1"/>
  <c r="F4543" i="2"/>
  <c r="E4543" i="2"/>
  <c r="B4543" i="2" s="1"/>
  <c r="C4543" i="2"/>
  <c r="F4542" i="2"/>
  <c r="C4542" i="2" s="1"/>
  <c r="E4542" i="2"/>
  <c r="B4542" i="2"/>
  <c r="F4541" i="2"/>
  <c r="C4541" i="2" s="1"/>
  <c r="E4541" i="2"/>
  <c r="B4541" i="2" s="1"/>
  <c r="D4541" i="2" s="1"/>
  <c r="F4540" i="2"/>
  <c r="C4540" i="2" s="1"/>
  <c r="E4540" i="2"/>
  <c r="B4540" i="2" s="1"/>
  <c r="F4539" i="2"/>
  <c r="C4539" i="2" s="1"/>
  <c r="E4539" i="2"/>
  <c r="B4539" i="2" s="1"/>
  <c r="F4538" i="2"/>
  <c r="C4538" i="2" s="1"/>
  <c r="E4538" i="2"/>
  <c r="B4538" i="2"/>
  <c r="D4538" i="2" s="1"/>
  <c r="F4537" i="2"/>
  <c r="C4537" i="2" s="1"/>
  <c r="E4537" i="2"/>
  <c r="B4537" i="2" s="1"/>
  <c r="F4536" i="2"/>
  <c r="C4536" i="2" s="1"/>
  <c r="E4536" i="2"/>
  <c r="B4536" i="2" s="1"/>
  <c r="F4535" i="2"/>
  <c r="C4535" i="2" s="1"/>
  <c r="E4535" i="2"/>
  <c r="B4535" i="2" s="1"/>
  <c r="D4535" i="2" s="1"/>
  <c r="F4534" i="2"/>
  <c r="C4534" i="2" s="1"/>
  <c r="E4534" i="2"/>
  <c r="B4534" i="2" s="1"/>
  <c r="F4533" i="2"/>
  <c r="C4533" i="2" s="1"/>
  <c r="E4533" i="2"/>
  <c r="B4533" i="2"/>
  <c r="F4532" i="2"/>
  <c r="C4532" i="2" s="1"/>
  <c r="E4532" i="2"/>
  <c r="B4532" i="2" s="1"/>
  <c r="F4531" i="2"/>
  <c r="C4531" i="2" s="1"/>
  <c r="E4531" i="2"/>
  <c r="B4531" i="2" s="1"/>
  <c r="F4530" i="2"/>
  <c r="C4530" i="2" s="1"/>
  <c r="E4530" i="2"/>
  <c r="B4530" i="2" s="1"/>
  <c r="F4529" i="2"/>
  <c r="C4529" i="2" s="1"/>
  <c r="E4529" i="2"/>
  <c r="B4529" i="2" s="1"/>
  <c r="F4528" i="2"/>
  <c r="C4528" i="2" s="1"/>
  <c r="E4528" i="2"/>
  <c r="B4528" i="2" s="1"/>
  <c r="F4527" i="2"/>
  <c r="C4527" i="2" s="1"/>
  <c r="E4527" i="2"/>
  <c r="B4527" i="2" s="1"/>
  <c r="F4526" i="2"/>
  <c r="C4526" i="2" s="1"/>
  <c r="E4526" i="2"/>
  <c r="B4526" i="2" s="1"/>
  <c r="F4525" i="2"/>
  <c r="C4525" i="2" s="1"/>
  <c r="E4525" i="2"/>
  <c r="B4525" i="2" s="1"/>
  <c r="F4524" i="2"/>
  <c r="C4524" i="2" s="1"/>
  <c r="E4524" i="2"/>
  <c r="B4524" i="2" s="1"/>
  <c r="F4523" i="2"/>
  <c r="C4523" i="2" s="1"/>
  <c r="E4523" i="2"/>
  <c r="B4523" i="2" s="1"/>
  <c r="F4522" i="2"/>
  <c r="C4522" i="2" s="1"/>
  <c r="E4522" i="2"/>
  <c r="B4522" i="2" s="1"/>
  <c r="F4521" i="2"/>
  <c r="C4521" i="2" s="1"/>
  <c r="E4521" i="2"/>
  <c r="B4521" i="2" s="1"/>
  <c r="F4520" i="2"/>
  <c r="C4520" i="2" s="1"/>
  <c r="E4520" i="2"/>
  <c r="B4520" i="2" s="1"/>
  <c r="F4519" i="2"/>
  <c r="C4519" i="2" s="1"/>
  <c r="E4519" i="2"/>
  <c r="B4519" i="2"/>
  <c r="F4518" i="2"/>
  <c r="C4518" i="2" s="1"/>
  <c r="E4518" i="2"/>
  <c r="B4518" i="2" s="1"/>
  <c r="F4517" i="2"/>
  <c r="C4517" i="2" s="1"/>
  <c r="E4517" i="2"/>
  <c r="B4517" i="2" s="1"/>
  <c r="F4516" i="2"/>
  <c r="C4516" i="2" s="1"/>
  <c r="E4516" i="2"/>
  <c r="B4516" i="2" s="1"/>
  <c r="F4515" i="2"/>
  <c r="C4515" i="2" s="1"/>
  <c r="E4515" i="2"/>
  <c r="B4515" i="2" s="1"/>
  <c r="F4514" i="2"/>
  <c r="C4514" i="2" s="1"/>
  <c r="E4514" i="2"/>
  <c r="B4514" i="2" s="1"/>
  <c r="F4513" i="2"/>
  <c r="E4513" i="2"/>
  <c r="B4513" i="2" s="1"/>
  <c r="C4513" i="2"/>
  <c r="F4512" i="2"/>
  <c r="C4512" i="2" s="1"/>
  <c r="E4512" i="2"/>
  <c r="B4512" i="2" s="1"/>
  <c r="F4511" i="2"/>
  <c r="C4511" i="2" s="1"/>
  <c r="E4511" i="2"/>
  <c r="B4511" i="2" s="1"/>
  <c r="F4510" i="2"/>
  <c r="C4510" i="2" s="1"/>
  <c r="E4510" i="2"/>
  <c r="B4510" i="2" s="1"/>
  <c r="F4509" i="2"/>
  <c r="E4509" i="2"/>
  <c r="B4509" i="2" s="1"/>
  <c r="C4509" i="2"/>
  <c r="F4508" i="2"/>
  <c r="C4508" i="2" s="1"/>
  <c r="E4508" i="2"/>
  <c r="B4508" i="2" s="1"/>
  <c r="F4507" i="2"/>
  <c r="C4507" i="2" s="1"/>
  <c r="E4507" i="2"/>
  <c r="B4507" i="2"/>
  <c r="F4506" i="2"/>
  <c r="C4506" i="2" s="1"/>
  <c r="E4506" i="2"/>
  <c r="B4506" i="2" s="1"/>
  <c r="F4505" i="2"/>
  <c r="C4505" i="2" s="1"/>
  <c r="E4505" i="2"/>
  <c r="B4505" i="2" s="1"/>
  <c r="F4504" i="2"/>
  <c r="C4504" i="2" s="1"/>
  <c r="E4504" i="2"/>
  <c r="B4504" i="2" s="1"/>
  <c r="F4503" i="2"/>
  <c r="C4503" i="2" s="1"/>
  <c r="E4503" i="2"/>
  <c r="B4503" i="2" s="1"/>
  <c r="F4502" i="2"/>
  <c r="E4502" i="2"/>
  <c r="C4502" i="2"/>
  <c r="B4502" i="2"/>
  <c r="F4501" i="2"/>
  <c r="C4501" i="2" s="1"/>
  <c r="E4501" i="2"/>
  <c r="B4501" i="2" s="1"/>
  <c r="F4500" i="2"/>
  <c r="C4500" i="2" s="1"/>
  <c r="E4500" i="2"/>
  <c r="B4500" i="2" s="1"/>
  <c r="F4499" i="2"/>
  <c r="C4499" i="2" s="1"/>
  <c r="E4499" i="2"/>
  <c r="B4499" i="2" s="1"/>
  <c r="F4498" i="2"/>
  <c r="C4498" i="2" s="1"/>
  <c r="E4498" i="2"/>
  <c r="B4498" i="2" s="1"/>
  <c r="F4497" i="2"/>
  <c r="C4497" i="2" s="1"/>
  <c r="E4497" i="2"/>
  <c r="B4497" i="2" s="1"/>
  <c r="F4496" i="2"/>
  <c r="C4496" i="2" s="1"/>
  <c r="E4496" i="2"/>
  <c r="B4496" i="2" s="1"/>
  <c r="F4495" i="2"/>
  <c r="C4495" i="2" s="1"/>
  <c r="E4495" i="2"/>
  <c r="B4495" i="2" s="1"/>
  <c r="F4494" i="2"/>
  <c r="E4494" i="2"/>
  <c r="B4494" i="2" s="1"/>
  <c r="C4494" i="2"/>
  <c r="F4493" i="2"/>
  <c r="C4493" i="2" s="1"/>
  <c r="E4493" i="2"/>
  <c r="B4493" i="2" s="1"/>
  <c r="F4492" i="2"/>
  <c r="C4492" i="2" s="1"/>
  <c r="E4492" i="2"/>
  <c r="B4492" i="2" s="1"/>
  <c r="F4491" i="2"/>
  <c r="C4491" i="2" s="1"/>
  <c r="E4491" i="2"/>
  <c r="B4491" i="2" s="1"/>
  <c r="F4490" i="2"/>
  <c r="C4490" i="2" s="1"/>
  <c r="E4490" i="2"/>
  <c r="B4490" i="2" s="1"/>
  <c r="D4490" i="2" s="1"/>
  <c r="F4489" i="2"/>
  <c r="C4489" i="2" s="1"/>
  <c r="E4489" i="2"/>
  <c r="B4489" i="2" s="1"/>
  <c r="F4488" i="2"/>
  <c r="C4488" i="2" s="1"/>
  <c r="E4488" i="2"/>
  <c r="B4488" i="2" s="1"/>
  <c r="F4487" i="2"/>
  <c r="C4487" i="2" s="1"/>
  <c r="E4487" i="2"/>
  <c r="B4487" i="2"/>
  <c r="F4486" i="2"/>
  <c r="C4486" i="2" s="1"/>
  <c r="E4486" i="2"/>
  <c r="B4486" i="2" s="1"/>
  <c r="F4485" i="2"/>
  <c r="C4485" i="2" s="1"/>
  <c r="E4485" i="2"/>
  <c r="B4485" i="2" s="1"/>
  <c r="F4484" i="2"/>
  <c r="E4484" i="2"/>
  <c r="B4484" i="2" s="1"/>
  <c r="C4484" i="2"/>
  <c r="F4483" i="2"/>
  <c r="E4483" i="2"/>
  <c r="B4483" i="2" s="1"/>
  <c r="C4483" i="2"/>
  <c r="F4482" i="2"/>
  <c r="C4482" i="2" s="1"/>
  <c r="E4482" i="2"/>
  <c r="B4482" i="2" s="1"/>
  <c r="F4481" i="2"/>
  <c r="C4481" i="2" s="1"/>
  <c r="E4481" i="2"/>
  <c r="B4481" i="2" s="1"/>
  <c r="F4480" i="2"/>
  <c r="E4480" i="2"/>
  <c r="B4480" i="2" s="1"/>
  <c r="C4480" i="2"/>
  <c r="F4479" i="2"/>
  <c r="C4479" i="2" s="1"/>
  <c r="E4479" i="2"/>
  <c r="B4479" i="2"/>
  <c r="F4478" i="2"/>
  <c r="C4478" i="2" s="1"/>
  <c r="E4478" i="2"/>
  <c r="B4478" i="2" s="1"/>
  <c r="F4477" i="2"/>
  <c r="C4477" i="2" s="1"/>
  <c r="E4477" i="2"/>
  <c r="B4477" i="2" s="1"/>
  <c r="D4477" i="2" s="1"/>
  <c r="F4476" i="2"/>
  <c r="C4476" i="2" s="1"/>
  <c r="E4476" i="2"/>
  <c r="B4476" i="2" s="1"/>
  <c r="F4475" i="2"/>
  <c r="C4475" i="2" s="1"/>
  <c r="E4475" i="2"/>
  <c r="B4475" i="2" s="1"/>
  <c r="F4474" i="2"/>
  <c r="C4474" i="2" s="1"/>
  <c r="E4474" i="2"/>
  <c r="B4474" i="2" s="1"/>
  <c r="F4473" i="2"/>
  <c r="C4473" i="2" s="1"/>
  <c r="E4473" i="2"/>
  <c r="B4473" i="2" s="1"/>
  <c r="F4472" i="2"/>
  <c r="C4472" i="2" s="1"/>
  <c r="E4472" i="2"/>
  <c r="B4472" i="2" s="1"/>
  <c r="F4471" i="2"/>
  <c r="E4471" i="2"/>
  <c r="B4471" i="2" s="1"/>
  <c r="C4471" i="2"/>
  <c r="F4470" i="2"/>
  <c r="C4470" i="2" s="1"/>
  <c r="E4470" i="2"/>
  <c r="B4470" i="2" s="1"/>
  <c r="F4469" i="2"/>
  <c r="C4469" i="2" s="1"/>
  <c r="E4469" i="2"/>
  <c r="B4469" i="2" s="1"/>
  <c r="F4468" i="2"/>
  <c r="C4468" i="2" s="1"/>
  <c r="E4468" i="2"/>
  <c r="B4468" i="2" s="1"/>
  <c r="D4468" i="2" s="1"/>
  <c r="F4467" i="2"/>
  <c r="C4467" i="2" s="1"/>
  <c r="E4467" i="2"/>
  <c r="B4467" i="2"/>
  <c r="F4466" i="2"/>
  <c r="C4466" i="2" s="1"/>
  <c r="E4466" i="2"/>
  <c r="B4466" i="2" s="1"/>
  <c r="F4465" i="2"/>
  <c r="C4465" i="2" s="1"/>
  <c r="E4465" i="2"/>
  <c r="B4465" i="2" s="1"/>
  <c r="F4464" i="2"/>
  <c r="C4464" i="2" s="1"/>
  <c r="E4464" i="2"/>
  <c r="B4464" i="2" s="1"/>
  <c r="F4463" i="2"/>
  <c r="C4463" i="2" s="1"/>
  <c r="E4463" i="2"/>
  <c r="B4463" i="2" s="1"/>
  <c r="F4462" i="2"/>
  <c r="C4462" i="2" s="1"/>
  <c r="E4462" i="2"/>
  <c r="B4462" i="2" s="1"/>
  <c r="F4461" i="2"/>
  <c r="C4461" i="2" s="1"/>
  <c r="E4461" i="2"/>
  <c r="B4461" i="2" s="1"/>
  <c r="F4460" i="2"/>
  <c r="C4460" i="2" s="1"/>
  <c r="E4460" i="2"/>
  <c r="B4460" i="2" s="1"/>
  <c r="F4459" i="2"/>
  <c r="C4459" i="2" s="1"/>
  <c r="E4459" i="2"/>
  <c r="B4459" i="2" s="1"/>
  <c r="F4458" i="2"/>
  <c r="C4458" i="2" s="1"/>
  <c r="E4458" i="2"/>
  <c r="B4458" i="2" s="1"/>
  <c r="F4457" i="2"/>
  <c r="C4457" i="2" s="1"/>
  <c r="E4457" i="2"/>
  <c r="B4457" i="2" s="1"/>
  <c r="F4456" i="2"/>
  <c r="C4456" i="2" s="1"/>
  <c r="E4456" i="2"/>
  <c r="B4456" i="2" s="1"/>
  <c r="F4455" i="2"/>
  <c r="C4455" i="2" s="1"/>
  <c r="E4455" i="2"/>
  <c r="B4455" i="2" s="1"/>
  <c r="F4454" i="2"/>
  <c r="C4454" i="2" s="1"/>
  <c r="E4454" i="2"/>
  <c r="B4454" i="2" s="1"/>
  <c r="F4453" i="2"/>
  <c r="C4453" i="2" s="1"/>
  <c r="E4453" i="2"/>
  <c r="B4453" i="2"/>
  <c r="F4452" i="2"/>
  <c r="C4452" i="2" s="1"/>
  <c r="E4452" i="2"/>
  <c r="B4452" i="2" s="1"/>
  <c r="F4451" i="2"/>
  <c r="C4451" i="2" s="1"/>
  <c r="E4451" i="2"/>
  <c r="B4451" i="2" s="1"/>
  <c r="F4450" i="2"/>
  <c r="C4450" i="2" s="1"/>
  <c r="E4450" i="2"/>
  <c r="B4450" i="2" s="1"/>
  <c r="F4449" i="2"/>
  <c r="C4449" i="2" s="1"/>
  <c r="E4449" i="2"/>
  <c r="B4449" i="2"/>
  <c r="D4449" i="2" s="1"/>
  <c r="F4448" i="2"/>
  <c r="C4448" i="2" s="1"/>
  <c r="E4448" i="2"/>
  <c r="B4448" i="2" s="1"/>
  <c r="F4447" i="2"/>
  <c r="C4447" i="2" s="1"/>
  <c r="E4447" i="2"/>
  <c r="B4447" i="2" s="1"/>
  <c r="F4446" i="2"/>
  <c r="C4446" i="2" s="1"/>
  <c r="E4446" i="2"/>
  <c r="B4446" i="2" s="1"/>
  <c r="F4445" i="2"/>
  <c r="C4445" i="2" s="1"/>
  <c r="E4445" i="2"/>
  <c r="B4445" i="2" s="1"/>
  <c r="F4444" i="2"/>
  <c r="E4444" i="2"/>
  <c r="B4444" i="2" s="1"/>
  <c r="C4444" i="2"/>
  <c r="F4443" i="2"/>
  <c r="C4443" i="2" s="1"/>
  <c r="E4443" i="2"/>
  <c r="B4443" i="2" s="1"/>
  <c r="F4442" i="2"/>
  <c r="E4442" i="2"/>
  <c r="B4442" i="2" s="1"/>
  <c r="C4442" i="2"/>
  <c r="F4441" i="2"/>
  <c r="C4441" i="2" s="1"/>
  <c r="E4441" i="2"/>
  <c r="B4441" i="2"/>
  <c r="F4440" i="2"/>
  <c r="C4440" i="2" s="1"/>
  <c r="E4440" i="2"/>
  <c r="B4440" i="2" s="1"/>
  <c r="F4439" i="2"/>
  <c r="C4439" i="2" s="1"/>
  <c r="E4439" i="2"/>
  <c r="B4439" i="2" s="1"/>
  <c r="F4438" i="2"/>
  <c r="C4438" i="2" s="1"/>
  <c r="E4438" i="2"/>
  <c r="B4438" i="2" s="1"/>
  <c r="D4438" i="2" s="1"/>
  <c r="F4437" i="2"/>
  <c r="C4437" i="2" s="1"/>
  <c r="E4437" i="2"/>
  <c r="B4437" i="2" s="1"/>
  <c r="D4437" i="2" s="1"/>
  <c r="F4436" i="2"/>
  <c r="C4436" i="2" s="1"/>
  <c r="E4436" i="2"/>
  <c r="B4436" i="2" s="1"/>
  <c r="F4435" i="2"/>
  <c r="C4435" i="2" s="1"/>
  <c r="E4435" i="2"/>
  <c r="B4435" i="2" s="1"/>
  <c r="F4434" i="2"/>
  <c r="C4434" i="2" s="1"/>
  <c r="E4434" i="2"/>
  <c r="B4434" i="2" s="1"/>
  <c r="F4433" i="2"/>
  <c r="C4433" i="2" s="1"/>
  <c r="E4433" i="2"/>
  <c r="B4433" i="2" s="1"/>
  <c r="F4432" i="2"/>
  <c r="C4432" i="2" s="1"/>
  <c r="E4432" i="2"/>
  <c r="B4432" i="2" s="1"/>
  <c r="F4431" i="2"/>
  <c r="E4431" i="2"/>
  <c r="B4431" i="2" s="1"/>
  <c r="C4431" i="2"/>
  <c r="F4430" i="2"/>
  <c r="C4430" i="2" s="1"/>
  <c r="E4430" i="2"/>
  <c r="B4430" i="2" s="1"/>
  <c r="F4429" i="2"/>
  <c r="C4429" i="2" s="1"/>
  <c r="E4429" i="2"/>
  <c r="B4429" i="2"/>
  <c r="F4428" i="2"/>
  <c r="C4428" i="2" s="1"/>
  <c r="E4428" i="2"/>
  <c r="B4428" i="2" s="1"/>
  <c r="F4427" i="2"/>
  <c r="C4427" i="2" s="1"/>
  <c r="E4427" i="2"/>
  <c r="B4427" i="2" s="1"/>
  <c r="F4426" i="2"/>
  <c r="C4426" i="2" s="1"/>
  <c r="E4426" i="2"/>
  <c r="B4426" i="2" s="1"/>
  <c r="F4425" i="2"/>
  <c r="C4425" i="2" s="1"/>
  <c r="E4425" i="2"/>
  <c r="B4425" i="2" s="1"/>
  <c r="F4424" i="2"/>
  <c r="C4424" i="2" s="1"/>
  <c r="E4424" i="2"/>
  <c r="B4424" i="2" s="1"/>
  <c r="F4423" i="2"/>
  <c r="C4423" i="2" s="1"/>
  <c r="E4423" i="2"/>
  <c r="B4423" i="2" s="1"/>
  <c r="F4422" i="2"/>
  <c r="C4422" i="2" s="1"/>
  <c r="E4422" i="2"/>
  <c r="B4422" i="2" s="1"/>
  <c r="F4421" i="2"/>
  <c r="C4421" i="2" s="1"/>
  <c r="E4421" i="2"/>
  <c r="B4421" i="2" s="1"/>
  <c r="F4420" i="2"/>
  <c r="E4420" i="2"/>
  <c r="B4420" i="2" s="1"/>
  <c r="C4420" i="2"/>
  <c r="F4419" i="2"/>
  <c r="C4419" i="2" s="1"/>
  <c r="E4419" i="2"/>
  <c r="B4419" i="2" s="1"/>
  <c r="F4418" i="2"/>
  <c r="C4418" i="2" s="1"/>
  <c r="E4418" i="2"/>
  <c r="B4418" i="2" s="1"/>
  <c r="F4417" i="2"/>
  <c r="C4417" i="2" s="1"/>
  <c r="E4417" i="2"/>
  <c r="B4417" i="2" s="1"/>
  <c r="F4416" i="2"/>
  <c r="C4416" i="2" s="1"/>
  <c r="E4416" i="2"/>
  <c r="B4416" i="2" s="1"/>
  <c r="F4415" i="2"/>
  <c r="C4415" i="2" s="1"/>
  <c r="E4415" i="2"/>
  <c r="B4415" i="2" s="1"/>
  <c r="F4414" i="2"/>
  <c r="C4414" i="2" s="1"/>
  <c r="E4414" i="2"/>
  <c r="B4414" i="2" s="1"/>
  <c r="F4413" i="2"/>
  <c r="C4413" i="2" s="1"/>
  <c r="E4413" i="2"/>
  <c r="B4413" i="2" s="1"/>
  <c r="F4412" i="2"/>
  <c r="C4412" i="2" s="1"/>
  <c r="E4412" i="2"/>
  <c r="B4412" i="2" s="1"/>
  <c r="F4411" i="2"/>
  <c r="C4411" i="2" s="1"/>
  <c r="E4411" i="2"/>
  <c r="B4411" i="2" s="1"/>
  <c r="F4410" i="2"/>
  <c r="C4410" i="2" s="1"/>
  <c r="E4410" i="2"/>
  <c r="B4410" i="2" s="1"/>
  <c r="F4409" i="2"/>
  <c r="C4409" i="2" s="1"/>
  <c r="E4409" i="2"/>
  <c r="B4409" i="2" s="1"/>
  <c r="F4408" i="2"/>
  <c r="C4408" i="2" s="1"/>
  <c r="E4408" i="2"/>
  <c r="B4408" i="2" s="1"/>
  <c r="F4407" i="2"/>
  <c r="C4407" i="2" s="1"/>
  <c r="E4407" i="2"/>
  <c r="B4407" i="2" s="1"/>
  <c r="F4406" i="2"/>
  <c r="C4406" i="2" s="1"/>
  <c r="E4406" i="2"/>
  <c r="B4406" i="2" s="1"/>
  <c r="F4405" i="2"/>
  <c r="C4405" i="2" s="1"/>
  <c r="E4405" i="2"/>
  <c r="B4405" i="2" s="1"/>
  <c r="F4404" i="2"/>
  <c r="C4404" i="2" s="1"/>
  <c r="E4404" i="2"/>
  <c r="B4404" i="2" s="1"/>
  <c r="F4403" i="2"/>
  <c r="E4403" i="2"/>
  <c r="B4403" i="2" s="1"/>
  <c r="C4403" i="2"/>
  <c r="F4402" i="2"/>
  <c r="C4402" i="2" s="1"/>
  <c r="E4402" i="2"/>
  <c r="B4402" i="2"/>
  <c r="F4401" i="2"/>
  <c r="C4401" i="2" s="1"/>
  <c r="E4401" i="2"/>
  <c r="B4401" i="2" s="1"/>
  <c r="F4400" i="2"/>
  <c r="C4400" i="2" s="1"/>
  <c r="E4400" i="2"/>
  <c r="B4400" i="2" s="1"/>
  <c r="F4399" i="2"/>
  <c r="C4399" i="2" s="1"/>
  <c r="E4399" i="2"/>
  <c r="B4399" i="2" s="1"/>
  <c r="F4398" i="2"/>
  <c r="C4398" i="2" s="1"/>
  <c r="E4398" i="2"/>
  <c r="B4398" i="2" s="1"/>
  <c r="F4397" i="2"/>
  <c r="C4397" i="2" s="1"/>
  <c r="E4397" i="2"/>
  <c r="B4397" i="2" s="1"/>
  <c r="F4396" i="2"/>
  <c r="C4396" i="2" s="1"/>
  <c r="E4396" i="2"/>
  <c r="B4396" i="2" s="1"/>
  <c r="F4395" i="2"/>
  <c r="C4395" i="2" s="1"/>
  <c r="E4395" i="2"/>
  <c r="B4395" i="2" s="1"/>
  <c r="D4395" i="2" s="1"/>
  <c r="F4394" i="2"/>
  <c r="C4394" i="2" s="1"/>
  <c r="E4394" i="2"/>
  <c r="B4394" i="2" s="1"/>
  <c r="F4393" i="2"/>
  <c r="C4393" i="2" s="1"/>
  <c r="E4393" i="2"/>
  <c r="B4393" i="2" s="1"/>
  <c r="F4392" i="2"/>
  <c r="C4392" i="2" s="1"/>
  <c r="E4392" i="2"/>
  <c r="B4392" i="2" s="1"/>
  <c r="F4391" i="2"/>
  <c r="C4391" i="2" s="1"/>
  <c r="E4391" i="2"/>
  <c r="B4391" i="2" s="1"/>
  <c r="F4390" i="2"/>
  <c r="C4390" i="2" s="1"/>
  <c r="E4390" i="2"/>
  <c r="B4390" i="2" s="1"/>
  <c r="D4390" i="2" s="1"/>
  <c r="F4389" i="2"/>
  <c r="E4389" i="2"/>
  <c r="C4389" i="2"/>
  <c r="B4389" i="2"/>
  <c r="D4389" i="2" s="1"/>
  <c r="F4388" i="2"/>
  <c r="C4388" i="2" s="1"/>
  <c r="E4388" i="2"/>
  <c r="B4388" i="2" s="1"/>
  <c r="F4387" i="2"/>
  <c r="C4387" i="2" s="1"/>
  <c r="E4387" i="2"/>
  <c r="B4387" i="2" s="1"/>
  <c r="F4386" i="2"/>
  <c r="C4386" i="2" s="1"/>
  <c r="E4386" i="2"/>
  <c r="B4386" i="2" s="1"/>
  <c r="F4385" i="2"/>
  <c r="C4385" i="2" s="1"/>
  <c r="E4385" i="2"/>
  <c r="B4385" i="2" s="1"/>
  <c r="F4384" i="2"/>
  <c r="C4384" i="2" s="1"/>
  <c r="E4384" i="2"/>
  <c r="B4384" i="2" s="1"/>
  <c r="F4383" i="2"/>
  <c r="C4383" i="2" s="1"/>
  <c r="E4383" i="2"/>
  <c r="B4383" i="2" s="1"/>
  <c r="D4383" i="2" s="1"/>
  <c r="F4382" i="2"/>
  <c r="C4382" i="2" s="1"/>
  <c r="E4382" i="2"/>
  <c r="B4382" i="2"/>
  <c r="F4381" i="2"/>
  <c r="C4381" i="2" s="1"/>
  <c r="E4381" i="2"/>
  <c r="B4381" i="2" s="1"/>
  <c r="D4381" i="2" s="1"/>
  <c r="F4380" i="2"/>
  <c r="C4380" i="2" s="1"/>
  <c r="E4380" i="2"/>
  <c r="B4380" i="2"/>
  <c r="F4379" i="2"/>
  <c r="C4379" i="2" s="1"/>
  <c r="E4379" i="2"/>
  <c r="B4379" i="2"/>
  <c r="F4378" i="2"/>
  <c r="C4378" i="2" s="1"/>
  <c r="E4378" i="2"/>
  <c r="B4378" i="2"/>
  <c r="F4377" i="2"/>
  <c r="C4377" i="2" s="1"/>
  <c r="E4377" i="2"/>
  <c r="B4377" i="2" s="1"/>
  <c r="F4376" i="2"/>
  <c r="C4376" i="2" s="1"/>
  <c r="E4376" i="2"/>
  <c r="B4376" i="2" s="1"/>
  <c r="F4375" i="2"/>
  <c r="C4375" i="2" s="1"/>
  <c r="E4375" i="2"/>
  <c r="B4375" i="2" s="1"/>
  <c r="F4374" i="2"/>
  <c r="C4374" i="2" s="1"/>
  <c r="E4374" i="2"/>
  <c r="B4374" i="2" s="1"/>
  <c r="D4374" i="2" s="1"/>
  <c r="F4373" i="2"/>
  <c r="C4373" i="2" s="1"/>
  <c r="E4373" i="2"/>
  <c r="B4373" i="2" s="1"/>
  <c r="F4372" i="2"/>
  <c r="C4372" i="2" s="1"/>
  <c r="E4372" i="2"/>
  <c r="B4372" i="2" s="1"/>
  <c r="F4371" i="2"/>
  <c r="C4371" i="2" s="1"/>
  <c r="E4371" i="2"/>
  <c r="B4371" i="2" s="1"/>
  <c r="D4371" i="2" s="1"/>
  <c r="F4370" i="2"/>
  <c r="C4370" i="2" s="1"/>
  <c r="E4370" i="2"/>
  <c r="B4370" i="2" s="1"/>
  <c r="F4369" i="2"/>
  <c r="C4369" i="2" s="1"/>
  <c r="E4369" i="2"/>
  <c r="B4369" i="2" s="1"/>
  <c r="F4368" i="2"/>
  <c r="C4368" i="2" s="1"/>
  <c r="E4368" i="2"/>
  <c r="B4368" i="2" s="1"/>
  <c r="F4367" i="2"/>
  <c r="C4367" i="2" s="1"/>
  <c r="E4367" i="2"/>
  <c r="B4367" i="2" s="1"/>
  <c r="D4367" i="2" s="1"/>
  <c r="F4366" i="2"/>
  <c r="C4366" i="2" s="1"/>
  <c r="E4366" i="2"/>
  <c r="B4366" i="2" s="1"/>
  <c r="F4365" i="2"/>
  <c r="C4365" i="2" s="1"/>
  <c r="E4365" i="2"/>
  <c r="B4365" i="2" s="1"/>
  <c r="F4364" i="2"/>
  <c r="C4364" i="2" s="1"/>
  <c r="E4364" i="2"/>
  <c r="B4364" i="2" s="1"/>
  <c r="F4363" i="2"/>
  <c r="C4363" i="2" s="1"/>
  <c r="E4363" i="2"/>
  <c r="B4363" i="2" s="1"/>
  <c r="D4363" i="2" s="1"/>
  <c r="F4362" i="2"/>
  <c r="C4362" i="2" s="1"/>
  <c r="E4362" i="2"/>
  <c r="B4362" i="2" s="1"/>
  <c r="F4361" i="2"/>
  <c r="C4361" i="2" s="1"/>
  <c r="E4361" i="2"/>
  <c r="B4361" i="2" s="1"/>
  <c r="F4360" i="2"/>
  <c r="C4360" i="2" s="1"/>
  <c r="E4360" i="2"/>
  <c r="B4360" i="2" s="1"/>
  <c r="F4359" i="2"/>
  <c r="C4359" i="2" s="1"/>
  <c r="E4359" i="2"/>
  <c r="B4359" i="2" s="1"/>
  <c r="F4358" i="2"/>
  <c r="C4358" i="2" s="1"/>
  <c r="E4358" i="2"/>
  <c r="B4358" i="2" s="1"/>
  <c r="F4357" i="2"/>
  <c r="C4357" i="2" s="1"/>
  <c r="E4357" i="2"/>
  <c r="B4357" i="2" s="1"/>
  <c r="F4356" i="2"/>
  <c r="C4356" i="2" s="1"/>
  <c r="E4356" i="2"/>
  <c r="B4356" i="2" s="1"/>
  <c r="F4355" i="2"/>
  <c r="C4355" i="2" s="1"/>
  <c r="E4355" i="2"/>
  <c r="B4355" i="2" s="1"/>
  <c r="D4355" i="2" s="1"/>
  <c r="F4354" i="2"/>
  <c r="C4354" i="2" s="1"/>
  <c r="E4354" i="2"/>
  <c r="B4354" i="2" s="1"/>
  <c r="F4353" i="2"/>
  <c r="C4353" i="2" s="1"/>
  <c r="E4353" i="2"/>
  <c r="B4353" i="2" s="1"/>
  <c r="F4352" i="2"/>
  <c r="C4352" i="2" s="1"/>
  <c r="E4352" i="2"/>
  <c r="B4352" i="2" s="1"/>
  <c r="F4351" i="2"/>
  <c r="C4351" i="2" s="1"/>
  <c r="E4351" i="2"/>
  <c r="B4351" i="2" s="1"/>
  <c r="D4351" i="2" s="1"/>
  <c r="F4350" i="2"/>
  <c r="C4350" i="2" s="1"/>
  <c r="E4350" i="2"/>
  <c r="B4350" i="2" s="1"/>
  <c r="F4349" i="2"/>
  <c r="C4349" i="2" s="1"/>
  <c r="E4349" i="2"/>
  <c r="B4349" i="2" s="1"/>
  <c r="F4348" i="2"/>
  <c r="C4348" i="2" s="1"/>
  <c r="E4348" i="2"/>
  <c r="B4348" i="2" s="1"/>
  <c r="F4347" i="2"/>
  <c r="C4347" i="2" s="1"/>
  <c r="E4347" i="2"/>
  <c r="B4347" i="2" s="1"/>
  <c r="F4346" i="2"/>
  <c r="C4346" i="2" s="1"/>
  <c r="E4346" i="2"/>
  <c r="B4346" i="2" s="1"/>
  <c r="F4345" i="2"/>
  <c r="C4345" i="2" s="1"/>
  <c r="E4345" i="2"/>
  <c r="B4345" i="2" s="1"/>
  <c r="F4344" i="2"/>
  <c r="C4344" i="2" s="1"/>
  <c r="E4344" i="2"/>
  <c r="B4344" i="2" s="1"/>
  <c r="F4343" i="2"/>
  <c r="C4343" i="2" s="1"/>
  <c r="E4343" i="2"/>
  <c r="B4343" i="2" s="1"/>
  <c r="F4342" i="2"/>
  <c r="C4342" i="2" s="1"/>
  <c r="E4342" i="2"/>
  <c r="B4342" i="2" s="1"/>
  <c r="D4342" i="2" s="1"/>
  <c r="F4341" i="2"/>
  <c r="C4341" i="2" s="1"/>
  <c r="E4341" i="2"/>
  <c r="B4341" i="2" s="1"/>
  <c r="F4340" i="2"/>
  <c r="C4340" i="2" s="1"/>
  <c r="E4340" i="2"/>
  <c r="B4340" i="2" s="1"/>
  <c r="F4339" i="2"/>
  <c r="C4339" i="2" s="1"/>
  <c r="E4339" i="2"/>
  <c r="B4339" i="2" s="1"/>
  <c r="F4338" i="2"/>
  <c r="C4338" i="2" s="1"/>
  <c r="E4338" i="2"/>
  <c r="B4338" i="2" s="1"/>
  <c r="F4337" i="2"/>
  <c r="C4337" i="2" s="1"/>
  <c r="E4337" i="2"/>
  <c r="B4337" i="2" s="1"/>
  <c r="F4336" i="2"/>
  <c r="C4336" i="2" s="1"/>
  <c r="E4336" i="2"/>
  <c r="B4336" i="2" s="1"/>
  <c r="F4335" i="2"/>
  <c r="C4335" i="2" s="1"/>
  <c r="E4335" i="2"/>
  <c r="B4335" i="2" s="1"/>
  <c r="D4335" i="2" s="1"/>
  <c r="F4334" i="2"/>
  <c r="C4334" i="2" s="1"/>
  <c r="E4334" i="2"/>
  <c r="B4334" i="2" s="1"/>
  <c r="F4333" i="2"/>
  <c r="C4333" i="2" s="1"/>
  <c r="E4333" i="2"/>
  <c r="B4333" i="2" s="1"/>
  <c r="F4332" i="2"/>
  <c r="C4332" i="2" s="1"/>
  <c r="E4332" i="2"/>
  <c r="B4332" i="2" s="1"/>
  <c r="F4331" i="2"/>
  <c r="C4331" i="2" s="1"/>
  <c r="E4331" i="2"/>
  <c r="B4331" i="2" s="1"/>
  <c r="F4330" i="2"/>
  <c r="C4330" i="2" s="1"/>
  <c r="E4330" i="2"/>
  <c r="B4330" i="2" s="1"/>
  <c r="F4329" i="2"/>
  <c r="C4329" i="2" s="1"/>
  <c r="E4329" i="2"/>
  <c r="B4329" i="2" s="1"/>
  <c r="F4328" i="2"/>
  <c r="C4328" i="2" s="1"/>
  <c r="E4328" i="2"/>
  <c r="B4328" i="2" s="1"/>
  <c r="F4327" i="2"/>
  <c r="C4327" i="2" s="1"/>
  <c r="E4327" i="2"/>
  <c r="B4327" i="2" s="1"/>
  <c r="F4326" i="2"/>
  <c r="C4326" i="2" s="1"/>
  <c r="E4326" i="2"/>
  <c r="B4326" i="2" s="1"/>
  <c r="F4325" i="2"/>
  <c r="C4325" i="2" s="1"/>
  <c r="E4325" i="2"/>
  <c r="B4325" i="2" s="1"/>
  <c r="F4324" i="2"/>
  <c r="C4324" i="2" s="1"/>
  <c r="E4324" i="2"/>
  <c r="B4324" i="2" s="1"/>
  <c r="F4323" i="2"/>
  <c r="C4323" i="2" s="1"/>
  <c r="E4323" i="2"/>
  <c r="B4323" i="2" s="1"/>
  <c r="F4322" i="2"/>
  <c r="C4322" i="2" s="1"/>
  <c r="E4322" i="2"/>
  <c r="B4322" i="2" s="1"/>
  <c r="F4321" i="2"/>
  <c r="C4321" i="2" s="1"/>
  <c r="E4321" i="2"/>
  <c r="B4321" i="2" s="1"/>
  <c r="F4320" i="2"/>
  <c r="C4320" i="2" s="1"/>
  <c r="E4320" i="2"/>
  <c r="B4320" i="2" s="1"/>
  <c r="F4319" i="2"/>
  <c r="C4319" i="2" s="1"/>
  <c r="E4319" i="2"/>
  <c r="B4319" i="2" s="1"/>
  <c r="F4318" i="2"/>
  <c r="C4318" i="2" s="1"/>
  <c r="E4318" i="2"/>
  <c r="B4318" i="2" s="1"/>
  <c r="F4317" i="2"/>
  <c r="C4317" i="2" s="1"/>
  <c r="E4317" i="2"/>
  <c r="B4317" i="2" s="1"/>
  <c r="F4316" i="2"/>
  <c r="C4316" i="2" s="1"/>
  <c r="E4316" i="2"/>
  <c r="B4316" i="2" s="1"/>
  <c r="F4315" i="2"/>
  <c r="C4315" i="2" s="1"/>
  <c r="E4315" i="2"/>
  <c r="B4315" i="2" s="1"/>
  <c r="D4315" i="2" s="1"/>
  <c r="F4314" i="2"/>
  <c r="C4314" i="2" s="1"/>
  <c r="E4314" i="2"/>
  <c r="B4314" i="2" s="1"/>
  <c r="F4313" i="2"/>
  <c r="C4313" i="2" s="1"/>
  <c r="E4313" i="2"/>
  <c r="B4313" i="2" s="1"/>
  <c r="F4312" i="2"/>
  <c r="C4312" i="2" s="1"/>
  <c r="E4312" i="2"/>
  <c r="B4312" i="2" s="1"/>
  <c r="F4311" i="2"/>
  <c r="C4311" i="2" s="1"/>
  <c r="E4311" i="2"/>
  <c r="B4311" i="2" s="1"/>
  <c r="F4310" i="2"/>
  <c r="C4310" i="2" s="1"/>
  <c r="E4310" i="2"/>
  <c r="B4310" i="2" s="1"/>
  <c r="F4309" i="2"/>
  <c r="C4309" i="2" s="1"/>
  <c r="E4309" i="2"/>
  <c r="B4309" i="2" s="1"/>
  <c r="F4308" i="2"/>
  <c r="C4308" i="2" s="1"/>
  <c r="E4308" i="2"/>
  <c r="B4308" i="2" s="1"/>
  <c r="F4307" i="2"/>
  <c r="C4307" i="2" s="1"/>
  <c r="E4307" i="2"/>
  <c r="B4307" i="2" s="1"/>
  <c r="F4306" i="2"/>
  <c r="C4306" i="2" s="1"/>
  <c r="E4306" i="2"/>
  <c r="B4306" i="2" s="1"/>
  <c r="D4306" i="2" s="1"/>
  <c r="F4305" i="2"/>
  <c r="C4305" i="2" s="1"/>
  <c r="E4305" i="2"/>
  <c r="B4305" i="2" s="1"/>
  <c r="F4304" i="2"/>
  <c r="C4304" i="2" s="1"/>
  <c r="E4304" i="2"/>
  <c r="B4304" i="2" s="1"/>
  <c r="F4303" i="2"/>
  <c r="C4303" i="2" s="1"/>
  <c r="E4303" i="2"/>
  <c r="B4303" i="2" s="1"/>
  <c r="D4303" i="2"/>
  <c r="F4302" i="2"/>
  <c r="C4302" i="2" s="1"/>
  <c r="E4302" i="2"/>
  <c r="B4302" i="2" s="1"/>
  <c r="F4301" i="2"/>
  <c r="C4301" i="2" s="1"/>
  <c r="E4301" i="2"/>
  <c r="B4301" i="2" s="1"/>
  <c r="F4300" i="2"/>
  <c r="C4300" i="2" s="1"/>
  <c r="E4300" i="2"/>
  <c r="B4300" i="2" s="1"/>
  <c r="F4299" i="2"/>
  <c r="C4299" i="2" s="1"/>
  <c r="E4299" i="2"/>
  <c r="B4299" i="2" s="1"/>
  <c r="F4298" i="2"/>
  <c r="C4298" i="2" s="1"/>
  <c r="E4298" i="2"/>
  <c r="B4298" i="2" s="1"/>
  <c r="D4298" i="2" s="1"/>
  <c r="F4297" i="2"/>
  <c r="C4297" i="2" s="1"/>
  <c r="E4297" i="2"/>
  <c r="B4297" i="2" s="1"/>
  <c r="F4296" i="2"/>
  <c r="C4296" i="2" s="1"/>
  <c r="E4296" i="2"/>
  <c r="B4296" i="2" s="1"/>
  <c r="F4295" i="2"/>
  <c r="C4295" i="2" s="1"/>
  <c r="E4295" i="2"/>
  <c r="B4295" i="2" s="1"/>
  <c r="F4294" i="2"/>
  <c r="C4294" i="2" s="1"/>
  <c r="E4294" i="2"/>
  <c r="B4294" i="2" s="1"/>
  <c r="F4293" i="2"/>
  <c r="C4293" i="2" s="1"/>
  <c r="E4293" i="2"/>
  <c r="B4293" i="2" s="1"/>
  <c r="F4292" i="2"/>
  <c r="C4292" i="2" s="1"/>
  <c r="E4292" i="2"/>
  <c r="B4292" i="2" s="1"/>
  <c r="F4291" i="2"/>
  <c r="C4291" i="2" s="1"/>
  <c r="E4291" i="2"/>
  <c r="B4291" i="2" s="1"/>
  <c r="F4290" i="2"/>
  <c r="C4290" i="2" s="1"/>
  <c r="E4290" i="2"/>
  <c r="B4290" i="2" s="1"/>
  <c r="F4289" i="2"/>
  <c r="C4289" i="2" s="1"/>
  <c r="E4289" i="2"/>
  <c r="B4289" i="2" s="1"/>
  <c r="F4288" i="2"/>
  <c r="C4288" i="2" s="1"/>
  <c r="E4288" i="2"/>
  <c r="B4288" i="2" s="1"/>
  <c r="F4287" i="2"/>
  <c r="C4287" i="2" s="1"/>
  <c r="E4287" i="2"/>
  <c r="B4287" i="2" s="1"/>
  <c r="F4286" i="2"/>
  <c r="C4286" i="2" s="1"/>
  <c r="E4286" i="2"/>
  <c r="B4286" i="2" s="1"/>
  <c r="D4286" i="2" s="1"/>
  <c r="F4285" i="2"/>
  <c r="C4285" i="2" s="1"/>
  <c r="D4285" i="2" s="1"/>
  <c r="E4285" i="2"/>
  <c r="B4285" i="2" s="1"/>
  <c r="F4284" i="2"/>
  <c r="C4284" i="2" s="1"/>
  <c r="E4284" i="2"/>
  <c r="B4284" i="2" s="1"/>
  <c r="F4283" i="2"/>
  <c r="C4283" i="2" s="1"/>
  <c r="E4283" i="2"/>
  <c r="B4283" i="2" s="1"/>
  <c r="F4282" i="2"/>
  <c r="C4282" i="2" s="1"/>
  <c r="E4282" i="2"/>
  <c r="B4282" i="2" s="1"/>
  <c r="F4281" i="2"/>
  <c r="C4281" i="2" s="1"/>
  <c r="E4281" i="2"/>
  <c r="B4281" i="2" s="1"/>
  <c r="F4280" i="2"/>
  <c r="C4280" i="2" s="1"/>
  <c r="E4280" i="2"/>
  <c r="B4280" i="2" s="1"/>
  <c r="F4279" i="2"/>
  <c r="C4279" i="2" s="1"/>
  <c r="E4279" i="2"/>
  <c r="B4279" i="2" s="1"/>
  <c r="F4278" i="2"/>
  <c r="C4278" i="2" s="1"/>
  <c r="E4278" i="2"/>
  <c r="B4278" i="2" s="1"/>
  <c r="D4278" i="2" s="1"/>
  <c r="F4277" i="2"/>
  <c r="C4277" i="2" s="1"/>
  <c r="D4277" i="2" s="1"/>
  <c r="E4277" i="2"/>
  <c r="B4277" i="2" s="1"/>
  <c r="F4276" i="2"/>
  <c r="C4276" i="2" s="1"/>
  <c r="E4276" i="2"/>
  <c r="B4276" i="2" s="1"/>
  <c r="D4276" i="2" s="1"/>
  <c r="F4275" i="2"/>
  <c r="C4275" i="2" s="1"/>
  <c r="E4275" i="2"/>
  <c r="B4275" i="2" s="1"/>
  <c r="F4274" i="2"/>
  <c r="C4274" i="2" s="1"/>
  <c r="E4274" i="2"/>
  <c r="B4274" i="2" s="1"/>
  <c r="F4273" i="2"/>
  <c r="C4273" i="2" s="1"/>
  <c r="E4273" i="2"/>
  <c r="B4273" i="2" s="1"/>
  <c r="F4272" i="2"/>
  <c r="C4272" i="2" s="1"/>
  <c r="E4272" i="2"/>
  <c r="B4272" i="2" s="1"/>
  <c r="F4271" i="2"/>
  <c r="C4271" i="2" s="1"/>
  <c r="E4271" i="2"/>
  <c r="B4271" i="2" s="1"/>
  <c r="D4271" i="2" s="1"/>
  <c r="F4270" i="2"/>
  <c r="C4270" i="2" s="1"/>
  <c r="E4270" i="2"/>
  <c r="B4270" i="2" s="1"/>
  <c r="F4269" i="2"/>
  <c r="C4269" i="2" s="1"/>
  <c r="E4269" i="2"/>
  <c r="B4269" i="2" s="1"/>
  <c r="F4268" i="2"/>
  <c r="C4268" i="2" s="1"/>
  <c r="E4268" i="2"/>
  <c r="B4268" i="2" s="1"/>
  <c r="F4267" i="2"/>
  <c r="C4267" i="2" s="1"/>
  <c r="D4267" i="2" s="1"/>
  <c r="E4267" i="2"/>
  <c r="B4267" i="2" s="1"/>
  <c r="F4266" i="2"/>
  <c r="C4266" i="2" s="1"/>
  <c r="E4266" i="2"/>
  <c r="B4266" i="2" s="1"/>
  <c r="F4265" i="2"/>
  <c r="C4265" i="2" s="1"/>
  <c r="D4265" i="2" s="1"/>
  <c r="E4265" i="2"/>
  <c r="B4265" i="2" s="1"/>
  <c r="F4264" i="2"/>
  <c r="C4264" i="2" s="1"/>
  <c r="E4264" i="2"/>
  <c r="B4264" i="2" s="1"/>
  <c r="F4263" i="2"/>
  <c r="C4263" i="2" s="1"/>
  <c r="E4263" i="2"/>
  <c r="B4263" i="2" s="1"/>
  <c r="D4263" i="2" s="1"/>
  <c r="F4262" i="2"/>
  <c r="C4262" i="2" s="1"/>
  <c r="E4262" i="2"/>
  <c r="B4262" i="2" s="1"/>
  <c r="F4261" i="2"/>
  <c r="C4261" i="2" s="1"/>
  <c r="E4261" i="2"/>
  <c r="B4261" i="2" s="1"/>
  <c r="F4260" i="2"/>
  <c r="C4260" i="2" s="1"/>
  <c r="E4260" i="2"/>
  <c r="B4260" i="2" s="1"/>
  <c r="F4259" i="2"/>
  <c r="C4259" i="2" s="1"/>
  <c r="E4259" i="2"/>
  <c r="B4259" i="2" s="1"/>
  <c r="F4258" i="2"/>
  <c r="C4258" i="2" s="1"/>
  <c r="E4258" i="2"/>
  <c r="B4258" i="2" s="1"/>
  <c r="F4257" i="2"/>
  <c r="C4257" i="2" s="1"/>
  <c r="E4257" i="2"/>
  <c r="B4257" i="2" s="1"/>
  <c r="F4256" i="2"/>
  <c r="C4256" i="2" s="1"/>
  <c r="E4256" i="2"/>
  <c r="B4256" i="2" s="1"/>
  <c r="F4255" i="2"/>
  <c r="C4255" i="2" s="1"/>
  <c r="E4255" i="2"/>
  <c r="B4255" i="2" s="1"/>
  <c r="F4254" i="2"/>
  <c r="C4254" i="2" s="1"/>
  <c r="E4254" i="2"/>
  <c r="B4254" i="2" s="1"/>
  <c r="D4254" i="2" s="1"/>
  <c r="F4253" i="2"/>
  <c r="C4253" i="2" s="1"/>
  <c r="E4253" i="2"/>
  <c r="B4253" i="2" s="1"/>
  <c r="F4252" i="2"/>
  <c r="C4252" i="2" s="1"/>
  <c r="E4252" i="2"/>
  <c r="B4252" i="2" s="1"/>
  <c r="F4251" i="2"/>
  <c r="C4251" i="2" s="1"/>
  <c r="E4251" i="2"/>
  <c r="B4251" i="2" s="1"/>
  <c r="F4250" i="2"/>
  <c r="C4250" i="2" s="1"/>
  <c r="E4250" i="2"/>
  <c r="B4250" i="2" s="1"/>
  <c r="F4249" i="2"/>
  <c r="C4249" i="2" s="1"/>
  <c r="E4249" i="2"/>
  <c r="B4249" i="2" s="1"/>
  <c r="F4248" i="2"/>
  <c r="C4248" i="2" s="1"/>
  <c r="E4248" i="2"/>
  <c r="B4248" i="2" s="1"/>
  <c r="F4247" i="2"/>
  <c r="C4247" i="2" s="1"/>
  <c r="E4247" i="2"/>
  <c r="B4247" i="2" s="1"/>
  <c r="F4246" i="2"/>
  <c r="C4246" i="2" s="1"/>
  <c r="E4246" i="2"/>
  <c r="B4246" i="2" s="1"/>
  <c r="F4245" i="2"/>
  <c r="C4245" i="2" s="1"/>
  <c r="E4245" i="2"/>
  <c r="B4245" i="2" s="1"/>
  <c r="F4244" i="2"/>
  <c r="C4244" i="2" s="1"/>
  <c r="E4244" i="2"/>
  <c r="B4244" i="2" s="1"/>
  <c r="D4244" i="2" s="1"/>
  <c r="F4243" i="2"/>
  <c r="C4243" i="2" s="1"/>
  <c r="E4243" i="2"/>
  <c r="B4243" i="2" s="1"/>
  <c r="F4242" i="2"/>
  <c r="C4242" i="2" s="1"/>
  <c r="E4242" i="2"/>
  <c r="B4242" i="2" s="1"/>
  <c r="F4241" i="2"/>
  <c r="C4241" i="2" s="1"/>
  <c r="E4241" i="2"/>
  <c r="B4241" i="2" s="1"/>
  <c r="F4240" i="2"/>
  <c r="C4240" i="2" s="1"/>
  <c r="E4240" i="2"/>
  <c r="B4240" i="2" s="1"/>
  <c r="F4239" i="2"/>
  <c r="C4239" i="2" s="1"/>
  <c r="E4239" i="2"/>
  <c r="B4239" i="2" s="1"/>
  <c r="F4238" i="2"/>
  <c r="C4238" i="2" s="1"/>
  <c r="E4238" i="2"/>
  <c r="B4238" i="2" s="1"/>
  <c r="D4238" i="2" s="1"/>
  <c r="F4237" i="2"/>
  <c r="C4237" i="2" s="1"/>
  <c r="E4237" i="2"/>
  <c r="B4237" i="2" s="1"/>
  <c r="F4236" i="2"/>
  <c r="C4236" i="2" s="1"/>
  <c r="E4236" i="2"/>
  <c r="B4236" i="2" s="1"/>
  <c r="F4235" i="2"/>
  <c r="C4235" i="2" s="1"/>
  <c r="E4235" i="2"/>
  <c r="B4235" i="2" s="1"/>
  <c r="F4234" i="2"/>
  <c r="C4234" i="2" s="1"/>
  <c r="E4234" i="2"/>
  <c r="B4234" i="2"/>
  <c r="F4233" i="2"/>
  <c r="C4233" i="2" s="1"/>
  <c r="E4233" i="2"/>
  <c r="B4233" i="2" s="1"/>
  <c r="F4232" i="2"/>
  <c r="C4232" i="2" s="1"/>
  <c r="E4232" i="2"/>
  <c r="B4232" i="2" s="1"/>
  <c r="D4232" i="2" s="1"/>
  <c r="F4231" i="2"/>
  <c r="C4231" i="2" s="1"/>
  <c r="E4231" i="2"/>
  <c r="B4231" i="2" s="1"/>
  <c r="F4230" i="2"/>
  <c r="C4230" i="2" s="1"/>
  <c r="E4230" i="2"/>
  <c r="B4230" i="2" s="1"/>
  <c r="F4229" i="2"/>
  <c r="C4229" i="2" s="1"/>
  <c r="E4229" i="2"/>
  <c r="B4229" i="2" s="1"/>
  <c r="F4228" i="2"/>
  <c r="C4228" i="2" s="1"/>
  <c r="E4228" i="2"/>
  <c r="B4228" i="2" s="1"/>
  <c r="F4227" i="2"/>
  <c r="C4227" i="2" s="1"/>
  <c r="E4227" i="2"/>
  <c r="B4227" i="2" s="1"/>
  <c r="F4226" i="2"/>
  <c r="C4226" i="2" s="1"/>
  <c r="E4226" i="2"/>
  <c r="B4226" i="2" s="1"/>
  <c r="F4225" i="2"/>
  <c r="C4225" i="2" s="1"/>
  <c r="E4225" i="2"/>
  <c r="B4225" i="2" s="1"/>
  <c r="F4224" i="2"/>
  <c r="C4224" i="2" s="1"/>
  <c r="E4224" i="2"/>
  <c r="B4224" i="2" s="1"/>
  <c r="F4223" i="2"/>
  <c r="C4223" i="2" s="1"/>
  <c r="E4223" i="2"/>
  <c r="B4223" i="2" s="1"/>
  <c r="F4222" i="2"/>
  <c r="C4222" i="2" s="1"/>
  <c r="E4222" i="2"/>
  <c r="B4222" i="2" s="1"/>
  <c r="D4222" i="2" s="1"/>
  <c r="F4221" i="2"/>
  <c r="C4221" i="2" s="1"/>
  <c r="E4221" i="2"/>
  <c r="B4221" i="2" s="1"/>
  <c r="F4220" i="2"/>
  <c r="C4220" i="2" s="1"/>
  <c r="E4220" i="2"/>
  <c r="B4220" i="2" s="1"/>
  <c r="F4219" i="2"/>
  <c r="C4219" i="2" s="1"/>
  <c r="E4219" i="2"/>
  <c r="B4219" i="2" s="1"/>
  <c r="F4218" i="2"/>
  <c r="C4218" i="2" s="1"/>
  <c r="E4218" i="2"/>
  <c r="B4218" i="2" s="1"/>
  <c r="D4218" i="2" s="1"/>
  <c r="F4217" i="2"/>
  <c r="C4217" i="2" s="1"/>
  <c r="E4217" i="2"/>
  <c r="B4217" i="2" s="1"/>
  <c r="F4216" i="2"/>
  <c r="C4216" i="2" s="1"/>
  <c r="E4216" i="2"/>
  <c r="B4216" i="2" s="1"/>
  <c r="F4215" i="2"/>
  <c r="C4215" i="2" s="1"/>
  <c r="E4215" i="2"/>
  <c r="B4215" i="2" s="1"/>
  <c r="F4214" i="2"/>
  <c r="C4214" i="2" s="1"/>
  <c r="E4214" i="2"/>
  <c r="B4214" i="2"/>
  <c r="F4213" i="2"/>
  <c r="C4213" i="2" s="1"/>
  <c r="E4213" i="2"/>
  <c r="B4213" i="2" s="1"/>
  <c r="F4212" i="2"/>
  <c r="C4212" i="2" s="1"/>
  <c r="E4212" i="2"/>
  <c r="B4212" i="2" s="1"/>
  <c r="F4211" i="2"/>
  <c r="C4211" i="2" s="1"/>
  <c r="E4211" i="2"/>
  <c r="B4211" i="2" s="1"/>
  <c r="F4210" i="2"/>
  <c r="C4210" i="2" s="1"/>
  <c r="E4210" i="2"/>
  <c r="B4210" i="2" s="1"/>
  <c r="F4209" i="2"/>
  <c r="C4209" i="2" s="1"/>
  <c r="E4209" i="2"/>
  <c r="B4209" i="2" s="1"/>
  <c r="F4208" i="2"/>
  <c r="C4208" i="2" s="1"/>
  <c r="E4208" i="2"/>
  <c r="B4208" i="2" s="1"/>
  <c r="F4207" i="2"/>
  <c r="C4207" i="2" s="1"/>
  <c r="E4207" i="2"/>
  <c r="B4207" i="2" s="1"/>
  <c r="F4206" i="2"/>
  <c r="C4206" i="2" s="1"/>
  <c r="E4206" i="2"/>
  <c r="B4206" i="2" s="1"/>
  <c r="F4205" i="2"/>
  <c r="C4205" i="2" s="1"/>
  <c r="E4205" i="2"/>
  <c r="B4205" i="2" s="1"/>
  <c r="F4204" i="2"/>
  <c r="C4204" i="2" s="1"/>
  <c r="E4204" i="2"/>
  <c r="B4204" i="2" s="1"/>
  <c r="D4204" i="2" s="1"/>
  <c r="F4203" i="2"/>
  <c r="C4203" i="2" s="1"/>
  <c r="E4203" i="2"/>
  <c r="B4203" i="2" s="1"/>
  <c r="F4202" i="2"/>
  <c r="C4202" i="2" s="1"/>
  <c r="E4202" i="2"/>
  <c r="B4202" i="2"/>
  <c r="D4202" i="2" s="1"/>
  <c r="F4201" i="2"/>
  <c r="C4201" i="2" s="1"/>
  <c r="E4201" i="2"/>
  <c r="B4201" i="2" s="1"/>
  <c r="F4200" i="2"/>
  <c r="C4200" i="2" s="1"/>
  <c r="E4200" i="2"/>
  <c r="B4200" i="2" s="1"/>
  <c r="F4199" i="2"/>
  <c r="C4199" i="2" s="1"/>
  <c r="E4199" i="2"/>
  <c r="B4199" i="2" s="1"/>
  <c r="F4198" i="2"/>
  <c r="C4198" i="2" s="1"/>
  <c r="E4198" i="2"/>
  <c r="B4198" i="2" s="1"/>
  <c r="D4198" i="2" s="1"/>
  <c r="F4197" i="2"/>
  <c r="C4197" i="2" s="1"/>
  <c r="E4197" i="2"/>
  <c r="B4197" i="2" s="1"/>
  <c r="F4196" i="2"/>
  <c r="C4196" i="2" s="1"/>
  <c r="E4196" i="2"/>
  <c r="B4196" i="2" s="1"/>
  <c r="F4195" i="2"/>
  <c r="C4195" i="2" s="1"/>
  <c r="E4195" i="2"/>
  <c r="B4195" i="2" s="1"/>
  <c r="F4194" i="2"/>
  <c r="C4194" i="2" s="1"/>
  <c r="E4194" i="2"/>
  <c r="B4194" i="2" s="1"/>
  <c r="F4193" i="2"/>
  <c r="C4193" i="2" s="1"/>
  <c r="E4193" i="2"/>
  <c r="B4193" i="2" s="1"/>
  <c r="F4192" i="2"/>
  <c r="C4192" i="2" s="1"/>
  <c r="E4192" i="2"/>
  <c r="B4192" i="2" s="1"/>
  <c r="D4192" i="2" s="1"/>
  <c r="F4191" i="2"/>
  <c r="C4191" i="2" s="1"/>
  <c r="E4191" i="2"/>
  <c r="B4191" i="2" s="1"/>
  <c r="F4190" i="2"/>
  <c r="C4190" i="2" s="1"/>
  <c r="E4190" i="2"/>
  <c r="B4190" i="2"/>
  <c r="F4189" i="2"/>
  <c r="C4189" i="2" s="1"/>
  <c r="E4189" i="2"/>
  <c r="B4189" i="2" s="1"/>
  <c r="F4188" i="2"/>
  <c r="C4188" i="2" s="1"/>
  <c r="E4188" i="2"/>
  <c r="B4188" i="2" s="1"/>
  <c r="D4188" i="2" s="1"/>
  <c r="F4187" i="2"/>
  <c r="C4187" i="2" s="1"/>
  <c r="E4187" i="2"/>
  <c r="B4187" i="2"/>
  <c r="F4186" i="2"/>
  <c r="C4186" i="2" s="1"/>
  <c r="E4186" i="2"/>
  <c r="B4186" i="2" s="1"/>
  <c r="F4185" i="2"/>
  <c r="C4185" i="2" s="1"/>
  <c r="E4185" i="2"/>
  <c r="B4185" i="2" s="1"/>
  <c r="F4184" i="2"/>
  <c r="C4184" i="2" s="1"/>
  <c r="E4184" i="2"/>
  <c r="B4184" i="2" s="1"/>
  <c r="F4183" i="2"/>
  <c r="C4183" i="2" s="1"/>
  <c r="D4183" i="2" s="1"/>
  <c r="E4183" i="2"/>
  <c r="B4183" i="2" s="1"/>
  <c r="F4182" i="2"/>
  <c r="C4182" i="2" s="1"/>
  <c r="E4182" i="2"/>
  <c r="B4182" i="2" s="1"/>
  <c r="D4182" i="2" s="1"/>
  <c r="F4181" i="2"/>
  <c r="C4181" i="2" s="1"/>
  <c r="E4181" i="2"/>
  <c r="B4181" i="2"/>
  <c r="F4180" i="2"/>
  <c r="C4180" i="2" s="1"/>
  <c r="E4180" i="2"/>
  <c r="B4180" i="2" s="1"/>
  <c r="F4179" i="2"/>
  <c r="C4179" i="2" s="1"/>
  <c r="E4179" i="2"/>
  <c r="B4179" i="2" s="1"/>
  <c r="D4179" i="2" s="1"/>
  <c r="F4178" i="2"/>
  <c r="C4178" i="2" s="1"/>
  <c r="E4178" i="2"/>
  <c r="B4178" i="2" s="1"/>
  <c r="F4177" i="2"/>
  <c r="C4177" i="2" s="1"/>
  <c r="E4177" i="2"/>
  <c r="B4177" i="2" s="1"/>
  <c r="F4176" i="2"/>
  <c r="C4176" i="2" s="1"/>
  <c r="E4176" i="2"/>
  <c r="B4176" i="2"/>
  <c r="F4175" i="2"/>
  <c r="C4175" i="2" s="1"/>
  <c r="E4175" i="2"/>
  <c r="B4175" i="2" s="1"/>
  <c r="F4174" i="2"/>
  <c r="C4174" i="2" s="1"/>
  <c r="E4174" i="2"/>
  <c r="B4174" i="2" s="1"/>
  <c r="F4173" i="2"/>
  <c r="C4173" i="2" s="1"/>
  <c r="E4173" i="2"/>
  <c r="B4173" i="2" s="1"/>
  <c r="D4173" i="2" s="1"/>
  <c r="F4172" i="2"/>
  <c r="C4172" i="2" s="1"/>
  <c r="E4172" i="2"/>
  <c r="B4172" i="2" s="1"/>
  <c r="F4171" i="2"/>
  <c r="C4171" i="2" s="1"/>
  <c r="E4171" i="2"/>
  <c r="B4171" i="2" s="1"/>
  <c r="F4170" i="2"/>
  <c r="C4170" i="2" s="1"/>
  <c r="E4170" i="2"/>
  <c r="B4170" i="2" s="1"/>
  <c r="F4169" i="2"/>
  <c r="C4169" i="2" s="1"/>
  <c r="E4169" i="2"/>
  <c r="B4169" i="2" s="1"/>
  <c r="F4168" i="2"/>
  <c r="C4168" i="2" s="1"/>
  <c r="E4168" i="2"/>
  <c r="B4168" i="2" s="1"/>
  <c r="F4167" i="2"/>
  <c r="C4167" i="2" s="1"/>
  <c r="E4167" i="2"/>
  <c r="B4167" i="2" s="1"/>
  <c r="F4166" i="2"/>
  <c r="C4166" i="2" s="1"/>
  <c r="E4166" i="2"/>
  <c r="B4166" i="2" s="1"/>
  <c r="F4165" i="2"/>
  <c r="C4165" i="2" s="1"/>
  <c r="E4165" i="2"/>
  <c r="B4165" i="2" s="1"/>
  <c r="D4165" i="2" s="1"/>
  <c r="F4164" i="2"/>
  <c r="C4164" i="2" s="1"/>
  <c r="E4164" i="2"/>
  <c r="B4164" i="2" s="1"/>
  <c r="F4163" i="2"/>
  <c r="C4163" i="2" s="1"/>
  <c r="E4163" i="2"/>
  <c r="B4163" i="2" s="1"/>
  <c r="F4162" i="2"/>
  <c r="C4162" i="2" s="1"/>
  <c r="E4162" i="2"/>
  <c r="B4162" i="2" s="1"/>
  <c r="F4161" i="2"/>
  <c r="C4161" i="2" s="1"/>
  <c r="E4161" i="2"/>
  <c r="B4161" i="2" s="1"/>
  <c r="F4160" i="2"/>
  <c r="C4160" i="2" s="1"/>
  <c r="E4160" i="2"/>
  <c r="B4160" i="2" s="1"/>
  <c r="F4159" i="2"/>
  <c r="C4159" i="2" s="1"/>
  <c r="E4159" i="2"/>
  <c r="B4159" i="2" s="1"/>
  <c r="F4158" i="2"/>
  <c r="C4158" i="2" s="1"/>
  <c r="E4158" i="2"/>
  <c r="B4158" i="2" s="1"/>
  <c r="F4157" i="2"/>
  <c r="C4157" i="2" s="1"/>
  <c r="E4157" i="2"/>
  <c r="B4157" i="2" s="1"/>
  <c r="F4156" i="2"/>
  <c r="C4156" i="2" s="1"/>
  <c r="E4156" i="2"/>
  <c r="B4156" i="2"/>
  <c r="F4155" i="2"/>
  <c r="C4155" i="2" s="1"/>
  <c r="E4155" i="2"/>
  <c r="B4155" i="2" s="1"/>
  <c r="F4154" i="2"/>
  <c r="C4154" i="2" s="1"/>
  <c r="E4154" i="2"/>
  <c r="B4154" i="2" s="1"/>
  <c r="F4153" i="2"/>
  <c r="C4153" i="2" s="1"/>
  <c r="E4153" i="2"/>
  <c r="B4153" i="2" s="1"/>
  <c r="F4152" i="2"/>
  <c r="C4152" i="2" s="1"/>
  <c r="E4152" i="2"/>
  <c r="B4152" i="2" s="1"/>
  <c r="F4151" i="2"/>
  <c r="C4151" i="2" s="1"/>
  <c r="E4151" i="2"/>
  <c r="B4151" i="2" s="1"/>
  <c r="F4150" i="2"/>
  <c r="C4150" i="2" s="1"/>
  <c r="E4150" i="2"/>
  <c r="B4150" i="2" s="1"/>
  <c r="F4149" i="2"/>
  <c r="C4149" i="2" s="1"/>
  <c r="E4149" i="2"/>
  <c r="B4149" i="2" s="1"/>
  <c r="F4148" i="2"/>
  <c r="C4148" i="2" s="1"/>
  <c r="E4148" i="2"/>
  <c r="B4148" i="2" s="1"/>
  <c r="F4147" i="2"/>
  <c r="C4147" i="2" s="1"/>
  <c r="E4147" i="2"/>
  <c r="B4147" i="2" s="1"/>
  <c r="F4146" i="2"/>
  <c r="C4146" i="2" s="1"/>
  <c r="E4146" i="2"/>
  <c r="B4146" i="2" s="1"/>
  <c r="F4145" i="2"/>
  <c r="C4145" i="2" s="1"/>
  <c r="E4145" i="2"/>
  <c r="B4145" i="2" s="1"/>
  <c r="F4144" i="2"/>
  <c r="C4144" i="2" s="1"/>
  <c r="E4144" i="2"/>
  <c r="B4144" i="2" s="1"/>
  <c r="F4143" i="2"/>
  <c r="C4143" i="2" s="1"/>
  <c r="E4143" i="2"/>
  <c r="B4143" i="2" s="1"/>
  <c r="F4142" i="2"/>
  <c r="C4142" i="2" s="1"/>
  <c r="E4142" i="2"/>
  <c r="B4142" i="2" s="1"/>
  <c r="F4141" i="2"/>
  <c r="C4141" i="2" s="1"/>
  <c r="E4141" i="2"/>
  <c r="B4141" i="2" s="1"/>
  <c r="F4140" i="2"/>
  <c r="C4140" i="2" s="1"/>
  <c r="E4140" i="2"/>
  <c r="B4140" i="2" s="1"/>
  <c r="F4139" i="2"/>
  <c r="C4139" i="2" s="1"/>
  <c r="E4139" i="2"/>
  <c r="B4139" i="2" s="1"/>
  <c r="F4138" i="2"/>
  <c r="E4138" i="2"/>
  <c r="B4138" i="2" s="1"/>
  <c r="C4138" i="2"/>
  <c r="F4137" i="2"/>
  <c r="C4137" i="2" s="1"/>
  <c r="E4137" i="2"/>
  <c r="B4137" i="2"/>
  <c r="F4136" i="2"/>
  <c r="E4136" i="2"/>
  <c r="B4136" i="2" s="1"/>
  <c r="C4136" i="2"/>
  <c r="F4135" i="2"/>
  <c r="C4135" i="2" s="1"/>
  <c r="E4135" i="2"/>
  <c r="B4135" i="2" s="1"/>
  <c r="F4134" i="2"/>
  <c r="C4134" i="2" s="1"/>
  <c r="E4134" i="2"/>
  <c r="B4134" i="2" s="1"/>
  <c r="F4133" i="2"/>
  <c r="C4133" i="2" s="1"/>
  <c r="E4133" i="2"/>
  <c r="B4133" i="2" s="1"/>
  <c r="F4132" i="2"/>
  <c r="C4132" i="2" s="1"/>
  <c r="E4132" i="2"/>
  <c r="B4132" i="2" s="1"/>
  <c r="F4131" i="2"/>
  <c r="C4131" i="2" s="1"/>
  <c r="E4131" i="2"/>
  <c r="B4131" i="2" s="1"/>
  <c r="F4130" i="2"/>
  <c r="C4130" i="2" s="1"/>
  <c r="E4130" i="2"/>
  <c r="B4130" i="2" s="1"/>
  <c r="F4129" i="2"/>
  <c r="C4129" i="2" s="1"/>
  <c r="E4129" i="2"/>
  <c r="B4129" i="2" s="1"/>
  <c r="F4128" i="2"/>
  <c r="C4128" i="2" s="1"/>
  <c r="E4128" i="2"/>
  <c r="B4128" i="2" s="1"/>
  <c r="F4127" i="2"/>
  <c r="C4127" i="2" s="1"/>
  <c r="E4127" i="2"/>
  <c r="B4127" i="2" s="1"/>
  <c r="F4126" i="2"/>
  <c r="C4126" i="2" s="1"/>
  <c r="E4126" i="2"/>
  <c r="B4126" i="2" s="1"/>
  <c r="F4125" i="2"/>
  <c r="C4125" i="2" s="1"/>
  <c r="E4125" i="2"/>
  <c r="B4125" i="2" s="1"/>
  <c r="F4124" i="2"/>
  <c r="C4124" i="2" s="1"/>
  <c r="E4124" i="2"/>
  <c r="B4124" i="2" s="1"/>
  <c r="F4123" i="2"/>
  <c r="C4123" i="2" s="1"/>
  <c r="E4123" i="2"/>
  <c r="B4123" i="2" s="1"/>
  <c r="F4122" i="2"/>
  <c r="C4122" i="2" s="1"/>
  <c r="E4122" i="2"/>
  <c r="B4122" i="2"/>
  <c r="F4121" i="2"/>
  <c r="C4121" i="2" s="1"/>
  <c r="E4121" i="2"/>
  <c r="B4121" i="2" s="1"/>
  <c r="D4121" i="2" s="1"/>
  <c r="F4120" i="2"/>
  <c r="C4120" i="2" s="1"/>
  <c r="E4120" i="2"/>
  <c r="B4120" i="2" s="1"/>
  <c r="F4119" i="2"/>
  <c r="C4119" i="2" s="1"/>
  <c r="E4119" i="2"/>
  <c r="B4119" i="2" s="1"/>
  <c r="F4118" i="2"/>
  <c r="C4118" i="2" s="1"/>
  <c r="E4118" i="2"/>
  <c r="B4118" i="2" s="1"/>
  <c r="F4117" i="2"/>
  <c r="C4117" i="2" s="1"/>
  <c r="E4117" i="2"/>
  <c r="B4117" i="2"/>
  <c r="F4116" i="2"/>
  <c r="C4116" i="2" s="1"/>
  <c r="E4116" i="2"/>
  <c r="B4116" i="2" s="1"/>
  <c r="F4115" i="2"/>
  <c r="C4115" i="2" s="1"/>
  <c r="E4115" i="2"/>
  <c r="B4115" i="2" s="1"/>
  <c r="F4114" i="2"/>
  <c r="C4114" i="2" s="1"/>
  <c r="E4114" i="2"/>
  <c r="B4114" i="2" s="1"/>
  <c r="F4113" i="2"/>
  <c r="C4113" i="2" s="1"/>
  <c r="E4113" i="2"/>
  <c r="B4113" i="2" s="1"/>
  <c r="F4112" i="2"/>
  <c r="E4112" i="2"/>
  <c r="B4112" i="2" s="1"/>
  <c r="C4112" i="2"/>
  <c r="F4111" i="2"/>
  <c r="C4111" i="2" s="1"/>
  <c r="E4111" i="2"/>
  <c r="B4111" i="2" s="1"/>
  <c r="F4110" i="2"/>
  <c r="C4110" i="2" s="1"/>
  <c r="E4110" i="2"/>
  <c r="B4110" i="2" s="1"/>
  <c r="F4109" i="2"/>
  <c r="C4109" i="2" s="1"/>
  <c r="E4109" i="2"/>
  <c r="B4109" i="2" s="1"/>
  <c r="F4108" i="2"/>
  <c r="E4108" i="2"/>
  <c r="B4108" i="2" s="1"/>
  <c r="C4108" i="2"/>
  <c r="F4107" i="2"/>
  <c r="C4107" i="2" s="1"/>
  <c r="E4107" i="2"/>
  <c r="B4107" i="2" s="1"/>
  <c r="F4106" i="2"/>
  <c r="C4106" i="2" s="1"/>
  <c r="E4106" i="2"/>
  <c r="B4106" i="2" s="1"/>
  <c r="F4105" i="2"/>
  <c r="C4105" i="2" s="1"/>
  <c r="E4105" i="2"/>
  <c r="B4105" i="2" s="1"/>
  <c r="F4104" i="2"/>
  <c r="C4104" i="2" s="1"/>
  <c r="E4104" i="2"/>
  <c r="B4104" i="2" s="1"/>
  <c r="F4103" i="2"/>
  <c r="C4103" i="2" s="1"/>
  <c r="D4103" i="2" s="1"/>
  <c r="E4103" i="2"/>
  <c r="B4103" i="2" s="1"/>
  <c r="F4102" i="2"/>
  <c r="C4102" i="2" s="1"/>
  <c r="E4102" i="2"/>
  <c r="B4102" i="2" s="1"/>
  <c r="F4101" i="2"/>
  <c r="C4101" i="2" s="1"/>
  <c r="E4101" i="2"/>
  <c r="B4101" i="2" s="1"/>
  <c r="D4101" i="2" s="1"/>
  <c r="F4100" i="2"/>
  <c r="C4100" i="2" s="1"/>
  <c r="E4100" i="2"/>
  <c r="B4100" i="2" s="1"/>
  <c r="F4099" i="2"/>
  <c r="C4099" i="2" s="1"/>
  <c r="E4099" i="2"/>
  <c r="B4099" i="2" s="1"/>
  <c r="F4098" i="2"/>
  <c r="E4098" i="2"/>
  <c r="B4098" i="2" s="1"/>
  <c r="C4098" i="2"/>
  <c r="F4097" i="2"/>
  <c r="C4097" i="2" s="1"/>
  <c r="E4097" i="2"/>
  <c r="B4097" i="2" s="1"/>
  <c r="F4096" i="2"/>
  <c r="C4096" i="2" s="1"/>
  <c r="E4096" i="2"/>
  <c r="B4096" i="2" s="1"/>
  <c r="F4095" i="2"/>
  <c r="C4095" i="2" s="1"/>
  <c r="E4095" i="2"/>
  <c r="B4095" i="2" s="1"/>
  <c r="F4094" i="2"/>
  <c r="C4094" i="2" s="1"/>
  <c r="E4094" i="2"/>
  <c r="B4094" i="2" s="1"/>
  <c r="F4093" i="2"/>
  <c r="C4093" i="2" s="1"/>
  <c r="E4093" i="2"/>
  <c r="B4093" i="2" s="1"/>
  <c r="F4092" i="2"/>
  <c r="C4092" i="2" s="1"/>
  <c r="E4092" i="2"/>
  <c r="B4092" i="2"/>
  <c r="D4092" i="2" s="1"/>
  <c r="F4091" i="2"/>
  <c r="C4091" i="2" s="1"/>
  <c r="E4091" i="2"/>
  <c r="B4091" i="2" s="1"/>
  <c r="F4090" i="2"/>
  <c r="C4090" i="2" s="1"/>
  <c r="E4090" i="2"/>
  <c r="B4090" i="2" s="1"/>
  <c r="F4089" i="2"/>
  <c r="C4089" i="2" s="1"/>
  <c r="E4089" i="2"/>
  <c r="B4089" i="2" s="1"/>
  <c r="F4088" i="2"/>
  <c r="C4088" i="2" s="1"/>
  <c r="E4088" i="2"/>
  <c r="B4088" i="2" s="1"/>
  <c r="F4087" i="2"/>
  <c r="C4087" i="2" s="1"/>
  <c r="E4087" i="2"/>
  <c r="B4087" i="2" s="1"/>
  <c r="F4086" i="2"/>
  <c r="E4086" i="2"/>
  <c r="B4086" i="2" s="1"/>
  <c r="C4086" i="2"/>
  <c r="F4085" i="2"/>
  <c r="C4085" i="2" s="1"/>
  <c r="E4085" i="2"/>
  <c r="B4085" i="2" s="1"/>
  <c r="F4084" i="2"/>
  <c r="C4084" i="2" s="1"/>
  <c r="E4084" i="2"/>
  <c r="B4084" i="2" s="1"/>
  <c r="F4083" i="2"/>
  <c r="C4083" i="2" s="1"/>
  <c r="E4083" i="2"/>
  <c r="B4083" i="2" s="1"/>
  <c r="F4082" i="2"/>
  <c r="C4082" i="2" s="1"/>
  <c r="E4082" i="2"/>
  <c r="B4082" i="2" s="1"/>
  <c r="D4082" i="2" s="1"/>
  <c r="F4081" i="2"/>
  <c r="C4081" i="2" s="1"/>
  <c r="E4081" i="2"/>
  <c r="B4081" i="2" s="1"/>
  <c r="F4080" i="2"/>
  <c r="C4080" i="2" s="1"/>
  <c r="E4080" i="2"/>
  <c r="B4080" i="2" s="1"/>
  <c r="F4079" i="2"/>
  <c r="C4079" i="2" s="1"/>
  <c r="E4079" i="2"/>
  <c r="B4079" i="2" s="1"/>
  <c r="F4078" i="2"/>
  <c r="C4078" i="2" s="1"/>
  <c r="E4078" i="2"/>
  <c r="B4078" i="2" s="1"/>
  <c r="F4077" i="2"/>
  <c r="C4077" i="2" s="1"/>
  <c r="E4077" i="2"/>
  <c r="B4077" i="2" s="1"/>
  <c r="D4077" i="2" s="1"/>
  <c r="F4076" i="2"/>
  <c r="C4076" i="2" s="1"/>
  <c r="E4076" i="2"/>
  <c r="B4076" i="2" s="1"/>
  <c r="F4075" i="2"/>
  <c r="C4075" i="2" s="1"/>
  <c r="E4075" i="2"/>
  <c r="B4075" i="2" s="1"/>
  <c r="F4074" i="2"/>
  <c r="C4074" i="2" s="1"/>
  <c r="E4074" i="2"/>
  <c r="B4074" i="2" s="1"/>
  <c r="F4073" i="2"/>
  <c r="C4073" i="2" s="1"/>
  <c r="E4073" i="2"/>
  <c r="B4073" i="2" s="1"/>
  <c r="F4072" i="2"/>
  <c r="C4072" i="2" s="1"/>
  <c r="E4072" i="2"/>
  <c r="B4072" i="2" s="1"/>
  <c r="F4071" i="2"/>
  <c r="C4071" i="2" s="1"/>
  <c r="E4071" i="2"/>
  <c r="B4071" i="2" s="1"/>
  <c r="F4070" i="2"/>
  <c r="C4070" i="2" s="1"/>
  <c r="E4070" i="2"/>
  <c r="B4070" i="2" s="1"/>
  <c r="F4069" i="2"/>
  <c r="C4069" i="2" s="1"/>
  <c r="E4069" i="2"/>
  <c r="B4069" i="2" s="1"/>
  <c r="F4068" i="2"/>
  <c r="C4068" i="2" s="1"/>
  <c r="E4068" i="2"/>
  <c r="B4068" i="2" s="1"/>
  <c r="F4067" i="2"/>
  <c r="C4067" i="2" s="1"/>
  <c r="E4067" i="2"/>
  <c r="B4067" i="2" s="1"/>
  <c r="F4066" i="2"/>
  <c r="C4066" i="2" s="1"/>
  <c r="E4066" i="2"/>
  <c r="B4066" i="2"/>
  <c r="F4065" i="2"/>
  <c r="C4065" i="2" s="1"/>
  <c r="E4065" i="2"/>
  <c r="B4065" i="2" s="1"/>
  <c r="F4064" i="2"/>
  <c r="C4064" i="2" s="1"/>
  <c r="E4064" i="2"/>
  <c r="B4064" i="2" s="1"/>
  <c r="F4063" i="2"/>
  <c r="C4063" i="2" s="1"/>
  <c r="E4063" i="2"/>
  <c r="B4063" i="2" s="1"/>
  <c r="F4062" i="2"/>
  <c r="C4062" i="2" s="1"/>
  <c r="E4062" i="2"/>
  <c r="B4062" i="2"/>
  <c r="F4061" i="2"/>
  <c r="C4061" i="2" s="1"/>
  <c r="E4061" i="2"/>
  <c r="B4061" i="2"/>
  <c r="F4060" i="2"/>
  <c r="C4060" i="2" s="1"/>
  <c r="E4060" i="2"/>
  <c r="B4060" i="2" s="1"/>
  <c r="F4059" i="2"/>
  <c r="C4059" i="2" s="1"/>
  <c r="E4059" i="2"/>
  <c r="B4059" i="2" s="1"/>
  <c r="F4058" i="2"/>
  <c r="C4058" i="2" s="1"/>
  <c r="E4058" i="2"/>
  <c r="B4058" i="2" s="1"/>
  <c r="F4057" i="2"/>
  <c r="C4057" i="2" s="1"/>
  <c r="E4057" i="2"/>
  <c r="B4057" i="2" s="1"/>
  <c r="F4056" i="2"/>
  <c r="E4056" i="2"/>
  <c r="B4056" i="2" s="1"/>
  <c r="C4056" i="2"/>
  <c r="F4055" i="2"/>
  <c r="C4055" i="2" s="1"/>
  <c r="E4055" i="2"/>
  <c r="B4055" i="2" s="1"/>
  <c r="F4054" i="2"/>
  <c r="C4054" i="2" s="1"/>
  <c r="E4054" i="2"/>
  <c r="B4054" i="2" s="1"/>
  <c r="F4053" i="2"/>
  <c r="C4053" i="2" s="1"/>
  <c r="E4053" i="2"/>
  <c r="B4053" i="2" s="1"/>
  <c r="F4052" i="2"/>
  <c r="C4052" i="2" s="1"/>
  <c r="E4052" i="2"/>
  <c r="B4052" i="2" s="1"/>
  <c r="F4051" i="2"/>
  <c r="C4051" i="2" s="1"/>
  <c r="E4051" i="2"/>
  <c r="B4051" i="2" s="1"/>
  <c r="D4051" i="2" s="1"/>
  <c r="F4050" i="2"/>
  <c r="E4050" i="2"/>
  <c r="C4050" i="2"/>
  <c r="B4050" i="2"/>
  <c r="F4049" i="2"/>
  <c r="C4049" i="2" s="1"/>
  <c r="E4049" i="2"/>
  <c r="B4049" i="2" s="1"/>
  <c r="F4048" i="2"/>
  <c r="C4048" i="2" s="1"/>
  <c r="E4048" i="2"/>
  <c r="B4048" i="2" s="1"/>
  <c r="F4047" i="2"/>
  <c r="C4047" i="2" s="1"/>
  <c r="E4047" i="2"/>
  <c r="B4047" i="2" s="1"/>
  <c r="F4046" i="2"/>
  <c r="E4046" i="2"/>
  <c r="B4046" i="2" s="1"/>
  <c r="C4046" i="2"/>
  <c r="F4045" i="2"/>
  <c r="C4045" i="2" s="1"/>
  <c r="E4045" i="2"/>
  <c r="B4045" i="2" s="1"/>
  <c r="D4045" i="2" s="1"/>
  <c r="F4044" i="2"/>
  <c r="C4044" i="2" s="1"/>
  <c r="E4044" i="2"/>
  <c r="B4044" i="2" s="1"/>
  <c r="F4043" i="2"/>
  <c r="C4043" i="2" s="1"/>
  <c r="E4043" i="2"/>
  <c r="B4043" i="2" s="1"/>
  <c r="D4043" i="2" s="1"/>
  <c r="F4042" i="2"/>
  <c r="C4042" i="2" s="1"/>
  <c r="E4042" i="2"/>
  <c r="B4042" i="2" s="1"/>
  <c r="F4041" i="2"/>
  <c r="C4041" i="2" s="1"/>
  <c r="E4041" i="2"/>
  <c r="B4041" i="2" s="1"/>
  <c r="D4041" i="2" s="1"/>
  <c r="F4040" i="2"/>
  <c r="C4040" i="2" s="1"/>
  <c r="E4040" i="2"/>
  <c r="B4040" i="2" s="1"/>
  <c r="F4039" i="2"/>
  <c r="C4039" i="2" s="1"/>
  <c r="E4039" i="2"/>
  <c r="B4039" i="2" s="1"/>
  <c r="F4038" i="2"/>
  <c r="C4038" i="2" s="1"/>
  <c r="E4038" i="2"/>
  <c r="B4038" i="2" s="1"/>
  <c r="F4037" i="2"/>
  <c r="C4037" i="2" s="1"/>
  <c r="E4037" i="2"/>
  <c r="B4037" i="2" s="1"/>
  <c r="D4037" i="2" s="1"/>
  <c r="F4036" i="2"/>
  <c r="E4036" i="2"/>
  <c r="B4036" i="2" s="1"/>
  <c r="C4036" i="2"/>
  <c r="F4035" i="2"/>
  <c r="C4035" i="2" s="1"/>
  <c r="E4035" i="2"/>
  <c r="B4035" i="2" s="1"/>
  <c r="F4034" i="2"/>
  <c r="C4034" i="2" s="1"/>
  <c r="E4034" i="2"/>
  <c r="B4034" i="2" s="1"/>
  <c r="F4033" i="2"/>
  <c r="C4033" i="2" s="1"/>
  <c r="E4033" i="2"/>
  <c r="B4033" i="2" s="1"/>
  <c r="F4032" i="2"/>
  <c r="C4032" i="2" s="1"/>
  <c r="E4032" i="2"/>
  <c r="B4032" i="2" s="1"/>
  <c r="F4031" i="2"/>
  <c r="C4031" i="2" s="1"/>
  <c r="E4031" i="2"/>
  <c r="B4031" i="2" s="1"/>
  <c r="F4030" i="2"/>
  <c r="C4030" i="2" s="1"/>
  <c r="E4030" i="2"/>
  <c r="B4030" i="2" s="1"/>
  <c r="F4029" i="2"/>
  <c r="C4029" i="2" s="1"/>
  <c r="E4029" i="2"/>
  <c r="B4029" i="2" s="1"/>
  <c r="F4028" i="2"/>
  <c r="C4028" i="2" s="1"/>
  <c r="E4028" i="2"/>
  <c r="B4028" i="2" s="1"/>
  <c r="F4027" i="2"/>
  <c r="C4027" i="2" s="1"/>
  <c r="E4027" i="2"/>
  <c r="B4027" i="2"/>
  <c r="F4026" i="2"/>
  <c r="C4026" i="2" s="1"/>
  <c r="E4026" i="2"/>
  <c r="B4026" i="2" s="1"/>
  <c r="F4025" i="2"/>
  <c r="C4025" i="2" s="1"/>
  <c r="E4025" i="2"/>
  <c r="B4025" i="2" s="1"/>
  <c r="F4024" i="2"/>
  <c r="C4024" i="2" s="1"/>
  <c r="E4024" i="2"/>
  <c r="B4024" i="2" s="1"/>
  <c r="F4023" i="2"/>
  <c r="C4023" i="2" s="1"/>
  <c r="E4023" i="2"/>
  <c r="B4023" i="2" s="1"/>
  <c r="D4023" i="2" s="1"/>
  <c r="F4022" i="2"/>
  <c r="C4022" i="2" s="1"/>
  <c r="E4022" i="2"/>
  <c r="B4022" i="2" s="1"/>
  <c r="F4021" i="2"/>
  <c r="C4021" i="2" s="1"/>
  <c r="E4021" i="2"/>
  <c r="B4021" i="2" s="1"/>
  <c r="F4020" i="2"/>
  <c r="C4020" i="2" s="1"/>
  <c r="E4020" i="2"/>
  <c r="B4020" i="2"/>
  <c r="F4019" i="2"/>
  <c r="C4019" i="2" s="1"/>
  <c r="E4019" i="2"/>
  <c r="B4019" i="2" s="1"/>
  <c r="F4018" i="2"/>
  <c r="C4018" i="2" s="1"/>
  <c r="E4018" i="2"/>
  <c r="B4018" i="2" s="1"/>
  <c r="F4017" i="2"/>
  <c r="C4017" i="2" s="1"/>
  <c r="E4017" i="2"/>
  <c r="B4017" i="2" s="1"/>
  <c r="D4017" i="2" s="1"/>
  <c r="F4016" i="2"/>
  <c r="C4016" i="2" s="1"/>
  <c r="E4016" i="2"/>
  <c r="B4016" i="2" s="1"/>
  <c r="F4015" i="2"/>
  <c r="C4015" i="2" s="1"/>
  <c r="E4015" i="2"/>
  <c r="B4015" i="2" s="1"/>
  <c r="F4014" i="2"/>
  <c r="C4014" i="2" s="1"/>
  <c r="E4014" i="2"/>
  <c r="B4014" i="2" s="1"/>
  <c r="F4013" i="2"/>
  <c r="C4013" i="2" s="1"/>
  <c r="E4013" i="2"/>
  <c r="B4013" i="2" s="1"/>
  <c r="D4013" i="2" s="1"/>
  <c r="F4012" i="2"/>
  <c r="C4012" i="2" s="1"/>
  <c r="E4012" i="2"/>
  <c r="B4012" i="2" s="1"/>
  <c r="F4011" i="2"/>
  <c r="C4011" i="2" s="1"/>
  <c r="E4011" i="2"/>
  <c r="B4011" i="2"/>
  <c r="F4010" i="2"/>
  <c r="C4010" i="2" s="1"/>
  <c r="E4010" i="2"/>
  <c r="B4010" i="2" s="1"/>
  <c r="F4009" i="2"/>
  <c r="C4009" i="2" s="1"/>
  <c r="E4009" i="2"/>
  <c r="B4009" i="2" s="1"/>
  <c r="F4008" i="2"/>
  <c r="C4008" i="2" s="1"/>
  <c r="E4008" i="2"/>
  <c r="B4008" i="2" s="1"/>
  <c r="F4007" i="2"/>
  <c r="C4007" i="2" s="1"/>
  <c r="E4007" i="2"/>
  <c r="B4007" i="2" s="1"/>
  <c r="F4006" i="2"/>
  <c r="C4006" i="2" s="1"/>
  <c r="E4006" i="2"/>
  <c r="B4006" i="2" s="1"/>
  <c r="D4006" i="2" s="1"/>
  <c r="F4005" i="2"/>
  <c r="C4005" i="2" s="1"/>
  <c r="E4005" i="2"/>
  <c r="B4005" i="2" s="1"/>
  <c r="F4004" i="2"/>
  <c r="C4004" i="2" s="1"/>
  <c r="E4004" i="2"/>
  <c r="B4004" i="2" s="1"/>
  <c r="F4003" i="2"/>
  <c r="C4003" i="2" s="1"/>
  <c r="E4003" i="2"/>
  <c r="B4003" i="2" s="1"/>
  <c r="F4002" i="2"/>
  <c r="C4002" i="2" s="1"/>
  <c r="E4002" i="2"/>
  <c r="B4002" i="2" s="1"/>
  <c r="F4001" i="2"/>
  <c r="C4001" i="2" s="1"/>
  <c r="E4001" i="2"/>
  <c r="B4001" i="2" s="1"/>
  <c r="F4000" i="2"/>
  <c r="C4000" i="2" s="1"/>
  <c r="E4000" i="2"/>
  <c r="B4000" i="2" s="1"/>
  <c r="F3999" i="2"/>
  <c r="C3999" i="2" s="1"/>
  <c r="E3999" i="2"/>
  <c r="B3999" i="2" s="1"/>
  <c r="F3998" i="2"/>
  <c r="C3998" i="2" s="1"/>
  <c r="E3998" i="2"/>
  <c r="B3998" i="2" s="1"/>
  <c r="F3997" i="2"/>
  <c r="C3997" i="2" s="1"/>
  <c r="E3997" i="2"/>
  <c r="B3997" i="2" s="1"/>
  <c r="F3996" i="2"/>
  <c r="C3996" i="2" s="1"/>
  <c r="E3996" i="2"/>
  <c r="B3996" i="2" s="1"/>
  <c r="F3995" i="2"/>
  <c r="C3995" i="2" s="1"/>
  <c r="E3995" i="2"/>
  <c r="B3995" i="2" s="1"/>
  <c r="F3994" i="2"/>
  <c r="C3994" i="2" s="1"/>
  <c r="E3994" i="2"/>
  <c r="B3994" i="2" s="1"/>
  <c r="F3993" i="2"/>
  <c r="C3993" i="2" s="1"/>
  <c r="E3993" i="2"/>
  <c r="B3993" i="2" s="1"/>
  <c r="D3993" i="2"/>
  <c r="F3992" i="2"/>
  <c r="C3992" i="2" s="1"/>
  <c r="E3992" i="2"/>
  <c r="B3992" i="2" s="1"/>
  <c r="F3991" i="2"/>
  <c r="C3991" i="2" s="1"/>
  <c r="E3991" i="2"/>
  <c r="B3991" i="2" s="1"/>
  <c r="F3990" i="2"/>
  <c r="C3990" i="2" s="1"/>
  <c r="E3990" i="2"/>
  <c r="B3990" i="2" s="1"/>
  <c r="F3989" i="2"/>
  <c r="C3989" i="2" s="1"/>
  <c r="E3989" i="2"/>
  <c r="B3989" i="2" s="1"/>
  <c r="F3988" i="2"/>
  <c r="C3988" i="2" s="1"/>
  <c r="E3988" i="2"/>
  <c r="B3988" i="2" s="1"/>
  <c r="F3987" i="2"/>
  <c r="C3987" i="2" s="1"/>
  <c r="E3987" i="2"/>
  <c r="B3987" i="2" s="1"/>
  <c r="F3986" i="2"/>
  <c r="C3986" i="2" s="1"/>
  <c r="E3986" i="2"/>
  <c r="B3986" i="2" s="1"/>
  <c r="F3985" i="2"/>
  <c r="C3985" i="2" s="1"/>
  <c r="E3985" i="2"/>
  <c r="B3985" i="2" s="1"/>
  <c r="F3984" i="2"/>
  <c r="C3984" i="2" s="1"/>
  <c r="E3984" i="2"/>
  <c r="B3984" i="2" s="1"/>
  <c r="F3983" i="2"/>
  <c r="C3983" i="2" s="1"/>
  <c r="E3983" i="2"/>
  <c r="B3983" i="2" s="1"/>
  <c r="F3982" i="2"/>
  <c r="C3982" i="2" s="1"/>
  <c r="E3982" i="2"/>
  <c r="B3982" i="2" s="1"/>
  <c r="F3981" i="2"/>
  <c r="C3981" i="2" s="1"/>
  <c r="E3981" i="2"/>
  <c r="B3981" i="2" s="1"/>
  <c r="F3980" i="2"/>
  <c r="C3980" i="2" s="1"/>
  <c r="E3980" i="2"/>
  <c r="B3980" i="2" s="1"/>
  <c r="F3979" i="2"/>
  <c r="C3979" i="2" s="1"/>
  <c r="E3979" i="2"/>
  <c r="B3979" i="2" s="1"/>
  <c r="F3978" i="2"/>
  <c r="C3978" i="2" s="1"/>
  <c r="E3978" i="2"/>
  <c r="B3978" i="2" s="1"/>
  <c r="F3977" i="2"/>
  <c r="C3977" i="2" s="1"/>
  <c r="E3977" i="2"/>
  <c r="B3977" i="2" s="1"/>
  <c r="F3976" i="2"/>
  <c r="C3976" i="2" s="1"/>
  <c r="E3976" i="2"/>
  <c r="B3976" i="2" s="1"/>
  <c r="F3975" i="2"/>
  <c r="C3975" i="2" s="1"/>
  <c r="E3975" i="2"/>
  <c r="B3975" i="2" s="1"/>
  <c r="D3975" i="2" s="1"/>
  <c r="F3974" i="2"/>
  <c r="C3974" i="2" s="1"/>
  <c r="E3974" i="2"/>
  <c r="B3974" i="2" s="1"/>
  <c r="F3973" i="2"/>
  <c r="C3973" i="2" s="1"/>
  <c r="E3973" i="2"/>
  <c r="B3973" i="2" s="1"/>
  <c r="F3972" i="2"/>
  <c r="C3972" i="2" s="1"/>
  <c r="E3972" i="2"/>
  <c r="B3972" i="2" s="1"/>
  <c r="F3971" i="2"/>
  <c r="C3971" i="2" s="1"/>
  <c r="E3971" i="2"/>
  <c r="B3971" i="2" s="1"/>
  <c r="F3970" i="2"/>
  <c r="C3970" i="2" s="1"/>
  <c r="E3970" i="2"/>
  <c r="B3970" i="2"/>
  <c r="F3969" i="2"/>
  <c r="C3969" i="2" s="1"/>
  <c r="E3969" i="2"/>
  <c r="B3969" i="2" s="1"/>
  <c r="F3968" i="2"/>
  <c r="C3968" i="2" s="1"/>
  <c r="E3968" i="2"/>
  <c r="B3968" i="2" s="1"/>
  <c r="F3967" i="2"/>
  <c r="C3967" i="2" s="1"/>
  <c r="E3967" i="2"/>
  <c r="B3967" i="2" s="1"/>
  <c r="F3966" i="2"/>
  <c r="C3966" i="2" s="1"/>
  <c r="E3966" i="2"/>
  <c r="B3966" i="2" s="1"/>
  <c r="F3965" i="2"/>
  <c r="C3965" i="2" s="1"/>
  <c r="E3965" i="2"/>
  <c r="B3965" i="2" s="1"/>
  <c r="D3965" i="2" s="1"/>
  <c r="F3964" i="2"/>
  <c r="C3964" i="2" s="1"/>
  <c r="E3964" i="2"/>
  <c r="B3964" i="2" s="1"/>
  <c r="F3963" i="2"/>
  <c r="C3963" i="2" s="1"/>
  <c r="E3963" i="2"/>
  <c r="B3963" i="2" s="1"/>
  <c r="F3962" i="2"/>
  <c r="C3962" i="2" s="1"/>
  <c r="E3962" i="2"/>
  <c r="B3962" i="2" s="1"/>
  <c r="D3962" i="2" s="1"/>
  <c r="F3961" i="2"/>
  <c r="C3961" i="2" s="1"/>
  <c r="E3961" i="2"/>
  <c r="B3961" i="2" s="1"/>
  <c r="D3961" i="2" s="1"/>
  <c r="F3960" i="2"/>
  <c r="E3960" i="2"/>
  <c r="C3960" i="2"/>
  <c r="B3960" i="2"/>
  <c r="F3959" i="2"/>
  <c r="C3959" i="2" s="1"/>
  <c r="E3959" i="2"/>
  <c r="B3959" i="2" s="1"/>
  <c r="F3958" i="2"/>
  <c r="C3958" i="2" s="1"/>
  <c r="E3958" i="2"/>
  <c r="B3958" i="2" s="1"/>
  <c r="F3957" i="2"/>
  <c r="C3957" i="2" s="1"/>
  <c r="E3957" i="2"/>
  <c r="B3957" i="2" s="1"/>
  <c r="D3957" i="2" s="1"/>
  <c r="F3956" i="2"/>
  <c r="C3956" i="2" s="1"/>
  <c r="E3956" i="2"/>
  <c r="B3956" i="2" s="1"/>
  <c r="F3955" i="2"/>
  <c r="C3955" i="2" s="1"/>
  <c r="E3955" i="2"/>
  <c r="B3955" i="2" s="1"/>
  <c r="D3955" i="2" s="1"/>
  <c r="F3954" i="2"/>
  <c r="C3954" i="2" s="1"/>
  <c r="E3954" i="2"/>
  <c r="B3954" i="2" s="1"/>
  <c r="D3954" i="2" s="1"/>
  <c r="F3953" i="2"/>
  <c r="C3953" i="2" s="1"/>
  <c r="E3953" i="2"/>
  <c r="B3953" i="2" s="1"/>
  <c r="D3953" i="2" s="1"/>
  <c r="F3952" i="2"/>
  <c r="C3952" i="2" s="1"/>
  <c r="E3952" i="2"/>
  <c r="B3952" i="2" s="1"/>
  <c r="F3951" i="2"/>
  <c r="C3951" i="2" s="1"/>
  <c r="E3951" i="2"/>
  <c r="B3951" i="2" s="1"/>
  <c r="D3951" i="2" s="1"/>
  <c r="F3950" i="2"/>
  <c r="C3950" i="2" s="1"/>
  <c r="E3950" i="2"/>
  <c r="B3950" i="2"/>
  <c r="D3950" i="2" s="1"/>
  <c r="F3949" i="2"/>
  <c r="C3949" i="2" s="1"/>
  <c r="E3949" i="2"/>
  <c r="B3949" i="2" s="1"/>
  <c r="F3948" i="2"/>
  <c r="C3948" i="2" s="1"/>
  <c r="E3948" i="2"/>
  <c r="B3948" i="2" s="1"/>
  <c r="F3947" i="2"/>
  <c r="C3947" i="2" s="1"/>
  <c r="E3947" i="2"/>
  <c r="B3947" i="2" s="1"/>
  <c r="F3946" i="2"/>
  <c r="C3946" i="2" s="1"/>
  <c r="E3946" i="2"/>
  <c r="B3946" i="2" s="1"/>
  <c r="F3945" i="2"/>
  <c r="C3945" i="2" s="1"/>
  <c r="E3945" i="2"/>
  <c r="B3945" i="2" s="1"/>
  <c r="D3945" i="2" s="1"/>
  <c r="F3944" i="2"/>
  <c r="C3944" i="2" s="1"/>
  <c r="E3944" i="2"/>
  <c r="B3944" i="2" s="1"/>
  <c r="F3943" i="2"/>
  <c r="C3943" i="2" s="1"/>
  <c r="E3943" i="2"/>
  <c r="B3943" i="2" s="1"/>
  <c r="F3942" i="2"/>
  <c r="C3942" i="2" s="1"/>
  <c r="E3942" i="2"/>
  <c r="B3942" i="2" s="1"/>
  <c r="F3941" i="2"/>
  <c r="C3941" i="2" s="1"/>
  <c r="E3941" i="2"/>
  <c r="B3941" i="2" s="1"/>
  <c r="F3940" i="2"/>
  <c r="E3940" i="2"/>
  <c r="B3940" i="2" s="1"/>
  <c r="C3940" i="2"/>
  <c r="F3939" i="2"/>
  <c r="C3939" i="2" s="1"/>
  <c r="E3939" i="2"/>
  <c r="B3939" i="2" s="1"/>
  <c r="F3938" i="2"/>
  <c r="C3938" i="2" s="1"/>
  <c r="E3938" i="2"/>
  <c r="B3938" i="2" s="1"/>
  <c r="F3937" i="2"/>
  <c r="C3937" i="2" s="1"/>
  <c r="E3937" i="2"/>
  <c r="B3937" i="2" s="1"/>
  <c r="F3936" i="2"/>
  <c r="C3936" i="2" s="1"/>
  <c r="E3936" i="2"/>
  <c r="B3936" i="2" s="1"/>
  <c r="F3935" i="2"/>
  <c r="C3935" i="2" s="1"/>
  <c r="E3935" i="2"/>
  <c r="B3935" i="2"/>
  <c r="D3935" i="2" s="1"/>
  <c r="F3934" i="2"/>
  <c r="C3934" i="2" s="1"/>
  <c r="E3934" i="2"/>
  <c r="B3934" i="2" s="1"/>
  <c r="F3933" i="2"/>
  <c r="C3933" i="2" s="1"/>
  <c r="E3933" i="2"/>
  <c r="B3933" i="2" s="1"/>
  <c r="F3932" i="2"/>
  <c r="C3932" i="2" s="1"/>
  <c r="E3932" i="2"/>
  <c r="B3932" i="2" s="1"/>
  <c r="F3931" i="2"/>
  <c r="C3931" i="2" s="1"/>
  <c r="E3931" i="2"/>
  <c r="B3931" i="2" s="1"/>
  <c r="F3930" i="2"/>
  <c r="C3930" i="2" s="1"/>
  <c r="E3930" i="2"/>
  <c r="B3930" i="2"/>
  <c r="F3929" i="2"/>
  <c r="C3929" i="2" s="1"/>
  <c r="E3929" i="2"/>
  <c r="B3929" i="2" s="1"/>
  <c r="F3928" i="2"/>
  <c r="C3928" i="2" s="1"/>
  <c r="E3928" i="2"/>
  <c r="B3928" i="2" s="1"/>
  <c r="F3927" i="2"/>
  <c r="C3927" i="2" s="1"/>
  <c r="E3927" i="2"/>
  <c r="B3927" i="2" s="1"/>
  <c r="F3926" i="2"/>
  <c r="E3926" i="2"/>
  <c r="C3926" i="2"/>
  <c r="B3926" i="2"/>
  <c r="F3925" i="2"/>
  <c r="C3925" i="2" s="1"/>
  <c r="E3925" i="2"/>
  <c r="B3925" i="2" s="1"/>
  <c r="F3924" i="2"/>
  <c r="C3924" i="2" s="1"/>
  <c r="E3924" i="2"/>
  <c r="B3924" i="2" s="1"/>
  <c r="D3924" i="2" s="1"/>
  <c r="F3923" i="2"/>
  <c r="C3923" i="2" s="1"/>
  <c r="E3923" i="2"/>
  <c r="B3923" i="2" s="1"/>
  <c r="D3923" i="2" s="1"/>
  <c r="F3922" i="2"/>
  <c r="C3922" i="2" s="1"/>
  <c r="E3922" i="2"/>
  <c r="B3922" i="2" s="1"/>
  <c r="F3921" i="2"/>
  <c r="C3921" i="2" s="1"/>
  <c r="E3921" i="2"/>
  <c r="B3921" i="2" s="1"/>
  <c r="F3920" i="2"/>
  <c r="C3920" i="2" s="1"/>
  <c r="E3920" i="2"/>
  <c r="B3920" i="2"/>
  <c r="F3919" i="2"/>
  <c r="C3919" i="2" s="1"/>
  <c r="E3919" i="2"/>
  <c r="B3919" i="2" s="1"/>
  <c r="F3918" i="2"/>
  <c r="E3918" i="2"/>
  <c r="B3918" i="2" s="1"/>
  <c r="C3918" i="2"/>
  <c r="F3917" i="2"/>
  <c r="C3917" i="2" s="1"/>
  <c r="E3917" i="2"/>
  <c r="B3917" i="2" s="1"/>
  <c r="F3916" i="2"/>
  <c r="C3916" i="2" s="1"/>
  <c r="E3916" i="2"/>
  <c r="B3916" i="2"/>
  <c r="F3915" i="2"/>
  <c r="C3915" i="2" s="1"/>
  <c r="E3915" i="2"/>
  <c r="B3915" i="2" s="1"/>
  <c r="D3915" i="2" s="1"/>
  <c r="F3914" i="2"/>
  <c r="C3914" i="2" s="1"/>
  <c r="E3914" i="2"/>
  <c r="B3914" i="2" s="1"/>
  <c r="F3913" i="2"/>
  <c r="C3913" i="2" s="1"/>
  <c r="E3913" i="2"/>
  <c r="B3913" i="2" s="1"/>
  <c r="F3912" i="2"/>
  <c r="E3912" i="2"/>
  <c r="B3912" i="2" s="1"/>
  <c r="C3912" i="2"/>
  <c r="F3911" i="2"/>
  <c r="C3911" i="2" s="1"/>
  <c r="E3911" i="2"/>
  <c r="B3911" i="2" s="1"/>
  <c r="F3910" i="2"/>
  <c r="E3910" i="2"/>
  <c r="B3910" i="2" s="1"/>
  <c r="D3910" i="2" s="1"/>
  <c r="C3910" i="2"/>
  <c r="F3909" i="2"/>
  <c r="C3909" i="2" s="1"/>
  <c r="E3909" i="2"/>
  <c r="B3909" i="2" s="1"/>
  <c r="F3908" i="2"/>
  <c r="C3908" i="2" s="1"/>
  <c r="E3908" i="2"/>
  <c r="B3908" i="2" s="1"/>
  <c r="F3907" i="2"/>
  <c r="C3907" i="2" s="1"/>
  <c r="E3907" i="2"/>
  <c r="B3907" i="2" s="1"/>
  <c r="F3906" i="2"/>
  <c r="C3906" i="2" s="1"/>
  <c r="E3906" i="2"/>
  <c r="B3906" i="2" s="1"/>
  <c r="F3905" i="2"/>
  <c r="C3905" i="2" s="1"/>
  <c r="E3905" i="2"/>
  <c r="B3905" i="2" s="1"/>
  <c r="F3904" i="2"/>
  <c r="C3904" i="2" s="1"/>
  <c r="E3904" i="2"/>
  <c r="B3904" i="2" s="1"/>
  <c r="F3903" i="2"/>
  <c r="C3903" i="2" s="1"/>
  <c r="E3903" i="2"/>
  <c r="B3903" i="2" s="1"/>
  <c r="F3902" i="2"/>
  <c r="C3902" i="2" s="1"/>
  <c r="E3902" i="2"/>
  <c r="B3902" i="2" s="1"/>
  <c r="F3901" i="2"/>
  <c r="C3901" i="2" s="1"/>
  <c r="E3901" i="2"/>
  <c r="B3901" i="2" s="1"/>
  <c r="F3900" i="2"/>
  <c r="C3900" i="2" s="1"/>
  <c r="E3900" i="2"/>
  <c r="B3900" i="2" s="1"/>
  <c r="F3899" i="2"/>
  <c r="C3899" i="2" s="1"/>
  <c r="E3899" i="2"/>
  <c r="B3899" i="2" s="1"/>
  <c r="D3899" i="2" s="1"/>
  <c r="F3898" i="2"/>
  <c r="C3898" i="2" s="1"/>
  <c r="E3898" i="2"/>
  <c r="B3898" i="2" s="1"/>
  <c r="F3897" i="2"/>
  <c r="C3897" i="2" s="1"/>
  <c r="E3897" i="2"/>
  <c r="B3897" i="2" s="1"/>
  <c r="F3896" i="2"/>
  <c r="C3896" i="2" s="1"/>
  <c r="E3896" i="2"/>
  <c r="B3896" i="2" s="1"/>
  <c r="F3895" i="2"/>
  <c r="C3895" i="2" s="1"/>
  <c r="E3895" i="2"/>
  <c r="B3895" i="2"/>
  <c r="F3894" i="2"/>
  <c r="C3894" i="2" s="1"/>
  <c r="E3894" i="2"/>
  <c r="B3894" i="2" s="1"/>
  <c r="F3893" i="2"/>
  <c r="C3893" i="2" s="1"/>
  <c r="E3893" i="2"/>
  <c r="B3893" i="2" s="1"/>
  <c r="F3892" i="2"/>
  <c r="C3892" i="2" s="1"/>
  <c r="E3892" i="2"/>
  <c r="B3892" i="2" s="1"/>
  <c r="F3891" i="2"/>
  <c r="C3891" i="2" s="1"/>
  <c r="E3891" i="2"/>
  <c r="B3891" i="2" s="1"/>
  <c r="D3891" i="2" s="1"/>
  <c r="F3890" i="2"/>
  <c r="C3890" i="2" s="1"/>
  <c r="E3890" i="2"/>
  <c r="B3890" i="2" s="1"/>
  <c r="F3889" i="2"/>
  <c r="C3889" i="2" s="1"/>
  <c r="E3889" i="2"/>
  <c r="B3889" i="2" s="1"/>
  <c r="F3888" i="2"/>
  <c r="C3888" i="2" s="1"/>
  <c r="E3888" i="2"/>
  <c r="B3888" i="2" s="1"/>
  <c r="F3887" i="2"/>
  <c r="C3887" i="2" s="1"/>
  <c r="E3887" i="2"/>
  <c r="B3887" i="2" s="1"/>
  <c r="F3886" i="2"/>
  <c r="E3886" i="2"/>
  <c r="B3886" i="2" s="1"/>
  <c r="C3886" i="2"/>
  <c r="F3885" i="2"/>
  <c r="C3885" i="2" s="1"/>
  <c r="E3885" i="2"/>
  <c r="B3885" i="2" s="1"/>
  <c r="F3884" i="2"/>
  <c r="C3884" i="2" s="1"/>
  <c r="E3884" i="2"/>
  <c r="B3884" i="2" s="1"/>
  <c r="F3883" i="2"/>
  <c r="C3883" i="2" s="1"/>
  <c r="E3883" i="2"/>
  <c r="B3883" i="2" s="1"/>
  <c r="F3882" i="2"/>
  <c r="C3882" i="2" s="1"/>
  <c r="E3882" i="2"/>
  <c r="B3882" i="2" s="1"/>
  <c r="F3881" i="2"/>
  <c r="C3881" i="2" s="1"/>
  <c r="E3881" i="2"/>
  <c r="B3881" i="2" s="1"/>
  <c r="D3881" i="2" s="1"/>
  <c r="F3880" i="2"/>
  <c r="C3880" i="2" s="1"/>
  <c r="E3880" i="2"/>
  <c r="B3880" i="2" s="1"/>
  <c r="F3879" i="2"/>
  <c r="C3879" i="2" s="1"/>
  <c r="E3879" i="2"/>
  <c r="B3879" i="2" s="1"/>
  <c r="F3878" i="2"/>
  <c r="C3878" i="2" s="1"/>
  <c r="E3878" i="2"/>
  <c r="B3878" i="2" s="1"/>
  <c r="F3877" i="2"/>
  <c r="E3877" i="2"/>
  <c r="B3877" i="2" s="1"/>
  <c r="C3877" i="2"/>
  <c r="F3876" i="2"/>
  <c r="C3876" i="2" s="1"/>
  <c r="E3876" i="2"/>
  <c r="B3876" i="2" s="1"/>
  <c r="F3875" i="2"/>
  <c r="C3875" i="2" s="1"/>
  <c r="E3875" i="2"/>
  <c r="B3875" i="2" s="1"/>
  <c r="F3874" i="2"/>
  <c r="C3874" i="2" s="1"/>
  <c r="E3874" i="2"/>
  <c r="B3874" i="2" s="1"/>
  <c r="F3873" i="2"/>
  <c r="C3873" i="2" s="1"/>
  <c r="E3873" i="2"/>
  <c r="B3873" i="2" s="1"/>
  <c r="F3872" i="2"/>
  <c r="C3872" i="2" s="1"/>
  <c r="E3872" i="2"/>
  <c r="B3872" i="2" s="1"/>
  <c r="F3871" i="2"/>
  <c r="C3871" i="2" s="1"/>
  <c r="E3871" i="2"/>
  <c r="B3871" i="2" s="1"/>
  <c r="F3870" i="2"/>
  <c r="C3870" i="2" s="1"/>
  <c r="E3870" i="2"/>
  <c r="B3870" i="2" s="1"/>
  <c r="F3869" i="2"/>
  <c r="C3869" i="2" s="1"/>
  <c r="E3869" i="2"/>
  <c r="B3869" i="2" s="1"/>
  <c r="F3868" i="2"/>
  <c r="C3868" i="2" s="1"/>
  <c r="E3868" i="2"/>
  <c r="B3868" i="2" s="1"/>
  <c r="F3867" i="2"/>
  <c r="E3867" i="2"/>
  <c r="B3867" i="2" s="1"/>
  <c r="C3867" i="2"/>
  <c r="F3866" i="2"/>
  <c r="C3866" i="2" s="1"/>
  <c r="E3866" i="2"/>
  <c r="B3866" i="2" s="1"/>
  <c r="F3865" i="2"/>
  <c r="C3865" i="2" s="1"/>
  <c r="E3865" i="2"/>
  <c r="B3865" i="2"/>
  <c r="F3864" i="2"/>
  <c r="C3864" i="2" s="1"/>
  <c r="E3864" i="2"/>
  <c r="B3864" i="2" s="1"/>
  <c r="F3863" i="2"/>
  <c r="C3863" i="2" s="1"/>
  <c r="E3863" i="2"/>
  <c r="B3863" i="2" s="1"/>
  <c r="F3862" i="2"/>
  <c r="C3862" i="2" s="1"/>
  <c r="E3862" i="2"/>
  <c r="B3862" i="2" s="1"/>
  <c r="F3861" i="2"/>
  <c r="C3861" i="2" s="1"/>
  <c r="E3861" i="2"/>
  <c r="B3861" i="2" s="1"/>
  <c r="F3860" i="2"/>
  <c r="C3860" i="2" s="1"/>
  <c r="E3860" i="2"/>
  <c r="B3860" i="2" s="1"/>
  <c r="F3859" i="2"/>
  <c r="C3859" i="2" s="1"/>
  <c r="E3859" i="2"/>
  <c r="B3859" i="2" s="1"/>
  <c r="D3859" i="2" s="1"/>
  <c r="F3858" i="2"/>
  <c r="C3858" i="2" s="1"/>
  <c r="E3858" i="2"/>
  <c r="B3858" i="2" s="1"/>
  <c r="F3857" i="2"/>
  <c r="C3857" i="2" s="1"/>
  <c r="E3857" i="2"/>
  <c r="B3857" i="2" s="1"/>
  <c r="F3856" i="2"/>
  <c r="C3856" i="2" s="1"/>
  <c r="E3856" i="2"/>
  <c r="B3856" i="2" s="1"/>
  <c r="F3855" i="2"/>
  <c r="C3855" i="2" s="1"/>
  <c r="E3855" i="2"/>
  <c r="B3855" i="2" s="1"/>
  <c r="F3854" i="2"/>
  <c r="C3854" i="2" s="1"/>
  <c r="E3854" i="2"/>
  <c r="B3854" i="2" s="1"/>
  <c r="F3853" i="2"/>
  <c r="C3853" i="2" s="1"/>
  <c r="E3853" i="2"/>
  <c r="B3853" i="2" s="1"/>
  <c r="D3853" i="2" s="1"/>
  <c r="F3852" i="2"/>
  <c r="C3852" i="2" s="1"/>
  <c r="E3852" i="2"/>
  <c r="B3852" i="2" s="1"/>
  <c r="F3851" i="2"/>
  <c r="E3851" i="2"/>
  <c r="B3851" i="2" s="1"/>
  <c r="C3851" i="2"/>
  <c r="F3850" i="2"/>
  <c r="C3850" i="2" s="1"/>
  <c r="E3850" i="2"/>
  <c r="B3850" i="2" s="1"/>
  <c r="F3849" i="2"/>
  <c r="C3849" i="2" s="1"/>
  <c r="E3849" i="2"/>
  <c r="B3849" i="2" s="1"/>
  <c r="F3848" i="2"/>
  <c r="C3848" i="2" s="1"/>
  <c r="E3848" i="2"/>
  <c r="B3848" i="2" s="1"/>
  <c r="F3847" i="2"/>
  <c r="C3847" i="2" s="1"/>
  <c r="E3847" i="2"/>
  <c r="B3847" i="2" s="1"/>
  <c r="F3846" i="2"/>
  <c r="C3846" i="2" s="1"/>
  <c r="E3846" i="2"/>
  <c r="B3846" i="2" s="1"/>
  <c r="F3845" i="2"/>
  <c r="C3845" i="2" s="1"/>
  <c r="E3845" i="2"/>
  <c r="B3845" i="2" s="1"/>
  <c r="F3844" i="2"/>
  <c r="C3844" i="2" s="1"/>
  <c r="E3844" i="2"/>
  <c r="B3844" i="2"/>
  <c r="F3843" i="2"/>
  <c r="C3843" i="2" s="1"/>
  <c r="E3843" i="2"/>
  <c r="B3843" i="2"/>
  <c r="F3842" i="2"/>
  <c r="C3842" i="2" s="1"/>
  <c r="E3842" i="2"/>
  <c r="B3842" i="2" s="1"/>
  <c r="D3842" i="2" s="1"/>
  <c r="F3841" i="2"/>
  <c r="C3841" i="2" s="1"/>
  <c r="E3841" i="2"/>
  <c r="B3841" i="2" s="1"/>
  <c r="F3840" i="2"/>
  <c r="C3840" i="2" s="1"/>
  <c r="E3840" i="2"/>
  <c r="B3840" i="2" s="1"/>
  <c r="F3839" i="2"/>
  <c r="C3839" i="2" s="1"/>
  <c r="E3839" i="2"/>
  <c r="B3839" i="2"/>
  <c r="F3838" i="2"/>
  <c r="C3838" i="2" s="1"/>
  <c r="E3838" i="2"/>
  <c r="B3838" i="2" s="1"/>
  <c r="F3837" i="2"/>
  <c r="C3837" i="2" s="1"/>
  <c r="E3837" i="2"/>
  <c r="B3837" i="2" s="1"/>
  <c r="F3836" i="2"/>
  <c r="E3836" i="2"/>
  <c r="B3836" i="2" s="1"/>
  <c r="C3836" i="2"/>
  <c r="F3835" i="2"/>
  <c r="C3835" i="2" s="1"/>
  <c r="E3835" i="2"/>
  <c r="B3835" i="2" s="1"/>
  <c r="F3834" i="2"/>
  <c r="C3834" i="2" s="1"/>
  <c r="E3834" i="2"/>
  <c r="B3834" i="2" s="1"/>
  <c r="F3833" i="2"/>
  <c r="C3833" i="2" s="1"/>
  <c r="E3833" i="2"/>
  <c r="B3833" i="2" s="1"/>
  <c r="F3832" i="2"/>
  <c r="C3832" i="2" s="1"/>
  <c r="E3832" i="2"/>
  <c r="B3832" i="2" s="1"/>
  <c r="F3831" i="2"/>
  <c r="C3831" i="2" s="1"/>
  <c r="E3831" i="2"/>
  <c r="B3831" i="2" s="1"/>
  <c r="F3830" i="2"/>
  <c r="C3830" i="2" s="1"/>
  <c r="E3830" i="2"/>
  <c r="B3830" i="2" s="1"/>
  <c r="F3829" i="2"/>
  <c r="C3829" i="2" s="1"/>
  <c r="E3829" i="2"/>
  <c r="B3829" i="2" s="1"/>
  <c r="F3828" i="2"/>
  <c r="C3828" i="2" s="1"/>
  <c r="E3828" i="2"/>
  <c r="B3828" i="2" s="1"/>
  <c r="F3827" i="2"/>
  <c r="C3827" i="2" s="1"/>
  <c r="E3827" i="2"/>
  <c r="B3827" i="2" s="1"/>
  <c r="F3826" i="2"/>
  <c r="C3826" i="2" s="1"/>
  <c r="E3826" i="2"/>
  <c r="B3826" i="2" s="1"/>
  <c r="F3825" i="2"/>
  <c r="C3825" i="2" s="1"/>
  <c r="E3825" i="2"/>
  <c r="B3825" i="2" s="1"/>
  <c r="F3824" i="2"/>
  <c r="C3824" i="2" s="1"/>
  <c r="E3824" i="2"/>
  <c r="B3824" i="2" s="1"/>
  <c r="F3823" i="2"/>
  <c r="C3823" i="2" s="1"/>
  <c r="E3823" i="2"/>
  <c r="B3823" i="2" s="1"/>
  <c r="F3822" i="2"/>
  <c r="C3822" i="2" s="1"/>
  <c r="E3822" i="2"/>
  <c r="B3822" i="2" s="1"/>
  <c r="F3821" i="2"/>
  <c r="C3821" i="2" s="1"/>
  <c r="E3821" i="2"/>
  <c r="B3821" i="2" s="1"/>
  <c r="D3821" i="2" s="1"/>
  <c r="F3820" i="2"/>
  <c r="C3820" i="2" s="1"/>
  <c r="D3820" i="2" s="1"/>
  <c r="E3820" i="2"/>
  <c r="B3820" i="2" s="1"/>
  <c r="F3819" i="2"/>
  <c r="C3819" i="2" s="1"/>
  <c r="E3819" i="2"/>
  <c r="B3819" i="2" s="1"/>
  <c r="F3818" i="2"/>
  <c r="C3818" i="2" s="1"/>
  <c r="E3818" i="2"/>
  <c r="B3818" i="2" s="1"/>
  <c r="F3817" i="2"/>
  <c r="C3817" i="2" s="1"/>
  <c r="E3817" i="2"/>
  <c r="B3817" i="2" s="1"/>
  <c r="F3816" i="2"/>
  <c r="C3816" i="2" s="1"/>
  <c r="E3816" i="2"/>
  <c r="B3816" i="2" s="1"/>
  <c r="F3815" i="2"/>
  <c r="C3815" i="2" s="1"/>
  <c r="E3815" i="2"/>
  <c r="B3815" i="2" s="1"/>
  <c r="F3814" i="2"/>
  <c r="C3814" i="2" s="1"/>
  <c r="E3814" i="2"/>
  <c r="B3814" i="2" s="1"/>
  <c r="F3813" i="2"/>
  <c r="C3813" i="2" s="1"/>
  <c r="E3813" i="2"/>
  <c r="B3813" i="2" s="1"/>
  <c r="F3812" i="2"/>
  <c r="C3812" i="2" s="1"/>
  <c r="E3812" i="2"/>
  <c r="B3812" i="2" s="1"/>
  <c r="F3811" i="2"/>
  <c r="C3811" i="2" s="1"/>
  <c r="E3811" i="2"/>
  <c r="B3811" i="2"/>
  <c r="F3810" i="2"/>
  <c r="C3810" i="2" s="1"/>
  <c r="E3810" i="2"/>
  <c r="B3810" i="2" s="1"/>
  <c r="D3810" i="2" s="1"/>
  <c r="F3809" i="2"/>
  <c r="C3809" i="2" s="1"/>
  <c r="E3809" i="2"/>
  <c r="B3809" i="2" s="1"/>
  <c r="F3808" i="2"/>
  <c r="C3808" i="2" s="1"/>
  <c r="E3808" i="2"/>
  <c r="B3808" i="2" s="1"/>
  <c r="F3807" i="2"/>
  <c r="C3807" i="2" s="1"/>
  <c r="E3807" i="2"/>
  <c r="B3807" i="2" s="1"/>
  <c r="F3806" i="2"/>
  <c r="C3806" i="2" s="1"/>
  <c r="E3806" i="2"/>
  <c r="B3806" i="2" s="1"/>
  <c r="F3805" i="2"/>
  <c r="C3805" i="2" s="1"/>
  <c r="E3805" i="2"/>
  <c r="B3805" i="2" s="1"/>
  <c r="F3804" i="2"/>
  <c r="E3804" i="2"/>
  <c r="C3804" i="2"/>
  <c r="B3804" i="2"/>
  <c r="F3803" i="2"/>
  <c r="C3803" i="2" s="1"/>
  <c r="E3803" i="2"/>
  <c r="B3803" i="2" s="1"/>
  <c r="F3802" i="2"/>
  <c r="C3802" i="2" s="1"/>
  <c r="E3802" i="2"/>
  <c r="B3802" i="2" s="1"/>
  <c r="D3802" i="2" s="1"/>
  <c r="F3801" i="2"/>
  <c r="C3801" i="2" s="1"/>
  <c r="E3801" i="2"/>
  <c r="B3801" i="2" s="1"/>
  <c r="F3800" i="2"/>
  <c r="C3800" i="2" s="1"/>
  <c r="E3800" i="2"/>
  <c r="B3800" i="2" s="1"/>
  <c r="F3799" i="2"/>
  <c r="C3799" i="2" s="1"/>
  <c r="E3799" i="2"/>
  <c r="B3799" i="2" s="1"/>
  <c r="F3798" i="2"/>
  <c r="C3798" i="2" s="1"/>
  <c r="E3798" i="2"/>
  <c r="B3798" i="2" s="1"/>
  <c r="F3797" i="2"/>
  <c r="C3797" i="2" s="1"/>
  <c r="E3797" i="2"/>
  <c r="B3797" i="2" s="1"/>
  <c r="F3796" i="2"/>
  <c r="C3796" i="2" s="1"/>
  <c r="E3796" i="2"/>
  <c r="B3796" i="2"/>
  <c r="F3795" i="2"/>
  <c r="C3795" i="2" s="1"/>
  <c r="E3795" i="2"/>
  <c r="B3795" i="2" s="1"/>
  <c r="F3794" i="2"/>
  <c r="C3794" i="2" s="1"/>
  <c r="E3794" i="2"/>
  <c r="B3794" i="2" s="1"/>
  <c r="D3794" i="2" s="1"/>
  <c r="F3793" i="2"/>
  <c r="C3793" i="2" s="1"/>
  <c r="E3793" i="2"/>
  <c r="B3793" i="2" s="1"/>
  <c r="F3792" i="2"/>
  <c r="C3792" i="2" s="1"/>
  <c r="E3792" i="2"/>
  <c r="B3792" i="2" s="1"/>
  <c r="F3791" i="2"/>
  <c r="C3791" i="2" s="1"/>
  <c r="E3791" i="2"/>
  <c r="B3791" i="2" s="1"/>
  <c r="F3790" i="2"/>
  <c r="C3790" i="2" s="1"/>
  <c r="E3790" i="2"/>
  <c r="B3790" i="2" s="1"/>
  <c r="F3789" i="2"/>
  <c r="C3789" i="2" s="1"/>
  <c r="E3789" i="2"/>
  <c r="B3789" i="2" s="1"/>
  <c r="F3788" i="2"/>
  <c r="C3788" i="2" s="1"/>
  <c r="E3788" i="2"/>
  <c r="B3788" i="2" s="1"/>
  <c r="F3787" i="2"/>
  <c r="C3787" i="2" s="1"/>
  <c r="E3787" i="2"/>
  <c r="B3787" i="2" s="1"/>
  <c r="F3786" i="2"/>
  <c r="C3786" i="2" s="1"/>
  <c r="E3786" i="2"/>
  <c r="B3786" i="2" s="1"/>
  <c r="F3785" i="2"/>
  <c r="E3785" i="2"/>
  <c r="C3785" i="2"/>
  <c r="B3785" i="2"/>
  <c r="F3784" i="2"/>
  <c r="C3784" i="2" s="1"/>
  <c r="E3784" i="2"/>
  <c r="B3784" i="2" s="1"/>
  <c r="F3783" i="2"/>
  <c r="C3783" i="2" s="1"/>
  <c r="E3783" i="2"/>
  <c r="B3783" i="2" s="1"/>
  <c r="D3783" i="2" s="1"/>
  <c r="F3782" i="2"/>
  <c r="C3782" i="2" s="1"/>
  <c r="E3782" i="2"/>
  <c r="B3782" i="2"/>
  <c r="D3782" i="2" s="1"/>
  <c r="F3781" i="2"/>
  <c r="C3781" i="2" s="1"/>
  <c r="E3781" i="2"/>
  <c r="B3781" i="2" s="1"/>
  <c r="F3780" i="2"/>
  <c r="C3780" i="2" s="1"/>
  <c r="E3780" i="2"/>
  <c r="B3780" i="2" s="1"/>
  <c r="F3779" i="2"/>
  <c r="C3779" i="2" s="1"/>
  <c r="E3779" i="2"/>
  <c r="B3779" i="2" s="1"/>
  <c r="F3778" i="2"/>
  <c r="C3778" i="2" s="1"/>
  <c r="E3778" i="2"/>
  <c r="B3778" i="2" s="1"/>
  <c r="F3777" i="2"/>
  <c r="C3777" i="2" s="1"/>
  <c r="E3777" i="2"/>
  <c r="B3777" i="2" s="1"/>
  <c r="F3776" i="2"/>
  <c r="C3776" i="2" s="1"/>
  <c r="E3776" i="2"/>
  <c r="B3776" i="2" s="1"/>
  <c r="F3775" i="2"/>
  <c r="C3775" i="2" s="1"/>
  <c r="E3775" i="2"/>
  <c r="B3775" i="2" s="1"/>
  <c r="F3774" i="2"/>
  <c r="C3774" i="2" s="1"/>
  <c r="E3774" i="2"/>
  <c r="B3774" i="2" s="1"/>
  <c r="F3773" i="2"/>
  <c r="C3773" i="2" s="1"/>
  <c r="E3773" i="2"/>
  <c r="B3773" i="2"/>
  <c r="F3772" i="2"/>
  <c r="C3772" i="2" s="1"/>
  <c r="E3772" i="2"/>
  <c r="B3772" i="2" s="1"/>
  <c r="F3771" i="2"/>
  <c r="C3771" i="2" s="1"/>
  <c r="E3771" i="2"/>
  <c r="B3771" i="2" s="1"/>
  <c r="F3770" i="2"/>
  <c r="C3770" i="2" s="1"/>
  <c r="E3770" i="2"/>
  <c r="B3770" i="2" s="1"/>
  <c r="F3769" i="2"/>
  <c r="C3769" i="2" s="1"/>
  <c r="E3769" i="2"/>
  <c r="B3769" i="2" s="1"/>
  <c r="F3768" i="2"/>
  <c r="C3768" i="2" s="1"/>
  <c r="E3768" i="2"/>
  <c r="B3768" i="2" s="1"/>
  <c r="F3767" i="2"/>
  <c r="C3767" i="2" s="1"/>
  <c r="E3767" i="2"/>
  <c r="B3767" i="2" s="1"/>
  <c r="F3766" i="2"/>
  <c r="C3766" i="2" s="1"/>
  <c r="E3766" i="2"/>
  <c r="B3766" i="2" s="1"/>
  <c r="F3765" i="2"/>
  <c r="C3765" i="2" s="1"/>
  <c r="E3765" i="2"/>
  <c r="B3765" i="2" s="1"/>
  <c r="F3764" i="2"/>
  <c r="C3764" i="2" s="1"/>
  <c r="E3764" i="2"/>
  <c r="B3764" i="2" s="1"/>
  <c r="F3763" i="2"/>
  <c r="C3763" i="2" s="1"/>
  <c r="E3763" i="2"/>
  <c r="B3763" i="2" s="1"/>
  <c r="F3762" i="2"/>
  <c r="C3762" i="2" s="1"/>
  <c r="E3762" i="2"/>
  <c r="B3762" i="2" s="1"/>
  <c r="F3761" i="2"/>
  <c r="C3761" i="2" s="1"/>
  <c r="E3761" i="2"/>
  <c r="B3761" i="2" s="1"/>
  <c r="F3760" i="2"/>
  <c r="C3760" i="2" s="1"/>
  <c r="E3760" i="2"/>
  <c r="B3760" i="2"/>
  <c r="F3759" i="2"/>
  <c r="C3759" i="2" s="1"/>
  <c r="E3759" i="2"/>
  <c r="B3759" i="2" s="1"/>
  <c r="F3758" i="2"/>
  <c r="C3758" i="2" s="1"/>
  <c r="E3758" i="2"/>
  <c r="B3758" i="2" s="1"/>
  <c r="F3757" i="2"/>
  <c r="C3757" i="2" s="1"/>
  <c r="E3757" i="2"/>
  <c r="B3757" i="2" s="1"/>
  <c r="F3756" i="2"/>
  <c r="C3756" i="2" s="1"/>
  <c r="E3756" i="2"/>
  <c r="B3756" i="2" s="1"/>
  <c r="F3755" i="2"/>
  <c r="C3755" i="2" s="1"/>
  <c r="E3755" i="2"/>
  <c r="B3755" i="2" s="1"/>
  <c r="F3754" i="2"/>
  <c r="C3754" i="2" s="1"/>
  <c r="E3754" i="2"/>
  <c r="B3754" i="2" s="1"/>
  <c r="F3753" i="2"/>
  <c r="C3753" i="2" s="1"/>
  <c r="E3753" i="2"/>
  <c r="B3753" i="2" s="1"/>
  <c r="F3752" i="2"/>
  <c r="C3752" i="2" s="1"/>
  <c r="E3752" i="2"/>
  <c r="B3752" i="2" s="1"/>
  <c r="D3752" i="2" s="1"/>
  <c r="F3751" i="2"/>
  <c r="C3751" i="2" s="1"/>
  <c r="E3751" i="2"/>
  <c r="B3751" i="2" s="1"/>
  <c r="F3750" i="2"/>
  <c r="C3750" i="2" s="1"/>
  <c r="E3750" i="2"/>
  <c r="B3750" i="2" s="1"/>
  <c r="F3749" i="2"/>
  <c r="C3749" i="2" s="1"/>
  <c r="E3749" i="2"/>
  <c r="B3749" i="2" s="1"/>
  <c r="F3748" i="2"/>
  <c r="C3748" i="2" s="1"/>
  <c r="E3748" i="2"/>
  <c r="B3748" i="2"/>
  <c r="F3747" i="2"/>
  <c r="C3747" i="2" s="1"/>
  <c r="E3747" i="2"/>
  <c r="B3747" i="2" s="1"/>
  <c r="F3746" i="2"/>
  <c r="C3746" i="2" s="1"/>
  <c r="E3746" i="2"/>
  <c r="B3746" i="2" s="1"/>
  <c r="F3745" i="2"/>
  <c r="C3745" i="2" s="1"/>
  <c r="E3745" i="2"/>
  <c r="B3745" i="2" s="1"/>
  <c r="F3744" i="2"/>
  <c r="C3744" i="2" s="1"/>
  <c r="E3744" i="2"/>
  <c r="B3744" i="2" s="1"/>
  <c r="D3744" i="2" s="1"/>
  <c r="F3743" i="2"/>
  <c r="C3743" i="2" s="1"/>
  <c r="E3743" i="2"/>
  <c r="B3743" i="2" s="1"/>
  <c r="D3743" i="2" s="1"/>
  <c r="F3742" i="2"/>
  <c r="C3742" i="2" s="1"/>
  <c r="E3742" i="2"/>
  <c r="B3742" i="2"/>
  <c r="F3741" i="2"/>
  <c r="C3741" i="2" s="1"/>
  <c r="E3741" i="2"/>
  <c r="B3741" i="2" s="1"/>
  <c r="F3740" i="2"/>
  <c r="C3740" i="2" s="1"/>
  <c r="E3740" i="2"/>
  <c r="B3740" i="2" s="1"/>
  <c r="F3739" i="2"/>
  <c r="C3739" i="2" s="1"/>
  <c r="E3739" i="2"/>
  <c r="B3739" i="2" s="1"/>
  <c r="F3738" i="2"/>
  <c r="C3738" i="2" s="1"/>
  <c r="E3738" i="2"/>
  <c r="B3738" i="2" s="1"/>
  <c r="F3737" i="2"/>
  <c r="C3737" i="2" s="1"/>
  <c r="E3737" i="2"/>
  <c r="B3737" i="2" s="1"/>
  <c r="F3736" i="2"/>
  <c r="C3736" i="2" s="1"/>
  <c r="E3736" i="2"/>
  <c r="B3736" i="2" s="1"/>
  <c r="F3735" i="2"/>
  <c r="C3735" i="2" s="1"/>
  <c r="E3735" i="2"/>
  <c r="B3735" i="2" s="1"/>
  <c r="F3734" i="2"/>
  <c r="C3734" i="2" s="1"/>
  <c r="E3734" i="2"/>
  <c r="B3734" i="2" s="1"/>
  <c r="F3733" i="2"/>
  <c r="C3733" i="2" s="1"/>
  <c r="E3733" i="2"/>
  <c r="B3733" i="2" s="1"/>
  <c r="F3732" i="2"/>
  <c r="C3732" i="2" s="1"/>
  <c r="E3732" i="2"/>
  <c r="B3732" i="2"/>
  <c r="F3731" i="2"/>
  <c r="E3731" i="2"/>
  <c r="B3731" i="2" s="1"/>
  <c r="C3731" i="2"/>
  <c r="F3730" i="2"/>
  <c r="C3730" i="2" s="1"/>
  <c r="E3730" i="2"/>
  <c r="B3730" i="2" s="1"/>
  <c r="F3729" i="2"/>
  <c r="C3729" i="2" s="1"/>
  <c r="E3729" i="2"/>
  <c r="B3729" i="2" s="1"/>
  <c r="F3728" i="2"/>
  <c r="C3728" i="2" s="1"/>
  <c r="E3728" i="2"/>
  <c r="B3728" i="2" s="1"/>
  <c r="F3727" i="2"/>
  <c r="E3727" i="2"/>
  <c r="C3727" i="2"/>
  <c r="B3727" i="2"/>
  <c r="F3726" i="2"/>
  <c r="C3726" i="2" s="1"/>
  <c r="E3726" i="2"/>
  <c r="B3726" i="2" s="1"/>
  <c r="F3725" i="2"/>
  <c r="E3725" i="2"/>
  <c r="B3725" i="2" s="1"/>
  <c r="C3725" i="2"/>
  <c r="F3724" i="2"/>
  <c r="C3724" i="2" s="1"/>
  <c r="E3724" i="2"/>
  <c r="B3724" i="2"/>
  <c r="F3723" i="2"/>
  <c r="C3723" i="2" s="1"/>
  <c r="E3723" i="2"/>
  <c r="B3723" i="2" s="1"/>
  <c r="D3723" i="2" s="1"/>
  <c r="F3722" i="2"/>
  <c r="C3722" i="2" s="1"/>
  <c r="E3722" i="2"/>
  <c r="B3722" i="2" s="1"/>
  <c r="F3721" i="2"/>
  <c r="C3721" i="2" s="1"/>
  <c r="E3721" i="2"/>
  <c r="B3721" i="2" s="1"/>
  <c r="F3720" i="2"/>
  <c r="C3720" i="2" s="1"/>
  <c r="E3720" i="2"/>
  <c r="B3720" i="2"/>
  <c r="F3719" i="2"/>
  <c r="C3719" i="2" s="1"/>
  <c r="E3719" i="2"/>
  <c r="B3719" i="2" s="1"/>
  <c r="F3718" i="2"/>
  <c r="C3718" i="2" s="1"/>
  <c r="E3718" i="2"/>
  <c r="B3718" i="2" s="1"/>
  <c r="F3717" i="2"/>
  <c r="E3717" i="2"/>
  <c r="B3717" i="2" s="1"/>
  <c r="C3717" i="2"/>
  <c r="F3716" i="2"/>
  <c r="C3716" i="2" s="1"/>
  <c r="E3716" i="2"/>
  <c r="B3716" i="2" s="1"/>
  <c r="F3715" i="2"/>
  <c r="C3715" i="2" s="1"/>
  <c r="E3715" i="2"/>
  <c r="B3715" i="2"/>
  <c r="F3714" i="2"/>
  <c r="C3714" i="2" s="1"/>
  <c r="E3714" i="2"/>
  <c r="B3714" i="2" s="1"/>
  <c r="F3713" i="2"/>
  <c r="C3713" i="2" s="1"/>
  <c r="E3713" i="2"/>
  <c r="B3713" i="2" s="1"/>
  <c r="D3713" i="2" s="1"/>
  <c r="F3712" i="2"/>
  <c r="C3712" i="2" s="1"/>
  <c r="E3712" i="2"/>
  <c r="B3712" i="2" s="1"/>
  <c r="F3711" i="2"/>
  <c r="E3711" i="2"/>
  <c r="B3711" i="2" s="1"/>
  <c r="C3711" i="2"/>
  <c r="F3710" i="2"/>
  <c r="C3710" i="2" s="1"/>
  <c r="E3710" i="2"/>
  <c r="B3710" i="2" s="1"/>
  <c r="D3710" i="2" s="1"/>
  <c r="F3709" i="2"/>
  <c r="C3709" i="2" s="1"/>
  <c r="E3709" i="2"/>
  <c r="B3709" i="2" s="1"/>
  <c r="F3708" i="2"/>
  <c r="C3708" i="2" s="1"/>
  <c r="E3708" i="2"/>
  <c r="B3708" i="2" s="1"/>
  <c r="F3707" i="2"/>
  <c r="C3707" i="2" s="1"/>
  <c r="E3707" i="2"/>
  <c r="B3707" i="2" s="1"/>
  <c r="F3706" i="2"/>
  <c r="C3706" i="2" s="1"/>
  <c r="E3706" i="2"/>
  <c r="B3706" i="2" s="1"/>
  <c r="F3705" i="2"/>
  <c r="E3705" i="2"/>
  <c r="C3705" i="2"/>
  <c r="B3705" i="2"/>
  <c r="F3704" i="2"/>
  <c r="C3704" i="2" s="1"/>
  <c r="E3704" i="2"/>
  <c r="B3704" i="2" s="1"/>
  <c r="F3703" i="2"/>
  <c r="C3703" i="2" s="1"/>
  <c r="E3703" i="2"/>
  <c r="B3703" i="2" s="1"/>
  <c r="F3702" i="2"/>
  <c r="C3702" i="2" s="1"/>
  <c r="E3702" i="2"/>
  <c r="B3702" i="2" s="1"/>
  <c r="F3701" i="2"/>
  <c r="C3701" i="2" s="1"/>
  <c r="E3701" i="2"/>
  <c r="B3701" i="2" s="1"/>
  <c r="F3700" i="2"/>
  <c r="C3700" i="2" s="1"/>
  <c r="E3700" i="2"/>
  <c r="B3700" i="2"/>
  <c r="F3699" i="2"/>
  <c r="C3699" i="2" s="1"/>
  <c r="E3699" i="2"/>
  <c r="B3699" i="2" s="1"/>
  <c r="F3698" i="2"/>
  <c r="C3698" i="2" s="1"/>
  <c r="E3698" i="2"/>
  <c r="B3698" i="2" s="1"/>
  <c r="F3697" i="2"/>
  <c r="C3697" i="2" s="1"/>
  <c r="E3697" i="2"/>
  <c r="B3697" i="2" s="1"/>
  <c r="F3696" i="2"/>
  <c r="C3696" i="2" s="1"/>
  <c r="E3696" i="2"/>
  <c r="B3696" i="2" s="1"/>
  <c r="F3695" i="2"/>
  <c r="C3695" i="2" s="1"/>
  <c r="E3695" i="2"/>
  <c r="B3695" i="2"/>
  <c r="F3694" i="2"/>
  <c r="C3694" i="2" s="1"/>
  <c r="E3694" i="2"/>
  <c r="B3694" i="2" s="1"/>
  <c r="F3693" i="2"/>
  <c r="C3693" i="2" s="1"/>
  <c r="E3693" i="2"/>
  <c r="B3693" i="2" s="1"/>
  <c r="F3692" i="2"/>
  <c r="E3692" i="2"/>
  <c r="B3692" i="2" s="1"/>
  <c r="C3692" i="2"/>
  <c r="F3691" i="2"/>
  <c r="C3691" i="2" s="1"/>
  <c r="E3691" i="2"/>
  <c r="B3691" i="2" s="1"/>
  <c r="F3690" i="2"/>
  <c r="C3690" i="2" s="1"/>
  <c r="E3690" i="2"/>
  <c r="B3690" i="2" s="1"/>
  <c r="F3689" i="2"/>
  <c r="C3689" i="2" s="1"/>
  <c r="E3689" i="2"/>
  <c r="B3689" i="2" s="1"/>
  <c r="F3688" i="2"/>
  <c r="C3688" i="2" s="1"/>
  <c r="E3688" i="2"/>
  <c r="B3688" i="2" s="1"/>
  <c r="F3687" i="2"/>
  <c r="C3687" i="2" s="1"/>
  <c r="E3687" i="2"/>
  <c r="B3687" i="2" s="1"/>
  <c r="F3686" i="2"/>
  <c r="C3686" i="2" s="1"/>
  <c r="E3686" i="2"/>
  <c r="B3686" i="2" s="1"/>
  <c r="F3685" i="2"/>
  <c r="C3685" i="2" s="1"/>
  <c r="E3685" i="2"/>
  <c r="B3685" i="2"/>
  <c r="F3684" i="2"/>
  <c r="C3684" i="2" s="1"/>
  <c r="E3684" i="2"/>
  <c r="B3684" i="2" s="1"/>
  <c r="F3683" i="2"/>
  <c r="C3683" i="2" s="1"/>
  <c r="E3683" i="2"/>
  <c r="B3683" i="2" s="1"/>
  <c r="F3682" i="2"/>
  <c r="C3682" i="2" s="1"/>
  <c r="E3682" i="2"/>
  <c r="B3682" i="2" s="1"/>
  <c r="D3682" i="2" s="1"/>
  <c r="F3681" i="2"/>
  <c r="C3681" i="2" s="1"/>
  <c r="E3681" i="2"/>
  <c r="B3681" i="2"/>
  <c r="F3680" i="2"/>
  <c r="C3680" i="2" s="1"/>
  <c r="E3680" i="2"/>
  <c r="B3680" i="2" s="1"/>
  <c r="F3679" i="2"/>
  <c r="C3679" i="2" s="1"/>
  <c r="E3679" i="2"/>
  <c r="B3679" i="2" s="1"/>
  <c r="D3679" i="2" s="1"/>
  <c r="F3678" i="2"/>
  <c r="C3678" i="2" s="1"/>
  <c r="E3678" i="2"/>
  <c r="B3678" i="2" s="1"/>
  <c r="F3677" i="2"/>
  <c r="E3677" i="2"/>
  <c r="B3677" i="2" s="1"/>
  <c r="C3677" i="2"/>
  <c r="F3676" i="2"/>
  <c r="C3676" i="2" s="1"/>
  <c r="E3676" i="2"/>
  <c r="B3676" i="2" s="1"/>
  <c r="F3675" i="2"/>
  <c r="C3675" i="2" s="1"/>
  <c r="E3675" i="2"/>
  <c r="B3675" i="2" s="1"/>
  <c r="F3674" i="2"/>
  <c r="C3674" i="2" s="1"/>
  <c r="E3674" i="2"/>
  <c r="B3674" i="2" s="1"/>
  <c r="F3673" i="2"/>
  <c r="C3673" i="2" s="1"/>
  <c r="E3673" i="2"/>
  <c r="B3673" i="2" s="1"/>
  <c r="D3673" i="2" s="1"/>
  <c r="F3672" i="2"/>
  <c r="C3672" i="2" s="1"/>
  <c r="E3672" i="2"/>
  <c r="B3672" i="2" s="1"/>
  <c r="F3671" i="2"/>
  <c r="C3671" i="2" s="1"/>
  <c r="E3671" i="2"/>
  <c r="B3671" i="2" s="1"/>
  <c r="F3670" i="2"/>
  <c r="C3670" i="2" s="1"/>
  <c r="E3670" i="2"/>
  <c r="B3670" i="2" s="1"/>
  <c r="F3669" i="2"/>
  <c r="C3669" i="2" s="1"/>
  <c r="E3669" i="2"/>
  <c r="B3669" i="2" s="1"/>
  <c r="F3668" i="2"/>
  <c r="C3668" i="2" s="1"/>
  <c r="E3668" i="2"/>
  <c r="B3668" i="2" s="1"/>
  <c r="F3667" i="2"/>
  <c r="C3667" i="2" s="1"/>
  <c r="E3667" i="2"/>
  <c r="B3667" i="2" s="1"/>
  <c r="F3666" i="2"/>
  <c r="C3666" i="2" s="1"/>
  <c r="E3666" i="2"/>
  <c r="B3666" i="2"/>
  <c r="F3665" i="2"/>
  <c r="C3665" i="2" s="1"/>
  <c r="E3665" i="2"/>
  <c r="B3665" i="2" s="1"/>
  <c r="F3664" i="2"/>
  <c r="C3664" i="2" s="1"/>
  <c r="E3664" i="2"/>
  <c r="B3664" i="2" s="1"/>
  <c r="F3663" i="2"/>
  <c r="C3663" i="2" s="1"/>
  <c r="E3663" i="2"/>
  <c r="B3663" i="2" s="1"/>
  <c r="F3662" i="2"/>
  <c r="C3662" i="2" s="1"/>
  <c r="E3662" i="2"/>
  <c r="B3662" i="2" s="1"/>
  <c r="D3662" i="2" s="1"/>
  <c r="F3661" i="2"/>
  <c r="C3661" i="2" s="1"/>
  <c r="E3661" i="2"/>
  <c r="B3661" i="2" s="1"/>
  <c r="F3660" i="2"/>
  <c r="C3660" i="2" s="1"/>
  <c r="E3660" i="2"/>
  <c r="B3660" i="2"/>
  <c r="F3659" i="2"/>
  <c r="C3659" i="2" s="1"/>
  <c r="E3659" i="2"/>
  <c r="B3659" i="2"/>
  <c r="F3658" i="2"/>
  <c r="C3658" i="2" s="1"/>
  <c r="E3658" i="2"/>
  <c r="B3658" i="2" s="1"/>
  <c r="F3657" i="2"/>
  <c r="C3657" i="2" s="1"/>
  <c r="E3657" i="2"/>
  <c r="B3657" i="2" s="1"/>
  <c r="F3656" i="2"/>
  <c r="C3656" i="2" s="1"/>
  <c r="E3656" i="2"/>
  <c r="B3656" i="2"/>
  <c r="F3655" i="2"/>
  <c r="C3655" i="2" s="1"/>
  <c r="E3655" i="2"/>
  <c r="B3655" i="2" s="1"/>
  <c r="F3654" i="2"/>
  <c r="C3654" i="2" s="1"/>
  <c r="E3654" i="2"/>
  <c r="B3654" i="2" s="1"/>
  <c r="F3653" i="2"/>
  <c r="C3653" i="2" s="1"/>
  <c r="E3653" i="2"/>
  <c r="B3653" i="2" s="1"/>
  <c r="F3652" i="2"/>
  <c r="E3652" i="2"/>
  <c r="B3652" i="2" s="1"/>
  <c r="C3652" i="2"/>
  <c r="F3651" i="2"/>
  <c r="C3651" i="2" s="1"/>
  <c r="E3651" i="2"/>
  <c r="B3651" i="2" s="1"/>
  <c r="F3650" i="2"/>
  <c r="C3650" i="2" s="1"/>
  <c r="E3650" i="2"/>
  <c r="B3650" i="2" s="1"/>
  <c r="F3649" i="2"/>
  <c r="C3649" i="2" s="1"/>
  <c r="E3649" i="2"/>
  <c r="B3649" i="2"/>
  <c r="D3649" i="2" s="1"/>
  <c r="F3648" i="2"/>
  <c r="C3648" i="2" s="1"/>
  <c r="E3648" i="2"/>
  <c r="B3648" i="2" s="1"/>
  <c r="F3647" i="2"/>
  <c r="C3647" i="2" s="1"/>
  <c r="E3647" i="2"/>
  <c r="B3647" i="2" s="1"/>
  <c r="F3646" i="2"/>
  <c r="C3646" i="2" s="1"/>
  <c r="E3646" i="2"/>
  <c r="B3646" i="2" s="1"/>
  <c r="F3645" i="2"/>
  <c r="E3645" i="2"/>
  <c r="C3645" i="2"/>
  <c r="B3645" i="2"/>
  <c r="F3644" i="2"/>
  <c r="C3644" i="2" s="1"/>
  <c r="E3644" i="2"/>
  <c r="B3644" i="2" s="1"/>
  <c r="F3643" i="2"/>
  <c r="C3643" i="2" s="1"/>
  <c r="E3643" i="2"/>
  <c r="B3643" i="2" s="1"/>
  <c r="F3642" i="2"/>
  <c r="C3642" i="2" s="1"/>
  <c r="E3642" i="2"/>
  <c r="B3642" i="2" s="1"/>
  <c r="F3641" i="2"/>
  <c r="E3641" i="2"/>
  <c r="B3641" i="2" s="1"/>
  <c r="C3641" i="2"/>
  <c r="F3640" i="2"/>
  <c r="C3640" i="2" s="1"/>
  <c r="E3640" i="2"/>
  <c r="B3640" i="2" s="1"/>
  <c r="F3639" i="2"/>
  <c r="C3639" i="2" s="1"/>
  <c r="E3639" i="2"/>
  <c r="B3639" i="2" s="1"/>
  <c r="D3639" i="2" s="1"/>
  <c r="F3638" i="2"/>
  <c r="C3638" i="2" s="1"/>
  <c r="D3638" i="2" s="1"/>
  <c r="E3638" i="2"/>
  <c r="B3638" i="2" s="1"/>
  <c r="F3637" i="2"/>
  <c r="C3637" i="2" s="1"/>
  <c r="E3637" i="2"/>
  <c r="B3637" i="2" s="1"/>
  <c r="F3636" i="2"/>
  <c r="C3636" i="2" s="1"/>
  <c r="E3636" i="2"/>
  <c r="B3636" i="2" s="1"/>
  <c r="F3635" i="2"/>
  <c r="E3635" i="2"/>
  <c r="B3635" i="2" s="1"/>
  <c r="C3635" i="2"/>
  <c r="F3634" i="2"/>
  <c r="C3634" i="2" s="1"/>
  <c r="E3634" i="2"/>
  <c r="B3634" i="2" s="1"/>
  <c r="F3633" i="2"/>
  <c r="C3633" i="2" s="1"/>
  <c r="E3633" i="2"/>
  <c r="B3633" i="2" s="1"/>
  <c r="F3632" i="2"/>
  <c r="C3632" i="2" s="1"/>
  <c r="E3632" i="2"/>
  <c r="B3632" i="2" s="1"/>
  <c r="F3631" i="2"/>
  <c r="C3631" i="2" s="1"/>
  <c r="E3631" i="2"/>
  <c r="B3631" i="2" s="1"/>
  <c r="F3630" i="2"/>
  <c r="C3630" i="2" s="1"/>
  <c r="E3630" i="2"/>
  <c r="B3630" i="2"/>
  <c r="F3629" i="2"/>
  <c r="C3629" i="2" s="1"/>
  <c r="E3629" i="2"/>
  <c r="B3629" i="2" s="1"/>
  <c r="D3629" i="2" s="1"/>
  <c r="F3628" i="2"/>
  <c r="C3628" i="2" s="1"/>
  <c r="E3628" i="2"/>
  <c r="B3628" i="2" s="1"/>
  <c r="F3627" i="2"/>
  <c r="C3627" i="2" s="1"/>
  <c r="E3627" i="2"/>
  <c r="B3627" i="2" s="1"/>
  <c r="F3626" i="2"/>
  <c r="C3626" i="2" s="1"/>
  <c r="E3626" i="2"/>
  <c r="B3626" i="2" s="1"/>
  <c r="D3626" i="2" s="1"/>
  <c r="F3625" i="2"/>
  <c r="C3625" i="2" s="1"/>
  <c r="E3625" i="2"/>
  <c r="B3625" i="2" s="1"/>
  <c r="F3624" i="2"/>
  <c r="C3624" i="2" s="1"/>
  <c r="E3624" i="2"/>
  <c r="B3624" i="2" s="1"/>
  <c r="F3623" i="2"/>
  <c r="C3623" i="2" s="1"/>
  <c r="E3623" i="2"/>
  <c r="B3623" i="2" s="1"/>
  <c r="F3622" i="2"/>
  <c r="C3622" i="2" s="1"/>
  <c r="E3622" i="2"/>
  <c r="B3622" i="2" s="1"/>
  <c r="F3621" i="2"/>
  <c r="C3621" i="2" s="1"/>
  <c r="E3621" i="2"/>
  <c r="B3621" i="2"/>
  <c r="F3620" i="2"/>
  <c r="C3620" i="2" s="1"/>
  <c r="E3620" i="2"/>
  <c r="B3620" i="2" s="1"/>
  <c r="F3619" i="2"/>
  <c r="C3619" i="2" s="1"/>
  <c r="E3619" i="2"/>
  <c r="B3619" i="2" s="1"/>
  <c r="F3618" i="2"/>
  <c r="C3618" i="2" s="1"/>
  <c r="E3618" i="2"/>
  <c r="B3618" i="2" s="1"/>
  <c r="F3617" i="2"/>
  <c r="E3617" i="2"/>
  <c r="B3617" i="2" s="1"/>
  <c r="C3617" i="2"/>
  <c r="F3616" i="2"/>
  <c r="C3616" i="2" s="1"/>
  <c r="E3616" i="2"/>
  <c r="B3616" i="2" s="1"/>
  <c r="F3615" i="2"/>
  <c r="C3615" i="2" s="1"/>
  <c r="E3615" i="2"/>
  <c r="B3615" i="2" s="1"/>
  <c r="F3614" i="2"/>
  <c r="C3614" i="2" s="1"/>
  <c r="E3614" i="2"/>
  <c r="B3614" i="2"/>
  <c r="F3613" i="2"/>
  <c r="C3613" i="2" s="1"/>
  <c r="E3613" i="2"/>
  <c r="B3613" i="2"/>
  <c r="F3612" i="2"/>
  <c r="C3612" i="2" s="1"/>
  <c r="E3612" i="2"/>
  <c r="B3612" i="2" s="1"/>
  <c r="F3611" i="2"/>
  <c r="C3611" i="2" s="1"/>
  <c r="E3611" i="2"/>
  <c r="B3611" i="2" s="1"/>
  <c r="F3610" i="2"/>
  <c r="C3610" i="2" s="1"/>
  <c r="E3610" i="2"/>
  <c r="B3610" i="2" s="1"/>
  <c r="F3609" i="2"/>
  <c r="C3609" i="2" s="1"/>
  <c r="E3609" i="2"/>
  <c r="B3609" i="2" s="1"/>
  <c r="F3608" i="2"/>
  <c r="C3608" i="2" s="1"/>
  <c r="E3608" i="2"/>
  <c r="B3608" i="2" s="1"/>
  <c r="F3607" i="2"/>
  <c r="C3607" i="2" s="1"/>
  <c r="E3607" i="2"/>
  <c r="B3607" i="2" s="1"/>
  <c r="F3606" i="2"/>
  <c r="C3606" i="2" s="1"/>
  <c r="E3606" i="2"/>
  <c r="B3606" i="2" s="1"/>
  <c r="F3605" i="2"/>
  <c r="C3605" i="2" s="1"/>
  <c r="E3605" i="2"/>
  <c r="B3605" i="2"/>
  <c r="F3604" i="2"/>
  <c r="C3604" i="2" s="1"/>
  <c r="E3604" i="2"/>
  <c r="B3604" i="2"/>
  <c r="F3603" i="2"/>
  <c r="C3603" i="2" s="1"/>
  <c r="E3603" i="2"/>
  <c r="B3603" i="2" s="1"/>
  <c r="F3602" i="2"/>
  <c r="C3602" i="2" s="1"/>
  <c r="E3602" i="2"/>
  <c r="B3602" i="2" s="1"/>
  <c r="F3601" i="2"/>
  <c r="C3601" i="2" s="1"/>
  <c r="E3601" i="2"/>
  <c r="B3601" i="2" s="1"/>
  <c r="F3600" i="2"/>
  <c r="C3600" i="2" s="1"/>
  <c r="E3600" i="2"/>
  <c r="B3600" i="2" s="1"/>
  <c r="F3599" i="2"/>
  <c r="C3599" i="2" s="1"/>
  <c r="E3599" i="2"/>
  <c r="B3599" i="2" s="1"/>
  <c r="F3598" i="2"/>
  <c r="C3598" i="2" s="1"/>
  <c r="E3598" i="2"/>
  <c r="B3598" i="2" s="1"/>
  <c r="F3597" i="2"/>
  <c r="C3597" i="2" s="1"/>
  <c r="E3597" i="2"/>
  <c r="B3597" i="2" s="1"/>
  <c r="F3596" i="2"/>
  <c r="E3596" i="2"/>
  <c r="C3596" i="2"/>
  <c r="B3596" i="2"/>
  <c r="F3595" i="2"/>
  <c r="C3595" i="2" s="1"/>
  <c r="E3595" i="2"/>
  <c r="B3595" i="2" s="1"/>
  <c r="F3594" i="2"/>
  <c r="C3594" i="2" s="1"/>
  <c r="E3594" i="2"/>
  <c r="B3594" i="2" s="1"/>
  <c r="F3593" i="2"/>
  <c r="C3593" i="2" s="1"/>
  <c r="E3593" i="2"/>
  <c r="B3593" i="2" s="1"/>
  <c r="F3592" i="2"/>
  <c r="C3592" i="2" s="1"/>
  <c r="E3592" i="2"/>
  <c r="B3592" i="2" s="1"/>
  <c r="F3591" i="2"/>
  <c r="C3591" i="2" s="1"/>
  <c r="E3591" i="2"/>
  <c r="B3591" i="2"/>
  <c r="F3590" i="2"/>
  <c r="C3590" i="2" s="1"/>
  <c r="E3590" i="2"/>
  <c r="B3590" i="2"/>
  <c r="F3589" i="2"/>
  <c r="C3589" i="2" s="1"/>
  <c r="E3589" i="2"/>
  <c r="B3589" i="2" s="1"/>
  <c r="F3588" i="2"/>
  <c r="C3588" i="2" s="1"/>
  <c r="E3588" i="2"/>
  <c r="B3588" i="2" s="1"/>
  <c r="F3587" i="2"/>
  <c r="C3587" i="2" s="1"/>
  <c r="E3587" i="2"/>
  <c r="B3587" i="2" s="1"/>
  <c r="D3587" i="2" s="1"/>
  <c r="F3586" i="2"/>
  <c r="E3586" i="2"/>
  <c r="B3586" i="2" s="1"/>
  <c r="C3586" i="2"/>
  <c r="F3585" i="2"/>
  <c r="E3585" i="2"/>
  <c r="B3585" i="2" s="1"/>
  <c r="C3585" i="2"/>
  <c r="F3584" i="2"/>
  <c r="C3584" i="2" s="1"/>
  <c r="E3584" i="2"/>
  <c r="B3584" i="2" s="1"/>
  <c r="F3583" i="2"/>
  <c r="E3583" i="2"/>
  <c r="C3583" i="2"/>
  <c r="B3583" i="2"/>
  <c r="D3583" i="2" s="1"/>
  <c r="F3582" i="2"/>
  <c r="C3582" i="2" s="1"/>
  <c r="E3582" i="2"/>
  <c r="B3582" i="2" s="1"/>
  <c r="D3582" i="2" s="1"/>
  <c r="F3581" i="2"/>
  <c r="E3581" i="2"/>
  <c r="B3581" i="2" s="1"/>
  <c r="C3581" i="2"/>
  <c r="F3580" i="2"/>
  <c r="C3580" i="2" s="1"/>
  <c r="E3580" i="2"/>
  <c r="B3580" i="2"/>
  <c r="F3579" i="2"/>
  <c r="C3579" i="2" s="1"/>
  <c r="E3579" i="2"/>
  <c r="B3579" i="2" s="1"/>
  <c r="F3578" i="2"/>
  <c r="C3578" i="2" s="1"/>
  <c r="E3578" i="2"/>
  <c r="B3578" i="2"/>
  <c r="F3577" i="2"/>
  <c r="C3577" i="2" s="1"/>
  <c r="E3577" i="2"/>
  <c r="B3577" i="2" s="1"/>
  <c r="F3576" i="2"/>
  <c r="C3576" i="2" s="1"/>
  <c r="E3576" i="2"/>
  <c r="B3576" i="2"/>
  <c r="F3575" i="2"/>
  <c r="C3575" i="2" s="1"/>
  <c r="E3575" i="2"/>
  <c r="B3575" i="2" s="1"/>
  <c r="F3574" i="2"/>
  <c r="C3574" i="2" s="1"/>
  <c r="E3574" i="2"/>
  <c r="B3574" i="2" s="1"/>
  <c r="F3573" i="2"/>
  <c r="C3573" i="2" s="1"/>
  <c r="E3573" i="2"/>
  <c r="B3573" i="2" s="1"/>
  <c r="F3572" i="2"/>
  <c r="C3572" i="2" s="1"/>
  <c r="E3572" i="2"/>
  <c r="B3572" i="2" s="1"/>
  <c r="F3571" i="2"/>
  <c r="C3571" i="2" s="1"/>
  <c r="E3571" i="2"/>
  <c r="B3571" i="2" s="1"/>
  <c r="F3570" i="2"/>
  <c r="E3570" i="2"/>
  <c r="B3570" i="2" s="1"/>
  <c r="C3570" i="2"/>
  <c r="F3569" i="2"/>
  <c r="C3569" i="2" s="1"/>
  <c r="E3569" i="2"/>
  <c r="B3569" i="2" s="1"/>
  <c r="F3568" i="2"/>
  <c r="C3568" i="2" s="1"/>
  <c r="E3568" i="2"/>
  <c r="B3568" i="2" s="1"/>
  <c r="F3567" i="2"/>
  <c r="E3567" i="2"/>
  <c r="B3567" i="2" s="1"/>
  <c r="C3567" i="2"/>
  <c r="F3566" i="2"/>
  <c r="C3566" i="2" s="1"/>
  <c r="E3566" i="2"/>
  <c r="B3566" i="2" s="1"/>
  <c r="F3565" i="2"/>
  <c r="C3565" i="2" s="1"/>
  <c r="E3565" i="2"/>
  <c r="B3565" i="2"/>
  <c r="F3564" i="2"/>
  <c r="C3564" i="2" s="1"/>
  <c r="E3564" i="2"/>
  <c r="B3564" i="2" s="1"/>
  <c r="F3563" i="2"/>
  <c r="E3563" i="2"/>
  <c r="B3563" i="2" s="1"/>
  <c r="C3563" i="2"/>
  <c r="F3562" i="2"/>
  <c r="C3562" i="2" s="1"/>
  <c r="E3562" i="2"/>
  <c r="B3562" i="2" s="1"/>
  <c r="D3562" i="2" s="1"/>
  <c r="F3561" i="2"/>
  <c r="C3561" i="2" s="1"/>
  <c r="E3561" i="2"/>
  <c r="B3561" i="2" s="1"/>
  <c r="F3560" i="2"/>
  <c r="E3560" i="2"/>
  <c r="C3560" i="2"/>
  <c r="B3560" i="2"/>
  <c r="F3559" i="2"/>
  <c r="C3559" i="2" s="1"/>
  <c r="E3559" i="2"/>
  <c r="B3559" i="2" s="1"/>
  <c r="F3558" i="2"/>
  <c r="C3558" i="2" s="1"/>
  <c r="E3558" i="2"/>
  <c r="B3558" i="2" s="1"/>
  <c r="F3557" i="2"/>
  <c r="E3557" i="2"/>
  <c r="B3557" i="2" s="1"/>
  <c r="C3557" i="2"/>
  <c r="F3556" i="2"/>
  <c r="E3556" i="2"/>
  <c r="B3556" i="2" s="1"/>
  <c r="C3556" i="2"/>
  <c r="F3555" i="2"/>
  <c r="C3555" i="2" s="1"/>
  <c r="E3555" i="2"/>
  <c r="B3555" i="2" s="1"/>
  <c r="F3554" i="2"/>
  <c r="C3554" i="2" s="1"/>
  <c r="E3554" i="2"/>
  <c r="B3554" i="2" s="1"/>
  <c r="F3553" i="2"/>
  <c r="C3553" i="2" s="1"/>
  <c r="E3553" i="2"/>
  <c r="B3553" i="2" s="1"/>
  <c r="D3553" i="2" s="1"/>
  <c r="F3552" i="2"/>
  <c r="C3552" i="2" s="1"/>
  <c r="E3552" i="2"/>
  <c r="B3552" i="2" s="1"/>
  <c r="F3551" i="2"/>
  <c r="C3551" i="2" s="1"/>
  <c r="E3551" i="2"/>
  <c r="B3551" i="2"/>
  <c r="F3550" i="2"/>
  <c r="C3550" i="2" s="1"/>
  <c r="E3550" i="2"/>
  <c r="B3550" i="2" s="1"/>
  <c r="F3549" i="2"/>
  <c r="C3549" i="2" s="1"/>
  <c r="E3549" i="2"/>
  <c r="B3549" i="2"/>
  <c r="F3548" i="2"/>
  <c r="C3548" i="2" s="1"/>
  <c r="E3548" i="2"/>
  <c r="B3548" i="2" s="1"/>
  <c r="D3548" i="2" s="1"/>
  <c r="F3547" i="2"/>
  <c r="C3547" i="2" s="1"/>
  <c r="E3547" i="2"/>
  <c r="B3547" i="2" s="1"/>
  <c r="F3546" i="2"/>
  <c r="C3546" i="2" s="1"/>
  <c r="E3546" i="2"/>
  <c r="B3546" i="2" s="1"/>
  <c r="F3545" i="2"/>
  <c r="C3545" i="2" s="1"/>
  <c r="E3545" i="2"/>
  <c r="B3545" i="2"/>
  <c r="F3544" i="2"/>
  <c r="C3544" i="2" s="1"/>
  <c r="E3544" i="2"/>
  <c r="B3544" i="2" s="1"/>
  <c r="F3543" i="2"/>
  <c r="C3543" i="2" s="1"/>
  <c r="E3543" i="2"/>
  <c r="B3543" i="2" s="1"/>
  <c r="F3542" i="2"/>
  <c r="C3542" i="2" s="1"/>
  <c r="E3542" i="2"/>
  <c r="B3542" i="2"/>
  <c r="F3541" i="2"/>
  <c r="C3541" i="2" s="1"/>
  <c r="E3541" i="2"/>
  <c r="B3541" i="2"/>
  <c r="F3540" i="2"/>
  <c r="C3540" i="2" s="1"/>
  <c r="E3540" i="2"/>
  <c r="B3540" i="2" s="1"/>
  <c r="F3539" i="2"/>
  <c r="C3539" i="2" s="1"/>
  <c r="E3539" i="2"/>
  <c r="B3539" i="2" s="1"/>
  <c r="F3538" i="2"/>
  <c r="E3538" i="2"/>
  <c r="B3538" i="2" s="1"/>
  <c r="C3538" i="2"/>
  <c r="F3537" i="2"/>
  <c r="C3537" i="2" s="1"/>
  <c r="E3537" i="2"/>
  <c r="B3537" i="2" s="1"/>
  <c r="F3536" i="2"/>
  <c r="C3536" i="2" s="1"/>
  <c r="E3536" i="2"/>
  <c r="B3536" i="2" s="1"/>
  <c r="F3535" i="2"/>
  <c r="E3535" i="2"/>
  <c r="C3535" i="2"/>
  <c r="B3535" i="2"/>
  <c r="F3534" i="2"/>
  <c r="E3534" i="2"/>
  <c r="B3534" i="2" s="1"/>
  <c r="C3534" i="2"/>
  <c r="F3533" i="2"/>
  <c r="C3533" i="2" s="1"/>
  <c r="E3533" i="2"/>
  <c r="B3533" i="2" s="1"/>
  <c r="F3532" i="2"/>
  <c r="C3532" i="2" s="1"/>
  <c r="E3532" i="2"/>
  <c r="B3532" i="2" s="1"/>
  <c r="F3531" i="2"/>
  <c r="C3531" i="2" s="1"/>
  <c r="E3531" i="2"/>
  <c r="B3531" i="2" s="1"/>
  <c r="F3530" i="2"/>
  <c r="C3530" i="2" s="1"/>
  <c r="E3530" i="2"/>
  <c r="B3530" i="2" s="1"/>
  <c r="F3529" i="2"/>
  <c r="C3529" i="2" s="1"/>
  <c r="E3529" i="2"/>
  <c r="B3529" i="2" s="1"/>
  <c r="F3528" i="2"/>
  <c r="C3528" i="2" s="1"/>
  <c r="E3528" i="2"/>
  <c r="B3528" i="2" s="1"/>
  <c r="F3527" i="2"/>
  <c r="C3527" i="2" s="1"/>
  <c r="E3527" i="2"/>
  <c r="B3527" i="2" s="1"/>
  <c r="F3526" i="2"/>
  <c r="C3526" i="2" s="1"/>
  <c r="E3526" i="2"/>
  <c r="B3526" i="2" s="1"/>
  <c r="F3525" i="2"/>
  <c r="C3525" i="2" s="1"/>
  <c r="E3525" i="2"/>
  <c r="B3525" i="2" s="1"/>
  <c r="F3524" i="2"/>
  <c r="E3524" i="2"/>
  <c r="B3524" i="2" s="1"/>
  <c r="C3524" i="2"/>
  <c r="F3523" i="2"/>
  <c r="C3523" i="2" s="1"/>
  <c r="E3523" i="2"/>
  <c r="B3523" i="2" s="1"/>
  <c r="F3522" i="2"/>
  <c r="C3522" i="2" s="1"/>
  <c r="E3522" i="2"/>
  <c r="B3522" i="2" s="1"/>
  <c r="F3521" i="2"/>
  <c r="C3521" i="2" s="1"/>
  <c r="E3521" i="2"/>
  <c r="B3521" i="2" s="1"/>
  <c r="F3520" i="2"/>
  <c r="C3520" i="2" s="1"/>
  <c r="E3520" i="2"/>
  <c r="B3520" i="2" s="1"/>
  <c r="F3519" i="2"/>
  <c r="C3519" i="2" s="1"/>
  <c r="E3519" i="2"/>
  <c r="B3519" i="2"/>
  <c r="F3518" i="2"/>
  <c r="C3518" i="2" s="1"/>
  <c r="E3518" i="2"/>
  <c r="B3518" i="2" s="1"/>
  <c r="D3518" i="2" s="1"/>
  <c r="F3517" i="2"/>
  <c r="E3517" i="2"/>
  <c r="B3517" i="2" s="1"/>
  <c r="C3517" i="2"/>
  <c r="F3516" i="2"/>
  <c r="C3516" i="2" s="1"/>
  <c r="E3516" i="2"/>
  <c r="B3516" i="2" s="1"/>
  <c r="D3516" i="2" s="1"/>
  <c r="F3515" i="2"/>
  <c r="C3515" i="2" s="1"/>
  <c r="E3515" i="2"/>
  <c r="B3515" i="2" s="1"/>
  <c r="F3514" i="2"/>
  <c r="C3514" i="2" s="1"/>
  <c r="E3514" i="2"/>
  <c r="B3514" i="2" s="1"/>
  <c r="F3513" i="2"/>
  <c r="C3513" i="2" s="1"/>
  <c r="E3513" i="2"/>
  <c r="B3513" i="2" s="1"/>
  <c r="F3512" i="2"/>
  <c r="C3512" i="2" s="1"/>
  <c r="E3512" i="2"/>
  <c r="B3512" i="2" s="1"/>
  <c r="D3512" i="2" s="1"/>
  <c r="F3511" i="2"/>
  <c r="C3511" i="2" s="1"/>
  <c r="E3511" i="2"/>
  <c r="B3511" i="2" s="1"/>
  <c r="F3510" i="2"/>
  <c r="C3510" i="2" s="1"/>
  <c r="E3510" i="2"/>
  <c r="B3510" i="2" s="1"/>
  <c r="F3509" i="2"/>
  <c r="C3509" i="2" s="1"/>
  <c r="E3509" i="2"/>
  <c r="B3509" i="2" s="1"/>
  <c r="F3508" i="2"/>
  <c r="C3508" i="2" s="1"/>
  <c r="E3508" i="2"/>
  <c r="B3508" i="2" s="1"/>
  <c r="D3508" i="2" s="1"/>
  <c r="F3507" i="2"/>
  <c r="C3507" i="2" s="1"/>
  <c r="E3507" i="2"/>
  <c r="B3507" i="2" s="1"/>
  <c r="F3506" i="2"/>
  <c r="E3506" i="2"/>
  <c r="B3506" i="2" s="1"/>
  <c r="C3506" i="2"/>
  <c r="F3505" i="2"/>
  <c r="E3505" i="2"/>
  <c r="B3505" i="2" s="1"/>
  <c r="C3505" i="2"/>
  <c r="F3504" i="2"/>
  <c r="C3504" i="2" s="1"/>
  <c r="E3504" i="2"/>
  <c r="B3504" i="2" s="1"/>
  <c r="F3503" i="2"/>
  <c r="C3503" i="2" s="1"/>
  <c r="E3503" i="2"/>
  <c r="B3503" i="2"/>
  <c r="F3502" i="2"/>
  <c r="C3502" i="2" s="1"/>
  <c r="E3502" i="2"/>
  <c r="B3502" i="2" s="1"/>
  <c r="F3501" i="2"/>
  <c r="C3501" i="2" s="1"/>
  <c r="E3501" i="2"/>
  <c r="B3501" i="2" s="1"/>
  <c r="F3500" i="2"/>
  <c r="C3500" i="2" s="1"/>
  <c r="E3500" i="2"/>
  <c r="B3500" i="2" s="1"/>
  <c r="F3499" i="2"/>
  <c r="C3499" i="2" s="1"/>
  <c r="E3499" i="2"/>
  <c r="B3499" i="2" s="1"/>
  <c r="F3498" i="2"/>
  <c r="C3498" i="2" s="1"/>
  <c r="E3498" i="2"/>
  <c r="B3498" i="2" s="1"/>
  <c r="F3497" i="2"/>
  <c r="E3497" i="2"/>
  <c r="B3497" i="2" s="1"/>
  <c r="C3497" i="2"/>
  <c r="F3496" i="2"/>
  <c r="C3496" i="2" s="1"/>
  <c r="E3496" i="2"/>
  <c r="B3496" i="2" s="1"/>
  <c r="F3495" i="2"/>
  <c r="C3495" i="2" s="1"/>
  <c r="E3495" i="2"/>
  <c r="B3495" i="2" s="1"/>
  <c r="F3494" i="2"/>
  <c r="C3494" i="2" s="1"/>
  <c r="E3494" i="2"/>
  <c r="B3494" i="2" s="1"/>
  <c r="F3493" i="2"/>
  <c r="C3493" i="2" s="1"/>
  <c r="E3493" i="2"/>
  <c r="B3493" i="2"/>
  <c r="F3492" i="2"/>
  <c r="C3492" i="2" s="1"/>
  <c r="E3492" i="2"/>
  <c r="B3492" i="2" s="1"/>
  <c r="F3491" i="2"/>
  <c r="C3491" i="2" s="1"/>
  <c r="E3491" i="2"/>
  <c r="B3491" i="2" s="1"/>
  <c r="F3490" i="2"/>
  <c r="C3490" i="2" s="1"/>
  <c r="E3490" i="2"/>
  <c r="B3490" i="2" s="1"/>
  <c r="F3489" i="2"/>
  <c r="C3489" i="2" s="1"/>
  <c r="E3489" i="2"/>
  <c r="B3489" i="2" s="1"/>
  <c r="F3488" i="2"/>
  <c r="C3488" i="2" s="1"/>
  <c r="E3488" i="2"/>
  <c r="B3488" i="2" s="1"/>
  <c r="F3487" i="2"/>
  <c r="C3487" i="2" s="1"/>
  <c r="E3487" i="2"/>
  <c r="B3487" i="2" s="1"/>
  <c r="F3486" i="2"/>
  <c r="C3486" i="2" s="1"/>
  <c r="E3486" i="2"/>
  <c r="B3486" i="2" s="1"/>
  <c r="D3486" i="2" s="1"/>
  <c r="F3485" i="2"/>
  <c r="C3485" i="2" s="1"/>
  <c r="E3485" i="2"/>
  <c r="B3485" i="2" s="1"/>
  <c r="F3484" i="2"/>
  <c r="C3484" i="2" s="1"/>
  <c r="E3484" i="2"/>
  <c r="B3484" i="2" s="1"/>
  <c r="F3483" i="2"/>
  <c r="C3483" i="2" s="1"/>
  <c r="E3483" i="2"/>
  <c r="B3483" i="2" s="1"/>
  <c r="F3482" i="2"/>
  <c r="C3482" i="2" s="1"/>
  <c r="E3482" i="2"/>
  <c r="B3482" i="2"/>
  <c r="D3482" i="2" s="1"/>
  <c r="F3481" i="2"/>
  <c r="C3481" i="2" s="1"/>
  <c r="E3481" i="2"/>
  <c r="B3481" i="2" s="1"/>
  <c r="F3480" i="2"/>
  <c r="C3480" i="2" s="1"/>
  <c r="D3480" i="2" s="1"/>
  <c r="E3480" i="2"/>
  <c r="B3480" i="2" s="1"/>
  <c r="F3479" i="2"/>
  <c r="C3479" i="2" s="1"/>
  <c r="E3479" i="2"/>
  <c r="B3479" i="2" s="1"/>
  <c r="D3479" i="2" s="1"/>
  <c r="F3478" i="2"/>
  <c r="C3478" i="2" s="1"/>
  <c r="E3478" i="2"/>
  <c r="B3478" i="2" s="1"/>
  <c r="F3477" i="2"/>
  <c r="C3477" i="2" s="1"/>
  <c r="E3477" i="2"/>
  <c r="B3477" i="2" s="1"/>
  <c r="F3476" i="2"/>
  <c r="C3476" i="2" s="1"/>
  <c r="D3476" i="2" s="1"/>
  <c r="E3476" i="2"/>
  <c r="B3476" i="2" s="1"/>
  <c r="F3475" i="2"/>
  <c r="C3475" i="2" s="1"/>
  <c r="E3475" i="2"/>
  <c r="B3475" i="2" s="1"/>
  <c r="F3474" i="2"/>
  <c r="C3474" i="2" s="1"/>
  <c r="E3474" i="2"/>
  <c r="B3474" i="2" s="1"/>
  <c r="F3473" i="2"/>
  <c r="C3473" i="2" s="1"/>
  <c r="E3473" i="2"/>
  <c r="B3473" i="2" s="1"/>
  <c r="D3473" i="2" s="1"/>
  <c r="F3472" i="2"/>
  <c r="C3472" i="2" s="1"/>
  <c r="E3472" i="2"/>
  <c r="B3472" i="2" s="1"/>
  <c r="F3471" i="2"/>
  <c r="C3471" i="2" s="1"/>
  <c r="E3471" i="2"/>
  <c r="B3471" i="2" s="1"/>
  <c r="F3470" i="2"/>
  <c r="C3470" i="2" s="1"/>
  <c r="E3470" i="2"/>
  <c r="B3470" i="2" s="1"/>
  <c r="F3469" i="2"/>
  <c r="C3469" i="2" s="1"/>
  <c r="E3469" i="2"/>
  <c r="B3469" i="2" s="1"/>
  <c r="F3468" i="2"/>
  <c r="C3468" i="2" s="1"/>
  <c r="E3468" i="2"/>
  <c r="B3468" i="2" s="1"/>
  <c r="F3467" i="2"/>
  <c r="C3467" i="2" s="1"/>
  <c r="E3467" i="2"/>
  <c r="B3467" i="2"/>
  <c r="F3466" i="2"/>
  <c r="C3466" i="2" s="1"/>
  <c r="E3466" i="2"/>
  <c r="B3466" i="2"/>
  <c r="F3465" i="2"/>
  <c r="C3465" i="2" s="1"/>
  <c r="E3465" i="2"/>
  <c r="B3465" i="2"/>
  <c r="F3464" i="2"/>
  <c r="C3464" i="2" s="1"/>
  <c r="E3464" i="2"/>
  <c r="B3464" i="2" s="1"/>
  <c r="F3463" i="2"/>
  <c r="E3463" i="2"/>
  <c r="B3463" i="2" s="1"/>
  <c r="C3463" i="2"/>
  <c r="F3462" i="2"/>
  <c r="C3462" i="2" s="1"/>
  <c r="E3462" i="2"/>
  <c r="B3462" i="2" s="1"/>
  <c r="D3462" i="2" s="1"/>
  <c r="F3461" i="2"/>
  <c r="E3461" i="2"/>
  <c r="B3461" i="2" s="1"/>
  <c r="C3461" i="2"/>
  <c r="F3460" i="2"/>
  <c r="C3460" i="2" s="1"/>
  <c r="D3460" i="2" s="1"/>
  <c r="E3460" i="2"/>
  <c r="B3460" i="2" s="1"/>
  <c r="F3459" i="2"/>
  <c r="C3459" i="2" s="1"/>
  <c r="E3459" i="2"/>
  <c r="B3459" i="2" s="1"/>
  <c r="F3458" i="2"/>
  <c r="C3458" i="2" s="1"/>
  <c r="E3458" i="2"/>
  <c r="B3458" i="2" s="1"/>
  <c r="D3458" i="2" s="1"/>
  <c r="F3457" i="2"/>
  <c r="C3457" i="2" s="1"/>
  <c r="E3457" i="2"/>
  <c r="B3457" i="2" s="1"/>
  <c r="F3456" i="2"/>
  <c r="C3456" i="2" s="1"/>
  <c r="E3456" i="2"/>
  <c r="B3456" i="2" s="1"/>
  <c r="F3455" i="2"/>
  <c r="C3455" i="2" s="1"/>
  <c r="E3455" i="2"/>
  <c r="B3455" i="2" s="1"/>
  <c r="F3454" i="2"/>
  <c r="E3454" i="2"/>
  <c r="B3454" i="2" s="1"/>
  <c r="C3454" i="2"/>
  <c r="F3453" i="2"/>
  <c r="C3453" i="2" s="1"/>
  <c r="E3453" i="2"/>
  <c r="B3453" i="2"/>
  <c r="F3452" i="2"/>
  <c r="C3452" i="2" s="1"/>
  <c r="E3452" i="2"/>
  <c r="B3452" i="2" s="1"/>
  <c r="F3451" i="2"/>
  <c r="C3451" i="2" s="1"/>
  <c r="E3451" i="2"/>
  <c r="B3451" i="2"/>
  <c r="F3450" i="2"/>
  <c r="C3450" i="2" s="1"/>
  <c r="E3450" i="2"/>
  <c r="B3450" i="2" s="1"/>
  <c r="F3449" i="2"/>
  <c r="C3449" i="2" s="1"/>
  <c r="E3449" i="2"/>
  <c r="B3449" i="2" s="1"/>
  <c r="F3448" i="2"/>
  <c r="C3448" i="2" s="1"/>
  <c r="E3448" i="2"/>
  <c r="B3448" i="2" s="1"/>
  <c r="F3447" i="2"/>
  <c r="C3447" i="2" s="1"/>
  <c r="E3447" i="2"/>
  <c r="B3447" i="2" s="1"/>
  <c r="F3446" i="2"/>
  <c r="C3446" i="2" s="1"/>
  <c r="E3446" i="2"/>
  <c r="B3446" i="2" s="1"/>
  <c r="F3445" i="2"/>
  <c r="C3445" i="2" s="1"/>
  <c r="E3445" i="2"/>
  <c r="B3445" i="2"/>
  <c r="F3444" i="2"/>
  <c r="C3444" i="2" s="1"/>
  <c r="E3444" i="2"/>
  <c r="B3444" i="2" s="1"/>
  <c r="F3443" i="2"/>
  <c r="C3443" i="2" s="1"/>
  <c r="E3443" i="2"/>
  <c r="B3443" i="2" s="1"/>
  <c r="F3442" i="2"/>
  <c r="C3442" i="2" s="1"/>
  <c r="E3442" i="2"/>
  <c r="B3442" i="2" s="1"/>
  <c r="F3441" i="2"/>
  <c r="C3441" i="2" s="1"/>
  <c r="E3441" i="2"/>
  <c r="B3441" i="2" s="1"/>
  <c r="F3440" i="2"/>
  <c r="C3440" i="2" s="1"/>
  <c r="E3440" i="2"/>
  <c r="B3440" i="2" s="1"/>
  <c r="F3439" i="2"/>
  <c r="C3439" i="2" s="1"/>
  <c r="E3439" i="2"/>
  <c r="B3439" i="2" s="1"/>
  <c r="F3438" i="2"/>
  <c r="C3438" i="2" s="1"/>
  <c r="E3438" i="2"/>
  <c r="B3438" i="2" s="1"/>
  <c r="F3437" i="2"/>
  <c r="C3437" i="2" s="1"/>
  <c r="E3437" i="2"/>
  <c r="B3437" i="2" s="1"/>
  <c r="F3436" i="2"/>
  <c r="C3436" i="2" s="1"/>
  <c r="E3436" i="2"/>
  <c r="B3436" i="2" s="1"/>
  <c r="F3435" i="2"/>
  <c r="C3435" i="2" s="1"/>
  <c r="E3435" i="2"/>
  <c r="B3435" i="2" s="1"/>
  <c r="F3434" i="2"/>
  <c r="C3434" i="2" s="1"/>
  <c r="E3434" i="2"/>
  <c r="B3434" i="2" s="1"/>
  <c r="F3433" i="2"/>
  <c r="C3433" i="2" s="1"/>
  <c r="E3433" i="2"/>
  <c r="B3433" i="2" s="1"/>
  <c r="F3432" i="2"/>
  <c r="C3432" i="2" s="1"/>
  <c r="D3432" i="2" s="1"/>
  <c r="E3432" i="2"/>
  <c r="B3432" i="2" s="1"/>
  <c r="F3431" i="2"/>
  <c r="C3431" i="2" s="1"/>
  <c r="E3431" i="2"/>
  <c r="B3431" i="2" s="1"/>
  <c r="F3430" i="2"/>
  <c r="E3430" i="2"/>
  <c r="B3430" i="2" s="1"/>
  <c r="C3430" i="2"/>
  <c r="F3429" i="2"/>
  <c r="C3429" i="2" s="1"/>
  <c r="E3429" i="2"/>
  <c r="B3429" i="2" s="1"/>
  <c r="F3428" i="2"/>
  <c r="C3428" i="2" s="1"/>
  <c r="E3428" i="2"/>
  <c r="B3428" i="2" s="1"/>
  <c r="F3427" i="2"/>
  <c r="C3427" i="2" s="1"/>
  <c r="E3427" i="2"/>
  <c r="B3427" i="2" s="1"/>
  <c r="F3426" i="2"/>
  <c r="C3426" i="2" s="1"/>
  <c r="E3426" i="2"/>
  <c r="B3426" i="2" s="1"/>
  <c r="F3425" i="2"/>
  <c r="C3425" i="2" s="1"/>
  <c r="E3425" i="2"/>
  <c r="B3425" i="2" s="1"/>
  <c r="F3424" i="2"/>
  <c r="C3424" i="2" s="1"/>
  <c r="E3424" i="2"/>
  <c r="B3424" i="2" s="1"/>
  <c r="F3423" i="2"/>
  <c r="C3423" i="2" s="1"/>
  <c r="E3423" i="2"/>
  <c r="B3423" i="2" s="1"/>
  <c r="F3422" i="2"/>
  <c r="C3422" i="2" s="1"/>
  <c r="E3422" i="2"/>
  <c r="B3422" i="2" s="1"/>
  <c r="F3421" i="2"/>
  <c r="C3421" i="2" s="1"/>
  <c r="E3421" i="2"/>
  <c r="B3421" i="2" s="1"/>
  <c r="F3420" i="2"/>
  <c r="E3420" i="2"/>
  <c r="C3420" i="2"/>
  <c r="B3420" i="2"/>
  <c r="F3419" i="2"/>
  <c r="C3419" i="2" s="1"/>
  <c r="E3419" i="2"/>
  <c r="B3419" i="2" s="1"/>
  <c r="F3418" i="2"/>
  <c r="C3418" i="2" s="1"/>
  <c r="E3418" i="2"/>
  <c r="B3418" i="2" s="1"/>
  <c r="F3417" i="2"/>
  <c r="C3417" i="2" s="1"/>
  <c r="E3417" i="2"/>
  <c r="B3417" i="2"/>
  <c r="F3416" i="2"/>
  <c r="C3416" i="2" s="1"/>
  <c r="E3416" i="2"/>
  <c r="B3416" i="2" s="1"/>
  <c r="F3415" i="2"/>
  <c r="C3415" i="2" s="1"/>
  <c r="E3415" i="2"/>
  <c r="B3415" i="2" s="1"/>
  <c r="F3414" i="2"/>
  <c r="C3414" i="2" s="1"/>
  <c r="E3414" i="2"/>
  <c r="B3414" i="2" s="1"/>
  <c r="F3413" i="2"/>
  <c r="C3413" i="2" s="1"/>
  <c r="E3413" i="2"/>
  <c r="B3413" i="2" s="1"/>
  <c r="F3412" i="2"/>
  <c r="C3412" i="2" s="1"/>
  <c r="E3412" i="2"/>
  <c r="B3412" i="2" s="1"/>
  <c r="F3411" i="2"/>
  <c r="C3411" i="2" s="1"/>
  <c r="E3411" i="2"/>
  <c r="B3411" i="2"/>
  <c r="F3410" i="2"/>
  <c r="C3410" i="2" s="1"/>
  <c r="E3410" i="2"/>
  <c r="B3410" i="2"/>
  <c r="F3409" i="2"/>
  <c r="C3409" i="2" s="1"/>
  <c r="E3409" i="2"/>
  <c r="B3409" i="2" s="1"/>
  <c r="F3408" i="2"/>
  <c r="C3408" i="2" s="1"/>
  <c r="E3408" i="2"/>
  <c r="B3408" i="2" s="1"/>
  <c r="D3408" i="2" s="1"/>
  <c r="F3407" i="2"/>
  <c r="C3407" i="2" s="1"/>
  <c r="E3407" i="2"/>
  <c r="B3407" i="2" s="1"/>
  <c r="F3406" i="2"/>
  <c r="C3406" i="2" s="1"/>
  <c r="E3406" i="2"/>
  <c r="B3406" i="2"/>
  <c r="F3405" i="2"/>
  <c r="C3405" i="2" s="1"/>
  <c r="E3405" i="2"/>
  <c r="B3405" i="2" s="1"/>
  <c r="F3404" i="2"/>
  <c r="E3404" i="2"/>
  <c r="B3404" i="2" s="1"/>
  <c r="C3404" i="2"/>
  <c r="F3403" i="2"/>
  <c r="C3403" i="2" s="1"/>
  <c r="E3403" i="2"/>
  <c r="B3403" i="2"/>
  <c r="F3402" i="2"/>
  <c r="C3402" i="2" s="1"/>
  <c r="E3402" i="2"/>
  <c r="B3402" i="2" s="1"/>
  <c r="F3401" i="2"/>
  <c r="C3401" i="2" s="1"/>
  <c r="E3401" i="2"/>
  <c r="B3401" i="2" s="1"/>
  <c r="F3400" i="2"/>
  <c r="C3400" i="2" s="1"/>
  <c r="E3400" i="2"/>
  <c r="B3400" i="2" s="1"/>
  <c r="F3399" i="2"/>
  <c r="C3399" i="2" s="1"/>
  <c r="E3399" i="2"/>
  <c r="B3399" i="2" s="1"/>
  <c r="F3398" i="2"/>
  <c r="C3398" i="2" s="1"/>
  <c r="E3398" i="2"/>
  <c r="B3398" i="2" s="1"/>
  <c r="F3397" i="2"/>
  <c r="C3397" i="2" s="1"/>
  <c r="E3397" i="2"/>
  <c r="B3397" i="2" s="1"/>
  <c r="F3396" i="2"/>
  <c r="E3396" i="2"/>
  <c r="B3396" i="2" s="1"/>
  <c r="C3396" i="2"/>
  <c r="F3395" i="2"/>
  <c r="C3395" i="2" s="1"/>
  <c r="E3395" i="2"/>
  <c r="B3395" i="2" s="1"/>
  <c r="F3394" i="2"/>
  <c r="E3394" i="2"/>
  <c r="B3394" i="2" s="1"/>
  <c r="C3394" i="2"/>
  <c r="F3393" i="2"/>
  <c r="C3393" i="2" s="1"/>
  <c r="E3393" i="2"/>
  <c r="B3393" i="2" s="1"/>
  <c r="F3392" i="2"/>
  <c r="C3392" i="2" s="1"/>
  <c r="E3392" i="2"/>
  <c r="B3392" i="2" s="1"/>
  <c r="F3391" i="2"/>
  <c r="C3391" i="2" s="1"/>
  <c r="E3391" i="2"/>
  <c r="B3391" i="2" s="1"/>
  <c r="F3390" i="2"/>
  <c r="C3390" i="2" s="1"/>
  <c r="E3390" i="2"/>
  <c r="B3390" i="2" s="1"/>
  <c r="F3389" i="2"/>
  <c r="C3389" i="2" s="1"/>
  <c r="E3389" i="2"/>
  <c r="B3389" i="2" s="1"/>
  <c r="F3388" i="2"/>
  <c r="C3388" i="2" s="1"/>
  <c r="E3388" i="2"/>
  <c r="B3388" i="2"/>
  <c r="F3387" i="2"/>
  <c r="E3387" i="2"/>
  <c r="C3387" i="2"/>
  <c r="B3387" i="2"/>
  <c r="F3386" i="2"/>
  <c r="C3386" i="2" s="1"/>
  <c r="E3386" i="2"/>
  <c r="B3386" i="2" s="1"/>
  <c r="F3385" i="2"/>
  <c r="C3385" i="2" s="1"/>
  <c r="E3385" i="2"/>
  <c r="B3385" i="2" s="1"/>
  <c r="D3385" i="2" s="1"/>
  <c r="F3384" i="2"/>
  <c r="C3384" i="2" s="1"/>
  <c r="E3384" i="2"/>
  <c r="B3384" i="2"/>
  <c r="F3383" i="2"/>
  <c r="C3383" i="2" s="1"/>
  <c r="E3383" i="2"/>
  <c r="B3383" i="2"/>
  <c r="F3382" i="2"/>
  <c r="C3382" i="2" s="1"/>
  <c r="E3382" i="2"/>
  <c r="B3382" i="2"/>
  <c r="F3381" i="2"/>
  <c r="C3381" i="2" s="1"/>
  <c r="E3381" i="2"/>
  <c r="B3381" i="2" s="1"/>
  <c r="F3380" i="2"/>
  <c r="C3380" i="2" s="1"/>
  <c r="E3380" i="2"/>
  <c r="B3380" i="2" s="1"/>
  <c r="F3379" i="2"/>
  <c r="C3379" i="2" s="1"/>
  <c r="E3379" i="2"/>
  <c r="B3379" i="2" s="1"/>
  <c r="F3378" i="2"/>
  <c r="C3378" i="2" s="1"/>
  <c r="E3378" i="2"/>
  <c r="B3378" i="2"/>
  <c r="F3377" i="2"/>
  <c r="C3377" i="2" s="1"/>
  <c r="E3377" i="2"/>
  <c r="B3377" i="2" s="1"/>
  <c r="F3376" i="2"/>
  <c r="C3376" i="2" s="1"/>
  <c r="E3376" i="2"/>
  <c r="B3376" i="2"/>
  <c r="F3375" i="2"/>
  <c r="C3375" i="2" s="1"/>
  <c r="E3375" i="2"/>
  <c r="B3375" i="2" s="1"/>
  <c r="F3374" i="2"/>
  <c r="C3374" i="2" s="1"/>
  <c r="E3374" i="2"/>
  <c r="B3374" i="2" s="1"/>
  <c r="F3373" i="2"/>
  <c r="C3373" i="2" s="1"/>
  <c r="E3373" i="2"/>
  <c r="B3373" i="2" s="1"/>
  <c r="F3372" i="2"/>
  <c r="C3372" i="2" s="1"/>
  <c r="E3372" i="2"/>
  <c r="B3372" i="2" s="1"/>
  <c r="F3371" i="2"/>
  <c r="C3371" i="2" s="1"/>
  <c r="E3371" i="2"/>
  <c r="B3371" i="2" s="1"/>
  <c r="F3370" i="2"/>
  <c r="E3370" i="2"/>
  <c r="B3370" i="2" s="1"/>
  <c r="C3370" i="2"/>
  <c r="F3369" i="2"/>
  <c r="C3369" i="2" s="1"/>
  <c r="E3369" i="2"/>
  <c r="B3369" i="2" s="1"/>
  <c r="F3368" i="2"/>
  <c r="C3368" i="2" s="1"/>
  <c r="E3368" i="2"/>
  <c r="B3368" i="2" s="1"/>
  <c r="F3367" i="2"/>
  <c r="C3367" i="2" s="1"/>
  <c r="E3367" i="2"/>
  <c r="B3367" i="2" s="1"/>
  <c r="F3366" i="2"/>
  <c r="C3366" i="2" s="1"/>
  <c r="E3366" i="2"/>
  <c r="B3366" i="2"/>
  <c r="F3365" i="2"/>
  <c r="E3365" i="2"/>
  <c r="B3365" i="2" s="1"/>
  <c r="C3365" i="2"/>
  <c r="F3364" i="2"/>
  <c r="E3364" i="2"/>
  <c r="B3364" i="2" s="1"/>
  <c r="D3364" i="2" s="1"/>
  <c r="C3364" i="2"/>
  <c r="F3363" i="2"/>
  <c r="C3363" i="2" s="1"/>
  <c r="E3363" i="2"/>
  <c r="B3363" i="2" s="1"/>
  <c r="F3362" i="2"/>
  <c r="E3362" i="2"/>
  <c r="B3362" i="2" s="1"/>
  <c r="C3362" i="2"/>
  <c r="F3361" i="2"/>
  <c r="C3361" i="2" s="1"/>
  <c r="E3361" i="2"/>
  <c r="B3361" i="2"/>
  <c r="F3360" i="2"/>
  <c r="C3360" i="2" s="1"/>
  <c r="E3360" i="2"/>
  <c r="B3360" i="2" s="1"/>
  <c r="F3359" i="2"/>
  <c r="C3359" i="2" s="1"/>
  <c r="E3359" i="2"/>
  <c r="B3359" i="2" s="1"/>
  <c r="F3358" i="2"/>
  <c r="C3358" i="2" s="1"/>
  <c r="E3358" i="2"/>
  <c r="B3358" i="2"/>
  <c r="F3357" i="2"/>
  <c r="E3357" i="2"/>
  <c r="B3357" i="2" s="1"/>
  <c r="C3357" i="2"/>
  <c r="F3356" i="2"/>
  <c r="E3356" i="2"/>
  <c r="B3356" i="2" s="1"/>
  <c r="C3356" i="2"/>
  <c r="F3355" i="2"/>
  <c r="C3355" i="2" s="1"/>
  <c r="E3355" i="2"/>
  <c r="B3355" i="2" s="1"/>
  <c r="F3354" i="2"/>
  <c r="C3354" i="2" s="1"/>
  <c r="E3354" i="2"/>
  <c r="B3354" i="2" s="1"/>
  <c r="F3353" i="2"/>
  <c r="C3353" i="2" s="1"/>
  <c r="E3353" i="2"/>
  <c r="B3353" i="2" s="1"/>
  <c r="F3352" i="2"/>
  <c r="C3352" i="2" s="1"/>
  <c r="E3352" i="2"/>
  <c r="B3352" i="2"/>
  <c r="F3351" i="2"/>
  <c r="C3351" i="2" s="1"/>
  <c r="E3351" i="2"/>
  <c r="B3351" i="2"/>
  <c r="F3350" i="2"/>
  <c r="C3350" i="2" s="1"/>
  <c r="E3350" i="2"/>
  <c r="B3350" i="2" s="1"/>
  <c r="F3349" i="2"/>
  <c r="C3349" i="2" s="1"/>
  <c r="E3349" i="2"/>
  <c r="B3349" i="2" s="1"/>
  <c r="F3348" i="2"/>
  <c r="C3348" i="2" s="1"/>
  <c r="E3348" i="2"/>
  <c r="B3348" i="2"/>
  <c r="F3347" i="2"/>
  <c r="C3347" i="2" s="1"/>
  <c r="E3347" i="2"/>
  <c r="B3347" i="2" s="1"/>
  <c r="F3346" i="2"/>
  <c r="C3346" i="2" s="1"/>
  <c r="E3346" i="2"/>
  <c r="B3346" i="2" s="1"/>
  <c r="F3345" i="2"/>
  <c r="C3345" i="2" s="1"/>
  <c r="E3345" i="2"/>
  <c r="B3345" i="2" s="1"/>
  <c r="F3344" i="2"/>
  <c r="C3344" i="2" s="1"/>
  <c r="E3344" i="2"/>
  <c r="B3344" i="2" s="1"/>
  <c r="F3343" i="2"/>
  <c r="C3343" i="2" s="1"/>
  <c r="E3343" i="2"/>
  <c r="B3343" i="2" s="1"/>
  <c r="F3342" i="2"/>
  <c r="C3342" i="2" s="1"/>
  <c r="E3342" i="2"/>
  <c r="B3342" i="2" s="1"/>
  <c r="F3341" i="2"/>
  <c r="E3341" i="2"/>
  <c r="B3341" i="2" s="1"/>
  <c r="C3341" i="2"/>
  <c r="F3340" i="2"/>
  <c r="C3340" i="2" s="1"/>
  <c r="E3340" i="2"/>
  <c r="B3340" i="2"/>
  <c r="F3339" i="2"/>
  <c r="C3339" i="2" s="1"/>
  <c r="E3339" i="2"/>
  <c r="B3339" i="2" s="1"/>
  <c r="F3338" i="2"/>
  <c r="C3338" i="2" s="1"/>
  <c r="E3338" i="2"/>
  <c r="B3338" i="2" s="1"/>
  <c r="F3337" i="2"/>
  <c r="C3337" i="2" s="1"/>
  <c r="E3337" i="2"/>
  <c r="B3337" i="2" s="1"/>
  <c r="F3336" i="2"/>
  <c r="C3336" i="2" s="1"/>
  <c r="E3336" i="2"/>
  <c r="B3336" i="2" s="1"/>
  <c r="F3335" i="2"/>
  <c r="E3335" i="2"/>
  <c r="B3335" i="2" s="1"/>
  <c r="C3335" i="2"/>
  <c r="F3334" i="2"/>
  <c r="C3334" i="2" s="1"/>
  <c r="E3334" i="2"/>
  <c r="B3334" i="2" s="1"/>
  <c r="F3333" i="2"/>
  <c r="C3333" i="2" s="1"/>
  <c r="E3333" i="2"/>
  <c r="B3333" i="2"/>
  <c r="F3332" i="2"/>
  <c r="C3332" i="2" s="1"/>
  <c r="E3332" i="2"/>
  <c r="B3332" i="2" s="1"/>
  <c r="F3331" i="2"/>
  <c r="C3331" i="2" s="1"/>
  <c r="E3331" i="2"/>
  <c r="B3331" i="2" s="1"/>
  <c r="F3330" i="2"/>
  <c r="C3330" i="2" s="1"/>
  <c r="E3330" i="2"/>
  <c r="B3330" i="2" s="1"/>
  <c r="F3329" i="2"/>
  <c r="C3329" i="2" s="1"/>
  <c r="E3329" i="2"/>
  <c r="B3329" i="2" s="1"/>
  <c r="F3328" i="2"/>
  <c r="C3328" i="2" s="1"/>
  <c r="E3328" i="2"/>
  <c r="B3328" i="2" s="1"/>
  <c r="F3327" i="2"/>
  <c r="C3327" i="2" s="1"/>
  <c r="E3327" i="2"/>
  <c r="B3327" i="2" s="1"/>
  <c r="F3326" i="2"/>
  <c r="C3326" i="2" s="1"/>
  <c r="E3326" i="2"/>
  <c r="B3326" i="2" s="1"/>
  <c r="F3325" i="2"/>
  <c r="C3325" i="2" s="1"/>
  <c r="E3325" i="2"/>
  <c r="B3325" i="2" s="1"/>
  <c r="F3324" i="2"/>
  <c r="C3324" i="2" s="1"/>
  <c r="E3324" i="2"/>
  <c r="B3324" i="2" s="1"/>
  <c r="F3323" i="2"/>
  <c r="C3323" i="2" s="1"/>
  <c r="E3323" i="2"/>
  <c r="B3323" i="2" s="1"/>
  <c r="F3322" i="2"/>
  <c r="C3322" i="2" s="1"/>
  <c r="E3322" i="2"/>
  <c r="B3322" i="2" s="1"/>
  <c r="F3321" i="2"/>
  <c r="C3321" i="2" s="1"/>
  <c r="E3321" i="2"/>
  <c r="B3321" i="2" s="1"/>
  <c r="F3320" i="2"/>
  <c r="C3320" i="2" s="1"/>
  <c r="E3320" i="2"/>
  <c r="B3320" i="2" s="1"/>
  <c r="F3319" i="2"/>
  <c r="C3319" i="2" s="1"/>
  <c r="E3319" i="2"/>
  <c r="B3319" i="2" s="1"/>
  <c r="D3319" i="2" s="1"/>
  <c r="F3318" i="2"/>
  <c r="C3318" i="2" s="1"/>
  <c r="E3318" i="2"/>
  <c r="B3318" i="2" s="1"/>
  <c r="F3317" i="2"/>
  <c r="C3317" i="2" s="1"/>
  <c r="E3317" i="2"/>
  <c r="B3317" i="2"/>
  <c r="F3316" i="2"/>
  <c r="C3316" i="2" s="1"/>
  <c r="E3316" i="2"/>
  <c r="B3316" i="2" s="1"/>
  <c r="F3315" i="2"/>
  <c r="C3315" i="2" s="1"/>
  <c r="E3315" i="2"/>
  <c r="B3315" i="2" s="1"/>
  <c r="F3314" i="2"/>
  <c r="C3314" i="2" s="1"/>
  <c r="E3314" i="2"/>
  <c r="B3314" i="2"/>
  <c r="F3313" i="2"/>
  <c r="C3313" i="2" s="1"/>
  <c r="E3313" i="2"/>
  <c r="B3313" i="2" s="1"/>
  <c r="F3312" i="2"/>
  <c r="C3312" i="2" s="1"/>
  <c r="E3312" i="2"/>
  <c r="B3312" i="2" s="1"/>
  <c r="F3311" i="2"/>
  <c r="C3311" i="2" s="1"/>
  <c r="E3311" i="2"/>
  <c r="B3311" i="2" s="1"/>
  <c r="F3310" i="2"/>
  <c r="C3310" i="2" s="1"/>
  <c r="E3310" i="2"/>
  <c r="B3310" i="2" s="1"/>
  <c r="F3309" i="2"/>
  <c r="C3309" i="2" s="1"/>
  <c r="E3309" i="2"/>
  <c r="B3309" i="2" s="1"/>
  <c r="F3308" i="2"/>
  <c r="C3308" i="2" s="1"/>
  <c r="E3308" i="2"/>
  <c r="B3308" i="2" s="1"/>
  <c r="F3307" i="2"/>
  <c r="C3307" i="2" s="1"/>
  <c r="E3307" i="2"/>
  <c r="B3307" i="2" s="1"/>
  <c r="F3306" i="2"/>
  <c r="C3306" i="2" s="1"/>
  <c r="E3306" i="2"/>
  <c r="B3306" i="2" s="1"/>
  <c r="F3305" i="2"/>
  <c r="C3305" i="2" s="1"/>
  <c r="E3305" i="2"/>
  <c r="B3305" i="2" s="1"/>
  <c r="F3304" i="2"/>
  <c r="C3304" i="2" s="1"/>
  <c r="E3304" i="2"/>
  <c r="B3304" i="2" s="1"/>
  <c r="F3303" i="2"/>
  <c r="C3303" i="2" s="1"/>
  <c r="E3303" i="2"/>
  <c r="B3303" i="2"/>
  <c r="F3302" i="2"/>
  <c r="E3302" i="2"/>
  <c r="B3302" i="2" s="1"/>
  <c r="C3302" i="2"/>
  <c r="F3301" i="2"/>
  <c r="C3301" i="2" s="1"/>
  <c r="E3301" i="2"/>
  <c r="B3301" i="2" s="1"/>
  <c r="F3300" i="2"/>
  <c r="C3300" i="2" s="1"/>
  <c r="E3300" i="2"/>
  <c r="B3300" i="2" s="1"/>
  <c r="F3299" i="2"/>
  <c r="C3299" i="2" s="1"/>
  <c r="E3299" i="2"/>
  <c r="B3299" i="2" s="1"/>
  <c r="F3298" i="2"/>
  <c r="C3298" i="2" s="1"/>
  <c r="E3298" i="2"/>
  <c r="B3298" i="2"/>
  <c r="F3297" i="2"/>
  <c r="C3297" i="2" s="1"/>
  <c r="E3297" i="2"/>
  <c r="B3297" i="2" s="1"/>
  <c r="F3296" i="2"/>
  <c r="C3296" i="2" s="1"/>
  <c r="E3296" i="2"/>
  <c r="B3296" i="2" s="1"/>
  <c r="F3295" i="2"/>
  <c r="C3295" i="2" s="1"/>
  <c r="E3295" i="2"/>
  <c r="B3295" i="2" s="1"/>
  <c r="F3294" i="2"/>
  <c r="C3294" i="2" s="1"/>
  <c r="E3294" i="2"/>
  <c r="B3294" i="2" s="1"/>
  <c r="F3293" i="2"/>
  <c r="C3293" i="2" s="1"/>
  <c r="E3293" i="2"/>
  <c r="B3293" i="2" s="1"/>
  <c r="F3292" i="2"/>
  <c r="C3292" i="2" s="1"/>
  <c r="E3292" i="2"/>
  <c r="B3292" i="2" s="1"/>
  <c r="F3291" i="2"/>
  <c r="C3291" i="2" s="1"/>
  <c r="E3291" i="2"/>
  <c r="B3291" i="2" s="1"/>
  <c r="F3290" i="2"/>
  <c r="C3290" i="2" s="1"/>
  <c r="E3290" i="2"/>
  <c r="B3290" i="2" s="1"/>
  <c r="F3289" i="2"/>
  <c r="C3289" i="2" s="1"/>
  <c r="E3289" i="2"/>
  <c r="B3289" i="2" s="1"/>
  <c r="F3288" i="2"/>
  <c r="C3288" i="2" s="1"/>
  <c r="E3288" i="2"/>
  <c r="B3288" i="2" s="1"/>
  <c r="F3287" i="2"/>
  <c r="C3287" i="2" s="1"/>
  <c r="E3287" i="2"/>
  <c r="B3287" i="2" s="1"/>
  <c r="F3286" i="2"/>
  <c r="C3286" i="2" s="1"/>
  <c r="E3286" i="2"/>
  <c r="B3286" i="2" s="1"/>
  <c r="F3285" i="2"/>
  <c r="C3285" i="2" s="1"/>
  <c r="E3285" i="2"/>
  <c r="B3285" i="2" s="1"/>
  <c r="F3284" i="2"/>
  <c r="C3284" i="2" s="1"/>
  <c r="E3284" i="2"/>
  <c r="B3284" i="2"/>
  <c r="F3283" i="2"/>
  <c r="C3283" i="2" s="1"/>
  <c r="E3283" i="2"/>
  <c r="B3283" i="2" s="1"/>
  <c r="F3282" i="2"/>
  <c r="C3282" i="2" s="1"/>
  <c r="E3282" i="2"/>
  <c r="B3282" i="2" s="1"/>
  <c r="F3281" i="2"/>
  <c r="C3281" i="2" s="1"/>
  <c r="E3281" i="2"/>
  <c r="B3281" i="2"/>
  <c r="F3280" i="2"/>
  <c r="C3280" i="2" s="1"/>
  <c r="E3280" i="2"/>
  <c r="B3280" i="2" s="1"/>
  <c r="F3279" i="2"/>
  <c r="C3279" i="2" s="1"/>
  <c r="E3279" i="2"/>
  <c r="B3279" i="2" s="1"/>
  <c r="F3278" i="2"/>
  <c r="C3278" i="2" s="1"/>
  <c r="E3278" i="2"/>
  <c r="B3278" i="2"/>
  <c r="D3278" i="2" s="1"/>
  <c r="F3277" i="2"/>
  <c r="E3277" i="2"/>
  <c r="B3277" i="2" s="1"/>
  <c r="C3277" i="2"/>
  <c r="F3276" i="2"/>
  <c r="E3276" i="2"/>
  <c r="C3276" i="2"/>
  <c r="B3276" i="2"/>
  <c r="F3275" i="2"/>
  <c r="C3275" i="2" s="1"/>
  <c r="E3275" i="2"/>
  <c r="B3275" i="2" s="1"/>
  <c r="F3274" i="2"/>
  <c r="E3274" i="2"/>
  <c r="B3274" i="2" s="1"/>
  <c r="D3274" i="2" s="1"/>
  <c r="C3274" i="2"/>
  <c r="F3273" i="2"/>
  <c r="C3273" i="2" s="1"/>
  <c r="E3273" i="2"/>
  <c r="B3273" i="2" s="1"/>
  <c r="F3272" i="2"/>
  <c r="C3272" i="2" s="1"/>
  <c r="E3272" i="2"/>
  <c r="B3272" i="2" s="1"/>
  <c r="F3271" i="2"/>
  <c r="C3271" i="2" s="1"/>
  <c r="E3271" i="2"/>
  <c r="B3271" i="2" s="1"/>
  <c r="F3270" i="2"/>
  <c r="C3270" i="2" s="1"/>
  <c r="E3270" i="2"/>
  <c r="B3270" i="2" s="1"/>
  <c r="F3269" i="2"/>
  <c r="C3269" i="2" s="1"/>
  <c r="E3269" i="2"/>
  <c r="B3269" i="2" s="1"/>
  <c r="F3268" i="2"/>
  <c r="C3268" i="2" s="1"/>
  <c r="E3268" i="2"/>
  <c r="B3268" i="2" s="1"/>
  <c r="F3267" i="2"/>
  <c r="E3267" i="2"/>
  <c r="B3267" i="2" s="1"/>
  <c r="C3267" i="2"/>
  <c r="F3266" i="2"/>
  <c r="C3266" i="2" s="1"/>
  <c r="E3266" i="2"/>
  <c r="B3266" i="2" s="1"/>
  <c r="F3265" i="2"/>
  <c r="E3265" i="2"/>
  <c r="B3265" i="2" s="1"/>
  <c r="C3265" i="2"/>
  <c r="F3264" i="2"/>
  <c r="C3264" i="2" s="1"/>
  <c r="E3264" i="2"/>
  <c r="B3264" i="2"/>
  <c r="F3263" i="2"/>
  <c r="C3263" i="2" s="1"/>
  <c r="E3263" i="2"/>
  <c r="B3263" i="2"/>
  <c r="F3262" i="2"/>
  <c r="C3262" i="2" s="1"/>
  <c r="E3262" i="2"/>
  <c r="B3262" i="2" s="1"/>
  <c r="F3261" i="2"/>
  <c r="C3261" i="2" s="1"/>
  <c r="E3261" i="2"/>
  <c r="B3261" i="2" s="1"/>
  <c r="F3260" i="2"/>
  <c r="C3260" i="2" s="1"/>
  <c r="E3260" i="2"/>
  <c r="B3260" i="2" s="1"/>
  <c r="F3259" i="2"/>
  <c r="C3259" i="2" s="1"/>
  <c r="E3259" i="2"/>
  <c r="B3259" i="2"/>
  <c r="F3258" i="2"/>
  <c r="E3258" i="2"/>
  <c r="B3258" i="2" s="1"/>
  <c r="C3258" i="2"/>
  <c r="F3257" i="2"/>
  <c r="C3257" i="2" s="1"/>
  <c r="E3257" i="2"/>
  <c r="B3257" i="2" s="1"/>
  <c r="F3256" i="2"/>
  <c r="C3256" i="2" s="1"/>
  <c r="E3256" i="2"/>
  <c r="B3256" i="2" s="1"/>
  <c r="F3255" i="2"/>
  <c r="C3255" i="2" s="1"/>
  <c r="E3255" i="2"/>
  <c r="B3255" i="2"/>
  <c r="F3254" i="2"/>
  <c r="C3254" i="2" s="1"/>
  <c r="E3254" i="2"/>
  <c r="B3254" i="2" s="1"/>
  <c r="D3254" i="2" s="1"/>
  <c r="F3253" i="2"/>
  <c r="C3253" i="2" s="1"/>
  <c r="E3253" i="2"/>
  <c r="B3253" i="2"/>
  <c r="F3252" i="2"/>
  <c r="C3252" i="2" s="1"/>
  <c r="E3252" i="2"/>
  <c r="B3252" i="2" s="1"/>
  <c r="F3251" i="2"/>
  <c r="C3251" i="2" s="1"/>
  <c r="E3251" i="2"/>
  <c r="B3251" i="2" s="1"/>
  <c r="F3250" i="2"/>
  <c r="C3250" i="2" s="1"/>
  <c r="E3250" i="2"/>
  <c r="B3250" i="2" s="1"/>
  <c r="F3249" i="2"/>
  <c r="C3249" i="2" s="1"/>
  <c r="E3249" i="2"/>
  <c r="B3249" i="2" s="1"/>
  <c r="F3248" i="2"/>
  <c r="C3248" i="2" s="1"/>
  <c r="E3248" i="2"/>
  <c r="B3248" i="2" s="1"/>
  <c r="D3248" i="2" s="1"/>
  <c r="F3247" i="2"/>
  <c r="E3247" i="2"/>
  <c r="B3247" i="2" s="1"/>
  <c r="C3247" i="2"/>
  <c r="F3246" i="2"/>
  <c r="C3246" i="2" s="1"/>
  <c r="E3246" i="2"/>
  <c r="B3246" i="2" s="1"/>
  <c r="F3245" i="2"/>
  <c r="C3245" i="2" s="1"/>
  <c r="E3245" i="2"/>
  <c r="B3245" i="2" s="1"/>
  <c r="F3244" i="2"/>
  <c r="C3244" i="2" s="1"/>
  <c r="E3244" i="2"/>
  <c r="B3244" i="2" s="1"/>
  <c r="F3243" i="2"/>
  <c r="C3243" i="2" s="1"/>
  <c r="E3243" i="2"/>
  <c r="B3243" i="2" s="1"/>
  <c r="F3242" i="2"/>
  <c r="C3242" i="2" s="1"/>
  <c r="E3242" i="2"/>
  <c r="B3242" i="2" s="1"/>
  <c r="F3241" i="2"/>
  <c r="C3241" i="2" s="1"/>
  <c r="E3241" i="2"/>
  <c r="B3241" i="2" s="1"/>
  <c r="F3240" i="2"/>
  <c r="C3240" i="2" s="1"/>
  <c r="E3240" i="2"/>
  <c r="B3240" i="2" s="1"/>
  <c r="F3239" i="2"/>
  <c r="C3239" i="2" s="1"/>
  <c r="E3239" i="2"/>
  <c r="B3239" i="2" s="1"/>
  <c r="F3238" i="2"/>
  <c r="C3238" i="2" s="1"/>
  <c r="E3238" i="2"/>
  <c r="B3238" i="2" s="1"/>
  <c r="F3237" i="2"/>
  <c r="E3237" i="2"/>
  <c r="B3237" i="2" s="1"/>
  <c r="C3237" i="2"/>
  <c r="F3236" i="2"/>
  <c r="C3236" i="2" s="1"/>
  <c r="E3236" i="2"/>
  <c r="B3236" i="2" s="1"/>
  <c r="F3235" i="2"/>
  <c r="C3235" i="2" s="1"/>
  <c r="E3235" i="2"/>
  <c r="B3235" i="2" s="1"/>
  <c r="F3234" i="2"/>
  <c r="C3234" i="2" s="1"/>
  <c r="E3234" i="2"/>
  <c r="B3234" i="2" s="1"/>
  <c r="D3234" i="2" s="1"/>
  <c r="F3233" i="2"/>
  <c r="C3233" i="2" s="1"/>
  <c r="E3233" i="2"/>
  <c r="B3233" i="2" s="1"/>
  <c r="F3232" i="2"/>
  <c r="C3232" i="2" s="1"/>
  <c r="E3232" i="2"/>
  <c r="B3232" i="2" s="1"/>
  <c r="F3231" i="2"/>
  <c r="C3231" i="2" s="1"/>
  <c r="E3231" i="2"/>
  <c r="B3231" i="2" s="1"/>
  <c r="F3230" i="2"/>
  <c r="C3230" i="2" s="1"/>
  <c r="E3230" i="2"/>
  <c r="B3230" i="2" s="1"/>
  <c r="F3229" i="2"/>
  <c r="C3229" i="2" s="1"/>
  <c r="E3229" i="2"/>
  <c r="B3229" i="2" s="1"/>
  <c r="F3228" i="2"/>
  <c r="C3228" i="2" s="1"/>
  <c r="E3228" i="2"/>
  <c r="B3228" i="2" s="1"/>
  <c r="F3227" i="2"/>
  <c r="C3227" i="2" s="1"/>
  <c r="E3227" i="2"/>
  <c r="B3227" i="2" s="1"/>
  <c r="F3226" i="2"/>
  <c r="E3226" i="2"/>
  <c r="B3226" i="2" s="1"/>
  <c r="C3226" i="2"/>
  <c r="F3225" i="2"/>
  <c r="C3225" i="2" s="1"/>
  <c r="E3225" i="2"/>
  <c r="B3225" i="2"/>
  <c r="F3224" i="2"/>
  <c r="C3224" i="2" s="1"/>
  <c r="E3224" i="2"/>
  <c r="B3224" i="2" s="1"/>
  <c r="F3223" i="2"/>
  <c r="C3223" i="2" s="1"/>
  <c r="E3223" i="2"/>
  <c r="B3223" i="2" s="1"/>
  <c r="F3222" i="2"/>
  <c r="C3222" i="2" s="1"/>
  <c r="E3222" i="2"/>
  <c r="B3222" i="2" s="1"/>
  <c r="F3221" i="2"/>
  <c r="C3221" i="2" s="1"/>
  <c r="E3221" i="2"/>
  <c r="B3221" i="2" s="1"/>
  <c r="F3220" i="2"/>
  <c r="E3220" i="2"/>
  <c r="B3220" i="2" s="1"/>
  <c r="C3220" i="2"/>
  <c r="F3219" i="2"/>
  <c r="C3219" i="2" s="1"/>
  <c r="E3219" i="2"/>
  <c r="B3219" i="2" s="1"/>
  <c r="F3218" i="2"/>
  <c r="C3218" i="2" s="1"/>
  <c r="E3218" i="2"/>
  <c r="B3218" i="2" s="1"/>
  <c r="F3217" i="2"/>
  <c r="C3217" i="2" s="1"/>
  <c r="E3217" i="2"/>
  <c r="B3217" i="2" s="1"/>
  <c r="F3216" i="2"/>
  <c r="E3216" i="2"/>
  <c r="C3216" i="2"/>
  <c r="B3216" i="2"/>
  <c r="F3215" i="2"/>
  <c r="C3215" i="2" s="1"/>
  <c r="E3215" i="2"/>
  <c r="B3215" i="2" s="1"/>
  <c r="F3214" i="2"/>
  <c r="C3214" i="2" s="1"/>
  <c r="E3214" i="2"/>
  <c r="B3214" i="2" s="1"/>
  <c r="F3213" i="2"/>
  <c r="C3213" i="2" s="1"/>
  <c r="E3213" i="2"/>
  <c r="B3213" i="2" s="1"/>
  <c r="F3212" i="2"/>
  <c r="C3212" i="2" s="1"/>
  <c r="E3212" i="2"/>
  <c r="B3212" i="2" s="1"/>
  <c r="F3211" i="2"/>
  <c r="C3211" i="2" s="1"/>
  <c r="E3211" i="2"/>
  <c r="B3211" i="2" s="1"/>
  <c r="F3210" i="2"/>
  <c r="C3210" i="2" s="1"/>
  <c r="E3210" i="2"/>
  <c r="B3210" i="2" s="1"/>
  <c r="F3209" i="2"/>
  <c r="C3209" i="2" s="1"/>
  <c r="E3209" i="2"/>
  <c r="B3209" i="2" s="1"/>
  <c r="F3208" i="2"/>
  <c r="C3208" i="2" s="1"/>
  <c r="E3208" i="2"/>
  <c r="B3208" i="2" s="1"/>
  <c r="F3207" i="2"/>
  <c r="C3207" i="2" s="1"/>
  <c r="E3207" i="2"/>
  <c r="B3207" i="2" s="1"/>
  <c r="F3206" i="2"/>
  <c r="C3206" i="2" s="1"/>
  <c r="E3206" i="2"/>
  <c r="B3206" i="2" s="1"/>
  <c r="F3205" i="2"/>
  <c r="E3205" i="2"/>
  <c r="B3205" i="2" s="1"/>
  <c r="C3205" i="2"/>
  <c r="F3204" i="2"/>
  <c r="C3204" i="2" s="1"/>
  <c r="E3204" i="2"/>
  <c r="B3204" i="2"/>
  <c r="F3203" i="2"/>
  <c r="C3203" i="2" s="1"/>
  <c r="E3203" i="2"/>
  <c r="B3203" i="2" s="1"/>
  <c r="F3202" i="2"/>
  <c r="C3202" i="2" s="1"/>
  <c r="E3202" i="2"/>
  <c r="B3202" i="2" s="1"/>
  <c r="F3201" i="2"/>
  <c r="C3201" i="2" s="1"/>
  <c r="E3201" i="2"/>
  <c r="B3201" i="2" s="1"/>
  <c r="F3200" i="2"/>
  <c r="C3200" i="2" s="1"/>
  <c r="E3200" i="2"/>
  <c r="B3200" i="2" s="1"/>
  <c r="F3199" i="2"/>
  <c r="C3199" i="2" s="1"/>
  <c r="E3199" i="2"/>
  <c r="B3199" i="2" s="1"/>
  <c r="F3198" i="2"/>
  <c r="C3198" i="2" s="1"/>
  <c r="E3198" i="2"/>
  <c r="B3198" i="2" s="1"/>
  <c r="F3197" i="2"/>
  <c r="C3197" i="2" s="1"/>
  <c r="E3197" i="2"/>
  <c r="B3197" i="2" s="1"/>
  <c r="F3196" i="2"/>
  <c r="C3196" i="2" s="1"/>
  <c r="E3196" i="2"/>
  <c r="B3196" i="2" s="1"/>
  <c r="F3195" i="2"/>
  <c r="C3195" i="2" s="1"/>
  <c r="E3195" i="2"/>
  <c r="B3195" i="2" s="1"/>
  <c r="F3194" i="2"/>
  <c r="C3194" i="2" s="1"/>
  <c r="E3194" i="2"/>
  <c r="B3194" i="2"/>
  <c r="F3193" i="2"/>
  <c r="C3193" i="2" s="1"/>
  <c r="E3193" i="2"/>
  <c r="B3193" i="2" s="1"/>
  <c r="D3193" i="2" s="1"/>
  <c r="F3192" i="2"/>
  <c r="C3192" i="2" s="1"/>
  <c r="E3192" i="2"/>
  <c r="B3192" i="2" s="1"/>
  <c r="F3191" i="2"/>
  <c r="C3191" i="2" s="1"/>
  <c r="E3191" i="2"/>
  <c r="B3191" i="2" s="1"/>
  <c r="F3190" i="2"/>
  <c r="C3190" i="2" s="1"/>
  <c r="E3190" i="2"/>
  <c r="B3190" i="2" s="1"/>
  <c r="F3189" i="2"/>
  <c r="C3189" i="2" s="1"/>
  <c r="E3189" i="2"/>
  <c r="B3189" i="2" s="1"/>
  <c r="F3188" i="2"/>
  <c r="C3188" i="2" s="1"/>
  <c r="E3188" i="2"/>
  <c r="B3188" i="2" s="1"/>
  <c r="F3187" i="2"/>
  <c r="C3187" i="2" s="1"/>
  <c r="E3187" i="2"/>
  <c r="B3187" i="2" s="1"/>
  <c r="F3186" i="2"/>
  <c r="E3186" i="2"/>
  <c r="C3186" i="2"/>
  <c r="B3186" i="2"/>
  <c r="F3185" i="2"/>
  <c r="C3185" i="2" s="1"/>
  <c r="E3185" i="2"/>
  <c r="B3185" i="2" s="1"/>
  <c r="F3184" i="2"/>
  <c r="C3184" i="2" s="1"/>
  <c r="E3184" i="2"/>
  <c r="B3184" i="2" s="1"/>
  <c r="F3183" i="2"/>
  <c r="C3183" i="2" s="1"/>
  <c r="E3183" i="2"/>
  <c r="B3183" i="2" s="1"/>
  <c r="F3182" i="2"/>
  <c r="C3182" i="2" s="1"/>
  <c r="E3182" i="2"/>
  <c r="B3182" i="2"/>
  <c r="F3181" i="2"/>
  <c r="C3181" i="2" s="1"/>
  <c r="E3181" i="2"/>
  <c r="B3181" i="2" s="1"/>
  <c r="F3180" i="2"/>
  <c r="E3180" i="2"/>
  <c r="B3180" i="2" s="1"/>
  <c r="C3180" i="2"/>
  <c r="F3179" i="2"/>
  <c r="C3179" i="2" s="1"/>
  <c r="E3179" i="2"/>
  <c r="B3179" i="2" s="1"/>
  <c r="F3178" i="2"/>
  <c r="C3178" i="2" s="1"/>
  <c r="E3178" i="2"/>
  <c r="B3178" i="2" s="1"/>
  <c r="F3177" i="2"/>
  <c r="C3177" i="2" s="1"/>
  <c r="E3177" i="2"/>
  <c r="B3177" i="2"/>
  <c r="F3176" i="2"/>
  <c r="C3176" i="2" s="1"/>
  <c r="E3176" i="2"/>
  <c r="B3176" i="2" s="1"/>
  <c r="F3175" i="2"/>
  <c r="C3175" i="2" s="1"/>
  <c r="E3175" i="2"/>
  <c r="B3175" i="2" s="1"/>
  <c r="F3174" i="2"/>
  <c r="C3174" i="2" s="1"/>
  <c r="E3174" i="2"/>
  <c r="B3174" i="2" s="1"/>
  <c r="F3173" i="2"/>
  <c r="C3173" i="2" s="1"/>
  <c r="E3173" i="2"/>
  <c r="B3173" i="2" s="1"/>
  <c r="F3172" i="2"/>
  <c r="C3172" i="2" s="1"/>
  <c r="E3172" i="2"/>
  <c r="B3172" i="2" s="1"/>
  <c r="F3171" i="2"/>
  <c r="C3171" i="2" s="1"/>
  <c r="E3171" i="2"/>
  <c r="B3171" i="2" s="1"/>
  <c r="F3170" i="2"/>
  <c r="C3170" i="2" s="1"/>
  <c r="E3170" i="2"/>
  <c r="B3170" i="2" s="1"/>
  <c r="F3169" i="2"/>
  <c r="C3169" i="2" s="1"/>
  <c r="E3169" i="2"/>
  <c r="B3169" i="2" s="1"/>
  <c r="F3168" i="2"/>
  <c r="C3168" i="2" s="1"/>
  <c r="E3168" i="2"/>
  <c r="B3168" i="2" s="1"/>
  <c r="F3167" i="2"/>
  <c r="C3167" i="2" s="1"/>
  <c r="E3167" i="2"/>
  <c r="B3167" i="2" s="1"/>
  <c r="F3166" i="2"/>
  <c r="C3166" i="2" s="1"/>
  <c r="E3166" i="2"/>
  <c r="B3166" i="2" s="1"/>
  <c r="F3165" i="2"/>
  <c r="C3165" i="2" s="1"/>
  <c r="E3165" i="2"/>
  <c r="B3165" i="2" s="1"/>
  <c r="F3164" i="2"/>
  <c r="C3164" i="2" s="1"/>
  <c r="E3164" i="2"/>
  <c r="B3164" i="2" s="1"/>
  <c r="F3163" i="2"/>
  <c r="C3163" i="2" s="1"/>
  <c r="E3163" i="2"/>
  <c r="B3163" i="2"/>
  <c r="F3162" i="2"/>
  <c r="C3162" i="2" s="1"/>
  <c r="E3162" i="2"/>
  <c r="B3162" i="2" s="1"/>
  <c r="F3161" i="2"/>
  <c r="C3161" i="2" s="1"/>
  <c r="E3161" i="2"/>
  <c r="B3161" i="2" s="1"/>
  <c r="F3160" i="2"/>
  <c r="C3160" i="2" s="1"/>
  <c r="E3160" i="2"/>
  <c r="B3160" i="2" s="1"/>
  <c r="F3159" i="2"/>
  <c r="C3159" i="2" s="1"/>
  <c r="E3159" i="2"/>
  <c r="B3159" i="2" s="1"/>
  <c r="F3158" i="2"/>
  <c r="E3158" i="2"/>
  <c r="B3158" i="2" s="1"/>
  <c r="C3158" i="2"/>
  <c r="F3157" i="2"/>
  <c r="C3157" i="2" s="1"/>
  <c r="E3157" i="2"/>
  <c r="B3157" i="2"/>
  <c r="F3156" i="2"/>
  <c r="C3156" i="2" s="1"/>
  <c r="E3156" i="2"/>
  <c r="B3156" i="2" s="1"/>
  <c r="F3155" i="2"/>
  <c r="C3155" i="2" s="1"/>
  <c r="E3155" i="2"/>
  <c r="B3155" i="2" s="1"/>
  <c r="F3154" i="2"/>
  <c r="C3154" i="2" s="1"/>
  <c r="E3154" i="2"/>
  <c r="B3154" i="2"/>
  <c r="F3153" i="2"/>
  <c r="C3153" i="2" s="1"/>
  <c r="E3153" i="2"/>
  <c r="B3153" i="2" s="1"/>
  <c r="F3152" i="2"/>
  <c r="C3152" i="2" s="1"/>
  <c r="E3152" i="2"/>
  <c r="B3152" i="2" s="1"/>
  <c r="F3151" i="2"/>
  <c r="E3151" i="2"/>
  <c r="C3151" i="2"/>
  <c r="B3151" i="2"/>
  <c r="F3150" i="2"/>
  <c r="C3150" i="2" s="1"/>
  <c r="E3150" i="2"/>
  <c r="B3150" i="2" s="1"/>
  <c r="D3150" i="2" s="1"/>
  <c r="F3149" i="2"/>
  <c r="C3149" i="2" s="1"/>
  <c r="E3149" i="2"/>
  <c r="B3149" i="2" s="1"/>
  <c r="F3148" i="2"/>
  <c r="C3148" i="2" s="1"/>
  <c r="E3148" i="2"/>
  <c r="B3148" i="2" s="1"/>
  <c r="D3148" i="2" s="1"/>
  <c r="F3147" i="2"/>
  <c r="C3147" i="2" s="1"/>
  <c r="E3147" i="2"/>
  <c r="B3147" i="2" s="1"/>
  <c r="F3146" i="2"/>
  <c r="C3146" i="2" s="1"/>
  <c r="E3146" i="2"/>
  <c r="B3146" i="2" s="1"/>
  <c r="F3145" i="2"/>
  <c r="C3145" i="2" s="1"/>
  <c r="E3145" i="2"/>
  <c r="B3145" i="2" s="1"/>
  <c r="D3145" i="2" s="1"/>
  <c r="F3144" i="2"/>
  <c r="E3144" i="2"/>
  <c r="B3144" i="2" s="1"/>
  <c r="C3144" i="2"/>
  <c r="F3143" i="2"/>
  <c r="C3143" i="2" s="1"/>
  <c r="E3143" i="2"/>
  <c r="B3143" i="2" s="1"/>
  <c r="F3142" i="2"/>
  <c r="C3142" i="2" s="1"/>
  <c r="E3142" i="2"/>
  <c r="B3142" i="2" s="1"/>
  <c r="D3142" i="2" s="1"/>
  <c r="F3141" i="2"/>
  <c r="C3141" i="2" s="1"/>
  <c r="E3141" i="2"/>
  <c r="B3141" i="2" s="1"/>
  <c r="F3140" i="2"/>
  <c r="C3140" i="2" s="1"/>
  <c r="E3140" i="2"/>
  <c r="B3140" i="2" s="1"/>
  <c r="F3139" i="2"/>
  <c r="C3139" i="2" s="1"/>
  <c r="E3139" i="2"/>
  <c r="B3139" i="2" s="1"/>
  <c r="F3138" i="2"/>
  <c r="C3138" i="2" s="1"/>
  <c r="E3138" i="2"/>
  <c r="B3138" i="2"/>
  <c r="D3138" i="2" s="1"/>
  <c r="F3137" i="2"/>
  <c r="C3137" i="2" s="1"/>
  <c r="E3137" i="2"/>
  <c r="B3137" i="2" s="1"/>
  <c r="F3136" i="2"/>
  <c r="E3136" i="2"/>
  <c r="B3136" i="2" s="1"/>
  <c r="C3136" i="2"/>
  <c r="F3135" i="2"/>
  <c r="C3135" i="2" s="1"/>
  <c r="E3135" i="2"/>
  <c r="B3135" i="2" s="1"/>
  <c r="F3134" i="2"/>
  <c r="C3134" i="2" s="1"/>
  <c r="E3134" i="2"/>
  <c r="B3134" i="2" s="1"/>
  <c r="D3134" i="2" s="1"/>
  <c r="F3133" i="2"/>
  <c r="C3133" i="2" s="1"/>
  <c r="E3133" i="2"/>
  <c r="B3133" i="2" s="1"/>
  <c r="F3132" i="2"/>
  <c r="C3132" i="2" s="1"/>
  <c r="E3132" i="2"/>
  <c r="B3132" i="2" s="1"/>
  <c r="F3131" i="2"/>
  <c r="C3131" i="2" s="1"/>
  <c r="E3131" i="2"/>
  <c r="B3131" i="2" s="1"/>
  <c r="F3130" i="2"/>
  <c r="C3130" i="2" s="1"/>
  <c r="E3130" i="2"/>
  <c r="B3130" i="2" s="1"/>
  <c r="F3129" i="2"/>
  <c r="C3129" i="2" s="1"/>
  <c r="E3129" i="2"/>
  <c r="B3129" i="2" s="1"/>
  <c r="F3128" i="2"/>
  <c r="C3128" i="2" s="1"/>
  <c r="E3128" i="2"/>
  <c r="B3128" i="2" s="1"/>
  <c r="F3127" i="2"/>
  <c r="C3127" i="2" s="1"/>
  <c r="E3127" i="2"/>
  <c r="B3127" i="2"/>
  <c r="F3126" i="2"/>
  <c r="E3126" i="2"/>
  <c r="C3126" i="2"/>
  <c r="B3126" i="2"/>
  <c r="F3125" i="2"/>
  <c r="E3125" i="2"/>
  <c r="B3125" i="2" s="1"/>
  <c r="C3125" i="2"/>
  <c r="F3124" i="2"/>
  <c r="C3124" i="2" s="1"/>
  <c r="E3124" i="2"/>
  <c r="B3124" i="2" s="1"/>
  <c r="F3123" i="2"/>
  <c r="C3123" i="2" s="1"/>
  <c r="E3123" i="2"/>
  <c r="B3123" i="2" s="1"/>
  <c r="F3122" i="2"/>
  <c r="C3122" i="2" s="1"/>
  <c r="E3122" i="2"/>
  <c r="B3122" i="2" s="1"/>
  <c r="F3121" i="2"/>
  <c r="C3121" i="2" s="1"/>
  <c r="E3121" i="2"/>
  <c r="B3121" i="2" s="1"/>
  <c r="F3120" i="2"/>
  <c r="C3120" i="2" s="1"/>
  <c r="E3120" i="2"/>
  <c r="B3120" i="2" s="1"/>
  <c r="F3119" i="2"/>
  <c r="C3119" i="2" s="1"/>
  <c r="E3119" i="2"/>
  <c r="B3119" i="2"/>
  <c r="F3118" i="2"/>
  <c r="E3118" i="2"/>
  <c r="B3118" i="2" s="1"/>
  <c r="C3118" i="2"/>
  <c r="F3117" i="2"/>
  <c r="E3117" i="2"/>
  <c r="B3117" i="2" s="1"/>
  <c r="C3117" i="2"/>
  <c r="F3116" i="2"/>
  <c r="C3116" i="2" s="1"/>
  <c r="E3116" i="2"/>
  <c r="B3116" i="2"/>
  <c r="F3115" i="2"/>
  <c r="C3115" i="2" s="1"/>
  <c r="E3115" i="2"/>
  <c r="B3115" i="2"/>
  <c r="F3114" i="2"/>
  <c r="C3114" i="2" s="1"/>
  <c r="E3114" i="2"/>
  <c r="B3114" i="2" s="1"/>
  <c r="F3113" i="2"/>
  <c r="C3113" i="2" s="1"/>
  <c r="E3113" i="2"/>
  <c r="B3113" i="2" s="1"/>
  <c r="F3112" i="2"/>
  <c r="C3112" i="2" s="1"/>
  <c r="E3112" i="2"/>
  <c r="B3112" i="2" s="1"/>
  <c r="F3111" i="2"/>
  <c r="C3111" i="2" s="1"/>
  <c r="E3111" i="2"/>
  <c r="B3111" i="2" s="1"/>
  <c r="F3110" i="2"/>
  <c r="C3110" i="2" s="1"/>
  <c r="E3110" i="2"/>
  <c r="B3110" i="2" s="1"/>
  <c r="D3110" i="2" s="1"/>
  <c r="F3109" i="2"/>
  <c r="C3109" i="2" s="1"/>
  <c r="E3109" i="2"/>
  <c r="B3109" i="2" s="1"/>
  <c r="F3108" i="2"/>
  <c r="C3108" i="2" s="1"/>
  <c r="E3108" i="2"/>
  <c r="B3108" i="2" s="1"/>
  <c r="F3107" i="2"/>
  <c r="C3107" i="2" s="1"/>
  <c r="E3107" i="2"/>
  <c r="B3107" i="2"/>
  <c r="F3106" i="2"/>
  <c r="E3106" i="2"/>
  <c r="B3106" i="2" s="1"/>
  <c r="C3106" i="2"/>
  <c r="F3105" i="2"/>
  <c r="C3105" i="2" s="1"/>
  <c r="E3105" i="2"/>
  <c r="B3105" i="2" s="1"/>
  <c r="F3104" i="2"/>
  <c r="C3104" i="2" s="1"/>
  <c r="E3104" i="2"/>
  <c r="B3104" i="2" s="1"/>
  <c r="F3103" i="2"/>
  <c r="C3103" i="2" s="1"/>
  <c r="E3103" i="2"/>
  <c r="B3103" i="2" s="1"/>
  <c r="F3102" i="2"/>
  <c r="C3102" i="2" s="1"/>
  <c r="E3102" i="2"/>
  <c r="B3102" i="2" s="1"/>
  <c r="F3101" i="2"/>
  <c r="C3101" i="2" s="1"/>
  <c r="E3101" i="2"/>
  <c r="B3101" i="2"/>
  <c r="F3100" i="2"/>
  <c r="C3100" i="2" s="1"/>
  <c r="E3100" i="2"/>
  <c r="B3100" i="2" s="1"/>
  <c r="F3099" i="2"/>
  <c r="C3099" i="2" s="1"/>
  <c r="E3099" i="2"/>
  <c r="B3099" i="2" s="1"/>
  <c r="F3098" i="2"/>
  <c r="C3098" i="2" s="1"/>
  <c r="E3098" i="2"/>
  <c r="B3098" i="2"/>
  <c r="F3097" i="2"/>
  <c r="C3097" i="2" s="1"/>
  <c r="E3097" i="2"/>
  <c r="B3097" i="2" s="1"/>
  <c r="F3096" i="2"/>
  <c r="C3096" i="2" s="1"/>
  <c r="E3096" i="2"/>
  <c r="B3096" i="2" s="1"/>
  <c r="F3095" i="2"/>
  <c r="C3095" i="2" s="1"/>
  <c r="E3095" i="2"/>
  <c r="B3095" i="2"/>
  <c r="F3094" i="2"/>
  <c r="C3094" i="2" s="1"/>
  <c r="E3094" i="2"/>
  <c r="B3094" i="2" s="1"/>
  <c r="F3093" i="2"/>
  <c r="C3093" i="2" s="1"/>
  <c r="E3093" i="2"/>
  <c r="B3093" i="2" s="1"/>
  <c r="F3092" i="2"/>
  <c r="C3092" i="2" s="1"/>
  <c r="E3092" i="2"/>
  <c r="B3092" i="2" s="1"/>
  <c r="F3091" i="2"/>
  <c r="C3091" i="2" s="1"/>
  <c r="E3091" i="2"/>
  <c r="B3091" i="2" s="1"/>
  <c r="F3090" i="2"/>
  <c r="C3090" i="2" s="1"/>
  <c r="E3090" i="2"/>
  <c r="B3090" i="2" s="1"/>
  <c r="F3089" i="2"/>
  <c r="C3089" i="2" s="1"/>
  <c r="E3089" i="2"/>
  <c r="B3089" i="2"/>
  <c r="F3088" i="2"/>
  <c r="C3088" i="2" s="1"/>
  <c r="E3088" i="2"/>
  <c r="B3088" i="2" s="1"/>
  <c r="F3087" i="2"/>
  <c r="C3087" i="2" s="1"/>
  <c r="E3087" i="2"/>
  <c r="B3087" i="2" s="1"/>
  <c r="F3086" i="2"/>
  <c r="C3086" i="2" s="1"/>
  <c r="E3086" i="2"/>
  <c r="B3086" i="2" s="1"/>
  <c r="F3085" i="2"/>
  <c r="C3085" i="2" s="1"/>
  <c r="E3085" i="2"/>
  <c r="B3085" i="2" s="1"/>
  <c r="F3084" i="2"/>
  <c r="C3084" i="2" s="1"/>
  <c r="E3084" i="2"/>
  <c r="B3084" i="2" s="1"/>
  <c r="F3083" i="2"/>
  <c r="C3083" i="2" s="1"/>
  <c r="E3083" i="2"/>
  <c r="B3083" i="2" s="1"/>
  <c r="F3082" i="2"/>
  <c r="C3082" i="2" s="1"/>
  <c r="E3082" i="2"/>
  <c r="B3082" i="2"/>
  <c r="F3081" i="2"/>
  <c r="C3081" i="2" s="1"/>
  <c r="E3081" i="2"/>
  <c r="B3081" i="2" s="1"/>
  <c r="F3080" i="2"/>
  <c r="C3080" i="2" s="1"/>
  <c r="E3080" i="2"/>
  <c r="B3080" i="2" s="1"/>
  <c r="F3079" i="2"/>
  <c r="C3079" i="2" s="1"/>
  <c r="E3079" i="2"/>
  <c r="B3079" i="2" s="1"/>
  <c r="F3078" i="2"/>
  <c r="C3078" i="2" s="1"/>
  <c r="E3078" i="2"/>
  <c r="B3078" i="2" s="1"/>
  <c r="F3077" i="2"/>
  <c r="E3077" i="2"/>
  <c r="B3077" i="2" s="1"/>
  <c r="C3077" i="2"/>
  <c r="F3076" i="2"/>
  <c r="C3076" i="2" s="1"/>
  <c r="E3076" i="2"/>
  <c r="B3076" i="2" s="1"/>
  <c r="F3075" i="2"/>
  <c r="C3075" i="2" s="1"/>
  <c r="E3075" i="2"/>
  <c r="B3075" i="2" s="1"/>
  <c r="F3074" i="2"/>
  <c r="C3074" i="2" s="1"/>
  <c r="E3074" i="2"/>
  <c r="B3074" i="2" s="1"/>
  <c r="F3073" i="2"/>
  <c r="C3073" i="2" s="1"/>
  <c r="E3073" i="2"/>
  <c r="B3073" i="2" s="1"/>
  <c r="F3072" i="2"/>
  <c r="C3072" i="2" s="1"/>
  <c r="E3072" i="2"/>
  <c r="B3072" i="2" s="1"/>
  <c r="F3071" i="2"/>
  <c r="C3071" i="2" s="1"/>
  <c r="E3071" i="2"/>
  <c r="B3071" i="2" s="1"/>
  <c r="F3070" i="2"/>
  <c r="C3070" i="2" s="1"/>
  <c r="E3070" i="2"/>
  <c r="B3070" i="2" s="1"/>
  <c r="F3069" i="2"/>
  <c r="C3069" i="2" s="1"/>
  <c r="E3069" i="2"/>
  <c r="B3069" i="2" s="1"/>
  <c r="F3068" i="2"/>
  <c r="C3068" i="2" s="1"/>
  <c r="D3068" i="2" s="1"/>
  <c r="E3068" i="2"/>
  <c r="B3068" i="2" s="1"/>
  <c r="F3067" i="2"/>
  <c r="C3067" i="2" s="1"/>
  <c r="E3067" i="2"/>
  <c r="B3067" i="2" s="1"/>
  <c r="F3066" i="2"/>
  <c r="C3066" i="2" s="1"/>
  <c r="E3066" i="2"/>
  <c r="B3066" i="2"/>
  <c r="F3065" i="2"/>
  <c r="C3065" i="2" s="1"/>
  <c r="E3065" i="2"/>
  <c r="B3065" i="2" s="1"/>
  <c r="F3064" i="2"/>
  <c r="C3064" i="2" s="1"/>
  <c r="E3064" i="2"/>
  <c r="B3064" i="2" s="1"/>
  <c r="F3063" i="2"/>
  <c r="C3063" i="2" s="1"/>
  <c r="E3063" i="2"/>
  <c r="B3063" i="2" s="1"/>
  <c r="F3062" i="2"/>
  <c r="C3062" i="2" s="1"/>
  <c r="E3062" i="2"/>
  <c r="B3062" i="2" s="1"/>
  <c r="F3061" i="2"/>
  <c r="C3061" i="2" s="1"/>
  <c r="E3061" i="2"/>
  <c r="B3061" i="2" s="1"/>
  <c r="F3060" i="2"/>
  <c r="C3060" i="2" s="1"/>
  <c r="E3060" i="2"/>
  <c r="B3060" i="2" s="1"/>
  <c r="F3059" i="2"/>
  <c r="C3059" i="2" s="1"/>
  <c r="E3059" i="2"/>
  <c r="B3059" i="2" s="1"/>
  <c r="F3058" i="2"/>
  <c r="C3058" i="2" s="1"/>
  <c r="E3058" i="2"/>
  <c r="B3058" i="2" s="1"/>
  <c r="F3057" i="2"/>
  <c r="E3057" i="2"/>
  <c r="B3057" i="2" s="1"/>
  <c r="C3057" i="2"/>
  <c r="F3056" i="2"/>
  <c r="C3056" i="2" s="1"/>
  <c r="E3056" i="2"/>
  <c r="B3056" i="2" s="1"/>
  <c r="F3055" i="2"/>
  <c r="C3055" i="2" s="1"/>
  <c r="E3055" i="2"/>
  <c r="B3055" i="2" s="1"/>
  <c r="F3054" i="2"/>
  <c r="C3054" i="2" s="1"/>
  <c r="E3054" i="2"/>
  <c r="B3054" i="2" s="1"/>
  <c r="F3053" i="2"/>
  <c r="C3053" i="2" s="1"/>
  <c r="E3053" i="2"/>
  <c r="B3053" i="2"/>
  <c r="D3053" i="2" s="1"/>
  <c r="F3052" i="2"/>
  <c r="C3052" i="2" s="1"/>
  <c r="E3052" i="2"/>
  <c r="B3052" i="2" s="1"/>
  <c r="F3051" i="2"/>
  <c r="C3051" i="2" s="1"/>
  <c r="E3051" i="2"/>
  <c r="B3051" i="2" s="1"/>
  <c r="F3050" i="2"/>
  <c r="C3050" i="2" s="1"/>
  <c r="E3050" i="2"/>
  <c r="B3050" i="2" s="1"/>
  <c r="F3049" i="2"/>
  <c r="C3049" i="2" s="1"/>
  <c r="E3049" i="2"/>
  <c r="B3049" i="2" s="1"/>
  <c r="F3048" i="2"/>
  <c r="C3048" i="2" s="1"/>
  <c r="E3048" i="2"/>
  <c r="B3048" i="2" s="1"/>
  <c r="F3047" i="2"/>
  <c r="C3047" i="2" s="1"/>
  <c r="E3047" i="2"/>
  <c r="B3047" i="2" s="1"/>
  <c r="F3046" i="2"/>
  <c r="C3046" i="2" s="1"/>
  <c r="E3046" i="2"/>
  <c r="B3046" i="2" s="1"/>
  <c r="F3045" i="2"/>
  <c r="E3045" i="2"/>
  <c r="B3045" i="2" s="1"/>
  <c r="C3045" i="2"/>
  <c r="F3044" i="2"/>
  <c r="C3044" i="2" s="1"/>
  <c r="E3044" i="2"/>
  <c r="B3044" i="2" s="1"/>
  <c r="F3043" i="2"/>
  <c r="C3043" i="2" s="1"/>
  <c r="E3043" i="2"/>
  <c r="B3043" i="2" s="1"/>
  <c r="F3042" i="2"/>
  <c r="C3042" i="2" s="1"/>
  <c r="E3042" i="2"/>
  <c r="B3042" i="2" s="1"/>
  <c r="F3041" i="2"/>
  <c r="C3041" i="2" s="1"/>
  <c r="E3041" i="2"/>
  <c r="B3041" i="2" s="1"/>
  <c r="F3040" i="2"/>
  <c r="C3040" i="2" s="1"/>
  <c r="E3040" i="2"/>
  <c r="B3040" i="2" s="1"/>
  <c r="F3039" i="2"/>
  <c r="C3039" i="2" s="1"/>
  <c r="E3039" i="2"/>
  <c r="B3039" i="2" s="1"/>
  <c r="F3038" i="2"/>
  <c r="C3038" i="2" s="1"/>
  <c r="E3038" i="2"/>
  <c r="B3038" i="2" s="1"/>
  <c r="F3037" i="2"/>
  <c r="C3037" i="2" s="1"/>
  <c r="E3037" i="2"/>
  <c r="B3037" i="2" s="1"/>
  <c r="F3036" i="2"/>
  <c r="E3036" i="2"/>
  <c r="B3036" i="2" s="1"/>
  <c r="C3036" i="2"/>
  <c r="F3035" i="2"/>
  <c r="C3035" i="2" s="1"/>
  <c r="E3035" i="2"/>
  <c r="B3035" i="2"/>
  <c r="F3034" i="2"/>
  <c r="C3034" i="2" s="1"/>
  <c r="E3034" i="2"/>
  <c r="B3034" i="2" s="1"/>
  <c r="F3033" i="2"/>
  <c r="C3033" i="2" s="1"/>
  <c r="E3033" i="2"/>
  <c r="B3033" i="2"/>
  <c r="F3032" i="2"/>
  <c r="C3032" i="2" s="1"/>
  <c r="E3032" i="2"/>
  <c r="B3032" i="2" s="1"/>
  <c r="F3031" i="2"/>
  <c r="C3031" i="2" s="1"/>
  <c r="E3031" i="2"/>
  <c r="B3031" i="2" s="1"/>
  <c r="F3030" i="2"/>
  <c r="C3030" i="2" s="1"/>
  <c r="E3030" i="2"/>
  <c r="B3030" i="2" s="1"/>
  <c r="F3029" i="2"/>
  <c r="C3029" i="2" s="1"/>
  <c r="E3029" i="2"/>
  <c r="B3029" i="2" s="1"/>
  <c r="F3028" i="2"/>
  <c r="C3028" i="2" s="1"/>
  <c r="E3028" i="2"/>
  <c r="B3028" i="2" s="1"/>
  <c r="D3028" i="2" s="1"/>
  <c r="F3027" i="2"/>
  <c r="E3027" i="2"/>
  <c r="C3027" i="2"/>
  <c r="B3027" i="2"/>
  <c r="F3026" i="2"/>
  <c r="C3026" i="2" s="1"/>
  <c r="E3026" i="2"/>
  <c r="B3026" i="2" s="1"/>
  <c r="F3025" i="2"/>
  <c r="E3025" i="2"/>
  <c r="B3025" i="2" s="1"/>
  <c r="C3025" i="2"/>
  <c r="F3024" i="2"/>
  <c r="C3024" i="2" s="1"/>
  <c r="E3024" i="2"/>
  <c r="B3024" i="2" s="1"/>
  <c r="D3024" i="2" s="1"/>
  <c r="F3023" i="2"/>
  <c r="C3023" i="2" s="1"/>
  <c r="E3023" i="2"/>
  <c r="B3023" i="2" s="1"/>
  <c r="F3022" i="2"/>
  <c r="C3022" i="2" s="1"/>
  <c r="E3022" i="2"/>
  <c r="B3022" i="2" s="1"/>
  <c r="F3021" i="2"/>
  <c r="C3021" i="2" s="1"/>
  <c r="E3021" i="2"/>
  <c r="B3021" i="2" s="1"/>
  <c r="F3020" i="2"/>
  <c r="E3020" i="2"/>
  <c r="B3020" i="2" s="1"/>
  <c r="C3020" i="2"/>
  <c r="F3019" i="2"/>
  <c r="C3019" i="2" s="1"/>
  <c r="E3019" i="2"/>
  <c r="B3019" i="2" s="1"/>
  <c r="F3018" i="2"/>
  <c r="C3018" i="2" s="1"/>
  <c r="E3018" i="2"/>
  <c r="B3018" i="2" s="1"/>
  <c r="F3017" i="2"/>
  <c r="C3017" i="2" s="1"/>
  <c r="E3017" i="2"/>
  <c r="B3017" i="2" s="1"/>
  <c r="F3016" i="2"/>
  <c r="E3016" i="2"/>
  <c r="B3016" i="2" s="1"/>
  <c r="C3016" i="2"/>
  <c r="F3015" i="2"/>
  <c r="C3015" i="2" s="1"/>
  <c r="E3015" i="2"/>
  <c r="B3015" i="2"/>
  <c r="F3014" i="2"/>
  <c r="C3014" i="2" s="1"/>
  <c r="E3014" i="2"/>
  <c r="B3014" i="2" s="1"/>
  <c r="F3013" i="2"/>
  <c r="C3013" i="2" s="1"/>
  <c r="E3013" i="2"/>
  <c r="B3013" i="2" s="1"/>
  <c r="F3012" i="2"/>
  <c r="C3012" i="2" s="1"/>
  <c r="E3012" i="2"/>
  <c r="B3012" i="2" s="1"/>
  <c r="F3011" i="2"/>
  <c r="C3011" i="2" s="1"/>
  <c r="E3011" i="2"/>
  <c r="B3011" i="2" s="1"/>
  <c r="F3010" i="2"/>
  <c r="C3010" i="2" s="1"/>
  <c r="E3010" i="2"/>
  <c r="B3010" i="2" s="1"/>
  <c r="F3009" i="2"/>
  <c r="C3009" i="2" s="1"/>
  <c r="E3009" i="2"/>
  <c r="B3009" i="2" s="1"/>
  <c r="F3008" i="2"/>
  <c r="C3008" i="2" s="1"/>
  <c r="E3008" i="2"/>
  <c r="B3008" i="2" s="1"/>
  <c r="F3007" i="2"/>
  <c r="C3007" i="2" s="1"/>
  <c r="E3007" i="2"/>
  <c r="B3007" i="2" s="1"/>
  <c r="F3006" i="2"/>
  <c r="C3006" i="2" s="1"/>
  <c r="D3006" i="2" s="1"/>
  <c r="E3006" i="2"/>
  <c r="B3006" i="2" s="1"/>
  <c r="F3005" i="2"/>
  <c r="C3005" i="2" s="1"/>
  <c r="E3005" i="2"/>
  <c r="B3005" i="2" s="1"/>
  <c r="F3004" i="2"/>
  <c r="C3004" i="2" s="1"/>
  <c r="E3004" i="2"/>
  <c r="B3004" i="2" s="1"/>
  <c r="F3003" i="2"/>
  <c r="C3003" i="2" s="1"/>
  <c r="E3003" i="2"/>
  <c r="B3003" i="2" s="1"/>
  <c r="F3002" i="2"/>
  <c r="C3002" i="2" s="1"/>
  <c r="E3002" i="2"/>
  <c r="B3002" i="2" s="1"/>
  <c r="F3001" i="2"/>
  <c r="C3001" i="2" s="1"/>
  <c r="E3001" i="2"/>
  <c r="B3001" i="2" s="1"/>
  <c r="F3000" i="2"/>
  <c r="C3000" i="2" s="1"/>
  <c r="E3000" i="2"/>
  <c r="B3000" i="2" s="1"/>
  <c r="F2999" i="2"/>
  <c r="C2999" i="2" s="1"/>
  <c r="E2999" i="2"/>
  <c r="B2999" i="2" s="1"/>
  <c r="F2998" i="2"/>
  <c r="E2998" i="2"/>
  <c r="B2998" i="2" s="1"/>
  <c r="C2998" i="2"/>
  <c r="F2997" i="2"/>
  <c r="C2997" i="2" s="1"/>
  <c r="E2997" i="2"/>
  <c r="B2997" i="2" s="1"/>
  <c r="F2996" i="2"/>
  <c r="C2996" i="2" s="1"/>
  <c r="E2996" i="2"/>
  <c r="B2996" i="2" s="1"/>
  <c r="F2995" i="2"/>
  <c r="C2995" i="2" s="1"/>
  <c r="E2995" i="2"/>
  <c r="B2995" i="2"/>
  <c r="F2994" i="2"/>
  <c r="C2994" i="2" s="1"/>
  <c r="E2994" i="2"/>
  <c r="B2994" i="2" s="1"/>
  <c r="F2993" i="2"/>
  <c r="C2993" i="2" s="1"/>
  <c r="E2993" i="2"/>
  <c r="B2993" i="2" s="1"/>
  <c r="F2992" i="2"/>
  <c r="C2992" i="2" s="1"/>
  <c r="E2992" i="2"/>
  <c r="B2992" i="2" s="1"/>
  <c r="F2991" i="2"/>
  <c r="C2991" i="2" s="1"/>
  <c r="E2991" i="2"/>
  <c r="B2991" i="2" s="1"/>
  <c r="F2990" i="2"/>
  <c r="C2990" i="2" s="1"/>
  <c r="E2990" i="2"/>
  <c r="B2990" i="2" s="1"/>
  <c r="F2989" i="2"/>
  <c r="C2989" i="2" s="1"/>
  <c r="E2989" i="2"/>
  <c r="B2989" i="2"/>
  <c r="F2988" i="2"/>
  <c r="C2988" i="2" s="1"/>
  <c r="E2988" i="2"/>
  <c r="B2988" i="2" s="1"/>
  <c r="D2988" i="2" s="1"/>
  <c r="F2987" i="2"/>
  <c r="C2987" i="2" s="1"/>
  <c r="E2987" i="2"/>
  <c r="B2987" i="2" s="1"/>
  <c r="F2986" i="2"/>
  <c r="C2986" i="2" s="1"/>
  <c r="E2986" i="2"/>
  <c r="B2986" i="2" s="1"/>
  <c r="F2985" i="2"/>
  <c r="C2985" i="2" s="1"/>
  <c r="E2985" i="2"/>
  <c r="B2985" i="2" s="1"/>
  <c r="D2985" i="2" s="1"/>
  <c r="F2984" i="2"/>
  <c r="C2984" i="2" s="1"/>
  <c r="E2984" i="2"/>
  <c r="B2984" i="2" s="1"/>
  <c r="D2984" i="2" s="1"/>
  <c r="F2983" i="2"/>
  <c r="C2983" i="2" s="1"/>
  <c r="E2983" i="2"/>
  <c r="B2983" i="2" s="1"/>
  <c r="F2982" i="2"/>
  <c r="C2982" i="2" s="1"/>
  <c r="E2982" i="2"/>
  <c r="B2982" i="2" s="1"/>
  <c r="F2981" i="2"/>
  <c r="C2981" i="2" s="1"/>
  <c r="E2981" i="2"/>
  <c r="B2981" i="2" s="1"/>
  <c r="F2980" i="2"/>
  <c r="C2980" i="2" s="1"/>
  <c r="E2980" i="2"/>
  <c r="B2980" i="2" s="1"/>
  <c r="F2979" i="2"/>
  <c r="C2979" i="2" s="1"/>
  <c r="E2979" i="2"/>
  <c r="B2979" i="2" s="1"/>
  <c r="F2978" i="2"/>
  <c r="C2978" i="2" s="1"/>
  <c r="E2978" i="2"/>
  <c r="B2978" i="2" s="1"/>
  <c r="D2978" i="2" s="1"/>
  <c r="F2977" i="2"/>
  <c r="C2977" i="2" s="1"/>
  <c r="E2977" i="2"/>
  <c r="B2977" i="2" s="1"/>
  <c r="F2976" i="2"/>
  <c r="C2976" i="2" s="1"/>
  <c r="E2976" i="2"/>
  <c r="B2976" i="2" s="1"/>
  <c r="F2975" i="2"/>
  <c r="C2975" i="2" s="1"/>
  <c r="E2975" i="2"/>
  <c r="B2975" i="2" s="1"/>
  <c r="F2974" i="2"/>
  <c r="C2974" i="2" s="1"/>
  <c r="E2974" i="2"/>
  <c r="B2974" i="2" s="1"/>
  <c r="F2973" i="2"/>
  <c r="C2973" i="2" s="1"/>
  <c r="E2973" i="2"/>
  <c r="B2973" i="2" s="1"/>
  <c r="F2972" i="2"/>
  <c r="C2972" i="2" s="1"/>
  <c r="E2972" i="2"/>
  <c r="B2972" i="2" s="1"/>
  <c r="F2971" i="2"/>
  <c r="C2971" i="2" s="1"/>
  <c r="E2971" i="2"/>
  <c r="B2971" i="2" s="1"/>
  <c r="F2970" i="2"/>
  <c r="C2970" i="2" s="1"/>
  <c r="E2970" i="2"/>
  <c r="B2970" i="2" s="1"/>
  <c r="F2969" i="2"/>
  <c r="C2969" i="2" s="1"/>
  <c r="E2969" i="2"/>
  <c r="B2969" i="2" s="1"/>
  <c r="F2968" i="2"/>
  <c r="C2968" i="2" s="1"/>
  <c r="E2968" i="2"/>
  <c r="B2968" i="2" s="1"/>
  <c r="F2967" i="2"/>
  <c r="C2967" i="2" s="1"/>
  <c r="E2967" i="2"/>
  <c r="B2967" i="2" s="1"/>
  <c r="F2966" i="2"/>
  <c r="C2966" i="2" s="1"/>
  <c r="E2966" i="2"/>
  <c r="B2966" i="2" s="1"/>
  <c r="F2965" i="2"/>
  <c r="C2965" i="2" s="1"/>
  <c r="E2965" i="2"/>
  <c r="B2965" i="2" s="1"/>
  <c r="F2964" i="2"/>
  <c r="C2964" i="2" s="1"/>
  <c r="E2964" i="2"/>
  <c r="B2964" i="2" s="1"/>
  <c r="F2963" i="2"/>
  <c r="C2963" i="2" s="1"/>
  <c r="E2963" i="2"/>
  <c r="B2963" i="2" s="1"/>
  <c r="F2962" i="2"/>
  <c r="C2962" i="2" s="1"/>
  <c r="E2962" i="2"/>
  <c r="B2962" i="2" s="1"/>
  <c r="F2961" i="2"/>
  <c r="C2961" i="2" s="1"/>
  <c r="E2961" i="2"/>
  <c r="B2961" i="2" s="1"/>
  <c r="F2960" i="2"/>
  <c r="C2960" i="2" s="1"/>
  <c r="E2960" i="2"/>
  <c r="B2960" i="2" s="1"/>
  <c r="F2959" i="2"/>
  <c r="C2959" i="2" s="1"/>
  <c r="E2959" i="2"/>
  <c r="B2959" i="2" s="1"/>
  <c r="F2958" i="2"/>
  <c r="C2958" i="2" s="1"/>
  <c r="E2958" i="2"/>
  <c r="B2958" i="2"/>
  <c r="F2957" i="2"/>
  <c r="E2957" i="2"/>
  <c r="C2957" i="2"/>
  <c r="B2957" i="2"/>
  <c r="F2956" i="2"/>
  <c r="C2956" i="2" s="1"/>
  <c r="D2956" i="2" s="1"/>
  <c r="E2956" i="2"/>
  <c r="B2956" i="2" s="1"/>
  <c r="F2955" i="2"/>
  <c r="C2955" i="2" s="1"/>
  <c r="E2955" i="2"/>
  <c r="B2955" i="2" s="1"/>
  <c r="F2954" i="2"/>
  <c r="C2954" i="2" s="1"/>
  <c r="E2954" i="2"/>
  <c r="B2954" i="2" s="1"/>
  <c r="F2953" i="2"/>
  <c r="C2953" i="2" s="1"/>
  <c r="E2953" i="2"/>
  <c r="B2953" i="2" s="1"/>
  <c r="F2952" i="2"/>
  <c r="C2952" i="2" s="1"/>
  <c r="E2952" i="2"/>
  <c r="B2952" i="2" s="1"/>
  <c r="F2951" i="2"/>
  <c r="C2951" i="2" s="1"/>
  <c r="E2951" i="2"/>
  <c r="B2951" i="2"/>
  <c r="F2950" i="2"/>
  <c r="C2950" i="2" s="1"/>
  <c r="E2950" i="2"/>
  <c r="B2950" i="2" s="1"/>
  <c r="F2949" i="2"/>
  <c r="C2949" i="2" s="1"/>
  <c r="E2949" i="2"/>
  <c r="B2949" i="2" s="1"/>
  <c r="F2948" i="2"/>
  <c r="C2948" i="2" s="1"/>
  <c r="E2948" i="2"/>
  <c r="B2948" i="2" s="1"/>
  <c r="F2947" i="2"/>
  <c r="C2947" i="2" s="1"/>
  <c r="E2947" i="2"/>
  <c r="B2947" i="2" s="1"/>
  <c r="F2946" i="2"/>
  <c r="C2946" i="2" s="1"/>
  <c r="E2946" i="2"/>
  <c r="B2946" i="2" s="1"/>
  <c r="D2946" i="2"/>
  <c r="F2945" i="2"/>
  <c r="C2945" i="2" s="1"/>
  <c r="E2945" i="2"/>
  <c r="B2945" i="2" s="1"/>
  <c r="F2944" i="2"/>
  <c r="C2944" i="2" s="1"/>
  <c r="E2944" i="2"/>
  <c r="B2944" i="2" s="1"/>
  <c r="F2943" i="2"/>
  <c r="C2943" i="2" s="1"/>
  <c r="E2943" i="2"/>
  <c r="B2943" i="2" s="1"/>
  <c r="F2942" i="2"/>
  <c r="C2942" i="2" s="1"/>
  <c r="E2942" i="2"/>
  <c r="B2942" i="2" s="1"/>
  <c r="F2941" i="2"/>
  <c r="C2941" i="2" s="1"/>
  <c r="E2941" i="2"/>
  <c r="B2941" i="2" s="1"/>
  <c r="F2940" i="2"/>
  <c r="C2940" i="2" s="1"/>
  <c r="E2940" i="2"/>
  <c r="B2940" i="2" s="1"/>
  <c r="F2939" i="2"/>
  <c r="C2939" i="2" s="1"/>
  <c r="E2939" i="2"/>
  <c r="B2939" i="2" s="1"/>
  <c r="F2938" i="2"/>
  <c r="C2938" i="2" s="1"/>
  <c r="E2938" i="2"/>
  <c r="B2938" i="2" s="1"/>
  <c r="D2938" i="2" s="1"/>
  <c r="F2937" i="2"/>
  <c r="C2937" i="2" s="1"/>
  <c r="E2937" i="2"/>
  <c r="B2937" i="2" s="1"/>
  <c r="F2936" i="2"/>
  <c r="C2936" i="2" s="1"/>
  <c r="E2936" i="2"/>
  <c r="B2936" i="2"/>
  <c r="F2935" i="2"/>
  <c r="C2935" i="2" s="1"/>
  <c r="E2935" i="2"/>
  <c r="B2935" i="2" s="1"/>
  <c r="F2934" i="2"/>
  <c r="C2934" i="2" s="1"/>
  <c r="E2934" i="2"/>
  <c r="B2934" i="2" s="1"/>
  <c r="D2934" i="2" s="1"/>
  <c r="F2933" i="2"/>
  <c r="C2933" i="2" s="1"/>
  <c r="E2933" i="2"/>
  <c r="B2933" i="2"/>
  <c r="F2932" i="2"/>
  <c r="C2932" i="2" s="1"/>
  <c r="E2932" i="2"/>
  <c r="B2932" i="2" s="1"/>
  <c r="F2931" i="2"/>
  <c r="C2931" i="2" s="1"/>
  <c r="E2931" i="2"/>
  <c r="B2931" i="2" s="1"/>
  <c r="F2930" i="2"/>
  <c r="C2930" i="2" s="1"/>
  <c r="E2930" i="2"/>
  <c r="B2930" i="2" s="1"/>
  <c r="F2929" i="2"/>
  <c r="C2929" i="2" s="1"/>
  <c r="E2929" i="2"/>
  <c r="B2929" i="2" s="1"/>
  <c r="F2928" i="2"/>
  <c r="C2928" i="2" s="1"/>
  <c r="E2928" i="2"/>
  <c r="B2928" i="2" s="1"/>
  <c r="F2927" i="2"/>
  <c r="E2927" i="2"/>
  <c r="B2927" i="2" s="1"/>
  <c r="C2927" i="2"/>
  <c r="F2926" i="2"/>
  <c r="C2926" i="2" s="1"/>
  <c r="E2926" i="2"/>
  <c r="B2926" i="2" s="1"/>
  <c r="F2925" i="2"/>
  <c r="C2925" i="2" s="1"/>
  <c r="E2925" i="2"/>
  <c r="B2925" i="2" s="1"/>
  <c r="D2925" i="2" s="1"/>
  <c r="F2924" i="2"/>
  <c r="C2924" i="2" s="1"/>
  <c r="E2924" i="2"/>
  <c r="B2924" i="2" s="1"/>
  <c r="F2923" i="2"/>
  <c r="C2923" i="2" s="1"/>
  <c r="E2923" i="2"/>
  <c r="B2923" i="2"/>
  <c r="F2922" i="2"/>
  <c r="C2922" i="2" s="1"/>
  <c r="E2922" i="2"/>
  <c r="B2922" i="2" s="1"/>
  <c r="F2921" i="2"/>
  <c r="C2921" i="2" s="1"/>
  <c r="E2921" i="2"/>
  <c r="B2921" i="2" s="1"/>
  <c r="F2920" i="2"/>
  <c r="C2920" i="2" s="1"/>
  <c r="E2920" i="2"/>
  <c r="B2920" i="2" s="1"/>
  <c r="F2919" i="2"/>
  <c r="C2919" i="2" s="1"/>
  <c r="E2919" i="2"/>
  <c r="B2919" i="2" s="1"/>
  <c r="F2918" i="2"/>
  <c r="C2918" i="2" s="1"/>
  <c r="E2918" i="2"/>
  <c r="B2918" i="2"/>
  <c r="D2918" i="2" s="1"/>
  <c r="F2917" i="2"/>
  <c r="C2917" i="2" s="1"/>
  <c r="E2917" i="2"/>
  <c r="B2917" i="2" s="1"/>
  <c r="F2916" i="2"/>
  <c r="C2916" i="2" s="1"/>
  <c r="E2916" i="2"/>
  <c r="B2916" i="2"/>
  <c r="F2915" i="2"/>
  <c r="E2915" i="2"/>
  <c r="B2915" i="2" s="1"/>
  <c r="D2915" i="2" s="1"/>
  <c r="C2915" i="2"/>
  <c r="F2914" i="2"/>
  <c r="C2914" i="2" s="1"/>
  <c r="E2914" i="2"/>
  <c r="B2914" i="2" s="1"/>
  <c r="D2914" i="2" s="1"/>
  <c r="F2913" i="2"/>
  <c r="C2913" i="2" s="1"/>
  <c r="E2913" i="2"/>
  <c r="B2913" i="2" s="1"/>
  <c r="F2912" i="2"/>
  <c r="C2912" i="2" s="1"/>
  <c r="E2912" i="2"/>
  <c r="B2912" i="2" s="1"/>
  <c r="F2911" i="2"/>
  <c r="E2911" i="2"/>
  <c r="B2911" i="2" s="1"/>
  <c r="C2911" i="2"/>
  <c r="F2910" i="2"/>
  <c r="C2910" i="2" s="1"/>
  <c r="E2910" i="2"/>
  <c r="B2910" i="2" s="1"/>
  <c r="F2909" i="2"/>
  <c r="C2909" i="2" s="1"/>
  <c r="E2909" i="2"/>
  <c r="B2909" i="2" s="1"/>
  <c r="F2908" i="2"/>
  <c r="C2908" i="2" s="1"/>
  <c r="E2908" i="2"/>
  <c r="B2908" i="2" s="1"/>
  <c r="F2907" i="2"/>
  <c r="E2907" i="2"/>
  <c r="B2907" i="2" s="1"/>
  <c r="C2907" i="2"/>
  <c r="F2906" i="2"/>
  <c r="C2906" i="2" s="1"/>
  <c r="E2906" i="2"/>
  <c r="B2906" i="2"/>
  <c r="F2905" i="2"/>
  <c r="C2905" i="2" s="1"/>
  <c r="E2905" i="2"/>
  <c r="B2905" i="2" s="1"/>
  <c r="F2904" i="2"/>
  <c r="C2904" i="2" s="1"/>
  <c r="E2904" i="2"/>
  <c r="B2904" i="2" s="1"/>
  <c r="D2904" i="2" s="1"/>
  <c r="F2903" i="2"/>
  <c r="C2903" i="2" s="1"/>
  <c r="E2903" i="2"/>
  <c r="B2903" i="2" s="1"/>
  <c r="F2902" i="2"/>
  <c r="C2902" i="2" s="1"/>
  <c r="E2902" i="2"/>
  <c r="B2902" i="2" s="1"/>
  <c r="F2901" i="2"/>
  <c r="C2901" i="2" s="1"/>
  <c r="E2901" i="2"/>
  <c r="B2901" i="2" s="1"/>
  <c r="F2900" i="2"/>
  <c r="C2900" i="2" s="1"/>
  <c r="E2900" i="2"/>
  <c r="B2900" i="2" s="1"/>
  <c r="F2899" i="2"/>
  <c r="C2899" i="2" s="1"/>
  <c r="E2899" i="2"/>
  <c r="B2899" i="2" s="1"/>
  <c r="F2898" i="2"/>
  <c r="E2898" i="2"/>
  <c r="B2898" i="2" s="1"/>
  <c r="C2898" i="2"/>
  <c r="F2897" i="2"/>
  <c r="C2897" i="2" s="1"/>
  <c r="E2897" i="2"/>
  <c r="B2897" i="2" s="1"/>
  <c r="F2896" i="2"/>
  <c r="C2896" i="2" s="1"/>
  <c r="E2896" i="2"/>
  <c r="B2896" i="2" s="1"/>
  <c r="F2895" i="2"/>
  <c r="E2895" i="2"/>
  <c r="B2895" i="2" s="1"/>
  <c r="C2895" i="2"/>
  <c r="F2894" i="2"/>
  <c r="C2894" i="2" s="1"/>
  <c r="E2894" i="2"/>
  <c r="B2894" i="2"/>
  <c r="F2893" i="2"/>
  <c r="C2893" i="2" s="1"/>
  <c r="E2893" i="2"/>
  <c r="B2893" i="2" s="1"/>
  <c r="F2892" i="2"/>
  <c r="C2892" i="2" s="1"/>
  <c r="E2892" i="2"/>
  <c r="B2892" i="2" s="1"/>
  <c r="F2891" i="2"/>
  <c r="C2891" i="2" s="1"/>
  <c r="E2891" i="2"/>
  <c r="B2891" i="2" s="1"/>
  <c r="D2891" i="2" s="1"/>
  <c r="F2890" i="2"/>
  <c r="C2890" i="2" s="1"/>
  <c r="E2890" i="2"/>
  <c r="B2890" i="2" s="1"/>
  <c r="F2889" i="2"/>
  <c r="C2889" i="2" s="1"/>
  <c r="E2889" i="2"/>
  <c r="B2889" i="2" s="1"/>
  <c r="F2888" i="2"/>
  <c r="C2888" i="2" s="1"/>
  <c r="E2888" i="2"/>
  <c r="B2888" i="2" s="1"/>
  <c r="F2887" i="2"/>
  <c r="C2887" i="2" s="1"/>
  <c r="E2887" i="2"/>
  <c r="B2887" i="2" s="1"/>
  <c r="F2886" i="2"/>
  <c r="E2886" i="2"/>
  <c r="C2886" i="2"/>
  <c r="B2886" i="2"/>
  <c r="F2885" i="2"/>
  <c r="C2885" i="2" s="1"/>
  <c r="E2885" i="2"/>
  <c r="B2885" i="2" s="1"/>
  <c r="F2884" i="2"/>
  <c r="C2884" i="2" s="1"/>
  <c r="E2884" i="2"/>
  <c r="B2884" i="2" s="1"/>
  <c r="F2883" i="2"/>
  <c r="C2883" i="2" s="1"/>
  <c r="E2883" i="2"/>
  <c r="B2883" i="2" s="1"/>
  <c r="F2882" i="2"/>
  <c r="C2882" i="2" s="1"/>
  <c r="E2882" i="2"/>
  <c r="B2882" i="2" s="1"/>
  <c r="F2881" i="2"/>
  <c r="C2881" i="2" s="1"/>
  <c r="E2881" i="2"/>
  <c r="B2881" i="2" s="1"/>
  <c r="F2880" i="2"/>
  <c r="E2880" i="2"/>
  <c r="B2880" i="2" s="1"/>
  <c r="C2880" i="2"/>
  <c r="F2879" i="2"/>
  <c r="C2879" i="2" s="1"/>
  <c r="E2879" i="2"/>
  <c r="B2879" i="2" s="1"/>
  <c r="F2878" i="2"/>
  <c r="C2878" i="2" s="1"/>
  <c r="E2878" i="2"/>
  <c r="B2878" i="2" s="1"/>
  <c r="D2878" i="2" s="1"/>
  <c r="F2877" i="2"/>
  <c r="C2877" i="2" s="1"/>
  <c r="E2877" i="2"/>
  <c r="B2877" i="2" s="1"/>
  <c r="F2876" i="2"/>
  <c r="E2876" i="2"/>
  <c r="C2876" i="2"/>
  <c r="B2876" i="2"/>
  <c r="F2875" i="2"/>
  <c r="C2875" i="2" s="1"/>
  <c r="E2875" i="2"/>
  <c r="B2875" i="2" s="1"/>
  <c r="F2874" i="2"/>
  <c r="C2874" i="2" s="1"/>
  <c r="E2874" i="2"/>
  <c r="B2874" i="2" s="1"/>
  <c r="F2873" i="2"/>
  <c r="C2873" i="2" s="1"/>
  <c r="E2873" i="2"/>
  <c r="B2873" i="2" s="1"/>
  <c r="F2872" i="2"/>
  <c r="C2872" i="2" s="1"/>
  <c r="E2872" i="2"/>
  <c r="B2872" i="2" s="1"/>
  <c r="F2871" i="2"/>
  <c r="C2871" i="2" s="1"/>
  <c r="E2871" i="2"/>
  <c r="B2871" i="2" s="1"/>
  <c r="D2871" i="2" s="1"/>
  <c r="F2870" i="2"/>
  <c r="C2870" i="2" s="1"/>
  <c r="E2870" i="2"/>
  <c r="B2870" i="2" s="1"/>
  <c r="F2869" i="2"/>
  <c r="C2869" i="2" s="1"/>
  <c r="E2869" i="2"/>
  <c r="B2869" i="2" s="1"/>
  <c r="F2868" i="2"/>
  <c r="C2868" i="2" s="1"/>
  <c r="E2868" i="2"/>
  <c r="B2868" i="2" s="1"/>
  <c r="F2867" i="2"/>
  <c r="E2867" i="2"/>
  <c r="B2867" i="2" s="1"/>
  <c r="C2867" i="2"/>
  <c r="F2866" i="2"/>
  <c r="C2866" i="2" s="1"/>
  <c r="E2866" i="2"/>
  <c r="B2866" i="2" s="1"/>
  <c r="F2865" i="2"/>
  <c r="C2865" i="2" s="1"/>
  <c r="E2865" i="2"/>
  <c r="B2865" i="2" s="1"/>
  <c r="F2864" i="2"/>
  <c r="E2864" i="2"/>
  <c r="B2864" i="2" s="1"/>
  <c r="C2864" i="2"/>
  <c r="F2863" i="2"/>
  <c r="C2863" i="2" s="1"/>
  <c r="E2863" i="2"/>
  <c r="B2863" i="2"/>
  <c r="F2862" i="2"/>
  <c r="C2862" i="2" s="1"/>
  <c r="E2862" i="2"/>
  <c r="B2862" i="2" s="1"/>
  <c r="F2861" i="2"/>
  <c r="C2861" i="2" s="1"/>
  <c r="E2861" i="2"/>
  <c r="B2861" i="2" s="1"/>
  <c r="F2860" i="2"/>
  <c r="C2860" i="2" s="1"/>
  <c r="E2860" i="2"/>
  <c r="B2860" i="2" s="1"/>
  <c r="F2859" i="2"/>
  <c r="C2859" i="2" s="1"/>
  <c r="E2859" i="2"/>
  <c r="B2859" i="2" s="1"/>
  <c r="F2858" i="2"/>
  <c r="C2858" i="2" s="1"/>
  <c r="E2858" i="2"/>
  <c r="B2858" i="2" s="1"/>
  <c r="F2857" i="2"/>
  <c r="C2857" i="2" s="1"/>
  <c r="E2857" i="2"/>
  <c r="B2857" i="2" s="1"/>
  <c r="F2856" i="2"/>
  <c r="E2856" i="2"/>
  <c r="C2856" i="2"/>
  <c r="B2856" i="2"/>
  <c r="F2855" i="2"/>
  <c r="E2855" i="2"/>
  <c r="B2855" i="2" s="1"/>
  <c r="C2855" i="2"/>
  <c r="F2854" i="2"/>
  <c r="C2854" i="2" s="1"/>
  <c r="E2854" i="2"/>
  <c r="B2854" i="2" s="1"/>
  <c r="F2853" i="2"/>
  <c r="C2853" i="2" s="1"/>
  <c r="E2853" i="2"/>
  <c r="B2853" i="2" s="1"/>
  <c r="F2852" i="2"/>
  <c r="C2852" i="2" s="1"/>
  <c r="E2852" i="2"/>
  <c r="B2852" i="2" s="1"/>
  <c r="F2851" i="2"/>
  <c r="C2851" i="2" s="1"/>
  <c r="E2851" i="2"/>
  <c r="B2851" i="2" s="1"/>
  <c r="F2850" i="2"/>
  <c r="C2850" i="2" s="1"/>
  <c r="E2850" i="2"/>
  <c r="B2850" i="2" s="1"/>
  <c r="F2849" i="2"/>
  <c r="C2849" i="2" s="1"/>
  <c r="E2849" i="2"/>
  <c r="B2849" i="2" s="1"/>
  <c r="F2848" i="2"/>
  <c r="C2848" i="2" s="1"/>
  <c r="E2848" i="2"/>
  <c r="B2848" i="2" s="1"/>
  <c r="F2847" i="2"/>
  <c r="C2847" i="2" s="1"/>
  <c r="E2847" i="2"/>
  <c r="B2847" i="2" s="1"/>
  <c r="F2846" i="2"/>
  <c r="E2846" i="2"/>
  <c r="B2846" i="2" s="1"/>
  <c r="C2846" i="2"/>
  <c r="D2846" i="2" s="1"/>
  <c r="F2845" i="2"/>
  <c r="C2845" i="2" s="1"/>
  <c r="E2845" i="2"/>
  <c r="B2845" i="2" s="1"/>
  <c r="F2844" i="2"/>
  <c r="C2844" i="2" s="1"/>
  <c r="E2844" i="2"/>
  <c r="B2844" i="2" s="1"/>
  <c r="F2843" i="2"/>
  <c r="C2843" i="2" s="1"/>
  <c r="E2843" i="2"/>
  <c r="B2843" i="2" s="1"/>
  <c r="F2842" i="2"/>
  <c r="C2842" i="2" s="1"/>
  <c r="E2842" i="2"/>
  <c r="B2842" i="2" s="1"/>
  <c r="D2842" i="2" s="1"/>
  <c r="F2841" i="2"/>
  <c r="C2841" i="2" s="1"/>
  <c r="E2841" i="2"/>
  <c r="B2841" i="2" s="1"/>
  <c r="F2840" i="2"/>
  <c r="C2840" i="2" s="1"/>
  <c r="E2840" i="2"/>
  <c r="B2840" i="2" s="1"/>
  <c r="F2839" i="2"/>
  <c r="C2839" i="2" s="1"/>
  <c r="E2839" i="2"/>
  <c r="B2839" i="2" s="1"/>
  <c r="F2838" i="2"/>
  <c r="C2838" i="2" s="1"/>
  <c r="E2838" i="2"/>
  <c r="B2838" i="2" s="1"/>
  <c r="F2837" i="2"/>
  <c r="E2837" i="2"/>
  <c r="B2837" i="2" s="1"/>
  <c r="C2837" i="2"/>
  <c r="F2836" i="2"/>
  <c r="C2836" i="2" s="1"/>
  <c r="E2836" i="2"/>
  <c r="B2836" i="2" s="1"/>
  <c r="F2835" i="2"/>
  <c r="C2835" i="2" s="1"/>
  <c r="E2835" i="2"/>
  <c r="B2835" i="2" s="1"/>
  <c r="F2834" i="2"/>
  <c r="C2834" i="2" s="1"/>
  <c r="E2834" i="2"/>
  <c r="B2834" i="2" s="1"/>
  <c r="F2833" i="2"/>
  <c r="C2833" i="2" s="1"/>
  <c r="E2833" i="2"/>
  <c r="B2833" i="2"/>
  <c r="F2832" i="2"/>
  <c r="C2832" i="2" s="1"/>
  <c r="E2832" i="2"/>
  <c r="B2832" i="2" s="1"/>
  <c r="F2831" i="2"/>
  <c r="C2831" i="2" s="1"/>
  <c r="E2831" i="2"/>
  <c r="B2831" i="2" s="1"/>
  <c r="F2830" i="2"/>
  <c r="C2830" i="2" s="1"/>
  <c r="E2830" i="2"/>
  <c r="B2830" i="2" s="1"/>
  <c r="F2829" i="2"/>
  <c r="C2829" i="2" s="1"/>
  <c r="E2829" i="2"/>
  <c r="B2829" i="2"/>
  <c r="F2828" i="2"/>
  <c r="C2828" i="2" s="1"/>
  <c r="E2828" i="2"/>
  <c r="B2828" i="2" s="1"/>
  <c r="F2827" i="2"/>
  <c r="C2827" i="2" s="1"/>
  <c r="E2827" i="2"/>
  <c r="B2827" i="2" s="1"/>
  <c r="F2826" i="2"/>
  <c r="C2826" i="2" s="1"/>
  <c r="E2826" i="2"/>
  <c r="B2826" i="2" s="1"/>
  <c r="F2825" i="2"/>
  <c r="C2825" i="2" s="1"/>
  <c r="E2825" i="2"/>
  <c r="B2825" i="2" s="1"/>
  <c r="F2824" i="2"/>
  <c r="C2824" i="2" s="1"/>
  <c r="E2824" i="2"/>
  <c r="B2824" i="2" s="1"/>
  <c r="F2823" i="2"/>
  <c r="C2823" i="2" s="1"/>
  <c r="E2823" i="2"/>
  <c r="B2823" i="2" s="1"/>
  <c r="F2822" i="2"/>
  <c r="C2822" i="2" s="1"/>
  <c r="E2822" i="2"/>
  <c r="B2822" i="2"/>
  <c r="D2822" i="2" s="1"/>
  <c r="F2821" i="2"/>
  <c r="C2821" i="2" s="1"/>
  <c r="E2821" i="2"/>
  <c r="B2821" i="2" s="1"/>
  <c r="F2820" i="2"/>
  <c r="C2820" i="2" s="1"/>
  <c r="E2820" i="2"/>
  <c r="B2820" i="2" s="1"/>
  <c r="F2819" i="2"/>
  <c r="C2819" i="2" s="1"/>
  <c r="E2819" i="2"/>
  <c r="B2819" i="2" s="1"/>
  <c r="F2818" i="2"/>
  <c r="C2818" i="2" s="1"/>
  <c r="E2818" i="2"/>
  <c r="B2818" i="2" s="1"/>
  <c r="F2817" i="2"/>
  <c r="C2817" i="2" s="1"/>
  <c r="E2817" i="2"/>
  <c r="B2817" i="2" s="1"/>
  <c r="F2816" i="2"/>
  <c r="E2816" i="2"/>
  <c r="B2816" i="2" s="1"/>
  <c r="C2816" i="2"/>
  <c r="F2815" i="2"/>
  <c r="C2815" i="2" s="1"/>
  <c r="E2815" i="2"/>
  <c r="B2815" i="2" s="1"/>
  <c r="D2815" i="2" s="1"/>
  <c r="F2814" i="2"/>
  <c r="C2814" i="2" s="1"/>
  <c r="E2814" i="2"/>
  <c r="B2814" i="2" s="1"/>
  <c r="F2813" i="2"/>
  <c r="C2813" i="2" s="1"/>
  <c r="E2813" i="2"/>
  <c r="B2813" i="2" s="1"/>
  <c r="F2812" i="2"/>
  <c r="C2812" i="2" s="1"/>
  <c r="E2812" i="2"/>
  <c r="B2812" i="2" s="1"/>
  <c r="D2812" i="2" s="1"/>
  <c r="F2811" i="2"/>
  <c r="E2811" i="2"/>
  <c r="B2811" i="2" s="1"/>
  <c r="C2811" i="2"/>
  <c r="F2810" i="2"/>
  <c r="C2810" i="2" s="1"/>
  <c r="E2810" i="2"/>
  <c r="B2810" i="2" s="1"/>
  <c r="F2809" i="2"/>
  <c r="C2809" i="2" s="1"/>
  <c r="E2809" i="2"/>
  <c r="B2809" i="2" s="1"/>
  <c r="F2808" i="2"/>
  <c r="C2808" i="2" s="1"/>
  <c r="E2808" i="2"/>
  <c r="B2808" i="2" s="1"/>
  <c r="F2807" i="2"/>
  <c r="C2807" i="2" s="1"/>
  <c r="E2807" i="2"/>
  <c r="B2807" i="2" s="1"/>
  <c r="F2806" i="2"/>
  <c r="C2806" i="2" s="1"/>
  <c r="E2806" i="2"/>
  <c r="B2806" i="2" s="1"/>
  <c r="F2805" i="2"/>
  <c r="C2805" i="2" s="1"/>
  <c r="E2805" i="2"/>
  <c r="B2805" i="2" s="1"/>
  <c r="D2805" i="2" s="1"/>
  <c r="F2804" i="2"/>
  <c r="C2804" i="2" s="1"/>
  <c r="E2804" i="2"/>
  <c r="B2804" i="2" s="1"/>
  <c r="F2803" i="2"/>
  <c r="C2803" i="2" s="1"/>
  <c r="E2803" i="2"/>
  <c r="B2803" i="2"/>
  <c r="F2802" i="2"/>
  <c r="C2802" i="2" s="1"/>
  <c r="E2802" i="2"/>
  <c r="B2802" i="2" s="1"/>
  <c r="F2801" i="2"/>
  <c r="C2801" i="2" s="1"/>
  <c r="E2801" i="2"/>
  <c r="B2801" i="2" s="1"/>
  <c r="F2800" i="2"/>
  <c r="C2800" i="2" s="1"/>
  <c r="E2800" i="2"/>
  <c r="B2800" i="2" s="1"/>
  <c r="F2799" i="2"/>
  <c r="C2799" i="2" s="1"/>
  <c r="E2799" i="2"/>
  <c r="B2799" i="2" s="1"/>
  <c r="F2798" i="2"/>
  <c r="C2798" i="2" s="1"/>
  <c r="E2798" i="2"/>
  <c r="B2798" i="2" s="1"/>
  <c r="D2798" i="2" s="1"/>
  <c r="F2797" i="2"/>
  <c r="C2797" i="2" s="1"/>
  <c r="E2797" i="2"/>
  <c r="B2797" i="2" s="1"/>
  <c r="F2796" i="2"/>
  <c r="E2796" i="2"/>
  <c r="B2796" i="2" s="1"/>
  <c r="C2796" i="2"/>
  <c r="F2795" i="2"/>
  <c r="C2795" i="2" s="1"/>
  <c r="E2795" i="2"/>
  <c r="B2795" i="2" s="1"/>
  <c r="F2794" i="2"/>
  <c r="C2794" i="2" s="1"/>
  <c r="E2794" i="2"/>
  <c r="B2794" i="2" s="1"/>
  <c r="D2794" i="2" s="1"/>
  <c r="F2793" i="2"/>
  <c r="C2793" i="2" s="1"/>
  <c r="E2793" i="2"/>
  <c r="B2793" i="2" s="1"/>
  <c r="F2792" i="2"/>
  <c r="C2792" i="2" s="1"/>
  <c r="E2792" i="2"/>
  <c r="B2792" i="2" s="1"/>
  <c r="F2791" i="2"/>
  <c r="C2791" i="2" s="1"/>
  <c r="E2791" i="2"/>
  <c r="B2791" i="2" s="1"/>
  <c r="F2790" i="2"/>
  <c r="C2790" i="2" s="1"/>
  <c r="E2790" i="2"/>
  <c r="B2790" i="2" s="1"/>
  <c r="F2789" i="2"/>
  <c r="C2789" i="2" s="1"/>
  <c r="E2789" i="2"/>
  <c r="B2789" i="2" s="1"/>
  <c r="F2788" i="2"/>
  <c r="C2788" i="2" s="1"/>
  <c r="E2788" i="2"/>
  <c r="B2788" i="2" s="1"/>
  <c r="F2787" i="2"/>
  <c r="C2787" i="2" s="1"/>
  <c r="E2787" i="2"/>
  <c r="B2787" i="2" s="1"/>
  <c r="F2786" i="2"/>
  <c r="C2786" i="2" s="1"/>
  <c r="E2786" i="2"/>
  <c r="B2786" i="2" s="1"/>
  <c r="F2785" i="2"/>
  <c r="C2785" i="2" s="1"/>
  <c r="E2785" i="2"/>
  <c r="B2785" i="2" s="1"/>
  <c r="F2784" i="2"/>
  <c r="E2784" i="2"/>
  <c r="B2784" i="2" s="1"/>
  <c r="C2784" i="2"/>
  <c r="F2783" i="2"/>
  <c r="C2783" i="2" s="1"/>
  <c r="E2783" i="2"/>
  <c r="B2783" i="2" s="1"/>
  <c r="F2782" i="2"/>
  <c r="C2782" i="2" s="1"/>
  <c r="E2782" i="2"/>
  <c r="B2782" i="2" s="1"/>
  <c r="F2781" i="2"/>
  <c r="C2781" i="2" s="1"/>
  <c r="E2781" i="2"/>
  <c r="B2781" i="2" s="1"/>
  <c r="D2781" i="2" s="1"/>
  <c r="F2780" i="2"/>
  <c r="C2780" i="2" s="1"/>
  <c r="E2780" i="2"/>
  <c r="B2780" i="2" s="1"/>
  <c r="F2779" i="2"/>
  <c r="C2779" i="2" s="1"/>
  <c r="E2779" i="2"/>
  <c r="B2779" i="2" s="1"/>
  <c r="D2779" i="2" s="1"/>
  <c r="F2778" i="2"/>
  <c r="E2778" i="2"/>
  <c r="B2778" i="2" s="1"/>
  <c r="C2778" i="2"/>
  <c r="F2777" i="2"/>
  <c r="C2777" i="2" s="1"/>
  <c r="E2777" i="2"/>
  <c r="B2777" i="2" s="1"/>
  <c r="F2776" i="2"/>
  <c r="C2776" i="2" s="1"/>
  <c r="E2776" i="2"/>
  <c r="B2776" i="2" s="1"/>
  <c r="F2775" i="2"/>
  <c r="C2775" i="2" s="1"/>
  <c r="E2775" i="2"/>
  <c r="B2775" i="2"/>
  <c r="F2774" i="2"/>
  <c r="C2774" i="2" s="1"/>
  <c r="E2774" i="2"/>
  <c r="B2774" i="2" s="1"/>
  <c r="F2773" i="2"/>
  <c r="C2773" i="2" s="1"/>
  <c r="E2773" i="2"/>
  <c r="B2773" i="2" s="1"/>
  <c r="F2772" i="2"/>
  <c r="C2772" i="2" s="1"/>
  <c r="E2772" i="2"/>
  <c r="B2772" i="2" s="1"/>
  <c r="F2771" i="2"/>
  <c r="C2771" i="2" s="1"/>
  <c r="E2771" i="2"/>
  <c r="B2771" i="2" s="1"/>
  <c r="F2770" i="2"/>
  <c r="C2770" i="2" s="1"/>
  <c r="E2770" i="2"/>
  <c r="B2770" i="2" s="1"/>
  <c r="F2769" i="2"/>
  <c r="C2769" i="2" s="1"/>
  <c r="E2769" i="2"/>
  <c r="B2769" i="2" s="1"/>
  <c r="F2768" i="2"/>
  <c r="C2768" i="2" s="1"/>
  <c r="E2768" i="2"/>
  <c r="B2768" i="2" s="1"/>
  <c r="F2767" i="2"/>
  <c r="C2767" i="2" s="1"/>
  <c r="E2767" i="2"/>
  <c r="B2767" i="2" s="1"/>
  <c r="F2766" i="2"/>
  <c r="C2766" i="2" s="1"/>
  <c r="E2766" i="2"/>
  <c r="B2766" i="2" s="1"/>
  <c r="F2765" i="2"/>
  <c r="E2765" i="2"/>
  <c r="B2765" i="2" s="1"/>
  <c r="D2765" i="2" s="1"/>
  <c r="C2765" i="2"/>
  <c r="F2764" i="2"/>
  <c r="C2764" i="2" s="1"/>
  <c r="E2764" i="2"/>
  <c r="B2764" i="2" s="1"/>
  <c r="F2763" i="2"/>
  <c r="C2763" i="2" s="1"/>
  <c r="E2763" i="2"/>
  <c r="B2763" i="2" s="1"/>
  <c r="F2762" i="2"/>
  <c r="C2762" i="2" s="1"/>
  <c r="E2762" i="2"/>
  <c r="B2762" i="2" s="1"/>
  <c r="F2761" i="2"/>
  <c r="C2761" i="2" s="1"/>
  <c r="E2761" i="2"/>
  <c r="B2761" i="2" s="1"/>
  <c r="F2760" i="2"/>
  <c r="C2760" i="2" s="1"/>
  <c r="E2760" i="2"/>
  <c r="B2760" i="2" s="1"/>
  <c r="F2759" i="2"/>
  <c r="C2759" i="2" s="1"/>
  <c r="E2759" i="2"/>
  <c r="B2759" i="2" s="1"/>
  <c r="F2758" i="2"/>
  <c r="E2758" i="2"/>
  <c r="B2758" i="2" s="1"/>
  <c r="C2758" i="2"/>
  <c r="F2757" i="2"/>
  <c r="C2757" i="2" s="1"/>
  <c r="E2757" i="2"/>
  <c r="B2757" i="2" s="1"/>
  <c r="F2756" i="2"/>
  <c r="C2756" i="2" s="1"/>
  <c r="E2756" i="2"/>
  <c r="B2756" i="2" s="1"/>
  <c r="F2755" i="2"/>
  <c r="E2755" i="2"/>
  <c r="B2755" i="2" s="1"/>
  <c r="C2755" i="2"/>
  <c r="F2754" i="2"/>
  <c r="C2754" i="2" s="1"/>
  <c r="E2754" i="2"/>
  <c r="B2754" i="2" s="1"/>
  <c r="F2753" i="2"/>
  <c r="C2753" i="2" s="1"/>
  <c r="E2753" i="2"/>
  <c r="B2753" i="2" s="1"/>
  <c r="F2752" i="2"/>
  <c r="C2752" i="2" s="1"/>
  <c r="E2752" i="2"/>
  <c r="B2752" i="2" s="1"/>
  <c r="F2751" i="2"/>
  <c r="C2751" i="2" s="1"/>
  <c r="E2751" i="2"/>
  <c r="B2751" i="2" s="1"/>
  <c r="F2750" i="2"/>
  <c r="C2750" i="2" s="1"/>
  <c r="E2750" i="2"/>
  <c r="B2750" i="2" s="1"/>
  <c r="F2749" i="2"/>
  <c r="C2749" i="2" s="1"/>
  <c r="E2749" i="2"/>
  <c r="B2749" i="2" s="1"/>
  <c r="F2748" i="2"/>
  <c r="C2748" i="2" s="1"/>
  <c r="E2748" i="2"/>
  <c r="B2748" i="2" s="1"/>
  <c r="F2747" i="2"/>
  <c r="E2747" i="2"/>
  <c r="B2747" i="2" s="1"/>
  <c r="C2747" i="2"/>
  <c r="F2746" i="2"/>
  <c r="C2746" i="2" s="1"/>
  <c r="E2746" i="2"/>
  <c r="B2746" i="2" s="1"/>
  <c r="D2746" i="2" s="1"/>
  <c r="F2745" i="2"/>
  <c r="C2745" i="2" s="1"/>
  <c r="E2745" i="2"/>
  <c r="B2745" i="2" s="1"/>
  <c r="F2744" i="2"/>
  <c r="C2744" i="2" s="1"/>
  <c r="E2744" i="2"/>
  <c r="B2744" i="2" s="1"/>
  <c r="F2743" i="2"/>
  <c r="C2743" i="2" s="1"/>
  <c r="E2743" i="2"/>
  <c r="B2743" i="2"/>
  <c r="F2742" i="2"/>
  <c r="C2742" i="2" s="1"/>
  <c r="E2742" i="2"/>
  <c r="B2742" i="2"/>
  <c r="F2741" i="2"/>
  <c r="C2741" i="2" s="1"/>
  <c r="E2741" i="2"/>
  <c r="B2741" i="2" s="1"/>
  <c r="F2740" i="2"/>
  <c r="C2740" i="2" s="1"/>
  <c r="E2740" i="2"/>
  <c r="B2740" i="2" s="1"/>
  <c r="F2739" i="2"/>
  <c r="C2739" i="2" s="1"/>
  <c r="E2739" i="2"/>
  <c r="B2739" i="2" s="1"/>
  <c r="F2738" i="2"/>
  <c r="C2738" i="2" s="1"/>
  <c r="E2738" i="2"/>
  <c r="B2738" i="2" s="1"/>
  <c r="F2737" i="2"/>
  <c r="C2737" i="2" s="1"/>
  <c r="E2737" i="2"/>
  <c r="B2737" i="2" s="1"/>
  <c r="F2736" i="2"/>
  <c r="C2736" i="2" s="1"/>
  <c r="E2736" i="2"/>
  <c r="B2736" i="2" s="1"/>
  <c r="F2735" i="2"/>
  <c r="E2735" i="2"/>
  <c r="B2735" i="2" s="1"/>
  <c r="C2735" i="2"/>
  <c r="F2734" i="2"/>
  <c r="C2734" i="2" s="1"/>
  <c r="E2734" i="2"/>
  <c r="B2734" i="2" s="1"/>
  <c r="F2733" i="2"/>
  <c r="C2733" i="2" s="1"/>
  <c r="E2733" i="2"/>
  <c r="B2733" i="2" s="1"/>
  <c r="F2732" i="2"/>
  <c r="C2732" i="2" s="1"/>
  <c r="E2732" i="2"/>
  <c r="B2732" i="2" s="1"/>
  <c r="F2731" i="2"/>
  <c r="C2731" i="2" s="1"/>
  <c r="E2731" i="2"/>
  <c r="B2731" i="2" s="1"/>
  <c r="F2730" i="2"/>
  <c r="C2730" i="2" s="1"/>
  <c r="E2730" i="2"/>
  <c r="B2730" i="2" s="1"/>
  <c r="F2729" i="2"/>
  <c r="C2729" i="2" s="1"/>
  <c r="E2729" i="2"/>
  <c r="B2729" i="2" s="1"/>
  <c r="F2728" i="2"/>
  <c r="C2728" i="2" s="1"/>
  <c r="E2728" i="2"/>
  <c r="B2728" i="2" s="1"/>
  <c r="F2727" i="2"/>
  <c r="C2727" i="2" s="1"/>
  <c r="E2727" i="2"/>
  <c r="B2727" i="2" s="1"/>
  <c r="F2726" i="2"/>
  <c r="C2726" i="2" s="1"/>
  <c r="E2726" i="2"/>
  <c r="B2726" i="2" s="1"/>
  <c r="F2725" i="2"/>
  <c r="C2725" i="2" s="1"/>
  <c r="E2725" i="2"/>
  <c r="B2725" i="2" s="1"/>
  <c r="F2724" i="2"/>
  <c r="E2724" i="2"/>
  <c r="B2724" i="2" s="1"/>
  <c r="C2724" i="2"/>
  <c r="F2723" i="2"/>
  <c r="C2723" i="2" s="1"/>
  <c r="E2723" i="2"/>
  <c r="B2723" i="2" s="1"/>
  <c r="F2722" i="2"/>
  <c r="C2722" i="2" s="1"/>
  <c r="E2722" i="2"/>
  <c r="B2722" i="2" s="1"/>
  <c r="F2721" i="2"/>
  <c r="C2721" i="2" s="1"/>
  <c r="E2721" i="2"/>
  <c r="B2721" i="2" s="1"/>
  <c r="F2720" i="2"/>
  <c r="C2720" i="2" s="1"/>
  <c r="E2720" i="2"/>
  <c r="B2720" i="2" s="1"/>
  <c r="F2719" i="2"/>
  <c r="C2719" i="2" s="1"/>
  <c r="E2719" i="2"/>
  <c r="B2719" i="2" s="1"/>
  <c r="F2718" i="2"/>
  <c r="C2718" i="2" s="1"/>
  <c r="E2718" i="2"/>
  <c r="B2718" i="2" s="1"/>
  <c r="F2717" i="2"/>
  <c r="E2717" i="2"/>
  <c r="B2717" i="2" s="1"/>
  <c r="C2717" i="2"/>
  <c r="F2716" i="2"/>
  <c r="C2716" i="2" s="1"/>
  <c r="E2716" i="2"/>
  <c r="B2716" i="2" s="1"/>
  <c r="F2715" i="2"/>
  <c r="E2715" i="2"/>
  <c r="B2715" i="2" s="1"/>
  <c r="C2715" i="2"/>
  <c r="D2715" i="2" s="1"/>
  <c r="F2714" i="2"/>
  <c r="C2714" i="2" s="1"/>
  <c r="E2714" i="2"/>
  <c r="B2714" i="2" s="1"/>
  <c r="F2713" i="2"/>
  <c r="C2713" i="2" s="1"/>
  <c r="E2713" i="2"/>
  <c r="B2713" i="2" s="1"/>
  <c r="F2712" i="2"/>
  <c r="E2712" i="2"/>
  <c r="C2712" i="2"/>
  <c r="B2712" i="2"/>
  <c r="F2711" i="2"/>
  <c r="C2711" i="2" s="1"/>
  <c r="E2711" i="2"/>
  <c r="B2711" i="2" s="1"/>
  <c r="F2710" i="2"/>
  <c r="C2710" i="2" s="1"/>
  <c r="E2710" i="2"/>
  <c r="B2710" i="2" s="1"/>
  <c r="F2709" i="2"/>
  <c r="E2709" i="2"/>
  <c r="B2709" i="2" s="1"/>
  <c r="C2709" i="2"/>
  <c r="F2708" i="2"/>
  <c r="C2708" i="2" s="1"/>
  <c r="E2708" i="2"/>
  <c r="B2708" i="2" s="1"/>
  <c r="F2707" i="2"/>
  <c r="E2707" i="2"/>
  <c r="B2707" i="2" s="1"/>
  <c r="C2707" i="2"/>
  <c r="F2706" i="2"/>
  <c r="C2706" i="2" s="1"/>
  <c r="E2706" i="2"/>
  <c r="B2706" i="2" s="1"/>
  <c r="F2705" i="2"/>
  <c r="C2705" i="2" s="1"/>
  <c r="E2705" i="2"/>
  <c r="B2705" i="2" s="1"/>
  <c r="F2704" i="2"/>
  <c r="C2704" i="2" s="1"/>
  <c r="E2704" i="2"/>
  <c r="B2704" i="2" s="1"/>
  <c r="F2703" i="2"/>
  <c r="C2703" i="2" s="1"/>
  <c r="E2703" i="2"/>
  <c r="B2703" i="2" s="1"/>
  <c r="F2702" i="2"/>
  <c r="C2702" i="2" s="1"/>
  <c r="E2702" i="2"/>
  <c r="B2702" i="2" s="1"/>
  <c r="F2701" i="2"/>
  <c r="C2701" i="2" s="1"/>
  <c r="E2701" i="2"/>
  <c r="B2701" i="2" s="1"/>
  <c r="F2700" i="2"/>
  <c r="E2700" i="2"/>
  <c r="B2700" i="2" s="1"/>
  <c r="D2700" i="2" s="1"/>
  <c r="C2700" i="2"/>
  <c r="F2699" i="2"/>
  <c r="C2699" i="2" s="1"/>
  <c r="E2699" i="2"/>
  <c r="B2699" i="2" s="1"/>
  <c r="F2698" i="2"/>
  <c r="C2698" i="2" s="1"/>
  <c r="E2698" i="2"/>
  <c r="B2698" i="2" s="1"/>
  <c r="F2697" i="2"/>
  <c r="C2697" i="2" s="1"/>
  <c r="E2697" i="2"/>
  <c r="B2697" i="2" s="1"/>
  <c r="F2696" i="2"/>
  <c r="E2696" i="2"/>
  <c r="B2696" i="2" s="1"/>
  <c r="C2696" i="2"/>
  <c r="F2695" i="2"/>
  <c r="E2695" i="2"/>
  <c r="B2695" i="2" s="1"/>
  <c r="C2695" i="2"/>
  <c r="F2694" i="2"/>
  <c r="C2694" i="2" s="1"/>
  <c r="E2694" i="2"/>
  <c r="B2694" i="2" s="1"/>
  <c r="F2693" i="2"/>
  <c r="C2693" i="2" s="1"/>
  <c r="E2693" i="2"/>
  <c r="B2693" i="2" s="1"/>
  <c r="F2692" i="2"/>
  <c r="E2692" i="2"/>
  <c r="B2692" i="2" s="1"/>
  <c r="C2692" i="2"/>
  <c r="F2691" i="2"/>
  <c r="C2691" i="2" s="1"/>
  <c r="E2691" i="2"/>
  <c r="B2691" i="2" s="1"/>
  <c r="F2690" i="2"/>
  <c r="C2690" i="2" s="1"/>
  <c r="E2690" i="2"/>
  <c r="B2690" i="2"/>
  <c r="F2689" i="2"/>
  <c r="C2689" i="2" s="1"/>
  <c r="E2689" i="2"/>
  <c r="B2689" i="2" s="1"/>
  <c r="F2688" i="2"/>
  <c r="C2688" i="2" s="1"/>
  <c r="E2688" i="2"/>
  <c r="B2688" i="2" s="1"/>
  <c r="F2687" i="2"/>
  <c r="C2687" i="2" s="1"/>
  <c r="D2687" i="2" s="1"/>
  <c r="E2687" i="2"/>
  <c r="B2687" i="2" s="1"/>
  <c r="F2686" i="2"/>
  <c r="C2686" i="2" s="1"/>
  <c r="E2686" i="2"/>
  <c r="B2686" i="2" s="1"/>
  <c r="F2685" i="2"/>
  <c r="E2685" i="2"/>
  <c r="B2685" i="2" s="1"/>
  <c r="C2685" i="2"/>
  <c r="D2685" i="2" s="1"/>
  <c r="F2684" i="2"/>
  <c r="E2684" i="2"/>
  <c r="B2684" i="2" s="1"/>
  <c r="C2684" i="2"/>
  <c r="F2683" i="2"/>
  <c r="C2683" i="2" s="1"/>
  <c r="D2683" i="2" s="1"/>
  <c r="E2683" i="2"/>
  <c r="B2683" i="2" s="1"/>
  <c r="F2682" i="2"/>
  <c r="E2682" i="2"/>
  <c r="B2682" i="2" s="1"/>
  <c r="C2682" i="2"/>
  <c r="F2681" i="2"/>
  <c r="E2681" i="2"/>
  <c r="B2681" i="2" s="1"/>
  <c r="C2681" i="2"/>
  <c r="F2680" i="2"/>
  <c r="E2680" i="2"/>
  <c r="B2680" i="2" s="1"/>
  <c r="C2680" i="2"/>
  <c r="F2679" i="2"/>
  <c r="C2679" i="2" s="1"/>
  <c r="E2679" i="2"/>
  <c r="B2679" i="2" s="1"/>
  <c r="F2678" i="2"/>
  <c r="E2678" i="2"/>
  <c r="B2678" i="2" s="1"/>
  <c r="C2678" i="2"/>
  <c r="F2677" i="2"/>
  <c r="C2677" i="2" s="1"/>
  <c r="E2677" i="2"/>
  <c r="B2677" i="2" s="1"/>
  <c r="F2676" i="2"/>
  <c r="E2676" i="2"/>
  <c r="B2676" i="2" s="1"/>
  <c r="C2676" i="2"/>
  <c r="F2675" i="2"/>
  <c r="C2675" i="2" s="1"/>
  <c r="E2675" i="2"/>
  <c r="B2675" i="2" s="1"/>
  <c r="F2674" i="2"/>
  <c r="C2674" i="2" s="1"/>
  <c r="E2674" i="2"/>
  <c r="B2674" i="2" s="1"/>
  <c r="F2673" i="2"/>
  <c r="C2673" i="2" s="1"/>
  <c r="E2673" i="2"/>
  <c r="B2673" i="2" s="1"/>
  <c r="F2672" i="2"/>
  <c r="E2672" i="2"/>
  <c r="B2672" i="2" s="1"/>
  <c r="C2672" i="2"/>
  <c r="F2671" i="2"/>
  <c r="C2671" i="2" s="1"/>
  <c r="D2671" i="2" s="1"/>
  <c r="E2671" i="2"/>
  <c r="B2671" i="2" s="1"/>
  <c r="F2670" i="2"/>
  <c r="C2670" i="2" s="1"/>
  <c r="E2670" i="2"/>
  <c r="B2670" i="2" s="1"/>
  <c r="F2669" i="2"/>
  <c r="C2669" i="2" s="1"/>
  <c r="E2669" i="2"/>
  <c r="B2669" i="2" s="1"/>
  <c r="F2668" i="2"/>
  <c r="C2668" i="2" s="1"/>
  <c r="E2668" i="2"/>
  <c r="B2668" i="2"/>
  <c r="F2667" i="2"/>
  <c r="C2667" i="2" s="1"/>
  <c r="E2667" i="2"/>
  <c r="B2667" i="2" s="1"/>
  <c r="F2666" i="2"/>
  <c r="E2666" i="2"/>
  <c r="C2666" i="2"/>
  <c r="B2666" i="2"/>
  <c r="F2665" i="2"/>
  <c r="C2665" i="2" s="1"/>
  <c r="D2665" i="2" s="1"/>
  <c r="E2665" i="2"/>
  <c r="B2665" i="2" s="1"/>
  <c r="F2664" i="2"/>
  <c r="C2664" i="2" s="1"/>
  <c r="E2664" i="2"/>
  <c r="B2664" i="2" s="1"/>
  <c r="D2664" i="2" s="1"/>
  <c r="F2663" i="2"/>
  <c r="C2663" i="2" s="1"/>
  <c r="E2663" i="2"/>
  <c r="B2663" i="2" s="1"/>
  <c r="F2662" i="2"/>
  <c r="E2662" i="2"/>
  <c r="B2662" i="2" s="1"/>
  <c r="C2662" i="2"/>
  <c r="F2661" i="2"/>
  <c r="E2661" i="2"/>
  <c r="B2661" i="2" s="1"/>
  <c r="C2661" i="2"/>
  <c r="D2661" i="2" s="1"/>
  <c r="F2660" i="2"/>
  <c r="C2660" i="2" s="1"/>
  <c r="E2660" i="2"/>
  <c r="B2660" i="2" s="1"/>
  <c r="F2659" i="2"/>
  <c r="C2659" i="2" s="1"/>
  <c r="E2659" i="2"/>
  <c r="B2659" i="2" s="1"/>
  <c r="F2658" i="2"/>
  <c r="E2658" i="2"/>
  <c r="B2658" i="2" s="1"/>
  <c r="C2658" i="2"/>
  <c r="F2657" i="2"/>
  <c r="C2657" i="2" s="1"/>
  <c r="E2657" i="2"/>
  <c r="B2657" i="2" s="1"/>
  <c r="F2656" i="2"/>
  <c r="C2656" i="2" s="1"/>
  <c r="E2656" i="2"/>
  <c r="B2656" i="2" s="1"/>
  <c r="F2655" i="2"/>
  <c r="C2655" i="2" s="1"/>
  <c r="D2655" i="2" s="1"/>
  <c r="E2655" i="2"/>
  <c r="B2655" i="2" s="1"/>
  <c r="F2654" i="2"/>
  <c r="C2654" i="2" s="1"/>
  <c r="E2654" i="2"/>
  <c r="B2654" i="2" s="1"/>
  <c r="F2653" i="2"/>
  <c r="C2653" i="2" s="1"/>
  <c r="D2653" i="2" s="1"/>
  <c r="E2653" i="2"/>
  <c r="B2653" i="2" s="1"/>
  <c r="F2652" i="2"/>
  <c r="C2652" i="2" s="1"/>
  <c r="E2652" i="2"/>
  <c r="B2652" i="2" s="1"/>
  <c r="F2651" i="2"/>
  <c r="C2651" i="2" s="1"/>
  <c r="E2651" i="2"/>
  <c r="B2651" i="2" s="1"/>
  <c r="F2650" i="2"/>
  <c r="E2650" i="2"/>
  <c r="C2650" i="2"/>
  <c r="B2650" i="2"/>
  <c r="F2649" i="2"/>
  <c r="C2649" i="2" s="1"/>
  <c r="E2649" i="2"/>
  <c r="B2649" i="2" s="1"/>
  <c r="F2648" i="2"/>
  <c r="C2648" i="2" s="1"/>
  <c r="E2648" i="2"/>
  <c r="B2648" i="2" s="1"/>
  <c r="F2647" i="2"/>
  <c r="C2647" i="2" s="1"/>
  <c r="D2647" i="2" s="1"/>
  <c r="E2647" i="2"/>
  <c r="B2647" i="2" s="1"/>
  <c r="F2646" i="2"/>
  <c r="C2646" i="2" s="1"/>
  <c r="E2646" i="2"/>
  <c r="B2646" i="2" s="1"/>
  <c r="F2645" i="2"/>
  <c r="C2645" i="2" s="1"/>
  <c r="D2645" i="2" s="1"/>
  <c r="E2645" i="2"/>
  <c r="B2645" i="2" s="1"/>
  <c r="F2644" i="2"/>
  <c r="C2644" i="2" s="1"/>
  <c r="E2644" i="2"/>
  <c r="B2644" i="2" s="1"/>
  <c r="F2643" i="2"/>
  <c r="E2643" i="2"/>
  <c r="B2643" i="2" s="1"/>
  <c r="C2643" i="2"/>
  <c r="F2642" i="2"/>
  <c r="C2642" i="2" s="1"/>
  <c r="E2642" i="2"/>
  <c r="B2642" i="2" s="1"/>
  <c r="F2641" i="2"/>
  <c r="C2641" i="2" s="1"/>
  <c r="E2641" i="2"/>
  <c r="B2641" i="2" s="1"/>
  <c r="F2640" i="2"/>
  <c r="C2640" i="2" s="1"/>
  <c r="E2640" i="2"/>
  <c r="B2640" i="2" s="1"/>
  <c r="F2639" i="2"/>
  <c r="E2639" i="2"/>
  <c r="B2639" i="2" s="1"/>
  <c r="C2639" i="2"/>
  <c r="F2638" i="2"/>
  <c r="C2638" i="2" s="1"/>
  <c r="E2638" i="2"/>
  <c r="B2638" i="2" s="1"/>
  <c r="F2637" i="2"/>
  <c r="E2637" i="2"/>
  <c r="B2637" i="2" s="1"/>
  <c r="C2637" i="2"/>
  <c r="F2636" i="2"/>
  <c r="C2636" i="2" s="1"/>
  <c r="E2636" i="2"/>
  <c r="B2636" i="2" s="1"/>
  <c r="F2635" i="2"/>
  <c r="C2635" i="2" s="1"/>
  <c r="E2635" i="2"/>
  <c r="B2635" i="2" s="1"/>
  <c r="F2634" i="2"/>
  <c r="E2634" i="2"/>
  <c r="B2634" i="2" s="1"/>
  <c r="C2634" i="2"/>
  <c r="F2633" i="2"/>
  <c r="C2633" i="2" s="1"/>
  <c r="E2633" i="2"/>
  <c r="B2633" i="2" s="1"/>
  <c r="F2632" i="2"/>
  <c r="C2632" i="2" s="1"/>
  <c r="E2632" i="2"/>
  <c r="B2632" i="2" s="1"/>
  <c r="F2631" i="2"/>
  <c r="C2631" i="2" s="1"/>
  <c r="E2631" i="2"/>
  <c r="B2631" i="2" s="1"/>
  <c r="F2630" i="2"/>
  <c r="C2630" i="2" s="1"/>
  <c r="E2630" i="2"/>
  <c r="B2630" i="2"/>
  <c r="F2629" i="2"/>
  <c r="E2629" i="2"/>
  <c r="B2629" i="2" s="1"/>
  <c r="C2629" i="2"/>
  <c r="F2628" i="2"/>
  <c r="E2628" i="2"/>
  <c r="B2628" i="2" s="1"/>
  <c r="C2628" i="2"/>
  <c r="F2627" i="2"/>
  <c r="C2627" i="2" s="1"/>
  <c r="D2627" i="2" s="1"/>
  <c r="E2627" i="2"/>
  <c r="B2627" i="2" s="1"/>
  <c r="F2626" i="2"/>
  <c r="E2626" i="2"/>
  <c r="B2626" i="2" s="1"/>
  <c r="C2626" i="2"/>
  <c r="F2625" i="2"/>
  <c r="C2625" i="2" s="1"/>
  <c r="E2625" i="2"/>
  <c r="B2625" i="2" s="1"/>
  <c r="F2624" i="2"/>
  <c r="E2624" i="2"/>
  <c r="B2624" i="2" s="1"/>
  <c r="C2624" i="2"/>
  <c r="F2623" i="2"/>
  <c r="C2623" i="2" s="1"/>
  <c r="D2623" i="2" s="1"/>
  <c r="E2623" i="2"/>
  <c r="B2623" i="2" s="1"/>
  <c r="F2622" i="2"/>
  <c r="C2622" i="2" s="1"/>
  <c r="E2622" i="2"/>
  <c r="B2622" i="2" s="1"/>
  <c r="F2621" i="2"/>
  <c r="C2621" i="2" s="1"/>
  <c r="E2621" i="2"/>
  <c r="B2621" i="2" s="1"/>
  <c r="F2620" i="2"/>
  <c r="E2620" i="2"/>
  <c r="B2620" i="2" s="1"/>
  <c r="C2620" i="2"/>
  <c r="F2619" i="2"/>
  <c r="C2619" i="2" s="1"/>
  <c r="E2619" i="2"/>
  <c r="B2619" i="2" s="1"/>
  <c r="F2618" i="2"/>
  <c r="E2618" i="2"/>
  <c r="B2618" i="2" s="1"/>
  <c r="C2618" i="2"/>
  <c r="F2617" i="2"/>
  <c r="C2617" i="2" s="1"/>
  <c r="E2617" i="2"/>
  <c r="B2617" i="2" s="1"/>
  <c r="F2616" i="2"/>
  <c r="E2616" i="2"/>
  <c r="C2616" i="2"/>
  <c r="B2616" i="2"/>
  <c r="F2615" i="2"/>
  <c r="C2615" i="2" s="1"/>
  <c r="E2615" i="2"/>
  <c r="B2615" i="2" s="1"/>
  <c r="F2614" i="2"/>
  <c r="C2614" i="2" s="1"/>
  <c r="E2614" i="2"/>
  <c r="B2614" i="2" s="1"/>
  <c r="F2613" i="2"/>
  <c r="C2613" i="2" s="1"/>
  <c r="E2613" i="2"/>
  <c r="B2613" i="2" s="1"/>
  <c r="F2612" i="2"/>
  <c r="E2612" i="2"/>
  <c r="B2612" i="2" s="1"/>
  <c r="C2612" i="2"/>
  <c r="F2611" i="2"/>
  <c r="C2611" i="2" s="1"/>
  <c r="E2611" i="2"/>
  <c r="B2611" i="2" s="1"/>
  <c r="F2610" i="2"/>
  <c r="C2610" i="2" s="1"/>
  <c r="E2610" i="2"/>
  <c r="B2610" i="2"/>
  <c r="F2609" i="2"/>
  <c r="C2609" i="2" s="1"/>
  <c r="E2609" i="2"/>
  <c r="B2609" i="2" s="1"/>
  <c r="F2608" i="2"/>
  <c r="C2608" i="2" s="1"/>
  <c r="E2608" i="2"/>
  <c r="B2608" i="2" s="1"/>
  <c r="F2607" i="2"/>
  <c r="C2607" i="2" s="1"/>
  <c r="E2607" i="2"/>
  <c r="B2607" i="2" s="1"/>
  <c r="F2606" i="2"/>
  <c r="C2606" i="2" s="1"/>
  <c r="E2606" i="2"/>
  <c r="B2606" i="2" s="1"/>
  <c r="F2605" i="2"/>
  <c r="C2605" i="2" s="1"/>
  <c r="E2605" i="2"/>
  <c r="B2605" i="2" s="1"/>
  <c r="F2604" i="2"/>
  <c r="C2604" i="2" s="1"/>
  <c r="E2604" i="2"/>
  <c r="B2604" i="2"/>
  <c r="F2603" i="2"/>
  <c r="C2603" i="2" s="1"/>
  <c r="D2603" i="2" s="1"/>
  <c r="E2603" i="2"/>
  <c r="B2603" i="2" s="1"/>
  <c r="F2602" i="2"/>
  <c r="C2602" i="2" s="1"/>
  <c r="E2602" i="2"/>
  <c r="B2602" i="2"/>
  <c r="D2602" i="2" s="1"/>
  <c r="F2601" i="2"/>
  <c r="C2601" i="2" s="1"/>
  <c r="E2601" i="2"/>
  <c r="B2601" i="2" s="1"/>
  <c r="F2600" i="2"/>
  <c r="C2600" i="2" s="1"/>
  <c r="E2600" i="2"/>
  <c r="B2600" i="2" s="1"/>
  <c r="F2599" i="2"/>
  <c r="C2599" i="2" s="1"/>
  <c r="E2599" i="2"/>
  <c r="B2599" i="2" s="1"/>
  <c r="F2598" i="2"/>
  <c r="C2598" i="2" s="1"/>
  <c r="E2598" i="2"/>
  <c r="B2598" i="2" s="1"/>
  <c r="F2597" i="2"/>
  <c r="C2597" i="2" s="1"/>
  <c r="E2597" i="2"/>
  <c r="B2597" i="2" s="1"/>
  <c r="F2596" i="2"/>
  <c r="C2596" i="2" s="1"/>
  <c r="E2596" i="2"/>
  <c r="B2596" i="2" s="1"/>
  <c r="D2596" i="2" s="1"/>
  <c r="F2595" i="2"/>
  <c r="C2595" i="2" s="1"/>
  <c r="E2595" i="2"/>
  <c r="B2595" i="2" s="1"/>
  <c r="D2595" i="2" s="1"/>
  <c r="F2594" i="2"/>
  <c r="C2594" i="2" s="1"/>
  <c r="E2594" i="2"/>
  <c r="B2594" i="2" s="1"/>
  <c r="F2593" i="2"/>
  <c r="C2593" i="2" s="1"/>
  <c r="E2593" i="2"/>
  <c r="B2593" i="2" s="1"/>
  <c r="D2593" i="2" s="1"/>
  <c r="F2592" i="2"/>
  <c r="C2592" i="2" s="1"/>
  <c r="E2592" i="2"/>
  <c r="B2592" i="2" s="1"/>
  <c r="F2591" i="2"/>
  <c r="C2591" i="2" s="1"/>
  <c r="E2591" i="2"/>
  <c r="B2591" i="2" s="1"/>
  <c r="F2590" i="2"/>
  <c r="C2590" i="2" s="1"/>
  <c r="E2590" i="2"/>
  <c r="B2590" i="2" s="1"/>
  <c r="F2589" i="2"/>
  <c r="C2589" i="2" s="1"/>
  <c r="E2589" i="2"/>
  <c r="B2589" i="2" s="1"/>
  <c r="F2588" i="2"/>
  <c r="C2588" i="2" s="1"/>
  <c r="E2588" i="2"/>
  <c r="B2588" i="2" s="1"/>
  <c r="D2588" i="2" s="1"/>
  <c r="F2587" i="2"/>
  <c r="C2587" i="2" s="1"/>
  <c r="E2587" i="2"/>
  <c r="B2587" i="2" s="1"/>
  <c r="F2586" i="2"/>
  <c r="E2586" i="2"/>
  <c r="B2586" i="2" s="1"/>
  <c r="C2586" i="2"/>
  <c r="F2585" i="2"/>
  <c r="C2585" i="2" s="1"/>
  <c r="D2585" i="2" s="1"/>
  <c r="E2585" i="2"/>
  <c r="B2585" i="2" s="1"/>
  <c r="F2584" i="2"/>
  <c r="C2584" i="2" s="1"/>
  <c r="E2584" i="2"/>
  <c r="B2584" i="2" s="1"/>
  <c r="F2583" i="2"/>
  <c r="C2583" i="2" s="1"/>
  <c r="D2583" i="2" s="1"/>
  <c r="E2583" i="2"/>
  <c r="B2583" i="2" s="1"/>
  <c r="F2582" i="2"/>
  <c r="C2582" i="2" s="1"/>
  <c r="E2582" i="2"/>
  <c r="B2582" i="2" s="1"/>
  <c r="F2581" i="2"/>
  <c r="C2581" i="2" s="1"/>
  <c r="E2581" i="2"/>
  <c r="B2581" i="2" s="1"/>
  <c r="F2580" i="2"/>
  <c r="C2580" i="2" s="1"/>
  <c r="E2580" i="2"/>
  <c r="B2580" i="2" s="1"/>
  <c r="F2579" i="2"/>
  <c r="C2579" i="2" s="1"/>
  <c r="E2579" i="2"/>
  <c r="B2579" i="2" s="1"/>
  <c r="F2578" i="2"/>
  <c r="C2578" i="2" s="1"/>
  <c r="E2578" i="2"/>
  <c r="B2578" i="2" s="1"/>
  <c r="F2577" i="2"/>
  <c r="C2577" i="2" s="1"/>
  <c r="E2577" i="2"/>
  <c r="B2577" i="2" s="1"/>
  <c r="F2576" i="2"/>
  <c r="C2576" i="2" s="1"/>
  <c r="E2576" i="2"/>
  <c r="B2576" i="2" s="1"/>
  <c r="F2575" i="2"/>
  <c r="C2575" i="2" s="1"/>
  <c r="D2575" i="2" s="1"/>
  <c r="E2575" i="2"/>
  <c r="B2575" i="2" s="1"/>
  <c r="F2574" i="2"/>
  <c r="C2574" i="2" s="1"/>
  <c r="E2574" i="2"/>
  <c r="B2574" i="2" s="1"/>
  <c r="F2573" i="2"/>
  <c r="C2573" i="2" s="1"/>
  <c r="E2573" i="2"/>
  <c r="B2573" i="2" s="1"/>
  <c r="F2572" i="2"/>
  <c r="E2572" i="2"/>
  <c r="B2572" i="2" s="1"/>
  <c r="C2572" i="2"/>
  <c r="F2571" i="2"/>
  <c r="C2571" i="2" s="1"/>
  <c r="E2571" i="2"/>
  <c r="B2571" i="2" s="1"/>
  <c r="F2570" i="2"/>
  <c r="E2570" i="2"/>
  <c r="B2570" i="2" s="1"/>
  <c r="C2570" i="2"/>
  <c r="F2569" i="2"/>
  <c r="E2569" i="2"/>
  <c r="B2569" i="2" s="1"/>
  <c r="C2569" i="2"/>
  <c r="F2568" i="2"/>
  <c r="C2568" i="2" s="1"/>
  <c r="E2568" i="2"/>
  <c r="B2568" i="2" s="1"/>
  <c r="F2567" i="2"/>
  <c r="C2567" i="2" s="1"/>
  <c r="E2567" i="2"/>
  <c r="B2567" i="2" s="1"/>
  <c r="F2566" i="2"/>
  <c r="E2566" i="2"/>
  <c r="B2566" i="2" s="1"/>
  <c r="C2566" i="2"/>
  <c r="F2565" i="2"/>
  <c r="E2565" i="2"/>
  <c r="B2565" i="2" s="1"/>
  <c r="C2565" i="2"/>
  <c r="F2564" i="2"/>
  <c r="E2564" i="2"/>
  <c r="B2564" i="2" s="1"/>
  <c r="C2564" i="2"/>
  <c r="F2563" i="2"/>
  <c r="C2563" i="2" s="1"/>
  <c r="E2563" i="2"/>
  <c r="B2563" i="2" s="1"/>
  <c r="F2562" i="2"/>
  <c r="C2562" i="2" s="1"/>
  <c r="E2562" i="2"/>
  <c r="B2562" i="2" s="1"/>
  <c r="F2561" i="2"/>
  <c r="C2561" i="2" s="1"/>
  <c r="E2561" i="2"/>
  <c r="B2561" i="2" s="1"/>
  <c r="F2560" i="2"/>
  <c r="C2560" i="2" s="1"/>
  <c r="E2560" i="2"/>
  <c r="B2560" i="2" s="1"/>
  <c r="F2559" i="2"/>
  <c r="C2559" i="2" s="1"/>
  <c r="E2559" i="2"/>
  <c r="B2559" i="2" s="1"/>
  <c r="F2558" i="2"/>
  <c r="E2558" i="2"/>
  <c r="C2558" i="2"/>
  <c r="B2558" i="2"/>
  <c r="F2557" i="2"/>
  <c r="C2557" i="2" s="1"/>
  <c r="E2557" i="2"/>
  <c r="B2557" i="2" s="1"/>
  <c r="F2556" i="2"/>
  <c r="C2556" i="2" s="1"/>
  <c r="E2556" i="2"/>
  <c r="B2556" i="2" s="1"/>
  <c r="F2555" i="2"/>
  <c r="C2555" i="2" s="1"/>
  <c r="E2555" i="2"/>
  <c r="B2555" i="2" s="1"/>
  <c r="D2555" i="2"/>
  <c r="F2554" i="2"/>
  <c r="E2554" i="2"/>
  <c r="B2554" i="2" s="1"/>
  <c r="C2554" i="2"/>
  <c r="F2553" i="2"/>
  <c r="C2553" i="2" s="1"/>
  <c r="E2553" i="2"/>
  <c r="B2553" i="2" s="1"/>
  <c r="F2552" i="2"/>
  <c r="C2552" i="2" s="1"/>
  <c r="E2552" i="2"/>
  <c r="B2552" i="2" s="1"/>
  <c r="F2551" i="2"/>
  <c r="C2551" i="2" s="1"/>
  <c r="E2551" i="2"/>
  <c r="B2551" i="2" s="1"/>
  <c r="F2550" i="2"/>
  <c r="C2550" i="2" s="1"/>
  <c r="E2550" i="2"/>
  <c r="B2550" i="2" s="1"/>
  <c r="F2549" i="2"/>
  <c r="C2549" i="2" s="1"/>
  <c r="E2549" i="2"/>
  <c r="B2549" i="2" s="1"/>
  <c r="F2548" i="2"/>
  <c r="C2548" i="2" s="1"/>
  <c r="E2548" i="2"/>
  <c r="B2548" i="2" s="1"/>
  <c r="F2547" i="2"/>
  <c r="C2547" i="2" s="1"/>
  <c r="E2547" i="2"/>
  <c r="B2547" i="2" s="1"/>
  <c r="F2546" i="2"/>
  <c r="C2546" i="2" s="1"/>
  <c r="E2546" i="2"/>
  <c r="B2546" i="2" s="1"/>
  <c r="F2545" i="2"/>
  <c r="C2545" i="2" s="1"/>
  <c r="E2545" i="2"/>
  <c r="B2545" i="2" s="1"/>
  <c r="F2544" i="2"/>
  <c r="C2544" i="2" s="1"/>
  <c r="E2544" i="2"/>
  <c r="B2544" i="2" s="1"/>
  <c r="D2544" i="2" s="1"/>
  <c r="F2543" i="2"/>
  <c r="C2543" i="2" s="1"/>
  <c r="E2543" i="2"/>
  <c r="B2543" i="2" s="1"/>
  <c r="F2542" i="2"/>
  <c r="C2542" i="2" s="1"/>
  <c r="E2542" i="2"/>
  <c r="B2542" i="2"/>
  <c r="F2541" i="2"/>
  <c r="C2541" i="2" s="1"/>
  <c r="E2541" i="2"/>
  <c r="B2541" i="2" s="1"/>
  <c r="F2540" i="2"/>
  <c r="C2540" i="2" s="1"/>
  <c r="E2540" i="2"/>
  <c r="B2540" i="2"/>
  <c r="F2539" i="2"/>
  <c r="C2539" i="2" s="1"/>
  <c r="E2539" i="2"/>
  <c r="B2539" i="2" s="1"/>
  <c r="F2538" i="2"/>
  <c r="C2538" i="2" s="1"/>
  <c r="E2538" i="2"/>
  <c r="B2538" i="2" s="1"/>
  <c r="F2537" i="2"/>
  <c r="E2537" i="2"/>
  <c r="B2537" i="2" s="1"/>
  <c r="C2537" i="2"/>
  <c r="F2536" i="2"/>
  <c r="E2536" i="2"/>
  <c r="B2536" i="2" s="1"/>
  <c r="C2536" i="2"/>
  <c r="F2535" i="2"/>
  <c r="C2535" i="2" s="1"/>
  <c r="E2535" i="2"/>
  <c r="B2535" i="2" s="1"/>
  <c r="F2534" i="2"/>
  <c r="E2534" i="2"/>
  <c r="C2534" i="2"/>
  <c r="B2534" i="2"/>
  <c r="F2533" i="2"/>
  <c r="C2533" i="2" s="1"/>
  <c r="E2533" i="2"/>
  <c r="B2533" i="2" s="1"/>
  <c r="F2532" i="2"/>
  <c r="C2532" i="2" s="1"/>
  <c r="E2532" i="2"/>
  <c r="B2532" i="2" s="1"/>
  <c r="F2531" i="2"/>
  <c r="C2531" i="2" s="1"/>
  <c r="E2531" i="2"/>
  <c r="B2531" i="2" s="1"/>
  <c r="F2530" i="2"/>
  <c r="C2530" i="2" s="1"/>
  <c r="E2530" i="2"/>
  <c r="B2530" i="2" s="1"/>
  <c r="F2529" i="2"/>
  <c r="C2529" i="2" s="1"/>
  <c r="E2529" i="2"/>
  <c r="B2529" i="2" s="1"/>
  <c r="F2528" i="2"/>
  <c r="E2528" i="2"/>
  <c r="B2528" i="2" s="1"/>
  <c r="C2528" i="2"/>
  <c r="F2527" i="2"/>
  <c r="C2527" i="2" s="1"/>
  <c r="E2527" i="2"/>
  <c r="B2527" i="2" s="1"/>
  <c r="F2526" i="2"/>
  <c r="E2526" i="2"/>
  <c r="B2526" i="2" s="1"/>
  <c r="C2526" i="2"/>
  <c r="F2525" i="2"/>
  <c r="C2525" i="2" s="1"/>
  <c r="E2525" i="2"/>
  <c r="B2525" i="2" s="1"/>
  <c r="F2524" i="2"/>
  <c r="E2524" i="2"/>
  <c r="B2524" i="2" s="1"/>
  <c r="C2524" i="2"/>
  <c r="F2523" i="2"/>
  <c r="C2523" i="2" s="1"/>
  <c r="D2523" i="2" s="1"/>
  <c r="E2523" i="2"/>
  <c r="B2523" i="2" s="1"/>
  <c r="F2522" i="2"/>
  <c r="C2522" i="2" s="1"/>
  <c r="E2522" i="2"/>
  <c r="B2522" i="2" s="1"/>
  <c r="F2521" i="2"/>
  <c r="E2521" i="2"/>
  <c r="B2521" i="2" s="1"/>
  <c r="C2521" i="2"/>
  <c r="F2520" i="2"/>
  <c r="C2520" i="2" s="1"/>
  <c r="E2520" i="2"/>
  <c r="B2520" i="2" s="1"/>
  <c r="F2519" i="2"/>
  <c r="C2519" i="2" s="1"/>
  <c r="E2519" i="2"/>
  <c r="B2519" i="2" s="1"/>
  <c r="F2518" i="2"/>
  <c r="C2518" i="2" s="1"/>
  <c r="E2518" i="2"/>
  <c r="B2518" i="2"/>
  <c r="F2517" i="2"/>
  <c r="C2517" i="2" s="1"/>
  <c r="E2517" i="2"/>
  <c r="B2517" i="2" s="1"/>
  <c r="D2517" i="2" s="1"/>
  <c r="F2516" i="2"/>
  <c r="E2516" i="2"/>
  <c r="B2516" i="2" s="1"/>
  <c r="C2516" i="2"/>
  <c r="F2515" i="2"/>
  <c r="C2515" i="2" s="1"/>
  <c r="D2515" i="2" s="1"/>
  <c r="E2515" i="2"/>
  <c r="B2515" i="2" s="1"/>
  <c r="F2514" i="2"/>
  <c r="C2514" i="2" s="1"/>
  <c r="E2514" i="2"/>
  <c r="B2514" i="2" s="1"/>
  <c r="F2513" i="2"/>
  <c r="C2513" i="2" s="1"/>
  <c r="E2513" i="2"/>
  <c r="B2513" i="2" s="1"/>
  <c r="F2512" i="2"/>
  <c r="C2512" i="2" s="1"/>
  <c r="E2512" i="2"/>
  <c r="B2512" i="2" s="1"/>
  <c r="F2511" i="2"/>
  <c r="C2511" i="2" s="1"/>
  <c r="E2511" i="2"/>
  <c r="B2511" i="2" s="1"/>
  <c r="F2510" i="2"/>
  <c r="C2510" i="2" s="1"/>
  <c r="E2510" i="2"/>
  <c r="B2510" i="2" s="1"/>
  <c r="F2509" i="2"/>
  <c r="C2509" i="2" s="1"/>
  <c r="E2509" i="2"/>
  <c r="B2509" i="2" s="1"/>
  <c r="F2508" i="2"/>
  <c r="C2508" i="2" s="1"/>
  <c r="E2508" i="2"/>
  <c r="B2508" i="2"/>
  <c r="F2507" i="2"/>
  <c r="C2507" i="2" s="1"/>
  <c r="E2507" i="2"/>
  <c r="B2507" i="2" s="1"/>
  <c r="F2506" i="2"/>
  <c r="C2506" i="2" s="1"/>
  <c r="E2506" i="2"/>
  <c r="B2506" i="2" s="1"/>
  <c r="F2505" i="2"/>
  <c r="E2505" i="2"/>
  <c r="B2505" i="2" s="1"/>
  <c r="D2505" i="2" s="1"/>
  <c r="C2505" i="2"/>
  <c r="F2504" i="2"/>
  <c r="E2504" i="2"/>
  <c r="C2504" i="2"/>
  <c r="B2504" i="2"/>
  <c r="F2503" i="2"/>
  <c r="C2503" i="2" s="1"/>
  <c r="D2503" i="2" s="1"/>
  <c r="E2503" i="2"/>
  <c r="B2503" i="2" s="1"/>
  <c r="F2502" i="2"/>
  <c r="E2502" i="2"/>
  <c r="B2502" i="2" s="1"/>
  <c r="C2502" i="2"/>
  <c r="F2501" i="2"/>
  <c r="C2501" i="2" s="1"/>
  <c r="E2501" i="2"/>
  <c r="B2501" i="2" s="1"/>
  <c r="F2500" i="2"/>
  <c r="C2500" i="2" s="1"/>
  <c r="E2500" i="2"/>
  <c r="B2500" i="2" s="1"/>
  <c r="F2499" i="2"/>
  <c r="C2499" i="2" s="1"/>
  <c r="E2499" i="2"/>
  <c r="B2499" i="2" s="1"/>
  <c r="F2498" i="2"/>
  <c r="C2498" i="2" s="1"/>
  <c r="E2498" i="2"/>
  <c r="B2498" i="2" s="1"/>
  <c r="D2498" i="2" s="1"/>
  <c r="F2497" i="2"/>
  <c r="C2497" i="2" s="1"/>
  <c r="E2497" i="2"/>
  <c r="B2497" i="2" s="1"/>
  <c r="F2496" i="2"/>
  <c r="E2496" i="2"/>
  <c r="B2496" i="2" s="1"/>
  <c r="C2496" i="2"/>
  <c r="F2495" i="2"/>
  <c r="C2495" i="2" s="1"/>
  <c r="E2495" i="2"/>
  <c r="B2495" i="2" s="1"/>
  <c r="F2494" i="2"/>
  <c r="C2494" i="2" s="1"/>
  <c r="E2494" i="2"/>
  <c r="B2494" i="2" s="1"/>
  <c r="F2493" i="2"/>
  <c r="C2493" i="2" s="1"/>
  <c r="D2493" i="2" s="1"/>
  <c r="E2493" i="2"/>
  <c r="B2493" i="2" s="1"/>
  <c r="F2492" i="2"/>
  <c r="E2492" i="2"/>
  <c r="B2492" i="2" s="1"/>
  <c r="C2492" i="2"/>
  <c r="F2491" i="2"/>
  <c r="C2491" i="2" s="1"/>
  <c r="E2491" i="2"/>
  <c r="B2491" i="2" s="1"/>
  <c r="F2490" i="2"/>
  <c r="C2490" i="2" s="1"/>
  <c r="E2490" i="2"/>
  <c r="B2490" i="2" s="1"/>
  <c r="F2489" i="2"/>
  <c r="C2489" i="2" s="1"/>
  <c r="E2489" i="2"/>
  <c r="B2489" i="2" s="1"/>
  <c r="F2488" i="2"/>
  <c r="E2488" i="2"/>
  <c r="C2488" i="2"/>
  <c r="B2488" i="2"/>
  <c r="D2488" i="2" s="1"/>
  <c r="F2487" i="2"/>
  <c r="C2487" i="2" s="1"/>
  <c r="E2487" i="2"/>
  <c r="B2487" i="2" s="1"/>
  <c r="F2486" i="2"/>
  <c r="E2486" i="2"/>
  <c r="B2486" i="2" s="1"/>
  <c r="D2486" i="2" s="1"/>
  <c r="C2486" i="2"/>
  <c r="F2485" i="2"/>
  <c r="C2485" i="2" s="1"/>
  <c r="D2485" i="2" s="1"/>
  <c r="E2485" i="2"/>
  <c r="B2485" i="2" s="1"/>
  <c r="F2484" i="2"/>
  <c r="C2484" i="2" s="1"/>
  <c r="E2484" i="2"/>
  <c r="B2484" i="2" s="1"/>
  <c r="F2483" i="2"/>
  <c r="C2483" i="2" s="1"/>
  <c r="D2483" i="2" s="1"/>
  <c r="E2483" i="2"/>
  <c r="B2483" i="2" s="1"/>
  <c r="F2482" i="2"/>
  <c r="C2482" i="2" s="1"/>
  <c r="E2482" i="2"/>
  <c r="B2482" i="2" s="1"/>
  <c r="F2481" i="2"/>
  <c r="E2481" i="2"/>
  <c r="B2481" i="2" s="1"/>
  <c r="C2481" i="2"/>
  <c r="F2480" i="2"/>
  <c r="C2480" i="2" s="1"/>
  <c r="E2480" i="2"/>
  <c r="B2480" i="2" s="1"/>
  <c r="F2479" i="2"/>
  <c r="C2479" i="2" s="1"/>
  <c r="E2479" i="2"/>
  <c r="B2479" i="2" s="1"/>
  <c r="F2478" i="2"/>
  <c r="C2478" i="2" s="1"/>
  <c r="E2478" i="2"/>
  <c r="B2478" i="2" s="1"/>
  <c r="F2477" i="2"/>
  <c r="C2477" i="2" s="1"/>
  <c r="E2477" i="2"/>
  <c r="B2477" i="2" s="1"/>
  <c r="F2476" i="2"/>
  <c r="C2476" i="2" s="1"/>
  <c r="E2476" i="2"/>
  <c r="B2476" i="2" s="1"/>
  <c r="F2475" i="2"/>
  <c r="C2475" i="2" s="1"/>
  <c r="E2475" i="2"/>
  <c r="B2475" i="2" s="1"/>
  <c r="F2474" i="2"/>
  <c r="C2474" i="2" s="1"/>
  <c r="E2474" i="2"/>
  <c r="B2474" i="2" s="1"/>
  <c r="F2473" i="2"/>
  <c r="E2473" i="2"/>
  <c r="B2473" i="2" s="1"/>
  <c r="D2473" i="2" s="1"/>
  <c r="C2473" i="2"/>
  <c r="F2472" i="2"/>
  <c r="E2472" i="2"/>
  <c r="B2472" i="2" s="1"/>
  <c r="C2472" i="2"/>
  <c r="F2471" i="2"/>
  <c r="C2471" i="2" s="1"/>
  <c r="E2471" i="2"/>
  <c r="B2471" i="2" s="1"/>
  <c r="F2470" i="2"/>
  <c r="C2470" i="2" s="1"/>
  <c r="E2470" i="2"/>
  <c r="B2470" i="2" s="1"/>
  <c r="F2469" i="2"/>
  <c r="C2469" i="2" s="1"/>
  <c r="E2469" i="2"/>
  <c r="B2469" i="2" s="1"/>
  <c r="F2468" i="2"/>
  <c r="C2468" i="2" s="1"/>
  <c r="E2468" i="2"/>
  <c r="B2468" i="2" s="1"/>
  <c r="F2467" i="2"/>
  <c r="C2467" i="2" s="1"/>
  <c r="E2467" i="2"/>
  <c r="B2467" i="2" s="1"/>
  <c r="F2466" i="2"/>
  <c r="C2466" i="2" s="1"/>
  <c r="E2466" i="2"/>
  <c r="B2466" i="2"/>
  <c r="F2465" i="2"/>
  <c r="C2465" i="2" s="1"/>
  <c r="E2465" i="2"/>
  <c r="B2465" i="2" s="1"/>
  <c r="F2464" i="2"/>
  <c r="C2464" i="2" s="1"/>
  <c r="E2464" i="2"/>
  <c r="B2464" i="2"/>
  <c r="F2463" i="2"/>
  <c r="C2463" i="2" s="1"/>
  <c r="E2463" i="2"/>
  <c r="B2463" i="2" s="1"/>
  <c r="F2462" i="2"/>
  <c r="E2462" i="2"/>
  <c r="B2462" i="2" s="1"/>
  <c r="C2462" i="2"/>
  <c r="F2461" i="2"/>
  <c r="E2461" i="2"/>
  <c r="B2461" i="2" s="1"/>
  <c r="C2461" i="2"/>
  <c r="F2460" i="2"/>
  <c r="C2460" i="2" s="1"/>
  <c r="E2460" i="2"/>
  <c r="B2460" i="2" s="1"/>
  <c r="F2459" i="2"/>
  <c r="C2459" i="2" s="1"/>
  <c r="E2459" i="2"/>
  <c r="B2459" i="2" s="1"/>
  <c r="F2458" i="2"/>
  <c r="E2458" i="2"/>
  <c r="C2458" i="2"/>
  <c r="B2458" i="2"/>
  <c r="F2457" i="2"/>
  <c r="C2457" i="2" s="1"/>
  <c r="E2457" i="2"/>
  <c r="B2457" i="2" s="1"/>
  <c r="F2456" i="2"/>
  <c r="C2456" i="2" s="1"/>
  <c r="E2456" i="2"/>
  <c r="B2456" i="2"/>
  <c r="F2455" i="2"/>
  <c r="C2455" i="2" s="1"/>
  <c r="E2455" i="2"/>
  <c r="B2455" i="2" s="1"/>
  <c r="F2454" i="2"/>
  <c r="C2454" i="2" s="1"/>
  <c r="E2454" i="2"/>
  <c r="B2454" i="2" s="1"/>
  <c r="F2453" i="2"/>
  <c r="E2453" i="2"/>
  <c r="B2453" i="2" s="1"/>
  <c r="C2453" i="2"/>
  <c r="D2453" i="2" s="1"/>
  <c r="F2452" i="2"/>
  <c r="C2452" i="2" s="1"/>
  <c r="E2452" i="2"/>
  <c r="B2452" i="2" s="1"/>
  <c r="F2451" i="2"/>
  <c r="C2451" i="2" s="1"/>
  <c r="E2451" i="2"/>
  <c r="B2451" i="2" s="1"/>
  <c r="F2450" i="2"/>
  <c r="E2450" i="2"/>
  <c r="B2450" i="2" s="1"/>
  <c r="C2450" i="2"/>
  <c r="F2449" i="2"/>
  <c r="E2449" i="2"/>
  <c r="B2449" i="2" s="1"/>
  <c r="C2449" i="2"/>
  <c r="D2449" i="2" s="1"/>
  <c r="F2448" i="2"/>
  <c r="C2448" i="2" s="1"/>
  <c r="E2448" i="2"/>
  <c r="B2448" i="2" s="1"/>
  <c r="F2447" i="2"/>
  <c r="C2447" i="2" s="1"/>
  <c r="E2447" i="2"/>
  <c r="B2447" i="2" s="1"/>
  <c r="F2446" i="2"/>
  <c r="E2446" i="2"/>
  <c r="B2446" i="2" s="1"/>
  <c r="C2446" i="2"/>
  <c r="F2445" i="2"/>
  <c r="C2445" i="2" s="1"/>
  <c r="E2445" i="2"/>
  <c r="B2445" i="2" s="1"/>
  <c r="F2444" i="2"/>
  <c r="C2444" i="2" s="1"/>
  <c r="D2444" i="2" s="1"/>
  <c r="E2444" i="2"/>
  <c r="B2444" i="2"/>
  <c r="F2443" i="2"/>
  <c r="C2443" i="2" s="1"/>
  <c r="E2443" i="2"/>
  <c r="B2443" i="2" s="1"/>
  <c r="F2442" i="2"/>
  <c r="C2442" i="2" s="1"/>
  <c r="E2442" i="2"/>
  <c r="B2442" i="2" s="1"/>
  <c r="F2441" i="2"/>
  <c r="C2441" i="2" s="1"/>
  <c r="E2441" i="2"/>
  <c r="B2441" i="2" s="1"/>
  <c r="F2440" i="2"/>
  <c r="C2440" i="2" s="1"/>
  <c r="E2440" i="2"/>
  <c r="B2440" i="2"/>
  <c r="F2439" i="2"/>
  <c r="C2439" i="2" s="1"/>
  <c r="E2439" i="2"/>
  <c r="B2439" i="2" s="1"/>
  <c r="D2439" i="2" s="1"/>
  <c r="F2438" i="2"/>
  <c r="E2438" i="2"/>
  <c r="B2438" i="2" s="1"/>
  <c r="C2438" i="2"/>
  <c r="F2437" i="2"/>
  <c r="C2437" i="2" s="1"/>
  <c r="E2437" i="2"/>
  <c r="B2437" i="2" s="1"/>
  <c r="F2436" i="2"/>
  <c r="C2436" i="2" s="1"/>
  <c r="E2436" i="2"/>
  <c r="B2436" i="2" s="1"/>
  <c r="D2436" i="2" s="1"/>
  <c r="F2435" i="2"/>
  <c r="C2435" i="2" s="1"/>
  <c r="D2435" i="2" s="1"/>
  <c r="E2435" i="2"/>
  <c r="B2435" i="2" s="1"/>
  <c r="F2434" i="2"/>
  <c r="C2434" i="2" s="1"/>
  <c r="E2434" i="2"/>
  <c r="B2434" i="2" s="1"/>
  <c r="F2433" i="2"/>
  <c r="C2433" i="2" s="1"/>
  <c r="E2433" i="2"/>
  <c r="B2433" i="2" s="1"/>
  <c r="F2432" i="2"/>
  <c r="E2432" i="2"/>
  <c r="B2432" i="2" s="1"/>
  <c r="C2432" i="2"/>
  <c r="F2431" i="2"/>
  <c r="C2431" i="2" s="1"/>
  <c r="E2431" i="2"/>
  <c r="B2431" i="2" s="1"/>
  <c r="F2430" i="2"/>
  <c r="E2430" i="2"/>
  <c r="B2430" i="2" s="1"/>
  <c r="C2430" i="2"/>
  <c r="F2429" i="2"/>
  <c r="C2429" i="2" s="1"/>
  <c r="E2429" i="2"/>
  <c r="B2429" i="2" s="1"/>
  <c r="F2428" i="2"/>
  <c r="C2428" i="2" s="1"/>
  <c r="E2428" i="2"/>
  <c r="B2428" i="2" s="1"/>
  <c r="F2427" i="2"/>
  <c r="E2427" i="2"/>
  <c r="B2427" i="2" s="1"/>
  <c r="C2427" i="2"/>
  <c r="F2426" i="2"/>
  <c r="C2426" i="2" s="1"/>
  <c r="E2426" i="2"/>
  <c r="B2426" i="2" s="1"/>
  <c r="D2426" i="2" s="1"/>
  <c r="F2425" i="2"/>
  <c r="C2425" i="2" s="1"/>
  <c r="E2425" i="2"/>
  <c r="B2425" i="2" s="1"/>
  <c r="F2424" i="2"/>
  <c r="E2424" i="2"/>
  <c r="B2424" i="2" s="1"/>
  <c r="C2424" i="2"/>
  <c r="F2423" i="2"/>
  <c r="C2423" i="2" s="1"/>
  <c r="E2423" i="2"/>
  <c r="B2423" i="2" s="1"/>
  <c r="F2422" i="2"/>
  <c r="C2422" i="2" s="1"/>
  <c r="E2422" i="2"/>
  <c r="B2422" i="2" s="1"/>
  <c r="F2421" i="2"/>
  <c r="C2421" i="2" s="1"/>
  <c r="E2421" i="2"/>
  <c r="B2421" i="2" s="1"/>
  <c r="F2420" i="2"/>
  <c r="C2420" i="2" s="1"/>
  <c r="E2420" i="2"/>
  <c r="B2420" i="2"/>
  <c r="F2419" i="2"/>
  <c r="E2419" i="2"/>
  <c r="B2419" i="2" s="1"/>
  <c r="C2419" i="2"/>
  <c r="F2418" i="2"/>
  <c r="C2418" i="2" s="1"/>
  <c r="E2418" i="2"/>
  <c r="B2418" i="2" s="1"/>
  <c r="F2417" i="2"/>
  <c r="C2417" i="2" s="1"/>
  <c r="E2417" i="2"/>
  <c r="B2417" i="2" s="1"/>
  <c r="F2416" i="2"/>
  <c r="E2416" i="2"/>
  <c r="B2416" i="2" s="1"/>
  <c r="C2416" i="2"/>
  <c r="F2415" i="2"/>
  <c r="E2415" i="2"/>
  <c r="B2415" i="2" s="1"/>
  <c r="C2415" i="2"/>
  <c r="F2414" i="2"/>
  <c r="C2414" i="2" s="1"/>
  <c r="E2414" i="2"/>
  <c r="B2414" i="2"/>
  <c r="F2413" i="2"/>
  <c r="C2413" i="2" s="1"/>
  <c r="E2413" i="2"/>
  <c r="B2413" i="2" s="1"/>
  <c r="F2412" i="2"/>
  <c r="E2412" i="2"/>
  <c r="C2412" i="2"/>
  <c r="B2412" i="2"/>
  <c r="F2411" i="2"/>
  <c r="C2411" i="2" s="1"/>
  <c r="E2411" i="2"/>
  <c r="B2411" i="2" s="1"/>
  <c r="F2410" i="2"/>
  <c r="C2410" i="2" s="1"/>
  <c r="E2410" i="2"/>
  <c r="B2410" i="2" s="1"/>
  <c r="F2409" i="2"/>
  <c r="C2409" i="2" s="1"/>
  <c r="E2409" i="2"/>
  <c r="B2409" i="2" s="1"/>
  <c r="F2408" i="2"/>
  <c r="E2408" i="2"/>
  <c r="B2408" i="2" s="1"/>
  <c r="C2408" i="2"/>
  <c r="F2407" i="2"/>
  <c r="C2407" i="2" s="1"/>
  <c r="E2407" i="2"/>
  <c r="B2407" i="2" s="1"/>
  <c r="F2406" i="2"/>
  <c r="C2406" i="2" s="1"/>
  <c r="E2406" i="2"/>
  <c r="B2406" i="2"/>
  <c r="F2405" i="2"/>
  <c r="C2405" i="2" s="1"/>
  <c r="E2405" i="2"/>
  <c r="B2405" i="2" s="1"/>
  <c r="F2404" i="2"/>
  <c r="C2404" i="2" s="1"/>
  <c r="E2404" i="2"/>
  <c r="B2404" i="2" s="1"/>
  <c r="F2403" i="2"/>
  <c r="E2403" i="2"/>
  <c r="B2403" i="2" s="1"/>
  <c r="C2403" i="2"/>
  <c r="F2402" i="2"/>
  <c r="C2402" i="2" s="1"/>
  <c r="E2402" i="2"/>
  <c r="B2402" i="2" s="1"/>
  <c r="F2401" i="2"/>
  <c r="C2401" i="2" s="1"/>
  <c r="E2401" i="2"/>
  <c r="B2401" i="2" s="1"/>
  <c r="F2400" i="2"/>
  <c r="C2400" i="2" s="1"/>
  <c r="E2400" i="2"/>
  <c r="B2400" i="2" s="1"/>
  <c r="F2399" i="2"/>
  <c r="E2399" i="2"/>
  <c r="B2399" i="2" s="1"/>
  <c r="C2399" i="2"/>
  <c r="F2398" i="2"/>
  <c r="E2398" i="2"/>
  <c r="C2398" i="2"/>
  <c r="B2398" i="2"/>
  <c r="F2397" i="2"/>
  <c r="C2397" i="2" s="1"/>
  <c r="E2397" i="2"/>
  <c r="B2397" i="2" s="1"/>
  <c r="F2396" i="2"/>
  <c r="E2396" i="2"/>
  <c r="B2396" i="2" s="1"/>
  <c r="D2396" i="2" s="1"/>
  <c r="C2396" i="2"/>
  <c r="F2395" i="2"/>
  <c r="C2395" i="2" s="1"/>
  <c r="E2395" i="2"/>
  <c r="B2395" i="2" s="1"/>
  <c r="F2394" i="2"/>
  <c r="E2394" i="2"/>
  <c r="B2394" i="2" s="1"/>
  <c r="C2394" i="2"/>
  <c r="F2393" i="2"/>
  <c r="C2393" i="2" s="1"/>
  <c r="D2393" i="2" s="1"/>
  <c r="E2393" i="2"/>
  <c r="B2393" i="2" s="1"/>
  <c r="F2392" i="2"/>
  <c r="C2392" i="2" s="1"/>
  <c r="E2392" i="2"/>
  <c r="B2392" i="2" s="1"/>
  <c r="F2391" i="2"/>
  <c r="E2391" i="2"/>
  <c r="B2391" i="2" s="1"/>
  <c r="C2391" i="2"/>
  <c r="F2390" i="2"/>
  <c r="C2390" i="2" s="1"/>
  <c r="E2390" i="2"/>
  <c r="B2390" i="2" s="1"/>
  <c r="F2389" i="2"/>
  <c r="E2389" i="2"/>
  <c r="B2389" i="2" s="1"/>
  <c r="C2389" i="2"/>
  <c r="D2389" i="2" s="1"/>
  <c r="F2388" i="2"/>
  <c r="C2388" i="2" s="1"/>
  <c r="E2388" i="2"/>
  <c r="B2388" i="2" s="1"/>
  <c r="F2387" i="2"/>
  <c r="C2387" i="2" s="1"/>
  <c r="E2387" i="2"/>
  <c r="B2387" i="2" s="1"/>
  <c r="F2386" i="2"/>
  <c r="C2386" i="2" s="1"/>
  <c r="E2386" i="2"/>
  <c r="B2386" i="2"/>
  <c r="F2385" i="2"/>
  <c r="C2385" i="2" s="1"/>
  <c r="E2385" i="2"/>
  <c r="B2385" i="2" s="1"/>
  <c r="F2384" i="2"/>
  <c r="C2384" i="2" s="1"/>
  <c r="E2384" i="2"/>
  <c r="B2384" i="2" s="1"/>
  <c r="F2383" i="2"/>
  <c r="C2383" i="2" s="1"/>
  <c r="E2383" i="2"/>
  <c r="B2383" i="2" s="1"/>
  <c r="F2382" i="2"/>
  <c r="C2382" i="2" s="1"/>
  <c r="E2382" i="2"/>
  <c r="B2382" i="2" s="1"/>
  <c r="F2381" i="2"/>
  <c r="C2381" i="2" s="1"/>
  <c r="E2381" i="2"/>
  <c r="B2381" i="2" s="1"/>
  <c r="F2380" i="2"/>
  <c r="C2380" i="2" s="1"/>
  <c r="E2380" i="2"/>
  <c r="B2380" i="2" s="1"/>
  <c r="F2379" i="2"/>
  <c r="C2379" i="2" s="1"/>
  <c r="E2379" i="2"/>
  <c r="B2379" i="2" s="1"/>
  <c r="F2378" i="2"/>
  <c r="E2378" i="2"/>
  <c r="B2378" i="2" s="1"/>
  <c r="C2378" i="2"/>
  <c r="F2377" i="2"/>
  <c r="E2377" i="2"/>
  <c r="B2377" i="2" s="1"/>
  <c r="C2377" i="2"/>
  <c r="F2376" i="2"/>
  <c r="C2376" i="2" s="1"/>
  <c r="E2376" i="2"/>
  <c r="B2376" i="2" s="1"/>
  <c r="F2375" i="2"/>
  <c r="C2375" i="2" s="1"/>
  <c r="E2375" i="2"/>
  <c r="B2375" i="2" s="1"/>
  <c r="F2374" i="2"/>
  <c r="C2374" i="2" s="1"/>
  <c r="E2374" i="2"/>
  <c r="B2374" i="2" s="1"/>
  <c r="F2373" i="2"/>
  <c r="C2373" i="2" s="1"/>
  <c r="D2373" i="2" s="1"/>
  <c r="E2373" i="2"/>
  <c r="B2373" i="2" s="1"/>
  <c r="F2372" i="2"/>
  <c r="C2372" i="2" s="1"/>
  <c r="E2372" i="2"/>
  <c r="B2372" i="2" s="1"/>
  <c r="F2371" i="2"/>
  <c r="C2371" i="2" s="1"/>
  <c r="E2371" i="2"/>
  <c r="B2371" i="2" s="1"/>
  <c r="D2371" i="2" s="1"/>
  <c r="F2370" i="2"/>
  <c r="C2370" i="2" s="1"/>
  <c r="E2370" i="2"/>
  <c r="B2370" i="2"/>
  <c r="D2370" i="2" s="1"/>
  <c r="F2369" i="2"/>
  <c r="C2369" i="2" s="1"/>
  <c r="D2369" i="2" s="1"/>
  <c r="E2369" i="2"/>
  <c r="B2369" i="2" s="1"/>
  <c r="F2368" i="2"/>
  <c r="C2368" i="2" s="1"/>
  <c r="E2368" i="2"/>
  <c r="B2368" i="2" s="1"/>
  <c r="F2367" i="2"/>
  <c r="C2367" i="2" s="1"/>
  <c r="E2367" i="2"/>
  <c r="B2367" i="2" s="1"/>
  <c r="F2366" i="2"/>
  <c r="C2366" i="2" s="1"/>
  <c r="E2366" i="2"/>
  <c r="B2366" i="2" s="1"/>
  <c r="F2365" i="2"/>
  <c r="E2365" i="2"/>
  <c r="B2365" i="2" s="1"/>
  <c r="C2365" i="2"/>
  <c r="F2364" i="2"/>
  <c r="E2364" i="2"/>
  <c r="B2364" i="2" s="1"/>
  <c r="C2364" i="2"/>
  <c r="F2363" i="2"/>
  <c r="C2363" i="2" s="1"/>
  <c r="E2363" i="2"/>
  <c r="B2363" i="2" s="1"/>
  <c r="F2362" i="2"/>
  <c r="C2362" i="2" s="1"/>
  <c r="E2362" i="2"/>
  <c r="B2362" i="2" s="1"/>
  <c r="F2361" i="2"/>
  <c r="C2361" i="2" s="1"/>
  <c r="E2361" i="2"/>
  <c r="B2361" i="2" s="1"/>
  <c r="D2361" i="2" s="1"/>
  <c r="F2360" i="2"/>
  <c r="C2360" i="2" s="1"/>
  <c r="E2360" i="2"/>
  <c r="B2360" i="2"/>
  <c r="F2359" i="2"/>
  <c r="E2359" i="2"/>
  <c r="B2359" i="2" s="1"/>
  <c r="C2359" i="2"/>
  <c r="F2358" i="2"/>
  <c r="C2358" i="2" s="1"/>
  <c r="E2358" i="2"/>
  <c r="B2358" i="2" s="1"/>
  <c r="F2357" i="2"/>
  <c r="C2357" i="2" s="1"/>
  <c r="E2357" i="2"/>
  <c r="B2357" i="2" s="1"/>
  <c r="F2356" i="2"/>
  <c r="C2356" i="2" s="1"/>
  <c r="E2356" i="2"/>
  <c r="B2356" i="2" s="1"/>
  <c r="F2355" i="2"/>
  <c r="C2355" i="2" s="1"/>
  <c r="E2355" i="2"/>
  <c r="B2355" i="2" s="1"/>
  <c r="F2354" i="2"/>
  <c r="C2354" i="2" s="1"/>
  <c r="E2354" i="2"/>
  <c r="B2354" i="2" s="1"/>
  <c r="F2353" i="2"/>
  <c r="C2353" i="2" s="1"/>
  <c r="E2353" i="2"/>
  <c r="B2353" i="2" s="1"/>
  <c r="F2352" i="2"/>
  <c r="C2352" i="2" s="1"/>
  <c r="E2352" i="2"/>
  <c r="B2352" i="2"/>
  <c r="F2351" i="2"/>
  <c r="C2351" i="2" s="1"/>
  <c r="E2351" i="2"/>
  <c r="B2351" i="2" s="1"/>
  <c r="F2350" i="2"/>
  <c r="C2350" i="2" s="1"/>
  <c r="E2350" i="2"/>
  <c r="B2350" i="2" s="1"/>
  <c r="F2349" i="2"/>
  <c r="C2349" i="2" s="1"/>
  <c r="E2349" i="2"/>
  <c r="B2349" i="2" s="1"/>
  <c r="F2348" i="2"/>
  <c r="C2348" i="2" s="1"/>
  <c r="D2348" i="2" s="1"/>
  <c r="E2348" i="2"/>
  <c r="B2348" i="2" s="1"/>
  <c r="F2347" i="2"/>
  <c r="C2347" i="2" s="1"/>
  <c r="E2347" i="2"/>
  <c r="B2347" i="2" s="1"/>
  <c r="F2346" i="2"/>
  <c r="E2346" i="2"/>
  <c r="C2346" i="2"/>
  <c r="B2346" i="2"/>
  <c r="F2345" i="2"/>
  <c r="C2345" i="2" s="1"/>
  <c r="E2345" i="2"/>
  <c r="B2345" i="2" s="1"/>
  <c r="F2344" i="2"/>
  <c r="C2344" i="2" s="1"/>
  <c r="E2344" i="2"/>
  <c r="B2344" i="2" s="1"/>
  <c r="F2343" i="2"/>
  <c r="E2343" i="2"/>
  <c r="B2343" i="2" s="1"/>
  <c r="C2343" i="2"/>
  <c r="F2342" i="2"/>
  <c r="C2342" i="2" s="1"/>
  <c r="E2342" i="2"/>
  <c r="B2342" i="2" s="1"/>
  <c r="F2341" i="2"/>
  <c r="C2341" i="2" s="1"/>
  <c r="E2341" i="2"/>
  <c r="B2341" i="2" s="1"/>
  <c r="F2340" i="2"/>
  <c r="C2340" i="2" s="1"/>
  <c r="E2340" i="2"/>
  <c r="B2340" i="2" s="1"/>
  <c r="F2339" i="2"/>
  <c r="E2339" i="2"/>
  <c r="B2339" i="2" s="1"/>
  <c r="C2339" i="2"/>
  <c r="F2338" i="2"/>
  <c r="E2338" i="2"/>
  <c r="C2338" i="2"/>
  <c r="B2338" i="2"/>
  <c r="F2337" i="2"/>
  <c r="C2337" i="2" s="1"/>
  <c r="E2337" i="2"/>
  <c r="B2337" i="2" s="1"/>
  <c r="F2336" i="2"/>
  <c r="E2336" i="2"/>
  <c r="B2336" i="2" s="1"/>
  <c r="C2336" i="2"/>
  <c r="F2335" i="2"/>
  <c r="C2335" i="2" s="1"/>
  <c r="E2335" i="2"/>
  <c r="B2335" i="2" s="1"/>
  <c r="D2335" i="2" s="1"/>
  <c r="F2334" i="2"/>
  <c r="C2334" i="2" s="1"/>
  <c r="E2334" i="2"/>
  <c r="B2334" i="2" s="1"/>
  <c r="F2333" i="2"/>
  <c r="C2333" i="2" s="1"/>
  <c r="E2333" i="2"/>
  <c r="B2333" i="2" s="1"/>
  <c r="F2332" i="2"/>
  <c r="C2332" i="2" s="1"/>
  <c r="E2332" i="2"/>
  <c r="B2332" i="2" s="1"/>
  <c r="F2331" i="2"/>
  <c r="C2331" i="2" s="1"/>
  <c r="E2331" i="2"/>
  <c r="B2331" i="2" s="1"/>
  <c r="F2330" i="2"/>
  <c r="C2330" i="2" s="1"/>
  <c r="E2330" i="2"/>
  <c r="B2330" i="2" s="1"/>
  <c r="F2329" i="2"/>
  <c r="C2329" i="2" s="1"/>
  <c r="E2329" i="2"/>
  <c r="B2329" i="2" s="1"/>
  <c r="F2328" i="2"/>
  <c r="C2328" i="2" s="1"/>
  <c r="E2328" i="2"/>
  <c r="B2328" i="2"/>
  <c r="F2327" i="2"/>
  <c r="C2327" i="2" s="1"/>
  <c r="E2327" i="2"/>
  <c r="B2327" i="2" s="1"/>
  <c r="F2326" i="2"/>
  <c r="C2326" i="2" s="1"/>
  <c r="E2326" i="2"/>
  <c r="B2326" i="2" s="1"/>
  <c r="D2326" i="2" s="1"/>
  <c r="F2325" i="2"/>
  <c r="C2325" i="2" s="1"/>
  <c r="E2325" i="2"/>
  <c r="B2325" i="2" s="1"/>
  <c r="F2324" i="2"/>
  <c r="C2324" i="2" s="1"/>
  <c r="E2324" i="2"/>
  <c r="B2324" i="2"/>
  <c r="F2323" i="2"/>
  <c r="C2323" i="2" s="1"/>
  <c r="E2323" i="2"/>
  <c r="B2323" i="2" s="1"/>
  <c r="F2322" i="2"/>
  <c r="C2322" i="2" s="1"/>
  <c r="E2322" i="2"/>
  <c r="B2322" i="2" s="1"/>
  <c r="F2321" i="2"/>
  <c r="C2321" i="2" s="1"/>
  <c r="E2321" i="2"/>
  <c r="B2321" i="2" s="1"/>
  <c r="F2320" i="2"/>
  <c r="C2320" i="2" s="1"/>
  <c r="E2320" i="2"/>
  <c r="B2320" i="2" s="1"/>
  <c r="D2320" i="2" s="1"/>
  <c r="F2319" i="2"/>
  <c r="C2319" i="2" s="1"/>
  <c r="E2319" i="2"/>
  <c r="B2319" i="2" s="1"/>
  <c r="D2319" i="2" s="1"/>
  <c r="F2318" i="2"/>
  <c r="C2318" i="2" s="1"/>
  <c r="E2318" i="2"/>
  <c r="B2318" i="2" s="1"/>
  <c r="F2317" i="2"/>
  <c r="E2317" i="2"/>
  <c r="B2317" i="2" s="1"/>
  <c r="C2317" i="2"/>
  <c r="F2316" i="2"/>
  <c r="C2316" i="2" s="1"/>
  <c r="E2316" i="2"/>
  <c r="B2316" i="2" s="1"/>
  <c r="F2315" i="2"/>
  <c r="C2315" i="2" s="1"/>
  <c r="E2315" i="2"/>
  <c r="B2315" i="2" s="1"/>
  <c r="F2314" i="2"/>
  <c r="C2314" i="2" s="1"/>
  <c r="E2314" i="2"/>
  <c r="B2314" i="2" s="1"/>
  <c r="F2313" i="2"/>
  <c r="C2313" i="2" s="1"/>
  <c r="E2313" i="2"/>
  <c r="B2313" i="2" s="1"/>
  <c r="F2312" i="2"/>
  <c r="E2312" i="2"/>
  <c r="B2312" i="2" s="1"/>
  <c r="C2312" i="2"/>
  <c r="F2311" i="2"/>
  <c r="C2311" i="2" s="1"/>
  <c r="E2311" i="2"/>
  <c r="B2311" i="2" s="1"/>
  <c r="F2310" i="2"/>
  <c r="C2310" i="2" s="1"/>
  <c r="E2310" i="2"/>
  <c r="B2310" i="2" s="1"/>
  <c r="F2309" i="2"/>
  <c r="C2309" i="2" s="1"/>
  <c r="E2309" i="2"/>
  <c r="B2309" i="2" s="1"/>
  <c r="D2309" i="2" s="1"/>
  <c r="F2308" i="2"/>
  <c r="C2308" i="2" s="1"/>
  <c r="E2308" i="2"/>
  <c r="B2308" i="2" s="1"/>
  <c r="F2307" i="2"/>
  <c r="C2307" i="2" s="1"/>
  <c r="E2307" i="2"/>
  <c r="B2307" i="2" s="1"/>
  <c r="F2306" i="2"/>
  <c r="C2306" i="2" s="1"/>
  <c r="E2306" i="2"/>
  <c r="B2306" i="2" s="1"/>
  <c r="F2305" i="2"/>
  <c r="C2305" i="2" s="1"/>
  <c r="E2305" i="2"/>
  <c r="B2305" i="2" s="1"/>
  <c r="D2305" i="2" s="1"/>
  <c r="F2304" i="2"/>
  <c r="E2304" i="2"/>
  <c r="B2304" i="2" s="1"/>
  <c r="C2304" i="2"/>
  <c r="F2303" i="2"/>
  <c r="C2303" i="2" s="1"/>
  <c r="E2303" i="2"/>
  <c r="B2303" i="2" s="1"/>
  <c r="F2302" i="2"/>
  <c r="C2302" i="2" s="1"/>
  <c r="E2302" i="2"/>
  <c r="B2302" i="2" s="1"/>
  <c r="D2302" i="2" s="1"/>
  <c r="F2301" i="2"/>
  <c r="C2301" i="2" s="1"/>
  <c r="E2301" i="2"/>
  <c r="B2301" i="2" s="1"/>
  <c r="F2300" i="2"/>
  <c r="E2300" i="2"/>
  <c r="C2300" i="2"/>
  <c r="B2300" i="2"/>
  <c r="F2299" i="2"/>
  <c r="C2299" i="2" s="1"/>
  <c r="E2299" i="2"/>
  <c r="B2299" i="2" s="1"/>
  <c r="F2298" i="2"/>
  <c r="C2298" i="2" s="1"/>
  <c r="E2298" i="2"/>
  <c r="B2298" i="2" s="1"/>
  <c r="F2297" i="2"/>
  <c r="C2297" i="2" s="1"/>
  <c r="E2297" i="2"/>
  <c r="B2297" i="2" s="1"/>
  <c r="F2296" i="2"/>
  <c r="C2296" i="2" s="1"/>
  <c r="E2296" i="2"/>
  <c r="B2296" i="2" s="1"/>
  <c r="F2295" i="2"/>
  <c r="C2295" i="2" s="1"/>
  <c r="D2295" i="2" s="1"/>
  <c r="E2295" i="2"/>
  <c r="B2295" i="2" s="1"/>
  <c r="F2294" i="2"/>
  <c r="C2294" i="2" s="1"/>
  <c r="E2294" i="2"/>
  <c r="B2294" i="2"/>
  <c r="F2293" i="2"/>
  <c r="C2293" i="2" s="1"/>
  <c r="E2293" i="2"/>
  <c r="B2293" i="2" s="1"/>
  <c r="F2292" i="2"/>
  <c r="C2292" i="2" s="1"/>
  <c r="E2292" i="2"/>
  <c r="B2292" i="2" s="1"/>
  <c r="F2291" i="2"/>
  <c r="E2291" i="2"/>
  <c r="B2291" i="2" s="1"/>
  <c r="C2291" i="2"/>
  <c r="F2290" i="2"/>
  <c r="C2290" i="2" s="1"/>
  <c r="E2290" i="2"/>
  <c r="B2290" i="2"/>
  <c r="F2289" i="2"/>
  <c r="C2289" i="2" s="1"/>
  <c r="E2289" i="2"/>
  <c r="B2289" i="2" s="1"/>
  <c r="F2288" i="2"/>
  <c r="C2288" i="2" s="1"/>
  <c r="D2288" i="2" s="1"/>
  <c r="E2288" i="2"/>
  <c r="B2288" i="2" s="1"/>
  <c r="F2287" i="2"/>
  <c r="C2287" i="2" s="1"/>
  <c r="E2287" i="2"/>
  <c r="B2287" i="2" s="1"/>
  <c r="F2286" i="2"/>
  <c r="C2286" i="2" s="1"/>
  <c r="E2286" i="2"/>
  <c r="B2286" i="2"/>
  <c r="F2285" i="2"/>
  <c r="C2285" i="2" s="1"/>
  <c r="E2285" i="2"/>
  <c r="B2285" i="2" s="1"/>
  <c r="D2285" i="2" s="1"/>
  <c r="F2284" i="2"/>
  <c r="C2284" i="2" s="1"/>
  <c r="E2284" i="2"/>
  <c r="B2284" i="2" s="1"/>
  <c r="F2283" i="2"/>
  <c r="C2283" i="2" s="1"/>
  <c r="E2283" i="2"/>
  <c r="B2283" i="2" s="1"/>
  <c r="F2282" i="2"/>
  <c r="C2282" i="2" s="1"/>
  <c r="E2282" i="2"/>
  <c r="B2282" i="2" s="1"/>
  <c r="F2281" i="2"/>
  <c r="C2281" i="2" s="1"/>
  <c r="E2281" i="2"/>
  <c r="B2281" i="2" s="1"/>
  <c r="F2280" i="2"/>
  <c r="C2280" i="2" s="1"/>
  <c r="E2280" i="2"/>
  <c r="B2280" i="2" s="1"/>
  <c r="F2279" i="2"/>
  <c r="E2279" i="2"/>
  <c r="B2279" i="2" s="1"/>
  <c r="C2279" i="2"/>
  <c r="F2278" i="2"/>
  <c r="C2278" i="2" s="1"/>
  <c r="E2278" i="2"/>
  <c r="B2278" i="2"/>
  <c r="F2277" i="2"/>
  <c r="C2277" i="2" s="1"/>
  <c r="E2277" i="2"/>
  <c r="B2277" i="2" s="1"/>
  <c r="F2276" i="2"/>
  <c r="E2276" i="2"/>
  <c r="B2276" i="2" s="1"/>
  <c r="C2276" i="2"/>
  <c r="F2275" i="2"/>
  <c r="C2275" i="2" s="1"/>
  <c r="E2275" i="2"/>
  <c r="B2275" i="2" s="1"/>
  <c r="F2274" i="2"/>
  <c r="C2274" i="2" s="1"/>
  <c r="E2274" i="2"/>
  <c r="B2274" i="2"/>
  <c r="F2273" i="2"/>
  <c r="C2273" i="2" s="1"/>
  <c r="D2273" i="2" s="1"/>
  <c r="E2273" i="2"/>
  <c r="B2273" i="2" s="1"/>
  <c r="F2272" i="2"/>
  <c r="C2272" i="2" s="1"/>
  <c r="E2272" i="2"/>
  <c r="B2272" i="2" s="1"/>
  <c r="F2271" i="2"/>
  <c r="C2271" i="2" s="1"/>
  <c r="E2271" i="2"/>
  <c r="B2271" i="2" s="1"/>
  <c r="F2270" i="2"/>
  <c r="C2270" i="2" s="1"/>
  <c r="E2270" i="2"/>
  <c r="B2270" i="2"/>
  <c r="D2270" i="2" s="1"/>
  <c r="F2269" i="2"/>
  <c r="E2269" i="2"/>
  <c r="B2269" i="2" s="1"/>
  <c r="C2269" i="2"/>
  <c r="D2269" i="2" s="1"/>
  <c r="F2268" i="2"/>
  <c r="C2268" i="2" s="1"/>
  <c r="E2268" i="2"/>
  <c r="B2268" i="2" s="1"/>
  <c r="F2267" i="2"/>
  <c r="C2267" i="2" s="1"/>
  <c r="E2267" i="2"/>
  <c r="B2267" i="2" s="1"/>
  <c r="F2266" i="2"/>
  <c r="E2266" i="2"/>
  <c r="B2266" i="2" s="1"/>
  <c r="C2266" i="2"/>
  <c r="F2265" i="2"/>
  <c r="C2265" i="2" s="1"/>
  <c r="E2265" i="2"/>
  <c r="B2265" i="2" s="1"/>
  <c r="F2264" i="2"/>
  <c r="C2264" i="2" s="1"/>
  <c r="E2264" i="2"/>
  <c r="B2264" i="2" s="1"/>
  <c r="F2263" i="2"/>
  <c r="C2263" i="2" s="1"/>
  <c r="E2263" i="2"/>
  <c r="B2263" i="2" s="1"/>
  <c r="F2262" i="2"/>
  <c r="C2262" i="2" s="1"/>
  <c r="E2262" i="2"/>
  <c r="B2262" i="2" s="1"/>
  <c r="D2262" i="2" s="1"/>
  <c r="F2261" i="2"/>
  <c r="C2261" i="2" s="1"/>
  <c r="E2261" i="2"/>
  <c r="B2261" i="2" s="1"/>
  <c r="F2260" i="2"/>
  <c r="C2260" i="2" s="1"/>
  <c r="E2260" i="2"/>
  <c r="B2260" i="2" s="1"/>
  <c r="D2260" i="2" s="1"/>
  <c r="F2259" i="2"/>
  <c r="C2259" i="2" s="1"/>
  <c r="D2259" i="2" s="1"/>
  <c r="E2259" i="2"/>
  <c r="B2259" i="2" s="1"/>
  <c r="F2258" i="2"/>
  <c r="C2258" i="2" s="1"/>
  <c r="E2258" i="2"/>
  <c r="B2258" i="2" s="1"/>
  <c r="F2257" i="2"/>
  <c r="E2257" i="2"/>
  <c r="B2257" i="2" s="1"/>
  <c r="C2257" i="2"/>
  <c r="F2256" i="2"/>
  <c r="C2256" i="2" s="1"/>
  <c r="E2256" i="2"/>
  <c r="B2256" i="2" s="1"/>
  <c r="F2255" i="2"/>
  <c r="C2255" i="2" s="1"/>
  <c r="E2255" i="2"/>
  <c r="B2255" i="2" s="1"/>
  <c r="D2255" i="2" s="1"/>
  <c r="F2254" i="2"/>
  <c r="C2254" i="2" s="1"/>
  <c r="E2254" i="2"/>
  <c r="B2254" i="2" s="1"/>
  <c r="F2253" i="2"/>
  <c r="C2253" i="2" s="1"/>
  <c r="E2253" i="2"/>
  <c r="B2253" i="2" s="1"/>
  <c r="F2252" i="2"/>
  <c r="C2252" i="2" s="1"/>
  <c r="E2252" i="2"/>
  <c r="B2252" i="2" s="1"/>
  <c r="F2251" i="2"/>
  <c r="C2251" i="2" s="1"/>
  <c r="E2251" i="2"/>
  <c r="B2251" i="2" s="1"/>
  <c r="D2251" i="2" s="1"/>
  <c r="F2250" i="2"/>
  <c r="C2250" i="2" s="1"/>
  <c r="E2250" i="2"/>
  <c r="B2250" i="2" s="1"/>
  <c r="F2249" i="2"/>
  <c r="C2249" i="2" s="1"/>
  <c r="D2249" i="2" s="1"/>
  <c r="E2249" i="2"/>
  <c r="B2249" i="2" s="1"/>
  <c r="F2248" i="2"/>
  <c r="C2248" i="2" s="1"/>
  <c r="E2248" i="2"/>
  <c r="B2248" i="2"/>
  <c r="F2247" i="2"/>
  <c r="C2247" i="2" s="1"/>
  <c r="E2247" i="2"/>
  <c r="B2247" i="2" s="1"/>
  <c r="F2246" i="2"/>
  <c r="C2246" i="2" s="1"/>
  <c r="E2246" i="2"/>
  <c r="B2246" i="2" s="1"/>
  <c r="F2245" i="2"/>
  <c r="C2245" i="2" s="1"/>
  <c r="E2245" i="2"/>
  <c r="B2245" i="2" s="1"/>
  <c r="F2244" i="2"/>
  <c r="C2244" i="2" s="1"/>
  <c r="E2244" i="2"/>
  <c r="B2244" i="2" s="1"/>
  <c r="F2243" i="2"/>
  <c r="C2243" i="2" s="1"/>
  <c r="E2243" i="2"/>
  <c r="B2243" i="2" s="1"/>
  <c r="F2242" i="2"/>
  <c r="C2242" i="2" s="1"/>
  <c r="E2242" i="2"/>
  <c r="B2242" i="2" s="1"/>
  <c r="F2241" i="2"/>
  <c r="C2241" i="2" s="1"/>
  <c r="E2241" i="2"/>
  <c r="B2241" i="2" s="1"/>
  <c r="F2240" i="2"/>
  <c r="C2240" i="2" s="1"/>
  <c r="E2240" i="2"/>
  <c r="B2240" i="2" s="1"/>
  <c r="F2239" i="2"/>
  <c r="C2239" i="2" s="1"/>
  <c r="E2239" i="2"/>
  <c r="B2239" i="2" s="1"/>
  <c r="F2238" i="2"/>
  <c r="C2238" i="2" s="1"/>
  <c r="E2238" i="2"/>
  <c r="B2238" i="2" s="1"/>
  <c r="F2237" i="2"/>
  <c r="E2237" i="2"/>
  <c r="B2237" i="2" s="1"/>
  <c r="C2237" i="2"/>
  <c r="F2236" i="2"/>
  <c r="E2236" i="2"/>
  <c r="B2236" i="2" s="1"/>
  <c r="C2236" i="2"/>
  <c r="F2235" i="2"/>
  <c r="C2235" i="2" s="1"/>
  <c r="E2235" i="2"/>
  <c r="B2235" i="2" s="1"/>
  <c r="F2234" i="2"/>
  <c r="C2234" i="2" s="1"/>
  <c r="E2234" i="2"/>
  <c r="B2234" i="2" s="1"/>
  <c r="F2233" i="2"/>
  <c r="C2233" i="2" s="1"/>
  <c r="D2233" i="2" s="1"/>
  <c r="E2233" i="2"/>
  <c r="B2233" i="2" s="1"/>
  <c r="F2232" i="2"/>
  <c r="C2232" i="2" s="1"/>
  <c r="E2232" i="2"/>
  <c r="B2232" i="2" s="1"/>
  <c r="F2231" i="2"/>
  <c r="C2231" i="2" s="1"/>
  <c r="E2231" i="2"/>
  <c r="B2231" i="2" s="1"/>
  <c r="F2230" i="2"/>
  <c r="C2230" i="2" s="1"/>
  <c r="E2230" i="2"/>
  <c r="B2230" i="2" s="1"/>
  <c r="D2230" i="2" s="1"/>
  <c r="F2229" i="2"/>
  <c r="E2229" i="2"/>
  <c r="B2229" i="2" s="1"/>
  <c r="C2229" i="2"/>
  <c r="F2228" i="2"/>
  <c r="E2228" i="2"/>
  <c r="C2228" i="2"/>
  <c r="B2228" i="2"/>
  <c r="F2227" i="2"/>
  <c r="C2227" i="2" s="1"/>
  <c r="E2227" i="2"/>
  <c r="B2227" i="2" s="1"/>
  <c r="F2226" i="2"/>
  <c r="C2226" i="2" s="1"/>
  <c r="E2226" i="2"/>
  <c r="B2226" i="2" s="1"/>
  <c r="F2225" i="2"/>
  <c r="C2225" i="2" s="1"/>
  <c r="E2225" i="2"/>
  <c r="B2225" i="2" s="1"/>
  <c r="D2225" i="2" s="1"/>
  <c r="F2224" i="2"/>
  <c r="E2224" i="2"/>
  <c r="C2224" i="2"/>
  <c r="B2224" i="2"/>
  <c r="F2223" i="2"/>
  <c r="E2223" i="2"/>
  <c r="B2223" i="2" s="1"/>
  <c r="C2223" i="2"/>
  <c r="F2222" i="2"/>
  <c r="C2222" i="2" s="1"/>
  <c r="E2222" i="2"/>
  <c r="B2222" i="2" s="1"/>
  <c r="F2221" i="2"/>
  <c r="C2221" i="2" s="1"/>
  <c r="E2221" i="2"/>
  <c r="B2221" i="2" s="1"/>
  <c r="F2220" i="2"/>
  <c r="E2220" i="2"/>
  <c r="B2220" i="2" s="1"/>
  <c r="C2220" i="2"/>
  <c r="F2219" i="2"/>
  <c r="C2219" i="2" s="1"/>
  <c r="E2219" i="2"/>
  <c r="B2219" i="2" s="1"/>
  <c r="D2219" i="2" s="1"/>
  <c r="F2218" i="2"/>
  <c r="C2218" i="2" s="1"/>
  <c r="E2218" i="2"/>
  <c r="B2218" i="2" s="1"/>
  <c r="F2217" i="2"/>
  <c r="E2217" i="2"/>
  <c r="B2217" i="2" s="1"/>
  <c r="C2217" i="2"/>
  <c r="F2216" i="2"/>
  <c r="C2216" i="2" s="1"/>
  <c r="E2216" i="2"/>
  <c r="B2216" i="2"/>
  <c r="D2216" i="2" s="1"/>
  <c r="F2215" i="2"/>
  <c r="C2215" i="2" s="1"/>
  <c r="E2215" i="2"/>
  <c r="B2215" i="2" s="1"/>
  <c r="D2215" i="2" s="1"/>
  <c r="F2214" i="2"/>
  <c r="C2214" i="2" s="1"/>
  <c r="E2214" i="2"/>
  <c r="B2214" i="2" s="1"/>
  <c r="F2213" i="2"/>
  <c r="C2213" i="2" s="1"/>
  <c r="E2213" i="2"/>
  <c r="B2213" i="2" s="1"/>
  <c r="F2212" i="2"/>
  <c r="E2212" i="2"/>
  <c r="B2212" i="2" s="1"/>
  <c r="C2212" i="2"/>
  <c r="F2211" i="2"/>
  <c r="C2211" i="2" s="1"/>
  <c r="E2211" i="2"/>
  <c r="B2211" i="2" s="1"/>
  <c r="F2210" i="2"/>
  <c r="C2210" i="2" s="1"/>
  <c r="E2210" i="2"/>
  <c r="B2210" i="2"/>
  <c r="F2209" i="2"/>
  <c r="C2209" i="2" s="1"/>
  <c r="E2209" i="2"/>
  <c r="B2209" i="2" s="1"/>
  <c r="F2208" i="2"/>
  <c r="C2208" i="2" s="1"/>
  <c r="E2208" i="2"/>
  <c r="B2208" i="2"/>
  <c r="F2207" i="2"/>
  <c r="C2207" i="2" s="1"/>
  <c r="E2207" i="2"/>
  <c r="B2207" i="2" s="1"/>
  <c r="F2206" i="2"/>
  <c r="C2206" i="2" s="1"/>
  <c r="E2206" i="2"/>
  <c r="B2206" i="2" s="1"/>
  <c r="F2205" i="2"/>
  <c r="E2205" i="2"/>
  <c r="B2205" i="2" s="1"/>
  <c r="D2205" i="2" s="1"/>
  <c r="C2205" i="2"/>
  <c r="F2204" i="2"/>
  <c r="C2204" i="2" s="1"/>
  <c r="E2204" i="2"/>
  <c r="B2204" i="2" s="1"/>
  <c r="F2203" i="2"/>
  <c r="C2203" i="2" s="1"/>
  <c r="E2203" i="2"/>
  <c r="B2203" i="2" s="1"/>
  <c r="F2202" i="2"/>
  <c r="C2202" i="2" s="1"/>
  <c r="E2202" i="2"/>
  <c r="B2202" i="2" s="1"/>
  <c r="F2201" i="2"/>
  <c r="E2201" i="2"/>
  <c r="B2201" i="2" s="1"/>
  <c r="C2201" i="2"/>
  <c r="F2200" i="2"/>
  <c r="C2200" i="2" s="1"/>
  <c r="E2200" i="2"/>
  <c r="B2200" i="2" s="1"/>
  <c r="F2199" i="2"/>
  <c r="C2199" i="2" s="1"/>
  <c r="D2199" i="2" s="1"/>
  <c r="E2199" i="2"/>
  <c r="B2199" i="2" s="1"/>
  <c r="F2198" i="2"/>
  <c r="C2198" i="2" s="1"/>
  <c r="E2198" i="2"/>
  <c r="B2198" i="2" s="1"/>
  <c r="F2197" i="2"/>
  <c r="E2197" i="2"/>
  <c r="B2197" i="2" s="1"/>
  <c r="C2197" i="2"/>
  <c r="F2196" i="2"/>
  <c r="C2196" i="2" s="1"/>
  <c r="E2196" i="2"/>
  <c r="B2196" i="2"/>
  <c r="F2195" i="2"/>
  <c r="C2195" i="2" s="1"/>
  <c r="E2195" i="2"/>
  <c r="B2195" i="2" s="1"/>
  <c r="F2194" i="2"/>
  <c r="C2194" i="2" s="1"/>
  <c r="E2194" i="2"/>
  <c r="B2194" i="2"/>
  <c r="F2193" i="2"/>
  <c r="C2193" i="2" s="1"/>
  <c r="E2193" i="2"/>
  <c r="B2193" i="2" s="1"/>
  <c r="F2192" i="2"/>
  <c r="C2192" i="2" s="1"/>
  <c r="E2192" i="2"/>
  <c r="B2192" i="2" s="1"/>
  <c r="F2191" i="2"/>
  <c r="C2191" i="2" s="1"/>
  <c r="E2191" i="2"/>
  <c r="B2191" i="2" s="1"/>
  <c r="F2190" i="2"/>
  <c r="C2190" i="2" s="1"/>
  <c r="E2190" i="2"/>
  <c r="B2190" i="2" s="1"/>
  <c r="D2190" i="2" s="1"/>
  <c r="F2189" i="2"/>
  <c r="C2189" i="2" s="1"/>
  <c r="E2189" i="2"/>
  <c r="B2189" i="2" s="1"/>
  <c r="F2188" i="2"/>
  <c r="C2188" i="2" s="1"/>
  <c r="E2188" i="2"/>
  <c r="B2188" i="2" s="1"/>
  <c r="F2187" i="2"/>
  <c r="C2187" i="2" s="1"/>
  <c r="E2187" i="2"/>
  <c r="B2187" i="2" s="1"/>
  <c r="F2186" i="2"/>
  <c r="C2186" i="2" s="1"/>
  <c r="E2186" i="2"/>
  <c r="B2186" i="2" s="1"/>
  <c r="F2185" i="2"/>
  <c r="C2185" i="2" s="1"/>
  <c r="E2185" i="2"/>
  <c r="B2185" i="2" s="1"/>
  <c r="F2184" i="2"/>
  <c r="C2184" i="2" s="1"/>
  <c r="E2184" i="2"/>
  <c r="B2184" i="2" s="1"/>
  <c r="F2183" i="2"/>
  <c r="C2183" i="2" s="1"/>
  <c r="E2183" i="2"/>
  <c r="B2183" i="2" s="1"/>
  <c r="F2182" i="2"/>
  <c r="C2182" i="2" s="1"/>
  <c r="E2182" i="2"/>
  <c r="B2182" i="2" s="1"/>
  <c r="F2181" i="2"/>
  <c r="C2181" i="2" s="1"/>
  <c r="E2181" i="2"/>
  <c r="B2181" i="2" s="1"/>
  <c r="F2180" i="2"/>
  <c r="C2180" i="2" s="1"/>
  <c r="E2180" i="2"/>
  <c r="B2180" i="2" s="1"/>
  <c r="D2180" i="2" s="1"/>
  <c r="F2179" i="2"/>
  <c r="C2179" i="2" s="1"/>
  <c r="D2179" i="2" s="1"/>
  <c r="E2179" i="2"/>
  <c r="B2179" i="2" s="1"/>
  <c r="F2178" i="2"/>
  <c r="C2178" i="2" s="1"/>
  <c r="E2178" i="2"/>
  <c r="B2178" i="2" s="1"/>
  <c r="F2177" i="2"/>
  <c r="C2177" i="2" s="1"/>
  <c r="E2177" i="2"/>
  <c r="B2177" i="2" s="1"/>
  <c r="F2176" i="2"/>
  <c r="E2176" i="2"/>
  <c r="B2176" i="2" s="1"/>
  <c r="C2176" i="2"/>
  <c r="F2175" i="2"/>
  <c r="E2175" i="2"/>
  <c r="B2175" i="2" s="1"/>
  <c r="C2175" i="2"/>
  <c r="D2175" i="2" s="1"/>
  <c r="F2174" i="2"/>
  <c r="C2174" i="2" s="1"/>
  <c r="E2174" i="2"/>
  <c r="B2174" i="2"/>
  <c r="F2173" i="2"/>
  <c r="C2173" i="2" s="1"/>
  <c r="E2173" i="2"/>
  <c r="B2173" i="2" s="1"/>
  <c r="F2172" i="2"/>
  <c r="C2172" i="2" s="1"/>
  <c r="E2172" i="2"/>
  <c r="B2172" i="2" s="1"/>
  <c r="F2171" i="2"/>
  <c r="E2171" i="2"/>
  <c r="B2171" i="2" s="1"/>
  <c r="C2171" i="2"/>
  <c r="F2170" i="2"/>
  <c r="C2170" i="2" s="1"/>
  <c r="E2170" i="2"/>
  <c r="B2170" i="2" s="1"/>
  <c r="F2169" i="2"/>
  <c r="C2169" i="2" s="1"/>
  <c r="E2169" i="2"/>
  <c r="B2169" i="2" s="1"/>
  <c r="F2168" i="2"/>
  <c r="C2168" i="2" s="1"/>
  <c r="E2168" i="2"/>
  <c r="B2168" i="2" s="1"/>
  <c r="F2167" i="2"/>
  <c r="C2167" i="2" s="1"/>
  <c r="E2167" i="2"/>
  <c r="B2167" i="2" s="1"/>
  <c r="F2166" i="2"/>
  <c r="C2166" i="2" s="1"/>
  <c r="E2166" i="2"/>
  <c r="B2166" i="2" s="1"/>
  <c r="F2165" i="2"/>
  <c r="C2165" i="2" s="1"/>
  <c r="E2165" i="2"/>
  <c r="B2165" i="2" s="1"/>
  <c r="F2164" i="2"/>
  <c r="C2164" i="2" s="1"/>
  <c r="E2164" i="2"/>
  <c r="B2164" i="2" s="1"/>
  <c r="F2163" i="2"/>
  <c r="C2163" i="2" s="1"/>
  <c r="E2163" i="2"/>
  <c r="B2163" i="2" s="1"/>
  <c r="F2162" i="2"/>
  <c r="C2162" i="2" s="1"/>
  <c r="E2162" i="2"/>
  <c r="B2162" i="2" s="1"/>
  <c r="F2161" i="2"/>
  <c r="C2161" i="2" s="1"/>
  <c r="E2161" i="2"/>
  <c r="B2161" i="2" s="1"/>
  <c r="F2160" i="2"/>
  <c r="E2160" i="2"/>
  <c r="B2160" i="2" s="1"/>
  <c r="C2160" i="2"/>
  <c r="F2159" i="2"/>
  <c r="C2159" i="2" s="1"/>
  <c r="E2159" i="2"/>
  <c r="B2159" i="2" s="1"/>
  <c r="F2158" i="2"/>
  <c r="C2158" i="2" s="1"/>
  <c r="E2158" i="2"/>
  <c r="B2158" i="2"/>
  <c r="F2157" i="2"/>
  <c r="C2157" i="2" s="1"/>
  <c r="E2157" i="2"/>
  <c r="B2157" i="2" s="1"/>
  <c r="F2156" i="2"/>
  <c r="C2156" i="2" s="1"/>
  <c r="E2156" i="2"/>
  <c r="B2156" i="2" s="1"/>
  <c r="D2156" i="2" s="1"/>
  <c r="F2155" i="2"/>
  <c r="C2155" i="2" s="1"/>
  <c r="E2155" i="2"/>
  <c r="B2155" i="2" s="1"/>
  <c r="F2154" i="2"/>
  <c r="E2154" i="2"/>
  <c r="B2154" i="2" s="1"/>
  <c r="C2154" i="2"/>
  <c r="F2153" i="2"/>
  <c r="C2153" i="2" s="1"/>
  <c r="E2153" i="2"/>
  <c r="B2153" i="2" s="1"/>
  <c r="F2152" i="2"/>
  <c r="C2152" i="2" s="1"/>
  <c r="E2152" i="2"/>
  <c r="B2152" i="2" s="1"/>
  <c r="F2151" i="2"/>
  <c r="C2151" i="2" s="1"/>
  <c r="E2151" i="2"/>
  <c r="B2151" i="2" s="1"/>
  <c r="F2150" i="2"/>
  <c r="E2150" i="2"/>
  <c r="B2150" i="2" s="1"/>
  <c r="D2150" i="2" s="1"/>
  <c r="C2150" i="2"/>
  <c r="F2149" i="2"/>
  <c r="E2149" i="2"/>
  <c r="B2149" i="2" s="1"/>
  <c r="C2149" i="2"/>
  <c r="F2148" i="2"/>
  <c r="C2148" i="2" s="1"/>
  <c r="E2148" i="2"/>
  <c r="B2148" i="2" s="1"/>
  <c r="F2147" i="2"/>
  <c r="C2147" i="2" s="1"/>
  <c r="E2147" i="2"/>
  <c r="B2147" i="2" s="1"/>
  <c r="F2146" i="2"/>
  <c r="C2146" i="2" s="1"/>
  <c r="E2146" i="2"/>
  <c r="B2146" i="2" s="1"/>
  <c r="D2146" i="2" s="1"/>
  <c r="F2145" i="2"/>
  <c r="C2145" i="2" s="1"/>
  <c r="E2145" i="2"/>
  <c r="B2145" i="2" s="1"/>
  <c r="F2144" i="2"/>
  <c r="C2144" i="2" s="1"/>
  <c r="E2144" i="2"/>
  <c r="B2144" i="2" s="1"/>
  <c r="F2143" i="2"/>
  <c r="C2143" i="2" s="1"/>
  <c r="E2143" i="2"/>
  <c r="B2143" i="2" s="1"/>
  <c r="F2142" i="2"/>
  <c r="C2142" i="2" s="1"/>
  <c r="E2142" i="2"/>
  <c r="B2142" i="2" s="1"/>
  <c r="F2141" i="2"/>
  <c r="E2141" i="2"/>
  <c r="B2141" i="2" s="1"/>
  <c r="C2141" i="2"/>
  <c r="F2140" i="2"/>
  <c r="C2140" i="2" s="1"/>
  <c r="E2140" i="2"/>
  <c r="B2140" i="2" s="1"/>
  <c r="F2139" i="2"/>
  <c r="E2139" i="2"/>
  <c r="B2139" i="2" s="1"/>
  <c r="C2139" i="2"/>
  <c r="F2138" i="2"/>
  <c r="C2138" i="2" s="1"/>
  <c r="E2138" i="2"/>
  <c r="B2138" i="2" s="1"/>
  <c r="F2137" i="2"/>
  <c r="C2137" i="2" s="1"/>
  <c r="E2137" i="2"/>
  <c r="B2137" i="2" s="1"/>
  <c r="F2136" i="2"/>
  <c r="C2136" i="2" s="1"/>
  <c r="E2136" i="2"/>
  <c r="B2136" i="2" s="1"/>
  <c r="F2135" i="2"/>
  <c r="C2135" i="2" s="1"/>
  <c r="E2135" i="2"/>
  <c r="B2135" i="2" s="1"/>
  <c r="D2135" i="2" s="1"/>
  <c r="F2134" i="2"/>
  <c r="C2134" i="2" s="1"/>
  <c r="E2134" i="2"/>
  <c r="B2134" i="2" s="1"/>
  <c r="F2133" i="2"/>
  <c r="E2133" i="2"/>
  <c r="B2133" i="2" s="1"/>
  <c r="C2133" i="2"/>
  <c r="D2133" i="2" s="1"/>
  <c r="F2132" i="2"/>
  <c r="C2132" i="2" s="1"/>
  <c r="E2132" i="2"/>
  <c r="B2132" i="2" s="1"/>
  <c r="F2131" i="2"/>
  <c r="C2131" i="2" s="1"/>
  <c r="E2131" i="2"/>
  <c r="B2131" i="2" s="1"/>
  <c r="F2130" i="2"/>
  <c r="C2130" i="2" s="1"/>
  <c r="E2130" i="2"/>
  <c r="B2130" i="2" s="1"/>
  <c r="F2129" i="2"/>
  <c r="E2129" i="2"/>
  <c r="B2129" i="2" s="1"/>
  <c r="C2129" i="2"/>
  <c r="F2128" i="2"/>
  <c r="C2128" i="2" s="1"/>
  <c r="E2128" i="2"/>
  <c r="B2128" i="2" s="1"/>
  <c r="F2127" i="2"/>
  <c r="C2127" i="2" s="1"/>
  <c r="E2127" i="2"/>
  <c r="B2127" i="2" s="1"/>
  <c r="D2127" i="2" s="1"/>
  <c r="F2126" i="2"/>
  <c r="C2126" i="2" s="1"/>
  <c r="E2126" i="2"/>
  <c r="B2126" i="2" s="1"/>
  <c r="F2125" i="2"/>
  <c r="E2125" i="2"/>
  <c r="B2125" i="2" s="1"/>
  <c r="C2125" i="2"/>
  <c r="D2125" i="2" s="1"/>
  <c r="F2124" i="2"/>
  <c r="C2124" i="2" s="1"/>
  <c r="E2124" i="2"/>
  <c r="B2124" i="2" s="1"/>
  <c r="F2123" i="2"/>
  <c r="C2123" i="2" s="1"/>
  <c r="E2123" i="2"/>
  <c r="B2123" i="2" s="1"/>
  <c r="F2122" i="2"/>
  <c r="C2122" i="2" s="1"/>
  <c r="E2122" i="2"/>
  <c r="B2122" i="2" s="1"/>
  <c r="F2121" i="2"/>
  <c r="C2121" i="2" s="1"/>
  <c r="E2121" i="2"/>
  <c r="B2121" i="2" s="1"/>
  <c r="F2120" i="2"/>
  <c r="C2120" i="2" s="1"/>
  <c r="E2120" i="2"/>
  <c r="B2120" i="2" s="1"/>
  <c r="D2120" i="2" s="1"/>
  <c r="F2119" i="2"/>
  <c r="C2119" i="2" s="1"/>
  <c r="E2119" i="2"/>
  <c r="B2119" i="2" s="1"/>
  <c r="F2118" i="2"/>
  <c r="C2118" i="2" s="1"/>
  <c r="E2118" i="2"/>
  <c r="B2118" i="2" s="1"/>
  <c r="F2117" i="2"/>
  <c r="C2117" i="2" s="1"/>
  <c r="E2117" i="2"/>
  <c r="B2117" i="2" s="1"/>
  <c r="F2116" i="2"/>
  <c r="C2116" i="2" s="1"/>
  <c r="E2116" i="2"/>
  <c r="B2116" i="2"/>
  <c r="D2116" i="2" s="1"/>
  <c r="F2115" i="2"/>
  <c r="C2115" i="2" s="1"/>
  <c r="E2115" i="2"/>
  <c r="B2115" i="2" s="1"/>
  <c r="F2114" i="2"/>
  <c r="C2114" i="2" s="1"/>
  <c r="E2114" i="2"/>
  <c r="B2114" i="2" s="1"/>
  <c r="F2113" i="2"/>
  <c r="C2113" i="2" s="1"/>
  <c r="E2113" i="2"/>
  <c r="B2113" i="2" s="1"/>
  <c r="F2112" i="2"/>
  <c r="E2112" i="2"/>
  <c r="C2112" i="2"/>
  <c r="B2112" i="2"/>
  <c r="F2111" i="2"/>
  <c r="C2111" i="2" s="1"/>
  <c r="E2111" i="2"/>
  <c r="B2111" i="2" s="1"/>
  <c r="F2110" i="2"/>
  <c r="C2110" i="2" s="1"/>
  <c r="E2110" i="2"/>
  <c r="B2110" i="2" s="1"/>
  <c r="D2110" i="2" s="1"/>
  <c r="F2109" i="2"/>
  <c r="C2109" i="2" s="1"/>
  <c r="E2109" i="2"/>
  <c r="B2109" i="2" s="1"/>
  <c r="F2108" i="2"/>
  <c r="C2108" i="2" s="1"/>
  <c r="E2108" i="2"/>
  <c r="B2108" i="2" s="1"/>
  <c r="F2107" i="2"/>
  <c r="C2107" i="2" s="1"/>
  <c r="E2107" i="2"/>
  <c r="B2107" i="2" s="1"/>
  <c r="F2106" i="2"/>
  <c r="C2106" i="2" s="1"/>
  <c r="E2106" i="2"/>
  <c r="B2106" i="2" s="1"/>
  <c r="D2106" i="2" s="1"/>
  <c r="F2105" i="2"/>
  <c r="C2105" i="2" s="1"/>
  <c r="E2105" i="2"/>
  <c r="B2105" i="2" s="1"/>
  <c r="F2104" i="2"/>
  <c r="C2104" i="2" s="1"/>
  <c r="E2104" i="2"/>
  <c r="B2104" i="2"/>
  <c r="F2103" i="2"/>
  <c r="C2103" i="2" s="1"/>
  <c r="E2103" i="2"/>
  <c r="B2103" i="2" s="1"/>
  <c r="F2102" i="2"/>
  <c r="C2102" i="2" s="1"/>
  <c r="E2102" i="2"/>
  <c r="B2102" i="2" s="1"/>
  <c r="F2101" i="2"/>
  <c r="C2101" i="2" s="1"/>
  <c r="E2101" i="2"/>
  <c r="B2101" i="2" s="1"/>
  <c r="F2100" i="2"/>
  <c r="C2100" i="2" s="1"/>
  <c r="E2100" i="2"/>
  <c r="B2100" i="2" s="1"/>
  <c r="F2099" i="2"/>
  <c r="C2099" i="2" s="1"/>
  <c r="E2099" i="2"/>
  <c r="B2099" i="2" s="1"/>
  <c r="F2098" i="2"/>
  <c r="C2098" i="2" s="1"/>
  <c r="D2098" i="2" s="1"/>
  <c r="E2098" i="2"/>
  <c r="B2098" i="2" s="1"/>
  <c r="F2097" i="2"/>
  <c r="E2097" i="2"/>
  <c r="B2097" i="2" s="1"/>
  <c r="C2097" i="2"/>
  <c r="F2096" i="2"/>
  <c r="E2096" i="2"/>
  <c r="B2096" i="2" s="1"/>
  <c r="C2096" i="2"/>
  <c r="F2095" i="2"/>
  <c r="C2095" i="2" s="1"/>
  <c r="E2095" i="2"/>
  <c r="B2095" i="2" s="1"/>
  <c r="F2094" i="2"/>
  <c r="C2094" i="2" s="1"/>
  <c r="E2094" i="2"/>
  <c r="B2094" i="2" s="1"/>
  <c r="D2094" i="2" s="1"/>
  <c r="F2093" i="2"/>
  <c r="C2093" i="2" s="1"/>
  <c r="E2093" i="2"/>
  <c r="B2093" i="2" s="1"/>
  <c r="F2092" i="2"/>
  <c r="C2092" i="2" s="1"/>
  <c r="E2092" i="2"/>
  <c r="B2092" i="2" s="1"/>
  <c r="F2091" i="2"/>
  <c r="E2091" i="2"/>
  <c r="B2091" i="2" s="1"/>
  <c r="C2091" i="2"/>
  <c r="F2090" i="2"/>
  <c r="C2090" i="2" s="1"/>
  <c r="E2090" i="2"/>
  <c r="B2090" i="2" s="1"/>
  <c r="F2089" i="2"/>
  <c r="C2089" i="2" s="1"/>
  <c r="E2089" i="2"/>
  <c r="B2089" i="2" s="1"/>
  <c r="D2089" i="2" s="1"/>
  <c r="F2088" i="2"/>
  <c r="C2088" i="2" s="1"/>
  <c r="E2088" i="2"/>
  <c r="B2088" i="2" s="1"/>
  <c r="F2087" i="2"/>
  <c r="C2087" i="2" s="1"/>
  <c r="E2087" i="2"/>
  <c r="B2087" i="2" s="1"/>
  <c r="F2086" i="2"/>
  <c r="C2086" i="2" s="1"/>
  <c r="E2086" i="2"/>
  <c r="B2086" i="2" s="1"/>
  <c r="D2086" i="2" s="1"/>
  <c r="F2085" i="2"/>
  <c r="C2085" i="2" s="1"/>
  <c r="D2085" i="2" s="1"/>
  <c r="E2085" i="2"/>
  <c r="B2085" i="2" s="1"/>
  <c r="F2084" i="2"/>
  <c r="C2084" i="2" s="1"/>
  <c r="E2084" i="2"/>
  <c r="B2084" i="2" s="1"/>
  <c r="F2083" i="2"/>
  <c r="C2083" i="2" s="1"/>
  <c r="E2083" i="2"/>
  <c r="B2083" i="2" s="1"/>
  <c r="F2082" i="2"/>
  <c r="C2082" i="2" s="1"/>
  <c r="E2082" i="2"/>
  <c r="B2082" i="2" s="1"/>
  <c r="D2082" i="2" s="1"/>
  <c r="F2081" i="2"/>
  <c r="C2081" i="2" s="1"/>
  <c r="E2081" i="2"/>
  <c r="B2081" i="2" s="1"/>
  <c r="F2080" i="2"/>
  <c r="E2080" i="2"/>
  <c r="B2080" i="2" s="1"/>
  <c r="D2080" i="2" s="1"/>
  <c r="C2080" i="2"/>
  <c r="F2079" i="2"/>
  <c r="C2079" i="2" s="1"/>
  <c r="E2079" i="2"/>
  <c r="B2079" i="2" s="1"/>
  <c r="F2078" i="2"/>
  <c r="C2078" i="2" s="1"/>
  <c r="E2078" i="2"/>
  <c r="B2078" i="2" s="1"/>
  <c r="F2077" i="2"/>
  <c r="C2077" i="2" s="1"/>
  <c r="E2077" i="2"/>
  <c r="B2077" i="2" s="1"/>
  <c r="F2076" i="2"/>
  <c r="C2076" i="2" s="1"/>
  <c r="E2076" i="2"/>
  <c r="B2076" i="2" s="1"/>
  <c r="F2075" i="2"/>
  <c r="C2075" i="2" s="1"/>
  <c r="E2075" i="2"/>
  <c r="B2075" i="2" s="1"/>
  <c r="D2075" i="2" s="1"/>
  <c r="F2074" i="2"/>
  <c r="C2074" i="2" s="1"/>
  <c r="E2074" i="2"/>
  <c r="B2074" i="2" s="1"/>
  <c r="F2073" i="2"/>
  <c r="C2073" i="2" s="1"/>
  <c r="E2073" i="2"/>
  <c r="B2073" i="2" s="1"/>
  <c r="F2072" i="2"/>
  <c r="C2072" i="2" s="1"/>
  <c r="E2072" i="2"/>
  <c r="B2072" i="2" s="1"/>
  <c r="F2071" i="2"/>
  <c r="C2071" i="2" s="1"/>
  <c r="E2071" i="2"/>
  <c r="B2071" i="2" s="1"/>
  <c r="F2070" i="2"/>
  <c r="C2070" i="2" s="1"/>
  <c r="E2070" i="2"/>
  <c r="B2070" i="2" s="1"/>
  <c r="F2069" i="2"/>
  <c r="C2069" i="2" s="1"/>
  <c r="E2069" i="2"/>
  <c r="B2069" i="2" s="1"/>
  <c r="F2068" i="2"/>
  <c r="C2068" i="2" s="1"/>
  <c r="E2068" i="2"/>
  <c r="B2068" i="2" s="1"/>
  <c r="F2067" i="2"/>
  <c r="C2067" i="2" s="1"/>
  <c r="E2067" i="2"/>
  <c r="B2067" i="2" s="1"/>
  <c r="F2066" i="2"/>
  <c r="C2066" i="2" s="1"/>
  <c r="E2066" i="2"/>
  <c r="B2066" i="2" s="1"/>
  <c r="F2065" i="2"/>
  <c r="C2065" i="2" s="1"/>
  <c r="E2065" i="2"/>
  <c r="B2065" i="2" s="1"/>
  <c r="F2064" i="2"/>
  <c r="C2064" i="2" s="1"/>
  <c r="E2064" i="2"/>
  <c r="B2064" i="2" s="1"/>
  <c r="F2063" i="2"/>
  <c r="C2063" i="2" s="1"/>
  <c r="E2063" i="2"/>
  <c r="B2063" i="2" s="1"/>
  <c r="F2062" i="2"/>
  <c r="C2062" i="2" s="1"/>
  <c r="E2062" i="2"/>
  <c r="B2062" i="2" s="1"/>
  <c r="D2062" i="2" s="1"/>
  <c r="F2061" i="2"/>
  <c r="C2061" i="2" s="1"/>
  <c r="E2061" i="2"/>
  <c r="B2061" i="2" s="1"/>
  <c r="F2060" i="2"/>
  <c r="C2060" i="2" s="1"/>
  <c r="E2060" i="2"/>
  <c r="B2060" i="2" s="1"/>
  <c r="F2059" i="2"/>
  <c r="C2059" i="2" s="1"/>
  <c r="E2059" i="2"/>
  <c r="B2059" i="2" s="1"/>
  <c r="F2058" i="2"/>
  <c r="C2058" i="2" s="1"/>
  <c r="E2058" i="2"/>
  <c r="B2058" i="2" s="1"/>
  <c r="F2057" i="2"/>
  <c r="C2057" i="2" s="1"/>
  <c r="E2057" i="2"/>
  <c r="B2057" i="2" s="1"/>
  <c r="F2056" i="2"/>
  <c r="C2056" i="2" s="1"/>
  <c r="E2056" i="2"/>
  <c r="B2056" i="2" s="1"/>
  <c r="F2055" i="2"/>
  <c r="C2055" i="2" s="1"/>
  <c r="E2055" i="2"/>
  <c r="B2055" i="2" s="1"/>
  <c r="F2054" i="2"/>
  <c r="C2054" i="2" s="1"/>
  <c r="E2054" i="2"/>
  <c r="B2054" i="2" s="1"/>
  <c r="D2054" i="2" s="1"/>
  <c r="F2053" i="2"/>
  <c r="C2053" i="2" s="1"/>
  <c r="E2053" i="2"/>
  <c r="B2053" i="2" s="1"/>
  <c r="F2052" i="2"/>
  <c r="C2052" i="2" s="1"/>
  <c r="E2052" i="2"/>
  <c r="B2052" i="2" s="1"/>
  <c r="F2051" i="2"/>
  <c r="E2051" i="2"/>
  <c r="B2051" i="2" s="1"/>
  <c r="C2051" i="2"/>
  <c r="F2050" i="2"/>
  <c r="C2050" i="2" s="1"/>
  <c r="E2050" i="2"/>
  <c r="B2050" i="2" s="1"/>
  <c r="F2049" i="2"/>
  <c r="C2049" i="2" s="1"/>
  <c r="E2049" i="2"/>
  <c r="B2049" i="2" s="1"/>
  <c r="F2048" i="2"/>
  <c r="C2048" i="2" s="1"/>
  <c r="E2048" i="2"/>
  <c r="B2048" i="2" s="1"/>
  <c r="F2047" i="2"/>
  <c r="E2047" i="2"/>
  <c r="B2047" i="2" s="1"/>
  <c r="C2047" i="2"/>
  <c r="F2046" i="2"/>
  <c r="C2046" i="2" s="1"/>
  <c r="E2046" i="2"/>
  <c r="B2046" i="2" s="1"/>
  <c r="F2045" i="2"/>
  <c r="C2045" i="2" s="1"/>
  <c r="E2045" i="2"/>
  <c r="B2045" i="2" s="1"/>
  <c r="F2044" i="2"/>
  <c r="C2044" i="2" s="1"/>
  <c r="D2044" i="2" s="1"/>
  <c r="E2044" i="2"/>
  <c r="B2044" i="2" s="1"/>
  <c r="F2043" i="2"/>
  <c r="E2043" i="2"/>
  <c r="B2043" i="2" s="1"/>
  <c r="C2043" i="2"/>
  <c r="F2042" i="2"/>
  <c r="C2042" i="2" s="1"/>
  <c r="E2042" i="2"/>
  <c r="B2042" i="2" s="1"/>
  <c r="F2041" i="2"/>
  <c r="C2041" i="2" s="1"/>
  <c r="E2041" i="2"/>
  <c r="B2041" i="2" s="1"/>
  <c r="F2040" i="2"/>
  <c r="C2040" i="2" s="1"/>
  <c r="E2040" i="2"/>
  <c r="B2040" i="2" s="1"/>
  <c r="D2040" i="2" s="1"/>
  <c r="F2039" i="2"/>
  <c r="E2039" i="2"/>
  <c r="B2039" i="2" s="1"/>
  <c r="C2039" i="2"/>
  <c r="F2038" i="2"/>
  <c r="C2038" i="2" s="1"/>
  <c r="E2038" i="2"/>
  <c r="B2038" i="2"/>
  <c r="F2037" i="2"/>
  <c r="C2037" i="2" s="1"/>
  <c r="E2037" i="2"/>
  <c r="B2037" i="2" s="1"/>
  <c r="F2036" i="2"/>
  <c r="C2036" i="2" s="1"/>
  <c r="D2036" i="2" s="1"/>
  <c r="E2036" i="2"/>
  <c r="B2036" i="2" s="1"/>
  <c r="F2035" i="2"/>
  <c r="C2035" i="2" s="1"/>
  <c r="E2035" i="2"/>
  <c r="B2035" i="2" s="1"/>
  <c r="F2034" i="2"/>
  <c r="E2034" i="2"/>
  <c r="B2034" i="2" s="1"/>
  <c r="C2034" i="2"/>
  <c r="F2033" i="2"/>
  <c r="C2033" i="2" s="1"/>
  <c r="E2033" i="2"/>
  <c r="B2033" i="2" s="1"/>
  <c r="F2032" i="2"/>
  <c r="C2032" i="2" s="1"/>
  <c r="E2032" i="2"/>
  <c r="B2032" i="2" s="1"/>
  <c r="D2032" i="2" s="1"/>
  <c r="F2031" i="2"/>
  <c r="C2031" i="2" s="1"/>
  <c r="E2031" i="2"/>
  <c r="B2031" i="2" s="1"/>
  <c r="F2030" i="2"/>
  <c r="E2030" i="2"/>
  <c r="C2030" i="2"/>
  <c r="B2030" i="2"/>
  <c r="D2030" i="2" s="1"/>
  <c r="F2029" i="2"/>
  <c r="C2029" i="2" s="1"/>
  <c r="E2029" i="2"/>
  <c r="B2029" i="2" s="1"/>
  <c r="F2028" i="2"/>
  <c r="C2028" i="2" s="1"/>
  <c r="E2028" i="2"/>
  <c r="B2028" i="2" s="1"/>
  <c r="D2028" i="2" s="1"/>
  <c r="F2027" i="2"/>
  <c r="C2027" i="2" s="1"/>
  <c r="E2027" i="2"/>
  <c r="B2027" i="2" s="1"/>
  <c r="F2026" i="2"/>
  <c r="C2026" i="2" s="1"/>
  <c r="E2026" i="2"/>
  <c r="B2026" i="2" s="1"/>
  <c r="F2025" i="2"/>
  <c r="C2025" i="2" s="1"/>
  <c r="E2025" i="2"/>
  <c r="B2025" i="2" s="1"/>
  <c r="F2024" i="2"/>
  <c r="C2024" i="2" s="1"/>
  <c r="E2024" i="2"/>
  <c r="B2024" i="2" s="1"/>
  <c r="D2024" i="2" s="1"/>
  <c r="F2023" i="2"/>
  <c r="C2023" i="2" s="1"/>
  <c r="E2023" i="2"/>
  <c r="B2023" i="2" s="1"/>
  <c r="F2022" i="2"/>
  <c r="E2022" i="2"/>
  <c r="C2022" i="2"/>
  <c r="B2022" i="2"/>
  <c r="F2021" i="2"/>
  <c r="C2021" i="2" s="1"/>
  <c r="E2021" i="2"/>
  <c r="B2021" i="2" s="1"/>
  <c r="F2020" i="2"/>
  <c r="C2020" i="2" s="1"/>
  <c r="E2020" i="2"/>
  <c r="B2020" i="2" s="1"/>
  <c r="D2020" i="2" s="1"/>
  <c r="F2019" i="2"/>
  <c r="C2019" i="2" s="1"/>
  <c r="E2019" i="2"/>
  <c r="B2019" i="2" s="1"/>
  <c r="F2018" i="2"/>
  <c r="E2018" i="2"/>
  <c r="C2018" i="2"/>
  <c r="B2018" i="2"/>
  <c r="F2017" i="2"/>
  <c r="C2017" i="2" s="1"/>
  <c r="E2017" i="2"/>
  <c r="B2017" i="2" s="1"/>
  <c r="F2016" i="2"/>
  <c r="C2016" i="2" s="1"/>
  <c r="E2016" i="2"/>
  <c r="B2016" i="2" s="1"/>
  <c r="F2015" i="2"/>
  <c r="E2015" i="2"/>
  <c r="B2015" i="2" s="1"/>
  <c r="C2015" i="2"/>
  <c r="F2014" i="2"/>
  <c r="C2014" i="2" s="1"/>
  <c r="E2014" i="2"/>
  <c r="B2014" i="2" s="1"/>
  <c r="F2013" i="2"/>
  <c r="C2013" i="2" s="1"/>
  <c r="D2013" i="2" s="1"/>
  <c r="E2013" i="2"/>
  <c r="B2013" i="2" s="1"/>
  <c r="F2012" i="2"/>
  <c r="C2012" i="2" s="1"/>
  <c r="E2012" i="2"/>
  <c r="B2012" i="2" s="1"/>
  <c r="F2011" i="2"/>
  <c r="C2011" i="2" s="1"/>
  <c r="E2011" i="2"/>
  <c r="B2011" i="2" s="1"/>
  <c r="F2010" i="2"/>
  <c r="C2010" i="2" s="1"/>
  <c r="E2010" i="2"/>
  <c r="B2010" i="2" s="1"/>
  <c r="F2009" i="2"/>
  <c r="E2009" i="2"/>
  <c r="B2009" i="2" s="1"/>
  <c r="C2009" i="2"/>
  <c r="F2008" i="2"/>
  <c r="C2008" i="2" s="1"/>
  <c r="E2008" i="2"/>
  <c r="B2008" i="2" s="1"/>
  <c r="F2007" i="2"/>
  <c r="C2007" i="2" s="1"/>
  <c r="E2007" i="2"/>
  <c r="B2007" i="2" s="1"/>
  <c r="F2006" i="2"/>
  <c r="C2006" i="2" s="1"/>
  <c r="E2006" i="2"/>
  <c r="B2006" i="2" s="1"/>
  <c r="F2005" i="2"/>
  <c r="E2005" i="2"/>
  <c r="B2005" i="2" s="1"/>
  <c r="C2005" i="2"/>
  <c r="D2005" i="2" s="1"/>
  <c r="F2004" i="2"/>
  <c r="C2004" i="2" s="1"/>
  <c r="E2004" i="2"/>
  <c r="B2004" i="2" s="1"/>
  <c r="F2003" i="2"/>
  <c r="C2003" i="2" s="1"/>
  <c r="E2003" i="2"/>
  <c r="B2003" i="2" s="1"/>
  <c r="D2003" i="2" s="1"/>
  <c r="F2002" i="2"/>
  <c r="E2002" i="2"/>
  <c r="B2002" i="2" s="1"/>
  <c r="C2002" i="2"/>
  <c r="F2001" i="2"/>
  <c r="E2001" i="2"/>
  <c r="B2001" i="2" s="1"/>
  <c r="C2001" i="2"/>
  <c r="F2000" i="2"/>
  <c r="C2000" i="2" s="1"/>
  <c r="E2000" i="2"/>
  <c r="B2000" i="2" s="1"/>
  <c r="F1999" i="2"/>
  <c r="C1999" i="2" s="1"/>
  <c r="E1999" i="2"/>
  <c r="B1999" i="2" s="1"/>
  <c r="F1998" i="2"/>
  <c r="C1998" i="2" s="1"/>
  <c r="E1998" i="2"/>
  <c r="B1998" i="2" s="1"/>
  <c r="F1997" i="2"/>
  <c r="C1997" i="2" s="1"/>
  <c r="E1997" i="2"/>
  <c r="B1997" i="2" s="1"/>
  <c r="F1996" i="2"/>
  <c r="C1996" i="2" s="1"/>
  <c r="E1996" i="2"/>
  <c r="B1996" i="2" s="1"/>
  <c r="F1995" i="2"/>
  <c r="C1995" i="2" s="1"/>
  <c r="E1995" i="2"/>
  <c r="B1995" i="2" s="1"/>
  <c r="F1994" i="2"/>
  <c r="C1994" i="2" s="1"/>
  <c r="E1994" i="2"/>
  <c r="B1994" i="2" s="1"/>
  <c r="F1993" i="2"/>
  <c r="C1993" i="2" s="1"/>
  <c r="E1993" i="2"/>
  <c r="B1993" i="2" s="1"/>
  <c r="F1992" i="2"/>
  <c r="C1992" i="2" s="1"/>
  <c r="E1992" i="2"/>
  <c r="B1992" i="2" s="1"/>
  <c r="F1991" i="2"/>
  <c r="C1991" i="2" s="1"/>
  <c r="E1991" i="2"/>
  <c r="B1991" i="2" s="1"/>
  <c r="F1990" i="2"/>
  <c r="E1990" i="2"/>
  <c r="B1990" i="2" s="1"/>
  <c r="C1990" i="2"/>
  <c r="D1990" i="2" s="1"/>
  <c r="F1989" i="2"/>
  <c r="C1989" i="2" s="1"/>
  <c r="D1989" i="2" s="1"/>
  <c r="E1989" i="2"/>
  <c r="B1989" i="2" s="1"/>
  <c r="F1988" i="2"/>
  <c r="C1988" i="2" s="1"/>
  <c r="E1988" i="2"/>
  <c r="B1988" i="2" s="1"/>
  <c r="F1987" i="2"/>
  <c r="C1987" i="2" s="1"/>
  <c r="E1987" i="2"/>
  <c r="B1987" i="2" s="1"/>
  <c r="F1986" i="2"/>
  <c r="C1986" i="2" s="1"/>
  <c r="E1986" i="2"/>
  <c r="B1986" i="2" s="1"/>
  <c r="F1985" i="2"/>
  <c r="C1985" i="2" s="1"/>
  <c r="E1985" i="2"/>
  <c r="B1985" i="2" s="1"/>
  <c r="D1985" i="2" s="1"/>
  <c r="F1984" i="2"/>
  <c r="C1984" i="2" s="1"/>
  <c r="E1984" i="2"/>
  <c r="B1984" i="2" s="1"/>
  <c r="F1983" i="2"/>
  <c r="E1983" i="2"/>
  <c r="B1983" i="2" s="1"/>
  <c r="C1983" i="2"/>
  <c r="F1982" i="2"/>
  <c r="C1982" i="2" s="1"/>
  <c r="E1982" i="2"/>
  <c r="B1982" i="2" s="1"/>
  <c r="F1981" i="2"/>
  <c r="E1981" i="2"/>
  <c r="B1981" i="2" s="1"/>
  <c r="C1981" i="2"/>
  <c r="F1980" i="2"/>
  <c r="C1980" i="2" s="1"/>
  <c r="E1980" i="2"/>
  <c r="B1980" i="2" s="1"/>
  <c r="F1979" i="2"/>
  <c r="C1979" i="2" s="1"/>
  <c r="E1979" i="2"/>
  <c r="B1979" i="2" s="1"/>
  <c r="F1978" i="2"/>
  <c r="C1978" i="2" s="1"/>
  <c r="E1978" i="2"/>
  <c r="B1978" i="2" s="1"/>
  <c r="F1977" i="2"/>
  <c r="E1977" i="2"/>
  <c r="B1977" i="2" s="1"/>
  <c r="C1977" i="2"/>
  <c r="F1976" i="2"/>
  <c r="C1976" i="2" s="1"/>
  <c r="E1976" i="2"/>
  <c r="B1976" i="2" s="1"/>
  <c r="F1975" i="2"/>
  <c r="C1975" i="2" s="1"/>
  <c r="E1975" i="2"/>
  <c r="B1975" i="2" s="1"/>
  <c r="D1975" i="2" s="1"/>
  <c r="F1974" i="2"/>
  <c r="C1974" i="2" s="1"/>
  <c r="E1974" i="2"/>
  <c r="B1974" i="2" s="1"/>
  <c r="D1974" i="2" s="1"/>
  <c r="F1973" i="2"/>
  <c r="C1973" i="2" s="1"/>
  <c r="E1973" i="2"/>
  <c r="B1973" i="2" s="1"/>
  <c r="F1972" i="2"/>
  <c r="C1972" i="2" s="1"/>
  <c r="E1972" i="2"/>
  <c r="B1972" i="2" s="1"/>
  <c r="F1971" i="2"/>
  <c r="C1971" i="2" s="1"/>
  <c r="E1971" i="2"/>
  <c r="B1971" i="2" s="1"/>
  <c r="F1970" i="2"/>
  <c r="C1970" i="2" s="1"/>
  <c r="D1970" i="2" s="1"/>
  <c r="E1970" i="2"/>
  <c r="B1970" i="2" s="1"/>
  <c r="F1969" i="2"/>
  <c r="C1969" i="2" s="1"/>
  <c r="E1969" i="2"/>
  <c r="B1969" i="2" s="1"/>
  <c r="F1968" i="2"/>
  <c r="C1968" i="2" s="1"/>
  <c r="E1968" i="2"/>
  <c r="B1968" i="2" s="1"/>
  <c r="F1967" i="2"/>
  <c r="E1967" i="2"/>
  <c r="B1967" i="2" s="1"/>
  <c r="C1967" i="2"/>
  <c r="F1966" i="2"/>
  <c r="C1966" i="2" s="1"/>
  <c r="E1966" i="2"/>
  <c r="B1966" i="2" s="1"/>
  <c r="F1965" i="2"/>
  <c r="C1965" i="2" s="1"/>
  <c r="E1965" i="2"/>
  <c r="B1965" i="2" s="1"/>
  <c r="F1964" i="2"/>
  <c r="C1964" i="2" s="1"/>
  <c r="D1964" i="2" s="1"/>
  <c r="E1964" i="2"/>
  <c r="B1964" i="2" s="1"/>
  <c r="F1963" i="2"/>
  <c r="E1963" i="2"/>
  <c r="B1963" i="2" s="1"/>
  <c r="C1963" i="2"/>
  <c r="F1962" i="2"/>
  <c r="C1962" i="2" s="1"/>
  <c r="E1962" i="2"/>
  <c r="B1962" i="2"/>
  <c r="F1961" i="2"/>
  <c r="C1961" i="2" s="1"/>
  <c r="E1961" i="2"/>
  <c r="B1961" i="2" s="1"/>
  <c r="F1960" i="2"/>
  <c r="E1960" i="2"/>
  <c r="B1960" i="2" s="1"/>
  <c r="C1960" i="2"/>
  <c r="F1959" i="2"/>
  <c r="C1959" i="2" s="1"/>
  <c r="E1959" i="2"/>
  <c r="B1959" i="2" s="1"/>
  <c r="D1959" i="2" s="1"/>
  <c r="F1958" i="2"/>
  <c r="C1958" i="2" s="1"/>
  <c r="E1958" i="2"/>
  <c r="B1958" i="2" s="1"/>
  <c r="F1957" i="2"/>
  <c r="C1957" i="2" s="1"/>
  <c r="E1957" i="2"/>
  <c r="B1957" i="2" s="1"/>
  <c r="F1956" i="2"/>
  <c r="C1956" i="2" s="1"/>
  <c r="E1956" i="2"/>
  <c r="B1956" i="2" s="1"/>
  <c r="F1955" i="2"/>
  <c r="C1955" i="2" s="1"/>
  <c r="E1955" i="2"/>
  <c r="B1955" i="2" s="1"/>
  <c r="D1955" i="2" s="1"/>
  <c r="F1954" i="2"/>
  <c r="C1954" i="2" s="1"/>
  <c r="E1954" i="2"/>
  <c r="B1954" i="2" s="1"/>
  <c r="F1953" i="2"/>
  <c r="C1953" i="2" s="1"/>
  <c r="E1953" i="2"/>
  <c r="B1953" i="2" s="1"/>
  <c r="F1952" i="2"/>
  <c r="C1952" i="2" s="1"/>
  <c r="E1952" i="2"/>
  <c r="B1952" i="2" s="1"/>
  <c r="F1951" i="2"/>
  <c r="E1951" i="2"/>
  <c r="B1951" i="2" s="1"/>
  <c r="C1951" i="2"/>
  <c r="F1950" i="2"/>
  <c r="C1950" i="2" s="1"/>
  <c r="E1950" i="2"/>
  <c r="B1950" i="2" s="1"/>
  <c r="F1949" i="2"/>
  <c r="C1949" i="2" s="1"/>
  <c r="E1949" i="2"/>
  <c r="B1949" i="2" s="1"/>
  <c r="F1948" i="2"/>
  <c r="C1948" i="2" s="1"/>
  <c r="E1948" i="2"/>
  <c r="B1948" i="2" s="1"/>
  <c r="F1947" i="2"/>
  <c r="E1947" i="2"/>
  <c r="B1947" i="2" s="1"/>
  <c r="C1947" i="2"/>
  <c r="F1946" i="2"/>
  <c r="C1946" i="2" s="1"/>
  <c r="E1946" i="2"/>
  <c r="B1946" i="2" s="1"/>
  <c r="F1945" i="2"/>
  <c r="C1945" i="2" s="1"/>
  <c r="E1945" i="2"/>
  <c r="B1945" i="2" s="1"/>
  <c r="F1944" i="2"/>
  <c r="C1944" i="2" s="1"/>
  <c r="E1944" i="2"/>
  <c r="B1944" i="2" s="1"/>
  <c r="F1943" i="2"/>
  <c r="C1943" i="2" s="1"/>
  <c r="E1943" i="2"/>
  <c r="B1943" i="2" s="1"/>
  <c r="F1942" i="2"/>
  <c r="C1942" i="2" s="1"/>
  <c r="E1942" i="2"/>
  <c r="B1942" i="2" s="1"/>
  <c r="F1941" i="2"/>
  <c r="C1941" i="2" s="1"/>
  <c r="E1941" i="2"/>
  <c r="B1941" i="2" s="1"/>
  <c r="F1940" i="2"/>
  <c r="C1940" i="2" s="1"/>
  <c r="E1940" i="2"/>
  <c r="B1940" i="2" s="1"/>
  <c r="F1939" i="2"/>
  <c r="C1939" i="2" s="1"/>
  <c r="E1939" i="2"/>
  <c r="B1939" i="2" s="1"/>
  <c r="F1938" i="2"/>
  <c r="C1938" i="2" s="1"/>
  <c r="E1938" i="2"/>
  <c r="B1938" i="2" s="1"/>
  <c r="F1937" i="2"/>
  <c r="C1937" i="2" s="1"/>
  <c r="E1937" i="2"/>
  <c r="B1937" i="2" s="1"/>
  <c r="F1936" i="2"/>
  <c r="C1936" i="2" s="1"/>
  <c r="E1936" i="2"/>
  <c r="B1936" i="2" s="1"/>
  <c r="F1935" i="2"/>
  <c r="C1935" i="2" s="1"/>
  <c r="D1935" i="2" s="1"/>
  <c r="E1935" i="2"/>
  <c r="B1935" i="2" s="1"/>
  <c r="F1934" i="2"/>
  <c r="C1934" i="2" s="1"/>
  <c r="E1934" i="2"/>
  <c r="B1934" i="2" s="1"/>
  <c r="F1933" i="2"/>
  <c r="C1933" i="2" s="1"/>
  <c r="E1933" i="2"/>
  <c r="B1933" i="2" s="1"/>
  <c r="F1932" i="2"/>
  <c r="C1932" i="2" s="1"/>
  <c r="E1932" i="2"/>
  <c r="B1932" i="2" s="1"/>
  <c r="F1931" i="2"/>
  <c r="C1931" i="2" s="1"/>
  <c r="E1931" i="2"/>
  <c r="B1931" i="2" s="1"/>
  <c r="F1930" i="2"/>
  <c r="E1930" i="2"/>
  <c r="C1930" i="2"/>
  <c r="B1930" i="2"/>
  <c r="D1930" i="2" s="1"/>
  <c r="F1929" i="2"/>
  <c r="C1929" i="2" s="1"/>
  <c r="E1929" i="2"/>
  <c r="B1929" i="2" s="1"/>
  <c r="F1928" i="2"/>
  <c r="E1928" i="2"/>
  <c r="B1928" i="2" s="1"/>
  <c r="C1928" i="2"/>
  <c r="F1927" i="2"/>
  <c r="C1927" i="2" s="1"/>
  <c r="E1927" i="2"/>
  <c r="B1927" i="2" s="1"/>
  <c r="F1926" i="2"/>
  <c r="C1926" i="2" s="1"/>
  <c r="E1926" i="2"/>
  <c r="B1926" i="2" s="1"/>
  <c r="D1926" i="2" s="1"/>
  <c r="F1925" i="2"/>
  <c r="C1925" i="2" s="1"/>
  <c r="D1925" i="2" s="1"/>
  <c r="E1925" i="2"/>
  <c r="B1925" i="2" s="1"/>
  <c r="F1924" i="2"/>
  <c r="C1924" i="2" s="1"/>
  <c r="E1924" i="2"/>
  <c r="B1924" i="2" s="1"/>
  <c r="F1923" i="2"/>
  <c r="C1923" i="2" s="1"/>
  <c r="E1923" i="2"/>
  <c r="B1923" i="2" s="1"/>
  <c r="F1922" i="2"/>
  <c r="C1922" i="2" s="1"/>
  <c r="E1922" i="2"/>
  <c r="B1922" i="2" s="1"/>
  <c r="D1922" i="2" s="1"/>
  <c r="F1921" i="2"/>
  <c r="C1921" i="2" s="1"/>
  <c r="E1921" i="2"/>
  <c r="B1921" i="2" s="1"/>
  <c r="F1920" i="2"/>
  <c r="C1920" i="2" s="1"/>
  <c r="E1920" i="2"/>
  <c r="B1920" i="2"/>
  <c r="F1919" i="2"/>
  <c r="C1919" i="2" s="1"/>
  <c r="D1919" i="2" s="1"/>
  <c r="E1919" i="2"/>
  <c r="B1919" i="2" s="1"/>
  <c r="F1918" i="2"/>
  <c r="C1918" i="2" s="1"/>
  <c r="E1918" i="2"/>
  <c r="B1918" i="2" s="1"/>
  <c r="F1917" i="2"/>
  <c r="C1917" i="2" s="1"/>
  <c r="E1917" i="2"/>
  <c r="B1917" i="2" s="1"/>
  <c r="F1916" i="2"/>
  <c r="C1916" i="2" s="1"/>
  <c r="E1916" i="2"/>
  <c r="B1916" i="2" s="1"/>
  <c r="D1916" i="2" s="1"/>
  <c r="F1915" i="2"/>
  <c r="C1915" i="2" s="1"/>
  <c r="E1915" i="2"/>
  <c r="B1915" i="2" s="1"/>
  <c r="F1914" i="2"/>
  <c r="C1914" i="2" s="1"/>
  <c r="E1914" i="2"/>
  <c r="B1914" i="2" s="1"/>
  <c r="D1914" i="2" s="1"/>
  <c r="F1913" i="2"/>
  <c r="C1913" i="2" s="1"/>
  <c r="E1913" i="2"/>
  <c r="B1913" i="2" s="1"/>
  <c r="F1912" i="2"/>
  <c r="E1912" i="2"/>
  <c r="C1912" i="2"/>
  <c r="B1912" i="2"/>
  <c r="F1911" i="2"/>
  <c r="C1911" i="2" s="1"/>
  <c r="E1911" i="2"/>
  <c r="B1911" i="2" s="1"/>
  <c r="F1910" i="2"/>
  <c r="C1910" i="2" s="1"/>
  <c r="E1910" i="2"/>
  <c r="B1910" i="2" s="1"/>
  <c r="F1909" i="2"/>
  <c r="C1909" i="2" s="1"/>
  <c r="E1909" i="2"/>
  <c r="B1909" i="2" s="1"/>
  <c r="F1908" i="2"/>
  <c r="E1908" i="2"/>
  <c r="C1908" i="2"/>
  <c r="B1908" i="2"/>
  <c r="F1907" i="2"/>
  <c r="C1907" i="2" s="1"/>
  <c r="E1907" i="2"/>
  <c r="B1907" i="2" s="1"/>
  <c r="F1906" i="2"/>
  <c r="C1906" i="2" s="1"/>
  <c r="E1906" i="2"/>
  <c r="B1906" i="2"/>
  <c r="F1905" i="2"/>
  <c r="C1905" i="2" s="1"/>
  <c r="D1905" i="2" s="1"/>
  <c r="E1905" i="2"/>
  <c r="B1905" i="2" s="1"/>
  <c r="F1904" i="2"/>
  <c r="C1904" i="2" s="1"/>
  <c r="E1904" i="2"/>
  <c r="B1904" i="2"/>
  <c r="F1903" i="2"/>
  <c r="E1903" i="2"/>
  <c r="B1903" i="2" s="1"/>
  <c r="C1903" i="2"/>
  <c r="F1902" i="2"/>
  <c r="C1902" i="2" s="1"/>
  <c r="E1902" i="2"/>
  <c r="B1902" i="2" s="1"/>
  <c r="F1901" i="2"/>
  <c r="C1901" i="2" s="1"/>
  <c r="E1901" i="2"/>
  <c r="B1901" i="2" s="1"/>
  <c r="F1900" i="2"/>
  <c r="C1900" i="2" s="1"/>
  <c r="E1900" i="2"/>
  <c r="B1900" i="2"/>
  <c r="F1899" i="2"/>
  <c r="C1899" i="2" s="1"/>
  <c r="E1899" i="2"/>
  <c r="B1899" i="2" s="1"/>
  <c r="D1899" i="2" s="1"/>
  <c r="F1898" i="2"/>
  <c r="C1898" i="2" s="1"/>
  <c r="E1898" i="2"/>
  <c r="B1898" i="2" s="1"/>
  <c r="F1897" i="2"/>
  <c r="C1897" i="2" s="1"/>
  <c r="E1897" i="2"/>
  <c r="B1897" i="2" s="1"/>
  <c r="F1896" i="2"/>
  <c r="C1896" i="2" s="1"/>
  <c r="E1896" i="2"/>
  <c r="B1896" i="2"/>
  <c r="D1896" i="2" s="1"/>
  <c r="F1895" i="2"/>
  <c r="C1895" i="2" s="1"/>
  <c r="E1895" i="2"/>
  <c r="B1895" i="2" s="1"/>
  <c r="D1895" i="2" s="1"/>
  <c r="F1894" i="2"/>
  <c r="C1894" i="2" s="1"/>
  <c r="E1894" i="2"/>
  <c r="B1894" i="2" s="1"/>
  <c r="F1893" i="2"/>
  <c r="C1893" i="2" s="1"/>
  <c r="E1893" i="2"/>
  <c r="B1893" i="2" s="1"/>
  <c r="F1892" i="2"/>
  <c r="C1892" i="2" s="1"/>
  <c r="E1892" i="2"/>
  <c r="B1892" i="2" s="1"/>
  <c r="D1892" i="2" s="1"/>
  <c r="F1891" i="2"/>
  <c r="C1891" i="2" s="1"/>
  <c r="E1891" i="2"/>
  <c r="B1891" i="2" s="1"/>
  <c r="D1891" i="2" s="1"/>
  <c r="F1890" i="2"/>
  <c r="E1890" i="2"/>
  <c r="B1890" i="2" s="1"/>
  <c r="C1890" i="2"/>
  <c r="F1889" i="2"/>
  <c r="C1889" i="2" s="1"/>
  <c r="E1889" i="2"/>
  <c r="B1889" i="2" s="1"/>
  <c r="F1888" i="2"/>
  <c r="C1888" i="2" s="1"/>
  <c r="E1888" i="2"/>
  <c r="B1888" i="2"/>
  <c r="F1887" i="2"/>
  <c r="C1887" i="2" s="1"/>
  <c r="E1887" i="2"/>
  <c r="B1887" i="2" s="1"/>
  <c r="F1886" i="2"/>
  <c r="C1886" i="2" s="1"/>
  <c r="E1886" i="2"/>
  <c r="B1886" i="2" s="1"/>
  <c r="F1885" i="2"/>
  <c r="C1885" i="2" s="1"/>
  <c r="D1885" i="2" s="1"/>
  <c r="E1885" i="2"/>
  <c r="B1885" i="2" s="1"/>
  <c r="F1884" i="2"/>
  <c r="C1884" i="2" s="1"/>
  <c r="E1884" i="2"/>
  <c r="B1884" i="2"/>
  <c r="F1883" i="2"/>
  <c r="C1883" i="2" s="1"/>
  <c r="E1883" i="2"/>
  <c r="B1883" i="2" s="1"/>
  <c r="F1882" i="2"/>
  <c r="C1882" i="2" s="1"/>
  <c r="E1882" i="2"/>
  <c r="B1882" i="2"/>
  <c r="F1881" i="2"/>
  <c r="C1881" i="2" s="1"/>
  <c r="E1881" i="2"/>
  <c r="B1881" i="2" s="1"/>
  <c r="F1880" i="2"/>
  <c r="C1880" i="2" s="1"/>
  <c r="E1880" i="2"/>
  <c r="B1880" i="2" s="1"/>
  <c r="F1879" i="2"/>
  <c r="C1879" i="2" s="1"/>
  <c r="E1879" i="2"/>
  <c r="B1879" i="2" s="1"/>
  <c r="F1878" i="2"/>
  <c r="C1878" i="2" s="1"/>
  <c r="D1878" i="2" s="1"/>
  <c r="E1878" i="2"/>
  <c r="B1878" i="2" s="1"/>
  <c r="F1877" i="2"/>
  <c r="C1877" i="2" s="1"/>
  <c r="E1877" i="2"/>
  <c r="B1877" i="2" s="1"/>
  <c r="F1876" i="2"/>
  <c r="E1876" i="2"/>
  <c r="C1876" i="2"/>
  <c r="B1876" i="2"/>
  <c r="F1875" i="2"/>
  <c r="C1875" i="2" s="1"/>
  <c r="D1875" i="2" s="1"/>
  <c r="E1875" i="2"/>
  <c r="B1875" i="2" s="1"/>
  <c r="F1874" i="2"/>
  <c r="C1874" i="2" s="1"/>
  <c r="E1874" i="2"/>
  <c r="B1874" i="2" s="1"/>
  <c r="F1873" i="2"/>
  <c r="C1873" i="2" s="1"/>
  <c r="E1873" i="2"/>
  <c r="B1873" i="2" s="1"/>
  <c r="F1872" i="2"/>
  <c r="C1872" i="2" s="1"/>
  <c r="E1872" i="2"/>
  <c r="B1872" i="2" s="1"/>
  <c r="F1871" i="2"/>
  <c r="C1871" i="2" s="1"/>
  <c r="E1871" i="2"/>
  <c r="B1871" i="2" s="1"/>
  <c r="F1870" i="2"/>
  <c r="C1870" i="2" s="1"/>
  <c r="E1870" i="2"/>
  <c r="B1870" i="2" s="1"/>
  <c r="F1869" i="2"/>
  <c r="C1869" i="2" s="1"/>
  <c r="E1869" i="2"/>
  <c r="B1869" i="2" s="1"/>
  <c r="F1868" i="2"/>
  <c r="C1868" i="2" s="1"/>
  <c r="E1868" i="2"/>
  <c r="B1868" i="2" s="1"/>
  <c r="F1867" i="2"/>
  <c r="C1867" i="2" s="1"/>
  <c r="E1867" i="2"/>
  <c r="B1867" i="2" s="1"/>
  <c r="F1866" i="2"/>
  <c r="E1866" i="2"/>
  <c r="B1866" i="2" s="1"/>
  <c r="C1866" i="2"/>
  <c r="F1865" i="2"/>
  <c r="E1865" i="2"/>
  <c r="B1865" i="2" s="1"/>
  <c r="C1865" i="2"/>
  <c r="D1865" i="2" s="1"/>
  <c r="F1864" i="2"/>
  <c r="C1864" i="2" s="1"/>
  <c r="E1864" i="2"/>
  <c r="B1864" i="2" s="1"/>
  <c r="F1863" i="2"/>
  <c r="C1863" i="2" s="1"/>
  <c r="E1863" i="2"/>
  <c r="B1863" i="2" s="1"/>
  <c r="F1862" i="2"/>
  <c r="C1862" i="2" s="1"/>
  <c r="E1862" i="2"/>
  <c r="B1862" i="2" s="1"/>
  <c r="F1861" i="2"/>
  <c r="E1861" i="2"/>
  <c r="B1861" i="2" s="1"/>
  <c r="C1861" i="2"/>
  <c r="F1860" i="2"/>
  <c r="C1860" i="2" s="1"/>
  <c r="E1860" i="2"/>
  <c r="B1860" i="2" s="1"/>
  <c r="F1859" i="2"/>
  <c r="E1859" i="2"/>
  <c r="B1859" i="2" s="1"/>
  <c r="C1859" i="2"/>
  <c r="F1858" i="2"/>
  <c r="C1858" i="2" s="1"/>
  <c r="E1858" i="2"/>
  <c r="B1858" i="2" s="1"/>
  <c r="F1857" i="2"/>
  <c r="C1857" i="2" s="1"/>
  <c r="E1857" i="2"/>
  <c r="B1857" i="2" s="1"/>
  <c r="D1857" i="2" s="1"/>
  <c r="F1856" i="2"/>
  <c r="C1856" i="2" s="1"/>
  <c r="E1856" i="2"/>
  <c r="B1856" i="2" s="1"/>
  <c r="F1855" i="2"/>
  <c r="C1855" i="2" s="1"/>
  <c r="D1855" i="2" s="1"/>
  <c r="E1855" i="2"/>
  <c r="B1855" i="2" s="1"/>
  <c r="F1854" i="2"/>
  <c r="C1854" i="2" s="1"/>
  <c r="E1854" i="2"/>
  <c r="B1854" i="2" s="1"/>
  <c r="D1854" i="2" s="1"/>
  <c r="F1853" i="2"/>
  <c r="C1853" i="2" s="1"/>
  <c r="E1853" i="2"/>
  <c r="B1853" i="2" s="1"/>
  <c r="F1852" i="2"/>
  <c r="C1852" i="2" s="1"/>
  <c r="E1852" i="2"/>
  <c r="B1852" i="2" s="1"/>
  <c r="F1851" i="2"/>
  <c r="C1851" i="2" s="1"/>
  <c r="E1851" i="2"/>
  <c r="B1851" i="2" s="1"/>
  <c r="F1850" i="2"/>
  <c r="C1850" i="2" s="1"/>
  <c r="E1850" i="2"/>
  <c r="B1850" i="2" s="1"/>
  <c r="F1849" i="2"/>
  <c r="E1849" i="2"/>
  <c r="B1849" i="2" s="1"/>
  <c r="C1849" i="2"/>
  <c r="F1848" i="2"/>
  <c r="C1848" i="2" s="1"/>
  <c r="E1848" i="2"/>
  <c r="B1848" i="2" s="1"/>
  <c r="F1847" i="2"/>
  <c r="E1847" i="2"/>
  <c r="B1847" i="2" s="1"/>
  <c r="C1847" i="2"/>
  <c r="F1846" i="2"/>
  <c r="C1846" i="2" s="1"/>
  <c r="E1846" i="2"/>
  <c r="B1846" i="2" s="1"/>
  <c r="F1845" i="2"/>
  <c r="C1845" i="2" s="1"/>
  <c r="E1845" i="2"/>
  <c r="B1845" i="2" s="1"/>
  <c r="F1844" i="2"/>
  <c r="E1844" i="2"/>
  <c r="B1844" i="2" s="1"/>
  <c r="C1844" i="2"/>
  <c r="F1843" i="2"/>
  <c r="C1843" i="2" s="1"/>
  <c r="E1843" i="2"/>
  <c r="B1843" i="2" s="1"/>
  <c r="F1842" i="2"/>
  <c r="C1842" i="2" s="1"/>
  <c r="E1842" i="2"/>
  <c r="B1842" i="2" s="1"/>
  <c r="D1842" i="2" s="1"/>
  <c r="F1841" i="2"/>
  <c r="C1841" i="2" s="1"/>
  <c r="E1841" i="2"/>
  <c r="B1841" i="2" s="1"/>
  <c r="F1840" i="2"/>
  <c r="C1840" i="2" s="1"/>
  <c r="E1840" i="2"/>
  <c r="B1840" i="2" s="1"/>
  <c r="F1839" i="2"/>
  <c r="E1839" i="2"/>
  <c r="B1839" i="2" s="1"/>
  <c r="C1839" i="2"/>
  <c r="D1839" i="2" s="1"/>
  <c r="F1838" i="2"/>
  <c r="C1838" i="2" s="1"/>
  <c r="E1838" i="2"/>
  <c r="B1838" i="2" s="1"/>
  <c r="F1837" i="2"/>
  <c r="C1837" i="2" s="1"/>
  <c r="E1837" i="2"/>
  <c r="B1837" i="2" s="1"/>
  <c r="F1836" i="2"/>
  <c r="C1836" i="2" s="1"/>
  <c r="E1836" i="2"/>
  <c r="B1836" i="2"/>
  <c r="F1835" i="2"/>
  <c r="E1835" i="2"/>
  <c r="B1835" i="2" s="1"/>
  <c r="C1835" i="2"/>
  <c r="F1834" i="2"/>
  <c r="C1834" i="2" s="1"/>
  <c r="E1834" i="2"/>
  <c r="B1834" i="2" s="1"/>
  <c r="F1833" i="2"/>
  <c r="C1833" i="2" s="1"/>
  <c r="E1833" i="2"/>
  <c r="B1833" i="2" s="1"/>
  <c r="F1832" i="2"/>
  <c r="E1832" i="2"/>
  <c r="B1832" i="2" s="1"/>
  <c r="C1832" i="2"/>
  <c r="F1831" i="2"/>
  <c r="E1831" i="2"/>
  <c r="B1831" i="2" s="1"/>
  <c r="C1831" i="2"/>
  <c r="F1830" i="2"/>
  <c r="C1830" i="2" s="1"/>
  <c r="D1830" i="2" s="1"/>
  <c r="E1830" i="2"/>
  <c r="B1830" i="2" s="1"/>
  <c r="F1829" i="2"/>
  <c r="E1829" i="2"/>
  <c r="B1829" i="2" s="1"/>
  <c r="C1829" i="2"/>
  <c r="F1828" i="2"/>
  <c r="C1828" i="2" s="1"/>
  <c r="E1828" i="2"/>
  <c r="B1828" i="2" s="1"/>
  <c r="F1827" i="2"/>
  <c r="C1827" i="2" s="1"/>
  <c r="E1827" i="2"/>
  <c r="B1827" i="2" s="1"/>
  <c r="F1826" i="2"/>
  <c r="C1826" i="2" s="1"/>
  <c r="E1826" i="2"/>
  <c r="B1826" i="2" s="1"/>
  <c r="F1825" i="2"/>
  <c r="C1825" i="2" s="1"/>
  <c r="E1825" i="2"/>
  <c r="B1825" i="2" s="1"/>
  <c r="F1824" i="2"/>
  <c r="C1824" i="2" s="1"/>
  <c r="E1824" i="2"/>
  <c r="B1824" i="2"/>
  <c r="F1823" i="2"/>
  <c r="E1823" i="2"/>
  <c r="B1823" i="2" s="1"/>
  <c r="C1823" i="2"/>
  <c r="F1822" i="2"/>
  <c r="C1822" i="2" s="1"/>
  <c r="E1822" i="2"/>
  <c r="B1822" i="2" s="1"/>
  <c r="F1821" i="2"/>
  <c r="C1821" i="2" s="1"/>
  <c r="E1821" i="2"/>
  <c r="B1821" i="2" s="1"/>
  <c r="F1820" i="2"/>
  <c r="C1820" i="2" s="1"/>
  <c r="E1820" i="2"/>
  <c r="B1820" i="2" s="1"/>
  <c r="F1819" i="2"/>
  <c r="C1819" i="2" s="1"/>
  <c r="E1819" i="2"/>
  <c r="B1819" i="2" s="1"/>
  <c r="F1818" i="2"/>
  <c r="C1818" i="2" s="1"/>
  <c r="E1818" i="2"/>
  <c r="B1818" i="2" s="1"/>
  <c r="F1817" i="2"/>
  <c r="C1817" i="2" s="1"/>
  <c r="E1817" i="2"/>
  <c r="B1817" i="2" s="1"/>
  <c r="F1816" i="2"/>
  <c r="C1816" i="2" s="1"/>
  <c r="E1816" i="2"/>
  <c r="B1816" i="2" s="1"/>
  <c r="F1815" i="2"/>
  <c r="C1815" i="2" s="1"/>
  <c r="E1815" i="2"/>
  <c r="B1815" i="2" s="1"/>
  <c r="F1814" i="2"/>
  <c r="C1814" i="2" s="1"/>
  <c r="E1814" i="2"/>
  <c r="B1814" i="2" s="1"/>
  <c r="F1813" i="2"/>
  <c r="C1813" i="2" s="1"/>
  <c r="E1813" i="2"/>
  <c r="B1813" i="2" s="1"/>
  <c r="F1812" i="2"/>
  <c r="C1812" i="2" s="1"/>
  <c r="E1812" i="2"/>
  <c r="B1812" i="2" s="1"/>
  <c r="D1812" i="2" s="1"/>
  <c r="F1811" i="2"/>
  <c r="C1811" i="2" s="1"/>
  <c r="E1811" i="2"/>
  <c r="B1811" i="2" s="1"/>
  <c r="F1810" i="2"/>
  <c r="C1810" i="2" s="1"/>
  <c r="E1810" i="2"/>
  <c r="B1810" i="2" s="1"/>
  <c r="D1810" i="2" s="1"/>
  <c r="F1809" i="2"/>
  <c r="E1809" i="2"/>
  <c r="B1809" i="2" s="1"/>
  <c r="C1809" i="2"/>
  <c r="F1808" i="2"/>
  <c r="C1808" i="2" s="1"/>
  <c r="E1808" i="2"/>
  <c r="B1808" i="2" s="1"/>
  <c r="F1807" i="2"/>
  <c r="C1807" i="2" s="1"/>
  <c r="E1807" i="2"/>
  <c r="B1807" i="2" s="1"/>
  <c r="D1807" i="2" s="1"/>
  <c r="F1806" i="2"/>
  <c r="C1806" i="2" s="1"/>
  <c r="E1806" i="2"/>
  <c r="B1806" i="2" s="1"/>
  <c r="F1805" i="2"/>
  <c r="C1805" i="2" s="1"/>
  <c r="E1805" i="2"/>
  <c r="B1805" i="2" s="1"/>
  <c r="F1804" i="2"/>
  <c r="C1804" i="2" s="1"/>
  <c r="E1804" i="2"/>
  <c r="B1804" i="2" s="1"/>
  <c r="F1803" i="2"/>
  <c r="C1803" i="2" s="1"/>
  <c r="E1803" i="2"/>
  <c r="B1803" i="2" s="1"/>
  <c r="F1802" i="2"/>
  <c r="C1802" i="2" s="1"/>
  <c r="E1802" i="2"/>
  <c r="B1802" i="2" s="1"/>
  <c r="F1801" i="2"/>
  <c r="C1801" i="2" s="1"/>
  <c r="E1801" i="2"/>
  <c r="B1801" i="2" s="1"/>
  <c r="F1800" i="2"/>
  <c r="C1800" i="2" s="1"/>
  <c r="E1800" i="2"/>
  <c r="B1800" i="2" s="1"/>
  <c r="F1799" i="2"/>
  <c r="C1799" i="2" s="1"/>
  <c r="D1799" i="2" s="1"/>
  <c r="E1799" i="2"/>
  <c r="B1799" i="2" s="1"/>
  <c r="F1798" i="2"/>
  <c r="C1798" i="2" s="1"/>
  <c r="E1798" i="2"/>
  <c r="B1798" i="2" s="1"/>
  <c r="D1798" i="2" s="1"/>
  <c r="F1797" i="2"/>
  <c r="C1797" i="2" s="1"/>
  <c r="E1797" i="2"/>
  <c r="B1797" i="2" s="1"/>
  <c r="F1796" i="2"/>
  <c r="E1796" i="2"/>
  <c r="B1796" i="2" s="1"/>
  <c r="C1796" i="2"/>
  <c r="F1795" i="2"/>
  <c r="C1795" i="2" s="1"/>
  <c r="E1795" i="2"/>
  <c r="B1795" i="2" s="1"/>
  <c r="F1794" i="2"/>
  <c r="E1794" i="2"/>
  <c r="B1794" i="2" s="1"/>
  <c r="C1794" i="2"/>
  <c r="F1793" i="2"/>
  <c r="C1793" i="2" s="1"/>
  <c r="E1793" i="2"/>
  <c r="B1793" i="2" s="1"/>
  <c r="F1792" i="2"/>
  <c r="E1792" i="2"/>
  <c r="C1792" i="2"/>
  <c r="B1792" i="2"/>
  <c r="F1791" i="2"/>
  <c r="C1791" i="2" s="1"/>
  <c r="E1791" i="2"/>
  <c r="B1791" i="2" s="1"/>
  <c r="F1790" i="2"/>
  <c r="C1790" i="2" s="1"/>
  <c r="E1790" i="2"/>
  <c r="B1790" i="2" s="1"/>
  <c r="F1789" i="2"/>
  <c r="C1789" i="2" s="1"/>
  <c r="D1789" i="2" s="1"/>
  <c r="E1789" i="2"/>
  <c r="B1789" i="2" s="1"/>
  <c r="F1788" i="2"/>
  <c r="C1788" i="2" s="1"/>
  <c r="E1788" i="2"/>
  <c r="B1788" i="2" s="1"/>
  <c r="F1787" i="2"/>
  <c r="C1787" i="2" s="1"/>
  <c r="D1787" i="2" s="1"/>
  <c r="E1787" i="2"/>
  <c r="B1787" i="2" s="1"/>
  <c r="F1786" i="2"/>
  <c r="C1786" i="2" s="1"/>
  <c r="E1786" i="2"/>
  <c r="B1786" i="2"/>
  <c r="D1786" i="2" s="1"/>
  <c r="F1785" i="2"/>
  <c r="C1785" i="2" s="1"/>
  <c r="E1785" i="2"/>
  <c r="B1785" i="2" s="1"/>
  <c r="F1784" i="2"/>
  <c r="C1784" i="2" s="1"/>
  <c r="E1784" i="2"/>
  <c r="B1784" i="2" s="1"/>
  <c r="F1783" i="2"/>
  <c r="C1783" i="2" s="1"/>
  <c r="E1783" i="2"/>
  <c r="B1783" i="2" s="1"/>
  <c r="F1782" i="2"/>
  <c r="C1782" i="2" s="1"/>
  <c r="E1782" i="2"/>
  <c r="B1782" i="2"/>
  <c r="F1781" i="2"/>
  <c r="C1781" i="2" s="1"/>
  <c r="E1781" i="2"/>
  <c r="B1781" i="2" s="1"/>
  <c r="F1780" i="2"/>
  <c r="C1780" i="2" s="1"/>
  <c r="E1780" i="2"/>
  <c r="B1780" i="2" s="1"/>
  <c r="F1779" i="2"/>
  <c r="C1779" i="2" s="1"/>
  <c r="E1779" i="2"/>
  <c r="B1779" i="2" s="1"/>
  <c r="D1779" i="2" s="1"/>
  <c r="F1778" i="2"/>
  <c r="C1778" i="2" s="1"/>
  <c r="E1778" i="2"/>
  <c r="B1778" i="2" s="1"/>
  <c r="D1778" i="2" s="1"/>
  <c r="F1777" i="2"/>
  <c r="C1777" i="2" s="1"/>
  <c r="E1777" i="2"/>
  <c r="B1777" i="2" s="1"/>
  <c r="F1776" i="2"/>
  <c r="C1776" i="2" s="1"/>
  <c r="E1776" i="2"/>
  <c r="B1776" i="2"/>
  <c r="F1775" i="2"/>
  <c r="E1775" i="2"/>
  <c r="B1775" i="2" s="1"/>
  <c r="C1775" i="2"/>
  <c r="D1775" i="2" s="1"/>
  <c r="F1774" i="2"/>
  <c r="C1774" i="2" s="1"/>
  <c r="E1774" i="2"/>
  <c r="B1774" i="2"/>
  <c r="F1773" i="2"/>
  <c r="C1773" i="2" s="1"/>
  <c r="E1773" i="2"/>
  <c r="B1773" i="2" s="1"/>
  <c r="F1772" i="2"/>
  <c r="C1772" i="2" s="1"/>
  <c r="E1772" i="2"/>
  <c r="B1772" i="2" s="1"/>
  <c r="F1771" i="2"/>
  <c r="E1771" i="2"/>
  <c r="B1771" i="2" s="1"/>
  <c r="C1771" i="2"/>
  <c r="F1770" i="2"/>
  <c r="E1770" i="2"/>
  <c r="B1770" i="2" s="1"/>
  <c r="C1770" i="2"/>
  <c r="F1769" i="2"/>
  <c r="C1769" i="2" s="1"/>
  <c r="E1769" i="2"/>
  <c r="B1769" i="2" s="1"/>
  <c r="F1768" i="2"/>
  <c r="E1768" i="2"/>
  <c r="B1768" i="2" s="1"/>
  <c r="C1768" i="2"/>
  <c r="F1767" i="2"/>
  <c r="C1767" i="2" s="1"/>
  <c r="D1767" i="2" s="1"/>
  <c r="E1767" i="2"/>
  <c r="B1767" i="2" s="1"/>
  <c r="F1766" i="2"/>
  <c r="C1766" i="2" s="1"/>
  <c r="E1766" i="2"/>
  <c r="B1766" i="2" s="1"/>
  <c r="F1765" i="2"/>
  <c r="C1765" i="2" s="1"/>
  <c r="E1765" i="2"/>
  <c r="B1765" i="2" s="1"/>
  <c r="F1764" i="2"/>
  <c r="E1764" i="2"/>
  <c r="B1764" i="2" s="1"/>
  <c r="C1764" i="2"/>
  <c r="F1763" i="2"/>
  <c r="C1763" i="2" s="1"/>
  <c r="E1763" i="2"/>
  <c r="B1763" i="2" s="1"/>
  <c r="F1762" i="2"/>
  <c r="C1762" i="2" s="1"/>
  <c r="E1762" i="2"/>
  <c r="B1762" i="2" s="1"/>
  <c r="D1762" i="2" s="1"/>
  <c r="F1761" i="2"/>
  <c r="C1761" i="2" s="1"/>
  <c r="E1761" i="2"/>
  <c r="B1761" i="2" s="1"/>
  <c r="F1760" i="2"/>
  <c r="C1760" i="2" s="1"/>
  <c r="E1760" i="2"/>
  <c r="B1760" i="2" s="1"/>
  <c r="F1759" i="2"/>
  <c r="C1759" i="2" s="1"/>
  <c r="E1759" i="2"/>
  <c r="B1759" i="2" s="1"/>
  <c r="F1758" i="2"/>
  <c r="C1758" i="2" s="1"/>
  <c r="E1758" i="2"/>
  <c r="B1758" i="2" s="1"/>
  <c r="F1757" i="2"/>
  <c r="C1757" i="2" s="1"/>
  <c r="E1757" i="2"/>
  <c r="B1757" i="2" s="1"/>
  <c r="F1756" i="2"/>
  <c r="C1756" i="2" s="1"/>
  <c r="E1756" i="2"/>
  <c r="B1756" i="2" s="1"/>
  <c r="F1755" i="2"/>
  <c r="E1755" i="2"/>
  <c r="B1755" i="2" s="1"/>
  <c r="C1755" i="2"/>
  <c r="F1754" i="2"/>
  <c r="C1754" i="2" s="1"/>
  <c r="E1754" i="2"/>
  <c r="B1754" i="2" s="1"/>
  <c r="F1753" i="2"/>
  <c r="C1753" i="2" s="1"/>
  <c r="E1753" i="2"/>
  <c r="B1753" i="2" s="1"/>
  <c r="F1752" i="2"/>
  <c r="C1752" i="2" s="1"/>
  <c r="E1752" i="2"/>
  <c r="B1752" i="2" s="1"/>
  <c r="F1751" i="2"/>
  <c r="C1751" i="2" s="1"/>
  <c r="D1751" i="2" s="1"/>
  <c r="E1751" i="2"/>
  <c r="B1751" i="2" s="1"/>
  <c r="F1750" i="2"/>
  <c r="C1750" i="2" s="1"/>
  <c r="E1750" i="2"/>
  <c r="B1750" i="2" s="1"/>
  <c r="F1749" i="2"/>
  <c r="C1749" i="2" s="1"/>
  <c r="E1749" i="2"/>
  <c r="B1749" i="2" s="1"/>
  <c r="F1748" i="2"/>
  <c r="C1748" i="2" s="1"/>
  <c r="E1748" i="2"/>
  <c r="B1748" i="2" s="1"/>
  <c r="F1747" i="2"/>
  <c r="C1747" i="2" s="1"/>
  <c r="E1747" i="2"/>
  <c r="B1747" i="2" s="1"/>
  <c r="F1746" i="2"/>
  <c r="C1746" i="2" s="1"/>
  <c r="E1746" i="2"/>
  <c r="B1746" i="2" s="1"/>
  <c r="F1745" i="2"/>
  <c r="C1745" i="2" s="1"/>
  <c r="E1745" i="2"/>
  <c r="B1745" i="2" s="1"/>
  <c r="F1744" i="2"/>
  <c r="E1744" i="2"/>
  <c r="B1744" i="2" s="1"/>
  <c r="C1744" i="2"/>
  <c r="F1743" i="2"/>
  <c r="C1743" i="2" s="1"/>
  <c r="E1743" i="2"/>
  <c r="B1743" i="2" s="1"/>
  <c r="F1742" i="2"/>
  <c r="E1742" i="2"/>
  <c r="B1742" i="2" s="1"/>
  <c r="C1742" i="2"/>
  <c r="F1741" i="2"/>
  <c r="C1741" i="2" s="1"/>
  <c r="E1741" i="2"/>
  <c r="B1741" i="2" s="1"/>
  <c r="F1740" i="2"/>
  <c r="E1740" i="2"/>
  <c r="B1740" i="2" s="1"/>
  <c r="C1740" i="2"/>
  <c r="F1739" i="2"/>
  <c r="C1739" i="2" s="1"/>
  <c r="E1739" i="2"/>
  <c r="B1739" i="2" s="1"/>
  <c r="F1738" i="2"/>
  <c r="C1738" i="2" s="1"/>
  <c r="E1738" i="2"/>
  <c r="B1738" i="2" s="1"/>
  <c r="F1737" i="2"/>
  <c r="C1737" i="2" s="1"/>
  <c r="E1737" i="2"/>
  <c r="B1737" i="2" s="1"/>
  <c r="F1736" i="2"/>
  <c r="E1736" i="2"/>
  <c r="C1736" i="2"/>
  <c r="B1736" i="2"/>
  <c r="D1736" i="2" s="1"/>
  <c r="F1735" i="2"/>
  <c r="C1735" i="2" s="1"/>
  <c r="E1735" i="2"/>
  <c r="B1735" i="2" s="1"/>
  <c r="F1734" i="2"/>
  <c r="C1734" i="2" s="1"/>
  <c r="E1734" i="2"/>
  <c r="B1734" i="2"/>
  <c r="F1733" i="2"/>
  <c r="C1733" i="2" s="1"/>
  <c r="E1733" i="2"/>
  <c r="B1733" i="2" s="1"/>
  <c r="F1732" i="2"/>
  <c r="C1732" i="2" s="1"/>
  <c r="E1732" i="2"/>
  <c r="B1732" i="2" s="1"/>
  <c r="F1731" i="2"/>
  <c r="C1731" i="2" s="1"/>
  <c r="E1731" i="2"/>
  <c r="B1731" i="2" s="1"/>
  <c r="F1730" i="2"/>
  <c r="C1730" i="2" s="1"/>
  <c r="E1730" i="2"/>
  <c r="B1730" i="2" s="1"/>
  <c r="D1730" i="2" s="1"/>
  <c r="F1729" i="2"/>
  <c r="E1729" i="2"/>
  <c r="B1729" i="2" s="1"/>
  <c r="C1729" i="2"/>
  <c r="F1728" i="2"/>
  <c r="C1728" i="2" s="1"/>
  <c r="E1728" i="2"/>
  <c r="B1728" i="2" s="1"/>
  <c r="F1727" i="2"/>
  <c r="C1727" i="2" s="1"/>
  <c r="E1727" i="2"/>
  <c r="B1727" i="2" s="1"/>
  <c r="F1726" i="2"/>
  <c r="C1726" i="2" s="1"/>
  <c r="E1726" i="2"/>
  <c r="B1726" i="2"/>
  <c r="F1725" i="2"/>
  <c r="C1725" i="2" s="1"/>
  <c r="E1725" i="2"/>
  <c r="B1725" i="2" s="1"/>
  <c r="F1724" i="2"/>
  <c r="C1724" i="2" s="1"/>
  <c r="E1724" i="2"/>
  <c r="B1724" i="2" s="1"/>
  <c r="F1723" i="2"/>
  <c r="E1723" i="2"/>
  <c r="B1723" i="2" s="1"/>
  <c r="C1723" i="2"/>
  <c r="F1722" i="2"/>
  <c r="E1722" i="2"/>
  <c r="B1722" i="2" s="1"/>
  <c r="C1722" i="2"/>
  <c r="F1721" i="2"/>
  <c r="C1721" i="2" s="1"/>
  <c r="E1721" i="2"/>
  <c r="B1721" i="2" s="1"/>
  <c r="F1720" i="2"/>
  <c r="E1720" i="2"/>
  <c r="B1720" i="2" s="1"/>
  <c r="C1720" i="2"/>
  <c r="F1719" i="2"/>
  <c r="C1719" i="2" s="1"/>
  <c r="D1719" i="2" s="1"/>
  <c r="E1719" i="2"/>
  <c r="B1719" i="2" s="1"/>
  <c r="F1718" i="2"/>
  <c r="C1718" i="2" s="1"/>
  <c r="E1718" i="2"/>
  <c r="B1718" i="2" s="1"/>
  <c r="F1717" i="2"/>
  <c r="C1717" i="2" s="1"/>
  <c r="E1717" i="2"/>
  <c r="B1717" i="2" s="1"/>
  <c r="F1716" i="2"/>
  <c r="C1716" i="2" s="1"/>
  <c r="E1716" i="2"/>
  <c r="B1716" i="2" s="1"/>
  <c r="F1715" i="2"/>
  <c r="C1715" i="2" s="1"/>
  <c r="E1715" i="2"/>
  <c r="B1715" i="2" s="1"/>
  <c r="D1715" i="2" s="1"/>
  <c r="F1714" i="2"/>
  <c r="C1714" i="2" s="1"/>
  <c r="E1714" i="2"/>
  <c r="B1714" i="2" s="1"/>
  <c r="F1713" i="2"/>
  <c r="C1713" i="2" s="1"/>
  <c r="E1713" i="2"/>
  <c r="B1713" i="2" s="1"/>
  <c r="F1712" i="2"/>
  <c r="C1712" i="2" s="1"/>
  <c r="E1712" i="2"/>
  <c r="B1712" i="2" s="1"/>
  <c r="F1711" i="2"/>
  <c r="C1711" i="2" s="1"/>
  <c r="E1711" i="2"/>
  <c r="B1711" i="2" s="1"/>
  <c r="F1710" i="2"/>
  <c r="C1710" i="2" s="1"/>
  <c r="E1710" i="2"/>
  <c r="B1710" i="2" s="1"/>
  <c r="D1710" i="2" s="1"/>
  <c r="F1709" i="2"/>
  <c r="E1709" i="2"/>
  <c r="B1709" i="2" s="1"/>
  <c r="C1709" i="2"/>
  <c r="D1709" i="2" s="1"/>
  <c r="F1708" i="2"/>
  <c r="C1708" i="2" s="1"/>
  <c r="E1708" i="2"/>
  <c r="B1708" i="2" s="1"/>
  <c r="F1707" i="2"/>
  <c r="C1707" i="2" s="1"/>
  <c r="E1707" i="2"/>
  <c r="B1707" i="2" s="1"/>
  <c r="F1706" i="2"/>
  <c r="C1706" i="2" s="1"/>
  <c r="E1706" i="2"/>
  <c r="B1706" i="2" s="1"/>
  <c r="F1705" i="2"/>
  <c r="C1705" i="2" s="1"/>
  <c r="E1705" i="2"/>
  <c r="B1705" i="2" s="1"/>
  <c r="F1704" i="2"/>
  <c r="E1704" i="2"/>
  <c r="B1704" i="2" s="1"/>
  <c r="C1704" i="2"/>
  <c r="F1703" i="2"/>
  <c r="E1703" i="2"/>
  <c r="B1703" i="2" s="1"/>
  <c r="C1703" i="2"/>
  <c r="D1703" i="2" s="1"/>
  <c r="F1702" i="2"/>
  <c r="C1702" i="2" s="1"/>
  <c r="E1702" i="2"/>
  <c r="B1702" i="2" s="1"/>
  <c r="F1701" i="2"/>
  <c r="E1701" i="2"/>
  <c r="B1701" i="2" s="1"/>
  <c r="C1701" i="2"/>
  <c r="F1700" i="2"/>
  <c r="C1700" i="2" s="1"/>
  <c r="E1700" i="2"/>
  <c r="B1700" i="2" s="1"/>
  <c r="F1699" i="2"/>
  <c r="C1699" i="2" s="1"/>
  <c r="E1699" i="2"/>
  <c r="B1699" i="2" s="1"/>
  <c r="F1698" i="2"/>
  <c r="C1698" i="2" s="1"/>
  <c r="E1698" i="2"/>
  <c r="B1698" i="2" s="1"/>
  <c r="F1697" i="2"/>
  <c r="C1697" i="2" s="1"/>
  <c r="E1697" i="2"/>
  <c r="B1697" i="2" s="1"/>
  <c r="F1696" i="2"/>
  <c r="C1696" i="2" s="1"/>
  <c r="E1696" i="2"/>
  <c r="B1696" i="2" s="1"/>
  <c r="F1695" i="2"/>
  <c r="C1695" i="2" s="1"/>
  <c r="E1695" i="2"/>
  <c r="B1695" i="2" s="1"/>
  <c r="F1694" i="2"/>
  <c r="C1694" i="2" s="1"/>
  <c r="E1694" i="2"/>
  <c r="B1694" i="2" s="1"/>
  <c r="D1694" i="2" s="1"/>
  <c r="F1693" i="2"/>
  <c r="C1693" i="2" s="1"/>
  <c r="E1693" i="2"/>
  <c r="B1693" i="2" s="1"/>
  <c r="F1692" i="2"/>
  <c r="E1692" i="2"/>
  <c r="B1692" i="2" s="1"/>
  <c r="C1692" i="2"/>
  <c r="F1691" i="2"/>
  <c r="C1691" i="2" s="1"/>
  <c r="E1691" i="2"/>
  <c r="B1691" i="2" s="1"/>
  <c r="F1690" i="2"/>
  <c r="E1690" i="2"/>
  <c r="B1690" i="2" s="1"/>
  <c r="C1690" i="2"/>
  <c r="F1689" i="2"/>
  <c r="C1689" i="2" s="1"/>
  <c r="E1689" i="2"/>
  <c r="B1689" i="2" s="1"/>
  <c r="F1688" i="2"/>
  <c r="C1688" i="2" s="1"/>
  <c r="E1688" i="2"/>
  <c r="B1688" i="2" s="1"/>
  <c r="F1687" i="2"/>
  <c r="C1687" i="2" s="1"/>
  <c r="E1687" i="2"/>
  <c r="B1687" i="2" s="1"/>
  <c r="F1686" i="2"/>
  <c r="C1686" i="2" s="1"/>
  <c r="E1686" i="2"/>
  <c r="B1686" i="2" s="1"/>
  <c r="D1686" i="2" s="1"/>
  <c r="F1685" i="2"/>
  <c r="C1685" i="2" s="1"/>
  <c r="E1685" i="2"/>
  <c r="B1685" i="2" s="1"/>
  <c r="F1684" i="2"/>
  <c r="E1684" i="2"/>
  <c r="B1684" i="2" s="1"/>
  <c r="C1684" i="2"/>
  <c r="F1683" i="2"/>
  <c r="C1683" i="2" s="1"/>
  <c r="E1683" i="2"/>
  <c r="B1683" i="2" s="1"/>
  <c r="F1682" i="2"/>
  <c r="E1682" i="2"/>
  <c r="B1682" i="2" s="1"/>
  <c r="C1682" i="2"/>
  <c r="F1681" i="2"/>
  <c r="C1681" i="2" s="1"/>
  <c r="E1681" i="2"/>
  <c r="B1681" i="2" s="1"/>
  <c r="F1680" i="2"/>
  <c r="C1680" i="2" s="1"/>
  <c r="E1680" i="2"/>
  <c r="B1680" i="2" s="1"/>
  <c r="F1679" i="2"/>
  <c r="E1679" i="2"/>
  <c r="B1679" i="2" s="1"/>
  <c r="C1679" i="2"/>
  <c r="F1678" i="2"/>
  <c r="C1678" i="2" s="1"/>
  <c r="E1678" i="2"/>
  <c r="B1678" i="2" s="1"/>
  <c r="F1677" i="2"/>
  <c r="C1677" i="2" s="1"/>
  <c r="E1677" i="2"/>
  <c r="B1677" i="2" s="1"/>
  <c r="F1676" i="2"/>
  <c r="C1676" i="2" s="1"/>
  <c r="E1676" i="2"/>
  <c r="B1676" i="2" s="1"/>
  <c r="F1675" i="2"/>
  <c r="C1675" i="2" s="1"/>
  <c r="E1675" i="2"/>
  <c r="B1675" i="2" s="1"/>
  <c r="F1674" i="2"/>
  <c r="C1674" i="2" s="1"/>
  <c r="E1674" i="2"/>
  <c r="B1674" i="2" s="1"/>
  <c r="F1673" i="2"/>
  <c r="E1673" i="2"/>
  <c r="B1673" i="2" s="1"/>
  <c r="C1673" i="2"/>
  <c r="F1672" i="2"/>
  <c r="C1672" i="2" s="1"/>
  <c r="E1672" i="2"/>
  <c r="B1672" i="2" s="1"/>
  <c r="F1671" i="2"/>
  <c r="C1671" i="2" s="1"/>
  <c r="E1671" i="2"/>
  <c r="B1671" i="2" s="1"/>
  <c r="F1670" i="2"/>
  <c r="C1670" i="2" s="1"/>
  <c r="E1670" i="2"/>
  <c r="B1670" i="2" s="1"/>
  <c r="F1669" i="2"/>
  <c r="E1669" i="2"/>
  <c r="B1669" i="2" s="1"/>
  <c r="C1669" i="2"/>
  <c r="F1668" i="2"/>
  <c r="C1668" i="2" s="1"/>
  <c r="E1668" i="2"/>
  <c r="B1668" i="2" s="1"/>
  <c r="F1667" i="2"/>
  <c r="C1667" i="2" s="1"/>
  <c r="E1667" i="2"/>
  <c r="B1667" i="2" s="1"/>
  <c r="F1666" i="2"/>
  <c r="C1666" i="2" s="1"/>
  <c r="E1666" i="2"/>
  <c r="B1666" i="2" s="1"/>
  <c r="F1665" i="2"/>
  <c r="E1665" i="2"/>
  <c r="B1665" i="2" s="1"/>
  <c r="C1665" i="2"/>
  <c r="F1664" i="2"/>
  <c r="C1664" i="2" s="1"/>
  <c r="E1664" i="2"/>
  <c r="B1664" i="2" s="1"/>
  <c r="F1663" i="2"/>
  <c r="C1663" i="2" s="1"/>
  <c r="E1663" i="2"/>
  <c r="B1663" i="2" s="1"/>
  <c r="F1662" i="2"/>
  <c r="C1662" i="2" s="1"/>
  <c r="E1662" i="2"/>
  <c r="B1662" i="2"/>
  <c r="F1661" i="2"/>
  <c r="C1661" i="2" s="1"/>
  <c r="E1661" i="2"/>
  <c r="B1661" i="2" s="1"/>
  <c r="F1660" i="2"/>
  <c r="C1660" i="2" s="1"/>
  <c r="E1660" i="2"/>
  <c r="B1660" i="2" s="1"/>
  <c r="F1659" i="2"/>
  <c r="C1659" i="2" s="1"/>
  <c r="E1659" i="2"/>
  <c r="B1659" i="2" s="1"/>
  <c r="D1659" i="2" s="1"/>
  <c r="F1658" i="2"/>
  <c r="C1658" i="2" s="1"/>
  <c r="E1658" i="2"/>
  <c r="B1658" i="2" s="1"/>
  <c r="F1657" i="2"/>
  <c r="C1657" i="2" s="1"/>
  <c r="E1657" i="2"/>
  <c r="B1657" i="2" s="1"/>
  <c r="F1656" i="2"/>
  <c r="C1656" i="2" s="1"/>
  <c r="E1656" i="2"/>
  <c r="B1656" i="2" s="1"/>
  <c r="F1655" i="2"/>
  <c r="C1655" i="2" s="1"/>
  <c r="E1655" i="2"/>
  <c r="B1655" i="2" s="1"/>
  <c r="D1655" i="2" s="1"/>
  <c r="F1654" i="2"/>
  <c r="C1654" i="2" s="1"/>
  <c r="E1654" i="2"/>
  <c r="B1654" i="2" s="1"/>
  <c r="F1653" i="2"/>
  <c r="C1653" i="2" s="1"/>
  <c r="E1653" i="2"/>
  <c r="B1653" i="2" s="1"/>
  <c r="F1652" i="2"/>
  <c r="C1652" i="2" s="1"/>
  <c r="E1652" i="2"/>
  <c r="B1652" i="2" s="1"/>
  <c r="F1651" i="2"/>
  <c r="E1651" i="2"/>
  <c r="B1651" i="2" s="1"/>
  <c r="C1651" i="2"/>
  <c r="D1651" i="2" s="1"/>
  <c r="F1650" i="2"/>
  <c r="C1650" i="2" s="1"/>
  <c r="E1650" i="2"/>
  <c r="B1650" i="2"/>
  <c r="D1650" i="2" s="1"/>
  <c r="F1649" i="2"/>
  <c r="C1649" i="2" s="1"/>
  <c r="E1649" i="2"/>
  <c r="B1649" i="2" s="1"/>
  <c r="F1648" i="2"/>
  <c r="C1648" i="2" s="1"/>
  <c r="E1648" i="2"/>
  <c r="B1648" i="2" s="1"/>
  <c r="F1647" i="2"/>
  <c r="E1647" i="2"/>
  <c r="B1647" i="2" s="1"/>
  <c r="C1647" i="2"/>
  <c r="D1647" i="2" s="1"/>
  <c r="F1646" i="2"/>
  <c r="E1646" i="2"/>
  <c r="C1646" i="2"/>
  <c r="B1646" i="2"/>
  <c r="D1646" i="2" s="1"/>
  <c r="F1645" i="2"/>
  <c r="C1645" i="2" s="1"/>
  <c r="E1645" i="2"/>
  <c r="B1645" i="2" s="1"/>
  <c r="F1644" i="2"/>
  <c r="C1644" i="2" s="1"/>
  <c r="E1644" i="2"/>
  <c r="B1644" i="2" s="1"/>
  <c r="F1643" i="2"/>
  <c r="C1643" i="2" s="1"/>
  <c r="E1643" i="2"/>
  <c r="B1643" i="2" s="1"/>
  <c r="F1642" i="2"/>
  <c r="C1642" i="2" s="1"/>
  <c r="E1642" i="2"/>
  <c r="B1642" i="2" s="1"/>
  <c r="F1641" i="2"/>
  <c r="E1641" i="2"/>
  <c r="B1641" i="2" s="1"/>
  <c r="C1641" i="2"/>
  <c r="F1640" i="2"/>
  <c r="C1640" i="2" s="1"/>
  <c r="E1640" i="2"/>
  <c r="B1640" i="2" s="1"/>
  <c r="F1639" i="2"/>
  <c r="C1639" i="2" s="1"/>
  <c r="E1639" i="2"/>
  <c r="B1639" i="2" s="1"/>
  <c r="F1638" i="2"/>
  <c r="E1638" i="2"/>
  <c r="B1638" i="2" s="1"/>
  <c r="C1638" i="2"/>
  <c r="F1637" i="2"/>
  <c r="C1637" i="2" s="1"/>
  <c r="E1637" i="2"/>
  <c r="B1637" i="2" s="1"/>
  <c r="F1636" i="2"/>
  <c r="C1636" i="2" s="1"/>
  <c r="E1636" i="2"/>
  <c r="B1636" i="2" s="1"/>
  <c r="F1635" i="2"/>
  <c r="C1635" i="2" s="1"/>
  <c r="E1635" i="2"/>
  <c r="B1635" i="2" s="1"/>
  <c r="F1634" i="2"/>
  <c r="C1634" i="2" s="1"/>
  <c r="E1634" i="2"/>
  <c r="B1634" i="2" s="1"/>
  <c r="D1634" i="2" s="1"/>
  <c r="F1633" i="2"/>
  <c r="C1633" i="2" s="1"/>
  <c r="E1633" i="2"/>
  <c r="B1633" i="2" s="1"/>
  <c r="F1632" i="2"/>
  <c r="C1632" i="2" s="1"/>
  <c r="E1632" i="2"/>
  <c r="B1632" i="2" s="1"/>
  <c r="F1631" i="2"/>
  <c r="C1631" i="2" s="1"/>
  <c r="E1631" i="2"/>
  <c r="B1631" i="2" s="1"/>
  <c r="F1630" i="2"/>
  <c r="C1630" i="2" s="1"/>
  <c r="E1630" i="2"/>
  <c r="B1630" i="2" s="1"/>
  <c r="F1629" i="2"/>
  <c r="C1629" i="2" s="1"/>
  <c r="E1629" i="2"/>
  <c r="B1629" i="2" s="1"/>
  <c r="F1628" i="2"/>
  <c r="C1628" i="2" s="1"/>
  <c r="E1628" i="2"/>
  <c r="B1628" i="2" s="1"/>
  <c r="F1627" i="2"/>
  <c r="C1627" i="2" s="1"/>
  <c r="E1627" i="2"/>
  <c r="B1627" i="2" s="1"/>
  <c r="F1626" i="2"/>
  <c r="C1626" i="2" s="1"/>
  <c r="E1626" i="2"/>
  <c r="B1626" i="2" s="1"/>
  <c r="F1625" i="2"/>
  <c r="E1625" i="2"/>
  <c r="B1625" i="2" s="1"/>
  <c r="C1625" i="2"/>
  <c r="F1624" i="2"/>
  <c r="C1624" i="2" s="1"/>
  <c r="E1624" i="2"/>
  <c r="B1624" i="2" s="1"/>
  <c r="F1623" i="2"/>
  <c r="C1623" i="2" s="1"/>
  <c r="E1623" i="2"/>
  <c r="B1623" i="2" s="1"/>
  <c r="F1622" i="2"/>
  <c r="C1622" i="2" s="1"/>
  <c r="E1622" i="2"/>
  <c r="B1622" i="2" s="1"/>
  <c r="F1621" i="2"/>
  <c r="C1621" i="2" s="1"/>
  <c r="E1621" i="2"/>
  <c r="B1621" i="2" s="1"/>
  <c r="F1620" i="2"/>
  <c r="C1620" i="2" s="1"/>
  <c r="E1620" i="2"/>
  <c r="B1620" i="2" s="1"/>
  <c r="F1619" i="2"/>
  <c r="C1619" i="2" s="1"/>
  <c r="E1619" i="2"/>
  <c r="B1619" i="2" s="1"/>
  <c r="F1618" i="2"/>
  <c r="E1618" i="2"/>
  <c r="B1618" i="2" s="1"/>
  <c r="C1618" i="2"/>
  <c r="F1617" i="2"/>
  <c r="E1617" i="2"/>
  <c r="B1617" i="2" s="1"/>
  <c r="C1617" i="2"/>
  <c r="F1616" i="2"/>
  <c r="C1616" i="2" s="1"/>
  <c r="E1616" i="2"/>
  <c r="B1616" i="2" s="1"/>
  <c r="F1615" i="2"/>
  <c r="C1615" i="2" s="1"/>
  <c r="E1615" i="2"/>
  <c r="B1615" i="2" s="1"/>
  <c r="F1614" i="2"/>
  <c r="C1614" i="2" s="1"/>
  <c r="E1614" i="2"/>
  <c r="B1614" i="2" s="1"/>
  <c r="F1613" i="2"/>
  <c r="E1613" i="2"/>
  <c r="B1613" i="2" s="1"/>
  <c r="C1613" i="2"/>
  <c r="F1612" i="2"/>
  <c r="C1612" i="2" s="1"/>
  <c r="E1612" i="2"/>
  <c r="B1612" i="2" s="1"/>
  <c r="F1611" i="2"/>
  <c r="C1611" i="2" s="1"/>
  <c r="D1611" i="2" s="1"/>
  <c r="E1611" i="2"/>
  <c r="B1611" i="2" s="1"/>
  <c r="F1610" i="2"/>
  <c r="C1610" i="2" s="1"/>
  <c r="E1610" i="2"/>
  <c r="B1610" i="2" s="1"/>
  <c r="F1609" i="2"/>
  <c r="E1609" i="2"/>
  <c r="B1609" i="2" s="1"/>
  <c r="C1609" i="2"/>
  <c r="F1608" i="2"/>
  <c r="C1608" i="2" s="1"/>
  <c r="E1608" i="2"/>
  <c r="B1608" i="2" s="1"/>
  <c r="F1607" i="2"/>
  <c r="C1607" i="2" s="1"/>
  <c r="E1607" i="2"/>
  <c r="B1607" i="2" s="1"/>
  <c r="F1606" i="2"/>
  <c r="C1606" i="2" s="1"/>
  <c r="E1606" i="2"/>
  <c r="B1606" i="2" s="1"/>
  <c r="D1606" i="2" s="1"/>
  <c r="F1605" i="2"/>
  <c r="C1605" i="2" s="1"/>
  <c r="E1605" i="2"/>
  <c r="B1605" i="2" s="1"/>
  <c r="F1604" i="2"/>
  <c r="C1604" i="2" s="1"/>
  <c r="E1604" i="2"/>
  <c r="B1604" i="2" s="1"/>
  <c r="F1603" i="2"/>
  <c r="E1603" i="2"/>
  <c r="B1603" i="2" s="1"/>
  <c r="C1603" i="2"/>
  <c r="F1602" i="2"/>
  <c r="C1602" i="2" s="1"/>
  <c r="E1602" i="2"/>
  <c r="B1602" i="2"/>
  <c r="F1601" i="2"/>
  <c r="C1601" i="2" s="1"/>
  <c r="E1601" i="2"/>
  <c r="B1601" i="2" s="1"/>
  <c r="F1600" i="2"/>
  <c r="C1600" i="2" s="1"/>
  <c r="E1600" i="2"/>
  <c r="B1600" i="2" s="1"/>
  <c r="F1599" i="2"/>
  <c r="E1599" i="2"/>
  <c r="B1599" i="2" s="1"/>
  <c r="C1599" i="2"/>
  <c r="D1599" i="2" s="1"/>
  <c r="F1598" i="2"/>
  <c r="C1598" i="2" s="1"/>
  <c r="E1598" i="2"/>
  <c r="B1598" i="2" s="1"/>
  <c r="F1597" i="2"/>
  <c r="C1597" i="2" s="1"/>
  <c r="E1597" i="2"/>
  <c r="B1597" i="2" s="1"/>
  <c r="F1596" i="2"/>
  <c r="C1596" i="2" s="1"/>
  <c r="E1596" i="2"/>
  <c r="B1596" i="2" s="1"/>
  <c r="F1595" i="2"/>
  <c r="C1595" i="2" s="1"/>
  <c r="E1595" i="2"/>
  <c r="B1595" i="2" s="1"/>
  <c r="D1595" i="2"/>
  <c r="F1594" i="2"/>
  <c r="C1594" i="2" s="1"/>
  <c r="E1594" i="2"/>
  <c r="B1594" i="2" s="1"/>
  <c r="F1593" i="2"/>
  <c r="C1593" i="2" s="1"/>
  <c r="E1593" i="2"/>
  <c r="B1593" i="2" s="1"/>
  <c r="F1592" i="2"/>
  <c r="C1592" i="2" s="1"/>
  <c r="E1592" i="2"/>
  <c r="B1592" i="2" s="1"/>
  <c r="F1591" i="2"/>
  <c r="E1591" i="2"/>
  <c r="B1591" i="2" s="1"/>
  <c r="C1591" i="2"/>
  <c r="D1591" i="2" s="1"/>
  <c r="F1590" i="2"/>
  <c r="C1590" i="2" s="1"/>
  <c r="E1590" i="2"/>
  <c r="B1590" i="2"/>
  <c r="F1589" i="2"/>
  <c r="C1589" i="2" s="1"/>
  <c r="E1589" i="2"/>
  <c r="B1589" i="2" s="1"/>
  <c r="F1588" i="2"/>
  <c r="C1588" i="2" s="1"/>
  <c r="E1588" i="2"/>
  <c r="B1588" i="2" s="1"/>
  <c r="F1587" i="2"/>
  <c r="E1587" i="2"/>
  <c r="B1587" i="2" s="1"/>
  <c r="C1587" i="2"/>
  <c r="D1587" i="2" s="1"/>
  <c r="F1586" i="2"/>
  <c r="C1586" i="2" s="1"/>
  <c r="E1586" i="2"/>
  <c r="B1586" i="2"/>
  <c r="F1585" i="2"/>
  <c r="C1585" i="2" s="1"/>
  <c r="E1585" i="2"/>
  <c r="B1585" i="2" s="1"/>
  <c r="F1584" i="2"/>
  <c r="C1584" i="2" s="1"/>
  <c r="E1584" i="2"/>
  <c r="B1584" i="2" s="1"/>
  <c r="F1583" i="2"/>
  <c r="C1583" i="2" s="1"/>
  <c r="E1583" i="2"/>
  <c r="B1583" i="2" s="1"/>
  <c r="F1582" i="2"/>
  <c r="C1582" i="2" s="1"/>
  <c r="E1582" i="2"/>
  <c r="B1582" i="2" s="1"/>
  <c r="F1581" i="2"/>
  <c r="E1581" i="2"/>
  <c r="B1581" i="2" s="1"/>
  <c r="C1581" i="2"/>
  <c r="F1580" i="2"/>
  <c r="C1580" i="2" s="1"/>
  <c r="E1580" i="2"/>
  <c r="B1580" i="2" s="1"/>
  <c r="F1579" i="2"/>
  <c r="C1579" i="2" s="1"/>
  <c r="E1579" i="2"/>
  <c r="B1579" i="2" s="1"/>
  <c r="F1578" i="2"/>
  <c r="C1578" i="2" s="1"/>
  <c r="E1578" i="2"/>
  <c r="B1578" i="2"/>
  <c r="F1577" i="2"/>
  <c r="C1577" i="2" s="1"/>
  <c r="E1577" i="2"/>
  <c r="B1577" i="2" s="1"/>
  <c r="F1576" i="2"/>
  <c r="C1576" i="2" s="1"/>
  <c r="E1576" i="2"/>
  <c r="B1576" i="2" s="1"/>
  <c r="F1575" i="2"/>
  <c r="E1575" i="2"/>
  <c r="B1575" i="2" s="1"/>
  <c r="C1575" i="2"/>
  <c r="F1574" i="2"/>
  <c r="C1574" i="2" s="1"/>
  <c r="E1574" i="2"/>
  <c r="B1574" i="2" s="1"/>
  <c r="D1574" i="2" s="1"/>
  <c r="F1573" i="2"/>
  <c r="E1573" i="2"/>
  <c r="B1573" i="2" s="1"/>
  <c r="C1573" i="2"/>
  <c r="F1572" i="2"/>
  <c r="C1572" i="2" s="1"/>
  <c r="E1572" i="2"/>
  <c r="B1572" i="2" s="1"/>
  <c r="F1571" i="2"/>
  <c r="C1571" i="2" s="1"/>
  <c r="E1571" i="2"/>
  <c r="B1571" i="2" s="1"/>
  <c r="F1570" i="2"/>
  <c r="C1570" i="2" s="1"/>
  <c r="E1570" i="2"/>
  <c r="B1570" i="2" s="1"/>
  <c r="D1570" i="2" s="1"/>
  <c r="F1569" i="2"/>
  <c r="C1569" i="2" s="1"/>
  <c r="E1569" i="2"/>
  <c r="B1569" i="2" s="1"/>
  <c r="F1568" i="2"/>
  <c r="C1568" i="2" s="1"/>
  <c r="E1568" i="2"/>
  <c r="B1568" i="2" s="1"/>
  <c r="F1567" i="2"/>
  <c r="C1567" i="2" s="1"/>
  <c r="E1567" i="2"/>
  <c r="B1567" i="2" s="1"/>
  <c r="F1566" i="2"/>
  <c r="C1566" i="2" s="1"/>
  <c r="E1566" i="2"/>
  <c r="B1566" i="2" s="1"/>
  <c r="F1565" i="2"/>
  <c r="E1565" i="2"/>
  <c r="B1565" i="2" s="1"/>
  <c r="C1565" i="2"/>
  <c r="F1564" i="2"/>
  <c r="C1564" i="2" s="1"/>
  <c r="E1564" i="2"/>
  <c r="B1564" i="2" s="1"/>
  <c r="F1563" i="2"/>
  <c r="C1563" i="2" s="1"/>
  <c r="E1563" i="2"/>
  <c r="B1563" i="2" s="1"/>
  <c r="D1563" i="2" s="1"/>
  <c r="F1562" i="2"/>
  <c r="C1562" i="2" s="1"/>
  <c r="E1562" i="2"/>
  <c r="B1562" i="2" s="1"/>
  <c r="F1561" i="2"/>
  <c r="E1561" i="2"/>
  <c r="B1561" i="2" s="1"/>
  <c r="C1561" i="2"/>
  <c r="F1560" i="2"/>
  <c r="C1560" i="2" s="1"/>
  <c r="E1560" i="2"/>
  <c r="B1560" i="2" s="1"/>
  <c r="F1559" i="2"/>
  <c r="C1559" i="2" s="1"/>
  <c r="E1559" i="2"/>
  <c r="B1559" i="2" s="1"/>
  <c r="F1558" i="2"/>
  <c r="C1558" i="2" s="1"/>
  <c r="E1558" i="2"/>
  <c r="B1558" i="2" s="1"/>
  <c r="D1558" i="2" s="1"/>
  <c r="F1557" i="2"/>
  <c r="C1557" i="2" s="1"/>
  <c r="E1557" i="2"/>
  <c r="B1557" i="2" s="1"/>
  <c r="F1556" i="2"/>
  <c r="C1556" i="2" s="1"/>
  <c r="E1556" i="2"/>
  <c r="B1556" i="2" s="1"/>
  <c r="F1555" i="2"/>
  <c r="E1555" i="2"/>
  <c r="B1555" i="2" s="1"/>
  <c r="C1555" i="2"/>
  <c r="D1555" i="2" s="1"/>
  <c r="F1554" i="2"/>
  <c r="C1554" i="2" s="1"/>
  <c r="E1554" i="2"/>
  <c r="B1554" i="2" s="1"/>
  <c r="F1553" i="2"/>
  <c r="C1553" i="2" s="1"/>
  <c r="E1553" i="2"/>
  <c r="B1553" i="2" s="1"/>
  <c r="F1552" i="2"/>
  <c r="C1552" i="2" s="1"/>
  <c r="E1552" i="2"/>
  <c r="B1552" i="2" s="1"/>
  <c r="F1551" i="2"/>
  <c r="E1551" i="2"/>
  <c r="B1551" i="2" s="1"/>
  <c r="C1551" i="2"/>
  <c r="F1550" i="2"/>
  <c r="C1550" i="2" s="1"/>
  <c r="E1550" i="2"/>
  <c r="B1550" i="2" s="1"/>
  <c r="F1549" i="2"/>
  <c r="E1549" i="2"/>
  <c r="B1549" i="2" s="1"/>
  <c r="C1549" i="2"/>
  <c r="F1548" i="2"/>
  <c r="C1548" i="2" s="1"/>
  <c r="E1548" i="2"/>
  <c r="B1548" i="2" s="1"/>
  <c r="F1547" i="2"/>
  <c r="C1547" i="2" s="1"/>
  <c r="D1547" i="2" s="1"/>
  <c r="E1547" i="2"/>
  <c r="B1547" i="2" s="1"/>
  <c r="F1546" i="2"/>
  <c r="C1546" i="2" s="1"/>
  <c r="E1546" i="2"/>
  <c r="B1546" i="2"/>
  <c r="F1545" i="2"/>
  <c r="C1545" i="2" s="1"/>
  <c r="E1545" i="2"/>
  <c r="B1545" i="2" s="1"/>
  <c r="F1544" i="2"/>
  <c r="C1544" i="2" s="1"/>
  <c r="E1544" i="2"/>
  <c r="B1544" i="2" s="1"/>
  <c r="F1543" i="2"/>
  <c r="C1543" i="2" s="1"/>
  <c r="D1543" i="2" s="1"/>
  <c r="E1543" i="2"/>
  <c r="B1543" i="2" s="1"/>
  <c r="F1542" i="2"/>
  <c r="E1542" i="2"/>
  <c r="C1542" i="2"/>
  <c r="B1542" i="2"/>
  <c r="D1542" i="2" s="1"/>
  <c r="F1541" i="2"/>
  <c r="C1541" i="2" s="1"/>
  <c r="E1541" i="2"/>
  <c r="B1541" i="2" s="1"/>
  <c r="F1540" i="2"/>
  <c r="E1540" i="2"/>
  <c r="B1540" i="2" s="1"/>
  <c r="C1540" i="2"/>
  <c r="F1539" i="2"/>
  <c r="C1539" i="2" s="1"/>
  <c r="D1539" i="2" s="1"/>
  <c r="E1539" i="2"/>
  <c r="B1539" i="2" s="1"/>
  <c r="F1538" i="2"/>
  <c r="C1538" i="2" s="1"/>
  <c r="E1538" i="2"/>
  <c r="B1538" i="2" s="1"/>
  <c r="F1537" i="2"/>
  <c r="C1537" i="2" s="1"/>
  <c r="E1537" i="2"/>
  <c r="B1537" i="2" s="1"/>
  <c r="F1536" i="2"/>
  <c r="C1536" i="2" s="1"/>
  <c r="E1536" i="2"/>
  <c r="B1536" i="2" s="1"/>
  <c r="F1535" i="2"/>
  <c r="C1535" i="2" s="1"/>
  <c r="E1535" i="2"/>
  <c r="B1535" i="2" s="1"/>
  <c r="F1534" i="2"/>
  <c r="C1534" i="2" s="1"/>
  <c r="E1534" i="2"/>
  <c r="B1534" i="2"/>
  <c r="F1533" i="2"/>
  <c r="C1533" i="2" s="1"/>
  <c r="E1533" i="2"/>
  <c r="B1533" i="2" s="1"/>
  <c r="F1532" i="2"/>
  <c r="E1532" i="2"/>
  <c r="B1532" i="2" s="1"/>
  <c r="C1532" i="2"/>
  <c r="F1531" i="2"/>
  <c r="C1531" i="2" s="1"/>
  <c r="E1531" i="2"/>
  <c r="B1531" i="2" s="1"/>
  <c r="F1530" i="2"/>
  <c r="C1530" i="2" s="1"/>
  <c r="E1530" i="2"/>
  <c r="B1530" i="2" s="1"/>
  <c r="F1529" i="2"/>
  <c r="C1529" i="2" s="1"/>
  <c r="E1529" i="2"/>
  <c r="B1529" i="2" s="1"/>
  <c r="F1528" i="2"/>
  <c r="C1528" i="2" s="1"/>
  <c r="E1528" i="2"/>
  <c r="B1528" i="2" s="1"/>
  <c r="F1527" i="2"/>
  <c r="C1527" i="2" s="1"/>
  <c r="E1527" i="2"/>
  <c r="B1527" i="2" s="1"/>
  <c r="F1526" i="2"/>
  <c r="C1526" i="2" s="1"/>
  <c r="E1526" i="2"/>
  <c r="B1526" i="2" s="1"/>
  <c r="F1525" i="2"/>
  <c r="C1525" i="2" s="1"/>
  <c r="E1525" i="2"/>
  <c r="B1525" i="2" s="1"/>
  <c r="F1524" i="2"/>
  <c r="C1524" i="2" s="1"/>
  <c r="E1524" i="2"/>
  <c r="B1524" i="2" s="1"/>
  <c r="F1523" i="2"/>
  <c r="E1523" i="2"/>
  <c r="B1523" i="2" s="1"/>
  <c r="C1523" i="2"/>
  <c r="F1522" i="2"/>
  <c r="C1522" i="2" s="1"/>
  <c r="E1522" i="2"/>
  <c r="B1522" i="2" s="1"/>
  <c r="F1521" i="2"/>
  <c r="E1521" i="2"/>
  <c r="B1521" i="2" s="1"/>
  <c r="C1521" i="2"/>
  <c r="F1520" i="2"/>
  <c r="C1520" i="2" s="1"/>
  <c r="E1520" i="2"/>
  <c r="B1520" i="2" s="1"/>
  <c r="F1519" i="2"/>
  <c r="C1519" i="2" s="1"/>
  <c r="E1519" i="2"/>
  <c r="B1519" i="2" s="1"/>
  <c r="F1518" i="2"/>
  <c r="C1518" i="2" s="1"/>
  <c r="E1518" i="2"/>
  <c r="B1518" i="2" s="1"/>
  <c r="D1518" i="2" s="1"/>
  <c r="F1517" i="2"/>
  <c r="E1517" i="2"/>
  <c r="B1517" i="2" s="1"/>
  <c r="C1517" i="2"/>
  <c r="F1516" i="2"/>
  <c r="C1516" i="2" s="1"/>
  <c r="E1516" i="2"/>
  <c r="B1516" i="2"/>
  <c r="F1515" i="2"/>
  <c r="C1515" i="2" s="1"/>
  <c r="E1515" i="2"/>
  <c r="B1515" i="2" s="1"/>
  <c r="F1514" i="2"/>
  <c r="C1514" i="2" s="1"/>
  <c r="E1514" i="2"/>
  <c r="B1514" i="2" s="1"/>
  <c r="F1513" i="2"/>
  <c r="C1513" i="2" s="1"/>
  <c r="E1513" i="2"/>
  <c r="B1513" i="2" s="1"/>
  <c r="F1512" i="2"/>
  <c r="C1512" i="2" s="1"/>
  <c r="E1512" i="2"/>
  <c r="B1512" i="2" s="1"/>
  <c r="F1511" i="2"/>
  <c r="C1511" i="2" s="1"/>
  <c r="E1511" i="2"/>
  <c r="B1511" i="2" s="1"/>
  <c r="F1510" i="2"/>
  <c r="C1510" i="2" s="1"/>
  <c r="D1510" i="2" s="1"/>
  <c r="E1510" i="2"/>
  <c r="B1510" i="2" s="1"/>
  <c r="F1509" i="2"/>
  <c r="C1509" i="2" s="1"/>
  <c r="E1509" i="2"/>
  <c r="B1509" i="2" s="1"/>
  <c r="F1508" i="2"/>
  <c r="C1508" i="2" s="1"/>
  <c r="E1508" i="2"/>
  <c r="B1508" i="2" s="1"/>
  <c r="F1507" i="2"/>
  <c r="E1507" i="2"/>
  <c r="B1507" i="2" s="1"/>
  <c r="C1507" i="2"/>
  <c r="F1506" i="2"/>
  <c r="C1506" i="2" s="1"/>
  <c r="E1506" i="2"/>
  <c r="B1506" i="2" s="1"/>
  <c r="F1505" i="2"/>
  <c r="C1505" i="2" s="1"/>
  <c r="E1505" i="2"/>
  <c r="B1505" i="2" s="1"/>
  <c r="F1504" i="2"/>
  <c r="C1504" i="2" s="1"/>
  <c r="E1504" i="2"/>
  <c r="B1504" i="2" s="1"/>
  <c r="F1503" i="2"/>
  <c r="C1503" i="2" s="1"/>
  <c r="E1503" i="2"/>
  <c r="B1503" i="2" s="1"/>
  <c r="F1502" i="2"/>
  <c r="C1502" i="2" s="1"/>
  <c r="E1502" i="2"/>
  <c r="B1502" i="2" s="1"/>
  <c r="D1502" i="2" s="1"/>
  <c r="F1501" i="2"/>
  <c r="C1501" i="2" s="1"/>
  <c r="E1501" i="2"/>
  <c r="B1501" i="2" s="1"/>
  <c r="F1500" i="2"/>
  <c r="C1500" i="2" s="1"/>
  <c r="E1500" i="2"/>
  <c r="B1500" i="2" s="1"/>
  <c r="F1499" i="2"/>
  <c r="C1499" i="2" s="1"/>
  <c r="E1499" i="2"/>
  <c r="B1499" i="2" s="1"/>
  <c r="F1498" i="2"/>
  <c r="E1498" i="2"/>
  <c r="B1498" i="2" s="1"/>
  <c r="C1498" i="2"/>
  <c r="F1497" i="2"/>
  <c r="C1497" i="2" s="1"/>
  <c r="E1497" i="2"/>
  <c r="B1497" i="2" s="1"/>
  <c r="F1496" i="2"/>
  <c r="E1496" i="2"/>
  <c r="C1496" i="2"/>
  <c r="B1496" i="2"/>
  <c r="F1495" i="2"/>
  <c r="C1495" i="2" s="1"/>
  <c r="E1495" i="2"/>
  <c r="B1495" i="2" s="1"/>
  <c r="F1494" i="2"/>
  <c r="C1494" i="2" s="1"/>
  <c r="E1494" i="2"/>
  <c r="B1494" i="2"/>
  <c r="F1493" i="2"/>
  <c r="E1493" i="2"/>
  <c r="B1493" i="2" s="1"/>
  <c r="C1493" i="2"/>
  <c r="F1492" i="2"/>
  <c r="C1492" i="2" s="1"/>
  <c r="E1492" i="2"/>
  <c r="B1492" i="2" s="1"/>
  <c r="F1491" i="2"/>
  <c r="C1491" i="2" s="1"/>
  <c r="E1491" i="2"/>
  <c r="B1491" i="2" s="1"/>
  <c r="F1490" i="2"/>
  <c r="E1490" i="2"/>
  <c r="B1490" i="2" s="1"/>
  <c r="C1490" i="2"/>
  <c r="D1490" i="2" s="1"/>
  <c r="F1489" i="2"/>
  <c r="C1489" i="2" s="1"/>
  <c r="E1489" i="2"/>
  <c r="B1489" i="2" s="1"/>
  <c r="F1488" i="2"/>
  <c r="C1488" i="2" s="1"/>
  <c r="E1488" i="2"/>
  <c r="B1488" i="2" s="1"/>
  <c r="F1487" i="2"/>
  <c r="E1487" i="2"/>
  <c r="B1487" i="2" s="1"/>
  <c r="C1487" i="2"/>
  <c r="D1487" i="2" s="1"/>
  <c r="F1486" i="2"/>
  <c r="C1486" i="2" s="1"/>
  <c r="E1486" i="2"/>
  <c r="B1486" i="2" s="1"/>
  <c r="F1485" i="2"/>
  <c r="C1485" i="2" s="1"/>
  <c r="E1485" i="2"/>
  <c r="B1485" i="2" s="1"/>
  <c r="F1484" i="2"/>
  <c r="C1484" i="2" s="1"/>
  <c r="E1484" i="2"/>
  <c r="B1484" i="2" s="1"/>
  <c r="F1483" i="2"/>
  <c r="C1483" i="2" s="1"/>
  <c r="D1483" i="2" s="1"/>
  <c r="E1483" i="2"/>
  <c r="B1483" i="2" s="1"/>
  <c r="F1482" i="2"/>
  <c r="C1482" i="2" s="1"/>
  <c r="E1482" i="2"/>
  <c r="B1482" i="2" s="1"/>
  <c r="F1481" i="2"/>
  <c r="C1481" i="2" s="1"/>
  <c r="E1481" i="2"/>
  <c r="B1481" i="2" s="1"/>
  <c r="F1480" i="2"/>
  <c r="E1480" i="2"/>
  <c r="C1480" i="2"/>
  <c r="B1480" i="2"/>
  <c r="F1479" i="2"/>
  <c r="E1479" i="2"/>
  <c r="B1479" i="2" s="1"/>
  <c r="C1479" i="2"/>
  <c r="D1479" i="2" s="1"/>
  <c r="F1478" i="2"/>
  <c r="C1478" i="2" s="1"/>
  <c r="E1478" i="2"/>
  <c r="B1478" i="2" s="1"/>
  <c r="F1477" i="2"/>
  <c r="E1477" i="2"/>
  <c r="B1477" i="2" s="1"/>
  <c r="C1477" i="2"/>
  <c r="F1476" i="2"/>
  <c r="C1476" i="2" s="1"/>
  <c r="E1476" i="2"/>
  <c r="B1476" i="2" s="1"/>
  <c r="F1475" i="2"/>
  <c r="C1475" i="2" s="1"/>
  <c r="E1475" i="2"/>
  <c r="B1475" i="2" s="1"/>
  <c r="F1474" i="2"/>
  <c r="C1474" i="2" s="1"/>
  <c r="E1474" i="2"/>
  <c r="B1474" i="2"/>
  <c r="F1473" i="2"/>
  <c r="C1473" i="2" s="1"/>
  <c r="E1473" i="2"/>
  <c r="B1473" i="2" s="1"/>
  <c r="F1472" i="2"/>
  <c r="C1472" i="2" s="1"/>
  <c r="E1472" i="2"/>
  <c r="B1472" i="2" s="1"/>
  <c r="F1471" i="2"/>
  <c r="C1471" i="2" s="1"/>
  <c r="E1471" i="2"/>
  <c r="B1471" i="2" s="1"/>
  <c r="F1470" i="2"/>
  <c r="C1470" i="2" s="1"/>
  <c r="E1470" i="2"/>
  <c r="B1470" i="2"/>
  <c r="F1469" i="2"/>
  <c r="C1469" i="2" s="1"/>
  <c r="E1469" i="2"/>
  <c r="B1469" i="2" s="1"/>
  <c r="F1468" i="2"/>
  <c r="C1468" i="2" s="1"/>
  <c r="E1468" i="2"/>
  <c r="B1468" i="2" s="1"/>
  <c r="F1467" i="2"/>
  <c r="C1467" i="2" s="1"/>
  <c r="E1467" i="2"/>
  <c r="B1467" i="2" s="1"/>
  <c r="F1466" i="2"/>
  <c r="C1466" i="2" s="1"/>
  <c r="E1466" i="2"/>
  <c r="B1466" i="2" s="1"/>
  <c r="D1466" i="2" s="1"/>
  <c r="F1465" i="2"/>
  <c r="C1465" i="2" s="1"/>
  <c r="E1465" i="2"/>
  <c r="B1465" i="2" s="1"/>
  <c r="F1464" i="2"/>
  <c r="C1464" i="2" s="1"/>
  <c r="E1464" i="2"/>
  <c r="B1464" i="2" s="1"/>
  <c r="F1463" i="2"/>
  <c r="E1463" i="2"/>
  <c r="B1463" i="2" s="1"/>
  <c r="C1463" i="2"/>
  <c r="F1462" i="2"/>
  <c r="C1462" i="2" s="1"/>
  <c r="E1462" i="2"/>
  <c r="B1462" i="2" s="1"/>
  <c r="F1461" i="2"/>
  <c r="C1461" i="2" s="1"/>
  <c r="E1461" i="2"/>
  <c r="B1461" i="2" s="1"/>
  <c r="F1460" i="2"/>
  <c r="C1460" i="2" s="1"/>
  <c r="E1460" i="2"/>
  <c r="B1460" i="2" s="1"/>
  <c r="F1459" i="2"/>
  <c r="C1459" i="2" s="1"/>
  <c r="E1459" i="2"/>
  <c r="B1459" i="2" s="1"/>
  <c r="F1458" i="2"/>
  <c r="C1458" i="2" s="1"/>
  <c r="E1458" i="2"/>
  <c r="B1458" i="2" s="1"/>
  <c r="F1457" i="2"/>
  <c r="C1457" i="2" s="1"/>
  <c r="E1457" i="2"/>
  <c r="B1457" i="2" s="1"/>
  <c r="F1456" i="2"/>
  <c r="C1456" i="2" s="1"/>
  <c r="E1456" i="2"/>
  <c r="B1456" i="2"/>
  <c r="F1455" i="2"/>
  <c r="C1455" i="2" s="1"/>
  <c r="E1455" i="2"/>
  <c r="B1455" i="2" s="1"/>
  <c r="F1454" i="2"/>
  <c r="C1454" i="2" s="1"/>
  <c r="E1454" i="2"/>
  <c r="B1454" i="2" s="1"/>
  <c r="F1453" i="2"/>
  <c r="C1453" i="2" s="1"/>
  <c r="E1453" i="2"/>
  <c r="B1453" i="2" s="1"/>
  <c r="F1452" i="2"/>
  <c r="C1452" i="2" s="1"/>
  <c r="E1452" i="2"/>
  <c r="B1452" i="2" s="1"/>
  <c r="F1451" i="2"/>
  <c r="C1451" i="2" s="1"/>
  <c r="E1451" i="2"/>
  <c r="B1451" i="2" s="1"/>
  <c r="D1451" i="2" s="1"/>
  <c r="F1450" i="2"/>
  <c r="C1450" i="2" s="1"/>
  <c r="E1450" i="2"/>
  <c r="B1450" i="2"/>
  <c r="F1449" i="2"/>
  <c r="C1449" i="2" s="1"/>
  <c r="D1449" i="2" s="1"/>
  <c r="E1449" i="2"/>
  <c r="B1449" i="2" s="1"/>
  <c r="F1448" i="2"/>
  <c r="C1448" i="2" s="1"/>
  <c r="E1448" i="2"/>
  <c r="B1448" i="2" s="1"/>
  <c r="F1447" i="2"/>
  <c r="C1447" i="2" s="1"/>
  <c r="E1447" i="2"/>
  <c r="B1447" i="2" s="1"/>
  <c r="F1446" i="2"/>
  <c r="C1446" i="2" s="1"/>
  <c r="D1446" i="2" s="1"/>
  <c r="E1446" i="2"/>
  <c r="B1446" i="2" s="1"/>
  <c r="F1445" i="2"/>
  <c r="E1445" i="2"/>
  <c r="B1445" i="2" s="1"/>
  <c r="C1445" i="2"/>
  <c r="F1444" i="2"/>
  <c r="E1444" i="2"/>
  <c r="B1444" i="2" s="1"/>
  <c r="C1444" i="2"/>
  <c r="F1443" i="2"/>
  <c r="C1443" i="2" s="1"/>
  <c r="D1443" i="2" s="1"/>
  <c r="E1443" i="2"/>
  <c r="B1443" i="2" s="1"/>
  <c r="F1442" i="2"/>
  <c r="E1442" i="2"/>
  <c r="C1442" i="2"/>
  <c r="B1442" i="2"/>
  <c r="D1442" i="2" s="1"/>
  <c r="F1441" i="2"/>
  <c r="C1441" i="2" s="1"/>
  <c r="E1441" i="2"/>
  <c r="B1441" i="2" s="1"/>
  <c r="F1440" i="2"/>
  <c r="C1440" i="2" s="1"/>
  <c r="E1440" i="2"/>
  <c r="B1440" i="2" s="1"/>
  <c r="F1439" i="2"/>
  <c r="C1439" i="2" s="1"/>
  <c r="D1439" i="2" s="1"/>
  <c r="E1439" i="2"/>
  <c r="B1439" i="2" s="1"/>
  <c r="F1438" i="2"/>
  <c r="C1438" i="2" s="1"/>
  <c r="E1438" i="2"/>
  <c r="B1438" i="2" s="1"/>
  <c r="F1437" i="2"/>
  <c r="C1437" i="2" s="1"/>
  <c r="E1437" i="2"/>
  <c r="B1437" i="2" s="1"/>
  <c r="F1436" i="2"/>
  <c r="E1436" i="2"/>
  <c r="B1436" i="2" s="1"/>
  <c r="C1436" i="2"/>
  <c r="F1435" i="2"/>
  <c r="C1435" i="2" s="1"/>
  <c r="E1435" i="2"/>
  <c r="B1435" i="2" s="1"/>
  <c r="F1434" i="2"/>
  <c r="C1434" i="2" s="1"/>
  <c r="E1434" i="2"/>
  <c r="B1434" i="2" s="1"/>
  <c r="D1434" i="2" s="1"/>
  <c r="F1433" i="2"/>
  <c r="C1433" i="2" s="1"/>
  <c r="E1433" i="2"/>
  <c r="B1433" i="2" s="1"/>
  <c r="F1432" i="2"/>
  <c r="C1432" i="2" s="1"/>
  <c r="E1432" i="2"/>
  <c r="B1432" i="2" s="1"/>
  <c r="F1431" i="2"/>
  <c r="E1431" i="2"/>
  <c r="B1431" i="2" s="1"/>
  <c r="C1431" i="2"/>
  <c r="D1431" i="2" s="1"/>
  <c r="F1430" i="2"/>
  <c r="E1430" i="2"/>
  <c r="B1430" i="2" s="1"/>
  <c r="C1430" i="2"/>
  <c r="F1429" i="2"/>
  <c r="C1429" i="2" s="1"/>
  <c r="D1429" i="2" s="1"/>
  <c r="E1429" i="2"/>
  <c r="B1429" i="2" s="1"/>
  <c r="F1428" i="2"/>
  <c r="E1428" i="2"/>
  <c r="B1428" i="2" s="1"/>
  <c r="C1428" i="2"/>
  <c r="F1427" i="2"/>
  <c r="C1427" i="2" s="1"/>
  <c r="D1427" i="2" s="1"/>
  <c r="E1427" i="2"/>
  <c r="B1427" i="2" s="1"/>
  <c r="F1426" i="2"/>
  <c r="C1426" i="2" s="1"/>
  <c r="E1426" i="2"/>
  <c r="B1426" i="2"/>
  <c r="F1425" i="2"/>
  <c r="C1425" i="2" s="1"/>
  <c r="E1425" i="2"/>
  <c r="B1425" i="2" s="1"/>
  <c r="F1424" i="2"/>
  <c r="C1424" i="2" s="1"/>
  <c r="E1424" i="2"/>
  <c r="B1424" i="2" s="1"/>
  <c r="F1423" i="2"/>
  <c r="C1423" i="2" s="1"/>
  <c r="D1423" i="2" s="1"/>
  <c r="E1423" i="2"/>
  <c r="B1423" i="2" s="1"/>
  <c r="F1422" i="2"/>
  <c r="C1422" i="2" s="1"/>
  <c r="E1422" i="2"/>
  <c r="B1422" i="2" s="1"/>
  <c r="F1421" i="2"/>
  <c r="C1421" i="2" s="1"/>
  <c r="E1421" i="2"/>
  <c r="B1421" i="2" s="1"/>
  <c r="F1420" i="2"/>
  <c r="C1420" i="2" s="1"/>
  <c r="E1420" i="2"/>
  <c r="B1420" i="2" s="1"/>
  <c r="F1419" i="2"/>
  <c r="C1419" i="2" s="1"/>
  <c r="E1419" i="2"/>
  <c r="B1419" i="2" s="1"/>
  <c r="F1418" i="2"/>
  <c r="C1418" i="2" s="1"/>
  <c r="E1418" i="2"/>
  <c r="B1418" i="2"/>
  <c r="F1417" i="2"/>
  <c r="C1417" i="2" s="1"/>
  <c r="E1417" i="2"/>
  <c r="B1417" i="2" s="1"/>
  <c r="F1416" i="2"/>
  <c r="C1416" i="2" s="1"/>
  <c r="E1416" i="2"/>
  <c r="B1416" i="2" s="1"/>
  <c r="F1415" i="2"/>
  <c r="C1415" i="2" s="1"/>
  <c r="E1415" i="2"/>
  <c r="B1415" i="2" s="1"/>
  <c r="F1414" i="2"/>
  <c r="C1414" i="2" s="1"/>
  <c r="E1414" i="2"/>
  <c r="B1414" i="2" s="1"/>
  <c r="F1413" i="2"/>
  <c r="C1413" i="2" s="1"/>
  <c r="E1413" i="2"/>
  <c r="B1413" i="2" s="1"/>
  <c r="F1412" i="2"/>
  <c r="E1412" i="2"/>
  <c r="B1412" i="2" s="1"/>
  <c r="C1412" i="2"/>
  <c r="F1411" i="2"/>
  <c r="C1411" i="2" s="1"/>
  <c r="E1411" i="2"/>
  <c r="B1411" i="2" s="1"/>
  <c r="F1410" i="2"/>
  <c r="C1410" i="2" s="1"/>
  <c r="E1410" i="2"/>
  <c r="B1410" i="2" s="1"/>
  <c r="F1409" i="2"/>
  <c r="C1409" i="2" s="1"/>
  <c r="E1409" i="2"/>
  <c r="B1409" i="2" s="1"/>
  <c r="F1408" i="2"/>
  <c r="E1408" i="2"/>
  <c r="B1408" i="2" s="1"/>
  <c r="C1408" i="2"/>
  <c r="F1407" i="2"/>
  <c r="C1407" i="2" s="1"/>
  <c r="E1407" i="2"/>
  <c r="B1407" i="2" s="1"/>
  <c r="F1406" i="2"/>
  <c r="C1406" i="2" s="1"/>
  <c r="E1406" i="2"/>
  <c r="B1406" i="2"/>
  <c r="F1405" i="2"/>
  <c r="C1405" i="2" s="1"/>
  <c r="E1405" i="2"/>
  <c r="B1405" i="2" s="1"/>
  <c r="F1404" i="2"/>
  <c r="E1404" i="2"/>
  <c r="B1404" i="2" s="1"/>
  <c r="C1404" i="2"/>
  <c r="F1403" i="2"/>
  <c r="C1403" i="2" s="1"/>
  <c r="E1403" i="2"/>
  <c r="B1403" i="2" s="1"/>
  <c r="F1402" i="2"/>
  <c r="C1402" i="2" s="1"/>
  <c r="E1402" i="2"/>
  <c r="B1402" i="2" s="1"/>
  <c r="F1401" i="2"/>
  <c r="E1401" i="2"/>
  <c r="B1401" i="2" s="1"/>
  <c r="C1401" i="2"/>
  <c r="F1400" i="2"/>
  <c r="C1400" i="2" s="1"/>
  <c r="E1400" i="2"/>
  <c r="B1400" i="2"/>
  <c r="F1399" i="2"/>
  <c r="C1399" i="2" s="1"/>
  <c r="E1399" i="2"/>
  <c r="B1399" i="2" s="1"/>
  <c r="F1398" i="2"/>
  <c r="C1398" i="2" s="1"/>
  <c r="E1398" i="2"/>
  <c r="B1398" i="2"/>
  <c r="F1397" i="2"/>
  <c r="C1397" i="2" s="1"/>
  <c r="E1397" i="2"/>
  <c r="B1397" i="2" s="1"/>
  <c r="F1396" i="2"/>
  <c r="C1396" i="2" s="1"/>
  <c r="E1396" i="2"/>
  <c r="B1396" i="2"/>
  <c r="F1395" i="2"/>
  <c r="C1395" i="2" s="1"/>
  <c r="E1395" i="2"/>
  <c r="B1395" i="2" s="1"/>
  <c r="F1394" i="2"/>
  <c r="C1394" i="2" s="1"/>
  <c r="E1394" i="2"/>
  <c r="B1394" i="2" s="1"/>
  <c r="D1394" i="2" s="1"/>
  <c r="F1393" i="2"/>
  <c r="C1393" i="2" s="1"/>
  <c r="E1393" i="2"/>
  <c r="B1393" i="2" s="1"/>
  <c r="F1392" i="2"/>
  <c r="C1392" i="2" s="1"/>
  <c r="E1392" i="2"/>
  <c r="B1392" i="2" s="1"/>
  <c r="F1391" i="2"/>
  <c r="C1391" i="2" s="1"/>
  <c r="E1391" i="2"/>
  <c r="B1391" i="2" s="1"/>
  <c r="F1390" i="2"/>
  <c r="C1390" i="2" s="1"/>
  <c r="E1390" i="2"/>
  <c r="B1390" i="2"/>
  <c r="D1390" i="2" s="1"/>
  <c r="F1389" i="2"/>
  <c r="C1389" i="2" s="1"/>
  <c r="E1389" i="2"/>
  <c r="B1389" i="2" s="1"/>
  <c r="F1388" i="2"/>
  <c r="C1388" i="2" s="1"/>
  <c r="E1388" i="2"/>
  <c r="B1388" i="2" s="1"/>
  <c r="F1387" i="2"/>
  <c r="C1387" i="2" s="1"/>
  <c r="D1387" i="2" s="1"/>
  <c r="E1387" i="2"/>
  <c r="B1387" i="2" s="1"/>
  <c r="F1386" i="2"/>
  <c r="E1386" i="2"/>
  <c r="B1386" i="2" s="1"/>
  <c r="C1386" i="2"/>
  <c r="D1386" i="2" s="1"/>
  <c r="F1385" i="2"/>
  <c r="C1385" i="2" s="1"/>
  <c r="E1385" i="2"/>
  <c r="B1385" i="2" s="1"/>
  <c r="F1384" i="2"/>
  <c r="E1384" i="2"/>
  <c r="B1384" i="2" s="1"/>
  <c r="C1384" i="2"/>
  <c r="F1383" i="2"/>
  <c r="E1383" i="2"/>
  <c r="B1383" i="2" s="1"/>
  <c r="C1383" i="2"/>
  <c r="F1382" i="2"/>
  <c r="C1382" i="2" s="1"/>
  <c r="E1382" i="2"/>
  <c r="B1382" i="2" s="1"/>
  <c r="F1381" i="2"/>
  <c r="C1381" i="2" s="1"/>
  <c r="E1381" i="2"/>
  <c r="B1381" i="2" s="1"/>
  <c r="F1380" i="2"/>
  <c r="C1380" i="2" s="1"/>
  <c r="E1380" i="2"/>
  <c r="B1380" i="2" s="1"/>
  <c r="F1379" i="2"/>
  <c r="C1379" i="2" s="1"/>
  <c r="E1379" i="2"/>
  <c r="B1379" i="2" s="1"/>
  <c r="F1378" i="2"/>
  <c r="C1378" i="2" s="1"/>
  <c r="E1378" i="2"/>
  <c r="B1378" i="2" s="1"/>
  <c r="F1377" i="2"/>
  <c r="C1377" i="2" s="1"/>
  <c r="E1377" i="2"/>
  <c r="B1377" i="2" s="1"/>
  <c r="F1376" i="2"/>
  <c r="E1376" i="2"/>
  <c r="B1376" i="2" s="1"/>
  <c r="C1376" i="2"/>
  <c r="F1375" i="2"/>
  <c r="C1375" i="2" s="1"/>
  <c r="E1375" i="2"/>
  <c r="B1375" i="2" s="1"/>
  <c r="F1374" i="2"/>
  <c r="E1374" i="2"/>
  <c r="C1374" i="2"/>
  <c r="B1374" i="2"/>
  <c r="F1373" i="2"/>
  <c r="C1373" i="2" s="1"/>
  <c r="E1373" i="2"/>
  <c r="B1373" i="2" s="1"/>
  <c r="F1372" i="2"/>
  <c r="C1372" i="2" s="1"/>
  <c r="E1372" i="2"/>
  <c r="B1372" i="2" s="1"/>
  <c r="D1372" i="2" s="1"/>
  <c r="F1371" i="2"/>
  <c r="C1371" i="2" s="1"/>
  <c r="E1371" i="2"/>
  <c r="B1371" i="2" s="1"/>
  <c r="F1370" i="2"/>
  <c r="E1370" i="2"/>
  <c r="B1370" i="2" s="1"/>
  <c r="D1370" i="2" s="1"/>
  <c r="C1370" i="2"/>
  <c r="F1369" i="2"/>
  <c r="C1369" i="2" s="1"/>
  <c r="E1369" i="2"/>
  <c r="B1369" i="2" s="1"/>
  <c r="F1368" i="2"/>
  <c r="C1368" i="2" s="1"/>
  <c r="E1368" i="2"/>
  <c r="B1368" i="2" s="1"/>
  <c r="F1367" i="2"/>
  <c r="C1367" i="2" s="1"/>
  <c r="E1367" i="2"/>
  <c r="B1367" i="2" s="1"/>
  <c r="F1366" i="2"/>
  <c r="C1366" i="2" s="1"/>
  <c r="E1366" i="2"/>
  <c r="B1366" i="2" s="1"/>
  <c r="F1365" i="2"/>
  <c r="E1365" i="2"/>
  <c r="B1365" i="2" s="1"/>
  <c r="C1365" i="2"/>
  <c r="F1364" i="2"/>
  <c r="C1364" i="2" s="1"/>
  <c r="E1364" i="2"/>
  <c r="B1364" i="2" s="1"/>
  <c r="F1363" i="2"/>
  <c r="C1363" i="2" s="1"/>
  <c r="E1363" i="2"/>
  <c r="B1363" i="2" s="1"/>
  <c r="F1362" i="2"/>
  <c r="C1362" i="2" s="1"/>
  <c r="E1362" i="2"/>
  <c r="B1362" i="2" s="1"/>
  <c r="F1361" i="2"/>
  <c r="C1361" i="2" s="1"/>
  <c r="E1361" i="2"/>
  <c r="B1361" i="2" s="1"/>
  <c r="F1360" i="2"/>
  <c r="E1360" i="2"/>
  <c r="B1360" i="2" s="1"/>
  <c r="C1360" i="2"/>
  <c r="F1359" i="2"/>
  <c r="E1359" i="2"/>
  <c r="B1359" i="2" s="1"/>
  <c r="C1359" i="2"/>
  <c r="F1358" i="2"/>
  <c r="C1358" i="2" s="1"/>
  <c r="E1358" i="2"/>
  <c r="B1358" i="2" s="1"/>
  <c r="F1357" i="2"/>
  <c r="C1357" i="2" s="1"/>
  <c r="E1357" i="2"/>
  <c r="B1357" i="2" s="1"/>
  <c r="F1356" i="2"/>
  <c r="C1356" i="2" s="1"/>
  <c r="E1356" i="2"/>
  <c r="B1356" i="2" s="1"/>
  <c r="F1355" i="2"/>
  <c r="C1355" i="2" s="1"/>
  <c r="E1355" i="2"/>
  <c r="B1355" i="2" s="1"/>
  <c r="F1354" i="2"/>
  <c r="C1354" i="2" s="1"/>
  <c r="E1354" i="2"/>
  <c r="B1354" i="2" s="1"/>
  <c r="F1353" i="2"/>
  <c r="C1353" i="2" s="1"/>
  <c r="E1353" i="2"/>
  <c r="B1353" i="2" s="1"/>
  <c r="D1353" i="2" s="1"/>
  <c r="F1352" i="2"/>
  <c r="C1352" i="2" s="1"/>
  <c r="E1352" i="2"/>
  <c r="B1352" i="2" s="1"/>
  <c r="F1351" i="2"/>
  <c r="C1351" i="2" s="1"/>
  <c r="E1351" i="2"/>
  <c r="B1351" i="2" s="1"/>
  <c r="F1350" i="2"/>
  <c r="E1350" i="2"/>
  <c r="B1350" i="2" s="1"/>
  <c r="C1350" i="2"/>
  <c r="F1349" i="2"/>
  <c r="C1349" i="2" s="1"/>
  <c r="E1349" i="2"/>
  <c r="B1349" i="2" s="1"/>
  <c r="F1348" i="2"/>
  <c r="C1348" i="2" s="1"/>
  <c r="E1348" i="2"/>
  <c r="B1348" i="2" s="1"/>
  <c r="F1347" i="2"/>
  <c r="C1347" i="2" s="1"/>
  <c r="D1347" i="2" s="1"/>
  <c r="E1347" i="2"/>
  <c r="B1347" i="2" s="1"/>
  <c r="F1346" i="2"/>
  <c r="E1346" i="2"/>
  <c r="B1346" i="2" s="1"/>
  <c r="D1346" i="2" s="1"/>
  <c r="C1346" i="2"/>
  <c r="F1345" i="2"/>
  <c r="C1345" i="2" s="1"/>
  <c r="E1345" i="2"/>
  <c r="B1345" i="2" s="1"/>
  <c r="F1344" i="2"/>
  <c r="C1344" i="2" s="1"/>
  <c r="E1344" i="2"/>
  <c r="B1344" i="2" s="1"/>
  <c r="F1343" i="2"/>
  <c r="C1343" i="2" s="1"/>
  <c r="E1343" i="2"/>
  <c r="B1343" i="2" s="1"/>
  <c r="F1342" i="2"/>
  <c r="E1342" i="2"/>
  <c r="B1342" i="2" s="1"/>
  <c r="C1342" i="2"/>
  <c r="F1341" i="2"/>
  <c r="C1341" i="2" s="1"/>
  <c r="E1341" i="2"/>
  <c r="B1341" i="2" s="1"/>
  <c r="F1340" i="2"/>
  <c r="C1340" i="2" s="1"/>
  <c r="E1340" i="2"/>
  <c r="B1340" i="2" s="1"/>
  <c r="F1339" i="2"/>
  <c r="C1339" i="2" s="1"/>
  <c r="E1339" i="2"/>
  <c r="B1339" i="2" s="1"/>
  <c r="F1338" i="2"/>
  <c r="C1338" i="2" s="1"/>
  <c r="E1338" i="2"/>
  <c r="B1338" i="2" s="1"/>
  <c r="F1337" i="2"/>
  <c r="C1337" i="2" s="1"/>
  <c r="E1337" i="2"/>
  <c r="B1337" i="2" s="1"/>
  <c r="F1336" i="2"/>
  <c r="E1336" i="2"/>
  <c r="B1336" i="2" s="1"/>
  <c r="C1336" i="2"/>
  <c r="F1335" i="2"/>
  <c r="C1335" i="2" s="1"/>
  <c r="E1335" i="2"/>
  <c r="B1335" i="2" s="1"/>
  <c r="F1334" i="2"/>
  <c r="C1334" i="2" s="1"/>
  <c r="E1334" i="2"/>
  <c r="B1334" i="2" s="1"/>
  <c r="F1333" i="2"/>
  <c r="C1333" i="2" s="1"/>
  <c r="E1333" i="2"/>
  <c r="B1333" i="2" s="1"/>
  <c r="F1332" i="2"/>
  <c r="C1332" i="2" s="1"/>
  <c r="E1332" i="2"/>
  <c r="B1332" i="2" s="1"/>
  <c r="D1332" i="2" s="1"/>
  <c r="F1331" i="2"/>
  <c r="C1331" i="2" s="1"/>
  <c r="E1331" i="2"/>
  <c r="B1331" i="2" s="1"/>
  <c r="F1330" i="2"/>
  <c r="C1330" i="2" s="1"/>
  <c r="E1330" i="2"/>
  <c r="B1330" i="2" s="1"/>
  <c r="F1329" i="2"/>
  <c r="C1329" i="2" s="1"/>
  <c r="E1329" i="2"/>
  <c r="B1329" i="2" s="1"/>
  <c r="F1328" i="2"/>
  <c r="C1328" i="2" s="1"/>
  <c r="E1328" i="2"/>
  <c r="B1328" i="2" s="1"/>
  <c r="F1327" i="2"/>
  <c r="C1327" i="2" s="1"/>
  <c r="E1327" i="2"/>
  <c r="B1327" i="2" s="1"/>
  <c r="F1326" i="2"/>
  <c r="C1326" i="2" s="1"/>
  <c r="E1326" i="2"/>
  <c r="B1326" i="2" s="1"/>
  <c r="F1325" i="2"/>
  <c r="C1325" i="2" s="1"/>
  <c r="E1325" i="2"/>
  <c r="B1325" i="2" s="1"/>
  <c r="F1324" i="2"/>
  <c r="C1324" i="2" s="1"/>
  <c r="E1324" i="2"/>
  <c r="B1324" i="2" s="1"/>
  <c r="F1323" i="2"/>
  <c r="C1323" i="2" s="1"/>
  <c r="E1323" i="2"/>
  <c r="B1323" i="2" s="1"/>
  <c r="F1322" i="2"/>
  <c r="C1322" i="2" s="1"/>
  <c r="E1322" i="2"/>
  <c r="B1322" i="2" s="1"/>
  <c r="F1321" i="2"/>
  <c r="C1321" i="2" s="1"/>
  <c r="E1321" i="2"/>
  <c r="B1321" i="2" s="1"/>
  <c r="F1320" i="2"/>
  <c r="C1320" i="2" s="1"/>
  <c r="E1320" i="2"/>
  <c r="B1320" i="2" s="1"/>
  <c r="F1319" i="2"/>
  <c r="E1319" i="2"/>
  <c r="B1319" i="2" s="1"/>
  <c r="C1319" i="2"/>
  <c r="F1318" i="2"/>
  <c r="C1318" i="2" s="1"/>
  <c r="E1318" i="2"/>
  <c r="B1318" i="2" s="1"/>
  <c r="F1317" i="2"/>
  <c r="C1317" i="2" s="1"/>
  <c r="E1317" i="2"/>
  <c r="B1317" i="2" s="1"/>
  <c r="F1316" i="2"/>
  <c r="C1316" i="2" s="1"/>
  <c r="E1316" i="2"/>
  <c r="B1316" i="2" s="1"/>
  <c r="F1315" i="2"/>
  <c r="E1315" i="2"/>
  <c r="B1315" i="2" s="1"/>
  <c r="C1315" i="2"/>
  <c r="F1314" i="2"/>
  <c r="C1314" i="2" s="1"/>
  <c r="E1314" i="2"/>
  <c r="B1314" i="2" s="1"/>
  <c r="F1313" i="2"/>
  <c r="C1313" i="2" s="1"/>
  <c r="E1313" i="2"/>
  <c r="B1313" i="2" s="1"/>
  <c r="F1312" i="2"/>
  <c r="E1312" i="2"/>
  <c r="B1312" i="2" s="1"/>
  <c r="C1312" i="2"/>
  <c r="F1311" i="2"/>
  <c r="C1311" i="2" s="1"/>
  <c r="E1311" i="2"/>
  <c r="B1311" i="2" s="1"/>
  <c r="D1311" i="2" s="1"/>
  <c r="F1310" i="2"/>
  <c r="C1310" i="2" s="1"/>
  <c r="E1310" i="2"/>
  <c r="B1310" i="2" s="1"/>
  <c r="F1309" i="2"/>
  <c r="C1309" i="2" s="1"/>
  <c r="E1309" i="2"/>
  <c r="B1309" i="2" s="1"/>
  <c r="F1308" i="2"/>
  <c r="E1308" i="2"/>
  <c r="B1308" i="2" s="1"/>
  <c r="C1308" i="2"/>
  <c r="F1307" i="2"/>
  <c r="C1307" i="2" s="1"/>
  <c r="E1307" i="2"/>
  <c r="B1307" i="2" s="1"/>
  <c r="F1306" i="2"/>
  <c r="E1306" i="2"/>
  <c r="B1306" i="2" s="1"/>
  <c r="C1306" i="2"/>
  <c r="F1305" i="2"/>
  <c r="C1305" i="2" s="1"/>
  <c r="E1305" i="2"/>
  <c r="B1305" i="2" s="1"/>
  <c r="F1304" i="2"/>
  <c r="C1304" i="2" s="1"/>
  <c r="E1304" i="2"/>
  <c r="B1304" i="2" s="1"/>
  <c r="F1303" i="2"/>
  <c r="C1303" i="2" s="1"/>
  <c r="E1303" i="2"/>
  <c r="B1303" i="2" s="1"/>
  <c r="F1302" i="2"/>
  <c r="C1302" i="2" s="1"/>
  <c r="E1302" i="2"/>
  <c r="B1302" i="2" s="1"/>
  <c r="F1301" i="2"/>
  <c r="C1301" i="2" s="1"/>
  <c r="E1301" i="2"/>
  <c r="B1301" i="2" s="1"/>
  <c r="F1300" i="2"/>
  <c r="C1300" i="2" s="1"/>
  <c r="E1300" i="2"/>
  <c r="B1300" i="2" s="1"/>
  <c r="F1299" i="2"/>
  <c r="C1299" i="2" s="1"/>
  <c r="E1299" i="2"/>
  <c r="B1299" i="2" s="1"/>
  <c r="F1298" i="2"/>
  <c r="E1298" i="2"/>
  <c r="B1298" i="2" s="1"/>
  <c r="C1298" i="2"/>
  <c r="F1297" i="2"/>
  <c r="C1297" i="2" s="1"/>
  <c r="E1297" i="2"/>
  <c r="B1297" i="2" s="1"/>
  <c r="F1296" i="2"/>
  <c r="C1296" i="2" s="1"/>
  <c r="E1296" i="2"/>
  <c r="B1296" i="2" s="1"/>
  <c r="F1295" i="2"/>
  <c r="C1295" i="2" s="1"/>
  <c r="E1295" i="2"/>
  <c r="B1295" i="2" s="1"/>
  <c r="F1294" i="2"/>
  <c r="C1294" i="2" s="1"/>
  <c r="E1294" i="2"/>
  <c r="B1294" i="2" s="1"/>
  <c r="F1293" i="2"/>
  <c r="C1293" i="2" s="1"/>
  <c r="E1293" i="2"/>
  <c r="B1293" i="2" s="1"/>
  <c r="F1292" i="2"/>
  <c r="C1292" i="2" s="1"/>
  <c r="E1292" i="2"/>
  <c r="B1292" i="2" s="1"/>
  <c r="F1291" i="2"/>
  <c r="C1291" i="2" s="1"/>
  <c r="E1291" i="2"/>
  <c r="B1291" i="2" s="1"/>
  <c r="F1290" i="2"/>
  <c r="C1290" i="2" s="1"/>
  <c r="E1290" i="2"/>
  <c r="B1290" i="2" s="1"/>
  <c r="F1289" i="2"/>
  <c r="C1289" i="2" s="1"/>
  <c r="E1289" i="2"/>
  <c r="B1289" i="2" s="1"/>
  <c r="F1288" i="2"/>
  <c r="E1288" i="2"/>
  <c r="B1288" i="2" s="1"/>
  <c r="C1288" i="2"/>
  <c r="F1287" i="2"/>
  <c r="C1287" i="2" s="1"/>
  <c r="E1287" i="2"/>
  <c r="B1287" i="2" s="1"/>
  <c r="D1287" i="2" s="1"/>
  <c r="F1286" i="2"/>
  <c r="C1286" i="2" s="1"/>
  <c r="E1286" i="2"/>
  <c r="B1286" i="2" s="1"/>
  <c r="F1285" i="2"/>
  <c r="C1285" i="2" s="1"/>
  <c r="E1285" i="2"/>
  <c r="B1285" i="2" s="1"/>
  <c r="F1284" i="2"/>
  <c r="C1284" i="2" s="1"/>
  <c r="E1284" i="2"/>
  <c r="B1284" i="2" s="1"/>
  <c r="F1283" i="2"/>
  <c r="E1283" i="2"/>
  <c r="B1283" i="2" s="1"/>
  <c r="C1283" i="2"/>
  <c r="F1282" i="2"/>
  <c r="C1282" i="2" s="1"/>
  <c r="E1282" i="2"/>
  <c r="B1282" i="2" s="1"/>
  <c r="F1281" i="2"/>
  <c r="C1281" i="2" s="1"/>
  <c r="E1281" i="2"/>
  <c r="B1281" i="2" s="1"/>
  <c r="F1280" i="2"/>
  <c r="E1280" i="2"/>
  <c r="B1280" i="2" s="1"/>
  <c r="C1280" i="2"/>
  <c r="F1279" i="2"/>
  <c r="E1279" i="2"/>
  <c r="B1279" i="2" s="1"/>
  <c r="C1279" i="2"/>
  <c r="F1278" i="2"/>
  <c r="E1278" i="2"/>
  <c r="B1278" i="2" s="1"/>
  <c r="C1278" i="2"/>
  <c r="F1277" i="2"/>
  <c r="E1277" i="2"/>
  <c r="B1277" i="2" s="1"/>
  <c r="C1277" i="2"/>
  <c r="F1276" i="2"/>
  <c r="C1276" i="2" s="1"/>
  <c r="E1276" i="2"/>
  <c r="B1276" i="2" s="1"/>
  <c r="F1275" i="2"/>
  <c r="C1275" i="2" s="1"/>
  <c r="E1275" i="2"/>
  <c r="B1275" i="2" s="1"/>
  <c r="F1274" i="2"/>
  <c r="C1274" i="2" s="1"/>
  <c r="E1274" i="2"/>
  <c r="B1274" i="2" s="1"/>
  <c r="F1273" i="2"/>
  <c r="C1273" i="2" s="1"/>
  <c r="E1273" i="2"/>
  <c r="B1273" i="2" s="1"/>
  <c r="F1272" i="2"/>
  <c r="C1272" i="2" s="1"/>
  <c r="E1272" i="2"/>
  <c r="B1272" i="2" s="1"/>
  <c r="F1271" i="2"/>
  <c r="C1271" i="2" s="1"/>
  <c r="E1271" i="2"/>
  <c r="B1271" i="2" s="1"/>
  <c r="D1271" i="2" s="1"/>
  <c r="F1270" i="2"/>
  <c r="C1270" i="2" s="1"/>
  <c r="E1270" i="2"/>
  <c r="B1270" i="2" s="1"/>
  <c r="F1269" i="2"/>
  <c r="C1269" i="2" s="1"/>
  <c r="E1269" i="2"/>
  <c r="B1269" i="2" s="1"/>
  <c r="F1268" i="2"/>
  <c r="C1268" i="2" s="1"/>
  <c r="E1268" i="2"/>
  <c r="B1268" i="2" s="1"/>
  <c r="F1267" i="2"/>
  <c r="C1267" i="2" s="1"/>
  <c r="E1267" i="2"/>
  <c r="B1267" i="2" s="1"/>
  <c r="F1266" i="2"/>
  <c r="C1266" i="2" s="1"/>
  <c r="E1266" i="2"/>
  <c r="B1266" i="2" s="1"/>
  <c r="F1265" i="2"/>
  <c r="C1265" i="2" s="1"/>
  <c r="E1265" i="2"/>
  <c r="B1265" i="2" s="1"/>
  <c r="F1264" i="2"/>
  <c r="C1264" i="2" s="1"/>
  <c r="E1264" i="2"/>
  <c r="B1264" i="2" s="1"/>
  <c r="F1263" i="2"/>
  <c r="E1263" i="2"/>
  <c r="C1263" i="2"/>
  <c r="B1263" i="2"/>
  <c r="D1263" i="2" s="1"/>
  <c r="F1262" i="2"/>
  <c r="C1262" i="2" s="1"/>
  <c r="E1262" i="2"/>
  <c r="B1262" i="2" s="1"/>
  <c r="F1261" i="2"/>
  <c r="C1261" i="2" s="1"/>
  <c r="E1261" i="2"/>
  <c r="B1261" i="2" s="1"/>
  <c r="F1260" i="2"/>
  <c r="C1260" i="2" s="1"/>
  <c r="E1260" i="2"/>
  <c r="B1260" i="2" s="1"/>
  <c r="F1259" i="2"/>
  <c r="C1259" i="2" s="1"/>
  <c r="E1259" i="2"/>
  <c r="B1259" i="2" s="1"/>
  <c r="F1258" i="2"/>
  <c r="C1258" i="2" s="1"/>
  <c r="E1258" i="2"/>
  <c r="B1258" i="2" s="1"/>
  <c r="F1257" i="2"/>
  <c r="C1257" i="2" s="1"/>
  <c r="E1257" i="2"/>
  <c r="B1257" i="2" s="1"/>
  <c r="F1256" i="2"/>
  <c r="C1256" i="2" s="1"/>
  <c r="E1256" i="2"/>
  <c r="B1256" i="2" s="1"/>
  <c r="F1255" i="2"/>
  <c r="C1255" i="2" s="1"/>
  <c r="E1255" i="2"/>
  <c r="B1255" i="2"/>
  <c r="F1254" i="2"/>
  <c r="C1254" i="2" s="1"/>
  <c r="E1254" i="2"/>
  <c r="B1254" i="2" s="1"/>
  <c r="F1253" i="2"/>
  <c r="C1253" i="2" s="1"/>
  <c r="E1253" i="2"/>
  <c r="B1253" i="2" s="1"/>
  <c r="F1252" i="2"/>
  <c r="C1252" i="2" s="1"/>
  <c r="E1252" i="2"/>
  <c r="B1252" i="2" s="1"/>
  <c r="F1251" i="2"/>
  <c r="C1251" i="2" s="1"/>
  <c r="E1251" i="2"/>
  <c r="B1251" i="2"/>
  <c r="F1250" i="2"/>
  <c r="C1250" i="2" s="1"/>
  <c r="E1250" i="2"/>
  <c r="B1250" i="2" s="1"/>
  <c r="F1249" i="2"/>
  <c r="C1249" i="2" s="1"/>
  <c r="E1249" i="2"/>
  <c r="B1249" i="2" s="1"/>
  <c r="F1248" i="2"/>
  <c r="C1248" i="2" s="1"/>
  <c r="E1248" i="2"/>
  <c r="B1248" i="2" s="1"/>
  <c r="F1247" i="2"/>
  <c r="C1247" i="2" s="1"/>
  <c r="E1247" i="2"/>
  <c r="B1247" i="2" s="1"/>
  <c r="F1246" i="2"/>
  <c r="E1246" i="2"/>
  <c r="B1246" i="2" s="1"/>
  <c r="C1246" i="2"/>
  <c r="F1245" i="2"/>
  <c r="C1245" i="2" s="1"/>
  <c r="E1245" i="2"/>
  <c r="B1245" i="2" s="1"/>
  <c r="F1244" i="2"/>
  <c r="C1244" i="2" s="1"/>
  <c r="E1244" i="2"/>
  <c r="B1244" i="2" s="1"/>
  <c r="F1243" i="2"/>
  <c r="E1243" i="2"/>
  <c r="C1243" i="2"/>
  <c r="B1243" i="2"/>
  <c r="F1242" i="2"/>
  <c r="C1242" i="2" s="1"/>
  <c r="E1242" i="2"/>
  <c r="B1242" i="2" s="1"/>
  <c r="F1241" i="2"/>
  <c r="C1241" i="2" s="1"/>
  <c r="E1241" i="2"/>
  <c r="B1241" i="2" s="1"/>
  <c r="F1240" i="2"/>
  <c r="E1240" i="2"/>
  <c r="B1240" i="2" s="1"/>
  <c r="C1240" i="2"/>
  <c r="F1239" i="2"/>
  <c r="C1239" i="2" s="1"/>
  <c r="E1239" i="2"/>
  <c r="B1239" i="2" s="1"/>
  <c r="F1238" i="2"/>
  <c r="C1238" i="2" s="1"/>
  <c r="E1238" i="2"/>
  <c r="B1238" i="2" s="1"/>
  <c r="F1237" i="2"/>
  <c r="C1237" i="2" s="1"/>
  <c r="E1237" i="2"/>
  <c r="B1237" i="2" s="1"/>
  <c r="F1236" i="2"/>
  <c r="C1236" i="2" s="1"/>
  <c r="E1236" i="2"/>
  <c r="B1236" i="2" s="1"/>
  <c r="F1235" i="2"/>
  <c r="E1235" i="2"/>
  <c r="B1235" i="2" s="1"/>
  <c r="C1235" i="2"/>
  <c r="F1234" i="2"/>
  <c r="C1234" i="2" s="1"/>
  <c r="E1234" i="2"/>
  <c r="B1234" i="2" s="1"/>
  <c r="F1233" i="2"/>
  <c r="C1233" i="2" s="1"/>
  <c r="E1233" i="2"/>
  <c r="B1233" i="2" s="1"/>
  <c r="F1232" i="2"/>
  <c r="C1232" i="2" s="1"/>
  <c r="E1232" i="2"/>
  <c r="B1232" i="2" s="1"/>
  <c r="F1231" i="2"/>
  <c r="C1231" i="2" s="1"/>
  <c r="E1231" i="2"/>
  <c r="B1231" i="2" s="1"/>
  <c r="D1231" i="2" s="1"/>
  <c r="F1230" i="2"/>
  <c r="C1230" i="2" s="1"/>
  <c r="E1230" i="2"/>
  <c r="B1230" i="2" s="1"/>
  <c r="F1229" i="2"/>
  <c r="E1229" i="2"/>
  <c r="C1229" i="2"/>
  <c r="B1229" i="2"/>
  <c r="F1228" i="2"/>
  <c r="C1228" i="2" s="1"/>
  <c r="E1228" i="2"/>
  <c r="B1228" i="2" s="1"/>
  <c r="F1227" i="2"/>
  <c r="C1227" i="2" s="1"/>
  <c r="E1227" i="2"/>
  <c r="B1227" i="2" s="1"/>
  <c r="F1226" i="2"/>
  <c r="C1226" i="2" s="1"/>
  <c r="E1226" i="2"/>
  <c r="B1226" i="2" s="1"/>
  <c r="F1225" i="2"/>
  <c r="E1225" i="2"/>
  <c r="B1225" i="2" s="1"/>
  <c r="C1225" i="2"/>
  <c r="F1224" i="2"/>
  <c r="C1224" i="2" s="1"/>
  <c r="E1224" i="2"/>
  <c r="B1224" i="2" s="1"/>
  <c r="F1223" i="2"/>
  <c r="C1223" i="2" s="1"/>
  <c r="E1223" i="2"/>
  <c r="B1223" i="2" s="1"/>
  <c r="F1222" i="2"/>
  <c r="C1222" i="2" s="1"/>
  <c r="E1222" i="2"/>
  <c r="B1222" i="2" s="1"/>
  <c r="F1221" i="2"/>
  <c r="C1221" i="2" s="1"/>
  <c r="E1221" i="2"/>
  <c r="B1221" i="2" s="1"/>
  <c r="F1220" i="2"/>
  <c r="C1220" i="2" s="1"/>
  <c r="E1220" i="2"/>
  <c r="B1220" i="2" s="1"/>
  <c r="F1219" i="2"/>
  <c r="C1219" i="2" s="1"/>
  <c r="E1219" i="2"/>
  <c r="B1219" i="2" s="1"/>
  <c r="F1218" i="2"/>
  <c r="C1218" i="2" s="1"/>
  <c r="E1218" i="2"/>
  <c r="B1218" i="2" s="1"/>
  <c r="F1217" i="2"/>
  <c r="E1217" i="2"/>
  <c r="B1217" i="2" s="1"/>
  <c r="C1217" i="2"/>
  <c r="F1216" i="2"/>
  <c r="C1216" i="2" s="1"/>
  <c r="E1216" i="2"/>
  <c r="B1216" i="2" s="1"/>
  <c r="F1215" i="2"/>
  <c r="C1215" i="2" s="1"/>
  <c r="E1215" i="2"/>
  <c r="B1215" i="2" s="1"/>
  <c r="F1214" i="2"/>
  <c r="C1214" i="2" s="1"/>
  <c r="E1214" i="2"/>
  <c r="B1214" i="2" s="1"/>
  <c r="F1213" i="2"/>
  <c r="C1213" i="2" s="1"/>
  <c r="E1213" i="2"/>
  <c r="B1213" i="2" s="1"/>
  <c r="F1212" i="2"/>
  <c r="E1212" i="2"/>
  <c r="B1212" i="2" s="1"/>
  <c r="C1212" i="2"/>
  <c r="F1211" i="2"/>
  <c r="C1211" i="2" s="1"/>
  <c r="E1211" i="2"/>
  <c r="B1211" i="2" s="1"/>
  <c r="F1210" i="2"/>
  <c r="C1210" i="2" s="1"/>
  <c r="E1210" i="2"/>
  <c r="B1210" i="2" s="1"/>
  <c r="F1209" i="2"/>
  <c r="C1209" i="2" s="1"/>
  <c r="E1209" i="2"/>
  <c r="B1209" i="2" s="1"/>
  <c r="F1208" i="2"/>
  <c r="E1208" i="2"/>
  <c r="B1208" i="2" s="1"/>
  <c r="C1208" i="2"/>
  <c r="F1207" i="2"/>
  <c r="C1207" i="2" s="1"/>
  <c r="E1207" i="2"/>
  <c r="B1207" i="2" s="1"/>
  <c r="F1206" i="2"/>
  <c r="E1206" i="2"/>
  <c r="B1206" i="2" s="1"/>
  <c r="C1206" i="2"/>
  <c r="F1205" i="2"/>
  <c r="E1205" i="2"/>
  <c r="C1205" i="2"/>
  <c r="B1205" i="2"/>
  <c r="F1204" i="2"/>
  <c r="C1204" i="2" s="1"/>
  <c r="E1204" i="2"/>
  <c r="B1204" i="2" s="1"/>
  <c r="F1203" i="2"/>
  <c r="E1203" i="2"/>
  <c r="C1203" i="2"/>
  <c r="B1203" i="2"/>
  <c r="F1202" i="2"/>
  <c r="E1202" i="2"/>
  <c r="B1202" i="2" s="1"/>
  <c r="C1202" i="2"/>
  <c r="F1201" i="2"/>
  <c r="C1201" i="2" s="1"/>
  <c r="E1201" i="2"/>
  <c r="B1201" i="2"/>
  <c r="F1200" i="2"/>
  <c r="E1200" i="2"/>
  <c r="B1200" i="2" s="1"/>
  <c r="C1200" i="2"/>
  <c r="F1199" i="2"/>
  <c r="C1199" i="2" s="1"/>
  <c r="E1199" i="2"/>
  <c r="B1199" i="2" s="1"/>
  <c r="F1198" i="2"/>
  <c r="E1198" i="2"/>
  <c r="B1198" i="2" s="1"/>
  <c r="C1198" i="2"/>
  <c r="F1197" i="2"/>
  <c r="C1197" i="2" s="1"/>
  <c r="E1197" i="2"/>
  <c r="B1197" i="2" s="1"/>
  <c r="F1196" i="2"/>
  <c r="C1196" i="2" s="1"/>
  <c r="E1196" i="2"/>
  <c r="B1196" i="2" s="1"/>
  <c r="F1195" i="2"/>
  <c r="C1195" i="2" s="1"/>
  <c r="E1195" i="2"/>
  <c r="B1195" i="2" s="1"/>
  <c r="F1194" i="2"/>
  <c r="C1194" i="2" s="1"/>
  <c r="E1194" i="2"/>
  <c r="B1194" i="2" s="1"/>
  <c r="F1193" i="2"/>
  <c r="C1193" i="2" s="1"/>
  <c r="E1193" i="2"/>
  <c r="B1193" i="2" s="1"/>
  <c r="F1192" i="2"/>
  <c r="C1192" i="2" s="1"/>
  <c r="E1192" i="2"/>
  <c r="B1192" i="2" s="1"/>
  <c r="F1191" i="2"/>
  <c r="C1191" i="2" s="1"/>
  <c r="E1191" i="2"/>
  <c r="B1191" i="2" s="1"/>
  <c r="F1190" i="2"/>
  <c r="C1190" i="2" s="1"/>
  <c r="E1190" i="2"/>
  <c r="B1190" i="2" s="1"/>
  <c r="F1189" i="2"/>
  <c r="E1189" i="2"/>
  <c r="C1189" i="2"/>
  <c r="B1189" i="2"/>
  <c r="F1188" i="2"/>
  <c r="E1188" i="2"/>
  <c r="B1188" i="2" s="1"/>
  <c r="C1188" i="2"/>
  <c r="F1187" i="2"/>
  <c r="C1187" i="2" s="1"/>
  <c r="E1187" i="2"/>
  <c r="B1187" i="2" s="1"/>
  <c r="F1186" i="2"/>
  <c r="C1186" i="2" s="1"/>
  <c r="E1186" i="2"/>
  <c r="B1186" i="2" s="1"/>
  <c r="F1185" i="2"/>
  <c r="C1185" i="2" s="1"/>
  <c r="E1185" i="2"/>
  <c r="B1185" i="2" s="1"/>
  <c r="F1184" i="2"/>
  <c r="C1184" i="2" s="1"/>
  <c r="E1184" i="2"/>
  <c r="B1184" i="2" s="1"/>
  <c r="F1183" i="2"/>
  <c r="E1183" i="2"/>
  <c r="B1183" i="2" s="1"/>
  <c r="C1183" i="2"/>
  <c r="F1182" i="2"/>
  <c r="C1182" i="2" s="1"/>
  <c r="E1182" i="2"/>
  <c r="B1182" i="2" s="1"/>
  <c r="F1181" i="2"/>
  <c r="C1181" i="2" s="1"/>
  <c r="E1181" i="2"/>
  <c r="B1181" i="2" s="1"/>
  <c r="F1180" i="2"/>
  <c r="C1180" i="2" s="1"/>
  <c r="E1180" i="2"/>
  <c r="B1180" i="2" s="1"/>
  <c r="F1179" i="2"/>
  <c r="E1179" i="2"/>
  <c r="B1179" i="2" s="1"/>
  <c r="C1179" i="2"/>
  <c r="F1178" i="2"/>
  <c r="E1178" i="2"/>
  <c r="B1178" i="2" s="1"/>
  <c r="C1178" i="2"/>
  <c r="F1177" i="2"/>
  <c r="C1177" i="2" s="1"/>
  <c r="E1177" i="2"/>
  <c r="B1177" i="2" s="1"/>
  <c r="F1176" i="2"/>
  <c r="C1176" i="2" s="1"/>
  <c r="E1176" i="2"/>
  <c r="B1176" i="2" s="1"/>
  <c r="F1175" i="2"/>
  <c r="C1175" i="2" s="1"/>
  <c r="E1175" i="2"/>
  <c r="B1175" i="2" s="1"/>
  <c r="F1174" i="2"/>
  <c r="C1174" i="2" s="1"/>
  <c r="E1174" i="2"/>
  <c r="B1174" i="2" s="1"/>
  <c r="F1173" i="2"/>
  <c r="C1173" i="2" s="1"/>
  <c r="E1173" i="2"/>
  <c r="B1173" i="2" s="1"/>
  <c r="F1172" i="2"/>
  <c r="E1172" i="2"/>
  <c r="B1172" i="2" s="1"/>
  <c r="C1172" i="2"/>
  <c r="F1171" i="2"/>
  <c r="C1171" i="2" s="1"/>
  <c r="E1171" i="2"/>
  <c r="B1171" i="2" s="1"/>
  <c r="F1170" i="2"/>
  <c r="C1170" i="2" s="1"/>
  <c r="E1170" i="2"/>
  <c r="B1170" i="2" s="1"/>
  <c r="F1169" i="2"/>
  <c r="E1169" i="2"/>
  <c r="B1169" i="2" s="1"/>
  <c r="C1169" i="2"/>
  <c r="F1168" i="2"/>
  <c r="C1168" i="2" s="1"/>
  <c r="E1168" i="2"/>
  <c r="B1168" i="2" s="1"/>
  <c r="F1167" i="2"/>
  <c r="C1167" i="2" s="1"/>
  <c r="E1167" i="2"/>
  <c r="B1167" i="2" s="1"/>
  <c r="F1166" i="2"/>
  <c r="E1166" i="2"/>
  <c r="B1166" i="2" s="1"/>
  <c r="C1166" i="2"/>
  <c r="F1165" i="2"/>
  <c r="E1165" i="2"/>
  <c r="B1165" i="2" s="1"/>
  <c r="C1165" i="2"/>
  <c r="F1164" i="2"/>
  <c r="E1164" i="2"/>
  <c r="B1164" i="2" s="1"/>
  <c r="C1164" i="2"/>
  <c r="F1163" i="2"/>
  <c r="E1163" i="2"/>
  <c r="B1163" i="2" s="1"/>
  <c r="C1163" i="2"/>
  <c r="F1162" i="2"/>
  <c r="C1162" i="2" s="1"/>
  <c r="E1162" i="2"/>
  <c r="B1162" i="2" s="1"/>
  <c r="F1161" i="2"/>
  <c r="C1161" i="2" s="1"/>
  <c r="E1161" i="2"/>
  <c r="B1161" i="2" s="1"/>
  <c r="F1160" i="2"/>
  <c r="C1160" i="2" s="1"/>
  <c r="E1160" i="2"/>
  <c r="B1160" i="2" s="1"/>
  <c r="F1159" i="2"/>
  <c r="C1159" i="2" s="1"/>
  <c r="E1159" i="2"/>
  <c r="B1159" i="2" s="1"/>
  <c r="F1158" i="2"/>
  <c r="E1158" i="2"/>
  <c r="B1158" i="2" s="1"/>
  <c r="C1158" i="2"/>
  <c r="F1157" i="2"/>
  <c r="C1157" i="2" s="1"/>
  <c r="E1157" i="2"/>
  <c r="B1157" i="2"/>
  <c r="F1156" i="2"/>
  <c r="C1156" i="2" s="1"/>
  <c r="E1156" i="2"/>
  <c r="B1156" i="2" s="1"/>
  <c r="F1155" i="2"/>
  <c r="C1155" i="2" s="1"/>
  <c r="E1155" i="2"/>
  <c r="B1155" i="2" s="1"/>
  <c r="F1154" i="2"/>
  <c r="C1154" i="2" s="1"/>
  <c r="E1154" i="2"/>
  <c r="B1154" i="2" s="1"/>
  <c r="F1153" i="2"/>
  <c r="C1153" i="2" s="1"/>
  <c r="E1153" i="2"/>
  <c r="B1153" i="2" s="1"/>
  <c r="F1152" i="2"/>
  <c r="C1152" i="2" s="1"/>
  <c r="E1152" i="2"/>
  <c r="B1152" i="2" s="1"/>
  <c r="F1151" i="2"/>
  <c r="C1151" i="2" s="1"/>
  <c r="E1151" i="2"/>
  <c r="B1151" i="2" s="1"/>
  <c r="F1150" i="2"/>
  <c r="E1150" i="2"/>
  <c r="B1150" i="2" s="1"/>
  <c r="C1150" i="2"/>
  <c r="F1149" i="2"/>
  <c r="C1149" i="2" s="1"/>
  <c r="E1149" i="2"/>
  <c r="B1149" i="2" s="1"/>
  <c r="F1148" i="2"/>
  <c r="C1148" i="2" s="1"/>
  <c r="E1148" i="2"/>
  <c r="B1148" i="2" s="1"/>
  <c r="F1147" i="2"/>
  <c r="C1147" i="2" s="1"/>
  <c r="E1147" i="2"/>
  <c r="B1147" i="2" s="1"/>
  <c r="D1147" i="2" s="1"/>
  <c r="F1146" i="2"/>
  <c r="C1146" i="2" s="1"/>
  <c r="E1146" i="2"/>
  <c r="B1146" i="2" s="1"/>
  <c r="F1145" i="2"/>
  <c r="C1145" i="2" s="1"/>
  <c r="E1145" i="2"/>
  <c r="B1145" i="2" s="1"/>
  <c r="F1144" i="2"/>
  <c r="C1144" i="2" s="1"/>
  <c r="E1144" i="2"/>
  <c r="B1144" i="2" s="1"/>
  <c r="F1143" i="2"/>
  <c r="C1143" i="2" s="1"/>
  <c r="E1143" i="2"/>
  <c r="B1143" i="2" s="1"/>
  <c r="F1142" i="2"/>
  <c r="C1142" i="2" s="1"/>
  <c r="E1142" i="2"/>
  <c r="B1142" i="2" s="1"/>
  <c r="F1141" i="2"/>
  <c r="C1141" i="2" s="1"/>
  <c r="E1141" i="2"/>
  <c r="B1141" i="2" s="1"/>
  <c r="F1140" i="2"/>
  <c r="E1140" i="2"/>
  <c r="B1140" i="2" s="1"/>
  <c r="C1140" i="2"/>
  <c r="F1139" i="2"/>
  <c r="C1139" i="2" s="1"/>
  <c r="E1139" i="2"/>
  <c r="B1139" i="2" s="1"/>
  <c r="F1138" i="2"/>
  <c r="C1138" i="2" s="1"/>
  <c r="E1138" i="2"/>
  <c r="B1138" i="2" s="1"/>
  <c r="F1137" i="2"/>
  <c r="C1137" i="2" s="1"/>
  <c r="E1137" i="2"/>
  <c r="B1137" i="2" s="1"/>
  <c r="F1136" i="2"/>
  <c r="E1136" i="2"/>
  <c r="B1136" i="2" s="1"/>
  <c r="C1136" i="2"/>
  <c r="F1135" i="2"/>
  <c r="C1135" i="2" s="1"/>
  <c r="E1135" i="2"/>
  <c r="B1135" i="2" s="1"/>
  <c r="F1134" i="2"/>
  <c r="C1134" i="2" s="1"/>
  <c r="E1134" i="2"/>
  <c r="B1134" i="2" s="1"/>
  <c r="F1133" i="2"/>
  <c r="C1133" i="2" s="1"/>
  <c r="E1133" i="2"/>
  <c r="B1133" i="2" s="1"/>
  <c r="D1133" i="2" s="1"/>
  <c r="F1132" i="2"/>
  <c r="E1132" i="2"/>
  <c r="B1132" i="2" s="1"/>
  <c r="C1132" i="2"/>
  <c r="F1131" i="2"/>
  <c r="C1131" i="2" s="1"/>
  <c r="E1131" i="2"/>
  <c r="B1131" i="2" s="1"/>
  <c r="F1130" i="2"/>
  <c r="C1130" i="2" s="1"/>
  <c r="E1130" i="2"/>
  <c r="B1130" i="2" s="1"/>
  <c r="F1129" i="2"/>
  <c r="C1129" i="2" s="1"/>
  <c r="D1129" i="2" s="1"/>
  <c r="E1129" i="2"/>
  <c r="B1129" i="2"/>
  <c r="F1128" i="2"/>
  <c r="E1128" i="2"/>
  <c r="B1128" i="2" s="1"/>
  <c r="C1128" i="2"/>
  <c r="F1127" i="2"/>
  <c r="C1127" i="2" s="1"/>
  <c r="E1127" i="2"/>
  <c r="B1127" i="2" s="1"/>
  <c r="F1126" i="2"/>
  <c r="C1126" i="2" s="1"/>
  <c r="E1126" i="2"/>
  <c r="B1126" i="2" s="1"/>
  <c r="F1125" i="2"/>
  <c r="C1125" i="2" s="1"/>
  <c r="E1125" i="2"/>
  <c r="B1125" i="2" s="1"/>
  <c r="F1124" i="2"/>
  <c r="E1124" i="2"/>
  <c r="B1124" i="2" s="1"/>
  <c r="C1124" i="2"/>
  <c r="F1123" i="2"/>
  <c r="C1123" i="2" s="1"/>
  <c r="E1123" i="2"/>
  <c r="B1123" i="2" s="1"/>
  <c r="F1122" i="2"/>
  <c r="C1122" i="2" s="1"/>
  <c r="E1122" i="2"/>
  <c r="B1122" i="2" s="1"/>
  <c r="F1121" i="2"/>
  <c r="C1121" i="2" s="1"/>
  <c r="D1121" i="2" s="1"/>
  <c r="E1121" i="2"/>
  <c r="B1121" i="2" s="1"/>
  <c r="F1120" i="2"/>
  <c r="E1120" i="2"/>
  <c r="B1120" i="2" s="1"/>
  <c r="C1120" i="2"/>
  <c r="F1119" i="2"/>
  <c r="C1119" i="2" s="1"/>
  <c r="E1119" i="2"/>
  <c r="B1119" i="2" s="1"/>
  <c r="D1119" i="2" s="1"/>
  <c r="F1118" i="2"/>
  <c r="C1118" i="2" s="1"/>
  <c r="E1118" i="2"/>
  <c r="B1118" i="2" s="1"/>
  <c r="F1117" i="2"/>
  <c r="C1117" i="2" s="1"/>
  <c r="E1117" i="2"/>
  <c r="B1117" i="2" s="1"/>
  <c r="F1116" i="2"/>
  <c r="E1116" i="2"/>
  <c r="B1116" i="2" s="1"/>
  <c r="C1116" i="2"/>
  <c r="F1115" i="2"/>
  <c r="C1115" i="2" s="1"/>
  <c r="E1115" i="2"/>
  <c r="B1115" i="2" s="1"/>
  <c r="F1114" i="2"/>
  <c r="E1114" i="2"/>
  <c r="B1114" i="2" s="1"/>
  <c r="C1114" i="2"/>
  <c r="F1113" i="2"/>
  <c r="C1113" i="2" s="1"/>
  <c r="E1113" i="2"/>
  <c r="B1113" i="2" s="1"/>
  <c r="F1112" i="2"/>
  <c r="C1112" i="2" s="1"/>
  <c r="E1112" i="2"/>
  <c r="B1112" i="2" s="1"/>
  <c r="F1111" i="2"/>
  <c r="C1111" i="2" s="1"/>
  <c r="E1111" i="2"/>
  <c r="B1111" i="2" s="1"/>
  <c r="F1110" i="2"/>
  <c r="C1110" i="2" s="1"/>
  <c r="E1110" i="2"/>
  <c r="B1110" i="2" s="1"/>
  <c r="F1109" i="2"/>
  <c r="C1109" i="2" s="1"/>
  <c r="E1109" i="2"/>
  <c r="B1109" i="2" s="1"/>
  <c r="D1109" i="2" s="1"/>
  <c r="F1108" i="2"/>
  <c r="C1108" i="2" s="1"/>
  <c r="E1108" i="2"/>
  <c r="B1108" i="2" s="1"/>
  <c r="F1107" i="2"/>
  <c r="C1107" i="2" s="1"/>
  <c r="E1107" i="2"/>
  <c r="B1107" i="2" s="1"/>
  <c r="F1106" i="2"/>
  <c r="C1106" i="2" s="1"/>
  <c r="E1106" i="2"/>
  <c r="B1106" i="2" s="1"/>
  <c r="F1105" i="2"/>
  <c r="C1105" i="2" s="1"/>
  <c r="E1105" i="2"/>
  <c r="B1105" i="2" s="1"/>
  <c r="F1104" i="2"/>
  <c r="C1104" i="2" s="1"/>
  <c r="E1104" i="2"/>
  <c r="B1104" i="2" s="1"/>
  <c r="F1103" i="2"/>
  <c r="C1103" i="2" s="1"/>
  <c r="E1103" i="2"/>
  <c r="B1103" i="2" s="1"/>
  <c r="F1102" i="2"/>
  <c r="E1102" i="2"/>
  <c r="B1102" i="2" s="1"/>
  <c r="C1102" i="2"/>
  <c r="F1101" i="2"/>
  <c r="C1101" i="2" s="1"/>
  <c r="E1101" i="2"/>
  <c r="B1101" i="2" s="1"/>
  <c r="F1100" i="2"/>
  <c r="C1100" i="2" s="1"/>
  <c r="E1100" i="2"/>
  <c r="B1100" i="2" s="1"/>
  <c r="F1099" i="2"/>
  <c r="C1099" i="2" s="1"/>
  <c r="E1099" i="2"/>
  <c r="B1099" i="2" s="1"/>
  <c r="D1099" i="2" s="1"/>
  <c r="F1098" i="2"/>
  <c r="C1098" i="2" s="1"/>
  <c r="E1098" i="2"/>
  <c r="B1098" i="2" s="1"/>
  <c r="F1097" i="2"/>
  <c r="C1097" i="2" s="1"/>
  <c r="E1097" i="2"/>
  <c r="B1097" i="2" s="1"/>
  <c r="D1097" i="2" s="1"/>
  <c r="F1096" i="2"/>
  <c r="C1096" i="2" s="1"/>
  <c r="D1096" i="2" s="1"/>
  <c r="E1096" i="2"/>
  <c r="B1096" i="2" s="1"/>
  <c r="F1095" i="2"/>
  <c r="C1095" i="2" s="1"/>
  <c r="E1095" i="2"/>
  <c r="B1095" i="2"/>
  <c r="F1094" i="2"/>
  <c r="C1094" i="2" s="1"/>
  <c r="E1094" i="2"/>
  <c r="B1094" i="2" s="1"/>
  <c r="F1093" i="2"/>
  <c r="C1093" i="2" s="1"/>
  <c r="E1093" i="2"/>
  <c r="B1093" i="2" s="1"/>
  <c r="F1092" i="2"/>
  <c r="E1092" i="2"/>
  <c r="B1092" i="2" s="1"/>
  <c r="C1092" i="2"/>
  <c r="F1091" i="2"/>
  <c r="C1091" i="2" s="1"/>
  <c r="E1091" i="2"/>
  <c r="B1091" i="2"/>
  <c r="D1091" i="2" s="1"/>
  <c r="F1090" i="2"/>
  <c r="C1090" i="2" s="1"/>
  <c r="E1090" i="2"/>
  <c r="B1090" i="2" s="1"/>
  <c r="F1089" i="2"/>
  <c r="C1089" i="2" s="1"/>
  <c r="E1089" i="2"/>
  <c r="B1089" i="2" s="1"/>
  <c r="D1089" i="2" s="1"/>
  <c r="F1088" i="2"/>
  <c r="E1088" i="2"/>
  <c r="B1088" i="2" s="1"/>
  <c r="C1088" i="2"/>
  <c r="F1087" i="2"/>
  <c r="E1087" i="2"/>
  <c r="B1087" i="2" s="1"/>
  <c r="C1087" i="2"/>
  <c r="F1086" i="2"/>
  <c r="C1086" i="2" s="1"/>
  <c r="E1086" i="2"/>
  <c r="B1086" i="2" s="1"/>
  <c r="F1085" i="2"/>
  <c r="E1085" i="2"/>
  <c r="B1085" i="2" s="1"/>
  <c r="C1085" i="2"/>
  <c r="F1084" i="2"/>
  <c r="C1084" i="2" s="1"/>
  <c r="E1084" i="2"/>
  <c r="B1084" i="2" s="1"/>
  <c r="F1083" i="2"/>
  <c r="E1083" i="2"/>
  <c r="C1083" i="2"/>
  <c r="B1083" i="2"/>
  <c r="D1083" i="2" s="1"/>
  <c r="F1082" i="2"/>
  <c r="E1082" i="2"/>
  <c r="B1082" i="2" s="1"/>
  <c r="C1082" i="2"/>
  <c r="F1081" i="2"/>
  <c r="C1081" i="2" s="1"/>
  <c r="E1081" i="2"/>
  <c r="B1081" i="2" s="1"/>
  <c r="F1080" i="2"/>
  <c r="C1080" i="2" s="1"/>
  <c r="E1080" i="2"/>
  <c r="B1080" i="2" s="1"/>
  <c r="F1079" i="2"/>
  <c r="C1079" i="2" s="1"/>
  <c r="E1079" i="2"/>
  <c r="B1079" i="2" s="1"/>
  <c r="F1078" i="2"/>
  <c r="C1078" i="2" s="1"/>
  <c r="D1078" i="2" s="1"/>
  <c r="E1078" i="2"/>
  <c r="B1078" i="2" s="1"/>
  <c r="F1077" i="2"/>
  <c r="C1077" i="2" s="1"/>
  <c r="E1077" i="2"/>
  <c r="B1077" i="2" s="1"/>
  <c r="F1076" i="2"/>
  <c r="C1076" i="2" s="1"/>
  <c r="E1076" i="2"/>
  <c r="B1076" i="2" s="1"/>
  <c r="F1075" i="2"/>
  <c r="E1075" i="2"/>
  <c r="B1075" i="2" s="1"/>
  <c r="C1075" i="2"/>
  <c r="F1074" i="2"/>
  <c r="C1074" i="2" s="1"/>
  <c r="E1074" i="2"/>
  <c r="B1074" i="2" s="1"/>
  <c r="F1073" i="2"/>
  <c r="C1073" i="2" s="1"/>
  <c r="E1073" i="2"/>
  <c r="B1073" i="2" s="1"/>
  <c r="F1072" i="2"/>
  <c r="C1072" i="2" s="1"/>
  <c r="D1072" i="2" s="1"/>
  <c r="E1072" i="2"/>
  <c r="B1072" i="2" s="1"/>
  <c r="F1071" i="2"/>
  <c r="C1071" i="2" s="1"/>
  <c r="E1071" i="2"/>
  <c r="B1071" i="2" s="1"/>
  <c r="F1070" i="2"/>
  <c r="E1070" i="2"/>
  <c r="B1070" i="2" s="1"/>
  <c r="C1070" i="2"/>
  <c r="F1069" i="2"/>
  <c r="C1069" i="2" s="1"/>
  <c r="E1069" i="2"/>
  <c r="B1069" i="2" s="1"/>
  <c r="D1069" i="2" s="1"/>
  <c r="F1068" i="2"/>
  <c r="C1068" i="2" s="1"/>
  <c r="E1068" i="2"/>
  <c r="B1068" i="2" s="1"/>
  <c r="F1067" i="2"/>
  <c r="C1067" i="2" s="1"/>
  <c r="E1067" i="2"/>
  <c r="B1067" i="2" s="1"/>
  <c r="F1066" i="2"/>
  <c r="C1066" i="2" s="1"/>
  <c r="E1066" i="2"/>
  <c r="B1066" i="2" s="1"/>
  <c r="F1065" i="2"/>
  <c r="C1065" i="2" s="1"/>
  <c r="E1065" i="2"/>
  <c r="B1065" i="2" s="1"/>
  <c r="F1064" i="2"/>
  <c r="C1064" i="2" s="1"/>
  <c r="E1064" i="2"/>
  <c r="B1064" i="2" s="1"/>
  <c r="F1063" i="2"/>
  <c r="C1063" i="2" s="1"/>
  <c r="E1063" i="2"/>
  <c r="B1063" i="2" s="1"/>
  <c r="F1062" i="2"/>
  <c r="E1062" i="2"/>
  <c r="B1062" i="2" s="1"/>
  <c r="C1062" i="2"/>
  <c r="F1061" i="2"/>
  <c r="C1061" i="2" s="1"/>
  <c r="E1061" i="2"/>
  <c r="B1061" i="2" s="1"/>
  <c r="F1060" i="2"/>
  <c r="C1060" i="2" s="1"/>
  <c r="E1060" i="2"/>
  <c r="B1060" i="2" s="1"/>
  <c r="F1059" i="2"/>
  <c r="C1059" i="2" s="1"/>
  <c r="E1059" i="2"/>
  <c r="B1059" i="2"/>
  <c r="F1058" i="2"/>
  <c r="C1058" i="2" s="1"/>
  <c r="E1058" i="2"/>
  <c r="B1058" i="2" s="1"/>
  <c r="D1058" i="2"/>
  <c r="F1057" i="2"/>
  <c r="C1057" i="2" s="1"/>
  <c r="E1057" i="2"/>
  <c r="B1057" i="2" s="1"/>
  <c r="F1056" i="2"/>
  <c r="C1056" i="2" s="1"/>
  <c r="E1056" i="2"/>
  <c r="B1056" i="2" s="1"/>
  <c r="F1055" i="2"/>
  <c r="C1055" i="2" s="1"/>
  <c r="E1055" i="2"/>
  <c r="B1055" i="2" s="1"/>
  <c r="F1054" i="2"/>
  <c r="E1054" i="2"/>
  <c r="B1054" i="2" s="1"/>
  <c r="C1054" i="2"/>
  <c r="F1053" i="2"/>
  <c r="C1053" i="2" s="1"/>
  <c r="E1053" i="2"/>
  <c r="B1053" i="2" s="1"/>
  <c r="F1052" i="2"/>
  <c r="C1052" i="2" s="1"/>
  <c r="E1052" i="2"/>
  <c r="B1052" i="2" s="1"/>
  <c r="F1051" i="2"/>
  <c r="C1051" i="2" s="1"/>
  <c r="E1051" i="2"/>
  <c r="B1051" i="2" s="1"/>
  <c r="F1050" i="2"/>
  <c r="E1050" i="2"/>
  <c r="B1050" i="2" s="1"/>
  <c r="C1050" i="2"/>
  <c r="F1049" i="2"/>
  <c r="C1049" i="2" s="1"/>
  <c r="E1049" i="2"/>
  <c r="B1049" i="2" s="1"/>
  <c r="F1048" i="2"/>
  <c r="E1048" i="2"/>
  <c r="B1048" i="2" s="1"/>
  <c r="C1048" i="2"/>
  <c r="F1047" i="2"/>
  <c r="C1047" i="2" s="1"/>
  <c r="E1047" i="2"/>
  <c r="B1047" i="2" s="1"/>
  <c r="F1046" i="2"/>
  <c r="C1046" i="2" s="1"/>
  <c r="E1046" i="2"/>
  <c r="B1046" i="2" s="1"/>
  <c r="F1045" i="2"/>
  <c r="C1045" i="2" s="1"/>
  <c r="E1045" i="2"/>
  <c r="B1045" i="2" s="1"/>
  <c r="F1044" i="2"/>
  <c r="C1044" i="2" s="1"/>
  <c r="E1044" i="2"/>
  <c r="B1044" i="2" s="1"/>
  <c r="F1043" i="2"/>
  <c r="E1043" i="2"/>
  <c r="C1043" i="2"/>
  <c r="B1043" i="2"/>
  <c r="D1043" i="2" s="1"/>
  <c r="F1042" i="2"/>
  <c r="C1042" i="2" s="1"/>
  <c r="E1042" i="2"/>
  <c r="B1042" i="2" s="1"/>
  <c r="F1041" i="2"/>
  <c r="E1041" i="2"/>
  <c r="B1041" i="2" s="1"/>
  <c r="C1041" i="2"/>
  <c r="F1040" i="2"/>
  <c r="C1040" i="2" s="1"/>
  <c r="E1040" i="2"/>
  <c r="B1040" i="2" s="1"/>
  <c r="F1039" i="2"/>
  <c r="C1039" i="2" s="1"/>
  <c r="E1039" i="2"/>
  <c r="B1039" i="2" s="1"/>
  <c r="F1038" i="2"/>
  <c r="C1038" i="2" s="1"/>
  <c r="E1038" i="2"/>
  <c r="B1038" i="2" s="1"/>
  <c r="F1037" i="2"/>
  <c r="C1037" i="2" s="1"/>
  <c r="E1037" i="2"/>
  <c r="B1037" i="2" s="1"/>
  <c r="F1036" i="2"/>
  <c r="C1036" i="2" s="1"/>
  <c r="D1036" i="2" s="1"/>
  <c r="E1036" i="2"/>
  <c r="B1036" i="2" s="1"/>
  <c r="F1035" i="2"/>
  <c r="E1035" i="2"/>
  <c r="B1035" i="2" s="1"/>
  <c r="C1035" i="2"/>
  <c r="F1034" i="2"/>
  <c r="C1034" i="2" s="1"/>
  <c r="E1034" i="2"/>
  <c r="B1034" i="2" s="1"/>
  <c r="F1033" i="2"/>
  <c r="E1033" i="2"/>
  <c r="C1033" i="2"/>
  <c r="B1033" i="2"/>
  <c r="D1033" i="2" s="1"/>
  <c r="F1032" i="2"/>
  <c r="C1032" i="2" s="1"/>
  <c r="E1032" i="2"/>
  <c r="B1032" i="2" s="1"/>
  <c r="F1031" i="2"/>
  <c r="C1031" i="2" s="1"/>
  <c r="E1031" i="2"/>
  <c r="B1031" i="2" s="1"/>
  <c r="F1030" i="2"/>
  <c r="C1030" i="2" s="1"/>
  <c r="E1030" i="2"/>
  <c r="B1030" i="2" s="1"/>
  <c r="F1029" i="2"/>
  <c r="C1029" i="2" s="1"/>
  <c r="E1029" i="2"/>
  <c r="B1029" i="2"/>
  <c r="F1028" i="2"/>
  <c r="E1028" i="2"/>
  <c r="B1028" i="2" s="1"/>
  <c r="C1028" i="2"/>
  <c r="D1028" i="2" s="1"/>
  <c r="F1027" i="2"/>
  <c r="C1027" i="2" s="1"/>
  <c r="E1027" i="2"/>
  <c r="B1027" i="2"/>
  <c r="F1026" i="2"/>
  <c r="C1026" i="2" s="1"/>
  <c r="E1026" i="2"/>
  <c r="B1026" i="2" s="1"/>
  <c r="F1025" i="2"/>
  <c r="C1025" i="2" s="1"/>
  <c r="E1025" i="2"/>
  <c r="B1025" i="2" s="1"/>
  <c r="F1024" i="2"/>
  <c r="E1024" i="2"/>
  <c r="B1024" i="2" s="1"/>
  <c r="C1024" i="2"/>
  <c r="F1023" i="2"/>
  <c r="C1023" i="2" s="1"/>
  <c r="E1023" i="2"/>
  <c r="B1023" i="2" s="1"/>
  <c r="F1022" i="2"/>
  <c r="C1022" i="2" s="1"/>
  <c r="E1022" i="2"/>
  <c r="B1022" i="2" s="1"/>
  <c r="F1021" i="2"/>
  <c r="C1021" i="2" s="1"/>
  <c r="E1021" i="2"/>
  <c r="B1021" i="2" s="1"/>
  <c r="F1020" i="2"/>
  <c r="E1020" i="2"/>
  <c r="B1020" i="2" s="1"/>
  <c r="C1020" i="2"/>
  <c r="F1019" i="2"/>
  <c r="C1019" i="2" s="1"/>
  <c r="E1019" i="2"/>
  <c r="B1019" i="2" s="1"/>
  <c r="F1018" i="2"/>
  <c r="C1018" i="2" s="1"/>
  <c r="D1018" i="2" s="1"/>
  <c r="E1018" i="2"/>
  <c r="B1018" i="2" s="1"/>
  <c r="F1017" i="2"/>
  <c r="C1017" i="2" s="1"/>
  <c r="E1017" i="2"/>
  <c r="B1017" i="2" s="1"/>
  <c r="F1016" i="2"/>
  <c r="C1016" i="2" s="1"/>
  <c r="E1016" i="2"/>
  <c r="B1016" i="2" s="1"/>
  <c r="F1015" i="2"/>
  <c r="E1015" i="2"/>
  <c r="B1015" i="2" s="1"/>
  <c r="C1015" i="2"/>
  <c r="F1014" i="2"/>
  <c r="C1014" i="2" s="1"/>
  <c r="E1014" i="2"/>
  <c r="B1014" i="2" s="1"/>
  <c r="F1013" i="2"/>
  <c r="C1013" i="2" s="1"/>
  <c r="E1013" i="2"/>
  <c r="B1013" i="2" s="1"/>
  <c r="F1012" i="2"/>
  <c r="C1012" i="2" s="1"/>
  <c r="D1012" i="2" s="1"/>
  <c r="E1012" i="2"/>
  <c r="B1012" i="2" s="1"/>
  <c r="F1011" i="2"/>
  <c r="C1011" i="2" s="1"/>
  <c r="E1011" i="2"/>
  <c r="B1011" i="2" s="1"/>
  <c r="D1011" i="2" s="1"/>
  <c r="F1010" i="2"/>
  <c r="C1010" i="2" s="1"/>
  <c r="E1010" i="2"/>
  <c r="B1010" i="2" s="1"/>
  <c r="F1009" i="2"/>
  <c r="C1009" i="2" s="1"/>
  <c r="E1009" i="2"/>
  <c r="B1009" i="2"/>
  <c r="F1008" i="2"/>
  <c r="C1008" i="2" s="1"/>
  <c r="E1008" i="2"/>
  <c r="B1008" i="2" s="1"/>
  <c r="F1007" i="2"/>
  <c r="C1007" i="2" s="1"/>
  <c r="E1007" i="2"/>
  <c r="B1007" i="2" s="1"/>
  <c r="F1006" i="2"/>
  <c r="C1006" i="2" s="1"/>
  <c r="E1006" i="2"/>
  <c r="B1006" i="2" s="1"/>
  <c r="F1005" i="2"/>
  <c r="C1005" i="2" s="1"/>
  <c r="E1005" i="2"/>
  <c r="B1005" i="2" s="1"/>
  <c r="F1004" i="2"/>
  <c r="C1004" i="2" s="1"/>
  <c r="E1004" i="2"/>
  <c r="B1004" i="2" s="1"/>
  <c r="F1003" i="2"/>
  <c r="C1003" i="2" s="1"/>
  <c r="E1003" i="2"/>
  <c r="B1003" i="2" s="1"/>
  <c r="F1002" i="2"/>
  <c r="E1002" i="2"/>
  <c r="B1002" i="2" s="1"/>
  <c r="C1002" i="2"/>
  <c r="F1001" i="2"/>
  <c r="C1001" i="2" s="1"/>
  <c r="E1001" i="2"/>
  <c r="B1001" i="2" s="1"/>
  <c r="F1000" i="2"/>
  <c r="C1000" i="2" s="1"/>
  <c r="E1000" i="2"/>
  <c r="B1000" i="2" s="1"/>
  <c r="F999" i="2"/>
  <c r="C999" i="2" s="1"/>
  <c r="E999" i="2"/>
  <c r="B999" i="2"/>
  <c r="F998" i="2"/>
  <c r="E998" i="2"/>
  <c r="B998" i="2" s="1"/>
  <c r="C998" i="2"/>
  <c r="F997" i="2"/>
  <c r="C997" i="2" s="1"/>
  <c r="E997" i="2"/>
  <c r="B997" i="2" s="1"/>
  <c r="F996" i="2"/>
  <c r="C996" i="2" s="1"/>
  <c r="E996" i="2"/>
  <c r="B996" i="2" s="1"/>
  <c r="F995" i="2"/>
  <c r="C995" i="2" s="1"/>
  <c r="E995" i="2"/>
  <c r="B995" i="2" s="1"/>
  <c r="F994" i="2"/>
  <c r="E994" i="2"/>
  <c r="B994" i="2" s="1"/>
  <c r="C994" i="2"/>
  <c r="F993" i="2"/>
  <c r="C993" i="2" s="1"/>
  <c r="E993" i="2"/>
  <c r="B993" i="2" s="1"/>
  <c r="F992" i="2"/>
  <c r="C992" i="2" s="1"/>
  <c r="E992" i="2"/>
  <c r="B992" i="2" s="1"/>
  <c r="D992" i="2" s="1"/>
  <c r="F991" i="2"/>
  <c r="C991" i="2" s="1"/>
  <c r="E991" i="2"/>
  <c r="B991" i="2"/>
  <c r="F990" i="2"/>
  <c r="E990" i="2"/>
  <c r="B990" i="2" s="1"/>
  <c r="C990" i="2"/>
  <c r="F989" i="2"/>
  <c r="C989" i="2" s="1"/>
  <c r="E989" i="2"/>
  <c r="B989" i="2"/>
  <c r="F988" i="2"/>
  <c r="C988" i="2" s="1"/>
  <c r="E988" i="2"/>
  <c r="B988" i="2" s="1"/>
  <c r="F987" i="2"/>
  <c r="C987" i="2" s="1"/>
  <c r="E987" i="2"/>
  <c r="B987" i="2" s="1"/>
  <c r="D987" i="2" s="1"/>
  <c r="F986" i="2"/>
  <c r="E986" i="2"/>
  <c r="B986" i="2" s="1"/>
  <c r="C986" i="2"/>
  <c r="F985" i="2"/>
  <c r="E985" i="2"/>
  <c r="C985" i="2"/>
  <c r="B985" i="2"/>
  <c r="F984" i="2"/>
  <c r="C984" i="2" s="1"/>
  <c r="E984" i="2"/>
  <c r="B984" i="2" s="1"/>
  <c r="F983" i="2"/>
  <c r="E983" i="2"/>
  <c r="B983" i="2" s="1"/>
  <c r="C983" i="2"/>
  <c r="F982" i="2"/>
  <c r="C982" i="2" s="1"/>
  <c r="E982" i="2"/>
  <c r="B982" i="2" s="1"/>
  <c r="F981" i="2"/>
  <c r="E981" i="2"/>
  <c r="B981" i="2" s="1"/>
  <c r="C981" i="2"/>
  <c r="F980" i="2"/>
  <c r="C980" i="2" s="1"/>
  <c r="E980" i="2"/>
  <c r="B980" i="2" s="1"/>
  <c r="F979" i="2"/>
  <c r="C979" i="2" s="1"/>
  <c r="E979" i="2"/>
  <c r="B979" i="2" s="1"/>
  <c r="F978" i="2"/>
  <c r="C978" i="2" s="1"/>
  <c r="D978" i="2" s="1"/>
  <c r="E978" i="2"/>
  <c r="B978" i="2" s="1"/>
  <c r="F977" i="2"/>
  <c r="C977" i="2" s="1"/>
  <c r="E977" i="2"/>
  <c r="B977" i="2" s="1"/>
  <c r="F976" i="2"/>
  <c r="C976" i="2" s="1"/>
  <c r="D976" i="2" s="1"/>
  <c r="E976" i="2"/>
  <c r="B976" i="2" s="1"/>
  <c r="F975" i="2"/>
  <c r="E975" i="2"/>
  <c r="B975" i="2" s="1"/>
  <c r="C975" i="2"/>
  <c r="F974" i="2"/>
  <c r="C974" i="2" s="1"/>
  <c r="E974" i="2"/>
  <c r="B974" i="2" s="1"/>
  <c r="F973" i="2"/>
  <c r="E973" i="2"/>
  <c r="B973" i="2" s="1"/>
  <c r="D973" i="2" s="1"/>
  <c r="C973" i="2"/>
  <c r="F972" i="2"/>
  <c r="E972" i="2"/>
  <c r="B972" i="2" s="1"/>
  <c r="C972" i="2"/>
  <c r="F971" i="2"/>
  <c r="C971" i="2" s="1"/>
  <c r="E971" i="2"/>
  <c r="B971" i="2" s="1"/>
  <c r="F970" i="2"/>
  <c r="C970" i="2" s="1"/>
  <c r="E970" i="2"/>
  <c r="B970" i="2" s="1"/>
  <c r="F969" i="2"/>
  <c r="C969" i="2" s="1"/>
  <c r="E969" i="2"/>
  <c r="B969" i="2" s="1"/>
  <c r="F968" i="2"/>
  <c r="E968" i="2"/>
  <c r="B968" i="2" s="1"/>
  <c r="C968" i="2"/>
  <c r="F967" i="2"/>
  <c r="C967" i="2" s="1"/>
  <c r="E967" i="2"/>
  <c r="B967" i="2" s="1"/>
  <c r="D967" i="2" s="1"/>
  <c r="F966" i="2"/>
  <c r="C966" i="2" s="1"/>
  <c r="E966" i="2"/>
  <c r="B966" i="2" s="1"/>
  <c r="F965" i="2"/>
  <c r="C965" i="2" s="1"/>
  <c r="E965" i="2"/>
  <c r="B965" i="2" s="1"/>
  <c r="D965" i="2" s="1"/>
  <c r="F964" i="2"/>
  <c r="C964" i="2" s="1"/>
  <c r="E964" i="2"/>
  <c r="B964" i="2" s="1"/>
  <c r="F963" i="2"/>
  <c r="C963" i="2" s="1"/>
  <c r="E963" i="2"/>
  <c r="B963" i="2" s="1"/>
  <c r="D963" i="2" s="1"/>
  <c r="F962" i="2"/>
  <c r="C962" i="2" s="1"/>
  <c r="E962" i="2"/>
  <c r="B962" i="2" s="1"/>
  <c r="F961" i="2"/>
  <c r="C961" i="2" s="1"/>
  <c r="E961" i="2"/>
  <c r="B961" i="2" s="1"/>
  <c r="F960" i="2"/>
  <c r="E960" i="2"/>
  <c r="B960" i="2" s="1"/>
  <c r="C960" i="2"/>
  <c r="F959" i="2"/>
  <c r="C959" i="2" s="1"/>
  <c r="E959" i="2"/>
  <c r="B959" i="2" s="1"/>
  <c r="F958" i="2"/>
  <c r="C958" i="2" s="1"/>
  <c r="E958" i="2"/>
  <c r="B958" i="2" s="1"/>
  <c r="F957" i="2"/>
  <c r="E957" i="2"/>
  <c r="B957" i="2" s="1"/>
  <c r="C957" i="2"/>
  <c r="F956" i="2"/>
  <c r="C956" i="2" s="1"/>
  <c r="E956" i="2"/>
  <c r="B956" i="2" s="1"/>
  <c r="F955" i="2"/>
  <c r="C955" i="2" s="1"/>
  <c r="E955" i="2"/>
  <c r="B955" i="2"/>
  <c r="F954" i="2"/>
  <c r="E954" i="2"/>
  <c r="B954" i="2" s="1"/>
  <c r="C954" i="2"/>
  <c r="F953" i="2"/>
  <c r="C953" i="2" s="1"/>
  <c r="E953" i="2"/>
  <c r="B953" i="2" s="1"/>
  <c r="F952" i="2"/>
  <c r="E952" i="2"/>
  <c r="B952" i="2" s="1"/>
  <c r="C952" i="2"/>
  <c r="F951" i="2"/>
  <c r="C951" i="2" s="1"/>
  <c r="E951" i="2"/>
  <c r="B951" i="2" s="1"/>
  <c r="D951" i="2" s="1"/>
  <c r="F950" i="2"/>
  <c r="C950" i="2" s="1"/>
  <c r="E950" i="2"/>
  <c r="B950" i="2" s="1"/>
  <c r="F949" i="2"/>
  <c r="C949" i="2" s="1"/>
  <c r="E949" i="2"/>
  <c r="B949" i="2" s="1"/>
  <c r="F948" i="2"/>
  <c r="E948" i="2"/>
  <c r="B948" i="2" s="1"/>
  <c r="C948" i="2"/>
  <c r="F947" i="2"/>
  <c r="C947" i="2" s="1"/>
  <c r="E947" i="2"/>
  <c r="B947" i="2" s="1"/>
  <c r="F946" i="2"/>
  <c r="C946" i="2" s="1"/>
  <c r="E946" i="2"/>
  <c r="B946" i="2" s="1"/>
  <c r="F945" i="2"/>
  <c r="C945" i="2" s="1"/>
  <c r="E945" i="2"/>
  <c r="B945" i="2" s="1"/>
  <c r="F944" i="2"/>
  <c r="C944" i="2" s="1"/>
  <c r="D944" i="2" s="1"/>
  <c r="E944" i="2"/>
  <c r="B944" i="2" s="1"/>
  <c r="F943" i="2"/>
  <c r="C943" i="2" s="1"/>
  <c r="E943" i="2"/>
  <c r="B943" i="2" s="1"/>
  <c r="F942" i="2"/>
  <c r="C942" i="2" s="1"/>
  <c r="E942" i="2"/>
  <c r="B942" i="2" s="1"/>
  <c r="F941" i="2"/>
  <c r="E941" i="2"/>
  <c r="B941" i="2" s="1"/>
  <c r="C941" i="2"/>
  <c r="D941" i="2" s="1"/>
  <c r="F940" i="2"/>
  <c r="C940" i="2" s="1"/>
  <c r="E940" i="2"/>
  <c r="B940" i="2" s="1"/>
  <c r="F939" i="2"/>
  <c r="C939" i="2" s="1"/>
  <c r="E939" i="2"/>
  <c r="B939" i="2" s="1"/>
  <c r="F938" i="2"/>
  <c r="C938" i="2" s="1"/>
  <c r="E938" i="2"/>
  <c r="B938" i="2" s="1"/>
  <c r="F937" i="2"/>
  <c r="C937" i="2" s="1"/>
  <c r="E937" i="2"/>
  <c r="B937" i="2"/>
  <c r="F936" i="2"/>
  <c r="C936" i="2" s="1"/>
  <c r="E936" i="2"/>
  <c r="B936" i="2" s="1"/>
  <c r="F935" i="2"/>
  <c r="C935" i="2" s="1"/>
  <c r="E935" i="2"/>
  <c r="B935" i="2" s="1"/>
  <c r="F934" i="2"/>
  <c r="C934" i="2" s="1"/>
  <c r="E934" i="2"/>
  <c r="B934" i="2" s="1"/>
  <c r="F933" i="2"/>
  <c r="E933" i="2"/>
  <c r="B933" i="2" s="1"/>
  <c r="C933" i="2"/>
  <c r="F932" i="2"/>
  <c r="C932" i="2" s="1"/>
  <c r="E932" i="2"/>
  <c r="B932" i="2" s="1"/>
  <c r="D932" i="2" s="1"/>
  <c r="F931" i="2"/>
  <c r="E931" i="2"/>
  <c r="C931" i="2"/>
  <c r="B931" i="2"/>
  <c r="D931" i="2" s="1"/>
  <c r="F930" i="2"/>
  <c r="E930" i="2"/>
  <c r="B930" i="2" s="1"/>
  <c r="C930" i="2"/>
  <c r="F929" i="2"/>
  <c r="C929" i="2" s="1"/>
  <c r="E929" i="2"/>
  <c r="B929" i="2" s="1"/>
  <c r="F928" i="2"/>
  <c r="C928" i="2" s="1"/>
  <c r="D928" i="2" s="1"/>
  <c r="E928" i="2"/>
  <c r="B928" i="2" s="1"/>
  <c r="F927" i="2"/>
  <c r="C927" i="2" s="1"/>
  <c r="E927" i="2"/>
  <c r="B927" i="2" s="1"/>
  <c r="F926" i="2"/>
  <c r="C926" i="2" s="1"/>
  <c r="E926" i="2"/>
  <c r="B926" i="2" s="1"/>
  <c r="F925" i="2"/>
  <c r="C925" i="2" s="1"/>
  <c r="E925" i="2"/>
  <c r="B925" i="2" s="1"/>
  <c r="F924" i="2"/>
  <c r="C924" i="2" s="1"/>
  <c r="E924" i="2"/>
  <c r="B924" i="2" s="1"/>
  <c r="F923" i="2"/>
  <c r="E923" i="2"/>
  <c r="B923" i="2" s="1"/>
  <c r="C923" i="2"/>
  <c r="F922" i="2"/>
  <c r="C922" i="2" s="1"/>
  <c r="E922" i="2"/>
  <c r="B922" i="2" s="1"/>
  <c r="F921" i="2"/>
  <c r="C921" i="2" s="1"/>
  <c r="E921" i="2"/>
  <c r="B921" i="2" s="1"/>
  <c r="F920" i="2"/>
  <c r="C920" i="2" s="1"/>
  <c r="E920" i="2"/>
  <c r="B920" i="2" s="1"/>
  <c r="F919" i="2"/>
  <c r="C919" i="2" s="1"/>
  <c r="E919" i="2"/>
  <c r="B919" i="2" s="1"/>
  <c r="D919" i="2" s="1"/>
  <c r="F918" i="2"/>
  <c r="C918" i="2" s="1"/>
  <c r="E918" i="2"/>
  <c r="B918" i="2" s="1"/>
  <c r="F917" i="2"/>
  <c r="C917" i="2" s="1"/>
  <c r="E917" i="2"/>
  <c r="B917" i="2" s="1"/>
  <c r="F916" i="2"/>
  <c r="C916" i="2" s="1"/>
  <c r="E916" i="2"/>
  <c r="B916" i="2" s="1"/>
  <c r="F915" i="2"/>
  <c r="E915" i="2"/>
  <c r="B915" i="2" s="1"/>
  <c r="C915" i="2"/>
  <c r="F914" i="2"/>
  <c r="E914" i="2"/>
  <c r="B914" i="2" s="1"/>
  <c r="C914" i="2"/>
  <c r="F913" i="2"/>
  <c r="C913" i="2" s="1"/>
  <c r="E913" i="2"/>
  <c r="B913" i="2" s="1"/>
  <c r="F912" i="2"/>
  <c r="E912" i="2"/>
  <c r="B912" i="2" s="1"/>
  <c r="C912" i="2"/>
  <c r="F911" i="2"/>
  <c r="C911" i="2" s="1"/>
  <c r="E911" i="2"/>
  <c r="B911" i="2" s="1"/>
  <c r="F910" i="2"/>
  <c r="E910" i="2"/>
  <c r="B910" i="2" s="1"/>
  <c r="C910" i="2"/>
  <c r="F909" i="2"/>
  <c r="C909" i="2" s="1"/>
  <c r="E909" i="2"/>
  <c r="B909" i="2"/>
  <c r="F908" i="2"/>
  <c r="C908" i="2" s="1"/>
  <c r="D908" i="2" s="1"/>
  <c r="E908" i="2"/>
  <c r="B908" i="2" s="1"/>
  <c r="F907" i="2"/>
  <c r="C907" i="2" s="1"/>
  <c r="E907" i="2"/>
  <c r="B907" i="2" s="1"/>
  <c r="F906" i="2"/>
  <c r="C906" i="2" s="1"/>
  <c r="E906" i="2"/>
  <c r="B906" i="2" s="1"/>
  <c r="F905" i="2"/>
  <c r="C905" i="2" s="1"/>
  <c r="E905" i="2"/>
  <c r="B905" i="2"/>
  <c r="F904" i="2"/>
  <c r="C904" i="2" s="1"/>
  <c r="E904" i="2"/>
  <c r="B904" i="2" s="1"/>
  <c r="F903" i="2"/>
  <c r="C903" i="2" s="1"/>
  <c r="E903" i="2"/>
  <c r="B903" i="2" s="1"/>
  <c r="F902" i="2"/>
  <c r="C902" i="2" s="1"/>
  <c r="E902" i="2"/>
  <c r="B902" i="2" s="1"/>
  <c r="F901" i="2"/>
  <c r="C901" i="2" s="1"/>
  <c r="E901" i="2"/>
  <c r="B901" i="2" s="1"/>
  <c r="F900" i="2"/>
  <c r="C900" i="2" s="1"/>
  <c r="E900" i="2"/>
  <c r="B900" i="2" s="1"/>
  <c r="F899" i="2"/>
  <c r="E899" i="2"/>
  <c r="B899" i="2" s="1"/>
  <c r="C899" i="2"/>
  <c r="F898" i="2"/>
  <c r="C898" i="2" s="1"/>
  <c r="E898" i="2"/>
  <c r="B898" i="2" s="1"/>
  <c r="D898" i="2" s="1"/>
  <c r="F897" i="2"/>
  <c r="C897" i="2" s="1"/>
  <c r="E897" i="2"/>
  <c r="B897" i="2"/>
  <c r="F896" i="2"/>
  <c r="C896" i="2" s="1"/>
  <c r="D896" i="2" s="1"/>
  <c r="E896" i="2"/>
  <c r="B896" i="2" s="1"/>
  <c r="F895" i="2"/>
  <c r="C895" i="2" s="1"/>
  <c r="E895" i="2"/>
  <c r="B895" i="2" s="1"/>
  <c r="D895" i="2" s="1"/>
  <c r="F894" i="2"/>
  <c r="E894" i="2"/>
  <c r="B894" i="2" s="1"/>
  <c r="C894" i="2"/>
  <c r="F893" i="2"/>
  <c r="E893" i="2"/>
  <c r="B893" i="2" s="1"/>
  <c r="C893" i="2"/>
  <c r="F892" i="2"/>
  <c r="C892" i="2" s="1"/>
  <c r="E892" i="2"/>
  <c r="B892" i="2" s="1"/>
  <c r="F891" i="2"/>
  <c r="E891" i="2"/>
  <c r="B891" i="2" s="1"/>
  <c r="C891" i="2"/>
  <c r="F890" i="2"/>
  <c r="C890" i="2" s="1"/>
  <c r="E890" i="2"/>
  <c r="B890" i="2" s="1"/>
  <c r="F889" i="2"/>
  <c r="C889" i="2" s="1"/>
  <c r="E889" i="2"/>
  <c r="B889" i="2"/>
  <c r="F888" i="2"/>
  <c r="C888" i="2" s="1"/>
  <c r="D888" i="2" s="1"/>
  <c r="E888" i="2"/>
  <c r="B888" i="2" s="1"/>
  <c r="F887" i="2"/>
  <c r="C887" i="2" s="1"/>
  <c r="E887" i="2"/>
  <c r="B887" i="2" s="1"/>
  <c r="F886" i="2"/>
  <c r="C886" i="2" s="1"/>
  <c r="E886" i="2"/>
  <c r="B886" i="2" s="1"/>
  <c r="F885" i="2"/>
  <c r="C885" i="2" s="1"/>
  <c r="E885" i="2"/>
  <c r="B885" i="2" s="1"/>
  <c r="F884" i="2"/>
  <c r="C884" i="2" s="1"/>
  <c r="E884" i="2"/>
  <c r="B884" i="2" s="1"/>
  <c r="F883" i="2"/>
  <c r="C883" i="2" s="1"/>
  <c r="E883" i="2"/>
  <c r="B883" i="2" s="1"/>
  <c r="F882" i="2"/>
  <c r="C882" i="2" s="1"/>
  <c r="E882" i="2"/>
  <c r="B882" i="2" s="1"/>
  <c r="F881" i="2"/>
  <c r="E881" i="2"/>
  <c r="B881" i="2" s="1"/>
  <c r="C881" i="2"/>
  <c r="F880" i="2"/>
  <c r="C880" i="2" s="1"/>
  <c r="E880" i="2"/>
  <c r="B880" i="2" s="1"/>
  <c r="F879" i="2"/>
  <c r="C879" i="2" s="1"/>
  <c r="E879" i="2"/>
  <c r="B879" i="2"/>
  <c r="F878" i="2"/>
  <c r="C878" i="2" s="1"/>
  <c r="E878" i="2"/>
  <c r="B878" i="2" s="1"/>
  <c r="D878" i="2"/>
  <c r="F877" i="2"/>
  <c r="C877" i="2" s="1"/>
  <c r="E877" i="2"/>
  <c r="B877" i="2" s="1"/>
  <c r="F876" i="2"/>
  <c r="E876" i="2"/>
  <c r="B876" i="2" s="1"/>
  <c r="C876" i="2"/>
  <c r="F875" i="2"/>
  <c r="C875" i="2" s="1"/>
  <c r="E875" i="2"/>
  <c r="B875" i="2" s="1"/>
  <c r="F874" i="2"/>
  <c r="C874" i="2" s="1"/>
  <c r="E874" i="2"/>
  <c r="B874" i="2" s="1"/>
  <c r="D874" i="2" s="1"/>
  <c r="F873" i="2"/>
  <c r="C873" i="2" s="1"/>
  <c r="E873" i="2"/>
  <c r="B873" i="2" s="1"/>
  <c r="F872" i="2"/>
  <c r="C872" i="2" s="1"/>
  <c r="E872" i="2"/>
  <c r="B872" i="2" s="1"/>
  <c r="D872" i="2" s="1"/>
  <c r="F871" i="2"/>
  <c r="C871" i="2" s="1"/>
  <c r="E871" i="2"/>
  <c r="B871" i="2"/>
  <c r="F870" i="2"/>
  <c r="C870" i="2" s="1"/>
  <c r="E870" i="2"/>
  <c r="B870" i="2" s="1"/>
  <c r="F869" i="2"/>
  <c r="C869" i="2" s="1"/>
  <c r="E869" i="2"/>
  <c r="B869" i="2" s="1"/>
  <c r="F868" i="2"/>
  <c r="C868" i="2" s="1"/>
  <c r="D868" i="2" s="1"/>
  <c r="E868" i="2"/>
  <c r="B868" i="2" s="1"/>
  <c r="F867" i="2"/>
  <c r="C867" i="2" s="1"/>
  <c r="E867" i="2"/>
  <c r="B867" i="2"/>
  <c r="F866" i="2"/>
  <c r="C866" i="2" s="1"/>
  <c r="E866" i="2"/>
  <c r="B866" i="2" s="1"/>
  <c r="F865" i="2"/>
  <c r="C865" i="2" s="1"/>
  <c r="E865" i="2"/>
  <c r="B865" i="2" s="1"/>
  <c r="F864" i="2"/>
  <c r="E864" i="2"/>
  <c r="B864" i="2" s="1"/>
  <c r="C864" i="2"/>
  <c r="D864" i="2" s="1"/>
  <c r="F863" i="2"/>
  <c r="E863" i="2"/>
  <c r="B863" i="2" s="1"/>
  <c r="C863" i="2"/>
  <c r="F862" i="2"/>
  <c r="C862" i="2" s="1"/>
  <c r="E862" i="2"/>
  <c r="B862" i="2" s="1"/>
  <c r="F861" i="2"/>
  <c r="C861" i="2" s="1"/>
  <c r="E861" i="2"/>
  <c r="B861" i="2" s="1"/>
  <c r="F860" i="2"/>
  <c r="E860" i="2"/>
  <c r="B860" i="2" s="1"/>
  <c r="C860" i="2"/>
  <c r="F859" i="2"/>
  <c r="C859" i="2" s="1"/>
  <c r="E859" i="2"/>
  <c r="B859" i="2" s="1"/>
  <c r="F858" i="2"/>
  <c r="C858" i="2" s="1"/>
  <c r="D858" i="2" s="1"/>
  <c r="E858" i="2"/>
  <c r="B858" i="2" s="1"/>
  <c r="F857" i="2"/>
  <c r="C857" i="2" s="1"/>
  <c r="E857" i="2"/>
  <c r="B857" i="2" s="1"/>
  <c r="F856" i="2"/>
  <c r="C856" i="2" s="1"/>
  <c r="D856" i="2" s="1"/>
  <c r="E856" i="2"/>
  <c r="B856" i="2" s="1"/>
  <c r="F855" i="2"/>
  <c r="C855" i="2" s="1"/>
  <c r="E855" i="2"/>
  <c r="B855" i="2" s="1"/>
  <c r="D855" i="2" s="1"/>
  <c r="F854" i="2"/>
  <c r="C854" i="2" s="1"/>
  <c r="E854" i="2"/>
  <c r="B854" i="2" s="1"/>
  <c r="F853" i="2"/>
  <c r="E853" i="2"/>
  <c r="B853" i="2" s="1"/>
  <c r="C853" i="2"/>
  <c r="D853" i="2" s="1"/>
  <c r="F852" i="2"/>
  <c r="C852" i="2" s="1"/>
  <c r="D852" i="2" s="1"/>
  <c r="E852" i="2"/>
  <c r="B852" i="2" s="1"/>
  <c r="F851" i="2"/>
  <c r="C851" i="2" s="1"/>
  <c r="E851" i="2"/>
  <c r="B851" i="2" s="1"/>
  <c r="F850" i="2"/>
  <c r="C850" i="2" s="1"/>
  <c r="E850" i="2"/>
  <c r="B850" i="2" s="1"/>
  <c r="F849" i="2"/>
  <c r="E849" i="2"/>
  <c r="C849" i="2"/>
  <c r="B849" i="2"/>
  <c r="F848" i="2"/>
  <c r="C848" i="2" s="1"/>
  <c r="D848" i="2" s="1"/>
  <c r="E848" i="2"/>
  <c r="B848" i="2" s="1"/>
  <c r="F847" i="2"/>
  <c r="C847" i="2" s="1"/>
  <c r="E847" i="2"/>
  <c r="B847" i="2"/>
  <c r="F846" i="2"/>
  <c r="E846" i="2"/>
  <c r="B846" i="2" s="1"/>
  <c r="C846" i="2"/>
  <c r="F845" i="2"/>
  <c r="C845" i="2" s="1"/>
  <c r="E845" i="2"/>
  <c r="B845" i="2" s="1"/>
  <c r="F844" i="2"/>
  <c r="C844" i="2" s="1"/>
  <c r="E844" i="2"/>
  <c r="B844" i="2" s="1"/>
  <c r="F843" i="2"/>
  <c r="E843" i="2"/>
  <c r="B843" i="2" s="1"/>
  <c r="C843" i="2"/>
  <c r="D843" i="2" s="1"/>
  <c r="F842" i="2"/>
  <c r="C842" i="2" s="1"/>
  <c r="E842" i="2"/>
  <c r="B842" i="2" s="1"/>
  <c r="F841" i="2"/>
  <c r="C841" i="2" s="1"/>
  <c r="E841" i="2"/>
  <c r="B841" i="2" s="1"/>
  <c r="F840" i="2"/>
  <c r="C840" i="2" s="1"/>
  <c r="E840" i="2"/>
  <c r="B840" i="2" s="1"/>
  <c r="F839" i="2"/>
  <c r="C839" i="2" s="1"/>
  <c r="E839" i="2"/>
  <c r="B839" i="2"/>
  <c r="F838" i="2"/>
  <c r="C838" i="2" s="1"/>
  <c r="E838" i="2"/>
  <c r="B838" i="2" s="1"/>
  <c r="F837" i="2"/>
  <c r="C837" i="2" s="1"/>
  <c r="E837" i="2"/>
  <c r="B837" i="2" s="1"/>
  <c r="F836" i="2"/>
  <c r="E836" i="2"/>
  <c r="B836" i="2" s="1"/>
  <c r="C836" i="2"/>
  <c r="D836" i="2" s="1"/>
  <c r="F835" i="2"/>
  <c r="C835" i="2" s="1"/>
  <c r="E835" i="2"/>
  <c r="B835" i="2" s="1"/>
  <c r="F834" i="2"/>
  <c r="C834" i="2" s="1"/>
  <c r="E834" i="2"/>
  <c r="B834" i="2" s="1"/>
  <c r="F833" i="2"/>
  <c r="C833" i="2" s="1"/>
  <c r="E833" i="2"/>
  <c r="B833" i="2" s="1"/>
  <c r="F832" i="2"/>
  <c r="C832" i="2" s="1"/>
  <c r="E832" i="2"/>
  <c r="B832" i="2" s="1"/>
  <c r="D832" i="2" s="1"/>
  <c r="F831" i="2"/>
  <c r="C831" i="2" s="1"/>
  <c r="E831" i="2"/>
  <c r="B831" i="2" s="1"/>
  <c r="F830" i="2"/>
  <c r="E830" i="2"/>
  <c r="B830" i="2" s="1"/>
  <c r="C830" i="2"/>
  <c r="F829" i="2"/>
  <c r="C829" i="2" s="1"/>
  <c r="E829" i="2"/>
  <c r="B829" i="2" s="1"/>
  <c r="F828" i="2"/>
  <c r="E828" i="2"/>
  <c r="B828" i="2" s="1"/>
  <c r="C828" i="2"/>
  <c r="D828" i="2" s="1"/>
  <c r="F827" i="2"/>
  <c r="C827" i="2" s="1"/>
  <c r="E827" i="2"/>
  <c r="B827" i="2" s="1"/>
  <c r="F826" i="2"/>
  <c r="E826" i="2"/>
  <c r="B826" i="2" s="1"/>
  <c r="C826" i="2"/>
  <c r="F825" i="2"/>
  <c r="E825" i="2"/>
  <c r="C825" i="2"/>
  <c r="B825" i="2"/>
  <c r="D825" i="2" s="1"/>
  <c r="F824" i="2"/>
  <c r="C824" i="2" s="1"/>
  <c r="E824" i="2"/>
  <c r="B824" i="2" s="1"/>
  <c r="D824" i="2" s="1"/>
  <c r="F823" i="2"/>
  <c r="E823" i="2"/>
  <c r="B823" i="2" s="1"/>
  <c r="C823" i="2"/>
  <c r="F822" i="2"/>
  <c r="C822" i="2" s="1"/>
  <c r="E822" i="2"/>
  <c r="B822" i="2" s="1"/>
  <c r="F821" i="2"/>
  <c r="C821" i="2" s="1"/>
  <c r="E821" i="2"/>
  <c r="B821" i="2" s="1"/>
  <c r="F820" i="2"/>
  <c r="C820" i="2" s="1"/>
  <c r="E820" i="2"/>
  <c r="B820" i="2" s="1"/>
  <c r="F819" i="2"/>
  <c r="E819" i="2"/>
  <c r="B819" i="2" s="1"/>
  <c r="C819" i="2"/>
  <c r="F818" i="2"/>
  <c r="C818" i="2" s="1"/>
  <c r="D818" i="2" s="1"/>
  <c r="E818" i="2"/>
  <c r="B818" i="2" s="1"/>
  <c r="F817" i="2"/>
  <c r="C817" i="2" s="1"/>
  <c r="E817" i="2"/>
  <c r="B817" i="2" s="1"/>
  <c r="F816" i="2"/>
  <c r="C816" i="2" s="1"/>
  <c r="E816" i="2"/>
  <c r="B816" i="2" s="1"/>
  <c r="F815" i="2"/>
  <c r="E815" i="2"/>
  <c r="C815" i="2"/>
  <c r="B815" i="2"/>
  <c r="F814" i="2"/>
  <c r="C814" i="2" s="1"/>
  <c r="E814" i="2"/>
  <c r="B814" i="2" s="1"/>
  <c r="F813" i="2"/>
  <c r="C813" i="2" s="1"/>
  <c r="E813" i="2"/>
  <c r="B813" i="2" s="1"/>
  <c r="F812" i="2"/>
  <c r="C812" i="2" s="1"/>
  <c r="D812" i="2" s="1"/>
  <c r="E812" i="2"/>
  <c r="B812" i="2" s="1"/>
  <c r="F811" i="2"/>
  <c r="C811" i="2" s="1"/>
  <c r="E811" i="2"/>
  <c r="B811" i="2" s="1"/>
  <c r="F810" i="2"/>
  <c r="C810" i="2" s="1"/>
  <c r="E810" i="2"/>
  <c r="B810" i="2" s="1"/>
  <c r="F809" i="2"/>
  <c r="C809" i="2" s="1"/>
  <c r="E809" i="2"/>
  <c r="B809" i="2"/>
  <c r="F808" i="2"/>
  <c r="C808" i="2" s="1"/>
  <c r="E808" i="2"/>
  <c r="B808" i="2" s="1"/>
  <c r="F807" i="2"/>
  <c r="E807" i="2"/>
  <c r="B807" i="2" s="1"/>
  <c r="C807" i="2"/>
  <c r="F806" i="2"/>
  <c r="C806" i="2" s="1"/>
  <c r="E806" i="2"/>
  <c r="B806" i="2" s="1"/>
  <c r="F805" i="2"/>
  <c r="C805" i="2" s="1"/>
  <c r="E805" i="2"/>
  <c r="B805" i="2"/>
  <c r="F804" i="2"/>
  <c r="E804" i="2"/>
  <c r="B804" i="2" s="1"/>
  <c r="C804" i="2"/>
  <c r="F803" i="2"/>
  <c r="C803" i="2" s="1"/>
  <c r="E803" i="2"/>
  <c r="B803" i="2" s="1"/>
  <c r="F802" i="2"/>
  <c r="C802" i="2" s="1"/>
  <c r="E802" i="2"/>
  <c r="B802" i="2" s="1"/>
  <c r="F801" i="2"/>
  <c r="E801" i="2"/>
  <c r="B801" i="2" s="1"/>
  <c r="C801" i="2"/>
  <c r="F800" i="2"/>
  <c r="E800" i="2"/>
  <c r="B800" i="2" s="1"/>
  <c r="C800" i="2"/>
  <c r="F799" i="2"/>
  <c r="C799" i="2" s="1"/>
  <c r="E799" i="2"/>
  <c r="B799" i="2" s="1"/>
  <c r="F798" i="2"/>
  <c r="C798" i="2" s="1"/>
  <c r="E798" i="2"/>
  <c r="B798" i="2" s="1"/>
  <c r="F797" i="2"/>
  <c r="E797" i="2"/>
  <c r="B797" i="2" s="1"/>
  <c r="C797" i="2"/>
  <c r="F796" i="2"/>
  <c r="C796" i="2" s="1"/>
  <c r="E796" i="2"/>
  <c r="B796" i="2" s="1"/>
  <c r="F795" i="2"/>
  <c r="C795" i="2" s="1"/>
  <c r="E795" i="2"/>
  <c r="B795" i="2" s="1"/>
  <c r="F794" i="2"/>
  <c r="E794" i="2"/>
  <c r="B794" i="2" s="1"/>
  <c r="C794" i="2"/>
  <c r="F793" i="2"/>
  <c r="C793" i="2" s="1"/>
  <c r="E793" i="2"/>
  <c r="B793" i="2" s="1"/>
  <c r="F792" i="2"/>
  <c r="C792" i="2" s="1"/>
  <c r="D792" i="2" s="1"/>
  <c r="E792" i="2"/>
  <c r="B792" i="2" s="1"/>
  <c r="F791" i="2"/>
  <c r="C791" i="2" s="1"/>
  <c r="E791" i="2"/>
  <c r="B791" i="2" s="1"/>
  <c r="F790" i="2"/>
  <c r="C790" i="2" s="1"/>
  <c r="E790" i="2"/>
  <c r="B790" i="2" s="1"/>
  <c r="F789" i="2"/>
  <c r="C789" i="2" s="1"/>
  <c r="E789" i="2"/>
  <c r="B789" i="2"/>
  <c r="F788" i="2"/>
  <c r="C788" i="2" s="1"/>
  <c r="E788" i="2"/>
  <c r="B788" i="2" s="1"/>
  <c r="F787" i="2"/>
  <c r="C787" i="2" s="1"/>
  <c r="E787" i="2"/>
  <c r="B787" i="2" s="1"/>
  <c r="F786" i="2"/>
  <c r="C786" i="2" s="1"/>
  <c r="E786" i="2"/>
  <c r="B786" i="2" s="1"/>
  <c r="F785" i="2"/>
  <c r="C785" i="2" s="1"/>
  <c r="E785" i="2"/>
  <c r="B785" i="2" s="1"/>
  <c r="F784" i="2"/>
  <c r="C784" i="2" s="1"/>
  <c r="E784" i="2"/>
  <c r="B784" i="2" s="1"/>
  <c r="F783" i="2"/>
  <c r="C783" i="2" s="1"/>
  <c r="E783" i="2"/>
  <c r="B783" i="2"/>
  <c r="F782" i="2"/>
  <c r="C782" i="2" s="1"/>
  <c r="E782" i="2"/>
  <c r="B782" i="2" s="1"/>
  <c r="F781" i="2"/>
  <c r="C781" i="2" s="1"/>
  <c r="E781" i="2"/>
  <c r="B781" i="2" s="1"/>
  <c r="F780" i="2"/>
  <c r="C780" i="2" s="1"/>
  <c r="E780" i="2"/>
  <c r="B780" i="2" s="1"/>
  <c r="F779" i="2"/>
  <c r="E779" i="2"/>
  <c r="B779" i="2" s="1"/>
  <c r="C779" i="2"/>
  <c r="F778" i="2"/>
  <c r="C778" i="2" s="1"/>
  <c r="D778" i="2" s="1"/>
  <c r="E778" i="2"/>
  <c r="B778" i="2" s="1"/>
  <c r="F777" i="2"/>
  <c r="C777" i="2" s="1"/>
  <c r="E777" i="2"/>
  <c r="B777" i="2" s="1"/>
  <c r="F776" i="2"/>
  <c r="E776" i="2"/>
  <c r="B776" i="2" s="1"/>
  <c r="C776" i="2"/>
  <c r="F775" i="2"/>
  <c r="C775" i="2" s="1"/>
  <c r="E775" i="2"/>
  <c r="B775" i="2"/>
  <c r="F774" i="2"/>
  <c r="C774" i="2" s="1"/>
  <c r="E774" i="2"/>
  <c r="B774" i="2" s="1"/>
  <c r="F773" i="2"/>
  <c r="C773" i="2" s="1"/>
  <c r="E773" i="2"/>
  <c r="B773" i="2" s="1"/>
  <c r="F772" i="2"/>
  <c r="C772" i="2" s="1"/>
  <c r="E772" i="2"/>
  <c r="B772" i="2" s="1"/>
  <c r="F771" i="2"/>
  <c r="E771" i="2"/>
  <c r="B771" i="2" s="1"/>
  <c r="C771" i="2"/>
  <c r="F770" i="2"/>
  <c r="C770" i="2" s="1"/>
  <c r="E770" i="2"/>
  <c r="B770" i="2" s="1"/>
  <c r="F769" i="2"/>
  <c r="E769" i="2"/>
  <c r="B769" i="2" s="1"/>
  <c r="C769" i="2"/>
  <c r="F768" i="2"/>
  <c r="E768" i="2"/>
  <c r="B768" i="2" s="1"/>
  <c r="C768" i="2"/>
  <c r="F767" i="2"/>
  <c r="E767" i="2"/>
  <c r="B767" i="2" s="1"/>
  <c r="C767" i="2"/>
  <c r="F766" i="2"/>
  <c r="C766" i="2" s="1"/>
  <c r="E766" i="2"/>
  <c r="B766" i="2" s="1"/>
  <c r="D766" i="2" s="1"/>
  <c r="F765" i="2"/>
  <c r="C765" i="2" s="1"/>
  <c r="E765" i="2"/>
  <c r="B765" i="2" s="1"/>
  <c r="F764" i="2"/>
  <c r="E764" i="2"/>
  <c r="B764" i="2" s="1"/>
  <c r="C764" i="2"/>
  <c r="F763" i="2"/>
  <c r="C763" i="2" s="1"/>
  <c r="E763" i="2"/>
  <c r="B763" i="2" s="1"/>
  <c r="F762" i="2"/>
  <c r="E762" i="2"/>
  <c r="B762" i="2" s="1"/>
  <c r="C762" i="2"/>
  <c r="F761" i="2"/>
  <c r="C761" i="2" s="1"/>
  <c r="E761" i="2"/>
  <c r="B761" i="2" s="1"/>
  <c r="F760" i="2"/>
  <c r="C760" i="2" s="1"/>
  <c r="E760" i="2"/>
  <c r="B760" i="2" s="1"/>
  <c r="F759" i="2"/>
  <c r="E759" i="2"/>
  <c r="B759" i="2" s="1"/>
  <c r="D759" i="2" s="1"/>
  <c r="C759" i="2"/>
  <c r="F758" i="2"/>
  <c r="C758" i="2" s="1"/>
  <c r="E758" i="2"/>
  <c r="B758" i="2" s="1"/>
  <c r="F757" i="2"/>
  <c r="C757" i="2" s="1"/>
  <c r="E757" i="2"/>
  <c r="B757" i="2" s="1"/>
  <c r="F756" i="2"/>
  <c r="E756" i="2"/>
  <c r="B756" i="2" s="1"/>
  <c r="C756" i="2"/>
  <c r="F755" i="2"/>
  <c r="C755" i="2" s="1"/>
  <c r="E755" i="2"/>
  <c r="B755" i="2" s="1"/>
  <c r="F754" i="2"/>
  <c r="C754" i="2" s="1"/>
  <c r="E754" i="2"/>
  <c r="B754" i="2" s="1"/>
  <c r="F753" i="2"/>
  <c r="C753" i="2" s="1"/>
  <c r="E753" i="2"/>
  <c r="B753" i="2" s="1"/>
  <c r="F752" i="2"/>
  <c r="C752" i="2" s="1"/>
  <c r="E752" i="2"/>
  <c r="B752" i="2" s="1"/>
  <c r="F751" i="2"/>
  <c r="E751" i="2"/>
  <c r="B751" i="2" s="1"/>
  <c r="C751" i="2"/>
  <c r="F750" i="2"/>
  <c r="C750" i="2" s="1"/>
  <c r="E750" i="2"/>
  <c r="B750" i="2" s="1"/>
  <c r="F749" i="2"/>
  <c r="C749" i="2" s="1"/>
  <c r="E749" i="2"/>
  <c r="B749" i="2" s="1"/>
  <c r="F748" i="2"/>
  <c r="E748" i="2"/>
  <c r="B748" i="2" s="1"/>
  <c r="C748" i="2"/>
  <c r="F747" i="2"/>
  <c r="C747" i="2" s="1"/>
  <c r="E747" i="2"/>
  <c r="B747" i="2"/>
  <c r="F746" i="2"/>
  <c r="C746" i="2" s="1"/>
  <c r="E746" i="2"/>
  <c r="B746" i="2" s="1"/>
  <c r="F745" i="2"/>
  <c r="C745" i="2" s="1"/>
  <c r="E745" i="2"/>
  <c r="B745" i="2" s="1"/>
  <c r="F744" i="2"/>
  <c r="C744" i="2" s="1"/>
  <c r="E744" i="2"/>
  <c r="B744" i="2" s="1"/>
  <c r="F743" i="2"/>
  <c r="C743" i="2" s="1"/>
  <c r="E743" i="2"/>
  <c r="B743" i="2" s="1"/>
  <c r="D743" i="2" s="1"/>
  <c r="F742" i="2"/>
  <c r="C742" i="2" s="1"/>
  <c r="E742" i="2"/>
  <c r="B742" i="2" s="1"/>
  <c r="F741" i="2"/>
  <c r="C741" i="2" s="1"/>
  <c r="E741" i="2"/>
  <c r="B741" i="2" s="1"/>
  <c r="F740" i="2"/>
  <c r="C740" i="2" s="1"/>
  <c r="E740" i="2"/>
  <c r="B740" i="2" s="1"/>
  <c r="F739" i="2"/>
  <c r="C739" i="2" s="1"/>
  <c r="E739" i="2"/>
  <c r="B739" i="2" s="1"/>
  <c r="F738" i="2"/>
  <c r="C738" i="2" s="1"/>
  <c r="E738" i="2"/>
  <c r="B738" i="2" s="1"/>
  <c r="F737" i="2"/>
  <c r="C737" i="2" s="1"/>
  <c r="E737" i="2"/>
  <c r="B737" i="2"/>
  <c r="D737" i="2" s="1"/>
  <c r="F736" i="2"/>
  <c r="C736" i="2" s="1"/>
  <c r="E736" i="2"/>
  <c r="B736" i="2" s="1"/>
  <c r="F735" i="2"/>
  <c r="C735" i="2" s="1"/>
  <c r="E735" i="2"/>
  <c r="B735" i="2" s="1"/>
  <c r="F734" i="2"/>
  <c r="E734" i="2"/>
  <c r="B734" i="2" s="1"/>
  <c r="C734" i="2"/>
  <c r="F733" i="2"/>
  <c r="C733" i="2" s="1"/>
  <c r="E733" i="2"/>
  <c r="B733" i="2" s="1"/>
  <c r="F732" i="2"/>
  <c r="C732" i="2" s="1"/>
  <c r="E732" i="2"/>
  <c r="B732" i="2" s="1"/>
  <c r="F731" i="2"/>
  <c r="C731" i="2" s="1"/>
  <c r="E731" i="2"/>
  <c r="B731" i="2"/>
  <c r="F730" i="2"/>
  <c r="C730" i="2" s="1"/>
  <c r="E730" i="2"/>
  <c r="B730" i="2" s="1"/>
  <c r="F729" i="2"/>
  <c r="C729" i="2" s="1"/>
  <c r="E729" i="2"/>
  <c r="B729" i="2" s="1"/>
  <c r="F728" i="2"/>
  <c r="E728" i="2"/>
  <c r="B728" i="2" s="1"/>
  <c r="C728" i="2"/>
  <c r="F727" i="2"/>
  <c r="C727" i="2" s="1"/>
  <c r="E727" i="2"/>
  <c r="B727" i="2" s="1"/>
  <c r="F726" i="2"/>
  <c r="C726" i="2" s="1"/>
  <c r="E726" i="2"/>
  <c r="B726" i="2" s="1"/>
  <c r="D726" i="2" s="1"/>
  <c r="F725" i="2"/>
  <c r="C725" i="2" s="1"/>
  <c r="E725" i="2"/>
  <c r="B725" i="2" s="1"/>
  <c r="D725" i="2" s="1"/>
  <c r="F724" i="2"/>
  <c r="C724" i="2" s="1"/>
  <c r="E724" i="2"/>
  <c r="B724" i="2" s="1"/>
  <c r="F723" i="2"/>
  <c r="C723" i="2" s="1"/>
  <c r="E723" i="2"/>
  <c r="B723" i="2" s="1"/>
  <c r="F722" i="2"/>
  <c r="C722" i="2" s="1"/>
  <c r="E722" i="2"/>
  <c r="B722" i="2" s="1"/>
  <c r="F721" i="2"/>
  <c r="C721" i="2" s="1"/>
  <c r="E721" i="2"/>
  <c r="B721" i="2" s="1"/>
  <c r="F720" i="2"/>
  <c r="C720" i="2" s="1"/>
  <c r="E720" i="2"/>
  <c r="B720" i="2" s="1"/>
  <c r="F719" i="2"/>
  <c r="C719" i="2" s="1"/>
  <c r="E719" i="2"/>
  <c r="B719" i="2" s="1"/>
  <c r="F718" i="2"/>
  <c r="C718" i="2" s="1"/>
  <c r="E718" i="2"/>
  <c r="B718" i="2" s="1"/>
  <c r="F717" i="2"/>
  <c r="C717" i="2" s="1"/>
  <c r="E717" i="2"/>
  <c r="B717" i="2"/>
  <c r="F716" i="2"/>
  <c r="C716" i="2" s="1"/>
  <c r="E716" i="2"/>
  <c r="B716" i="2" s="1"/>
  <c r="F715" i="2"/>
  <c r="C715" i="2" s="1"/>
  <c r="E715" i="2"/>
  <c r="B715" i="2" s="1"/>
  <c r="F714" i="2"/>
  <c r="E714" i="2"/>
  <c r="B714" i="2" s="1"/>
  <c r="C714" i="2"/>
  <c r="F713" i="2"/>
  <c r="C713" i="2" s="1"/>
  <c r="E713" i="2"/>
  <c r="B713" i="2" s="1"/>
  <c r="F712" i="2"/>
  <c r="C712" i="2" s="1"/>
  <c r="E712" i="2"/>
  <c r="B712" i="2" s="1"/>
  <c r="F711" i="2"/>
  <c r="C711" i="2" s="1"/>
  <c r="E711" i="2"/>
  <c r="B711" i="2" s="1"/>
  <c r="F710" i="2"/>
  <c r="C710" i="2" s="1"/>
  <c r="E710" i="2"/>
  <c r="B710" i="2" s="1"/>
  <c r="F709" i="2"/>
  <c r="E709" i="2"/>
  <c r="B709" i="2" s="1"/>
  <c r="C709" i="2"/>
  <c r="F708" i="2"/>
  <c r="E708" i="2"/>
  <c r="B708" i="2" s="1"/>
  <c r="C708" i="2"/>
  <c r="F707" i="2"/>
  <c r="C707" i="2" s="1"/>
  <c r="E707" i="2"/>
  <c r="B707" i="2" s="1"/>
  <c r="F706" i="2"/>
  <c r="C706" i="2" s="1"/>
  <c r="E706" i="2"/>
  <c r="B706" i="2" s="1"/>
  <c r="D706" i="2" s="1"/>
  <c r="F705" i="2"/>
  <c r="E705" i="2"/>
  <c r="B705" i="2" s="1"/>
  <c r="C705" i="2"/>
  <c r="F704" i="2"/>
  <c r="C704" i="2" s="1"/>
  <c r="E704" i="2"/>
  <c r="B704" i="2" s="1"/>
  <c r="F703" i="2"/>
  <c r="C703" i="2" s="1"/>
  <c r="E703" i="2"/>
  <c r="B703" i="2" s="1"/>
  <c r="F702" i="2"/>
  <c r="C702" i="2" s="1"/>
  <c r="E702" i="2"/>
  <c r="B702" i="2" s="1"/>
  <c r="F701" i="2"/>
  <c r="C701" i="2" s="1"/>
  <c r="E701" i="2"/>
  <c r="B701" i="2"/>
  <c r="F700" i="2"/>
  <c r="C700" i="2" s="1"/>
  <c r="E700" i="2"/>
  <c r="B700" i="2" s="1"/>
  <c r="F699" i="2"/>
  <c r="C699" i="2" s="1"/>
  <c r="E699" i="2"/>
  <c r="B699" i="2" s="1"/>
  <c r="F698" i="2"/>
  <c r="E698" i="2"/>
  <c r="B698" i="2" s="1"/>
  <c r="C698" i="2"/>
  <c r="F697" i="2"/>
  <c r="C697" i="2" s="1"/>
  <c r="E697" i="2"/>
  <c r="B697" i="2" s="1"/>
  <c r="F696" i="2"/>
  <c r="C696" i="2" s="1"/>
  <c r="E696" i="2"/>
  <c r="B696" i="2" s="1"/>
  <c r="F695" i="2"/>
  <c r="C695" i="2" s="1"/>
  <c r="E695" i="2"/>
  <c r="B695" i="2" s="1"/>
  <c r="F694" i="2"/>
  <c r="E694" i="2"/>
  <c r="B694" i="2" s="1"/>
  <c r="C694" i="2"/>
  <c r="F693" i="2"/>
  <c r="C693" i="2" s="1"/>
  <c r="E693" i="2"/>
  <c r="B693" i="2" s="1"/>
  <c r="F692" i="2"/>
  <c r="E692" i="2"/>
  <c r="B692" i="2" s="1"/>
  <c r="C692" i="2"/>
  <c r="F691" i="2"/>
  <c r="E691" i="2"/>
  <c r="C691" i="2"/>
  <c r="B691" i="2"/>
  <c r="F690" i="2"/>
  <c r="C690" i="2" s="1"/>
  <c r="E690" i="2"/>
  <c r="B690" i="2" s="1"/>
  <c r="F689" i="2"/>
  <c r="E689" i="2"/>
  <c r="B689" i="2" s="1"/>
  <c r="C689" i="2"/>
  <c r="F688" i="2"/>
  <c r="C688" i="2" s="1"/>
  <c r="E688" i="2"/>
  <c r="B688" i="2" s="1"/>
  <c r="F687" i="2"/>
  <c r="C687" i="2" s="1"/>
  <c r="E687" i="2"/>
  <c r="B687" i="2" s="1"/>
  <c r="F686" i="2"/>
  <c r="C686" i="2" s="1"/>
  <c r="E686" i="2"/>
  <c r="B686" i="2" s="1"/>
  <c r="F685" i="2"/>
  <c r="E685" i="2"/>
  <c r="B685" i="2" s="1"/>
  <c r="C685" i="2"/>
  <c r="F684" i="2"/>
  <c r="C684" i="2" s="1"/>
  <c r="E684" i="2"/>
  <c r="B684" i="2" s="1"/>
  <c r="F683" i="2"/>
  <c r="C683" i="2" s="1"/>
  <c r="E683" i="2"/>
  <c r="B683" i="2" s="1"/>
  <c r="F682" i="2"/>
  <c r="C682" i="2" s="1"/>
  <c r="E682" i="2"/>
  <c r="B682" i="2" s="1"/>
  <c r="F681" i="2"/>
  <c r="E681" i="2"/>
  <c r="C681" i="2"/>
  <c r="B681" i="2"/>
  <c r="F680" i="2"/>
  <c r="C680" i="2" s="1"/>
  <c r="E680" i="2"/>
  <c r="B680" i="2" s="1"/>
  <c r="F679" i="2"/>
  <c r="C679" i="2" s="1"/>
  <c r="E679" i="2"/>
  <c r="B679" i="2" s="1"/>
  <c r="F678" i="2"/>
  <c r="C678" i="2" s="1"/>
  <c r="E678" i="2"/>
  <c r="B678" i="2" s="1"/>
  <c r="F677" i="2"/>
  <c r="C677" i="2" s="1"/>
  <c r="E677" i="2"/>
  <c r="B677" i="2" s="1"/>
  <c r="F676" i="2"/>
  <c r="E676" i="2"/>
  <c r="B676" i="2" s="1"/>
  <c r="C676" i="2"/>
  <c r="F675" i="2"/>
  <c r="C675" i="2" s="1"/>
  <c r="E675" i="2"/>
  <c r="B675" i="2"/>
  <c r="F674" i="2"/>
  <c r="E674" i="2"/>
  <c r="B674" i="2" s="1"/>
  <c r="C674" i="2"/>
  <c r="F673" i="2"/>
  <c r="C673" i="2" s="1"/>
  <c r="E673" i="2"/>
  <c r="B673" i="2" s="1"/>
  <c r="F672" i="2"/>
  <c r="C672" i="2" s="1"/>
  <c r="E672" i="2"/>
  <c r="B672" i="2" s="1"/>
  <c r="F671" i="2"/>
  <c r="C671" i="2" s="1"/>
  <c r="E671" i="2"/>
  <c r="B671" i="2"/>
  <c r="F670" i="2"/>
  <c r="C670" i="2" s="1"/>
  <c r="E670" i="2"/>
  <c r="B670" i="2" s="1"/>
  <c r="F669" i="2"/>
  <c r="C669" i="2" s="1"/>
  <c r="E669" i="2"/>
  <c r="B669" i="2" s="1"/>
  <c r="F668" i="2"/>
  <c r="C668" i="2" s="1"/>
  <c r="E668" i="2"/>
  <c r="B668" i="2" s="1"/>
  <c r="F667" i="2"/>
  <c r="C667" i="2" s="1"/>
  <c r="E667" i="2"/>
  <c r="B667" i="2" s="1"/>
  <c r="F666" i="2"/>
  <c r="C666" i="2" s="1"/>
  <c r="E666" i="2"/>
  <c r="B666" i="2" s="1"/>
  <c r="D666" i="2" s="1"/>
  <c r="F665" i="2"/>
  <c r="E665" i="2"/>
  <c r="B665" i="2" s="1"/>
  <c r="C665" i="2"/>
  <c r="F664" i="2"/>
  <c r="C664" i="2" s="1"/>
  <c r="E664" i="2"/>
  <c r="B664" i="2" s="1"/>
  <c r="F663" i="2"/>
  <c r="C663" i="2" s="1"/>
  <c r="E663" i="2"/>
  <c r="B663" i="2" s="1"/>
  <c r="F662" i="2"/>
  <c r="E662" i="2"/>
  <c r="B662" i="2" s="1"/>
  <c r="C662" i="2"/>
  <c r="F661" i="2"/>
  <c r="C661" i="2" s="1"/>
  <c r="E661" i="2"/>
  <c r="B661" i="2" s="1"/>
  <c r="F660" i="2"/>
  <c r="C660" i="2" s="1"/>
  <c r="E660" i="2"/>
  <c r="B660" i="2" s="1"/>
  <c r="F659" i="2"/>
  <c r="E659" i="2"/>
  <c r="B659" i="2" s="1"/>
  <c r="D659" i="2" s="1"/>
  <c r="C659" i="2"/>
  <c r="F658" i="2"/>
  <c r="C658" i="2" s="1"/>
  <c r="E658" i="2"/>
  <c r="B658" i="2" s="1"/>
  <c r="F657" i="2"/>
  <c r="C657" i="2" s="1"/>
  <c r="E657" i="2"/>
  <c r="B657" i="2" s="1"/>
  <c r="D657" i="2" s="1"/>
  <c r="F656" i="2"/>
  <c r="C656" i="2" s="1"/>
  <c r="E656" i="2"/>
  <c r="B656" i="2" s="1"/>
  <c r="F655" i="2"/>
  <c r="C655" i="2" s="1"/>
  <c r="E655" i="2"/>
  <c r="B655" i="2" s="1"/>
  <c r="D655" i="2" s="1"/>
  <c r="F654" i="2"/>
  <c r="C654" i="2" s="1"/>
  <c r="E654" i="2"/>
  <c r="B654" i="2" s="1"/>
  <c r="F653" i="2"/>
  <c r="C653" i="2" s="1"/>
  <c r="E653" i="2"/>
  <c r="B653" i="2" s="1"/>
  <c r="F652" i="2"/>
  <c r="C652" i="2" s="1"/>
  <c r="E652" i="2"/>
  <c r="B652" i="2" s="1"/>
  <c r="F651" i="2"/>
  <c r="E651" i="2"/>
  <c r="B651" i="2" s="1"/>
  <c r="C651" i="2"/>
  <c r="F650" i="2"/>
  <c r="E650" i="2"/>
  <c r="B650" i="2" s="1"/>
  <c r="C650" i="2"/>
  <c r="F649" i="2"/>
  <c r="C649" i="2" s="1"/>
  <c r="E649" i="2"/>
  <c r="B649" i="2" s="1"/>
  <c r="F648" i="2"/>
  <c r="E648" i="2"/>
  <c r="B648" i="2" s="1"/>
  <c r="C648" i="2"/>
  <c r="F647" i="2"/>
  <c r="C647" i="2" s="1"/>
  <c r="E647" i="2"/>
  <c r="B647" i="2"/>
  <c r="F646" i="2"/>
  <c r="C646" i="2" s="1"/>
  <c r="E646" i="2"/>
  <c r="B646" i="2" s="1"/>
  <c r="F645" i="2"/>
  <c r="C645" i="2" s="1"/>
  <c r="E645" i="2"/>
  <c r="B645" i="2" s="1"/>
  <c r="F644" i="2"/>
  <c r="C644" i="2" s="1"/>
  <c r="E644" i="2"/>
  <c r="B644" i="2" s="1"/>
  <c r="F643" i="2"/>
  <c r="C643" i="2" s="1"/>
  <c r="E643" i="2"/>
  <c r="B643" i="2" s="1"/>
  <c r="D643" i="2" s="1"/>
  <c r="F642" i="2"/>
  <c r="C642" i="2" s="1"/>
  <c r="E642" i="2"/>
  <c r="B642" i="2" s="1"/>
  <c r="F641" i="2"/>
  <c r="C641" i="2" s="1"/>
  <c r="E641" i="2"/>
  <c r="B641" i="2" s="1"/>
  <c r="F640" i="2"/>
  <c r="C640" i="2" s="1"/>
  <c r="E640" i="2"/>
  <c r="B640" i="2" s="1"/>
  <c r="F639" i="2"/>
  <c r="C639" i="2" s="1"/>
  <c r="E639" i="2"/>
  <c r="B639" i="2" s="1"/>
  <c r="F638" i="2"/>
  <c r="C638" i="2" s="1"/>
  <c r="E638" i="2"/>
  <c r="B638" i="2" s="1"/>
  <c r="F637" i="2"/>
  <c r="C637" i="2" s="1"/>
  <c r="E637" i="2"/>
  <c r="B637" i="2" s="1"/>
  <c r="F636" i="2"/>
  <c r="C636" i="2" s="1"/>
  <c r="E636" i="2"/>
  <c r="B636" i="2" s="1"/>
  <c r="F635" i="2"/>
  <c r="E635" i="2"/>
  <c r="B635" i="2" s="1"/>
  <c r="C635" i="2"/>
  <c r="F634" i="2"/>
  <c r="C634" i="2" s="1"/>
  <c r="E634" i="2"/>
  <c r="B634" i="2" s="1"/>
  <c r="F633" i="2"/>
  <c r="C633" i="2" s="1"/>
  <c r="E633" i="2"/>
  <c r="B633" i="2" s="1"/>
  <c r="F632" i="2"/>
  <c r="C632" i="2" s="1"/>
  <c r="E632" i="2"/>
  <c r="B632" i="2" s="1"/>
  <c r="F631" i="2"/>
  <c r="E631" i="2"/>
  <c r="C631" i="2"/>
  <c r="B631" i="2"/>
  <c r="F630" i="2"/>
  <c r="C630" i="2" s="1"/>
  <c r="E630" i="2"/>
  <c r="B630" i="2" s="1"/>
  <c r="F629" i="2"/>
  <c r="C629" i="2" s="1"/>
  <c r="E629" i="2"/>
  <c r="B629" i="2" s="1"/>
  <c r="F628" i="2"/>
  <c r="C628" i="2" s="1"/>
  <c r="E628" i="2"/>
  <c r="B628" i="2" s="1"/>
  <c r="F627" i="2"/>
  <c r="C627" i="2" s="1"/>
  <c r="E627" i="2"/>
  <c r="B627" i="2" s="1"/>
  <c r="F626" i="2"/>
  <c r="C626" i="2" s="1"/>
  <c r="E626" i="2"/>
  <c r="B626" i="2" s="1"/>
  <c r="F625" i="2"/>
  <c r="E625" i="2"/>
  <c r="B625" i="2" s="1"/>
  <c r="C625" i="2"/>
  <c r="F624" i="2"/>
  <c r="C624" i="2" s="1"/>
  <c r="E624" i="2"/>
  <c r="B624" i="2" s="1"/>
  <c r="F623" i="2"/>
  <c r="C623" i="2" s="1"/>
  <c r="E623" i="2"/>
  <c r="B623" i="2" s="1"/>
  <c r="F622" i="2"/>
  <c r="C622" i="2" s="1"/>
  <c r="E622" i="2"/>
  <c r="B622" i="2" s="1"/>
  <c r="F621" i="2"/>
  <c r="E621" i="2"/>
  <c r="B621" i="2" s="1"/>
  <c r="C621" i="2"/>
  <c r="F620" i="2"/>
  <c r="C620" i="2" s="1"/>
  <c r="E620" i="2"/>
  <c r="B620" i="2" s="1"/>
  <c r="F619" i="2"/>
  <c r="C619" i="2" s="1"/>
  <c r="E619" i="2"/>
  <c r="B619" i="2" s="1"/>
  <c r="F618" i="2"/>
  <c r="E618" i="2"/>
  <c r="B618" i="2" s="1"/>
  <c r="C618" i="2"/>
  <c r="F617" i="2"/>
  <c r="C617" i="2" s="1"/>
  <c r="E617" i="2"/>
  <c r="B617" i="2" s="1"/>
  <c r="F616" i="2"/>
  <c r="C616" i="2" s="1"/>
  <c r="E616" i="2"/>
  <c r="B616" i="2" s="1"/>
  <c r="F615" i="2"/>
  <c r="C615" i="2" s="1"/>
  <c r="E615" i="2"/>
  <c r="B615" i="2" s="1"/>
  <c r="D615" i="2" s="1"/>
  <c r="F614" i="2"/>
  <c r="C614" i="2" s="1"/>
  <c r="E614" i="2"/>
  <c r="B614" i="2" s="1"/>
  <c r="F613" i="2"/>
  <c r="C613" i="2" s="1"/>
  <c r="E613" i="2"/>
  <c r="B613" i="2" s="1"/>
  <c r="F612" i="2"/>
  <c r="C612" i="2" s="1"/>
  <c r="E612" i="2"/>
  <c r="B612" i="2" s="1"/>
  <c r="F611" i="2"/>
  <c r="C611" i="2" s="1"/>
  <c r="E611" i="2"/>
  <c r="B611" i="2" s="1"/>
  <c r="F610" i="2"/>
  <c r="C610" i="2" s="1"/>
  <c r="E610" i="2"/>
  <c r="B610" i="2" s="1"/>
  <c r="F609" i="2"/>
  <c r="E609" i="2"/>
  <c r="B609" i="2" s="1"/>
  <c r="C609" i="2"/>
  <c r="F608" i="2"/>
  <c r="E608" i="2"/>
  <c r="B608" i="2" s="1"/>
  <c r="C608" i="2"/>
  <c r="F607" i="2"/>
  <c r="C607" i="2" s="1"/>
  <c r="E607" i="2"/>
  <c r="B607" i="2" s="1"/>
  <c r="F606" i="2"/>
  <c r="C606" i="2" s="1"/>
  <c r="E606" i="2"/>
  <c r="B606" i="2" s="1"/>
  <c r="F605" i="2"/>
  <c r="E605" i="2"/>
  <c r="B605" i="2" s="1"/>
  <c r="C605" i="2"/>
  <c r="F604" i="2"/>
  <c r="C604" i="2" s="1"/>
  <c r="E604" i="2"/>
  <c r="B604" i="2" s="1"/>
  <c r="F603" i="2"/>
  <c r="C603" i="2" s="1"/>
  <c r="E603" i="2"/>
  <c r="B603" i="2" s="1"/>
  <c r="F602" i="2"/>
  <c r="C602" i="2" s="1"/>
  <c r="E602" i="2"/>
  <c r="B602" i="2" s="1"/>
  <c r="F601" i="2"/>
  <c r="C601" i="2" s="1"/>
  <c r="E601" i="2"/>
  <c r="B601" i="2"/>
  <c r="F600" i="2"/>
  <c r="C600" i="2" s="1"/>
  <c r="E600" i="2"/>
  <c r="B600" i="2" s="1"/>
  <c r="F599" i="2"/>
  <c r="C599" i="2" s="1"/>
  <c r="E599" i="2"/>
  <c r="B599" i="2" s="1"/>
  <c r="F598" i="2"/>
  <c r="C598" i="2" s="1"/>
  <c r="E598" i="2"/>
  <c r="B598" i="2" s="1"/>
  <c r="F597" i="2"/>
  <c r="C597" i="2" s="1"/>
  <c r="E597" i="2"/>
  <c r="B597" i="2"/>
  <c r="F596" i="2"/>
  <c r="C596" i="2" s="1"/>
  <c r="E596" i="2"/>
  <c r="B596" i="2" s="1"/>
  <c r="F595" i="2"/>
  <c r="C595" i="2" s="1"/>
  <c r="E595" i="2"/>
  <c r="B595" i="2" s="1"/>
  <c r="F594" i="2"/>
  <c r="E594" i="2"/>
  <c r="B594" i="2" s="1"/>
  <c r="C594" i="2"/>
  <c r="F593" i="2"/>
  <c r="E593" i="2"/>
  <c r="B593" i="2" s="1"/>
  <c r="C593" i="2"/>
  <c r="F592" i="2"/>
  <c r="C592" i="2" s="1"/>
  <c r="E592" i="2"/>
  <c r="B592" i="2" s="1"/>
  <c r="F591" i="2"/>
  <c r="C591" i="2" s="1"/>
  <c r="E591" i="2"/>
  <c r="B591" i="2"/>
  <c r="F590" i="2"/>
  <c r="C590" i="2" s="1"/>
  <c r="E590" i="2"/>
  <c r="B590" i="2" s="1"/>
  <c r="F589" i="2"/>
  <c r="C589" i="2" s="1"/>
  <c r="E589" i="2"/>
  <c r="B589" i="2" s="1"/>
  <c r="F588" i="2"/>
  <c r="C588" i="2" s="1"/>
  <c r="E588" i="2"/>
  <c r="B588" i="2" s="1"/>
  <c r="F587" i="2"/>
  <c r="C587" i="2" s="1"/>
  <c r="E587" i="2"/>
  <c r="B587" i="2" s="1"/>
  <c r="F586" i="2"/>
  <c r="C586" i="2" s="1"/>
  <c r="E586" i="2"/>
  <c r="B586" i="2" s="1"/>
  <c r="F585" i="2"/>
  <c r="C585" i="2" s="1"/>
  <c r="E585" i="2"/>
  <c r="B585" i="2" s="1"/>
  <c r="F584" i="2"/>
  <c r="C584" i="2" s="1"/>
  <c r="E584" i="2"/>
  <c r="B584" i="2" s="1"/>
  <c r="F583" i="2"/>
  <c r="C583" i="2" s="1"/>
  <c r="E583" i="2"/>
  <c r="B583" i="2" s="1"/>
  <c r="F582" i="2"/>
  <c r="E582" i="2"/>
  <c r="B582" i="2" s="1"/>
  <c r="D582" i="2" s="1"/>
  <c r="C582" i="2"/>
  <c r="F581" i="2"/>
  <c r="E581" i="2"/>
  <c r="B581" i="2" s="1"/>
  <c r="C581" i="2"/>
  <c r="F580" i="2"/>
  <c r="C580" i="2" s="1"/>
  <c r="E580" i="2"/>
  <c r="B580" i="2" s="1"/>
  <c r="F579" i="2"/>
  <c r="C579" i="2" s="1"/>
  <c r="E579" i="2"/>
  <c r="B579" i="2"/>
  <c r="F578" i="2"/>
  <c r="C578" i="2" s="1"/>
  <c r="E578" i="2"/>
  <c r="B578" i="2" s="1"/>
  <c r="F577" i="2"/>
  <c r="C577" i="2" s="1"/>
  <c r="E577" i="2"/>
  <c r="B577" i="2" s="1"/>
  <c r="F576" i="2"/>
  <c r="C576" i="2" s="1"/>
  <c r="E576" i="2"/>
  <c r="B576" i="2" s="1"/>
  <c r="F575" i="2"/>
  <c r="C575" i="2" s="1"/>
  <c r="E575" i="2"/>
  <c r="B575" i="2" s="1"/>
  <c r="F574" i="2"/>
  <c r="E574" i="2"/>
  <c r="B574" i="2" s="1"/>
  <c r="C574" i="2"/>
  <c r="F573" i="2"/>
  <c r="E573" i="2"/>
  <c r="B573" i="2" s="1"/>
  <c r="C573" i="2"/>
  <c r="F572" i="2"/>
  <c r="C572" i="2" s="1"/>
  <c r="E572" i="2"/>
  <c r="B572" i="2" s="1"/>
  <c r="F571" i="2"/>
  <c r="C571" i="2" s="1"/>
  <c r="E571" i="2"/>
  <c r="B571" i="2"/>
  <c r="F570" i="2"/>
  <c r="E570" i="2"/>
  <c r="B570" i="2" s="1"/>
  <c r="C570" i="2"/>
  <c r="F569" i="2"/>
  <c r="C569" i="2" s="1"/>
  <c r="E569" i="2"/>
  <c r="B569" i="2" s="1"/>
  <c r="F568" i="2"/>
  <c r="C568" i="2" s="1"/>
  <c r="E568" i="2"/>
  <c r="B568" i="2" s="1"/>
  <c r="F567" i="2"/>
  <c r="E567" i="2"/>
  <c r="B567" i="2" s="1"/>
  <c r="C567" i="2"/>
  <c r="F566" i="2"/>
  <c r="C566" i="2" s="1"/>
  <c r="E566" i="2"/>
  <c r="B566" i="2" s="1"/>
  <c r="F565" i="2"/>
  <c r="C565" i="2" s="1"/>
  <c r="E565" i="2"/>
  <c r="B565" i="2" s="1"/>
  <c r="F564" i="2"/>
  <c r="C564" i="2" s="1"/>
  <c r="E564" i="2"/>
  <c r="B564" i="2" s="1"/>
  <c r="F563" i="2"/>
  <c r="C563" i="2" s="1"/>
  <c r="E563" i="2"/>
  <c r="B563" i="2" s="1"/>
  <c r="F562" i="2"/>
  <c r="C562" i="2" s="1"/>
  <c r="E562" i="2"/>
  <c r="B562" i="2" s="1"/>
  <c r="F561" i="2"/>
  <c r="C561" i="2" s="1"/>
  <c r="E561" i="2"/>
  <c r="B561" i="2" s="1"/>
  <c r="F560" i="2"/>
  <c r="C560" i="2" s="1"/>
  <c r="E560" i="2"/>
  <c r="B560" i="2" s="1"/>
  <c r="F559" i="2"/>
  <c r="E559" i="2"/>
  <c r="C559" i="2"/>
  <c r="B559" i="2"/>
  <c r="F558" i="2"/>
  <c r="C558" i="2" s="1"/>
  <c r="E558" i="2"/>
  <c r="B558" i="2" s="1"/>
  <c r="F557" i="2"/>
  <c r="C557" i="2" s="1"/>
  <c r="E557" i="2"/>
  <c r="B557" i="2"/>
  <c r="D557" i="2" s="1"/>
  <c r="F556" i="2"/>
  <c r="C556" i="2" s="1"/>
  <c r="E556" i="2"/>
  <c r="B556" i="2" s="1"/>
  <c r="F555" i="2"/>
  <c r="C555" i="2" s="1"/>
  <c r="E555" i="2"/>
  <c r="B555" i="2" s="1"/>
  <c r="F554" i="2"/>
  <c r="C554" i="2" s="1"/>
  <c r="E554" i="2"/>
  <c r="B554" i="2" s="1"/>
  <c r="F553" i="2"/>
  <c r="E553" i="2"/>
  <c r="B553" i="2" s="1"/>
  <c r="D553" i="2" s="1"/>
  <c r="C553" i="2"/>
  <c r="F552" i="2"/>
  <c r="C552" i="2" s="1"/>
  <c r="E552" i="2"/>
  <c r="B552" i="2" s="1"/>
  <c r="F551" i="2"/>
  <c r="C551" i="2" s="1"/>
  <c r="E551" i="2"/>
  <c r="B551" i="2"/>
  <c r="F550" i="2"/>
  <c r="E550" i="2"/>
  <c r="B550" i="2" s="1"/>
  <c r="C550" i="2"/>
  <c r="F549" i="2"/>
  <c r="C549" i="2" s="1"/>
  <c r="E549" i="2"/>
  <c r="B549" i="2" s="1"/>
  <c r="F548" i="2"/>
  <c r="C548" i="2" s="1"/>
  <c r="E548" i="2"/>
  <c r="B548" i="2" s="1"/>
  <c r="F547" i="2"/>
  <c r="C547" i="2" s="1"/>
  <c r="E547" i="2"/>
  <c r="B547" i="2"/>
  <c r="F546" i="2"/>
  <c r="C546" i="2" s="1"/>
  <c r="E546" i="2"/>
  <c r="B546" i="2" s="1"/>
  <c r="F545" i="2"/>
  <c r="C545" i="2" s="1"/>
  <c r="E545" i="2"/>
  <c r="B545" i="2" s="1"/>
  <c r="F544" i="2"/>
  <c r="C544" i="2" s="1"/>
  <c r="E544" i="2"/>
  <c r="B544" i="2" s="1"/>
  <c r="F543" i="2"/>
  <c r="C543" i="2" s="1"/>
  <c r="E543" i="2"/>
  <c r="B543" i="2" s="1"/>
  <c r="F542" i="2"/>
  <c r="C542" i="2" s="1"/>
  <c r="E542" i="2"/>
  <c r="B542" i="2" s="1"/>
  <c r="F541" i="2"/>
  <c r="C541" i="2" s="1"/>
  <c r="E541" i="2"/>
  <c r="B541" i="2" s="1"/>
  <c r="D541" i="2" s="1"/>
  <c r="F540" i="2"/>
  <c r="C540" i="2" s="1"/>
  <c r="E540" i="2"/>
  <c r="B540" i="2" s="1"/>
  <c r="F539" i="2"/>
  <c r="C539" i="2" s="1"/>
  <c r="E539" i="2"/>
  <c r="B539" i="2" s="1"/>
  <c r="F538" i="2"/>
  <c r="C538" i="2" s="1"/>
  <c r="E538" i="2"/>
  <c r="B538" i="2" s="1"/>
  <c r="F537" i="2"/>
  <c r="C537" i="2" s="1"/>
  <c r="E537" i="2"/>
  <c r="B537" i="2" s="1"/>
  <c r="D537" i="2" s="1"/>
  <c r="F536" i="2"/>
  <c r="C536" i="2" s="1"/>
  <c r="E536" i="2"/>
  <c r="B536" i="2" s="1"/>
  <c r="F535" i="2"/>
  <c r="C535" i="2" s="1"/>
  <c r="E535" i="2"/>
  <c r="B535" i="2" s="1"/>
  <c r="F534" i="2"/>
  <c r="C534" i="2" s="1"/>
  <c r="E534" i="2"/>
  <c r="B534" i="2" s="1"/>
  <c r="F533" i="2"/>
  <c r="C533" i="2" s="1"/>
  <c r="E533" i="2"/>
  <c r="B533" i="2" s="1"/>
  <c r="F532" i="2"/>
  <c r="C532" i="2" s="1"/>
  <c r="E532" i="2"/>
  <c r="B532" i="2" s="1"/>
  <c r="F531" i="2"/>
  <c r="C531" i="2" s="1"/>
  <c r="E531" i="2"/>
  <c r="B531" i="2"/>
  <c r="F530" i="2"/>
  <c r="C530" i="2" s="1"/>
  <c r="E530" i="2"/>
  <c r="B530" i="2" s="1"/>
  <c r="F529" i="2"/>
  <c r="C529" i="2" s="1"/>
  <c r="E529" i="2"/>
  <c r="B529" i="2" s="1"/>
  <c r="F528" i="2"/>
  <c r="C528" i="2" s="1"/>
  <c r="E528" i="2"/>
  <c r="B528" i="2" s="1"/>
  <c r="F527" i="2"/>
  <c r="C527" i="2" s="1"/>
  <c r="E527" i="2"/>
  <c r="B527" i="2" s="1"/>
  <c r="F526" i="2"/>
  <c r="C526" i="2" s="1"/>
  <c r="E526" i="2"/>
  <c r="B526" i="2" s="1"/>
  <c r="F525" i="2"/>
  <c r="C525" i="2" s="1"/>
  <c r="E525" i="2"/>
  <c r="B525" i="2"/>
  <c r="F524" i="2"/>
  <c r="C524" i="2" s="1"/>
  <c r="E524" i="2"/>
  <c r="B524" i="2" s="1"/>
  <c r="F523" i="2"/>
  <c r="C523" i="2" s="1"/>
  <c r="E523" i="2"/>
  <c r="B523" i="2" s="1"/>
  <c r="F522" i="2"/>
  <c r="C522" i="2" s="1"/>
  <c r="E522" i="2"/>
  <c r="B522" i="2" s="1"/>
  <c r="F521" i="2"/>
  <c r="C521" i="2" s="1"/>
  <c r="E521" i="2"/>
  <c r="B521" i="2" s="1"/>
  <c r="F520" i="2"/>
  <c r="C520" i="2" s="1"/>
  <c r="E520" i="2"/>
  <c r="B520" i="2" s="1"/>
  <c r="F519" i="2"/>
  <c r="C519" i="2" s="1"/>
  <c r="E519" i="2"/>
  <c r="B519" i="2" s="1"/>
  <c r="F518" i="2"/>
  <c r="C518" i="2" s="1"/>
  <c r="E518" i="2"/>
  <c r="B518" i="2" s="1"/>
  <c r="F517" i="2"/>
  <c r="C517" i="2" s="1"/>
  <c r="E517" i="2"/>
  <c r="B517" i="2" s="1"/>
  <c r="F516" i="2"/>
  <c r="C516" i="2" s="1"/>
  <c r="E516" i="2"/>
  <c r="B516" i="2" s="1"/>
  <c r="F515" i="2"/>
  <c r="C515" i="2" s="1"/>
  <c r="E515" i="2"/>
  <c r="B515" i="2" s="1"/>
  <c r="F514" i="2"/>
  <c r="E514" i="2"/>
  <c r="B514" i="2" s="1"/>
  <c r="C514" i="2"/>
  <c r="F513" i="2"/>
  <c r="C513" i="2" s="1"/>
  <c r="E513" i="2"/>
  <c r="B513" i="2" s="1"/>
  <c r="F512" i="2"/>
  <c r="C512" i="2" s="1"/>
  <c r="E512" i="2"/>
  <c r="B512" i="2" s="1"/>
  <c r="F511" i="2"/>
  <c r="C511" i="2" s="1"/>
  <c r="E511" i="2"/>
  <c r="B511" i="2" s="1"/>
  <c r="D511" i="2" s="1"/>
  <c r="F510" i="2"/>
  <c r="C510" i="2" s="1"/>
  <c r="E510" i="2"/>
  <c r="B510" i="2" s="1"/>
  <c r="F509" i="2"/>
  <c r="C509" i="2" s="1"/>
  <c r="E509" i="2"/>
  <c r="B509" i="2" s="1"/>
  <c r="F508" i="2"/>
  <c r="E508" i="2"/>
  <c r="B508" i="2" s="1"/>
  <c r="C508" i="2"/>
  <c r="F507" i="2"/>
  <c r="C507" i="2" s="1"/>
  <c r="E507" i="2"/>
  <c r="B507" i="2" s="1"/>
  <c r="F506" i="2"/>
  <c r="C506" i="2" s="1"/>
  <c r="E506" i="2"/>
  <c r="B506" i="2" s="1"/>
  <c r="D506" i="2" s="1"/>
  <c r="F505" i="2"/>
  <c r="C505" i="2" s="1"/>
  <c r="E505" i="2"/>
  <c r="B505" i="2" s="1"/>
  <c r="F504" i="2"/>
  <c r="C504" i="2" s="1"/>
  <c r="E504" i="2"/>
  <c r="B504" i="2" s="1"/>
  <c r="F503" i="2"/>
  <c r="C503" i="2" s="1"/>
  <c r="E503" i="2"/>
  <c r="B503" i="2" s="1"/>
  <c r="F502" i="2"/>
  <c r="C502" i="2" s="1"/>
  <c r="E502" i="2"/>
  <c r="B502" i="2" s="1"/>
  <c r="F501" i="2"/>
  <c r="C501" i="2" s="1"/>
  <c r="E501" i="2"/>
  <c r="B501" i="2" s="1"/>
  <c r="F500" i="2"/>
  <c r="C500" i="2" s="1"/>
  <c r="E500" i="2"/>
  <c r="B500" i="2" s="1"/>
  <c r="F499" i="2"/>
  <c r="C499" i="2" s="1"/>
  <c r="E499" i="2"/>
  <c r="B499" i="2" s="1"/>
  <c r="F498" i="2"/>
  <c r="C498" i="2" s="1"/>
  <c r="E498" i="2"/>
  <c r="B498" i="2" s="1"/>
  <c r="F497" i="2"/>
  <c r="C497" i="2" s="1"/>
  <c r="E497" i="2"/>
  <c r="B497" i="2" s="1"/>
  <c r="F496" i="2"/>
  <c r="E496" i="2"/>
  <c r="B496" i="2" s="1"/>
  <c r="C496" i="2"/>
  <c r="F495" i="2"/>
  <c r="C495" i="2" s="1"/>
  <c r="E495" i="2"/>
  <c r="B495" i="2"/>
  <c r="F494" i="2"/>
  <c r="C494" i="2" s="1"/>
  <c r="E494" i="2"/>
  <c r="B494" i="2" s="1"/>
  <c r="F493" i="2"/>
  <c r="E493" i="2"/>
  <c r="B493" i="2" s="1"/>
  <c r="C493" i="2"/>
  <c r="F492" i="2"/>
  <c r="C492" i="2" s="1"/>
  <c r="E492" i="2"/>
  <c r="B492" i="2" s="1"/>
  <c r="F491" i="2"/>
  <c r="C491" i="2" s="1"/>
  <c r="E491" i="2"/>
  <c r="B491" i="2" s="1"/>
  <c r="D491" i="2" s="1"/>
  <c r="F490" i="2"/>
  <c r="C490" i="2" s="1"/>
  <c r="E490" i="2"/>
  <c r="B490" i="2" s="1"/>
  <c r="F489" i="2"/>
  <c r="E489" i="2"/>
  <c r="B489" i="2" s="1"/>
  <c r="C489" i="2"/>
  <c r="F488" i="2"/>
  <c r="C488" i="2" s="1"/>
  <c r="E488" i="2"/>
  <c r="B488" i="2" s="1"/>
  <c r="F487" i="2"/>
  <c r="E487" i="2"/>
  <c r="B487" i="2" s="1"/>
  <c r="D487" i="2" s="1"/>
  <c r="C487" i="2"/>
  <c r="F486" i="2"/>
  <c r="C486" i="2" s="1"/>
  <c r="E486" i="2"/>
  <c r="B486" i="2" s="1"/>
  <c r="D486" i="2" s="1"/>
  <c r="F485" i="2"/>
  <c r="C485" i="2" s="1"/>
  <c r="E485" i="2"/>
  <c r="B485" i="2" s="1"/>
  <c r="F484" i="2"/>
  <c r="C484" i="2" s="1"/>
  <c r="E484" i="2"/>
  <c r="B484" i="2" s="1"/>
  <c r="F483" i="2"/>
  <c r="C483" i="2" s="1"/>
  <c r="E483" i="2"/>
  <c r="B483" i="2" s="1"/>
  <c r="F482" i="2"/>
  <c r="C482" i="2" s="1"/>
  <c r="E482" i="2"/>
  <c r="B482" i="2" s="1"/>
  <c r="F481" i="2"/>
  <c r="C481" i="2" s="1"/>
  <c r="E481" i="2"/>
  <c r="B481" i="2"/>
  <c r="F480" i="2"/>
  <c r="C480" i="2" s="1"/>
  <c r="E480" i="2"/>
  <c r="B480" i="2" s="1"/>
  <c r="F479" i="2"/>
  <c r="C479" i="2" s="1"/>
  <c r="E479" i="2"/>
  <c r="B479" i="2" s="1"/>
  <c r="F478" i="2"/>
  <c r="C478" i="2" s="1"/>
  <c r="E478" i="2"/>
  <c r="B478" i="2" s="1"/>
  <c r="F477" i="2"/>
  <c r="C477" i="2" s="1"/>
  <c r="E477" i="2"/>
  <c r="B477" i="2" s="1"/>
  <c r="F476" i="2"/>
  <c r="C476" i="2" s="1"/>
  <c r="E476" i="2"/>
  <c r="B476" i="2" s="1"/>
  <c r="F475" i="2"/>
  <c r="C475" i="2" s="1"/>
  <c r="E475" i="2"/>
  <c r="B475" i="2"/>
  <c r="F474" i="2"/>
  <c r="C474" i="2" s="1"/>
  <c r="E474" i="2"/>
  <c r="B474" i="2" s="1"/>
  <c r="F473" i="2"/>
  <c r="C473" i="2" s="1"/>
  <c r="E473" i="2"/>
  <c r="B473" i="2"/>
  <c r="F472" i="2"/>
  <c r="C472" i="2" s="1"/>
  <c r="E472" i="2"/>
  <c r="B472" i="2" s="1"/>
  <c r="F471" i="2"/>
  <c r="C471" i="2" s="1"/>
  <c r="E471" i="2"/>
  <c r="B471" i="2" s="1"/>
  <c r="F470" i="2"/>
  <c r="C470" i="2" s="1"/>
  <c r="E470" i="2"/>
  <c r="B470" i="2" s="1"/>
  <c r="F469" i="2"/>
  <c r="E469" i="2"/>
  <c r="B469" i="2" s="1"/>
  <c r="C469" i="2"/>
  <c r="F468" i="2"/>
  <c r="C468" i="2" s="1"/>
  <c r="E468" i="2"/>
  <c r="B468" i="2" s="1"/>
  <c r="F467" i="2"/>
  <c r="C467" i="2" s="1"/>
  <c r="E467" i="2"/>
  <c r="B467" i="2" s="1"/>
  <c r="F466" i="2"/>
  <c r="C466" i="2" s="1"/>
  <c r="E466" i="2"/>
  <c r="B466" i="2" s="1"/>
  <c r="F465" i="2"/>
  <c r="E465" i="2"/>
  <c r="B465" i="2" s="1"/>
  <c r="C465" i="2"/>
  <c r="F464" i="2"/>
  <c r="E464" i="2"/>
  <c r="B464" i="2" s="1"/>
  <c r="C464" i="2"/>
  <c r="F463" i="2"/>
  <c r="C463" i="2" s="1"/>
  <c r="E463" i="2"/>
  <c r="B463" i="2" s="1"/>
  <c r="F462" i="2"/>
  <c r="C462" i="2" s="1"/>
  <c r="E462" i="2"/>
  <c r="B462" i="2" s="1"/>
  <c r="F461" i="2"/>
  <c r="C461" i="2" s="1"/>
  <c r="E461" i="2"/>
  <c r="B461" i="2" s="1"/>
  <c r="F460" i="2"/>
  <c r="C460" i="2" s="1"/>
  <c r="E460" i="2"/>
  <c r="B460" i="2" s="1"/>
  <c r="F459" i="2"/>
  <c r="C459" i="2" s="1"/>
  <c r="E459" i="2"/>
  <c r="B459" i="2"/>
  <c r="F458" i="2"/>
  <c r="C458" i="2" s="1"/>
  <c r="E458" i="2"/>
  <c r="B458" i="2" s="1"/>
  <c r="F457" i="2"/>
  <c r="C457" i="2" s="1"/>
  <c r="E457" i="2"/>
  <c r="B457" i="2" s="1"/>
  <c r="F456" i="2"/>
  <c r="C456" i="2" s="1"/>
  <c r="E456" i="2"/>
  <c r="B456" i="2" s="1"/>
  <c r="F455" i="2"/>
  <c r="C455" i="2" s="1"/>
  <c r="E455" i="2"/>
  <c r="B455" i="2" s="1"/>
  <c r="F454" i="2"/>
  <c r="C454" i="2" s="1"/>
  <c r="E454" i="2"/>
  <c r="B454" i="2" s="1"/>
  <c r="F453" i="2"/>
  <c r="C453" i="2" s="1"/>
  <c r="E453" i="2"/>
  <c r="B453" i="2" s="1"/>
  <c r="F452" i="2"/>
  <c r="C452" i="2" s="1"/>
  <c r="E452" i="2"/>
  <c r="B452" i="2" s="1"/>
  <c r="F451" i="2"/>
  <c r="C451" i="2" s="1"/>
  <c r="E451" i="2"/>
  <c r="B451" i="2"/>
  <c r="F450" i="2"/>
  <c r="C450" i="2" s="1"/>
  <c r="E450" i="2"/>
  <c r="B450" i="2" s="1"/>
  <c r="F449" i="2"/>
  <c r="C449" i="2" s="1"/>
  <c r="E449" i="2"/>
  <c r="B449" i="2" s="1"/>
  <c r="F448" i="2"/>
  <c r="E448" i="2"/>
  <c r="B448" i="2" s="1"/>
  <c r="C448" i="2"/>
  <c r="F447" i="2"/>
  <c r="E447" i="2"/>
  <c r="B447" i="2" s="1"/>
  <c r="C447" i="2"/>
  <c r="F446" i="2"/>
  <c r="C446" i="2" s="1"/>
  <c r="E446" i="2"/>
  <c r="B446" i="2" s="1"/>
  <c r="F445" i="2"/>
  <c r="C445" i="2" s="1"/>
  <c r="E445" i="2"/>
  <c r="B445" i="2" s="1"/>
  <c r="F444" i="2"/>
  <c r="C444" i="2" s="1"/>
  <c r="E444" i="2"/>
  <c r="B444" i="2" s="1"/>
  <c r="F443" i="2"/>
  <c r="C443" i="2" s="1"/>
  <c r="E443" i="2"/>
  <c r="B443" i="2" s="1"/>
  <c r="F442" i="2"/>
  <c r="C442" i="2" s="1"/>
  <c r="E442" i="2"/>
  <c r="B442" i="2" s="1"/>
  <c r="F441" i="2"/>
  <c r="C441" i="2" s="1"/>
  <c r="E441" i="2"/>
  <c r="B441" i="2" s="1"/>
  <c r="F440" i="2"/>
  <c r="C440" i="2" s="1"/>
  <c r="E440" i="2"/>
  <c r="B440" i="2" s="1"/>
  <c r="F439" i="2"/>
  <c r="C439" i="2" s="1"/>
  <c r="E439" i="2"/>
  <c r="B439" i="2" s="1"/>
  <c r="F438" i="2"/>
  <c r="C438" i="2" s="1"/>
  <c r="E438" i="2"/>
  <c r="B438" i="2" s="1"/>
  <c r="F437" i="2"/>
  <c r="C437" i="2" s="1"/>
  <c r="E437" i="2"/>
  <c r="B437" i="2" s="1"/>
  <c r="D437" i="2" s="1"/>
  <c r="F436" i="2"/>
  <c r="C436" i="2" s="1"/>
  <c r="E436" i="2"/>
  <c r="B436" i="2" s="1"/>
  <c r="F435" i="2"/>
  <c r="C435" i="2" s="1"/>
  <c r="E435" i="2"/>
  <c r="B435" i="2" s="1"/>
  <c r="F434" i="2"/>
  <c r="C434" i="2" s="1"/>
  <c r="E434" i="2"/>
  <c r="B434" i="2" s="1"/>
  <c r="F433" i="2"/>
  <c r="C433" i="2" s="1"/>
  <c r="E433" i="2"/>
  <c r="B433" i="2" s="1"/>
  <c r="F432" i="2"/>
  <c r="C432" i="2" s="1"/>
  <c r="E432" i="2"/>
  <c r="B432" i="2" s="1"/>
  <c r="F431" i="2"/>
  <c r="C431" i="2" s="1"/>
  <c r="E431" i="2"/>
  <c r="B431" i="2" s="1"/>
  <c r="F430" i="2"/>
  <c r="C430" i="2" s="1"/>
  <c r="E430" i="2"/>
  <c r="B430" i="2" s="1"/>
  <c r="F429" i="2"/>
  <c r="C429" i="2" s="1"/>
  <c r="E429" i="2"/>
  <c r="B429" i="2" s="1"/>
  <c r="F428" i="2"/>
  <c r="C428" i="2" s="1"/>
  <c r="E428" i="2"/>
  <c r="B428" i="2" s="1"/>
  <c r="F427" i="2"/>
  <c r="C427" i="2" s="1"/>
  <c r="E427" i="2"/>
  <c r="B427" i="2" s="1"/>
  <c r="F426" i="2"/>
  <c r="C426" i="2" s="1"/>
  <c r="E426" i="2"/>
  <c r="B426" i="2" s="1"/>
  <c r="D426" i="2" s="1"/>
  <c r="F425" i="2"/>
  <c r="E425" i="2"/>
  <c r="C425" i="2"/>
  <c r="B425" i="2"/>
  <c r="F424" i="2"/>
  <c r="C424" i="2" s="1"/>
  <c r="E424" i="2"/>
  <c r="B424" i="2" s="1"/>
  <c r="F423" i="2"/>
  <c r="C423" i="2" s="1"/>
  <c r="E423" i="2"/>
  <c r="B423" i="2" s="1"/>
  <c r="F422" i="2"/>
  <c r="C422" i="2" s="1"/>
  <c r="E422" i="2"/>
  <c r="B422" i="2" s="1"/>
  <c r="F421" i="2"/>
  <c r="E421" i="2"/>
  <c r="B421" i="2" s="1"/>
  <c r="C421" i="2"/>
  <c r="F420" i="2"/>
  <c r="C420" i="2" s="1"/>
  <c r="E420" i="2"/>
  <c r="B420" i="2" s="1"/>
  <c r="F419" i="2"/>
  <c r="C419" i="2" s="1"/>
  <c r="E419" i="2"/>
  <c r="B419" i="2" s="1"/>
  <c r="F418" i="2"/>
  <c r="C418" i="2" s="1"/>
  <c r="E418" i="2"/>
  <c r="B418" i="2" s="1"/>
  <c r="F417" i="2"/>
  <c r="C417" i="2" s="1"/>
  <c r="E417" i="2"/>
  <c r="B417" i="2" s="1"/>
  <c r="F416" i="2"/>
  <c r="C416" i="2" s="1"/>
  <c r="E416" i="2"/>
  <c r="B416" i="2" s="1"/>
  <c r="F415" i="2"/>
  <c r="E415" i="2"/>
  <c r="B415" i="2" s="1"/>
  <c r="C415" i="2"/>
  <c r="F414" i="2"/>
  <c r="C414" i="2" s="1"/>
  <c r="E414" i="2"/>
  <c r="B414" i="2" s="1"/>
  <c r="F413" i="2"/>
  <c r="C413" i="2" s="1"/>
  <c r="E413" i="2"/>
  <c r="B413" i="2" s="1"/>
  <c r="F412" i="2"/>
  <c r="E412" i="2"/>
  <c r="B412" i="2" s="1"/>
  <c r="C412" i="2"/>
  <c r="F411" i="2"/>
  <c r="C411" i="2" s="1"/>
  <c r="E411" i="2"/>
  <c r="B411" i="2"/>
  <c r="F410" i="2"/>
  <c r="C410" i="2" s="1"/>
  <c r="E410" i="2"/>
  <c r="B410" i="2" s="1"/>
  <c r="F409" i="2"/>
  <c r="C409" i="2" s="1"/>
  <c r="E409" i="2"/>
  <c r="B409" i="2" s="1"/>
  <c r="F408" i="2"/>
  <c r="C408" i="2" s="1"/>
  <c r="E408" i="2"/>
  <c r="B408" i="2" s="1"/>
  <c r="F407" i="2"/>
  <c r="C407" i="2" s="1"/>
  <c r="E407" i="2"/>
  <c r="B407" i="2" s="1"/>
  <c r="F406" i="2"/>
  <c r="C406" i="2" s="1"/>
  <c r="E406" i="2"/>
  <c r="B406" i="2" s="1"/>
  <c r="D406" i="2" s="1"/>
  <c r="F405" i="2"/>
  <c r="C405" i="2" s="1"/>
  <c r="E405" i="2"/>
  <c r="B405" i="2" s="1"/>
  <c r="F404" i="2"/>
  <c r="C404" i="2" s="1"/>
  <c r="E404" i="2"/>
  <c r="B404" i="2" s="1"/>
  <c r="F403" i="2"/>
  <c r="C403" i="2" s="1"/>
  <c r="E403" i="2"/>
  <c r="B403" i="2" s="1"/>
  <c r="F402" i="2"/>
  <c r="C402" i="2" s="1"/>
  <c r="E402" i="2"/>
  <c r="B402" i="2" s="1"/>
  <c r="F401" i="2"/>
  <c r="E401" i="2"/>
  <c r="B401" i="2" s="1"/>
  <c r="C401" i="2"/>
  <c r="F400" i="2"/>
  <c r="C400" i="2" s="1"/>
  <c r="E400" i="2"/>
  <c r="B400" i="2" s="1"/>
  <c r="F399" i="2"/>
  <c r="C399" i="2" s="1"/>
  <c r="E399" i="2"/>
  <c r="B399" i="2" s="1"/>
  <c r="F398" i="2"/>
  <c r="C398" i="2" s="1"/>
  <c r="E398" i="2"/>
  <c r="B398" i="2" s="1"/>
  <c r="F397" i="2"/>
  <c r="C397" i="2" s="1"/>
  <c r="E397" i="2"/>
  <c r="B397" i="2" s="1"/>
  <c r="F396" i="2"/>
  <c r="C396" i="2" s="1"/>
  <c r="E396" i="2"/>
  <c r="B396" i="2" s="1"/>
  <c r="F395" i="2"/>
  <c r="C395" i="2" s="1"/>
  <c r="E395" i="2"/>
  <c r="B395" i="2"/>
  <c r="F394" i="2"/>
  <c r="E394" i="2"/>
  <c r="B394" i="2" s="1"/>
  <c r="C394" i="2"/>
  <c r="F393" i="2"/>
  <c r="C393" i="2" s="1"/>
  <c r="E393" i="2"/>
  <c r="B393" i="2" s="1"/>
  <c r="F392" i="2"/>
  <c r="C392" i="2" s="1"/>
  <c r="E392" i="2"/>
  <c r="B392" i="2" s="1"/>
  <c r="F391" i="2"/>
  <c r="E391" i="2"/>
  <c r="B391" i="2" s="1"/>
  <c r="C391" i="2"/>
  <c r="F390" i="2"/>
  <c r="C390" i="2" s="1"/>
  <c r="E390" i="2"/>
  <c r="B390" i="2" s="1"/>
  <c r="F389" i="2"/>
  <c r="C389" i="2" s="1"/>
  <c r="E389" i="2"/>
  <c r="B389" i="2" s="1"/>
  <c r="F388" i="2"/>
  <c r="C388" i="2" s="1"/>
  <c r="E388" i="2"/>
  <c r="B388" i="2" s="1"/>
  <c r="F387" i="2"/>
  <c r="C387" i="2" s="1"/>
  <c r="E387" i="2"/>
  <c r="B387" i="2" s="1"/>
  <c r="F386" i="2"/>
  <c r="C386" i="2" s="1"/>
  <c r="E386" i="2"/>
  <c r="B386" i="2" s="1"/>
  <c r="D386" i="2" s="1"/>
  <c r="F385" i="2"/>
  <c r="C385" i="2" s="1"/>
  <c r="E385" i="2"/>
  <c r="B385" i="2"/>
  <c r="F384" i="2"/>
  <c r="C384" i="2" s="1"/>
  <c r="E384" i="2"/>
  <c r="B384" i="2" s="1"/>
  <c r="F383" i="2"/>
  <c r="C383" i="2" s="1"/>
  <c r="E383" i="2"/>
  <c r="B383" i="2" s="1"/>
  <c r="F382" i="2"/>
  <c r="C382" i="2" s="1"/>
  <c r="E382" i="2"/>
  <c r="B382" i="2" s="1"/>
  <c r="F381" i="2"/>
  <c r="C381" i="2" s="1"/>
  <c r="E381" i="2"/>
  <c r="B381" i="2" s="1"/>
  <c r="F380" i="2"/>
  <c r="E380" i="2"/>
  <c r="B380" i="2" s="1"/>
  <c r="C380" i="2"/>
  <c r="F379" i="2"/>
  <c r="C379" i="2" s="1"/>
  <c r="E379" i="2"/>
  <c r="B379" i="2"/>
  <c r="F378" i="2"/>
  <c r="C378" i="2" s="1"/>
  <c r="E378" i="2"/>
  <c r="B378" i="2" s="1"/>
  <c r="F377" i="2"/>
  <c r="C377" i="2" s="1"/>
  <c r="E377" i="2"/>
  <c r="B377" i="2" s="1"/>
  <c r="F376" i="2"/>
  <c r="C376" i="2" s="1"/>
  <c r="E376" i="2"/>
  <c r="B376" i="2" s="1"/>
  <c r="F375" i="2"/>
  <c r="C375" i="2" s="1"/>
  <c r="E375" i="2"/>
  <c r="B375" i="2" s="1"/>
  <c r="F374" i="2"/>
  <c r="C374" i="2" s="1"/>
  <c r="E374" i="2"/>
  <c r="B374" i="2" s="1"/>
  <c r="F373" i="2"/>
  <c r="C373" i="2" s="1"/>
  <c r="E373" i="2"/>
  <c r="B373" i="2"/>
  <c r="F372" i="2"/>
  <c r="C372" i="2" s="1"/>
  <c r="E372" i="2"/>
  <c r="B372" i="2" s="1"/>
  <c r="F371" i="2"/>
  <c r="C371" i="2" s="1"/>
  <c r="E371" i="2"/>
  <c r="B371" i="2" s="1"/>
  <c r="D371" i="2" s="1"/>
  <c r="F370" i="2"/>
  <c r="C370" i="2" s="1"/>
  <c r="E370" i="2"/>
  <c r="B370" i="2" s="1"/>
  <c r="F369" i="2"/>
  <c r="C369" i="2" s="1"/>
  <c r="E369" i="2"/>
  <c r="B369" i="2" s="1"/>
  <c r="F368" i="2"/>
  <c r="E368" i="2"/>
  <c r="B368" i="2" s="1"/>
  <c r="C368" i="2"/>
  <c r="F367" i="2"/>
  <c r="C367" i="2" s="1"/>
  <c r="E367" i="2"/>
  <c r="B367" i="2"/>
  <c r="F366" i="2"/>
  <c r="C366" i="2" s="1"/>
  <c r="E366" i="2"/>
  <c r="B366" i="2" s="1"/>
  <c r="F365" i="2"/>
  <c r="C365" i="2" s="1"/>
  <c r="E365" i="2"/>
  <c r="B365" i="2"/>
  <c r="F364" i="2"/>
  <c r="C364" i="2" s="1"/>
  <c r="E364" i="2"/>
  <c r="B364" i="2" s="1"/>
  <c r="F363" i="2"/>
  <c r="C363" i="2" s="1"/>
  <c r="E363" i="2"/>
  <c r="B363" i="2" s="1"/>
  <c r="F362" i="2"/>
  <c r="E362" i="2"/>
  <c r="B362" i="2" s="1"/>
  <c r="C362" i="2"/>
  <c r="F361" i="2"/>
  <c r="C361" i="2" s="1"/>
  <c r="E361" i="2"/>
  <c r="B361" i="2"/>
  <c r="F360" i="2"/>
  <c r="C360" i="2" s="1"/>
  <c r="E360" i="2"/>
  <c r="B360" i="2" s="1"/>
  <c r="F359" i="2"/>
  <c r="E359" i="2"/>
  <c r="B359" i="2" s="1"/>
  <c r="D359" i="2" s="1"/>
  <c r="C359" i="2"/>
  <c r="F358" i="2"/>
  <c r="C358" i="2" s="1"/>
  <c r="E358" i="2"/>
  <c r="B358" i="2" s="1"/>
  <c r="F357" i="2"/>
  <c r="C357" i="2" s="1"/>
  <c r="E357" i="2"/>
  <c r="B357" i="2" s="1"/>
  <c r="F356" i="2"/>
  <c r="E356" i="2"/>
  <c r="B356" i="2" s="1"/>
  <c r="C356" i="2"/>
  <c r="F355" i="2"/>
  <c r="C355" i="2" s="1"/>
  <c r="E355" i="2"/>
  <c r="B355" i="2" s="1"/>
  <c r="F354" i="2"/>
  <c r="C354" i="2" s="1"/>
  <c r="E354" i="2"/>
  <c r="B354" i="2" s="1"/>
  <c r="F353" i="2"/>
  <c r="E353" i="2"/>
  <c r="B353" i="2" s="1"/>
  <c r="C353" i="2"/>
  <c r="F352" i="2"/>
  <c r="E352" i="2"/>
  <c r="B352" i="2" s="1"/>
  <c r="C352" i="2"/>
  <c r="F351" i="2"/>
  <c r="C351" i="2" s="1"/>
  <c r="E351" i="2"/>
  <c r="B351" i="2" s="1"/>
  <c r="F350" i="2"/>
  <c r="C350" i="2" s="1"/>
  <c r="E350" i="2"/>
  <c r="B350" i="2" s="1"/>
  <c r="F349" i="2"/>
  <c r="E349" i="2"/>
  <c r="B349" i="2" s="1"/>
  <c r="C349" i="2"/>
  <c r="F348" i="2"/>
  <c r="C348" i="2" s="1"/>
  <c r="E348" i="2"/>
  <c r="B348" i="2" s="1"/>
  <c r="F347" i="2"/>
  <c r="C347" i="2" s="1"/>
  <c r="E347" i="2"/>
  <c r="B347" i="2" s="1"/>
  <c r="F346" i="2"/>
  <c r="C346" i="2" s="1"/>
  <c r="E346" i="2"/>
  <c r="B346" i="2" s="1"/>
  <c r="F345" i="2"/>
  <c r="C345" i="2" s="1"/>
  <c r="E345" i="2"/>
  <c r="B345" i="2" s="1"/>
  <c r="F344" i="2"/>
  <c r="E344" i="2"/>
  <c r="B344" i="2" s="1"/>
  <c r="C344" i="2"/>
  <c r="F343" i="2"/>
  <c r="C343" i="2" s="1"/>
  <c r="E343" i="2"/>
  <c r="B343" i="2" s="1"/>
  <c r="F342" i="2"/>
  <c r="C342" i="2" s="1"/>
  <c r="E342" i="2"/>
  <c r="B342" i="2" s="1"/>
  <c r="F341" i="2"/>
  <c r="C341" i="2" s="1"/>
  <c r="E341" i="2"/>
  <c r="B341" i="2" s="1"/>
  <c r="F340" i="2"/>
  <c r="C340" i="2" s="1"/>
  <c r="E340" i="2"/>
  <c r="B340" i="2" s="1"/>
  <c r="F339" i="2"/>
  <c r="C339" i="2" s="1"/>
  <c r="E339" i="2"/>
  <c r="B339" i="2" s="1"/>
  <c r="F338" i="2"/>
  <c r="E338" i="2"/>
  <c r="B338" i="2" s="1"/>
  <c r="C338" i="2"/>
  <c r="F337" i="2"/>
  <c r="E337" i="2"/>
  <c r="C337" i="2"/>
  <c r="B337" i="2"/>
  <c r="D337" i="2" s="1"/>
  <c r="F336" i="2"/>
  <c r="C336" i="2" s="1"/>
  <c r="E336" i="2"/>
  <c r="B336" i="2" s="1"/>
  <c r="F335" i="2"/>
  <c r="C335" i="2" s="1"/>
  <c r="E335" i="2"/>
  <c r="B335" i="2" s="1"/>
  <c r="F334" i="2"/>
  <c r="C334" i="2" s="1"/>
  <c r="E334" i="2"/>
  <c r="B334" i="2" s="1"/>
  <c r="F333" i="2"/>
  <c r="C333" i="2" s="1"/>
  <c r="E333" i="2"/>
  <c r="B333" i="2" s="1"/>
  <c r="F332" i="2"/>
  <c r="C332" i="2" s="1"/>
  <c r="E332" i="2"/>
  <c r="B332" i="2" s="1"/>
  <c r="F331" i="2"/>
  <c r="C331" i="2" s="1"/>
  <c r="E331" i="2"/>
  <c r="B331" i="2" s="1"/>
  <c r="F330" i="2"/>
  <c r="C330" i="2" s="1"/>
  <c r="E330" i="2"/>
  <c r="B330" i="2" s="1"/>
  <c r="F329" i="2"/>
  <c r="C329" i="2" s="1"/>
  <c r="E329" i="2"/>
  <c r="B329" i="2" s="1"/>
  <c r="F328" i="2"/>
  <c r="C328" i="2" s="1"/>
  <c r="E328" i="2"/>
  <c r="B328" i="2" s="1"/>
  <c r="F327" i="2"/>
  <c r="C327" i="2" s="1"/>
  <c r="E327" i="2"/>
  <c r="B327" i="2" s="1"/>
  <c r="F326" i="2"/>
  <c r="C326" i="2" s="1"/>
  <c r="E326" i="2"/>
  <c r="B326" i="2" s="1"/>
  <c r="F325" i="2"/>
  <c r="C325" i="2" s="1"/>
  <c r="E325" i="2"/>
  <c r="B325" i="2" s="1"/>
  <c r="F324" i="2"/>
  <c r="C324" i="2" s="1"/>
  <c r="E324" i="2"/>
  <c r="B324" i="2" s="1"/>
  <c r="F323" i="2"/>
  <c r="C323" i="2" s="1"/>
  <c r="E323" i="2"/>
  <c r="B323" i="2" s="1"/>
  <c r="F322" i="2"/>
  <c r="E322" i="2"/>
  <c r="B322" i="2" s="1"/>
  <c r="C322" i="2"/>
  <c r="F321" i="2"/>
  <c r="C321" i="2" s="1"/>
  <c r="E321" i="2"/>
  <c r="B321" i="2" s="1"/>
  <c r="F320" i="2"/>
  <c r="C320" i="2" s="1"/>
  <c r="E320" i="2"/>
  <c r="B320" i="2" s="1"/>
  <c r="F319" i="2"/>
  <c r="C319" i="2" s="1"/>
  <c r="E319" i="2"/>
  <c r="B319" i="2"/>
  <c r="F318" i="2"/>
  <c r="C318" i="2" s="1"/>
  <c r="E318" i="2"/>
  <c r="B318" i="2" s="1"/>
  <c r="F317" i="2"/>
  <c r="C317" i="2" s="1"/>
  <c r="E317" i="2"/>
  <c r="B317" i="2"/>
  <c r="F316" i="2"/>
  <c r="C316" i="2" s="1"/>
  <c r="E316" i="2"/>
  <c r="B316" i="2" s="1"/>
  <c r="F315" i="2"/>
  <c r="C315" i="2" s="1"/>
  <c r="E315" i="2"/>
  <c r="B315" i="2" s="1"/>
  <c r="F314" i="2"/>
  <c r="C314" i="2" s="1"/>
  <c r="E314" i="2"/>
  <c r="B314" i="2" s="1"/>
  <c r="F313" i="2"/>
  <c r="C313" i="2" s="1"/>
  <c r="E313" i="2"/>
  <c r="B313" i="2"/>
  <c r="F312" i="2"/>
  <c r="C312" i="2" s="1"/>
  <c r="E312" i="2"/>
  <c r="B312" i="2" s="1"/>
  <c r="F311" i="2"/>
  <c r="E311" i="2"/>
  <c r="B311" i="2" s="1"/>
  <c r="C311" i="2"/>
  <c r="F310" i="2"/>
  <c r="C310" i="2" s="1"/>
  <c r="E310" i="2"/>
  <c r="B310" i="2" s="1"/>
  <c r="F309" i="2"/>
  <c r="C309" i="2" s="1"/>
  <c r="E309" i="2"/>
  <c r="B309" i="2" s="1"/>
  <c r="F308" i="2"/>
  <c r="C308" i="2" s="1"/>
  <c r="E308" i="2"/>
  <c r="B308" i="2" s="1"/>
  <c r="F307" i="2"/>
  <c r="E307" i="2"/>
  <c r="B307" i="2" s="1"/>
  <c r="C307" i="2"/>
  <c r="F306" i="2"/>
  <c r="C306" i="2" s="1"/>
  <c r="E306" i="2"/>
  <c r="B306" i="2" s="1"/>
  <c r="F305" i="2"/>
  <c r="E305" i="2"/>
  <c r="B305" i="2" s="1"/>
  <c r="C305" i="2"/>
  <c r="F304" i="2"/>
  <c r="C304" i="2" s="1"/>
  <c r="E304" i="2"/>
  <c r="B304" i="2" s="1"/>
  <c r="F303" i="2"/>
  <c r="C303" i="2" s="1"/>
  <c r="E303" i="2"/>
  <c r="B303" i="2" s="1"/>
  <c r="F302" i="2"/>
  <c r="C302" i="2" s="1"/>
  <c r="E302" i="2"/>
  <c r="B302" i="2" s="1"/>
  <c r="F301" i="2"/>
  <c r="E301" i="2"/>
  <c r="B301" i="2" s="1"/>
  <c r="C301" i="2"/>
  <c r="F300" i="2"/>
  <c r="C300" i="2" s="1"/>
  <c r="E300" i="2"/>
  <c r="B300" i="2" s="1"/>
  <c r="F299" i="2"/>
  <c r="C299" i="2" s="1"/>
  <c r="E299" i="2"/>
  <c r="B299" i="2" s="1"/>
  <c r="F298" i="2"/>
  <c r="C298" i="2" s="1"/>
  <c r="E298" i="2"/>
  <c r="B298" i="2" s="1"/>
  <c r="F297" i="2"/>
  <c r="C297" i="2" s="1"/>
  <c r="E297" i="2"/>
  <c r="B297" i="2" s="1"/>
  <c r="F296" i="2"/>
  <c r="C296" i="2" s="1"/>
  <c r="E296" i="2"/>
  <c r="B296" i="2" s="1"/>
  <c r="F295" i="2"/>
  <c r="C295" i="2" s="1"/>
  <c r="E295" i="2"/>
  <c r="B295" i="2" s="1"/>
  <c r="F294" i="2"/>
  <c r="E294" i="2"/>
  <c r="B294" i="2" s="1"/>
  <c r="C294" i="2"/>
  <c r="F293" i="2"/>
  <c r="C293" i="2" s="1"/>
  <c r="E293" i="2"/>
  <c r="B293" i="2"/>
  <c r="F292" i="2"/>
  <c r="C292" i="2" s="1"/>
  <c r="E292" i="2"/>
  <c r="B292" i="2" s="1"/>
  <c r="F291" i="2"/>
  <c r="C291" i="2" s="1"/>
  <c r="E291" i="2"/>
  <c r="B291" i="2" s="1"/>
  <c r="F290" i="2"/>
  <c r="C290" i="2" s="1"/>
  <c r="E290" i="2"/>
  <c r="B290" i="2" s="1"/>
  <c r="F289" i="2"/>
  <c r="C289" i="2" s="1"/>
  <c r="E289" i="2"/>
  <c r="B289" i="2" s="1"/>
  <c r="F288" i="2"/>
  <c r="C288" i="2" s="1"/>
  <c r="E288" i="2"/>
  <c r="B288" i="2" s="1"/>
  <c r="F287" i="2"/>
  <c r="C287" i="2" s="1"/>
  <c r="E287" i="2"/>
  <c r="B287" i="2"/>
  <c r="F286" i="2"/>
  <c r="C286" i="2" s="1"/>
  <c r="E286" i="2"/>
  <c r="B286" i="2" s="1"/>
  <c r="F285" i="2"/>
  <c r="C285" i="2" s="1"/>
  <c r="E285" i="2"/>
  <c r="B285" i="2" s="1"/>
  <c r="F284" i="2"/>
  <c r="C284" i="2" s="1"/>
  <c r="E284" i="2"/>
  <c r="B284" i="2" s="1"/>
  <c r="F283" i="2"/>
  <c r="C283" i="2" s="1"/>
  <c r="E283" i="2"/>
  <c r="B283" i="2" s="1"/>
  <c r="F282" i="2"/>
  <c r="C282" i="2" s="1"/>
  <c r="E282" i="2"/>
  <c r="B282" i="2" s="1"/>
  <c r="F281" i="2"/>
  <c r="C281" i="2" s="1"/>
  <c r="E281" i="2"/>
  <c r="B281" i="2" s="1"/>
  <c r="F280" i="2"/>
  <c r="C280" i="2" s="1"/>
  <c r="E280" i="2"/>
  <c r="B280" i="2" s="1"/>
  <c r="F279" i="2"/>
  <c r="C279" i="2" s="1"/>
  <c r="E279" i="2"/>
  <c r="B279" i="2" s="1"/>
  <c r="F278" i="2"/>
  <c r="C278" i="2" s="1"/>
  <c r="E278" i="2"/>
  <c r="B278" i="2" s="1"/>
  <c r="F277" i="2"/>
  <c r="C277" i="2" s="1"/>
  <c r="E277" i="2"/>
  <c r="B277" i="2" s="1"/>
  <c r="F276" i="2"/>
  <c r="C276" i="2" s="1"/>
  <c r="E276" i="2"/>
  <c r="B276" i="2" s="1"/>
  <c r="F275" i="2"/>
  <c r="E275" i="2"/>
  <c r="B275" i="2" s="1"/>
  <c r="C275" i="2"/>
  <c r="F274" i="2"/>
  <c r="E274" i="2"/>
  <c r="B274" i="2" s="1"/>
  <c r="C274" i="2"/>
  <c r="F273" i="2"/>
  <c r="C273" i="2" s="1"/>
  <c r="E273" i="2"/>
  <c r="B273" i="2" s="1"/>
  <c r="F272" i="2"/>
  <c r="C272" i="2" s="1"/>
  <c r="E272" i="2"/>
  <c r="B272" i="2" s="1"/>
  <c r="F271" i="2"/>
  <c r="E271" i="2"/>
  <c r="B271" i="2" s="1"/>
  <c r="D271" i="2" s="1"/>
  <c r="C271" i="2"/>
  <c r="F270" i="2"/>
  <c r="C270" i="2" s="1"/>
  <c r="E270" i="2"/>
  <c r="B270" i="2" s="1"/>
  <c r="F269" i="2"/>
  <c r="C269" i="2" s="1"/>
  <c r="E269" i="2"/>
  <c r="B269" i="2" s="1"/>
  <c r="F268" i="2"/>
  <c r="E268" i="2"/>
  <c r="B268" i="2" s="1"/>
  <c r="C268" i="2"/>
  <c r="F267" i="2"/>
  <c r="C267" i="2" s="1"/>
  <c r="E267" i="2"/>
  <c r="B267" i="2" s="1"/>
  <c r="F266" i="2"/>
  <c r="C266" i="2" s="1"/>
  <c r="E266" i="2"/>
  <c r="B266" i="2" s="1"/>
  <c r="F265" i="2"/>
  <c r="C265" i="2" s="1"/>
  <c r="E265" i="2"/>
  <c r="B265" i="2" s="1"/>
  <c r="F264" i="2"/>
  <c r="C264" i="2" s="1"/>
  <c r="E264" i="2"/>
  <c r="B264" i="2" s="1"/>
  <c r="F263" i="2"/>
  <c r="C263" i="2" s="1"/>
  <c r="E263" i="2"/>
  <c r="B263" i="2" s="1"/>
  <c r="F262" i="2"/>
  <c r="C262" i="2" s="1"/>
  <c r="E262" i="2"/>
  <c r="B262" i="2" s="1"/>
  <c r="F261" i="2"/>
  <c r="C261" i="2" s="1"/>
  <c r="E261" i="2"/>
  <c r="B261" i="2"/>
  <c r="F260" i="2"/>
  <c r="C260" i="2" s="1"/>
  <c r="E260" i="2"/>
  <c r="B260" i="2" s="1"/>
  <c r="F259" i="2"/>
  <c r="C259" i="2" s="1"/>
  <c r="E259" i="2"/>
  <c r="B259" i="2" s="1"/>
  <c r="F258" i="2"/>
  <c r="C258" i="2" s="1"/>
  <c r="E258" i="2"/>
  <c r="B258" i="2" s="1"/>
  <c r="F257" i="2"/>
  <c r="C257" i="2" s="1"/>
  <c r="E257" i="2"/>
  <c r="B257" i="2" s="1"/>
  <c r="F256" i="2"/>
  <c r="C256" i="2" s="1"/>
  <c r="E256" i="2"/>
  <c r="B256" i="2" s="1"/>
  <c r="F255" i="2"/>
  <c r="C255" i="2" s="1"/>
  <c r="E255" i="2"/>
  <c r="B255" i="2" s="1"/>
  <c r="F254" i="2"/>
  <c r="C254" i="2" s="1"/>
  <c r="E254" i="2"/>
  <c r="B254" i="2" s="1"/>
  <c r="F253" i="2"/>
  <c r="C253" i="2" s="1"/>
  <c r="E253" i="2"/>
  <c r="B253" i="2" s="1"/>
  <c r="F252" i="2"/>
  <c r="C252" i="2" s="1"/>
  <c r="E252" i="2"/>
  <c r="B252" i="2" s="1"/>
  <c r="F251" i="2"/>
  <c r="E251" i="2"/>
  <c r="B251" i="2" s="1"/>
  <c r="C251" i="2"/>
  <c r="F250" i="2"/>
  <c r="E250" i="2"/>
  <c r="B250" i="2" s="1"/>
  <c r="C250" i="2"/>
  <c r="F249" i="2"/>
  <c r="C249" i="2" s="1"/>
  <c r="E249" i="2"/>
  <c r="B249" i="2" s="1"/>
  <c r="F248" i="2"/>
  <c r="C248" i="2" s="1"/>
  <c r="E248" i="2"/>
  <c r="B248" i="2" s="1"/>
  <c r="F247" i="2"/>
  <c r="E247" i="2"/>
  <c r="B247" i="2" s="1"/>
  <c r="D247" i="2" s="1"/>
  <c r="C247" i="2"/>
  <c r="F246" i="2"/>
  <c r="C246" i="2" s="1"/>
  <c r="E246" i="2"/>
  <c r="B246" i="2" s="1"/>
  <c r="F245" i="2"/>
  <c r="C245" i="2" s="1"/>
  <c r="E245" i="2"/>
  <c r="B245" i="2" s="1"/>
  <c r="F244" i="2"/>
  <c r="C244" i="2" s="1"/>
  <c r="E244" i="2"/>
  <c r="B244" i="2" s="1"/>
  <c r="F243" i="2"/>
  <c r="C243" i="2" s="1"/>
  <c r="E243" i="2"/>
  <c r="B243" i="2" s="1"/>
  <c r="F242" i="2"/>
  <c r="C242" i="2" s="1"/>
  <c r="E242" i="2"/>
  <c r="B242" i="2" s="1"/>
  <c r="F241" i="2"/>
  <c r="C241" i="2" s="1"/>
  <c r="E241" i="2"/>
  <c r="B241" i="2" s="1"/>
  <c r="F240" i="2"/>
  <c r="C240" i="2" s="1"/>
  <c r="E240" i="2"/>
  <c r="B240" i="2" s="1"/>
  <c r="F239" i="2"/>
  <c r="C239" i="2" s="1"/>
  <c r="E239" i="2"/>
  <c r="B239" i="2" s="1"/>
  <c r="F238" i="2"/>
  <c r="E238" i="2"/>
  <c r="B238" i="2" s="1"/>
  <c r="C238" i="2"/>
  <c r="F237" i="2"/>
  <c r="C237" i="2" s="1"/>
  <c r="E237" i="2"/>
  <c r="B237" i="2"/>
  <c r="F236" i="2"/>
  <c r="C236" i="2" s="1"/>
  <c r="E236" i="2"/>
  <c r="B236" i="2" s="1"/>
  <c r="F235" i="2"/>
  <c r="E235" i="2"/>
  <c r="B235" i="2" s="1"/>
  <c r="C235" i="2"/>
  <c r="F234" i="2"/>
  <c r="C234" i="2" s="1"/>
  <c r="E234" i="2"/>
  <c r="B234" i="2" s="1"/>
  <c r="F233" i="2"/>
  <c r="C233" i="2" s="1"/>
  <c r="E233" i="2"/>
  <c r="B233" i="2" s="1"/>
  <c r="F232" i="2"/>
  <c r="C232" i="2" s="1"/>
  <c r="E232" i="2"/>
  <c r="B232" i="2" s="1"/>
  <c r="F231" i="2"/>
  <c r="E231" i="2"/>
  <c r="B231" i="2" s="1"/>
  <c r="D231" i="2" s="1"/>
  <c r="C231" i="2"/>
  <c r="F230" i="2"/>
  <c r="C230" i="2" s="1"/>
  <c r="E230" i="2"/>
  <c r="B230" i="2" s="1"/>
  <c r="F229" i="2"/>
  <c r="C229" i="2" s="1"/>
  <c r="E229" i="2"/>
  <c r="B229" i="2" s="1"/>
  <c r="F228" i="2"/>
  <c r="C228" i="2" s="1"/>
  <c r="E228" i="2"/>
  <c r="B228" i="2" s="1"/>
  <c r="F227" i="2"/>
  <c r="C227" i="2" s="1"/>
  <c r="E227" i="2"/>
  <c r="B227" i="2" s="1"/>
  <c r="F226" i="2"/>
  <c r="C226" i="2" s="1"/>
  <c r="E226" i="2"/>
  <c r="B226" i="2" s="1"/>
  <c r="F225" i="2"/>
  <c r="C225" i="2" s="1"/>
  <c r="E225" i="2"/>
  <c r="B225" i="2" s="1"/>
  <c r="F224" i="2"/>
  <c r="C224" i="2" s="1"/>
  <c r="E224" i="2"/>
  <c r="B224" i="2" s="1"/>
  <c r="F223" i="2"/>
  <c r="C223" i="2" s="1"/>
  <c r="E223" i="2"/>
  <c r="B223" i="2" s="1"/>
  <c r="F222" i="2"/>
  <c r="C222" i="2" s="1"/>
  <c r="E222" i="2"/>
  <c r="B222" i="2" s="1"/>
  <c r="F221" i="2"/>
  <c r="C221" i="2" s="1"/>
  <c r="E221" i="2"/>
  <c r="B221" i="2" s="1"/>
  <c r="F220" i="2"/>
  <c r="C220" i="2" s="1"/>
  <c r="E220" i="2"/>
  <c r="B220" i="2" s="1"/>
  <c r="F219" i="2"/>
  <c r="C219" i="2" s="1"/>
  <c r="E219" i="2"/>
  <c r="B219" i="2"/>
  <c r="F218" i="2"/>
  <c r="C218" i="2" s="1"/>
  <c r="E218" i="2"/>
  <c r="B218" i="2" s="1"/>
  <c r="F217" i="2"/>
  <c r="E217" i="2"/>
  <c r="B217" i="2" s="1"/>
  <c r="C217" i="2"/>
  <c r="F216" i="2"/>
  <c r="C216" i="2" s="1"/>
  <c r="E216" i="2"/>
  <c r="B216" i="2" s="1"/>
  <c r="F215" i="2"/>
  <c r="C215" i="2" s="1"/>
  <c r="E215" i="2"/>
  <c r="B215" i="2" s="1"/>
  <c r="F214" i="2"/>
  <c r="C214" i="2" s="1"/>
  <c r="E214" i="2"/>
  <c r="B214" i="2" s="1"/>
  <c r="F213" i="2"/>
  <c r="C213" i="2" s="1"/>
  <c r="E213" i="2"/>
  <c r="B213" i="2" s="1"/>
  <c r="F212" i="2"/>
  <c r="C212" i="2" s="1"/>
  <c r="E212" i="2"/>
  <c r="B212" i="2" s="1"/>
  <c r="F211" i="2"/>
  <c r="C211" i="2" s="1"/>
  <c r="E211" i="2"/>
  <c r="B211" i="2"/>
  <c r="D211" i="2" s="1"/>
  <c r="F210" i="2"/>
  <c r="C210" i="2" s="1"/>
  <c r="E210" i="2"/>
  <c r="B210" i="2" s="1"/>
  <c r="F209" i="2"/>
  <c r="C209" i="2" s="1"/>
  <c r="E209" i="2"/>
  <c r="B209" i="2" s="1"/>
  <c r="F208" i="2"/>
  <c r="C208" i="2" s="1"/>
  <c r="E208" i="2"/>
  <c r="B208" i="2" s="1"/>
  <c r="F207" i="2"/>
  <c r="C207" i="2" s="1"/>
  <c r="E207" i="2"/>
  <c r="B207" i="2"/>
  <c r="F206" i="2"/>
  <c r="C206" i="2" s="1"/>
  <c r="E206" i="2"/>
  <c r="B206" i="2" s="1"/>
  <c r="F205" i="2"/>
  <c r="C205" i="2" s="1"/>
  <c r="E205" i="2"/>
  <c r="B205" i="2" s="1"/>
  <c r="F204" i="2"/>
  <c r="C204" i="2" s="1"/>
  <c r="E204" i="2"/>
  <c r="B204" i="2" s="1"/>
  <c r="F203" i="2"/>
  <c r="C203" i="2" s="1"/>
  <c r="E203" i="2"/>
  <c r="B203" i="2" s="1"/>
  <c r="F202" i="2"/>
  <c r="C202" i="2" s="1"/>
  <c r="E202" i="2"/>
  <c r="B202" i="2" s="1"/>
  <c r="F201" i="2"/>
  <c r="C201" i="2" s="1"/>
  <c r="E201" i="2"/>
  <c r="B201" i="2" s="1"/>
  <c r="F200" i="2"/>
  <c r="E200" i="2"/>
  <c r="B200" i="2" s="1"/>
  <c r="C200" i="2"/>
  <c r="D200" i="2" s="1"/>
  <c r="F199" i="2"/>
  <c r="C199" i="2" s="1"/>
  <c r="E199" i="2"/>
  <c r="B199" i="2"/>
  <c r="F198" i="2"/>
  <c r="C198" i="2" s="1"/>
  <c r="E198" i="2"/>
  <c r="B198" i="2" s="1"/>
  <c r="F197" i="2"/>
  <c r="C197" i="2" s="1"/>
  <c r="E197" i="2"/>
  <c r="B197" i="2" s="1"/>
  <c r="F196" i="2"/>
  <c r="E196" i="2"/>
  <c r="B196" i="2" s="1"/>
  <c r="C196" i="2"/>
  <c r="F195" i="2"/>
  <c r="E195" i="2"/>
  <c r="B195" i="2" s="1"/>
  <c r="C195" i="2"/>
  <c r="F194" i="2"/>
  <c r="C194" i="2" s="1"/>
  <c r="D194" i="2" s="1"/>
  <c r="E194" i="2"/>
  <c r="B194" i="2" s="1"/>
  <c r="F193" i="2"/>
  <c r="C193" i="2" s="1"/>
  <c r="E193" i="2"/>
  <c r="B193" i="2" s="1"/>
  <c r="F192" i="2"/>
  <c r="C192" i="2" s="1"/>
  <c r="E192" i="2"/>
  <c r="B192" i="2" s="1"/>
  <c r="F191" i="2"/>
  <c r="C191" i="2" s="1"/>
  <c r="E191" i="2"/>
  <c r="B191" i="2" s="1"/>
  <c r="F190" i="2"/>
  <c r="C190" i="2" s="1"/>
  <c r="E190" i="2"/>
  <c r="B190" i="2" s="1"/>
  <c r="F189" i="2"/>
  <c r="C189" i="2" s="1"/>
  <c r="E189" i="2"/>
  <c r="B189" i="2" s="1"/>
  <c r="F188" i="2"/>
  <c r="C188" i="2" s="1"/>
  <c r="E188" i="2"/>
  <c r="B188" i="2" s="1"/>
  <c r="F187" i="2"/>
  <c r="C187" i="2" s="1"/>
  <c r="E187" i="2"/>
  <c r="B187" i="2"/>
  <c r="F186" i="2"/>
  <c r="C186" i="2" s="1"/>
  <c r="E186" i="2"/>
  <c r="B186" i="2" s="1"/>
  <c r="F185" i="2"/>
  <c r="E185" i="2"/>
  <c r="C185" i="2"/>
  <c r="B185" i="2"/>
  <c r="D185" i="2" s="1"/>
  <c r="F184" i="2"/>
  <c r="C184" i="2" s="1"/>
  <c r="D184" i="2" s="1"/>
  <c r="E184" i="2"/>
  <c r="B184" i="2" s="1"/>
  <c r="F183" i="2"/>
  <c r="C183" i="2" s="1"/>
  <c r="E183" i="2"/>
  <c r="B183" i="2" s="1"/>
  <c r="F182" i="2"/>
  <c r="C182" i="2" s="1"/>
  <c r="E182" i="2"/>
  <c r="B182" i="2" s="1"/>
  <c r="F181" i="2"/>
  <c r="E181" i="2"/>
  <c r="B181" i="2" s="1"/>
  <c r="D181" i="2" s="1"/>
  <c r="C181" i="2"/>
  <c r="F180" i="2"/>
  <c r="C180" i="2" s="1"/>
  <c r="E180" i="2"/>
  <c r="B180" i="2" s="1"/>
  <c r="F179" i="2"/>
  <c r="C179" i="2" s="1"/>
  <c r="E179" i="2"/>
  <c r="B179" i="2"/>
  <c r="F178" i="2"/>
  <c r="C178" i="2" s="1"/>
  <c r="E178" i="2"/>
  <c r="B178" i="2" s="1"/>
  <c r="F177" i="2"/>
  <c r="C177" i="2" s="1"/>
  <c r="E177" i="2"/>
  <c r="B177" i="2" s="1"/>
  <c r="F176" i="2"/>
  <c r="C176" i="2" s="1"/>
  <c r="E176" i="2"/>
  <c r="B176" i="2" s="1"/>
  <c r="F175" i="2"/>
  <c r="C175" i="2" s="1"/>
  <c r="E175" i="2"/>
  <c r="B175" i="2" s="1"/>
  <c r="F174" i="2"/>
  <c r="C174" i="2" s="1"/>
  <c r="E174" i="2"/>
  <c r="B174" i="2" s="1"/>
  <c r="F173" i="2"/>
  <c r="C173" i="2" s="1"/>
  <c r="E173" i="2"/>
  <c r="B173" i="2" s="1"/>
  <c r="D173" i="2" s="1"/>
  <c r="F172" i="2"/>
  <c r="C172" i="2" s="1"/>
  <c r="E172" i="2"/>
  <c r="B172" i="2" s="1"/>
  <c r="F171" i="2"/>
  <c r="C171" i="2" s="1"/>
  <c r="E171" i="2"/>
  <c r="B171" i="2" s="1"/>
  <c r="D171" i="2" s="1"/>
  <c r="F170" i="2"/>
  <c r="C170" i="2" s="1"/>
  <c r="E170" i="2"/>
  <c r="B170" i="2" s="1"/>
  <c r="F169" i="2"/>
  <c r="C169" i="2" s="1"/>
  <c r="E169" i="2"/>
  <c r="B169" i="2" s="1"/>
  <c r="F168" i="2"/>
  <c r="E168" i="2"/>
  <c r="B168" i="2" s="1"/>
  <c r="C168" i="2"/>
  <c r="F167" i="2"/>
  <c r="C167" i="2" s="1"/>
  <c r="E167" i="2"/>
  <c r="B167" i="2" s="1"/>
  <c r="F166" i="2"/>
  <c r="C166" i="2" s="1"/>
  <c r="D166" i="2" s="1"/>
  <c r="E166" i="2"/>
  <c r="B166" i="2" s="1"/>
  <c r="F165" i="2"/>
  <c r="C165" i="2" s="1"/>
  <c r="E165" i="2"/>
  <c r="B165" i="2" s="1"/>
  <c r="F164" i="2"/>
  <c r="C164" i="2" s="1"/>
  <c r="E164" i="2"/>
  <c r="B164" i="2" s="1"/>
  <c r="F163" i="2"/>
  <c r="E163" i="2"/>
  <c r="B163" i="2" s="1"/>
  <c r="C163" i="2"/>
  <c r="F162" i="2"/>
  <c r="C162" i="2" s="1"/>
  <c r="E162" i="2"/>
  <c r="B162" i="2" s="1"/>
  <c r="F161" i="2"/>
  <c r="C161" i="2" s="1"/>
  <c r="E161" i="2"/>
  <c r="B161" i="2" s="1"/>
  <c r="F160" i="2"/>
  <c r="C160" i="2" s="1"/>
  <c r="E160" i="2"/>
  <c r="B160" i="2" s="1"/>
  <c r="F159" i="2"/>
  <c r="C159" i="2" s="1"/>
  <c r="E159" i="2"/>
  <c r="B159" i="2" s="1"/>
  <c r="F158" i="2"/>
  <c r="C158" i="2" s="1"/>
  <c r="E158" i="2"/>
  <c r="B158" i="2" s="1"/>
  <c r="F157" i="2"/>
  <c r="C157" i="2" s="1"/>
  <c r="E157" i="2"/>
  <c r="B157" i="2"/>
  <c r="F156" i="2"/>
  <c r="C156" i="2" s="1"/>
  <c r="E156" i="2"/>
  <c r="B156" i="2" s="1"/>
  <c r="F155" i="2"/>
  <c r="C155" i="2" s="1"/>
  <c r="E155" i="2"/>
  <c r="B155" i="2" s="1"/>
  <c r="F154" i="2"/>
  <c r="C154" i="2" s="1"/>
  <c r="D154" i="2" s="1"/>
  <c r="E154" i="2"/>
  <c r="B154" i="2" s="1"/>
  <c r="F153" i="2"/>
  <c r="C153" i="2" s="1"/>
  <c r="E153" i="2"/>
  <c r="B153" i="2" s="1"/>
  <c r="F152" i="2"/>
  <c r="C152" i="2" s="1"/>
  <c r="E152" i="2"/>
  <c r="B152" i="2" s="1"/>
  <c r="F151" i="2"/>
  <c r="C151" i="2" s="1"/>
  <c r="E151" i="2"/>
  <c r="B151" i="2" s="1"/>
  <c r="F150" i="2"/>
  <c r="C150" i="2" s="1"/>
  <c r="E150" i="2"/>
  <c r="B150" i="2" s="1"/>
  <c r="F149" i="2"/>
  <c r="E149" i="2"/>
  <c r="B149" i="2" s="1"/>
  <c r="C149" i="2"/>
  <c r="F148" i="2"/>
  <c r="C148" i="2" s="1"/>
  <c r="E148" i="2"/>
  <c r="B148" i="2" s="1"/>
  <c r="F147" i="2"/>
  <c r="C147" i="2" s="1"/>
  <c r="E147" i="2"/>
  <c r="B147" i="2" s="1"/>
  <c r="D147" i="2" s="1"/>
  <c r="F146" i="2"/>
  <c r="C146" i="2" s="1"/>
  <c r="D146" i="2" s="1"/>
  <c r="E146" i="2"/>
  <c r="B146" i="2" s="1"/>
  <c r="F145" i="2"/>
  <c r="C145" i="2" s="1"/>
  <c r="E145" i="2"/>
  <c r="B145" i="2" s="1"/>
  <c r="D145" i="2" s="1"/>
  <c r="F144" i="2"/>
  <c r="C144" i="2" s="1"/>
  <c r="E144" i="2"/>
  <c r="B144" i="2" s="1"/>
  <c r="F143" i="2"/>
  <c r="C143" i="2" s="1"/>
  <c r="E143" i="2"/>
  <c r="B143" i="2" s="1"/>
  <c r="F142" i="2"/>
  <c r="C142" i="2" s="1"/>
  <c r="E142" i="2"/>
  <c r="B142" i="2" s="1"/>
  <c r="F141" i="2"/>
  <c r="C141" i="2" s="1"/>
  <c r="E141" i="2"/>
  <c r="B141" i="2" s="1"/>
  <c r="F140" i="2"/>
  <c r="C140" i="2" s="1"/>
  <c r="E140" i="2"/>
  <c r="B140" i="2" s="1"/>
  <c r="F139" i="2"/>
  <c r="C139" i="2" s="1"/>
  <c r="E139" i="2"/>
  <c r="B139" i="2" s="1"/>
  <c r="F138" i="2"/>
  <c r="C138" i="2" s="1"/>
  <c r="E138" i="2"/>
  <c r="B138" i="2" s="1"/>
  <c r="F137" i="2"/>
  <c r="C137" i="2" s="1"/>
  <c r="E137" i="2"/>
  <c r="B137" i="2" s="1"/>
  <c r="D137" i="2" s="1"/>
  <c r="F136" i="2"/>
  <c r="C136" i="2" s="1"/>
  <c r="E136" i="2"/>
  <c r="B136" i="2" s="1"/>
  <c r="F135" i="2"/>
  <c r="C135" i="2" s="1"/>
  <c r="E135" i="2"/>
  <c r="B135" i="2" s="1"/>
  <c r="D135" i="2" s="1"/>
  <c r="F134" i="2"/>
  <c r="C134" i="2" s="1"/>
  <c r="D134" i="2" s="1"/>
  <c r="E134" i="2"/>
  <c r="B134" i="2" s="1"/>
  <c r="F133" i="2"/>
  <c r="C133" i="2" s="1"/>
  <c r="E133" i="2"/>
  <c r="B133" i="2" s="1"/>
  <c r="F132" i="2"/>
  <c r="C132" i="2" s="1"/>
  <c r="E132" i="2"/>
  <c r="B132" i="2" s="1"/>
  <c r="F131" i="2"/>
  <c r="C131" i="2" s="1"/>
  <c r="E131" i="2"/>
  <c r="B131" i="2"/>
  <c r="F130" i="2"/>
  <c r="E130" i="2"/>
  <c r="B130" i="2" s="1"/>
  <c r="C130" i="2"/>
  <c r="F129" i="2"/>
  <c r="C129" i="2" s="1"/>
  <c r="E129" i="2"/>
  <c r="B129" i="2" s="1"/>
  <c r="F128" i="2"/>
  <c r="C128" i="2" s="1"/>
  <c r="E128" i="2"/>
  <c r="B128" i="2" s="1"/>
  <c r="F127" i="2"/>
  <c r="E127" i="2"/>
  <c r="B127" i="2" s="1"/>
  <c r="C127" i="2"/>
  <c r="F126" i="2"/>
  <c r="C126" i="2" s="1"/>
  <c r="E126" i="2"/>
  <c r="B126" i="2" s="1"/>
  <c r="F125" i="2"/>
  <c r="C125" i="2" s="1"/>
  <c r="E125" i="2"/>
  <c r="B125" i="2" s="1"/>
  <c r="F124" i="2"/>
  <c r="C124" i="2" s="1"/>
  <c r="E124" i="2"/>
  <c r="B124" i="2" s="1"/>
  <c r="F123" i="2"/>
  <c r="C123" i="2" s="1"/>
  <c r="E123" i="2"/>
  <c r="B123" i="2" s="1"/>
  <c r="F122" i="2"/>
  <c r="C122" i="2" s="1"/>
  <c r="E122" i="2"/>
  <c r="B122" i="2" s="1"/>
  <c r="F121" i="2"/>
  <c r="C121" i="2" s="1"/>
  <c r="E121" i="2"/>
  <c r="B121" i="2" s="1"/>
  <c r="F120" i="2"/>
  <c r="C120" i="2" s="1"/>
  <c r="E120" i="2"/>
  <c r="B120" i="2" s="1"/>
  <c r="F119" i="2"/>
  <c r="E119" i="2"/>
  <c r="B119" i="2" s="1"/>
  <c r="C119" i="2"/>
  <c r="F118" i="2"/>
  <c r="E118" i="2"/>
  <c r="B118" i="2" s="1"/>
  <c r="C118" i="2"/>
  <c r="F117" i="2"/>
  <c r="C117" i="2" s="1"/>
  <c r="E117" i="2"/>
  <c r="B117" i="2" s="1"/>
  <c r="F116" i="2"/>
  <c r="C116" i="2" s="1"/>
  <c r="E116" i="2"/>
  <c r="B116" i="2" s="1"/>
  <c r="F115" i="2"/>
  <c r="E115" i="2"/>
  <c r="B115" i="2" s="1"/>
  <c r="C115" i="2"/>
  <c r="F114" i="2"/>
  <c r="E114" i="2"/>
  <c r="B114" i="2" s="1"/>
  <c r="C114" i="2"/>
  <c r="D114" i="2" s="1"/>
  <c r="F113" i="2"/>
  <c r="C113" i="2" s="1"/>
  <c r="E113" i="2"/>
  <c r="B113" i="2" s="1"/>
  <c r="F112" i="2"/>
  <c r="C112" i="2" s="1"/>
  <c r="E112" i="2"/>
  <c r="B112" i="2" s="1"/>
  <c r="F111" i="2"/>
  <c r="E111" i="2"/>
  <c r="B111" i="2" s="1"/>
  <c r="C111" i="2"/>
  <c r="F110" i="2"/>
  <c r="E110" i="2"/>
  <c r="B110" i="2" s="1"/>
  <c r="C110" i="2"/>
  <c r="F109" i="2"/>
  <c r="C109" i="2" s="1"/>
  <c r="E109" i="2"/>
  <c r="B109" i="2"/>
  <c r="F108" i="2"/>
  <c r="C108" i="2" s="1"/>
  <c r="E108" i="2"/>
  <c r="B108" i="2" s="1"/>
  <c r="F107" i="2"/>
  <c r="C107" i="2" s="1"/>
  <c r="E107" i="2"/>
  <c r="B107" i="2" s="1"/>
  <c r="F106" i="2"/>
  <c r="E106" i="2"/>
  <c r="B106" i="2" s="1"/>
  <c r="C106" i="2"/>
  <c r="F105" i="2"/>
  <c r="C105" i="2" s="1"/>
  <c r="E105" i="2"/>
  <c r="B105" i="2" s="1"/>
  <c r="F104" i="2"/>
  <c r="C104" i="2" s="1"/>
  <c r="D104" i="2" s="1"/>
  <c r="E104" i="2"/>
  <c r="B104" i="2" s="1"/>
  <c r="F103" i="2"/>
  <c r="C103" i="2" s="1"/>
  <c r="E103" i="2"/>
  <c r="B103" i="2" s="1"/>
  <c r="D103" i="2" s="1"/>
  <c r="F102" i="2"/>
  <c r="C102" i="2" s="1"/>
  <c r="E102" i="2"/>
  <c r="B102" i="2" s="1"/>
  <c r="F101" i="2"/>
  <c r="C101" i="2" s="1"/>
  <c r="E101" i="2"/>
  <c r="B101" i="2" s="1"/>
  <c r="F100" i="2"/>
  <c r="C100" i="2" s="1"/>
  <c r="E100" i="2"/>
  <c r="B100" i="2" s="1"/>
  <c r="F99" i="2"/>
  <c r="C99" i="2" s="1"/>
  <c r="E99" i="2"/>
  <c r="B99" i="2" s="1"/>
  <c r="F98" i="2"/>
  <c r="E98" i="2"/>
  <c r="B98" i="2" s="1"/>
  <c r="C98" i="2"/>
  <c r="F97" i="2"/>
  <c r="C97" i="2" s="1"/>
  <c r="E97" i="2"/>
  <c r="B97" i="2" s="1"/>
  <c r="F96" i="2"/>
  <c r="C96" i="2" s="1"/>
  <c r="E96" i="2"/>
  <c r="B96" i="2" s="1"/>
  <c r="F95" i="2"/>
  <c r="C95" i="2" s="1"/>
  <c r="E95" i="2"/>
  <c r="B95" i="2" s="1"/>
  <c r="F94" i="2"/>
  <c r="E94" i="2"/>
  <c r="B94" i="2" s="1"/>
  <c r="C94" i="2"/>
  <c r="F93" i="2"/>
  <c r="C93" i="2" s="1"/>
  <c r="E93" i="2"/>
  <c r="B93" i="2" s="1"/>
  <c r="F92" i="2"/>
  <c r="C92" i="2" s="1"/>
  <c r="E92" i="2"/>
  <c r="B92" i="2" s="1"/>
  <c r="F91" i="2"/>
  <c r="C91" i="2" s="1"/>
  <c r="E91" i="2"/>
  <c r="B91" i="2" s="1"/>
  <c r="F90" i="2"/>
  <c r="C90" i="2" s="1"/>
  <c r="E90" i="2"/>
  <c r="B90" i="2" s="1"/>
  <c r="F89" i="2"/>
  <c r="C89" i="2" s="1"/>
  <c r="E89" i="2"/>
  <c r="B89" i="2" s="1"/>
  <c r="F88" i="2"/>
  <c r="C88" i="2" s="1"/>
  <c r="E88" i="2"/>
  <c r="B88" i="2" s="1"/>
  <c r="F87" i="2"/>
  <c r="C87" i="2" s="1"/>
  <c r="E87" i="2"/>
  <c r="B87" i="2" s="1"/>
  <c r="F86" i="2"/>
  <c r="C86" i="2" s="1"/>
  <c r="E86" i="2"/>
  <c r="B86" i="2" s="1"/>
  <c r="F85" i="2"/>
  <c r="C85" i="2" s="1"/>
  <c r="E85" i="2"/>
  <c r="B85" i="2" s="1"/>
  <c r="F84" i="2"/>
  <c r="E84" i="2"/>
  <c r="B84" i="2" s="1"/>
  <c r="C84" i="2"/>
  <c r="D84" i="2" s="1"/>
  <c r="F83" i="2"/>
  <c r="C83" i="2" s="1"/>
  <c r="E83" i="2"/>
  <c r="B83" i="2" s="1"/>
  <c r="F82" i="2"/>
  <c r="C82" i="2" s="1"/>
  <c r="E82" i="2"/>
  <c r="B82" i="2" s="1"/>
  <c r="F81" i="2"/>
  <c r="C81" i="2" s="1"/>
  <c r="E81" i="2"/>
  <c r="B81" i="2" s="1"/>
  <c r="F80" i="2"/>
  <c r="C80" i="2" s="1"/>
  <c r="D80" i="2" s="1"/>
  <c r="E80" i="2"/>
  <c r="B80" i="2" s="1"/>
  <c r="F79" i="2"/>
  <c r="C79" i="2" s="1"/>
  <c r="E79" i="2"/>
  <c r="B79" i="2" s="1"/>
  <c r="F78" i="2"/>
  <c r="C78" i="2" s="1"/>
  <c r="E78" i="2"/>
  <c r="B78" i="2" s="1"/>
  <c r="F77" i="2"/>
  <c r="C77" i="2" s="1"/>
  <c r="E77" i="2"/>
  <c r="B77" i="2" s="1"/>
  <c r="D77" i="2" s="1"/>
  <c r="F76" i="2"/>
  <c r="C76" i="2" s="1"/>
  <c r="E76" i="2"/>
  <c r="B76" i="2" s="1"/>
  <c r="F75" i="2"/>
  <c r="C75" i="2" s="1"/>
  <c r="E75" i="2"/>
  <c r="B75" i="2" s="1"/>
  <c r="F74" i="2"/>
  <c r="C74" i="2" s="1"/>
  <c r="D74" i="2" s="1"/>
  <c r="E74" i="2"/>
  <c r="B74" i="2" s="1"/>
  <c r="F73" i="2"/>
  <c r="C73" i="2" s="1"/>
  <c r="E73" i="2"/>
  <c r="B73" i="2" s="1"/>
  <c r="D73" i="2" s="1"/>
  <c r="F72" i="2"/>
  <c r="E72" i="2"/>
  <c r="B72" i="2" s="1"/>
  <c r="C72" i="2"/>
  <c r="F71" i="2"/>
  <c r="C71" i="2" s="1"/>
  <c r="E71" i="2"/>
  <c r="B71" i="2" s="1"/>
  <c r="F70" i="2"/>
  <c r="C70" i="2" s="1"/>
  <c r="E70" i="2"/>
  <c r="B70" i="2" s="1"/>
  <c r="F69" i="2"/>
  <c r="C69" i="2" s="1"/>
  <c r="E69" i="2"/>
  <c r="B69" i="2" s="1"/>
  <c r="F68" i="2"/>
  <c r="C68" i="2" s="1"/>
  <c r="E68" i="2"/>
  <c r="B68" i="2" s="1"/>
  <c r="F67" i="2"/>
  <c r="C67" i="2" s="1"/>
  <c r="E67" i="2"/>
  <c r="B67" i="2" s="1"/>
  <c r="F66" i="2"/>
  <c r="C66" i="2" s="1"/>
  <c r="E66" i="2"/>
  <c r="B66" i="2" s="1"/>
  <c r="F65" i="2"/>
  <c r="C65" i="2" s="1"/>
  <c r="E65" i="2"/>
  <c r="B65" i="2" s="1"/>
  <c r="F64" i="2"/>
  <c r="C64" i="2" s="1"/>
  <c r="E64" i="2"/>
  <c r="B64" i="2" s="1"/>
  <c r="F63" i="2"/>
  <c r="C63" i="2" s="1"/>
  <c r="E63" i="2"/>
  <c r="B63" i="2"/>
  <c r="F62" i="2"/>
  <c r="C62" i="2" s="1"/>
  <c r="E62" i="2"/>
  <c r="B62" i="2" s="1"/>
  <c r="F61" i="2"/>
  <c r="C61" i="2" s="1"/>
  <c r="E61" i="2"/>
  <c r="B61" i="2" s="1"/>
  <c r="F60" i="2"/>
  <c r="C60" i="2" s="1"/>
  <c r="E60" i="2"/>
  <c r="B60" i="2" s="1"/>
  <c r="F59" i="2"/>
  <c r="C59" i="2" s="1"/>
  <c r="E59" i="2"/>
  <c r="B59" i="2"/>
  <c r="D59" i="2" s="1"/>
  <c r="F58" i="2"/>
  <c r="E58" i="2"/>
  <c r="B58" i="2" s="1"/>
  <c r="C58" i="2"/>
  <c r="F57" i="2"/>
  <c r="C57" i="2" s="1"/>
  <c r="E57" i="2"/>
  <c r="B57" i="2" s="1"/>
  <c r="F56" i="2"/>
  <c r="E56" i="2"/>
  <c r="B56" i="2" s="1"/>
  <c r="C56" i="2"/>
  <c r="D56" i="2" s="1"/>
  <c r="F55" i="2"/>
  <c r="C55" i="2" s="1"/>
  <c r="E55" i="2"/>
  <c r="B55" i="2" s="1"/>
  <c r="D55" i="2" s="1"/>
  <c r="F54" i="2"/>
  <c r="C54" i="2" s="1"/>
  <c r="E54" i="2"/>
  <c r="B54" i="2" s="1"/>
  <c r="F53" i="2"/>
  <c r="C53" i="2" s="1"/>
  <c r="E53" i="2"/>
  <c r="B53" i="2" s="1"/>
  <c r="F52" i="2"/>
  <c r="C52" i="2" s="1"/>
  <c r="E52" i="2"/>
  <c r="B52" i="2" s="1"/>
  <c r="F51" i="2"/>
  <c r="C51" i="2" s="1"/>
  <c r="E51" i="2"/>
  <c r="B51" i="2" s="1"/>
  <c r="F50" i="2"/>
  <c r="C50" i="2" s="1"/>
  <c r="E50" i="2"/>
  <c r="B50" i="2" s="1"/>
  <c r="F49" i="2"/>
  <c r="C49" i="2" s="1"/>
  <c r="E49" i="2"/>
  <c r="B49" i="2" s="1"/>
  <c r="F48" i="2"/>
  <c r="C48" i="2" s="1"/>
  <c r="E48" i="2"/>
  <c r="B48" i="2" s="1"/>
  <c r="F47" i="2"/>
  <c r="C47" i="2" s="1"/>
  <c r="E47" i="2"/>
  <c r="B47" i="2" s="1"/>
  <c r="F46" i="2"/>
  <c r="C46" i="2" s="1"/>
  <c r="E46" i="2"/>
  <c r="B46" i="2" s="1"/>
  <c r="F45" i="2"/>
  <c r="C45" i="2" s="1"/>
  <c r="E45" i="2"/>
  <c r="B45" i="2" s="1"/>
  <c r="F44" i="2"/>
  <c r="E44" i="2"/>
  <c r="B44" i="2" s="1"/>
  <c r="C44" i="2"/>
  <c r="D44" i="2" s="1"/>
  <c r="F43" i="2"/>
  <c r="C43" i="2" s="1"/>
  <c r="E43" i="2"/>
  <c r="B43" i="2" s="1"/>
  <c r="F42" i="2"/>
  <c r="C42" i="2" s="1"/>
  <c r="E42" i="2"/>
  <c r="B42" i="2" s="1"/>
  <c r="F41" i="2"/>
  <c r="C41" i="2" s="1"/>
  <c r="E41" i="2"/>
  <c r="B41" i="2" s="1"/>
  <c r="D41" i="2" s="1"/>
  <c r="F40" i="2"/>
  <c r="E40" i="2"/>
  <c r="B40" i="2" s="1"/>
  <c r="C40" i="2"/>
  <c r="D40" i="2" s="1"/>
  <c r="F39" i="2"/>
  <c r="C39" i="2" s="1"/>
  <c r="E39" i="2"/>
  <c r="B39" i="2" s="1"/>
  <c r="F38" i="2"/>
  <c r="C38" i="2" s="1"/>
  <c r="E38" i="2"/>
  <c r="B38" i="2" s="1"/>
  <c r="F37" i="2"/>
  <c r="C37" i="2" s="1"/>
  <c r="E37" i="2"/>
  <c r="B37" i="2" s="1"/>
  <c r="D37" i="2" s="1"/>
  <c r="F36" i="2"/>
  <c r="C36" i="2" s="1"/>
  <c r="E36" i="2"/>
  <c r="B36" i="2" s="1"/>
  <c r="F35" i="2"/>
  <c r="C35" i="2" s="1"/>
  <c r="E35" i="2"/>
  <c r="B35" i="2" s="1"/>
  <c r="F34" i="2"/>
  <c r="E34" i="2"/>
  <c r="B34" i="2" s="1"/>
  <c r="C34" i="2"/>
  <c r="D34" i="2" s="1"/>
  <c r="F33" i="2"/>
  <c r="C33" i="2" s="1"/>
  <c r="E33" i="2"/>
  <c r="B33" i="2" s="1"/>
  <c r="F32" i="2"/>
  <c r="C32" i="2" s="1"/>
  <c r="E32" i="2"/>
  <c r="B32" i="2" s="1"/>
  <c r="F31" i="2"/>
  <c r="C31" i="2" s="1"/>
  <c r="E31" i="2"/>
  <c r="B31" i="2"/>
  <c r="F30" i="2"/>
  <c r="C30" i="2" s="1"/>
  <c r="E30" i="2"/>
  <c r="B30" i="2" s="1"/>
  <c r="F29" i="2"/>
  <c r="C29" i="2" s="1"/>
  <c r="E29" i="2"/>
  <c r="B29" i="2"/>
  <c r="F28" i="2"/>
  <c r="C28" i="2" s="1"/>
  <c r="E28" i="2"/>
  <c r="B28" i="2" s="1"/>
  <c r="F27" i="2"/>
  <c r="E27" i="2"/>
  <c r="C27" i="2"/>
  <c r="B27" i="2"/>
  <c r="D27" i="2" s="1"/>
  <c r="F26" i="2"/>
  <c r="C26" i="2" s="1"/>
  <c r="D26" i="2" s="1"/>
  <c r="E26" i="2"/>
  <c r="B26" i="2" s="1"/>
  <c r="F25" i="2"/>
  <c r="C25" i="2" s="1"/>
  <c r="E25" i="2"/>
  <c r="B25" i="2" s="1"/>
  <c r="F24" i="2"/>
  <c r="C24" i="2" s="1"/>
  <c r="D24" i="2" s="1"/>
  <c r="E24" i="2"/>
  <c r="B24" i="2" s="1"/>
  <c r="F23" i="2"/>
  <c r="E23" i="2"/>
  <c r="B23" i="2" s="1"/>
  <c r="D23" i="2" s="1"/>
  <c r="C23" i="2"/>
  <c r="F22" i="2"/>
  <c r="C22" i="2" s="1"/>
  <c r="E22" i="2"/>
  <c r="B22" i="2" s="1"/>
  <c r="F21" i="2"/>
  <c r="C21" i="2" s="1"/>
  <c r="E21" i="2"/>
  <c r="B21" i="2" s="1"/>
  <c r="F20" i="2"/>
  <c r="C20" i="2" s="1"/>
  <c r="E20" i="2"/>
  <c r="B20" i="2" s="1"/>
  <c r="F19" i="2"/>
  <c r="E19" i="2"/>
  <c r="B19" i="2" s="1"/>
  <c r="C19" i="2"/>
  <c r="F18" i="2"/>
  <c r="C18" i="2" s="1"/>
  <c r="E18" i="2"/>
  <c r="B18" i="2" s="1"/>
  <c r="F17" i="2"/>
  <c r="C17" i="2" s="1"/>
  <c r="E17" i="2"/>
  <c r="B17" i="2" s="1"/>
  <c r="F16" i="2"/>
  <c r="C16" i="2" s="1"/>
  <c r="D16" i="2" s="1"/>
  <c r="E16" i="2"/>
  <c r="B16" i="2" s="1"/>
  <c r="F15" i="2"/>
  <c r="C15" i="2" s="1"/>
  <c r="E15" i="2"/>
  <c r="B15" i="2" s="1"/>
  <c r="D15" i="2" s="1"/>
  <c r="F14" i="2"/>
  <c r="C14" i="2" s="1"/>
  <c r="E14" i="2"/>
  <c r="B14" i="2" s="1"/>
  <c r="F13" i="2"/>
  <c r="C13" i="2" s="1"/>
  <c r="E13" i="2"/>
  <c r="B13" i="2" s="1"/>
  <c r="D13" i="2" s="1"/>
  <c r="F12" i="2"/>
  <c r="C12" i="2" s="1"/>
  <c r="E12" i="2"/>
  <c r="B12" i="2" s="1"/>
  <c r="F11" i="2"/>
  <c r="C11" i="2" s="1"/>
  <c r="E11" i="2"/>
  <c r="B11" i="2" s="1"/>
  <c r="F10" i="2"/>
  <c r="E10" i="2"/>
  <c r="B10" i="2" s="1"/>
  <c r="C10" i="2"/>
  <c r="D10" i="2" s="1"/>
  <c r="F9" i="2"/>
  <c r="C9" i="2" s="1"/>
  <c r="E9" i="2"/>
  <c r="B9" i="2" s="1"/>
  <c r="F8" i="2"/>
  <c r="C8" i="2" s="1"/>
  <c r="E8" i="2"/>
  <c r="B8" i="2" s="1"/>
  <c r="F7" i="2"/>
  <c r="C7" i="2" s="1"/>
  <c r="E7" i="2"/>
  <c r="B7" i="2" s="1"/>
  <c r="F6" i="2"/>
  <c r="C6" i="2" s="1"/>
  <c r="E6" i="2"/>
  <c r="B6" i="2" s="1"/>
  <c r="F5" i="2"/>
  <c r="C5" i="2" s="1"/>
  <c r="E5" i="2"/>
  <c r="B5" i="2" s="1"/>
  <c r="D5" i="2" s="1"/>
  <c r="F4" i="2"/>
  <c r="E4" i="2"/>
  <c r="B4" i="2" s="1"/>
  <c r="C4" i="2"/>
  <c r="F3" i="2"/>
  <c r="C3" i="2" s="1"/>
  <c r="E3" i="2"/>
  <c r="B3" i="2" s="1"/>
  <c r="F2" i="2"/>
  <c r="C2" i="2" s="1"/>
  <c r="E2" i="2"/>
  <c r="B2" i="2" s="1"/>
  <c r="C33" i="1"/>
  <c r="F16" i="1"/>
  <c r="B16" i="1"/>
  <c r="D1107" i="2" l="1"/>
  <c r="D1195" i="2"/>
  <c r="D355" i="2"/>
  <c r="D14" i="2"/>
  <c r="D175" i="2"/>
  <c r="D186" i="2"/>
  <c r="D201" i="2"/>
  <c r="D251" i="2"/>
  <c r="D275" i="2"/>
  <c r="D279" i="2"/>
  <c r="D439" i="2"/>
  <c r="D513" i="2"/>
  <c r="D637" i="2"/>
  <c r="D959" i="2"/>
  <c r="D979" i="2"/>
  <c r="D1038" i="2"/>
  <c r="D1073" i="2"/>
  <c r="D1092" i="2"/>
  <c r="D1116" i="2"/>
  <c r="D1124" i="2"/>
  <c r="D1128" i="2"/>
  <c r="D1335" i="2"/>
  <c r="D1339" i="2"/>
  <c r="D1535" i="2"/>
  <c r="D1575" i="2"/>
  <c r="D1614" i="2"/>
  <c r="D1765" i="2"/>
  <c r="D1862" i="2"/>
  <c r="D2031" i="2"/>
  <c r="D2035" i="2"/>
  <c r="D2068" i="2"/>
  <c r="D2691" i="2"/>
  <c r="D3824" i="2"/>
  <c r="D789" i="2"/>
  <c r="D625" i="2"/>
  <c r="D647" i="2"/>
  <c r="D948" i="2"/>
  <c r="D964" i="2"/>
  <c r="D991" i="2"/>
  <c r="D999" i="2"/>
  <c r="D1015" i="2"/>
  <c r="D1059" i="2"/>
  <c r="D1085" i="2"/>
  <c r="D1112" i="2"/>
  <c r="D1610" i="2"/>
  <c r="D2279" i="2"/>
  <c r="D2676" i="2"/>
  <c r="D2680" i="2"/>
  <c r="D867" i="2"/>
  <c r="D86" i="2"/>
  <c r="D7" i="2"/>
  <c r="D60" i="2"/>
  <c r="D64" i="2"/>
  <c r="D127" i="2"/>
  <c r="D176" i="2"/>
  <c r="D581" i="2"/>
  <c r="D613" i="2"/>
  <c r="D621" i="2"/>
  <c r="D723" i="2"/>
  <c r="D840" i="2"/>
  <c r="D844" i="2"/>
  <c r="D884" i="2"/>
  <c r="D911" i="2"/>
  <c r="D922" i="2"/>
  <c r="D956" i="2"/>
  <c r="D995" i="2"/>
  <c r="D1055" i="2"/>
  <c r="D1113" i="2"/>
  <c r="D1209" i="2"/>
  <c r="D1409" i="2"/>
  <c r="D2093" i="2"/>
  <c r="D2811" i="2"/>
  <c r="D267" i="2"/>
  <c r="D917" i="2"/>
  <c r="D45" i="2"/>
  <c r="D131" i="2"/>
  <c r="D141" i="2"/>
  <c r="D399" i="2"/>
  <c r="D507" i="2"/>
  <c r="D670" i="2"/>
  <c r="D757" i="2"/>
  <c r="D803" i="2"/>
  <c r="D949" i="2"/>
  <c r="D953" i="2"/>
  <c r="D1063" i="2"/>
  <c r="D1125" i="2"/>
  <c r="D1187" i="2"/>
  <c r="D1723" i="2"/>
  <c r="D2016" i="2"/>
  <c r="D2329" i="2"/>
  <c r="D2576" i="2"/>
  <c r="D2884" i="2"/>
  <c r="D2888" i="2"/>
  <c r="D3038" i="2"/>
  <c r="D693" i="2"/>
  <c r="D839" i="2"/>
  <c r="D109" i="2"/>
  <c r="D586" i="2"/>
  <c r="D631" i="2"/>
  <c r="D681" i="2"/>
  <c r="D703" i="2"/>
  <c r="D776" i="2"/>
  <c r="D815" i="2"/>
  <c r="D849" i="2"/>
  <c r="D912" i="2"/>
  <c r="D985" i="2"/>
  <c r="D701" i="2"/>
  <c r="D1245" i="2"/>
  <c r="D1309" i="2"/>
  <c r="D204" i="2"/>
  <c r="D287" i="2"/>
  <c r="D591" i="2"/>
  <c r="D905" i="2"/>
  <c r="D909" i="2"/>
  <c r="D1009" i="2"/>
  <c r="D1021" i="2"/>
  <c r="D1679" i="2"/>
  <c r="D28" i="2"/>
  <c r="D54" i="2"/>
  <c r="D46" i="2"/>
  <c r="D71" i="2"/>
  <c r="D75" i="2"/>
  <c r="D205" i="2"/>
  <c r="D221" i="2"/>
  <c r="D326" i="2"/>
  <c r="D351" i="2"/>
  <c r="D623" i="2"/>
  <c r="D733" i="2"/>
  <c r="D939" i="2"/>
  <c r="D1004" i="2"/>
  <c r="D1022" i="2"/>
  <c r="D1269" i="2"/>
  <c r="D1356" i="2"/>
  <c r="D1399" i="2"/>
  <c r="D1403" i="2"/>
  <c r="D1666" i="2"/>
  <c r="D1670" i="2"/>
  <c r="D1706" i="2"/>
  <c r="D1797" i="2"/>
  <c r="D1887" i="2"/>
  <c r="D2365" i="2"/>
  <c r="D2543" i="2"/>
  <c r="D2635" i="2"/>
  <c r="D3205" i="2"/>
  <c r="D459" i="2"/>
  <c r="D525" i="2"/>
  <c r="D805" i="2"/>
  <c r="D1180" i="2"/>
  <c r="D50" i="2"/>
  <c r="D165" i="2"/>
  <c r="D291" i="2"/>
  <c r="D377" i="2"/>
  <c r="D466" i="2"/>
  <c r="D619" i="2"/>
  <c r="D641" i="2"/>
  <c r="D924" i="2"/>
  <c r="D974" i="2"/>
  <c r="D1005" i="2"/>
  <c r="D1123" i="2"/>
  <c r="D1127" i="2"/>
  <c r="D1139" i="2"/>
  <c r="D2039" i="2"/>
  <c r="D2304" i="2"/>
  <c r="D2429" i="2"/>
  <c r="D2785" i="2"/>
  <c r="D2948" i="2"/>
  <c r="D1350" i="2"/>
  <c r="D1471" i="2"/>
  <c r="D1475" i="2"/>
  <c r="D1498" i="2"/>
  <c r="D1551" i="2"/>
  <c r="D1727" i="2"/>
  <c r="D1825" i="2"/>
  <c r="D1873" i="2"/>
  <c r="D1953" i="2"/>
  <c r="D1965" i="2"/>
  <c r="D1973" i="2"/>
  <c r="D2059" i="2"/>
  <c r="D2069" i="2"/>
  <c r="D2118" i="2"/>
  <c r="D2143" i="2"/>
  <c r="D2212" i="2"/>
  <c r="D2275" i="2"/>
  <c r="D2325" i="2"/>
  <c r="D2430" i="2"/>
  <c r="D2496" i="2"/>
  <c r="D2524" i="2"/>
  <c r="D2553" i="2"/>
  <c r="D2572" i="2"/>
  <c r="D2601" i="2"/>
  <c r="D2624" i="2"/>
  <c r="D2684" i="2"/>
  <c r="D2703" i="2"/>
  <c r="D2724" i="2"/>
  <c r="D2755" i="2"/>
  <c r="D3064" i="2"/>
  <c r="D3114" i="2"/>
  <c r="D3146" i="2"/>
  <c r="D3210" i="2"/>
  <c r="D3306" i="2"/>
  <c r="D3415" i="2"/>
  <c r="D3702" i="2"/>
  <c r="D1355" i="2"/>
  <c r="D1363" i="2"/>
  <c r="D1379" i="2"/>
  <c r="D1383" i="2"/>
  <c r="D1467" i="2"/>
  <c r="D1503" i="2"/>
  <c r="D1648" i="2"/>
  <c r="D1683" i="2"/>
  <c r="D1699" i="2"/>
  <c r="D1707" i="2"/>
  <c r="D1716" i="2"/>
  <c r="D1945" i="2"/>
  <c r="D1950" i="2"/>
  <c r="D2055" i="2"/>
  <c r="D2140" i="2"/>
  <c r="D2208" i="2"/>
  <c r="D2342" i="2"/>
  <c r="D2362" i="2"/>
  <c r="D2366" i="2"/>
  <c r="D2415" i="2"/>
  <c r="D2419" i="2"/>
  <c r="D2472" i="2"/>
  <c r="D2533" i="2"/>
  <c r="D2581" i="2"/>
  <c r="D2605" i="2"/>
  <c r="D2644" i="2"/>
  <c r="D2681" i="2"/>
  <c r="D2704" i="2"/>
  <c r="D2712" i="2"/>
  <c r="D2859" i="2"/>
  <c r="D3176" i="2"/>
  <c r="D3320" i="2"/>
  <c r="D3423" i="2"/>
  <c r="D1371" i="2"/>
  <c r="D1406" i="2"/>
  <c r="D1419" i="2"/>
  <c r="D1435" i="2"/>
  <c r="D1455" i="2"/>
  <c r="D1695" i="2"/>
  <c r="D1741" i="2"/>
  <c r="D1946" i="2"/>
  <c r="D2006" i="2"/>
  <c r="D2048" i="2"/>
  <c r="D2052" i="2"/>
  <c r="D2060" i="2"/>
  <c r="D2065" i="2"/>
  <c r="D2155" i="2"/>
  <c r="D2159" i="2"/>
  <c r="D2163" i="2"/>
  <c r="D2778" i="2"/>
  <c r="D2936" i="2"/>
  <c r="D3076" i="2"/>
  <c r="D3370" i="2"/>
  <c r="D1549" i="2"/>
  <c r="D1637" i="2"/>
  <c r="D1750" i="2"/>
  <c r="D1771" i="2"/>
  <c r="D1859" i="2"/>
  <c r="D2176" i="2"/>
  <c r="D2193" i="2"/>
  <c r="D2213" i="2"/>
  <c r="D2234" i="2"/>
  <c r="D2265" i="2"/>
  <c r="D2306" i="2"/>
  <c r="D2359" i="2"/>
  <c r="D2399" i="2"/>
  <c r="D2408" i="2"/>
  <c r="D2534" i="2"/>
  <c r="D2545" i="2"/>
  <c r="D2550" i="2"/>
  <c r="D2586" i="2"/>
  <c r="D2606" i="2"/>
  <c r="D2650" i="2"/>
  <c r="D2658" i="2"/>
  <c r="D2662" i="2"/>
  <c r="D2674" i="2"/>
  <c r="D2705" i="2"/>
  <c r="D2760" i="2"/>
  <c r="D2796" i="2"/>
  <c r="D2868" i="2"/>
  <c r="D2873" i="2"/>
  <c r="D2942" i="2"/>
  <c r="D2998" i="2"/>
  <c r="D3085" i="2"/>
  <c r="D3168" i="2"/>
  <c r="D3198" i="2"/>
  <c r="D3228" i="2"/>
  <c r="D3246" i="2"/>
  <c r="D3269" i="2"/>
  <c r="D3379" i="2"/>
  <c r="D3442" i="2"/>
  <c r="D4409" i="2"/>
  <c r="D4573" i="2"/>
  <c r="D4813" i="2"/>
  <c r="D1866" i="2"/>
  <c r="D1913" i="2"/>
  <c r="D2099" i="2"/>
  <c r="D2518" i="2"/>
  <c r="D1280" i="2"/>
  <c r="D1319" i="2"/>
  <c r="D1474" i="2"/>
  <c r="D1578" i="2"/>
  <c r="D1586" i="2"/>
  <c r="D1602" i="2"/>
  <c r="D1742" i="2"/>
  <c r="D1847" i="2"/>
  <c r="D1979" i="2"/>
  <c r="D2218" i="2"/>
  <c r="D2238" i="2"/>
  <c r="D2336" i="2"/>
  <c r="D2355" i="2"/>
  <c r="D2385" i="2"/>
  <c r="D2432" i="2"/>
  <c r="D2466" i="2"/>
  <c r="D2502" i="2"/>
  <c r="D2526" i="2"/>
  <c r="D2570" i="2"/>
  <c r="D2618" i="2"/>
  <c r="D2626" i="2"/>
  <c r="D2634" i="2"/>
  <c r="D2682" i="2"/>
  <c r="D2701" i="2"/>
  <c r="D2761" i="2"/>
  <c r="D2976" i="2"/>
  <c r="D3025" i="2"/>
  <c r="D3082" i="2"/>
  <c r="D3314" i="2"/>
  <c r="D3340" i="2"/>
  <c r="D3463" i="2"/>
  <c r="D1489" i="2"/>
  <c r="D1554" i="2"/>
  <c r="D1594" i="2"/>
  <c r="D1689" i="2"/>
  <c r="D1939" i="2"/>
  <c r="D1995" i="2"/>
  <c r="D2034" i="2"/>
  <c r="D2050" i="2"/>
  <c r="D2096" i="2"/>
  <c r="D2108" i="2"/>
  <c r="D2174" i="2"/>
  <c r="D2315" i="2"/>
  <c r="D2405" i="2"/>
  <c r="D2425" i="2"/>
  <c r="D2455" i="2"/>
  <c r="D2506" i="2"/>
  <c r="D2587" i="2"/>
  <c r="D2607" i="2"/>
  <c r="D2706" i="2"/>
  <c r="D2844" i="2"/>
  <c r="D2853" i="2"/>
  <c r="D2916" i="2"/>
  <c r="D3004" i="2"/>
  <c r="D3078" i="2"/>
  <c r="D3132" i="2"/>
  <c r="D3292" i="2"/>
  <c r="D3360" i="2"/>
  <c r="D3472" i="2"/>
  <c r="D3925" i="2"/>
  <c r="D1273" i="2"/>
  <c r="D1297" i="2"/>
  <c r="D1358" i="2"/>
  <c r="D1522" i="2"/>
  <c r="D1526" i="2"/>
  <c r="D1566" i="2"/>
  <c r="D1582" i="2"/>
  <c r="D1622" i="2"/>
  <c r="D1626" i="2"/>
  <c r="D1630" i="2"/>
  <c r="D1806" i="2"/>
  <c r="D1872" i="2"/>
  <c r="D1879" i="2"/>
  <c r="D1976" i="2"/>
  <c r="D2042" i="2"/>
  <c r="D2126" i="2"/>
  <c r="D2134" i="2"/>
  <c r="D2165" i="2"/>
  <c r="D2186" i="2"/>
  <c r="D2299" i="2"/>
  <c r="D2316" i="2"/>
  <c r="D2356" i="2"/>
  <c r="D2535" i="2"/>
  <c r="D2660" i="2"/>
  <c r="D2698" i="2"/>
  <c r="D2718" i="2"/>
  <c r="D2875" i="2"/>
  <c r="D2879" i="2"/>
  <c r="D2905" i="2"/>
  <c r="D3034" i="2"/>
  <c r="D3104" i="2"/>
  <c r="D3336" i="2"/>
  <c r="D3439" i="2"/>
  <c r="D3656" i="2"/>
  <c r="D4602" i="2"/>
  <c r="D4722" i="2"/>
  <c r="D3513" i="2"/>
  <c r="D3538" i="2"/>
  <c r="D3703" i="2"/>
  <c r="D3798" i="2"/>
  <c r="D3974" i="2"/>
  <c r="D3987" i="2"/>
  <c r="D4053" i="2"/>
  <c r="D4147" i="2"/>
  <c r="D4211" i="2"/>
  <c r="D4225" i="2"/>
  <c r="D4422" i="2"/>
  <c r="D4444" i="2"/>
  <c r="D4496" i="2"/>
  <c r="D4570" i="2"/>
  <c r="D4586" i="2"/>
  <c r="D4656" i="2"/>
  <c r="D4698" i="2"/>
  <c r="D4756" i="2"/>
  <c r="D6315" i="2"/>
  <c r="D3567" i="2"/>
  <c r="D3602" i="2"/>
  <c r="D3614" i="2"/>
  <c r="D3642" i="2"/>
  <c r="D3688" i="2"/>
  <c r="D3692" i="2"/>
  <c r="D3758" i="2"/>
  <c r="D3803" i="2"/>
  <c r="D3872" i="2"/>
  <c r="D3943" i="2"/>
  <c r="D4046" i="2"/>
  <c r="D4059" i="2"/>
  <c r="D4095" i="2"/>
  <c r="D4104" i="2"/>
  <c r="D4157" i="2"/>
  <c r="D4185" i="2"/>
  <c r="D4193" i="2"/>
  <c r="D4207" i="2"/>
  <c r="D4269" i="2"/>
  <c r="D4299" i="2"/>
  <c r="D4314" i="2"/>
  <c r="D4358" i="2"/>
  <c r="D4484" i="2"/>
  <c r="D4530" i="2"/>
  <c r="D4786" i="2"/>
  <c r="D4806" i="2"/>
  <c r="D5305" i="2"/>
  <c r="D5496" i="2"/>
  <c r="D3708" i="2"/>
  <c r="D3720" i="2"/>
  <c r="D3911" i="2"/>
  <c r="D4005" i="2"/>
  <c r="D4014" i="2"/>
  <c r="D4181" i="2"/>
  <c r="D6127" i="2"/>
  <c r="D3494" i="2"/>
  <c r="D3532" i="2"/>
  <c r="D3560" i="2"/>
  <c r="D3586" i="2"/>
  <c r="D3598" i="2"/>
  <c r="D3618" i="2"/>
  <c r="D3622" i="2"/>
  <c r="D3658" i="2"/>
  <c r="D3750" i="2"/>
  <c r="D3766" i="2"/>
  <c r="D3804" i="2"/>
  <c r="D3812" i="2"/>
  <c r="D3868" i="2"/>
  <c r="D3873" i="2"/>
  <c r="D3903" i="2"/>
  <c r="D3927" i="2"/>
  <c r="D4033" i="2"/>
  <c r="D4153" i="2"/>
  <c r="D4203" i="2"/>
  <c r="D4213" i="2"/>
  <c r="D4275" i="2"/>
  <c r="D4319" i="2"/>
  <c r="D4354" i="2"/>
  <c r="D4454" i="2"/>
  <c r="D4502" i="2"/>
  <c r="D4575" i="2"/>
  <c r="D4608" i="2"/>
  <c r="D4622" i="2"/>
  <c r="D4626" i="2"/>
  <c r="D4658" i="2"/>
  <c r="D4673" i="2"/>
  <c r="D4708" i="2"/>
  <c r="D4729" i="2"/>
  <c r="D5939" i="2"/>
  <c r="D4382" i="2"/>
  <c r="D3388" i="2"/>
  <c r="D3436" i="2"/>
  <c r="D3465" i="2"/>
  <c r="D3742" i="2"/>
  <c r="D3792" i="2"/>
  <c r="D3828" i="2"/>
  <c r="D3869" i="2"/>
  <c r="D4056" i="2"/>
  <c r="D4061" i="2"/>
  <c r="D4425" i="2"/>
  <c r="D4442" i="2"/>
  <c r="D4568" i="2"/>
  <c r="D4597" i="2"/>
  <c r="D4803" i="2"/>
  <c r="D4858" i="2"/>
  <c r="D3256" i="2"/>
  <c r="D3346" i="2"/>
  <c r="D3718" i="2"/>
  <c r="D3738" i="2"/>
  <c r="D3784" i="2"/>
  <c r="D3878" i="2"/>
  <c r="D3941" i="2"/>
  <c r="D3963" i="2"/>
  <c r="D3981" i="2"/>
  <c r="D4074" i="2"/>
  <c r="D4106" i="2"/>
  <c r="D4115" i="2"/>
  <c r="D4242" i="2"/>
  <c r="D4252" i="2"/>
  <c r="D4326" i="2"/>
  <c r="D4346" i="2"/>
  <c r="D4391" i="2"/>
  <c r="D4486" i="2"/>
  <c r="D4536" i="2"/>
  <c r="D4560" i="2"/>
  <c r="D4776" i="2"/>
  <c r="D4800" i="2"/>
  <c r="D5556" i="2"/>
  <c r="D6098" i="2"/>
  <c r="D3596" i="2"/>
  <c r="D3730" i="2"/>
  <c r="D3900" i="2"/>
  <c r="D3933" i="2"/>
  <c r="D3973" i="2"/>
  <c r="D4035" i="2"/>
  <c r="D4111" i="2"/>
  <c r="D4151" i="2"/>
  <c r="D4307" i="2"/>
  <c r="D4430" i="2"/>
  <c r="D4516" i="2"/>
  <c r="D4556" i="2"/>
  <c r="D4577" i="2"/>
  <c r="D4581" i="2"/>
  <c r="D4697" i="2"/>
  <c r="D4701" i="2"/>
  <c r="D4730" i="2"/>
  <c r="D4768" i="2"/>
  <c r="D4796" i="2"/>
  <c r="D5012" i="2"/>
  <c r="D5150" i="2"/>
  <c r="D5294" i="2"/>
  <c r="D5326" i="2"/>
  <c r="D5488" i="2"/>
  <c r="D5504" i="2"/>
  <c r="D5513" i="2"/>
  <c r="D5564" i="2"/>
  <c r="D5576" i="2"/>
  <c r="D5700" i="2"/>
  <c r="D5766" i="2"/>
  <c r="D5902" i="2"/>
  <c r="D5960" i="2"/>
  <c r="D5964" i="2"/>
  <c r="D5981" i="2"/>
  <c r="D6072" i="2"/>
  <c r="D6081" i="2"/>
  <c r="D6102" i="2"/>
  <c r="D6122" i="2"/>
  <c r="D6134" i="2"/>
  <c r="D6139" i="2"/>
  <c r="D6146" i="2"/>
  <c r="D6151" i="2"/>
  <c r="D6172" i="2"/>
  <c r="D6244" i="2"/>
  <c r="D6600" i="2"/>
  <c r="D6704" i="2"/>
  <c r="D6796" i="2"/>
  <c r="D7035" i="2"/>
  <c r="D7039" i="2"/>
  <c r="D7448" i="2"/>
  <c r="D7453" i="2"/>
  <c r="D5210" i="2"/>
  <c r="D5214" i="2"/>
  <c r="D5238" i="2"/>
  <c r="D5254" i="2"/>
  <c r="D5306" i="2"/>
  <c r="D5310" i="2"/>
  <c r="D5318" i="2"/>
  <c r="D5426" i="2"/>
  <c r="D5636" i="2"/>
  <c r="D5722" i="2"/>
  <c r="D5824" i="2"/>
  <c r="D5832" i="2"/>
  <c r="D5865" i="2"/>
  <c r="D5870" i="2"/>
  <c r="D5882" i="2"/>
  <c r="D5907" i="2"/>
  <c r="D5957" i="2"/>
  <c r="D6032" i="2"/>
  <c r="D6052" i="2"/>
  <c r="D6068" i="2"/>
  <c r="D6073" i="2"/>
  <c r="D6177" i="2"/>
  <c r="D6312" i="2"/>
  <c r="D6814" i="2"/>
  <c r="D6947" i="2"/>
  <c r="D7208" i="2"/>
  <c r="D4909" i="2"/>
  <c r="D5059" i="2"/>
  <c r="D5234" i="2"/>
  <c r="D5275" i="2"/>
  <c r="D5438" i="2"/>
  <c r="D5682" i="2"/>
  <c r="D6648" i="2"/>
  <c r="D4914" i="2"/>
  <c r="D4919" i="2"/>
  <c r="D5135" i="2"/>
  <c r="D5362" i="2"/>
  <c r="D5404" i="2"/>
  <c r="D5457" i="2"/>
  <c r="D5490" i="2"/>
  <c r="D5506" i="2"/>
  <c r="D5676" i="2"/>
  <c r="D5752" i="2"/>
  <c r="D5821" i="2"/>
  <c r="D5845" i="2"/>
  <c r="D5895" i="2"/>
  <c r="D5933" i="2"/>
  <c r="D5950" i="2"/>
  <c r="D5962" i="2"/>
  <c r="D5983" i="2"/>
  <c r="D6008" i="2"/>
  <c r="D6062" i="2"/>
  <c r="D6074" i="2"/>
  <c r="D6078" i="2"/>
  <c r="D6132" i="2"/>
  <c r="D6166" i="2"/>
  <c r="D6178" i="2"/>
  <c r="D6230" i="2"/>
  <c r="D6297" i="2"/>
  <c r="D6304" i="2"/>
  <c r="D6326" i="2"/>
  <c r="D6674" i="2"/>
  <c r="D6772" i="2"/>
  <c r="D6961" i="2"/>
  <c r="D6992" i="2"/>
  <c r="D7088" i="2"/>
  <c r="D7481" i="2"/>
  <c r="D7545" i="2"/>
  <c r="D7621" i="2"/>
  <c r="D7626" i="2"/>
  <c r="D4937" i="2"/>
  <c r="D5157" i="2"/>
  <c r="D5268" i="2"/>
  <c r="D5284" i="2"/>
  <c r="D5308" i="2"/>
  <c r="D5312" i="2"/>
  <c r="D5324" i="2"/>
  <c r="D5396" i="2"/>
  <c r="D5638" i="2"/>
  <c r="D5695" i="2"/>
  <c r="D5788" i="2"/>
  <c r="D5818" i="2"/>
  <c r="D5896" i="2"/>
  <c r="D6034" i="2"/>
  <c r="D6070" i="2"/>
  <c r="D6075" i="2"/>
  <c r="D6088" i="2"/>
  <c r="D6101" i="2"/>
  <c r="D6179" i="2"/>
  <c r="D6192" i="2"/>
  <c r="D6279" i="2"/>
  <c r="D6318" i="2"/>
  <c r="D6334" i="2"/>
  <c r="D6816" i="2"/>
  <c r="D6984" i="2"/>
  <c r="D7084" i="2"/>
  <c r="D7119" i="2"/>
  <c r="D7416" i="2"/>
  <c r="D4979" i="2"/>
  <c r="D5145" i="2"/>
  <c r="D5166" i="2"/>
  <c r="D5785" i="2"/>
  <c r="D6335" i="2"/>
  <c r="D4921" i="2"/>
  <c r="D4959" i="2"/>
  <c r="D5137" i="2"/>
  <c r="D5202" i="2"/>
  <c r="D5273" i="2"/>
  <c r="D5397" i="2"/>
  <c r="D5500" i="2"/>
  <c r="D5680" i="2"/>
  <c r="D5918" i="2"/>
  <c r="D5930" i="2"/>
  <c r="D6031" i="2"/>
  <c r="D6197" i="2"/>
  <c r="D6254" i="2"/>
  <c r="D6273" i="2"/>
  <c r="D6453" i="2"/>
  <c r="D6544" i="2"/>
  <c r="D6808" i="2"/>
  <c r="D7147" i="2"/>
  <c r="D7408" i="2"/>
  <c r="D7514" i="2"/>
  <c r="D6521" i="2"/>
  <c r="D6589" i="2"/>
  <c r="D6892" i="2"/>
  <c r="D6901" i="2"/>
  <c r="D6966" i="2"/>
  <c r="D6985" i="2"/>
  <c r="D6993" i="2"/>
  <c r="D6997" i="2"/>
  <c r="D7009" i="2"/>
  <c r="D7128" i="2"/>
  <c r="D7136" i="2"/>
  <c r="D7168" i="2"/>
  <c r="D7254" i="2"/>
  <c r="D7273" i="2"/>
  <c r="D7330" i="2"/>
  <c r="D7393" i="2"/>
  <c r="D7417" i="2"/>
  <c r="D7474" i="2"/>
  <c r="D7575" i="2"/>
  <c r="D7945" i="2"/>
  <c r="D6474" i="2"/>
  <c r="D6971" i="2"/>
  <c r="D7218" i="2"/>
  <c r="D7410" i="2"/>
  <c r="D7491" i="2"/>
  <c r="D6526" i="2"/>
  <c r="D6542" i="2"/>
  <c r="D6762" i="2"/>
  <c r="D6856" i="2"/>
  <c r="D6868" i="2"/>
  <c r="D6877" i="2"/>
  <c r="D6936" i="2"/>
  <c r="D6959" i="2"/>
  <c r="D6998" i="2"/>
  <c r="D7133" i="2"/>
  <c r="D7140" i="2"/>
  <c r="D7172" i="2"/>
  <c r="D7294" i="2"/>
  <c r="D7304" i="2"/>
  <c r="D7309" i="2"/>
  <c r="D7327" i="2"/>
  <c r="D7610" i="2"/>
  <c r="D7745" i="2"/>
  <c r="D6439" i="2"/>
  <c r="D6443" i="2"/>
  <c r="D6447" i="2"/>
  <c r="D6463" i="2"/>
  <c r="D6495" i="2"/>
  <c r="D6534" i="2"/>
  <c r="D6628" i="2"/>
  <c r="D6738" i="2"/>
  <c r="D6786" i="2"/>
  <c r="D6844" i="2"/>
  <c r="D6894" i="2"/>
  <c r="D6927" i="2"/>
  <c r="D7034" i="2"/>
  <c r="D7086" i="2"/>
  <c r="D7298" i="2"/>
  <c r="D7390" i="2"/>
  <c r="D7533" i="2"/>
  <c r="D7917" i="2"/>
  <c r="D8112" i="2"/>
  <c r="D8517" i="2"/>
  <c r="D6459" i="2"/>
  <c r="D6492" i="2"/>
  <c r="D6607" i="2"/>
  <c r="D6642" i="2"/>
  <c r="D6698" i="2"/>
  <c r="D6726" i="2"/>
  <c r="D6944" i="2"/>
  <c r="D6956" i="2"/>
  <c r="D6983" i="2"/>
  <c r="D6987" i="2"/>
  <c r="D6990" i="2"/>
  <c r="D7074" i="2"/>
  <c r="D7078" i="2"/>
  <c r="D7087" i="2"/>
  <c r="D7114" i="2"/>
  <c r="D7118" i="2"/>
  <c r="D7162" i="2"/>
  <c r="D7236" i="2"/>
  <c r="D7252" i="2"/>
  <c r="D7321" i="2"/>
  <c r="D7367" i="2"/>
  <c r="D7380" i="2"/>
  <c r="D7447" i="2"/>
  <c r="D7484" i="2"/>
  <c r="D6472" i="2"/>
  <c r="D6563" i="2"/>
  <c r="D6678" i="2"/>
  <c r="D6756" i="2"/>
  <c r="D6836" i="2"/>
  <c r="D6874" i="2"/>
  <c r="D6882" i="2"/>
  <c r="D6907" i="2"/>
  <c r="D6911" i="2"/>
  <c r="D6991" i="2"/>
  <c r="D7004" i="2"/>
  <c r="D7024" i="2"/>
  <c r="D7053" i="2"/>
  <c r="D7083" i="2"/>
  <c r="D7106" i="2"/>
  <c r="D7468" i="2"/>
  <c r="D7539" i="2"/>
  <c r="D7565" i="2"/>
  <c r="D7680" i="2"/>
  <c r="D7718" i="2"/>
  <c r="D7726" i="2"/>
  <c r="D7802" i="2"/>
  <c r="D8028" i="2"/>
  <c r="D8217" i="2"/>
  <c r="D8392" i="2"/>
  <c r="D8459" i="2"/>
  <c r="D6473" i="2"/>
  <c r="D6568" i="2"/>
  <c r="D6576" i="2"/>
  <c r="D6584" i="2"/>
  <c r="D6744" i="2"/>
  <c r="D6776" i="2"/>
  <c r="D6916" i="2"/>
  <c r="D6934" i="2"/>
  <c r="D6948" i="2"/>
  <c r="D6957" i="2"/>
  <c r="D7075" i="2"/>
  <c r="D7163" i="2"/>
  <c r="D7461" i="2"/>
  <c r="D7494" i="2"/>
  <c r="D7553" i="2"/>
  <c r="D7676" i="2"/>
  <c r="D7798" i="2"/>
  <c r="D8139" i="2"/>
  <c r="D7730" i="2"/>
  <c r="D7788" i="2"/>
  <c r="D7811" i="2"/>
  <c r="D7844" i="2"/>
  <c r="D7848" i="2"/>
  <c r="D7880" i="2"/>
  <c r="D7888" i="2"/>
  <c r="D7903" i="2"/>
  <c r="D7910" i="2"/>
  <c r="D7930" i="2"/>
  <c r="D7950" i="2"/>
  <c r="D7976" i="2"/>
  <c r="D8011" i="2"/>
  <c r="D8041" i="2"/>
  <c r="D8090" i="2"/>
  <c r="D8106" i="2"/>
  <c r="D8109" i="2"/>
  <c r="D8127" i="2"/>
  <c r="D8140" i="2"/>
  <c r="D8161" i="2"/>
  <c r="D8168" i="2"/>
  <c r="D8316" i="2"/>
  <c r="D8353" i="2"/>
  <c r="D8573" i="2"/>
  <c r="D8849" i="2"/>
  <c r="D9827" i="2"/>
  <c r="D8284" i="2"/>
  <c r="D8357" i="2"/>
  <c r="D8401" i="2"/>
  <c r="D8439" i="2"/>
  <c r="D7576" i="2"/>
  <c r="D7607" i="2"/>
  <c r="D7919" i="2"/>
  <c r="D7951" i="2"/>
  <c r="D8079" i="2"/>
  <c r="D8117" i="2"/>
  <c r="D8185" i="2"/>
  <c r="D8431" i="2"/>
  <c r="D8569" i="2"/>
  <c r="D9008" i="2"/>
  <c r="D9861" i="2"/>
  <c r="D7701" i="2"/>
  <c r="D7750" i="2"/>
  <c r="D7871" i="2"/>
  <c r="D8019" i="2"/>
  <c r="D8201" i="2"/>
  <c r="D8378" i="2"/>
  <c r="D7612" i="2"/>
  <c r="D7628" i="2"/>
  <c r="D7650" i="2"/>
  <c r="D7678" i="2"/>
  <c r="D7769" i="2"/>
  <c r="D7790" i="2"/>
  <c r="D7841" i="2"/>
  <c r="D7936" i="2"/>
  <c r="D7956" i="2"/>
  <c r="D7973" i="2"/>
  <c r="D8103" i="2"/>
  <c r="D8133" i="2"/>
  <c r="D8210" i="2"/>
  <c r="D8288" i="2"/>
  <c r="D8293" i="2"/>
  <c r="D8463" i="2"/>
  <c r="D8531" i="2"/>
  <c r="D8658" i="2"/>
  <c r="D9004" i="2"/>
  <c r="D9190" i="2"/>
  <c r="D7860" i="2"/>
  <c r="D8129" i="2"/>
  <c r="D8270" i="2"/>
  <c r="D8311" i="2"/>
  <c r="D8372" i="2"/>
  <c r="D8654" i="2"/>
  <c r="D7643" i="2"/>
  <c r="D7763" i="2"/>
  <c r="D7824" i="2"/>
  <c r="D7835" i="2"/>
  <c r="D7916" i="2"/>
  <c r="D7987" i="2"/>
  <c r="D8051" i="2"/>
  <c r="D8226" i="2"/>
  <c r="D8368" i="2"/>
  <c r="D8563" i="2"/>
  <c r="D7633" i="2"/>
  <c r="D7773" i="2"/>
  <c r="D7778" i="2"/>
  <c r="D7873" i="2"/>
  <c r="D7883" i="2"/>
  <c r="D7921" i="2"/>
  <c r="D7933" i="2"/>
  <c r="D7970" i="2"/>
  <c r="D7983" i="2"/>
  <c r="D8013" i="2"/>
  <c r="D8130" i="2"/>
  <c r="D8222" i="2"/>
  <c r="D8230" i="2"/>
  <c r="D8274" i="2"/>
  <c r="D8286" i="2"/>
  <c r="D8327" i="2"/>
  <c r="D8521" i="2"/>
  <c r="D8587" i="2"/>
  <c r="D8655" i="2"/>
  <c r="D8659" i="2"/>
  <c r="D8663" i="2"/>
  <c r="D8741" i="2"/>
  <c r="D8964" i="2"/>
  <c r="D9090" i="2"/>
  <c r="D9436" i="2"/>
  <c r="D9627" i="2"/>
  <c r="D9884" i="2"/>
  <c r="D8847" i="2"/>
  <c r="D8920" i="2"/>
  <c r="D8925" i="2"/>
  <c r="D8948" i="2"/>
  <c r="D8974" i="2"/>
  <c r="D9017" i="2"/>
  <c r="D9026" i="2"/>
  <c r="D9064" i="2"/>
  <c r="D9069" i="2"/>
  <c r="D9078" i="2"/>
  <c r="D9198" i="2"/>
  <c r="D9210" i="2"/>
  <c r="D9218" i="2"/>
  <c r="D9248" i="2"/>
  <c r="D9365" i="2"/>
  <c r="D9432" i="2"/>
  <c r="D9450" i="2"/>
  <c r="D9584" i="2"/>
  <c r="D9631" i="2"/>
  <c r="D9648" i="2"/>
  <c r="D9724" i="2"/>
  <c r="D9761" i="2"/>
  <c r="D9787" i="2"/>
  <c r="D9830" i="2"/>
  <c r="D9952" i="2"/>
  <c r="D9981" i="2"/>
  <c r="D8761" i="2"/>
  <c r="D8781" i="2"/>
  <c r="D8801" i="2"/>
  <c r="D8834" i="2"/>
  <c r="D8889" i="2"/>
  <c r="D8894" i="2"/>
  <c r="D8939" i="2"/>
  <c r="D9053" i="2"/>
  <c r="D9094" i="2"/>
  <c r="D9157" i="2"/>
  <c r="D9161" i="2"/>
  <c r="D9194" i="2"/>
  <c r="D9206" i="2"/>
  <c r="D9270" i="2"/>
  <c r="D9294" i="2"/>
  <c r="D9310" i="2"/>
  <c r="D9356" i="2"/>
  <c r="D9589" i="2"/>
  <c r="D9616" i="2"/>
  <c r="D9624" i="2"/>
  <c r="D9762" i="2"/>
  <c r="D9826" i="2"/>
  <c r="D9881" i="2"/>
  <c r="D9889" i="2"/>
  <c r="D9893" i="2"/>
  <c r="D9919" i="2"/>
  <c r="D9961" i="2"/>
  <c r="D9965" i="2"/>
  <c r="D9969" i="2"/>
  <c r="D8698" i="2"/>
  <c r="D8718" i="2"/>
  <c r="D8750" i="2"/>
  <c r="D8818" i="2"/>
  <c r="D8821" i="2"/>
  <c r="D8840" i="2"/>
  <c r="D8844" i="2"/>
  <c r="D8890" i="2"/>
  <c r="D8899" i="2"/>
  <c r="D8908" i="2"/>
  <c r="D8931" i="2"/>
  <c r="D8935" i="2"/>
  <c r="D8971" i="2"/>
  <c r="D8980" i="2"/>
  <c r="D9032" i="2"/>
  <c r="D9054" i="2"/>
  <c r="D9125" i="2"/>
  <c r="D9158" i="2"/>
  <c r="D9162" i="2"/>
  <c r="D9392" i="2"/>
  <c r="D9446" i="2"/>
  <c r="D9581" i="2"/>
  <c r="D9690" i="2"/>
  <c r="D9775" i="2"/>
  <c r="D9784" i="2"/>
  <c r="D9840" i="2"/>
  <c r="D9907" i="2"/>
  <c r="D8667" i="2"/>
  <c r="D8778" i="2"/>
  <c r="D8798" i="2"/>
  <c r="D8826" i="2"/>
  <c r="D8895" i="2"/>
  <c r="D8950" i="2"/>
  <c r="D8958" i="2"/>
  <c r="D9001" i="2"/>
  <c r="D9023" i="2"/>
  <c r="D9037" i="2"/>
  <c r="D9063" i="2"/>
  <c r="D9121" i="2"/>
  <c r="D9154" i="2"/>
  <c r="D9175" i="2"/>
  <c r="D9204" i="2"/>
  <c r="D9384" i="2"/>
  <c r="D9421" i="2"/>
  <c r="D9429" i="2"/>
  <c r="D9434" i="2"/>
  <c r="D9443" i="2"/>
  <c r="D9488" i="2"/>
  <c r="D9516" i="2"/>
  <c r="D9520" i="2"/>
  <c r="D9544" i="2"/>
  <c r="D9577" i="2"/>
  <c r="D9608" i="2"/>
  <c r="D9633" i="2"/>
  <c r="D9726" i="2"/>
  <c r="D9750" i="2"/>
  <c r="D9850" i="2"/>
  <c r="D9970" i="2"/>
  <c r="D8653" i="2"/>
  <c r="D8955" i="2"/>
  <c r="D9208" i="2"/>
  <c r="D9448" i="2"/>
  <c r="D9683" i="2"/>
  <c r="D9722" i="2"/>
  <c r="D9730" i="2"/>
  <c r="D9746" i="2"/>
  <c r="D9755" i="2"/>
  <c r="D9764" i="2"/>
  <c r="D9772" i="2"/>
  <c r="D9846" i="2"/>
  <c r="D9921" i="2"/>
  <c r="D9938" i="2"/>
  <c r="D9941" i="2"/>
  <c r="D9962" i="2"/>
  <c r="D9971" i="2"/>
  <c r="D8752" i="2"/>
  <c r="D8799" i="2"/>
  <c r="D8815" i="2"/>
  <c r="D8855" i="2"/>
  <c r="D9096" i="2"/>
  <c r="D9105" i="2"/>
  <c r="D9152" i="2"/>
  <c r="D9176" i="2"/>
  <c r="D9268" i="2"/>
  <c r="D9368" i="2"/>
  <c r="D9541" i="2"/>
  <c r="D9605" i="2"/>
  <c r="D9703" i="2"/>
  <c r="D9735" i="2"/>
  <c r="D9807" i="2"/>
  <c r="D9991" i="2"/>
  <c r="D10001" i="2"/>
  <c r="D8679" i="2"/>
  <c r="D8687" i="2"/>
  <c r="D8732" i="2"/>
  <c r="D8756" i="2"/>
  <c r="D8763" i="2"/>
  <c r="D8792" i="2"/>
  <c r="D8816" i="2"/>
  <c r="D8828" i="2"/>
  <c r="D8851" i="2"/>
  <c r="D9164" i="2"/>
  <c r="D9189" i="2"/>
  <c r="D9254" i="2"/>
  <c r="D9284" i="2"/>
  <c r="D9449" i="2"/>
  <c r="D9510" i="2"/>
  <c r="D9597" i="2"/>
  <c r="D9660" i="2"/>
  <c r="D9723" i="2"/>
  <c r="D9747" i="2"/>
  <c r="D9782" i="2"/>
  <c r="D9790" i="2"/>
  <c r="D9834" i="2"/>
  <c r="D9896" i="2"/>
  <c r="D4" i="2"/>
  <c r="D177" i="2"/>
  <c r="D457" i="2"/>
  <c r="D772" i="2"/>
  <c r="D918" i="2"/>
  <c r="D1105" i="2"/>
  <c r="D1169" i="2"/>
  <c r="D1856" i="2"/>
  <c r="D2046" i="2"/>
  <c r="D47" i="2"/>
  <c r="D120" i="2"/>
  <c r="D143" i="2"/>
  <c r="D347" i="2"/>
  <c r="D599" i="2"/>
  <c r="D603" i="2"/>
  <c r="D611" i="2"/>
  <c r="D796" i="2"/>
  <c r="D804" i="2"/>
  <c r="D807" i="2"/>
  <c r="D901" i="2"/>
  <c r="D1671" i="2"/>
  <c r="D1711" i="2"/>
  <c r="D1969" i="2"/>
  <c r="D447" i="2"/>
  <c r="D1619" i="2"/>
  <c r="D1929" i="2"/>
  <c r="D124" i="2"/>
  <c r="D311" i="2"/>
  <c r="D35" i="2"/>
  <c r="D68" i="2"/>
  <c r="D94" i="2"/>
  <c r="D106" i="2"/>
  <c r="D223" i="2"/>
  <c r="D227" i="2"/>
  <c r="D427" i="2"/>
  <c r="D431" i="2"/>
  <c r="D435" i="2"/>
  <c r="D555" i="2"/>
  <c r="D559" i="2"/>
  <c r="D653" i="2"/>
  <c r="D705" i="2"/>
  <c r="D859" i="2"/>
  <c r="D863" i="2"/>
  <c r="D1219" i="2"/>
  <c r="D1407" i="2"/>
  <c r="D1616" i="2"/>
  <c r="D307" i="2"/>
  <c r="D687" i="2"/>
  <c r="D691" i="2"/>
  <c r="D61" i="2"/>
  <c r="D87" i="2"/>
  <c r="D195" i="2"/>
  <c r="D415" i="2"/>
  <c r="D933" i="2"/>
  <c r="D968" i="2"/>
  <c r="D975" i="2"/>
  <c r="D1024" i="2"/>
  <c r="D1031" i="2"/>
  <c r="D1898" i="2"/>
  <c r="D2289" i="2"/>
  <c r="D8" i="2"/>
  <c r="D213" i="2"/>
  <c r="D1589" i="2"/>
  <c r="D2130" i="2"/>
  <c r="D2331" i="2"/>
  <c r="D36" i="2"/>
  <c r="D943" i="2"/>
  <c r="D1476" i="2"/>
  <c r="D156" i="2"/>
  <c r="D159" i="2"/>
  <c r="D167" i="2"/>
  <c r="D174" i="2"/>
  <c r="D196" i="2"/>
  <c r="D199" i="2"/>
  <c r="D206" i="2"/>
  <c r="D217" i="2"/>
  <c r="D319" i="2"/>
  <c r="D387" i="2"/>
  <c r="D391" i="2"/>
  <c r="D635" i="2"/>
  <c r="D665" i="2"/>
  <c r="D783" i="2"/>
  <c r="D793" i="2"/>
  <c r="D885" i="2"/>
  <c r="D1428" i="2"/>
  <c r="D1447" i="2"/>
  <c r="D1641" i="2"/>
  <c r="D1649" i="2"/>
  <c r="D1712" i="2"/>
  <c r="D1770" i="2"/>
  <c r="D1829" i="2"/>
  <c r="D2139" i="2"/>
  <c r="D3841" i="2"/>
  <c r="D163" i="2"/>
  <c r="D570" i="2"/>
  <c r="D998" i="2"/>
  <c r="D2105" i="2"/>
  <c r="D129" i="2"/>
  <c r="D144" i="2"/>
  <c r="D30" i="2"/>
  <c r="D95" i="2"/>
  <c r="D455" i="2"/>
  <c r="D499" i="2"/>
  <c r="D526" i="2"/>
  <c r="D543" i="2"/>
  <c r="D587" i="2"/>
  <c r="D721" i="2"/>
  <c r="D770" i="2"/>
  <c r="D808" i="2"/>
  <c r="D923" i="2"/>
  <c r="D1025" i="2"/>
  <c r="D1163" i="2"/>
  <c r="D1400" i="2"/>
  <c r="D1527" i="2"/>
  <c r="D1613" i="2"/>
  <c r="D1774" i="2"/>
  <c r="D1853" i="2"/>
  <c r="D2043" i="2"/>
  <c r="D2906" i="2"/>
  <c r="D891" i="2"/>
  <c r="D1001" i="2"/>
  <c r="D1076" i="2"/>
  <c r="D69" i="2"/>
  <c r="D31" i="2"/>
  <c r="D66" i="2"/>
  <c r="D88" i="2"/>
  <c r="D115" i="2"/>
  <c r="D160" i="2"/>
  <c r="D193" i="2"/>
  <c r="D331" i="2"/>
  <c r="D395" i="2"/>
  <c r="D482" i="2"/>
  <c r="D515" i="2"/>
  <c r="D531" i="2"/>
  <c r="D547" i="2"/>
  <c r="D605" i="2"/>
  <c r="D685" i="2"/>
  <c r="D711" i="2"/>
  <c r="D753" i="2"/>
  <c r="D773" i="2"/>
  <c r="D809" i="2"/>
  <c r="D889" i="2"/>
  <c r="D892" i="2"/>
  <c r="D916" i="2"/>
  <c r="D938" i="2"/>
  <c r="D969" i="2"/>
  <c r="D984" i="2"/>
  <c r="D1051" i="2"/>
  <c r="D1084" i="2"/>
  <c r="D1088" i="2"/>
  <c r="D1103" i="2"/>
  <c r="D1159" i="2"/>
  <c r="D1171" i="2"/>
  <c r="D1179" i="2"/>
  <c r="D1229" i="2"/>
  <c r="D1307" i="2"/>
  <c r="D1362" i="2"/>
  <c r="D1366" i="2"/>
  <c r="D1389" i="2"/>
  <c r="D1469" i="2"/>
  <c r="D1499" i="2"/>
  <c r="D1528" i="2"/>
  <c r="D1571" i="2"/>
  <c r="D1638" i="2"/>
  <c r="D1654" i="2"/>
  <c r="D1701" i="2"/>
  <c r="D1725" i="2"/>
  <c r="D1729" i="2"/>
  <c r="D1758" i="2"/>
  <c r="D1763" i="2"/>
  <c r="D1804" i="2"/>
  <c r="D1884" i="2"/>
  <c r="D1911" i="2"/>
  <c r="D1915" i="2"/>
  <c r="D1994" i="2"/>
  <c r="D2022" i="2"/>
  <c r="D2033" i="2"/>
  <c r="D2064" i="2"/>
  <c r="D2090" i="2"/>
  <c r="D2119" i="2"/>
  <c r="D2258" i="2"/>
  <c r="D2380" i="2"/>
  <c r="D91" i="2"/>
  <c r="D48" i="2"/>
  <c r="D111" i="2"/>
  <c r="D126" i="2"/>
  <c r="D157" i="2"/>
  <c r="D164" i="2"/>
  <c r="D214" i="2"/>
  <c r="D6" i="2"/>
  <c r="D17" i="2"/>
  <c r="D20" i="2"/>
  <c r="D53" i="2"/>
  <c r="D81" i="2"/>
  <c r="D85" i="2"/>
  <c r="D96" i="2"/>
  <c r="D100" i="2"/>
  <c r="D108" i="2"/>
  <c r="D119" i="2"/>
  <c r="D161" i="2"/>
  <c r="D229" i="2"/>
  <c r="D327" i="2"/>
  <c r="D470" i="2"/>
  <c r="D523" i="2"/>
  <c r="D527" i="2"/>
  <c r="D539" i="2"/>
  <c r="D561" i="2"/>
  <c r="D699" i="2"/>
  <c r="D823" i="2"/>
  <c r="D882" i="2"/>
  <c r="D913" i="2"/>
  <c r="D1067" i="2"/>
  <c r="D2076" i="2"/>
  <c r="D521" i="2"/>
  <c r="D983" i="2"/>
  <c r="D1531" i="2"/>
  <c r="D1890" i="2"/>
  <c r="D76" i="2"/>
  <c r="D148" i="2"/>
  <c r="D107" i="2"/>
  <c r="D116" i="2"/>
  <c r="D179" i="2"/>
  <c r="D183" i="2"/>
  <c r="D197" i="2"/>
  <c r="D208" i="2"/>
  <c r="D219" i="2"/>
  <c r="D335" i="2"/>
  <c r="D346" i="2"/>
  <c r="D367" i="2"/>
  <c r="D407" i="2"/>
  <c r="D411" i="2"/>
  <c r="D519" i="2"/>
  <c r="D535" i="2"/>
  <c r="D565" i="2"/>
  <c r="D606" i="2"/>
  <c r="D633" i="2"/>
  <c r="D682" i="2"/>
  <c r="D686" i="2"/>
  <c r="D715" i="2"/>
  <c r="D731" i="2"/>
  <c r="D747" i="2"/>
  <c r="D784" i="2"/>
  <c r="D791" i="2"/>
  <c r="D816" i="2"/>
  <c r="D865" i="2"/>
  <c r="D876" i="2"/>
  <c r="D883" i="2"/>
  <c r="D893" i="2"/>
  <c r="D897" i="2"/>
  <c r="D942" i="2"/>
  <c r="D952" i="2"/>
  <c r="D1003" i="2"/>
  <c r="D1044" i="2"/>
  <c r="D1056" i="2"/>
  <c r="D1075" i="2"/>
  <c r="D1081" i="2"/>
  <c r="D1118" i="2"/>
  <c r="D1249" i="2"/>
  <c r="D1277" i="2"/>
  <c r="D1367" i="2"/>
  <c r="D1462" i="2"/>
  <c r="D1524" i="2"/>
  <c r="D1548" i="2"/>
  <c r="D1690" i="2"/>
  <c r="D1726" i="2"/>
  <c r="D1755" i="2"/>
  <c r="D1819" i="2"/>
  <c r="D1823" i="2"/>
  <c r="D1874" i="2"/>
  <c r="D2012" i="2"/>
  <c r="D2056" i="2"/>
  <c r="D2115" i="2"/>
  <c r="D3045" i="2"/>
  <c r="D65" i="2"/>
  <c r="D593" i="2"/>
  <c r="D1349" i="2"/>
  <c r="D1565" i="2"/>
  <c r="D1832" i="2"/>
  <c r="D21" i="2"/>
  <c r="D1027" i="2"/>
  <c r="D1211" i="2"/>
  <c r="D3680" i="2"/>
  <c r="D29" i="2"/>
  <c r="D25" i="2"/>
  <c r="D113" i="2"/>
  <c r="D180" i="2"/>
  <c r="D191" i="2"/>
  <c r="D255" i="2"/>
  <c r="D259" i="2"/>
  <c r="D295" i="2"/>
  <c r="D299" i="2"/>
  <c r="D566" i="2"/>
  <c r="D585" i="2"/>
  <c r="D607" i="2"/>
  <c r="D719" i="2"/>
  <c r="D735" i="2"/>
  <c r="D765" i="2"/>
  <c r="D813" i="2"/>
  <c r="D838" i="2"/>
  <c r="D845" i="2"/>
  <c r="D869" i="2"/>
  <c r="D880" i="2"/>
  <c r="D890" i="2"/>
  <c r="D993" i="2"/>
  <c r="D1008" i="2"/>
  <c r="D1053" i="2"/>
  <c r="D1057" i="2"/>
  <c r="D1064" i="2"/>
  <c r="D1082" i="2"/>
  <c r="D1093" i="2"/>
  <c r="D1104" i="2"/>
  <c r="D1108" i="2"/>
  <c r="D1149" i="2"/>
  <c r="D1157" i="2"/>
  <c r="D1189" i="2"/>
  <c r="D1207" i="2"/>
  <c r="D1257" i="2"/>
  <c r="D1285" i="2"/>
  <c r="D1415" i="2"/>
  <c r="D1514" i="2"/>
  <c r="D1588" i="2"/>
  <c r="D1627" i="2"/>
  <c r="D1743" i="2"/>
  <c r="D1747" i="2"/>
  <c r="D1815" i="2"/>
  <c r="D1870" i="2"/>
  <c r="D1932" i="2"/>
  <c r="D1936" i="2"/>
  <c r="D1949" i="2"/>
  <c r="D1996" i="2"/>
  <c r="D2057" i="2"/>
  <c r="D2145" i="2"/>
  <c r="D2177" i="2"/>
  <c r="D2185" i="2"/>
  <c r="D2296" i="2"/>
  <c r="D2688" i="2"/>
  <c r="D1336" i="2"/>
  <c r="D1360" i="2"/>
  <c r="D1384" i="2"/>
  <c r="D1398" i="2"/>
  <c r="D1401" i="2"/>
  <c r="D1463" i="2"/>
  <c r="D1494" i="2"/>
  <c r="D1562" i="2"/>
  <c r="D1596" i="2"/>
  <c r="D1631" i="2"/>
  <c r="D1635" i="2"/>
  <c r="D1676" i="2"/>
  <c r="D1698" i="2"/>
  <c r="D1734" i="2"/>
  <c r="D1796" i="2"/>
  <c r="D1824" i="2"/>
  <c r="D1833" i="2"/>
  <c r="D1845" i="2"/>
  <c r="D1906" i="2"/>
  <c r="D1920" i="2"/>
  <c r="D1933" i="2"/>
  <c r="D2070" i="2"/>
  <c r="D2160" i="2"/>
  <c r="D2197" i="2"/>
  <c r="D2286" i="2"/>
  <c r="D2293" i="2"/>
  <c r="D2308" i="2"/>
  <c r="D2324" i="2"/>
  <c r="D2354" i="2"/>
  <c r="D2776" i="2"/>
  <c r="D4434" i="2"/>
  <c r="D971" i="2"/>
  <c r="D1013" i="2"/>
  <c r="D1137" i="2"/>
  <c r="D1233" i="2"/>
  <c r="D1240" i="2"/>
  <c r="D1302" i="2"/>
  <c r="D1343" i="2"/>
  <c r="D1436" i="2"/>
  <c r="D1477" i="2"/>
  <c r="D1515" i="2"/>
  <c r="D1529" i="2"/>
  <c r="D1603" i="2"/>
  <c r="D1628" i="2"/>
  <c r="D1720" i="2"/>
  <c r="D1749" i="2"/>
  <c r="D1805" i="2"/>
  <c r="D1813" i="2"/>
  <c r="D1861" i="2"/>
  <c r="D1903" i="2"/>
  <c r="D1951" i="2"/>
  <c r="D1961" i="2"/>
  <c r="D1998" i="2"/>
  <c r="D2002" i="2"/>
  <c r="D2019" i="2"/>
  <c r="D2037" i="2"/>
  <c r="D2058" i="2"/>
  <c r="D2066" i="2"/>
  <c r="D2073" i="2"/>
  <c r="D2095" i="2"/>
  <c r="D2153" i="2"/>
  <c r="D2164" i="2"/>
  <c r="D2206" i="2"/>
  <c r="D2282" i="2"/>
  <c r="D2339" i="2"/>
  <c r="D2445" i="2"/>
  <c r="D3284" i="2"/>
  <c r="D1237" i="2"/>
  <c r="D1247" i="2"/>
  <c r="D1330" i="2"/>
  <c r="D1391" i="2"/>
  <c r="D1395" i="2"/>
  <c r="D1402" i="2"/>
  <c r="D1416" i="2"/>
  <c r="D1453" i="2"/>
  <c r="D1569" i="2"/>
  <c r="D1583" i="2"/>
  <c r="D1639" i="2"/>
  <c r="D1663" i="2"/>
  <c r="D1687" i="2"/>
  <c r="D1691" i="2"/>
  <c r="D1738" i="2"/>
  <c r="D1753" i="2"/>
  <c r="D1793" i="2"/>
  <c r="D1858" i="2"/>
  <c r="D1941" i="2"/>
  <c r="D2074" i="2"/>
  <c r="D2128" i="2"/>
  <c r="D2154" i="2"/>
  <c r="D2210" i="2"/>
  <c r="D2272" i="2"/>
  <c r="D2768" i="2"/>
  <c r="D3348" i="2"/>
  <c r="D3414" i="2"/>
  <c r="D3576" i="2"/>
  <c r="D3741" i="2"/>
  <c r="D1289" i="2"/>
  <c r="D1320" i="2"/>
  <c r="D1354" i="2"/>
  <c r="D1375" i="2"/>
  <c r="D1430" i="2"/>
  <c r="D1450" i="2"/>
  <c r="D1488" i="2"/>
  <c r="D1491" i="2"/>
  <c r="D1505" i="2"/>
  <c r="D1550" i="2"/>
  <c r="D1559" i="2"/>
  <c r="D1657" i="2"/>
  <c r="D1674" i="2"/>
  <c r="D1731" i="2"/>
  <c r="D1783" i="2"/>
  <c r="D1802" i="2"/>
  <c r="D1818" i="2"/>
  <c r="D1924" i="2"/>
  <c r="D2010" i="2"/>
  <c r="D2245" i="2"/>
  <c r="D2480" i="2"/>
  <c r="D2510" i="2"/>
  <c r="D1279" i="2"/>
  <c r="D1317" i="2"/>
  <c r="D1365" i="2"/>
  <c r="D1509" i="2"/>
  <c r="D1523" i="2"/>
  <c r="D1629" i="2"/>
  <c r="D1754" i="2"/>
  <c r="D1769" i="2"/>
  <c r="D1794" i="2"/>
  <c r="D1831" i="2"/>
  <c r="D1835" i="2"/>
  <c r="D1893" i="2"/>
  <c r="D1910" i="2"/>
  <c r="D1928" i="2"/>
  <c r="D1942" i="2"/>
  <c r="D1952" i="2"/>
  <c r="D1986" i="2"/>
  <c r="D2017" i="2"/>
  <c r="D2078" i="2"/>
  <c r="D2081" i="2"/>
  <c r="D2100" i="2"/>
  <c r="D2183" i="2"/>
  <c r="D2195" i="2"/>
  <c r="D2222" i="2"/>
  <c r="D2229" i="2"/>
  <c r="D2310" i="2"/>
  <c r="D2314" i="2"/>
  <c r="D2390" i="2"/>
  <c r="D3311" i="2"/>
  <c r="D3344" i="2"/>
  <c r="D3636" i="2"/>
  <c r="D1029" i="2"/>
  <c r="D1087" i="2"/>
  <c r="D1114" i="2"/>
  <c r="D1145" i="2"/>
  <c r="D1200" i="2"/>
  <c r="D1262" i="2"/>
  <c r="D1293" i="2"/>
  <c r="D1300" i="2"/>
  <c r="D1327" i="2"/>
  <c r="D1331" i="2"/>
  <c r="D1369" i="2"/>
  <c r="D1410" i="2"/>
  <c r="D1417" i="2"/>
  <c r="D1495" i="2"/>
  <c r="D1506" i="2"/>
  <c r="D1537" i="2"/>
  <c r="D1584" i="2"/>
  <c r="D1615" i="2"/>
  <c r="D1696" i="2"/>
  <c r="D1714" i="2"/>
  <c r="D1718" i="2"/>
  <c r="D1739" i="2"/>
  <c r="D1766" i="2"/>
  <c r="D1886" i="2"/>
  <c r="D1993" i="2"/>
  <c r="D2025" i="2"/>
  <c r="D2038" i="2"/>
  <c r="D2162" i="2"/>
  <c r="D2173" i="2"/>
  <c r="D2196" i="2"/>
  <c r="D2226" i="2"/>
  <c r="D2250" i="2"/>
  <c r="D2254" i="2"/>
  <c r="D2330" i="2"/>
  <c r="D2360" i="2"/>
  <c r="D2379" i="2"/>
  <c r="D2387" i="2"/>
  <c r="D2428" i="2"/>
  <c r="D2573" i="2"/>
  <c r="D3165" i="2"/>
  <c r="D3376" i="2"/>
  <c r="D3714" i="2"/>
  <c r="D2463" i="2"/>
  <c r="D2497" i="2"/>
  <c r="D2547" i="2"/>
  <c r="D2565" i="2"/>
  <c r="D2589" i="2"/>
  <c r="D2609" i="2"/>
  <c r="D2612" i="2"/>
  <c r="D2695" i="2"/>
  <c r="D2711" i="2"/>
  <c r="D2726" i="2"/>
  <c r="D2745" i="2"/>
  <c r="D2753" i="2"/>
  <c r="D2773" i="2"/>
  <c r="D2784" i="2"/>
  <c r="D2792" i="2"/>
  <c r="D2828" i="2"/>
  <c r="D2841" i="2"/>
  <c r="D2845" i="2"/>
  <c r="D2922" i="2"/>
  <c r="D2926" i="2"/>
  <c r="D2945" i="2"/>
  <c r="D2990" i="2"/>
  <c r="D3005" i="2"/>
  <c r="D3075" i="2"/>
  <c r="D3088" i="2"/>
  <c r="D3100" i="2"/>
  <c r="D3126" i="2"/>
  <c r="D3155" i="2"/>
  <c r="D3173" i="2"/>
  <c r="D3195" i="2"/>
  <c r="D3220" i="2"/>
  <c r="D3264" i="2"/>
  <c r="D3401" i="2"/>
  <c r="D3515" i="2"/>
  <c r="D3573" i="2"/>
  <c r="D3632" i="2"/>
  <c r="D3694" i="2"/>
  <c r="D3698" i="2"/>
  <c r="D3729" i="2"/>
  <c r="D3740" i="2"/>
  <c r="D3788" i="2"/>
  <c r="D3883" i="2"/>
  <c r="D3931" i="2"/>
  <c r="D3939" i="2"/>
  <c r="D3947" i="2"/>
  <c r="D3983" i="2"/>
  <c r="D3995" i="2"/>
  <c r="D4064" i="2"/>
  <c r="D4127" i="2"/>
  <c r="D4131" i="2"/>
  <c r="D4270" i="2"/>
  <c r="D4295" i="2"/>
  <c r="D4300" i="2"/>
  <c r="D4334" i="2"/>
  <c r="D4494" i="2"/>
  <c r="D4716" i="2"/>
  <c r="D4920" i="2"/>
  <c r="D5184" i="2"/>
  <c r="D5598" i="2"/>
  <c r="D5602" i="2"/>
  <c r="D5864" i="2"/>
  <c r="D6575" i="2"/>
  <c r="D2440" i="2"/>
  <c r="D2446" i="2"/>
  <c r="D2464" i="2"/>
  <c r="D2562" i="2"/>
  <c r="D2580" i="2"/>
  <c r="D2610" i="2"/>
  <c r="D2657" i="2"/>
  <c r="D2788" i="2"/>
  <c r="D2818" i="2"/>
  <c r="D2927" i="2"/>
  <c r="D3020" i="2"/>
  <c r="D3204" i="2"/>
  <c r="D3453" i="2"/>
  <c r="D3556" i="2"/>
  <c r="D3574" i="2"/>
  <c r="D3580" i="2"/>
  <c r="D3612" i="2"/>
  <c r="D3674" i="2"/>
  <c r="D3756" i="2"/>
  <c r="D3789" i="2"/>
  <c r="D3838" i="2"/>
  <c r="D3921" i="2"/>
  <c r="D3956" i="2"/>
  <c r="D3984" i="2"/>
  <c r="D3999" i="2"/>
  <c r="D4003" i="2"/>
  <c r="D4036" i="2"/>
  <c r="D4065" i="2"/>
  <c r="D4073" i="2"/>
  <c r="D4123" i="2"/>
  <c r="D4171" i="2"/>
  <c r="D4228" i="2"/>
  <c r="D4256" i="2"/>
  <c r="D4266" i="2"/>
  <c r="D4414" i="2"/>
  <c r="D4605" i="2"/>
  <c r="D4753" i="2"/>
  <c r="D5174" i="2"/>
  <c r="D5258" i="2"/>
  <c r="D5322" i="2"/>
  <c r="D5590" i="2"/>
  <c r="D5915" i="2"/>
  <c r="D6519" i="2"/>
  <c r="D2276" i="2"/>
  <c r="D2391" i="2"/>
  <c r="D2481" i="2"/>
  <c r="D2495" i="2"/>
  <c r="D2525" i="2"/>
  <c r="D2613" i="2"/>
  <c r="D2620" i="2"/>
  <c r="D2643" i="2"/>
  <c r="D2766" i="2"/>
  <c r="D2896" i="2"/>
  <c r="D2932" i="2"/>
  <c r="D2968" i="2"/>
  <c r="D3010" i="2"/>
  <c r="D3060" i="2"/>
  <c r="D3166" i="2"/>
  <c r="D3258" i="2"/>
  <c r="D3272" i="2"/>
  <c r="D3326" i="2"/>
  <c r="D3456" i="2"/>
  <c r="D3478" i="2"/>
  <c r="D3600" i="2"/>
  <c r="D3659" i="2"/>
  <c r="D3678" i="2"/>
  <c r="D3796" i="2"/>
  <c r="D3880" i="2"/>
  <c r="D3905" i="2"/>
  <c r="D4569" i="2"/>
  <c r="D5374" i="2"/>
  <c r="D5642" i="2"/>
  <c r="D2235" i="2"/>
  <c r="D2242" i="2"/>
  <c r="D2267" i="2"/>
  <c r="D2287" i="2"/>
  <c r="D2332" i="2"/>
  <c r="D2346" i="2"/>
  <c r="D2349" i="2"/>
  <c r="D2388" i="2"/>
  <c r="D2395" i="2"/>
  <c r="D2406" i="2"/>
  <c r="D2450" i="2"/>
  <c r="D2478" i="2"/>
  <c r="D2542" i="2"/>
  <c r="D2563" i="2"/>
  <c r="D2577" i="2"/>
  <c r="D2604" i="2"/>
  <c r="D2614" i="2"/>
  <c r="D2637" i="2"/>
  <c r="D2716" i="2"/>
  <c r="D2775" i="2"/>
  <c r="D2800" i="2"/>
  <c r="D2881" i="2"/>
  <c r="D2958" i="2"/>
  <c r="D2973" i="2"/>
  <c r="D3065" i="2"/>
  <c r="D3098" i="2"/>
  <c r="D3105" i="2"/>
  <c r="D3175" i="2"/>
  <c r="D3188" i="2"/>
  <c r="D3200" i="2"/>
  <c r="D3218" i="2"/>
  <c r="D3222" i="2"/>
  <c r="D3240" i="2"/>
  <c r="D3286" i="2"/>
  <c r="D3290" i="2"/>
  <c r="D3327" i="2"/>
  <c r="D3474" i="2"/>
  <c r="D3492" i="2"/>
  <c r="D3503" i="2"/>
  <c r="D3528" i="2"/>
  <c r="D3609" i="2"/>
  <c r="D3634" i="2"/>
  <c r="D3663" i="2"/>
  <c r="D3745" i="2"/>
  <c r="D3762" i="2"/>
  <c r="D3861" i="2"/>
  <c r="D3885" i="2"/>
  <c r="D3889" i="2"/>
  <c r="D4004" i="2"/>
  <c r="D4062" i="2"/>
  <c r="D4189" i="2"/>
  <c r="D4215" i="2"/>
  <c r="D2894" i="2"/>
  <c r="D3253" i="2"/>
  <c r="D3299" i="2"/>
  <c r="D3312" i="2"/>
  <c r="D3366" i="2"/>
  <c r="D4341" i="2"/>
  <c r="D4529" i="2"/>
  <c r="D4594" i="2"/>
  <c r="D4846" i="2"/>
  <c r="D5484" i="2"/>
  <c r="D2214" i="2"/>
  <c r="D2224" i="2"/>
  <c r="D2228" i="2"/>
  <c r="D2253" i="2"/>
  <c r="D2298" i="2"/>
  <c r="D2333" i="2"/>
  <c r="D2350" i="2"/>
  <c r="D2378" i="2"/>
  <c r="D2410" i="2"/>
  <c r="D2434" i="2"/>
  <c r="D2465" i="2"/>
  <c r="D2489" i="2"/>
  <c r="D2509" i="2"/>
  <c r="D2512" i="2"/>
  <c r="D2560" i="2"/>
  <c r="D2564" i="2"/>
  <c r="D2598" i="2"/>
  <c r="D2615" i="2"/>
  <c r="D2693" i="2"/>
  <c r="D2717" i="2"/>
  <c r="D2721" i="2"/>
  <c r="D2736" i="2"/>
  <c r="D2790" i="2"/>
  <c r="D2835" i="2"/>
  <c r="D2886" i="2"/>
  <c r="D2890" i="2"/>
  <c r="D2898" i="2"/>
  <c r="D3000" i="2"/>
  <c r="D3066" i="2"/>
  <c r="D3073" i="2"/>
  <c r="D3120" i="2"/>
  <c r="D3136" i="2"/>
  <c r="D3178" i="2"/>
  <c r="D3374" i="2"/>
  <c r="D3506" i="2"/>
  <c r="D3696" i="2"/>
  <c r="D3786" i="2"/>
  <c r="D3858" i="2"/>
  <c r="D4108" i="2"/>
  <c r="D4112" i="2"/>
  <c r="D5016" i="2"/>
  <c r="D3396" i="2"/>
  <c r="D3406" i="2"/>
  <c r="D3542" i="2"/>
  <c r="D3546" i="2"/>
  <c r="D3554" i="2"/>
  <c r="D3568" i="2"/>
  <c r="D3594" i="2"/>
  <c r="D3616" i="2"/>
  <c r="D3653" i="2"/>
  <c r="D3886" i="2"/>
  <c r="D3937" i="2"/>
  <c r="D4047" i="2"/>
  <c r="D4117" i="2"/>
  <c r="D4450" i="2"/>
  <c r="D4509" i="2"/>
  <c r="D4513" i="2"/>
  <c r="D5473" i="2"/>
  <c r="D1947" i="2"/>
  <c r="D1954" i="2"/>
  <c r="D1960" i="2"/>
  <c r="D2014" i="2"/>
  <c r="D2102" i="2"/>
  <c r="D2147" i="2"/>
  <c r="D2169" i="2"/>
  <c r="D2182" i="2"/>
  <c r="D2221" i="2"/>
  <c r="D2240" i="2"/>
  <c r="D2271" i="2"/>
  <c r="D2292" i="2"/>
  <c r="D2343" i="2"/>
  <c r="D2368" i="2"/>
  <c r="D2375" i="2"/>
  <c r="D2417" i="2"/>
  <c r="D2462" i="2"/>
  <c r="D2476" i="2"/>
  <c r="D2490" i="2"/>
  <c r="D2578" i="2"/>
  <c r="D2673" i="2"/>
  <c r="D2677" i="2"/>
  <c r="D2694" i="2"/>
  <c r="D2697" i="2"/>
  <c r="D2752" i="2"/>
  <c r="D2772" i="2"/>
  <c r="D2921" i="2"/>
  <c r="D3058" i="2"/>
  <c r="D3202" i="2"/>
  <c r="D3224" i="2"/>
  <c r="D3242" i="2"/>
  <c r="D3270" i="2"/>
  <c r="D3448" i="2"/>
  <c r="D3483" i="2"/>
  <c r="D3572" i="2"/>
  <c r="D3606" i="2"/>
  <c r="D3646" i="2"/>
  <c r="D3668" i="2"/>
  <c r="D3728" i="2"/>
  <c r="D3818" i="2"/>
  <c r="D3829" i="2"/>
  <c r="D3938" i="2"/>
  <c r="D4026" i="2"/>
  <c r="D4067" i="2"/>
  <c r="D4085" i="2"/>
  <c r="D4093" i="2"/>
  <c r="D4135" i="2"/>
  <c r="D4143" i="2"/>
  <c r="D4323" i="2"/>
  <c r="D4357" i="2"/>
  <c r="D4392" i="2"/>
  <c r="D4446" i="2"/>
  <c r="D4666" i="2"/>
  <c r="D4670" i="2"/>
  <c r="D4928" i="2"/>
  <c r="D4997" i="2"/>
  <c r="D5316" i="2"/>
  <c r="D5762" i="2"/>
  <c r="D5884" i="2"/>
  <c r="D5967" i="2"/>
  <c r="D4732" i="2"/>
  <c r="D4904" i="2"/>
  <c r="D4912" i="2"/>
  <c r="D4936" i="2"/>
  <c r="D5096" i="2"/>
  <c r="D5222" i="2"/>
  <c r="D5240" i="2"/>
  <c r="D5262" i="2"/>
  <c r="D5364" i="2"/>
  <c r="D5557" i="2"/>
  <c r="D5746" i="2"/>
  <c r="D5781" i="2"/>
  <c r="D5881" i="2"/>
  <c r="D5912" i="2"/>
  <c r="D5932" i="2"/>
  <c r="D5940" i="2"/>
  <c r="D5996" i="2"/>
  <c r="D6227" i="2"/>
  <c r="D4491" i="2"/>
  <c r="D4526" i="2"/>
  <c r="D4561" i="2"/>
  <c r="D4792" i="2"/>
  <c r="D4893" i="2"/>
  <c r="D5108" i="2"/>
  <c r="D5120" i="2"/>
  <c r="D5354" i="2"/>
  <c r="D5365" i="2"/>
  <c r="D5383" i="2"/>
  <c r="D5394" i="2"/>
  <c r="D5474" i="2"/>
  <c r="D5606" i="2"/>
  <c r="D5653" i="2"/>
  <c r="D5712" i="2"/>
  <c r="D5756" i="2"/>
  <c r="D5767" i="2"/>
  <c r="D5807" i="2"/>
  <c r="D5829" i="2"/>
  <c r="D5857" i="2"/>
  <c r="D5920" i="2"/>
  <c r="D6054" i="2"/>
  <c r="D6188" i="2"/>
  <c r="D6497" i="2"/>
  <c r="D4167" i="2"/>
  <c r="D4257" i="2"/>
  <c r="D4301" i="2"/>
  <c r="D4378" i="2"/>
  <c r="D4534" i="2"/>
  <c r="D4952" i="2"/>
  <c r="D5057" i="2"/>
  <c r="D5109" i="2"/>
  <c r="D5117" i="2"/>
  <c r="D5136" i="2"/>
  <c r="D5148" i="2"/>
  <c r="D5178" i="2"/>
  <c r="D5182" i="2"/>
  <c r="D5256" i="2"/>
  <c r="D5288" i="2"/>
  <c r="D5402" i="2"/>
  <c r="D5454" i="2"/>
  <c r="D5460" i="2"/>
  <c r="D5514" i="2"/>
  <c r="D5558" i="2"/>
  <c r="D6027" i="2"/>
  <c r="D4191" i="2"/>
  <c r="D4208" i="2"/>
  <c r="D4217" i="2"/>
  <c r="D4243" i="2"/>
  <c r="D4248" i="2"/>
  <c r="D4258" i="2"/>
  <c r="D4272" i="2"/>
  <c r="D4292" i="2"/>
  <c r="D4302" i="2"/>
  <c r="D4311" i="2"/>
  <c r="D4325" i="2"/>
  <c r="D4359" i="2"/>
  <c r="D4404" i="2"/>
  <c r="D4428" i="2"/>
  <c r="D4436" i="2"/>
  <c r="D4456" i="2"/>
  <c r="D4553" i="2"/>
  <c r="D4641" i="2"/>
  <c r="D4668" i="2"/>
  <c r="D4738" i="2"/>
  <c r="D4805" i="2"/>
  <c r="D4820" i="2"/>
  <c r="D4960" i="2"/>
  <c r="D4976" i="2"/>
  <c r="D4999" i="2"/>
  <c r="D5014" i="2"/>
  <c r="D5072" i="2"/>
  <c r="D5144" i="2"/>
  <c r="D5161" i="2"/>
  <c r="D5172" i="2"/>
  <c r="D5302" i="2"/>
  <c r="D5358" i="2"/>
  <c r="D5370" i="2"/>
  <c r="D5395" i="2"/>
  <c r="D5486" i="2"/>
  <c r="D5573" i="2"/>
  <c r="D5584" i="2"/>
  <c r="D5650" i="2"/>
  <c r="D5696" i="2"/>
  <c r="D5703" i="2"/>
  <c r="D5713" i="2"/>
  <c r="D5757" i="2"/>
  <c r="D5771" i="2"/>
  <c r="D5782" i="2"/>
  <c r="D5786" i="2"/>
  <c r="D5834" i="2"/>
  <c r="D5917" i="2"/>
  <c r="D5998" i="2"/>
  <c r="D6011" i="2"/>
  <c r="D6015" i="2"/>
  <c r="D6051" i="2"/>
  <c r="D6094" i="2"/>
  <c r="D6180" i="2"/>
  <c r="D6217" i="2"/>
  <c r="D6280" i="2"/>
  <c r="D6310" i="2"/>
  <c r="D6331" i="2"/>
  <c r="D4615" i="2"/>
  <c r="D4749" i="2"/>
  <c r="D4782" i="2"/>
  <c r="D4882" i="2"/>
  <c r="D4412" i="2"/>
  <c r="D4432" i="2"/>
  <c r="D4453" i="2"/>
  <c r="D4601" i="2"/>
  <c r="D4672" i="2"/>
  <c r="D4683" i="2"/>
  <c r="D4734" i="2"/>
  <c r="D4780" i="2"/>
  <c r="D4938" i="2"/>
  <c r="D4992" i="2"/>
  <c r="D5042" i="2"/>
  <c r="D5094" i="2"/>
  <c r="D5229" i="2"/>
  <c r="D5246" i="2"/>
  <c r="D5314" i="2"/>
  <c r="D5388" i="2"/>
  <c r="D5455" i="2"/>
  <c r="D5662" i="2"/>
  <c r="D5751" i="2"/>
  <c r="D5761" i="2"/>
  <c r="D5787" i="2"/>
  <c r="D5827" i="2"/>
  <c r="D5851" i="2"/>
  <c r="D5954" i="2"/>
  <c r="D5987" i="2"/>
  <c r="D4259" i="2"/>
  <c r="D4283" i="2"/>
  <c r="D4293" i="2"/>
  <c r="D4317" i="2"/>
  <c r="D4402" i="2"/>
  <c r="D4492" i="2"/>
  <c r="D4543" i="2"/>
  <c r="D4669" i="2"/>
  <c r="D4742" i="2"/>
  <c r="D4760" i="2"/>
  <c r="D4830" i="2"/>
  <c r="D4852" i="2"/>
  <c r="D4939" i="2"/>
  <c r="D4989" i="2"/>
  <c r="D5039" i="2"/>
  <c r="D5055" i="2"/>
  <c r="D5062" i="2"/>
  <c r="D5095" i="2"/>
  <c r="D5099" i="2"/>
  <c r="D5106" i="2"/>
  <c r="D5205" i="2"/>
  <c r="D5218" i="2"/>
  <c r="D5290" i="2"/>
  <c r="D5422" i="2"/>
  <c r="D5436" i="2"/>
  <c r="D5475" i="2"/>
  <c r="D5494" i="2"/>
  <c r="D5612" i="2"/>
  <c r="D5648" i="2"/>
  <c r="D5780" i="2"/>
  <c r="D5894" i="2"/>
  <c r="D5995" i="2"/>
  <c r="D4063" i="2"/>
  <c r="D4124" i="2"/>
  <c r="D4133" i="2"/>
  <c r="D4141" i="2"/>
  <c r="D4154" i="2"/>
  <c r="D4162" i="2"/>
  <c r="D4197" i="2"/>
  <c r="D4201" i="2"/>
  <c r="D4205" i="2"/>
  <c r="D4255" i="2"/>
  <c r="D4284" i="2"/>
  <c r="D4294" i="2"/>
  <c r="D4313" i="2"/>
  <c r="D4318" i="2"/>
  <c r="D4327" i="2"/>
  <c r="D4347" i="2"/>
  <c r="D4361" i="2"/>
  <c r="D4366" i="2"/>
  <c r="D4375" i="2"/>
  <c r="D4445" i="2"/>
  <c r="D4473" i="2"/>
  <c r="D4481" i="2"/>
  <c r="D4501" i="2"/>
  <c r="D4517" i="2"/>
  <c r="D4521" i="2"/>
  <c r="D4524" i="2"/>
  <c r="D4598" i="2"/>
  <c r="D4609" i="2"/>
  <c r="D4621" i="2"/>
  <c r="D4720" i="2"/>
  <c r="D4757" i="2"/>
  <c r="D4772" i="2"/>
  <c r="D4818" i="2"/>
  <c r="D4822" i="2"/>
  <c r="D4857" i="2"/>
  <c r="D4876" i="2"/>
  <c r="D4907" i="2"/>
  <c r="D4974" i="2"/>
  <c r="D5000" i="2"/>
  <c r="D5107" i="2"/>
  <c r="D5110" i="2"/>
  <c r="D5154" i="2"/>
  <c r="D5158" i="2"/>
  <c r="D5176" i="2"/>
  <c r="D5188" i="2"/>
  <c r="D5261" i="2"/>
  <c r="D5286" i="2"/>
  <c r="D5400" i="2"/>
  <c r="D5441" i="2"/>
  <c r="D5444" i="2"/>
  <c r="D5578" i="2"/>
  <c r="D5586" i="2"/>
  <c r="D5633" i="2"/>
  <c r="D5848" i="2"/>
  <c r="D5859" i="2"/>
  <c r="D5876" i="2"/>
  <c r="D5931" i="2"/>
  <c r="D5935" i="2"/>
  <c r="D5955" i="2"/>
  <c r="D6004" i="2"/>
  <c r="D6152" i="2"/>
  <c r="D6467" i="2"/>
  <c r="D6120" i="2"/>
  <c r="D6214" i="2"/>
  <c r="D6256" i="2"/>
  <c r="D6437" i="2"/>
  <c r="D6475" i="2"/>
  <c r="D6881" i="2"/>
  <c r="D6091" i="2"/>
  <c r="D6196" i="2"/>
  <c r="D6215" i="2"/>
  <c r="D6260" i="2"/>
  <c r="D6275" i="2"/>
  <c r="D6513" i="2"/>
  <c r="D6646" i="2"/>
  <c r="D6676" i="2"/>
  <c r="D6710" i="2"/>
  <c r="D5828" i="2"/>
  <c r="D6024" i="2"/>
  <c r="D6080" i="2"/>
  <c r="D6234" i="2"/>
  <c r="D6284" i="2"/>
  <c r="D6294" i="2"/>
  <c r="D6397" i="2"/>
  <c r="D6455" i="2"/>
  <c r="D6484" i="2"/>
  <c r="D6692" i="2"/>
  <c r="D6748" i="2"/>
  <c r="D6824" i="2"/>
  <c r="D7041" i="2"/>
  <c r="D7069" i="2"/>
  <c r="D5815" i="2"/>
  <c r="D5899" i="2"/>
  <c r="D5956" i="2"/>
  <c r="D5963" i="2"/>
  <c r="D6006" i="2"/>
  <c r="D6013" i="2"/>
  <c r="D6020" i="2"/>
  <c r="D6182" i="2"/>
  <c r="D6219" i="2"/>
  <c r="D6320" i="2"/>
  <c r="D6333" i="2"/>
  <c r="D6377" i="2"/>
  <c r="D6427" i="2"/>
  <c r="D6491" i="2"/>
  <c r="D6531" i="2"/>
  <c r="D6539" i="2"/>
  <c r="D6543" i="2"/>
  <c r="D6551" i="2"/>
  <c r="D6580" i="2"/>
  <c r="D6626" i="2"/>
  <c r="D6630" i="2"/>
  <c r="D6658" i="2"/>
  <c r="D6782" i="2"/>
  <c r="D6798" i="2"/>
  <c r="D7100" i="2"/>
  <c r="D7323" i="2"/>
  <c r="D5796" i="2"/>
  <c r="D5839" i="2"/>
  <c r="D5849" i="2"/>
  <c r="D5866" i="2"/>
  <c r="D5974" i="2"/>
  <c r="D5991" i="2"/>
  <c r="D6002" i="2"/>
  <c r="D6017" i="2"/>
  <c r="D6092" i="2"/>
  <c r="D6147" i="2"/>
  <c r="D6171" i="2"/>
  <c r="D6200" i="2"/>
  <c r="D6238" i="2"/>
  <c r="D6317" i="2"/>
  <c r="D6449" i="2"/>
  <c r="D6033" i="2"/>
  <c r="D6042" i="2"/>
  <c r="D6115" i="2"/>
  <c r="D6119" i="2"/>
  <c r="D6207" i="2"/>
  <c r="D6213" i="2"/>
  <c r="D6220" i="2"/>
  <c r="D6255" i="2"/>
  <c r="D6267" i="2"/>
  <c r="D6282" i="2"/>
  <c r="D6299" i="2"/>
  <c r="D6477" i="2"/>
  <c r="D6591" i="2"/>
  <c r="D6606" i="2"/>
  <c r="D6903" i="2"/>
  <c r="D5836" i="2"/>
  <c r="D5961" i="2"/>
  <c r="D6014" i="2"/>
  <c r="D6056" i="2"/>
  <c r="D6104" i="2"/>
  <c r="D6112" i="2"/>
  <c r="D6130" i="2"/>
  <c r="D6137" i="2"/>
  <c r="D6154" i="2"/>
  <c r="D6276" i="2"/>
  <c r="D6292" i="2"/>
  <c r="D6500" i="2"/>
  <c r="D6504" i="2"/>
  <c r="D6533" i="2"/>
  <c r="D6548" i="2"/>
  <c r="D6588" i="2"/>
  <c r="D6662" i="2"/>
  <c r="D6670" i="2"/>
  <c r="D6682" i="2"/>
  <c r="D6768" i="2"/>
  <c r="D7031" i="2"/>
  <c r="D5524" i="2"/>
  <c r="D5574" i="2"/>
  <c r="D5610" i="2"/>
  <c r="D5617" i="2"/>
  <c r="D5667" i="2"/>
  <c r="D5683" i="2"/>
  <c r="D5736" i="2"/>
  <c r="D5763" i="2"/>
  <c r="D5773" i="2"/>
  <c r="D5783" i="2"/>
  <c r="D5800" i="2"/>
  <c r="D5813" i="2"/>
  <c r="D5833" i="2"/>
  <c r="D5853" i="2"/>
  <c r="D5863" i="2"/>
  <c r="D5982" i="2"/>
  <c r="D6026" i="2"/>
  <c r="D6057" i="2"/>
  <c r="D6082" i="2"/>
  <c r="D6159" i="2"/>
  <c r="D6382" i="2"/>
  <c r="D6432" i="2"/>
  <c r="D6482" i="2"/>
  <c r="D6508" i="2"/>
  <c r="D6537" i="2"/>
  <c r="D6570" i="2"/>
  <c r="D6602" i="2"/>
  <c r="D6644" i="2"/>
  <c r="D6754" i="2"/>
  <c r="D6780" i="2"/>
  <c r="D6788" i="2"/>
  <c r="D6917" i="2"/>
  <c r="D6953" i="2"/>
  <c r="D6854" i="2"/>
  <c r="D6929" i="2"/>
  <c r="D6933" i="2"/>
  <c r="D7001" i="2"/>
  <c r="D7025" i="2"/>
  <c r="D7058" i="2"/>
  <c r="D7090" i="2"/>
  <c r="D7097" i="2"/>
  <c r="D7183" i="2"/>
  <c r="D7194" i="2"/>
  <c r="D7262" i="2"/>
  <c r="D7296" i="2"/>
  <c r="D7402" i="2"/>
  <c r="D7439" i="2"/>
  <c r="D7508" i="2"/>
  <c r="D7525" i="2"/>
  <c r="D7546" i="2"/>
  <c r="D7670" i="2"/>
  <c r="D6873" i="2"/>
  <c r="D6883" i="2"/>
  <c r="D6904" i="2"/>
  <c r="D6914" i="2"/>
  <c r="D6937" i="2"/>
  <c r="D6941" i="2"/>
  <c r="D7016" i="2"/>
  <c r="D7055" i="2"/>
  <c r="D7063" i="2"/>
  <c r="D7091" i="2"/>
  <c r="D7126" i="2"/>
  <c r="D7134" i="2"/>
  <c r="D7150" i="2"/>
  <c r="D7228" i="2"/>
  <c r="D7238" i="2"/>
  <c r="D7702" i="2"/>
  <c r="D7853" i="2"/>
  <c r="D8449" i="2"/>
  <c r="D8513" i="2"/>
  <c r="D6979" i="2"/>
  <c r="D7085" i="2"/>
  <c r="D7180" i="2"/>
  <c r="D7363" i="2"/>
  <c r="D7382" i="2"/>
  <c r="D7396" i="2"/>
  <c r="D7403" i="2"/>
  <c r="D7526" i="2"/>
  <c r="D7820" i="2"/>
  <c r="D7979" i="2"/>
  <c r="D8355" i="2"/>
  <c r="D6487" i="2"/>
  <c r="D6494" i="2"/>
  <c r="D6512" i="2"/>
  <c r="D6515" i="2"/>
  <c r="D6550" i="2"/>
  <c r="D6566" i="2"/>
  <c r="D6574" i="2"/>
  <c r="D6660" i="2"/>
  <c r="D6742" i="2"/>
  <c r="D6838" i="2"/>
  <c r="D6848" i="2"/>
  <c r="D6866" i="2"/>
  <c r="D6880" i="2"/>
  <c r="D6884" i="2"/>
  <c r="D6938" i="2"/>
  <c r="D7056" i="2"/>
  <c r="D7064" i="2"/>
  <c r="D7095" i="2"/>
  <c r="D7135" i="2"/>
  <c r="D7155" i="2"/>
  <c r="D7312" i="2"/>
  <c r="D7353" i="2"/>
  <c r="D7434" i="2"/>
  <c r="D7467" i="2"/>
  <c r="D7534" i="2"/>
  <c r="D7590" i="2"/>
  <c r="D8032" i="2"/>
  <c r="D6718" i="2"/>
  <c r="D6722" i="2"/>
  <c r="D6732" i="2"/>
  <c r="D6774" i="2"/>
  <c r="D6915" i="2"/>
  <c r="D6931" i="2"/>
  <c r="D6958" i="2"/>
  <c r="D6999" i="2"/>
  <c r="D7003" i="2"/>
  <c r="D7017" i="2"/>
  <c r="D7068" i="2"/>
  <c r="D7105" i="2"/>
  <c r="D7113" i="2"/>
  <c r="D7127" i="2"/>
  <c r="D7288" i="2"/>
  <c r="D7322" i="2"/>
  <c r="D7479" i="2"/>
  <c r="D7488" i="2"/>
  <c r="D7738" i="2"/>
  <c r="D7774" i="2"/>
  <c r="D7913" i="2"/>
  <c r="D8014" i="2"/>
  <c r="D8196" i="2"/>
  <c r="D6899" i="2"/>
  <c r="D6909" i="2"/>
  <c r="D6955" i="2"/>
  <c r="D7093" i="2"/>
  <c r="D7174" i="2"/>
  <c r="D7178" i="2"/>
  <c r="D7222" i="2"/>
  <c r="D7278" i="2"/>
  <c r="D7336" i="2"/>
  <c r="D7358" i="2"/>
  <c r="D7456" i="2"/>
  <c r="D7531" i="2"/>
  <c r="D6846" i="2"/>
  <c r="D6864" i="2"/>
  <c r="D6976" i="2"/>
  <c r="D7007" i="2"/>
  <c r="D7040" i="2"/>
  <c r="D7047" i="2"/>
  <c r="D7089" i="2"/>
  <c r="D7139" i="2"/>
  <c r="D7146" i="2"/>
  <c r="D7193" i="2"/>
  <c r="D7203" i="2"/>
  <c r="D7264" i="2"/>
  <c r="D7268" i="2"/>
  <c r="D7329" i="2"/>
  <c r="D7511" i="2"/>
  <c r="D7723" i="2"/>
  <c r="D7866" i="2"/>
  <c r="D7927" i="2"/>
  <c r="D7967" i="2"/>
  <c r="D8153" i="2"/>
  <c r="D8157" i="2"/>
  <c r="D6337" i="2"/>
  <c r="D6347" i="2"/>
  <c r="D6387" i="2"/>
  <c r="D6461" i="2"/>
  <c r="D6485" i="2"/>
  <c r="D6506" i="2"/>
  <c r="D6520" i="2"/>
  <c r="D6614" i="2"/>
  <c r="D6618" i="2"/>
  <c r="D6750" i="2"/>
  <c r="D6792" i="2"/>
  <c r="D6889" i="2"/>
  <c r="D6893" i="2"/>
  <c r="D6952" i="2"/>
  <c r="D7050" i="2"/>
  <c r="D7076" i="2"/>
  <c r="D7079" i="2"/>
  <c r="D7182" i="2"/>
  <c r="D7282" i="2"/>
  <c r="D7457" i="2"/>
  <c r="D7473" i="2"/>
  <c r="D7485" i="2"/>
  <c r="D7524" i="2"/>
  <c r="D7536" i="2"/>
  <c r="D7768" i="2"/>
  <c r="D7476" i="2"/>
  <c r="D7486" i="2"/>
  <c r="D7493" i="2"/>
  <c r="D7521" i="2"/>
  <c r="D7566" i="2"/>
  <c r="D7571" i="2"/>
  <c r="D7595" i="2"/>
  <c r="D7736" i="2"/>
  <c r="D7762" i="2"/>
  <c r="D7843" i="2"/>
  <c r="D7863" i="2"/>
  <c r="D7960" i="2"/>
  <c r="D8074" i="2"/>
  <c r="D8141" i="2"/>
  <c r="D8238" i="2"/>
  <c r="D8313" i="2"/>
  <c r="D8362" i="2"/>
  <c r="D8510" i="2"/>
  <c r="D7543" i="2"/>
  <c r="D7557" i="2"/>
  <c r="D7564" i="2"/>
  <c r="D7567" i="2"/>
  <c r="D7578" i="2"/>
  <c r="D7609" i="2"/>
  <c r="D7632" i="2"/>
  <c r="D7642" i="2"/>
  <c r="D7648" i="2"/>
  <c r="D7690" i="2"/>
  <c r="D7710" i="2"/>
  <c r="D7743" i="2"/>
  <c r="D7749" i="2"/>
  <c r="D7752" i="2"/>
  <c r="D7782" i="2"/>
  <c r="D7786" i="2"/>
  <c r="D7808" i="2"/>
  <c r="D7818" i="2"/>
  <c r="D7831" i="2"/>
  <c r="D7834" i="2"/>
  <c r="D7851" i="2"/>
  <c r="D7854" i="2"/>
  <c r="D7858" i="2"/>
  <c r="D7949" i="2"/>
  <c r="D7957" i="2"/>
  <c r="D8004" i="2"/>
  <c r="D8166" i="2"/>
  <c r="D8282" i="2"/>
  <c r="D8356" i="2"/>
  <c r="D8384" i="2"/>
  <c r="D7600" i="2"/>
  <c r="D7629" i="2"/>
  <c r="D7646" i="2"/>
  <c r="D7658" i="2"/>
  <c r="D7760" i="2"/>
  <c r="D7901" i="2"/>
  <c r="D8150" i="2"/>
  <c r="D7554" i="2"/>
  <c r="D7731" i="2"/>
  <c r="D7783" i="2"/>
  <c r="D7793" i="2"/>
  <c r="D7864" i="2"/>
  <c r="D8075" i="2"/>
  <c r="D8089" i="2"/>
  <c r="D8178" i="2"/>
  <c r="D8212" i="2"/>
  <c r="D7551" i="2"/>
  <c r="D7586" i="2"/>
  <c r="D7604" i="2"/>
  <c r="D7620" i="2"/>
  <c r="D7623" i="2"/>
  <c r="D7649" i="2"/>
  <c r="D7671" i="2"/>
  <c r="D7714" i="2"/>
  <c r="D7770" i="2"/>
  <c r="D7797" i="2"/>
  <c r="D7838" i="2"/>
  <c r="D7861" i="2"/>
  <c r="D7875" i="2"/>
  <c r="D7884" i="2"/>
  <c r="D7891" i="2"/>
  <c r="D8005" i="2"/>
  <c r="D8009" i="2"/>
  <c r="D8023" i="2"/>
  <c r="D8026" i="2"/>
  <c r="D8057" i="2"/>
  <c r="D8105" i="2"/>
  <c r="D8155" i="2"/>
  <c r="D8179" i="2"/>
  <c r="D8350" i="2"/>
  <c r="D8683" i="2"/>
  <c r="D8755" i="2"/>
  <c r="D7669" i="2"/>
  <c r="D7722" i="2"/>
  <c r="D7725" i="2"/>
  <c r="D7732" i="2"/>
  <c r="D7791" i="2"/>
  <c r="D7826" i="2"/>
  <c r="D7859" i="2"/>
  <c r="D7878" i="2"/>
  <c r="D7955" i="2"/>
  <c r="D7998" i="2"/>
  <c r="D8061" i="2"/>
  <c r="D8065" i="2"/>
  <c r="D8330" i="2"/>
  <c r="D7394" i="2"/>
  <c r="D7548" i="2"/>
  <c r="D7573" i="2"/>
  <c r="D7593" i="2"/>
  <c r="D7630" i="2"/>
  <c r="D7637" i="2"/>
  <c r="D7784" i="2"/>
  <c r="D7822" i="2"/>
  <c r="D7906" i="2"/>
  <c r="D7947" i="2"/>
  <c r="D8083" i="2"/>
  <c r="D8160" i="2"/>
  <c r="D8191" i="2"/>
  <c r="D8344" i="2"/>
  <c r="D8367" i="2"/>
  <c r="D8578" i="2"/>
  <c r="D7213" i="2"/>
  <c r="D7352" i="2"/>
  <c r="D7372" i="2"/>
  <c r="D7398" i="2"/>
  <c r="D7404" i="2"/>
  <c r="D7415" i="2"/>
  <c r="D7441" i="2"/>
  <c r="D7499" i="2"/>
  <c r="D7513" i="2"/>
  <c r="D7516" i="2"/>
  <c r="D7541" i="2"/>
  <c r="D7614" i="2"/>
  <c r="D7656" i="2"/>
  <c r="D7666" i="2"/>
  <c r="D7777" i="2"/>
  <c r="D7803" i="2"/>
  <c r="D7937" i="2"/>
  <c r="D7974" i="2"/>
  <c r="D7978" i="2"/>
  <c r="D7999" i="2"/>
  <c r="D8017" i="2"/>
  <c r="D8039" i="2"/>
  <c r="D8046" i="2"/>
  <c r="D8131" i="2"/>
  <c r="D8136" i="2"/>
  <c r="D8228" i="2"/>
  <c r="D8323" i="2"/>
  <c r="D8375" i="2"/>
  <c r="D8483" i="2"/>
  <c r="D8527" i="2"/>
  <c r="D8631" i="2"/>
  <c r="D8411" i="2"/>
  <c r="D8529" i="2"/>
  <c r="D8805" i="2"/>
  <c r="D8927" i="2"/>
  <c r="D9256" i="2"/>
  <c r="D8224" i="2"/>
  <c r="D8294" i="2"/>
  <c r="D8308" i="2"/>
  <c r="D8326" i="2"/>
  <c r="D8348" i="2"/>
  <c r="D8351" i="2"/>
  <c r="D8370" i="2"/>
  <c r="D8376" i="2"/>
  <c r="D8419" i="2"/>
  <c r="D8530" i="2"/>
  <c r="D8618" i="2"/>
  <c r="D8657" i="2"/>
  <c r="D8670" i="2"/>
  <c r="D8093" i="2"/>
  <c r="D8333" i="2"/>
  <c r="D8470" i="2"/>
  <c r="D8543" i="2"/>
  <c r="D8681" i="2"/>
  <c r="D8697" i="2"/>
  <c r="D8723" i="2"/>
  <c r="D8730" i="2"/>
  <c r="D8775" i="2"/>
  <c r="D8779" i="2"/>
  <c r="D8896" i="2"/>
  <c r="D9011" i="2"/>
  <c r="D9034" i="2"/>
  <c r="D8172" i="2"/>
  <c r="D8208" i="2"/>
  <c r="D8218" i="2"/>
  <c r="D8232" i="2"/>
  <c r="D8236" i="2"/>
  <c r="D8252" i="2"/>
  <c r="D8278" i="2"/>
  <c r="D8498" i="2"/>
  <c r="D8501" i="2"/>
  <c r="D8550" i="2"/>
  <c r="D8593" i="2"/>
  <c r="D8661" i="2"/>
  <c r="D8693" i="2"/>
  <c r="D8839" i="2"/>
  <c r="D8843" i="2"/>
  <c r="D8852" i="2"/>
  <c r="D8924" i="2"/>
  <c r="D8947" i="2"/>
  <c r="D8978" i="2"/>
  <c r="D8481" i="2"/>
  <c r="D8495" i="2"/>
  <c r="D8509" i="2"/>
  <c r="D8547" i="2"/>
  <c r="D8577" i="2"/>
  <c r="D8603" i="2"/>
  <c r="D8374" i="2"/>
  <c r="D8407" i="2"/>
  <c r="D8410" i="2"/>
  <c r="D8421" i="2"/>
  <c r="D8438" i="2"/>
  <c r="D8458" i="2"/>
  <c r="D8461" i="2"/>
  <c r="D8474" i="2"/>
  <c r="D8499" i="2"/>
  <c r="D8619" i="2"/>
  <c r="D8623" i="2"/>
  <c r="D8627" i="2"/>
  <c r="D8739" i="2"/>
  <c r="D8070" i="2"/>
  <c r="D8177" i="2"/>
  <c r="D8184" i="2"/>
  <c r="D8283" i="2"/>
  <c r="D8318" i="2"/>
  <c r="D8331" i="2"/>
  <c r="D8340" i="2"/>
  <c r="D8371" i="2"/>
  <c r="D8455" i="2"/>
  <c r="D8493" i="2"/>
  <c r="D8541" i="2"/>
  <c r="D8558" i="2"/>
  <c r="D8613" i="2"/>
  <c r="D8694" i="2"/>
  <c r="D8721" i="2"/>
  <c r="D8811" i="2"/>
  <c r="D9364" i="2"/>
  <c r="D9373" i="2"/>
  <c r="D7918" i="2"/>
  <c r="D7993" i="2"/>
  <c r="D8007" i="2"/>
  <c r="D8035" i="2"/>
  <c r="D8042" i="2"/>
  <c r="D8067" i="2"/>
  <c r="D8098" i="2"/>
  <c r="D8142" i="2"/>
  <c r="D8202" i="2"/>
  <c r="D8213" i="2"/>
  <c r="D8300" i="2"/>
  <c r="D8397" i="2"/>
  <c r="D8538" i="2"/>
  <c r="D8551" i="2"/>
  <c r="D8561" i="2"/>
  <c r="D8740" i="2"/>
  <c r="D8785" i="2"/>
  <c r="D8827" i="2"/>
  <c r="D8836" i="2"/>
  <c r="D8872" i="2"/>
  <c r="D8878" i="2"/>
  <c r="D8906" i="2"/>
  <c r="D8940" i="2"/>
  <c r="D8944" i="2"/>
  <c r="D8952" i="2"/>
  <c r="D9070" i="2"/>
  <c r="D9139" i="2"/>
  <c r="D9196" i="2"/>
  <c r="D9269" i="2"/>
  <c r="D9276" i="2"/>
  <c r="D9456" i="2"/>
  <c r="D9534" i="2"/>
  <c r="D9562" i="2"/>
  <c r="D9573" i="2"/>
  <c r="D9801" i="2"/>
  <c r="D9849" i="2"/>
  <c r="D9869" i="2"/>
  <c r="D8915" i="2"/>
  <c r="D9016" i="2"/>
  <c r="D9049" i="2"/>
  <c r="D9071" i="2"/>
  <c r="D9240" i="2"/>
  <c r="D9273" i="2"/>
  <c r="D9304" i="2"/>
  <c r="D9603" i="2"/>
  <c r="D8991" i="2"/>
  <c r="D9005" i="2"/>
  <c r="D9091" i="2"/>
  <c r="D9151" i="2"/>
  <c r="D9211" i="2"/>
  <c r="D9378" i="2"/>
  <c r="D9422" i="2"/>
  <c r="D9442" i="2"/>
  <c r="D9509" i="2"/>
  <c r="D8759" i="2"/>
  <c r="D8766" i="2"/>
  <c r="D8803" i="2"/>
  <c r="D8854" i="2"/>
  <c r="D8858" i="2"/>
  <c r="D8867" i="2"/>
  <c r="D8892" i="2"/>
  <c r="D8904" i="2"/>
  <c r="D8933" i="2"/>
  <c r="D9057" i="2"/>
  <c r="D9187" i="2"/>
  <c r="D9225" i="2"/>
  <c r="D9390" i="2"/>
  <c r="D9398" i="2"/>
  <c r="D9498" i="2"/>
  <c r="D9551" i="2"/>
  <c r="D9559" i="2"/>
  <c r="D9643" i="2"/>
  <c r="D9815" i="2"/>
  <c r="D8942" i="2"/>
  <c r="D9039" i="2"/>
  <c r="D9084" i="2"/>
  <c r="D9141" i="2"/>
  <c r="D9144" i="2"/>
  <c r="D9169" i="2"/>
  <c r="D9205" i="2"/>
  <c r="D9349" i="2"/>
  <c r="D8961" i="2"/>
  <c r="D9014" i="2"/>
  <c r="D9133" i="2"/>
  <c r="D9216" i="2"/>
  <c r="D9249" i="2"/>
  <c r="D9867" i="2"/>
  <c r="D8651" i="2"/>
  <c r="D8671" i="2"/>
  <c r="D8846" i="2"/>
  <c r="D8917" i="2"/>
  <c r="D9018" i="2"/>
  <c r="D9092" i="2"/>
  <c r="D9264" i="2"/>
  <c r="D9514" i="2"/>
  <c r="D9571" i="2"/>
  <c r="D9700" i="2"/>
  <c r="D9715" i="2"/>
  <c r="D8719" i="2"/>
  <c r="D8743" i="2"/>
  <c r="D8884" i="2"/>
  <c r="D8918" i="2"/>
  <c r="D9030" i="2"/>
  <c r="D9033" i="2"/>
  <c r="D9036" i="2"/>
  <c r="D9138" i="2"/>
  <c r="D9220" i="2"/>
  <c r="D9238" i="2"/>
  <c r="D9246" i="2"/>
  <c r="D9326" i="2"/>
  <c r="D9380" i="2"/>
  <c r="D9440" i="2"/>
  <c r="D9463" i="2"/>
  <c r="D9540" i="2"/>
  <c r="D9561" i="2"/>
  <c r="D9657" i="2"/>
  <c r="D9689" i="2"/>
  <c r="D9821" i="2"/>
  <c r="D9625" i="2"/>
  <c r="D9685" i="2"/>
  <c r="D9779" i="2"/>
  <c r="D9911" i="2"/>
  <c r="D9963" i="2"/>
  <c r="D9285" i="2"/>
  <c r="D9300" i="2"/>
  <c r="D9404" i="2"/>
  <c r="D9506" i="2"/>
  <c r="D9519" i="2"/>
  <c r="D9565" i="2"/>
  <c r="D9583" i="2"/>
  <c r="D9601" i="2"/>
  <c r="D9649" i="2"/>
  <c r="D9659" i="2"/>
  <c r="D9675" i="2"/>
  <c r="D9743" i="2"/>
  <c r="D9856" i="2"/>
  <c r="D9885" i="2"/>
  <c r="D9900" i="2"/>
  <c r="D9905" i="2"/>
  <c r="D9948" i="2"/>
  <c r="D9960" i="2"/>
  <c r="D9967" i="2"/>
  <c r="D9702" i="2"/>
  <c r="D9744" i="2"/>
  <c r="D9765" i="2"/>
  <c r="D9802" i="2"/>
  <c r="D9886" i="2"/>
  <c r="D9901" i="2"/>
  <c r="D9916" i="2"/>
  <c r="D9957" i="2"/>
  <c r="D9617" i="2"/>
  <c r="D9637" i="2"/>
  <c r="D9650" i="2"/>
  <c r="D9727" i="2"/>
  <c r="D9781" i="2"/>
  <c r="D9791" i="2"/>
  <c r="D9806" i="2"/>
  <c r="D9835" i="2"/>
  <c r="D9842" i="2"/>
  <c r="D9875" i="2"/>
  <c r="D9879" i="2"/>
  <c r="D9887" i="2"/>
  <c r="D9898" i="2"/>
  <c r="D9902" i="2"/>
  <c r="D9913" i="2"/>
  <c r="D9939" i="2"/>
  <c r="D9975" i="2"/>
  <c r="D10000" i="2"/>
  <c r="D9302" i="2"/>
  <c r="D9309" i="2"/>
  <c r="D9346" i="2"/>
  <c r="D9399" i="2"/>
  <c r="D9490" i="2"/>
  <c r="D9563" i="2"/>
  <c r="D9591" i="2"/>
  <c r="D9613" i="2"/>
  <c r="D9673" i="2"/>
  <c r="D9687" i="2"/>
  <c r="D9720" i="2"/>
  <c r="D9745" i="2"/>
  <c r="D9843" i="2"/>
  <c r="D9854" i="2"/>
  <c r="D9946" i="2"/>
  <c r="D9950" i="2"/>
  <c r="D9992" i="2"/>
  <c r="D9298" i="2"/>
  <c r="D9314" i="2"/>
  <c r="D9350" i="2"/>
  <c r="D9366" i="2"/>
  <c r="D9370" i="2"/>
  <c r="D9374" i="2"/>
  <c r="D9382" i="2"/>
  <c r="D9418" i="2"/>
  <c r="D9458" i="2"/>
  <c r="D9462" i="2"/>
  <c r="D9536" i="2"/>
  <c r="D9542" i="2"/>
  <c r="D9556" i="2"/>
  <c r="D9634" i="2"/>
  <c r="D9654" i="2"/>
  <c r="D9661" i="2"/>
  <c r="D9681" i="2"/>
  <c r="D9760" i="2"/>
  <c r="D9767" i="2"/>
  <c r="D9770" i="2"/>
  <c r="D9774" i="2"/>
  <c r="D9810" i="2"/>
  <c r="D9814" i="2"/>
  <c r="D9832" i="2"/>
  <c r="D9859" i="2"/>
  <c r="D9925" i="2"/>
  <c r="D9928" i="2"/>
  <c r="D9951" i="2"/>
  <c r="D9966" i="2"/>
  <c r="D9986" i="2"/>
  <c r="D9993" i="2"/>
  <c r="D9721" i="2"/>
  <c r="D9929" i="2"/>
  <c r="D9288" i="2"/>
  <c r="D9354" i="2"/>
  <c r="D9419" i="2"/>
  <c r="D9459" i="2"/>
  <c r="D9473" i="2"/>
  <c r="D9480" i="2"/>
  <c r="D9487" i="2"/>
  <c r="D9525" i="2"/>
  <c r="D9607" i="2"/>
  <c r="D9645" i="2"/>
  <c r="D9688" i="2"/>
  <c r="D9717" i="2"/>
  <c r="D9732" i="2"/>
  <c r="D9739" i="2"/>
  <c r="D9786" i="2"/>
  <c r="D9811" i="2"/>
  <c r="D9822" i="2"/>
  <c r="D9880" i="2"/>
  <c r="D9888" i="2"/>
  <c r="D9998" i="2"/>
  <c r="D33" i="2"/>
  <c r="D121" i="2"/>
  <c r="D125" i="2"/>
  <c r="D136" i="2"/>
  <c r="D140" i="2"/>
  <c r="D315" i="2"/>
  <c r="D627" i="2"/>
  <c r="D639" i="2"/>
  <c r="D661" i="2"/>
  <c r="D713" i="2"/>
  <c r="D741" i="2"/>
  <c r="D755" i="2"/>
  <c r="D225" i="2"/>
  <c r="D239" i="2"/>
  <c r="D707" i="2"/>
  <c r="D857" i="2"/>
  <c r="D1019" i="2"/>
  <c r="D9" i="2"/>
  <c r="D49" i="2"/>
  <c r="D89" i="2"/>
  <c r="D11" i="2"/>
  <c r="D57" i="2"/>
  <c r="D97" i="2"/>
  <c r="D101" i="2"/>
  <c r="D105" i="2"/>
  <c r="D339" i="2"/>
  <c r="D727" i="2"/>
  <c r="D739" i="2"/>
  <c r="D761" i="2"/>
  <c r="D788" i="2"/>
  <c r="D799" i="2"/>
  <c r="D817" i="2"/>
  <c r="D841" i="2"/>
  <c r="D51" i="2"/>
  <c r="D151" i="2"/>
  <c r="D155" i="2"/>
  <c r="D375" i="2"/>
  <c r="D419" i="2"/>
  <c r="D533" i="2"/>
  <c r="D835" i="2"/>
  <c r="D62" i="2"/>
  <c r="D132" i="2"/>
  <c r="D378" i="2"/>
  <c r="D418" i="2"/>
  <c r="D112" i="2"/>
  <c r="D22" i="2"/>
  <c r="D210" i="2"/>
  <c r="D218" i="2"/>
  <c r="D246" i="2"/>
  <c r="D266" i="2"/>
  <c r="D286" i="2"/>
  <c r="D318" i="2"/>
  <c r="D366" i="2"/>
  <c r="D390" i="2"/>
  <c r="D446" i="2"/>
  <c r="D458" i="2"/>
  <c r="D477" i="2"/>
  <c r="D546" i="2"/>
  <c r="D549" i="2"/>
  <c r="D558" i="2"/>
  <c r="D577" i="2"/>
  <c r="D646" i="2"/>
  <c r="D649" i="2"/>
  <c r="D658" i="2"/>
  <c r="D677" i="2"/>
  <c r="D746" i="2"/>
  <c r="D749" i="2"/>
  <c r="D758" i="2"/>
  <c r="D777" i="2"/>
  <c r="D785" i="2"/>
  <c r="D802" i="2"/>
  <c r="D811" i="2"/>
  <c r="D814" i="2"/>
  <c r="D820" i="2"/>
  <c r="D829" i="2"/>
  <c r="D862" i="2"/>
  <c r="D903" i="2"/>
  <c r="D920" i="2"/>
  <c r="D927" i="2"/>
  <c r="D1039" i="2"/>
  <c r="D1049" i="2"/>
  <c r="D1052" i="2"/>
  <c r="D1131" i="2"/>
  <c r="D1227" i="2"/>
  <c r="D1361" i="2"/>
  <c r="D1405" i="2"/>
  <c r="D1459" i="2"/>
  <c r="D1534" i="2"/>
  <c r="D1579" i="2"/>
  <c r="D1642" i="2"/>
  <c r="D1846" i="2"/>
  <c r="D1850" i="2"/>
  <c r="D1978" i="2"/>
  <c r="D690" i="2"/>
  <c r="D780" i="2"/>
  <c r="D170" i="2"/>
  <c r="D79" i="2"/>
  <c r="D258" i="2"/>
  <c r="D977" i="2"/>
  <c r="D1016" i="2"/>
  <c r="D1079" i="2"/>
  <c r="D1259" i="2"/>
  <c r="D1656" i="2"/>
  <c r="D1722" i="2"/>
  <c r="D1822" i="2"/>
  <c r="D1828" i="2"/>
  <c r="D1902" i="2"/>
  <c r="D92" i="2"/>
  <c r="D590" i="2"/>
  <c r="D52" i="2"/>
  <c r="D298" i="2"/>
  <c r="D618" i="2"/>
  <c r="D709" i="2"/>
  <c r="D90" i="2"/>
  <c r="D133" i="2"/>
  <c r="D162" i="2"/>
  <c r="D192" i="2"/>
  <c r="D203" i="2"/>
  <c r="D233" i="2"/>
  <c r="D370" i="2"/>
  <c r="D379" i="2"/>
  <c r="D397" i="2"/>
  <c r="D450" i="2"/>
  <c r="D462" i="2"/>
  <c r="D475" i="2"/>
  <c r="D550" i="2"/>
  <c r="D562" i="2"/>
  <c r="D575" i="2"/>
  <c r="D650" i="2"/>
  <c r="D662" i="2"/>
  <c r="D675" i="2"/>
  <c r="D750" i="2"/>
  <c r="D762" i="2"/>
  <c r="D775" i="2"/>
  <c r="D794" i="2"/>
  <c r="D806" i="2"/>
  <c r="D833" i="2"/>
  <c r="D851" i="2"/>
  <c r="D881" i="2"/>
  <c r="D904" i="2"/>
  <c r="D914" i="2"/>
  <c r="D935" i="2"/>
  <c r="D954" i="2"/>
  <c r="D1135" i="2"/>
  <c r="D1242" i="2"/>
  <c r="D1517" i="2"/>
  <c r="D1621" i="2"/>
  <c r="D1632" i="2"/>
  <c r="D1643" i="2"/>
  <c r="D1881" i="2"/>
  <c r="D1943" i="2"/>
  <c r="D1972" i="2"/>
  <c r="D12" i="2"/>
  <c r="D509" i="2"/>
  <c r="D93" i="2"/>
  <c r="D130" i="2"/>
  <c r="D187" i="2"/>
  <c r="D18" i="2"/>
  <c r="D58" i="2"/>
  <c r="D168" i="2"/>
  <c r="D222" i="2"/>
  <c r="D250" i="2"/>
  <c r="D270" i="2"/>
  <c r="D290" i="2"/>
  <c r="D322" i="2"/>
  <c r="D358" i="2"/>
  <c r="D478" i="2"/>
  <c r="D497" i="2"/>
  <c r="D569" i="2"/>
  <c r="D578" i="2"/>
  <c r="D597" i="2"/>
  <c r="D669" i="2"/>
  <c r="D678" i="2"/>
  <c r="D697" i="2"/>
  <c r="D769" i="2"/>
  <c r="D781" i="2"/>
  <c r="D827" i="2"/>
  <c r="D875" i="2"/>
  <c r="D925" i="2"/>
  <c r="D961" i="2"/>
  <c r="D1017" i="2"/>
  <c r="D1037" i="2"/>
  <c r="D1050" i="2"/>
  <c r="D1239" i="2"/>
  <c r="D1325" i="2"/>
  <c r="D1359" i="2"/>
  <c r="D1414" i="2"/>
  <c r="D1440" i="2"/>
  <c r="D1457" i="2"/>
  <c r="D1577" i="2"/>
  <c r="D1607" i="2"/>
  <c r="D1752" i="2"/>
  <c r="D189" i="2"/>
  <c r="D402" i="2"/>
  <c r="D490" i="2"/>
  <c r="D39" i="2"/>
  <c r="D310" i="2"/>
  <c r="D907" i="2"/>
  <c r="D63" i="2"/>
  <c r="D98" i="2"/>
  <c r="D117" i="2"/>
  <c r="D138" i="2"/>
  <c r="D149" i="2"/>
  <c r="C27" i="1"/>
  <c r="D42" i="2"/>
  <c r="D82" i="2"/>
  <c r="D122" i="2"/>
  <c r="D152" i="2"/>
  <c r="D190" i="2"/>
  <c r="D198" i="2"/>
  <c r="D236" i="2"/>
  <c r="D317" i="2"/>
  <c r="D382" i="2"/>
  <c r="D410" i="2"/>
  <c r="D422" i="2"/>
  <c r="D451" i="2"/>
  <c r="D510" i="2"/>
  <c r="D522" i="2"/>
  <c r="D551" i="2"/>
  <c r="D563" i="2"/>
  <c r="D610" i="2"/>
  <c r="D622" i="2"/>
  <c r="D651" i="2"/>
  <c r="D663" i="2"/>
  <c r="D710" i="2"/>
  <c r="D722" i="2"/>
  <c r="D751" i="2"/>
  <c r="D763" i="2"/>
  <c r="D787" i="2"/>
  <c r="D798" i="2"/>
  <c r="D831" i="2"/>
  <c r="D854" i="2"/>
  <c r="D860" i="2"/>
  <c r="D915" i="2"/>
  <c r="D929" i="2"/>
  <c r="D936" i="2"/>
  <c r="D945" i="2"/>
  <c r="D958" i="2"/>
  <c r="D962" i="2"/>
  <c r="D1014" i="2"/>
  <c r="D1034" i="2"/>
  <c r="D1047" i="2"/>
  <c r="D1100" i="2"/>
  <c r="D1191" i="2"/>
  <c r="D1222" i="2"/>
  <c r="D1253" i="2"/>
  <c r="D1291" i="2"/>
  <c r="D1305" i="2"/>
  <c r="D1322" i="2"/>
  <c r="D1424" i="2"/>
  <c r="D1454" i="2"/>
  <c r="D1468" i="2"/>
  <c r="D1484" i="2"/>
  <c r="D1618" i="2"/>
  <c r="D1940" i="2"/>
  <c r="D202" i="2"/>
  <c r="D502" i="2"/>
  <c r="D99" i="2"/>
  <c r="D209" i="2"/>
  <c r="D242" i="2"/>
  <c r="D262" i="2"/>
  <c r="D282" i="2"/>
  <c r="D302" i="2"/>
  <c r="D350" i="2"/>
  <c r="D438" i="2"/>
  <c r="D467" i="2"/>
  <c r="D479" i="2"/>
  <c r="D529" i="2"/>
  <c r="D538" i="2"/>
  <c r="D545" i="2"/>
  <c r="D567" i="2"/>
  <c r="D573" i="2"/>
  <c r="D579" i="2"/>
  <c r="D601" i="2"/>
  <c r="D626" i="2"/>
  <c r="D629" i="2"/>
  <c r="D638" i="2"/>
  <c r="D645" i="2"/>
  <c r="D667" i="2"/>
  <c r="D673" i="2"/>
  <c r="D679" i="2"/>
  <c r="D729" i="2"/>
  <c r="D738" i="2"/>
  <c r="D745" i="2"/>
  <c r="D767" i="2"/>
  <c r="D779" i="2"/>
  <c r="D801" i="2"/>
  <c r="D988" i="2"/>
  <c r="D1267" i="2"/>
  <c r="D1511" i="2"/>
  <c r="D1667" i="2"/>
  <c r="D1692" i="2"/>
  <c r="D342" i="2"/>
  <c r="D518" i="2"/>
  <c r="D609" i="2"/>
  <c r="D139" i="2"/>
  <c r="D123" i="2"/>
  <c r="D153" i="2"/>
  <c r="D277" i="2"/>
  <c r="D495" i="2"/>
  <c r="D595" i="2"/>
  <c r="D695" i="2"/>
  <c r="D819" i="2"/>
  <c r="D822" i="2"/>
  <c r="D846" i="2"/>
  <c r="D972" i="2"/>
  <c r="D1061" i="2"/>
  <c r="D1202" i="2"/>
  <c r="D1380" i="2"/>
  <c r="D1397" i="2"/>
  <c r="D1411" i="2"/>
  <c r="D1438" i="2"/>
  <c r="D1681" i="2"/>
  <c r="D1869" i="2"/>
  <c r="D178" i="2"/>
  <c r="D718" i="2"/>
  <c r="D19" i="2"/>
  <c r="D32" i="2"/>
  <c r="D43" i="2"/>
  <c r="D67" i="2"/>
  <c r="D150" i="2"/>
  <c r="D169" i="2"/>
  <c r="D182" i="2"/>
  <c r="D237" i="2"/>
  <c r="D297" i="2"/>
  <c r="D338" i="2"/>
  <c r="D118" i="2"/>
  <c r="D212" i="2"/>
  <c r="D417" i="2"/>
  <c r="D498" i="2"/>
  <c r="D517" i="2"/>
  <c r="D589" i="2"/>
  <c r="D598" i="2"/>
  <c r="D617" i="2"/>
  <c r="D689" i="2"/>
  <c r="D698" i="2"/>
  <c r="D717" i="2"/>
  <c r="D861" i="2"/>
  <c r="D902" i="2"/>
  <c r="D989" i="2"/>
  <c r="D1035" i="2"/>
  <c r="D1045" i="2"/>
  <c r="D1048" i="2"/>
  <c r="D1154" i="2"/>
  <c r="D1199" i="2"/>
  <c r="D1299" i="2"/>
  <c r="D1334" i="2"/>
  <c r="D1364" i="2"/>
  <c r="D1482" i="2"/>
  <c r="D1530" i="2"/>
  <c r="D1546" i="2"/>
  <c r="D1678" i="2"/>
  <c r="D1860" i="2"/>
  <c r="D1863" i="2"/>
  <c r="D1967" i="2"/>
  <c r="D232" i="2"/>
  <c r="D602" i="2"/>
  <c r="D702" i="2"/>
  <c r="D216" i="2"/>
  <c r="D278" i="2"/>
  <c r="D128" i="2"/>
  <c r="D3" i="2"/>
  <c r="D72" i="2"/>
  <c r="D83" i="2"/>
  <c r="D158" i="2"/>
  <c r="D207" i="2"/>
  <c r="D215" i="2"/>
  <c r="D228" i="2"/>
  <c r="D257" i="2"/>
  <c r="D110" i="2"/>
  <c r="D188" i="2"/>
  <c r="D362" i="2"/>
  <c r="D398" i="2"/>
  <c r="D38" i="2"/>
  <c r="D70" i="2"/>
  <c r="D78" i="2"/>
  <c r="D102" i="2"/>
  <c r="D142" i="2"/>
  <c r="D172" i="2"/>
  <c r="D226" i="2"/>
  <c r="D240" i="2"/>
  <c r="D260" i="2"/>
  <c r="D280" i="2"/>
  <c r="D300" i="2"/>
  <c r="D306" i="2"/>
  <c r="D330" i="2"/>
  <c r="D357" i="2"/>
  <c r="D430" i="2"/>
  <c r="D442" i="2"/>
  <c r="D471" i="2"/>
  <c r="D530" i="2"/>
  <c r="D542" i="2"/>
  <c r="D571" i="2"/>
  <c r="D583" i="2"/>
  <c r="D630" i="2"/>
  <c r="D642" i="2"/>
  <c r="D671" i="2"/>
  <c r="D683" i="2"/>
  <c r="D730" i="2"/>
  <c r="D742" i="2"/>
  <c r="D771" i="2"/>
  <c r="D847" i="2"/>
  <c r="D873" i="2"/>
  <c r="D899" i="2"/>
  <c r="D940" i="2"/>
  <c r="D996" i="2"/>
  <c r="D1023" i="2"/>
  <c r="D1032" i="2"/>
  <c r="D1068" i="2"/>
  <c r="D1071" i="2"/>
  <c r="D1095" i="2"/>
  <c r="D1098" i="2"/>
  <c r="D1111" i="2"/>
  <c r="D1151" i="2"/>
  <c r="D1165" i="2"/>
  <c r="D1182" i="2"/>
  <c r="D1251" i="2"/>
  <c r="D1265" i="2"/>
  <c r="D1282" i="2"/>
  <c r="D1313" i="2"/>
  <c r="D1378" i="2"/>
  <c r="D1408" i="2"/>
  <c r="D1422" i="2"/>
  <c r="D1426" i="2"/>
  <c r="D1470" i="2"/>
  <c r="D1486" i="2"/>
  <c r="D1519" i="2"/>
  <c r="D1536" i="2"/>
  <c r="D1590" i="2"/>
  <c r="D1623" i="2"/>
  <c r="D1662" i="2"/>
  <c r="D1675" i="2"/>
  <c r="D1697" i="2"/>
  <c r="D1735" i="2"/>
  <c r="D1746" i="2"/>
  <c r="D1772" i="2"/>
  <c r="D1834" i="2"/>
  <c r="D982" i="2"/>
  <c r="D1000" i="2"/>
  <c r="D1042" i="2"/>
  <c r="D1126" i="2"/>
  <c r="D1134" i="2"/>
  <c r="D1190" i="2"/>
  <c r="D1210" i="2"/>
  <c r="D1230" i="2"/>
  <c r="D1250" i="2"/>
  <c r="D1270" i="2"/>
  <c r="D1290" i="2"/>
  <c r="D1310" i="2"/>
  <c r="D1333" i="2"/>
  <c r="D1341" i="2"/>
  <c r="D1344" i="2"/>
  <c r="D1413" i="2"/>
  <c r="D1421" i="2"/>
  <c r="D1432" i="2"/>
  <c r="D1465" i="2"/>
  <c r="D1481" i="2"/>
  <c r="D1492" i="2"/>
  <c r="D1525" i="2"/>
  <c r="D1552" i="2"/>
  <c r="D1560" i="2"/>
  <c r="D1585" i="2"/>
  <c r="D1604" i="2"/>
  <c r="D1645" i="2"/>
  <c r="D1664" i="2"/>
  <c r="D1708" i="2"/>
  <c r="D1757" i="2"/>
  <c r="D1760" i="2"/>
  <c r="D1777" i="2"/>
  <c r="D1840" i="2"/>
  <c r="D1937" i="2"/>
  <c r="D1984" i="2"/>
  <c r="D2011" i="2"/>
  <c r="D2092" i="2"/>
  <c r="D2112" i="2"/>
  <c r="D2122" i="2"/>
  <c r="D2132" i="2"/>
  <c r="D2136" i="2"/>
  <c r="D2246" i="2"/>
  <c r="D2294" i="2"/>
  <c r="D2327" i="2"/>
  <c r="D2382" i="2"/>
  <c r="D2392" i="2"/>
  <c r="D2409" i="2"/>
  <c r="D2501" i="2"/>
  <c r="D2558" i="2"/>
  <c r="D2642" i="2"/>
  <c r="D2663" i="2"/>
  <c r="D2740" i="2"/>
  <c r="D2744" i="2"/>
  <c r="D2786" i="2"/>
  <c r="D2807" i="2"/>
  <c r="D2866" i="2"/>
  <c r="D2924" i="2"/>
  <c r="D3268" i="2"/>
  <c r="D3322" i="2"/>
  <c r="D3356" i="2"/>
  <c r="D2061" i="2"/>
  <c r="D2283" i="2"/>
  <c r="D1981" i="2"/>
  <c r="D1999" i="2"/>
  <c r="D2009" i="2"/>
  <c r="D2027" i="2"/>
  <c r="D2109" i="2"/>
  <c r="D2201" i="2"/>
  <c r="D2244" i="2"/>
  <c r="D2264" i="2"/>
  <c r="D2340" i="2"/>
  <c r="D2413" i="2"/>
  <c r="D2424" i="2"/>
  <c r="D2474" i="2"/>
  <c r="D2531" i="2"/>
  <c r="D3196" i="2"/>
  <c r="D3226" i="2"/>
  <c r="D980" i="2"/>
  <c r="D1006" i="2"/>
  <c r="D1040" i="2"/>
  <c r="D1074" i="2"/>
  <c r="D1342" i="2"/>
  <c r="D1345" i="2"/>
  <c r="D1433" i="2"/>
  <c r="D1441" i="2"/>
  <c r="D1460" i="2"/>
  <c r="D1501" i="2"/>
  <c r="D1512" i="2"/>
  <c r="D1553" i="2"/>
  <c r="D1561" i="2"/>
  <c r="D1572" i="2"/>
  <c r="D1605" i="2"/>
  <c r="D1665" i="2"/>
  <c r="D1728" i="2"/>
  <c r="D1761" i="2"/>
  <c r="D1764" i="2"/>
  <c r="D1809" i="2"/>
  <c r="D1841" i="2"/>
  <c r="D1938" i="2"/>
  <c r="D1958" i="2"/>
  <c r="D2018" i="2"/>
  <c r="D2072" i="2"/>
  <c r="D2167" i="2"/>
  <c r="D2188" i="2"/>
  <c r="D2280" i="2"/>
  <c r="D2291" i="2"/>
  <c r="D2344" i="2"/>
  <c r="D2358" i="2"/>
  <c r="D2482" i="2"/>
  <c r="D2528" i="2"/>
  <c r="D2552" i="2"/>
  <c r="D2566" i="2"/>
  <c r="D2590" i="2"/>
  <c r="D2633" i="2"/>
  <c r="D2639" i="2"/>
  <c r="D2714" i="2"/>
  <c r="D1090" i="2"/>
  <c r="D1101" i="2"/>
  <c r="D1117" i="2"/>
  <c r="D1122" i="2"/>
  <c r="D1141" i="2"/>
  <c r="D1174" i="2"/>
  <c r="D1194" i="2"/>
  <c r="D1214" i="2"/>
  <c r="D1234" i="2"/>
  <c r="D1243" i="2"/>
  <c r="D1254" i="2"/>
  <c r="D1274" i="2"/>
  <c r="D1283" i="2"/>
  <c r="D1294" i="2"/>
  <c r="D1303" i="2"/>
  <c r="D1314" i="2"/>
  <c r="D1323" i="2"/>
  <c r="D1326" i="2"/>
  <c r="D1329" i="2"/>
  <c r="D1373" i="2"/>
  <c r="D1376" i="2"/>
  <c r="D1381" i="2"/>
  <c r="D1392" i="2"/>
  <c r="D1425" i="2"/>
  <c r="D1452" i="2"/>
  <c r="D1458" i="2"/>
  <c r="D1485" i="2"/>
  <c r="D1496" i="2"/>
  <c r="D1504" i="2"/>
  <c r="D1507" i="2"/>
  <c r="D1545" i="2"/>
  <c r="D1556" i="2"/>
  <c r="D1564" i="2"/>
  <c r="D1567" i="2"/>
  <c r="D1608" i="2"/>
  <c r="D1668" i="2"/>
  <c r="D1682" i="2"/>
  <c r="D1717" i="2"/>
  <c r="D1790" i="2"/>
  <c r="D1816" i="2"/>
  <c r="D1826" i="2"/>
  <c r="D1838" i="2"/>
  <c r="D1876" i="2"/>
  <c r="D1882" i="2"/>
  <c r="D1900" i="2"/>
  <c r="D1912" i="2"/>
  <c r="D1944" i="2"/>
  <c r="D1956" i="2"/>
  <c r="D1962" i="2"/>
  <c r="D1968" i="2"/>
  <c r="D1982" i="2"/>
  <c r="D2000" i="2"/>
  <c r="D2004" i="2"/>
  <c r="D2015" i="2"/>
  <c r="D2053" i="2"/>
  <c r="D2079" i="2"/>
  <c r="D2113" i="2"/>
  <c r="D2198" i="2"/>
  <c r="D2202" i="2"/>
  <c r="D2209" i="2"/>
  <c r="D2220" i="2"/>
  <c r="D2241" i="2"/>
  <c r="D2284" i="2"/>
  <c r="D2301" i="2"/>
  <c r="D2312" i="2"/>
  <c r="D2322" i="2"/>
  <c r="D2328" i="2"/>
  <c r="D2338" i="2"/>
  <c r="D2345" i="2"/>
  <c r="D2376" i="2"/>
  <c r="D2403" i="2"/>
  <c r="D2475" i="2"/>
  <c r="D2636" i="2"/>
  <c r="D2692" i="2"/>
  <c r="D2708" i="2"/>
  <c r="D1080" i="2"/>
  <c r="D1155" i="2"/>
  <c r="D1220" i="2"/>
  <c r="D1260" i="2"/>
  <c r="D1351" i="2"/>
  <c r="D1597" i="2"/>
  <c r="D1633" i="2"/>
  <c r="D1756" i="2"/>
  <c r="D1776" i="2"/>
  <c r="D1782" i="2"/>
  <c r="D2144" i="2"/>
  <c r="D2268" i="2"/>
  <c r="D2278" i="2"/>
  <c r="D2421" i="2"/>
  <c r="D2617" i="2"/>
  <c r="D894" i="2"/>
  <c r="D970" i="2"/>
  <c r="D981" i="2"/>
  <c r="D1007" i="2"/>
  <c r="D1041" i="2"/>
  <c r="D1046" i="2"/>
  <c r="D1062" i="2"/>
  <c r="D1144" i="2"/>
  <c r="D1161" i="2"/>
  <c r="D1175" i="2"/>
  <c r="D1215" i="2"/>
  <c r="D1235" i="2"/>
  <c r="D1255" i="2"/>
  <c r="D1275" i="2"/>
  <c r="D1295" i="2"/>
  <c r="D1315" i="2"/>
  <c r="D1340" i="2"/>
  <c r="D1357" i="2"/>
  <c r="D1368" i="2"/>
  <c r="D1374" i="2"/>
  <c r="D1382" i="2"/>
  <c r="D1420" i="2"/>
  <c r="D1461" i="2"/>
  <c r="D1472" i="2"/>
  <c r="D1480" i="2"/>
  <c r="D1513" i="2"/>
  <c r="D1521" i="2"/>
  <c r="D1532" i="2"/>
  <c r="D1581" i="2"/>
  <c r="D1592" i="2"/>
  <c r="D1609" i="2"/>
  <c r="D1625" i="2"/>
  <c r="D1636" i="2"/>
  <c r="D1652" i="2"/>
  <c r="D1660" i="2"/>
  <c r="D1669" i="2"/>
  <c r="D1685" i="2"/>
  <c r="D1704" i="2"/>
  <c r="D1745" i="2"/>
  <c r="D1768" i="2"/>
  <c r="D1785" i="2"/>
  <c r="D1820" i="2"/>
  <c r="D1852" i="2"/>
  <c r="D1894" i="2"/>
  <c r="D1897" i="2"/>
  <c r="D1909" i="2"/>
  <c r="D1918" i="2"/>
  <c r="D1921" i="2"/>
  <c r="D1927" i="2"/>
  <c r="D1991" i="2"/>
  <c r="D2104" i="2"/>
  <c r="D2124" i="2"/>
  <c r="D2138" i="2"/>
  <c r="D2168" i="2"/>
  <c r="D2248" i="2"/>
  <c r="D2400" i="2"/>
  <c r="D2442" i="2"/>
  <c r="D2686" i="2"/>
  <c r="D2689" i="2"/>
  <c r="D2907" i="2"/>
  <c r="D795" i="2"/>
  <c r="D821" i="2"/>
  <c r="D842" i="2"/>
  <c r="D871" i="2"/>
  <c r="D879" i="2"/>
  <c r="D887" i="2"/>
  <c r="D921" i="2"/>
  <c r="D926" i="2"/>
  <c r="D937" i="2"/>
  <c r="D947" i="2"/>
  <c r="D955" i="2"/>
  <c r="D960" i="2"/>
  <c r="D994" i="2"/>
  <c r="D1002" i="2"/>
  <c r="D1020" i="2"/>
  <c r="D1054" i="2"/>
  <c r="D1065" i="2"/>
  <c r="D1115" i="2"/>
  <c r="D1120" i="2"/>
  <c r="D1167" i="2"/>
  <c r="D1241" i="2"/>
  <c r="D1261" i="2"/>
  <c r="D1281" i="2"/>
  <c r="D1301" i="2"/>
  <c r="D1321" i="2"/>
  <c r="D1396" i="2"/>
  <c r="D1412" i="2"/>
  <c r="D1418" i="2"/>
  <c r="D1456" i="2"/>
  <c r="D1478" i="2"/>
  <c r="D1516" i="2"/>
  <c r="D1538" i="2"/>
  <c r="D1576" i="2"/>
  <c r="D1598" i="2"/>
  <c r="D1658" i="2"/>
  <c r="D1688" i="2"/>
  <c r="D1702" i="2"/>
  <c r="D1737" i="2"/>
  <c r="D1748" i="2"/>
  <c r="D1759" i="2"/>
  <c r="D1788" i="2"/>
  <c r="D1800" i="2"/>
  <c r="D1817" i="2"/>
  <c r="D1867" i="2"/>
  <c r="D1904" i="2"/>
  <c r="D1980" i="2"/>
  <c r="D1983" i="2"/>
  <c r="D2001" i="2"/>
  <c r="D2007" i="2"/>
  <c r="D2026" i="2"/>
  <c r="D2114" i="2"/>
  <c r="D2151" i="2"/>
  <c r="D2158" i="2"/>
  <c r="D2172" i="2"/>
  <c r="D2178" i="2"/>
  <c r="D2384" i="2"/>
  <c r="D2404" i="2"/>
  <c r="D2418" i="2"/>
  <c r="D2422" i="2"/>
  <c r="D2452" i="2"/>
  <c r="D2513" i="2"/>
  <c r="D2539" i="2"/>
  <c r="D2825" i="2"/>
  <c r="D782" i="2"/>
  <c r="D800" i="2"/>
  <c r="D834" i="2"/>
  <c r="D900" i="2"/>
  <c r="D934" i="2"/>
  <c r="D1102" i="2"/>
  <c r="D1164" i="2"/>
  <c r="D1178" i="2"/>
  <c r="D1198" i="2"/>
  <c r="D1218" i="2"/>
  <c r="D1238" i="2"/>
  <c r="D1258" i="2"/>
  <c r="D1278" i="2"/>
  <c r="D1298" i="2"/>
  <c r="D1318" i="2"/>
  <c r="D1352" i="2"/>
  <c r="D1385" i="2"/>
  <c r="D1404" i="2"/>
  <c r="D1437" i="2"/>
  <c r="D1445" i="2"/>
  <c r="D1508" i="2"/>
  <c r="D1568" i="2"/>
  <c r="D1617" i="2"/>
  <c r="D1677" i="2"/>
  <c r="D1713" i="2"/>
  <c r="D1721" i="2"/>
  <c r="D1732" i="2"/>
  <c r="D1849" i="2"/>
  <c r="D1966" i="2"/>
  <c r="D1992" i="2"/>
  <c r="D2051" i="2"/>
  <c r="D2067" i="2"/>
  <c r="D2200" i="2"/>
  <c r="D2217" i="2"/>
  <c r="D2252" i="2"/>
  <c r="D2353" i="2"/>
  <c r="D2364" i="2"/>
  <c r="D2520" i="2"/>
  <c r="D2536" i="2"/>
  <c r="D2574" i="2"/>
  <c r="D2631" i="2"/>
  <c r="D2672" i="2"/>
  <c r="D2720" i="2"/>
  <c r="D320" i="2"/>
  <c r="D340" i="2"/>
  <c r="D360" i="2"/>
  <c r="D380" i="2"/>
  <c r="D400" i="2"/>
  <c r="D420" i="2"/>
  <c r="D440" i="2"/>
  <c r="D460" i="2"/>
  <c r="D480" i="2"/>
  <c r="D500" i="2"/>
  <c r="D520" i="2"/>
  <c r="D540" i="2"/>
  <c r="D560" i="2"/>
  <c r="D680" i="2"/>
  <c r="D700" i="2"/>
  <c r="D720" i="2"/>
  <c r="D740" i="2"/>
  <c r="D760" i="2"/>
  <c r="D774" i="2"/>
  <c r="D850" i="2"/>
  <c r="D1060" i="2"/>
  <c r="D1094" i="2"/>
  <c r="D1377" i="2"/>
  <c r="D1388" i="2"/>
  <c r="D1448" i="2"/>
  <c r="D1497" i="2"/>
  <c r="D1533" i="2"/>
  <c r="D1541" i="2"/>
  <c r="D1557" i="2"/>
  <c r="D1601" i="2"/>
  <c r="D1612" i="2"/>
  <c r="D1653" i="2"/>
  <c r="D1661" i="2"/>
  <c r="D1672" i="2"/>
  <c r="D1705" i="2"/>
  <c r="D1792" i="2"/>
  <c r="D1801" i="2"/>
  <c r="D1821" i="2"/>
  <c r="D1836" i="2"/>
  <c r="D1843" i="2"/>
  <c r="D1880" i="2"/>
  <c r="D1883" i="2"/>
  <c r="D1889" i="2"/>
  <c r="D1901" i="2"/>
  <c r="D1934" i="2"/>
  <c r="D1963" i="2"/>
  <c r="D2008" i="2"/>
  <c r="D2023" i="2"/>
  <c r="D2045" i="2"/>
  <c r="D2077" i="2"/>
  <c r="D2084" i="2"/>
  <c r="D2101" i="2"/>
  <c r="D2152" i="2"/>
  <c r="D2166" i="2"/>
  <c r="D2170" i="2"/>
  <c r="D2194" i="2"/>
  <c r="D2204" i="2"/>
  <c r="D2232" i="2"/>
  <c r="D2236" i="2"/>
  <c r="D2239" i="2"/>
  <c r="D2256" i="2"/>
  <c r="D2290" i="2"/>
  <c r="D2374" i="2"/>
  <c r="D2416" i="2"/>
  <c r="D2504" i="2"/>
  <c r="D2514" i="2"/>
  <c r="D2568" i="2"/>
  <c r="D2582" i="2"/>
  <c r="D2625" i="2"/>
  <c r="D2628" i="2"/>
  <c r="D2652" i="2"/>
  <c r="D2666" i="2"/>
  <c r="D2669" i="2"/>
  <c r="D2838" i="2"/>
  <c r="D2928" i="2"/>
  <c r="D2111" i="2"/>
  <c r="D2161" i="2"/>
  <c r="D2243" i="2"/>
  <c r="D2311" i="2"/>
  <c r="D2337" i="2"/>
  <c r="D2431" i="2"/>
  <c r="D2447" i="2"/>
  <c r="D2471" i="2"/>
  <c r="D2479" i="2"/>
  <c r="D2487" i="2"/>
  <c r="D2571" i="2"/>
  <c r="D2579" i="2"/>
  <c r="D2756" i="2"/>
  <c r="D2759" i="2"/>
  <c r="D2780" i="2"/>
  <c r="D2804" i="2"/>
  <c r="D2858" i="2"/>
  <c r="D2872" i="2"/>
  <c r="D2910" i="2"/>
  <c r="D2920" i="2"/>
  <c r="D2986" i="2"/>
  <c r="D3026" i="2"/>
  <c r="D3095" i="2"/>
  <c r="D3106" i="2"/>
  <c r="D3244" i="2"/>
  <c r="D3372" i="2"/>
  <c r="D3380" i="2"/>
  <c r="D3468" i="2"/>
  <c r="D3500" i="2"/>
  <c r="D3592" i="2"/>
  <c r="D3438" i="2"/>
  <c r="D2372" i="2"/>
  <c r="D2398" i="2"/>
  <c r="D2414" i="2"/>
  <c r="D2448" i="2"/>
  <c r="D2461" i="2"/>
  <c r="D2469" i="2"/>
  <c r="D2477" i="2"/>
  <c r="D2561" i="2"/>
  <c r="D2569" i="2"/>
  <c r="D2675" i="2"/>
  <c r="D2678" i="2"/>
  <c r="D2727" i="2"/>
  <c r="D2767" i="2"/>
  <c r="D2787" i="2"/>
  <c r="D2876" i="2"/>
  <c r="D2911" i="2"/>
  <c r="D2966" i="2"/>
  <c r="D2980" i="2"/>
  <c r="D2995" i="2"/>
  <c r="D3002" i="2"/>
  <c r="D3302" i="2"/>
  <c r="D3334" i="2"/>
  <c r="D3402" i="2"/>
  <c r="D3716" i="2"/>
  <c r="D2083" i="2"/>
  <c r="D2091" i="2"/>
  <c r="D2141" i="2"/>
  <c r="D2149" i="2"/>
  <c r="D2191" i="2"/>
  <c r="D2207" i="2"/>
  <c r="D2223" i="2"/>
  <c r="D2257" i="2"/>
  <c r="D2307" i="2"/>
  <c r="D2351" i="2"/>
  <c r="D2377" i="2"/>
  <c r="D2411" i="2"/>
  <c r="D2427" i="2"/>
  <c r="D2456" i="2"/>
  <c r="D2491" i="2"/>
  <c r="D2494" i="2"/>
  <c r="D2499" i="2"/>
  <c r="D2507" i="2"/>
  <c r="D2532" i="2"/>
  <c r="D2540" i="2"/>
  <c r="D2548" i="2"/>
  <c r="D2556" i="2"/>
  <c r="D2591" i="2"/>
  <c r="D2594" i="2"/>
  <c r="D2599" i="2"/>
  <c r="D2632" i="2"/>
  <c r="D2640" i="2"/>
  <c r="D2648" i="2"/>
  <c r="D2656" i="2"/>
  <c r="D2690" i="2"/>
  <c r="D2709" i="2"/>
  <c r="D2738" i="2"/>
  <c r="D2757" i="2"/>
  <c r="D2771" i="2"/>
  <c r="D2808" i="2"/>
  <c r="D2856" i="2"/>
  <c r="D3342" i="2"/>
  <c r="D2041" i="2"/>
  <c r="D2049" i="2"/>
  <c r="D2107" i="2"/>
  <c r="D2123" i="2"/>
  <c r="D2231" i="2"/>
  <c r="D2247" i="2"/>
  <c r="D2281" i="2"/>
  <c r="D2323" i="2"/>
  <c r="D2341" i="2"/>
  <c r="D2367" i="2"/>
  <c r="D2401" i="2"/>
  <c r="D2443" i="2"/>
  <c r="D2521" i="2"/>
  <c r="D2529" i="2"/>
  <c r="D2537" i="2"/>
  <c r="D2621" i="2"/>
  <c r="D2629" i="2"/>
  <c r="D2670" i="2"/>
  <c r="D2735" i="2"/>
  <c r="D2742" i="2"/>
  <c r="D2747" i="2"/>
  <c r="D2836" i="2"/>
  <c r="D3056" i="2"/>
  <c r="D3096" i="2"/>
  <c r="D3118" i="2"/>
  <c r="D3746" i="2"/>
  <c r="D2131" i="2"/>
  <c r="D2142" i="2"/>
  <c r="D2181" i="2"/>
  <c r="D2184" i="2"/>
  <c r="D2189" i="2"/>
  <c r="D2192" i="2"/>
  <c r="D2263" i="2"/>
  <c r="D2266" i="2"/>
  <c r="D2274" i="2"/>
  <c r="D2297" i="2"/>
  <c r="D2300" i="2"/>
  <c r="D2313" i="2"/>
  <c r="D2318" i="2"/>
  <c r="D2334" i="2"/>
  <c r="D2352" i="2"/>
  <c r="D2383" i="2"/>
  <c r="D2386" i="2"/>
  <c r="D2394" i="2"/>
  <c r="D2412" i="2"/>
  <c r="D2433" i="2"/>
  <c r="D2438" i="2"/>
  <c r="D2451" i="2"/>
  <c r="D2454" i="2"/>
  <c r="D2459" i="2"/>
  <c r="D2467" i="2"/>
  <c r="D2492" i="2"/>
  <c r="D2500" i="2"/>
  <c r="D2508" i="2"/>
  <c r="D2516" i="2"/>
  <c r="D2551" i="2"/>
  <c r="D2554" i="2"/>
  <c r="D2559" i="2"/>
  <c r="D2567" i="2"/>
  <c r="D2592" i="2"/>
  <c r="D2597" i="2"/>
  <c r="D2600" i="2"/>
  <c r="D2608" i="2"/>
  <c r="D2616" i="2"/>
  <c r="D2651" i="2"/>
  <c r="D2654" i="2"/>
  <c r="D2659" i="2"/>
  <c r="D2667" i="2"/>
  <c r="D2679" i="2"/>
  <c r="D2696" i="2"/>
  <c r="D2707" i="2"/>
  <c r="D2710" i="2"/>
  <c r="D2722" i="2"/>
  <c r="D2725" i="2"/>
  <c r="D2728" i="2"/>
  <c r="D2751" i="2"/>
  <c r="D2758" i="2"/>
  <c r="D2816" i="2"/>
  <c r="D2826" i="2"/>
  <c r="D2840" i="2"/>
  <c r="D2860" i="2"/>
  <c r="D2887" i="2"/>
  <c r="D2950" i="2"/>
  <c r="D2975" i="2"/>
  <c r="D2992" i="2"/>
  <c r="D3206" i="2"/>
  <c r="D3238" i="2"/>
  <c r="D3392" i="2"/>
  <c r="D3502" i="2"/>
  <c r="D3540" i="2"/>
  <c r="D2402" i="2"/>
  <c r="D2420" i="2"/>
  <c r="D2484" i="2"/>
  <c r="D2522" i="2"/>
  <c r="D2530" i="2"/>
  <c r="D2538" i="2"/>
  <c r="D2546" i="2"/>
  <c r="D2584" i="2"/>
  <c r="D2622" i="2"/>
  <c r="D2630" i="2"/>
  <c r="D2638" i="2"/>
  <c r="D2646" i="2"/>
  <c r="D2668" i="2"/>
  <c r="D2702" i="2"/>
  <c r="D2885" i="2"/>
  <c r="D1795" i="2"/>
  <c r="D1827" i="2"/>
  <c r="D1871" i="2"/>
  <c r="D1923" i="2"/>
  <c r="D1931" i="2"/>
  <c r="D1971" i="2"/>
  <c r="D1997" i="2"/>
  <c r="D2047" i="2"/>
  <c r="D2063" i="2"/>
  <c r="D2071" i="2"/>
  <c r="D2121" i="2"/>
  <c r="D2129" i="2"/>
  <c r="D2171" i="2"/>
  <c r="D2303" i="2"/>
  <c r="D2321" i="2"/>
  <c r="D2347" i="2"/>
  <c r="D2407" i="2"/>
  <c r="D2441" i="2"/>
  <c r="D2511" i="2"/>
  <c r="D2519" i="2"/>
  <c r="D2527" i="2"/>
  <c r="D2611" i="2"/>
  <c r="D2619" i="2"/>
  <c r="D2699" i="2"/>
  <c r="D2713" i="2"/>
  <c r="D2748" i="2"/>
  <c r="D2806" i="2"/>
  <c r="D2824" i="2"/>
  <c r="D2827" i="2"/>
  <c r="D2847" i="2"/>
  <c r="D2857" i="2"/>
  <c r="D2861" i="2"/>
  <c r="D2996" i="2"/>
  <c r="D3156" i="2"/>
  <c r="D3236" i="2"/>
  <c r="D3358" i="2"/>
  <c r="D3393" i="2"/>
  <c r="D3454" i="2"/>
  <c r="D3654" i="2"/>
  <c r="D1781" i="2"/>
  <c r="D1851" i="2"/>
  <c r="D1877" i="2"/>
  <c r="D1907" i="2"/>
  <c r="D1987" i="2"/>
  <c r="D2021" i="2"/>
  <c r="D2029" i="2"/>
  <c r="D2087" i="2"/>
  <c r="D2103" i="2"/>
  <c r="D2187" i="2"/>
  <c r="D2203" i="2"/>
  <c r="D2211" i="2"/>
  <c r="D2227" i="2"/>
  <c r="D2261" i="2"/>
  <c r="D2363" i="2"/>
  <c r="D2381" i="2"/>
  <c r="D2423" i="2"/>
  <c r="D2457" i="2"/>
  <c r="D2541" i="2"/>
  <c r="D2549" i="2"/>
  <c r="D2557" i="2"/>
  <c r="D2641" i="2"/>
  <c r="D2649" i="2"/>
  <c r="D2814" i="2"/>
  <c r="D2821" i="2"/>
  <c r="D2831" i="2"/>
  <c r="D2851" i="2"/>
  <c r="D2855" i="2"/>
  <c r="D2865" i="2"/>
  <c r="D2892" i="2"/>
  <c r="D2955" i="2"/>
  <c r="D2965" i="2"/>
  <c r="D3018" i="2"/>
  <c r="D3036" i="2"/>
  <c r="D3102" i="2"/>
  <c r="D3124" i="2"/>
  <c r="D3185" i="2"/>
  <c r="D3341" i="2"/>
  <c r="D3362" i="2"/>
  <c r="D3428" i="2"/>
  <c r="D3488" i="2"/>
  <c r="D3510" i="2"/>
  <c r="D3012" i="2"/>
  <c r="D3112" i="2"/>
  <c r="D3212" i="2"/>
  <c r="D3266" i="2"/>
  <c r="D3316" i="2"/>
  <c r="D3522" i="2"/>
  <c r="D3558" i="2"/>
  <c r="D3579" i="2"/>
  <c r="D3763" i="2"/>
  <c r="D3772" i="2"/>
  <c r="D3778" i="2"/>
  <c r="D3805" i="2"/>
  <c r="D3809" i="2"/>
  <c r="D3855" i="2"/>
  <c r="D4088" i="2"/>
  <c r="D4145" i="2"/>
  <c r="D3785" i="2"/>
  <c r="D3922" i="2"/>
  <c r="D3929" i="2"/>
  <c r="D4002" i="2"/>
  <c r="D4032" i="2"/>
  <c r="D4096" i="2"/>
  <c r="D4116" i="2"/>
  <c r="D4504" i="2"/>
  <c r="D4624" i="2"/>
  <c r="D3016" i="2"/>
  <c r="D3080" i="2"/>
  <c r="D3086" i="2"/>
  <c r="D3116" i="2"/>
  <c r="D3125" i="2"/>
  <c r="D3180" i="2"/>
  <c r="D3186" i="2"/>
  <c r="D3192" i="2"/>
  <c r="D3216" i="2"/>
  <c r="D3323" i="2"/>
  <c r="D3354" i="2"/>
  <c r="D3394" i="2"/>
  <c r="D3420" i="2"/>
  <c r="D3446" i="2"/>
  <c r="D3526" i="2"/>
  <c r="D3620" i="2"/>
  <c r="D3652" i="2"/>
  <c r="D3660" i="2"/>
  <c r="D3722" i="2"/>
  <c r="D3732" i="2"/>
  <c r="D3754" i="2"/>
  <c r="D3806" i="2"/>
  <c r="D3845" i="2"/>
  <c r="D3895" i="2"/>
  <c r="D4029" i="2"/>
  <c r="D4068" i="2"/>
  <c r="D4081" i="2"/>
  <c r="D4097" i="2"/>
  <c r="D4158" i="2"/>
  <c r="D4421" i="2"/>
  <c r="D3184" i="2"/>
  <c r="D3285" i="2"/>
  <c r="D3300" i="2"/>
  <c r="D3303" i="2"/>
  <c r="D3333" i="2"/>
  <c r="D3426" i="2"/>
  <c r="D3435" i="2"/>
  <c r="D3440" i="2"/>
  <c r="D3467" i="2"/>
  <c r="D3484" i="2"/>
  <c r="D3666" i="2"/>
  <c r="D3700" i="2"/>
  <c r="D3760" i="2"/>
  <c r="D3764" i="2"/>
  <c r="D3832" i="2"/>
  <c r="D3836" i="2"/>
  <c r="D3867" i="2"/>
  <c r="D3972" i="2"/>
  <c r="D4142" i="2"/>
  <c r="D4482" i="2"/>
  <c r="D2731" i="2"/>
  <c r="D2741" i="2"/>
  <c r="D2810" i="2"/>
  <c r="D2848" i="2"/>
  <c r="D2852" i="2"/>
  <c r="D2867" i="2"/>
  <c r="D2880" i="2"/>
  <c r="D2908" i="2"/>
  <c r="D2912" i="2"/>
  <c r="D2960" i="2"/>
  <c r="D3048" i="2"/>
  <c r="D3072" i="2"/>
  <c r="D3160" i="2"/>
  <c r="D3282" i="2"/>
  <c r="D3288" i="2"/>
  <c r="D3330" i="2"/>
  <c r="D3363" i="2"/>
  <c r="D3441" i="2"/>
  <c r="D3514" i="2"/>
  <c r="D3643" i="2"/>
  <c r="D3712" i="2"/>
  <c r="D3761" i="2"/>
  <c r="D3776" i="2"/>
  <c r="D3780" i="2"/>
  <c r="D3790" i="2"/>
  <c r="D3843" i="2"/>
  <c r="D3864" i="2"/>
  <c r="D3887" i="2"/>
  <c r="D3916" i="2"/>
  <c r="D4155" i="2"/>
  <c r="D4251" i="2"/>
  <c r="D2791" i="2"/>
  <c r="D2820" i="2"/>
  <c r="D2940" i="2"/>
  <c r="D3140" i="2"/>
  <c r="D3386" i="2"/>
  <c r="D3520" i="2"/>
  <c r="D3539" i="2"/>
  <c r="D3726" i="2"/>
  <c r="D3854" i="2"/>
  <c r="D3892" i="2"/>
  <c r="D4713" i="2"/>
  <c r="D3035" i="2"/>
  <c r="D3040" i="2"/>
  <c r="D3046" i="2"/>
  <c r="D3090" i="2"/>
  <c r="D3128" i="2"/>
  <c r="D3158" i="2"/>
  <c r="D3190" i="2"/>
  <c r="D3235" i="2"/>
  <c r="D3255" i="2"/>
  <c r="D3283" i="2"/>
  <c r="D3294" i="2"/>
  <c r="D3324" i="2"/>
  <c r="D3387" i="2"/>
  <c r="D3404" i="2"/>
  <c r="D3412" i="2"/>
  <c r="D3418" i="2"/>
  <c r="D3534" i="2"/>
  <c r="D3536" i="2"/>
  <c r="D3563" i="2"/>
  <c r="D3640" i="2"/>
  <c r="D3644" i="2"/>
  <c r="D3681" i="2"/>
  <c r="D3686" i="2"/>
  <c r="D3701" i="2"/>
  <c r="D3721" i="2"/>
  <c r="D3724" i="2"/>
  <c r="D3736" i="2"/>
  <c r="D3801" i="2"/>
  <c r="D3840" i="2"/>
  <c r="D3851" i="2"/>
  <c r="D3865" i="2"/>
  <c r="D3901" i="2"/>
  <c r="D3909" i="2"/>
  <c r="D3942" i="2"/>
  <c r="D4078" i="2"/>
  <c r="D4091" i="2"/>
  <c r="D4221" i="2"/>
  <c r="D4460" i="2"/>
  <c r="D4550" i="2"/>
  <c r="D4557" i="2"/>
  <c r="D3549" i="2"/>
  <c r="D3584" i="2"/>
  <c r="D3601" i="2"/>
  <c r="D3672" i="2"/>
  <c r="D3690" i="2"/>
  <c r="D3765" i="2"/>
  <c r="D4373" i="2"/>
  <c r="D2900" i="2"/>
  <c r="D3008" i="2"/>
  <c r="D3032" i="2"/>
  <c r="D3070" i="2"/>
  <c r="D3108" i="2"/>
  <c r="D3208" i="2"/>
  <c r="D3232" i="2"/>
  <c r="D3252" i="2"/>
  <c r="D3280" i="2"/>
  <c r="D3328" i="2"/>
  <c r="D3398" i="2"/>
  <c r="D3416" i="2"/>
  <c r="D3422" i="2"/>
  <c r="D3499" i="2"/>
  <c r="D3566" i="2"/>
  <c r="D3604" i="2"/>
  <c r="D3619" i="2"/>
  <c r="D3781" i="2"/>
  <c r="D3823" i="2"/>
  <c r="D3826" i="2"/>
  <c r="D3834" i="2"/>
  <c r="D3852" i="2"/>
  <c r="D3874" i="2"/>
  <c r="D3877" i="2"/>
  <c r="D3932" i="2"/>
  <c r="D3936" i="2"/>
  <c r="D3966" i="2"/>
  <c r="D4055" i="2"/>
  <c r="D4071" i="2"/>
  <c r="D4075" i="2"/>
  <c r="D4107" i="2"/>
  <c r="D4136" i="2"/>
  <c r="D4161" i="2"/>
  <c r="D4441" i="2"/>
  <c r="D4113" i="2"/>
  <c r="D4212" i="2"/>
  <c r="D4233" i="2"/>
  <c r="D4260" i="2"/>
  <c r="D4274" i="2"/>
  <c r="D4384" i="2"/>
  <c r="D4429" i="2"/>
  <c r="D4443" i="2"/>
  <c r="D4451" i="2"/>
  <c r="D4500" i="2"/>
  <c r="D4520" i="2"/>
  <c r="D4531" i="2"/>
  <c r="D4620" i="2"/>
  <c r="D4653" i="2"/>
  <c r="D4702" i="2"/>
  <c r="D4761" i="2"/>
  <c r="D4769" i="2"/>
  <c r="D4821" i="2"/>
  <c r="D4833" i="2"/>
  <c r="D4906" i="2"/>
  <c r="D4918" i="2"/>
  <c r="D5105" i="2"/>
  <c r="D5340" i="2"/>
  <c r="D3816" i="2"/>
  <c r="D3846" i="2"/>
  <c r="D3849" i="2"/>
  <c r="D3875" i="2"/>
  <c r="D3913" i="2"/>
  <c r="D4079" i="2"/>
  <c r="D4089" i="2"/>
  <c r="D4149" i="2"/>
  <c r="D4175" i="2"/>
  <c r="D4196" i="2"/>
  <c r="D4247" i="2"/>
  <c r="D4290" i="2"/>
  <c r="D4304" i="2"/>
  <c r="D4393" i="2"/>
  <c r="D4476" i="2"/>
  <c r="D4480" i="2"/>
  <c r="D4505" i="2"/>
  <c r="D4525" i="2"/>
  <c r="D4540" i="2"/>
  <c r="D4576" i="2"/>
  <c r="D4580" i="2"/>
  <c r="D4617" i="2"/>
  <c r="D4930" i="2"/>
  <c r="D5090" i="2"/>
  <c r="D4532" i="2"/>
  <c r="D4562" i="2"/>
  <c r="D4572" i="2"/>
  <c r="D3769" i="2"/>
  <c r="D3907" i="2"/>
  <c r="D3967" i="2"/>
  <c r="D3971" i="2"/>
  <c r="D3991" i="2"/>
  <c r="D4001" i="2"/>
  <c r="D4011" i="2"/>
  <c r="D4021" i="2"/>
  <c r="D4031" i="2"/>
  <c r="D4105" i="2"/>
  <c r="D4401" i="2"/>
  <c r="D4522" i="2"/>
  <c r="D4533" i="2"/>
  <c r="D4680" i="2"/>
  <c r="D4692" i="2"/>
  <c r="D4869" i="2"/>
  <c r="D3588" i="2"/>
  <c r="D3822" i="2"/>
  <c r="D3847" i="2"/>
  <c r="D3879" i="2"/>
  <c r="D3882" i="2"/>
  <c r="D3904" i="2"/>
  <c r="D3917" i="2"/>
  <c r="D3997" i="2"/>
  <c r="D4027" i="2"/>
  <c r="D4083" i="2"/>
  <c r="D4099" i="2"/>
  <c r="D4109" i="2"/>
  <c r="D4137" i="2"/>
  <c r="D4163" i="2"/>
  <c r="D4223" i="2"/>
  <c r="D4253" i="2"/>
  <c r="D4343" i="2"/>
  <c r="D4362" i="2"/>
  <c r="D4398" i="2"/>
  <c r="D4416" i="2"/>
  <c r="D4420" i="2"/>
  <c r="D4458" i="2"/>
  <c r="D4461" i="2"/>
  <c r="D4469" i="2"/>
  <c r="D4510" i="2"/>
  <c r="D4514" i="2"/>
  <c r="D4589" i="2"/>
  <c r="D4630" i="2"/>
  <c r="D4801" i="2"/>
  <c r="D4872" i="2"/>
  <c r="D4889" i="2"/>
  <c r="D4947" i="2"/>
  <c r="D4954" i="2"/>
  <c r="D5079" i="2"/>
  <c r="D5138" i="2"/>
  <c r="D3968" i="2"/>
  <c r="D4018" i="2"/>
  <c r="D4128" i="2"/>
  <c r="D4901" i="2"/>
  <c r="D3800" i="2"/>
  <c r="D3928" i="2"/>
  <c r="D3985" i="2"/>
  <c r="D3992" i="2"/>
  <c r="D3998" i="2"/>
  <c r="D4015" i="2"/>
  <c r="D4057" i="2"/>
  <c r="D4125" i="2"/>
  <c r="D4138" i="2"/>
  <c r="D4177" i="2"/>
  <c r="D4287" i="2"/>
  <c r="D4329" i="2"/>
  <c r="D4353" i="2"/>
  <c r="D4394" i="2"/>
  <c r="D4413" i="2"/>
  <c r="D4495" i="2"/>
  <c r="D4552" i="2"/>
  <c r="D4638" i="2"/>
  <c r="D4709" i="2"/>
  <c r="D4862" i="2"/>
  <c r="D5037" i="2"/>
  <c r="D5342" i="2"/>
  <c r="D3382" i="2"/>
  <c r="D3466" i="2"/>
  <c r="D3676" i="2"/>
  <c r="D3706" i="2"/>
  <c r="D3848" i="2"/>
  <c r="D3857" i="2"/>
  <c r="D3893" i="2"/>
  <c r="D3897" i="2"/>
  <c r="D3949" i="2"/>
  <c r="D3969" i="2"/>
  <c r="D4019" i="2"/>
  <c r="D4025" i="2"/>
  <c r="D4048" i="2"/>
  <c r="D4087" i="2"/>
  <c r="D4129" i="2"/>
  <c r="D4174" i="2"/>
  <c r="D4250" i="2"/>
  <c r="D4264" i="2"/>
  <c r="D4273" i="2"/>
  <c r="D4288" i="2"/>
  <c r="D4297" i="2"/>
  <c r="D4330" i="2"/>
  <c r="D4339" i="2"/>
  <c r="D4424" i="2"/>
  <c r="D4440" i="2"/>
  <c r="D4462" i="2"/>
  <c r="D4466" i="2"/>
  <c r="D4474" i="2"/>
  <c r="D4489" i="2"/>
  <c r="D4503" i="2"/>
  <c r="D4523" i="2"/>
  <c r="D4542" i="2"/>
  <c r="D4545" i="2"/>
  <c r="D4549" i="2"/>
  <c r="D4563" i="2"/>
  <c r="D4574" i="2"/>
  <c r="D4582" i="2"/>
  <c r="D4623" i="2"/>
  <c r="D4652" i="2"/>
  <c r="D4721" i="2"/>
  <c r="D4743" i="2"/>
  <c r="D4832" i="2"/>
  <c r="D4894" i="2"/>
  <c r="D4940" i="2"/>
  <c r="D5401" i="2"/>
  <c r="D4612" i="2"/>
  <c r="D4629" i="2"/>
  <c r="D4634" i="2"/>
  <c r="D4661" i="2"/>
  <c r="D4663" i="2"/>
  <c r="D4712" i="2"/>
  <c r="D4724" i="2"/>
  <c r="D4741" i="2"/>
  <c r="D4766" i="2"/>
  <c r="D4809" i="2"/>
  <c r="D4814" i="2"/>
  <c r="D4843" i="2"/>
  <c r="D4853" i="2"/>
  <c r="D4856" i="2"/>
  <c r="D4860" i="2"/>
  <c r="D4875" i="2"/>
  <c r="D4950" i="2"/>
  <c r="D4964" i="2"/>
  <c r="D5002" i="2"/>
  <c r="D5026" i="2"/>
  <c r="D5044" i="2"/>
  <c r="D5076" i="2"/>
  <c r="D5098" i="2"/>
  <c r="D5134" i="2"/>
  <c r="D5170" i="2"/>
  <c r="D5224" i="2"/>
  <c r="D5260" i="2"/>
  <c r="D5416" i="2"/>
  <c r="D5434" i="2"/>
  <c r="D4583" i="2"/>
  <c r="D4632" i="2"/>
  <c r="D4649" i="2"/>
  <c r="D4654" i="2"/>
  <c r="D4681" i="2"/>
  <c r="D4693" i="2"/>
  <c r="D4773" i="2"/>
  <c r="D4812" i="2"/>
  <c r="D4829" i="2"/>
  <c r="D4834" i="2"/>
  <c r="D4880" i="2"/>
  <c r="D4892" i="2"/>
  <c r="D4902" i="2"/>
  <c r="D4915" i="2"/>
  <c r="D4944" i="2"/>
  <c r="D4982" i="2"/>
  <c r="D5006" i="2"/>
  <c r="D5030" i="2"/>
  <c r="D5034" i="2"/>
  <c r="D5066" i="2"/>
  <c r="D5084" i="2"/>
  <c r="D5124" i="2"/>
  <c r="D5128" i="2"/>
  <c r="D5204" i="2"/>
  <c r="D5213" i="2"/>
  <c r="D5244" i="2"/>
  <c r="D5296" i="2"/>
  <c r="D5368" i="2"/>
  <c r="D4261" i="2"/>
  <c r="D4279" i="2"/>
  <c r="D4321" i="2"/>
  <c r="D4349" i="2"/>
  <c r="D4415" i="2"/>
  <c r="D4478" i="2"/>
  <c r="D4483" i="2"/>
  <c r="D4554" i="2"/>
  <c r="D4593" i="2"/>
  <c r="D4635" i="2"/>
  <c r="D4664" i="2"/>
  <c r="D4703" i="2"/>
  <c r="D4758" i="2"/>
  <c r="D4763" i="2"/>
  <c r="D4790" i="2"/>
  <c r="D4934" i="2"/>
  <c r="D4969" i="2"/>
  <c r="D4972" i="2"/>
  <c r="D4996" i="2"/>
  <c r="D5007" i="2"/>
  <c r="D5020" i="2"/>
  <c r="D5035" i="2"/>
  <c r="D5049" i="2"/>
  <c r="D5052" i="2"/>
  <c r="D5067" i="2"/>
  <c r="D5085" i="2"/>
  <c r="D5088" i="2"/>
  <c r="D5125" i="2"/>
  <c r="D5162" i="2"/>
  <c r="D5216" i="2"/>
  <c r="D4227" i="2"/>
  <c r="D4231" i="2"/>
  <c r="D4235" i="2"/>
  <c r="D4262" i="2"/>
  <c r="D4280" i="2"/>
  <c r="D4289" i="2"/>
  <c r="D4308" i="2"/>
  <c r="D4322" i="2"/>
  <c r="D4331" i="2"/>
  <c r="D4345" i="2"/>
  <c r="D4350" i="2"/>
  <c r="D4377" i="2"/>
  <c r="D4386" i="2"/>
  <c r="D4406" i="2"/>
  <c r="D4448" i="2"/>
  <c r="D4493" i="2"/>
  <c r="D4603" i="2"/>
  <c r="D4674" i="2"/>
  <c r="D4726" i="2"/>
  <c r="D4735" i="2"/>
  <c r="D4745" i="2"/>
  <c r="D4754" i="2"/>
  <c r="D4783" i="2"/>
  <c r="D4816" i="2"/>
  <c r="D4863" i="2"/>
  <c r="D4877" i="2"/>
  <c r="D4896" i="2"/>
  <c r="D4905" i="2"/>
  <c r="D4913" i="2"/>
  <c r="D4962" i="2"/>
  <c r="D4986" i="2"/>
  <c r="D5010" i="2"/>
  <c r="D5024" i="2"/>
  <c r="D5056" i="2"/>
  <c r="D5074" i="2"/>
  <c r="D5198" i="2"/>
  <c r="D5236" i="2"/>
  <c r="D5274" i="2"/>
  <c r="D5335" i="2"/>
  <c r="D5406" i="2"/>
  <c r="D5424" i="2"/>
  <c r="D5477" i="2"/>
  <c r="D5493" i="2"/>
  <c r="D4665" i="2"/>
  <c r="D4694" i="2"/>
  <c r="D4793" i="2"/>
  <c r="D4797" i="2"/>
  <c r="D4826" i="2"/>
  <c r="D4835" i="2"/>
  <c r="D4842" i="2"/>
  <c r="D4845" i="2"/>
  <c r="D4849" i="2"/>
  <c r="D4854" i="2"/>
  <c r="D4883" i="2"/>
  <c r="D5245" i="2"/>
  <c r="D4646" i="2"/>
  <c r="D4660" i="2"/>
  <c r="D4682" i="2"/>
  <c r="D4689" i="2"/>
  <c r="D4733" i="2"/>
  <c r="D4764" i="2"/>
  <c r="D4881" i="2"/>
  <c r="D4916" i="2"/>
  <c r="D4922" i="2"/>
  <c r="D4942" i="2"/>
  <c r="D4966" i="2"/>
  <c r="D4990" i="2"/>
  <c r="D5004" i="2"/>
  <c r="D5046" i="2"/>
  <c r="D5064" i="2"/>
  <c r="D5100" i="2"/>
  <c r="D5114" i="2"/>
  <c r="D5220" i="2"/>
  <c r="D5328" i="2"/>
  <c r="D5356" i="2"/>
  <c r="D4224" i="2"/>
  <c r="D4281" i="2"/>
  <c r="D4309" i="2"/>
  <c r="D4337" i="2"/>
  <c r="D4369" i="2"/>
  <c r="D4518" i="2"/>
  <c r="D4618" i="2"/>
  <c r="D4718" i="2"/>
  <c r="D4723" i="2"/>
  <c r="D4774" i="2"/>
  <c r="D4798" i="2"/>
  <c r="D4864" i="2"/>
  <c r="D4903" i="2"/>
  <c r="D4923" i="2"/>
  <c r="D4932" i="2"/>
  <c r="D4956" i="2"/>
  <c r="D4967" i="2"/>
  <c r="D4980" i="2"/>
  <c r="D4994" i="2"/>
  <c r="D5005" i="2"/>
  <c r="D5029" i="2"/>
  <c r="D5032" i="2"/>
  <c r="D5047" i="2"/>
  <c r="D5065" i="2"/>
  <c r="D5082" i="2"/>
  <c r="D5086" i="2"/>
  <c r="D5115" i="2"/>
  <c r="D5119" i="2"/>
  <c r="D5126" i="2"/>
  <c r="D5243" i="2"/>
  <c r="D5291" i="2"/>
  <c r="D5350" i="2"/>
  <c r="D5380" i="2"/>
  <c r="D5384" i="2"/>
  <c r="D4159" i="2"/>
  <c r="D4178" i="2"/>
  <c r="D4187" i="2"/>
  <c r="D4195" i="2"/>
  <c r="D4237" i="2"/>
  <c r="D4241" i="2"/>
  <c r="D4245" i="2"/>
  <c r="D4249" i="2"/>
  <c r="D4268" i="2"/>
  <c r="D4282" i="2"/>
  <c r="D4291" i="2"/>
  <c r="D4296" i="2"/>
  <c r="D4305" i="2"/>
  <c r="D4310" i="2"/>
  <c r="D4333" i="2"/>
  <c r="D4338" i="2"/>
  <c r="D4365" i="2"/>
  <c r="D4370" i="2"/>
  <c r="D4423" i="2"/>
  <c r="D4433" i="2"/>
  <c r="D4452" i="2"/>
  <c r="D4455" i="2"/>
  <c r="D4465" i="2"/>
  <c r="D4485" i="2"/>
  <c r="D4508" i="2"/>
  <c r="D4546" i="2"/>
  <c r="D4566" i="2"/>
  <c r="D4614" i="2"/>
  <c r="D4628" i="2"/>
  <c r="D4643" i="2"/>
  <c r="D4657" i="2"/>
  <c r="D4676" i="2"/>
  <c r="D4705" i="2"/>
  <c r="D4714" i="2"/>
  <c r="D4737" i="2"/>
  <c r="D4794" i="2"/>
  <c r="D4808" i="2"/>
  <c r="D4823" i="2"/>
  <c r="D4874" i="2"/>
  <c r="D4917" i="2"/>
  <c r="D4946" i="2"/>
  <c r="D4970" i="2"/>
  <c r="D4984" i="2"/>
  <c r="D4995" i="2"/>
  <c r="D5022" i="2"/>
  <c r="D5036" i="2"/>
  <c r="D5054" i="2"/>
  <c r="D5127" i="2"/>
  <c r="D5130" i="2"/>
  <c r="D5186" i="2"/>
  <c r="D5336" i="2"/>
  <c r="D5351" i="2"/>
  <c r="D5367" i="2"/>
  <c r="D5378" i="2"/>
  <c r="D5415" i="2"/>
  <c r="D5483" i="2"/>
  <c r="D5498" i="2"/>
  <c r="D5502" i="2"/>
  <c r="D5555" i="2"/>
  <c r="D5605" i="2"/>
  <c r="D5520" i="2"/>
  <c r="D5534" i="2"/>
  <c r="D5660" i="2"/>
  <c r="D5693" i="2"/>
  <c r="D5742" i="2"/>
  <c r="D5748" i="2"/>
  <c r="D5946" i="2"/>
  <c r="D5979" i="2"/>
  <c r="D5986" i="2"/>
  <c r="D6039" i="2"/>
  <c r="D6046" i="2"/>
  <c r="D6077" i="2"/>
  <c r="D6111" i="2"/>
  <c r="D6186" i="2"/>
  <c r="D6193" i="2"/>
  <c r="D6212" i="2"/>
  <c r="D5805" i="2"/>
  <c r="D5808" i="2"/>
  <c r="D5878" i="2"/>
  <c r="D6175" i="2"/>
  <c r="D5453" i="2"/>
  <c r="D5464" i="2"/>
  <c r="D5632" i="2"/>
  <c r="D5658" i="2"/>
  <c r="D6086" i="2"/>
  <c r="D6100" i="2"/>
  <c r="D5450" i="2"/>
  <c r="D5568" i="2"/>
  <c r="D5588" i="2"/>
  <c r="D5626" i="2"/>
  <c r="D5652" i="2"/>
  <c r="D5665" i="2"/>
  <c r="D5668" i="2"/>
  <c r="D6097" i="2"/>
  <c r="D5040" i="2"/>
  <c r="D5050" i="2"/>
  <c r="D5060" i="2"/>
  <c r="D5070" i="2"/>
  <c r="D5080" i="2"/>
  <c r="D5104" i="2"/>
  <c r="D5118" i="2"/>
  <c r="D5129" i="2"/>
  <c r="D5156" i="2"/>
  <c r="D5197" i="2"/>
  <c r="D5360" i="2"/>
  <c r="D5478" i="2"/>
  <c r="D5503" i="2"/>
  <c r="D5522" i="2"/>
  <c r="D5553" i="2"/>
  <c r="D5816" i="2"/>
  <c r="D5826" i="2"/>
  <c r="D5856" i="2"/>
  <c r="D6155" i="2"/>
  <c r="D5603" i="2"/>
  <c r="D5643" i="2"/>
  <c r="D5672" i="2"/>
  <c r="D5688" i="2"/>
  <c r="D5692" i="2"/>
  <c r="D5747" i="2"/>
  <c r="D6028" i="2"/>
  <c r="D6131" i="2"/>
  <c r="D6170" i="2"/>
  <c r="D6236" i="2"/>
  <c r="D6322" i="2"/>
  <c r="D6469" i="2"/>
  <c r="D5492" i="2"/>
  <c r="D5181" i="2"/>
  <c r="D5242" i="2"/>
  <c r="D5250" i="2"/>
  <c r="D5300" i="2"/>
  <c r="D5330" i="2"/>
  <c r="D5501" i="2"/>
  <c r="D5540" i="2"/>
  <c r="D5546" i="2"/>
  <c r="D5607" i="2"/>
  <c r="D5620" i="2"/>
  <c r="D5647" i="2"/>
  <c r="D5663" i="2"/>
  <c r="D5673" i="2"/>
  <c r="D5702" i="2"/>
  <c r="D5715" i="2"/>
  <c r="D6167" i="2"/>
  <c r="D4948" i="2"/>
  <c r="D4958" i="2"/>
  <c r="D4968" i="2"/>
  <c r="D4978" i="2"/>
  <c r="D4988" i="2"/>
  <c r="D4998" i="2"/>
  <c r="D5008" i="2"/>
  <c r="D5018" i="2"/>
  <c r="D5028" i="2"/>
  <c r="D5038" i="2"/>
  <c r="D5048" i="2"/>
  <c r="D5058" i="2"/>
  <c r="D5068" i="2"/>
  <c r="D5078" i="2"/>
  <c r="D5089" i="2"/>
  <c r="D5116" i="2"/>
  <c r="D5140" i="2"/>
  <c r="D5526" i="2"/>
  <c r="D5544" i="2"/>
  <c r="D5554" i="2"/>
  <c r="D5791" i="2"/>
  <c r="D5841" i="2"/>
  <c r="D5874" i="2"/>
  <c r="D5891" i="2"/>
  <c r="D5971" i="2"/>
  <c r="D5992" i="2"/>
  <c r="D6067" i="2"/>
  <c r="D6150" i="2"/>
  <c r="D6157" i="2"/>
  <c r="D6181" i="2"/>
  <c r="D6466" i="2"/>
  <c r="D6535" i="2"/>
  <c r="D5797" i="2"/>
  <c r="D6037" i="2"/>
  <c r="D6259" i="2"/>
  <c r="D6286" i="2"/>
  <c r="D6502" i="2"/>
  <c r="D5508" i="2"/>
  <c r="D5528" i="2"/>
  <c r="D5548" i="2"/>
  <c r="D5792" i="2"/>
  <c r="D5810" i="2"/>
  <c r="D5842" i="2"/>
  <c r="D5850" i="2"/>
  <c r="D5867" i="2"/>
  <c r="D5875" i="2"/>
  <c r="D5892" i="2"/>
  <c r="D5906" i="2"/>
  <c r="D5921" i="2"/>
  <c r="D5947" i="2"/>
  <c r="D6000" i="2"/>
  <c r="D6040" i="2"/>
  <c r="D6060" i="2"/>
  <c r="D6187" i="2"/>
  <c r="D6198" i="2"/>
  <c r="D6231" i="2"/>
  <c r="D6242" i="2"/>
  <c r="D6251" i="2"/>
  <c r="D6262" i="2"/>
  <c r="D6278" i="2"/>
  <c r="D6306" i="2"/>
  <c r="D6452" i="2"/>
  <c r="D6464" i="2"/>
  <c r="D6499" i="2"/>
  <c r="D6509" i="2"/>
  <c r="D6624" i="2"/>
  <c r="D6666" i="2"/>
  <c r="D6562" i="2"/>
  <c r="D6603" i="2"/>
  <c r="D6479" i="2"/>
  <c r="D5666" i="2"/>
  <c r="D5716" i="2"/>
  <c r="D5732" i="2"/>
  <c r="D5795" i="2"/>
  <c r="D5798" i="2"/>
  <c r="D5927" i="2"/>
  <c r="D6047" i="2"/>
  <c r="D6142" i="2"/>
  <c r="D6148" i="2"/>
  <c r="D6162" i="2"/>
  <c r="D6173" i="2"/>
  <c r="D6204" i="2"/>
  <c r="D6210" i="2"/>
  <c r="D6226" i="2"/>
  <c r="D6257" i="2"/>
  <c r="D6324" i="2"/>
  <c r="D6327" i="2"/>
  <c r="D6330" i="2"/>
  <c r="D6392" i="2"/>
  <c r="D6422" i="2"/>
  <c r="D6431" i="2"/>
  <c r="D6435" i="2"/>
  <c r="D6476" i="2"/>
  <c r="D6529" i="2"/>
  <c r="D6594" i="2"/>
  <c r="D6680" i="2"/>
  <c r="D6766" i="2"/>
  <c r="D5690" i="2"/>
  <c r="D5698" i="2"/>
  <c r="D5790" i="2"/>
  <c r="D5793" i="2"/>
  <c r="D5801" i="2"/>
  <c r="D5822" i="2"/>
  <c r="D5840" i="2"/>
  <c r="D5843" i="2"/>
  <c r="D5846" i="2"/>
  <c r="D5854" i="2"/>
  <c r="D5868" i="2"/>
  <c r="D5871" i="2"/>
  <c r="D5879" i="2"/>
  <c r="D5922" i="2"/>
  <c r="D5948" i="2"/>
  <c r="D5951" i="2"/>
  <c r="D5959" i="2"/>
  <c r="D6007" i="2"/>
  <c r="D6030" i="2"/>
  <c r="D6059" i="2"/>
  <c r="D6113" i="2"/>
  <c r="D6168" i="2"/>
  <c r="D6191" i="2"/>
  <c r="D6202" i="2"/>
  <c r="D6221" i="2"/>
  <c r="D6224" i="2"/>
  <c r="D6246" i="2"/>
  <c r="D6493" i="2"/>
  <c r="D6546" i="2"/>
  <c r="D5538" i="2"/>
  <c r="D5561" i="2"/>
  <c r="D5627" i="2"/>
  <c r="D5677" i="2"/>
  <c r="D5727" i="2"/>
  <c r="D5817" i="2"/>
  <c r="D5835" i="2"/>
  <c r="D5919" i="2"/>
  <c r="D5993" i="2"/>
  <c r="D6087" i="2"/>
  <c r="D6110" i="2"/>
  <c r="D6133" i="2"/>
  <c r="D6156" i="2"/>
  <c r="D6194" i="2"/>
  <c r="D6302" i="2"/>
  <c r="D6480" i="2"/>
  <c r="D6490" i="2"/>
  <c r="D6511" i="2"/>
  <c r="D6524" i="2"/>
  <c r="D6622" i="2"/>
  <c r="D5092" i="2"/>
  <c r="D5102" i="2"/>
  <c r="D5112" i="2"/>
  <c r="D5122" i="2"/>
  <c r="D5132" i="2"/>
  <c r="D5142" i="2"/>
  <c r="D5152" i="2"/>
  <c r="D5194" i="2"/>
  <c r="D5226" i="2"/>
  <c r="D5408" i="2"/>
  <c r="D5428" i="2"/>
  <c r="D5468" i="2"/>
  <c r="D5812" i="2"/>
  <c r="D5830" i="2"/>
  <c r="D5852" i="2"/>
  <c r="D5860" i="2"/>
  <c r="D5877" i="2"/>
  <c r="D5885" i="2"/>
  <c r="D5908" i="2"/>
  <c r="D5916" i="2"/>
  <c r="D5968" i="2"/>
  <c r="D5973" i="2"/>
  <c r="D5999" i="2"/>
  <c r="D6019" i="2"/>
  <c r="D6022" i="2"/>
  <c r="D6071" i="2"/>
  <c r="D6136" i="2"/>
  <c r="D6247" i="2"/>
  <c r="D6277" i="2"/>
  <c r="D6291" i="2"/>
  <c r="D6319" i="2"/>
  <c r="D6336" i="2"/>
  <c r="D6445" i="2"/>
  <c r="D6451" i="2"/>
  <c r="D6468" i="2"/>
  <c r="D6471" i="2"/>
  <c r="D6527" i="2"/>
  <c r="D6608" i="2"/>
  <c r="D6822" i="2"/>
  <c r="D5717" i="2"/>
  <c r="D5825" i="2"/>
  <c r="D5934" i="2"/>
  <c r="D5988" i="2"/>
  <c r="D6079" i="2"/>
  <c r="D6099" i="2"/>
  <c r="D6128" i="2"/>
  <c r="D6264" i="2"/>
  <c r="D6518" i="2"/>
  <c r="D5562" i="2"/>
  <c r="D5628" i="2"/>
  <c r="D5670" i="2"/>
  <c r="D5678" i="2"/>
  <c r="D5720" i="2"/>
  <c r="D5802" i="2"/>
  <c r="D5820" i="2"/>
  <c r="D5823" i="2"/>
  <c r="D5831" i="2"/>
  <c r="D5844" i="2"/>
  <c r="D5847" i="2"/>
  <c r="D5855" i="2"/>
  <c r="D5858" i="2"/>
  <c r="D5861" i="2"/>
  <c r="D5869" i="2"/>
  <c r="D5872" i="2"/>
  <c r="D5880" i="2"/>
  <c r="D5883" i="2"/>
  <c r="D5886" i="2"/>
  <c r="D5897" i="2"/>
  <c r="D5911" i="2"/>
  <c r="D5914" i="2"/>
  <c r="D5923" i="2"/>
  <c r="D5926" i="2"/>
  <c r="D5937" i="2"/>
  <c r="D5952" i="2"/>
  <c r="D5966" i="2"/>
  <c r="D6036" i="2"/>
  <c r="D6066" i="2"/>
  <c r="D6076" i="2"/>
  <c r="D6114" i="2"/>
  <c r="D6116" i="2"/>
  <c r="D6160" i="2"/>
  <c r="D6222" i="2"/>
  <c r="D6314" i="2"/>
  <c r="D6442" i="2"/>
  <c r="D6481" i="2"/>
  <c r="D6498" i="2"/>
  <c r="D6505" i="2"/>
  <c r="D6541" i="2"/>
  <c r="D6567" i="2"/>
  <c r="D6890" i="2"/>
  <c r="D7209" i="2"/>
  <c r="D6250" i="2"/>
  <c r="D6362" i="2"/>
  <c r="D6586" i="2"/>
  <c r="D6616" i="2"/>
  <c r="D6668" i="2"/>
  <c r="D6690" i="2"/>
  <c r="D6730" i="2"/>
  <c r="D6201" i="2"/>
  <c r="D6206" i="2"/>
  <c r="D6211" i="2"/>
  <c r="D6218" i="2"/>
  <c r="D6228" i="2"/>
  <c r="D6248" i="2"/>
  <c r="D6268" i="2"/>
  <c r="D6295" i="2"/>
  <c r="D6298" i="2"/>
  <c r="D6311" i="2"/>
  <c r="D6357" i="2"/>
  <c r="D6457" i="2"/>
  <c r="D6462" i="2"/>
  <c r="D6470" i="2"/>
  <c r="D6489" i="2"/>
  <c r="D6525" i="2"/>
  <c r="D6595" i="2"/>
  <c r="D6650" i="2"/>
  <c r="D6830" i="2"/>
  <c r="D5936" i="2"/>
  <c r="D6140" i="2"/>
  <c r="D6271" i="2"/>
  <c r="D6288" i="2"/>
  <c r="D6528" i="2"/>
  <c r="D6632" i="2"/>
  <c r="D6694" i="2"/>
  <c r="D6734" i="2"/>
  <c r="D6740" i="2"/>
  <c r="D6858" i="2"/>
  <c r="D6875" i="2"/>
  <c r="D6919" i="2"/>
  <c r="D5900" i="2"/>
  <c r="D5980" i="2"/>
  <c r="D6016" i="2"/>
  <c r="D6096" i="2"/>
  <c r="D6176" i="2"/>
  <c r="D6266" i="2"/>
  <c r="D6478" i="2"/>
  <c r="D6486" i="2"/>
  <c r="D6552" i="2"/>
  <c r="D6572" i="2"/>
  <c r="D6587" i="2"/>
  <c r="D6654" i="2"/>
  <c r="D6672" i="2"/>
  <c r="D6700" i="2"/>
  <c r="D6872" i="2"/>
  <c r="D6896" i="2"/>
  <c r="D6951" i="2"/>
  <c r="D7006" i="2"/>
  <c r="D6636" i="2"/>
  <c r="D6818" i="2"/>
  <c r="D7173" i="2"/>
  <c r="D6790" i="2"/>
  <c r="D6852" i="2"/>
  <c r="D6930" i="2"/>
  <c r="D6943" i="2"/>
  <c r="D7019" i="2"/>
  <c r="D7051" i="2"/>
  <c r="D7101" i="2"/>
  <c r="D7151" i="2"/>
  <c r="D7164" i="2"/>
  <c r="D7243" i="2"/>
  <c r="D7293" i="2"/>
  <c r="D7364" i="2"/>
  <c r="D7383" i="2"/>
  <c r="D7446" i="2"/>
  <c r="D7111" i="2"/>
  <c r="D7145" i="2"/>
  <c r="D7161" i="2"/>
  <c r="D7223" i="2"/>
  <c r="D7226" i="2"/>
  <c r="D7313" i="2"/>
  <c r="D7362" i="2"/>
  <c r="D7000" i="2"/>
  <c r="D7206" i="2"/>
  <c r="D7764" i="2"/>
  <c r="D6812" i="2"/>
  <c r="D6925" i="2"/>
  <c r="D6935" i="2"/>
  <c r="D6963" i="2"/>
  <c r="D6969" i="2"/>
  <c r="D7032" i="2"/>
  <c r="D7043" i="2"/>
  <c r="D7082" i="2"/>
  <c r="D7132" i="2"/>
  <c r="D7143" i="2"/>
  <c r="D7158" i="2"/>
  <c r="D7201" i="2"/>
  <c r="D7284" i="2"/>
  <c r="D7349" i="2"/>
  <c r="D7378" i="2"/>
  <c r="D7420" i="2"/>
  <c r="D7444" i="2"/>
  <c r="D7506" i="2"/>
  <c r="D7617" i="2"/>
  <c r="D7685" i="2"/>
  <c r="D7754" i="2"/>
  <c r="D6712" i="2"/>
  <c r="D6720" i="2"/>
  <c r="D6752" i="2"/>
  <c r="D6770" i="2"/>
  <c r="D6820" i="2"/>
  <c r="D6828" i="2"/>
  <c r="D6850" i="2"/>
  <c r="D6879" i="2"/>
  <c r="D6891" i="2"/>
  <c r="D7062" i="2"/>
  <c r="D7112" i="2"/>
  <c r="D7184" i="2"/>
  <c r="D7343" i="2"/>
  <c r="D7356" i="2"/>
  <c r="D7464" i="2"/>
  <c r="D7527" i="2"/>
  <c r="D7634" i="2"/>
  <c r="D6536" i="2"/>
  <c r="D6547" i="2"/>
  <c r="D6612" i="2"/>
  <c r="D6620" i="2"/>
  <c r="D6760" i="2"/>
  <c r="D6778" i="2"/>
  <c r="D6802" i="2"/>
  <c r="D6842" i="2"/>
  <c r="D6862" i="2"/>
  <c r="D6885" i="2"/>
  <c r="D6888" i="2"/>
  <c r="D6895" i="2"/>
  <c r="D6912" i="2"/>
  <c r="D6928" i="2"/>
  <c r="D6932" i="2"/>
  <c r="D7059" i="2"/>
  <c r="D7109" i="2"/>
  <c r="D7198" i="2"/>
  <c r="D7326" i="2"/>
  <c r="D6702" i="2"/>
  <c r="D6810" i="2"/>
  <c r="D6913" i="2"/>
  <c r="D6922" i="2"/>
  <c r="D6939" i="2"/>
  <c r="D6950" i="2"/>
  <c r="D6960" i="2"/>
  <c r="D7027" i="2"/>
  <c r="D7066" i="2"/>
  <c r="D7077" i="2"/>
  <c r="D7116" i="2"/>
  <c r="D7232" i="2"/>
  <c r="D7373" i="2"/>
  <c r="D7376" i="2"/>
  <c r="D7388" i="2"/>
  <c r="D7414" i="2"/>
  <c r="D7504" i="2"/>
  <c r="D7528" i="2"/>
  <c r="D7602" i="2"/>
  <c r="D7605" i="2"/>
  <c r="D7631" i="2"/>
  <c r="D7176" i="2"/>
  <c r="D7242" i="2"/>
  <c r="D7354" i="2"/>
  <c r="D6800" i="2"/>
  <c r="D6832" i="2"/>
  <c r="D6840" i="2"/>
  <c r="D6860" i="2"/>
  <c r="D6923" i="2"/>
  <c r="D7067" i="2"/>
  <c r="D7117" i="2"/>
  <c r="D7229" i="2"/>
  <c r="D7280" i="2"/>
  <c r="D7318" i="2"/>
  <c r="D7334" i="2"/>
  <c r="D7389" i="2"/>
  <c r="D7542" i="2"/>
  <c r="D7742" i="2"/>
  <c r="D7751" i="2"/>
  <c r="D7969" i="2"/>
  <c r="D8145" i="2"/>
  <c r="D8152" i="2"/>
  <c r="D8303" i="2"/>
  <c r="D7653" i="2"/>
  <c r="D7668" i="2"/>
  <c r="D7683" i="2"/>
  <c r="D7697" i="2"/>
  <c r="D7720" i="2"/>
  <c r="D7748" i="2"/>
  <c r="D7761" i="2"/>
  <c r="D7810" i="2"/>
  <c r="D7813" i="2"/>
  <c r="D7896" i="2"/>
  <c r="D7966" i="2"/>
  <c r="D7990" i="2"/>
  <c r="D6870" i="2"/>
  <c r="D6878" i="2"/>
  <c r="D6902" i="2"/>
  <c r="D6910" i="2"/>
  <c r="D6942" i="2"/>
  <c r="D6982" i="2"/>
  <c r="D7072" i="2"/>
  <c r="D7122" i="2"/>
  <c r="D7332" i="2"/>
  <c r="D7611" i="2"/>
  <c r="D7662" i="2"/>
  <c r="D7665" i="2"/>
  <c r="D7674" i="2"/>
  <c r="D7692" i="2"/>
  <c r="D7704" i="2"/>
  <c r="D7758" i="2"/>
  <c r="D7801" i="2"/>
  <c r="D7959" i="2"/>
  <c r="D7980" i="2"/>
  <c r="D8015" i="2"/>
  <c r="D8135" i="2"/>
  <c r="D8216" i="2"/>
  <c r="D7022" i="2"/>
  <c r="D7030" i="2"/>
  <c r="D7049" i="2"/>
  <c r="D7057" i="2"/>
  <c r="D7065" i="2"/>
  <c r="D7073" i="2"/>
  <c r="D7080" i="2"/>
  <c r="D7099" i="2"/>
  <c r="D7107" i="2"/>
  <c r="D7115" i="2"/>
  <c r="D7123" i="2"/>
  <c r="D7130" i="2"/>
  <c r="D7149" i="2"/>
  <c r="D7157" i="2"/>
  <c r="D7169" i="2"/>
  <c r="D7204" i="2"/>
  <c r="D7224" i="2"/>
  <c r="D7233" i="2"/>
  <c r="D7258" i="2"/>
  <c r="D7263" i="2"/>
  <c r="D7269" i="2"/>
  <c r="D7289" i="2"/>
  <c r="D7314" i="2"/>
  <c r="D7324" i="2"/>
  <c r="D7333" i="2"/>
  <c r="D7346" i="2"/>
  <c r="D7384" i="2"/>
  <c r="D7387" i="2"/>
  <c r="D7392" i="2"/>
  <c r="D7424" i="2"/>
  <c r="D7442" i="2"/>
  <c r="D7462" i="2"/>
  <c r="D7482" i="2"/>
  <c r="D7502" i="2"/>
  <c r="D7570" i="2"/>
  <c r="D7574" i="2"/>
  <c r="D7577" i="2"/>
  <c r="D7580" i="2"/>
  <c r="D7606" i="2"/>
  <c r="D7677" i="2"/>
  <c r="D7698" i="2"/>
  <c r="D7707" i="2"/>
  <c r="D7717" i="2"/>
  <c r="D7727" i="2"/>
  <c r="D7737" i="2"/>
  <c r="D7771" i="2"/>
  <c r="D7823" i="2"/>
  <c r="D7850" i="2"/>
  <c r="D7952" i="2"/>
  <c r="D8029" i="2"/>
  <c r="D8192" i="2"/>
  <c r="D7418" i="2"/>
  <c r="D6900" i="2"/>
  <c r="D6908" i="2"/>
  <c r="D6940" i="2"/>
  <c r="D6972" i="2"/>
  <c r="D6980" i="2"/>
  <c r="D7012" i="2"/>
  <c r="D7070" i="2"/>
  <c r="D7120" i="2"/>
  <c r="D7244" i="2"/>
  <c r="D7344" i="2"/>
  <c r="D7562" i="2"/>
  <c r="D7588" i="2"/>
  <c r="D7598" i="2"/>
  <c r="D7636" i="2"/>
  <c r="D7654" i="2"/>
  <c r="D7663" i="2"/>
  <c r="D7681" i="2"/>
  <c r="D7781" i="2"/>
  <c r="D7971" i="2"/>
  <c r="D8123" i="2"/>
  <c r="D8126" i="2"/>
  <c r="D6965" i="2"/>
  <c r="D6973" i="2"/>
  <c r="D6981" i="2"/>
  <c r="D7013" i="2"/>
  <c r="D7020" i="2"/>
  <c r="D7028" i="2"/>
  <c r="D7052" i="2"/>
  <c r="D7071" i="2"/>
  <c r="D7102" i="2"/>
  <c r="D7121" i="2"/>
  <c r="D7152" i="2"/>
  <c r="D7166" i="2"/>
  <c r="D7181" i="2"/>
  <c r="D7189" i="2"/>
  <c r="D7214" i="2"/>
  <c r="D7220" i="2"/>
  <c r="D7253" i="2"/>
  <c r="D7266" i="2"/>
  <c r="D7286" i="2"/>
  <c r="D7292" i="2"/>
  <c r="D7342" i="2"/>
  <c r="D7369" i="2"/>
  <c r="D7544" i="2"/>
  <c r="D7568" i="2"/>
  <c r="D7584" i="2"/>
  <c r="D7693" i="2"/>
  <c r="D7839" i="2"/>
  <c r="D7898" i="2"/>
  <c r="D7905" i="2"/>
  <c r="D7060" i="2"/>
  <c r="D7110" i="2"/>
  <c r="D7306" i="2"/>
  <c r="D7443" i="2"/>
  <c r="D7463" i="2"/>
  <c r="D7483" i="2"/>
  <c r="D7503" i="2"/>
  <c r="D7616" i="2"/>
  <c r="D7708" i="2"/>
  <c r="D7712" i="2"/>
  <c r="D7833" i="2"/>
  <c r="D7879" i="2"/>
  <c r="D7925" i="2"/>
  <c r="D7932" i="2"/>
  <c r="D8094" i="2"/>
  <c r="D6970" i="2"/>
  <c r="D6978" i="2"/>
  <c r="D7002" i="2"/>
  <c r="D7010" i="2"/>
  <c r="D7042" i="2"/>
  <c r="D7092" i="2"/>
  <c r="D7142" i="2"/>
  <c r="D7366" i="2"/>
  <c r="D7613" i="2"/>
  <c r="D7640" i="2"/>
  <c r="D7664" i="2"/>
  <c r="D7673" i="2"/>
  <c r="D7691" i="2"/>
  <c r="D7700" i="2"/>
  <c r="D7703" i="2"/>
  <c r="D7706" i="2"/>
  <c r="D7757" i="2"/>
  <c r="D7772" i="2"/>
  <c r="D7821" i="2"/>
  <c r="D7837" i="2"/>
  <c r="D7846" i="2"/>
  <c r="D7855" i="2"/>
  <c r="D7870" i="2"/>
  <c r="D7877" i="2"/>
  <c r="D7922" i="2"/>
  <c r="D7954" i="2"/>
  <c r="D7961" i="2"/>
  <c r="D8000" i="2"/>
  <c r="D8158" i="2"/>
  <c r="D8165" i="2"/>
  <c r="D7907" i="2"/>
  <c r="D7938" i="2"/>
  <c r="D8022" i="2"/>
  <c r="D8045" i="2"/>
  <c r="D8055" i="2"/>
  <c r="D8071" i="2"/>
  <c r="D8077" i="2"/>
  <c r="D8206" i="2"/>
  <c r="D8234" i="2"/>
  <c r="D8399" i="2"/>
  <c r="D7672" i="2"/>
  <c r="D7689" i="2"/>
  <c r="D7694" i="2"/>
  <c r="D7711" i="2"/>
  <c r="D7734" i="2"/>
  <c r="D7746" i="2"/>
  <c r="D7766" i="2"/>
  <c r="D7789" i="2"/>
  <c r="D7805" i="2"/>
  <c r="D7816" i="2"/>
  <c r="D7829" i="2"/>
  <c r="D7845" i="2"/>
  <c r="D7856" i="2"/>
  <c r="D7869" i="2"/>
  <c r="D7885" i="2"/>
  <c r="D7890" i="2"/>
  <c r="D7899" i="2"/>
  <c r="D7923" i="2"/>
  <c r="D7926" i="2"/>
  <c r="D7929" i="2"/>
  <c r="D7941" i="2"/>
  <c r="D7972" i="2"/>
  <c r="D7975" i="2"/>
  <c r="D7981" i="2"/>
  <c r="D7991" i="2"/>
  <c r="D8016" i="2"/>
  <c r="D8020" i="2"/>
  <c r="D8058" i="2"/>
  <c r="D8072" i="2"/>
  <c r="D8097" i="2"/>
  <c r="D8100" i="2"/>
  <c r="D8110" i="2"/>
  <c r="D8120" i="2"/>
  <c r="D8143" i="2"/>
  <c r="D8162" i="2"/>
  <c r="D8173" i="2"/>
  <c r="D8176" i="2"/>
  <c r="D8187" i="2"/>
  <c r="D8203" i="2"/>
  <c r="D8244" i="2"/>
  <c r="D8247" i="2"/>
  <c r="D8211" i="2"/>
  <c r="D8081" i="2"/>
  <c r="D8091" i="2"/>
  <c r="D8147" i="2"/>
  <c r="D8170" i="2"/>
  <c r="D8180" i="2"/>
  <c r="D8231" i="2"/>
  <c r="D7776" i="2"/>
  <c r="D7817" i="2"/>
  <c r="D7857" i="2"/>
  <c r="D7900" i="2"/>
  <c r="D7915" i="2"/>
  <c r="D7985" i="2"/>
  <c r="D7995" i="2"/>
  <c r="D8002" i="2"/>
  <c r="D8101" i="2"/>
  <c r="D8111" i="2"/>
  <c r="D8148" i="2"/>
  <c r="D8163" i="2"/>
  <c r="D8167" i="2"/>
  <c r="D8418" i="2"/>
  <c r="D8555" i="2"/>
  <c r="D7638" i="2"/>
  <c r="D7687" i="2"/>
  <c r="D7721" i="2"/>
  <c r="D8018" i="2"/>
  <c r="D8036" i="2"/>
  <c r="D8040" i="2"/>
  <c r="D8050" i="2"/>
  <c r="D8060" i="2"/>
  <c r="D8063" i="2"/>
  <c r="D8069" i="2"/>
  <c r="D8082" i="2"/>
  <c r="D8092" i="2"/>
  <c r="D8261" i="2"/>
  <c r="D7603" i="2"/>
  <c r="D7608" i="2"/>
  <c r="D7625" i="2"/>
  <c r="D7652" i="2"/>
  <c r="D7660" i="2"/>
  <c r="D7733" i="2"/>
  <c r="D7753" i="2"/>
  <c r="D7765" i="2"/>
  <c r="D7785" i="2"/>
  <c r="D7796" i="2"/>
  <c r="D7809" i="2"/>
  <c r="D7825" i="2"/>
  <c r="D7836" i="2"/>
  <c r="D7849" i="2"/>
  <c r="D7865" i="2"/>
  <c r="D7876" i="2"/>
  <c r="D7889" i="2"/>
  <c r="D7897" i="2"/>
  <c r="D7909" i="2"/>
  <c r="D7912" i="2"/>
  <c r="D7958" i="2"/>
  <c r="D7986" i="2"/>
  <c r="D7996" i="2"/>
  <c r="D8003" i="2"/>
  <c r="D8024" i="2"/>
  <c r="D8043" i="2"/>
  <c r="D8053" i="2"/>
  <c r="D8076" i="2"/>
  <c r="D8115" i="2"/>
  <c r="D8122" i="2"/>
  <c r="D8181" i="2"/>
  <c r="D8317" i="2"/>
  <c r="D7881" i="2"/>
  <c r="D7892" i="2"/>
  <c r="D7931" i="2"/>
  <c r="D7934" i="2"/>
  <c r="D7940" i="2"/>
  <c r="D7943" i="2"/>
  <c r="D7946" i="2"/>
  <c r="D7977" i="2"/>
  <c r="D8006" i="2"/>
  <c r="D8037" i="2"/>
  <c r="D8086" i="2"/>
  <c r="D8119" i="2"/>
  <c r="D8175" i="2"/>
  <c r="D8233" i="2"/>
  <c r="D8271" i="2"/>
  <c r="D8292" i="2"/>
  <c r="D8366" i="2"/>
  <c r="D8171" i="2"/>
  <c r="D8253" i="2"/>
  <c r="D8358" i="2"/>
  <c r="D8451" i="2"/>
  <c r="D8467" i="2"/>
  <c r="D8491" i="2"/>
  <c r="D8549" i="2"/>
  <c r="D8591" i="2"/>
  <c r="D8673" i="2"/>
  <c r="D8262" i="2"/>
  <c r="D8287" i="2"/>
  <c r="D8298" i="2"/>
  <c r="D8312" i="2"/>
  <c r="D8315" i="2"/>
  <c r="D8328" i="2"/>
  <c r="D8382" i="2"/>
  <c r="D8441" i="2"/>
  <c r="D8570" i="2"/>
  <c r="D8643" i="2"/>
  <c r="D7989" i="2"/>
  <c r="D7994" i="2"/>
  <c r="D8001" i="2"/>
  <c r="D8010" i="2"/>
  <c r="D8030" i="2"/>
  <c r="D8066" i="2"/>
  <c r="D8073" i="2"/>
  <c r="D8078" i="2"/>
  <c r="D8085" i="2"/>
  <c r="D8107" i="2"/>
  <c r="D8151" i="2"/>
  <c r="D8156" i="2"/>
  <c r="D8159" i="2"/>
  <c r="D8174" i="2"/>
  <c r="D8182" i="2"/>
  <c r="D8193" i="2"/>
  <c r="D8198" i="2"/>
  <c r="D8237" i="2"/>
  <c r="D8243" i="2"/>
  <c r="D8254" i="2"/>
  <c r="D8257" i="2"/>
  <c r="D8307" i="2"/>
  <c r="D8343" i="2"/>
  <c r="D8429" i="2"/>
  <c r="D8537" i="2"/>
  <c r="D7592" i="2"/>
  <c r="D8154" i="2"/>
  <c r="D8169" i="2"/>
  <c r="D8235" i="2"/>
  <c r="D8260" i="2"/>
  <c r="D8433" i="2"/>
  <c r="D8437" i="2"/>
  <c r="D8475" i="2"/>
  <c r="D8478" i="2"/>
  <c r="D8534" i="2"/>
  <c r="D8701" i="2"/>
  <c r="D8149" i="2"/>
  <c r="D8164" i="2"/>
  <c r="D8188" i="2"/>
  <c r="D8207" i="2"/>
  <c r="D8255" i="2"/>
  <c r="D8268" i="2"/>
  <c r="D8302" i="2"/>
  <c r="D8335" i="2"/>
  <c r="D8346" i="2"/>
  <c r="D8386" i="2"/>
  <c r="D8395" i="2"/>
  <c r="D8414" i="2"/>
  <c r="D8417" i="2"/>
  <c r="D8427" i="2"/>
  <c r="D8469" i="2"/>
  <c r="D8489" i="2"/>
  <c r="D8678" i="2"/>
  <c r="D8227" i="2"/>
  <c r="D8338" i="2"/>
  <c r="D8434" i="2"/>
  <c r="D8479" i="2"/>
  <c r="D8183" i="2"/>
  <c r="D8250" i="2"/>
  <c r="D8266" i="2"/>
  <c r="D8291" i="2"/>
  <c r="D8363" i="2"/>
  <c r="D8387" i="2"/>
  <c r="D8453" i="2"/>
  <c r="D8487" i="2"/>
  <c r="D8919" i="2"/>
  <c r="D8535" i="2"/>
  <c r="D8553" i="2"/>
  <c r="D8635" i="2"/>
  <c r="D8638" i="2"/>
  <c r="D8689" i="2"/>
  <c r="D8699" i="2"/>
  <c r="D8746" i="2"/>
  <c r="D8760" i="2"/>
  <c r="D8780" i="2"/>
  <c r="D8783" i="2"/>
  <c r="D8863" i="2"/>
  <c r="D8574" i="2"/>
  <c r="D8583" i="2"/>
  <c r="D8597" i="2"/>
  <c r="D8726" i="2"/>
  <c r="D8838" i="2"/>
  <c r="D8841" i="2"/>
  <c r="D8859" i="2"/>
  <c r="D8435" i="2"/>
  <c r="D8443" i="2"/>
  <c r="D8454" i="2"/>
  <c r="D8497" i="2"/>
  <c r="D8703" i="2"/>
  <c r="D8707" i="2"/>
  <c r="D8337" i="2"/>
  <c r="D8342" i="2"/>
  <c r="D8352" i="2"/>
  <c r="D8383" i="2"/>
  <c r="D8388" i="2"/>
  <c r="D8425" i="2"/>
  <c r="D8430" i="2"/>
  <c r="D8507" i="2"/>
  <c r="D8557" i="2"/>
  <c r="D8649" i="2"/>
  <c r="D8263" i="2"/>
  <c r="D8273" i="2"/>
  <c r="D8405" i="2"/>
  <c r="D8413" i="2"/>
  <c r="D8457" i="2"/>
  <c r="D8554" i="2"/>
  <c r="D8795" i="2"/>
  <c r="D8819" i="2"/>
  <c r="D8186" i="2"/>
  <c r="D8258" i="2"/>
  <c r="D8304" i="2"/>
  <c r="D8324" i="2"/>
  <c r="D8567" i="2"/>
  <c r="D8610" i="2"/>
  <c r="D8735" i="2"/>
  <c r="D8848" i="2"/>
  <c r="D8970" i="2"/>
  <c r="D8966" i="2"/>
  <c r="D8870" i="2"/>
  <c r="D8877" i="2"/>
  <c r="D8885" i="2"/>
  <c r="D8912" i="2"/>
  <c r="D8926" i="2"/>
  <c r="D8949" i="2"/>
  <c r="D8953" i="2"/>
  <c r="D8956" i="2"/>
  <c r="D8994" i="2"/>
  <c r="D9007" i="2"/>
  <c r="D9010" i="2"/>
  <c r="D9027" i="2"/>
  <c r="D9055" i="2"/>
  <c r="D9060" i="2"/>
  <c r="D9074" i="2"/>
  <c r="D9118" i="2"/>
  <c r="D9132" i="2"/>
  <c r="D9136" i="2"/>
  <c r="D9182" i="2"/>
  <c r="D9230" i="2"/>
  <c r="D9289" i="2"/>
  <c r="D9052" i="2"/>
  <c r="D9114" i="2"/>
  <c r="D9024" i="2"/>
  <c r="D8817" i="2"/>
  <c r="D8823" i="2"/>
  <c r="D8886" i="2"/>
  <c r="D8916" i="2"/>
  <c r="D8946" i="2"/>
  <c r="D9075" i="2"/>
  <c r="D9405" i="2"/>
  <c r="D8621" i="2"/>
  <c r="D8629" i="2"/>
  <c r="D8634" i="2"/>
  <c r="D8647" i="2"/>
  <c r="D8677" i="2"/>
  <c r="D8690" i="2"/>
  <c r="D8845" i="2"/>
  <c r="D8891" i="2"/>
  <c r="D9021" i="2"/>
  <c r="D9046" i="2"/>
  <c r="D9155" i="2"/>
  <c r="D8601" i="2"/>
  <c r="D8609" i="2"/>
  <c r="D8614" i="2"/>
  <c r="D8806" i="2"/>
  <c r="D8824" i="2"/>
  <c r="D8835" i="2"/>
  <c r="D8887" i="2"/>
  <c r="D8903" i="2"/>
  <c r="D8929" i="2"/>
  <c r="D8936" i="2"/>
  <c r="D8951" i="2"/>
  <c r="D8985" i="2"/>
  <c r="D9043" i="2"/>
  <c r="D9068" i="2"/>
  <c r="D9072" i="2"/>
  <c r="D9126" i="2"/>
  <c r="D9130" i="2"/>
  <c r="D9166" i="2"/>
  <c r="D9184" i="2"/>
  <c r="D8518" i="2"/>
  <c r="D8523" i="2"/>
  <c r="D8581" i="2"/>
  <c r="D8589" i="2"/>
  <c r="D8594" i="2"/>
  <c r="D8607" i="2"/>
  <c r="D8637" i="2"/>
  <c r="D8650" i="2"/>
  <c r="D8675" i="2"/>
  <c r="D8711" i="2"/>
  <c r="D8725" i="2"/>
  <c r="D8745" i="2"/>
  <c r="D8765" i="2"/>
  <c r="D8850" i="2"/>
  <c r="D8857" i="2"/>
  <c r="D8861" i="2"/>
  <c r="D8865" i="2"/>
  <c r="D8873" i="2"/>
  <c r="D8880" i="2"/>
  <c r="D8914" i="2"/>
  <c r="D8922" i="2"/>
  <c r="D8965" i="2"/>
  <c r="D8969" i="2"/>
  <c r="D8973" i="2"/>
  <c r="D8976" i="2"/>
  <c r="D8989" i="2"/>
  <c r="D8993" i="2"/>
  <c r="D9019" i="2"/>
  <c r="D9040" i="2"/>
  <c r="D9065" i="2"/>
  <c r="D9102" i="2"/>
  <c r="D9201" i="2"/>
  <c r="D9274" i="2"/>
  <c r="D9277" i="2"/>
  <c r="D8810" i="2"/>
  <c r="D8869" i="2"/>
  <c r="D9215" i="2"/>
  <c r="D8825" i="2"/>
  <c r="D8862" i="2"/>
  <c r="D8876" i="2"/>
  <c r="D8900" i="2"/>
  <c r="D8907" i="2"/>
  <c r="D8911" i="2"/>
  <c r="D8930" i="2"/>
  <c r="D8941" i="2"/>
  <c r="D8986" i="2"/>
  <c r="D9000" i="2"/>
  <c r="D9006" i="2"/>
  <c r="D9041" i="2"/>
  <c r="D9066" i="2"/>
  <c r="D9117" i="2"/>
  <c r="D9262" i="2"/>
  <c r="D9265" i="2"/>
  <c r="D9306" i="2"/>
  <c r="D9367" i="2"/>
  <c r="D9233" i="2"/>
  <c r="D9236" i="2"/>
  <c r="D9317" i="2"/>
  <c r="D9327" i="2"/>
  <c r="D9330" i="2"/>
  <c r="D9344" i="2"/>
  <c r="D9394" i="2"/>
  <c r="D9415" i="2"/>
  <c r="D9438" i="2"/>
  <c r="D9445" i="2"/>
  <c r="D9452" i="2"/>
  <c r="D9455" i="2"/>
  <c r="D9483" i="2"/>
  <c r="D9494" i="2"/>
  <c r="D9532" i="2"/>
  <c r="D9599" i="2"/>
  <c r="D9647" i="2"/>
  <c r="D9508" i="2"/>
  <c r="D9524" i="2"/>
  <c r="D9795" i="2"/>
  <c r="D9549" i="2"/>
  <c r="D9945" i="2"/>
  <c r="D9949" i="2"/>
  <c r="D9127" i="2"/>
  <c r="D9170" i="2"/>
  <c r="D9192" i="2"/>
  <c r="D9195" i="2"/>
  <c r="D9234" i="2"/>
  <c r="D9237" i="2"/>
  <c r="D9296" i="2"/>
  <c r="D9334" i="2"/>
  <c r="D9402" i="2"/>
  <c r="D9466" i="2"/>
  <c r="D9484" i="2"/>
  <c r="D9502" i="2"/>
  <c r="D9674" i="2"/>
  <c r="D9831" i="2"/>
  <c r="D9106" i="2"/>
  <c r="D9167" i="2"/>
  <c r="D9253" i="2"/>
  <c r="D9423" i="2"/>
  <c r="D9460" i="2"/>
  <c r="D9871" i="2"/>
  <c r="D9044" i="2"/>
  <c r="D9056" i="2"/>
  <c r="D9101" i="2"/>
  <c r="D9165" i="2"/>
  <c r="D9244" i="2"/>
  <c r="D9325" i="2"/>
  <c r="D9406" i="2"/>
  <c r="D9420" i="2"/>
  <c r="D9426" i="2"/>
  <c r="D9557" i="2"/>
  <c r="D9635" i="2"/>
  <c r="D9662" i="2"/>
  <c r="D9935" i="2"/>
  <c r="D8996" i="2"/>
  <c r="D9012" i="2"/>
  <c r="D9073" i="2"/>
  <c r="D9086" i="2"/>
  <c r="D9098" i="2"/>
  <c r="D9123" i="2"/>
  <c r="D9181" i="2"/>
  <c r="D9217" i="2"/>
  <c r="D9242" i="2"/>
  <c r="D9320" i="2"/>
  <c r="D9414" i="2"/>
  <c r="D9424" i="2"/>
  <c r="D9464" i="2"/>
  <c r="D9474" i="2"/>
  <c r="D9496" i="2"/>
  <c r="D9546" i="2"/>
  <c r="D8820" i="2"/>
  <c r="D8830" i="2"/>
  <c r="D8860" i="2"/>
  <c r="D8910" i="2"/>
  <c r="D9051" i="2"/>
  <c r="D9076" i="2"/>
  <c r="D9083" i="2"/>
  <c r="D9107" i="2"/>
  <c r="D9168" i="2"/>
  <c r="D9178" i="2"/>
  <c r="D9329" i="2"/>
  <c r="D9340" i="2"/>
  <c r="D9358" i="2"/>
  <c r="D9376" i="2"/>
  <c r="D9444" i="2"/>
  <c r="D9482" i="2"/>
  <c r="D9531" i="2"/>
  <c r="D9547" i="2"/>
  <c r="D9569" i="2"/>
  <c r="D9699" i="2"/>
  <c r="D8871" i="2"/>
  <c r="D8882" i="2"/>
  <c r="D8921" i="2"/>
  <c r="D8932" i="2"/>
  <c r="D8987" i="2"/>
  <c r="D9058" i="2"/>
  <c r="D9129" i="2"/>
  <c r="D9148" i="2"/>
  <c r="D9172" i="2"/>
  <c r="D9226" i="2"/>
  <c r="D9229" i="2"/>
  <c r="D9245" i="2"/>
  <c r="D9257" i="2"/>
  <c r="D9313" i="2"/>
  <c r="D9336" i="2"/>
  <c r="D9347" i="2"/>
  <c r="D9369" i="2"/>
  <c r="D9386" i="2"/>
  <c r="D9511" i="2"/>
  <c r="D9535" i="2"/>
  <c r="D9629" i="2"/>
  <c r="D9653" i="2"/>
  <c r="D9656" i="2"/>
  <c r="D9848" i="2"/>
  <c r="D9904" i="2"/>
  <c r="D9505" i="2"/>
  <c r="D9579" i="2"/>
  <c r="D9632" i="2"/>
  <c r="D9785" i="2"/>
  <c r="D9792" i="2"/>
  <c r="D9805" i="2"/>
  <c r="D9812" i="2"/>
  <c r="D9825" i="2"/>
  <c r="D9845" i="2"/>
  <c r="D9852" i="2"/>
  <c r="D9868" i="2"/>
  <c r="D9891" i="2"/>
  <c r="D9908" i="2"/>
  <c r="D9915" i="2"/>
  <c r="D9953" i="2"/>
  <c r="D9593" i="2"/>
  <c r="D9693" i="2"/>
  <c r="D9696" i="2"/>
  <c r="D9740" i="2"/>
  <c r="D9763" i="2"/>
  <c r="D9766" i="2"/>
  <c r="D9789" i="2"/>
  <c r="D9799" i="2"/>
  <c r="D9809" i="2"/>
  <c r="D9819" i="2"/>
  <c r="D9829" i="2"/>
  <c r="D9872" i="2"/>
  <c r="D9895" i="2"/>
  <c r="D9909" i="2"/>
  <c r="D9912" i="2"/>
  <c r="D9567" i="2"/>
  <c r="D9669" i="2"/>
  <c r="D9783" i="2"/>
  <c r="D9803" i="2"/>
  <c r="D9823" i="2"/>
  <c r="D9293" i="2"/>
  <c r="D9305" i="2"/>
  <c r="D9385" i="2"/>
  <c r="D9425" i="2"/>
  <c r="D9485" i="2"/>
  <c r="D9621" i="2"/>
  <c r="D9640" i="2"/>
  <c r="D9734" i="2"/>
  <c r="D9737" i="2"/>
  <c r="D9780" i="2"/>
  <c r="D9800" i="2"/>
  <c r="D9820" i="2"/>
  <c r="D9892" i="2"/>
  <c r="D9920" i="2"/>
  <c r="D9923" i="2"/>
  <c r="D9927" i="2"/>
  <c r="D9940" i="2"/>
  <c r="D9982" i="2"/>
  <c r="D9985" i="2"/>
  <c r="D9353" i="2"/>
  <c r="D9388" i="2"/>
  <c r="D9465" i="2"/>
  <c r="D9588" i="2"/>
  <c r="D9667" i="2"/>
  <c r="D9754" i="2"/>
  <c r="D9757" i="2"/>
  <c r="D9860" i="2"/>
  <c r="D9937" i="2"/>
  <c r="D9979" i="2"/>
  <c r="D9997" i="2"/>
  <c r="D9619" i="2"/>
  <c r="D9709" i="2"/>
  <c r="D9731" i="2"/>
  <c r="D9777" i="2"/>
  <c r="D9857" i="2"/>
  <c r="D9877" i="2"/>
  <c r="D9903" i="2"/>
  <c r="D9410" i="2"/>
  <c r="D9469" i="2"/>
  <c r="D9472" i="2"/>
  <c r="D9518" i="2"/>
  <c r="D9530" i="2"/>
  <c r="D9622" i="2"/>
  <c r="D9677" i="2"/>
  <c r="D9680" i="2"/>
  <c r="D9751" i="2"/>
  <c r="D9797" i="2"/>
  <c r="D9817" i="2"/>
  <c r="D9837" i="2"/>
  <c r="D9851" i="2"/>
  <c r="D9924" i="2"/>
  <c r="D9297" i="2"/>
  <c r="D9333" i="2"/>
  <c r="D9345" i="2"/>
  <c r="D9486" i="2"/>
  <c r="D9507" i="2"/>
  <c r="D9527" i="2"/>
  <c r="D9707" i="2"/>
  <c r="D9725" i="2"/>
  <c r="D9771" i="2"/>
  <c r="D9841" i="2"/>
  <c r="D9897" i="2"/>
  <c r="D9931" i="2"/>
  <c r="D9973" i="2"/>
  <c r="D9984" i="2"/>
  <c r="D9987" i="2"/>
  <c r="D9568" i="2"/>
  <c r="D9596" i="2"/>
  <c r="D9642" i="2"/>
  <c r="D9682" i="2"/>
  <c r="D9874" i="2"/>
  <c r="D9934" i="2"/>
  <c r="D9977" i="2"/>
  <c r="D9980" i="2"/>
  <c r="D9990" i="2"/>
  <c r="D9974" i="2"/>
  <c r="D9955" i="2"/>
  <c r="D9958" i="2"/>
  <c r="D9994" i="2"/>
  <c r="D9630" i="2"/>
  <c r="D9639" i="2"/>
  <c r="D9651" i="2"/>
  <c r="D9670" i="2"/>
  <c r="D9679" i="2"/>
  <c r="D9691" i="2"/>
  <c r="D9710" i="2"/>
  <c r="D9712" i="2"/>
  <c r="D9733" i="2"/>
  <c r="D9753" i="2"/>
  <c r="D9773" i="2"/>
  <c r="D9793" i="2"/>
  <c r="D9813" i="2"/>
  <c r="D9833" i="2"/>
  <c r="D9839" i="2"/>
  <c r="D9847" i="2"/>
  <c r="D9873" i="2"/>
  <c r="D9917" i="2"/>
  <c r="D9922" i="2"/>
  <c r="D9933" i="2"/>
  <c r="D9944" i="2"/>
  <c r="D9947" i="2"/>
  <c r="D9959" i="2"/>
  <c r="D9989" i="2"/>
  <c r="D9995" i="2"/>
  <c r="D9576" i="2"/>
  <c r="D9636" i="2"/>
  <c r="D9844" i="2"/>
  <c r="D9587" i="2"/>
  <c r="D9609" i="2"/>
  <c r="D9628" i="2"/>
  <c r="D9655" i="2"/>
  <c r="D9668" i="2"/>
  <c r="D9695" i="2"/>
  <c r="D9708" i="2"/>
  <c r="D9713" i="2"/>
  <c r="D9796" i="2"/>
  <c r="D9816" i="2"/>
  <c r="D9836" i="2"/>
  <c r="D9870" i="2"/>
  <c r="D9914" i="2"/>
  <c r="D9964" i="2"/>
  <c r="D9972" i="2"/>
  <c r="C25" i="1"/>
  <c r="D245" i="2"/>
  <c r="D256" i="2"/>
  <c r="D265" i="2"/>
  <c r="D276" i="2"/>
  <c r="D285" i="2"/>
  <c r="D296" i="2"/>
  <c r="D305" i="2"/>
  <c r="D316" i="2"/>
  <c r="D325" i="2"/>
  <c r="D336" i="2"/>
  <c r="D345" i="2"/>
  <c r="D356" i="2"/>
  <c r="D365" i="2"/>
  <c r="D376" i="2"/>
  <c r="D385" i="2"/>
  <c r="D396" i="2"/>
  <c r="D405" i="2"/>
  <c r="D416" i="2"/>
  <c r="D425" i="2"/>
  <c r="D436" i="2"/>
  <c r="D445" i="2"/>
  <c r="D456" i="2"/>
  <c r="D465" i="2"/>
  <c r="D476" i="2"/>
  <c r="D485" i="2"/>
  <c r="D496" i="2"/>
  <c r="D505" i="2"/>
  <c r="D516" i="2"/>
  <c r="D536" i="2"/>
  <c r="D556" i="2"/>
  <c r="D576" i="2"/>
  <c r="D596" i="2"/>
  <c r="D616" i="2"/>
  <c r="D636" i="2"/>
  <c r="D656" i="2"/>
  <c r="D676" i="2"/>
  <c r="D696" i="2"/>
  <c r="D716" i="2"/>
  <c r="D736" i="2"/>
  <c r="D756" i="2"/>
  <c r="D786" i="2"/>
  <c r="D797" i="2"/>
  <c r="D830" i="2"/>
  <c r="D986" i="2"/>
  <c r="D997" i="2"/>
  <c r="D1030" i="2"/>
  <c r="D1143" i="2"/>
  <c r="D234" i="2"/>
  <c r="D248" i="2"/>
  <c r="D268" i="2"/>
  <c r="D288" i="2"/>
  <c r="D308" i="2"/>
  <c r="D328" i="2"/>
  <c r="D348" i="2"/>
  <c r="D368" i="2"/>
  <c r="D388" i="2"/>
  <c r="D408" i="2"/>
  <c r="D428" i="2"/>
  <c r="D448" i="2"/>
  <c r="D468" i="2"/>
  <c r="D488" i="2"/>
  <c r="D508" i="2"/>
  <c r="D528" i="2"/>
  <c r="D548" i="2"/>
  <c r="D568" i="2"/>
  <c r="D588" i="2"/>
  <c r="D608" i="2"/>
  <c r="D628" i="2"/>
  <c r="D648" i="2"/>
  <c r="D668" i="2"/>
  <c r="D688" i="2"/>
  <c r="D708" i="2"/>
  <c r="D728" i="2"/>
  <c r="D748" i="2"/>
  <c r="D768" i="2"/>
  <c r="D906" i="2"/>
  <c r="D950" i="2"/>
  <c r="D1106" i="2"/>
  <c r="D224" i="2"/>
  <c r="D243" i="2"/>
  <c r="D254" i="2"/>
  <c r="D263" i="2"/>
  <c r="D274" i="2"/>
  <c r="D283" i="2"/>
  <c r="D294" i="2"/>
  <c r="D303" i="2"/>
  <c r="D314" i="2"/>
  <c r="D323" i="2"/>
  <c r="D334" i="2"/>
  <c r="D343" i="2"/>
  <c r="D354" i="2"/>
  <c r="D363" i="2"/>
  <c r="D374" i="2"/>
  <c r="D383" i="2"/>
  <c r="D394" i="2"/>
  <c r="D403" i="2"/>
  <c r="D414" i="2"/>
  <c r="D423" i="2"/>
  <c r="D434" i="2"/>
  <c r="D443" i="2"/>
  <c r="D454" i="2"/>
  <c r="D463" i="2"/>
  <c r="D474" i="2"/>
  <c r="D483" i="2"/>
  <c r="D494" i="2"/>
  <c r="D503" i="2"/>
  <c r="D514" i="2"/>
  <c r="D534" i="2"/>
  <c r="D554" i="2"/>
  <c r="D574" i="2"/>
  <c r="D594" i="2"/>
  <c r="D614" i="2"/>
  <c r="D634" i="2"/>
  <c r="D654" i="2"/>
  <c r="D674" i="2"/>
  <c r="D694" i="2"/>
  <c r="D714" i="2"/>
  <c r="D734" i="2"/>
  <c r="D754" i="2"/>
  <c r="D810" i="2"/>
  <c r="D966" i="2"/>
  <c r="D1010" i="2"/>
  <c r="D235" i="2"/>
  <c r="D249" i="2"/>
  <c r="D269" i="2"/>
  <c r="D289" i="2"/>
  <c r="D309" i="2"/>
  <c r="D329" i="2"/>
  <c r="D349" i="2"/>
  <c r="D369" i="2"/>
  <c r="D389" i="2"/>
  <c r="D409" i="2"/>
  <c r="D429" i="2"/>
  <c r="D449" i="2"/>
  <c r="D469" i="2"/>
  <c r="D489" i="2"/>
  <c r="D580" i="2"/>
  <c r="D600" i="2"/>
  <c r="D620" i="2"/>
  <c r="D640" i="2"/>
  <c r="D660" i="2"/>
  <c r="D826" i="2"/>
  <c r="D837" i="2"/>
  <c r="D870" i="2"/>
  <c r="D1026" i="2"/>
  <c r="D1070" i="2"/>
  <c r="C24" i="1"/>
  <c r="C28" i="1"/>
  <c r="C26" i="1"/>
  <c r="D886" i="2"/>
  <c r="D930" i="2"/>
  <c r="D1086" i="2"/>
  <c r="D238" i="2"/>
  <c r="D241" i="2"/>
  <c r="D252" i="2"/>
  <c r="D261" i="2"/>
  <c r="D272" i="2"/>
  <c r="D281" i="2"/>
  <c r="D292" i="2"/>
  <c r="D301" i="2"/>
  <c r="D312" i="2"/>
  <c r="D321" i="2"/>
  <c r="D332" i="2"/>
  <c r="D341" i="2"/>
  <c r="D352" i="2"/>
  <c r="D361" i="2"/>
  <c r="D372" i="2"/>
  <c r="D381" i="2"/>
  <c r="D392" i="2"/>
  <c r="D401" i="2"/>
  <c r="D412" i="2"/>
  <c r="D421" i="2"/>
  <c r="D432" i="2"/>
  <c r="D441" i="2"/>
  <c r="D452" i="2"/>
  <c r="D461" i="2"/>
  <c r="D472" i="2"/>
  <c r="D481" i="2"/>
  <c r="D492" i="2"/>
  <c r="D501" i="2"/>
  <c r="D512" i="2"/>
  <c r="D532" i="2"/>
  <c r="D552" i="2"/>
  <c r="D572" i="2"/>
  <c r="D592" i="2"/>
  <c r="D612" i="2"/>
  <c r="D632" i="2"/>
  <c r="D652" i="2"/>
  <c r="D672" i="2"/>
  <c r="D692" i="2"/>
  <c r="D712" i="2"/>
  <c r="D732" i="2"/>
  <c r="D752" i="2"/>
  <c r="D790" i="2"/>
  <c r="D946" i="2"/>
  <c r="D957" i="2"/>
  <c r="D990" i="2"/>
  <c r="D1153" i="2"/>
  <c r="D220" i="2"/>
  <c r="D230" i="2"/>
  <c r="D2" i="2"/>
  <c r="D244" i="2"/>
  <c r="D253" i="2"/>
  <c r="D264" i="2"/>
  <c r="D273" i="2"/>
  <c r="D284" i="2"/>
  <c r="D293" i="2"/>
  <c r="D304" i="2"/>
  <c r="D313" i="2"/>
  <c r="D324" i="2"/>
  <c r="D333" i="2"/>
  <c r="D344" i="2"/>
  <c r="D353" i="2"/>
  <c r="D364" i="2"/>
  <c r="D373" i="2"/>
  <c r="D384" i="2"/>
  <c r="D393" i="2"/>
  <c r="D404" i="2"/>
  <c r="D413" i="2"/>
  <c r="D424" i="2"/>
  <c r="D433" i="2"/>
  <c r="D444" i="2"/>
  <c r="D453" i="2"/>
  <c r="D464" i="2"/>
  <c r="D473" i="2"/>
  <c r="D484" i="2"/>
  <c r="D493" i="2"/>
  <c r="D504" i="2"/>
  <c r="D524" i="2"/>
  <c r="D544" i="2"/>
  <c r="D564" i="2"/>
  <c r="D584" i="2"/>
  <c r="D604" i="2"/>
  <c r="D624" i="2"/>
  <c r="D644" i="2"/>
  <c r="D664" i="2"/>
  <c r="D684" i="2"/>
  <c r="D704" i="2"/>
  <c r="D724" i="2"/>
  <c r="D744" i="2"/>
  <c r="D764" i="2"/>
  <c r="D866" i="2"/>
  <c r="D877" i="2"/>
  <c r="D910" i="2"/>
  <c r="D1066" i="2"/>
  <c r="D1077" i="2"/>
  <c r="D1110" i="2"/>
  <c r="D1130" i="2"/>
  <c r="D1140" i="2"/>
  <c r="D1150" i="2"/>
  <c r="D1160" i="2"/>
  <c r="D1170" i="2"/>
  <c r="D1173" i="2"/>
  <c r="D1184" i="2"/>
  <c r="D1193" i="2"/>
  <c r="D1204" i="2"/>
  <c r="D1213" i="2"/>
  <c r="D1224" i="2"/>
  <c r="D1244" i="2"/>
  <c r="D1264" i="2"/>
  <c r="D1284" i="2"/>
  <c r="D1304" i="2"/>
  <c r="D1324" i="2"/>
  <c r="D1338" i="2"/>
  <c r="D1348" i="2"/>
  <c r="D1464" i="2"/>
  <c r="D1580" i="2"/>
  <c r="D1680" i="2"/>
  <c r="D1780" i="2"/>
  <c r="D1808" i="2"/>
  <c r="D1138" i="2"/>
  <c r="D1148" i="2"/>
  <c r="D1158" i="2"/>
  <c r="D1168" i="2"/>
  <c r="D1176" i="2"/>
  <c r="D1185" i="2"/>
  <c r="D1196" i="2"/>
  <c r="D1205" i="2"/>
  <c r="D1216" i="2"/>
  <c r="D1225" i="2"/>
  <c r="D1236" i="2"/>
  <c r="D1256" i="2"/>
  <c r="D1276" i="2"/>
  <c r="D1296" i="2"/>
  <c r="D1316" i="2"/>
  <c r="D1473" i="2"/>
  <c r="D1540" i="2"/>
  <c r="D1640" i="2"/>
  <c r="D1740" i="2"/>
  <c r="D1573" i="2"/>
  <c r="D1624" i="2"/>
  <c r="D1673" i="2"/>
  <c r="D1724" i="2"/>
  <c r="D1773" i="2"/>
  <c r="D1136" i="2"/>
  <c r="D1146" i="2"/>
  <c r="D1156" i="2"/>
  <c r="D1166" i="2"/>
  <c r="D1177" i="2"/>
  <c r="D1188" i="2"/>
  <c r="D1197" i="2"/>
  <c r="D1208" i="2"/>
  <c r="D1217" i="2"/>
  <c r="D1228" i="2"/>
  <c r="D1248" i="2"/>
  <c r="D1268" i="2"/>
  <c r="D1288" i="2"/>
  <c r="D1308" i="2"/>
  <c r="D1328" i="2"/>
  <c r="D1500" i="2"/>
  <c r="D1600" i="2"/>
  <c r="D1700" i="2"/>
  <c r="D1183" i="2"/>
  <c r="D1203" i="2"/>
  <c r="D1223" i="2"/>
  <c r="D1684" i="2"/>
  <c r="D1733" i="2"/>
  <c r="D1784" i="2"/>
  <c r="D1186" i="2"/>
  <c r="D1206" i="2"/>
  <c r="D1226" i="2"/>
  <c r="D1246" i="2"/>
  <c r="D1266" i="2"/>
  <c r="D1286" i="2"/>
  <c r="D1306" i="2"/>
  <c r="D1393" i="2"/>
  <c r="D1444" i="2"/>
  <c r="D1493" i="2"/>
  <c r="D1544" i="2"/>
  <c r="D1593" i="2"/>
  <c r="D1644" i="2"/>
  <c r="D1693" i="2"/>
  <c r="D1744" i="2"/>
  <c r="D1132" i="2"/>
  <c r="D1142" i="2"/>
  <c r="D1152" i="2"/>
  <c r="D1162" i="2"/>
  <c r="D1172" i="2"/>
  <c r="D1181" i="2"/>
  <c r="D1192" i="2"/>
  <c r="D1201" i="2"/>
  <c r="D1212" i="2"/>
  <c r="D1221" i="2"/>
  <c r="D1232" i="2"/>
  <c r="D1252" i="2"/>
  <c r="D1272" i="2"/>
  <c r="D1292" i="2"/>
  <c r="D1312" i="2"/>
  <c r="D1337" i="2"/>
  <c r="D1520" i="2"/>
  <c r="D1620" i="2"/>
  <c r="D1791" i="2"/>
  <c r="D1803" i="2"/>
  <c r="D2088" i="2"/>
  <c r="D2237" i="2"/>
  <c r="D2437" i="2"/>
  <c r="D3113" i="2"/>
  <c r="D1957" i="2"/>
  <c r="D2117" i="2"/>
  <c r="D2357" i="2"/>
  <c r="D1917" i="2"/>
  <c r="D2862" i="2"/>
  <c r="D2893" i="2"/>
  <c r="D1811" i="2"/>
  <c r="D1814" i="2"/>
  <c r="D1848" i="2"/>
  <c r="D1868" i="2"/>
  <c r="D1888" i="2"/>
  <c r="D2157" i="2"/>
  <c r="D2277" i="2"/>
  <c r="D3260" i="2"/>
  <c r="D1837" i="2"/>
  <c r="D1948" i="2"/>
  <c r="D2097" i="2"/>
  <c r="D2397" i="2"/>
  <c r="D1844" i="2"/>
  <c r="D1864" i="2"/>
  <c r="D1908" i="2"/>
  <c r="D1977" i="2"/>
  <c r="D1988" i="2"/>
  <c r="D2137" i="2"/>
  <c r="D2148" i="2"/>
  <c r="D2317" i="2"/>
  <c r="D2762" i="2"/>
  <c r="D2793" i="2"/>
  <c r="D2974" i="2"/>
  <c r="D3174" i="2"/>
  <c r="D2458" i="2"/>
  <c r="D2468" i="2"/>
  <c r="D2730" i="2"/>
  <c r="D2734" i="2"/>
  <c r="D2777" i="2"/>
  <c r="D2799" i="2"/>
  <c r="D2830" i="2"/>
  <c r="D2834" i="2"/>
  <c r="D2877" i="2"/>
  <c r="D2899" i="2"/>
  <c r="D2930" i="2"/>
  <c r="D2954" i="2"/>
  <c r="D3015" i="2"/>
  <c r="D3044" i="2"/>
  <c r="D3052" i="2"/>
  <c r="D3093" i="2"/>
  <c r="D3122" i="2"/>
  <c r="D3130" i="2"/>
  <c r="D3154" i="2"/>
  <c r="D3215" i="2"/>
  <c r="D3298" i="2"/>
  <c r="D3304" i="2"/>
  <c r="D3384" i="2"/>
  <c r="D3429" i="2"/>
  <c r="D3552" i="2"/>
  <c r="D2737" i="2"/>
  <c r="D2837" i="2"/>
  <c r="D2782" i="2"/>
  <c r="D2813" i="2"/>
  <c r="D2882" i="2"/>
  <c r="D2913" i="2"/>
  <c r="D3033" i="2"/>
  <c r="D3062" i="2"/>
  <c r="D3094" i="2"/>
  <c r="D3233" i="2"/>
  <c r="D2719" i="2"/>
  <c r="D2750" i="2"/>
  <c r="D2754" i="2"/>
  <c r="D2797" i="2"/>
  <c r="D2819" i="2"/>
  <c r="D2850" i="2"/>
  <c r="D2854" i="2"/>
  <c r="D2897" i="2"/>
  <c r="D2919" i="2"/>
  <c r="D2935" i="2"/>
  <c r="D2964" i="2"/>
  <c r="D2972" i="2"/>
  <c r="D3013" i="2"/>
  <c r="D3042" i="2"/>
  <c r="D3050" i="2"/>
  <c r="D3074" i="2"/>
  <c r="D3135" i="2"/>
  <c r="D3164" i="2"/>
  <c r="D3172" i="2"/>
  <c r="D3213" i="2"/>
  <c r="D3308" i="2"/>
  <c r="D3332" i="2"/>
  <c r="D3352" i="2"/>
  <c r="D3355" i="2"/>
  <c r="D3368" i="2"/>
  <c r="D3452" i="2"/>
  <c r="D3498" i="2"/>
  <c r="D3578" i="2"/>
  <c r="D2732" i="2"/>
  <c r="D2764" i="2"/>
  <c r="D2795" i="2"/>
  <c r="D2801" i="2"/>
  <c r="D2832" i="2"/>
  <c r="D2864" i="2"/>
  <c r="D2895" i="2"/>
  <c r="D2901" i="2"/>
  <c r="D2944" i="2"/>
  <c r="D2952" i="2"/>
  <c r="D2993" i="2"/>
  <c r="D3022" i="2"/>
  <c r="D3030" i="2"/>
  <c r="D3054" i="2"/>
  <c r="D3115" i="2"/>
  <c r="D3144" i="2"/>
  <c r="D3152" i="2"/>
  <c r="D3230" i="2"/>
  <c r="D3250" i="2"/>
  <c r="D3262" i="2"/>
  <c r="D3276" i="2"/>
  <c r="D3296" i="2"/>
  <c r="D2733" i="2"/>
  <c r="D2802" i="2"/>
  <c r="D2833" i="2"/>
  <c r="D2902" i="2"/>
  <c r="D2953" i="2"/>
  <c r="D2982" i="2"/>
  <c r="D3014" i="2"/>
  <c r="D3153" i="2"/>
  <c r="D3182" i="2"/>
  <c r="D3214" i="2"/>
  <c r="D3353" i="2"/>
  <c r="D3369" i="2"/>
  <c r="D3496" i="2"/>
  <c r="D2460" i="2"/>
  <c r="D2470" i="2"/>
  <c r="D2739" i="2"/>
  <c r="D2770" i="2"/>
  <c r="D2774" i="2"/>
  <c r="D2817" i="2"/>
  <c r="D2839" i="2"/>
  <c r="D2870" i="2"/>
  <c r="D2874" i="2"/>
  <c r="D2917" i="2"/>
  <c r="D2933" i="2"/>
  <c r="D2962" i="2"/>
  <c r="D2970" i="2"/>
  <c r="D2994" i="2"/>
  <c r="D3055" i="2"/>
  <c r="D3084" i="2"/>
  <c r="D3092" i="2"/>
  <c r="D3133" i="2"/>
  <c r="D3162" i="2"/>
  <c r="D3170" i="2"/>
  <c r="D3194" i="2"/>
  <c r="D3318" i="2"/>
  <c r="D3338" i="2"/>
  <c r="D3350" i="2"/>
  <c r="D3378" i="2"/>
  <c r="D3400" i="2"/>
  <c r="D3434" i="2"/>
  <c r="D3529" i="2"/>
  <c r="D2937" i="2"/>
  <c r="D2957" i="2"/>
  <c r="D2977" i="2"/>
  <c r="D2997" i="2"/>
  <c r="D3017" i="2"/>
  <c r="D3037" i="2"/>
  <c r="D3057" i="2"/>
  <c r="D3077" i="2"/>
  <c r="D3097" i="2"/>
  <c r="D3117" i="2"/>
  <c r="D3137" i="2"/>
  <c r="D3157" i="2"/>
  <c r="D3177" i="2"/>
  <c r="D3197" i="2"/>
  <c r="D3217" i="2"/>
  <c r="D3237" i="2"/>
  <c r="D3313" i="2"/>
  <c r="D3343" i="2"/>
  <c r="D3371" i="2"/>
  <c r="D3403" i="2"/>
  <c r="D3410" i="2"/>
  <c r="D3419" i="2"/>
  <c r="D3424" i="2"/>
  <c r="D3443" i="2"/>
  <c r="D3455" i="2"/>
  <c r="D3481" i="2"/>
  <c r="D3493" i="2"/>
  <c r="D3505" i="2"/>
  <c r="D3519" i="2"/>
  <c r="D3524" i="2"/>
  <c r="D3543" i="2"/>
  <c r="D3555" i="2"/>
  <c r="D3581" i="2"/>
  <c r="D3593" i="2"/>
  <c r="D3603" i="2"/>
  <c r="D3608" i="2"/>
  <c r="D3641" i="2"/>
  <c r="D3669" i="2"/>
  <c r="D3684" i="2"/>
  <c r="D3699" i="2"/>
  <c r="D3725" i="2"/>
  <c r="D3871" i="2"/>
  <c r="D3908" i="2"/>
  <c r="D4007" i="2"/>
  <c r="D3621" i="2"/>
  <c r="D3664" i="2"/>
  <c r="D3734" i="2"/>
  <c r="D3825" i="2"/>
  <c r="D3912" i="2"/>
  <c r="D4044" i="2"/>
  <c r="D4236" i="2"/>
  <c r="D3541" i="2"/>
  <c r="D3565" i="2"/>
  <c r="D2931" i="2"/>
  <c r="D2951" i="2"/>
  <c r="D2971" i="2"/>
  <c r="D2991" i="2"/>
  <c r="D3011" i="2"/>
  <c r="D3031" i="2"/>
  <c r="D3051" i="2"/>
  <c r="D3071" i="2"/>
  <c r="D3091" i="2"/>
  <c r="D3111" i="2"/>
  <c r="D3131" i="2"/>
  <c r="D3151" i="2"/>
  <c r="D3171" i="2"/>
  <c r="D3191" i="2"/>
  <c r="D3211" i="2"/>
  <c r="D3231" i="2"/>
  <c r="D3251" i="2"/>
  <c r="D3267" i="2"/>
  <c r="D3281" i="2"/>
  <c r="D3295" i="2"/>
  <c r="D3309" i="2"/>
  <c r="D3325" i="2"/>
  <c r="D3339" i="2"/>
  <c r="D3351" i="2"/>
  <c r="D3383" i="2"/>
  <c r="D3390" i="2"/>
  <c r="D3399" i="2"/>
  <c r="D3413" i="2"/>
  <c r="D3427" i="2"/>
  <c r="D3470" i="2"/>
  <c r="D3489" i="2"/>
  <c r="D3527" i="2"/>
  <c r="D3570" i="2"/>
  <c r="D3589" i="2"/>
  <c r="D3624" i="2"/>
  <c r="D3670" i="2"/>
  <c r="D3705" i="2"/>
  <c r="D3888" i="2"/>
  <c r="D3902" i="2"/>
  <c r="D4216" i="2"/>
  <c r="D2729" i="2"/>
  <c r="D2749" i="2"/>
  <c r="D2769" i="2"/>
  <c r="D2789" i="2"/>
  <c r="D2809" i="2"/>
  <c r="D2829" i="2"/>
  <c r="D2849" i="2"/>
  <c r="D2869" i="2"/>
  <c r="D2889" i="2"/>
  <c r="D2909" i="2"/>
  <c r="D2929" i="2"/>
  <c r="D2949" i="2"/>
  <c r="D2969" i="2"/>
  <c r="D2989" i="2"/>
  <c r="D3009" i="2"/>
  <c r="D3029" i="2"/>
  <c r="D3049" i="2"/>
  <c r="D3069" i="2"/>
  <c r="D3089" i="2"/>
  <c r="D3109" i="2"/>
  <c r="D3129" i="2"/>
  <c r="D3149" i="2"/>
  <c r="D3169" i="2"/>
  <c r="D3189" i="2"/>
  <c r="D3209" i="2"/>
  <c r="D3229" i="2"/>
  <c r="D3249" i="2"/>
  <c r="D3293" i="2"/>
  <c r="D3367" i="2"/>
  <c r="D3381" i="2"/>
  <c r="D3411" i="2"/>
  <c r="D3425" i="2"/>
  <c r="D3444" i="2"/>
  <c r="D3475" i="2"/>
  <c r="D3501" i="2"/>
  <c r="D3525" i="2"/>
  <c r="D3544" i="2"/>
  <c r="D3575" i="2"/>
  <c r="D3650" i="2"/>
  <c r="D3685" i="2"/>
  <c r="D2947" i="2"/>
  <c r="D2967" i="2"/>
  <c r="D2987" i="2"/>
  <c r="D3007" i="2"/>
  <c r="D3027" i="2"/>
  <c r="D3047" i="2"/>
  <c r="D3067" i="2"/>
  <c r="D3087" i="2"/>
  <c r="D3107" i="2"/>
  <c r="D3127" i="2"/>
  <c r="D3147" i="2"/>
  <c r="D3167" i="2"/>
  <c r="D3187" i="2"/>
  <c r="D3207" i="2"/>
  <c r="D3227" i="2"/>
  <c r="D3247" i="2"/>
  <c r="D3265" i="2"/>
  <c r="D3279" i="2"/>
  <c r="D3291" i="2"/>
  <c r="D3307" i="2"/>
  <c r="D3321" i="2"/>
  <c r="D3335" i="2"/>
  <c r="D3349" i="2"/>
  <c r="D3365" i="2"/>
  <c r="D3395" i="2"/>
  <c r="D3430" i="2"/>
  <c r="D3449" i="2"/>
  <c r="D3487" i="2"/>
  <c r="D3530" i="2"/>
  <c r="D3599" i="2"/>
  <c r="D3630" i="2"/>
  <c r="D3665" i="2"/>
  <c r="D3693" i="2"/>
  <c r="D3748" i="2"/>
  <c r="D3770" i="2"/>
  <c r="D3930" i="2"/>
  <c r="D3225" i="2"/>
  <c r="D3245" i="2"/>
  <c r="D3263" i="2"/>
  <c r="D3409" i="2"/>
  <c r="D3461" i="2"/>
  <c r="D3485" i="2"/>
  <c r="D3504" i="2"/>
  <c r="D3523" i="2"/>
  <c r="D3535" i="2"/>
  <c r="D3561" i="2"/>
  <c r="D3585" i="2"/>
  <c r="D3610" i="2"/>
  <c r="D3645" i="2"/>
  <c r="D3683" i="2"/>
  <c r="D2723" i="2"/>
  <c r="D2743" i="2"/>
  <c r="D2763" i="2"/>
  <c r="D2783" i="2"/>
  <c r="D2803" i="2"/>
  <c r="D2823" i="2"/>
  <c r="D2843" i="2"/>
  <c r="D2863" i="2"/>
  <c r="D2883" i="2"/>
  <c r="D2903" i="2"/>
  <c r="D2923" i="2"/>
  <c r="D2943" i="2"/>
  <c r="D2963" i="2"/>
  <c r="D2983" i="2"/>
  <c r="D3003" i="2"/>
  <c r="D3023" i="2"/>
  <c r="D3043" i="2"/>
  <c r="D3063" i="2"/>
  <c r="D3083" i="2"/>
  <c r="D3103" i="2"/>
  <c r="D3123" i="2"/>
  <c r="D3143" i="2"/>
  <c r="D3163" i="2"/>
  <c r="D3183" i="2"/>
  <c r="D3203" i="2"/>
  <c r="D3223" i="2"/>
  <c r="D3243" i="2"/>
  <c r="D3261" i="2"/>
  <c r="D3275" i="2"/>
  <c r="D3289" i="2"/>
  <c r="D3305" i="2"/>
  <c r="D3310" i="2"/>
  <c r="D3331" i="2"/>
  <c r="D3347" i="2"/>
  <c r="D3361" i="2"/>
  <c r="D3391" i="2"/>
  <c r="D3447" i="2"/>
  <c r="D3490" i="2"/>
  <c r="D3509" i="2"/>
  <c r="D3547" i="2"/>
  <c r="D3590" i="2"/>
  <c r="D3625" i="2"/>
  <c r="D3866" i="2"/>
  <c r="D3876" i="2"/>
  <c r="D2941" i="2"/>
  <c r="D2961" i="2"/>
  <c r="D2981" i="2"/>
  <c r="D3001" i="2"/>
  <c r="D3021" i="2"/>
  <c r="D3041" i="2"/>
  <c r="D3061" i="2"/>
  <c r="D3081" i="2"/>
  <c r="D3101" i="2"/>
  <c r="D3121" i="2"/>
  <c r="D3141" i="2"/>
  <c r="D3161" i="2"/>
  <c r="D3181" i="2"/>
  <c r="D3201" i="2"/>
  <c r="D3221" i="2"/>
  <c r="D3241" i="2"/>
  <c r="D3273" i="2"/>
  <c r="D3375" i="2"/>
  <c r="D3407" i="2"/>
  <c r="D3421" i="2"/>
  <c r="D3433" i="2"/>
  <c r="D3445" i="2"/>
  <c r="D3459" i="2"/>
  <c r="D3464" i="2"/>
  <c r="D3495" i="2"/>
  <c r="D3521" i="2"/>
  <c r="D3533" i="2"/>
  <c r="D3545" i="2"/>
  <c r="D3559" i="2"/>
  <c r="D3564" i="2"/>
  <c r="D3595" i="2"/>
  <c r="D3605" i="2"/>
  <c r="D3633" i="2"/>
  <c r="D3648" i="2"/>
  <c r="D3709" i="2"/>
  <c r="D3749" i="2"/>
  <c r="D3808" i="2"/>
  <c r="D3814" i="2"/>
  <c r="D3830" i="2"/>
  <c r="D4132" i="2"/>
  <c r="D2939" i="2"/>
  <c r="D2959" i="2"/>
  <c r="D2979" i="2"/>
  <c r="D2999" i="2"/>
  <c r="D3019" i="2"/>
  <c r="D3039" i="2"/>
  <c r="D3059" i="2"/>
  <c r="D3079" i="2"/>
  <c r="D3099" i="2"/>
  <c r="D3119" i="2"/>
  <c r="D3139" i="2"/>
  <c r="D3159" i="2"/>
  <c r="D3179" i="2"/>
  <c r="D3199" i="2"/>
  <c r="D3219" i="2"/>
  <c r="D3239" i="2"/>
  <c r="D3259" i="2"/>
  <c r="D3271" i="2"/>
  <c r="D3287" i="2"/>
  <c r="D3301" i="2"/>
  <c r="D3315" i="2"/>
  <c r="D3329" i="2"/>
  <c r="D3345" i="2"/>
  <c r="D3359" i="2"/>
  <c r="D3373" i="2"/>
  <c r="D3389" i="2"/>
  <c r="D3405" i="2"/>
  <c r="D3450" i="2"/>
  <c r="D3469" i="2"/>
  <c r="D3507" i="2"/>
  <c r="D3550" i="2"/>
  <c r="D3569" i="2"/>
  <c r="D3613" i="2"/>
  <c r="D3623" i="2"/>
  <c r="D3628" i="2"/>
  <c r="D3661" i="2"/>
  <c r="D3689" i="2"/>
  <c r="D3704" i="2"/>
  <c r="D3768" i="2"/>
  <c r="D3774" i="2"/>
  <c r="D3977" i="2"/>
  <c r="D3607" i="2"/>
  <c r="D3627" i="2"/>
  <c r="D3647" i="2"/>
  <c r="D3667" i="2"/>
  <c r="D3687" i="2"/>
  <c r="D3707" i="2"/>
  <c r="D3727" i="2"/>
  <c r="D3747" i="2"/>
  <c r="D3767" i="2"/>
  <c r="D3787" i="2"/>
  <c r="D3807" i="2"/>
  <c r="D3827" i="2"/>
  <c r="D3850" i="2"/>
  <c r="D3894" i="2"/>
  <c r="D3906" i="2"/>
  <c r="D3944" i="2"/>
  <c r="D3959" i="2"/>
  <c r="D3989" i="2"/>
  <c r="D4028" i="2"/>
  <c r="D4058" i="2"/>
  <c r="D4094" i="2"/>
  <c r="D4144" i="2"/>
  <c r="D4200" i="2"/>
  <c r="D4220" i="2"/>
  <c r="D4240" i="2"/>
  <c r="D4470" i="2"/>
  <c r="D4675" i="2"/>
  <c r="D4463" i="2"/>
  <c r="D3856" i="2"/>
  <c r="D3862" i="2"/>
  <c r="D3918" i="2"/>
  <c r="D4038" i="2"/>
  <c r="D4118" i="2"/>
  <c r="D4139" i="2"/>
  <c r="D4168" i="2"/>
  <c r="D4209" i="2"/>
  <c r="D4229" i="2"/>
  <c r="D4426" i="2"/>
  <c r="D4435" i="2"/>
  <c r="D4506" i="2"/>
  <c r="D4775" i="2"/>
  <c r="D3719" i="2"/>
  <c r="D3739" i="2"/>
  <c r="D3759" i="2"/>
  <c r="D3779" i="2"/>
  <c r="D3799" i="2"/>
  <c r="D3819" i="2"/>
  <c r="D3839" i="2"/>
  <c r="D3978" i="2"/>
  <c r="D4008" i="2"/>
  <c r="D4042" i="2"/>
  <c r="D3257" i="2"/>
  <c r="D3277" i="2"/>
  <c r="D3297" i="2"/>
  <c r="D3317" i="2"/>
  <c r="D3337" i="2"/>
  <c r="D3357" i="2"/>
  <c r="D3377" i="2"/>
  <c r="D3397" i="2"/>
  <c r="D3417" i="2"/>
  <c r="D3437" i="2"/>
  <c r="D3457" i="2"/>
  <c r="D3477" i="2"/>
  <c r="D3497" i="2"/>
  <c r="D3517" i="2"/>
  <c r="D3537" i="2"/>
  <c r="D3557" i="2"/>
  <c r="D3577" i="2"/>
  <c r="D3597" i="2"/>
  <c r="D3617" i="2"/>
  <c r="D3637" i="2"/>
  <c r="D3657" i="2"/>
  <c r="D3677" i="2"/>
  <c r="D3697" i="2"/>
  <c r="D3717" i="2"/>
  <c r="D3737" i="2"/>
  <c r="D3757" i="2"/>
  <c r="D3777" i="2"/>
  <c r="D3797" i="2"/>
  <c r="D3817" i="2"/>
  <c r="D3837" i="2"/>
  <c r="D3870" i="2"/>
  <c r="D3890" i="2"/>
  <c r="D3898" i="2"/>
  <c r="D3919" i="2"/>
  <c r="D3940" i="2"/>
  <c r="D3948" i="2"/>
  <c r="D4012" i="2"/>
  <c r="D4024" i="2"/>
  <c r="D4039" i="2"/>
  <c r="D4054" i="2"/>
  <c r="D4072" i="2"/>
  <c r="D4098" i="2"/>
  <c r="D4119" i="2"/>
  <c r="D4122" i="2"/>
  <c r="D4148" i="2"/>
  <c r="D4169" i="2"/>
  <c r="D4172" i="2"/>
  <c r="D4190" i="2"/>
  <c r="D4210" i="2"/>
  <c r="D4230" i="2"/>
  <c r="D4464" i="2"/>
  <c r="D4715" i="2"/>
  <c r="D4838" i="2"/>
  <c r="D3615" i="2"/>
  <c r="D3635" i="2"/>
  <c r="D3655" i="2"/>
  <c r="D3675" i="2"/>
  <c r="D3695" i="2"/>
  <c r="D3715" i="2"/>
  <c r="D3735" i="2"/>
  <c r="D3755" i="2"/>
  <c r="D3775" i="2"/>
  <c r="D3795" i="2"/>
  <c r="D3815" i="2"/>
  <c r="D3835" i="2"/>
  <c r="D3844" i="2"/>
  <c r="D3884" i="2"/>
  <c r="D3896" i="2"/>
  <c r="D3934" i="2"/>
  <c r="D3946" i="2"/>
  <c r="D3952" i="2"/>
  <c r="D3964" i="2"/>
  <c r="D3979" i="2"/>
  <c r="D3982" i="2"/>
  <c r="D3994" i="2"/>
  <c r="D4009" i="2"/>
  <c r="D4069" i="2"/>
  <c r="D4084" i="2"/>
  <c r="D4134" i="2"/>
  <c r="D4184" i="2"/>
  <c r="D4194" i="2"/>
  <c r="D4206" i="2"/>
  <c r="D4214" i="2"/>
  <c r="D4226" i="2"/>
  <c r="D4234" i="2"/>
  <c r="D4246" i="2"/>
  <c r="D4408" i="2"/>
  <c r="D4815" i="2"/>
  <c r="D3733" i="2"/>
  <c r="D3753" i="2"/>
  <c r="D3773" i="2"/>
  <c r="D3793" i="2"/>
  <c r="D3813" i="2"/>
  <c r="D3833" i="2"/>
  <c r="D3860" i="2"/>
  <c r="D3863" i="2"/>
  <c r="D3920" i="2"/>
  <c r="D4102" i="2"/>
  <c r="D4152" i="2"/>
  <c r="D4418" i="2"/>
  <c r="D4498" i="2"/>
  <c r="D3431" i="2"/>
  <c r="D3451" i="2"/>
  <c r="D3471" i="2"/>
  <c r="D3491" i="2"/>
  <c r="D3511" i="2"/>
  <c r="D3531" i="2"/>
  <c r="D3551" i="2"/>
  <c r="D3571" i="2"/>
  <c r="D3591" i="2"/>
  <c r="D3611" i="2"/>
  <c r="D3631" i="2"/>
  <c r="D3651" i="2"/>
  <c r="D3671" i="2"/>
  <c r="D3691" i="2"/>
  <c r="D3711" i="2"/>
  <c r="D3731" i="2"/>
  <c r="D3751" i="2"/>
  <c r="D3771" i="2"/>
  <c r="D3791" i="2"/>
  <c r="D3811" i="2"/>
  <c r="D3831" i="2"/>
  <c r="D3914" i="2"/>
  <c r="D3926" i="2"/>
  <c r="D3958" i="2"/>
  <c r="D3988" i="2"/>
  <c r="D4022" i="2"/>
  <c r="D4034" i="2"/>
  <c r="D4049" i="2"/>
  <c r="D4052" i="2"/>
  <c r="D4114" i="2"/>
  <c r="D4164" i="2"/>
  <c r="D4199" i="2"/>
  <c r="D4219" i="2"/>
  <c r="D4239" i="2"/>
  <c r="D4565" i="2"/>
  <c r="D4388" i="2"/>
  <c r="D4397" i="2"/>
  <c r="D4431" i="2"/>
  <c r="D4471" i="2"/>
  <c r="D4511" i="2"/>
  <c r="D4544" i="2"/>
  <c r="D4548" i="2"/>
  <c r="D4585" i="2"/>
  <c r="D4644" i="2"/>
  <c r="D4648" i="2"/>
  <c r="D4685" i="2"/>
  <c r="D4744" i="2"/>
  <c r="D4748" i="2"/>
  <c r="D4785" i="2"/>
  <c r="D4844" i="2"/>
  <c r="D4848" i="2"/>
  <c r="D4885" i="2"/>
  <c r="D3976" i="2"/>
  <c r="D3986" i="2"/>
  <c r="D3996" i="2"/>
  <c r="D4016" i="2"/>
  <c r="D4066" i="2"/>
  <c r="D4076" i="2"/>
  <c r="D4086" i="2"/>
  <c r="D4126" i="2"/>
  <c r="D4146" i="2"/>
  <c r="D4156" i="2"/>
  <c r="D4166" i="2"/>
  <c r="D4176" i="2"/>
  <c r="D4186" i="2"/>
  <c r="D4312" i="2"/>
  <c r="D4316" i="2"/>
  <c r="D4320" i="2"/>
  <c r="D4324" i="2"/>
  <c r="D4328" i="2"/>
  <c r="D4332" i="2"/>
  <c r="D4336" i="2"/>
  <c r="D4340" i="2"/>
  <c r="D4344" i="2"/>
  <c r="D4348" i="2"/>
  <c r="D4352" i="2"/>
  <c r="D4356" i="2"/>
  <c r="D4360" i="2"/>
  <c r="D4364" i="2"/>
  <c r="D4368" i="2"/>
  <c r="D4372" i="2"/>
  <c r="D4376" i="2"/>
  <c r="D4380" i="2"/>
  <c r="D4385" i="2"/>
  <c r="D4403" i="2"/>
  <c r="D4410" i="2"/>
  <c r="D4604" i="2"/>
  <c r="D4704" i="2"/>
  <c r="D4804" i="2"/>
  <c r="D4595" i="2"/>
  <c r="D4636" i="2"/>
  <c r="D4640" i="2"/>
  <c r="D4677" i="2"/>
  <c r="D4695" i="2"/>
  <c r="D4736" i="2"/>
  <c r="D4740" i="2"/>
  <c r="D4777" i="2"/>
  <c r="D4795" i="2"/>
  <c r="D4836" i="2"/>
  <c r="D4840" i="2"/>
  <c r="D4895" i="2"/>
  <c r="D4564" i="2"/>
  <c r="D4590" i="2"/>
  <c r="D4690" i="2"/>
  <c r="D4411" i="2"/>
  <c r="D4417" i="2"/>
  <c r="D4457" i="2"/>
  <c r="D4472" i="2"/>
  <c r="D4475" i="2"/>
  <c r="D4488" i="2"/>
  <c r="D4497" i="2"/>
  <c r="D4512" i="2"/>
  <c r="D4515" i="2"/>
  <c r="D4528" i="2"/>
  <c r="D4537" i="2"/>
  <c r="D4555" i="2"/>
  <c r="D4578" i="2"/>
  <c r="D4596" i="2"/>
  <c r="D4600" i="2"/>
  <c r="D4637" i="2"/>
  <c r="D4655" i="2"/>
  <c r="D4678" i="2"/>
  <c r="D4696" i="2"/>
  <c r="D4700" i="2"/>
  <c r="D4755" i="2"/>
  <c r="D4778" i="2"/>
  <c r="D4855" i="2"/>
  <c r="D4878" i="2"/>
  <c r="D4728" i="2"/>
  <c r="D4750" i="2"/>
  <c r="D4765" i="2"/>
  <c r="D4824" i="2"/>
  <c r="D4828" i="2"/>
  <c r="D4850" i="2"/>
  <c r="D4865" i="2"/>
  <c r="D4908" i="2"/>
  <c r="D3960" i="2"/>
  <c r="D3970" i="2"/>
  <c r="D3980" i="2"/>
  <c r="D3990" i="2"/>
  <c r="D4000" i="2"/>
  <c r="D4010" i="2"/>
  <c r="D4020" i="2"/>
  <c r="D4030" i="2"/>
  <c r="D4040" i="2"/>
  <c r="D4050" i="2"/>
  <c r="D4060" i="2"/>
  <c r="D4070" i="2"/>
  <c r="D4080" i="2"/>
  <c r="D4090" i="2"/>
  <c r="D4100" i="2"/>
  <c r="D4110" i="2"/>
  <c r="D4120" i="2"/>
  <c r="D4130" i="2"/>
  <c r="D4140" i="2"/>
  <c r="D4150" i="2"/>
  <c r="D4160" i="2"/>
  <c r="D4170" i="2"/>
  <c r="D4180" i="2"/>
  <c r="D4396" i="2"/>
  <c r="D4400" i="2"/>
  <c r="D4405" i="2"/>
  <c r="D4584" i="2"/>
  <c r="D4588" i="2"/>
  <c r="D4610" i="2"/>
  <c r="D4625" i="2"/>
  <c r="D4684" i="2"/>
  <c r="D4688" i="2"/>
  <c r="D4710" i="2"/>
  <c r="D4725" i="2"/>
  <c r="D4784" i="2"/>
  <c r="D4788" i="2"/>
  <c r="D4810" i="2"/>
  <c r="D4825" i="2"/>
  <c r="D4884" i="2"/>
  <c r="D4888" i="2"/>
  <c r="D4925" i="2"/>
  <c r="D4935" i="2"/>
  <c r="D4945" i="2"/>
  <c r="D4955" i="2"/>
  <c r="D4965" i="2"/>
  <c r="D4975" i="2"/>
  <c r="D4985" i="2"/>
  <c r="D4551" i="2"/>
  <c r="D4571" i="2"/>
  <c r="D4591" i="2"/>
  <c r="D4611" i="2"/>
  <c r="D4631" i="2"/>
  <c r="D4651" i="2"/>
  <c r="D4671" i="2"/>
  <c r="D4691" i="2"/>
  <c r="D4711" i="2"/>
  <c r="D4731" i="2"/>
  <c r="D4751" i="2"/>
  <c r="D4771" i="2"/>
  <c r="D4791" i="2"/>
  <c r="D4811" i="2"/>
  <c r="D4831" i="2"/>
  <c r="D4851" i="2"/>
  <c r="D4871" i="2"/>
  <c r="D4891" i="2"/>
  <c r="D4911" i="2"/>
  <c r="D5183" i="2"/>
  <c r="D5337" i="2"/>
  <c r="D4387" i="2"/>
  <c r="D4407" i="2"/>
  <c r="D4427" i="2"/>
  <c r="D4447" i="2"/>
  <c r="D4467" i="2"/>
  <c r="D4487" i="2"/>
  <c r="D4507" i="2"/>
  <c r="D4527" i="2"/>
  <c r="D4547" i="2"/>
  <c r="D4567" i="2"/>
  <c r="D4587" i="2"/>
  <c r="D4607" i="2"/>
  <c r="D4627" i="2"/>
  <c r="D4647" i="2"/>
  <c r="D4667" i="2"/>
  <c r="D4687" i="2"/>
  <c r="D4707" i="2"/>
  <c r="D4727" i="2"/>
  <c r="D4747" i="2"/>
  <c r="D4767" i="2"/>
  <c r="D4787" i="2"/>
  <c r="D4807" i="2"/>
  <c r="D4827" i="2"/>
  <c r="D4847" i="2"/>
  <c r="D4867" i="2"/>
  <c r="D4887" i="2"/>
  <c r="D4933" i="2"/>
  <c r="D4943" i="2"/>
  <c r="D4953" i="2"/>
  <c r="D4963" i="2"/>
  <c r="D4973" i="2"/>
  <c r="D4983" i="2"/>
  <c r="D4993" i="2"/>
  <c r="D5003" i="2"/>
  <c r="D5013" i="2"/>
  <c r="D5023" i="2"/>
  <c r="D5033" i="2"/>
  <c r="D5043" i="2"/>
  <c r="D5053" i="2"/>
  <c r="D5063" i="2"/>
  <c r="D5073" i="2"/>
  <c r="D5083" i="2"/>
  <c r="D5093" i="2"/>
  <c r="D5103" i="2"/>
  <c r="D5113" i="2"/>
  <c r="D5123" i="2"/>
  <c r="D5133" i="2"/>
  <c r="D5143" i="2"/>
  <c r="D5153" i="2"/>
  <c r="D5264" i="2"/>
  <c r="D5160" i="2"/>
  <c r="D5163" i="2"/>
  <c r="D5206" i="2"/>
  <c r="D4379" i="2"/>
  <c r="D4399" i="2"/>
  <c r="D4419" i="2"/>
  <c r="D4439" i="2"/>
  <c r="D4459" i="2"/>
  <c r="D4479" i="2"/>
  <c r="D4499" i="2"/>
  <c r="D4519" i="2"/>
  <c r="D4539" i="2"/>
  <c r="D4559" i="2"/>
  <c r="D4579" i="2"/>
  <c r="D4599" i="2"/>
  <c r="D4619" i="2"/>
  <c r="D4639" i="2"/>
  <c r="D4659" i="2"/>
  <c r="D4679" i="2"/>
  <c r="D4699" i="2"/>
  <c r="D4719" i="2"/>
  <c r="D4739" i="2"/>
  <c r="D4759" i="2"/>
  <c r="D4779" i="2"/>
  <c r="D4799" i="2"/>
  <c r="D4819" i="2"/>
  <c r="D4839" i="2"/>
  <c r="D4859" i="2"/>
  <c r="D4879" i="2"/>
  <c r="D4899" i="2"/>
  <c r="D4931" i="2"/>
  <c r="D4941" i="2"/>
  <c r="D4951" i="2"/>
  <c r="D4961" i="2"/>
  <c r="D4971" i="2"/>
  <c r="D4981" i="2"/>
  <c r="D4991" i="2"/>
  <c r="D5001" i="2"/>
  <c r="D5011" i="2"/>
  <c r="D5021" i="2"/>
  <c r="D5031" i="2"/>
  <c r="D5041" i="2"/>
  <c r="D5051" i="2"/>
  <c r="D5061" i="2"/>
  <c r="D5071" i="2"/>
  <c r="D5081" i="2"/>
  <c r="D5091" i="2"/>
  <c r="D5101" i="2"/>
  <c r="D5111" i="2"/>
  <c r="D5121" i="2"/>
  <c r="D5131" i="2"/>
  <c r="D5141" i="2"/>
  <c r="D5151" i="2"/>
  <c r="D5252" i="2"/>
  <c r="D5304" i="2"/>
  <c r="D5307" i="2"/>
  <c r="D5320" i="2"/>
  <c r="D5344" i="2"/>
  <c r="D5382" i="2"/>
  <c r="D5165" i="2"/>
  <c r="D5185" i="2"/>
  <c r="D5192" i="2"/>
  <c r="D5201" i="2"/>
  <c r="D5215" i="2"/>
  <c r="D5231" i="2"/>
  <c r="D5247" i="2"/>
  <c r="D5277" i="2"/>
  <c r="D5309" i="2"/>
  <c r="D5323" i="2"/>
  <c r="D5353" i="2"/>
  <c r="D5385" i="2"/>
  <c r="D5392" i="2"/>
  <c r="D5403" i="2"/>
  <c r="D5412" i="2"/>
  <c r="D5423" i="2"/>
  <c r="D5432" i="2"/>
  <c r="D5463" i="2"/>
  <c r="D5472" i="2"/>
  <c r="D5518" i="2"/>
  <c r="D5530" i="2"/>
  <c r="D5541" i="2"/>
  <c r="D5550" i="2"/>
  <c r="D5580" i="2"/>
  <c r="D5583" i="2"/>
  <c r="D5592" i="2"/>
  <c r="D5159" i="2"/>
  <c r="D5179" i="2"/>
  <c r="D5195" i="2"/>
  <c r="D5211" i="2"/>
  <c r="D5227" i="2"/>
  <c r="D5257" i="2"/>
  <c r="D5289" i="2"/>
  <c r="D5303" i="2"/>
  <c r="D5333" i="2"/>
  <c r="D5372" i="2"/>
  <c r="D5177" i="2"/>
  <c r="D5193" i="2"/>
  <c r="D5232" i="2"/>
  <c r="D5241" i="2"/>
  <c r="D5255" i="2"/>
  <c r="D5271" i="2"/>
  <c r="D5287" i="2"/>
  <c r="D5317" i="2"/>
  <c r="D5349" i="2"/>
  <c r="D5363" i="2"/>
  <c r="D5393" i="2"/>
  <c r="D5410" i="2"/>
  <c r="D5430" i="2"/>
  <c r="D5461" i="2"/>
  <c r="D5470" i="2"/>
  <c r="D5175" i="2"/>
  <c r="D5209" i="2"/>
  <c r="D5223" i="2"/>
  <c r="D5253" i="2"/>
  <c r="D5285" i="2"/>
  <c r="D5292" i="2"/>
  <c r="D5301" i="2"/>
  <c r="D5315" i="2"/>
  <c r="D5331" i="2"/>
  <c r="D5347" i="2"/>
  <c r="D5377" i="2"/>
  <c r="D5398" i="2"/>
  <c r="D5418" i="2"/>
  <c r="D5442" i="2"/>
  <c r="D5458" i="2"/>
  <c r="D5481" i="2"/>
  <c r="D5512" i="2"/>
  <c r="D5657" i="2"/>
  <c r="D5707" i="2"/>
  <c r="D5173" i="2"/>
  <c r="D5191" i="2"/>
  <c r="D5207" i="2"/>
  <c r="D5237" i="2"/>
  <c r="D5269" i="2"/>
  <c r="D5283" i="2"/>
  <c r="D5313" i="2"/>
  <c r="D5345" i="2"/>
  <c r="D5352" i="2"/>
  <c r="D5375" i="2"/>
  <c r="D5391" i="2"/>
  <c r="D5523" i="2"/>
  <c r="D5532" i="2"/>
  <c r="D5543" i="2"/>
  <c r="D5552" i="2"/>
  <c r="D5171" i="2"/>
  <c r="D5212" i="2"/>
  <c r="D5235" i="2"/>
  <c r="D5251" i="2"/>
  <c r="D5267" i="2"/>
  <c r="D5297" i="2"/>
  <c r="D5329" i="2"/>
  <c r="D5343" i="2"/>
  <c r="D5373" i="2"/>
  <c r="D5169" i="2"/>
  <c r="D5189" i="2"/>
  <c r="D5203" i="2"/>
  <c r="D5233" i="2"/>
  <c r="D5265" i="2"/>
  <c r="D5272" i="2"/>
  <c r="D5281" i="2"/>
  <c r="D5295" i="2"/>
  <c r="D5311" i="2"/>
  <c r="D5327" i="2"/>
  <c r="D5357" i="2"/>
  <c r="D5389" i="2"/>
  <c r="D5443" i="2"/>
  <c r="D5482" i="2"/>
  <c r="D5560" i="2"/>
  <c r="D5563" i="2"/>
  <c r="D5167" i="2"/>
  <c r="D5187" i="2"/>
  <c r="D5217" i="2"/>
  <c r="D5249" i="2"/>
  <c r="D5263" i="2"/>
  <c r="D5293" i="2"/>
  <c r="D5325" i="2"/>
  <c r="D5332" i="2"/>
  <c r="D5341" i="2"/>
  <c r="D5355" i="2"/>
  <c r="D5371" i="2"/>
  <c r="D5387" i="2"/>
  <c r="D5440" i="2"/>
  <c r="D5452" i="2"/>
  <c r="D5510" i="2"/>
  <c r="D5521" i="2"/>
  <c r="D5572" i="2"/>
  <c r="D5597" i="2"/>
  <c r="D5637" i="2"/>
  <c r="D5687" i="2"/>
  <c r="D5737" i="2"/>
  <c r="D5405" i="2"/>
  <c r="D5425" i="2"/>
  <c r="D5445" i="2"/>
  <c r="D5465" i="2"/>
  <c r="D5485" i="2"/>
  <c r="D5505" i="2"/>
  <c r="D5525" i="2"/>
  <c r="D5545" i="2"/>
  <c r="D5565" i="2"/>
  <c r="D5585" i="2"/>
  <c r="D5594" i="2"/>
  <c r="D5599" i="2"/>
  <c r="D5604" i="2"/>
  <c r="D5609" i="2"/>
  <c r="D5614" i="2"/>
  <c r="D5619" i="2"/>
  <c r="D5624" i="2"/>
  <c r="D5629" i="2"/>
  <c r="D5634" i="2"/>
  <c r="D5639" i="2"/>
  <c r="D5644" i="2"/>
  <c r="D5649" i="2"/>
  <c r="D5654" i="2"/>
  <c r="D5659" i="2"/>
  <c r="D5664" i="2"/>
  <c r="D5669" i="2"/>
  <c r="D5674" i="2"/>
  <c r="D5679" i="2"/>
  <c r="D5684" i="2"/>
  <c r="D5689" i="2"/>
  <c r="D5694" i="2"/>
  <c r="D5699" i="2"/>
  <c r="D5704" i="2"/>
  <c r="D5709" i="2"/>
  <c r="D5714" i="2"/>
  <c r="D5719" i="2"/>
  <c r="D5724" i="2"/>
  <c r="D5729" i="2"/>
  <c r="D5734" i="2"/>
  <c r="D5739" i="2"/>
  <c r="D5744" i="2"/>
  <c r="D5749" i="2"/>
  <c r="D5754" i="2"/>
  <c r="D5759" i="2"/>
  <c r="D5764" i="2"/>
  <c r="D5769" i="2"/>
  <c r="D5774" i="2"/>
  <c r="D5779" i="2"/>
  <c r="D5784" i="2"/>
  <c r="D5789" i="2"/>
  <c r="D5794" i="2"/>
  <c r="D5799" i="2"/>
  <c r="D5804" i="2"/>
  <c r="D5809" i="2"/>
  <c r="D5814" i="2"/>
  <c r="D5819" i="2"/>
  <c r="D5904" i="2"/>
  <c r="D5970" i="2"/>
  <c r="D6018" i="2"/>
  <c r="D6021" i="2"/>
  <c r="D6044" i="2"/>
  <c r="D6118" i="2"/>
  <c r="D6121" i="2"/>
  <c r="D6144" i="2"/>
  <c r="D5199" i="2"/>
  <c r="D5219" i="2"/>
  <c r="D5239" i="2"/>
  <c r="D5259" i="2"/>
  <c r="D5279" i="2"/>
  <c r="D5299" i="2"/>
  <c r="D5319" i="2"/>
  <c r="D5339" i="2"/>
  <c r="D5359" i="2"/>
  <c r="D5379" i="2"/>
  <c r="D5399" i="2"/>
  <c r="D5419" i="2"/>
  <c r="D5439" i="2"/>
  <c r="D5459" i="2"/>
  <c r="D5479" i="2"/>
  <c r="D5499" i="2"/>
  <c r="D5519" i="2"/>
  <c r="D5539" i="2"/>
  <c r="D5559" i="2"/>
  <c r="D5579" i="2"/>
  <c r="D5437" i="2"/>
  <c r="D5497" i="2"/>
  <c r="D5517" i="2"/>
  <c r="D5537" i="2"/>
  <c r="D5577" i="2"/>
  <c r="D5595" i="2"/>
  <c r="D5615" i="2"/>
  <c r="D5625" i="2"/>
  <c r="D5630" i="2"/>
  <c r="D5635" i="2"/>
  <c r="D5675" i="2"/>
  <c r="D5685" i="2"/>
  <c r="D5710" i="2"/>
  <c r="D5725" i="2"/>
  <c r="D5730" i="2"/>
  <c r="D5735" i="2"/>
  <c r="D5740" i="2"/>
  <c r="D5745" i="2"/>
  <c r="D5750" i="2"/>
  <c r="D5755" i="2"/>
  <c r="D5760" i="2"/>
  <c r="D5765" i="2"/>
  <c r="D5770" i="2"/>
  <c r="D5775" i="2"/>
  <c r="D5890" i="2"/>
  <c r="D5943" i="2"/>
  <c r="D5435" i="2"/>
  <c r="D5495" i="2"/>
  <c r="D5515" i="2"/>
  <c r="D5535" i="2"/>
  <c r="D5575" i="2"/>
  <c r="D5958" i="2"/>
  <c r="D5413" i="2"/>
  <c r="D5433" i="2"/>
  <c r="D5593" i="2"/>
  <c r="D5618" i="2"/>
  <c r="D5623" i="2"/>
  <c r="D5718" i="2"/>
  <c r="D5723" i="2"/>
  <c r="D5728" i="2"/>
  <c r="D5733" i="2"/>
  <c r="D5738" i="2"/>
  <c r="D5743" i="2"/>
  <c r="D5753" i="2"/>
  <c r="D5903" i="2"/>
  <c r="D5938" i="2"/>
  <c r="D5941" i="2"/>
  <c r="D5984" i="2"/>
  <c r="D6061" i="2"/>
  <c r="D6158" i="2"/>
  <c r="D6161" i="2"/>
  <c r="D6184" i="2"/>
  <c r="D5411" i="2"/>
  <c r="D5431" i="2"/>
  <c r="D5451" i="2"/>
  <c r="D5471" i="2"/>
  <c r="D5491" i="2"/>
  <c r="D5511" i="2"/>
  <c r="D5531" i="2"/>
  <c r="D5551" i="2"/>
  <c r="D5571" i="2"/>
  <c r="D5591" i="2"/>
  <c r="D5409" i="2"/>
  <c r="D5429" i="2"/>
  <c r="D5449" i="2"/>
  <c r="D5469" i="2"/>
  <c r="D5489" i="2"/>
  <c r="D5509" i="2"/>
  <c r="D5529" i="2"/>
  <c r="D5549" i="2"/>
  <c r="D5569" i="2"/>
  <c r="D5589" i="2"/>
  <c r="D5596" i="2"/>
  <c r="D5601" i="2"/>
  <c r="D5611" i="2"/>
  <c r="D5621" i="2"/>
  <c r="D5631" i="2"/>
  <c r="D5641" i="2"/>
  <c r="D5651" i="2"/>
  <c r="D5661" i="2"/>
  <c r="D5671" i="2"/>
  <c r="D5681" i="2"/>
  <c r="D5691" i="2"/>
  <c r="D5701" i="2"/>
  <c r="D5711" i="2"/>
  <c r="D5721" i="2"/>
  <c r="D5731" i="2"/>
  <c r="D5741" i="2"/>
  <c r="D5898" i="2"/>
  <c r="D5901" i="2"/>
  <c r="D5944" i="2"/>
  <c r="D6038" i="2"/>
  <c r="D6041" i="2"/>
  <c r="D6064" i="2"/>
  <c r="D6138" i="2"/>
  <c r="D6141" i="2"/>
  <c r="D6164" i="2"/>
  <c r="D5407" i="2"/>
  <c r="D5427" i="2"/>
  <c r="D5447" i="2"/>
  <c r="D5467" i="2"/>
  <c r="D5487" i="2"/>
  <c r="D5507" i="2"/>
  <c r="D5527" i="2"/>
  <c r="D5547" i="2"/>
  <c r="D5567" i="2"/>
  <c r="D5587" i="2"/>
  <c r="D5924" i="2"/>
  <c r="D5990" i="2"/>
  <c r="D6090" i="2"/>
  <c r="D6190" i="2"/>
  <c r="D6003" i="2"/>
  <c r="D6023" i="2"/>
  <c r="D6043" i="2"/>
  <c r="D6063" i="2"/>
  <c r="D6083" i="2"/>
  <c r="D6103" i="2"/>
  <c r="D6123" i="2"/>
  <c r="D6143" i="2"/>
  <c r="D6163" i="2"/>
  <c r="D6183" i="2"/>
  <c r="D6203" i="2"/>
  <c r="D6223" i="2"/>
  <c r="D6243" i="2"/>
  <c r="D6263" i="2"/>
  <c r="D6283" i="2"/>
  <c r="D6303" i="2"/>
  <c r="D6323" i="2"/>
  <c r="D6510" i="2"/>
  <c r="D6241" i="2"/>
  <c r="D6261" i="2"/>
  <c r="D6281" i="2"/>
  <c r="D6301" i="2"/>
  <c r="D6321" i="2"/>
  <c r="D6339" i="2"/>
  <c r="D6344" i="2"/>
  <c r="D6349" i="2"/>
  <c r="D6354" i="2"/>
  <c r="D6359" i="2"/>
  <c r="D6364" i="2"/>
  <c r="D6369" i="2"/>
  <c r="D6374" i="2"/>
  <c r="D6379" i="2"/>
  <c r="D6384" i="2"/>
  <c r="D6389" i="2"/>
  <c r="D6394" i="2"/>
  <c r="D6399" i="2"/>
  <c r="D6404" i="2"/>
  <c r="D6409" i="2"/>
  <c r="D6414" i="2"/>
  <c r="D6419" i="2"/>
  <c r="D6424" i="2"/>
  <c r="D6429" i="2"/>
  <c r="D6434" i="2"/>
  <c r="D6444" i="2"/>
  <c r="D6454" i="2"/>
  <c r="D6352" i="2"/>
  <c r="D6367" i="2"/>
  <c r="D6372" i="2"/>
  <c r="D6402" i="2"/>
  <c r="D6407" i="2"/>
  <c r="D6412" i="2"/>
  <c r="D6417" i="2"/>
  <c r="D5893" i="2"/>
  <c r="D5913" i="2"/>
  <c r="D6153" i="2"/>
  <c r="D6253" i="2"/>
  <c r="D6293" i="2"/>
  <c r="D6313" i="2"/>
  <c r="D6340" i="2"/>
  <c r="D6345" i="2"/>
  <c r="D6350" i="2"/>
  <c r="D6355" i="2"/>
  <c r="D6360" i="2"/>
  <c r="D6365" i="2"/>
  <c r="D6370" i="2"/>
  <c r="D6375" i="2"/>
  <c r="D6380" i="2"/>
  <c r="D6385" i="2"/>
  <c r="D6390" i="2"/>
  <c r="D6395" i="2"/>
  <c r="D6400" i="2"/>
  <c r="D6405" i="2"/>
  <c r="D6410" i="2"/>
  <c r="D6415" i="2"/>
  <c r="D6420" i="2"/>
  <c r="D6425" i="2"/>
  <c r="D6430" i="2"/>
  <c r="D6440" i="2"/>
  <c r="D6450" i="2"/>
  <c r="D6460" i="2"/>
  <c r="D5889" i="2"/>
  <c r="D5909" i="2"/>
  <c r="D5929" i="2"/>
  <c r="D5949" i="2"/>
  <c r="D5969" i="2"/>
  <c r="D5989" i="2"/>
  <c r="D6009" i="2"/>
  <c r="D6029" i="2"/>
  <c r="D6049" i="2"/>
  <c r="D6069" i="2"/>
  <c r="D6089" i="2"/>
  <c r="D6109" i="2"/>
  <c r="D6129" i="2"/>
  <c r="D6149" i="2"/>
  <c r="D6169" i="2"/>
  <c r="D6189" i="2"/>
  <c r="D6209" i="2"/>
  <c r="D6229" i="2"/>
  <c r="D6249" i="2"/>
  <c r="D6269" i="2"/>
  <c r="D6289" i="2"/>
  <c r="D6309" i="2"/>
  <c r="D6329" i="2"/>
  <c r="D6338" i="2"/>
  <c r="D6343" i="2"/>
  <c r="D6348" i="2"/>
  <c r="D6353" i="2"/>
  <c r="D6358" i="2"/>
  <c r="D6363" i="2"/>
  <c r="D6368" i="2"/>
  <c r="D6373" i="2"/>
  <c r="D6378" i="2"/>
  <c r="D6383" i="2"/>
  <c r="D6388" i="2"/>
  <c r="D6393" i="2"/>
  <c r="D6398" i="2"/>
  <c r="D6403" i="2"/>
  <c r="D6408" i="2"/>
  <c r="D6413" i="2"/>
  <c r="D6418" i="2"/>
  <c r="D6423" i="2"/>
  <c r="D6428" i="2"/>
  <c r="D6438" i="2"/>
  <c r="D6448" i="2"/>
  <c r="D6458" i="2"/>
  <c r="D5905" i="2"/>
  <c r="D5925" i="2"/>
  <c r="D5945" i="2"/>
  <c r="D5965" i="2"/>
  <c r="D5985" i="2"/>
  <c r="D6005" i="2"/>
  <c r="D6025" i="2"/>
  <c r="D6045" i="2"/>
  <c r="D6065" i="2"/>
  <c r="D6085" i="2"/>
  <c r="D6105" i="2"/>
  <c r="D6125" i="2"/>
  <c r="D6145" i="2"/>
  <c r="D6165" i="2"/>
  <c r="D6185" i="2"/>
  <c r="D6205" i="2"/>
  <c r="D6225" i="2"/>
  <c r="D6245" i="2"/>
  <c r="D6265" i="2"/>
  <c r="D6285" i="2"/>
  <c r="D6305" i="2"/>
  <c r="D6325" i="2"/>
  <c r="D6341" i="2"/>
  <c r="D6346" i="2"/>
  <c r="D6351" i="2"/>
  <c r="D6356" i="2"/>
  <c r="D6361" i="2"/>
  <c r="D6366" i="2"/>
  <c r="D6371" i="2"/>
  <c r="D6376" i="2"/>
  <c r="D6381" i="2"/>
  <c r="D6386" i="2"/>
  <c r="D6391" i="2"/>
  <c r="D6396" i="2"/>
  <c r="D6401" i="2"/>
  <c r="D6406" i="2"/>
  <c r="D6411" i="2"/>
  <c r="D6416" i="2"/>
  <c r="D6421" i="2"/>
  <c r="D6426" i="2"/>
  <c r="D6436" i="2"/>
  <c r="D6446" i="2"/>
  <c r="D6456" i="2"/>
  <c r="D6592" i="2"/>
  <c r="D6569" i="2"/>
  <c r="D6583" i="2"/>
  <c r="D6598" i="2"/>
  <c r="D6555" i="2"/>
  <c r="D6558" i="2"/>
  <c r="D6561" i="2"/>
  <c r="D6549" i="2"/>
  <c r="D6571" i="2"/>
  <c r="D6578" i="2"/>
  <c r="D6590" i="2"/>
  <c r="D6553" i="2"/>
  <c r="D6573" i="2"/>
  <c r="D6593" i="2"/>
  <c r="D6611" i="2"/>
  <c r="D6621" i="2"/>
  <c r="D6631" i="2"/>
  <c r="D6641" i="2"/>
  <c r="D6651" i="2"/>
  <c r="D6661" i="2"/>
  <c r="D6671" i="2"/>
  <c r="D6681" i="2"/>
  <c r="D6691" i="2"/>
  <c r="D6701" i="2"/>
  <c r="D6711" i="2"/>
  <c r="D6721" i="2"/>
  <c r="D6731" i="2"/>
  <c r="D6741" i="2"/>
  <c r="D6751" i="2"/>
  <c r="D6761" i="2"/>
  <c r="D6771" i="2"/>
  <c r="D6781" i="2"/>
  <c r="D6791" i="2"/>
  <c r="D6801" i="2"/>
  <c r="D6811" i="2"/>
  <c r="D6821" i="2"/>
  <c r="D6831" i="2"/>
  <c r="D6841" i="2"/>
  <c r="D6851" i="2"/>
  <c r="D6861" i="2"/>
  <c r="D6871" i="2"/>
  <c r="D7170" i="2"/>
  <c r="D7200" i="2"/>
  <c r="D7216" i="2"/>
  <c r="D7230" i="2"/>
  <c r="D7260" i="2"/>
  <c r="D7276" i="2"/>
  <c r="D7290" i="2"/>
  <c r="D7320" i="2"/>
  <c r="D6609" i="2"/>
  <c r="D6619" i="2"/>
  <c r="D6629" i="2"/>
  <c r="D6639" i="2"/>
  <c r="D6649" i="2"/>
  <c r="D6659" i="2"/>
  <c r="D6669" i="2"/>
  <c r="D6679" i="2"/>
  <c r="D6689" i="2"/>
  <c r="D6699" i="2"/>
  <c r="D6709" i="2"/>
  <c r="D6719" i="2"/>
  <c r="D6729" i="2"/>
  <c r="D6739" i="2"/>
  <c r="D6749" i="2"/>
  <c r="D6759" i="2"/>
  <c r="D6769" i="2"/>
  <c r="D6779" i="2"/>
  <c r="D6789" i="2"/>
  <c r="D6799" i="2"/>
  <c r="D6809" i="2"/>
  <c r="D6819" i="2"/>
  <c r="D6829" i="2"/>
  <c r="D6839" i="2"/>
  <c r="D6849" i="2"/>
  <c r="D6859" i="2"/>
  <c r="D6869" i="2"/>
  <c r="D7360" i="2"/>
  <c r="D7400" i="2"/>
  <c r="D6545" i="2"/>
  <c r="D6565" i="2"/>
  <c r="D6585" i="2"/>
  <c r="D6605" i="2"/>
  <c r="D6617" i="2"/>
  <c r="D6627" i="2"/>
  <c r="D6637" i="2"/>
  <c r="D6647" i="2"/>
  <c r="D6657" i="2"/>
  <c r="D6667" i="2"/>
  <c r="D6677" i="2"/>
  <c r="D6687" i="2"/>
  <c r="D6697" i="2"/>
  <c r="D6707" i="2"/>
  <c r="D6717" i="2"/>
  <c r="D6727" i="2"/>
  <c r="D6737" i="2"/>
  <c r="D6747" i="2"/>
  <c r="D6757" i="2"/>
  <c r="D6767" i="2"/>
  <c r="D6777" i="2"/>
  <c r="D6787" i="2"/>
  <c r="D6797" i="2"/>
  <c r="D6807" i="2"/>
  <c r="D6817" i="2"/>
  <c r="D6827" i="2"/>
  <c r="D6837" i="2"/>
  <c r="D6847" i="2"/>
  <c r="D6857" i="2"/>
  <c r="D6867" i="2"/>
  <c r="D7190" i="2"/>
  <c r="D7350" i="2"/>
  <c r="D7368" i="2"/>
  <c r="D7212" i="2"/>
  <c r="D7250" i="2"/>
  <c r="D7272" i="2"/>
  <c r="D7300" i="2"/>
  <c r="D7340" i="2"/>
  <c r="D7409" i="2"/>
  <c r="D7412" i="2"/>
  <c r="D6601" i="2"/>
  <c r="D6615" i="2"/>
  <c r="D6625" i="2"/>
  <c r="D6635" i="2"/>
  <c r="D6645" i="2"/>
  <c r="D6655" i="2"/>
  <c r="D6665" i="2"/>
  <c r="D6675" i="2"/>
  <c r="D6685" i="2"/>
  <c r="D6695" i="2"/>
  <c r="D6705" i="2"/>
  <c r="D6715" i="2"/>
  <c r="D6725" i="2"/>
  <c r="D6735" i="2"/>
  <c r="D6745" i="2"/>
  <c r="D6755" i="2"/>
  <c r="D6765" i="2"/>
  <c r="D6775" i="2"/>
  <c r="D6785" i="2"/>
  <c r="D6795" i="2"/>
  <c r="D6805" i="2"/>
  <c r="D6815" i="2"/>
  <c r="D6825" i="2"/>
  <c r="D6835" i="2"/>
  <c r="D6845" i="2"/>
  <c r="D6855" i="2"/>
  <c r="D6865" i="2"/>
  <c r="D7188" i="2"/>
  <c r="D7196" i="2"/>
  <c r="D7256" i="2"/>
  <c r="D7348" i="2"/>
  <c r="D7597" i="2"/>
  <c r="D6557" i="2"/>
  <c r="D6577" i="2"/>
  <c r="D6597" i="2"/>
  <c r="D6613" i="2"/>
  <c r="D6623" i="2"/>
  <c r="D6633" i="2"/>
  <c r="D6643" i="2"/>
  <c r="D6653" i="2"/>
  <c r="D6663" i="2"/>
  <c r="D6673" i="2"/>
  <c r="D6683" i="2"/>
  <c r="D6693" i="2"/>
  <c r="D6703" i="2"/>
  <c r="D6713" i="2"/>
  <c r="D6723" i="2"/>
  <c r="D6733" i="2"/>
  <c r="D6743" i="2"/>
  <c r="D6753" i="2"/>
  <c r="D6763" i="2"/>
  <c r="D6773" i="2"/>
  <c r="D6783" i="2"/>
  <c r="D6793" i="2"/>
  <c r="D6803" i="2"/>
  <c r="D6813" i="2"/>
  <c r="D6823" i="2"/>
  <c r="D6833" i="2"/>
  <c r="D6843" i="2"/>
  <c r="D6853" i="2"/>
  <c r="D6863" i="2"/>
  <c r="D7210" i="2"/>
  <c r="D7248" i="2"/>
  <c r="D7270" i="2"/>
  <c r="D7419" i="2"/>
  <c r="D7422" i="2"/>
  <c r="D7171" i="2"/>
  <c r="D7191" i="2"/>
  <c r="D7211" i="2"/>
  <c r="D7231" i="2"/>
  <c r="D7251" i="2"/>
  <c r="D7271" i="2"/>
  <c r="D7291" i="2"/>
  <c r="D7311" i="2"/>
  <c r="D7331" i="2"/>
  <c r="D7351" i="2"/>
  <c r="D7371" i="2"/>
  <c r="D7391" i="2"/>
  <c r="D7430" i="2"/>
  <c r="D7450" i="2"/>
  <c r="D7470" i="2"/>
  <c r="D7490" i="2"/>
  <c r="D7510" i="2"/>
  <c r="D7530" i="2"/>
  <c r="D7550" i="2"/>
  <c r="D7582" i="2"/>
  <c r="D7644" i="2"/>
  <c r="D7744" i="2"/>
  <c r="D7167" i="2"/>
  <c r="D7187" i="2"/>
  <c r="D7207" i="2"/>
  <c r="D7227" i="2"/>
  <c r="D7267" i="2"/>
  <c r="D7287" i="2"/>
  <c r="D7307" i="2"/>
  <c r="D7185" i="2"/>
  <c r="D7205" i="2"/>
  <c r="D7225" i="2"/>
  <c r="D7245" i="2"/>
  <c r="D7265" i="2"/>
  <c r="D7285" i="2"/>
  <c r="D7305" i="2"/>
  <c r="D7325" i="2"/>
  <c r="D7345" i="2"/>
  <c r="D7365" i="2"/>
  <c r="D7385" i="2"/>
  <c r="D7428" i="2"/>
  <c r="D7283" i="2"/>
  <c r="D7303" i="2"/>
  <c r="D7431" i="2"/>
  <c r="D7221" i="2"/>
  <c r="D7241" i="2"/>
  <c r="D7261" i="2"/>
  <c r="D7281" i="2"/>
  <c r="D7301" i="2"/>
  <c r="D7341" i="2"/>
  <c r="D7361" i="2"/>
  <c r="D7381" i="2"/>
  <c r="D7401" i="2"/>
  <c r="D7440" i="2"/>
  <c r="D7460" i="2"/>
  <c r="D7480" i="2"/>
  <c r="D7500" i="2"/>
  <c r="D7520" i="2"/>
  <c r="D7540" i="2"/>
  <c r="D7560" i="2"/>
  <c r="D7179" i="2"/>
  <c r="D7199" i="2"/>
  <c r="D7219" i="2"/>
  <c r="D7239" i="2"/>
  <c r="D7259" i="2"/>
  <c r="D7279" i="2"/>
  <c r="D7299" i="2"/>
  <c r="D7319" i="2"/>
  <c r="D7339" i="2"/>
  <c r="D7359" i="2"/>
  <c r="D7379" i="2"/>
  <c r="D7399" i="2"/>
  <c r="D7426" i="2"/>
  <c r="D7177" i="2"/>
  <c r="D7197" i="2"/>
  <c r="D7217" i="2"/>
  <c r="D7237" i="2"/>
  <c r="D7257" i="2"/>
  <c r="D7277" i="2"/>
  <c r="D7297" i="2"/>
  <c r="D7317" i="2"/>
  <c r="D7337" i="2"/>
  <c r="D7357" i="2"/>
  <c r="D7377" i="2"/>
  <c r="D7397" i="2"/>
  <c r="D7411" i="2"/>
  <c r="D7421" i="2"/>
  <c r="D7429" i="2"/>
  <c r="D7432" i="2"/>
  <c r="D7449" i="2"/>
  <c r="D7452" i="2"/>
  <c r="D7469" i="2"/>
  <c r="D7472" i="2"/>
  <c r="D7489" i="2"/>
  <c r="D7492" i="2"/>
  <c r="D7509" i="2"/>
  <c r="D7512" i="2"/>
  <c r="D7529" i="2"/>
  <c r="D7532" i="2"/>
  <c r="D7549" i="2"/>
  <c r="D7552" i="2"/>
  <c r="D7175" i="2"/>
  <c r="D7195" i="2"/>
  <c r="D7215" i="2"/>
  <c r="D7235" i="2"/>
  <c r="D7255" i="2"/>
  <c r="D7275" i="2"/>
  <c r="D7295" i="2"/>
  <c r="D7315" i="2"/>
  <c r="D7335" i="2"/>
  <c r="D7355" i="2"/>
  <c r="D7375" i="2"/>
  <c r="D7395" i="2"/>
  <c r="D7435" i="2"/>
  <c r="D7438" i="2"/>
  <c r="D7455" i="2"/>
  <c r="D7458" i="2"/>
  <c r="D7475" i="2"/>
  <c r="D7478" i="2"/>
  <c r="D7495" i="2"/>
  <c r="D7498" i="2"/>
  <c r="D7515" i="2"/>
  <c r="D7518" i="2"/>
  <c r="D7535" i="2"/>
  <c r="D7538" i="2"/>
  <c r="D7555" i="2"/>
  <c r="D7558" i="2"/>
  <c r="D7591" i="2"/>
  <c r="D7594" i="2"/>
  <c r="D7624" i="2"/>
  <c r="D7724" i="2"/>
  <c r="D7615" i="2"/>
  <c r="D7635" i="2"/>
  <c r="D7655" i="2"/>
  <c r="D7675" i="2"/>
  <c r="D7695" i="2"/>
  <c r="D7715" i="2"/>
  <c r="D7735" i="2"/>
  <c r="D7755" i="2"/>
  <c r="D7775" i="2"/>
  <c r="D7795" i="2"/>
  <c r="D7815" i="2"/>
  <c r="D7569" i="2"/>
  <c r="D7589" i="2"/>
  <c r="D7647" i="2"/>
  <c r="D7667" i="2"/>
  <c r="D7747" i="2"/>
  <c r="D7767" i="2"/>
  <c r="D7787" i="2"/>
  <c r="D7807" i="2"/>
  <c r="D7827" i="2"/>
  <c r="D7563" i="2"/>
  <c r="D7583" i="2"/>
  <c r="D7581" i="2"/>
  <c r="D7601" i="2"/>
  <c r="D7579" i="2"/>
  <c r="D7599" i="2"/>
  <c r="D7619" i="2"/>
  <c r="D7639" i="2"/>
  <c r="D7659" i="2"/>
  <c r="D7679" i="2"/>
  <c r="D7699" i="2"/>
  <c r="D7719" i="2"/>
  <c r="D7739" i="2"/>
  <c r="D7759" i="2"/>
  <c r="D7779" i="2"/>
  <c r="D7799" i="2"/>
  <c r="D7819" i="2"/>
  <c r="D7904" i="2"/>
  <c r="D7924" i="2"/>
  <c r="D7944" i="2"/>
  <c r="D7964" i="2"/>
  <c r="D7984" i="2"/>
  <c r="D7908" i="2"/>
  <c r="D7928" i="2"/>
  <c r="D7948" i="2"/>
  <c r="D7968" i="2"/>
  <c r="D7988" i="2"/>
  <c r="D8044" i="2"/>
  <c r="D8064" i="2"/>
  <c r="D8084" i="2"/>
  <c r="D8104" i="2"/>
  <c r="D8124" i="2"/>
  <c r="D8194" i="2"/>
  <c r="D8394" i="2"/>
  <c r="D8118" i="2"/>
  <c r="D8138" i="2"/>
  <c r="D8214" i="2"/>
  <c r="D8096" i="2"/>
  <c r="D8116" i="2"/>
  <c r="D8354" i="2"/>
  <c r="D8114" i="2"/>
  <c r="D8134" i="2"/>
  <c r="D8132" i="2"/>
  <c r="D8048" i="2"/>
  <c r="D8068" i="2"/>
  <c r="D8088" i="2"/>
  <c r="D8108" i="2"/>
  <c r="D8128" i="2"/>
  <c r="D8314" i="2"/>
  <c r="D8205" i="2"/>
  <c r="D8225" i="2"/>
  <c r="D8245" i="2"/>
  <c r="D8265" i="2"/>
  <c r="D8285" i="2"/>
  <c r="D8305" i="2"/>
  <c r="D8325" i="2"/>
  <c r="D8345" i="2"/>
  <c r="D8365" i="2"/>
  <c r="D8385" i="2"/>
  <c r="D8281" i="2"/>
  <c r="D8301" i="2"/>
  <c r="D8321" i="2"/>
  <c r="D8341" i="2"/>
  <c r="D8361" i="2"/>
  <c r="D8381" i="2"/>
  <c r="D8415" i="2"/>
  <c r="D8199" i="2"/>
  <c r="D8219" i="2"/>
  <c r="D8239" i="2"/>
  <c r="D8259" i="2"/>
  <c r="D8279" i="2"/>
  <c r="D8299" i="2"/>
  <c r="D8319" i="2"/>
  <c r="D8339" i="2"/>
  <c r="D8359" i="2"/>
  <c r="D8379" i="2"/>
  <c r="D8423" i="2"/>
  <c r="D8189" i="2"/>
  <c r="D8209" i="2"/>
  <c r="D8229" i="2"/>
  <c r="D8249" i="2"/>
  <c r="D8269" i="2"/>
  <c r="D8289" i="2"/>
  <c r="D8309" i="2"/>
  <c r="D8329" i="2"/>
  <c r="D8349" i="2"/>
  <c r="D8369" i="2"/>
  <c r="D8389" i="2"/>
  <c r="D8398" i="2"/>
  <c r="D8403" i="2"/>
  <c r="D8406" i="2"/>
  <c r="D8445" i="2"/>
  <c r="D8465" i="2"/>
  <c r="D8485" i="2"/>
  <c r="D8505" i="2"/>
  <c r="D8525" i="2"/>
  <c r="D8545" i="2"/>
  <c r="D8565" i="2"/>
  <c r="D8585" i="2"/>
  <c r="D8605" i="2"/>
  <c r="D8625" i="2"/>
  <c r="D8645" i="2"/>
  <c r="D8665" i="2"/>
  <c r="D8685" i="2"/>
  <c r="D8705" i="2"/>
  <c r="D8416" i="2"/>
  <c r="D8436" i="2"/>
  <c r="D8456" i="2"/>
  <c r="D8476" i="2"/>
  <c r="D8496" i="2"/>
  <c r="D8516" i="2"/>
  <c r="D8536" i="2"/>
  <c r="D8556" i="2"/>
  <c r="D8576" i="2"/>
  <c r="D8596" i="2"/>
  <c r="D8616" i="2"/>
  <c r="D8636" i="2"/>
  <c r="D8656" i="2"/>
  <c r="D8676" i="2"/>
  <c r="D8696" i="2"/>
  <c r="D8712" i="2"/>
  <c r="D8729" i="2"/>
  <c r="D8749" i="2"/>
  <c r="D8769" i="2"/>
  <c r="D8789" i="2"/>
  <c r="D8967" i="2"/>
  <c r="D8977" i="2"/>
  <c r="D9028" i="2"/>
  <c r="D9134" i="2"/>
  <c r="D8412" i="2"/>
  <c r="D8432" i="2"/>
  <c r="D8452" i="2"/>
  <c r="D8472" i="2"/>
  <c r="D8492" i="2"/>
  <c r="D8512" i="2"/>
  <c r="D8532" i="2"/>
  <c r="D8552" i="2"/>
  <c r="D8572" i="2"/>
  <c r="D8592" i="2"/>
  <c r="D8612" i="2"/>
  <c r="D8632" i="2"/>
  <c r="D8652" i="2"/>
  <c r="D8672" i="2"/>
  <c r="D8692" i="2"/>
  <c r="D8710" i="2"/>
  <c r="D9081" i="2"/>
  <c r="D8450" i="2"/>
  <c r="D8590" i="2"/>
  <c r="D8630" i="2"/>
  <c r="D8724" i="2"/>
  <c r="D8727" i="2"/>
  <c r="D8744" i="2"/>
  <c r="D8747" i="2"/>
  <c r="D8764" i="2"/>
  <c r="D8767" i="2"/>
  <c r="D8784" i="2"/>
  <c r="D8787" i="2"/>
  <c r="D8804" i="2"/>
  <c r="D8807" i="2"/>
  <c r="D8831" i="2"/>
  <c r="D8837" i="2"/>
  <c r="D8408" i="2"/>
  <c r="D8428" i="2"/>
  <c r="D8448" i="2"/>
  <c r="D8468" i="2"/>
  <c r="D8488" i="2"/>
  <c r="D8508" i="2"/>
  <c r="D8528" i="2"/>
  <c r="D8548" i="2"/>
  <c r="D8568" i="2"/>
  <c r="D8588" i="2"/>
  <c r="D8608" i="2"/>
  <c r="D8628" i="2"/>
  <c r="D8648" i="2"/>
  <c r="D8668" i="2"/>
  <c r="D8688" i="2"/>
  <c r="D8708" i="2"/>
  <c r="D8713" i="2"/>
  <c r="D8733" i="2"/>
  <c r="D8753" i="2"/>
  <c r="D8773" i="2"/>
  <c r="D8793" i="2"/>
  <c r="D8972" i="2"/>
  <c r="D8975" i="2"/>
  <c r="D8990" i="2"/>
  <c r="D8426" i="2"/>
  <c r="D8446" i="2"/>
  <c r="D8466" i="2"/>
  <c r="D8486" i="2"/>
  <c r="D8506" i="2"/>
  <c r="D8526" i="2"/>
  <c r="D8546" i="2"/>
  <c r="D8566" i="2"/>
  <c r="D8586" i="2"/>
  <c r="D8606" i="2"/>
  <c r="D8626" i="2"/>
  <c r="D8646" i="2"/>
  <c r="D8666" i="2"/>
  <c r="D8686" i="2"/>
  <c r="D8706" i="2"/>
  <c r="D9145" i="2"/>
  <c r="D8404" i="2"/>
  <c r="D8424" i="2"/>
  <c r="D8444" i="2"/>
  <c r="D8464" i="2"/>
  <c r="D8484" i="2"/>
  <c r="D8504" i="2"/>
  <c r="D8524" i="2"/>
  <c r="D8544" i="2"/>
  <c r="D8564" i="2"/>
  <c r="D8584" i="2"/>
  <c r="D8604" i="2"/>
  <c r="D8624" i="2"/>
  <c r="D8644" i="2"/>
  <c r="D8664" i="2"/>
  <c r="D8684" i="2"/>
  <c r="D8704" i="2"/>
  <c r="D8722" i="2"/>
  <c r="D8742" i="2"/>
  <c r="D8762" i="2"/>
  <c r="D8782" i="2"/>
  <c r="D8802" i="2"/>
  <c r="D8997" i="2"/>
  <c r="D9003" i="2"/>
  <c r="D8402" i="2"/>
  <c r="D8422" i="2"/>
  <c r="D8442" i="2"/>
  <c r="D8462" i="2"/>
  <c r="D8482" i="2"/>
  <c r="D8502" i="2"/>
  <c r="D8522" i="2"/>
  <c r="D8542" i="2"/>
  <c r="D8562" i="2"/>
  <c r="D8582" i="2"/>
  <c r="D8602" i="2"/>
  <c r="D8622" i="2"/>
  <c r="D8642" i="2"/>
  <c r="D8662" i="2"/>
  <c r="D8682" i="2"/>
  <c r="D8702" i="2"/>
  <c r="D8728" i="2"/>
  <c r="D8731" i="2"/>
  <c r="D8748" i="2"/>
  <c r="D8751" i="2"/>
  <c r="D8768" i="2"/>
  <c r="D8771" i="2"/>
  <c r="D8788" i="2"/>
  <c r="D8791" i="2"/>
  <c r="D8808" i="2"/>
  <c r="D8963" i="2"/>
  <c r="D9143" i="2"/>
  <c r="D8400" i="2"/>
  <c r="D8420" i="2"/>
  <c r="D8440" i="2"/>
  <c r="D8460" i="2"/>
  <c r="D8480" i="2"/>
  <c r="D8500" i="2"/>
  <c r="D8520" i="2"/>
  <c r="D8540" i="2"/>
  <c r="D8560" i="2"/>
  <c r="D8580" i="2"/>
  <c r="D8600" i="2"/>
  <c r="D8620" i="2"/>
  <c r="D8640" i="2"/>
  <c r="D8660" i="2"/>
  <c r="D8680" i="2"/>
  <c r="D8700" i="2"/>
  <c r="D8709" i="2"/>
  <c r="D8714" i="2"/>
  <c r="D8717" i="2"/>
  <c r="D8734" i="2"/>
  <c r="D8737" i="2"/>
  <c r="D8754" i="2"/>
  <c r="D8757" i="2"/>
  <c r="D8774" i="2"/>
  <c r="D8777" i="2"/>
  <c r="D8794" i="2"/>
  <c r="D8797" i="2"/>
  <c r="D8814" i="2"/>
  <c r="D8829" i="2"/>
  <c r="D9116" i="2"/>
  <c r="D9224" i="2"/>
  <c r="D8983" i="2"/>
  <c r="D8995" i="2"/>
  <c r="D9013" i="2"/>
  <c r="D9015" i="2"/>
  <c r="D9042" i="2"/>
  <c r="D9067" i="2"/>
  <c r="D9099" i="2"/>
  <c r="D9109" i="2"/>
  <c r="D9322" i="2"/>
  <c r="D9391" i="2"/>
  <c r="D9135" i="2"/>
  <c r="D9212" i="2"/>
  <c r="D9022" i="2"/>
  <c r="D9045" i="2"/>
  <c r="D9047" i="2"/>
  <c r="D9061" i="2"/>
  <c r="D9079" i="2"/>
  <c r="D9089" i="2"/>
  <c r="D9128" i="2"/>
  <c r="D9149" i="2"/>
  <c r="D9163" i="2"/>
  <c r="D9282" i="2"/>
  <c r="D9097" i="2"/>
  <c r="D9100" i="2"/>
  <c r="D9131" i="2"/>
  <c r="D9202" i="2"/>
  <c r="D9495" i="2"/>
  <c r="D8959" i="2"/>
  <c r="D8979" i="2"/>
  <c r="D8999" i="2"/>
  <c r="D9009" i="2"/>
  <c r="D9048" i="2"/>
  <c r="D9103" i="2"/>
  <c r="D9113" i="2"/>
  <c r="D9115" i="2"/>
  <c r="D9142" i="2"/>
  <c r="D9177" i="2"/>
  <c r="D9185" i="2"/>
  <c r="D9207" i="2"/>
  <c r="D9435" i="2"/>
  <c r="D8962" i="2"/>
  <c r="D8982" i="2"/>
  <c r="D9002" i="2"/>
  <c r="D9025" i="2"/>
  <c r="D9059" i="2"/>
  <c r="D9108" i="2"/>
  <c r="D9183" i="2"/>
  <c r="D9035" i="2"/>
  <c r="D9062" i="2"/>
  <c r="D9077" i="2"/>
  <c r="D9080" i="2"/>
  <c r="D9087" i="2"/>
  <c r="D9111" i="2"/>
  <c r="D9119" i="2"/>
  <c r="D9188" i="2"/>
  <c r="D9203" i="2"/>
  <c r="D9338" i="2"/>
  <c r="D9362" i="2"/>
  <c r="D9093" i="2"/>
  <c r="D9095" i="2"/>
  <c r="D9122" i="2"/>
  <c r="D9147" i="2"/>
  <c r="D9197" i="2"/>
  <c r="D9200" i="2"/>
  <c r="D9214" i="2"/>
  <c r="D9222" i="2"/>
  <c r="D9260" i="2"/>
  <c r="D9318" i="2"/>
  <c r="D9342" i="2"/>
  <c r="D9433" i="2"/>
  <c r="D9219" i="2"/>
  <c r="D9232" i="2"/>
  <c r="D9239" i="2"/>
  <c r="D9252" i="2"/>
  <c r="D9259" i="2"/>
  <c r="D9272" i="2"/>
  <c r="D9279" i="2"/>
  <c r="D9292" i="2"/>
  <c r="D9299" i="2"/>
  <c r="D9312" i="2"/>
  <c r="D9319" i="2"/>
  <c r="D9332" i="2"/>
  <c r="D9339" i="2"/>
  <c r="D9352" i="2"/>
  <c r="D9359" i="2"/>
  <c r="D9372" i="2"/>
  <c r="D9379" i="2"/>
  <c r="D9431" i="2"/>
  <c r="D9471" i="2"/>
  <c r="D9479" i="2"/>
  <c r="D9493" i="2"/>
  <c r="D9159" i="2"/>
  <c r="D9179" i="2"/>
  <c r="D9199" i="2"/>
  <c r="D9213" i="2"/>
  <c r="D9227" i="2"/>
  <c r="D9247" i="2"/>
  <c r="D9267" i="2"/>
  <c r="D9287" i="2"/>
  <c r="D9307" i="2"/>
  <c r="D9417" i="2"/>
  <c r="D9457" i="2"/>
  <c r="D9517" i="2"/>
  <c r="D9235" i="2"/>
  <c r="D9255" i="2"/>
  <c r="D9275" i="2"/>
  <c r="D9295" i="2"/>
  <c r="D9315" i="2"/>
  <c r="D9335" i="2"/>
  <c r="D9337" i="2"/>
  <c r="D9355" i="2"/>
  <c r="D9357" i="2"/>
  <c r="D9375" i="2"/>
  <c r="D9377" i="2"/>
  <c r="D9387" i="2"/>
  <c r="D9400" i="2"/>
  <c r="D9407" i="2"/>
  <c r="D9413" i="2"/>
  <c r="D9447" i="2"/>
  <c r="D9453" i="2"/>
  <c r="D9491" i="2"/>
  <c r="D9499" i="2"/>
  <c r="D9153" i="2"/>
  <c r="D9173" i="2"/>
  <c r="D9193" i="2"/>
  <c r="D9223" i="2"/>
  <c r="D9243" i="2"/>
  <c r="D9263" i="2"/>
  <c r="D9283" i="2"/>
  <c r="D9303" i="2"/>
  <c r="D9323" i="2"/>
  <c r="D9343" i="2"/>
  <c r="D9363" i="2"/>
  <c r="D9383" i="2"/>
  <c r="D9395" i="2"/>
  <c r="D9397" i="2"/>
  <c r="D9403" i="2"/>
  <c r="D9411" i="2"/>
  <c r="D9451" i="2"/>
  <c r="D9475" i="2"/>
  <c r="D9477" i="2"/>
  <c r="D9500" i="2"/>
  <c r="D9191" i="2"/>
  <c r="D9209" i="2"/>
  <c r="D9231" i="2"/>
  <c r="D9251" i="2"/>
  <c r="D9271" i="2"/>
  <c r="D9291" i="2"/>
  <c r="D9311" i="2"/>
  <c r="D9331" i="2"/>
  <c r="D9351" i="2"/>
  <c r="D9371" i="2"/>
  <c r="D9393" i="2"/>
  <c r="D9221" i="2"/>
  <c r="D9241" i="2"/>
  <c r="D9261" i="2"/>
  <c r="D9281" i="2"/>
  <c r="D9301" i="2"/>
  <c r="D9321" i="2"/>
  <c r="D9341" i="2"/>
  <c r="D9361" i="2"/>
  <c r="D9381" i="2"/>
  <c r="D9401" i="2"/>
  <c r="D9430" i="2"/>
  <c r="D9437" i="2"/>
  <c r="D9470" i="2"/>
  <c r="D9478" i="2"/>
  <c r="D9489" i="2"/>
  <c r="D9492" i="2"/>
  <c r="D9538" i="2"/>
  <c r="D9427" i="2"/>
  <c r="D9441" i="2"/>
  <c r="D9467" i="2"/>
  <c r="D9497" i="2"/>
  <c r="D9513" i="2"/>
  <c r="D9533" i="2"/>
  <c r="D9652" i="2"/>
  <c r="D9692" i="2"/>
  <c r="D9529" i="2"/>
  <c r="D9714" i="2"/>
  <c r="D9729" i="2"/>
  <c r="D9749" i="2"/>
  <c r="D9769" i="2"/>
  <c r="D9545" i="2"/>
  <c r="D9503" i="2"/>
  <c r="D9523" i="2"/>
  <c r="D9543" i="2"/>
  <c r="D9552" i="2"/>
  <c r="D9554" i="2"/>
  <c r="D9560" i="2"/>
  <c r="D9572" i="2"/>
  <c r="D9574" i="2"/>
  <c r="D9580" i="2"/>
  <c r="D9582" i="2"/>
  <c r="D9592" i="2"/>
  <c r="D9594" i="2"/>
  <c r="D9600" i="2"/>
  <c r="D9602" i="2"/>
  <c r="D9612" i="2"/>
  <c r="D9614" i="2"/>
  <c r="D9672" i="2"/>
  <c r="D9481" i="2"/>
  <c r="D9501" i="2"/>
  <c r="D9521" i="2"/>
  <c r="D9550" i="2"/>
  <c r="D9570" i="2"/>
  <c r="D9590" i="2"/>
  <c r="D9610" i="2"/>
  <c r="D9539" i="2"/>
  <c r="D9555" i="2"/>
  <c r="D9575" i="2"/>
  <c r="D9595" i="2"/>
  <c r="D9719" i="2"/>
  <c r="D9537" i="2"/>
  <c r="D9558" i="2"/>
  <c r="D9578" i="2"/>
  <c r="D9598" i="2"/>
  <c r="D9618" i="2"/>
  <c r="D9716" i="2"/>
  <c r="D9736" i="2"/>
  <c r="D9756" i="2"/>
  <c r="D9776" i="2"/>
  <c r="D9899" i="2"/>
  <c r="D9918" i="2"/>
  <c r="D9976" i="2"/>
  <c r="D9858" i="2"/>
  <c r="D9996" i="2"/>
  <c r="D9566" i="2"/>
  <c r="D9586" i="2"/>
  <c r="D9606" i="2"/>
  <c r="D9626" i="2"/>
  <c r="D9646" i="2"/>
  <c r="D9666" i="2"/>
  <c r="D9686" i="2"/>
  <c r="D9706" i="2"/>
  <c r="D9644" i="2"/>
  <c r="D9664" i="2"/>
  <c r="D9684" i="2"/>
  <c r="D9704" i="2"/>
  <c r="D9878" i="2"/>
  <c r="D9864" i="2"/>
  <c r="D9894" i="2"/>
  <c r="D9978" i="2"/>
  <c r="D9638" i="2"/>
  <c r="D9658" i="2"/>
  <c r="D9678" i="2"/>
  <c r="D9698" i="2"/>
  <c r="D9718" i="2"/>
  <c r="D9728" i="2"/>
  <c r="D9738" i="2"/>
  <c r="D9748" i="2"/>
  <c r="D9758" i="2"/>
  <c r="D9768" i="2"/>
  <c r="D9778" i="2"/>
  <c r="D9788" i="2"/>
  <c r="D9798" i="2"/>
  <c r="D9808" i="2"/>
  <c r="D9818" i="2"/>
  <c r="D9828" i="2"/>
  <c r="D9838" i="2"/>
  <c r="D9876" i="2"/>
  <c r="D9956" i="2"/>
  <c r="B2" i="3" l="1"/>
  <c r="B33" i="1" s="1"/>
  <c r="A12" i="3"/>
  <c r="B12" i="3" s="1"/>
  <c r="A7" i="3"/>
  <c r="A11" i="3"/>
  <c r="B11" i="3" s="1"/>
  <c r="A10" i="3"/>
  <c r="B10" i="3" s="1"/>
  <c r="A9" i="3"/>
  <c r="B9" i="3" s="1"/>
  <c r="A8" i="3"/>
  <c r="A3" i="3"/>
  <c r="A6" i="3"/>
  <c r="A5" i="3"/>
  <c r="A4" i="3"/>
  <c r="G28" i="1"/>
  <c r="B46" i="1"/>
  <c r="B47" i="1"/>
  <c r="B42" i="1"/>
  <c r="B45" i="1"/>
  <c r="B44" i="1"/>
  <c r="G27" i="1"/>
  <c r="B43" i="1"/>
  <c r="G25" i="1"/>
  <c r="G26" i="1"/>
  <c r="G24" i="1"/>
  <c r="B5" i="3" l="1"/>
  <c r="B36" i="1" s="1"/>
  <c r="C36" i="1"/>
  <c r="B6" i="3"/>
  <c r="B37" i="1" s="1"/>
  <c r="C37" i="1"/>
  <c r="B3" i="3"/>
  <c r="B34" i="1" s="1"/>
  <c r="C34" i="1"/>
  <c r="B8" i="3"/>
  <c r="B39" i="1" s="1"/>
  <c r="C39" i="1"/>
  <c r="B7" i="3"/>
  <c r="B38" i="1" s="1"/>
  <c r="C38" i="1"/>
  <c r="B4" i="3"/>
  <c r="B35" i="1" s="1"/>
  <c r="C35" i="1"/>
</calcChain>
</file>

<file path=xl/sharedStrings.xml><?xml version="1.0" encoding="utf-8"?>
<sst xmlns="http://schemas.openxmlformats.org/spreadsheetml/2006/main" count="63" uniqueCount="54">
  <si>
    <t>From Heatmaps to Histograms:</t>
  </si>
  <si>
    <t>A Practical Guide to Cyber Risk Quantification</t>
  </si>
  <si>
    <t>www.heatmapstohistograms.com</t>
  </si>
  <si>
    <t>Chapter  5, Exercise 5-5:  Quantitative Risk Analysis</t>
  </si>
  <si>
    <t>Quantitative Risk Analysis</t>
  </si>
  <si>
    <t>Instructions: Update the yellow boxes only. Enter ranges for annual event frequency and per-event loss (magnitude).  Press F9 (PC) or Cmd + = (Mac)  to refresh the simulation.</t>
  </si>
  <si>
    <t>Rule: For both Frequency and Magnitude → Minimum ≤ Most likely ≤ Maximum</t>
  </si>
  <si>
    <t>Frequency (events/year)</t>
  </si>
  <si>
    <t>Tips</t>
  </si>
  <si>
    <t>Magnitude (loss per event)</t>
  </si>
  <si>
    <t>Lower bound (P5)</t>
  </si>
  <si>
    <t>Start conservative if unsure.</t>
  </si>
  <si>
    <t>Smallest plausible loss.</t>
  </si>
  <si>
    <t>Typical (P50)</t>
  </si>
  <si>
    <t>Your best point estimate for the most likely outcome.</t>
  </si>
  <si>
    <t>Typical loss size for the most likely outcome.</t>
  </si>
  <si>
    <t>Upper bound (P95)</t>
  </si>
  <si>
    <t>Include rare but plausible spikes.</t>
  </si>
  <si>
    <t>Worst credible loss.</t>
  </si>
  <si>
    <t>Risk Assessment Results</t>
  </si>
  <si>
    <t>This section presents the annualized results of the quantitative risk assessment, shown in multiple views. Tailor the presentation to how your audience best consumes data.</t>
  </si>
  <si>
    <t>Annual Event Frequency – Five-Number Summary</t>
  </si>
  <si>
    <t>Annualized Loss Exposure - Five-Number Summary</t>
  </si>
  <si>
    <t xml:space="preserve"> </t>
  </si>
  <si>
    <t>This shows the range of how many events per year are likely, from the smallest plausible to the largest credible number of events.</t>
  </si>
  <si>
    <t>This shows the full range of total yearly loss outcomes, from the best case (minimum) through the quartiles and median, up to the worst case (maximum).</t>
  </si>
  <si>
    <t>Minimum</t>
  </si>
  <si>
    <t>First Quartile (Q1, 25th percentile)</t>
  </si>
  <si>
    <t>Q1 (25th %)</t>
  </si>
  <si>
    <t>Median (Q2, 50th percentile)</t>
  </si>
  <si>
    <t>Median (50th %)</t>
  </si>
  <si>
    <t>Third Quartile (Q3, 75th percentile)</t>
  </si>
  <si>
    <t>Q3 (75th %)</t>
  </si>
  <si>
    <t>Maximum</t>
  </si>
  <si>
    <t>Chances of at least this annual loss</t>
  </si>
  <si>
    <t>Loss exceedance statements show the chance that annual losses will be at least as large as a given amount.</t>
  </si>
  <si>
    <t>Chance (%)</t>
  </si>
  <si>
    <t>Losses</t>
  </si>
  <si>
    <t>Loss exceedance statements</t>
  </si>
  <si>
    <t>Trial</t>
  </si>
  <si>
    <t>Frequency λ</t>
  </si>
  <si>
    <t>Magnitude per event</t>
  </si>
  <si>
    <t>Annualized Loss</t>
  </si>
  <si>
    <t>U_freq</t>
  </si>
  <si>
    <t>U_mag</t>
  </si>
  <si>
    <t>Annual loss level ($)</t>
  </si>
  <si>
    <t>Chance of at least this annual loss</t>
  </si>
  <si>
    <t>Author: Tony Martin-Vegue</t>
  </si>
  <si>
    <t>Publisher: Apress</t>
  </si>
  <si>
    <t>Website: heatmapstohistograms.com</t>
  </si>
  <si>
    <t>Chapter: 5</t>
  </si>
  <si>
    <t>DISCLAIMER &amp; COPYRIGHT</t>
  </si>
  <si>
    <t>© 2026 Tony Martin-Vegue | This Excel workbook accompanies "From Heatmaps to Histograms: A Practical Guide to Cyber Risk Quantification" published by Apress.</t>
  </si>
  <si>
    <t>This workbook is provided "as is" for educational purposes only. No warranties are made regarding accuracy or fitness for any particular purpose. Use at your own risk. The author and publisher are not liable for any damages arising from use of this material. 
If you encounter issues, visit heatmapstohistograms.com or check the book's errata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</si>
</sst>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4" x14ac:knownFonts="1">
    <font>
      <sz val="11"/>
      <color theme="1"/>
      <name val="Calibri"/>
      <family val="2"/>
      <charset val="1"/>
    </font>
    <font>
      <b/>
      <sz val="14"/>
      <color rgb="FFFFFFFF"/>
      <name val="Calibri"/>
      <family val="2"/>
      <charset val="1"/>
    </font>
    <font>
      <b/>
      <sz val="12"/>
      <color theme="1"/>
      <name val="Calibri"/>
      <family val="2"/>
      <charset val="1"/>
    </font>
    <font>
      <b/>
      <sz val="14"/>
      <color theme="1"/>
      <name val="Calibri (Body)"/>
      <charset val="1"/>
    </font>
    <font>
      <b/>
      <sz val="11"/>
      <color theme="1"/>
      <name val="Calibri"/>
      <family val="2"/>
      <charset val="1"/>
    </font>
    <font>
      <b/>
      <sz val="11"/>
      <name val="Calibri"/>
      <family val="2"/>
      <charset val="1"/>
    </font>
    <font>
      <sz val="11"/>
      <name val="Calibri"/>
      <family val="2"/>
      <charset val="1"/>
    </font>
    <font>
      <sz val="12"/>
      <color theme="1"/>
      <name val="Calibri"/>
      <family val="2"/>
      <charset val="1"/>
    </font>
    <font>
      <sz val="12"/>
      <color theme="1"/>
      <name val="Aptos"/>
      <family val="2"/>
      <charset val="1"/>
    </font>
    <font>
      <b/>
      <sz val="16"/>
      <color rgb="FFFFFFFF"/>
      <name val="Calibri"/>
      <family val="2"/>
      <charset val="1"/>
    </font>
    <font>
      <b/>
      <u/>
      <sz val="16"/>
      <color theme="0"/>
      <name val="Calibri"/>
      <family val="2"/>
      <charset val="1"/>
    </font>
    <font>
      <u/>
      <sz val="11"/>
      <color theme="10"/>
      <name val="Calibri"/>
      <family val="2"/>
      <charset val="1"/>
    </font>
    <font>
      <b/>
      <sz val="12"/>
      <name val="Calibri"/>
      <family val="2"/>
      <charset val="1"/>
    </font>
    <font>
      <sz val="12"/>
      <name val="Calibri"/>
      <family val="2"/>
      <charset val="1"/>
    </font>
  </fonts>
  <fills count="7">
    <fill>
      <patternFill patternType="none"/>
    </fill>
    <fill>
      <patternFill patternType="gray125"/>
    </fill>
    <fill>
      <patternFill patternType="solid">
        <fgColor rgb="FF1E3A8A"/>
        <bgColor rgb="FF003366"/>
      </patternFill>
    </fill>
    <fill>
      <patternFill patternType="solid">
        <fgColor theme="0" tint="-0.14999847407452621"/>
        <bgColor rgb="FFDDDDDD"/>
      </patternFill>
    </fill>
    <fill>
      <patternFill patternType="solid">
        <fgColor theme="6" tint="0.59987182226020086"/>
        <bgColor rgb="FFDDDDDD"/>
      </patternFill>
    </fill>
    <fill>
      <patternFill patternType="solid">
        <fgColor rgb="FFFFF2CC"/>
        <bgColor rgb="FFFFFFFF"/>
      </patternFill>
    </fill>
    <fill>
      <patternFill patternType="solid">
        <fgColor theme="4" tint="0.79989013336588644"/>
        <bgColor rgb="FFDDDDDD"/>
      </patternFill>
    </fill>
  </fills>
  <borders count="1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DDDDDD"/>
      </left>
      <right style="thin">
        <color rgb="FFDDDDDD"/>
      </right>
      <top style="thin">
        <color rgb="FFDDDDDD"/>
      </top>
      <bottom style="thin">
        <color rgb="FFDDDDDD"/>
      </bottom>
      <diagonal/>
    </border>
    <border>
      <left style="thin">
        <color auto="1"/>
      </left>
      <right/>
      <top/>
      <bottom/>
      <diagonal/>
    </border>
    <border>
      <left style="medium">
        <color auto="1"/>
      </left>
      <right style="medium">
        <color auto="1"/>
      </right>
      <top/>
      <bottom style="medium">
        <color auto="1"/>
      </bottom>
      <diagonal/>
    </border>
  </borders>
  <cellStyleXfs count="2">
    <xf numFmtId="0" fontId="0" fillId="0" borderId="0"/>
    <xf numFmtId="0" fontId="11" fillId="0" borderId="0"/>
  </cellStyleXfs>
  <cellXfs count="54">
    <xf numFmtId="0" fontId="0" fillId="0" borderId="0" xfId="0"/>
    <xf numFmtId="0" fontId="7" fillId="0" borderId="0" xfId="0" applyFont="1"/>
    <xf numFmtId="0" fontId="10" fillId="2" borderId="0" xfId="1" applyFont="1" applyFill="1" applyAlignment="1">
      <alignment horizontal="center" vertical="center"/>
    </xf>
    <xf numFmtId="0" fontId="9" fillId="2" borderId="12" xfId="0" applyFont="1" applyFill="1" applyBorder="1" applyAlignment="1">
      <alignment horizontal="center" vertical="center"/>
    </xf>
    <xf numFmtId="0" fontId="6" fillId="0" borderId="10" xfId="0" applyFont="1" applyBorder="1" applyAlignment="1">
      <alignment horizontal="left" wrapText="1"/>
    </xf>
    <xf numFmtId="0" fontId="5" fillId="0" borderId="9" xfId="0" applyFont="1" applyBorder="1" applyAlignment="1">
      <alignment horizontal="center"/>
    </xf>
    <xf numFmtId="0" fontId="0" fillId="0" borderId="10" xfId="0" applyBorder="1" applyAlignment="1">
      <alignment horizontal="center" wrapText="1"/>
    </xf>
    <xf numFmtId="0" fontId="7" fillId="0" borderId="10" xfId="0" applyFont="1" applyBorder="1" applyAlignment="1">
      <alignment horizontal="left" wrapText="1"/>
    </xf>
    <xf numFmtId="0" fontId="4" fillId="0" borderId="9" xfId="0" applyFont="1" applyBorder="1" applyAlignment="1">
      <alignment horizontal="center"/>
    </xf>
    <xf numFmtId="0" fontId="2" fillId="0" borderId="9" xfId="0" applyFont="1" applyBorder="1" applyAlignment="1">
      <alignment horizontal="center"/>
    </xf>
    <xf numFmtId="0" fontId="4" fillId="3" borderId="0" xfId="0" applyFont="1" applyFill="1" applyAlignment="1">
      <alignment horizontal="left"/>
    </xf>
    <xf numFmtId="0" fontId="3" fillId="3" borderId="2" xfId="0" applyFont="1" applyFill="1" applyBorder="1" applyAlignment="1">
      <alignment horizontal="center"/>
    </xf>
    <xf numFmtId="0" fontId="3" fillId="3" borderId="1" xfId="0" applyFont="1" applyFill="1" applyBorder="1" applyAlignment="1">
      <alignment horizontal="center"/>
    </xf>
    <xf numFmtId="0" fontId="3" fillId="3" borderId="0" xfId="0" applyFont="1" applyFill="1" applyAlignment="1">
      <alignment horizontal="center"/>
    </xf>
    <xf numFmtId="0" fontId="1" fillId="2" borderId="0" xfId="0" applyFont="1" applyFill="1" applyAlignment="1">
      <alignment horizontal="center"/>
    </xf>
    <xf numFmtId="0" fontId="2" fillId="0" borderId="0" xfId="0" applyFont="1"/>
    <xf numFmtId="0" fontId="4" fillId="0" borderId="0" xfId="0" applyFont="1"/>
    <xf numFmtId="0" fontId="5" fillId="0" borderId="0" xfId="0" applyFont="1"/>
    <xf numFmtId="0" fontId="4" fillId="4" borderId="2" xfId="0" applyFont="1" applyFill="1" applyBorder="1" applyAlignment="1">
      <alignment horizontal="center"/>
    </xf>
    <xf numFmtId="0" fontId="0" fillId="0" borderId="2" xfId="0" applyBorder="1"/>
    <xf numFmtId="0" fontId="4" fillId="4" borderId="3" xfId="0" applyFont="1" applyFill="1" applyBorder="1" applyAlignment="1">
      <alignment horizontal="center"/>
    </xf>
    <xf numFmtId="0" fontId="5" fillId="0" borderId="4" xfId="0" applyFont="1" applyBorder="1"/>
    <xf numFmtId="0" fontId="0" fillId="5" borderId="0" xfId="0" applyFill="1"/>
    <xf numFmtId="0" fontId="0" fillId="4" borderId="0" xfId="0" applyFill="1" applyAlignment="1">
      <alignment horizontal="center"/>
    </xf>
    <xf numFmtId="164" fontId="0" fillId="5" borderId="0" xfId="0" applyNumberFormat="1" applyFill="1"/>
    <xf numFmtId="0" fontId="0" fillId="4" borderId="5" xfId="0" applyFill="1" applyBorder="1" applyAlignment="1">
      <alignment horizontal="center"/>
    </xf>
    <xf numFmtId="0" fontId="6" fillId="0" borderId="6" xfId="0" applyFont="1" applyBorder="1" applyAlignment="1">
      <alignment horizontal="center"/>
    </xf>
    <xf numFmtId="0" fontId="5" fillId="0" borderId="7" xfId="0" applyFont="1" applyBorder="1"/>
    <xf numFmtId="0" fontId="0" fillId="0" borderId="7" xfId="0" applyBorder="1" applyAlignment="1">
      <alignment horizontal="center"/>
    </xf>
    <xf numFmtId="0" fontId="0" fillId="0" borderId="7" xfId="0" applyBorder="1"/>
    <xf numFmtId="0" fontId="6" fillId="0" borderId="7" xfId="0" applyFont="1" applyBorder="1" applyAlignment="1">
      <alignment horizontal="center"/>
    </xf>
    <xf numFmtId="0" fontId="0" fillId="0" borderId="8" xfId="0" applyBorder="1"/>
    <xf numFmtId="0" fontId="7" fillId="0" borderId="4" xfId="0" applyFont="1" applyBorder="1" applyAlignment="1">
      <alignment horizontal="left" wrapText="1"/>
    </xf>
    <xf numFmtId="0" fontId="0" fillId="0" borderId="5" xfId="0" applyBorder="1"/>
    <xf numFmtId="0" fontId="0" fillId="0" borderId="4" xfId="0" applyBorder="1"/>
    <xf numFmtId="0" fontId="4" fillId="0" borderId="4" xfId="0" applyFont="1" applyBorder="1"/>
    <xf numFmtId="0" fontId="4" fillId="0" borderId="6" xfId="0" applyFont="1" applyBorder="1"/>
    <xf numFmtId="0" fontId="5" fillId="0" borderId="4" xfId="0" applyFont="1" applyBorder="1" applyAlignment="1">
      <alignment horizontal="right"/>
    </xf>
    <xf numFmtId="0" fontId="5" fillId="0" borderId="5" xfId="0" applyFont="1" applyBorder="1" applyAlignment="1">
      <alignment horizontal="right"/>
    </xf>
    <xf numFmtId="9" fontId="0" fillId="0" borderId="4" xfId="0" applyNumberFormat="1" applyBorder="1"/>
    <xf numFmtId="164" fontId="0" fillId="0" borderId="5" xfId="0" applyNumberFormat="1" applyBorder="1"/>
    <xf numFmtId="9" fontId="0" fillId="0" borderId="6" xfId="0" applyNumberFormat="1" applyBorder="1"/>
    <xf numFmtId="164" fontId="0" fillId="0" borderId="8" xfId="0" applyNumberFormat="1" applyBorder="1"/>
    <xf numFmtId="0" fontId="0" fillId="0" borderId="6" xfId="0" applyBorder="1"/>
    <xf numFmtId="164" fontId="0" fillId="0" borderId="0" xfId="0" applyNumberFormat="1"/>
    <xf numFmtId="9" fontId="0" fillId="0" borderId="0" xfId="0" applyNumberFormat="1"/>
    <xf numFmtId="0" fontId="5" fillId="0" borderId="11" xfId="0" applyFont="1" applyBorder="1"/>
    <xf numFmtId="0" fontId="8" fillId="0" borderId="0" xfId="0" applyFont="1" applyAlignment="1">
      <alignment vertical="center"/>
    </xf>
    <xf numFmtId="0" fontId="7" fillId="0" borderId="0" xfId="0" applyFont="1"/>
    <xf numFmtId="0" fontId="0" fillId="0" borderId="0" xfId="0" applyAlignment="1">
      <alignment vertical="center"/>
    </xf>
    <xf numFmtId="0" fontId="12" fillId="6" borderId="9" xfId="0" applyFont="1" applyFill="1" applyBorder="1"/>
    <xf numFmtId="0" fontId="13" fillId="6" borderId="10" xfId="0" applyFont="1" applyFill="1" applyBorder="1" applyAlignment="1">
      <alignment wrapText="1"/>
    </xf>
    <xf numFmtId="0" fontId="7" fillId="6" borderId="10" xfId="0" applyFont="1" applyFill="1" applyBorder="1"/>
    <xf numFmtId="0" fontId="7" fillId="6" borderId="1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DDD"/>
      <rgbColor rgb="FF878787"/>
      <rgbColor rgb="FF9999FF"/>
      <rgbColor rgb="FF993366"/>
      <rgbColor rgb="FFFFF2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3366FF"/>
      <rgbColor rgb="FF33CCCC"/>
      <rgbColor rgb="FF99CC00"/>
      <rgbColor rgb="FFFFCC00"/>
      <rgbColor rgb="FFFF9900"/>
      <rgbColor rgb="FFFF6600"/>
      <rgbColor rgb="FF4A7EBB"/>
      <rgbColor rgb="FF969696"/>
      <rgbColor rgb="FF003366"/>
      <rgbColor rgb="FF339966"/>
      <rgbColor rgb="FF003300"/>
      <rgbColor rgb="FF333300"/>
      <rgbColor rgb="FF993300"/>
      <rgbColor rgb="FF993366"/>
      <rgbColor rgb="FF1E3A8A"/>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lang="en-US" sz="1800" b="1" strike="noStrike" spc="-1">
                <a:solidFill>
                  <a:srgbClr val="000000"/>
                </a:solidFill>
                <a:latin typeface="Calibri"/>
              </a:defRPr>
            </a:pPr>
            <a:r>
              <a:rPr lang="en-US" sz="1800" b="1" strike="noStrike" spc="-1">
                <a:solidFill>
                  <a:srgbClr val="000000"/>
                </a:solidFill>
                <a:latin typeface="Calibri"/>
              </a:rPr>
              <a:t>Loss Exceedance Curve (ALE)</a:t>
            </a:r>
          </a:p>
        </c:rich>
      </c:tx>
      <c:overlay val="0"/>
      <c:spPr>
        <a:noFill/>
        <a:ln w="0">
          <a:noFill/>
        </a:ln>
      </c:spPr>
    </c:title>
    <c:autoTitleDeleted val="0"/>
    <c:plotArea>
      <c:layout/>
      <c:scatterChart>
        <c:scatterStyle val="lineMarker"/>
        <c:varyColors val="0"/>
        <c:ser>
          <c:idx val="0"/>
          <c:order val="0"/>
          <c:tx>
            <c:v>Exceedance</c:v>
          </c:tx>
          <c:spPr>
            <a:ln w="28440">
              <a:solidFill>
                <a:srgbClr val="4A7EBB"/>
              </a:solidFill>
              <a:round/>
            </a:ln>
          </c:spPr>
          <c:marker>
            <c:symbol val="none"/>
          </c:marker>
          <c:dLbls>
            <c:spPr>
              <a:noFill/>
              <a:ln>
                <a:noFill/>
              </a:ln>
              <a:effectLst/>
            </c:spPr>
            <c:txPr>
              <a:bodyPr wrap="square"/>
              <a:lstStyle/>
              <a:p>
                <a:pPr>
                  <a:defRPr sz="1000" b="0" strike="noStrike" spc="-1">
                    <a:solidFill>
                      <a:srgbClr val="000000"/>
                    </a:solidFill>
                    <a:latin typeface="Calibri"/>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xVal>
            <c:numRef>
              <c:f>'LEC (ALE)'!$A$2:$A$12</c:f>
              <c:numCache>
                <c:formatCode>\$#,##0</c:formatCode>
                <c:ptCount val="11"/>
                <c:pt idx="0" formatCode="General">
                  <c:v>0</c:v>
                </c:pt>
                <c:pt idx="1">
                  <c:v>308.71064424487543</c:v>
                </c:pt>
                <c:pt idx="2">
                  <c:v>617.42128848975085</c:v>
                </c:pt>
                <c:pt idx="3">
                  <c:v>926.13193273462616</c:v>
                </c:pt>
                <c:pt idx="4">
                  <c:v>1234.8425769795017</c:v>
                </c:pt>
                <c:pt idx="5">
                  <c:v>1543.553221224377</c:v>
                </c:pt>
                <c:pt idx="6">
                  <c:v>1852.2638654692523</c:v>
                </c:pt>
                <c:pt idx="7">
                  <c:v>2160.9745097141276</c:v>
                </c:pt>
                <c:pt idx="8">
                  <c:v>2469.6851539590034</c:v>
                </c:pt>
                <c:pt idx="9">
                  <c:v>2778.3957982038787</c:v>
                </c:pt>
                <c:pt idx="10">
                  <c:v>3087.106442448754</c:v>
                </c:pt>
              </c:numCache>
            </c:numRef>
          </c:xVal>
          <c:yVal>
            <c:numRef>
              <c:f>'LEC (ALE)'!$B$2:$B$12</c:f>
              <c:numCache>
                <c:formatCode>0%</c:formatCode>
                <c:ptCount val="11"/>
                <c:pt idx="0">
                  <c:v>1</c:v>
                </c:pt>
                <c:pt idx="1">
                  <c:v>0.64980000000000004</c:v>
                </c:pt>
                <c:pt idx="2">
                  <c:v>0.38450000000000001</c:v>
                </c:pt>
                <c:pt idx="3">
                  <c:v>0.2089</c:v>
                </c:pt>
                <c:pt idx="4">
                  <c:v>0.1108</c:v>
                </c:pt>
                <c:pt idx="5">
                  <c:v>5.5100000000000003E-2</c:v>
                </c:pt>
                <c:pt idx="6">
                  <c:v>2.4799999999999999E-2</c:v>
                </c:pt>
                <c:pt idx="7">
                  <c:v>1.0500000000000001E-2</c:v>
                </c:pt>
                <c:pt idx="8">
                  <c:v>3.7000000000000002E-3</c:v>
                </c:pt>
                <c:pt idx="9">
                  <c:v>1.4E-3</c:v>
                </c:pt>
                <c:pt idx="10">
                  <c:v>1E-4</c:v>
                </c:pt>
              </c:numCache>
            </c:numRef>
          </c:yVal>
          <c:smooth val="0"/>
          <c:extLst>
            <c:ext xmlns:c16="http://schemas.microsoft.com/office/drawing/2014/chart" uri="{C3380CC4-5D6E-409C-BE32-E72D297353CC}">
              <c16:uniqueId val="{00000000-9565-334D-A951-8FBF8D210328}"/>
            </c:ext>
          </c:extLst>
        </c:ser>
        <c:dLbls>
          <c:showLegendKey val="0"/>
          <c:showVal val="0"/>
          <c:showCatName val="0"/>
          <c:showSerName val="0"/>
          <c:showPercent val="0"/>
          <c:showBubbleSize val="0"/>
        </c:dLbls>
        <c:axId val="60983053"/>
        <c:axId val="94919157"/>
      </c:scatterChart>
      <c:valAx>
        <c:axId val="60983053"/>
        <c:scaling>
          <c:orientation val="minMax"/>
          <c:max val="5000"/>
          <c:min val="0"/>
        </c:scaling>
        <c:delete val="0"/>
        <c:axPos val="b"/>
        <c:majorGridlines>
          <c:spPr>
            <a:ln w="9360">
              <a:solidFill>
                <a:srgbClr val="878787"/>
              </a:solidFill>
              <a:round/>
            </a:ln>
          </c:spPr>
        </c:majorGridlines>
        <c:title>
          <c:tx>
            <c:rich>
              <a:bodyPr rot="0"/>
              <a:lstStyle/>
              <a:p>
                <a:pPr>
                  <a:defRPr lang="en-US" sz="1000" b="1" strike="noStrike" spc="-1">
                    <a:solidFill>
                      <a:srgbClr val="000000"/>
                    </a:solidFill>
                    <a:latin typeface="Calibri"/>
                  </a:defRPr>
                </a:pPr>
                <a:r>
                  <a:rPr lang="en-US" sz="1000" b="1" strike="noStrike" spc="-1">
                    <a:solidFill>
                      <a:srgbClr val="000000"/>
                    </a:solidFill>
                    <a:latin typeface="Calibri"/>
                  </a:rPr>
                  <a:t>Annual loss (in $ millions)</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94919157"/>
        <c:crosses val="autoZero"/>
        <c:crossBetween val="midCat"/>
        <c:majorUnit val="1000"/>
        <c:minorUnit val="100"/>
      </c:valAx>
      <c:valAx>
        <c:axId val="94919157"/>
        <c:scaling>
          <c:orientation val="minMax"/>
          <c:max val="1"/>
        </c:scaling>
        <c:delete val="0"/>
        <c:axPos val="l"/>
        <c:majorGridlines>
          <c:spPr>
            <a:ln w="9360">
              <a:solidFill>
                <a:srgbClr val="878787"/>
              </a:solidFill>
              <a:round/>
            </a:ln>
          </c:spPr>
        </c:majorGridlines>
        <c:title>
          <c:tx>
            <c:rich>
              <a:bodyPr rot="-5400000"/>
              <a:lstStyle/>
              <a:p>
                <a:pPr>
                  <a:defRPr lang="en-US" sz="1000" b="1" strike="noStrike" spc="-1">
                    <a:solidFill>
                      <a:srgbClr val="000000"/>
                    </a:solidFill>
                    <a:latin typeface="Calibri"/>
                  </a:defRPr>
                </a:pPr>
                <a:r>
                  <a:rPr lang="en-US" sz="1000" b="1" strike="noStrike" spc="-1">
                    <a:solidFill>
                      <a:srgbClr val="000000"/>
                    </a:solidFill>
                    <a:latin typeface="Calibri"/>
                  </a:rPr>
                  <a:t>Probability (%)</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0983053"/>
        <c:crosses val="autoZero"/>
        <c:crossBetween val="midCat"/>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860760</xdr:colOff>
      <xdr:row>38</xdr:row>
      <xdr:rowOff>169200</xdr:rowOff>
    </xdr:from>
    <xdr:to>
      <xdr:col>8</xdr:col>
      <xdr:colOff>61209</xdr:colOff>
      <xdr:row>67</xdr:row>
      <xdr:rowOff>118800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hyperlink" Target="http://www.heatmapstohistogra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zoomScale="90" zoomScaleNormal="90" workbookViewId="0">
      <pane ySplit="17" topLeftCell="A18" activePane="bottomLeft" state="frozen"/>
      <selection pane="bottomLeft" activeCell="C13" sqref="C13"/>
    </sheetView>
  </sheetViews>
  <sheetFormatPr baseColWidth="10" defaultColWidth="8.83203125" defaultRowHeight="15" x14ac:dyDescent="0.2"/>
  <cols>
    <col min="1" max="1" width="1.6640625" customWidth="1"/>
    <col min="2" max="2" width="36" customWidth="1"/>
    <col min="3" max="3" width="18" customWidth="1"/>
    <col min="4" max="4" width="40.83203125" customWidth="1"/>
    <col min="5" max="5" width="5.6640625" customWidth="1"/>
    <col min="6" max="6" width="36" customWidth="1"/>
    <col min="7" max="7" width="18" customWidth="1"/>
    <col min="8" max="8" width="40.83203125" customWidth="1"/>
    <col min="9" max="9" width="22" customWidth="1"/>
  </cols>
  <sheetData>
    <row r="1" spans="2:8" ht="18.75" customHeight="1" x14ac:dyDescent="0.25">
      <c r="B1" s="14" t="s">
        <v>0</v>
      </c>
      <c r="C1" s="14"/>
      <c r="D1" s="14"/>
      <c r="E1" s="14"/>
      <c r="F1" s="14"/>
      <c r="G1" s="14"/>
      <c r="H1" s="14"/>
    </row>
    <row r="2" spans="2:8" ht="18.75" customHeight="1" x14ac:dyDescent="0.25">
      <c r="B2" s="14" t="s">
        <v>1</v>
      </c>
      <c r="C2" s="14"/>
      <c r="D2" s="14"/>
      <c r="E2" s="14"/>
      <c r="F2" s="14"/>
      <c r="G2" s="14"/>
      <c r="H2" s="14"/>
    </row>
    <row r="3" spans="2:8" ht="18.75" customHeight="1" x14ac:dyDescent="0.25">
      <c r="B3" s="14" t="s">
        <v>2</v>
      </c>
      <c r="C3" s="14"/>
      <c r="D3" s="14"/>
      <c r="E3" s="14"/>
      <c r="F3" s="14"/>
      <c r="G3" s="14"/>
      <c r="H3" s="14"/>
    </row>
    <row r="5" spans="2:8" ht="15.75" customHeight="1" x14ac:dyDescent="0.2">
      <c r="B5" s="15" t="s">
        <v>3</v>
      </c>
    </row>
    <row r="7" spans="2:8" ht="18.75" customHeight="1" x14ac:dyDescent="0.25">
      <c r="B7" s="13" t="s">
        <v>4</v>
      </c>
      <c r="C7" s="13"/>
      <c r="D7" s="13"/>
      <c r="E7" s="13"/>
      <c r="F7" s="13"/>
      <c r="G7" s="13"/>
      <c r="H7" s="13"/>
    </row>
    <row r="9" spans="2:8" x14ac:dyDescent="0.2">
      <c r="B9" s="16" t="s">
        <v>5</v>
      </c>
    </row>
    <row r="10" spans="2:8" x14ac:dyDescent="0.2">
      <c r="B10" s="17" t="s">
        <v>6</v>
      </c>
    </row>
    <row r="11" spans="2:8" ht="15.75" customHeight="1" x14ac:dyDescent="0.2"/>
    <row r="12" spans="2:8" ht="18.75" customHeight="1" x14ac:dyDescent="0.25">
      <c r="B12" s="12" t="s">
        <v>7</v>
      </c>
      <c r="C12" s="12"/>
      <c r="D12" s="18" t="s">
        <v>8</v>
      </c>
      <c r="E12" s="19"/>
      <c r="F12" s="11" t="s">
        <v>9</v>
      </c>
      <c r="G12" s="11"/>
      <c r="H12" s="20" t="s">
        <v>8</v>
      </c>
    </row>
    <row r="13" spans="2:8" x14ac:dyDescent="0.2">
      <c r="B13" s="21" t="s">
        <v>10</v>
      </c>
      <c r="C13" s="22">
        <v>0</v>
      </c>
      <c r="D13" s="23" t="s">
        <v>11</v>
      </c>
      <c r="F13" s="17" t="s">
        <v>10</v>
      </c>
      <c r="G13" s="24">
        <v>279</v>
      </c>
      <c r="H13" s="25" t="s">
        <v>12</v>
      </c>
    </row>
    <row r="14" spans="2:8" x14ac:dyDescent="0.2">
      <c r="B14" s="21" t="s">
        <v>13</v>
      </c>
      <c r="C14" s="22">
        <v>0</v>
      </c>
      <c r="D14" s="23" t="s">
        <v>14</v>
      </c>
      <c r="F14" s="17" t="s">
        <v>13</v>
      </c>
      <c r="G14" s="24">
        <v>279</v>
      </c>
      <c r="H14" s="25" t="s">
        <v>15</v>
      </c>
    </row>
    <row r="15" spans="2:8" x14ac:dyDescent="0.2">
      <c r="B15" s="21" t="s">
        <v>16</v>
      </c>
      <c r="C15" s="22">
        <v>3</v>
      </c>
      <c r="D15" s="23" t="s">
        <v>17</v>
      </c>
      <c r="F15" s="17" t="s">
        <v>16</v>
      </c>
      <c r="G15" s="24">
        <v>1200</v>
      </c>
      <c r="H15" s="25" t="s">
        <v>18</v>
      </c>
    </row>
    <row r="16" spans="2:8" ht="15.75" customHeight="1" x14ac:dyDescent="0.2">
      <c r="B16" s="26" t="str">
        <f>IF(AND(C13&lt;=C14,C14&lt;=C15),"✔ Inputs look valid","⚠ Check order")</f>
        <v>✔ Inputs look valid</v>
      </c>
      <c r="C16" s="27"/>
      <c r="D16" s="28"/>
      <c r="E16" s="29"/>
      <c r="F16" s="30" t="str">
        <f>IF(AND(G13&lt;=G14,G14&lt;=G15),"✔ Inputs look valid","⚠ Check order")</f>
        <v>✔ Inputs look valid</v>
      </c>
      <c r="G16" s="29"/>
      <c r="H16" s="31"/>
    </row>
    <row r="18" spans="1:8" ht="18.75" customHeight="1" x14ac:dyDescent="0.25">
      <c r="B18" s="13" t="s">
        <v>19</v>
      </c>
      <c r="C18" s="13"/>
      <c r="D18" s="13"/>
      <c r="E18" s="13"/>
      <c r="F18" s="13"/>
      <c r="G18" s="13"/>
      <c r="H18" s="13"/>
    </row>
    <row r="19" spans="1:8" x14ac:dyDescent="0.2">
      <c r="B19" s="10" t="s">
        <v>20</v>
      </c>
      <c r="C19" s="10"/>
      <c r="D19" s="10"/>
      <c r="E19" s="10"/>
      <c r="F19" s="10"/>
      <c r="G19" s="10"/>
      <c r="H19" s="10"/>
    </row>
    <row r="20" spans="1:8" ht="15.75" customHeight="1" x14ac:dyDescent="0.2"/>
    <row r="21" spans="1:8" ht="15.75" customHeight="1" x14ac:dyDescent="0.2">
      <c r="B21" s="9" t="s">
        <v>21</v>
      </c>
      <c r="C21" s="9"/>
      <c r="F21" s="8" t="s">
        <v>22</v>
      </c>
      <c r="G21" s="8"/>
    </row>
    <row r="22" spans="1:8" ht="30" customHeight="1" x14ac:dyDescent="0.2">
      <c r="A22" t="s">
        <v>23</v>
      </c>
      <c r="B22" s="7" t="s">
        <v>24</v>
      </c>
      <c r="C22" s="7"/>
      <c r="F22" s="6" t="s">
        <v>25</v>
      </c>
      <c r="G22" s="6"/>
    </row>
    <row r="23" spans="1:8" ht="16.5" customHeight="1" x14ac:dyDescent="0.2">
      <c r="B23" s="32"/>
      <c r="C23" s="33"/>
      <c r="F23" s="34"/>
      <c r="G23" s="33"/>
    </row>
    <row r="24" spans="1:8" ht="15.75" customHeight="1" x14ac:dyDescent="0.2">
      <c r="B24" s="35" t="s">
        <v>26</v>
      </c>
      <c r="C24" s="33" t="str">
        <f ca="1">ROUND(MIN(Sim!$B$2:$B$10001), 1) &amp; " events/year"</f>
        <v>0 events/year</v>
      </c>
      <c r="F24" s="35" t="s">
        <v>26</v>
      </c>
      <c r="G24" s="33" t="str">
        <f ca="1">"$"&amp;TEXT(MIN(Sim!$D$2:$D$10001),"#,##0")</f>
        <v>$0</v>
      </c>
    </row>
    <row r="25" spans="1:8" ht="15.75" customHeight="1" x14ac:dyDescent="0.2">
      <c r="B25" s="35" t="s">
        <v>27</v>
      </c>
      <c r="C25" s="33" t="str">
        <f ca="1">ROUND(_xlfn.PERCENTILE.INC(Sim!$B$2:$B$10001, 0.25), 1) &amp; " events/year"</f>
        <v>0.4 events/year</v>
      </c>
      <c r="F25" s="35" t="s">
        <v>28</v>
      </c>
      <c r="G25" s="33" t="str">
        <f ca="1">"$"&amp;TEXT(_xlfn.QUARTILE.INC(Sim!$D$2:$D$10001, 1),"#,##0")</f>
        <v>$208</v>
      </c>
    </row>
    <row r="26" spans="1:8" x14ac:dyDescent="0.2">
      <c r="B26" s="35" t="s">
        <v>29</v>
      </c>
      <c r="C26" s="33" t="str">
        <f ca="1">ROUND(MEDIAN(Sim!$B$2:$B$10001), 1) &amp; " events/year"</f>
        <v>0.9 events/year</v>
      </c>
      <c r="F26" s="35" t="s">
        <v>30</v>
      </c>
      <c r="G26" s="33" t="str">
        <f ca="1">"$"&amp;TEXT(MEDIAN(Sim!$D$2:$D$10001),"#,##0")</f>
        <v>$475</v>
      </c>
    </row>
    <row r="27" spans="1:8" x14ac:dyDescent="0.2">
      <c r="B27" s="35" t="s">
        <v>31</v>
      </c>
      <c r="C27" s="33" t="str">
        <f ca="1">ROUND(_xlfn.QUARTILE.INC(Sim!$B$2:$B$10001,3),1)&amp;" events/year"</f>
        <v>1.5 events/year</v>
      </c>
      <c r="F27" s="35" t="s">
        <v>32</v>
      </c>
      <c r="G27" s="33" t="str">
        <f ca="1">"$"&amp;TEXT(_xlfn.QUARTILE.INC(Sim!$D$2:$D$10001, 3),"#,##0")</f>
        <v>$840</v>
      </c>
    </row>
    <row r="28" spans="1:8" ht="15.75" customHeight="1" x14ac:dyDescent="0.2">
      <c r="B28" s="36" t="s">
        <v>33</v>
      </c>
      <c r="C28" s="31" t="str">
        <f ca="1">ROUND(MAX(Sim!$B$2:$B$10001), 1) &amp; " events/year"</f>
        <v>3 events/year</v>
      </c>
      <c r="F28" s="36" t="s">
        <v>33</v>
      </c>
      <c r="G28" s="31" t="str">
        <f ca="1">"$"&amp;TEXT(MAX(Sim!$D$2:$D$10001),"#,##0")</f>
        <v>$3,087</v>
      </c>
    </row>
    <row r="29" spans="1:8" ht="15.75" customHeight="1" x14ac:dyDescent="0.2"/>
    <row r="30" spans="1:8" x14ac:dyDescent="0.2">
      <c r="B30" s="5" t="s">
        <v>34</v>
      </c>
      <c r="C30" s="5"/>
    </row>
    <row r="31" spans="1:8" ht="30" customHeight="1" x14ac:dyDescent="0.2">
      <c r="B31" s="4" t="s">
        <v>35</v>
      </c>
      <c r="C31" s="4"/>
    </row>
    <row r="32" spans="1:8" x14ac:dyDescent="0.2">
      <c r="B32" s="37" t="s">
        <v>36</v>
      </c>
      <c r="C32" s="38" t="s">
        <v>37</v>
      </c>
      <c r="D32" s="17"/>
    </row>
    <row r="33" spans="1:3" x14ac:dyDescent="0.2">
      <c r="B33" s="39">
        <f ca="1">'LEC (ALE)'!B2</f>
        <v>1</v>
      </c>
      <c r="C33" s="33">
        <f>'LEC (ALE)'!A2</f>
        <v>0</v>
      </c>
    </row>
    <row r="34" spans="1:3" x14ac:dyDescent="0.2">
      <c r="B34" s="39">
        <f ca="1">'LEC (ALE)'!B3</f>
        <v>0.64980000000000004</v>
      </c>
      <c r="C34" s="40">
        <f ca="1">'LEC (ALE)'!A3</f>
        <v>308.71064424487543</v>
      </c>
    </row>
    <row r="35" spans="1:3" x14ac:dyDescent="0.2">
      <c r="B35" s="39">
        <f ca="1">'LEC (ALE)'!B4</f>
        <v>0.38450000000000001</v>
      </c>
      <c r="C35" s="40">
        <f ca="1">'LEC (ALE)'!A4</f>
        <v>617.42128848975085</v>
      </c>
    </row>
    <row r="36" spans="1:3" x14ac:dyDescent="0.2">
      <c r="B36" s="39">
        <f ca="1">'LEC (ALE)'!B5</f>
        <v>0.2089</v>
      </c>
      <c r="C36" s="40">
        <f ca="1">'LEC (ALE)'!A5</f>
        <v>926.13193273462616</v>
      </c>
    </row>
    <row r="37" spans="1:3" x14ac:dyDescent="0.2">
      <c r="B37" s="39">
        <f ca="1">'LEC (ALE)'!B6</f>
        <v>0.1108</v>
      </c>
      <c r="C37" s="40">
        <f ca="1">'LEC (ALE)'!A6</f>
        <v>1234.8425769795017</v>
      </c>
    </row>
    <row r="38" spans="1:3" x14ac:dyDescent="0.2">
      <c r="B38" s="39">
        <f ca="1">'LEC (ALE)'!B7</f>
        <v>5.5100000000000003E-2</v>
      </c>
      <c r="C38" s="40">
        <f ca="1">'LEC (ALE)'!A7</f>
        <v>1543.553221224377</v>
      </c>
    </row>
    <row r="39" spans="1:3" ht="15.75" customHeight="1" x14ac:dyDescent="0.2">
      <c r="A39" s="17"/>
      <c r="B39" s="41">
        <f ca="1">'LEC (ALE)'!B8</f>
        <v>2.4799999999999999E-2</v>
      </c>
      <c r="C39" s="42">
        <f ca="1">'LEC (ALE)'!A8</f>
        <v>1852.2638654692523</v>
      </c>
    </row>
    <row r="40" spans="1:3" ht="15.75" customHeight="1" x14ac:dyDescent="0.2"/>
    <row r="41" spans="1:3" x14ac:dyDescent="0.2">
      <c r="B41" s="5" t="s">
        <v>38</v>
      </c>
      <c r="C41" s="5"/>
    </row>
    <row r="42" spans="1:3" x14ac:dyDescent="0.2">
      <c r="B42" s="34" t="str">
        <f ca="1">"There is a 100% chance annual loss will be at least " &amp; TEXT(MIN(Sim!$D$2:$D$10001),"$#,##0") &amp; "."</f>
        <v>There is a 100% chance annual loss will be at least $0.</v>
      </c>
      <c r="C42" s="33"/>
    </row>
    <row r="43" spans="1:3" x14ac:dyDescent="0.2">
      <c r="B43" s="34" t="str">
        <f ca="1">"There is a 75% chance annual loss will be at least " &amp; TEXT(_xlfn.PERCENTILE.INC(Sim!$D$2:$D$10001,0.25),"$#,##0") &amp; "."</f>
        <v>There is a 75% chance annual loss will be at least $208.</v>
      </c>
      <c r="C43" s="33"/>
    </row>
    <row r="44" spans="1:3" x14ac:dyDescent="0.2">
      <c r="B44" s="34" t="str">
        <f ca="1">"There is a 50% chance annual loss will be at least " &amp; TEXT(_xlfn.PERCENTILE.INC(Sim!$D$2:$D$10001,0.5),"$#,##0") &amp; "."</f>
        <v>There is a 50% chance annual loss will be at least $475.</v>
      </c>
      <c r="C44" s="33"/>
    </row>
    <row r="45" spans="1:3" x14ac:dyDescent="0.2">
      <c r="B45" s="34" t="str">
        <f ca="1">"There is a 25% chance annual loss will be at least " &amp; TEXT(_xlfn.PERCENTILE.INC(Sim!$D$2:$D$10001,0.75),"$#,##0") &amp; "."</f>
        <v>There is a 25% chance annual loss will be at least $840.</v>
      </c>
      <c r="C45" s="33"/>
    </row>
    <row r="46" spans="1:3" x14ac:dyDescent="0.2">
      <c r="B46" s="34" t="str">
        <f ca="1">"There is a 10% chance annual loss will be at least " &amp; TEXT(_xlfn.PERCENTILE.INC(Sim!$D$2:$D$10001,0.9),"$#,##0") &amp; "."</f>
        <v>There is a 10% chance annual loss will be at least $1,285.</v>
      </c>
      <c r="C46" s="33"/>
    </row>
    <row r="47" spans="1:3" ht="15.75" customHeight="1" x14ac:dyDescent="0.2">
      <c r="B47" s="43" t="str">
        <f ca="1">"There is a 5% chance annual loss will be at least " &amp; TEXT(_xlfn.PERCENTILE.INC(Sim!$D$2:$D$10001,0.95),"$#,##0") &amp; "."</f>
        <v>There is a 5% chance annual loss will be at least $1,589.</v>
      </c>
      <c r="C47" s="31"/>
    </row>
    <row r="63" spans="2:3" x14ac:dyDescent="0.2">
      <c r="B63" s="44"/>
      <c r="C63" s="45"/>
    </row>
    <row r="64" spans="2:3" x14ac:dyDescent="0.2">
      <c r="B64" s="44"/>
      <c r="C64" s="45"/>
    </row>
    <row r="65" spans="2:3" x14ac:dyDescent="0.2">
      <c r="B65" s="44"/>
      <c r="C65" s="45"/>
    </row>
    <row r="66" spans="2:3" x14ac:dyDescent="0.2">
      <c r="B66" s="44"/>
      <c r="C66" s="45"/>
    </row>
  </sheetData>
  <mergeCells count="15">
    <mergeCell ref="B30:C30"/>
    <mergeCell ref="B31:C31"/>
    <mergeCell ref="B41:C41"/>
    <mergeCell ref="B18:H18"/>
    <mergeCell ref="B19:H19"/>
    <mergeCell ref="B21:C21"/>
    <mergeCell ref="F21:G21"/>
    <mergeCell ref="B22:C22"/>
    <mergeCell ref="F22:G22"/>
    <mergeCell ref="B1:H1"/>
    <mergeCell ref="B2:H2"/>
    <mergeCell ref="B3:H3"/>
    <mergeCell ref="B7:H7"/>
    <mergeCell ref="B12:C12"/>
    <mergeCell ref="F12:G12"/>
  </mergeCells>
  <dataValidations count="6">
    <dataValidation type="custom" showInputMessage="1" showErrorMessage="1" error="Most likely must be between Minimum and Maximum (Frequency)." prompt="Enter the typical events/year between Min and Max." sqref="C14" xr:uid="{00000000-0002-0000-0000-000000000000}">
      <formula1>AND(C14&gt;=C13,C14&lt;=C15)</formula1>
      <formula2>0</formula2>
    </dataValidation>
    <dataValidation type="custom" showInputMessage="1" showErrorMessage="1" error="Minimum must be ≤ Most likely (Frequency)." sqref="C13" xr:uid="{00000000-0002-0000-0000-000001000000}">
      <formula1>C13&lt;=C14</formula1>
      <formula2>0</formula2>
    </dataValidation>
    <dataValidation type="custom" showInputMessage="1" showErrorMessage="1" error="Maximum must be ≥ Most likely (Frequency)." sqref="C15:C16" xr:uid="{00000000-0002-0000-0000-000002000000}">
      <formula1>C15&gt;=C14</formula1>
      <formula2>0</formula2>
    </dataValidation>
    <dataValidation type="custom" showInputMessage="1" showErrorMessage="1" error="Most likely must be between Minimum and Maximum (Magnitude)." sqref="G14" xr:uid="{00000000-0002-0000-0000-000003000000}">
      <formula1>AND(G14&gt;=G13,G14&lt;=G15)</formula1>
      <formula2>0</formula2>
    </dataValidation>
    <dataValidation type="custom" showInputMessage="1" showErrorMessage="1" error="Minimum must be ≤ Most likely (Magnitude)." sqref="G13" xr:uid="{00000000-0002-0000-0000-000004000000}">
      <formula1>G13&lt;=G14</formula1>
      <formula2>0</formula2>
    </dataValidation>
    <dataValidation type="custom" showInputMessage="1" showErrorMessage="1" error="Maximum must be ≥ Most likely (Magnitude)." sqref="G15:G16" xr:uid="{00000000-0002-0000-0000-000005000000}">
      <formula1>G15&gt;=G14</formula1>
      <formula2>0</formula2>
    </dataValidation>
  </dataValidations>
  <pageMargins left="0.75" right="0.75" top="1" bottom="1"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1"/>
  <sheetViews>
    <sheetView zoomScaleNormal="100" workbookViewId="0">
      <selection activeCell="D1" sqref="D1"/>
    </sheetView>
  </sheetViews>
  <sheetFormatPr baseColWidth="10" defaultColWidth="8.83203125" defaultRowHeight="15" x14ac:dyDescent="0.2"/>
  <cols>
    <col min="1" max="1" width="6" customWidth="1"/>
    <col min="2" max="2" width="26.5" customWidth="1"/>
    <col min="3" max="3" width="36.1640625" customWidth="1"/>
    <col min="4" max="4" width="30.6640625" customWidth="1"/>
    <col min="5" max="6" width="25.33203125" customWidth="1"/>
  </cols>
  <sheetData>
    <row r="1" spans="1:6" x14ac:dyDescent="0.2">
      <c r="A1" s="46" t="s">
        <v>39</v>
      </c>
      <c r="B1" s="46" t="s">
        <v>40</v>
      </c>
      <c r="C1" s="46" t="s">
        <v>41</v>
      </c>
      <c r="D1" s="46" t="s">
        <v>42</v>
      </c>
      <c r="E1" s="46" t="s">
        <v>43</v>
      </c>
      <c r="F1" s="46" t="s">
        <v>44</v>
      </c>
    </row>
    <row r="2" spans="1:6" ht="15.75" customHeight="1" x14ac:dyDescent="0.2">
      <c r="A2">
        <v>1</v>
      </c>
      <c r="B2" s="47">
        <f ca="1">IF('Inputs and Results'!$C$15='Inputs and Results'!$C$13, 'Inputs and Results'!$C$13, IF(E2 &lt;= ('Inputs and Results'!$C$14-'Inputs and Results'!$C$13)/('Inputs and Results'!$C$15-'Inputs and Results'!$C$13), 'Inputs and Results'!$C$13 + SQRT(E2*('Inputs and Results'!$C$15-'Inputs and Results'!$C$13)*('Inputs and Results'!$C$14-'Inputs and Results'!$C$13)), 'Inputs and Results'!$C$15 - SQRT((1-E2)*('Inputs and Results'!$C$15-'Inputs and Results'!$C$13)*('Inputs and Results'!$C$15-'Inputs and Results'!$C$14))))</f>
        <v>0.7380433527246697</v>
      </c>
      <c r="C2" s="47">
        <f ca="1">IF('Inputs and Results'!$G$15='Inputs and Results'!$G$13, 'Inputs and Results'!$G$13, IF(F2 &lt;= ('Inputs and Results'!$G$14-'Inputs and Results'!$G$13)/('Inputs and Results'!$G$15-'Inputs and Results'!$G$13), 'Inputs and Results'!$G$13 + SQRT(F2*('Inputs and Results'!$G$15-'Inputs and Results'!$G$13)*('Inputs and Results'!$G$14-'Inputs and Results'!$G$13)), 'Inputs and Results'!$G$15 - SQRT((1-F2)*('Inputs and Results'!$G$15-'Inputs and Results'!$G$13)*('Inputs and Results'!$G$15-'Inputs and Results'!$G$14))))</f>
        <v>513.99102600066101</v>
      </c>
      <c r="D2">
        <f t="shared" ref="D2:D65" ca="1" si="0">B2*C2</f>
        <v>379.34766009992074</v>
      </c>
      <c r="E2">
        <f t="shared" ref="E2:F21" ca="1" si="1">RAND()</f>
        <v>0.43150579176077186</v>
      </c>
      <c r="F2">
        <f t="shared" ca="1" si="1"/>
        <v>0.44519504196610893</v>
      </c>
    </row>
    <row r="3" spans="1:6" ht="15.75" customHeight="1" x14ac:dyDescent="0.2">
      <c r="A3">
        <v>2</v>
      </c>
      <c r="B3" s="47">
        <f ca="1">IF('Inputs and Results'!$C$15='Inputs and Results'!$C$13, 'Inputs and Results'!$C$13, IF(E3 &lt;= ('Inputs and Results'!$C$14-'Inputs and Results'!$C$13)/('Inputs and Results'!$C$15-'Inputs and Results'!$C$13), 'Inputs and Results'!$C$13 + SQRT(E3*('Inputs and Results'!$C$15-'Inputs and Results'!$C$13)*('Inputs and Results'!$C$14-'Inputs and Results'!$C$13)), 'Inputs and Results'!$C$15 - SQRT((1-E3)*('Inputs and Results'!$C$15-'Inputs and Results'!$C$13)*('Inputs and Results'!$C$15-'Inputs and Results'!$C$14))))</f>
        <v>0.78584125249335779</v>
      </c>
      <c r="C3" s="47">
        <f ca="1">IF('Inputs and Results'!$G$15='Inputs and Results'!$G$13, 'Inputs and Results'!$G$13, IF(F3 &lt;= ('Inputs and Results'!$G$14-'Inputs and Results'!$G$13)/('Inputs and Results'!$G$15-'Inputs and Results'!$G$13), 'Inputs and Results'!$G$13 + SQRT(F3*('Inputs and Results'!$G$15-'Inputs and Results'!$G$13)*('Inputs and Results'!$G$14-'Inputs and Results'!$G$13)), 'Inputs and Results'!$G$15 - SQRT((1-F3)*('Inputs and Results'!$G$15-'Inputs and Results'!$G$13)*('Inputs and Results'!$G$15-'Inputs and Results'!$G$14))))</f>
        <v>310.89056729556796</v>
      </c>
      <c r="D3">
        <f t="shared" ca="1" si="0"/>
        <v>244.31063279191966</v>
      </c>
      <c r="E3">
        <f t="shared" ca="1" si="1"/>
        <v>0.45527789342664637</v>
      </c>
      <c r="F3">
        <f t="shared" ca="1" si="1"/>
        <v>6.8053084767186633E-2</v>
      </c>
    </row>
    <row r="4" spans="1:6" ht="15.75" customHeight="1" x14ac:dyDescent="0.2">
      <c r="A4">
        <v>3</v>
      </c>
      <c r="B4" s="47">
        <f ca="1">IF('Inputs and Results'!$C$15='Inputs and Results'!$C$13, 'Inputs and Results'!$C$13, IF(E4 &lt;= ('Inputs and Results'!$C$14-'Inputs and Results'!$C$13)/('Inputs and Results'!$C$15-'Inputs and Results'!$C$13), 'Inputs and Results'!$C$13 + SQRT(E4*('Inputs and Results'!$C$15-'Inputs and Results'!$C$13)*('Inputs and Results'!$C$14-'Inputs and Results'!$C$13)), 'Inputs and Results'!$C$15 - SQRT((1-E4)*('Inputs and Results'!$C$15-'Inputs and Results'!$C$13)*('Inputs and Results'!$C$15-'Inputs and Results'!$C$14))))</f>
        <v>0.20556203161369924</v>
      </c>
      <c r="C4" s="47">
        <f ca="1">IF('Inputs and Results'!$G$15='Inputs and Results'!$G$13, 'Inputs and Results'!$G$13, IF(F4 &lt;= ('Inputs and Results'!$G$14-'Inputs and Results'!$G$13)/('Inputs and Results'!$G$15-'Inputs and Results'!$G$13), 'Inputs and Results'!$G$13 + SQRT(F4*('Inputs and Results'!$G$15-'Inputs and Results'!$G$13)*('Inputs and Results'!$G$14-'Inputs and Results'!$G$13)), 'Inputs and Results'!$G$15 - SQRT((1-F4)*('Inputs and Results'!$G$15-'Inputs and Results'!$G$13)*('Inputs and Results'!$G$15-'Inputs and Results'!$G$14))))</f>
        <v>742.62498030680729</v>
      </c>
      <c r="D4">
        <f t="shared" ca="1" si="0"/>
        <v>152.65549967895069</v>
      </c>
      <c r="E4">
        <f t="shared" ca="1" si="1"/>
        <v>0.13234627120456055</v>
      </c>
      <c r="F4">
        <f t="shared" ca="1" si="1"/>
        <v>0.75338151699888545</v>
      </c>
    </row>
    <row r="5" spans="1:6" ht="15.75" customHeight="1" x14ac:dyDescent="0.2">
      <c r="A5">
        <v>4</v>
      </c>
      <c r="B5" s="47">
        <f ca="1">IF('Inputs and Results'!$C$15='Inputs and Results'!$C$13, 'Inputs and Results'!$C$13, IF(E5 &lt;= ('Inputs and Results'!$C$14-'Inputs and Results'!$C$13)/('Inputs and Results'!$C$15-'Inputs and Results'!$C$13), 'Inputs and Results'!$C$13 + SQRT(E5*('Inputs and Results'!$C$15-'Inputs and Results'!$C$13)*('Inputs and Results'!$C$14-'Inputs and Results'!$C$13)), 'Inputs and Results'!$C$15 - SQRT((1-E5)*('Inputs and Results'!$C$15-'Inputs and Results'!$C$13)*('Inputs and Results'!$C$15-'Inputs and Results'!$C$14))))</f>
        <v>0.27873422702068051</v>
      </c>
      <c r="C5" s="47">
        <f ca="1">IF('Inputs and Results'!$G$15='Inputs and Results'!$G$13, 'Inputs and Results'!$G$13, IF(F5 &lt;= ('Inputs and Results'!$G$14-'Inputs and Results'!$G$13)/('Inputs and Results'!$G$15-'Inputs and Results'!$G$13), 'Inputs and Results'!$G$13 + SQRT(F5*('Inputs and Results'!$G$15-'Inputs and Results'!$G$13)*('Inputs and Results'!$G$14-'Inputs and Results'!$G$13)), 'Inputs and Results'!$G$15 - SQRT((1-F5)*('Inputs and Results'!$G$15-'Inputs and Results'!$G$13)*('Inputs and Results'!$G$15-'Inputs and Results'!$G$14))))</f>
        <v>740.54680333772865</v>
      </c>
      <c r="D5">
        <f t="shared" ca="1" si="0"/>
        <v>206.41574080097772</v>
      </c>
      <c r="E5">
        <f t="shared" ca="1" si="1"/>
        <v>0.17719028809014092</v>
      </c>
      <c r="F5">
        <f t="shared" ca="1" si="1"/>
        <v>0.75113530243977855</v>
      </c>
    </row>
    <row r="6" spans="1:6" ht="15.75" customHeight="1" x14ac:dyDescent="0.2">
      <c r="A6">
        <v>5</v>
      </c>
      <c r="B6" s="47">
        <f ca="1">IF('Inputs and Results'!$C$15='Inputs and Results'!$C$13, 'Inputs and Results'!$C$13, IF(E6 &lt;= ('Inputs and Results'!$C$14-'Inputs and Results'!$C$13)/('Inputs and Results'!$C$15-'Inputs and Results'!$C$13), 'Inputs and Results'!$C$13 + SQRT(E6*('Inputs and Results'!$C$15-'Inputs and Results'!$C$13)*('Inputs and Results'!$C$14-'Inputs and Results'!$C$13)), 'Inputs and Results'!$C$15 - SQRT((1-E6)*('Inputs and Results'!$C$15-'Inputs and Results'!$C$13)*('Inputs and Results'!$C$15-'Inputs and Results'!$C$14))))</f>
        <v>1.2909896988558853</v>
      </c>
      <c r="C6" s="47">
        <f ca="1">IF('Inputs and Results'!$G$15='Inputs and Results'!$G$13, 'Inputs and Results'!$G$13, IF(F6 &lt;= ('Inputs and Results'!$G$14-'Inputs and Results'!$G$13)/('Inputs and Results'!$G$15-'Inputs and Results'!$G$13), 'Inputs and Results'!$G$13 + SQRT(F6*('Inputs and Results'!$G$15-'Inputs and Results'!$G$13)*('Inputs and Results'!$G$14-'Inputs and Results'!$G$13)), 'Inputs and Results'!$G$15 - SQRT((1-F6)*('Inputs and Results'!$G$15-'Inputs and Results'!$G$13)*('Inputs and Results'!$G$15-'Inputs and Results'!$G$14))))</f>
        <v>455.76620379943051</v>
      </c>
      <c r="D6">
        <f t="shared" ca="1" si="0"/>
        <v>588.38947419171689</v>
      </c>
      <c r="E6">
        <f t="shared" ca="1" si="1"/>
        <v>0.67547597673147808</v>
      </c>
      <c r="F6">
        <f t="shared" ca="1" si="1"/>
        <v>0.34702054792551795</v>
      </c>
    </row>
    <row r="7" spans="1:6" ht="15.75" customHeight="1" x14ac:dyDescent="0.2">
      <c r="A7">
        <v>6</v>
      </c>
      <c r="B7" s="47">
        <f ca="1">IF('Inputs and Results'!$C$15='Inputs and Results'!$C$13, 'Inputs and Results'!$C$13, IF(E7 &lt;= ('Inputs and Results'!$C$14-'Inputs and Results'!$C$13)/('Inputs and Results'!$C$15-'Inputs and Results'!$C$13), 'Inputs and Results'!$C$13 + SQRT(E7*('Inputs and Results'!$C$15-'Inputs and Results'!$C$13)*('Inputs and Results'!$C$14-'Inputs and Results'!$C$13)), 'Inputs and Results'!$C$15 - SQRT((1-E7)*('Inputs and Results'!$C$15-'Inputs and Results'!$C$13)*('Inputs and Results'!$C$15-'Inputs and Results'!$C$14))))</f>
        <v>0.49901903642061063</v>
      </c>
      <c r="C7" s="47">
        <f ca="1">IF('Inputs and Results'!$G$15='Inputs and Results'!$G$13, 'Inputs and Results'!$G$13, IF(F7 &lt;= ('Inputs and Results'!$G$14-'Inputs and Results'!$G$13)/('Inputs and Results'!$G$15-'Inputs and Results'!$G$13), 'Inputs and Results'!$G$13 + SQRT(F7*('Inputs and Results'!$G$15-'Inputs and Results'!$G$13)*('Inputs and Results'!$G$14-'Inputs and Results'!$G$13)), 'Inputs and Results'!$G$15 - SQRT((1-F7)*('Inputs and Results'!$G$15-'Inputs and Results'!$G$13)*('Inputs and Results'!$G$15-'Inputs and Results'!$G$14))))</f>
        <v>518.59990458108348</v>
      </c>
      <c r="D7">
        <f t="shared" ca="1" si="0"/>
        <v>258.7912246718729</v>
      </c>
      <c r="E7">
        <f t="shared" ca="1" si="1"/>
        <v>0.30501046886816763</v>
      </c>
      <c r="F7">
        <f t="shared" ca="1" si="1"/>
        <v>0.45262479644710818</v>
      </c>
    </row>
    <row r="8" spans="1:6" ht="15.75" customHeight="1" x14ac:dyDescent="0.2">
      <c r="A8">
        <v>7</v>
      </c>
      <c r="B8" s="47">
        <f ca="1">IF('Inputs and Results'!$C$15='Inputs and Results'!$C$13, 'Inputs and Results'!$C$13, IF(E8 &lt;= ('Inputs and Results'!$C$14-'Inputs and Results'!$C$13)/('Inputs and Results'!$C$15-'Inputs and Results'!$C$13), 'Inputs and Results'!$C$13 + SQRT(E8*('Inputs and Results'!$C$15-'Inputs and Results'!$C$13)*('Inputs and Results'!$C$14-'Inputs and Results'!$C$13)), 'Inputs and Results'!$C$15 - SQRT((1-E8)*('Inputs and Results'!$C$15-'Inputs and Results'!$C$13)*('Inputs and Results'!$C$15-'Inputs and Results'!$C$14))))</f>
        <v>9.9430936467945763E-2</v>
      </c>
      <c r="C8" s="47">
        <f ca="1">IF('Inputs and Results'!$G$15='Inputs and Results'!$G$13, 'Inputs and Results'!$G$13, IF(F8 &lt;= ('Inputs and Results'!$G$14-'Inputs and Results'!$G$13)/('Inputs and Results'!$G$15-'Inputs and Results'!$G$13), 'Inputs and Results'!$G$13 + SQRT(F8*('Inputs and Results'!$G$15-'Inputs and Results'!$G$13)*('Inputs and Results'!$G$14-'Inputs and Results'!$G$13)), 'Inputs and Results'!$G$15 - SQRT((1-F8)*('Inputs and Results'!$G$15-'Inputs and Results'!$G$13)*('Inputs and Results'!$G$15-'Inputs and Results'!$G$14))))</f>
        <v>477.48665987125491</v>
      </c>
      <c r="D8">
        <f t="shared" ca="1" si="0"/>
        <v>47.476945741950374</v>
      </c>
      <c r="E8">
        <f t="shared" ca="1" si="1"/>
        <v>6.5188789742309239E-2</v>
      </c>
      <c r="F8">
        <f t="shared" ca="1" si="1"/>
        <v>0.38457876162081794</v>
      </c>
    </row>
    <row r="9" spans="1:6" ht="15.75" customHeight="1" x14ac:dyDescent="0.2">
      <c r="A9">
        <v>8</v>
      </c>
      <c r="B9" s="47">
        <f ca="1">IF('Inputs and Results'!$C$15='Inputs and Results'!$C$13, 'Inputs and Results'!$C$13, IF(E9 &lt;= ('Inputs and Results'!$C$14-'Inputs and Results'!$C$13)/('Inputs and Results'!$C$15-'Inputs and Results'!$C$13), 'Inputs and Results'!$C$13 + SQRT(E9*('Inputs and Results'!$C$15-'Inputs and Results'!$C$13)*('Inputs and Results'!$C$14-'Inputs and Results'!$C$13)), 'Inputs and Results'!$C$15 - SQRT((1-E9)*('Inputs and Results'!$C$15-'Inputs and Results'!$C$13)*('Inputs and Results'!$C$15-'Inputs and Results'!$C$14))))</f>
        <v>0.34133452933794128</v>
      </c>
      <c r="C9" s="47">
        <f ca="1">IF('Inputs and Results'!$G$15='Inputs and Results'!$G$13, 'Inputs and Results'!$G$13, IF(F9 &lt;= ('Inputs and Results'!$G$14-'Inputs and Results'!$G$13)/('Inputs and Results'!$G$15-'Inputs and Results'!$G$13), 'Inputs and Results'!$G$13 + SQRT(F9*('Inputs and Results'!$G$15-'Inputs and Results'!$G$13)*('Inputs and Results'!$G$14-'Inputs and Results'!$G$13)), 'Inputs and Results'!$G$15 - SQRT((1-F9)*('Inputs and Results'!$G$15-'Inputs and Results'!$G$13)*('Inputs and Results'!$G$15-'Inputs and Results'!$G$14))))</f>
        <v>393.47526701487709</v>
      </c>
      <c r="D9">
        <f t="shared" ca="1" si="0"/>
        <v>134.30669507264383</v>
      </c>
      <c r="E9">
        <f t="shared" ca="1" si="1"/>
        <v>0.21461087945658808</v>
      </c>
      <c r="F9">
        <f t="shared" ca="1" si="1"/>
        <v>0.23313993910135944</v>
      </c>
    </row>
    <row r="10" spans="1:6" ht="15.75" customHeight="1" x14ac:dyDescent="0.2">
      <c r="A10">
        <v>9</v>
      </c>
      <c r="B10" s="47">
        <f ca="1">IF('Inputs and Results'!$C$15='Inputs and Results'!$C$13, 'Inputs and Results'!$C$13, IF(E10 &lt;= ('Inputs and Results'!$C$14-'Inputs and Results'!$C$13)/('Inputs and Results'!$C$15-'Inputs and Results'!$C$13), 'Inputs and Results'!$C$13 + SQRT(E10*('Inputs and Results'!$C$15-'Inputs and Results'!$C$13)*('Inputs and Results'!$C$14-'Inputs and Results'!$C$13)), 'Inputs and Results'!$C$15 - SQRT((1-E10)*('Inputs and Results'!$C$15-'Inputs and Results'!$C$13)*('Inputs and Results'!$C$15-'Inputs and Results'!$C$14))))</f>
        <v>0.50241049916835223</v>
      </c>
      <c r="C10" s="47">
        <f ca="1">IF('Inputs and Results'!$G$15='Inputs and Results'!$G$13, 'Inputs and Results'!$G$13, IF(F10 &lt;= ('Inputs and Results'!$G$14-'Inputs and Results'!$G$13)/('Inputs and Results'!$G$15-'Inputs and Results'!$G$13), 'Inputs and Results'!$G$13 + SQRT(F10*('Inputs and Results'!$G$15-'Inputs and Results'!$G$13)*('Inputs and Results'!$G$14-'Inputs and Results'!$G$13)), 'Inputs and Results'!$G$15 - SQRT((1-F10)*('Inputs and Results'!$G$15-'Inputs and Results'!$G$13)*('Inputs and Results'!$G$15-'Inputs and Results'!$G$14))))</f>
        <v>436.26647168219586</v>
      </c>
      <c r="D10">
        <f t="shared" ca="1" si="0"/>
        <v>219.18485580826783</v>
      </c>
      <c r="E10">
        <f t="shared" ca="1" si="1"/>
        <v>0.30689407614839104</v>
      </c>
      <c r="F10">
        <f t="shared" ca="1" si="1"/>
        <v>0.31235474083808479</v>
      </c>
    </row>
    <row r="11" spans="1:6" ht="15.75" customHeight="1" x14ac:dyDescent="0.2">
      <c r="A11">
        <v>10</v>
      </c>
      <c r="B11" s="47">
        <f ca="1">IF('Inputs and Results'!$C$15='Inputs and Results'!$C$13, 'Inputs and Results'!$C$13, IF(E11 &lt;= ('Inputs and Results'!$C$14-'Inputs and Results'!$C$13)/('Inputs and Results'!$C$15-'Inputs and Results'!$C$13), 'Inputs and Results'!$C$13 + SQRT(E11*('Inputs and Results'!$C$15-'Inputs and Results'!$C$13)*('Inputs and Results'!$C$14-'Inputs and Results'!$C$13)), 'Inputs and Results'!$C$15 - SQRT((1-E11)*('Inputs and Results'!$C$15-'Inputs and Results'!$C$13)*('Inputs and Results'!$C$15-'Inputs and Results'!$C$14))))</f>
        <v>0.4455339119669528</v>
      </c>
      <c r="C11" s="47">
        <f ca="1">IF('Inputs and Results'!$G$15='Inputs and Results'!$G$13, 'Inputs and Results'!$G$13, IF(F11 &lt;= ('Inputs and Results'!$G$14-'Inputs and Results'!$G$13)/('Inputs and Results'!$G$15-'Inputs and Results'!$G$13), 'Inputs and Results'!$G$13 + SQRT(F11*('Inputs and Results'!$G$15-'Inputs and Results'!$G$13)*('Inputs and Results'!$G$14-'Inputs and Results'!$G$13)), 'Inputs and Results'!$G$15 - SQRT((1-F11)*('Inputs and Results'!$G$15-'Inputs and Results'!$G$13)*('Inputs and Results'!$G$15-'Inputs and Results'!$G$14))))</f>
        <v>629.28192224162433</v>
      </c>
      <c r="D11">
        <f t="shared" ca="1" si="0"/>
        <v>280.36643654639471</v>
      </c>
      <c r="E11">
        <f t="shared" ca="1" si="1"/>
        <v>0.27496700056546008</v>
      </c>
      <c r="F11">
        <f t="shared" ca="1" si="1"/>
        <v>0.61600638936314644</v>
      </c>
    </row>
    <row r="12" spans="1:6" ht="15.75" customHeight="1" x14ac:dyDescent="0.2">
      <c r="A12">
        <v>11</v>
      </c>
      <c r="B12" s="47">
        <f ca="1">IF('Inputs and Results'!$C$15='Inputs and Results'!$C$13, 'Inputs and Results'!$C$13, IF(E12 &lt;= ('Inputs and Results'!$C$14-'Inputs and Results'!$C$13)/('Inputs and Results'!$C$15-'Inputs and Results'!$C$13), 'Inputs and Results'!$C$13 + SQRT(E12*('Inputs and Results'!$C$15-'Inputs and Results'!$C$13)*('Inputs and Results'!$C$14-'Inputs and Results'!$C$13)), 'Inputs and Results'!$C$15 - SQRT((1-E12)*('Inputs and Results'!$C$15-'Inputs and Results'!$C$13)*('Inputs and Results'!$C$15-'Inputs and Results'!$C$14))))</f>
        <v>1.2004967688615182</v>
      </c>
      <c r="C12" s="47">
        <f ca="1">IF('Inputs and Results'!$G$15='Inputs and Results'!$G$13, 'Inputs and Results'!$G$13, IF(F12 &lt;= ('Inputs and Results'!$G$14-'Inputs and Results'!$G$13)/('Inputs and Results'!$G$15-'Inputs and Results'!$G$13), 'Inputs and Results'!$G$13 + SQRT(F12*('Inputs and Results'!$G$15-'Inputs and Results'!$G$13)*('Inputs and Results'!$G$14-'Inputs and Results'!$G$13)), 'Inputs and Results'!$G$15 - SQRT((1-F12)*('Inputs and Results'!$G$15-'Inputs and Results'!$G$13)*('Inputs and Results'!$G$15-'Inputs and Results'!$G$14))))</f>
        <v>695.24409894349787</v>
      </c>
      <c r="D12">
        <f t="shared" ca="1" si="0"/>
        <v>834.63829435170692</v>
      </c>
      <c r="E12">
        <f t="shared" ca="1" si="1"/>
        <v>0.64019868012468484</v>
      </c>
      <c r="F12">
        <f t="shared" ca="1" si="1"/>
        <v>0.69963899451764144</v>
      </c>
    </row>
    <row r="13" spans="1:6" ht="15.75" customHeight="1" x14ac:dyDescent="0.2">
      <c r="A13">
        <v>12</v>
      </c>
      <c r="B13" s="47">
        <f ca="1">IF('Inputs and Results'!$C$15='Inputs and Results'!$C$13, 'Inputs and Results'!$C$13, IF(E13 &lt;= ('Inputs and Results'!$C$14-'Inputs and Results'!$C$13)/('Inputs and Results'!$C$15-'Inputs and Results'!$C$13), 'Inputs and Results'!$C$13 + SQRT(E13*('Inputs and Results'!$C$15-'Inputs and Results'!$C$13)*('Inputs and Results'!$C$14-'Inputs and Results'!$C$13)), 'Inputs and Results'!$C$15 - SQRT((1-E13)*('Inputs and Results'!$C$15-'Inputs and Results'!$C$13)*('Inputs and Results'!$C$15-'Inputs and Results'!$C$14))))</f>
        <v>0.34433090694335577</v>
      </c>
      <c r="C13" s="47">
        <f ca="1">IF('Inputs and Results'!$G$15='Inputs and Results'!$G$13, 'Inputs and Results'!$G$13, IF(F13 &lt;= ('Inputs and Results'!$G$14-'Inputs and Results'!$G$13)/('Inputs and Results'!$G$15-'Inputs and Results'!$G$13), 'Inputs and Results'!$G$13 + SQRT(F13*('Inputs and Results'!$G$15-'Inputs and Results'!$G$13)*('Inputs and Results'!$G$14-'Inputs and Results'!$G$13)), 'Inputs and Results'!$G$15 - SQRT((1-F13)*('Inputs and Results'!$G$15-'Inputs and Results'!$G$13)*('Inputs and Results'!$G$15-'Inputs and Results'!$G$14))))</f>
        <v>327.16825939365674</v>
      </c>
      <c r="D13">
        <f t="shared" ca="1" si="0"/>
        <v>112.65414348009691</v>
      </c>
      <c r="E13">
        <f t="shared" ca="1" si="1"/>
        <v>0.21638018535374459</v>
      </c>
      <c r="F13">
        <f t="shared" ca="1" si="1"/>
        <v>0.10186462643293726</v>
      </c>
    </row>
    <row r="14" spans="1:6" ht="15.75" customHeight="1" x14ac:dyDescent="0.2">
      <c r="A14">
        <v>13</v>
      </c>
      <c r="B14" s="47">
        <f ca="1">IF('Inputs and Results'!$C$15='Inputs and Results'!$C$13, 'Inputs and Results'!$C$13, IF(E14 &lt;= ('Inputs and Results'!$C$14-'Inputs and Results'!$C$13)/('Inputs and Results'!$C$15-'Inputs and Results'!$C$13), 'Inputs and Results'!$C$13 + SQRT(E14*('Inputs and Results'!$C$15-'Inputs and Results'!$C$13)*('Inputs and Results'!$C$14-'Inputs and Results'!$C$13)), 'Inputs and Results'!$C$15 - SQRT((1-E14)*('Inputs and Results'!$C$15-'Inputs and Results'!$C$13)*('Inputs and Results'!$C$15-'Inputs and Results'!$C$14))))</f>
        <v>1.2893933559069868</v>
      </c>
      <c r="C14" s="47">
        <f ca="1">IF('Inputs and Results'!$G$15='Inputs and Results'!$G$13, 'Inputs and Results'!$G$13, IF(F14 &lt;= ('Inputs and Results'!$G$14-'Inputs and Results'!$G$13)/('Inputs and Results'!$G$15-'Inputs and Results'!$G$13), 'Inputs and Results'!$G$13 + SQRT(F14*('Inputs and Results'!$G$15-'Inputs and Results'!$G$13)*('Inputs and Results'!$G$14-'Inputs and Results'!$G$13)), 'Inputs and Results'!$G$15 - SQRT((1-F14)*('Inputs and Results'!$G$15-'Inputs and Results'!$G$13)*('Inputs and Results'!$G$15-'Inputs and Results'!$G$14))))</f>
        <v>892.30028324819705</v>
      </c>
      <c r="D14">
        <f t="shared" ca="1" si="0"/>
        <v>1150.5260566941477</v>
      </c>
      <c r="E14">
        <f t="shared" ca="1" si="1"/>
        <v>0.67486943435387103</v>
      </c>
      <c r="F14">
        <f t="shared" ca="1" si="1"/>
        <v>0.88838182109902752</v>
      </c>
    </row>
    <row r="15" spans="1:6" ht="15.75" customHeight="1" x14ac:dyDescent="0.2">
      <c r="A15">
        <v>14</v>
      </c>
      <c r="B15" s="47">
        <f ca="1">IF('Inputs and Results'!$C$15='Inputs and Results'!$C$13, 'Inputs and Results'!$C$13, IF(E15 &lt;= ('Inputs and Results'!$C$14-'Inputs and Results'!$C$13)/('Inputs and Results'!$C$15-'Inputs and Results'!$C$13), 'Inputs and Results'!$C$13 + SQRT(E15*('Inputs and Results'!$C$15-'Inputs and Results'!$C$13)*('Inputs and Results'!$C$14-'Inputs and Results'!$C$13)), 'Inputs and Results'!$C$15 - SQRT((1-E15)*('Inputs and Results'!$C$15-'Inputs and Results'!$C$13)*('Inputs and Results'!$C$15-'Inputs and Results'!$C$14))))</f>
        <v>2.6934073162229275</v>
      </c>
      <c r="C15" s="47">
        <f ca="1">IF('Inputs and Results'!$G$15='Inputs and Results'!$G$13, 'Inputs and Results'!$G$13, IF(F15 &lt;= ('Inputs and Results'!$G$14-'Inputs and Results'!$G$13)/('Inputs and Results'!$G$15-'Inputs and Results'!$G$13), 'Inputs and Results'!$G$13 + SQRT(F15*('Inputs and Results'!$G$15-'Inputs and Results'!$G$13)*('Inputs and Results'!$G$14-'Inputs and Results'!$G$13)), 'Inputs and Results'!$G$15 - SQRT((1-F15)*('Inputs and Results'!$G$15-'Inputs and Results'!$G$13)*('Inputs and Results'!$G$15-'Inputs and Results'!$G$14))))</f>
        <v>761.94845130596559</v>
      </c>
      <c r="D15">
        <f t="shared" ca="1" si="0"/>
        <v>2052.2375333322166</v>
      </c>
      <c r="E15">
        <f t="shared" ca="1" si="1"/>
        <v>0.98955565847270799</v>
      </c>
      <c r="F15">
        <f t="shared" ca="1" si="1"/>
        <v>0.77377990534147489</v>
      </c>
    </row>
    <row r="16" spans="1:6" ht="15.75" customHeight="1" x14ac:dyDescent="0.2">
      <c r="A16">
        <v>15</v>
      </c>
      <c r="B16" s="47">
        <f ca="1">IF('Inputs and Results'!$C$15='Inputs and Results'!$C$13, 'Inputs and Results'!$C$13, IF(E16 &lt;= ('Inputs and Results'!$C$14-'Inputs and Results'!$C$13)/('Inputs and Results'!$C$15-'Inputs and Results'!$C$13), 'Inputs and Results'!$C$13 + SQRT(E16*('Inputs and Results'!$C$15-'Inputs and Results'!$C$13)*('Inputs and Results'!$C$14-'Inputs and Results'!$C$13)), 'Inputs and Results'!$C$15 - SQRT((1-E16)*('Inputs and Results'!$C$15-'Inputs and Results'!$C$13)*('Inputs and Results'!$C$15-'Inputs and Results'!$C$14))))</f>
        <v>2.3516050539415994</v>
      </c>
      <c r="C16" s="47">
        <f ca="1">IF('Inputs and Results'!$G$15='Inputs and Results'!$G$13, 'Inputs and Results'!$G$13, IF(F16 &lt;= ('Inputs and Results'!$G$14-'Inputs and Results'!$G$13)/('Inputs and Results'!$G$15-'Inputs and Results'!$G$13), 'Inputs and Results'!$G$13 + SQRT(F16*('Inputs and Results'!$G$15-'Inputs and Results'!$G$13)*('Inputs and Results'!$G$14-'Inputs and Results'!$G$13)), 'Inputs and Results'!$G$15 - SQRT((1-F16)*('Inputs and Results'!$G$15-'Inputs and Results'!$G$13)*('Inputs and Results'!$G$15-'Inputs and Results'!$G$14))))</f>
        <v>498.94273173511112</v>
      </c>
      <c r="D16">
        <f t="shared" ca="1" si="0"/>
        <v>1173.3162495757149</v>
      </c>
      <c r="E16">
        <f t="shared" ca="1" si="1"/>
        <v>0.95328711043621372</v>
      </c>
      <c r="F16">
        <f t="shared" ca="1" si="1"/>
        <v>0.42058767097201344</v>
      </c>
    </row>
    <row r="17" spans="1:6" ht="15.75" customHeight="1" x14ac:dyDescent="0.2">
      <c r="A17">
        <v>16</v>
      </c>
      <c r="B17" s="47">
        <f ca="1">IF('Inputs and Results'!$C$15='Inputs and Results'!$C$13, 'Inputs and Results'!$C$13, IF(E17 &lt;= ('Inputs and Results'!$C$14-'Inputs and Results'!$C$13)/('Inputs and Results'!$C$15-'Inputs and Results'!$C$13), 'Inputs and Results'!$C$13 + SQRT(E17*('Inputs and Results'!$C$15-'Inputs and Results'!$C$13)*('Inputs and Results'!$C$14-'Inputs and Results'!$C$13)), 'Inputs and Results'!$C$15 - SQRT((1-E17)*('Inputs and Results'!$C$15-'Inputs and Results'!$C$13)*('Inputs and Results'!$C$15-'Inputs and Results'!$C$14))))</f>
        <v>1.5241481741490672</v>
      </c>
      <c r="C17" s="47">
        <f ca="1">IF('Inputs and Results'!$G$15='Inputs and Results'!$G$13, 'Inputs and Results'!$G$13, IF(F17 &lt;= ('Inputs and Results'!$G$14-'Inputs and Results'!$G$13)/('Inputs and Results'!$G$15-'Inputs and Results'!$G$13), 'Inputs and Results'!$G$13 + SQRT(F17*('Inputs and Results'!$G$15-'Inputs and Results'!$G$13)*('Inputs and Results'!$G$14-'Inputs and Results'!$G$13)), 'Inputs and Results'!$G$15 - SQRT((1-F17)*('Inputs and Results'!$G$15-'Inputs and Results'!$G$13)*('Inputs and Results'!$G$15-'Inputs and Results'!$G$14))))</f>
        <v>424.88033602370308</v>
      </c>
      <c r="D17">
        <f t="shared" ca="1" si="0"/>
        <v>647.58058838236923</v>
      </c>
      <c r="E17">
        <f t="shared" ca="1" si="1"/>
        <v>0.75798459868138535</v>
      </c>
      <c r="F17">
        <f t="shared" ca="1" si="1"/>
        <v>0.29169835756261786</v>
      </c>
    </row>
    <row r="18" spans="1:6" ht="15.75" customHeight="1" x14ac:dyDescent="0.2">
      <c r="A18">
        <v>17</v>
      </c>
      <c r="B18" s="47">
        <f ca="1">IF('Inputs and Results'!$C$15='Inputs and Results'!$C$13, 'Inputs and Results'!$C$13, IF(E18 &lt;= ('Inputs and Results'!$C$14-'Inputs and Results'!$C$13)/('Inputs and Results'!$C$15-'Inputs and Results'!$C$13), 'Inputs and Results'!$C$13 + SQRT(E18*('Inputs and Results'!$C$15-'Inputs and Results'!$C$13)*('Inputs and Results'!$C$14-'Inputs and Results'!$C$13)), 'Inputs and Results'!$C$15 - SQRT((1-E18)*('Inputs and Results'!$C$15-'Inputs and Results'!$C$13)*('Inputs and Results'!$C$15-'Inputs and Results'!$C$14))))</f>
        <v>0.44443854738413435</v>
      </c>
      <c r="C18" s="47">
        <f ca="1">IF('Inputs and Results'!$G$15='Inputs and Results'!$G$13, 'Inputs and Results'!$G$13, IF(F18 &lt;= ('Inputs and Results'!$G$14-'Inputs and Results'!$G$13)/('Inputs and Results'!$G$15-'Inputs and Results'!$G$13), 'Inputs and Results'!$G$13 + SQRT(F18*('Inputs and Results'!$G$15-'Inputs and Results'!$G$13)*('Inputs and Results'!$G$14-'Inputs and Results'!$G$13)), 'Inputs and Results'!$G$15 - SQRT((1-F18)*('Inputs and Results'!$G$15-'Inputs and Results'!$G$13)*('Inputs and Results'!$G$15-'Inputs and Results'!$G$14))))</f>
        <v>587.19954369721711</v>
      </c>
      <c r="D18">
        <f t="shared" ca="1" si="0"/>
        <v>260.97411222541768</v>
      </c>
      <c r="E18">
        <f t="shared" ca="1" si="1"/>
        <v>0.27434507354487625</v>
      </c>
      <c r="F18">
        <f t="shared" ca="1" si="1"/>
        <v>0.55729044075339562</v>
      </c>
    </row>
    <row r="19" spans="1:6" ht="15.75" customHeight="1" x14ac:dyDescent="0.2">
      <c r="A19">
        <v>18</v>
      </c>
      <c r="B19" s="47">
        <f ca="1">IF('Inputs and Results'!$C$15='Inputs and Results'!$C$13, 'Inputs and Results'!$C$13, IF(E19 &lt;= ('Inputs and Results'!$C$14-'Inputs and Results'!$C$13)/('Inputs and Results'!$C$15-'Inputs and Results'!$C$13), 'Inputs and Results'!$C$13 + SQRT(E19*('Inputs and Results'!$C$15-'Inputs and Results'!$C$13)*('Inputs and Results'!$C$14-'Inputs and Results'!$C$13)), 'Inputs and Results'!$C$15 - SQRT((1-E19)*('Inputs and Results'!$C$15-'Inputs and Results'!$C$13)*('Inputs and Results'!$C$15-'Inputs and Results'!$C$14))))</f>
        <v>0.99314289240582276</v>
      </c>
      <c r="C19" s="47">
        <f ca="1">IF('Inputs and Results'!$G$15='Inputs and Results'!$G$13, 'Inputs and Results'!$G$13, IF(F19 &lt;= ('Inputs and Results'!$G$14-'Inputs and Results'!$G$13)/('Inputs and Results'!$G$15-'Inputs and Results'!$G$13), 'Inputs and Results'!$G$13 + SQRT(F19*('Inputs and Results'!$G$15-'Inputs and Results'!$G$13)*('Inputs and Results'!$G$14-'Inputs and Results'!$G$13)), 'Inputs and Results'!$G$15 - SQRT((1-F19)*('Inputs and Results'!$G$15-'Inputs and Results'!$G$13)*('Inputs and Results'!$G$15-'Inputs and Results'!$G$14))))</f>
        <v>539.24995022176984</v>
      </c>
      <c r="D19">
        <f t="shared" ca="1" si="0"/>
        <v>535.55225529294444</v>
      </c>
      <c r="E19">
        <f t="shared" ca="1" si="1"/>
        <v>0.55250272774430365</v>
      </c>
      <c r="F19">
        <f t="shared" ca="1" si="1"/>
        <v>0.48529883808736718</v>
      </c>
    </row>
    <row r="20" spans="1:6" ht="15.75" customHeight="1" x14ac:dyDescent="0.2">
      <c r="A20">
        <v>19</v>
      </c>
      <c r="B20" s="47">
        <f ca="1">IF('Inputs and Results'!$C$15='Inputs and Results'!$C$13, 'Inputs and Results'!$C$13, IF(E20 &lt;= ('Inputs and Results'!$C$14-'Inputs and Results'!$C$13)/('Inputs and Results'!$C$15-'Inputs and Results'!$C$13), 'Inputs and Results'!$C$13 + SQRT(E20*('Inputs and Results'!$C$15-'Inputs and Results'!$C$13)*('Inputs and Results'!$C$14-'Inputs and Results'!$C$13)), 'Inputs and Results'!$C$15 - SQRT((1-E20)*('Inputs and Results'!$C$15-'Inputs and Results'!$C$13)*('Inputs and Results'!$C$15-'Inputs and Results'!$C$14))))</f>
        <v>0.187761655059135</v>
      </c>
      <c r="C20" s="47">
        <f ca="1">IF('Inputs and Results'!$G$15='Inputs and Results'!$G$13, 'Inputs and Results'!$G$13, IF(F20 &lt;= ('Inputs and Results'!$G$14-'Inputs and Results'!$G$13)/('Inputs and Results'!$G$15-'Inputs and Results'!$G$13), 'Inputs and Results'!$G$13 + SQRT(F20*('Inputs and Results'!$G$15-'Inputs and Results'!$G$13)*('Inputs and Results'!$G$14-'Inputs and Results'!$G$13)), 'Inputs and Results'!$G$15 - SQRT((1-F20)*('Inputs and Results'!$G$15-'Inputs and Results'!$G$13)*('Inputs and Results'!$G$15-'Inputs and Results'!$G$14))))</f>
        <v>387.10683524682565</v>
      </c>
      <c r="D20">
        <f t="shared" ca="1" si="0"/>
        <v>72.683820070647883</v>
      </c>
      <c r="E20">
        <f t="shared" ca="1" si="1"/>
        <v>0.12125727680491816</v>
      </c>
      <c r="F20">
        <f t="shared" ca="1" si="1"/>
        <v>0.22098165815796278</v>
      </c>
    </row>
    <row r="21" spans="1:6" ht="15.75" customHeight="1" x14ac:dyDescent="0.2">
      <c r="A21">
        <v>20</v>
      </c>
      <c r="B21" s="47">
        <f ca="1">IF('Inputs and Results'!$C$15='Inputs and Results'!$C$13, 'Inputs and Results'!$C$13, IF(E21 &lt;= ('Inputs and Results'!$C$14-'Inputs and Results'!$C$13)/('Inputs and Results'!$C$15-'Inputs and Results'!$C$13), 'Inputs and Results'!$C$13 + SQRT(E21*('Inputs and Results'!$C$15-'Inputs and Results'!$C$13)*('Inputs and Results'!$C$14-'Inputs and Results'!$C$13)), 'Inputs and Results'!$C$15 - SQRT((1-E21)*('Inputs and Results'!$C$15-'Inputs and Results'!$C$13)*('Inputs and Results'!$C$15-'Inputs and Results'!$C$14))))</f>
        <v>0.52649983107279752</v>
      </c>
      <c r="C21" s="47">
        <f ca="1">IF('Inputs and Results'!$G$15='Inputs and Results'!$G$13, 'Inputs and Results'!$G$13, IF(F21 &lt;= ('Inputs and Results'!$G$14-'Inputs and Results'!$G$13)/('Inputs and Results'!$G$15-'Inputs and Results'!$G$13), 'Inputs and Results'!$G$13 + SQRT(F21*('Inputs and Results'!$G$15-'Inputs and Results'!$G$13)*('Inputs and Results'!$G$14-'Inputs and Results'!$G$13)), 'Inputs and Results'!$G$15 - SQRT((1-F21)*('Inputs and Results'!$G$15-'Inputs and Results'!$G$13)*('Inputs and Results'!$G$15-'Inputs and Results'!$G$14))))</f>
        <v>344.72326262229501</v>
      </c>
      <c r="D21">
        <f t="shared" ca="1" si="0"/>
        <v>181.49673953750195</v>
      </c>
      <c r="E21">
        <f t="shared" ca="1" si="1"/>
        <v>0.32019965714634457</v>
      </c>
      <c r="F21">
        <f t="shared" ca="1" si="1"/>
        <v>0.1376291673009773</v>
      </c>
    </row>
    <row r="22" spans="1:6" ht="15.75" customHeight="1" x14ac:dyDescent="0.2">
      <c r="A22">
        <v>21</v>
      </c>
      <c r="B22" s="47">
        <f ca="1">IF('Inputs and Results'!$C$15='Inputs and Results'!$C$13, 'Inputs and Results'!$C$13, IF(E22 &lt;= ('Inputs and Results'!$C$14-'Inputs and Results'!$C$13)/('Inputs and Results'!$C$15-'Inputs and Results'!$C$13), 'Inputs and Results'!$C$13 + SQRT(E22*('Inputs and Results'!$C$15-'Inputs and Results'!$C$13)*('Inputs and Results'!$C$14-'Inputs and Results'!$C$13)), 'Inputs and Results'!$C$15 - SQRT((1-E22)*('Inputs and Results'!$C$15-'Inputs and Results'!$C$13)*('Inputs and Results'!$C$15-'Inputs and Results'!$C$14))))</f>
        <v>0.60070885685649733</v>
      </c>
      <c r="C22" s="47">
        <f ca="1">IF('Inputs and Results'!$G$15='Inputs and Results'!$G$13, 'Inputs and Results'!$G$13, IF(F22 &lt;= ('Inputs and Results'!$G$14-'Inputs and Results'!$G$13)/('Inputs and Results'!$G$15-'Inputs and Results'!$G$13), 'Inputs and Results'!$G$13 + SQRT(F22*('Inputs and Results'!$G$15-'Inputs and Results'!$G$13)*('Inputs and Results'!$G$14-'Inputs and Results'!$G$13)), 'Inputs and Results'!$G$15 - SQRT((1-F22)*('Inputs and Results'!$G$15-'Inputs and Results'!$G$13)*('Inputs and Results'!$G$15-'Inputs and Results'!$G$14))))</f>
        <v>332.6775864413861</v>
      </c>
      <c r="D22">
        <f t="shared" ca="1" si="0"/>
        <v>199.84237265298361</v>
      </c>
      <c r="E22">
        <f t="shared" ref="E22:F41" ca="1" si="2">RAND()</f>
        <v>0.36037800115923824</v>
      </c>
      <c r="F22">
        <f t="shared" ca="1" si="2"/>
        <v>0.11316693125993771</v>
      </c>
    </row>
    <row r="23" spans="1:6" ht="15.75" customHeight="1" x14ac:dyDescent="0.2">
      <c r="A23">
        <v>22</v>
      </c>
      <c r="B23" s="47">
        <f ca="1">IF('Inputs and Results'!$C$15='Inputs and Results'!$C$13, 'Inputs and Results'!$C$13, IF(E23 &lt;= ('Inputs and Results'!$C$14-'Inputs and Results'!$C$13)/('Inputs and Results'!$C$15-'Inputs and Results'!$C$13), 'Inputs and Results'!$C$13 + SQRT(E23*('Inputs and Results'!$C$15-'Inputs and Results'!$C$13)*('Inputs and Results'!$C$14-'Inputs and Results'!$C$13)), 'Inputs and Results'!$C$15 - SQRT((1-E23)*('Inputs and Results'!$C$15-'Inputs and Results'!$C$13)*('Inputs and Results'!$C$15-'Inputs and Results'!$C$14))))</f>
        <v>0.38486497257659602</v>
      </c>
      <c r="C23" s="47">
        <f ca="1">IF('Inputs and Results'!$G$15='Inputs and Results'!$G$13, 'Inputs and Results'!$G$13, IF(F23 &lt;= ('Inputs and Results'!$G$14-'Inputs and Results'!$G$13)/('Inputs and Results'!$G$15-'Inputs and Results'!$G$13), 'Inputs and Results'!$G$13 + SQRT(F23*('Inputs and Results'!$G$15-'Inputs and Results'!$G$13)*('Inputs and Results'!$G$14-'Inputs and Results'!$G$13)), 'Inputs and Results'!$G$15 - SQRT((1-F23)*('Inputs and Results'!$G$15-'Inputs and Results'!$G$13)*('Inputs and Results'!$G$15-'Inputs and Results'!$G$14))))</f>
        <v>389.77381215840012</v>
      </c>
      <c r="D23">
        <f t="shared" ca="1" si="0"/>
        <v>150.01028752741794</v>
      </c>
      <c r="E23">
        <f t="shared" ca="1" si="2"/>
        <v>0.24011875426035456</v>
      </c>
      <c r="F23">
        <f t="shared" ca="1" si="2"/>
        <v>0.22608495054550359</v>
      </c>
    </row>
    <row r="24" spans="1:6" ht="15.75" customHeight="1" x14ac:dyDescent="0.2">
      <c r="A24">
        <v>23</v>
      </c>
      <c r="B24" s="47">
        <f ca="1">IF('Inputs and Results'!$C$15='Inputs and Results'!$C$13, 'Inputs and Results'!$C$13, IF(E24 &lt;= ('Inputs and Results'!$C$14-'Inputs and Results'!$C$13)/('Inputs and Results'!$C$15-'Inputs and Results'!$C$13), 'Inputs and Results'!$C$13 + SQRT(E24*('Inputs and Results'!$C$15-'Inputs and Results'!$C$13)*('Inputs and Results'!$C$14-'Inputs and Results'!$C$13)), 'Inputs and Results'!$C$15 - SQRT((1-E24)*('Inputs and Results'!$C$15-'Inputs and Results'!$C$13)*('Inputs and Results'!$C$15-'Inputs and Results'!$C$14))))</f>
        <v>0.25032104263835731</v>
      </c>
      <c r="C24" s="47">
        <f ca="1">IF('Inputs and Results'!$G$15='Inputs and Results'!$G$13, 'Inputs and Results'!$G$13, IF(F24 &lt;= ('Inputs and Results'!$G$14-'Inputs and Results'!$G$13)/('Inputs and Results'!$G$15-'Inputs and Results'!$G$13), 'Inputs and Results'!$G$13 + SQRT(F24*('Inputs and Results'!$G$15-'Inputs and Results'!$G$13)*('Inputs and Results'!$G$14-'Inputs and Results'!$G$13)), 'Inputs and Results'!$G$15 - SQRT((1-F24)*('Inputs and Results'!$G$15-'Inputs and Results'!$G$13)*('Inputs and Results'!$G$15-'Inputs and Results'!$G$14))))</f>
        <v>971.69536651056967</v>
      </c>
      <c r="D24">
        <f t="shared" ca="1" si="0"/>
        <v>243.23579727178654</v>
      </c>
      <c r="E24">
        <f t="shared" ca="1" si="2"/>
        <v>0.15991840349362108</v>
      </c>
      <c r="F24">
        <f t="shared" ca="1" si="2"/>
        <v>0.93855165492738135</v>
      </c>
    </row>
    <row r="25" spans="1:6" ht="15.75" customHeight="1" x14ac:dyDescent="0.2">
      <c r="A25">
        <v>24</v>
      </c>
      <c r="B25" s="47">
        <f ca="1">IF('Inputs and Results'!$C$15='Inputs and Results'!$C$13, 'Inputs and Results'!$C$13, IF(E25 &lt;= ('Inputs and Results'!$C$14-'Inputs and Results'!$C$13)/('Inputs and Results'!$C$15-'Inputs and Results'!$C$13), 'Inputs and Results'!$C$13 + SQRT(E25*('Inputs and Results'!$C$15-'Inputs and Results'!$C$13)*('Inputs and Results'!$C$14-'Inputs and Results'!$C$13)), 'Inputs and Results'!$C$15 - SQRT((1-E25)*('Inputs and Results'!$C$15-'Inputs and Results'!$C$13)*('Inputs and Results'!$C$15-'Inputs and Results'!$C$14))))</f>
        <v>2.3189281184637296</v>
      </c>
      <c r="C25" s="47">
        <f ca="1">IF('Inputs and Results'!$G$15='Inputs and Results'!$G$13, 'Inputs and Results'!$G$13, IF(F25 &lt;= ('Inputs and Results'!$G$14-'Inputs and Results'!$G$13)/('Inputs and Results'!$G$15-'Inputs and Results'!$G$13), 'Inputs and Results'!$G$13 + SQRT(F25*('Inputs and Results'!$G$15-'Inputs and Results'!$G$13)*('Inputs and Results'!$G$14-'Inputs and Results'!$G$13)), 'Inputs and Results'!$G$15 - SQRT((1-F25)*('Inputs and Results'!$G$15-'Inputs and Results'!$G$13)*('Inputs and Results'!$G$15-'Inputs and Results'!$G$14))))</f>
        <v>708.68588916199087</v>
      </c>
      <c r="D25">
        <f t="shared" ca="1" si="0"/>
        <v>1643.3916355362107</v>
      </c>
      <c r="E25">
        <f t="shared" ca="1" si="2"/>
        <v>0.94846012135340496</v>
      </c>
      <c r="F25">
        <f t="shared" ca="1" si="2"/>
        <v>0.71542338143458806</v>
      </c>
    </row>
    <row r="26" spans="1:6" ht="15.75" customHeight="1" x14ac:dyDescent="0.2">
      <c r="A26">
        <v>25</v>
      </c>
      <c r="B26" s="47">
        <f ca="1">IF('Inputs and Results'!$C$15='Inputs and Results'!$C$13, 'Inputs and Results'!$C$13, IF(E26 &lt;= ('Inputs and Results'!$C$14-'Inputs and Results'!$C$13)/('Inputs and Results'!$C$15-'Inputs and Results'!$C$13), 'Inputs and Results'!$C$13 + SQRT(E26*('Inputs and Results'!$C$15-'Inputs and Results'!$C$13)*('Inputs and Results'!$C$14-'Inputs and Results'!$C$13)), 'Inputs and Results'!$C$15 - SQRT((1-E26)*('Inputs and Results'!$C$15-'Inputs and Results'!$C$13)*('Inputs and Results'!$C$15-'Inputs and Results'!$C$14))))</f>
        <v>0.52038439179947638</v>
      </c>
      <c r="C26" s="47">
        <f ca="1">IF('Inputs and Results'!$G$15='Inputs and Results'!$G$13, 'Inputs and Results'!$G$13, IF(F26 &lt;= ('Inputs and Results'!$G$14-'Inputs and Results'!$G$13)/('Inputs and Results'!$G$15-'Inputs and Results'!$G$13), 'Inputs and Results'!$G$13 + SQRT(F26*('Inputs and Results'!$G$15-'Inputs and Results'!$G$13)*('Inputs and Results'!$G$14-'Inputs and Results'!$G$13)), 'Inputs and Results'!$G$15 - SQRT((1-F26)*('Inputs and Results'!$G$15-'Inputs and Results'!$G$13)*('Inputs and Results'!$G$15-'Inputs and Results'!$G$14))))</f>
        <v>489.26116263761594</v>
      </c>
      <c r="D26">
        <f t="shared" ca="1" si="0"/>
        <v>254.60387255028047</v>
      </c>
      <c r="E26">
        <f t="shared" ca="1" si="2"/>
        <v>0.31683404839648299</v>
      </c>
      <c r="F26">
        <f t="shared" ca="1" si="2"/>
        <v>0.40447385243670908</v>
      </c>
    </row>
    <row r="27" spans="1:6" ht="15.75" customHeight="1" x14ac:dyDescent="0.2">
      <c r="A27">
        <v>26</v>
      </c>
      <c r="B27" s="47">
        <f ca="1">IF('Inputs and Results'!$C$15='Inputs and Results'!$C$13, 'Inputs and Results'!$C$13, IF(E27 &lt;= ('Inputs and Results'!$C$14-'Inputs and Results'!$C$13)/('Inputs and Results'!$C$15-'Inputs and Results'!$C$13), 'Inputs and Results'!$C$13 + SQRT(E27*('Inputs and Results'!$C$15-'Inputs and Results'!$C$13)*('Inputs and Results'!$C$14-'Inputs and Results'!$C$13)), 'Inputs and Results'!$C$15 - SQRT((1-E27)*('Inputs and Results'!$C$15-'Inputs and Results'!$C$13)*('Inputs and Results'!$C$15-'Inputs and Results'!$C$14))))</f>
        <v>1.1903168061840048</v>
      </c>
      <c r="C27" s="47">
        <f ca="1">IF('Inputs and Results'!$G$15='Inputs and Results'!$G$13, 'Inputs and Results'!$G$13, IF(F27 &lt;= ('Inputs and Results'!$G$14-'Inputs and Results'!$G$13)/('Inputs and Results'!$G$15-'Inputs and Results'!$G$13), 'Inputs and Results'!$G$13 + SQRT(F27*('Inputs and Results'!$G$15-'Inputs and Results'!$G$13)*('Inputs and Results'!$G$14-'Inputs and Results'!$G$13)), 'Inputs and Results'!$G$15 - SQRT((1-F27)*('Inputs and Results'!$G$15-'Inputs and Results'!$G$13)*('Inputs and Results'!$G$15-'Inputs and Results'!$G$14))))</f>
        <v>604.97182264360754</v>
      </c>
      <c r="D27">
        <f t="shared" ca="1" si="0"/>
        <v>720.10812776045509</v>
      </c>
      <c r="E27">
        <f t="shared" ca="1" si="2"/>
        <v>0.63611630422443766</v>
      </c>
      <c r="F27">
        <f t="shared" ca="1" si="2"/>
        <v>0.58259677161553103</v>
      </c>
    </row>
    <row r="28" spans="1:6" ht="15.75" customHeight="1" x14ac:dyDescent="0.2">
      <c r="A28">
        <v>27</v>
      </c>
      <c r="B28" s="47">
        <f ca="1">IF('Inputs and Results'!$C$15='Inputs and Results'!$C$13, 'Inputs and Results'!$C$13, IF(E28 &lt;= ('Inputs and Results'!$C$14-'Inputs and Results'!$C$13)/('Inputs and Results'!$C$15-'Inputs and Results'!$C$13), 'Inputs and Results'!$C$13 + SQRT(E28*('Inputs and Results'!$C$15-'Inputs and Results'!$C$13)*('Inputs and Results'!$C$14-'Inputs and Results'!$C$13)), 'Inputs and Results'!$C$15 - SQRT((1-E28)*('Inputs and Results'!$C$15-'Inputs and Results'!$C$13)*('Inputs and Results'!$C$15-'Inputs and Results'!$C$14))))</f>
        <v>1.8634703416763316</v>
      </c>
      <c r="C28" s="47">
        <f ca="1">IF('Inputs and Results'!$G$15='Inputs and Results'!$G$13, 'Inputs and Results'!$G$13, IF(F28 &lt;= ('Inputs and Results'!$G$14-'Inputs and Results'!$G$13)/('Inputs and Results'!$G$15-'Inputs and Results'!$G$13), 'Inputs and Results'!$G$13 + SQRT(F28*('Inputs and Results'!$G$15-'Inputs and Results'!$G$13)*('Inputs and Results'!$G$14-'Inputs and Results'!$G$13)), 'Inputs and Results'!$G$15 - SQRT((1-F28)*('Inputs and Results'!$G$15-'Inputs and Results'!$G$13)*('Inputs and Results'!$G$15-'Inputs and Results'!$G$14))))</f>
        <v>454.00630264810161</v>
      </c>
      <c r="D28">
        <f t="shared" ca="1" si="0"/>
        <v>846.02727991886593</v>
      </c>
      <c r="E28">
        <f t="shared" ca="1" si="2"/>
        <v>0.85647781508340948</v>
      </c>
      <c r="F28">
        <f t="shared" ca="1" si="2"/>
        <v>0.34392867535434413</v>
      </c>
    </row>
    <row r="29" spans="1:6" ht="15.75" customHeight="1" x14ac:dyDescent="0.2">
      <c r="A29">
        <v>28</v>
      </c>
      <c r="B29" s="47">
        <f ca="1">IF('Inputs and Results'!$C$15='Inputs and Results'!$C$13, 'Inputs and Results'!$C$13, IF(E29 &lt;= ('Inputs and Results'!$C$14-'Inputs and Results'!$C$13)/('Inputs and Results'!$C$15-'Inputs and Results'!$C$13), 'Inputs and Results'!$C$13 + SQRT(E29*('Inputs and Results'!$C$15-'Inputs and Results'!$C$13)*('Inputs and Results'!$C$14-'Inputs and Results'!$C$13)), 'Inputs and Results'!$C$15 - SQRT((1-E29)*('Inputs and Results'!$C$15-'Inputs and Results'!$C$13)*('Inputs and Results'!$C$15-'Inputs and Results'!$C$14))))</f>
        <v>1.2242006123209876</v>
      </c>
      <c r="C29" s="47">
        <f ca="1">IF('Inputs and Results'!$G$15='Inputs and Results'!$G$13, 'Inputs and Results'!$G$13, IF(F29 &lt;= ('Inputs and Results'!$G$14-'Inputs and Results'!$G$13)/('Inputs and Results'!$G$15-'Inputs and Results'!$G$13), 'Inputs and Results'!$G$13 + SQRT(F29*('Inputs and Results'!$G$15-'Inputs and Results'!$G$13)*('Inputs and Results'!$G$14-'Inputs and Results'!$G$13)), 'Inputs and Results'!$G$15 - SQRT((1-F29)*('Inputs and Results'!$G$15-'Inputs and Results'!$G$13)*('Inputs and Results'!$G$15-'Inputs and Results'!$G$14))))</f>
        <v>653.35347378862866</v>
      </c>
      <c r="D29">
        <f t="shared" ca="1" si="0"/>
        <v>799.83572267408351</v>
      </c>
      <c r="E29">
        <f t="shared" ca="1" si="2"/>
        <v>0.64961517052431605</v>
      </c>
      <c r="F29">
        <f t="shared" ca="1" si="2"/>
        <v>0.6477151839878531</v>
      </c>
    </row>
    <row r="30" spans="1:6" ht="15.75" customHeight="1" x14ac:dyDescent="0.2">
      <c r="A30">
        <v>29</v>
      </c>
      <c r="B30" s="47">
        <f ca="1">IF('Inputs and Results'!$C$15='Inputs and Results'!$C$13, 'Inputs and Results'!$C$13, IF(E30 &lt;= ('Inputs and Results'!$C$14-'Inputs and Results'!$C$13)/('Inputs and Results'!$C$15-'Inputs and Results'!$C$13), 'Inputs and Results'!$C$13 + SQRT(E30*('Inputs and Results'!$C$15-'Inputs and Results'!$C$13)*('Inputs and Results'!$C$14-'Inputs and Results'!$C$13)), 'Inputs and Results'!$C$15 - SQRT((1-E30)*('Inputs and Results'!$C$15-'Inputs and Results'!$C$13)*('Inputs and Results'!$C$15-'Inputs and Results'!$C$14))))</f>
        <v>1.0754260345208131</v>
      </c>
      <c r="C30" s="47">
        <f ca="1">IF('Inputs and Results'!$G$15='Inputs and Results'!$G$13, 'Inputs and Results'!$G$13, IF(F30 &lt;= ('Inputs and Results'!$G$14-'Inputs and Results'!$G$13)/('Inputs and Results'!$G$15-'Inputs and Results'!$G$13), 'Inputs and Results'!$G$13 + SQRT(F30*('Inputs and Results'!$G$15-'Inputs and Results'!$G$13)*('Inputs and Results'!$G$14-'Inputs and Results'!$G$13)), 'Inputs and Results'!$G$15 - SQRT((1-F30)*('Inputs and Results'!$G$15-'Inputs and Results'!$G$13)*('Inputs and Results'!$G$15-'Inputs and Results'!$G$14))))</f>
        <v>539.43001641853152</v>
      </c>
      <c r="D30">
        <f t="shared" ca="1" si="0"/>
        <v>580.11708345847842</v>
      </c>
      <c r="E30">
        <f t="shared" ca="1" si="2"/>
        <v>0.58844611682219083</v>
      </c>
      <c r="F30">
        <f t="shared" ca="1" si="2"/>
        <v>0.48557933039216261</v>
      </c>
    </row>
    <row r="31" spans="1:6" ht="15.75" customHeight="1" x14ac:dyDescent="0.2">
      <c r="A31">
        <v>30</v>
      </c>
      <c r="B31" s="47">
        <f ca="1">IF('Inputs and Results'!$C$15='Inputs and Results'!$C$13, 'Inputs and Results'!$C$13, IF(E31 &lt;= ('Inputs and Results'!$C$14-'Inputs and Results'!$C$13)/('Inputs and Results'!$C$15-'Inputs and Results'!$C$13), 'Inputs and Results'!$C$13 + SQRT(E31*('Inputs and Results'!$C$15-'Inputs and Results'!$C$13)*('Inputs and Results'!$C$14-'Inputs and Results'!$C$13)), 'Inputs and Results'!$C$15 - SQRT((1-E31)*('Inputs and Results'!$C$15-'Inputs and Results'!$C$13)*('Inputs and Results'!$C$15-'Inputs and Results'!$C$14))))</f>
        <v>2.3927788648093355</v>
      </c>
      <c r="C31" s="47">
        <f ca="1">IF('Inputs and Results'!$G$15='Inputs and Results'!$G$13, 'Inputs and Results'!$G$13, IF(F31 &lt;= ('Inputs and Results'!$G$14-'Inputs and Results'!$G$13)/('Inputs and Results'!$G$15-'Inputs and Results'!$G$13), 'Inputs and Results'!$G$13 + SQRT(F31*('Inputs and Results'!$G$15-'Inputs and Results'!$G$13)*('Inputs and Results'!$G$14-'Inputs and Results'!$G$13)), 'Inputs and Results'!$G$15 - SQRT((1-F31)*('Inputs and Results'!$G$15-'Inputs and Results'!$G$13)*('Inputs and Results'!$G$15-'Inputs and Results'!$G$14))))</f>
        <v>729.29808656521823</v>
      </c>
      <c r="D31">
        <f t="shared" ca="1" si="0"/>
        <v>1745.0490476791433</v>
      </c>
      <c r="E31">
        <f t="shared" ca="1" si="2"/>
        <v>0.95903138810864008</v>
      </c>
      <c r="F31">
        <f t="shared" ca="1" si="2"/>
        <v>0.73880030402778829</v>
      </c>
    </row>
    <row r="32" spans="1:6" ht="15.75" customHeight="1" x14ac:dyDescent="0.2">
      <c r="A32">
        <v>31</v>
      </c>
      <c r="B32" s="47">
        <f ca="1">IF('Inputs and Results'!$C$15='Inputs and Results'!$C$13, 'Inputs and Results'!$C$13, IF(E32 &lt;= ('Inputs and Results'!$C$14-'Inputs and Results'!$C$13)/('Inputs and Results'!$C$15-'Inputs and Results'!$C$13), 'Inputs and Results'!$C$13 + SQRT(E32*('Inputs and Results'!$C$15-'Inputs and Results'!$C$13)*('Inputs and Results'!$C$14-'Inputs and Results'!$C$13)), 'Inputs and Results'!$C$15 - SQRT((1-E32)*('Inputs and Results'!$C$15-'Inputs and Results'!$C$13)*('Inputs and Results'!$C$15-'Inputs and Results'!$C$14))))</f>
        <v>0.20195701053247062</v>
      </c>
      <c r="C32" s="47">
        <f ca="1">IF('Inputs and Results'!$G$15='Inputs and Results'!$G$13, 'Inputs and Results'!$G$13, IF(F32 &lt;= ('Inputs and Results'!$G$14-'Inputs and Results'!$G$13)/('Inputs and Results'!$G$15-'Inputs and Results'!$G$13), 'Inputs and Results'!$G$13 + SQRT(F32*('Inputs and Results'!$G$15-'Inputs and Results'!$G$13)*('Inputs and Results'!$G$14-'Inputs and Results'!$G$13)), 'Inputs and Results'!$G$15 - SQRT((1-F32)*('Inputs and Results'!$G$15-'Inputs and Results'!$G$13)*('Inputs and Results'!$G$15-'Inputs and Results'!$G$14))))</f>
        <v>909.27715618711704</v>
      </c>
      <c r="D32">
        <f t="shared" ca="1" si="0"/>
        <v>183.63489620901652</v>
      </c>
      <c r="E32">
        <f t="shared" ca="1" si="2"/>
        <v>0.13010615878795673</v>
      </c>
      <c r="F32">
        <f t="shared" ca="1" si="2"/>
        <v>0.90035877549582022</v>
      </c>
    </row>
    <row r="33" spans="1:6" ht="15.75" customHeight="1" x14ac:dyDescent="0.2">
      <c r="A33">
        <v>32</v>
      </c>
      <c r="B33" s="47">
        <f ca="1">IF('Inputs and Results'!$C$15='Inputs and Results'!$C$13, 'Inputs and Results'!$C$13, IF(E33 &lt;= ('Inputs and Results'!$C$14-'Inputs and Results'!$C$13)/('Inputs and Results'!$C$15-'Inputs and Results'!$C$13), 'Inputs and Results'!$C$13 + SQRT(E33*('Inputs and Results'!$C$15-'Inputs and Results'!$C$13)*('Inputs and Results'!$C$14-'Inputs and Results'!$C$13)), 'Inputs and Results'!$C$15 - SQRT((1-E33)*('Inputs and Results'!$C$15-'Inputs and Results'!$C$13)*('Inputs and Results'!$C$15-'Inputs and Results'!$C$14))))</f>
        <v>1.5745369848227395</v>
      </c>
      <c r="C33" s="47">
        <f ca="1">IF('Inputs and Results'!$G$15='Inputs and Results'!$G$13, 'Inputs and Results'!$G$13, IF(F33 &lt;= ('Inputs and Results'!$G$14-'Inputs and Results'!$G$13)/('Inputs and Results'!$G$15-'Inputs and Results'!$G$13), 'Inputs and Results'!$G$13 + SQRT(F33*('Inputs and Results'!$G$15-'Inputs and Results'!$G$13)*('Inputs and Results'!$G$14-'Inputs and Results'!$G$13)), 'Inputs and Results'!$G$15 - SQRT((1-F33)*('Inputs and Results'!$G$15-'Inputs and Results'!$G$13)*('Inputs and Results'!$G$15-'Inputs and Results'!$G$14))))</f>
        <v>735.29322297360022</v>
      </c>
      <c r="D33">
        <f t="shared" ca="1" si="0"/>
        <v>1157.7463742614468</v>
      </c>
      <c r="E33">
        <f t="shared" ca="1" si="2"/>
        <v>0.77422835470686147</v>
      </c>
      <c r="F33">
        <f t="shared" ca="1" si="2"/>
        <v>0.74541151793621852</v>
      </c>
    </row>
    <row r="34" spans="1:6" ht="15.75" customHeight="1" x14ac:dyDescent="0.2">
      <c r="A34">
        <v>33</v>
      </c>
      <c r="B34" s="47">
        <f ca="1">IF('Inputs and Results'!$C$15='Inputs and Results'!$C$13, 'Inputs and Results'!$C$13, IF(E34 &lt;= ('Inputs and Results'!$C$14-'Inputs and Results'!$C$13)/('Inputs and Results'!$C$15-'Inputs and Results'!$C$13), 'Inputs and Results'!$C$13 + SQRT(E34*('Inputs and Results'!$C$15-'Inputs and Results'!$C$13)*('Inputs and Results'!$C$14-'Inputs and Results'!$C$13)), 'Inputs and Results'!$C$15 - SQRT((1-E34)*('Inputs and Results'!$C$15-'Inputs and Results'!$C$13)*('Inputs and Results'!$C$15-'Inputs and Results'!$C$14))))</f>
        <v>1.8884910316275494</v>
      </c>
      <c r="C34" s="47">
        <f ca="1">IF('Inputs and Results'!$G$15='Inputs and Results'!$G$13, 'Inputs and Results'!$G$13, IF(F34 &lt;= ('Inputs and Results'!$G$14-'Inputs and Results'!$G$13)/('Inputs and Results'!$G$15-'Inputs and Results'!$G$13), 'Inputs and Results'!$G$13 + SQRT(F34*('Inputs and Results'!$G$15-'Inputs and Results'!$G$13)*('Inputs and Results'!$G$14-'Inputs and Results'!$G$13)), 'Inputs and Results'!$G$15 - SQRT((1-F34)*('Inputs and Results'!$G$15-'Inputs and Results'!$G$13)*('Inputs and Results'!$G$15-'Inputs and Results'!$G$14))))</f>
        <v>594.89655171720983</v>
      </c>
      <c r="D34">
        <f t="shared" ca="1" si="0"/>
        <v>1123.4568026641055</v>
      </c>
      <c r="E34">
        <f t="shared" ca="1" si="2"/>
        <v>0.86272753480306785</v>
      </c>
      <c r="F34">
        <f t="shared" ca="1" si="2"/>
        <v>0.56834180012081092</v>
      </c>
    </row>
    <row r="35" spans="1:6" ht="15.75" customHeight="1" x14ac:dyDescent="0.2">
      <c r="A35">
        <v>34</v>
      </c>
      <c r="B35" s="47">
        <f ca="1">IF('Inputs and Results'!$C$15='Inputs and Results'!$C$13, 'Inputs and Results'!$C$13, IF(E35 &lt;= ('Inputs and Results'!$C$14-'Inputs and Results'!$C$13)/('Inputs and Results'!$C$15-'Inputs and Results'!$C$13), 'Inputs and Results'!$C$13 + SQRT(E35*('Inputs and Results'!$C$15-'Inputs and Results'!$C$13)*('Inputs and Results'!$C$14-'Inputs and Results'!$C$13)), 'Inputs and Results'!$C$15 - SQRT((1-E35)*('Inputs and Results'!$C$15-'Inputs and Results'!$C$13)*('Inputs and Results'!$C$15-'Inputs and Results'!$C$14))))</f>
        <v>1.5325294605233235</v>
      </c>
      <c r="C35" s="47">
        <f ca="1">IF('Inputs and Results'!$G$15='Inputs and Results'!$G$13, 'Inputs and Results'!$G$13, IF(F35 &lt;= ('Inputs and Results'!$G$14-'Inputs and Results'!$G$13)/('Inputs and Results'!$G$15-'Inputs and Results'!$G$13), 'Inputs and Results'!$G$13 + SQRT(F35*('Inputs and Results'!$G$15-'Inputs and Results'!$G$13)*('Inputs and Results'!$G$14-'Inputs and Results'!$G$13)), 'Inputs and Results'!$G$15 - SQRT((1-F35)*('Inputs and Results'!$G$15-'Inputs and Results'!$G$13)*('Inputs and Results'!$G$15-'Inputs and Results'!$G$14))))</f>
        <v>884.44802405525354</v>
      </c>
      <c r="D35">
        <f t="shared" ca="1" si="0"/>
        <v>1355.4426531663171</v>
      </c>
      <c r="E35">
        <f t="shared" ca="1" si="2"/>
        <v>0.76072557952978137</v>
      </c>
      <c r="F35">
        <f t="shared" ca="1" si="2"/>
        <v>0.88261231239396132</v>
      </c>
    </row>
    <row r="36" spans="1:6" ht="15.75" customHeight="1" x14ac:dyDescent="0.2">
      <c r="A36">
        <v>35</v>
      </c>
      <c r="B36" s="47">
        <f ca="1">IF('Inputs and Results'!$C$15='Inputs and Results'!$C$13, 'Inputs and Results'!$C$13, IF(E36 &lt;= ('Inputs and Results'!$C$14-'Inputs and Results'!$C$13)/('Inputs and Results'!$C$15-'Inputs and Results'!$C$13), 'Inputs and Results'!$C$13 + SQRT(E36*('Inputs and Results'!$C$15-'Inputs and Results'!$C$13)*('Inputs and Results'!$C$14-'Inputs and Results'!$C$13)), 'Inputs and Results'!$C$15 - SQRT((1-E36)*('Inputs and Results'!$C$15-'Inputs and Results'!$C$13)*('Inputs and Results'!$C$15-'Inputs and Results'!$C$14))))</f>
        <v>1.8845794024095988</v>
      </c>
      <c r="C36" s="47">
        <f ca="1">IF('Inputs and Results'!$G$15='Inputs and Results'!$G$13, 'Inputs and Results'!$G$13, IF(F36 &lt;= ('Inputs and Results'!$G$14-'Inputs and Results'!$G$13)/('Inputs and Results'!$G$15-'Inputs and Results'!$G$13), 'Inputs and Results'!$G$13 + SQRT(F36*('Inputs and Results'!$G$15-'Inputs and Results'!$G$13)*('Inputs and Results'!$G$14-'Inputs and Results'!$G$13)), 'Inputs and Results'!$G$15 - SQRT((1-F36)*('Inputs and Results'!$G$15-'Inputs and Results'!$G$13)*('Inputs and Results'!$G$15-'Inputs and Results'!$G$14))))</f>
        <v>472.69684398906065</v>
      </c>
      <c r="D36">
        <f t="shared" ca="1" si="0"/>
        <v>890.8347357658073</v>
      </c>
      <c r="E36">
        <f t="shared" ca="1" si="2"/>
        <v>0.86175965449678582</v>
      </c>
      <c r="F36">
        <f t="shared" ca="1" si="2"/>
        <v>0.37639199149360514</v>
      </c>
    </row>
    <row r="37" spans="1:6" ht="15.75" customHeight="1" x14ac:dyDescent="0.2">
      <c r="A37">
        <v>36</v>
      </c>
      <c r="B37" s="47">
        <f ca="1">IF('Inputs and Results'!$C$15='Inputs and Results'!$C$13, 'Inputs and Results'!$C$13, IF(E37 &lt;= ('Inputs and Results'!$C$14-'Inputs and Results'!$C$13)/('Inputs and Results'!$C$15-'Inputs and Results'!$C$13), 'Inputs and Results'!$C$13 + SQRT(E37*('Inputs and Results'!$C$15-'Inputs and Results'!$C$13)*('Inputs and Results'!$C$14-'Inputs and Results'!$C$13)), 'Inputs and Results'!$C$15 - SQRT((1-E37)*('Inputs and Results'!$C$15-'Inputs and Results'!$C$13)*('Inputs and Results'!$C$15-'Inputs and Results'!$C$14))))</f>
        <v>1.1661369756890818</v>
      </c>
      <c r="C37" s="47">
        <f ca="1">IF('Inputs and Results'!$G$15='Inputs and Results'!$G$13, 'Inputs and Results'!$G$13, IF(F37 &lt;= ('Inputs and Results'!$G$14-'Inputs and Results'!$G$13)/('Inputs and Results'!$G$15-'Inputs and Results'!$G$13), 'Inputs and Results'!$G$13 + SQRT(F37*('Inputs and Results'!$G$15-'Inputs and Results'!$G$13)*('Inputs and Results'!$G$14-'Inputs and Results'!$G$13)), 'Inputs and Results'!$G$15 - SQRT((1-F37)*('Inputs and Results'!$G$15-'Inputs and Results'!$G$13)*('Inputs and Results'!$G$15-'Inputs and Results'!$G$14))))</f>
        <v>728.7196120103365</v>
      </c>
      <c r="D37">
        <f t="shared" ca="1" si="0"/>
        <v>849.78688447505488</v>
      </c>
      <c r="E37">
        <f t="shared" ca="1" si="2"/>
        <v>0.62632737867391253</v>
      </c>
      <c r="F37">
        <f t="shared" ca="1" si="2"/>
        <v>0.73815790075734633</v>
      </c>
    </row>
    <row r="38" spans="1:6" ht="15.75" customHeight="1" x14ac:dyDescent="0.2">
      <c r="A38">
        <v>37</v>
      </c>
      <c r="B38" s="47">
        <f ca="1">IF('Inputs and Results'!$C$15='Inputs and Results'!$C$13, 'Inputs and Results'!$C$13, IF(E38 &lt;= ('Inputs and Results'!$C$14-'Inputs and Results'!$C$13)/('Inputs and Results'!$C$15-'Inputs and Results'!$C$13), 'Inputs and Results'!$C$13 + SQRT(E38*('Inputs and Results'!$C$15-'Inputs and Results'!$C$13)*('Inputs and Results'!$C$14-'Inputs and Results'!$C$13)), 'Inputs and Results'!$C$15 - SQRT((1-E38)*('Inputs and Results'!$C$15-'Inputs and Results'!$C$13)*('Inputs and Results'!$C$15-'Inputs and Results'!$C$14))))</f>
        <v>1.9871635129737426</v>
      </c>
      <c r="C38" s="47">
        <f ca="1">IF('Inputs and Results'!$G$15='Inputs and Results'!$G$13, 'Inputs and Results'!$G$13, IF(F38 &lt;= ('Inputs and Results'!$G$14-'Inputs and Results'!$G$13)/('Inputs and Results'!$G$15-'Inputs and Results'!$G$13), 'Inputs and Results'!$G$13 + SQRT(F38*('Inputs and Results'!$G$15-'Inputs and Results'!$G$13)*('Inputs and Results'!$G$14-'Inputs and Results'!$G$13)), 'Inputs and Results'!$G$15 - SQRT((1-F38)*('Inputs and Results'!$G$15-'Inputs and Results'!$G$13)*('Inputs and Results'!$G$15-'Inputs and Results'!$G$14))))</f>
        <v>1059.1511017178539</v>
      </c>
      <c r="D38">
        <f t="shared" ca="1" si="0"/>
        <v>2104.7064240596601</v>
      </c>
      <c r="E38">
        <f t="shared" ca="1" si="2"/>
        <v>0.88601802783870109</v>
      </c>
      <c r="F38">
        <f t="shared" ca="1" si="2"/>
        <v>0.97661229279497885</v>
      </c>
    </row>
    <row r="39" spans="1:6" ht="15.75" customHeight="1" x14ac:dyDescent="0.2">
      <c r="A39">
        <v>38</v>
      </c>
      <c r="B39" s="47">
        <f ca="1">IF('Inputs and Results'!$C$15='Inputs and Results'!$C$13, 'Inputs and Results'!$C$13, IF(E39 &lt;= ('Inputs and Results'!$C$14-'Inputs and Results'!$C$13)/('Inputs and Results'!$C$15-'Inputs and Results'!$C$13), 'Inputs and Results'!$C$13 + SQRT(E39*('Inputs and Results'!$C$15-'Inputs and Results'!$C$13)*('Inputs and Results'!$C$14-'Inputs and Results'!$C$13)), 'Inputs and Results'!$C$15 - SQRT((1-E39)*('Inputs and Results'!$C$15-'Inputs and Results'!$C$13)*('Inputs and Results'!$C$15-'Inputs and Results'!$C$14))))</f>
        <v>1.1260307902154487E-3</v>
      </c>
      <c r="C39" s="47">
        <f ca="1">IF('Inputs and Results'!$G$15='Inputs and Results'!$G$13, 'Inputs and Results'!$G$13, IF(F39 &lt;= ('Inputs and Results'!$G$14-'Inputs and Results'!$G$13)/('Inputs and Results'!$G$15-'Inputs and Results'!$G$13), 'Inputs and Results'!$G$13 + SQRT(F39*('Inputs and Results'!$G$15-'Inputs and Results'!$G$13)*('Inputs and Results'!$G$14-'Inputs and Results'!$G$13)), 'Inputs and Results'!$G$15 - SQRT((1-F39)*('Inputs and Results'!$G$15-'Inputs and Results'!$G$13)*('Inputs and Results'!$G$15-'Inputs and Results'!$G$14))))</f>
        <v>289.78421341559203</v>
      </c>
      <c r="D39">
        <f t="shared" ca="1" si="0"/>
        <v>0.32630594682432135</v>
      </c>
      <c r="E39">
        <f t="shared" ca="1" si="2"/>
        <v>7.5054631066129307E-4</v>
      </c>
      <c r="F39">
        <f t="shared" ca="1" si="2"/>
        <v>2.3281380943066421E-2</v>
      </c>
    </row>
    <row r="40" spans="1:6" ht="15.75" customHeight="1" x14ac:dyDescent="0.2">
      <c r="A40">
        <v>39</v>
      </c>
      <c r="B40" s="47">
        <f ca="1">IF('Inputs and Results'!$C$15='Inputs and Results'!$C$13, 'Inputs and Results'!$C$13, IF(E40 &lt;= ('Inputs and Results'!$C$14-'Inputs and Results'!$C$13)/('Inputs and Results'!$C$15-'Inputs and Results'!$C$13), 'Inputs and Results'!$C$13 + SQRT(E40*('Inputs and Results'!$C$15-'Inputs and Results'!$C$13)*('Inputs and Results'!$C$14-'Inputs and Results'!$C$13)), 'Inputs and Results'!$C$15 - SQRT((1-E40)*('Inputs and Results'!$C$15-'Inputs and Results'!$C$13)*('Inputs and Results'!$C$15-'Inputs and Results'!$C$14))))</f>
        <v>0.51607814481586489</v>
      </c>
      <c r="C40" s="47">
        <f ca="1">IF('Inputs and Results'!$G$15='Inputs and Results'!$G$13, 'Inputs and Results'!$G$13, IF(F40 &lt;= ('Inputs and Results'!$G$14-'Inputs and Results'!$G$13)/('Inputs and Results'!$G$15-'Inputs and Results'!$G$13), 'Inputs and Results'!$G$13 + SQRT(F40*('Inputs and Results'!$G$15-'Inputs and Results'!$G$13)*('Inputs and Results'!$G$14-'Inputs and Results'!$G$13)), 'Inputs and Results'!$G$15 - SQRT((1-F40)*('Inputs and Results'!$G$15-'Inputs and Results'!$G$13)*('Inputs and Results'!$G$15-'Inputs and Results'!$G$14))))</f>
        <v>347.11134205306826</v>
      </c>
      <c r="D40">
        <f t="shared" ca="1" si="0"/>
        <v>179.13657745129257</v>
      </c>
      <c r="E40">
        <f t="shared" ca="1" si="2"/>
        <v>0.31445913525984492</v>
      </c>
      <c r="F40">
        <f t="shared" ca="1" si="2"/>
        <v>0.1424382187909824</v>
      </c>
    </row>
    <row r="41" spans="1:6" ht="15.75" customHeight="1" x14ac:dyDescent="0.2">
      <c r="A41">
        <v>40</v>
      </c>
      <c r="B41" s="47">
        <f ca="1">IF('Inputs and Results'!$C$15='Inputs and Results'!$C$13, 'Inputs and Results'!$C$13, IF(E41 &lt;= ('Inputs and Results'!$C$14-'Inputs and Results'!$C$13)/('Inputs and Results'!$C$15-'Inputs and Results'!$C$13), 'Inputs and Results'!$C$13 + SQRT(E41*('Inputs and Results'!$C$15-'Inputs and Results'!$C$13)*('Inputs and Results'!$C$14-'Inputs and Results'!$C$13)), 'Inputs and Results'!$C$15 - SQRT((1-E41)*('Inputs and Results'!$C$15-'Inputs and Results'!$C$13)*('Inputs and Results'!$C$15-'Inputs and Results'!$C$14))))</f>
        <v>0.32540250516397418</v>
      </c>
      <c r="C41" s="47">
        <f ca="1">IF('Inputs and Results'!$G$15='Inputs and Results'!$G$13, 'Inputs and Results'!$G$13, IF(F41 &lt;= ('Inputs and Results'!$G$14-'Inputs and Results'!$G$13)/('Inputs and Results'!$G$15-'Inputs and Results'!$G$13), 'Inputs and Results'!$G$13 + SQRT(F41*('Inputs and Results'!$G$15-'Inputs and Results'!$G$13)*('Inputs and Results'!$G$14-'Inputs and Results'!$G$13)), 'Inputs and Results'!$G$15 - SQRT((1-F41)*('Inputs and Results'!$G$15-'Inputs and Results'!$G$13)*('Inputs and Results'!$G$15-'Inputs and Results'!$G$14))))</f>
        <v>594.57648652867101</v>
      </c>
      <c r="D41">
        <f t="shared" ca="1" si="0"/>
        <v>193.4766782280235</v>
      </c>
      <c r="E41">
        <f t="shared" ca="1" si="2"/>
        <v>0.20516980451298383</v>
      </c>
      <c r="F41">
        <f t="shared" ca="1" si="2"/>
        <v>0.56788503424855852</v>
      </c>
    </row>
    <row r="42" spans="1:6" ht="15.75" customHeight="1" x14ac:dyDescent="0.2">
      <c r="A42">
        <v>41</v>
      </c>
      <c r="B42" s="47">
        <f ca="1">IF('Inputs and Results'!$C$15='Inputs and Results'!$C$13, 'Inputs and Results'!$C$13, IF(E42 &lt;= ('Inputs and Results'!$C$14-'Inputs and Results'!$C$13)/('Inputs and Results'!$C$15-'Inputs and Results'!$C$13), 'Inputs and Results'!$C$13 + SQRT(E42*('Inputs and Results'!$C$15-'Inputs and Results'!$C$13)*('Inputs and Results'!$C$14-'Inputs and Results'!$C$13)), 'Inputs and Results'!$C$15 - SQRT((1-E42)*('Inputs and Results'!$C$15-'Inputs and Results'!$C$13)*('Inputs and Results'!$C$15-'Inputs and Results'!$C$14))))</f>
        <v>5.1937291827450771E-2</v>
      </c>
      <c r="C42" s="47">
        <f ca="1">IF('Inputs and Results'!$G$15='Inputs and Results'!$G$13, 'Inputs and Results'!$G$13, IF(F42 &lt;= ('Inputs and Results'!$G$14-'Inputs and Results'!$G$13)/('Inputs and Results'!$G$15-'Inputs and Results'!$G$13), 'Inputs and Results'!$G$13 + SQRT(F42*('Inputs and Results'!$G$15-'Inputs and Results'!$G$13)*('Inputs and Results'!$G$14-'Inputs and Results'!$G$13)), 'Inputs and Results'!$G$15 - SQRT((1-F42)*('Inputs and Results'!$G$15-'Inputs and Results'!$G$13)*('Inputs and Results'!$G$15-'Inputs and Results'!$G$14))))</f>
        <v>372.30847044432971</v>
      </c>
      <c r="D42">
        <f t="shared" ca="1" si="0"/>
        <v>19.336693679298982</v>
      </c>
      <c r="E42">
        <f t="shared" ref="E42:F61" ca="1" si="3">RAND()</f>
        <v>3.4325140964703849E-2</v>
      </c>
      <c r="F42">
        <f t="shared" ca="1" si="3"/>
        <v>0.19236010980581575</v>
      </c>
    </row>
    <row r="43" spans="1:6" ht="15.75" customHeight="1" x14ac:dyDescent="0.2">
      <c r="A43">
        <v>42</v>
      </c>
      <c r="B43" s="47">
        <f ca="1">IF('Inputs and Results'!$C$15='Inputs and Results'!$C$13, 'Inputs and Results'!$C$13, IF(E43 &lt;= ('Inputs and Results'!$C$14-'Inputs and Results'!$C$13)/('Inputs and Results'!$C$15-'Inputs and Results'!$C$13), 'Inputs and Results'!$C$13 + SQRT(E43*('Inputs and Results'!$C$15-'Inputs and Results'!$C$13)*('Inputs and Results'!$C$14-'Inputs and Results'!$C$13)), 'Inputs and Results'!$C$15 - SQRT((1-E43)*('Inputs and Results'!$C$15-'Inputs and Results'!$C$13)*('Inputs and Results'!$C$15-'Inputs and Results'!$C$14))))</f>
        <v>0.75820022034020074</v>
      </c>
      <c r="C43" s="47">
        <f ca="1">IF('Inputs and Results'!$G$15='Inputs and Results'!$G$13, 'Inputs and Results'!$G$13, IF(F43 &lt;= ('Inputs and Results'!$G$14-'Inputs and Results'!$G$13)/('Inputs and Results'!$G$15-'Inputs and Results'!$G$13), 'Inputs and Results'!$G$13 + SQRT(F43*('Inputs and Results'!$G$15-'Inputs and Results'!$G$13)*('Inputs and Results'!$G$14-'Inputs and Results'!$G$13)), 'Inputs and Results'!$G$15 - SQRT((1-F43)*('Inputs and Results'!$G$15-'Inputs and Results'!$G$13)*('Inputs and Results'!$G$15-'Inputs and Results'!$G$14))))</f>
        <v>406.58510481176063</v>
      </c>
      <c r="D43">
        <f t="shared" ca="1" si="0"/>
        <v>308.27291605532054</v>
      </c>
      <c r="E43">
        <f t="shared" ca="1" si="3"/>
        <v>0.44159263865747522</v>
      </c>
      <c r="F43">
        <f t="shared" ca="1" si="3"/>
        <v>0.25786752125095957</v>
      </c>
    </row>
    <row r="44" spans="1:6" ht="15.75" customHeight="1" x14ac:dyDescent="0.2">
      <c r="A44">
        <v>43</v>
      </c>
      <c r="B44" s="47">
        <f ca="1">IF('Inputs and Results'!$C$15='Inputs and Results'!$C$13, 'Inputs and Results'!$C$13, IF(E44 &lt;= ('Inputs and Results'!$C$14-'Inputs and Results'!$C$13)/('Inputs and Results'!$C$15-'Inputs and Results'!$C$13), 'Inputs and Results'!$C$13 + SQRT(E44*('Inputs and Results'!$C$15-'Inputs and Results'!$C$13)*('Inputs and Results'!$C$14-'Inputs and Results'!$C$13)), 'Inputs and Results'!$C$15 - SQRT((1-E44)*('Inputs and Results'!$C$15-'Inputs and Results'!$C$13)*('Inputs and Results'!$C$15-'Inputs and Results'!$C$14))))</f>
        <v>1.3746869293981037</v>
      </c>
      <c r="C44" s="47">
        <f ca="1">IF('Inputs and Results'!$G$15='Inputs and Results'!$G$13, 'Inputs and Results'!$G$13, IF(F44 &lt;= ('Inputs and Results'!$G$14-'Inputs and Results'!$G$13)/('Inputs and Results'!$G$15-'Inputs and Results'!$G$13), 'Inputs and Results'!$G$13 + SQRT(F44*('Inputs and Results'!$G$15-'Inputs and Results'!$G$13)*('Inputs and Results'!$G$14-'Inputs and Results'!$G$13)), 'Inputs and Results'!$G$15 - SQRT((1-F44)*('Inputs and Results'!$G$15-'Inputs and Results'!$G$13)*('Inputs and Results'!$G$15-'Inputs and Results'!$G$14))))</f>
        <v>493.15232193120835</v>
      </c>
      <c r="D44">
        <f t="shared" ca="1" si="0"/>
        <v>677.93005116115785</v>
      </c>
      <c r="E44">
        <f t="shared" ca="1" si="3"/>
        <v>0.70648415805895948</v>
      </c>
      <c r="F44">
        <f t="shared" ca="1" si="3"/>
        <v>0.41097678608880961</v>
      </c>
    </row>
    <row r="45" spans="1:6" ht="15.75" customHeight="1" x14ac:dyDescent="0.2">
      <c r="A45">
        <v>44</v>
      </c>
      <c r="B45" s="47">
        <f ca="1">IF('Inputs and Results'!$C$15='Inputs and Results'!$C$13, 'Inputs and Results'!$C$13, IF(E45 &lt;= ('Inputs and Results'!$C$14-'Inputs and Results'!$C$13)/('Inputs and Results'!$C$15-'Inputs and Results'!$C$13), 'Inputs and Results'!$C$13 + SQRT(E45*('Inputs and Results'!$C$15-'Inputs and Results'!$C$13)*('Inputs and Results'!$C$14-'Inputs and Results'!$C$13)), 'Inputs and Results'!$C$15 - SQRT((1-E45)*('Inputs and Results'!$C$15-'Inputs and Results'!$C$13)*('Inputs and Results'!$C$15-'Inputs and Results'!$C$14))))</f>
        <v>1.7887079501452476</v>
      </c>
      <c r="C45" s="47">
        <f ca="1">IF('Inputs and Results'!$G$15='Inputs and Results'!$G$13, 'Inputs and Results'!$G$13, IF(F45 &lt;= ('Inputs and Results'!$G$14-'Inputs and Results'!$G$13)/('Inputs and Results'!$G$15-'Inputs and Results'!$G$13), 'Inputs and Results'!$G$13 + SQRT(F45*('Inputs and Results'!$G$15-'Inputs and Results'!$G$13)*('Inputs and Results'!$G$14-'Inputs and Results'!$G$13)), 'Inputs and Results'!$G$15 - SQRT((1-F45)*('Inputs and Results'!$G$15-'Inputs and Results'!$G$13)*('Inputs and Results'!$G$15-'Inputs and Results'!$G$14))))</f>
        <v>350.87332305843279</v>
      </c>
      <c r="D45">
        <f t="shared" ca="1" si="0"/>
        <v>627.60990244850052</v>
      </c>
      <c r="E45">
        <f t="shared" ca="1" si="3"/>
        <v>0.83697461888429692</v>
      </c>
      <c r="F45">
        <f t="shared" ca="1" si="3"/>
        <v>0.14998672135179902</v>
      </c>
    </row>
    <row r="46" spans="1:6" ht="15.75" customHeight="1" x14ac:dyDescent="0.2">
      <c r="A46">
        <v>45</v>
      </c>
      <c r="B46" s="47">
        <f ca="1">IF('Inputs and Results'!$C$15='Inputs and Results'!$C$13, 'Inputs and Results'!$C$13, IF(E46 &lt;= ('Inputs and Results'!$C$14-'Inputs and Results'!$C$13)/('Inputs and Results'!$C$15-'Inputs and Results'!$C$13), 'Inputs and Results'!$C$13 + SQRT(E46*('Inputs and Results'!$C$15-'Inputs and Results'!$C$13)*('Inputs and Results'!$C$14-'Inputs and Results'!$C$13)), 'Inputs and Results'!$C$15 - SQRT((1-E46)*('Inputs and Results'!$C$15-'Inputs and Results'!$C$13)*('Inputs and Results'!$C$15-'Inputs and Results'!$C$14))))</f>
        <v>1.2885682008439392</v>
      </c>
      <c r="C46" s="47">
        <f ca="1">IF('Inputs and Results'!$G$15='Inputs and Results'!$G$13, 'Inputs and Results'!$G$13, IF(F46 &lt;= ('Inputs and Results'!$G$14-'Inputs and Results'!$G$13)/('Inputs and Results'!$G$15-'Inputs and Results'!$G$13), 'Inputs and Results'!$G$13 + SQRT(F46*('Inputs and Results'!$G$15-'Inputs and Results'!$G$13)*('Inputs and Results'!$G$14-'Inputs and Results'!$G$13)), 'Inputs and Results'!$G$15 - SQRT((1-F46)*('Inputs and Results'!$G$15-'Inputs and Results'!$G$13)*('Inputs and Results'!$G$15-'Inputs and Results'!$G$14))))</f>
        <v>589.06301058706947</v>
      </c>
      <c r="D46">
        <f t="shared" ca="1" si="0"/>
        <v>759.04786373589445</v>
      </c>
      <c r="E46">
        <f t="shared" ca="1" si="3"/>
        <v>0.67455568853749426</v>
      </c>
      <c r="F46">
        <f t="shared" ca="1" si="3"/>
        <v>0.55997882083872952</v>
      </c>
    </row>
    <row r="47" spans="1:6" ht="15.75" customHeight="1" x14ac:dyDescent="0.2">
      <c r="A47">
        <v>46</v>
      </c>
      <c r="B47" s="47">
        <f ca="1">IF('Inputs and Results'!$C$15='Inputs and Results'!$C$13, 'Inputs and Results'!$C$13, IF(E47 &lt;= ('Inputs and Results'!$C$14-'Inputs and Results'!$C$13)/('Inputs and Results'!$C$15-'Inputs and Results'!$C$13), 'Inputs and Results'!$C$13 + SQRT(E47*('Inputs and Results'!$C$15-'Inputs and Results'!$C$13)*('Inputs and Results'!$C$14-'Inputs and Results'!$C$13)), 'Inputs and Results'!$C$15 - SQRT((1-E47)*('Inputs and Results'!$C$15-'Inputs and Results'!$C$13)*('Inputs and Results'!$C$15-'Inputs and Results'!$C$14))))</f>
        <v>0.2778895836976325</v>
      </c>
      <c r="C47" s="47">
        <f ca="1">IF('Inputs and Results'!$G$15='Inputs and Results'!$G$13, 'Inputs and Results'!$G$13, IF(F47 &lt;= ('Inputs and Results'!$G$14-'Inputs and Results'!$G$13)/('Inputs and Results'!$G$15-'Inputs and Results'!$G$13), 'Inputs and Results'!$G$13 + SQRT(F47*('Inputs and Results'!$G$15-'Inputs and Results'!$G$13)*('Inputs and Results'!$G$14-'Inputs and Results'!$G$13)), 'Inputs and Results'!$G$15 - SQRT((1-F47)*('Inputs and Results'!$G$15-'Inputs and Results'!$G$13)*('Inputs and Results'!$G$15-'Inputs and Results'!$G$14))))</f>
        <v>764.85871157925749</v>
      </c>
      <c r="D47">
        <f t="shared" ca="1" si="0"/>
        <v>212.54626894826743</v>
      </c>
      <c r="E47">
        <f t="shared" ca="1" si="3"/>
        <v>0.17667943127312802</v>
      </c>
      <c r="F47">
        <f t="shared" ca="1" si="3"/>
        <v>0.7767757737618628</v>
      </c>
    </row>
    <row r="48" spans="1:6" ht="15.75" customHeight="1" x14ac:dyDescent="0.2">
      <c r="A48">
        <v>47</v>
      </c>
      <c r="B48" s="47">
        <f ca="1">IF('Inputs and Results'!$C$15='Inputs and Results'!$C$13, 'Inputs and Results'!$C$13, IF(E48 &lt;= ('Inputs and Results'!$C$14-'Inputs and Results'!$C$13)/('Inputs and Results'!$C$15-'Inputs and Results'!$C$13), 'Inputs and Results'!$C$13 + SQRT(E48*('Inputs and Results'!$C$15-'Inputs and Results'!$C$13)*('Inputs and Results'!$C$14-'Inputs and Results'!$C$13)), 'Inputs and Results'!$C$15 - SQRT((1-E48)*('Inputs and Results'!$C$15-'Inputs and Results'!$C$13)*('Inputs and Results'!$C$15-'Inputs and Results'!$C$14))))</f>
        <v>0.24270803984348666</v>
      </c>
      <c r="C48" s="47">
        <f ca="1">IF('Inputs and Results'!$G$15='Inputs and Results'!$G$13, 'Inputs and Results'!$G$13, IF(F48 &lt;= ('Inputs and Results'!$G$14-'Inputs and Results'!$G$13)/('Inputs and Results'!$G$15-'Inputs and Results'!$G$13), 'Inputs and Results'!$G$13 + SQRT(F48*('Inputs and Results'!$G$15-'Inputs and Results'!$G$13)*('Inputs and Results'!$G$14-'Inputs and Results'!$G$13)), 'Inputs and Results'!$G$15 - SQRT((1-F48)*('Inputs and Results'!$G$15-'Inputs and Results'!$G$13)*('Inputs and Results'!$G$15-'Inputs and Results'!$G$14))))</f>
        <v>775.12094336926043</v>
      </c>
      <c r="D48">
        <f t="shared" ca="1" si="0"/>
        <v>188.12808480678743</v>
      </c>
      <c r="E48">
        <f t="shared" ca="1" si="3"/>
        <v>0.15526011627291691</v>
      </c>
      <c r="F48">
        <f t="shared" ca="1" si="3"/>
        <v>0.78718051501468667</v>
      </c>
    </row>
    <row r="49" spans="1:6" ht="15.75" customHeight="1" x14ac:dyDescent="0.2">
      <c r="A49">
        <v>48</v>
      </c>
      <c r="B49" s="47">
        <f ca="1">IF('Inputs and Results'!$C$15='Inputs and Results'!$C$13, 'Inputs and Results'!$C$13, IF(E49 &lt;= ('Inputs and Results'!$C$14-'Inputs and Results'!$C$13)/('Inputs and Results'!$C$15-'Inputs and Results'!$C$13), 'Inputs and Results'!$C$13 + SQRT(E49*('Inputs and Results'!$C$15-'Inputs and Results'!$C$13)*('Inputs and Results'!$C$14-'Inputs and Results'!$C$13)), 'Inputs and Results'!$C$15 - SQRT((1-E49)*('Inputs and Results'!$C$15-'Inputs and Results'!$C$13)*('Inputs and Results'!$C$15-'Inputs and Results'!$C$14))))</f>
        <v>2.3240578396572036</v>
      </c>
      <c r="C49" s="47">
        <f ca="1">IF('Inputs and Results'!$G$15='Inputs and Results'!$G$13, 'Inputs and Results'!$G$13, IF(F49 &lt;= ('Inputs and Results'!$G$14-'Inputs and Results'!$G$13)/('Inputs and Results'!$G$15-'Inputs and Results'!$G$13), 'Inputs and Results'!$G$13 + SQRT(F49*('Inputs and Results'!$G$15-'Inputs and Results'!$G$13)*('Inputs and Results'!$G$14-'Inputs and Results'!$G$13)), 'Inputs and Results'!$G$15 - SQRT((1-F49)*('Inputs and Results'!$G$15-'Inputs and Results'!$G$13)*('Inputs and Results'!$G$15-'Inputs and Results'!$G$14))))</f>
        <v>450.26861440356458</v>
      </c>
      <c r="D49">
        <f t="shared" ca="1" si="0"/>
        <v>1046.4503032561906</v>
      </c>
      <c r="E49">
        <f t="shared" ca="1" si="3"/>
        <v>0.94923357731901259</v>
      </c>
      <c r="F49">
        <f t="shared" ca="1" si="3"/>
        <v>0.33733791393206536</v>
      </c>
    </row>
    <row r="50" spans="1:6" ht="15.75" customHeight="1" x14ac:dyDescent="0.2">
      <c r="A50">
        <v>49</v>
      </c>
      <c r="B50" s="47">
        <f ca="1">IF('Inputs and Results'!$C$15='Inputs and Results'!$C$13, 'Inputs and Results'!$C$13, IF(E50 &lt;= ('Inputs and Results'!$C$14-'Inputs and Results'!$C$13)/('Inputs and Results'!$C$15-'Inputs and Results'!$C$13), 'Inputs and Results'!$C$13 + SQRT(E50*('Inputs and Results'!$C$15-'Inputs and Results'!$C$13)*('Inputs and Results'!$C$14-'Inputs and Results'!$C$13)), 'Inputs and Results'!$C$15 - SQRT((1-E50)*('Inputs and Results'!$C$15-'Inputs and Results'!$C$13)*('Inputs and Results'!$C$15-'Inputs and Results'!$C$14))))</f>
        <v>0.11593402124581198</v>
      </c>
      <c r="C50" s="47">
        <f ca="1">IF('Inputs and Results'!$G$15='Inputs and Results'!$G$13, 'Inputs and Results'!$G$13, IF(F50 &lt;= ('Inputs and Results'!$G$14-'Inputs and Results'!$G$13)/('Inputs and Results'!$G$15-'Inputs and Results'!$G$13), 'Inputs and Results'!$G$13 + SQRT(F50*('Inputs and Results'!$G$15-'Inputs and Results'!$G$13)*('Inputs and Results'!$G$14-'Inputs and Results'!$G$13)), 'Inputs and Results'!$G$15 - SQRT((1-F50)*('Inputs and Results'!$G$15-'Inputs and Results'!$G$13)*('Inputs and Results'!$G$15-'Inputs and Results'!$G$14))))</f>
        <v>838.69080129253518</v>
      </c>
      <c r="D50">
        <f t="shared" ca="1" si="0"/>
        <v>97.232797175715845</v>
      </c>
      <c r="E50">
        <f t="shared" ca="1" si="3"/>
        <v>7.579593668807183E-2</v>
      </c>
      <c r="F50">
        <f t="shared" ca="1" si="3"/>
        <v>0.84609994439006098</v>
      </c>
    </row>
    <row r="51" spans="1:6" ht="15.75" customHeight="1" x14ac:dyDescent="0.2">
      <c r="A51">
        <v>50</v>
      </c>
      <c r="B51" s="47">
        <f ca="1">IF('Inputs and Results'!$C$15='Inputs and Results'!$C$13, 'Inputs and Results'!$C$13, IF(E51 &lt;= ('Inputs and Results'!$C$14-'Inputs and Results'!$C$13)/('Inputs and Results'!$C$15-'Inputs and Results'!$C$13), 'Inputs and Results'!$C$13 + SQRT(E51*('Inputs and Results'!$C$15-'Inputs and Results'!$C$13)*('Inputs and Results'!$C$14-'Inputs and Results'!$C$13)), 'Inputs and Results'!$C$15 - SQRT((1-E51)*('Inputs and Results'!$C$15-'Inputs and Results'!$C$13)*('Inputs and Results'!$C$15-'Inputs and Results'!$C$14))))</f>
        <v>1.3224532805283808</v>
      </c>
      <c r="C51" s="47">
        <f ca="1">IF('Inputs and Results'!$G$15='Inputs and Results'!$G$13, 'Inputs and Results'!$G$13, IF(F51 &lt;= ('Inputs and Results'!$G$14-'Inputs and Results'!$G$13)/('Inputs and Results'!$G$15-'Inputs and Results'!$G$13), 'Inputs and Results'!$G$13 + SQRT(F51*('Inputs and Results'!$G$15-'Inputs and Results'!$G$13)*('Inputs and Results'!$G$14-'Inputs and Results'!$G$13)), 'Inputs and Results'!$G$15 - SQRT((1-F51)*('Inputs and Results'!$G$15-'Inputs and Results'!$G$13)*('Inputs and Results'!$G$15-'Inputs and Results'!$G$14))))</f>
        <v>362.86425816569795</v>
      </c>
      <c r="D51">
        <f t="shared" ca="1" si="0"/>
        <v>479.87102859772455</v>
      </c>
      <c r="E51">
        <f t="shared" ca="1" si="3"/>
        <v>0.68731522266555656</v>
      </c>
      <c r="F51">
        <f t="shared" ca="1" si="3"/>
        <v>0.17382412515256018</v>
      </c>
    </row>
    <row r="52" spans="1:6" ht="15.75" customHeight="1" x14ac:dyDescent="0.2">
      <c r="A52">
        <v>51</v>
      </c>
      <c r="B52" s="47">
        <f ca="1">IF('Inputs and Results'!$C$15='Inputs and Results'!$C$13, 'Inputs and Results'!$C$13, IF(E52 &lt;= ('Inputs and Results'!$C$14-'Inputs and Results'!$C$13)/('Inputs and Results'!$C$15-'Inputs and Results'!$C$13), 'Inputs and Results'!$C$13 + SQRT(E52*('Inputs and Results'!$C$15-'Inputs and Results'!$C$13)*('Inputs and Results'!$C$14-'Inputs and Results'!$C$13)), 'Inputs and Results'!$C$15 - SQRT((1-E52)*('Inputs and Results'!$C$15-'Inputs and Results'!$C$13)*('Inputs and Results'!$C$15-'Inputs and Results'!$C$14))))</f>
        <v>1.8728130653786186</v>
      </c>
      <c r="C52" s="47">
        <f ca="1">IF('Inputs and Results'!$G$15='Inputs and Results'!$G$13, 'Inputs and Results'!$G$13, IF(F52 &lt;= ('Inputs and Results'!$G$14-'Inputs and Results'!$G$13)/('Inputs and Results'!$G$15-'Inputs and Results'!$G$13), 'Inputs and Results'!$G$13 + SQRT(F52*('Inputs and Results'!$G$15-'Inputs and Results'!$G$13)*('Inputs and Results'!$G$14-'Inputs and Results'!$G$13)), 'Inputs and Results'!$G$15 - SQRT((1-F52)*('Inputs and Results'!$G$15-'Inputs and Results'!$G$13)*('Inputs and Results'!$G$15-'Inputs and Results'!$G$14))))</f>
        <v>987.16256918513375</v>
      </c>
      <c r="D52">
        <f t="shared" ca="1" si="0"/>
        <v>1848.7709572226429</v>
      </c>
      <c r="E52">
        <f t="shared" ca="1" si="3"/>
        <v>0.85882773493542819</v>
      </c>
      <c r="F52">
        <f t="shared" ca="1" si="3"/>
        <v>0.94659563501897104</v>
      </c>
    </row>
    <row r="53" spans="1:6" ht="15.75" customHeight="1" x14ac:dyDescent="0.2">
      <c r="A53">
        <v>52</v>
      </c>
      <c r="B53" s="47">
        <f ca="1">IF('Inputs and Results'!$C$15='Inputs and Results'!$C$13, 'Inputs and Results'!$C$13, IF(E53 &lt;= ('Inputs and Results'!$C$14-'Inputs and Results'!$C$13)/('Inputs and Results'!$C$15-'Inputs and Results'!$C$13), 'Inputs and Results'!$C$13 + SQRT(E53*('Inputs and Results'!$C$15-'Inputs and Results'!$C$13)*('Inputs and Results'!$C$14-'Inputs and Results'!$C$13)), 'Inputs and Results'!$C$15 - SQRT((1-E53)*('Inputs and Results'!$C$15-'Inputs and Results'!$C$13)*('Inputs and Results'!$C$15-'Inputs and Results'!$C$14))))</f>
        <v>3.872070722543608E-2</v>
      </c>
      <c r="C53" s="47">
        <f ca="1">IF('Inputs and Results'!$G$15='Inputs and Results'!$G$13, 'Inputs and Results'!$G$13, IF(F53 &lt;= ('Inputs and Results'!$G$14-'Inputs and Results'!$G$13)/('Inputs and Results'!$G$15-'Inputs and Results'!$G$13), 'Inputs and Results'!$G$13 + SQRT(F53*('Inputs and Results'!$G$15-'Inputs and Results'!$G$13)*('Inputs and Results'!$G$14-'Inputs and Results'!$G$13)), 'Inputs and Results'!$G$15 - SQRT((1-F53)*('Inputs and Results'!$G$15-'Inputs and Results'!$G$13)*('Inputs and Results'!$G$15-'Inputs and Results'!$G$14))))</f>
        <v>413.96327392265971</v>
      </c>
      <c r="D53">
        <f t="shared" ca="1" si="0"/>
        <v>16.028950731642304</v>
      </c>
      <c r="E53">
        <f t="shared" ca="1" si="3"/>
        <v>2.56472166871754E-2</v>
      </c>
      <c r="F53">
        <f t="shared" ca="1" si="3"/>
        <v>0.27160590593665745</v>
      </c>
    </row>
    <row r="54" spans="1:6" ht="15.75" customHeight="1" x14ac:dyDescent="0.2">
      <c r="A54">
        <v>53</v>
      </c>
      <c r="B54" s="47">
        <f ca="1">IF('Inputs and Results'!$C$15='Inputs and Results'!$C$13, 'Inputs and Results'!$C$13, IF(E54 &lt;= ('Inputs and Results'!$C$14-'Inputs and Results'!$C$13)/('Inputs and Results'!$C$15-'Inputs and Results'!$C$13), 'Inputs and Results'!$C$13 + SQRT(E54*('Inputs and Results'!$C$15-'Inputs and Results'!$C$13)*('Inputs and Results'!$C$14-'Inputs and Results'!$C$13)), 'Inputs and Results'!$C$15 - SQRT((1-E54)*('Inputs and Results'!$C$15-'Inputs and Results'!$C$13)*('Inputs and Results'!$C$15-'Inputs and Results'!$C$14))))</f>
        <v>9.5524737007871785E-2</v>
      </c>
      <c r="C54" s="47">
        <f ca="1">IF('Inputs and Results'!$G$15='Inputs and Results'!$G$13, 'Inputs and Results'!$G$13, IF(F54 &lt;= ('Inputs and Results'!$G$14-'Inputs and Results'!$G$13)/('Inputs and Results'!$G$15-'Inputs and Results'!$G$13), 'Inputs and Results'!$G$13 + SQRT(F54*('Inputs and Results'!$G$15-'Inputs and Results'!$G$13)*('Inputs and Results'!$G$14-'Inputs and Results'!$G$13)), 'Inputs and Results'!$G$15 - SQRT((1-F54)*('Inputs and Results'!$G$15-'Inputs and Results'!$G$13)*('Inputs and Results'!$G$15-'Inputs and Results'!$G$14))))</f>
        <v>655.27751323477082</v>
      </c>
      <c r="D54">
        <f t="shared" ca="1" si="0"/>
        <v>62.595212118923705</v>
      </c>
      <c r="E54">
        <f t="shared" ca="1" si="3"/>
        <v>6.2669271851867547E-2</v>
      </c>
      <c r="F54">
        <f t="shared" ca="1" si="3"/>
        <v>0.65019070336414386</v>
      </c>
    </row>
    <row r="55" spans="1:6" ht="15.75" customHeight="1" x14ac:dyDescent="0.2">
      <c r="A55">
        <v>54</v>
      </c>
      <c r="B55" s="47">
        <f ca="1">IF('Inputs and Results'!$C$15='Inputs and Results'!$C$13, 'Inputs and Results'!$C$13, IF(E55 &lt;= ('Inputs and Results'!$C$14-'Inputs and Results'!$C$13)/('Inputs and Results'!$C$15-'Inputs and Results'!$C$13), 'Inputs and Results'!$C$13 + SQRT(E55*('Inputs and Results'!$C$15-'Inputs and Results'!$C$13)*('Inputs and Results'!$C$14-'Inputs and Results'!$C$13)), 'Inputs and Results'!$C$15 - SQRT((1-E55)*('Inputs and Results'!$C$15-'Inputs and Results'!$C$13)*('Inputs and Results'!$C$15-'Inputs and Results'!$C$14))))</f>
        <v>0.53782567129238146</v>
      </c>
      <c r="C55" s="47">
        <f ca="1">IF('Inputs and Results'!$G$15='Inputs and Results'!$G$13, 'Inputs and Results'!$G$13, IF(F55 &lt;= ('Inputs and Results'!$G$14-'Inputs and Results'!$G$13)/('Inputs and Results'!$G$15-'Inputs and Results'!$G$13), 'Inputs and Results'!$G$13 + SQRT(F55*('Inputs and Results'!$G$15-'Inputs and Results'!$G$13)*('Inputs and Results'!$G$14-'Inputs and Results'!$G$13)), 'Inputs and Results'!$G$15 - SQRT((1-F55)*('Inputs and Results'!$G$15-'Inputs and Results'!$G$13)*('Inputs and Results'!$G$15-'Inputs and Results'!$G$14))))</f>
        <v>481.50908557341245</v>
      </c>
      <c r="D55">
        <f t="shared" ca="1" si="0"/>
        <v>258.96794718190131</v>
      </c>
      <c r="E55">
        <f t="shared" ca="1" si="3"/>
        <v>0.32641084167257628</v>
      </c>
      <c r="F55">
        <f t="shared" ca="1" si="3"/>
        <v>0.39141211741291215</v>
      </c>
    </row>
    <row r="56" spans="1:6" ht="15.75" customHeight="1" x14ac:dyDescent="0.2">
      <c r="A56">
        <v>55</v>
      </c>
      <c r="B56" s="47">
        <f ca="1">IF('Inputs and Results'!$C$15='Inputs and Results'!$C$13, 'Inputs and Results'!$C$13, IF(E56 &lt;= ('Inputs and Results'!$C$14-'Inputs and Results'!$C$13)/('Inputs and Results'!$C$15-'Inputs and Results'!$C$13), 'Inputs and Results'!$C$13 + SQRT(E56*('Inputs and Results'!$C$15-'Inputs and Results'!$C$13)*('Inputs and Results'!$C$14-'Inputs and Results'!$C$13)), 'Inputs and Results'!$C$15 - SQRT((1-E56)*('Inputs and Results'!$C$15-'Inputs and Results'!$C$13)*('Inputs and Results'!$C$15-'Inputs and Results'!$C$14))))</f>
        <v>2.211609527642056</v>
      </c>
      <c r="C56" s="47">
        <f ca="1">IF('Inputs and Results'!$G$15='Inputs and Results'!$G$13, 'Inputs and Results'!$G$13, IF(F56 &lt;= ('Inputs and Results'!$G$14-'Inputs and Results'!$G$13)/('Inputs and Results'!$G$15-'Inputs and Results'!$G$13), 'Inputs and Results'!$G$13 + SQRT(F56*('Inputs and Results'!$G$15-'Inputs and Results'!$G$13)*('Inputs and Results'!$G$14-'Inputs and Results'!$G$13)), 'Inputs and Results'!$G$15 - SQRT((1-F56)*('Inputs and Results'!$G$15-'Inputs and Results'!$G$13)*('Inputs and Results'!$G$15-'Inputs and Results'!$G$14))))</f>
        <v>936.92772607336701</v>
      </c>
      <c r="D56">
        <f t="shared" ca="1" si="0"/>
        <v>2072.1182856958649</v>
      </c>
      <c r="E56">
        <f t="shared" ca="1" si="3"/>
        <v>0.93093782923280199</v>
      </c>
      <c r="F56">
        <f t="shared" ca="1" si="3"/>
        <v>0.91841113397144281</v>
      </c>
    </row>
    <row r="57" spans="1:6" ht="15.75" customHeight="1" x14ac:dyDescent="0.2">
      <c r="A57">
        <v>56</v>
      </c>
      <c r="B57" s="47">
        <f ca="1">IF('Inputs and Results'!$C$15='Inputs and Results'!$C$13, 'Inputs and Results'!$C$13, IF(E57 &lt;= ('Inputs and Results'!$C$14-'Inputs and Results'!$C$13)/('Inputs and Results'!$C$15-'Inputs and Results'!$C$13), 'Inputs and Results'!$C$13 + SQRT(E57*('Inputs and Results'!$C$15-'Inputs and Results'!$C$13)*('Inputs and Results'!$C$14-'Inputs and Results'!$C$13)), 'Inputs and Results'!$C$15 - SQRT((1-E57)*('Inputs and Results'!$C$15-'Inputs and Results'!$C$13)*('Inputs and Results'!$C$15-'Inputs and Results'!$C$14))))</f>
        <v>1.1569482127516626</v>
      </c>
      <c r="C57" s="47">
        <f ca="1">IF('Inputs and Results'!$G$15='Inputs and Results'!$G$13, 'Inputs and Results'!$G$13, IF(F57 &lt;= ('Inputs and Results'!$G$14-'Inputs and Results'!$G$13)/('Inputs and Results'!$G$15-'Inputs and Results'!$G$13), 'Inputs and Results'!$G$13 + SQRT(F57*('Inputs and Results'!$G$15-'Inputs and Results'!$G$13)*('Inputs and Results'!$G$14-'Inputs and Results'!$G$13)), 'Inputs and Results'!$G$15 - SQRT((1-F57)*('Inputs and Results'!$G$15-'Inputs and Results'!$G$13)*('Inputs and Results'!$G$15-'Inputs and Results'!$G$14))))</f>
        <v>591.05591342972855</v>
      </c>
      <c r="D57">
        <f t="shared" ca="1" si="0"/>
        <v>683.82108267882586</v>
      </c>
      <c r="E57">
        <f t="shared" ca="1" si="3"/>
        <v>0.62257334550230103</v>
      </c>
      <c r="F57">
        <f t="shared" ca="1" si="3"/>
        <v>0.56284487478334311</v>
      </c>
    </row>
    <row r="58" spans="1:6" ht="15.75" customHeight="1" x14ac:dyDescent="0.2">
      <c r="A58">
        <v>57</v>
      </c>
      <c r="B58" s="47">
        <f ca="1">IF('Inputs and Results'!$C$15='Inputs and Results'!$C$13, 'Inputs and Results'!$C$13, IF(E58 &lt;= ('Inputs and Results'!$C$14-'Inputs and Results'!$C$13)/('Inputs and Results'!$C$15-'Inputs and Results'!$C$13), 'Inputs and Results'!$C$13 + SQRT(E58*('Inputs and Results'!$C$15-'Inputs and Results'!$C$13)*('Inputs and Results'!$C$14-'Inputs and Results'!$C$13)), 'Inputs and Results'!$C$15 - SQRT((1-E58)*('Inputs and Results'!$C$15-'Inputs and Results'!$C$13)*('Inputs and Results'!$C$15-'Inputs and Results'!$C$14))))</f>
        <v>0.75429217182638464</v>
      </c>
      <c r="C58" s="47">
        <f ca="1">IF('Inputs and Results'!$G$15='Inputs and Results'!$G$13, 'Inputs and Results'!$G$13, IF(F58 &lt;= ('Inputs and Results'!$G$14-'Inputs and Results'!$G$13)/('Inputs and Results'!$G$15-'Inputs and Results'!$G$13), 'Inputs and Results'!$G$13 + SQRT(F58*('Inputs and Results'!$G$15-'Inputs and Results'!$G$13)*('Inputs and Results'!$G$14-'Inputs and Results'!$G$13)), 'Inputs and Results'!$G$15 - SQRT((1-F58)*('Inputs and Results'!$G$15-'Inputs and Results'!$G$13)*('Inputs and Results'!$G$15-'Inputs and Results'!$G$14))))</f>
        <v>434.36451659906356</v>
      </c>
      <c r="D58">
        <f t="shared" ca="1" si="0"/>
        <v>327.63775458982536</v>
      </c>
      <c r="E58">
        <f t="shared" ca="1" si="3"/>
        <v>0.43964403894219384</v>
      </c>
      <c r="F58">
        <f t="shared" ca="1" si="3"/>
        <v>0.3089255371497186</v>
      </c>
    </row>
    <row r="59" spans="1:6" ht="15.75" customHeight="1" x14ac:dyDescent="0.2">
      <c r="A59">
        <v>58</v>
      </c>
      <c r="B59" s="47">
        <f ca="1">IF('Inputs and Results'!$C$15='Inputs and Results'!$C$13, 'Inputs and Results'!$C$13, IF(E59 &lt;= ('Inputs and Results'!$C$14-'Inputs and Results'!$C$13)/('Inputs and Results'!$C$15-'Inputs and Results'!$C$13), 'Inputs and Results'!$C$13 + SQRT(E59*('Inputs and Results'!$C$15-'Inputs and Results'!$C$13)*('Inputs and Results'!$C$14-'Inputs and Results'!$C$13)), 'Inputs and Results'!$C$15 - SQRT((1-E59)*('Inputs and Results'!$C$15-'Inputs and Results'!$C$13)*('Inputs and Results'!$C$15-'Inputs and Results'!$C$14))))</f>
        <v>1.6224932224026731</v>
      </c>
      <c r="C59" s="47">
        <f ca="1">IF('Inputs and Results'!$G$15='Inputs and Results'!$G$13, 'Inputs and Results'!$G$13, IF(F59 &lt;= ('Inputs and Results'!$G$14-'Inputs and Results'!$G$13)/('Inputs and Results'!$G$15-'Inputs and Results'!$G$13), 'Inputs and Results'!$G$13 + SQRT(F59*('Inputs and Results'!$G$15-'Inputs and Results'!$G$13)*('Inputs and Results'!$G$14-'Inputs and Results'!$G$13)), 'Inputs and Results'!$G$15 - SQRT((1-F59)*('Inputs and Results'!$G$15-'Inputs and Results'!$G$13)*('Inputs and Results'!$G$15-'Inputs and Results'!$G$14))))</f>
        <v>518.92861666925148</v>
      </c>
      <c r="D59">
        <f t="shared" ca="1" si="0"/>
        <v>841.95816345665537</v>
      </c>
      <c r="E59">
        <f t="shared" ca="1" si="3"/>
        <v>0.78916389751926985</v>
      </c>
      <c r="F59">
        <f t="shared" ca="1" si="3"/>
        <v>0.45315278418272709</v>
      </c>
    </row>
    <row r="60" spans="1:6" ht="15.75" customHeight="1" x14ac:dyDescent="0.2">
      <c r="A60">
        <v>59</v>
      </c>
      <c r="B60" s="47">
        <f ca="1">IF('Inputs and Results'!$C$15='Inputs and Results'!$C$13, 'Inputs and Results'!$C$13, IF(E60 &lt;= ('Inputs and Results'!$C$14-'Inputs and Results'!$C$13)/('Inputs and Results'!$C$15-'Inputs and Results'!$C$13), 'Inputs and Results'!$C$13 + SQRT(E60*('Inputs and Results'!$C$15-'Inputs and Results'!$C$13)*('Inputs and Results'!$C$14-'Inputs and Results'!$C$13)), 'Inputs and Results'!$C$15 - SQRT((1-E60)*('Inputs and Results'!$C$15-'Inputs and Results'!$C$13)*('Inputs and Results'!$C$15-'Inputs and Results'!$C$14))))</f>
        <v>0.33196716470565502</v>
      </c>
      <c r="C60" s="47">
        <f ca="1">IF('Inputs and Results'!$G$15='Inputs and Results'!$G$13, 'Inputs and Results'!$G$13, IF(F60 &lt;= ('Inputs and Results'!$G$14-'Inputs and Results'!$G$13)/('Inputs and Results'!$G$15-'Inputs and Results'!$G$13), 'Inputs and Results'!$G$13 + SQRT(F60*('Inputs and Results'!$G$15-'Inputs and Results'!$G$13)*('Inputs and Results'!$G$14-'Inputs and Results'!$G$13)), 'Inputs and Results'!$G$15 - SQRT((1-F60)*('Inputs and Results'!$G$15-'Inputs and Results'!$G$13)*('Inputs and Results'!$G$15-'Inputs and Results'!$G$14))))</f>
        <v>454.24197344270112</v>
      </c>
      <c r="D60">
        <f t="shared" ca="1" si="0"/>
        <v>150.79342001407494</v>
      </c>
      <c r="E60">
        <f t="shared" ca="1" si="3"/>
        <v>0.20906675442124667</v>
      </c>
      <c r="F60">
        <f t="shared" ca="1" si="3"/>
        <v>0.34434313576608899</v>
      </c>
    </row>
    <row r="61" spans="1:6" ht="15.75" customHeight="1" x14ac:dyDescent="0.2">
      <c r="A61">
        <v>60</v>
      </c>
      <c r="B61" s="47">
        <f ca="1">IF('Inputs and Results'!$C$15='Inputs and Results'!$C$13, 'Inputs and Results'!$C$13, IF(E61 &lt;= ('Inputs and Results'!$C$14-'Inputs and Results'!$C$13)/('Inputs and Results'!$C$15-'Inputs and Results'!$C$13), 'Inputs and Results'!$C$13 + SQRT(E61*('Inputs and Results'!$C$15-'Inputs and Results'!$C$13)*('Inputs and Results'!$C$14-'Inputs and Results'!$C$13)), 'Inputs and Results'!$C$15 - SQRT((1-E61)*('Inputs and Results'!$C$15-'Inputs and Results'!$C$13)*('Inputs and Results'!$C$15-'Inputs and Results'!$C$14))))</f>
        <v>1.3430153835443097</v>
      </c>
      <c r="C61" s="47">
        <f ca="1">IF('Inputs and Results'!$G$15='Inputs and Results'!$G$13, 'Inputs and Results'!$G$13, IF(F61 &lt;= ('Inputs and Results'!$G$14-'Inputs and Results'!$G$13)/('Inputs and Results'!$G$15-'Inputs and Results'!$G$13), 'Inputs and Results'!$G$13 + SQRT(F61*('Inputs and Results'!$G$15-'Inputs and Results'!$G$13)*('Inputs and Results'!$G$14-'Inputs and Results'!$G$13)), 'Inputs and Results'!$G$15 - SQRT((1-F61)*('Inputs and Results'!$G$15-'Inputs and Results'!$G$13)*('Inputs and Results'!$G$15-'Inputs and Results'!$G$14))))</f>
        <v>281.25050790950661</v>
      </c>
      <c r="D61">
        <f t="shared" ca="1" si="0"/>
        <v>377.72375875211793</v>
      </c>
      <c r="E61">
        <f t="shared" ca="1" si="3"/>
        <v>0.69493355342546548</v>
      </c>
      <c r="F61">
        <f t="shared" ca="1" si="3"/>
        <v>4.8811255096846695E-3</v>
      </c>
    </row>
    <row r="62" spans="1:6" ht="15.75" customHeight="1" x14ac:dyDescent="0.2">
      <c r="A62">
        <v>61</v>
      </c>
      <c r="B62" s="47">
        <f ca="1">IF('Inputs and Results'!$C$15='Inputs and Results'!$C$13, 'Inputs and Results'!$C$13, IF(E62 &lt;= ('Inputs and Results'!$C$14-'Inputs and Results'!$C$13)/('Inputs and Results'!$C$15-'Inputs and Results'!$C$13), 'Inputs and Results'!$C$13 + SQRT(E62*('Inputs and Results'!$C$15-'Inputs and Results'!$C$13)*('Inputs and Results'!$C$14-'Inputs and Results'!$C$13)), 'Inputs and Results'!$C$15 - SQRT((1-E62)*('Inputs and Results'!$C$15-'Inputs and Results'!$C$13)*('Inputs and Results'!$C$15-'Inputs and Results'!$C$14))))</f>
        <v>1.5320455423969503</v>
      </c>
      <c r="C62" s="47">
        <f ca="1">IF('Inputs and Results'!$G$15='Inputs and Results'!$G$13, 'Inputs and Results'!$G$13, IF(F62 &lt;= ('Inputs and Results'!$G$14-'Inputs and Results'!$G$13)/('Inputs and Results'!$G$15-'Inputs and Results'!$G$13), 'Inputs and Results'!$G$13 + SQRT(F62*('Inputs and Results'!$G$15-'Inputs and Results'!$G$13)*('Inputs and Results'!$G$14-'Inputs and Results'!$G$13)), 'Inputs and Results'!$G$15 - SQRT((1-F62)*('Inputs and Results'!$G$15-'Inputs and Results'!$G$13)*('Inputs and Results'!$G$15-'Inputs and Results'!$G$14))))</f>
        <v>805.71469206903498</v>
      </c>
      <c r="D62">
        <f t="shared" ca="1" si="0"/>
        <v>1234.3916024280966</v>
      </c>
      <c r="E62">
        <f t="shared" ref="E62:F81" ca="1" si="4">RAND()</f>
        <v>0.76056774560037066</v>
      </c>
      <c r="F62">
        <f t="shared" ca="1" si="4"/>
        <v>0.8167255484582614</v>
      </c>
    </row>
    <row r="63" spans="1:6" ht="15.75" customHeight="1" x14ac:dyDescent="0.2">
      <c r="A63">
        <v>62</v>
      </c>
      <c r="B63" s="47">
        <f ca="1">IF('Inputs and Results'!$C$15='Inputs and Results'!$C$13, 'Inputs and Results'!$C$13, IF(E63 &lt;= ('Inputs and Results'!$C$14-'Inputs and Results'!$C$13)/('Inputs and Results'!$C$15-'Inputs and Results'!$C$13), 'Inputs and Results'!$C$13 + SQRT(E63*('Inputs and Results'!$C$15-'Inputs and Results'!$C$13)*('Inputs and Results'!$C$14-'Inputs and Results'!$C$13)), 'Inputs and Results'!$C$15 - SQRT((1-E63)*('Inputs and Results'!$C$15-'Inputs and Results'!$C$13)*('Inputs and Results'!$C$15-'Inputs and Results'!$C$14))))</f>
        <v>1.9361167198021469</v>
      </c>
      <c r="C63" s="47">
        <f ca="1">IF('Inputs and Results'!$G$15='Inputs and Results'!$G$13, 'Inputs and Results'!$G$13, IF(F63 &lt;= ('Inputs and Results'!$G$14-'Inputs and Results'!$G$13)/('Inputs and Results'!$G$15-'Inputs and Results'!$G$13), 'Inputs and Results'!$G$13 + SQRT(F63*('Inputs and Results'!$G$15-'Inputs and Results'!$G$13)*('Inputs and Results'!$G$14-'Inputs and Results'!$G$13)), 'Inputs and Results'!$G$15 - SQRT((1-F63)*('Inputs and Results'!$G$15-'Inputs and Results'!$G$13)*('Inputs and Results'!$G$15-'Inputs and Results'!$G$14))))</f>
        <v>620.41047166958822</v>
      </c>
      <c r="D63">
        <f t="shared" ca="1" si="0"/>
        <v>1201.1870873398259</v>
      </c>
      <c r="E63">
        <f t="shared" ca="1" si="4"/>
        <v>0.87423915179060629</v>
      </c>
      <c r="F63">
        <f t="shared" ca="1" si="4"/>
        <v>0.60397573171979513</v>
      </c>
    </row>
    <row r="64" spans="1:6" ht="15.75" customHeight="1" x14ac:dyDescent="0.2">
      <c r="A64">
        <v>63</v>
      </c>
      <c r="B64" s="47">
        <f ca="1">IF('Inputs and Results'!$C$15='Inputs and Results'!$C$13, 'Inputs and Results'!$C$13, IF(E64 &lt;= ('Inputs and Results'!$C$14-'Inputs and Results'!$C$13)/('Inputs and Results'!$C$15-'Inputs and Results'!$C$13), 'Inputs and Results'!$C$13 + SQRT(E64*('Inputs and Results'!$C$15-'Inputs and Results'!$C$13)*('Inputs and Results'!$C$14-'Inputs and Results'!$C$13)), 'Inputs and Results'!$C$15 - SQRT((1-E64)*('Inputs and Results'!$C$15-'Inputs and Results'!$C$13)*('Inputs and Results'!$C$15-'Inputs and Results'!$C$14))))</f>
        <v>1.5714765946160845</v>
      </c>
      <c r="C64" s="47">
        <f ca="1">IF('Inputs and Results'!$G$15='Inputs and Results'!$G$13, 'Inputs and Results'!$G$13, IF(F64 &lt;= ('Inputs and Results'!$G$14-'Inputs and Results'!$G$13)/('Inputs and Results'!$G$15-'Inputs and Results'!$G$13), 'Inputs and Results'!$G$13 + SQRT(F64*('Inputs and Results'!$G$15-'Inputs and Results'!$G$13)*('Inputs and Results'!$G$14-'Inputs and Results'!$G$13)), 'Inputs and Results'!$G$15 - SQRT((1-F64)*('Inputs and Results'!$G$15-'Inputs and Results'!$G$13)*('Inputs and Results'!$G$15-'Inputs and Results'!$G$14))))</f>
        <v>339.4122762813879</v>
      </c>
      <c r="D64">
        <f t="shared" ca="1" si="0"/>
        <v>533.37844810156912</v>
      </c>
      <c r="E64">
        <f t="shared" ca="1" si="4"/>
        <v>0.77325787558559345</v>
      </c>
      <c r="F64">
        <f t="shared" ca="1" si="4"/>
        <v>0.12688583761550987</v>
      </c>
    </row>
    <row r="65" spans="1:6" ht="15.75" customHeight="1" x14ac:dyDescent="0.2">
      <c r="A65">
        <v>64</v>
      </c>
      <c r="B65" s="47">
        <f ca="1">IF('Inputs and Results'!$C$15='Inputs and Results'!$C$13, 'Inputs and Results'!$C$13, IF(E65 &lt;= ('Inputs and Results'!$C$14-'Inputs and Results'!$C$13)/('Inputs and Results'!$C$15-'Inputs and Results'!$C$13), 'Inputs and Results'!$C$13 + SQRT(E65*('Inputs and Results'!$C$15-'Inputs and Results'!$C$13)*('Inputs and Results'!$C$14-'Inputs and Results'!$C$13)), 'Inputs and Results'!$C$15 - SQRT((1-E65)*('Inputs and Results'!$C$15-'Inputs and Results'!$C$13)*('Inputs and Results'!$C$15-'Inputs and Results'!$C$14))))</f>
        <v>1.5198343643416274</v>
      </c>
      <c r="C65" s="47">
        <f ca="1">IF('Inputs and Results'!$G$15='Inputs and Results'!$G$13, 'Inputs and Results'!$G$13, IF(F65 &lt;= ('Inputs and Results'!$G$14-'Inputs and Results'!$G$13)/('Inputs and Results'!$G$15-'Inputs and Results'!$G$13), 'Inputs and Results'!$G$13 + SQRT(F65*('Inputs and Results'!$G$15-'Inputs and Results'!$G$13)*('Inputs and Results'!$G$14-'Inputs and Results'!$G$13)), 'Inputs and Results'!$G$15 - SQRT((1-F65)*('Inputs and Results'!$G$15-'Inputs and Results'!$G$13)*('Inputs and Results'!$G$15-'Inputs and Results'!$G$14))))</f>
        <v>821.82888878907147</v>
      </c>
      <c r="D65">
        <f t="shared" ca="1" si="0"/>
        <v>1249.0437867903245</v>
      </c>
      <c r="E65">
        <f t="shared" ca="1" si="4"/>
        <v>0.75656774344622735</v>
      </c>
      <c r="F65">
        <f t="shared" ca="1" si="4"/>
        <v>0.83140005098255276</v>
      </c>
    </row>
    <row r="66" spans="1:6" ht="15.75" customHeight="1" x14ac:dyDescent="0.2">
      <c r="A66">
        <v>65</v>
      </c>
      <c r="B66" s="47">
        <f ca="1">IF('Inputs and Results'!$C$15='Inputs and Results'!$C$13, 'Inputs and Results'!$C$13, IF(E66 &lt;= ('Inputs and Results'!$C$14-'Inputs and Results'!$C$13)/('Inputs and Results'!$C$15-'Inputs and Results'!$C$13), 'Inputs and Results'!$C$13 + SQRT(E66*('Inputs and Results'!$C$15-'Inputs and Results'!$C$13)*('Inputs and Results'!$C$14-'Inputs and Results'!$C$13)), 'Inputs and Results'!$C$15 - SQRT((1-E66)*('Inputs and Results'!$C$15-'Inputs and Results'!$C$13)*('Inputs and Results'!$C$15-'Inputs and Results'!$C$14))))</f>
        <v>1.8450385041626738</v>
      </c>
      <c r="C66" s="47">
        <f ca="1">IF('Inputs and Results'!$G$15='Inputs and Results'!$G$13, 'Inputs and Results'!$G$13, IF(F66 &lt;= ('Inputs and Results'!$G$14-'Inputs and Results'!$G$13)/('Inputs and Results'!$G$15-'Inputs and Results'!$G$13), 'Inputs and Results'!$G$13 + SQRT(F66*('Inputs and Results'!$G$15-'Inputs and Results'!$G$13)*('Inputs and Results'!$G$14-'Inputs and Results'!$G$13)), 'Inputs and Results'!$G$15 - SQRT((1-F66)*('Inputs and Results'!$G$15-'Inputs and Results'!$G$13)*('Inputs and Results'!$G$15-'Inputs and Results'!$G$14))))</f>
        <v>954.52123623135572</v>
      </c>
      <c r="D66">
        <f t="shared" ref="D66:D129" ca="1" si="5">B66*C66</f>
        <v>1761.1284338878068</v>
      </c>
      <c r="E66">
        <f t="shared" ca="1" si="4"/>
        <v>0.85178488257035623</v>
      </c>
      <c r="F66">
        <f t="shared" ca="1" si="4"/>
        <v>0.92895907712385761</v>
      </c>
    </row>
    <row r="67" spans="1:6" ht="15.75" customHeight="1" x14ac:dyDescent="0.2">
      <c r="A67">
        <v>66</v>
      </c>
      <c r="B67" s="47">
        <f ca="1">IF('Inputs and Results'!$C$15='Inputs and Results'!$C$13, 'Inputs and Results'!$C$13, IF(E67 &lt;= ('Inputs and Results'!$C$14-'Inputs and Results'!$C$13)/('Inputs and Results'!$C$15-'Inputs and Results'!$C$13), 'Inputs and Results'!$C$13 + SQRT(E67*('Inputs and Results'!$C$15-'Inputs and Results'!$C$13)*('Inputs and Results'!$C$14-'Inputs and Results'!$C$13)), 'Inputs and Results'!$C$15 - SQRT((1-E67)*('Inputs and Results'!$C$15-'Inputs and Results'!$C$13)*('Inputs and Results'!$C$15-'Inputs and Results'!$C$14))))</f>
        <v>0.18814020347475946</v>
      </c>
      <c r="C67" s="47">
        <f ca="1">IF('Inputs and Results'!$G$15='Inputs and Results'!$G$13, 'Inputs and Results'!$G$13, IF(F67 &lt;= ('Inputs and Results'!$G$14-'Inputs and Results'!$G$13)/('Inputs and Results'!$G$15-'Inputs and Results'!$G$13), 'Inputs and Results'!$G$13 + SQRT(F67*('Inputs and Results'!$G$15-'Inputs and Results'!$G$13)*('Inputs and Results'!$G$14-'Inputs and Results'!$G$13)), 'Inputs and Results'!$G$15 - SQRT((1-F67)*('Inputs and Results'!$G$15-'Inputs and Results'!$G$13)*('Inputs and Results'!$G$15-'Inputs and Results'!$G$14))))</f>
        <v>785.6535245124918</v>
      </c>
      <c r="D67">
        <f t="shared" ca="1" si="5"/>
        <v>147.81301396244211</v>
      </c>
      <c r="E67">
        <f t="shared" ca="1" si="4"/>
        <v>0.12149383163167027</v>
      </c>
      <c r="F67">
        <f t="shared" ca="1" si="4"/>
        <v>0.79760115138395782</v>
      </c>
    </row>
    <row r="68" spans="1:6" ht="15.75" customHeight="1" x14ac:dyDescent="0.2">
      <c r="A68">
        <v>67</v>
      </c>
      <c r="B68" s="47">
        <f ca="1">IF('Inputs and Results'!$C$15='Inputs and Results'!$C$13, 'Inputs and Results'!$C$13, IF(E68 &lt;= ('Inputs and Results'!$C$14-'Inputs and Results'!$C$13)/('Inputs and Results'!$C$15-'Inputs and Results'!$C$13), 'Inputs and Results'!$C$13 + SQRT(E68*('Inputs and Results'!$C$15-'Inputs and Results'!$C$13)*('Inputs and Results'!$C$14-'Inputs and Results'!$C$13)), 'Inputs and Results'!$C$15 - SQRT((1-E68)*('Inputs and Results'!$C$15-'Inputs and Results'!$C$13)*('Inputs and Results'!$C$15-'Inputs and Results'!$C$14))))</f>
        <v>1.5408071364239417</v>
      </c>
      <c r="C68" s="47">
        <f ca="1">IF('Inputs and Results'!$G$15='Inputs and Results'!$G$13, 'Inputs and Results'!$G$13, IF(F68 &lt;= ('Inputs and Results'!$G$14-'Inputs and Results'!$G$13)/('Inputs and Results'!$G$15-'Inputs and Results'!$G$13), 'Inputs and Results'!$G$13 + SQRT(F68*('Inputs and Results'!$G$15-'Inputs and Results'!$G$13)*('Inputs and Results'!$G$14-'Inputs and Results'!$G$13)), 'Inputs and Results'!$G$15 - SQRT((1-F68)*('Inputs and Results'!$G$15-'Inputs and Results'!$G$13)*('Inputs and Results'!$G$15-'Inputs and Results'!$G$14))))</f>
        <v>1040.2758573526955</v>
      </c>
      <c r="D68">
        <f t="shared" ca="1" si="5"/>
        <v>1602.8644648585678</v>
      </c>
      <c r="E68">
        <f t="shared" ca="1" si="4"/>
        <v>0.76341735409874478</v>
      </c>
      <c r="F68">
        <f t="shared" ca="1" si="4"/>
        <v>0.96992387570936034</v>
      </c>
    </row>
    <row r="69" spans="1:6" ht="15.75" customHeight="1" x14ac:dyDescent="0.2">
      <c r="A69">
        <v>68</v>
      </c>
      <c r="B69" s="47">
        <f ca="1">IF('Inputs and Results'!$C$15='Inputs and Results'!$C$13, 'Inputs and Results'!$C$13, IF(E69 &lt;= ('Inputs and Results'!$C$14-'Inputs and Results'!$C$13)/('Inputs and Results'!$C$15-'Inputs and Results'!$C$13), 'Inputs and Results'!$C$13 + SQRT(E69*('Inputs and Results'!$C$15-'Inputs and Results'!$C$13)*('Inputs and Results'!$C$14-'Inputs and Results'!$C$13)), 'Inputs and Results'!$C$15 - SQRT((1-E69)*('Inputs and Results'!$C$15-'Inputs and Results'!$C$13)*('Inputs and Results'!$C$15-'Inputs and Results'!$C$14))))</f>
        <v>1.3213890327178446</v>
      </c>
      <c r="C69" s="47">
        <f ca="1">IF('Inputs and Results'!$G$15='Inputs and Results'!$G$13, 'Inputs and Results'!$G$13, IF(F69 &lt;= ('Inputs and Results'!$G$14-'Inputs and Results'!$G$13)/('Inputs and Results'!$G$15-'Inputs and Results'!$G$13), 'Inputs and Results'!$G$13 + SQRT(F69*('Inputs and Results'!$G$15-'Inputs and Results'!$G$13)*('Inputs and Results'!$G$14-'Inputs and Results'!$G$13)), 'Inputs and Results'!$G$15 - SQRT((1-F69)*('Inputs and Results'!$G$15-'Inputs and Results'!$G$13)*('Inputs and Results'!$G$15-'Inputs and Results'!$G$14))))</f>
        <v>895.86025549863257</v>
      </c>
      <c r="D69">
        <f t="shared" ca="1" si="5"/>
        <v>1183.7799164636992</v>
      </c>
      <c r="E69">
        <f t="shared" ca="1" si="4"/>
        <v>0.68691835783556299</v>
      </c>
      <c r="F69">
        <f t="shared" ca="1" si="4"/>
        <v>0.89094964263062371</v>
      </c>
    </row>
    <row r="70" spans="1:6" ht="15.75" customHeight="1" x14ac:dyDescent="0.2">
      <c r="A70">
        <v>69</v>
      </c>
      <c r="B70" s="47">
        <f ca="1">IF('Inputs and Results'!$C$15='Inputs and Results'!$C$13, 'Inputs and Results'!$C$13, IF(E70 &lt;= ('Inputs and Results'!$C$14-'Inputs and Results'!$C$13)/('Inputs and Results'!$C$15-'Inputs and Results'!$C$13), 'Inputs and Results'!$C$13 + SQRT(E70*('Inputs and Results'!$C$15-'Inputs and Results'!$C$13)*('Inputs and Results'!$C$14-'Inputs and Results'!$C$13)), 'Inputs and Results'!$C$15 - SQRT((1-E70)*('Inputs and Results'!$C$15-'Inputs and Results'!$C$13)*('Inputs and Results'!$C$15-'Inputs and Results'!$C$14))))</f>
        <v>1.1329117163862188</v>
      </c>
      <c r="C70" s="47">
        <f ca="1">IF('Inputs and Results'!$G$15='Inputs and Results'!$G$13, 'Inputs and Results'!$G$13, IF(F70 &lt;= ('Inputs and Results'!$G$14-'Inputs and Results'!$G$13)/('Inputs and Results'!$G$15-'Inputs and Results'!$G$13), 'Inputs and Results'!$G$13 + SQRT(F70*('Inputs and Results'!$G$15-'Inputs and Results'!$G$13)*('Inputs and Results'!$G$14-'Inputs and Results'!$G$13)), 'Inputs and Results'!$G$15 - SQRT((1-F70)*('Inputs and Results'!$G$15-'Inputs and Results'!$G$13)*('Inputs and Results'!$G$15-'Inputs and Results'!$G$14))))</f>
        <v>489.83766672697743</v>
      </c>
      <c r="D70">
        <f t="shared" ca="1" si="5"/>
        <v>554.94283176228066</v>
      </c>
      <c r="E70">
        <f t="shared" ca="1" si="4"/>
        <v>0.61266459346579383</v>
      </c>
      <c r="F70">
        <f t="shared" ca="1" si="4"/>
        <v>0.40543956304896422</v>
      </c>
    </row>
    <row r="71" spans="1:6" ht="15.75" customHeight="1" x14ac:dyDescent="0.2">
      <c r="A71">
        <v>70</v>
      </c>
      <c r="B71" s="47">
        <f ca="1">IF('Inputs and Results'!$C$15='Inputs and Results'!$C$13, 'Inputs and Results'!$C$13, IF(E71 &lt;= ('Inputs and Results'!$C$14-'Inputs and Results'!$C$13)/('Inputs and Results'!$C$15-'Inputs and Results'!$C$13), 'Inputs and Results'!$C$13 + SQRT(E71*('Inputs and Results'!$C$15-'Inputs and Results'!$C$13)*('Inputs and Results'!$C$14-'Inputs and Results'!$C$13)), 'Inputs and Results'!$C$15 - SQRT((1-E71)*('Inputs and Results'!$C$15-'Inputs and Results'!$C$13)*('Inputs and Results'!$C$15-'Inputs and Results'!$C$14))))</f>
        <v>1.5902785996071302</v>
      </c>
      <c r="C71" s="47">
        <f ca="1">IF('Inputs and Results'!$G$15='Inputs and Results'!$G$13, 'Inputs and Results'!$G$13, IF(F71 &lt;= ('Inputs and Results'!$G$14-'Inputs and Results'!$G$13)/('Inputs and Results'!$G$15-'Inputs and Results'!$G$13), 'Inputs and Results'!$G$13 + SQRT(F71*('Inputs and Results'!$G$15-'Inputs and Results'!$G$13)*('Inputs and Results'!$G$14-'Inputs and Results'!$G$13)), 'Inputs and Results'!$G$15 - SQRT((1-F71)*('Inputs and Results'!$G$15-'Inputs and Results'!$G$13)*('Inputs and Results'!$G$15-'Inputs and Results'!$G$14))))</f>
        <v>622.49679361292601</v>
      </c>
      <c r="D71">
        <f t="shared" ca="1" si="5"/>
        <v>989.94332920669274</v>
      </c>
      <c r="E71">
        <f t="shared" ca="1" si="4"/>
        <v>0.77918728591937403</v>
      </c>
      <c r="F71">
        <f t="shared" ca="1" si="4"/>
        <v>0.60682170115880818</v>
      </c>
    </row>
    <row r="72" spans="1:6" ht="15.75" customHeight="1" x14ac:dyDescent="0.2">
      <c r="A72">
        <v>71</v>
      </c>
      <c r="B72" s="47">
        <f ca="1">IF('Inputs and Results'!$C$15='Inputs and Results'!$C$13, 'Inputs and Results'!$C$13, IF(E72 &lt;= ('Inputs and Results'!$C$14-'Inputs and Results'!$C$13)/('Inputs and Results'!$C$15-'Inputs and Results'!$C$13), 'Inputs and Results'!$C$13 + SQRT(E72*('Inputs and Results'!$C$15-'Inputs and Results'!$C$13)*('Inputs and Results'!$C$14-'Inputs and Results'!$C$13)), 'Inputs and Results'!$C$15 - SQRT((1-E72)*('Inputs and Results'!$C$15-'Inputs and Results'!$C$13)*('Inputs and Results'!$C$15-'Inputs and Results'!$C$14))))</f>
        <v>0.32720609698328929</v>
      </c>
      <c r="C72" s="47">
        <f ca="1">IF('Inputs and Results'!$G$15='Inputs and Results'!$G$13, 'Inputs and Results'!$G$13, IF(F72 &lt;= ('Inputs and Results'!$G$14-'Inputs and Results'!$G$13)/('Inputs and Results'!$G$15-'Inputs and Results'!$G$13), 'Inputs and Results'!$G$13 + SQRT(F72*('Inputs and Results'!$G$15-'Inputs and Results'!$G$13)*('Inputs and Results'!$G$14-'Inputs and Results'!$G$13)), 'Inputs and Results'!$G$15 - SQRT((1-F72)*('Inputs and Results'!$G$15-'Inputs and Results'!$G$13)*('Inputs and Results'!$G$15-'Inputs and Results'!$G$14))))</f>
        <v>743.6298480727587</v>
      </c>
      <c r="D72">
        <f t="shared" ca="1" si="5"/>
        <v>243.32022018816377</v>
      </c>
      <c r="E72">
        <f t="shared" ca="1" si="4"/>
        <v>0.20624141688852182</v>
      </c>
      <c r="F72">
        <f t="shared" ca="1" si="4"/>
        <v>0.75446398420956629</v>
      </c>
    </row>
    <row r="73" spans="1:6" ht="15.75" customHeight="1" x14ac:dyDescent="0.2">
      <c r="A73">
        <v>72</v>
      </c>
      <c r="B73" s="47">
        <f ca="1">IF('Inputs and Results'!$C$15='Inputs and Results'!$C$13, 'Inputs and Results'!$C$13, IF(E73 &lt;= ('Inputs and Results'!$C$14-'Inputs and Results'!$C$13)/('Inputs and Results'!$C$15-'Inputs and Results'!$C$13), 'Inputs and Results'!$C$13 + SQRT(E73*('Inputs and Results'!$C$15-'Inputs and Results'!$C$13)*('Inputs and Results'!$C$14-'Inputs and Results'!$C$13)), 'Inputs and Results'!$C$15 - SQRT((1-E73)*('Inputs and Results'!$C$15-'Inputs and Results'!$C$13)*('Inputs and Results'!$C$15-'Inputs and Results'!$C$14))))</f>
        <v>8.9609726123075717E-2</v>
      </c>
      <c r="C73" s="47">
        <f ca="1">IF('Inputs and Results'!$G$15='Inputs and Results'!$G$13, 'Inputs and Results'!$G$13, IF(F73 &lt;= ('Inputs and Results'!$G$14-'Inputs and Results'!$G$13)/('Inputs and Results'!$G$15-'Inputs and Results'!$G$13), 'Inputs and Results'!$G$13 + SQRT(F73*('Inputs and Results'!$G$15-'Inputs and Results'!$G$13)*('Inputs and Results'!$G$14-'Inputs and Results'!$G$13)), 'Inputs and Results'!$G$15 - SQRT((1-F73)*('Inputs and Results'!$G$15-'Inputs and Results'!$G$13)*('Inputs and Results'!$G$15-'Inputs and Results'!$G$14))))</f>
        <v>465.41789707678879</v>
      </c>
      <c r="D73">
        <f t="shared" ca="1" si="5"/>
        <v>41.705970289828883</v>
      </c>
      <c r="E73">
        <f t="shared" ca="1" si="4"/>
        <v>5.884760596917793E-2</v>
      </c>
      <c r="F73">
        <f t="shared" ca="1" si="4"/>
        <v>0.3638472250986603</v>
      </c>
    </row>
    <row r="74" spans="1:6" ht="15.75" customHeight="1" x14ac:dyDescent="0.2">
      <c r="A74">
        <v>73</v>
      </c>
      <c r="B74" s="47">
        <f ca="1">IF('Inputs and Results'!$C$15='Inputs and Results'!$C$13, 'Inputs and Results'!$C$13, IF(E74 &lt;= ('Inputs and Results'!$C$14-'Inputs and Results'!$C$13)/('Inputs and Results'!$C$15-'Inputs and Results'!$C$13), 'Inputs and Results'!$C$13 + SQRT(E74*('Inputs and Results'!$C$15-'Inputs and Results'!$C$13)*('Inputs and Results'!$C$14-'Inputs and Results'!$C$13)), 'Inputs and Results'!$C$15 - SQRT((1-E74)*('Inputs and Results'!$C$15-'Inputs and Results'!$C$13)*('Inputs and Results'!$C$15-'Inputs and Results'!$C$14))))</f>
        <v>1.9641394973228301</v>
      </c>
      <c r="C74" s="47">
        <f ca="1">IF('Inputs and Results'!$G$15='Inputs and Results'!$G$13, 'Inputs and Results'!$G$13, IF(F74 &lt;= ('Inputs and Results'!$G$14-'Inputs and Results'!$G$13)/('Inputs and Results'!$G$15-'Inputs and Results'!$G$13), 'Inputs and Results'!$G$13 + SQRT(F74*('Inputs and Results'!$G$15-'Inputs and Results'!$G$13)*('Inputs and Results'!$G$14-'Inputs and Results'!$G$13)), 'Inputs and Results'!$G$15 - SQRT((1-F74)*('Inputs and Results'!$G$15-'Inputs and Results'!$G$13)*('Inputs and Results'!$G$15-'Inputs and Results'!$G$14))))</f>
        <v>377.29266862752638</v>
      </c>
      <c r="D74">
        <f t="shared" ca="1" si="5"/>
        <v>741.05543250165874</v>
      </c>
      <c r="E74">
        <f t="shared" ca="1" si="4"/>
        <v>0.8807770021103779</v>
      </c>
      <c r="F74">
        <f t="shared" ca="1" si="4"/>
        <v>0.20205772522901255</v>
      </c>
    </row>
    <row r="75" spans="1:6" ht="15.75" customHeight="1" x14ac:dyDescent="0.2">
      <c r="A75">
        <v>74</v>
      </c>
      <c r="B75" s="47">
        <f ca="1">IF('Inputs and Results'!$C$15='Inputs and Results'!$C$13, 'Inputs and Results'!$C$13, IF(E75 &lt;= ('Inputs and Results'!$C$14-'Inputs and Results'!$C$13)/('Inputs and Results'!$C$15-'Inputs and Results'!$C$13), 'Inputs and Results'!$C$13 + SQRT(E75*('Inputs and Results'!$C$15-'Inputs and Results'!$C$13)*('Inputs and Results'!$C$14-'Inputs and Results'!$C$13)), 'Inputs and Results'!$C$15 - SQRT((1-E75)*('Inputs and Results'!$C$15-'Inputs and Results'!$C$13)*('Inputs and Results'!$C$15-'Inputs and Results'!$C$14))))</f>
        <v>1.0021716581881566</v>
      </c>
      <c r="C75" s="47">
        <f ca="1">IF('Inputs and Results'!$G$15='Inputs and Results'!$G$13, 'Inputs and Results'!$G$13, IF(F75 &lt;= ('Inputs and Results'!$G$14-'Inputs and Results'!$G$13)/('Inputs and Results'!$G$15-'Inputs and Results'!$G$13), 'Inputs and Results'!$G$13 + SQRT(F75*('Inputs and Results'!$G$15-'Inputs and Results'!$G$13)*('Inputs and Results'!$G$14-'Inputs and Results'!$G$13)), 'Inputs and Results'!$G$15 - SQRT((1-F75)*('Inputs and Results'!$G$15-'Inputs and Results'!$G$13)*('Inputs and Results'!$G$15-'Inputs and Results'!$G$14))))</f>
        <v>718.60956939004507</v>
      </c>
      <c r="D75">
        <f t="shared" ca="1" si="5"/>
        <v>720.17014374549865</v>
      </c>
      <c r="E75">
        <f t="shared" ca="1" si="4"/>
        <v>0.55652021296148224</v>
      </c>
      <c r="F75">
        <f t="shared" ca="1" si="4"/>
        <v>0.7268031765938715</v>
      </c>
    </row>
    <row r="76" spans="1:6" ht="15.75" customHeight="1" x14ac:dyDescent="0.2">
      <c r="A76">
        <v>75</v>
      </c>
      <c r="B76" s="47">
        <f ca="1">IF('Inputs and Results'!$C$15='Inputs and Results'!$C$13, 'Inputs and Results'!$C$13, IF(E76 &lt;= ('Inputs and Results'!$C$14-'Inputs and Results'!$C$13)/('Inputs and Results'!$C$15-'Inputs and Results'!$C$13), 'Inputs and Results'!$C$13 + SQRT(E76*('Inputs and Results'!$C$15-'Inputs and Results'!$C$13)*('Inputs and Results'!$C$14-'Inputs and Results'!$C$13)), 'Inputs and Results'!$C$15 - SQRT((1-E76)*('Inputs and Results'!$C$15-'Inputs and Results'!$C$13)*('Inputs and Results'!$C$15-'Inputs and Results'!$C$14))))</f>
        <v>1.8817032411932215</v>
      </c>
      <c r="C76" s="47">
        <f ca="1">IF('Inputs and Results'!$G$15='Inputs and Results'!$G$13, 'Inputs and Results'!$G$13, IF(F76 &lt;= ('Inputs and Results'!$G$14-'Inputs and Results'!$G$13)/('Inputs and Results'!$G$15-'Inputs and Results'!$G$13), 'Inputs and Results'!$G$13 + SQRT(F76*('Inputs and Results'!$G$15-'Inputs and Results'!$G$13)*('Inputs and Results'!$G$14-'Inputs and Results'!$G$13)), 'Inputs and Results'!$G$15 - SQRT((1-F76)*('Inputs and Results'!$G$15-'Inputs and Results'!$G$13)*('Inputs and Results'!$G$15-'Inputs and Results'!$G$14))))</f>
        <v>912.46853400338046</v>
      </c>
      <c r="D76">
        <f t="shared" ca="1" si="5"/>
        <v>1716.9949979209882</v>
      </c>
      <c r="E76">
        <f t="shared" ca="1" si="4"/>
        <v>0.86104581769358379</v>
      </c>
      <c r="F76">
        <f t="shared" ca="1" si="4"/>
        <v>0.90253436943254906</v>
      </c>
    </row>
    <row r="77" spans="1:6" ht="15.75" customHeight="1" x14ac:dyDescent="0.2">
      <c r="A77">
        <v>76</v>
      </c>
      <c r="B77" s="47">
        <f ca="1">IF('Inputs and Results'!$C$15='Inputs and Results'!$C$13, 'Inputs and Results'!$C$13, IF(E77 &lt;= ('Inputs and Results'!$C$14-'Inputs and Results'!$C$13)/('Inputs and Results'!$C$15-'Inputs and Results'!$C$13), 'Inputs and Results'!$C$13 + SQRT(E77*('Inputs and Results'!$C$15-'Inputs and Results'!$C$13)*('Inputs and Results'!$C$14-'Inputs and Results'!$C$13)), 'Inputs and Results'!$C$15 - SQRT((1-E77)*('Inputs and Results'!$C$15-'Inputs and Results'!$C$13)*('Inputs and Results'!$C$15-'Inputs and Results'!$C$14))))</f>
        <v>0.61508786820902017</v>
      </c>
      <c r="C77" s="47">
        <f ca="1">IF('Inputs and Results'!$G$15='Inputs and Results'!$G$13, 'Inputs and Results'!$G$13, IF(F77 &lt;= ('Inputs and Results'!$G$14-'Inputs and Results'!$G$13)/('Inputs and Results'!$G$15-'Inputs and Results'!$G$13), 'Inputs and Results'!$G$13 + SQRT(F77*('Inputs and Results'!$G$15-'Inputs and Results'!$G$13)*('Inputs and Results'!$G$14-'Inputs and Results'!$G$13)), 'Inputs and Results'!$G$15 - SQRT((1-F77)*('Inputs and Results'!$G$15-'Inputs and Results'!$G$13)*('Inputs and Results'!$G$15-'Inputs and Results'!$G$14))))</f>
        <v>501.51619910691306</v>
      </c>
      <c r="D77">
        <f t="shared" ca="1" si="5"/>
        <v>308.47652978096164</v>
      </c>
      <c r="E77">
        <f t="shared" ca="1" si="4"/>
        <v>0.36802156929291152</v>
      </c>
      <c r="F77">
        <f t="shared" ca="1" si="4"/>
        <v>0.42483372047560375</v>
      </c>
    </row>
    <row r="78" spans="1:6" ht="15.75" customHeight="1" x14ac:dyDescent="0.2">
      <c r="A78">
        <v>77</v>
      </c>
      <c r="B78" s="47">
        <f ca="1">IF('Inputs and Results'!$C$15='Inputs and Results'!$C$13, 'Inputs and Results'!$C$13, IF(E78 &lt;= ('Inputs and Results'!$C$14-'Inputs and Results'!$C$13)/('Inputs and Results'!$C$15-'Inputs and Results'!$C$13), 'Inputs and Results'!$C$13 + SQRT(E78*('Inputs and Results'!$C$15-'Inputs and Results'!$C$13)*('Inputs and Results'!$C$14-'Inputs and Results'!$C$13)), 'Inputs and Results'!$C$15 - SQRT((1-E78)*('Inputs and Results'!$C$15-'Inputs and Results'!$C$13)*('Inputs and Results'!$C$15-'Inputs and Results'!$C$14))))</f>
        <v>1.3906276783678417</v>
      </c>
      <c r="C78" s="47">
        <f ca="1">IF('Inputs and Results'!$G$15='Inputs and Results'!$G$13, 'Inputs and Results'!$G$13, IF(F78 &lt;= ('Inputs and Results'!$G$14-'Inputs and Results'!$G$13)/('Inputs and Results'!$G$15-'Inputs and Results'!$G$13), 'Inputs and Results'!$G$13 + SQRT(F78*('Inputs and Results'!$G$15-'Inputs and Results'!$G$13)*('Inputs and Results'!$G$14-'Inputs and Results'!$G$13)), 'Inputs and Results'!$G$15 - SQRT((1-F78)*('Inputs and Results'!$G$15-'Inputs and Results'!$G$13)*('Inputs and Results'!$G$15-'Inputs and Results'!$G$14))))</f>
        <v>409.92361030893858</v>
      </c>
      <c r="D78">
        <f t="shared" ca="1" si="5"/>
        <v>570.05111851208312</v>
      </c>
      <c r="E78">
        <f t="shared" ca="1" si="4"/>
        <v>0.71221341448492415</v>
      </c>
      <c r="F78">
        <f t="shared" ca="1" si="4"/>
        <v>0.26409982357931072</v>
      </c>
    </row>
    <row r="79" spans="1:6" ht="15.75" customHeight="1" x14ac:dyDescent="0.2">
      <c r="A79">
        <v>78</v>
      </c>
      <c r="B79" s="47">
        <f ca="1">IF('Inputs and Results'!$C$15='Inputs and Results'!$C$13, 'Inputs and Results'!$C$13, IF(E79 &lt;= ('Inputs and Results'!$C$14-'Inputs and Results'!$C$13)/('Inputs and Results'!$C$15-'Inputs and Results'!$C$13), 'Inputs and Results'!$C$13 + SQRT(E79*('Inputs and Results'!$C$15-'Inputs and Results'!$C$13)*('Inputs and Results'!$C$14-'Inputs and Results'!$C$13)), 'Inputs and Results'!$C$15 - SQRT((1-E79)*('Inputs and Results'!$C$15-'Inputs and Results'!$C$13)*('Inputs and Results'!$C$15-'Inputs and Results'!$C$14))))</f>
        <v>0.63469413660696139</v>
      </c>
      <c r="C79" s="47">
        <f ca="1">IF('Inputs and Results'!$G$15='Inputs and Results'!$G$13, 'Inputs and Results'!$G$13, IF(F79 &lt;= ('Inputs and Results'!$G$14-'Inputs and Results'!$G$13)/('Inputs and Results'!$G$15-'Inputs and Results'!$G$13), 'Inputs and Results'!$G$13 + SQRT(F79*('Inputs and Results'!$G$15-'Inputs and Results'!$G$13)*('Inputs and Results'!$G$14-'Inputs and Results'!$G$13)), 'Inputs and Results'!$G$15 - SQRT((1-F79)*('Inputs and Results'!$G$15-'Inputs and Results'!$G$13)*('Inputs and Results'!$G$15-'Inputs and Results'!$G$14))))</f>
        <v>653.27242701003308</v>
      </c>
      <c r="D79">
        <f t="shared" ca="1" si="5"/>
        <v>414.62817903026718</v>
      </c>
      <c r="E79">
        <f t="shared" ca="1" si="4"/>
        <v>0.3783697969553903</v>
      </c>
      <c r="F79">
        <f t="shared" ca="1" si="4"/>
        <v>0.64761071550714999</v>
      </c>
    </row>
    <row r="80" spans="1:6" ht="15.75" customHeight="1" x14ac:dyDescent="0.2">
      <c r="A80">
        <v>79</v>
      </c>
      <c r="B80" s="47">
        <f ca="1">IF('Inputs and Results'!$C$15='Inputs and Results'!$C$13, 'Inputs and Results'!$C$13, IF(E80 &lt;= ('Inputs and Results'!$C$14-'Inputs and Results'!$C$13)/('Inputs and Results'!$C$15-'Inputs and Results'!$C$13), 'Inputs and Results'!$C$13 + SQRT(E80*('Inputs and Results'!$C$15-'Inputs and Results'!$C$13)*('Inputs and Results'!$C$14-'Inputs and Results'!$C$13)), 'Inputs and Results'!$C$15 - SQRT((1-E80)*('Inputs and Results'!$C$15-'Inputs and Results'!$C$13)*('Inputs and Results'!$C$15-'Inputs and Results'!$C$14))))</f>
        <v>1.5898532681026771</v>
      </c>
      <c r="C80" s="47">
        <f ca="1">IF('Inputs and Results'!$G$15='Inputs and Results'!$G$13, 'Inputs and Results'!$G$13, IF(F80 &lt;= ('Inputs and Results'!$G$14-'Inputs and Results'!$G$13)/('Inputs and Results'!$G$15-'Inputs and Results'!$G$13), 'Inputs and Results'!$G$13 + SQRT(F80*('Inputs and Results'!$G$15-'Inputs and Results'!$G$13)*('Inputs and Results'!$G$14-'Inputs and Results'!$G$13)), 'Inputs and Results'!$G$15 - SQRT((1-F80)*('Inputs and Results'!$G$15-'Inputs and Results'!$G$13)*('Inputs and Results'!$G$15-'Inputs and Results'!$G$14))))</f>
        <v>408.88933715594828</v>
      </c>
      <c r="D80">
        <f t="shared" ca="1" si="5"/>
        <v>650.07404896972184</v>
      </c>
      <c r="E80">
        <f t="shared" ca="1" si="4"/>
        <v>0.77905402161325554</v>
      </c>
      <c r="F80">
        <f t="shared" ca="1" si="4"/>
        <v>0.26217185815640276</v>
      </c>
    </row>
    <row r="81" spans="1:6" ht="15.75" customHeight="1" x14ac:dyDescent="0.2">
      <c r="A81">
        <v>80</v>
      </c>
      <c r="B81" s="47">
        <f ca="1">IF('Inputs and Results'!$C$15='Inputs and Results'!$C$13, 'Inputs and Results'!$C$13, IF(E81 &lt;= ('Inputs and Results'!$C$14-'Inputs and Results'!$C$13)/('Inputs and Results'!$C$15-'Inputs and Results'!$C$13), 'Inputs and Results'!$C$13 + SQRT(E81*('Inputs and Results'!$C$15-'Inputs and Results'!$C$13)*('Inputs and Results'!$C$14-'Inputs and Results'!$C$13)), 'Inputs and Results'!$C$15 - SQRT((1-E81)*('Inputs and Results'!$C$15-'Inputs and Results'!$C$13)*('Inputs and Results'!$C$15-'Inputs and Results'!$C$14))))</f>
        <v>1.8843975402413533</v>
      </c>
      <c r="C81" s="47">
        <f ca="1">IF('Inputs and Results'!$G$15='Inputs and Results'!$G$13, 'Inputs and Results'!$G$13, IF(F81 &lt;= ('Inputs and Results'!$G$14-'Inputs and Results'!$G$13)/('Inputs and Results'!$G$15-'Inputs and Results'!$G$13), 'Inputs and Results'!$G$13 + SQRT(F81*('Inputs and Results'!$G$15-'Inputs and Results'!$G$13)*('Inputs and Results'!$G$14-'Inputs and Results'!$G$13)), 'Inputs and Results'!$G$15 - SQRT((1-F81)*('Inputs and Results'!$G$15-'Inputs and Results'!$G$13)*('Inputs and Results'!$G$15-'Inputs and Results'!$G$14))))</f>
        <v>1032.9059542059672</v>
      </c>
      <c r="D81">
        <f t="shared" ca="1" si="5"/>
        <v>1946.4054394063726</v>
      </c>
      <c r="E81">
        <f t="shared" ca="1" si="4"/>
        <v>0.86171457242005078</v>
      </c>
      <c r="F81">
        <f t="shared" ca="1" si="4"/>
        <v>0.96708433082128975</v>
      </c>
    </row>
    <row r="82" spans="1:6" ht="15.75" customHeight="1" x14ac:dyDescent="0.2">
      <c r="A82">
        <v>81</v>
      </c>
      <c r="B82" s="47">
        <f ca="1">IF('Inputs and Results'!$C$15='Inputs and Results'!$C$13, 'Inputs and Results'!$C$13, IF(E82 &lt;= ('Inputs and Results'!$C$14-'Inputs and Results'!$C$13)/('Inputs and Results'!$C$15-'Inputs and Results'!$C$13), 'Inputs and Results'!$C$13 + SQRT(E82*('Inputs and Results'!$C$15-'Inputs and Results'!$C$13)*('Inputs and Results'!$C$14-'Inputs and Results'!$C$13)), 'Inputs and Results'!$C$15 - SQRT((1-E82)*('Inputs and Results'!$C$15-'Inputs and Results'!$C$13)*('Inputs and Results'!$C$15-'Inputs and Results'!$C$14))))</f>
        <v>1.0344068302596821E-2</v>
      </c>
      <c r="C82" s="47">
        <f ca="1">IF('Inputs and Results'!$G$15='Inputs and Results'!$G$13, 'Inputs and Results'!$G$13, IF(F82 &lt;= ('Inputs and Results'!$G$14-'Inputs and Results'!$G$13)/('Inputs and Results'!$G$15-'Inputs and Results'!$G$13), 'Inputs and Results'!$G$13 + SQRT(F82*('Inputs and Results'!$G$15-'Inputs and Results'!$G$13)*('Inputs and Results'!$G$14-'Inputs and Results'!$G$13)), 'Inputs and Results'!$G$15 - SQRT((1-F82)*('Inputs and Results'!$G$15-'Inputs and Results'!$G$13)*('Inputs and Results'!$G$15-'Inputs and Results'!$G$14))))</f>
        <v>397.97870151858945</v>
      </c>
      <c r="D82">
        <f t="shared" ca="1" si="5"/>
        <v>4.1167188714870822</v>
      </c>
      <c r="E82">
        <f t="shared" ref="E82:F101" ca="1" si="6">RAND()</f>
        <v>6.884156674059172E-3</v>
      </c>
      <c r="F82">
        <f t="shared" ca="1" si="6"/>
        <v>0.24167994329700171</v>
      </c>
    </row>
    <row r="83" spans="1:6" ht="15.75" customHeight="1" x14ac:dyDescent="0.2">
      <c r="A83">
        <v>82</v>
      </c>
      <c r="B83" s="47">
        <f ca="1">IF('Inputs and Results'!$C$15='Inputs and Results'!$C$13, 'Inputs and Results'!$C$13, IF(E83 &lt;= ('Inputs and Results'!$C$14-'Inputs and Results'!$C$13)/('Inputs and Results'!$C$15-'Inputs and Results'!$C$13), 'Inputs and Results'!$C$13 + SQRT(E83*('Inputs and Results'!$C$15-'Inputs and Results'!$C$13)*('Inputs and Results'!$C$14-'Inputs and Results'!$C$13)), 'Inputs and Results'!$C$15 - SQRT((1-E83)*('Inputs and Results'!$C$15-'Inputs and Results'!$C$13)*('Inputs and Results'!$C$15-'Inputs and Results'!$C$14))))</f>
        <v>0.30731097524668671</v>
      </c>
      <c r="C83" s="47">
        <f ca="1">IF('Inputs and Results'!$G$15='Inputs and Results'!$G$13, 'Inputs and Results'!$G$13, IF(F83 &lt;= ('Inputs and Results'!$G$14-'Inputs and Results'!$G$13)/('Inputs and Results'!$G$15-'Inputs and Results'!$G$13), 'Inputs and Results'!$G$13 + SQRT(F83*('Inputs and Results'!$G$15-'Inputs and Results'!$G$13)*('Inputs and Results'!$G$14-'Inputs and Results'!$G$13)), 'Inputs and Results'!$G$15 - SQRT((1-F83)*('Inputs and Results'!$G$15-'Inputs and Results'!$G$13)*('Inputs and Results'!$G$15-'Inputs and Results'!$G$14))))</f>
        <v>806.80207013400025</v>
      </c>
      <c r="D83">
        <f t="shared" ca="1" si="5"/>
        <v>247.93913100392535</v>
      </c>
      <c r="E83">
        <f t="shared" ca="1" si="6"/>
        <v>0.19438064621922801</v>
      </c>
      <c r="F83">
        <f t="shared" ca="1" si="6"/>
        <v>0.81773503986377971</v>
      </c>
    </row>
    <row r="84" spans="1:6" ht="15.75" customHeight="1" x14ac:dyDescent="0.2">
      <c r="A84">
        <v>83</v>
      </c>
      <c r="B84" s="47">
        <f ca="1">IF('Inputs and Results'!$C$15='Inputs and Results'!$C$13, 'Inputs and Results'!$C$13, IF(E84 &lt;= ('Inputs and Results'!$C$14-'Inputs and Results'!$C$13)/('Inputs and Results'!$C$15-'Inputs and Results'!$C$13), 'Inputs and Results'!$C$13 + SQRT(E84*('Inputs and Results'!$C$15-'Inputs and Results'!$C$13)*('Inputs and Results'!$C$14-'Inputs and Results'!$C$13)), 'Inputs and Results'!$C$15 - SQRT((1-E84)*('Inputs and Results'!$C$15-'Inputs and Results'!$C$13)*('Inputs and Results'!$C$15-'Inputs and Results'!$C$14))))</f>
        <v>0.55196844327120642</v>
      </c>
      <c r="C84" s="47">
        <f ca="1">IF('Inputs and Results'!$G$15='Inputs and Results'!$G$13, 'Inputs and Results'!$G$13, IF(F84 &lt;= ('Inputs and Results'!$G$14-'Inputs and Results'!$G$13)/('Inputs and Results'!$G$15-'Inputs and Results'!$G$13), 'Inputs and Results'!$G$13 + SQRT(F84*('Inputs and Results'!$G$15-'Inputs and Results'!$G$13)*('Inputs and Results'!$G$14-'Inputs and Results'!$G$13)), 'Inputs and Results'!$G$15 - SQRT((1-F84)*('Inputs and Results'!$G$15-'Inputs and Results'!$G$13)*('Inputs and Results'!$G$15-'Inputs and Results'!$G$14))))</f>
        <v>307.73156487875451</v>
      </c>
      <c r="D84">
        <f t="shared" ca="1" si="5"/>
        <v>169.85811281153838</v>
      </c>
      <c r="E84">
        <f t="shared" ca="1" si="6"/>
        <v>0.3341268330288889</v>
      </c>
      <c r="F84">
        <f t="shared" ca="1" si="6"/>
        <v>6.1418912415556082E-2</v>
      </c>
    </row>
    <row r="85" spans="1:6" ht="15.75" customHeight="1" x14ac:dyDescent="0.2">
      <c r="A85">
        <v>84</v>
      </c>
      <c r="B85" s="47">
        <f ca="1">IF('Inputs and Results'!$C$15='Inputs and Results'!$C$13, 'Inputs and Results'!$C$13, IF(E85 &lt;= ('Inputs and Results'!$C$14-'Inputs and Results'!$C$13)/('Inputs and Results'!$C$15-'Inputs and Results'!$C$13), 'Inputs and Results'!$C$13 + SQRT(E85*('Inputs and Results'!$C$15-'Inputs and Results'!$C$13)*('Inputs and Results'!$C$14-'Inputs and Results'!$C$13)), 'Inputs and Results'!$C$15 - SQRT((1-E85)*('Inputs and Results'!$C$15-'Inputs and Results'!$C$13)*('Inputs and Results'!$C$15-'Inputs and Results'!$C$14))))</f>
        <v>0.11116948036528429</v>
      </c>
      <c r="C85" s="47">
        <f ca="1">IF('Inputs and Results'!$G$15='Inputs and Results'!$G$13, 'Inputs and Results'!$G$13, IF(F85 &lt;= ('Inputs and Results'!$G$14-'Inputs and Results'!$G$13)/('Inputs and Results'!$G$15-'Inputs and Results'!$G$13), 'Inputs and Results'!$G$13 + SQRT(F85*('Inputs and Results'!$G$15-'Inputs and Results'!$G$13)*('Inputs and Results'!$G$14-'Inputs and Results'!$G$13)), 'Inputs and Results'!$G$15 - SQRT((1-F85)*('Inputs and Results'!$G$15-'Inputs and Results'!$G$13)*('Inputs and Results'!$G$15-'Inputs and Results'!$G$14))))</f>
        <v>454.77187754768863</v>
      </c>
      <c r="D85">
        <f t="shared" ca="1" si="5"/>
        <v>50.556753311721245</v>
      </c>
      <c r="E85">
        <f t="shared" ca="1" si="6"/>
        <v>7.2739803203002107E-2</v>
      </c>
      <c r="F85">
        <f t="shared" ca="1" si="6"/>
        <v>0.34527456879141993</v>
      </c>
    </row>
    <row r="86" spans="1:6" ht="15.75" customHeight="1" x14ac:dyDescent="0.2">
      <c r="A86">
        <v>85</v>
      </c>
      <c r="B86" s="47">
        <f ca="1">IF('Inputs and Results'!$C$15='Inputs and Results'!$C$13, 'Inputs and Results'!$C$13, IF(E86 &lt;= ('Inputs and Results'!$C$14-'Inputs and Results'!$C$13)/('Inputs and Results'!$C$15-'Inputs and Results'!$C$13), 'Inputs and Results'!$C$13 + SQRT(E86*('Inputs and Results'!$C$15-'Inputs and Results'!$C$13)*('Inputs and Results'!$C$14-'Inputs and Results'!$C$13)), 'Inputs and Results'!$C$15 - SQRT((1-E86)*('Inputs and Results'!$C$15-'Inputs and Results'!$C$13)*('Inputs and Results'!$C$15-'Inputs and Results'!$C$14))))</f>
        <v>1.1789534941846609</v>
      </c>
      <c r="C86" s="47">
        <f ca="1">IF('Inputs and Results'!$G$15='Inputs and Results'!$G$13, 'Inputs and Results'!$G$13, IF(F86 &lt;= ('Inputs and Results'!$G$14-'Inputs and Results'!$G$13)/('Inputs and Results'!$G$15-'Inputs and Results'!$G$13), 'Inputs and Results'!$G$13 + SQRT(F86*('Inputs and Results'!$G$15-'Inputs and Results'!$G$13)*('Inputs and Results'!$G$14-'Inputs and Results'!$G$13)), 'Inputs and Results'!$G$15 - SQRT((1-F86)*('Inputs and Results'!$G$15-'Inputs and Results'!$G$13)*('Inputs and Results'!$G$15-'Inputs and Results'!$G$14))))</f>
        <v>570.72093039053345</v>
      </c>
      <c r="D86">
        <f t="shared" ca="1" si="5"/>
        <v>672.85343508824008</v>
      </c>
      <c r="E86">
        <f t="shared" ca="1" si="6"/>
        <v>0.63153218040641601</v>
      </c>
      <c r="F86">
        <f t="shared" ca="1" si="6"/>
        <v>0.53316080282778622</v>
      </c>
    </row>
    <row r="87" spans="1:6" ht="15.75" customHeight="1" x14ac:dyDescent="0.2">
      <c r="A87">
        <v>86</v>
      </c>
      <c r="B87" s="47">
        <f ca="1">IF('Inputs and Results'!$C$15='Inputs and Results'!$C$13, 'Inputs and Results'!$C$13, IF(E87 &lt;= ('Inputs and Results'!$C$14-'Inputs and Results'!$C$13)/('Inputs and Results'!$C$15-'Inputs and Results'!$C$13), 'Inputs and Results'!$C$13 + SQRT(E87*('Inputs and Results'!$C$15-'Inputs and Results'!$C$13)*('Inputs and Results'!$C$14-'Inputs and Results'!$C$13)), 'Inputs and Results'!$C$15 - SQRT((1-E87)*('Inputs and Results'!$C$15-'Inputs and Results'!$C$13)*('Inputs and Results'!$C$15-'Inputs and Results'!$C$14))))</f>
        <v>7.8926985916243364E-2</v>
      </c>
      <c r="C87" s="47">
        <f ca="1">IF('Inputs and Results'!$G$15='Inputs and Results'!$G$13, 'Inputs and Results'!$G$13, IF(F87 &lt;= ('Inputs and Results'!$G$14-'Inputs and Results'!$G$13)/('Inputs and Results'!$G$15-'Inputs and Results'!$G$13), 'Inputs and Results'!$G$13 + SQRT(F87*('Inputs and Results'!$G$15-'Inputs and Results'!$G$13)*('Inputs and Results'!$G$14-'Inputs and Results'!$G$13)), 'Inputs and Results'!$G$15 - SQRT((1-F87)*('Inputs and Results'!$G$15-'Inputs and Results'!$G$13)*('Inputs and Results'!$G$15-'Inputs and Results'!$G$14))))</f>
        <v>454.52820144543148</v>
      </c>
      <c r="D87">
        <f t="shared" ca="1" si="5"/>
        <v>35.874540954018997</v>
      </c>
      <c r="E87">
        <f t="shared" ca="1" si="6"/>
        <v>5.1925827376848588E-2</v>
      </c>
      <c r="F87">
        <f t="shared" ca="1" si="6"/>
        <v>0.34484633206814663</v>
      </c>
    </row>
    <row r="88" spans="1:6" ht="15.75" customHeight="1" x14ac:dyDescent="0.2">
      <c r="A88">
        <v>87</v>
      </c>
      <c r="B88" s="47">
        <f ca="1">IF('Inputs and Results'!$C$15='Inputs and Results'!$C$13, 'Inputs and Results'!$C$13, IF(E88 &lt;= ('Inputs and Results'!$C$14-'Inputs and Results'!$C$13)/('Inputs and Results'!$C$15-'Inputs and Results'!$C$13), 'Inputs and Results'!$C$13 + SQRT(E88*('Inputs and Results'!$C$15-'Inputs and Results'!$C$13)*('Inputs and Results'!$C$14-'Inputs and Results'!$C$13)), 'Inputs and Results'!$C$15 - SQRT((1-E88)*('Inputs and Results'!$C$15-'Inputs and Results'!$C$13)*('Inputs and Results'!$C$15-'Inputs and Results'!$C$14))))</f>
        <v>0.18974991688418452</v>
      </c>
      <c r="C88" s="47">
        <f ca="1">IF('Inputs and Results'!$G$15='Inputs and Results'!$G$13, 'Inputs and Results'!$G$13, IF(F88 &lt;= ('Inputs and Results'!$G$14-'Inputs and Results'!$G$13)/('Inputs and Results'!$G$15-'Inputs and Results'!$G$13), 'Inputs and Results'!$G$13 + SQRT(F88*('Inputs and Results'!$G$15-'Inputs and Results'!$G$13)*('Inputs and Results'!$G$14-'Inputs and Results'!$G$13)), 'Inputs and Results'!$G$15 - SQRT((1-F88)*('Inputs and Results'!$G$15-'Inputs and Results'!$G$13)*('Inputs and Results'!$G$15-'Inputs and Results'!$G$14))))</f>
        <v>364.697114241696</v>
      </c>
      <c r="D88">
        <f t="shared" ca="1" si="5"/>
        <v>69.201247115263769</v>
      </c>
      <c r="E88">
        <f t="shared" ca="1" si="6"/>
        <v>0.12249938559417251</v>
      </c>
      <c r="F88">
        <f t="shared" ca="1" si="6"/>
        <v>0.17743788503956981</v>
      </c>
    </row>
    <row r="89" spans="1:6" ht="15.75" customHeight="1" x14ac:dyDescent="0.2">
      <c r="A89">
        <v>88</v>
      </c>
      <c r="B89" s="47">
        <f ca="1">IF('Inputs and Results'!$C$15='Inputs and Results'!$C$13, 'Inputs and Results'!$C$13, IF(E89 &lt;= ('Inputs and Results'!$C$14-'Inputs and Results'!$C$13)/('Inputs and Results'!$C$15-'Inputs and Results'!$C$13), 'Inputs and Results'!$C$13 + SQRT(E89*('Inputs and Results'!$C$15-'Inputs and Results'!$C$13)*('Inputs and Results'!$C$14-'Inputs and Results'!$C$13)), 'Inputs and Results'!$C$15 - SQRT((1-E89)*('Inputs and Results'!$C$15-'Inputs and Results'!$C$13)*('Inputs and Results'!$C$15-'Inputs and Results'!$C$14))))</f>
        <v>1.0023916892776079</v>
      </c>
      <c r="C89" s="47">
        <f ca="1">IF('Inputs and Results'!$G$15='Inputs and Results'!$G$13, 'Inputs and Results'!$G$13, IF(F89 &lt;= ('Inputs and Results'!$G$14-'Inputs and Results'!$G$13)/('Inputs and Results'!$G$15-'Inputs and Results'!$G$13), 'Inputs and Results'!$G$13 + SQRT(F89*('Inputs and Results'!$G$15-'Inputs and Results'!$G$13)*('Inputs and Results'!$G$14-'Inputs and Results'!$G$13)), 'Inputs and Results'!$G$15 - SQRT((1-F89)*('Inputs and Results'!$G$15-'Inputs and Results'!$G$13)*('Inputs and Results'!$G$15-'Inputs and Results'!$G$14))))</f>
        <v>601.38558240832674</v>
      </c>
      <c r="D89">
        <f t="shared" ca="1" si="5"/>
        <v>602.82390985748077</v>
      </c>
      <c r="E89">
        <f t="shared" ca="1" si="6"/>
        <v>0.55661789299253683</v>
      </c>
      <c r="F89">
        <f t="shared" ca="1" si="6"/>
        <v>0.5775502234051193</v>
      </c>
    </row>
    <row r="90" spans="1:6" ht="15.75" customHeight="1" x14ac:dyDescent="0.2">
      <c r="A90">
        <v>89</v>
      </c>
      <c r="B90" s="47">
        <f ca="1">IF('Inputs and Results'!$C$15='Inputs and Results'!$C$13, 'Inputs and Results'!$C$13, IF(E90 &lt;= ('Inputs and Results'!$C$14-'Inputs and Results'!$C$13)/('Inputs and Results'!$C$15-'Inputs and Results'!$C$13), 'Inputs and Results'!$C$13 + SQRT(E90*('Inputs and Results'!$C$15-'Inputs and Results'!$C$13)*('Inputs and Results'!$C$14-'Inputs and Results'!$C$13)), 'Inputs and Results'!$C$15 - SQRT((1-E90)*('Inputs and Results'!$C$15-'Inputs and Results'!$C$13)*('Inputs and Results'!$C$15-'Inputs and Results'!$C$14))))</f>
        <v>0.14429618024821611</v>
      </c>
      <c r="C90" s="47">
        <f ca="1">IF('Inputs and Results'!$G$15='Inputs and Results'!$G$13, 'Inputs and Results'!$G$13, IF(F90 &lt;= ('Inputs and Results'!$G$14-'Inputs and Results'!$G$13)/('Inputs and Results'!$G$15-'Inputs and Results'!$G$13), 'Inputs and Results'!$G$13 + SQRT(F90*('Inputs and Results'!$G$15-'Inputs and Results'!$G$13)*('Inputs and Results'!$G$14-'Inputs and Results'!$G$13)), 'Inputs and Results'!$G$15 - SQRT((1-F90)*('Inputs and Results'!$G$15-'Inputs and Results'!$G$13)*('Inputs and Results'!$G$15-'Inputs and Results'!$G$14))))</f>
        <v>517.57393056997682</v>
      </c>
      <c r="D90">
        <f t="shared" ca="1" si="5"/>
        <v>74.683941177303069</v>
      </c>
      <c r="E90">
        <f t="shared" ca="1" si="6"/>
        <v>9.3883965983896589E-2</v>
      </c>
      <c r="F90">
        <f t="shared" ca="1" si="6"/>
        <v>0.45097520605852492</v>
      </c>
    </row>
    <row r="91" spans="1:6" ht="15.75" customHeight="1" x14ac:dyDescent="0.2">
      <c r="A91">
        <v>90</v>
      </c>
      <c r="B91" s="47">
        <f ca="1">IF('Inputs and Results'!$C$15='Inputs and Results'!$C$13, 'Inputs and Results'!$C$13, IF(E91 &lt;= ('Inputs and Results'!$C$14-'Inputs and Results'!$C$13)/('Inputs and Results'!$C$15-'Inputs and Results'!$C$13), 'Inputs and Results'!$C$13 + SQRT(E91*('Inputs and Results'!$C$15-'Inputs and Results'!$C$13)*('Inputs and Results'!$C$14-'Inputs and Results'!$C$13)), 'Inputs and Results'!$C$15 - SQRT((1-E91)*('Inputs and Results'!$C$15-'Inputs and Results'!$C$13)*('Inputs and Results'!$C$15-'Inputs and Results'!$C$14))))</f>
        <v>0.94908343531481476</v>
      </c>
      <c r="C91" s="47">
        <f ca="1">IF('Inputs and Results'!$G$15='Inputs and Results'!$G$13, 'Inputs and Results'!$G$13, IF(F91 &lt;= ('Inputs and Results'!$G$14-'Inputs and Results'!$G$13)/('Inputs and Results'!$G$15-'Inputs and Results'!$G$13), 'Inputs and Results'!$G$13 + SQRT(F91*('Inputs and Results'!$G$15-'Inputs and Results'!$G$13)*('Inputs and Results'!$G$14-'Inputs and Results'!$G$13)), 'Inputs and Results'!$G$15 - SQRT((1-F91)*('Inputs and Results'!$G$15-'Inputs and Results'!$G$13)*('Inputs and Results'!$G$15-'Inputs and Results'!$G$14))))</f>
        <v>549.12420305816761</v>
      </c>
      <c r="D91">
        <f t="shared" ca="1" si="5"/>
        <v>521.16468505295563</v>
      </c>
      <c r="E91">
        <f t="shared" ca="1" si="6"/>
        <v>0.53263791607776878</v>
      </c>
      <c r="F91">
        <f t="shared" ca="1" si="6"/>
        <v>0.50056728801759698</v>
      </c>
    </row>
    <row r="92" spans="1:6" ht="15.75" customHeight="1" x14ac:dyDescent="0.2">
      <c r="A92">
        <v>91</v>
      </c>
      <c r="B92" s="47">
        <f ca="1">IF('Inputs and Results'!$C$15='Inputs and Results'!$C$13, 'Inputs and Results'!$C$13, IF(E92 &lt;= ('Inputs and Results'!$C$14-'Inputs and Results'!$C$13)/('Inputs and Results'!$C$15-'Inputs and Results'!$C$13), 'Inputs and Results'!$C$13 + SQRT(E92*('Inputs and Results'!$C$15-'Inputs and Results'!$C$13)*('Inputs and Results'!$C$14-'Inputs and Results'!$C$13)), 'Inputs and Results'!$C$15 - SQRT((1-E92)*('Inputs and Results'!$C$15-'Inputs and Results'!$C$13)*('Inputs and Results'!$C$15-'Inputs and Results'!$C$14))))</f>
        <v>1.3825251789254318</v>
      </c>
      <c r="C92" s="47">
        <f ca="1">IF('Inputs and Results'!$G$15='Inputs and Results'!$G$13, 'Inputs and Results'!$G$13, IF(F92 &lt;= ('Inputs and Results'!$G$14-'Inputs and Results'!$G$13)/('Inputs and Results'!$G$15-'Inputs and Results'!$G$13), 'Inputs and Results'!$G$13 + SQRT(F92*('Inputs and Results'!$G$15-'Inputs and Results'!$G$13)*('Inputs and Results'!$G$14-'Inputs and Results'!$G$13)), 'Inputs and Results'!$G$15 - SQRT((1-F92)*('Inputs and Results'!$G$15-'Inputs and Results'!$G$13)*('Inputs and Results'!$G$15-'Inputs and Results'!$G$14))))</f>
        <v>643.18098389220711</v>
      </c>
      <c r="D92">
        <f t="shared" ca="1" si="5"/>
        <v>889.21390483700895</v>
      </c>
      <c r="E92">
        <f t="shared" ca="1" si="6"/>
        <v>0.7093083559099771</v>
      </c>
      <c r="F92">
        <f t="shared" ca="1" si="6"/>
        <v>0.63448192589222807</v>
      </c>
    </row>
    <row r="93" spans="1:6" ht="15.75" customHeight="1" x14ac:dyDescent="0.2">
      <c r="A93">
        <v>92</v>
      </c>
      <c r="B93" s="47">
        <f ca="1">IF('Inputs and Results'!$C$15='Inputs and Results'!$C$13, 'Inputs and Results'!$C$13, IF(E93 &lt;= ('Inputs and Results'!$C$14-'Inputs and Results'!$C$13)/('Inputs and Results'!$C$15-'Inputs and Results'!$C$13), 'Inputs and Results'!$C$13 + SQRT(E93*('Inputs and Results'!$C$15-'Inputs and Results'!$C$13)*('Inputs and Results'!$C$14-'Inputs and Results'!$C$13)), 'Inputs and Results'!$C$15 - SQRT((1-E93)*('Inputs and Results'!$C$15-'Inputs and Results'!$C$13)*('Inputs and Results'!$C$15-'Inputs and Results'!$C$14))))</f>
        <v>1.1522413636779931</v>
      </c>
      <c r="C93" s="47">
        <f ca="1">IF('Inputs and Results'!$G$15='Inputs and Results'!$G$13, 'Inputs and Results'!$G$13, IF(F93 &lt;= ('Inputs and Results'!$G$14-'Inputs and Results'!$G$13)/('Inputs and Results'!$G$15-'Inputs and Results'!$G$13), 'Inputs and Results'!$G$13 + SQRT(F93*('Inputs and Results'!$G$15-'Inputs and Results'!$G$13)*('Inputs and Results'!$G$14-'Inputs and Results'!$G$13)), 'Inputs and Results'!$G$15 - SQRT((1-F93)*('Inputs and Results'!$G$15-'Inputs and Results'!$G$13)*('Inputs and Results'!$G$15-'Inputs and Results'!$G$14))))</f>
        <v>290.91556369584441</v>
      </c>
      <c r="D93">
        <f t="shared" ca="1" si="5"/>
        <v>335.20494582805185</v>
      </c>
      <c r="E93">
        <f t="shared" ca="1" si="6"/>
        <v>0.62064311354415969</v>
      </c>
      <c r="F93">
        <f t="shared" ca="1" si="6"/>
        <v>2.5707891589248577E-2</v>
      </c>
    </row>
    <row r="94" spans="1:6" ht="15.75" customHeight="1" x14ac:dyDescent="0.2">
      <c r="A94">
        <v>93</v>
      </c>
      <c r="B94" s="47">
        <f ca="1">IF('Inputs and Results'!$C$15='Inputs and Results'!$C$13, 'Inputs and Results'!$C$13, IF(E94 &lt;= ('Inputs and Results'!$C$14-'Inputs and Results'!$C$13)/('Inputs and Results'!$C$15-'Inputs and Results'!$C$13), 'Inputs and Results'!$C$13 + SQRT(E94*('Inputs and Results'!$C$15-'Inputs and Results'!$C$13)*('Inputs and Results'!$C$14-'Inputs and Results'!$C$13)), 'Inputs and Results'!$C$15 - SQRT((1-E94)*('Inputs and Results'!$C$15-'Inputs and Results'!$C$13)*('Inputs and Results'!$C$15-'Inputs and Results'!$C$14))))</f>
        <v>1.4845938933226164</v>
      </c>
      <c r="C94" s="47">
        <f ca="1">IF('Inputs and Results'!$G$15='Inputs and Results'!$G$13, 'Inputs and Results'!$G$13, IF(F94 &lt;= ('Inputs and Results'!$G$14-'Inputs and Results'!$G$13)/('Inputs and Results'!$G$15-'Inputs and Results'!$G$13), 'Inputs and Results'!$G$13 + SQRT(F94*('Inputs and Results'!$G$15-'Inputs and Results'!$G$13)*('Inputs and Results'!$G$14-'Inputs and Results'!$G$13)), 'Inputs and Results'!$G$15 - SQRT((1-F94)*('Inputs and Results'!$G$15-'Inputs and Results'!$G$13)*('Inputs and Results'!$G$15-'Inputs and Results'!$G$14))))</f>
        <v>291.93841275103716</v>
      </c>
      <c r="D94">
        <f t="shared" ca="1" si="5"/>
        <v>433.40998479648721</v>
      </c>
      <c r="E94">
        <f t="shared" ca="1" si="6"/>
        <v>0.74483825909387713</v>
      </c>
      <c r="F94">
        <f t="shared" ca="1" si="6"/>
        <v>2.7899092077480536E-2</v>
      </c>
    </row>
    <row r="95" spans="1:6" ht="15.75" customHeight="1" x14ac:dyDescent="0.2">
      <c r="A95">
        <v>94</v>
      </c>
      <c r="B95" s="47">
        <f ca="1">IF('Inputs and Results'!$C$15='Inputs and Results'!$C$13, 'Inputs and Results'!$C$13, IF(E95 &lt;= ('Inputs and Results'!$C$14-'Inputs and Results'!$C$13)/('Inputs and Results'!$C$15-'Inputs and Results'!$C$13), 'Inputs and Results'!$C$13 + SQRT(E95*('Inputs and Results'!$C$15-'Inputs and Results'!$C$13)*('Inputs and Results'!$C$14-'Inputs and Results'!$C$13)), 'Inputs and Results'!$C$15 - SQRT((1-E95)*('Inputs and Results'!$C$15-'Inputs and Results'!$C$13)*('Inputs and Results'!$C$15-'Inputs and Results'!$C$14))))</f>
        <v>1.7729854983673594</v>
      </c>
      <c r="C95" s="47">
        <f ca="1">IF('Inputs and Results'!$G$15='Inputs and Results'!$G$13, 'Inputs and Results'!$G$13, IF(F95 &lt;= ('Inputs and Results'!$G$14-'Inputs and Results'!$G$13)/('Inputs and Results'!$G$15-'Inputs and Results'!$G$13), 'Inputs and Results'!$G$13 + SQRT(F95*('Inputs and Results'!$G$15-'Inputs and Results'!$G$13)*('Inputs and Results'!$G$14-'Inputs and Results'!$G$13)), 'Inputs and Results'!$G$15 - SQRT((1-F95)*('Inputs and Results'!$G$15-'Inputs and Results'!$G$13)*('Inputs and Results'!$G$15-'Inputs and Results'!$G$14))))</f>
        <v>745.39554198827375</v>
      </c>
      <c r="D95">
        <f t="shared" ca="1" si="5"/>
        <v>1321.5754864928874</v>
      </c>
      <c r="E95">
        <f t="shared" ca="1" si="6"/>
        <v>0.83271504586480027</v>
      </c>
      <c r="F95">
        <f t="shared" ca="1" si="6"/>
        <v>0.75636026407101831</v>
      </c>
    </row>
    <row r="96" spans="1:6" ht="15.75" customHeight="1" x14ac:dyDescent="0.2">
      <c r="A96">
        <v>95</v>
      </c>
      <c r="B96" s="47">
        <f ca="1">IF('Inputs and Results'!$C$15='Inputs and Results'!$C$13, 'Inputs and Results'!$C$13, IF(E96 &lt;= ('Inputs and Results'!$C$14-'Inputs and Results'!$C$13)/('Inputs and Results'!$C$15-'Inputs and Results'!$C$13), 'Inputs and Results'!$C$13 + SQRT(E96*('Inputs and Results'!$C$15-'Inputs and Results'!$C$13)*('Inputs and Results'!$C$14-'Inputs and Results'!$C$13)), 'Inputs and Results'!$C$15 - SQRT((1-E96)*('Inputs and Results'!$C$15-'Inputs and Results'!$C$13)*('Inputs and Results'!$C$15-'Inputs and Results'!$C$14))))</f>
        <v>0.15536101148024128</v>
      </c>
      <c r="C96" s="47">
        <f ca="1">IF('Inputs and Results'!$G$15='Inputs and Results'!$G$13, 'Inputs and Results'!$G$13, IF(F96 &lt;= ('Inputs and Results'!$G$14-'Inputs and Results'!$G$13)/('Inputs and Results'!$G$15-'Inputs and Results'!$G$13), 'Inputs and Results'!$G$13 + SQRT(F96*('Inputs and Results'!$G$15-'Inputs and Results'!$G$13)*('Inputs and Results'!$G$14-'Inputs and Results'!$G$13)), 'Inputs and Results'!$G$15 - SQRT((1-F96)*('Inputs and Results'!$G$15-'Inputs and Results'!$G$13)*('Inputs and Results'!$G$15-'Inputs and Results'!$G$14))))</f>
        <v>677.14695436147326</v>
      </c>
      <c r="D96">
        <f t="shared" ca="1" si="5"/>
        <v>105.20223575036327</v>
      </c>
      <c r="E96">
        <f t="shared" ca="1" si="6"/>
        <v>0.10089211388814256</v>
      </c>
      <c r="F96">
        <f t="shared" ca="1" si="6"/>
        <v>0.67771505110754693</v>
      </c>
    </row>
    <row r="97" spans="1:6" ht="15.75" customHeight="1" x14ac:dyDescent="0.2">
      <c r="A97">
        <v>96</v>
      </c>
      <c r="B97" s="47">
        <f ca="1">IF('Inputs and Results'!$C$15='Inputs and Results'!$C$13, 'Inputs and Results'!$C$13, IF(E97 &lt;= ('Inputs and Results'!$C$14-'Inputs and Results'!$C$13)/('Inputs and Results'!$C$15-'Inputs and Results'!$C$13), 'Inputs and Results'!$C$13 + SQRT(E97*('Inputs and Results'!$C$15-'Inputs and Results'!$C$13)*('Inputs and Results'!$C$14-'Inputs and Results'!$C$13)), 'Inputs and Results'!$C$15 - SQRT((1-E97)*('Inputs and Results'!$C$15-'Inputs and Results'!$C$13)*('Inputs and Results'!$C$15-'Inputs and Results'!$C$14))))</f>
        <v>0.14404840385074591</v>
      </c>
      <c r="C97" s="47">
        <f ca="1">IF('Inputs and Results'!$G$15='Inputs and Results'!$G$13, 'Inputs and Results'!$G$13, IF(F97 &lt;= ('Inputs and Results'!$G$14-'Inputs and Results'!$G$13)/('Inputs and Results'!$G$15-'Inputs and Results'!$G$13), 'Inputs and Results'!$G$13 + SQRT(F97*('Inputs and Results'!$G$15-'Inputs and Results'!$G$13)*('Inputs and Results'!$G$14-'Inputs and Results'!$G$13)), 'Inputs and Results'!$G$15 - SQRT((1-F97)*('Inputs and Results'!$G$15-'Inputs and Results'!$G$13)*('Inputs and Results'!$G$15-'Inputs and Results'!$G$14))))</f>
        <v>617.18359962879276</v>
      </c>
      <c r="D97">
        <f t="shared" ca="1" si="5"/>
        <v>88.904312409385412</v>
      </c>
      <c r="E97">
        <f t="shared" ca="1" si="6"/>
        <v>9.3726720050280932E-2</v>
      </c>
      <c r="F97">
        <f t="shared" ca="1" si="6"/>
        <v>0.59955371581702444</v>
      </c>
    </row>
    <row r="98" spans="1:6" ht="15.75" customHeight="1" x14ac:dyDescent="0.2">
      <c r="A98">
        <v>97</v>
      </c>
      <c r="B98" s="47">
        <f ca="1">IF('Inputs and Results'!$C$15='Inputs and Results'!$C$13, 'Inputs and Results'!$C$13, IF(E98 &lt;= ('Inputs and Results'!$C$14-'Inputs and Results'!$C$13)/('Inputs and Results'!$C$15-'Inputs and Results'!$C$13), 'Inputs and Results'!$C$13 + SQRT(E98*('Inputs and Results'!$C$15-'Inputs and Results'!$C$13)*('Inputs and Results'!$C$14-'Inputs and Results'!$C$13)), 'Inputs and Results'!$C$15 - SQRT((1-E98)*('Inputs and Results'!$C$15-'Inputs and Results'!$C$13)*('Inputs and Results'!$C$15-'Inputs and Results'!$C$14))))</f>
        <v>1.1736802314634616</v>
      </c>
      <c r="C98" s="47">
        <f ca="1">IF('Inputs and Results'!$G$15='Inputs and Results'!$G$13, 'Inputs and Results'!$G$13, IF(F98 &lt;= ('Inputs and Results'!$G$14-'Inputs and Results'!$G$13)/('Inputs and Results'!$G$15-'Inputs and Results'!$G$13), 'Inputs and Results'!$G$13 + SQRT(F98*('Inputs and Results'!$G$15-'Inputs and Results'!$G$13)*('Inputs and Results'!$G$14-'Inputs and Results'!$G$13)), 'Inputs and Results'!$G$15 - SQRT((1-F98)*('Inputs and Results'!$G$15-'Inputs and Results'!$G$13)*('Inputs and Results'!$G$15-'Inputs and Results'!$G$14))))</f>
        <v>870.64352762469207</v>
      </c>
      <c r="D98">
        <f t="shared" ca="1" si="5"/>
        <v>1021.8570970247133</v>
      </c>
      <c r="E98">
        <f t="shared" ca="1" si="6"/>
        <v>0.62939512256140495</v>
      </c>
      <c r="F98">
        <f t="shared" ca="1" si="6"/>
        <v>0.872116903220303</v>
      </c>
    </row>
    <row r="99" spans="1:6" ht="15.75" customHeight="1" x14ac:dyDescent="0.2">
      <c r="A99">
        <v>98</v>
      </c>
      <c r="B99" s="47">
        <f ca="1">IF('Inputs and Results'!$C$15='Inputs and Results'!$C$13, 'Inputs and Results'!$C$13, IF(E99 &lt;= ('Inputs and Results'!$C$14-'Inputs and Results'!$C$13)/('Inputs and Results'!$C$15-'Inputs and Results'!$C$13), 'Inputs and Results'!$C$13 + SQRT(E99*('Inputs and Results'!$C$15-'Inputs and Results'!$C$13)*('Inputs and Results'!$C$14-'Inputs and Results'!$C$13)), 'Inputs and Results'!$C$15 - SQRT((1-E99)*('Inputs and Results'!$C$15-'Inputs and Results'!$C$13)*('Inputs and Results'!$C$15-'Inputs and Results'!$C$14))))</f>
        <v>0.94128797221109117</v>
      </c>
      <c r="C99" s="47">
        <f ca="1">IF('Inputs and Results'!$G$15='Inputs and Results'!$G$13, 'Inputs and Results'!$G$13, IF(F99 &lt;= ('Inputs and Results'!$G$14-'Inputs and Results'!$G$13)/('Inputs and Results'!$G$15-'Inputs and Results'!$G$13), 'Inputs and Results'!$G$13 + SQRT(F99*('Inputs and Results'!$G$15-'Inputs and Results'!$G$13)*('Inputs and Results'!$G$14-'Inputs and Results'!$G$13)), 'Inputs and Results'!$G$15 - SQRT((1-F99)*('Inputs and Results'!$G$15-'Inputs and Results'!$G$13)*('Inputs and Results'!$G$15-'Inputs and Results'!$G$14))))</f>
        <v>922.78501864887676</v>
      </c>
      <c r="D99">
        <f t="shared" ca="1" si="5"/>
        <v>868.60643899077513</v>
      </c>
      <c r="E99">
        <f t="shared" ca="1" si="6"/>
        <v>0.52907830962636437</v>
      </c>
      <c r="F99">
        <f t="shared" ca="1" si="6"/>
        <v>0.90940293397100158</v>
      </c>
    </row>
    <row r="100" spans="1:6" ht="15.75" customHeight="1" x14ac:dyDescent="0.2">
      <c r="A100">
        <v>99</v>
      </c>
      <c r="B100" s="47">
        <f ca="1">IF('Inputs and Results'!$C$15='Inputs and Results'!$C$13, 'Inputs and Results'!$C$13, IF(E100 &lt;= ('Inputs and Results'!$C$14-'Inputs and Results'!$C$13)/('Inputs and Results'!$C$15-'Inputs and Results'!$C$13), 'Inputs and Results'!$C$13 + SQRT(E100*('Inputs and Results'!$C$15-'Inputs and Results'!$C$13)*('Inputs and Results'!$C$14-'Inputs and Results'!$C$13)), 'Inputs and Results'!$C$15 - SQRT((1-E100)*('Inputs and Results'!$C$15-'Inputs and Results'!$C$13)*('Inputs and Results'!$C$15-'Inputs and Results'!$C$14))))</f>
        <v>2.1259848150131315</v>
      </c>
      <c r="C100" s="47">
        <f ca="1">IF('Inputs and Results'!$G$15='Inputs and Results'!$G$13, 'Inputs and Results'!$G$13, IF(F100 &lt;= ('Inputs and Results'!$G$14-'Inputs and Results'!$G$13)/('Inputs and Results'!$G$15-'Inputs and Results'!$G$13), 'Inputs and Results'!$G$13 + SQRT(F100*('Inputs and Results'!$G$15-'Inputs and Results'!$G$13)*('Inputs and Results'!$G$14-'Inputs and Results'!$G$13)), 'Inputs and Results'!$G$15 - SQRT((1-F100)*('Inputs and Results'!$G$15-'Inputs and Results'!$G$13)*('Inputs and Results'!$G$15-'Inputs and Results'!$G$14))))</f>
        <v>688.21308351721632</v>
      </c>
      <c r="D100">
        <f t="shared" ca="1" si="5"/>
        <v>1463.130565050966</v>
      </c>
      <c r="E100">
        <f t="shared" ca="1" si="6"/>
        <v>0.91512193960137445</v>
      </c>
      <c r="F100">
        <f t="shared" ca="1" si="6"/>
        <v>0.6912129360842546</v>
      </c>
    </row>
    <row r="101" spans="1:6" ht="15.75" customHeight="1" x14ac:dyDescent="0.2">
      <c r="A101">
        <v>100</v>
      </c>
      <c r="B101" s="47">
        <f ca="1">IF('Inputs and Results'!$C$15='Inputs and Results'!$C$13, 'Inputs and Results'!$C$13, IF(E101 &lt;= ('Inputs and Results'!$C$14-'Inputs and Results'!$C$13)/('Inputs and Results'!$C$15-'Inputs and Results'!$C$13), 'Inputs and Results'!$C$13 + SQRT(E101*('Inputs and Results'!$C$15-'Inputs and Results'!$C$13)*('Inputs and Results'!$C$14-'Inputs and Results'!$C$13)), 'Inputs and Results'!$C$15 - SQRT((1-E101)*('Inputs and Results'!$C$15-'Inputs and Results'!$C$13)*('Inputs and Results'!$C$15-'Inputs and Results'!$C$14))))</f>
        <v>0.68110351376330058</v>
      </c>
      <c r="C101" s="47">
        <f ca="1">IF('Inputs and Results'!$G$15='Inputs and Results'!$G$13, 'Inputs and Results'!$G$13, IF(F101 &lt;= ('Inputs and Results'!$G$14-'Inputs and Results'!$G$13)/('Inputs and Results'!$G$15-'Inputs and Results'!$G$13), 'Inputs and Results'!$G$13 + SQRT(F101*('Inputs and Results'!$G$15-'Inputs and Results'!$G$13)*('Inputs and Results'!$G$14-'Inputs and Results'!$G$13)), 'Inputs and Results'!$G$15 - SQRT((1-F101)*('Inputs and Results'!$G$15-'Inputs and Results'!$G$13)*('Inputs and Results'!$G$15-'Inputs and Results'!$G$14))))</f>
        <v>1137.3927731562621</v>
      </c>
      <c r="D101">
        <f t="shared" ca="1" si="5"/>
        <v>774.68221432571477</v>
      </c>
      <c r="E101">
        <f t="shared" ca="1" si="6"/>
        <v>0.40252434290212091</v>
      </c>
      <c r="F101">
        <f t="shared" ca="1" si="6"/>
        <v>0.99537906697145828</v>
      </c>
    </row>
    <row r="102" spans="1:6" ht="15.75" customHeight="1" x14ac:dyDescent="0.2">
      <c r="A102">
        <v>101</v>
      </c>
      <c r="B102" s="47">
        <f ca="1">IF('Inputs and Results'!$C$15='Inputs and Results'!$C$13, 'Inputs and Results'!$C$13, IF(E102 &lt;= ('Inputs and Results'!$C$14-'Inputs and Results'!$C$13)/('Inputs and Results'!$C$15-'Inputs and Results'!$C$13), 'Inputs and Results'!$C$13 + SQRT(E102*('Inputs and Results'!$C$15-'Inputs and Results'!$C$13)*('Inputs and Results'!$C$14-'Inputs and Results'!$C$13)), 'Inputs and Results'!$C$15 - SQRT((1-E102)*('Inputs and Results'!$C$15-'Inputs and Results'!$C$13)*('Inputs and Results'!$C$15-'Inputs and Results'!$C$14))))</f>
        <v>1.9033020216658565</v>
      </c>
      <c r="C102" s="47">
        <f ca="1">IF('Inputs and Results'!$G$15='Inputs and Results'!$G$13, 'Inputs and Results'!$G$13, IF(F102 &lt;= ('Inputs and Results'!$G$14-'Inputs and Results'!$G$13)/('Inputs and Results'!$G$15-'Inputs and Results'!$G$13), 'Inputs and Results'!$G$13 + SQRT(F102*('Inputs and Results'!$G$15-'Inputs and Results'!$G$13)*('Inputs and Results'!$G$14-'Inputs and Results'!$G$13)), 'Inputs and Results'!$G$15 - SQRT((1-F102)*('Inputs and Results'!$G$15-'Inputs and Results'!$G$13)*('Inputs and Results'!$G$15-'Inputs and Results'!$G$14))))</f>
        <v>636.62355733145932</v>
      </c>
      <c r="D102">
        <f t="shared" ca="1" si="5"/>
        <v>1211.6869037090758</v>
      </c>
      <c r="E102">
        <f t="shared" ref="E102:F121" ca="1" si="7">RAND()</f>
        <v>0.86636150492420028</v>
      </c>
      <c r="F102">
        <f t="shared" ca="1" si="7"/>
        <v>0.62582212348393973</v>
      </c>
    </row>
    <row r="103" spans="1:6" ht="15.75" customHeight="1" x14ac:dyDescent="0.2">
      <c r="A103">
        <v>102</v>
      </c>
      <c r="B103" s="47">
        <f ca="1">IF('Inputs and Results'!$C$15='Inputs and Results'!$C$13, 'Inputs and Results'!$C$13, IF(E103 &lt;= ('Inputs and Results'!$C$14-'Inputs and Results'!$C$13)/('Inputs and Results'!$C$15-'Inputs and Results'!$C$13), 'Inputs and Results'!$C$13 + SQRT(E103*('Inputs and Results'!$C$15-'Inputs and Results'!$C$13)*('Inputs and Results'!$C$14-'Inputs and Results'!$C$13)), 'Inputs and Results'!$C$15 - SQRT((1-E103)*('Inputs and Results'!$C$15-'Inputs and Results'!$C$13)*('Inputs and Results'!$C$15-'Inputs and Results'!$C$14))))</f>
        <v>0.13750769081088832</v>
      </c>
      <c r="C103" s="47">
        <f ca="1">IF('Inputs and Results'!$G$15='Inputs and Results'!$G$13, 'Inputs and Results'!$G$13, IF(F103 &lt;= ('Inputs and Results'!$G$14-'Inputs and Results'!$G$13)/('Inputs and Results'!$G$15-'Inputs and Results'!$G$13), 'Inputs and Results'!$G$13 + SQRT(F103*('Inputs and Results'!$G$15-'Inputs and Results'!$G$13)*('Inputs and Results'!$G$14-'Inputs and Results'!$G$13)), 'Inputs and Results'!$G$15 - SQRT((1-F103)*('Inputs and Results'!$G$15-'Inputs and Results'!$G$13)*('Inputs and Results'!$G$15-'Inputs and Results'!$G$14))))</f>
        <v>973.08055944862133</v>
      </c>
      <c r="D103">
        <f t="shared" ca="1" si="5"/>
        <v>133.80606070274726</v>
      </c>
      <c r="E103">
        <f t="shared" ca="1" si="7"/>
        <v>8.9570864425909669E-2</v>
      </c>
      <c r="F103">
        <f t="shared" ca="1" si="7"/>
        <v>0.93929504409695985</v>
      </c>
    </row>
    <row r="104" spans="1:6" ht="15.75" customHeight="1" x14ac:dyDescent="0.2">
      <c r="A104">
        <v>103</v>
      </c>
      <c r="B104" s="47">
        <f ca="1">IF('Inputs and Results'!$C$15='Inputs and Results'!$C$13, 'Inputs and Results'!$C$13, IF(E104 &lt;= ('Inputs and Results'!$C$14-'Inputs and Results'!$C$13)/('Inputs and Results'!$C$15-'Inputs and Results'!$C$13), 'Inputs and Results'!$C$13 + SQRT(E104*('Inputs and Results'!$C$15-'Inputs and Results'!$C$13)*('Inputs and Results'!$C$14-'Inputs and Results'!$C$13)), 'Inputs and Results'!$C$15 - SQRT((1-E104)*('Inputs and Results'!$C$15-'Inputs and Results'!$C$13)*('Inputs and Results'!$C$15-'Inputs and Results'!$C$14))))</f>
        <v>0.40476816650146574</v>
      </c>
      <c r="C104" s="47">
        <f ca="1">IF('Inputs and Results'!$G$15='Inputs and Results'!$G$13, 'Inputs and Results'!$G$13, IF(F104 &lt;= ('Inputs and Results'!$G$14-'Inputs and Results'!$G$13)/('Inputs and Results'!$G$15-'Inputs and Results'!$G$13), 'Inputs and Results'!$G$13 + SQRT(F104*('Inputs and Results'!$G$15-'Inputs and Results'!$G$13)*('Inputs and Results'!$G$14-'Inputs and Results'!$G$13)), 'Inputs and Results'!$G$15 - SQRT((1-F104)*('Inputs and Results'!$G$15-'Inputs and Results'!$G$13)*('Inputs and Results'!$G$15-'Inputs and Results'!$G$14))))</f>
        <v>699.47396737210863</v>
      </c>
      <c r="D104">
        <f t="shared" ca="1" si="5"/>
        <v>283.12479528871449</v>
      </c>
      <c r="E104">
        <f t="shared" ca="1" si="7"/>
        <v>0.25164130337731505</v>
      </c>
      <c r="F104">
        <f t="shared" ca="1" si="7"/>
        <v>0.70465196879399017</v>
      </c>
    </row>
    <row r="105" spans="1:6" ht="15.75" customHeight="1" x14ac:dyDescent="0.2">
      <c r="A105">
        <v>104</v>
      </c>
      <c r="B105" s="47">
        <f ca="1">IF('Inputs and Results'!$C$15='Inputs and Results'!$C$13, 'Inputs and Results'!$C$13, IF(E105 &lt;= ('Inputs and Results'!$C$14-'Inputs and Results'!$C$13)/('Inputs and Results'!$C$15-'Inputs and Results'!$C$13), 'Inputs and Results'!$C$13 + SQRT(E105*('Inputs and Results'!$C$15-'Inputs and Results'!$C$13)*('Inputs and Results'!$C$14-'Inputs and Results'!$C$13)), 'Inputs and Results'!$C$15 - SQRT((1-E105)*('Inputs and Results'!$C$15-'Inputs and Results'!$C$13)*('Inputs and Results'!$C$15-'Inputs and Results'!$C$14))))</f>
        <v>0.62178825825676265</v>
      </c>
      <c r="C105" s="47">
        <f ca="1">IF('Inputs and Results'!$G$15='Inputs and Results'!$G$13, 'Inputs and Results'!$G$13, IF(F105 &lt;= ('Inputs and Results'!$G$14-'Inputs and Results'!$G$13)/('Inputs and Results'!$G$15-'Inputs and Results'!$G$13), 'Inputs and Results'!$G$13 + SQRT(F105*('Inputs and Results'!$G$15-'Inputs and Results'!$G$13)*('Inputs and Results'!$G$14-'Inputs and Results'!$G$13)), 'Inputs and Results'!$G$15 - SQRT((1-F105)*('Inputs and Results'!$G$15-'Inputs and Results'!$G$13)*('Inputs and Results'!$G$15-'Inputs and Results'!$G$14))))</f>
        <v>443.54433698100843</v>
      </c>
      <c r="D105">
        <f t="shared" ca="1" si="5"/>
        <v>275.79066075107181</v>
      </c>
      <c r="E105">
        <f t="shared" ca="1" si="7"/>
        <v>0.37156765682606641</v>
      </c>
      <c r="F105">
        <f t="shared" ca="1" si="7"/>
        <v>0.32539788796638913</v>
      </c>
    </row>
    <row r="106" spans="1:6" ht="15.75" customHeight="1" x14ac:dyDescent="0.2">
      <c r="A106">
        <v>105</v>
      </c>
      <c r="B106" s="47">
        <f ca="1">IF('Inputs and Results'!$C$15='Inputs and Results'!$C$13, 'Inputs and Results'!$C$13, IF(E106 &lt;= ('Inputs and Results'!$C$14-'Inputs and Results'!$C$13)/('Inputs and Results'!$C$15-'Inputs and Results'!$C$13), 'Inputs and Results'!$C$13 + SQRT(E106*('Inputs and Results'!$C$15-'Inputs and Results'!$C$13)*('Inputs and Results'!$C$14-'Inputs and Results'!$C$13)), 'Inputs and Results'!$C$15 - SQRT((1-E106)*('Inputs and Results'!$C$15-'Inputs and Results'!$C$13)*('Inputs and Results'!$C$15-'Inputs and Results'!$C$14))))</f>
        <v>0.55425477632662634</v>
      </c>
      <c r="C106" s="47">
        <f ca="1">IF('Inputs and Results'!$G$15='Inputs and Results'!$G$13, 'Inputs and Results'!$G$13, IF(F106 &lt;= ('Inputs and Results'!$G$14-'Inputs and Results'!$G$13)/('Inputs and Results'!$G$15-'Inputs and Results'!$G$13), 'Inputs and Results'!$G$13 + SQRT(F106*('Inputs and Results'!$G$15-'Inputs and Results'!$G$13)*('Inputs and Results'!$G$14-'Inputs and Results'!$G$13)), 'Inputs and Results'!$G$15 - SQRT((1-F106)*('Inputs and Results'!$G$15-'Inputs and Results'!$G$13)*('Inputs and Results'!$G$15-'Inputs and Results'!$G$14))))</f>
        <v>813.9803139161852</v>
      </c>
      <c r="D106">
        <f t="shared" ca="1" si="5"/>
        <v>451.1524768238923</v>
      </c>
      <c r="E106">
        <f t="shared" ca="1" si="7"/>
        <v>0.33537003343098659</v>
      </c>
      <c r="F106">
        <f t="shared" ca="1" si="7"/>
        <v>0.82432917290693686</v>
      </c>
    </row>
    <row r="107" spans="1:6" ht="15.75" customHeight="1" x14ac:dyDescent="0.2">
      <c r="A107">
        <v>106</v>
      </c>
      <c r="B107" s="47">
        <f ca="1">IF('Inputs and Results'!$C$15='Inputs and Results'!$C$13, 'Inputs and Results'!$C$13, IF(E107 &lt;= ('Inputs and Results'!$C$14-'Inputs and Results'!$C$13)/('Inputs and Results'!$C$15-'Inputs and Results'!$C$13), 'Inputs and Results'!$C$13 + SQRT(E107*('Inputs and Results'!$C$15-'Inputs and Results'!$C$13)*('Inputs and Results'!$C$14-'Inputs and Results'!$C$13)), 'Inputs and Results'!$C$15 - SQRT((1-E107)*('Inputs and Results'!$C$15-'Inputs and Results'!$C$13)*('Inputs and Results'!$C$15-'Inputs and Results'!$C$14))))</f>
        <v>0.3068982791182564</v>
      </c>
      <c r="C107" s="47">
        <f ca="1">IF('Inputs and Results'!$G$15='Inputs and Results'!$G$13, 'Inputs and Results'!$G$13, IF(F107 &lt;= ('Inputs and Results'!$G$14-'Inputs and Results'!$G$13)/('Inputs and Results'!$G$15-'Inputs and Results'!$G$13), 'Inputs and Results'!$G$13 + SQRT(F107*('Inputs and Results'!$G$15-'Inputs and Results'!$G$13)*('Inputs and Results'!$G$14-'Inputs and Results'!$G$13)), 'Inputs and Results'!$G$15 - SQRT((1-F107)*('Inputs and Results'!$G$15-'Inputs and Results'!$G$13)*('Inputs and Results'!$G$15-'Inputs and Results'!$G$14))))</f>
        <v>323.96175045166729</v>
      </c>
      <c r="D107">
        <f t="shared" ca="1" si="5"/>
        <v>99.42330371375472</v>
      </c>
      <c r="E107">
        <f t="shared" ca="1" si="7"/>
        <v>0.19413368010931009</v>
      </c>
      <c r="F107">
        <f t="shared" ca="1" si="7"/>
        <v>9.5253572190324487E-2</v>
      </c>
    </row>
    <row r="108" spans="1:6" ht="15.75" customHeight="1" x14ac:dyDescent="0.2">
      <c r="A108">
        <v>107</v>
      </c>
      <c r="B108" s="47">
        <f ca="1">IF('Inputs and Results'!$C$15='Inputs and Results'!$C$13, 'Inputs and Results'!$C$13, IF(E108 &lt;= ('Inputs and Results'!$C$14-'Inputs and Results'!$C$13)/('Inputs and Results'!$C$15-'Inputs and Results'!$C$13), 'Inputs and Results'!$C$13 + SQRT(E108*('Inputs and Results'!$C$15-'Inputs and Results'!$C$13)*('Inputs and Results'!$C$14-'Inputs and Results'!$C$13)), 'Inputs and Results'!$C$15 - SQRT((1-E108)*('Inputs and Results'!$C$15-'Inputs and Results'!$C$13)*('Inputs and Results'!$C$15-'Inputs and Results'!$C$14))))</f>
        <v>1.081208417730005</v>
      </c>
      <c r="C108" s="47">
        <f ca="1">IF('Inputs and Results'!$G$15='Inputs and Results'!$G$13, 'Inputs and Results'!$G$13, IF(F108 &lt;= ('Inputs and Results'!$G$14-'Inputs and Results'!$G$13)/('Inputs and Results'!$G$15-'Inputs and Results'!$G$13), 'Inputs and Results'!$G$13 + SQRT(F108*('Inputs and Results'!$G$15-'Inputs and Results'!$G$13)*('Inputs and Results'!$G$14-'Inputs and Results'!$G$13)), 'Inputs and Results'!$G$15 - SQRT((1-F108)*('Inputs and Results'!$G$15-'Inputs and Results'!$G$13)*('Inputs and Results'!$G$15-'Inputs and Results'!$G$14))))</f>
        <v>889.55780867413068</v>
      </c>
      <c r="D108">
        <f t="shared" ca="1" si="5"/>
        <v>961.7973907959273</v>
      </c>
      <c r="E108">
        <f t="shared" ca="1" si="7"/>
        <v>0.59091542931220098</v>
      </c>
      <c r="F108">
        <f t="shared" ca="1" si="7"/>
        <v>0.88638328711391257</v>
      </c>
    </row>
    <row r="109" spans="1:6" ht="15.75" customHeight="1" x14ac:dyDescent="0.2">
      <c r="A109">
        <v>108</v>
      </c>
      <c r="B109" s="47">
        <f ca="1">IF('Inputs and Results'!$C$15='Inputs and Results'!$C$13, 'Inputs and Results'!$C$13, IF(E109 &lt;= ('Inputs and Results'!$C$14-'Inputs and Results'!$C$13)/('Inputs and Results'!$C$15-'Inputs and Results'!$C$13), 'Inputs and Results'!$C$13 + SQRT(E109*('Inputs and Results'!$C$15-'Inputs and Results'!$C$13)*('Inputs and Results'!$C$14-'Inputs and Results'!$C$13)), 'Inputs and Results'!$C$15 - SQRT((1-E109)*('Inputs and Results'!$C$15-'Inputs and Results'!$C$13)*('Inputs and Results'!$C$15-'Inputs and Results'!$C$14))))</f>
        <v>1.9730050417927454</v>
      </c>
      <c r="C109" s="47">
        <f ca="1">IF('Inputs and Results'!$G$15='Inputs and Results'!$G$13, 'Inputs and Results'!$G$13, IF(F109 &lt;= ('Inputs and Results'!$G$14-'Inputs and Results'!$G$13)/('Inputs and Results'!$G$15-'Inputs and Results'!$G$13), 'Inputs and Results'!$G$13 + SQRT(F109*('Inputs and Results'!$G$15-'Inputs and Results'!$G$13)*('Inputs and Results'!$G$14-'Inputs and Results'!$G$13)), 'Inputs and Results'!$G$15 - SQRT((1-F109)*('Inputs and Results'!$G$15-'Inputs and Results'!$G$13)*('Inputs and Results'!$G$15-'Inputs and Results'!$G$14))))</f>
        <v>714.83891893982218</v>
      </c>
      <c r="D109">
        <f t="shared" ca="1" si="5"/>
        <v>1410.3807911379447</v>
      </c>
      <c r="E109">
        <f t="shared" ca="1" si="7"/>
        <v>0.88280903953520884</v>
      </c>
      <c r="F109">
        <f t="shared" ca="1" si="7"/>
        <v>0.72250660534508426</v>
      </c>
    </row>
    <row r="110" spans="1:6" ht="15.75" customHeight="1" x14ac:dyDescent="0.2">
      <c r="A110">
        <v>109</v>
      </c>
      <c r="B110" s="47">
        <f ca="1">IF('Inputs and Results'!$C$15='Inputs and Results'!$C$13, 'Inputs and Results'!$C$13, IF(E110 &lt;= ('Inputs and Results'!$C$14-'Inputs and Results'!$C$13)/('Inputs and Results'!$C$15-'Inputs and Results'!$C$13), 'Inputs and Results'!$C$13 + SQRT(E110*('Inputs and Results'!$C$15-'Inputs and Results'!$C$13)*('Inputs and Results'!$C$14-'Inputs and Results'!$C$13)), 'Inputs and Results'!$C$15 - SQRT((1-E110)*('Inputs and Results'!$C$15-'Inputs and Results'!$C$13)*('Inputs and Results'!$C$15-'Inputs and Results'!$C$14))))</f>
        <v>1.7823128269453463</v>
      </c>
      <c r="C110" s="47">
        <f ca="1">IF('Inputs and Results'!$G$15='Inputs and Results'!$G$13, 'Inputs and Results'!$G$13, IF(F110 &lt;= ('Inputs and Results'!$G$14-'Inputs and Results'!$G$13)/('Inputs and Results'!$G$15-'Inputs and Results'!$G$13), 'Inputs and Results'!$G$13 + SQRT(F110*('Inputs and Results'!$G$15-'Inputs and Results'!$G$13)*('Inputs and Results'!$G$14-'Inputs and Results'!$G$13)), 'Inputs and Results'!$G$15 - SQRT((1-F110)*('Inputs and Results'!$G$15-'Inputs and Results'!$G$13)*('Inputs and Results'!$G$15-'Inputs and Results'!$G$14))))</f>
        <v>455.7581512332838</v>
      </c>
      <c r="D110">
        <f t="shared" ca="1" si="5"/>
        <v>812.30359892797867</v>
      </c>
      <c r="E110">
        <f t="shared" ca="1" si="7"/>
        <v>0.83524866095312955</v>
      </c>
      <c r="F110">
        <f t="shared" ca="1" si="7"/>
        <v>0.34700641745011185</v>
      </c>
    </row>
    <row r="111" spans="1:6" ht="15.75" customHeight="1" x14ac:dyDescent="0.2">
      <c r="A111">
        <v>110</v>
      </c>
      <c r="B111" s="47">
        <f ca="1">IF('Inputs and Results'!$C$15='Inputs and Results'!$C$13, 'Inputs and Results'!$C$13, IF(E111 &lt;= ('Inputs and Results'!$C$14-'Inputs and Results'!$C$13)/('Inputs and Results'!$C$15-'Inputs and Results'!$C$13), 'Inputs and Results'!$C$13 + SQRT(E111*('Inputs and Results'!$C$15-'Inputs and Results'!$C$13)*('Inputs and Results'!$C$14-'Inputs and Results'!$C$13)), 'Inputs and Results'!$C$15 - SQRT((1-E111)*('Inputs and Results'!$C$15-'Inputs and Results'!$C$13)*('Inputs and Results'!$C$15-'Inputs and Results'!$C$14))))</f>
        <v>0.22191986983383938</v>
      </c>
      <c r="C111" s="47">
        <f ca="1">IF('Inputs and Results'!$G$15='Inputs and Results'!$G$13, 'Inputs and Results'!$G$13, IF(F111 &lt;= ('Inputs and Results'!$G$14-'Inputs and Results'!$G$13)/('Inputs and Results'!$G$15-'Inputs and Results'!$G$13), 'Inputs and Results'!$G$13 + SQRT(F111*('Inputs and Results'!$G$15-'Inputs and Results'!$G$13)*('Inputs and Results'!$G$14-'Inputs and Results'!$G$13)), 'Inputs and Results'!$G$15 - SQRT((1-F111)*('Inputs and Results'!$G$15-'Inputs and Results'!$G$13)*('Inputs and Results'!$G$15-'Inputs and Results'!$G$14))))</f>
        <v>353.01622348418937</v>
      </c>
      <c r="D111">
        <f t="shared" ca="1" si="5"/>
        <v>78.341314364844862</v>
      </c>
      <c r="E111">
        <f t="shared" ca="1" si="7"/>
        <v>0.14247453226399642</v>
      </c>
      <c r="F111">
        <f t="shared" ca="1" si="7"/>
        <v>0.1542715835700178</v>
      </c>
    </row>
    <row r="112" spans="1:6" ht="15.75" customHeight="1" x14ac:dyDescent="0.2">
      <c r="A112">
        <v>111</v>
      </c>
      <c r="B112" s="47">
        <f ca="1">IF('Inputs and Results'!$C$15='Inputs and Results'!$C$13, 'Inputs and Results'!$C$13, IF(E112 &lt;= ('Inputs and Results'!$C$14-'Inputs and Results'!$C$13)/('Inputs and Results'!$C$15-'Inputs and Results'!$C$13), 'Inputs and Results'!$C$13 + SQRT(E112*('Inputs and Results'!$C$15-'Inputs and Results'!$C$13)*('Inputs and Results'!$C$14-'Inputs and Results'!$C$13)), 'Inputs and Results'!$C$15 - SQRT((1-E112)*('Inputs and Results'!$C$15-'Inputs and Results'!$C$13)*('Inputs and Results'!$C$15-'Inputs and Results'!$C$14))))</f>
        <v>0.82571065922350151</v>
      </c>
      <c r="C112" s="47">
        <f ca="1">IF('Inputs and Results'!$G$15='Inputs and Results'!$G$13, 'Inputs and Results'!$G$13, IF(F112 &lt;= ('Inputs and Results'!$G$14-'Inputs and Results'!$G$13)/('Inputs and Results'!$G$15-'Inputs and Results'!$G$13), 'Inputs and Results'!$G$13 + SQRT(F112*('Inputs and Results'!$G$15-'Inputs and Results'!$G$13)*('Inputs and Results'!$G$14-'Inputs and Results'!$G$13)), 'Inputs and Results'!$G$15 - SQRT((1-F112)*('Inputs and Results'!$G$15-'Inputs and Results'!$G$13)*('Inputs and Results'!$G$15-'Inputs and Results'!$G$14))))</f>
        <v>562.84731576490549</v>
      </c>
      <c r="D112">
        <f t="shared" ca="1" si="5"/>
        <v>464.74902814241841</v>
      </c>
      <c r="E112">
        <f t="shared" ca="1" si="7"/>
        <v>0.47471842917618878</v>
      </c>
      <c r="F112">
        <f t="shared" ca="1" si="7"/>
        <v>0.52140542248254207</v>
      </c>
    </row>
    <row r="113" spans="1:6" ht="15.75" customHeight="1" x14ac:dyDescent="0.2">
      <c r="A113">
        <v>112</v>
      </c>
      <c r="B113" s="47">
        <f ca="1">IF('Inputs and Results'!$C$15='Inputs and Results'!$C$13, 'Inputs and Results'!$C$13, IF(E113 &lt;= ('Inputs and Results'!$C$14-'Inputs and Results'!$C$13)/('Inputs and Results'!$C$15-'Inputs and Results'!$C$13), 'Inputs and Results'!$C$13 + SQRT(E113*('Inputs and Results'!$C$15-'Inputs and Results'!$C$13)*('Inputs and Results'!$C$14-'Inputs and Results'!$C$13)), 'Inputs and Results'!$C$15 - SQRT((1-E113)*('Inputs and Results'!$C$15-'Inputs and Results'!$C$13)*('Inputs and Results'!$C$15-'Inputs and Results'!$C$14))))</f>
        <v>0.83094235748863277</v>
      </c>
      <c r="C113" s="47">
        <f ca="1">IF('Inputs and Results'!$G$15='Inputs and Results'!$G$13, 'Inputs and Results'!$G$13, IF(F113 &lt;= ('Inputs and Results'!$G$14-'Inputs and Results'!$G$13)/('Inputs and Results'!$G$15-'Inputs and Results'!$G$13), 'Inputs and Results'!$G$13 + SQRT(F113*('Inputs and Results'!$G$15-'Inputs and Results'!$G$13)*('Inputs and Results'!$G$14-'Inputs and Results'!$G$13)), 'Inputs and Results'!$G$15 - SQRT((1-F113)*('Inputs and Results'!$G$15-'Inputs and Results'!$G$13)*('Inputs and Results'!$G$15-'Inputs and Results'!$G$14))))</f>
        <v>778.27192058910248</v>
      </c>
      <c r="D113">
        <f t="shared" ca="1" si="5"/>
        <v>646.69910446151482</v>
      </c>
      <c r="E113">
        <f t="shared" ca="1" si="7"/>
        <v>0.47724321594033658</v>
      </c>
      <c r="F113">
        <f t="shared" ca="1" si="7"/>
        <v>0.79032542288853724</v>
      </c>
    </row>
    <row r="114" spans="1:6" ht="15.75" customHeight="1" x14ac:dyDescent="0.2">
      <c r="A114">
        <v>113</v>
      </c>
      <c r="B114" s="47">
        <f ca="1">IF('Inputs and Results'!$C$15='Inputs and Results'!$C$13, 'Inputs and Results'!$C$13, IF(E114 &lt;= ('Inputs and Results'!$C$14-'Inputs and Results'!$C$13)/('Inputs and Results'!$C$15-'Inputs and Results'!$C$13), 'Inputs and Results'!$C$13 + SQRT(E114*('Inputs and Results'!$C$15-'Inputs and Results'!$C$13)*('Inputs and Results'!$C$14-'Inputs and Results'!$C$13)), 'Inputs and Results'!$C$15 - SQRT((1-E114)*('Inputs and Results'!$C$15-'Inputs and Results'!$C$13)*('Inputs and Results'!$C$15-'Inputs and Results'!$C$14))))</f>
        <v>0.2392447772749331</v>
      </c>
      <c r="C114" s="47">
        <f ca="1">IF('Inputs and Results'!$G$15='Inputs and Results'!$G$13, 'Inputs and Results'!$G$13, IF(F114 &lt;= ('Inputs and Results'!$G$14-'Inputs and Results'!$G$13)/('Inputs and Results'!$G$15-'Inputs and Results'!$G$13), 'Inputs and Results'!$G$13 + SQRT(F114*('Inputs and Results'!$G$15-'Inputs and Results'!$G$13)*('Inputs and Results'!$G$14-'Inputs and Results'!$G$13)), 'Inputs and Results'!$G$15 - SQRT((1-F114)*('Inputs and Results'!$G$15-'Inputs and Results'!$G$13)*('Inputs and Results'!$G$15-'Inputs and Results'!$G$14))))</f>
        <v>349.12083905729287</v>
      </c>
      <c r="D114">
        <f t="shared" ca="1" si="5"/>
        <v>83.525337382299796</v>
      </c>
      <c r="E114">
        <f t="shared" ca="1" si="7"/>
        <v>0.15313673335514066</v>
      </c>
      <c r="F114">
        <f t="shared" ca="1" si="7"/>
        <v>0.14647447302527783</v>
      </c>
    </row>
    <row r="115" spans="1:6" ht="15.75" customHeight="1" x14ac:dyDescent="0.2">
      <c r="A115">
        <v>114</v>
      </c>
      <c r="B115" s="47">
        <f ca="1">IF('Inputs and Results'!$C$15='Inputs and Results'!$C$13, 'Inputs and Results'!$C$13, IF(E115 &lt;= ('Inputs and Results'!$C$14-'Inputs and Results'!$C$13)/('Inputs and Results'!$C$15-'Inputs and Results'!$C$13), 'Inputs and Results'!$C$13 + SQRT(E115*('Inputs and Results'!$C$15-'Inputs and Results'!$C$13)*('Inputs and Results'!$C$14-'Inputs and Results'!$C$13)), 'Inputs and Results'!$C$15 - SQRT((1-E115)*('Inputs and Results'!$C$15-'Inputs and Results'!$C$13)*('Inputs and Results'!$C$15-'Inputs and Results'!$C$14))))</f>
        <v>0.16751549221160955</v>
      </c>
      <c r="C115" s="47">
        <f ca="1">IF('Inputs and Results'!$G$15='Inputs and Results'!$G$13, 'Inputs and Results'!$G$13, IF(F115 &lt;= ('Inputs and Results'!$G$14-'Inputs and Results'!$G$13)/('Inputs and Results'!$G$15-'Inputs and Results'!$G$13), 'Inputs and Results'!$G$13 + SQRT(F115*('Inputs and Results'!$G$15-'Inputs and Results'!$G$13)*('Inputs and Results'!$G$14-'Inputs and Results'!$G$13)), 'Inputs and Results'!$G$15 - SQRT((1-F115)*('Inputs and Results'!$G$15-'Inputs and Results'!$G$13)*('Inputs and Results'!$G$15-'Inputs and Results'!$G$14))))</f>
        <v>779.94692148267336</v>
      </c>
      <c r="D115">
        <f t="shared" ca="1" si="5"/>
        <v>130.65319245109961</v>
      </c>
      <c r="E115">
        <f t="shared" ca="1" si="7"/>
        <v>0.10855905701541779</v>
      </c>
      <c r="F115">
        <f t="shared" ca="1" si="7"/>
        <v>0.79198766768891937</v>
      </c>
    </row>
    <row r="116" spans="1:6" ht="15.75" customHeight="1" x14ac:dyDescent="0.2">
      <c r="A116">
        <v>115</v>
      </c>
      <c r="B116" s="47">
        <f ca="1">IF('Inputs and Results'!$C$15='Inputs and Results'!$C$13, 'Inputs and Results'!$C$13, IF(E116 &lt;= ('Inputs and Results'!$C$14-'Inputs and Results'!$C$13)/('Inputs and Results'!$C$15-'Inputs and Results'!$C$13), 'Inputs and Results'!$C$13 + SQRT(E116*('Inputs and Results'!$C$15-'Inputs and Results'!$C$13)*('Inputs and Results'!$C$14-'Inputs and Results'!$C$13)), 'Inputs and Results'!$C$15 - SQRT((1-E116)*('Inputs and Results'!$C$15-'Inputs and Results'!$C$13)*('Inputs and Results'!$C$15-'Inputs and Results'!$C$14))))</f>
        <v>2.3522872171909261</v>
      </c>
      <c r="C116" s="47">
        <f ca="1">IF('Inputs and Results'!$G$15='Inputs and Results'!$G$13, 'Inputs and Results'!$G$13, IF(F116 &lt;= ('Inputs and Results'!$G$14-'Inputs and Results'!$G$13)/('Inputs and Results'!$G$15-'Inputs and Results'!$G$13), 'Inputs and Results'!$G$13 + SQRT(F116*('Inputs and Results'!$G$15-'Inputs and Results'!$G$13)*('Inputs and Results'!$G$14-'Inputs and Results'!$G$13)), 'Inputs and Results'!$G$15 - SQRT((1-F116)*('Inputs and Results'!$G$15-'Inputs and Results'!$G$13)*('Inputs and Results'!$G$15-'Inputs and Results'!$G$14))))</f>
        <v>441.87095034142237</v>
      </c>
      <c r="D116">
        <f t="shared" ca="1" si="5"/>
        <v>1039.4073881361344</v>
      </c>
      <c r="E116">
        <f t="shared" ca="1" si="7"/>
        <v>0.95338535010952508</v>
      </c>
      <c r="F116">
        <f t="shared" ca="1" si="7"/>
        <v>0.32240995667950734</v>
      </c>
    </row>
    <row r="117" spans="1:6" ht="15.75" customHeight="1" x14ac:dyDescent="0.2">
      <c r="A117">
        <v>116</v>
      </c>
      <c r="B117" s="47">
        <f ca="1">IF('Inputs and Results'!$C$15='Inputs and Results'!$C$13, 'Inputs and Results'!$C$13, IF(E117 &lt;= ('Inputs and Results'!$C$14-'Inputs and Results'!$C$13)/('Inputs and Results'!$C$15-'Inputs and Results'!$C$13), 'Inputs and Results'!$C$13 + SQRT(E117*('Inputs and Results'!$C$15-'Inputs and Results'!$C$13)*('Inputs and Results'!$C$14-'Inputs and Results'!$C$13)), 'Inputs and Results'!$C$15 - SQRT((1-E117)*('Inputs and Results'!$C$15-'Inputs and Results'!$C$13)*('Inputs and Results'!$C$15-'Inputs and Results'!$C$14))))</f>
        <v>1.7909775421947556</v>
      </c>
      <c r="C117" s="47">
        <f ca="1">IF('Inputs and Results'!$G$15='Inputs and Results'!$G$13, 'Inputs and Results'!$G$13, IF(F117 &lt;= ('Inputs and Results'!$G$14-'Inputs and Results'!$G$13)/('Inputs and Results'!$G$15-'Inputs and Results'!$G$13), 'Inputs and Results'!$G$13 + SQRT(F117*('Inputs and Results'!$G$15-'Inputs and Results'!$G$13)*('Inputs and Results'!$G$14-'Inputs and Results'!$G$13)), 'Inputs and Results'!$G$15 - SQRT((1-F117)*('Inputs and Results'!$G$15-'Inputs and Results'!$G$13)*('Inputs and Results'!$G$15-'Inputs and Results'!$G$14))))</f>
        <v>497.24666884677663</v>
      </c>
      <c r="D117">
        <f t="shared" ca="1" si="5"/>
        <v>890.5576168357295</v>
      </c>
      <c r="E117">
        <f t="shared" ca="1" si="7"/>
        <v>0.83758496628028511</v>
      </c>
      <c r="F117">
        <f t="shared" ca="1" si="7"/>
        <v>0.41778074338902282</v>
      </c>
    </row>
    <row r="118" spans="1:6" ht="15.75" customHeight="1" x14ac:dyDescent="0.2">
      <c r="A118">
        <v>117</v>
      </c>
      <c r="B118" s="47">
        <f ca="1">IF('Inputs and Results'!$C$15='Inputs and Results'!$C$13, 'Inputs and Results'!$C$13, IF(E118 &lt;= ('Inputs and Results'!$C$14-'Inputs and Results'!$C$13)/('Inputs and Results'!$C$15-'Inputs and Results'!$C$13), 'Inputs and Results'!$C$13 + SQRT(E118*('Inputs and Results'!$C$15-'Inputs and Results'!$C$13)*('Inputs and Results'!$C$14-'Inputs and Results'!$C$13)), 'Inputs and Results'!$C$15 - SQRT((1-E118)*('Inputs and Results'!$C$15-'Inputs and Results'!$C$13)*('Inputs and Results'!$C$15-'Inputs and Results'!$C$14))))</f>
        <v>9.4372911618036959E-2</v>
      </c>
      <c r="C118" s="47">
        <f ca="1">IF('Inputs and Results'!$G$15='Inputs and Results'!$G$13, 'Inputs and Results'!$G$13, IF(F118 &lt;= ('Inputs and Results'!$G$14-'Inputs and Results'!$G$13)/('Inputs and Results'!$G$15-'Inputs and Results'!$G$13), 'Inputs and Results'!$G$13 + SQRT(F118*('Inputs and Results'!$G$15-'Inputs and Results'!$G$13)*('Inputs and Results'!$G$14-'Inputs and Results'!$G$13)), 'Inputs and Results'!$G$15 - SQRT((1-F118)*('Inputs and Results'!$G$15-'Inputs and Results'!$G$13)*('Inputs and Results'!$G$15-'Inputs and Results'!$G$14))))</f>
        <v>542.07846717222583</v>
      </c>
      <c r="D118">
        <f t="shared" ca="1" si="5"/>
        <v>51.15752327248542</v>
      </c>
      <c r="E118">
        <f t="shared" ca="1" si="7"/>
        <v>6.1925691473439626E-2</v>
      </c>
      <c r="F118">
        <f t="shared" ca="1" si="7"/>
        <v>0.48969603761378211</v>
      </c>
    </row>
    <row r="119" spans="1:6" ht="15.75" customHeight="1" x14ac:dyDescent="0.2">
      <c r="A119">
        <v>118</v>
      </c>
      <c r="B119" s="47">
        <f ca="1">IF('Inputs and Results'!$C$15='Inputs and Results'!$C$13, 'Inputs and Results'!$C$13, IF(E119 &lt;= ('Inputs and Results'!$C$14-'Inputs and Results'!$C$13)/('Inputs and Results'!$C$15-'Inputs and Results'!$C$13), 'Inputs and Results'!$C$13 + SQRT(E119*('Inputs and Results'!$C$15-'Inputs and Results'!$C$13)*('Inputs and Results'!$C$14-'Inputs and Results'!$C$13)), 'Inputs and Results'!$C$15 - SQRT((1-E119)*('Inputs and Results'!$C$15-'Inputs and Results'!$C$13)*('Inputs and Results'!$C$15-'Inputs and Results'!$C$14))))</f>
        <v>0.14233882953359611</v>
      </c>
      <c r="C119" s="47">
        <f ca="1">IF('Inputs and Results'!$G$15='Inputs and Results'!$G$13, 'Inputs and Results'!$G$13, IF(F119 &lt;= ('Inputs and Results'!$G$14-'Inputs and Results'!$G$13)/('Inputs and Results'!$G$15-'Inputs and Results'!$G$13), 'Inputs and Results'!$G$13 + SQRT(F119*('Inputs and Results'!$G$15-'Inputs and Results'!$G$13)*('Inputs and Results'!$G$14-'Inputs and Results'!$G$13)), 'Inputs and Results'!$G$15 - SQRT((1-F119)*('Inputs and Results'!$G$15-'Inputs and Results'!$G$13)*('Inputs and Results'!$G$15-'Inputs and Results'!$G$14))))</f>
        <v>400.17529374776643</v>
      </c>
      <c r="D119">
        <f t="shared" ca="1" si="5"/>
        <v>56.960482920320075</v>
      </c>
      <c r="E119">
        <f t="shared" ca="1" si="7"/>
        <v>9.2641403867620209E-2</v>
      </c>
      <c r="F119">
        <f t="shared" ca="1" si="7"/>
        <v>0.24582805979495004</v>
      </c>
    </row>
    <row r="120" spans="1:6" ht="15.75" customHeight="1" x14ac:dyDescent="0.2">
      <c r="A120">
        <v>119</v>
      </c>
      <c r="B120" s="47">
        <f ca="1">IF('Inputs and Results'!$C$15='Inputs and Results'!$C$13, 'Inputs and Results'!$C$13, IF(E120 &lt;= ('Inputs and Results'!$C$14-'Inputs and Results'!$C$13)/('Inputs and Results'!$C$15-'Inputs and Results'!$C$13), 'Inputs and Results'!$C$13 + SQRT(E120*('Inputs and Results'!$C$15-'Inputs and Results'!$C$13)*('Inputs and Results'!$C$14-'Inputs and Results'!$C$13)), 'Inputs and Results'!$C$15 - SQRT((1-E120)*('Inputs and Results'!$C$15-'Inputs and Results'!$C$13)*('Inputs and Results'!$C$15-'Inputs and Results'!$C$14))))</f>
        <v>0.1180017855089166</v>
      </c>
      <c r="C120" s="47">
        <f ca="1">IF('Inputs and Results'!$G$15='Inputs and Results'!$G$13, 'Inputs and Results'!$G$13, IF(F120 &lt;= ('Inputs and Results'!$G$14-'Inputs and Results'!$G$13)/('Inputs and Results'!$G$15-'Inputs and Results'!$G$13), 'Inputs and Results'!$G$13 + SQRT(F120*('Inputs and Results'!$G$15-'Inputs and Results'!$G$13)*('Inputs and Results'!$G$14-'Inputs and Results'!$G$13)), 'Inputs and Results'!$G$15 - SQRT((1-F120)*('Inputs and Results'!$G$15-'Inputs and Results'!$G$13)*('Inputs and Results'!$G$15-'Inputs and Results'!$G$14))))</f>
        <v>783.59564818892682</v>
      </c>
      <c r="D120">
        <f t="shared" ca="1" si="5"/>
        <v>92.46568560331022</v>
      </c>
      <c r="E120">
        <f t="shared" ca="1" si="7"/>
        <v>7.7120699074467391E-2</v>
      </c>
      <c r="F120">
        <f t="shared" ca="1" si="7"/>
        <v>0.7955857071195569</v>
      </c>
    </row>
    <row r="121" spans="1:6" ht="15.75" customHeight="1" x14ac:dyDescent="0.2">
      <c r="A121">
        <v>120</v>
      </c>
      <c r="B121" s="47">
        <f ca="1">IF('Inputs and Results'!$C$15='Inputs and Results'!$C$13, 'Inputs and Results'!$C$13, IF(E121 &lt;= ('Inputs and Results'!$C$14-'Inputs and Results'!$C$13)/('Inputs and Results'!$C$15-'Inputs and Results'!$C$13), 'Inputs and Results'!$C$13 + SQRT(E121*('Inputs and Results'!$C$15-'Inputs and Results'!$C$13)*('Inputs and Results'!$C$14-'Inputs and Results'!$C$13)), 'Inputs and Results'!$C$15 - SQRT((1-E121)*('Inputs and Results'!$C$15-'Inputs and Results'!$C$13)*('Inputs and Results'!$C$15-'Inputs and Results'!$C$14))))</f>
        <v>2.7679571179268985</v>
      </c>
      <c r="C121" s="47">
        <f ca="1">IF('Inputs and Results'!$G$15='Inputs and Results'!$G$13, 'Inputs and Results'!$G$13, IF(F121 &lt;= ('Inputs and Results'!$G$14-'Inputs and Results'!$G$13)/('Inputs and Results'!$G$15-'Inputs and Results'!$G$13), 'Inputs and Results'!$G$13 + SQRT(F121*('Inputs and Results'!$G$15-'Inputs and Results'!$G$13)*('Inputs and Results'!$G$14-'Inputs and Results'!$G$13)), 'Inputs and Results'!$G$15 - SQRT((1-F121)*('Inputs and Results'!$G$15-'Inputs and Results'!$G$13)*('Inputs and Results'!$G$15-'Inputs and Results'!$G$14))))</f>
        <v>354.06911358772243</v>
      </c>
      <c r="D121">
        <f t="shared" ca="1" si="5"/>
        <v>980.04812319320376</v>
      </c>
      <c r="E121">
        <f t="shared" ca="1" si="7"/>
        <v>0.99401734454213431</v>
      </c>
      <c r="F121">
        <f t="shared" ca="1" si="7"/>
        <v>0.15637293577384048</v>
      </c>
    </row>
    <row r="122" spans="1:6" ht="15.75" customHeight="1" x14ac:dyDescent="0.2">
      <c r="A122">
        <v>121</v>
      </c>
      <c r="B122" s="47">
        <f ca="1">IF('Inputs and Results'!$C$15='Inputs and Results'!$C$13, 'Inputs and Results'!$C$13, IF(E122 &lt;= ('Inputs and Results'!$C$14-'Inputs and Results'!$C$13)/('Inputs and Results'!$C$15-'Inputs and Results'!$C$13), 'Inputs and Results'!$C$13 + SQRT(E122*('Inputs and Results'!$C$15-'Inputs and Results'!$C$13)*('Inputs and Results'!$C$14-'Inputs and Results'!$C$13)), 'Inputs and Results'!$C$15 - SQRT((1-E122)*('Inputs and Results'!$C$15-'Inputs and Results'!$C$13)*('Inputs and Results'!$C$15-'Inputs and Results'!$C$14))))</f>
        <v>0.94580683447373737</v>
      </c>
      <c r="C122" s="47">
        <f ca="1">IF('Inputs and Results'!$G$15='Inputs and Results'!$G$13, 'Inputs and Results'!$G$13, IF(F122 &lt;= ('Inputs and Results'!$G$14-'Inputs and Results'!$G$13)/('Inputs and Results'!$G$15-'Inputs and Results'!$G$13), 'Inputs and Results'!$G$13 + SQRT(F122*('Inputs and Results'!$G$15-'Inputs and Results'!$G$13)*('Inputs and Results'!$G$14-'Inputs and Results'!$G$13)), 'Inputs and Results'!$G$15 - SQRT((1-F122)*('Inputs and Results'!$G$15-'Inputs and Results'!$G$13)*('Inputs and Results'!$G$15-'Inputs and Results'!$G$14))))</f>
        <v>563.46570452672302</v>
      </c>
      <c r="D122">
        <f t="shared" ca="1" si="5"/>
        <v>532.92971433293417</v>
      </c>
      <c r="E122">
        <f t="shared" ref="E122:F141" ca="1" si="8">RAND()</f>
        <v>0.53114338207835476</v>
      </c>
      <c r="F122">
        <f t="shared" ca="1" si="8"/>
        <v>0.52233397193290465</v>
      </c>
    </row>
    <row r="123" spans="1:6" ht="15.75" customHeight="1" x14ac:dyDescent="0.2">
      <c r="A123">
        <v>122</v>
      </c>
      <c r="B123" s="47">
        <f ca="1">IF('Inputs and Results'!$C$15='Inputs and Results'!$C$13, 'Inputs and Results'!$C$13, IF(E123 &lt;= ('Inputs and Results'!$C$14-'Inputs and Results'!$C$13)/('Inputs and Results'!$C$15-'Inputs and Results'!$C$13), 'Inputs and Results'!$C$13 + SQRT(E123*('Inputs and Results'!$C$15-'Inputs and Results'!$C$13)*('Inputs and Results'!$C$14-'Inputs and Results'!$C$13)), 'Inputs and Results'!$C$15 - SQRT((1-E123)*('Inputs and Results'!$C$15-'Inputs and Results'!$C$13)*('Inputs and Results'!$C$15-'Inputs and Results'!$C$14))))</f>
        <v>0.19940655071164182</v>
      </c>
      <c r="C123" s="47">
        <f ca="1">IF('Inputs and Results'!$G$15='Inputs and Results'!$G$13, 'Inputs and Results'!$G$13, IF(F123 &lt;= ('Inputs and Results'!$G$14-'Inputs and Results'!$G$13)/('Inputs and Results'!$G$15-'Inputs and Results'!$G$13), 'Inputs and Results'!$G$13 + SQRT(F123*('Inputs and Results'!$G$15-'Inputs and Results'!$G$13)*('Inputs and Results'!$G$14-'Inputs and Results'!$G$13)), 'Inputs and Results'!$G$15 - SQRT((1-F123)*('Inputs and Results'!$G$15-'Inputs and Results'!$G$13)*('Inputs and Results'!$G$15-'Inputs and Results'!$G$14))))</f>
        <v>532.42156797403607</v>
      </c>
      <c r="D123">
        <f t="shared" ca="1" si="5"/>
        <v>106.16834839418647</v>
      </c>
      <c r="E123">
        <f t="shared" ca="1" si="8"/>
        <v>0.12851959242257083</v>
      </c>
      <c r="F123">
        <f t="shared" ca="1" si="8"/>
        <v>0.47460572772803411</v>
      </c>
    </row>
    <row r="124" spans="1:6" ht="15.75" customHeight="1" x14ac:dyDescent="0.2">
      <c r="A124">
        <v>123</v>
      </c>
      <c r="B124" s="47">
        <f ca="1">IF('Inputs and Results'!$C$15='Inputs and Results'!$C$13, 'Inputs and Results'!$C$13, IF(E124 &lt;= ('Inputs and Results'!$C$14-'Inputs and Results'!$C$13)/('Inputs and Results'!$C$15-'Inputs and Results'!$C$13), 'Inputs and Results'!$C$13 + SQRT(E124*('Inputs and Results'!$C$15-'Inputs and Results'!$C$13)*('Inputs and Results'!$C$14-'Inputs and Results'!$C$13)), 'Inputs and Results'!$C$15 - SQRT((1-E124)*('Inputs and Results'!$C$15-'Inputs and Results'!$C$13)*('Inputs and Results'!$C$15-'Inputs and Results'!$C$14))))</f>
        <v>6.036011579420153E-2</v>
      </c>
      <c r="C124" s="47">
        <f ca="1">IF('Inputs and Results'!$G$15='Inputs and Results'!$G$13, 'Inputs and Results'!$G$13, IF(F124 &lt;= ('Inputs and Results'!$G$14-'Inputs and Results'!$G$13)/('Inputs and Results'!$G$15-'Inputs and Results'!$G$13), 'Inputs and Results'!$G$13 + SQRT(F124*('Inputs and Results'!$G$15-'Inputs and Results'!$G$13)*('Inputs and Results'!$G$14-'Inputs and Results'!$G$13)), 'Inputs and Results'!$G$15 - SQRT((1-F124)*('Inputs and Results'!$G$15-'Inputs and Results'!$G$13)*('Inputs and Results'!$G$15-'Inputs and Results'!$G$14))))</f>
        <v>764.97283036715794</v>
      </c>
      <c r="D124">
        <f t="shared" ca="1" si="5"/>
        <v>46.173848620379736</v>
      </c>
      <c r="E124">
        <f t="shared" ca="1" si="8"/>
        <v>3.9835261242946784E-2</v>
      </c>
      <c r="F124">
        <f t="shared" ca="1" si="8"/>
        <v>0.77689284257803914</v>
      </c>
    </row>
    <row r="125" spans="1:6" ht="15.75" customHeight="1" x14ac:dyDescent="0.2">
      <c r="A125">
        <v>124</v>
      </c>
      <c r="B125" s="47">
        <f ca="1">IF('Inputs and Results'!$C$15='Inputs and Results'!$C$13, 'Inputs and Results'!$C$13, IF(E125 &lt;= ('Inputs and Results'!$C$14-'Inputs and Results'!$C$13)/('Inputs and Results'!$C$15-'Inputs and Results'!$C$13), 'Inputs and Results'!$C$13 + SQRT(E125*('Inputs and Results'!$C$15-'Inputs and Results'!$C$13)*('Inputs and Results'!$C$14-'Inputs and Results'!$C$13)), 'Inputs and Results'!$C$15 - SQRT((1-E125)*('Inputs and Results'!$C$15-'Inputs and Results'!$C$13)*('Inputs and Results'!$C$15-'Inputs and Results'!$C$14))))</f>
        <v>0.6285547375479581</v>
      </c>
      <c r="C125" s="47">
        <f ca="1">IF('Inputs and Results'!$G$15='Inputs and Results'!$G$13, 'Inputs and Results'!$G$13, IF(F125 &lt;= ('Inputs and Results'!$G$14-'Inputs and Results'!$G$13)/('Inputs and Results'!$G$15-'Inputs and Results'!$G$13), 'Inputs and Results'!$G$13 + SQRT(F125*('Inputs and Results'!$G$15-'Inputs and Results'!$G$13)*('Inputs and Results'!$G$14-'Inputs and Results'!$G$13)), 'Inputs and Results'!$G$15 - SQRT((1-F125)*('Inputs and Results'!$G$15-'Inputs and Results'!$G$13)*('Inputs and Results'!$G$15-'Inputs and Results'!$G$14))))</f>
        <v>1026.2727698479673</v>
      </c>
      <c r="D125">
        <f t="shared" ca="1" si="5"/>
        <v>645.06861150440511</v>
      </c>
      <c r="E125">
        <f t="shared" ca="1" si="8"/>
        <v>0.3751385963548628</v>
      </c>
      <c r="F125">
        <f t="shared" ca="1" si="8"/>
        <v>0.96441913265652413</v>
      </c>
    </row>
    <row r="126" spans="1:6" ht="15.75" customHeight="1" x14ac:dyDescent="0.2">
      <c r="A126">
        <v>125</v>
      </c>
      <c r="B126" s="47">
        <f ca="1">IF('Inputs and Results'!$C$15='Inputs and Results'!$C$13, 'Inputs and Results'!$C$13, IF(E126 &lt;= ('Inputs and Results'!$C$14-'Inputs and Results'!$C$13)/('Inputs and Results'!$C$15-'Inputs and Results'!$C$13), 'Inputs and Results'!$C$13 + SQRT(E126*('Inputs and Results'!$C$15-'Inputs and Results'!$C$13)*('Inputs and Results'!$C$14-'Inputs and Results'!$C$13)), 'Inputs and Results'!$C$15 - SQRT((1-E126)*('Inputs and Results'!$C$15-'Inputs and Results'!$C$13)*('Inputs and Results'!$C$15-'Inputs and Results'!$C$14))))</f>
        <v>1.4284192678960708</v>
      </c>
      <c r="C126" s="47">
        <f ca="1">IF('Inputs and Results'!$G$15='Inputs and Results'!$G$13, 'Inputs and Results'!$G$13, IF(F126 &lt;= ('Inputs and Results'!$G$14-'Inputs and Results'!$G$13)/('Inputs and Results'!$G$15-'Inputs and Results'!$G$13), 'Inputs and Results'!$G$13 + SQRT(F126*('Inputs and Results'!$G$15-'Inputs and Results'!$G$13)*('Inputs and Results'!$G$14-'Inputs and Results'!$G$13)), 'Inputs and Results'!$G$15 - SQRT((1-F126)*('Inputs and Results'!$G$15-'Inputs and Results'!$G$13)*('Inputs and Results'!$G$15-'Inputs and Results'!$G$14))))</f>
        <v>472.99007877094982</v>
      </c>
      <c r="D126">
        <f t="shared" ca="1" si="5"/>
        <v>675.62814204010499</v>
      </c>
      <c r="E126">
        <f t="shared" ca="1" si="8"/>
        <v>0.72557044471996424</v>
      </c>
      <c r="F126">
        <f t="shared" ca="1" si="8"/>
        <v>0.37689474386940758</v>
      </c>
    </row>
    <row r="127" spans="1:6" ht="15.75" customHeight="1" x14ac:dyDescent="0.2">
      <c r="A127">
        <v>126</v>
      </c>
      <c r="B127" s="47">
        <f ca="1">IF('Inputs and Results'!$C$15='Inputs and Results'!$C$13, 'Inputs and Results'!$C$13, IF(E127 &lt;= ('Inputs and Results'!$C$14-'Inputs and Results'!$C$13)/('Inputs and Results'!$C$15-'Inputs and Results'!$C$13), 'Inputs and Results'!$C$13 + SQRT(E127*('Inputs and Results'!$C$15-'Inputs and Results'!$C$13)*('Inputs and Results'!$C$14-'Inputs and Results'!$C$13)), 'Inputs and Results'!$C$15 - SQRT((1-E127)*('Inputs and Results'!$C$15-'Inputs and Results'!$C$13)*('Inputs and Results'!$C$15-'Inputs and Results'!$C$14))))</f>
        <v>1.0484780135798457</v>
      </c>
      <c r="C127" s="47">
        <f ca="1">IF('Inputs and Results'!$G$15='Inputs and Results'!$G$13, 'Inputs and Results'!$G$13, IF(F127 &lt;= ('Inputs and Results'!$G$14-'Inputs and Results'!$G$13)/('Inputs and Results'!$G$15-'Inputs and Results'!$G$13), 'Inputs and Results'!$G$13 + SQRT(F127*('Inputs and Results'!$G$15-'Inputs and Results'!$G$13)*('Inputs and Results'!$G$14-'Inputs and Results'!$G$13)), 'Inputs and Results'!$G$15 - SQRT((1-F127)*('Inputs and Results'!$G$15-'Inputs and Results'!$G$13)*('Inputs and Results'!$G$15-'Inputs and Results'!$G$14))))</f>
        <v>646.36251609767908</v>
      </c>
      <c r="D127">
        <f t="shared" ca="1" si="5"/>
        <v>677.6968869305656</v>
      </c>
      <c r="E127">
        <f t="shared" ca="1" si="8"/>
        <v>0.57684021516874839</v>
      </c>
      <c r="F127">
        <f t="shared" ca="1" si="8"/>
        <v>0.63864696049625913</v>
      </c>
    </row>
    <row r="128" spans="1:6" ht="15.75" customHeight="1" x14ac:dyDescent="0.2">
      <c r="A128">
        <v>127</v>
      </c>
      <c r="B128" s="47">
        <f ca="1">IF('Inputs and Results'!$C$15='Inputs and Results'!$C$13, 'Inputs and Results'!$C$13, IF(E128 &lt;= ('Inputs and Results'!$C$14-'Inputs and Results'!$C$13)/('Inputs and Results'!$C$15-'Inputs and Results'!$C$13), 'Inputs and Results'!$C$13 + SQRT(E128*('Inputs and Results'!$C$15-'Inputs and Results'!$C$13)*('Inputs and Results'!$C$14-'Inputs and Results'!$C$13)), 'Inputs and Results'!$C$15 - SQRT((1-E128)*('Inputs and Results'!$C$15-'Inputs and Results'!$C$13)*('Inputs and Results'!$C$15-'Inputs and Results'!$C$14))))</f>
        <v>1.5976807892223961</v>
      </c>
      <c r="C128" s="47">
        <f ca="1">IF('Inputs and Results'!$G$15='Inputs and Results'!$G$13, 'Inputs and Results'!$G$13, IF(F128 &lt;= ('Inputs and Results'!$G$14-'Inputs and Results'!$G$13)/('Inputs and Results'!$G$15-'Inputs and Results'!$G$13), 'Inputs and Results'!$G$13 + SQRT(F128*('Inputs and Results'!$G$15-'Inputs and Results'!$G$13)*('Inputs and Results'!$G$14-'Inputs and Results'!$G$13)), 'Inputs and Results'!$G$15 - SQRT((1-F128)*('Inputs and Results'!$G$15-'Inputs and Results'!$G$13)*('Inputs and Results'!$G$15-'Inputs and Results'!$G$14))))</f>
        <v>943.57917963114505</v>
      </c>
      <c r="D128">
        <f t="shared" ca="1" si="5"/>
        <v>1507.5383284069089</v>
      </c>
      <c r="E128">
        <f t="shared" ca="1" si="8"/>
        <v>0.78150009234267537</v>
      </c>
      <c r="F128">
        <f t="shared" ca="1" si="8"/>
        <v>0.92248472177289642</v>
      </c>
    </row>
    <row r="129" spans="1:6" ht="15.75" customHeight="1" x14ac:dyDescent="0.2">
      <c r="A129">
        <v>128</v>
      </c>
      <c r="B129" s="47">
        <f ca="1">IF('Inputs and Results'!$C$15='Inputs and Results'!$C$13, 'Inputs and Results'!$C$13, IF(E129 &lt;= ('Inputs and Results'!$C$14-'Inputs and Results'!$C$13)/('Inputs and Results'!$C$15-'Inputs and Results'!$C$13), 'Inputs and Results'!$C$13 + SQRT(E129*('Inputs and Results'!$C$15-'Inputs and Results'!$C$13)*('Inputs and Results'!$C$14-'Inputs and Results'!$C$13)), 'Inputs and Results'!$C$15 - SQRT((1-E129)*('Inputs and Results'!$C$15-'Inputs and Results'!$C$13)*('Inputs and Results'!$C$15-'Inputs and Results'!$C$14))))</f>
        <v>0.8448388001629481</v>
      </c>
      <c r="C129" s="47">
        <f ca="1">IF('Inputs and Results'!$G$15='Inputs and Results'!$G$13, 'Inputs and Results'!$G$13, IF(F129 &lt;= ('Inputs and Results'!$G$14-'Inputs and Results'!$G$13)/('Inputs and Results'!$G$15-'Inputs and Results'!$G$13), 'Inputs and Results'!$G$13 + SQRT(F129*('Inputs and Results'!$G$15-'Inputs and Results'!$G$13)*('Inputs and Results'!$G$14-'Inputs and Results'!$G$13)), 'Inputs and Results'!$G$15 - SQRT((1-F129)*('Inputs and Results'!$G$15-'Inputs and Results'!$G$13)*('Inputs and Results'!$G$15-'Inputs and Results'!$G$14))))</f>
        <v>570.92950920377928</v>
      </c>
      <c r="D129">
        <f t="shared" ca="1" si="5"/>
        <v>482.34340153334171</v>
      </c>
      <c r="E129">
        <f t="shared" ca="1" si="8"/>
        <v>0.48392002252410216</v>
      </c>
      <c r="F129">
        <f t="shared" ca="1" si="8"/>
        <v>0.53347022557198009</v>
      </c>
    </row>
    <row r="130" spans="1:6" ht="15.75" customHeight="1" x14ac:dyDescent="0.2">
      <c r="A130">
        <v>129</v>
      </c>
      <c r="B130" s="47">
        <f ca="1">IF('Inputs and Results'!$C$15='Inputs and Results'!$C$13, 'Inputs and Results'!$C$13, IF(E130 &lt;= ('Inputs and Results'!$C$14-'Inputs and Results'!$C$13)/('Inputs and Results'!$C$15-'Inputs and Results'!$C$13), 'Inputs and Results'!$C$13 + SQRT(E130*('Inputs and Results'!$C$15-'Inputs and Results'!$C$13)*('Inputs and Results'!$C$14-'Inputs and Results'!$C$13)), 'Inputs and Results'!$C$15 - SQRT((1-E130)*('Inputs and Results'!$C$15-'Inputs and Results'!$C$13)*('Inputs and Results'!$C$15-'Inputs and Results'!$C$14))))</f>
        <v>1.0922469736843374</v>
      </c>
      <c r="C130" s="47">
        <f ca="1">IF('Inputs and Results'!$G$15='Inputs and Results'!$G$13, 'Inputs and Results'!$G$13, IF(F130 &lt;= ('Inputs and Results'!$G$14-'Inputs and Results'!$G$13)/('Inputs and Results'!$G$15-'Inputs and Results'!$G$13), 'Inputs and Results'!$G$13 + SQRT(F130*('Inputs and Results'!$G$15-'Inputs and Results'!$G$13)*('Inputs and Results'!$G$14-'Inputs and Results'!$G$13)), 'Inputs and Results'!$G$15 - SQRT((1-F130)*('Inputs and Results'!$G$15-'Inputs and Results'!$G$13)*('Inputs and Results'!$G$15-'Inputs and Results'!$G$14))))</f>
        <v>867.88521609202871</v>
      </c>
      <c r="D130">
        <f t="shared" ref="D130:D193" ca="1" si="9">B130*C130</f>
        <v>947.9450007818956</v>
      </c>
      <c r="E130">
        <f t="shared" ca="1" si="8"/>
        <v>0.59560871006482563</v>
      </c>
      <c r="F130">
        <f t="shared" ca="1" si="8"/>
        <v>0.86996592985927534</v>
      </c>
    </row>
    <row r="131" spans="1:6" ht="15.75" customHeight="1" x14ac:dyDescent="0.2">
      <c r="A131">
        <v>130</v>
      </c>
      <c r="B131" s="47">
        <f ca="1">IF('Inputs and Results'!$C$15='Inputs and Results'!$C$13, 'Inputs and Results'!$C$13, IF(E131 &lt;= ('Inputs and Results'!$C$14-'Inputs and Results'!$C$13)/('Inputs and Results'!$C$15-'Inputs and Results'!$C$13), 'Inputs and Results'!$C$13 + SQRT(E131*('Inputs and Results'!$C$15-'Inputs and Results'!$C$13)*('Inputs and Results'!$C$14-'Inputs and Results'!$C$13)), 'Inputs and Results'!$C$15 - SQRT((1-E131)*('Inputs and Results'!$C$15-'Inputs and Results'!$C$13)*('Inputs and Results'!$C$15-'Inputs and Results'!$C$14))))</f>
        <v>1.6659281887999817</v>
      </c>
      <c r="C131" s="47">
        <f ca="1">IF('Inputs and Results'!$G$15='Inputs and Results'!$G$13, 'Inputs and Results'!$G$13, IF(F131 &lt;= ('Inputs and Results'!$G$14-'Inputs and Results'!$G$13)/('Inputs and Results'!$G$15-'Inputs and Results'!$G$13), 'Inputs and Results'!$G$13 + SQRT(F131*('Inputs and Results'!$G$15-'Inputs and Results'!$G$13)*('Inputs and Results'!$G$14-'Inputs and Results'!$G$13)), 'Inputs and Results'!$G$15 - SQRT((1-F131)*('Inputs and Results'!$G$15-'Inputs and Results'!$G$13)*('Inputs and Results'!$G$15-'Inputs and Results'!$G$14))))</f>
        <v>449.12298190959359</v>
      </c>
      <c r="D131">
        <f t="shared" ca="1" si="9"/>
        <v>748.20663580109624</v>
      </c>
      <c r="E131">
        <f t="shared" ca="1" si="8"/>
        <v>0.8022502669512781</v>
      </c>
      <c r="F131">
        <f t="shared" ca="1" si="8"/>
        <v>0.33531119540750742</v>
      </c>
    </row>
    <row r="132" spans="1:6" ht="15.75" customHeight="1" x14ac:dyDescent="0.2">
      <c r="A132">
        <v>131</v>
      </c>
      <c r="B132" s="47">
        <f ca="1">IF('Inputs and Results'!$C$15='Inputs and Results'!$C$13, 'Inputs and Results'!$C$13, IF(E132 &lt;= ('Inputs and Results'!$C$14-'Inputs and Results'!$C$13)/('Inputs and Results'!$C$15-'Inputs and Results'!$C$13), 'Inputs and Results'!$C$13 + SQRT(E132*('Inputs and Results'!$C$15-'Inputs and Results'!$C$13)*('Inputs and Results'!$C$14-'Inputs and Results'!$C$13)), 'Inputs and Results'!$C$15 - SQRT((1-E132)*('Inputs and Results'!$C$15-'Inputs and Results'!$C$13)*('Inputs and Results'!$C$15-'Inputs and Results'!$C$14))))</f>
        <v>1.891760242863191</v>
      </c>
      <c r="C132" s="47">
        <f ca="1">IF('Inputs and Results'!$G$15='Inputs and Results'!$G$13, 'Inputs and Results'!$G$13, IF(F132 &lt;= ('Inputs and Results'!$G$14-'Inputs and Results'!$G$13)/('Inputs and Results'!$G$15-'Inputs and Results'!$G$13), 'Inputs and Results'!$G$13 + SQRT(F132*('Inputs and Results'!$G$15-'Inputs and Results'!$G$13)*('Inputs and Results'!$G$14-'Inputs and Results'!$G$13)), 'Inputs and Results'!$G$15 - SQRT((1-F132)*('Inputs and Results'!$G$15-'Inputs and Results'!$G$13)*('Inputs and Results'!$G$15-'Inputs and Results'!$G$14))))</f>
        <v>606.64613425509299</v>
      </c>
      <c r="D132">
        <f t="shared" ca="1" si="9"/>
        <v>1147.6290382704308</v>
      </c>
      <c r="E132">
        <f t="shared" ca="1" si="8"/>
        <v>0.86353384896681629</v>
      </c>
      <c r="F132">
        <f t="shared" ca="1" si="8"/>
        <v>0.58494247508146258</v>
      </c>
    </row>
    <row r="133" spans="1:6" ht="15.75" customHeight="1" x14ac:dyDescent="0.2">
      <c r="A133">
        <v>132</v>
      </c>
      <c r="B133" s="47">
        <f ca="1">IF('Inputs and Results'!$C$15='Inputs and Results'!$C$13, 'Inputs and Results'!$C$13, IF(E133 &lt;= ('Inputs and Results'!$C$14-'Inputs and Results'!$C$13)/('Inputs and Results'!$C$15-'Inputs and Results'!$C$13), 'Inputs and Results'!$C$13 + SQRT(E133*('Inputs and Results'!$C$15-'Inputs and Results'!$C$13)*('Inputs and Results'!$C$14-'Inputs and Results'!$C$13)), 'Inputs and Results'!$C$15 - SQRT((1-E133)*('Inputs and Results'!$C$15-'Inputs and Results'!$C$13)*('Inputs and Results'!$C$15-'Inputs and Results'!$C$14))))</f>
        <v>1.7632642389994007</v>
      </c>
      <c r="C133" s="47">
        <f ca="1">IF('Inputs and Results'!$G$15='Inputs and Results'!$G$13, 'Inputs and Results'!$G$13, IF(F133 &lt;= ('Inputs and Results'!$G$14-'Inputs and Results'!$G$13)/('Inputs and Results'!$G$15-'Inputs and Results'!$G$13), 'Inputs and Results'!$G$13 + SQRT(F133*('Inputs and Results'!$G$15-'Inputs and Results'!$G$13)*('Inputs and Results'!$G$14-'Inputs and Results'!$G$13)), 'Inputs and Results'!$G$15 - SQRT((1-F133)*('Inputs and Results'!$G$15-'Inputs and Results'!$G$13)*('Inputs and Results'!$G$15-'Inputs and Results'!$G$14))))</f>
        <v>726.64440172729678</v>
      </c>
      <c r="D133">
        <f t="shared" ca="1" si="9"/>
        <v>1281.2660880348567</v>
      </c>
      <c r="E133">
        <f t="shared" ca="1" si="8"/>
        <v>0.83005385082914096</v>
      </c>
      <c r="F133">
        <f t="shared" ca="1" si="8"/>
        <v>0.73584686142722555</v>
      </c>
    </row>
    <row r="134" spans="1:6" ht="15.75" customHeight="1" x14ac:dyDescent="0.2">
      <c r="A134">
        <v>133</v>
      </c>
      <c r="B134" s="47">
        <f ca="1">IF('Inputs and Results'!$C$15='Inputs and Results'!$C$13, 'Inputs and Results'!$C$13, IF(E134 &lt;= ('Inputs and Results'!$C$14-'Inputs and Results'!$C$13)/('Inputs and Results'!$C$15-'Inputs and Results'!$C$13), 'Inputs and Results'!$C$13 + SQRT(E134*('Inputs and Results'!$C$15-'Inputs and Results'!$C$13)*('Inputs and Results'!$C$14-'Inputs and Results'!$C$13)), 'Inputs and Results'!$C$15 - SQRT((1-E134)*('Inputs and Results'!$C$15-'Inputs and Results'!$C$13)*('Inputs and Results'!$C$15-'Inputs and Results'!$C$14))))</f>
        <v>0.69420211885490302</v>
      </c>
      <c r="C134" s="47">
        <f ca="1">IF('Inputs and Results'!$G$15='Inputs and Results'!$G$13, 'Inputs and Results'!$G$13, IF(F134 &lt;= ('Inputs and Results'!$G$14-'Inputs and Results'!$G$13)/('Inputs and Results'!$G$15-'Inputs and Results'!$G$13), 'Inputs and Results'!$G$13 + SQRT(F134*('Inputs and Results'!$G$15-'Inputs and Results'!$G$13)*('Inputs and Results'!$G$14-'Inputs and Results'!$G$13)), 'Inputs and Results'!$G$15 - SQRT((1-F134)*('Inputs and Results'!$G$15-'Inputs and Results'!$G$13)*('Inputs and Results'!$G$15-'Inputs and Results'!$G$14))))</f>
        <v>308.1005462811471</v>
      </c>
      <c r="D134">
        <f t="shared" ca="1" si="9"/>
        <v>213.88405204872544</v>
      </c>
      <c r="E134">
        <f t="shared" ca="1" si="8"/>
        <v>0.40925512570075351</v>
      </c>
      <c r="F134">
        <f t="shared" ca="1" si="8"/>
        <v>6.2195018227145016E-2</v>
      </c>
    </row>
    <row r="135" spans="1:6" ht="15.75" customHeight="1" x14ac:dyDescent="0.2">
      <c r="A135">
        <v>134</v>
      </c>
      <c r="B135" s="47">
        <f ca="1">IF('Inputs and Results'!$C$15='Inputs and Results'!$C$13, 'Inputs and Results'!$C$13, IF(E135 &lt;= ('Inputs and Results'!$C$14-'Inputs and Results'!$C$13)/('Inputs and Results'!$C$15-'Inputs and Results'!$C$13), 'Inputs and Results'!$C$13 + SQRT(E135*('Inputs and Results'!$C$15-'Inputs and Results'!$C$13)*('Inputs and Results'!$C$14-'Inputs and Results'!$C$13)), 'Inputs and Results'!$C$15 - SQRT((1-E135)*('Inputs and Results'!$C$15-'Inputs and Results'!$C$13)*('Inputs and Results'!$C$15-'Inputs and Results'!$C$14))))</f>
        <v>0.53554383753003965</v>
      </c>
      <c r="C135" s="47">
        <f ca="1">IF('Inputs and Results'!$G$15='Inputs and Results'!$G$13, 'Inputs and Results'!$G$13, IF(F135 &lt;= ('Inputs and Results'!$G$14-'Inputs and Results'!$G$13)/('Inputs and Results'!$G$15-'Inputs and Results'!$G$13), 'Inputs and Results'!$G$13 + SQRT(F135*('Inputs and Results'!$G$15-'Inputs and Results'!$G$13)*('Inputs and Results'!$G$14-'Inputs and Results'!$G$13)), 'Inputs and Results'!$G$15 - SQRT((1-F135)*('Inputs and Results'!$G$15-'Inputs and Results'!$G$13)*('Inputs and Results'!$G$15-'Inputs and Results'!$G$14))))</f>
        <v>326.62366104570913</v>
      </c>
      <c r="D135">
        <f t="shared" ca="1" si="9"/>
        <v>174.92128886453</v>
      </c>
      <c r="E135">
        <f t="shared" ca="1" si="8"/>
        <v>0.32516175814042636</v>
      </c>
      <c r="F135">
        <f t="shared" ca="1" si="8"/>
        <v>0.10074350397445975</v>
      </c>
    </row>
    <row r="136" spans="1:6" ht="15.75" customHeight="1" x14ac:dyDescent="0.2">
      <c r="A136">
        <v>135</v>
      </c>
      <c r="B136" s="47">
        <f ca="1">IF('Inputs and Results'!$C$15='Inputs and Results'!$C$13, 'Inputs and Results'!$C$13, IF(E136 &lt;= ('Inputs and Results'!$C$14-'Inputs and Results'!$C$13)/('Inputs and Results'!$C$15-'Inputs and Results'!$C$13), 'Inputs and Results'!$C$13 + SQRT(E136*('Inputs and Results'!$C$15-'Inputs and Results'!$C$13)*('Inputs and Results'!$C$14-'Inputs and Results'!$C$13)), 'Inputs and Results'!$C$15 - SQRT((1-E136)*('Inputs and Results'!$C$15-'Inputs and Results'!$C$13)*('Inputs and Results'!$C$15-'Inputs and Results'!$C$14))))</f>
        <v>0.24319372808824058</v>
      </c>
      <c r="C136" s="47">
        <f ca="1">IF('Inputs and Results'!$G$15='Inputs and Results'!$G$13, 'Inputs and Results'!$G$13, IF(F136 &lt;= ('Inputs and Results'!$G$14-'Inputs and Results'!$G$13)/('Inputs and Results'!$G$15-'Inputs and Results'!$G$13), 'Inputs and Results'!$G$13 + SQRT(F136*('Inputs and Results'!$G$15-'Inputs and Results'!$G$13)*('Inputs and Results'!$G$14-'Inputs and Results'!$G$13)), 'Inputs and Results'!$G$15 - SQRT((1-F136)*('Inputs and Results'!$G$15-'Inputs and Results'!$G$13)*('Inputs and Results'!$G$15-'Inputs and Results'!$G$14))))</f>
        <v>1014.7467236696471</v>
      </c>
      <c r="D136">
        <f t="shared" ca="1" si="9"/>
        <v>246.78003879454914</v>
      </c>
      <c r="E136">
        <f t="shared" ca="1" si="8"/>
        <v>0.15555768657199853</v>
      </c>
      <c r="F136">
        <f t="shared" ca="1" si="8"/>
        <v>0.95954124312414735</v>
      </c>
    </row>
    <row r="137" spans="1:6" ht="15.75" customHeight="1" x14ac:dyDescent="0.2">
      <c r="A137">
        <v>136</v>
      </c>
      <c r="B137" s="47">
        <f ca="1">IF('Inputs and Results'!$C$15='Inputs and Results'!$C$13, 'Inputs and Results'!$C$13, IF(E137 &lt;= ('Inputs and Results'!$C$14-'Inputs and Results'!$C$13)/('Inputs and Results'!$C$15-'Inputs and Results'!$C$13), 'Inputs and Results'!$C$13 + SQRT(E137*('Inputs and Results'!$C$15-'Inputs and Results'!$C$13)*('Inputs and Results'!$C$14-'Inputs and Results'!$C$13)), 'Inputs and Results'!$C$15 - SQRT((1-E137)*('Inputs and Results'!$C$15-'Inputs and Results'!$C$13)*('Inputs and Results'!$C$15-'Inputs and Results'!$C$14))))</f>
        <v>0.66404985012764284</v>
      </c>
      <c r="C137" s="47">
        <f ca="1">IF('Inputs and Results'!$G$15='Inputs and Results'!$G$13, 'Inputs and Results'!$G$13, IF(F137 &lt;= ('Inputs and Results'!$G$14-'Inputs and Results'!$G$13)/('Inputs and Results'!$G$15-'Inputs and Results'!$G$13), 'Inputs and Results'!$G$13 + SQRT(F137*('Inputs and Results'!$G$15-'Inputs and Results'!$G$13)*('Inputs and Results'!$G$14-'Inputs and Results'!$G$13)), 'Inputs and Results'!$G$15 - SQRT((1-F137)*('Inputs and Results'!$G$15-'Inputs and Results'!$G$13)*('Inputs and Results'!$G$15-'Inputs and Results'!$G$14))))</f>
        <v>693.53032875116344</v>
      </c>
      <c r="D137">
        <f t="shared" ca="1" si="9"/>
        <v>460.53871086618494</v>
      </c>
      <c r="E137">
        <f t="shared" ca="1" si="8"/>
        <v>0.39370409970125686</v>
      </c>
      <c r="F137">
        <f t="shared" ca="1" si="8"/>
        <v>0.69759593335513781</v>
      </c>
    </row>
    <row r="138" spans="1:6" ht="15.75" customHeight="1" x14ac:dyDescent="0.2">
      <c r="A138">
        <v>137</v>
      </c>
      <c r="B138" s="47">
        <f ca="1">IF('Inputs and Results'!$C$15='Inputs and Results'!$C$13, 'Inputs and Results'!$C$13, IF(E138 &lt;= ('Inputs and Results'!$C$14-'Inputs and Results'!$C$13)/('Inputs and Results'!$C$15-'Inputs and Results'!$C$13), 'Inputs and Results'!$C$13 + SQRT(E138*('Inputs and Results'!$C$15-'Inputs and Results'!$C$13)*('Inputs and Results'!$C$14-'Inputs and Results'!$C$13)), 'Inputs and Results'!$C$15 - SQRT((1-E138)*('Inputs and Results'!$C$15-'Inputs and Results'!$C$13)*('Inputs and Results'!$C$15-'Inputs and Results'!$C$14))))</f>
        <v>0.24258960108757721</v>
      </c>
      <c r="C138" s="47">
        <f ca="1">IF('Inputs and Results'!$G$15='Inputs and Results'!$G$13, 'Inputs and Results'!$G$13, IF(F138 &lt;= ('Inputs and Results'!$G$14-'Inputs and Results'!$G$13)/('Inputs and Results'!$G$15-'Inputs and Results'!$G$13), 'Inputs and Results'!$G$13 + SQRT(F138*('Inputs and Results'!$G$15-'Inputs and Results'!$G$13)*('Inputs and Results'!$G$14-'Inputs and Results'!$G$13)), 'Inputs and Results'!$G$15 - SQRT((1-F138)*('Inputs and Results'!$G$15-'Inputs and Results'!$G$13)*('Inputs and Results'!$G$15-'Inputs and Results'!$G$14))))</f>
        <v>334.61004295417411</v>
      </c>
      <c r="D138">
        <f t="shared" ca="1" si="9"/>
        <v>81.172916840150165</v>
      </c>
      <c r="E138">
        <f t="shared" ca="1" si="8"/>
        <v>0.15518754355218134</v>
      </c>
      <c r="F138">
        <f t="shared" ca="1" si="8"/>
        <v>0.11711438405385233</v>
      </c>
    </row>
    <row r="139" spans="1:6" ht="15.75" customHeight="1" x14ac:dyDescent="0.2">
      <c r="A139">
        <v>138</v>
      </c>
      <c r="B139" s="47">
        <f ca="1">IF('Inputs and Results'!$C$15='Inputs and Results'!$C$13, 'Inputs and Results'!$C$13, IF(E139 &lt;= ('Inputs and Results'!$C$14-'Inputs and Results'!$C$13)/('Inputs and Results'!$C$15-'Inputs and Results'!$C$13), 'Inputs and Results'!$C$13 + SQRT(E139*('Inputs and Results'!$C$15-'Inputs and Results'!$C$13)*('Inputs and Results'!$C$14-'Inputs and Results'!$C$13)), 'Inputs and Results'!$C$15 - SQRT((1-E139)*('Inputs and Results'!$C$15-'Inputs and Results'!$C$13)*('Inputs and Results'!$C$15-'Inputs and Results'!$C$14))))</f>
        <v>2.8724770061922249</v>
      </c>
      <c r="C139" s="47">
        <f ca="1">IF('Inputs and Results'!$G$15='Inputs and Results'!$G$13, 'Inputs and Results'!$G$13, IF(F139 &lt;= ('Inputs and Results'!$G$14-'Inputs and Results'!$G$13)/('Inputs and Results'!$G$15-'Inputs and Results'!$G$13), 'Inputs and Results'!$G$13 + SQRT(F139*('Inputs and Results'!$G$15-'Inputs and Results'!$G$13)*('Inputs and Results'!$G$14-'Inputs and Results'!$G$13)), 'Inputs and Results'!$G$15 - SQRT((1-F139)*('Inputs and Results'!$G$15-'Inputs and Results'!$G$13)*('Inputs and Results'!$G$15-'Inputs and Results'!$G$14))))</f>
        <v>435.3345696379937</v>
      </c>
      <c r="D139">
        <f t="shared" ca="1" si="9"/>
        <v>1250.4885412857248</v>
      </c>
      <c r="E139">
        <f t="shared" ca="1" si="8"/>
        <v>0.99819309845003357</v>
      </c>
      <c r="F139">
        <f t="shared" ca="1" si="8"/>
        <v>0.31067559763002217</v>
      </c>
    </row>
    <row r="140" spans="1:6" ht="15.75" customHeight="1" x14ac:dyDescent="0.2">
      <c r="A140">
        <v>139</v>
      </c>
      <c r="B140" s="47">
        <f ca="1">IF('Inputs and Results'!$C$15='Inputs and Results'!$C$13, 'Inputs and Results'!$C$13, IF(E140 &lt;= ('Inputs and Results'!$C$14-'Inputs and Results'!$C$13)/('Inputs and Results'!$C$15-'Inputs and Results'!$C$13), 'Inputs and Results'!$C$13 + SQRT(E140*('Inputs and Results'!$C$15-'Inputs and Results'!$C$13)*('Inputs and Results'!$C$14-'Inputs and Results'!$C$13)), 'Inputs and Results'!$C$15 - SQRT((1-E140)*('Inputs and Results'!$C$15-'Inputs and Results'!$C$13)*('Inputs and Results'!$C$15-'Inputs and Results'!$C$14))))</f>
        <v>2.074670891336635</v>
      </c>
      <c r="C140" s="47">
        <f ca="1">IF('Inputs and Results'!$G$15='Inputs and Results'!$G$13, 'Inputs and Results'!$G$13, IF(F140 &lt;= ('Inputs and Results'!$G$14-'Inputs and Results'!$G$13)/('Inputs and Results'!$G$15-'Inputs and Results'!$G$13), 'Inputs and Results'!$G$13 + SQRT(F140*('Inputs and Results'!$G$15-'Inputs and Results'!$G$13)*('Inputs and Results'!$G$14-'Inputs and Results'!$G$13)), 'Inputs and Results'!$G$15 - SQRT((1-F140)*('Inputs and Results'!$G$15-'Inputs and Results'!$G$13)*('Inputs and Results'!$G$15-'Inputs and Results'!$G$14))))</f>
        <v>346.71844451469076</v>
      </c>
      <c r="D140">
        <f t="shared" ca="1" si="9"/>
        <v>719.3266643241451</v>
      </c>
      <c r="E140">
        <f t="shared" ca="1" si="8"/>
        <v>0.90486289340669579</v>
      </c>
      <c r="F140">
        <f t="shared" ca="1" si="8"/>
        <v>0.14164793622162941</v>
      </c>
    </row>
    <row r="141" spans="1:6" ht="15.75" customHeight="1" x14ac:dyDescent="0.2">
      <c r="A141">
        <v>140</v>
      </c>
      <c r="B141" s="47">
        <f ca="1">IF('Inputs and Results'!$C$15='Inputs and Results'!$C$13, 'Inputs and Results'!$C$13, IF(E141 &lt;= ('Inputs and Results'!$C$14-'Inputs and Results'!$C$13)/('Inputs and Results'!$C$15-'Inputs and Results'!$C$13), 'Inputs and Results'!$C$13 + SQRT(E141*('Inputs and Results'!$C$15-'Inputs and Results'!$C$13)*('Inputs and Results'!$C$14-'Inputs and Results'!$C$13)), 'Inputs and Results'!$C$15 - SQRT((1-E141)*('Inputs and Results'!$C$15-'Inputs and Results'!$C$13)*('Inputs and Results'!$C$15-'Inputs and Results'!$C$14))))</f>
        <v>2.034078474260701</v>
      </c>
      <c r="C141" s="47">
        <f ca="1">IF('Inputs and Results'!$G$15='Inputs and Results'!$G$13, 'Inputs and Results'!$G$13, IF(F141 &lt;= ('Inputs and Results'!$G$14-'Inputs and Results'!$G$13)/('Inputs and Results'!$G$15-'Inputs and Results'!$G$13), 'Inputs and Results'!$G$13 + SQRT(F141*('Inputs and Results'!$G$15-'Inputs and Results'!$G$13)*('Inputs and Results'!$G$14-'Inputs and Results'!$G$13)), 'Inputs and Results'!$G$15 - SQRT((1-F141)*('Inputs and Results'!$G$15-'Inputs and Results'!$G$13)*('Inputs and Results'!$G$15-'Inputs and Results'!$G$14))))</f>
        <v>421.02105210744276</v>
      </c>
      <c r="D141">
        <f t="shared" ca="1" si="9"/>
        <v>856.3898593023423</v>
      </c>
      <c r="E141">
        <f t="shared" ca="1" si="8"/>
        <v>0.89633284512371836</v>
      </c>
      <c r="F141">
        <f t="shared" ca="1" si="8"/>
        <v>0.28462759845398244</v>
      </c>
    </row>
    <row r="142" spans="1:6" ht="15.75" customHeight="1" x14ac:dyDescent="0.2">
      <c r="A142">
        <v>141</v>
      </c>
      <c r="B142" s="47">
        <f ca="1">IF('Inputs and Results'!$C$15='Inputs and Results'!$C$13, 'Inputs and Results'!$C$13, IF(E142 &lt;= ('Inputs and Results'!$C$14-'Inputs and Results'!$C$13)/('Inputs and Results'!$C$15-'Inputs and Results'!$C$13), 'Inputs and Results'!$C$13 + SQRT(E142*('Inputs and Results'!$C$15-'Inputs and Results'!$C$13)*('Inputs and Results'!$C$14-'Inputs and Results'!$C$13)), 'Inputs and Results'!$C$15 - SQRT((1-E142)*('Inputs and Results'!$C$15-'Inputs and Results'!$C$13)*('Inputs and Results'!$C$15-'Inputs and Results'!$C$14))))</f>
        <v>1.5777588756635066</v>
      </c>
      <c r="C142" s="47">
        <f ca="1">IF('Inputs and Results'!$G$15='Inputs and Results'!$G$13, 'Inputs and Results'!$G$13, IF(F142 &lt;= ('Inputs and Results'!$G$14-'Inputs and Results'!$G$13)/('Inputs and Results'!$G$15-'Inputs and Results'!$G$13), 'Inputs and Results'!$G$13 + SQRT(F142*('Inputs and Results'!$G$15-'Inputs and Results'!$G$13)*('Inputs and Results'!$G$14-'Inputs and Results'!$G$13)), 'Inputs and Results'!$G$15 - SQRT((1-F142)*('Inputs and Results'!$G$15-'Inputs and Results'!$G$13)*('Inputs and Results'!$G$15-'Inputs and Results'!$G$14))))</f>
        <v>357.10434136629647</v>
      </c>
      <c r="D142">
        <f t="shared" ca="1" si="9"/>
        <v>563.42454412864492</v>
      </c>
      <c r="E142">
        <f t="shared" ref="E142:F161" ca="1" si="10">RAND()</f>
        <v>0.77524779824956302</v>
      </c>
      <c r="F142">
        <f t="shared" ca="1" si="10"/>
        <v>0.1624159981142802</v>
      </c>
    </row>
    <row r="143" spans="1:6" ht="15.75" customHeight="1" x14ac:dyDescent="0.2">
      <c r="A143">
        <v>142</v>
      </c>
      <c r="B143" s="47">
        <f ca="1">IF('Inputs and Results'!$C$15='Inputs and Results'!$C$13, 'Inputs and Results'!$C$13, IF(E143 &lt;= ('Inputs and Results'!$C$14-'Inputs and Results'!$C$13)/('Inputs and Results'!$C$15-'Inputs and Results'!$C$13), 'Inputs and Results'!$C$13 + SQRT(E143*('Inputs and Results'!$C$15-'Inputs and Results'!$C$13)*('Inputs and Results'!$C$14-'Inputs and Results'!$C$13)), 'Inputs and Results'!$C$15 - SQRT((1-E143)*('Inputs and Results'!$C$15-'Inputs and Results'!$C$13)*('Inputs and Results'!$C$15-'Inputs and Results'!$C$14))))</f>
        <v>0.44187501387245343</v>
      </c>
      <c r="C143" s="47">
        <f ca="1">IF('Inputs and Results'!$G$15='Inputs and Results'!$G$13, 'Inputs and Results'!$G$13, IF(F143 &lt;= ('Inputs and Results'!$G$14-'Inputs and Results'!$G$13)/('Inputs and Results'!$G$15-'Inputs and Results'!$G$13), 'Inputs and Results'!$G$13 + SQRT(F143*('Inputs and Results'!$G$15-'Inputs and Results'!$G$13)*('Inputs and Results'!$G$14-'Inputs and Results'!$G$13)), 'Inputs and Results'!$G$15 - SQRT((1-F143)*('Inputs and Results'!$G$15-'Inputs and Results'!$G$13)*('Inputs and Results'!$G$15-'Inputs and Results'!$G$14))))</f>
        <v>651.5415410086249</v>
      </c>
      <c r="D143">
        <f t="shared" ca="1" si="9"/>
        <v>287.89992747166582</v>
      </c>
      <c r="E143">
        <f t="shared" ca="1" si="10"/>
        <v>0.27288850614999316</v>
      </c>
      <c r="F143">
        <f t="shared" ca="1" si="10"/>
        <v>0.64537592354154794</v>
      </c>
    </row>
    <row r="144" spans="1:6" ht="15.75" customHeight="1" x14ac:dyDescent="0.2">
      <c r="A144">
        <v>143</v>
      </c>
      <c r="B144" s="47">
        <f ca="1">IF('Inputs and Results'!$C$15='Inputs and Results'!$C$13, 'Inputs and Results'!$C$13, IF(E144 &lt;= ('Inputs and Results'!$C$14-'Inputs and Results'!$C$13)/('Inputs and Results'!$C$15-'Inputs and Results'!$C$13), 'Inputs and Results'!$C$13 + SQRT(E144*('Inputs and Results'!$C$15-'Inputs and Results'!$C$13)*('Inputs and Results'!$C$14-'Inputs and Results'!$C$13)), 'Inputs and Results'!$C$15 - SQRT((1-E144)*('Inputs and Results'!$C$15-'Inputs and Results'!$C$13)*('Inputs and Results'!$C$15-'Inputs and Results'!$C$14))))</f>
        <v>0.36561517533748855</v>
      </c>
      <c r="C144" s="47">
        <f ca="1">IF('Inputs and Results'!$G$15='Inputs and Results'!$G$13, 'Inputs and Results'!$G$13, IF(F144 &lt;= ('Inputs and Results'!$G$14-'Inputs and Results'!$G$13)/('Inputs and Results'!$G$15-'Inputs and Results'!$G$13), 'Inputs and Results'!$G$13 + SQRT(F144*('Inputs and Results'!$G$15-'Inputs and Results'!$G$13)*('Inputs and Results'!$G$14-'Inputs and Results'!$G$13)), 'Inputs and Results'!$G$15 - SQRT((1-F144)*('Inputs and Results'!$G$15-'Inputs and Results'!$G$13)*('Inputs and Results'!$G$15-'Inputs and Results'!$G$14))))</f>
        <v>663.04351398468634</v>
      </c>
      <c r="D144">
        <f t="shared" ca="1" si="9"/>
        <v>242.41877062189565</v>
      </c>
      <c r="E144">
        <f t="shared" ca="1" si="10"/>
        <v>0.22889073284309658</v>
      </c>
      <c r="F144">
        <f t="shared" ca="1" si="10"/>
        <v>0.66009392628520236</v>
      </c>
    </row>
    <row r="145" spans="1:6" ht="15.75" customHeight="1" x14ac:dyDescent="0.2">
      <c r="A145">
        <v>144</v>
      </c>
      <c r="B145" s="47">
        <f ca="1">IF('Inputs and Results'!$C$15='Inputs and Results'!$C$13, 'Inputs and Results'!$C$13, IF(E145 &lt;= ('Inputs and Results'!$C$14-'Inputs and Results'!$C$13)/('Inputs and Results'!$C$15-'Inputs and Results'!$C$13), 'Inputs and Results'!$C$13 + SQRT(E145*('Inputs and Results'!$C$15-'Inputs and Results'!$C$13)*('Inputs and Results'!$C$14-'Inputs and Results'!$C$13)), 'Inputs and Results'!$C$15 - SQRT((1-E145)*('Inputs and Results'!$C$15-'Inputs and Results'!$C$13)*('Inputs and Results'!$C$15-'Inputs and Results'!$C$14))))</f>
        <v>0.24819377001730558</v>
      </c>
      <c r="C145" s="47">
        <f ca="1">IF('Inputs and Results'!$G$15='Inputs and Results'!$G$13, 'Inputs and Results'!$G$13, IF(F145 &lt;= ('Inputs and Results'!$G$14-'Inputs and Results'!$G$13)/('Inputs and Results'!$G$15-'Inputs and Results'!$G$13), 'Inputs and Results'!$G$13 + SQRT(F145*('Inputs and Results'!$G$15-'Inputs and Results'!$G$13)*('Inputs and Results'!$G$14-'Inputs and Results'!$G$13)), 'Inputs and Results'!$G$15 - SQRT((1-F145)*('Inputs and Results'!$G$15-'Inputs and Results'!$G$13)*('Inputs and Results'!$G$15-'Inputs and Results'!$G$14))))</f>
        <v>535.16723197415399</v>
      </c>
      <c r="D145">
        <f t="shared" ca="1" si="9"/>
        <v>132.8251728933912</v>
      </c>
      <c r="E145">
        <f t="shared" ca="1" si="10"/>
        <v>0.15861805251426997</v>
      </c>
      <c r="F145">
        <f t="shared" ca="1" si="10"/>
        <v>0.47891859808602943</v>
      </c>
    </row>
    <row r="146" spans="1:6" ht="15.75" customHeight="1" x14ac:dyDescent="0.2">
      <c r="A146">
        <v>145</v>
      </c>
      <c r="B146" s="47">
        <f ca="1">IF('Inputs and Results'!$C$15='Inputs and Results'!$C$13, 'Inputs and Results'!$C$13, IF(E146 &lt;= ('Inputs and Results'!$C$14-'Inputs and Results'!$C$13)/('Inputs and Results'!$C$15-'Inputs and Results'!$C$13), 'Inputs and Results'!$C$13 + SQRT(E146*('Inputs and Results'!$C$15-'Inputs and Results'!$C$13)*('Inputs and Results'!$C$14-'Inputs and Results'!$C$13)), 'Inputs and Results'!$C$15 - SQRT((1-E146)*('Inputs and Results'!$C$15-'Inputs and Results'!$C$13)*('Inputs and Results'!$C$15-'Inputs and Results'!$C$14))))</f>
        <v>9.5677650657275404E-2</v>
      </c>
      <c r="C146" s="47">
        <f ca="1">IF('Inputs and Results'!$G$15='Inputs and Results'!$G$13, 'Inputs and Results'!$G$13, IF(F146 &lt;= ('Inputs and Results'!$G$14-'Inputs and Results'!$G$13)/('Inputs and Results'!$G$15-'Inputs and Results'!$G$13), 'Inputs and Results'!$G$13 + SQRT(F146*('Inputs and Results'!$G$15-'Inputs and Results'!$G$13)*('Inputs and Results'!$G$14-'Inputs and Results'!$G$13)), 'Inputs and Results'!$G$15 - SQRT((1-F146)*('Inputs and Results'!$G$15-'Inputs and Results'!$G$13)*('Inputs and Results'!$G$15-'Inputs and Results'!$G$14))))</f>
        <v>891.94462004760919</v>
      </c>
      <c r="D146">
        <f t="shared" ca="1" si="9"/>
        <v>85.339165762551403</v>
      </c>
      <c r="E146">
        <f t="shared" ca="1" si="10"/>
        <v>6.2767965678706239E-2</v>
      </c>
      <c r="F146">
        <f t="shared" ca="1" si="10"/>
        <v>0.88812363807265637</v>
      </c>
    </row>
    <row r="147" spans="1:6" ht="15.75" customHeight="1" x14ac:dyDescent="0.2">
      <c r="A147">
        <v>146</v>
      </c>
      <c r="B147" s="47">
        <f ca="1">IF('Inputs and Results'!$C$15='Inputs and Results'!$C$13, 'Inputs and Results'!$C$13, IF(E147 &lt;= ('Inputs and Results'!$C$14-'Inputs and Results'!$C$13)/('Inputs and Results'!$C$15-'Inputs and Results'!$C$13), 'Inputs and Results'!$C$13 + SQRT(E147*('Inputs and Results'!$C$15-'Inputs and Results'!$C$13)*('Inputs and Results'!$C$14-'Inputs and Results'!$C$13)), 'Inputs and Results'!$C$15 - SQRT((1-E147)*('Inputs and Results'!$C$15-'Inputs and Results'!$C$13)*('Inputs and Results'!$C$15-'Inputs and Results'!$C$14))))</f>
        <v>1.5920207534706921</v>
      </c>
      <c r="C147" s="47">
        <f ca="1">IF('Inputs and Results'!$G$15='Inputs and Results'!$G$13, 'Inputs and Results'!$G$13, IF(F147 &lt;= ('Inputs and Results'!$G$14-'Inputs and Results'!$G$13)/('Inputs and Results'!$G$15-'Inputs and Results'!$G$13), 'Inputs and Results'!$G$13 + SQRT(F147*('Inputs and Results'!$G$15-'Inputs and Results'!$G$13)*('Inputs and Results'!$G$14-'Inputs and Results'!$G$13)), 'Inputs and Results'!$G$15 - SQRT((1-F147)*('Inputs and Results'!$G$15-'Inputs and Results'!$G$13)*('Inputs and Results'!$G$15-'Inputs and Results'!$G$14))))</f>
        <v>492.89257509350978</v>
      </c>
      <c r="D147">
        <f t="shared" ca="1" si="9"/>
        <v>784.69520878047911</v>
      </c>
      <c r="E147">
        <f t="shared" ca="1" si="10"/>
        <v>0.77973271570475133</v>
      </c>
      <c r="F147">
        <f t="shared" ca="1" si="10"/>
        <v>0.41054380729310691</v>
      </c>
    </row>
    <row r="148" spans="1:6" ht="15.75" customHeight="1" x14ac:dyDescent="0.2">
      <c r="A148">
        <v>147</v>
      </c>
      <c r="B148" s="47">
        <f ca="1">IF('Inputs and Results'!$C$15='Inputs and Results'!$C$13, 'Inputs and Results'!$C$13, IF(E148 &lt;= ('Inputs and Results'!$C$14-'Inputs and Results'!$C$13)/('Inputs and Results'!$C$15-'Inputs and Results'!$C$13), 'Inputs and Results'!$C$13 + SQRT(E148*('Inputs and Results'!$C$15-'Inputs and Results'!$C$13)*('Inputs and Results'!$C$14-'Inputs and Results'!$C$13)), 'Inputs and Results'!$C$15 - SQRT((1-E148)*('Inputs and Results'!$C$15-'Inputs and Results'!$C$13)*('Inputs and Results'!$C$15-'Inputs and Results'!$C$14))))</f>
        <v>0.49239575348377995</v>
      </c>
      <c r="C148" s="47">
        <f ca="1">IF('Inputs and Results'!$G$15='Inputs and Results'!$G$13, 'Inputs and Results'!$G$13, IF(F148 &lt;= ('Inputs and Results'!$G$14-'Inputs and Results'!$G$13)/('Inputs and Results'!$G$15-'Inputs and Results'!$G$13), 'Inputs and Results'!$G$13 + SQRT(F148*('Inputs and Results'!$G$15-'Inputs and Results'!$G$13)*('Inputs and Results'!$G$14-'Inputs and Results'!$G$13)), 'Inputs and Results'!$G$15 - SQRT((1-F148)*('Inputs and Results'!$G$15-'Inputs and Results'!$G$13)*('Inputs and Results'!$G$15-'Inputs and Results'!$G$14))))</f>
        <v>326.68759188293541</v>
      </c>
      <c r="D148">
        <f t="shared" ca="1" si="9"/>
        <v>160.85958295899957</v>
      </c>
      <c r="E148">
        <f t="shared" ca="1" si="10"/>
        <v>0.30132454920598017</v>
      </c>
      <c r="F148">
        <f t="shared" ca="1" si="10"/>
        <v>0.10087514966710354</v>
      </c>
    </row>
    <row r="149" spans="1:6" ht="15.75" customHeight="1" x14ac:dyDescent="0.2">
      <c r="A149">
        <v>148</v>
      </c>
      <c r="B149" s="47">
        <f ca="1">IF('Inputs and Results'!$C$15='Inputs and Results'!$C$13, 'Inputs and Results'!$C$13, IF(E149 &lt;= ('Inputs and Results'!$C$14-'Inputs and Results'!$C$13)/('Inputs and Results'!$C$15-'Inputs and Results'!$C$13), 'Inputs and Results'!$C$13 + SQRT(E149*('Inputs and Results'!$C$15-'Inputs and Results'!$C$13)*('Inputs and Results'!$C$14-'Inputs and Results'!$C$13)), 'Inputs and Results'!$C$15 - SQRT((1-E149)*('Inputs and Results'!$C$15-'Inputs and Results'!$C$13)*('Inputs and Results'!$C$15-'Inputs and Results'!$C$14))))</f>
        <v>1.646518584806536</v>
      </c>
      <c r="C149" s="47">
        <f ca="1">IF('Inputs and Results'!$G$15='Inputs and Results'!$G$13, 'Inputs and Results'!$G$13, IF(F149 &lt;= ('Inputs and Results'!$G$14-'Inputs and Results'!$G$13)/('Inputs and Results'!$G$15-'Inputs and Results'!$G$13), 'Inputs and Results'!$G$13 + SQRT(F149*('Inputs and Results'!$G$15-'Inputs and Results'!$G$13)*('Inputs and Results'!$G$14-'Inputs and Results'!$G$13)), 'Inputs and Results'!$G$15 - SQRT((1-F149)*('Inputs and Results'!$G$15-'Inputs and Results'!$G$13)*('Inputs and Results'!$G$15-'Inputs and Results'!$G$14))))</f>
        <v>299.7373524434264</v>
      </c>
      <c r="D149">
        <f t="shared" ca="1" si="9"/>
        <v>493.52312135880834</v>
      </c>
      <c r="E149">
        <f t="shared" ca="1" si="10"/>
        <v>0.79645422874732197</v>
      </c>
      <c r="F149">
        <f t="shared" ca="1" si="10"/>
        <v>4.4525276913552236E-2</v>
      </c>
    </row>
    <row r="150" spans="1:6" ht="15.75" customHeight="1" x14ac:dyDescent="0.2">
      <c r="A150">
        <v>149</v>
      </c>
      <c r="B150" s="47">
        <f ca="1">IF('Inputs and Results'!$C$15='Inputs and Results'!$C$13, 'Inputs and Results'!$C$13, IF(E150 &lt;= ('Inputs and Results'!$C$14-'Inputs and Results'!$C$13)/('Inputs and Results'!$C$15-'Inputs and Results'!$C$13), 'Inputs and Results'!$C$13 + SQRT(E150*('Inputs and Results'!$C$15-'Inputs and Results'!$C$13)*('Inputs and Results'!$C$14-'Inputs and Results'!$C$13)), 'Inputs and Results'!$C$15 - SQRT((1-E150)*('Inputs and Results'!$C$15-'Inputs and Results'!$C$13)*('Inputs and Results'!$C$15-'Inputs and Results'!$C$14))))</f>
        <v>0.12650734596816804</v>
      </c>
      <c r="C150" s="47">
        <f ca="1">IF('Inputs and Results'!$G$15='Inputs and Results'!$G$13, 'Inputs and Results'!$G$13, IF(F150 &lt;= ('Inputs and Results'!$G$14-'Inputs and Results'!$G$13)/('Inputs and Results'!$G$15-'Inputs and Results'!$G$13), 'Inputs and Results'!$G$13 + SQRT(F150*('Inputs and Results'!$G$15-'Inputs and Results'!$G$13)*('Inputs and Results'!$G$14-'Inputs and Results'!$G$13)), 'Inputs and Results'!$G$15 - SQRT((1-F150)*('Inputs and Results'!$G$15-'Inputs and Results'!$G$13)*('Inputs and Results'!$G$15-'Inputs and Results'!$G$14))))</f>
        <v>800.92689672703432</v>
      </c>
      <c r="D150">
        <f t="shared" ca="1" si="9"/>
        <v>101.32313601945812</v>
      </c>
      <c r="E150">
        <f t="shared" ca="1" si="10"/>
        <v>8.2559996358344212E-2</v>
      </c>
      <c r="F150">
        <f t="shared" ca="1" si="10"/>
        <v>0.81224753135498629</v>
      </c>
    </row>
    <row r="151" spans="1:6" ht="15.75" customHeight="1" x14ac:dyDescent="0.2">
      <c r="A151">
        <v>150</v>
      </c>
      <c r="B151" s="47">
        <f ca="1">IF('Inputs and Results'!$C$15='Inputs and Results'!$C$13, 'Inputs and Results'!$C$13, IF(E151 &lt;= ('Inputs and Results'!$C$14-'Inputs and Results'!$C$13)/('Inputs and Results'!$C$15-'Inputs and Results'!$C$13), 'Inputs and Results'!$C$13 + SQRT(E151*('Inputs and Results'!$C$15-'Inputs and Results'!$C$13)*('Inputs and Results'!$C$14-'Inputs and Results'!$C$13)), 'Inputs and Results'!$C$15 - SQRT((1-E151)*('Inputs and Results'!$C$15-'Inputs and Results'!$C$13)*('Inputs and Results'!$C$15-'Inputs and Results'!$C$14))))</f>
        <v>2.2441872831906622</v>
      </c>
      <c r="C151" s="47">
        <f ca="1">IF('Inputs and Results'!$G$15='Inputs and Results'!$G$13, 'Inputs and Results'!$G$13, IF(F151 &lt;= ('Inputs and Results'!$G$14-'Inputs and Results'!$G$13)/('Inputs and Results'!$G$15-'Inputs and Results'!$G$13), 'Inputs and Results'!$G$13 + SQRT(F151*('Inputs and Results'!$G$15-'Inputs and Results'!$G$13)*('Inputs and Results'!$G$14-'Inputs and Results'!$G$13)), 'Inputs and Results'!$G$15 - SQRT((1-F151)*('Inputs and Results'!$G$15-'Inputs and Results'!$G$13)*('Inputs and Results'!$G$15-'Inputs and Results'!$G$14))))</f>
        <v>591.4885774212529</v>
      </c>
      <c r="D151">
        <f t="shared" ca="1" si="9"/>
        <v>1327.4111436013111</v>
      </c>
      <c r="E151">
        <f t="shared" ca="1" si="10"/>
        <v>0.93652745967880979</v>
      </c>
      <c r="F151">
        <f t="shared" ca="1" si="10"/>
        <v>0.56346586476153526</v>
      </c>
    </row>
    <row r="152" spans="1:6" ht="15.75" customHeight="1" x14ac:dyDescent="0.2">
      <c r="A152">
        <v>151</v>
      </c>
      <c r="B152" s="47">
        <f ca="1">IF('Inputs and Results'!$C$15='Inputs and Results'!$C$13, 'Inputs and Results'!$C$13, IF(E152 &lt;= ('Inputs and Results'!$C$14-'Inputs and Results'!$C$13)/('Inputs and Results'!$C$15-'Inputs and Results'!$C$13), 'Inputs and Results'!$C$13 + SQRT(E152*('Inputs and Results'!$C$15-'Inputs and Results'!$C$13)*('Inputs and Results'!$C$14-'Inputs and Results'!$C$13)), 'Inputs and Results'!$C$15 - SQRT((1-E152)*('Inputs and Results'!$C$15-'Inputs and Results'!$C$13)*('Inputs and Results'!$C$15-'Inputs and Results'!$C$14))))</f>
        <v>7.2267967006013567E-2</v>
      </c>
      <c r="C152" s="47">
        <f ca="1">IF('Inputs and Results'!$G$15='Inputs and Results'!$G$13, 'Inputs and Results'!$G$13, IF(F152 &lt;= ('Inputs and Results'!$G$14-'Inputs and Results'!$G$13)/('Inputs and Results'!$G$15-'Inputs and Results'!$G$13), 'Inputs and Results'!$G$13 + SQRT(F152*('Inputs and Results'!$G$15-'Inputs and Results'!$G$13)*('Inputs and Results'!$G$14-'Inputs and Results'!$G$13)), 'Inputs and Results'!$G$15 - SQRT((1-F152)*('Inputs and Results'!$G$15-'Inputs and Results'!$G$13)*('Inputs and Results'!$G$15-'Inputs and Results'!$G$14))))</f>
        <v>574.88482397125517</v>
      </c>
      <c r="D152">
        <f t="shared" ca="1" si="9"/>
        <v>41.545757491012587</v>
      </c>
      <c r="E152">
        <f t="shared" ca="1" si="10"/>
        <v>4.7598349220099867E-2</v>
      </c>
      <c r="F152">
        <f t="shared" ca="1" si="10"/>
        <v>0.53931844452054467</v>
      </c>
    </row>
    <row r="153" spans="1:6" ht="15.75" customHeight="1" x14ac:dyDescent="0.2">
      <c r="A153">
        <v>152</v>
      </c>
      <c r="B153" s="47">
        <f ca="1">IF('Inputs and Results'!$C$15='Inputs and Results'!$C$13, 'Inputs and Results'!$C$13, IF(E153 &lt;= ('Inputs and Results'!$C$14-'Inputs and Results'!$C$13)/('Inputs and Results'!$C$15-'Inputs and Results'!$C$13), 'Inputs and Results'!$C$13 + SQRT(E153*('Inputs and Results'!$C$15-'Inputs and Results'!$C$13)*('Inputs and Results'!$C$14-'Inputs and Results'!$C$13)), 'Inputs and Results'!$C$15 - SQRT((1-E153)*('Inputs and Results'!$C$15-'Inputs and Results'!$C$13)*('Inputs and Results'!$C$15-'Inputs and Results'!$C$14))))</f>
        <v>0.12820884452484327</v>
      </c>
      <c r="C153" s="47">
        <f ca="1">IF('Inputs and Results'!$G$15='Inputs and Results'!$G$13, 'Inputs and Results'!$G$13, IF(F153 &lt;= ('Inputs and Results'!$G$14-'Inputs and Results'!$G$13)/('Inputs and Results'!$G$15-'Inputs and Results'!$G$13), 'Inputs and Results'!$G$13 + SQRT(F153*('Inputs and Results'!$G$15-'Inputs and Results'!$G$13)*('Inputs and Results'!$G$14-'Inputs and Results'!$G$13)), 'Inputs and Results'!$G$15 - SQRT((1-F153)*('Inputs and Results'!$G$15-'Inputs and Results'!$G$13)*('Inputs and Results'!$G$15-'Inputs and Results'!$G$14))))</f>
        <v>975.77409946079001</v>
      </c>
      <c r="D153">
        <f t="shared" ca="1" si="9"/>
        <v>125.10286980913737</v>
      </c>
      <c r="E153">
        <f t="shared" ca="1" si="10"/>
        <v>8.3646173259407153E-2</v>
      </c>
      <c r="F153">
        <f t="shared" ca="1" si="10"/>
        <v>0.94072762991576719</v>
      </c>
    </row>
    <row r="154" spans="1:6" ht="15.75" customHeight="1" x14ac:dyDescent="0.2">
      <c r="A154">
        <v>153</v>
      </c>
      <c r="B154" s="47">
        <f ca="1">IF('Inputs and Results'!$C$15='Inputs and Results'!$C$13, 'Inputs and Results'!$C$13, IF(E154 &lt;= ('Inputs and Results'!$C$14-'Inputs and Results'!$C$13)/('Inputs and Results'!$C$15-'Inputs and Results'!$C$13), 'Inputs and Results'!$C$13 + SQRT(E154*('Inputs and Results'!$C$15-'Inputs and Results'!$C$13)*('Inputs and Results'!$C$14-'Inputs and Results'!$C$13)), 'Inputs and Results'!$C$15 - SQRT((1-E154)*('Inputs and Results'!$C$15-'Inputs and Results'!$C$13)*('Inputs and Results'!$C$15-'Inputs and Results'!$C$14))))</f>
        <v>1.7954458830458908</v>
      </c>
      <c r="C154" s="47">
        <f ca="1">IF('Inputs and Results'!$G$15='Inputs and Results'!$G$13, 'Inputs and Results'!$G$13, IF(F154 &lt;= ('Inputs and Results'!$G$14-'Inputs and Results'!$G$13)/('Inputs and Results'!$G$15-'Inputs and Results'!$G$13), 'Inputs and Results'!$G$13 + SQRT(F154*('Inputs and Results'!$G$15-'Inputs and Results'!$G$13)*('Inputs and Results'!$G$14-'Inputs and Results'!$G$13)), 'Inputs and Results'!$G$15 - SQRT((1-F154)*('Inputs and Results'!$G$15-'Inputs and Results'!$G$13)*('Inputs and Results'!$G$15-'Inputs and Results'!$G$14))))</f>
        <v>284.36373506688835</v>
      </c>
      <c r="D154">
        <f t="shared" ca="1" si="9"/>
        <v>510.55969741339709</v>
      </c>
      <c r="E154">
        <f t="shared" ca="1" si="10"/>
        <v>0.83878326436987849</v>
      </c>
      <c r="F154">
        <f t="shared" ca="1" si="10"/>
        <v>1.1613716313336186E-2</v>
      </c>
    </row>
    <row r="155" spans="1:6" ht="15.75" customHeight="1" x14ac:dyDescent="0.2">
      <c r="A155">
        <v>154</v>
      </c>
      <c r="B155" s="47">
        <f ca="1">IF('Inputs and Results'!$C$15='Inputs and Results'!$C$13, 'Inputs and Results'!$C$13, IF(E155 &lt;= ('Inputs and Results'!$C$14-'Inputs and Results'!$C$13)/('Inputs and Results'!$C$15-'Inputs and Results'!$C$13), 'Inputs and Results'!$C$13 + SQRT(E155*('Inputs and Results'!$C$15-'Inputs and Results'!$C$13)*('Inputs and Results'!$C$14-'Inputs and Results'!$C$13)), 'Inputs and Results'!$C$15 - SQRT((1-E155)*('Inputs and Results'!$C$15-'Inputs and Results'!$C$13)*('Inputs and Results'!$C$15-'Inputs and Results'!$C$14))))</f>
        <v>0.44320920632588034</v>
      </c>
      <c r="C155" s="47">
        <f ca="1">IF('Inputs and Results'!$G$15='Inputs and Results'!$G$13, 'Inputs and Results'!$G$13, IF(F155 &lt;= ('Inputs and Results'!$G$14-'Inputs and Results'!$G$13)/('Inputs and Results'!$G$15-'Inputs and Results'!$G$13), 'Inputs and Results'!$G$13 + SQRT(F155*('Inputs and Results'!$G$15-'Inputs and Results'!$G$13)*('Inputs and Results'!$G$14-'Inputs and Results'!$G$13)), 'Inputs and Results'!$G$15 - SQRT((1-F155)*('Inputs and Results'!$G$15-'Inputs and Results'!$G$13)*('Inputs and Results'!$G$15-'Inputs and Results'!$G$14))))</f>
        <v>287.92562872286373</v>
      </c>
      <c r="D155">
        <f t="shared" ca="1" si="9"/>
        <v>127.61128938714053</v>
      </c>
      <c r="E155">
        <f t="shared" ca="1" si="10"/>
        <v>0.27364675970925167</v>
      </c>
      <c r="F155">
        <f t="shared" ca="1" si="10"/>
        <v>1.9288552733735531E-2</v>
      </c>
    </row>
    <row r="156" spans="1:6" ht="15.75" customHeight="1" x14ac:dyDescent="0.2">
      <c r="A156">
        <v>155</v>
      </c>
      <c r="B156" s="47">
        <f ca="1">IF('Inputs and Results'!$C$15='Inputs and Results'!$C$13, 'Inputs and Results'!$C$13, IF(E156 &lt;= ('Inputs and Results'!$C$14-'Inputs and Results'!$C$13)/('Inputs and Results'!$C$15-'Inputs and Results'!$C$13), 'Inputs and Results'!$C$13 + SQRT(E156*('Inputs and Results'!$C$15-'Inputs and Results'!$C$13)*('Inputs and Results'!$C$14-'Inputs and Results'!$C$13)), 'Inputs and Results'!$C$15 - SQRT((1-E156)*('Inputs and Results'!$C$15-'Inputs and Results'!$C$13)*('Inputs and Results'!$C$15-'Inputs and Results'!$C$14))))</f>
        <v>1.2491347362958758</v>
      </c>
      <c r="C156" s="47">
        <f ca="1">IF('Inputs and Results'!$G$15='Inputs and Results'!$G$13, 'Inputs and Results'!$G$13, IF(F156 &lt;= ('Inputs and Results'!$G$14-'Inputs and Results'!$G$13)/('Inputs and Results'!$G$15-'Inputs and Results'!$G$13), 'Inputs and Results'!$G$13 + SQRT(F156*('Inputs and Results'!$G$15-'Inputs and Results'!$G$13)*('Inputs and Results'!$G$14-'Inputs and Results'!$G$13)), 'Inputs and Results'!$G$15 - SQRT((1-F156)*('Inputs and Results'!$G$15-'Inputs and Results'!$G$13)*('Inputs and Results'!$G$15-'Inputs and Results'!$G$14))))</f>
        <v>440.15901863338229</v>
      </c>
      <c r="D156">
        <f t="shared" ca="1" si="9"/>
        <v>549.81791966886146</v>
      </c>
      <c r="E156">
        <f t="shared" ca="1" si="10"/>
        <v>0.6593856475949208</v>
      </c>
      <c r="F156">
        <f t="shared" ca="1" si="10"/>
        <v>0.31934636858606846</v>
      </c>
    </row>
    <row r="157" spans="1:6" ht="15.75" customHeight="1" x14ac:dyDescent="0.2">
      <c r="A157">
        <v>156</v>
      </c>
      <c r="B157" s="47">
        <f ca="1">IF('Inputs and Results'!$C$15='Inputs and Results'!$C$13, 'Inputs and Results'!$C$13, IF(E157 &lt;= ('Inputs and Results'!$C$14-'Inputs and Results'!$C$13)/('Inputs and Results'!$C$15-'Inputs and Results'!$C$13), 'Inputs and Results'!$C$13 + SQRT(E157*('Inputs and Results'!$C$15-'Inputs and Results'!$C$13)*('Inputs and Results'!$C$14-'Inputs and Results'!$C$13)), 'Inputs and Results'!$C$15 - SQRT((1-E157)*('Inputs and Results'!$C$15-'Inputs and Results'!$C$13)*('Inputs and Results'!$C$15-'Inputs and Results'!$C$14))))</f>
        <v>1.3487481576341123</v>
      </c>
      <c r="C157" s="47">
        <f ca="1">IF('Inputs and Results'!$G$15='Inputs and Results'!$G$13, 'Inputs and Results'!$G$13, IF(F157 &lt;= ('Inputs and Results'!$G$14-'Inputs and Results'!$G$13)/('Inputs and Results'!$G$15-'Inputs and Results'!$G$13), 'Inputs and Results'!$G$13 + SQRT(F157*('Inputs and Results'!$G$15-'Inputs and Results'!$G$13)*('Inputs and Results'!$G$14-'Inputs and Results'!$G$13)), 'Inputs and Results'!$G$15 - SQRT((1-F157)*('Inputs and Results'!$G$15-'Inputs and Results'!$G$13)*('Inputs and Results'!$G$15-'Inputs and Results'!$G$14))))</f>
        <v>477.6761319050155</v>
      </c>
      <c r="D157">
        <f t="shared" ca="1" si="9"/>
        <v>644.26480285267883</v>
      </c>
      <c r="E157">
        <f t="shared" ca="1" si="10"/>
        <v>0.69704081700925125</v>
      </c>
      <c r="F157">
        <f t="shared" ca="1" si="10"/>
        <v>0.38490149566019505</v>
      </c>
    </row>
    <row r="158" spans="1:6" ht="15.75" customHeight="1" x14ac:dyDescent="0.2">
      <c r="A158">
        <v>157</v>
      </c>
      <c r="B158" s="47">
        <f ca="1">IF('Inputs and Results'!$C$15='Inputs and Results'!$C$13, 'Inputs and Results'!$C$13, IF(E158 &lt;= ('Inputs and Results'!$C$14-'Inputs and Results'!$C$13)/('Inputs and Results'!$C$15-'Inputs and Results'!$C$13), 'Inputs and Results'!$C$13 + SQRT(E158*('Inputs and Results'!$C$15-'Inputs and Results'!$C$13)*('Inputs and Results'!$C$14-'Inputs and Results'!$C$13)), 'Inputs and Results'!$C$15 - SQRT((1-E158)*('Inputs and Results'!$C$15-'Inputs and Results'!$C$13)*('Inputs and Results'!$C$15-'Inputs and Results'!$C$14))))</f>
        <v>0.2566211850553124</v>
      </c>
      <c r="C158" s="47">
        <f ca="1">IF('Inputs and Results'!$G$15='Inputs and Results'!$G$13, 'Inputs and Results'!$G$13, IF(F158 &lt;= ('Inputs and Results'!$G$14-'Inputs and Results'!$G$13)/('Inputs and Results'!$G$15-'Inputs and Results'!$G$13), 'Inputs and Results'!$G$13 + SQRT(F158*('Inputs and Results'!$G$15-'Inputs and Results'!$G$13)*('Inputs and Results'!$G$14-'Inputs and Results'!$G$13)), 'Inputs and Results'!$G$15 - SQRT((1-F158)*('Inputs and Results'!$G$15-'Inputs and Results'!$G$13)*('Inputs and Results'!$G$15-'Inputs and Results'!$G$14))))</f>
        <v>512.43996053160367</v>
      </c>
      <c r="D158">
        <f t="shared" ca="1" si="9"/>
        <v>131.50294994131764</v>
      </c>
      <c r="E158">
        <f t="shared" ca="1" si="10"/>
        <v>0.16376363085696444</v>
      </c>
      <c r="F158">
        <f t="shared" ca="1" si="10"/>
        <v>0.44268337904701305</v>
      </c>
    </row>
    <row r="159" spans="1:6" ht="15.75" customHeight="1" x14ac:dyDescent="0.2">
      <c r="A159">
        <v>158</v>
      </c>
      <c r="B159" s="47">
        <f ca="1">IF('Inputs and Results'!$C$15='Inputs and Results'!$C$13, 'Inputs and Results'!$C$13, IF(E159 &lt;= ('Inputs and Results'!$C$14-'Inputs and Results'!$C$13)/('Inputs and Results'!$C$15-'Inputs and Results'!$C$13), 'Inputs and Results'!$C$13 + SQRT(E159*('Inputs and Results'!$C$15-'Inputs and Results'!$C$13)*('Inputs and Results'!$C$14-'Inputs and Results'!$C$13)), 'Inputs and Results'!$C$15 - SQRT((1-E159)*('Inputs and Results'!$C$15-'Inputs and Results'!$C$13)*('Inputs and Results'!$C$15-'Inputs and Results'!$C$14))))</f>
        <v>2.6342557595959222</v>
      </c>
      <c r="C159" s="47">
        <f ca="1">IF('Inputs and Results'!$G$15='Inputs and Results'!$G$13, 'Inputs and Results'!$G$13, IF(F159 &lt;= ('Inputs and Results'!$G$14-'Inputs and Results'!$G$13)/('Inputs and Results'!$G$15-'Inputs and Results'!$G$13), 'Inputs and Results'!$G$13 + SQRT(F159*('Inputs and Results'!$G$15-'Inputs and Results'!$G$13)*('Inputs and Results'!$G$14-'Inputs and Results'!$G$13)), 'Inputs and Results'!$G$15 - SQRT((1-F159)*('Inputs and Results'!$G$15-'Inputs and Results'!$G$13)*('Inputs and Results'!$G$15-'Inputs and Results'!$G$14))))</f>
        <v>410.91438640867682</v>
      </c>
      <c r="D159">
        <f t="shared" ca="1" si="9"/>
        <v>1082.4535890978811</v>
      </c>
      <c r="E159">
        <f t="shared" ca="1" si="10"/>
        <v>0.98513679451236047</v>
      </c>
      <c r="F159">
        <f t="shared" ca="1" si="10"/>
        <v>0.2659443417887194</v>
      </c>
    </row>
    <row r="160" spans="1:6" ht="15.75" customHeight="1" x14ac:dyDescent="0.2">
      <c r="A160">
        <v>159</v>
      </c>
      <c r="B160" s="47">
        <f ca="1">IF('Inputs and Results'!$C$15='Inputs and Results'!$C$13, 'Inputs and Results'!$C$13, IF(E160 &lt;= ('Inputs and Results'!$C$14-'Inputs and Results'!$C$13)/('Inputs and Results'!$C$15-'Inputs and Results'!$C$13), 'Inputs and Results'!$C$13 + SQRT(E160*('Inputs and Results'!$C$15-'Inputs and Results'!$C$13)*('Inputs and Results'!$C$14-'Inputs and Results'!$C$13)), 'Inputs and Results'!$C$15 - SQRT((1-E160)*('Inputs and Results'!$C$15-'Inputs and Results'!$C$13)*('Inputs and Results'!$C$15-'Inputs and Results'!$C$14))))</f>
        <v>1.4627127675075589</v>
      </c>
      <c r="C160" s="47">
        <f ca="1">IF('Inputs and Results'!$G$15='Inputs and Results'!$G$13, 'Inputs and Results'!$G$13, IF(F160 &lt;= ('Inputs and Results'!$G$14-'Inputs and Results'!$G$13)/('Inputs and Results'!$G$15-'Inputs and Results'!$G$13), 'Inputs and Results'!$G$13 + SQRT(F160*('Inputs and Results'!$G$15-'Inputs and Results'!$G$13)*('Inputs and Results'!$G$14-'Inputs and Results'!$G$13)), 'Inputs and Results'!$G$15 - SQRT((1-F160)*('Inputs and Results'!$G$15-'Inputs and Results'!$G$13)*('Inputs and Results'!$G$15-'Inputs and Results'!$G$14))))</f>
        <v>748.83010991580386</v>
      </c>
      <c r="D160">
        <f t="shared" ca="1" si="9"/>
        <v>1095.3233624679349</v>
      </c>
      <c r="E160">
        <f t="shared" ca="1" si="10"/>
        <v>0.73741644053508126</v>
      </c>
      <c r="F160">
        <f t="shared" ca="1" si="10"/>
        <v>0.76002778724609443</v>
      </c>
    </row>
    <row r="161" spans="1:6" ht="15.75" customHeight="1" x14ac:dyDescent="0.2">
      <c r="A161">
        <v>160</v>
      </c>
      <c r="B161" s="47">
        <f ca="1">IF('Inputs and Results'!$C$15='Inputs and Results'!$C$13, 'Inputs and Results'!$C$13, IF(E161 &lt;= ('Inputs and Results'!$C$14-'Inputs and Results'!$C$13)/('Inputs and Results'!$C$15-'Inputs and Results'!$C$13), 'Inputs and Results'!$C$13 + SQRT(E161*('Inputs and Results'!$C$15-'Inputs and Results'!$C$13)*('Inputs and Results'!$C$14-'Inputs and Results'!$C$13)), 'Inputs and Results'!$C$15 - SQRT((1-E161)*('Inputs and Results'!$C$15-'Inputs and Results'!$C$13)*('Inputs and Results'!$C$15-'Inputs and Results'!$C$14))))</f>
        <v>1.5983193378816911</v>
      </c>
      <c r="C161" s="47">
        <f ca="1">IF('Inputs and Results'!$G$15='Inputs and Results'!$G$13, 'Inputs and Results'!$G$13, IF(F161 &lt;= ('Inputs and Results'!$G$14-'Inputs and Results'!$G$13)/('Inputs and Results'!$G$15-'Inputs and Results'!$G$13), 'Inputs and Results'!$G$13 + SQRT(F161*('Inputs and Results'!$G$15-'Inputs and Results'!$G$13)*('Inputs and Results'!$G$14-'Inputs and Results'!$G$13)), 'Inputs and Results'!$G$15 - SQRT((1-F161)*('Inputs and Results'!$G$15-'Inputs and Results'!$G$13)*('Inputs and Results'!$G$15-'Inputs and Results'!$G$14))))</f>
        <v>411.03825556401728</v>
      </c>
      <c r="D161">
        <f t="shared" ca="1" si="9"/>
        <v>656.97039247712542</v>
      </c>
      <c r="E161">
        <f t="shared" ca="1" si="10"/>
        <v>0.78169903571595323</v>
      </c>
      <c r="F161">
        <f t="shared" ca="1" si="10"/>
        <v>0.26617478501573388</v>
      </c>
    </row>
    <row r="162" spans="1:6" ht="15.75" customHeight="1" x14ac:dyDescent="0.2">
      <c r="A162">
        <v>161</v>
      </c>
      <c r="B162" s="47">
        <f ca="1">IF('Inputs and Results'!$C$15='Inputs and Results'!$C$13, 'Inputs and Results'!$C$13, IF(E162 &lt;= ('Inputs and Results'!$C$14-'Inputs and Results'!$C$13)/('Inputs and Results'!$C$15-'Inputs and Results'!$C$13), 'Inputs and Results'!$C$13 + SQRT(E162*('Inputs and Results'!$C$15-'Inputs and Results'!$C$13)*('Inputs and Results'!$C$14-'Inputs and Results'!$C$13)), 'Inputs and Results'!$C$15 - SQRT((1-E162)*('Inputs and Results'!$C$15-'Inputs and Results'!$C$13)*('Inputs and Results'!$C$15-'Inputs and Results'!$C$14))))</f>
        <v>2.3480727924044587</v>
      </c>
      <c r="C162" s="47">
        <f ca="1">IF('Inputs and Results'!$G$15='Inputs and Results'!$G$13, 'Inputs and Results'!$G$13, IF(F162 &lt;= ('Inputs and Results'!$G$14-'Inputs and Results'!$G$13)/('Inputs and Results'!$G$15-'Inputs and Results'!$G$13), 'Inputs and Results'!$G$13 + SQRT(F162*('Inputs and Results'!$G$15-'Inputs and Results'!$G$13)*('Inputs and Results'!$G$14-'Inputs and Results'!$G$13)), 'Inputs and Results'!$G$15 - SQRT((1-F162)*('Inputs and Results'!$G$15-'Inputs and Results'!$G$13)*('Inputs and Results'!$G$15-'Inputs and Results'!$G$14))))</f>
        <v>348.91679029694865</v>
      </c>
      <c r="D162">
        <f t="shared" ca="1" si="9"/>
        <v>819.28202210935717</v>
      </c>
      <c r="E162">
        <f t="shared" ref="E162:F181" ca="1" si="11">RAND()</f>
        <v>0.95277676844407555</v>
      </c>
      <c r="F162">
        <f t="shared" ca="1" si="11"/>
        <v>0.1460650571730816</v>
      </c>
    </row>
    <row r="163" spans="1:6" ht="15.75" customHeight="1" x14ac:dyDescent="0.2">
      <c r="A163">
        <v>162</v>
      </c>
      <c r="B163" s="47">
        <f ca="1">IF('Inputs and Results'!$C$15='Inputs and Results'!$C$13, 'Inputs and Results'!$C$13, IF(E163 &lt;= ('Inputs and Results'!$C$14-'Inputs and Results'!$C$13)/('Inputs and Results'!$C$15-'Inputs and Results'!$C$13), 'Inputs and Results'!$C$13 + SQRT(E163*('Inputs and Results'!$C$15-'Inputs and Results'!$C$13)*('Inputs and Results'!$C$14-'Inputs and Results'!$C$13)), 'Inputs and Results'!$C$15 - SQRT((1-E163)*('Inputs and Results'!$C$15-'Inputs and Results'!$C$13)*('Inputs and Results'!$C$15-'Inputs and Results'!$C$14))))</f>
        <v>1.7417385073322096</v>
      </c>
      <c r="C163" s="47">
        <f ca="1">IF('Inputs and Results'!$G$15='Inputs and Results'!$G$13, 'Inputs and Results'!$G$13, IF(F163 &lt;= ('Inputs and Results'!$G$14-'Inputs and Results'!$G$13)/('Inputs and Results'!$G$15-'Inputs and Results'!$G$13), 'Inputs and Results'!$G$13 + SQRT(F163*('Inputs and Results'!$G$15-'Inputs and Results'!$G$13)*('Inputs and Results'!$G$14-'Inputs and Results'!$G$13)), 'Inputs and Results'!$G$15 - SQRT((1-F163)*('Inputs and Results'!$G$15-'Inputs and Results'!$G$13)*('Inputs and Results'!$G$15-'Inputs and Results'!$G$14))))</f>
        <v>549.38858809253816</v>
      </c>
      <c r="D163">
        <f t="shared" ca="1" si="9"/>
        <v>956.89125936964751</v>
      </c>
      <c r="E163">
        <f t="shared" ca="1" si="11"/>
        <v>0.82408644622993599</v>
      </c>
      <c r="F163">
        <f t="shared" ca="1" si="11"/>
        <v>0.5009729436513668</v>
      </c>
    </row>
    <row r="164" spans="1:6" ht="15.75" customHeight="1" x14ac:dyDescent="0.2">
      <c r="A164">
        <v>163</v>
      </c>
      <c r="B164" s="47">
        <f ca="1">IF('Inputs and Results'!$C$15='Inputs and Results'!$C$13, 'Inputs and Results'!$C$13, IF(E164 &lt;= ('Inputs and Results'!$C$14-'Inputs and Results'!$C$13)/('Inputs and Results'!$C$15-'Inputs and Results'!$C$13), 'Inputs and Results'!$C$13 + SQRT(E164*('Inputs and Results'!$C$15-'Inputs and Results'!$C$13)*('Inputs and Results'!$C$14-'Inputs and Results'!$C$13)), 'Inputs and Results'!$C$15 - SQRT((1-E164)*('Inputs and Results'!$C$15-'Inputs and Results'!$C$13)*('Inputs and Results'!$C$15-'Inputs and Results'!$C$14))))</f>
        <v>0.30370324801616499</v>
      </c>
      <c r="C164" s="47">
        <f ca="1">IF('Inputs and Results'!$G$15='Inputs and Results'!$G$13, 'Inputs and Results'!$G$13, IF(F164 &lt;= ('Inputs and Results'!$G$14-'Inputs and Results'!$G$13)/('Inputs and Results'!$G$15-'Inputs and Results'!$G$13), 'Inputs and Results'!$G$13 + SQRT(F164*('Inputs and Results'!$G$15-'Inputs and Results'!$G$13)*('Inputs and Results'!$G$14-'Inputs and Results'!$G$13)), 'Inputs and Results'!$G$15 - SQRT((1-F164)*('Inputs and Results'!$G$15-'Inputs and Results'!$G$13)*('Inputs and Results'!$G$15-'Inputs and Results'!$G$14))))</f>
        <v>299.46026036124249</v>
      </c>
      <c r="D164">
        <f t="shared" ca="1" si="9"/>
        <v>90.947053723475776</v>
      </c>
      <c r="E164">
        <f t="shared" ca="1" si="11"/>
        <v>0.19222042502682457</v>
      </c>
      <c r="F164">
        <f t="shared" ca="1" si="11"/>
        <v>4.3937014753305692E-2</v>
      </c>
    </row>
    <row r="165" spans="1:6" ht="15.75" customHeight="1" x14ac:dyDescent="0.2">
      <c r="A165">
        <v>164</v>
      </c>
      <c r="B165" s="47">
        <f ca="1">IF('Inputs and Results'!$C$15='Inputs and Results'!$C$13, 'Inputs and Results'!$C$13, IF(E165 &lt;= ('Inputs and Results'!$C$14-'Inputs and Results'!$C$13)/('Inputs and Results'!$C$15-'Inputs and Results'!$C$13), 'Inputs and Results'!$C$13 + SQRT(E165*('Inputs and Results'!$C$15-'Inputs and Results'!$C$13)*('Inputs and Results'!$C$14-'Inputs and Results'!$C$13)), 'Inputs and Results'!$C$15 - SQRT((1-E165)*('Inputs and Results'!$C$15-'Inputs and Results'!$C$13)*('Inputs and Results'!$C$15-'Inputs and Results'!$C$14))))</f>
        <v>0.16119125111713783</v>
      </c>
      <c r="C165" s="47">
        <f ca="1">IF('Inputs and Results'!$G$15='Inputs and Results'!$G$13, 'Inputs and Results'!$G$13, IF(F165 &lt;= ('Inputs and Results'!$G$14-'Inputs and Results'!$G$13)/('Inputs and Results'!$G$15-'Inputs and Results'!$G$13), 'Inputs and Results'!$G$13 + SQRT(F165*('Inputs and Results'!$G$15-'Inputs and Results'!$G$13)*('Inputs and Results'!$G$14-'Inputs and Results'!$G$13)), 'Inputs and Results'!$G$15 - SQRT((1-F165)*('Inputs and Results'!$G$15-'Inputs and Results'!$G$13)*('Inputs and Results'!$G$15-'Inputs and Results'!$G$14))))</f>
        <v>1054.0306490442001</v>
      </c>
      <c r="D165">
        <f t="shared" ca="1" si="9"/>
        <v>169.90051903524343</v>
      </c>
      <c r="E165">
        <f t="shared" ca="1" si="11"/>
        <v>0.10457387636290216</v>
      </c>
      <c r="F165">
        <f t="shared" ca="1" si="11"/>
        <v>0.9748808989208757</v>
      </c>
    </row>
    <row r="166" spans="1:6" ht="15.75" customHeight="1" x14ac:dyDescent="0.2">
      <c r="A166">
        <v>165</v>
      </c>
      <c r="B166" s="47">
        <f ca="1">IF('Inputs and Results'!$C$15='Inputs and Results'!$C$13, 'Inputs and Results'!$C$13, IF(E166 &lt;= ('Inputs and Results'!$C$14-'Inputs and Results'!$C$13)/('Inputs and Results'!$C$15-'Inputs and Results'!$C$13), 'Inputs and Results'!$C$13 + SQRT(E166*('Inputs and Results'!$C$15-'Inputs and Results'!$C$13)*('Inputs and Results'!$C$14-'Inputs and Results'!$C$13)), 'Inputs and Results'!$C$15 - SQRT((1-E166)*('Inputs and Results'!$C$15-'Inputs and Results'!$C$13)*('Inputs and Results'!$C$15-'Inputs and Results'!$C$14))))</f>
        <v>8.6375659025815121E-2</v>
      </c>
      <c r="C166" s="47">
        <f ca="1">IF('Inputs and Results'!$G$15='Inputs and Results'!$G$13, 'Inputs and Results'!$G$13, IF(F166 &lt;= ('Inputs and Results'!$G$14-'Inputs and Results'!$G$13)/('Inputs and Results'!$G$15-'Inputs and Results'!$G$13), 'Inputs and Results'!$G$13 + SQRT(F166*('Inputs and Results'!$G$15-'Inputs and Results'!$G$13)*('Inputs and Results'!$G$14-'Inputs and Results'!$G$13)), 'Inputs and Results'!$G$15 - SQRT((1-F166)*('Inputs and Results'!$G$15-'Inputs and Results'!$G$13)*('Inputs and Results'!$G$15-'Inputs and Results'!$G$14))))</f>
        <v>324.46971781377397</v>
      </c>
      <c r="D166">
        <f t="shared" ca="1" si="9"/>
        <v>28.026285710084991</v>
      </c>
      <c r="E166">
        <f t="shared" ca="1" si="11"/>
        <v>5.6754799964749525E-2</v>
      </c>
      <c r="F166">
        <f t="shared" ca="1" si="11"/>
        <v>9.6302495369720909E-2</v>
      </c>
    </row>
    <row r="167" spans="1:6" ht="15.75" customHeight="1" x14ac:dyDescent="0.2">
      <c r="A167">
        <v>166</v>
      </c>
      <c r="B167" s="47">
        <f ca="1">IF('Inputs and Results'!$C$15='Inputs and Results'!$C$13, 'Inputs and Results'!$C$13, IF(E167 &lt;= ('Inputs and Results'!$C$14-'Inputs and Results'!$C$13)/('Inputs and Results'!$C$15-'Inputs and Results'!$C$13), 'Inputs and Results'!$C$13 + SQRT(E167*('Inputs and Results'!$C$15-'Inputs and Results'!$C$13)*('Inputs and Results'!$C$14-'Inputs and Results'!$C$13)), 'Inputs and Results'!$C$15 - SQRT((1-E167)*('Inputs and Results'!$C$15-'Inputs and Results'!$C$13)*('Inputs and Results'!$C$15-'Inputs and Results'!$C$14))))</f>
        <v>0.64496668148277658</v>
      </c>
      <c r="C167" s="47">
        <f ca="1">IF('Inputs and Results'!$G$15='Inputs and Results'!$G$13, 'Inputs and Results'!$G$13, IF(F167 &lt;= ('Inputs and Results'!$G$14-'Inputs and Results'!$G$13)/('Inputs and Results'!$G$15-'Inputs and Results'!$G$13), 'Inputs and Results'!$G$13 + SQRT(F167*('Inputs and Results'!$G$15-'Inputs and Results'!$G$13)*('Inputs and Results'!$G$14-'Inputs and Results'!$G$13)), 'Inputs and Results'!$G$15 - SQRT((1-F167)*('Inputs and Results'!$G$15-'Inputs and Results'!$G$13)*('Inputs and Results'!$G$15-'Inputs and Results'!$G$14))))</f>
        <v>443.85156061598548</v>
      </c>
      <c r="D167">
        <f t="shared" ca="1" si="9"/>
        <v>286.26946812144359</v>
      </c>
      <c r="E167">
        <f t="shared" ca="1" si="11"/>
        <v>0.38375756318597265</v>
      </c>
      <c r="F167">
        <f t="shared" ca="1" si="11"/>
        <v>0.32594573666813942</v>
      </c>
    </row>
    <row r="168" spans="1:6" ht="15.75" customHeight="1" x14ac:dyDescent="0.2">
      <c r="A168">
        <v>167</v>
      </c>
      <c r="B168" s="47">
        <f ca="1">IF('Inputs and Results'!$C$15='Inputs and Results'!$C$13, 'Inputs and Results'!$C$13, IF(E168 &lt;= ('Inputs and Results'!$C$14-'Inputs and Results'!$C$13)/('Inputs and Results'!$C$15-'Inputs and Results'!$C$13), 'Inputs and Results'!$C$13 + SQRT(E168*('Inputs and Results'!$C$15-'Inputs and Results'!$C$13)*('Inputs and Results'!$C$14-'Inputs and Results'!$C$13)), 'Inputs and Results'!$C$15 - SQRT((1-E168)*('Inputs and Results'!$C$15-'Inputs and Results'!$C$13)*('Inputs and Results'!$C$15-'Inputs and Results'!$C$14))))</f>
        <v>1.477220552355103</v>
      </c>
      <c r="C168" s="47">
        <f ca="1">IF('Inputs and Results'!$G$15='Inputs and Results'!$G$13, 'Inputs and Results'!$G$13, IF(F168 &lt;= ('Inputs and Results'!$G$14-'Inputs and Results'!$G$13)/('Inputs and Results'!$G$15-'Inputs and Results'!$G$13), 'Inputs and Results'!$G$13 + SQRT(F168*('Inputs and Results'!$G$15-'Inputs and Results'!$G$13)*('Inputs and Results'!$G$14-'Inputs and Results'!$G$13)), 'Inputs and Results'!$G$15 - SQRT((1-F168)*('Inputs and Results'!$G$15-'Inputs and Results'!$G$13)*('Inputs and Results'!$G$15-'Inputs and Results'!$G$14))))</f>
        <v>1083.8524692605138</v>
      </c>
      <c r="D168">
        <f t="shared" ca="1" si="9"/>
        <v>1601.0891433124584</v>
      </c>
      <c r="E168">
        <f t="shared" ca="1" si="11"/>
        <v>0.74234919487003359</v>
      </c>
      <c r="F168">
        <f t="shared" ca="1" si="11"/>
        <v>0.9840962074494396</v>
      </c>
    </row>
    <row r="169" spans="1:6" ht="15.75" customHeight="1" x14ac:dyDescent="0.2">
      <c r="A169">
        <v>168</v>
      </c>
      <c r="B169" s="47">
        <f ca="1">IF('Inputs and Results'!$C$15='Inputs and Results'!$C$13, 'Inputs and Results'!$C$13, IF(E169 &lt;= ('Inputs and Results'!$C$14-'Inputs and Results'!$C$13)/('Inputs and Results'!$C$15-'Inputs and Results'!$C$13), 'Inputs and Results'!$C$13 + SQRT(E169*('Inputs and Results'!$C$15-'Inputs and Results'!$C$13)*('Inputs and Results'!$C$14-'Inputs and Results'!$C$13)), 'Inputs and Results'!$C$15 - SQRT((1-E169)*('Inputs and Results'!$C$15-'Inputs and Results'!$C$13)*('Inputs and Results'!$C$15-'Inputs and Results'!$C$14))))</f>
        <v>0.86945285625836544</v>
      </c>
      <c r="C169" s="47">
        <f ca="1">IF('Inputs and Results'!$G$15='Inputs and Results'!$G$13, 'Inputs and Results'!$G$13, IF(F169 &lt;= ('Inputs and Results'!$G$14-'Inputs and Results'!$G$13)/('Inputs and Results'!$G$15-'Inputs and Results'!$G$13), 'Inputs and Results'!$G$13 + SQRT(F169*('Inputs and Results'!$G$15-'Inputs and Results'!$G$13)*('Inputs and Results'!$G$14-'Inputs and Results'!$G$13)), 'Inputs and Results'!$G$15 - SQRT((1-F169)*('Inputs and Results'!$G$15-'Inputs and Results'!$G$13)*('Inputs and Results'!$G$15-'Inputs and Results'!$G$14))))</f>
        <v>745.20901632036691</v>
      </c>
      <c r="D169">
        <f t="shared" ca="1" si="9"/>
        <v>647.92410774922985</v>
      </c>
      <c r="E169">
        <f t="shared" ca="1" si="11"/>
        <v>0.49564098536604029</v>
      </c>
      <c r="F169">
        <f t="shared" ca="1" si="11"/>
        <v>0.75616029072364066</v>
      </c>
    </row>
    <row r="170" spans="1:6" ht="15.75" customHeight="1" x14ac:dyDescent="0.2">
      <c r="A170">
        <v>169</v>
      </c>
      <c r="B170" s="47">
        <f ca="1">IF('Inputs and Results'!$C$15='Inputs and Results'!$C$13, 'Inputs and Results'!$C$13, IF(E170 &lt;= ('Inputs and Results'!$C$14-'Inputs and Results'!$C$13)/('Inputs and Results'!$C$15-'Inputs and Results'!$C$13), 'Inputs and Results'!$C$13 + SQRT(E170*('Inputs and Results'!$C$15-'Inputs and Results'!$C$13)*('Inputs and Results'!$C$14-'Inputs and Results'!$C$13)), 'Inputs and Results'!$C$15 - SQRT((1-E170)*('Inputs and Results'!$C$15-'Inputs and Results'!$C$13)*('Inputs and Results'!$C$15-'Inputs and Results'!$C$14))))</f>
        <v>0.90638885599897234</v>
      </c>
      <c r="C170" s="47">
        <f ca="1">IF('Inputs and Results'!$G$15='Inputs and Results'!$G$13, 'Inputs and Results'!$G$13, IF(F170 &lt;= ('Inputs and Results'!$G$14-'Inputs and Results'!$G$13)/('Inputs and Results'!$G$15-'Inputs and Results'!$G$13), 'Inputs and Results'!$G$13 + SQRT(F170*('Inputs and Results'!$G$15-'Inputs and Results'!$G$13)*('Inputs and Results'!$G$14-'Inputs and Results'!$G$13)), 'Inputs and Results'!$G$15 - SQRT((1-F170)*('Inputs and Results'!$G$15-'Inputs and Results'!$G$13)*('Inputs and Results'!$G$15-'Inputs and Results'!$G$14))))</f>
        <v>637.22768936717318</v>
      </c>
      <c r="D170">
        <f t="shared" ca="1" si="9"/>
        <v>577.57607637638057</v>
      </c>
      <c r="E170">
        <f t="shared" ca="1" si="11"/>
        <v>0.51297693085718976</v>
      </c>
      <c r="F170">
        <f t="shared" ca="1" si="11"/>
        <v>0.62662418626898375</v>
      </c>
    </row>
    <row r="171" spans="1:6" ht="15.75" customHeight="1" x14ac:dyDescent="0.2">
      <c r="A171">
        <v>170</v>
      </c>
      <c r="B171" s="47">
        <f ca="1">IF('Inputs and Results'!$C$15='Inputs and Results'!$C$13, 'Inputs and Results'!$C$13, IF(E171 &lt;= ('Inputs and Results'!$C$14-'Inputs and Results'!$C$13)/('Inputs and Results'!$C$15-'Inputs and Results'!$C$13), 'Inputs and Results'!$C$13 + SQRT(E171*('Inputs and Results'!$C$15-'Inputs and Results'!$C$13)*('Inputs and Results'!$C$14-'Inputs and Results'!$C$13)), 'Inputs and Results'!$C$15 - SQRT((1-E171)*('Inputs and Results'!$C$15-'Inputs and Results'!$C$13)*('Inputs and Results'!$C$15-'Inputs and Results'!$C$14))))</f>
        <v>1.039028004861319</v>
      </c>
      <c r="C171" s="47">
        <f ca="1">IF('Inputs and Results'!$G$15='Inputs and Results'!$G$13, 'Inputs and Results'!$G$13, IF(F171 &lt;= ('Inputs and Results'!$G$14-'Inputs and Results'!$G$13)/('Inputs and Results'!$G$15-'Inputs and Results'!$G$13), 'Inputs and Results'!$G$13 + SQRT(F171*('Inputs and Results'!$G$15-'Inputs and Results'!$G$13)*('Inputs and Results'!$G$14-'Inputs and Results'!$G$13)), 'Inputs and Results'!$G$15 - SQRT((1-F171)*('Inputs and Results'!$G$15-'Inputs and Results'!$G$13)*('Inputs and Results'!$G$15-'Inputs and Results'!$G$14))))</f>
        <v>345.83703740661974</v>
      </c>
      <c r="D171">
        <f t="shared" ca="1" si="9"/>
        <v>359.33436698374942</v>
      </c>
      <c r="E171">
        <f t="shared" ca="1" si="11"/>
        <v>0.57273209269798009</v>
      </c>
      <c r="F171">
        <f t="shared" ca="1" si="11"/>
        <v>0.13987373085443833</v>
      </c>
    </row>
    <row r="172" spans="1:6" ht="15.75" customHeight="1" x14ac:dyDescent="0.2">
      <c r="A172">
        <v>171</v>
      </c>
      <c r="B172" s="47">
        <f ca="1">IF('Inputs and Results'!$C$15='Inputs and Results'!$C$13, 'Inputs and Results'!$C$13, IF(E172 &lt;= ('Inputs and Results'!$C$14-'Inputs and Results'!$C$13)/('Inputs and Results'!$C$15-'Inputs and Results'!$C$13), 'Inputs and Results'!$C$13 + SQRT(E172*('Inputs and Results'!$C$15-'Inputs and Results'!$C$13)*('Inputs and Results'!$C$14-'Inputs and Results'!$C$13)), 'Inputs and Results'!$C$15 - SQRT((1-E172)*('Inputs and Results'!$C$15-'Inputs and Results'!$C$13)*('Inputs and Results'!$C$15-'Inputs and Results'!$C$14))))</f>
        <v>1.3713032638683313</v>
      </c>
      <c r="C172" s="47">
        <f ca="1">IF('Inputs and Results'!$G$15='Inputs and Results'!$G$13, 'Inputs and Results'!$G$13, IF(F172 &lt;= ('Inputs and Results'!$G$14-'Inputs and Results'!$G$13)/('Inputs and Results'!$G$15-'Inputs and Results'!$G$13), 'Inputs and Results'!$G$13 + SQRT(F172*('Inputs and Results'!$G$15-'Inputs and Results'!$G$13)*('Inputs and Results'!$G$14-'Inputs and Results'!$G$13)), 'Inputs and Results'!$G$15 - SQRT((1-F172)*('Inputs and Results'!$G$15-'Inputs and Results'!$G$13)*('Inputs and Results'!$G$15-'Inputs and Results'!$G$14))))</f>
        <v>695.99208942166467</v>
      </c>
      <c r="D172">
        <f t="shared" ca="1" si="9"/>
        <v>954.41622385046833</v>
      </c>
      <c r="E172">
        <f t="shared" ca="1" si="11"/>
        <v>0.70526077130156106</v>
      </c>
      <c r="F172">
        <f t="shared" ca="1" si="11"/>
        <v>0.70052853619957156</v>
      </c>
    </row>
    <row r="173" spans="1:6" ht="15.75" customHeight="1" x14ac:dyDescent="0.2">
      <c r="A173">
        <v>172</v>
      </c>
      <c r="B173" s="47">
        <f ca="1">IF('Inputs and Results'!$C$15='Inputs and Results'!$C$13, 'Inputs and Results'!$C$13, IF(E173 &lt;= ('Inputs and Results'!$C$14-'Inputs and Results'!$C$13)/('Inputs and Results'!$C$15-'Inputs and Results'!$C$13), 'Inputs and Results'!$C$13 + SQRT(E173*('Inputs and Results'!$C$15-'Inputs and Results'!$C$13)*('Inputs and Results'!$C$14-'Inputs and Results'!$C$13)), 'Inputs and Results'!$C$15 - SQRT((1-E173)*('Inputs and Results'!$C$15-'Inputs and Results'!$C$13)*('Inputs and Results'!$C$15-'Inputs and Results'!$C$14))))</f>
        <v>0.42533514508512393</v>
      </c>
      <c r="C173" s="47">
        <f ca="1">IF('Inputs and Results'!$G$15='Inputs and Results'!$G$13, 'Inputs and Results'!$G$13, IF(F173 &lt;= ('Inputs and Results'!$G$14-'Inputs and Results'!$G$13)/('Inputs and Results'!$G$15-'Inputs and Results'!$G$13), 'Inputs and Results'!$G$13 + SQRT(F173*('Inputs and Results'!$G$15-'Inputs and Results'!$G$13)*('Inputs and Results'!$G$14-'Inputs and Results'!$G$13)), 'Inputs and Results'!$G$15 - SQRT((1-F173)*('Inputs and Results'!$G$15-'Inputs and Results'!$G$13)*('Inputs and Results'!$G$15-'Inputs and Results'!$G$14))))</f>
        <v>417.89747616322131</v>
      </c>
      <c r="D173">
        <f t="shared" ca="1" si="9"/>
        <v>177.74648365459086</v>
      </c>
      <c r="E173">
        <f t="shared" ca="1" si="11"/>
        <v>0.26345565387401793</v>
      </c>
      <c r="F173">
        <f t="shared" ca="1" si="11"/>
        <v>0.27887904759159365</v>
      </c>
    </row>
    <row r="174" spans="1:6" ht="15.75" customHeight="1" x14ac:dyDescent="0.2">
      <c r="A174">
        <v>173</v>
      </c>
      <c r="B174" s="47">
        <f ca="1">IF('Inputs and Results'!$C$15='Inputs and Results'!$C$13, 'Inputs and Results'!$C$13, IF(E174 &lt;= ('Inputs and Results'!$C$14-'Inputs and Results'!$C$13)/('Inputs and Results'!$C$15-'Inputs and Results'!$C$13), 'Inputs and Results'!$C$13 + SQRT(E174*('Inputs and Results'!$C$15-'Inputs and Results'!$C$13)*('Inputs and Results'!$C$14-'Inputs and Results'!$C$13)), 'Inputs and Results'!$C$15 - SQRT((1-E174)*('Inputs and Results'!$C$15-'Inputs and Results'!$C$13)*('Inputs and Results'!$C$15-'Inputs and Results'!$C$14))))</f>
        <v>0.49002372821484208</v>
      </c>
      <c r="C174" s="47">
        <f ca="1">IF('Inputs and Results'!$G$15='Inputs and Results'!$G$13, 'Inputs and Results'!$G$13, IF(F174 &lt;= ('Inputs and Results'!$G$14-'Inputs and Results'!$G$13)/('Inputs and Results'!$G$15-'Inputs and Results'!$G$13), 'Inputs and Results'!$G$13 + SQRT(F174*('Inputs and Results'!$G$15-'Inputs and Results'!$G$13)*('Inputs and Results'!$G$14-'Inputs and Results'!$G$13)), 'Inputs and Results'!$G$15 - SQRT((1-F174)*('Inputs and Results'!$G$15-'Inputs and Results'!$G$13)*('Inputs and Results'!$G$15-'Inputs and Results'!$G$14))))</f>
        <v>752.85527471403157</v>
      </c>
      <c r="D174">
        <f t="shared" ca="1" si="9"/>
        <v>368.91694852157889</v>
      </c>
      <c r="E174">
        <f t="shared" ca="1" si="11"/>
        <v>0.30000212389727532</v>
      </c>
      <c r="F174">
        <f t="shared" ca="1" si="11"/>
        <v>0.76429056677163187</v>
      </c>
    </row>
    <row r="175" spans="1:6" ht="15.75" customHeight="1" x14ac:dyDescent="0.2">
      <c r="A175">
        <v>174</v>
      </c>
      <c r="B175" s="47">
        <f ca="1">IF('Inputs and Results'!$C$15='Inputs and Results'!$C$13, 'Inputs and Results'!$C$13, IF(E175 &lt;= ('Inputs and Results'!$C$14-'Inputs and Results'!$C$13)/('Inputs and Results'!$C$15-'Inputs and Results'!$C$13), 'Inputs and Results'!$C$13 + SQRT(E175*('Inputs and Results'!$C$15-'Inputs and Results'!$C$13)*('Inputs and Results'!$C$14-'Inputs and Results'!$C$13)), 'Inputs and Results'!$C$15 - SQRT((1-E175)*('Inputs and Results'!$C$15-'Inputs and Results'!$C$13)*('Inputs and Results'!$C$15-'Inputs and Results'!$C$14))))</f>
        <v>0.25420090037095244</v>
      </c>
      <c r="C175" s="47">
        <f ca="1">IF('Inputs and Results'!$G$15='Inputs and Results'!$G$13, 'Inputs and Results'!$G$13, IF(F175 &lt;= ('Inputs and Results'!$G$14-'Inputs and Results'!$G$13)/('Inputs and Results'!$G$15-'Inputs and Results'!$G$13), 'Inputs and Results'!$G$13 + SQRT(F175*('Inputs and Results'!$G$15-'Inputs and Results'!$G$13)*('Inputs and Results'!$G$14-'Inputs and Results'!$G$13)), 'Inputs and Results'!$G$15 - SQRT((1-F175)*('Inputs and Results'!$G$15-'Inputs and Results'!$G$13)*('Inputs and Results'!$G$15-'Inputs and Results'!$G$14))))</f>
        <v>825.94645377076461</v>
      </c>
      <c r="D175">
        <f t="shared" ca="1" si="9"/>
        <v>209.9563322067236</v>
      </c>
      <c r="E175">
        <f t="shared" ca="1" si="11"/>
        <v>0.16228747827514567</v>
      </c>
      <c r="F175">
        <f t="shared" ca="1" si="11"/>
        <v>0.83505152963996465</v>
      </c>
    </row>
    <row r="176" spans="1:6" ht="15.75" customHeight="1" x14ac:dyDescent="0.2">
      <c r="A176">
        <v>175</v>
      </c>
      <c r="B176" s="47">
        <f ca="1">IF('Inputs and Results'!$C$15='Inputs and Results'!$C$13, 'Inputs and Results'!$C$13, IF(E176 &lt;= ('Inputs and Results'!$C$14-'Inputs and Results'!$C$13)/('Inputs and Results'!$C$15-'Inputs and Results'!$C$13), 'Inputs and Results'!$C$13 + SQRT(E176*('Inputs and Results'!$C$15-'Inputs and Results'!$C$13)*('Inputs and Results'!$C$14-'Inputs and Results'!$C$13)), 'Inputs and Results'!$C$15 - SQRT((1-E176)*('Inputs and Results'!$C$15-'Inputs and Results'!$C$13)*('Inputs and Results'!$C$15-'Inputs and Results'!$C$14))))</f>
        <v>2.6792632905097165</v>
      </c>
      <c r="C176" s="47">
        <f ca="1">IF('Inputs and Results'!$G$15='Inputs and Results'!$G$13, 'Inputs and Results'!$G$13, IF(F176 &lt;= ('Inputs and Results'!$G$14-'Inputs and Results'!$G$13)/('Inputs and Results'!$G$15-'Inputs and Results'!$G$13), 'Inputs and Results'!$G$13 + SQRT(F176*('Inputs and Results'!$G$15-'Inputs and Results'!$G$13)*('Inputs and Results'!$G$14-'Inputs and Results'!$G$13)), 'Inputs and Results'!$G$15 - SQRT((1-F176)*('Inputs and Results'!$G$15-'Inputs and Results'!$G$13)*('Inputs and Results'!$G$15-'Inputs and Results'!$G$14))))</f>
        <v>641.24087350882178</v>
      </c>
      <c r="D176">
        <f t="shared" ca="1" si="9"/>
        <v>1718.0531327665708</v>
      </c>
      <c r="E176">
        <f t="shared" ca="1" si="11"/>
        <v>0.98856977368726062</v>
      </c>
      <c r="F176">
        <f t="shared" ca="1" si="11"/>
        <v>0.63193035772005302</v>
      </c>
    </row>
    <row r="177" spans="1:6" ht="15.75" customHeight="1" x14ac:dyDescent="0.2">
      <c r="A177">
        <v>176</v>
      </c>
      <c r="B177" s="47">
        <f ca="1">IF('Inputs and Results'!$C$15='Inputs and Results'!$C$13, 'Inputs and Results'!$C$13, IF(E177 &lt;= ('Inputs and Results'!$C$14-'Inputs and Results'!$C$13)/('Inputs and Results'!$C$15-'Inputs and Results'!$C$13), 'Inputs and Results'!$C$13 + SQRT(E177*('Inputs and Results'!$C$15-'Inputs and Results'!$C$13)*('Inputs and Results'!$C$14-'Inputs and Results'!$C$13)), 'Inputs and Results'!$C$15 - SQRT((1-E177)*('Inputs and Results'!$C$15-'Inputs and Results'!$C$13)*('Inputs and Results'!$C$15-'Inputs and Results'!$C$14))))</f>
        <v>0.17223555016197611</v>
      </c>
      <c r="C177" s="47">
        <f ca="1">IF('Inputs and Results'!$G$15='Inputs and Results'!$G$13, 'Inputs and Results'!$G$13, IF(F177 &lt;= ('Inputs and Results'!$G$14-'Inputs and Results'!$G$13)/('Inputs and Results'!$G$15-'Inputs and Results'!$G$13), 'Inputs and Results'!$G$13 + SQRT(F177*('Inputs and Results'!$G$15-'Inputs and Results'!$G$13)*('Inputs and Results'!$G$14-'Inputs and Results'!$G$13)), 'Inputs and Results'!$G$15 - SQRT((1-F177)*('Inputs and Results'!$G$15-'Inputs and Results'!$G$13)*('Inputs and Results'!$G$15-'Inputs and Results'!$G$14))))</f>
        <v>459.28375567937906</v>
      </c>
      <c r="D177">
        <f t="shared" ca="1" si="9"/>
        <v>79.104990339896474</v>
      </c>
      <c r="E177">
        <f t="shared" ca="1" si="11"/>
        <v>0.11152757958136206</v>
      </c>
      <c r="F177">
        <f t="shared" ca="1" si="11"/>
        <v>0.35317845447172935</v>
      </c>
    </row>
    <row r="178" spans="1:6" ht="15.75" customHeight="1" x14ac:dyDescent="0.2">
      <c r="A178">
        <v>177</v>
      </c>
      <c r="B178" s="47">
        <f ca="1">IF('Inputs and Results'!$C$15='Inputs and Results'!$C$13, 'Inputs and Results'!$C$13, IF(E178 &lt;= ('Inputs and Results'!$C$14-'Inputs and Results'!$C$13)/('Inputs and Results'!$C$15-'Inputs and Results'!$C$13), 'Inputs and Results'!$C$13 + SQRT(E178*('Inputs and Results'!$C$15-'Inputs and Results'!$C$13)*('Inputs and Results'!$C$14-'Inputs and Results'!$C$13)), 'Inputs and Results'!$C$15 - SQRT((1-E178)*('Inputs and Results'!$C$15-'Inputs and Results'!$C$13)*('Inputs and Results'!$C$15-'Inputs and Results'!$C$14))))</f>
        <v>0.84957815825069938</v>
      </c>
      <c r="C178" s="47">
        <f ca="1">IF('Inputs and Results'!$G$15='Inputs and Results'!$G$13, 'Inputs and Results'!$G$13, IF(F178 &lt;= ('Inputs and Results'!$G$14-'Inputs and Results'!$G$13)/('Inputs and Results'!$G$15-'Inputs and Results'!$G$13), 'Inputs and Results'!$G$13 + SQRT(F178*('Inputs and Results'!$G$15-'Inputs and Results'!$G$13)*('Inputs and Results'!$G$14-'Inputs and Results'!$G$13)), 'Inputs and Results'!$G$15 - SQRT((1-F178)*('Inputs and Results'!$G$15-'Inputs and Results'!$G$13)*('Inputs and Results'!$G$15-'Inputs and Results'!$G$14))))</f>
        <v>626.01862058071663</v>
      </c>
      <c r="D178">
        <f t="shared" ca="1" si="9"/>
        <v>531.85174670360857</v>
      </c>
      <c r="E178">
        <f t="shared" ca="1" si="11"/>
        <v>0.48618732250306063</v>
      </c>
      <c r="F178">
        <f t="shared" ca="1" si="11"/>
        <v>0.61160257059012313</v>
      </c>
    </row>
    <row r="179" spans="1:6" ht="15.75" customHeight="1" x14ac:dyDescent="0.2">
      <c r="A179">
        <v>178</v>
      </c>
      <c r="B179" s="47">
        <f ca="1">IF('Inputs and Results'!$C$15='Inputs and Results'!$C$13, 'Inputs and Results'!$C$13, IF(E179 &lt;= ('Inputs and Results'!$C$14-'Inputs and Results'!$C$13)/('Inputs and Results'!$C$15-'Inputs and Results'!$C$13), 'Inputs and Results'!$C$13 + SQRT(E179*('Inputs and Results'!$C$15-'Inputs and Results'!$C$13)*('Inputs and Results'!$C$14-'Inputs and Results'!$C$13)), 'Inputs and Results'!$C$15 - SQRT((1-E179)*('Inputs and Results'!$C$15-'Inputs and Results'!$C$13)*('Inputs and Results'!$C$15-'Inputs and Results'!$C$14))))</f>
        <v>2.0959184769892354</v>
      </c>
      <c r="C179" s="47">
        <f ca="1">IF('Inputs and Results'!$G$15='Inputs and Results'!$G$13, 'Inputs and Results'!$G$13, IF(F179 &lt;= ('Inputs and Results'!$G$14-'Inputs and Results'!$G$13)/('Inputs and Results'!$G$15-'Inputs and Results'!$G$13), 'Inputs and Results'!$G$13 + SQRT(F179*('Inputs and Results'!$G$15-'Inputs and Results'!$G$13)*('Inputs and Results'!$G$14-'Inputs and Results'!$G$13)), 'Inputs and Results'!$G$15 - SQRT((1-F179)*('Inputs and Results'!$G$15-'Inputs and Results'!$G$13)*('Inputs and Results'!$G$15-'Inputs and Results'!$G$14))))</f>
        <v>388.76967406321376</v>
      </c>
      <c r="D179">
        <f t="shared" ca="1" si="9"/>
        <v>814.8295431621724</v>
      </c>
      <c r="E179">
        <f t="shared" ca="1" si="11"/>
        <v>0.90918184441672623</v>
      </c>
      <c r="F179">
        <f t="shared" ca="1" si="11"/>
        <v>0.22416548867656194</v>
      </c>
    </row>
    <row r="180" spans="1:6" ht="15.75" customHeight="1" x14ac:dyDescent="0.2">
      <c r="A180">
        <v>179</v>
      </c>
      <c r="B180" s="47">
        <f ca="1">IF('Inputs and Results'!$C$15='Inputs and Results'!$C$13, 'Inputs and Results'!$C$13, IF(E180 &lt;= ('Inputs and Results'!$C$14-'Inputs and Results'!$C$13)/('Inputs and Results'!$C$15-'Inputs and Results'!$C$13), 'Inputs and Results'!$C$13 + SQRT(E180*('Inputs and Results'!$C$15-'Inputs and Results'!$C$13)*('Inputs and Results'!$C$14-'Inputs and Results'!$C$13)), 'Inputs and Results'!$C$15 - SQRT((1-E180)*('Inputs and Results'!$C$15-'Inputs and Results'!$C$13)*('Inputs and Results'!$C$15-'Inputs and Results'!$C$14))))</f>
        <v>0.24926376470300449</v>
      </c>
      <c r="C180" s="47">
        <f ca="1">IF('Inputs and Results'!$G$15='Inputs and Results'!$G$13, 'Inputs and Results'!$G$13, IF(F180 &lt;= ('Inputs and Results'!$G$14-'Inputs and Results'!$G$13)/('Inputs and Results'!$G$15-'Inputs and Results'!$G$13), 'Inputs and Results'!$G$13 + SQRT(F180*('Inputs and Results'!$G$15-'Inputs and Results'!$G$13)*('Inputs and Results'!$G$14-'Inputs and Results'!$G$13)), 'Inputs and Results'!$G$15 - SQRT((1-F180)*('Inputs and Results'!$G$15-'Inputs and Results'!$G$13)*('Inputs and Results'!$G$15-'Inputs and Results'!$G$14))))</f>
        <v>295.41206073588751</v>
      </c>
      <c r="D180">
        <f t="shared" ca="1" si="9"/>
        <v>73.63552239769993</v>
      </c>
      <c r="E180">
        <f t="shared" ca="1" si="11"/>
        <v>0.1592722404249014</v>
      </c>
      <c r="F180">
        <f t="shared" ca="1" si="11"/>
        <v>3.5322107912617251E-2</v>
      </c>
    </row>
    <row r="181" spans="1:6" ht="15.75" customHeight="1" x14ac:dyDescent="0.2">
      <c r="A181">
        <v>180</v>
      </c>
      <c r="B181" s="47">
        <f ca="1">IF('Inputs and Results'!$C$15='Inputs and Results'!$C$13, 'Inputs and Results'!$C$13, IF(E181 &lt;= ('Inputs and Results'!$C$14-'Inputs and Results'!$C$13)/('Inputs and Results'!$C$15-'Inputs and Results'!$C$13), 'Inputs and Results'!$C$13 + SQRT(E181*('Inputs and Results'!$C$15-'Inputs and Results'!$C$13)*('Inputs and Results'!$C$14-'Inputs and Results'!$C$13)), 'Inputs and Results'!$C$15 - SQRT((1-E181)*('Inputs and Results'!$C$15-'Inputs and Results'!$C$13)*('Inputs and Results'!$C$15-'Inputs and Results'!$C$14))))</f>
        <v>0.27215858254696101</v>
      </c>
      <c r="C181" s="47">
        <f ca="1">IF('Inputs and Results'!$G$15='Inputs and Results'!$G$13, 'Inputs and Results'!$G$13, IF(F181 &lt;= ('Inputs and Results'!$G$14-'Inputs and Results'!$G$13)/('Inputs and Results'!$G$15-'Inputs and Results'!$G$13), 'Inputs and Results'!$G$13 + SQRT(F181*('Inputs and Results'!$G$15-'Inputs and Results'!$G$13)*('Inputs and Results'!$G$14-'Inputs and Results'!$G$13)), 'Inputs and Results'!$G$15 - SQRT((1-F181)*('Inputs and Results'!$G$15-'Inputs and Results'!$G$13)*('Inputs and Results'!$G$15-'Inputs and Results'!$G$14))))</f>
        <v>599.34636160132038</v>
      </c>
      <c r="D181">
        <f t="shared" ca="1" si="9"/>
        <v>163.11725622809371</v>
      </c>
      <c r="E181">
        <f t="shared" ca="1" si="11"/>
        <v>0.17320902235864388</v>
      </c>
      <c r="F181">
        <f t="shared" ca="1" si="11"/>
        <v>0.57466711309454299</v>
      </c>
    </row>
    <row r="182" spans="1:6" ht="15.75" customHeight="1" x14ac:dyDescent="0.2">
      <c r="A182">
        <v>181</v>
      </c>
      <c r="B182" s="47">
        <f ca="1">IF('Inputs and Results'!$C$15='Inputs and Results'!$C$13, 'Inputs and Results'!$C$13, IF(E182 &lt;= ('Inputs and Results'!$C$14-'Inputs and Results'!$C$13)/('Inputs and Results'!$C$15-'Inputs and Results'!$C$13), 'Inputs and Results'!$C$13 + SQRT(E182*('Inputs and Results'!$C$15-'Inputs and Results'!$C$13)*('Inputs and Results'!$C$14-'Inputs and Results'!$C$13)), 'Inputs and Results'!$C$15 - SQRT((1-E182)*('Inputs and Results'!$C$15-'Inputs and Results'!$C$13)*('Inputs and Results'!$C$15-'Inputs and Results'!$C$14))))</f>
        <v>0.59369332177346479</v>
      </c>
      <c r="C182" s="47">
        <f ca="1">IF('Inputs and Results'!$G$15='Inputs and Results'!$G$13, 'Inputs and Results'!$G$13, IF(F182 &lt;= ('Inputs and Results'!$G$14-'Inputs and Results'!$G$13)/('Inputs and Results'!$G$15-'Inputs and Results'!$G$13), 'Inputs and Results'!$G$13 + SQRT(F182*('Inputs and Results'!$G$15-'Inputs and Results'!$G$13)*('Inputs and Results'!$G$14-'Inputs and Results'!$G$13)), 'Inputs and Results'!$G$15 - SQRT((1-F182)*('Inputs and Results'!$G$15-'Inputs and Results'!$G$13)*('Inputs and Results'!$G$15-'Inputs and Results'!$G$14))))</f>
        <v>418.60457223139224</v>
      </c>
      <c r="D182">
        <f t="shared" ca="1" si="9"/>
        <v>248.52273899761553</v>
      </c>
      <c r="E182">
        <f t="shared" ref="E182:F201" ca="1" si="12">RAND()</f>
        <v>0.35663201892470864</v>
      </c>
      <c r="F182">
        <f t="shared" ca="1" si="12"/>
        <v>0.28018238385354455</v>
      </c>
    </row>
    <row r="183" spans="1:6" ht="15.75" customHeight="1" x14ac:dyDescent="0.2">
      <c r="A183">
        <v>182</v>
      </c>
      <c r="B183" s="47">
        <f ca="1">IF('Inputs and Results'!$C$15='Inputs and Results'!$C$13, 'Inputs and Results'!$C$13, IF(E183 &lt;= ('Inputs and Results'!$C$14-'Inputs and Results'!$C$13)/('Inputs and Results'!$C$15-'Inputs and Results'!$C$13), 'Inputs and Results'!$C$13 + SQRT(E183*('Inputs and Results'!$C$15-'Inputs and Results'!$C$13)*('Inputs and Results'!$C$14-'Inputs and Results'!$C$13)), 'Inputs and Results'!$C$15 - SQRT((1-E183)*('Inputs and Results'!$C$15-'Inputs and Results'!$C$13)*('Inputs and Results'!$C$15-'Inputs and Results'!$C$14))))</f>
        <v>1.465056122694621</v>
      </c>
      <c r="C183" s="47">
        <f ca="1">IF('Inputs and Results'!$G$15='Inputs and Results'!$G$13, 'Inputs and Results'!$G$13, IF(F183 &lt;= ('Inputs and Results'!$G$14-'Inputs and Results'!$G$13)/('Inputs and Results'!$G$15-'Inputs and Results'!$G$13), 'Inputs and Results'!$G$13 + SQRT(F183*('Inputs and Results'!$G$15-'Inputs and Results'!$G$13)*('Inputs and Results'!$G$14-'Inputs and Results'!$G$13)), 'Inputs and Results'!$G$15 - SQRT((1-F183)*('Inputs and Results'!$G$15-'Inputs and Results'!$G$13)*('Inputs and Results'!$G$15-'Inputs and Results'!$G$14))))</f>
        <v>478.5591407252416</v>
      </c>
      <c r="D183">
        <f t="shared" ca="1" si="9"/>
        <v>701.11599919099194</v>
      </c>
      <c r="E183">
        <f t="shared" ca="1" si="12"/>
        <v>0.73821636594696993</v>
      </c>
      <c r="F183">
        <f t="shared" ca="1" si="12"/>
        <v>0.3864044376172554</v>
      </c>
    </row>
    <row r="184" spans="1:6" ht="15.75" customHeight="1" x14ac:dyDescent="0.2">
      <c r="A184">
        <v>183</v>
      </c>
      <c r="B184" s="47">
        <f ca="1">IF('Inputs and Results'!$C$15='Inputs and Results'!$C$13, 'Inputs and Results'!$C$13, IF(E184 &lt;= ('Inputs and Results'!$C$14-'Inputs and Results'!$C$13)/('Inputs and Results'!$C$15-'Inputs and Results'!$C$13), 'Inputs and Results'!$C$13 + SQRT(E184*('Inputs and Results'!$C$15-'Inputs and Results'!$C$13)*('Inputs and Results'!$C$14-'Inputs and Results'!$C$13)), 'Inputs and Results'!$C$15 - SQRT((1-E184)*('Inputs and Results'!$C$15-'Inputs and Results'!$C$13)*('Inputs and Results'!$C$15-'Inputs and Results'!$C$14))))</f>
        <v>0.84170770026921637</v>
      </c>
      <c r="C184" s="47">
        <f ca="1">IF('Inputs and Results'!$G$15='Inputs and Results'!$G$13, 'Inputs and Results'!$G$13, IF(F184 &lt;= ('Inputs and Results'!$G$14-'Inputs and Results'!$G$13)/('Inputs and Results'!$G$15-'Inputs and Results'!$G$13), 'Inputs and Results'!$G$13 + SQRT(F184*('Inputs and Results'!$G$15-'Inputs and Results'!$G$13)*('Inputs and Results'!$G$14-'Inputs and Results'!$G$13)), 'Inputs and Results'!$G$15 - SQRT((1-F184)*('Inputs and Results'!$G$15-'Inputs and Results'!$G$13)*('Inputs and Results'!$G$15-'Inputs and Results'!$G$14))))</f>
        <v>401.40548282350039</v>
      </c>
      <c r="D184">
        <f t="shared" ca="1" si="9"/>
        <v>337.86608582282292</v>
      </c>
      <c r="E184">
        <f t="shared" ca="1" si="12"/>
        <v>0.48241937210253383</v>
      </c>
      <c r="F184">
        <f t="shared" ca="1" si="12"/>
        <v>0.24814621921792679</v>
      </c>
    </row>
    <row r="185" spans="1:6" ht="15.75" customHeight="1" x14ac:dyDescent="0.2">
      <c r="A185">
        <v>184</v>
      </c>
      <c r="B185" s="47">
        <f ca="1">IF('Inputs and Results'!$C$15='Inputs and Results'!$C$13, 'Inputs and Results'!$C$13, IF(E185 &lt;= ('Inputs and Results'!$C$14-'Inputs and Results'!$C$13)/('Inputs and Results'!$C$15-'Inputs and Results'!$C$13), 'Inputs and Results'!$C$13 + SQRT(E185*('Inputs and Results'!$C$15-'Inputs and Results'!$C$13)*('Inputs and Results'!$C$14-'Inputs and Results'!$C$13)), 'Inputs and Results'!$C$15 - SQRT((1-E185)*('Inputs and Results'!$C$15-'Inputs and Results'!$C$13)*('Inputs and Results'!$C$15-'Inputs and Results'!$C$14))))</f>
        <v>0.14099913348579296</v>
      </c>
      <c r="C185" s="47">
        <f ca="1">IF('Inputs and Results'!$G$15='Inputs and Results'!$G$13, 'Inputs and Results'!$G$13, IF(F185 &lt;= ('Inputs and Results'!$G$14-'Inputs and Results'!$G$13)/('Inputs and Results'!$G$15-'Inputs and Results'!$G$13), 'Inputs and Results'!$G$13 + SQRT(F185*('Inputs and Results'!$G$15-'Inputs and Results'!$G$13)*('Inputs and Results'!$G$14-'Inputs and Results'!$G$13)), 'Inputs and Results'!$G$15 - SQRT((1-F185)*('Inputs and Results'!$G$15-'Inputs and Results'!$G$13)*('Inputs and Results'!$G$15-'Inputs and Results'!$G$14))))</f>
        <v>364.13758586948018</v>
      </c>
      <c r="D185">
        <f t="shared" ca="1" si="9"/>
        <v>51.343084077205233</v>
      </c>
      <c r="E185">
        <f t="shared" ca="1" si="12"/>
        <v>9.1790449474557168E-2</v>
      </c>
      <c r="F185">
        <f t="shared" ca="1" si="12"/>
        <v>0.17633552804438768</v>
      </c>
    </row>
    <row r="186" spans="1:6" ht="15.75" customHeight="1" x14ac:dyDescent="0.2">
      <c r="A186">
        <v>185</v>
      </c>
      <c r="B186" s="47">
        <f ca="1">IF('Inputs and Results'!$C$15='Inputs and Results'!$C$13, 'Inputs and Results'!$C$13, IF(E186 &lt;= ('Inputs and Results'!$C$14-'Inputs and Results'!$C$13)/('Inputs and Results'!$C$15-'Inputs and Results'!$C$13), 'Inputs and Results'!$C$13 + SQRT(E186*('Inputs and Results'!$C$15-'Inputs and Results'!$C$13)*('Inputs and Results'!$C$14-'Inputs and Results'!$C$13)), 'Inputs and Results'!$C$15 - SQRT((1-E186)*('Inputs and Results'!$C$15-'Inputs and Results'!$C$13)*('Inputs and Results'!$C$15-'Inputs and Results'!$C$14))))</f>
        <v>1.1549241481378405</v>
      </c>
      <c r="C186" s="47">
        <f ca="1">IF('Inputs and Results'!$G$15='Inputs and Results'!$G$13, 'Inputs and Results'!$G$13, IF(F186 &lt;= ('Inputs and Results'!$G$14-'Inputs and Results'!$G$13)/('Inputs and Results'!$G$15-'Inputs and Results'!$G$13), 'Inputs and Results'!$G$13 + SQRT(F186*('Inputs and Results'!$G$15-'Inputs and Results'!$G$13)*('Inputs and Results'!$G$14-'Inputs and Results'!$G$13)), 'Inputs and Results'!$G$15 - SQRT((1-F186)*('Inputs and Results'!$G$15-'Inputs and Results'!$G$13)*('Inputs and Results'!$G$15-'Inputs and Results'!$G$14))))</f>
        <v>802.83143980777527</v>
      </c>
      <c r="D186">
        <f t="shared" ca="1" si="9"/>
        <v>927.20941671827086</v>
      </c>
      <c r="E186">
        <f t="shared" ca="1" si="12"/>
        <v>0.62174390009723624</v>
      </c>
      <c r="F186">
        <f t="shared" ca="1" si="12"/>
        <v>0.81403532108779841</v>
      </c>
    </row>
    <row r="187" spans="1:6" ht="15.75" customHeight="1" x14ac:dyDescent="0.2">
      <c r="A187">
        <v>186</v>
      </c>
      <c r="B187" s="47">
        <f ca="1">IF('Inputs and Results'!$C$15='Inputs and Results'!$C$13, 'Inputs and Results'!$C$13, IF(E187 &lt;= ('Inputs and Results'!$C$14-'Inputs and Results'!$C$13)/('Inputs and Results'!$C$15-'Inputs and Results'!$C$13), 'Inputs and Results'!$C$13 + SQRT(E187*('Inputs and Results'!$C$15-'Inputs and Results'!$C$13)*('Inputs and Results'!$C$14-'Inputs and Results'!$C$13)), 'Inputs and Results'!$C$15 - SQRT((1-E187)*('Inputs and Results'!$C$15-'Inputs and Results'!$C$13)*('Inputs and Results'!$C$15-'Inputs and Results'!$C$14))))</f>
        <v>0.21632847155241919</v>
      </c>
      <c r="C187" s="47">
        <f ca="1">IF('Inputs and Results'!$G$15='Inputs and Results'!$G$13, 'Inputs and Results'!$G$13, IF(F187 &lt;= ('Inputs and Results'!$G$14-'Inputs and Results'!$G$13)/('Inputs and Results'!$G$15-'Inputs and Results'!$G$13), 'Inputs and Results'!$G$13 + SQRT(F187*('Inputs and Results'!$G$15-'Inputs and Results'!$G$13)*('Inputs and Results'!$G$14-'Inputs and Results'!$G$13)), 'Inputs and Results'!$G$15 - SQRT((1-F187)*('Inputs and Results'!$G$15-'Inputs and Results'!$G$13)*('Inputs and Results'!$G$15-'Inputs and Results'!$G$14))))</f>
        <v>1136.1122217188263</v>
      </c>
      <c r="D187">
        <f t="shared" ca="1" si="9"/>
        <v>245.77342043645686</v>
      </c>
      <c r="E187">
        <f t="shared" ca="1" si="12"/>
        <v>0.13901920241225663</v>
      </c>
      <c r="F187">
        <f t="shared" ca="1" si="12"/>
        <v>0.99518810312905837</v>
      </c>
    </row>
    <row r="188" spans="1:6" ht="15.75" customHeight="1" x14ac:dyDescent="0.2">
      <c r="A188">
        <v>187</v>
      </c>
      <c r="B188" s="47">
        <f ca="1">IF('Inputs and Results'!$C$15='Inputs and Results'!$C$13, 'Inputs and Results'!$C$13, IF(E188 &lt;= ('Inputs and Results'!$C$14-'Inputs and Results'!$C$13)/('Inputs and Results'!$C$15-'Inputs and Results'!$C$13), 'Inputs and Results'!$C$13 + SQRT(E188*('Inputs and Results'!$C$15-'Inputs and Results'!$C$13)*('Inputs and Results'!$C$14-'Inputs and Results'!$C$13)), 'Inputs and Results'!$C$15 - SQRT((1-E188)*('Inputs and Results'!$C$15-'Inputs and Results'!$C$13)*('Inputs and Results'!$C$15-'Inputs and Results'!$C$14))))</f>
        <v>1.2500535897673035</v>
      </c>
      <c r="C188" s="47">
        <f ca="1">IF('Inputs and Results'!$G$15='Inputs and Results'!$G$13, 'Inputs and Results'!$G$13, IF(F188 &lt;= ('Inputs and Results'!$G$14-'Inputs and Results'!$G$13)/('Inputs and Results'!$G$15-'Inputs and Results'!$G$13), 'Inputs and Results'!$G$13 + SQRT(F188*('Inputs and Results'!$G$15-'Inputs and Results'!$G$13)*('Inputs and Results'!$G$14-'Inputs and Results'!$G$13)), 'Inputs and Results'!$G$15 - SQRT((1-F188)*('Inputs and Results'!$G$15-'Inputs and Results'!$G$13)*('Inputs and Results'!$G$15-'Inputs and Results'!$G$14))))</f>
        <v>474.267494482399</v>
      </c>
      <c r="D188">
        <f t="shared" ca="1" si="9"/>
        <v>592.8597839876677</v>
      </c>
      <c r="E188">
        <f t="shared" ca="1" si="12"/>
        <v>0.6597430623681888</v>
      </c>
      <c r="F188">
        <f t="shared" ca="1" si="12"/>
        <v>0.37908251361953182</v>
      </c>
    </row>
    <row r="189" spans="1:6" ht="15.75" customHeight="1" x14ac:dyDescent="0.2">
      <c r="A189">
        <v>188</v>
      </c>
      <c r="B189" s="47">
        <f ca="1">IF('Inputs and Results'!$C$15='Inputs and Results'!$C$13, 'Inputs and Results'!$C$13, IF(E189 &lt;= ('Inputs and Results'!$C$14-'Inputs and Results'!$C$13)/('Inputs and Results'!$C$15-'Inputs and Results'!$C$13), 'Inputs and Results'!$C$13 + SQRT(E189*('Inputs and Results'!$C$15-'Inputs and Results'!$C$13)*('Inputs and Results'!$C$14-'Inputs and Results'!$C$13)), 'Inputs and Results'!$C$15 - SQRT((1-E189)*('Inputs and Results'!$C$15-'Inputs and Results'!$C$13)*('Inputs and Results'!$C$15-'Inputs and Results'!$C$14))))</f>
        <v>1.2344858420050278</v>
      </c>
      <c r="C189" s="47">
        <f ca="1">IF('Inputs and Results'!$G$15='Inputs and Results'!$G$13, 'Inputs and Results'!$G$13, IF(F189 &lt;= ('Inputs and Results'!$G$14-'Inputs and Results'!$G$13)/('Inputs and Results'!$G$15-'Inputs and Results'!$G$13), 'Inputs and Results'!$G$13 + SQRT(F189*('Inputs and Results'!$G$15-'Inputs and Results'!$G$13)*('Inputs and Results'!$G$14-'Inputs and Results'!$G$13)), 'Inputs and Results'!$G$15 - SQRT((1-F189)*('Inputs and Results'!$G$15-'Inputs and Results'!$G$13)*('Inputs and Results'!$G$15-'Inputs and Results'!$G$14))))</f>
        <v>724.06781408928236</v>
      </c>
      <c r="D189">
        <f t="shared" ca="1" si="9"/>
        <v>893.85146514474764</v>
      </c>
      <c r="E189">
        <f t="shared" ca="1" si="12"/>
        <v>0.65366219532436709</v>
      </c>
      <c r="F189">
        <f t="shared" ca="1" si="12"/>
        <v>0.7329633375588378</v>
      </c>
    </row>
    <row r="190" spans="1:6" ht="15.75" customHeight="1" x14ac:dyDescent="0.2">
      <c r="A190">
        <v>189</v>
      </c>
      <c r="B190" s="47">
        <f ca="1">IF('Inputs and Results'!$C$15='Inputs and Results'!$C$13, 'Inputs and Results'!$C$13, IF(E190 &lt;= ('Inputs and Results'!$C$14-'Inputs and Results'!$C$13)/('Inputs and Results'!$C$15-'Inputs and Results'!$C$13), 'Inputs and Results'!$C$13 + SQRT(E190*('Inputs and Results'!$C$15-'Inputs and Results'!$C$13)*('Inputs and Results'!$C$14-'Inputs and Results'!$C$13)), 'Inputs and Results'!$C$15 - SQRT((1-E190)*('Inputs and Results'!$C$15-'Inputs and Results'!$C$13)*('Inputs and Results'!$C$15-'Inputs and Results'!$C$14))))</f>
        <v>0.13133871107648432</v>
      </c>
      <c r="C190" s="47">
        <f ca="1">IF('Inputs and Results'!$G$15='Inputs and Results'!$G$13, 'Inputs and Results'!$G$13, IF(F190 &lt;= ('Inputs and Results'!$G$14-'Inputs and Results'!$G$13)/('Inputs and Results'!$G$15-'Inputs and Results'!$G$13), 'Inputs and Results'!$G$13 + SQRT(F190*('Inputs and Results'!$G$15-'Inputs and Results'!$G$13)*('Inputs and Results'!$G$14-'Inputs and Results'!$G$13)), 'Inputs and Results'!$G$15 - SQRT((1-F190)*('Inputs and Results'!$G$15-'Inputs and Results'!$G$13)*('Inputs and Results'!$G$15-'Inputs and Results'!$G$14))))</f>
        <v>582.18110445312448</v>
      </c>
      <c r="D190">
        <f t="shared" ca="1" si="9"/>
        <v>76.462915871957449</v>
      </c>
      <c r="E190">
        <f t="shared" ca="1" si="12"/>
        <v>8.564248993685275E-2</v>
      </c>
      <c r="F190">
        <f t="shared" ca="1" si="12"/>
        <v>0.55000974051624341</v>
      </c>
    </row>
    <row r="191" spans="1:6" ht="15.75" customHeight="1" x14ac:dyDescent="0.2">
      <c r="A191">
        <v>190</v>
      </c>
      <c r="B191" s="47">
        <f ca="1">IF('Inputs and Results'!$C$15='Inputs and Results'!$C$13, 'Inputs and Results'!$C$13, IF(E191 &lt;= ('Inputs and Results'!$C$14-'Inputs and Results'!$C$13)/('Inputs and Results'!$C$15-'Inputs and Results'!$C$13), 'Inputs and Results'!$C$13 + SQRT(E191*('Inputs and Results'!$C$15-'Inputs and Results'!$C$13)*('Inputs and Results'!$C$14-'Inputs and Results'!$C$13)), 'Inputs and Results'!$C$15 - SQRT((1-E191)*('Inputs and Results'!$C$15-'Inputs and Results'!$C$13)*('Inputs and Results'!$C$15-'Inputs and Results'!$C$14))))</f>
        <v>2.4617210500601576</v>
      </c>
      <c r="C191" s="47">
        <f ca="1">IF('Inputs and Results'!$G$15='Inputs and Results'!$G$13, 'Inputs and Results'!$G$13, IF(F191 &lt;= ('Inputs and Results'!$G$14-'Inputs and Results'!$G$13)/('Inputs and Results'!$G$15-'Inputs and Results'!$G$13), 'Inputs and Results'!$G$13 + SQRT(F191*('Inputs and Results'!$G$15-'Inputs and Results'!$G$13)*('Inputs and Results'!$G$14-'Inputs and Results'!$G$13)), 'Inputs and Results'!$G$15 - SQRT((1-F191)*('Inputs and Results'!$G$15-'Inputs and Results'!$G$13)*('Inputs and Results'!$G$15-'Inputs and Results'!$G$14))))</f>
        <v>576.29606701883552</v>
      </c>
      <c r="D191">
        <f t="shared" ca="1" si="9"/>
        <v>1418.6801592471468</v>
      </c>
      <c r="E191">
        <f t="shared" ca="1" si="12"/>
        <v>0.96780619689462899</v>
      </c>
      <c r="F191">
        <f t="shared" ca="1" si="12"/>
        <v>0.5413961409361574</v>
      </c>
    </row>
    <row r="192" spans="1:6" ht="15.75" customHeight="1" x14ac:dyDescent="0.2">
      <c r="A192">
        <v>191</v>
      </c>
      <c r="B192" s="47">
        <f ca="1">IF('Inputs and Results'!$C$15='Inputs and Results'!$C$13, 'Inputs and Results'!$C$13, IF(E192 &lt;= ('Inputs and Results'!$C$14-'Inputs and Results'!$C$13)/('Inputs and Results'!$C$15-'Inputs and Results'!$C$13), 'Inputs and Results'!$C$13 + SQRT(E192*('Inputs and Results'!$C$15-'Inputs and Results'!$C$13)*('Inputs and Results'!$C$14-'Inputs and Results'!$C$13)), 'Inputs and Results'!$C$15 - SQRT((1-E192)*('Inputs and Results'!$C$15-'Inputs and Results'!$C$13)*('Inputs and Results'!$C$15-'Inputs and Results'!$C$14))))</f>
        <v>2.2226916690759126</v>
      </c>
      <c r="C192" s="47">
        <f ca="1">IF('Inputs and Results'!$G$15='Inputs and Results'!$G$13, 'Inputs and Results'!$G$13, IF(F192 &lt;= ('Inputs and Results'!$G$14-'Inputs and Results'!$G$13)/('Inputs and Results'!$G$15-'Inputs and Results'!$G$13), 'Inputs and Results'!$G$13 + SQRT(F192*('Inputs and Results'!$G$15-'Inputs and Results'!$G$13)*('Inputs and Results'!$G$14-'Inputs and Results'!$G$13)), 'Inputs and Results'!$G$15 - SQRT((1-F192)*('Inputs and Results'!$G$15-'Inputs and Results'!$G$13)*('Inputs and Results'!$G$15-'Inputs and Results'!$G$14))))</f>
        <v>281.35633442058963</v>
      </c>
      <c r="D192">
        <f t="shared" ca="1" si="9"/>
        <v>625.36838055838098</v>
      </c>
      <c r="E192">
        <f t="shared" ca="1" si="12"/>
        <v>0.93286575096400104</v>
      </c>
      <c r="F192">
        <f t="shared" ca="1" si="12"/>
        <v>5.110358601888465E-3</v>
      </c>
    </row>
    <row r="193" spans="1:6" ht="15.75" customHeight="1" x14ac:dyDescent="0.2">
      <c r="A193">
        <v>192</v>
      </c>
      <c r="B193" s="47">
        <f ca="1">IF('Inputs and Results'!$C$15='Inputs and Results'!$C$13, 'Inputs and Results'!$C$13, IF(E193 &lt;= ('Inputs and Results'!$C$14-'Inputs and Results'!$C$13)/('Inputs and Results'!$C$15-'Inputs and Results'!$C$13), 'Inputs and Results'!$C$13 + SQRT(E193*('Inputs and Results'!$C$15-'Inputs and Results'!$C$13)*('Inputs and Results'!$C$14-'Inputs and Results'!$C$13)), 'Inputs and Results'!$C$15 - SQRT((1-E193)*('Inputs and Results'!$C$15-'Inputs and Results'!$C$13)*('Inputs and Results'!$C$15-'Inputs and Results'!$C$14))))</f>
        <v>0.83834481528009785</v>
      </c>
      <c r="C193" s="47">
        <f ca="1">IF('Inputs and Results'!$G$15='Inputs and Results'!$G$13, 'Inputs and Results'!$G$13, IF(F193 &lt;= ('Inputs and Results'!$G$14-'Inputs and Results'!$G$13)/('Inputs and Results'!$G$15-'Inputs and Results'!$G$13), 'Inputs and Results'!$G$13 + SQRT(F193*('Inputs and Results'!$G$15-'Inputs and Results'!$G$13)*('Inputs and Results'!$G$14-'Inputs and Results'!$G$13)), 'Inputs and Results'!$G$15 - SQRT((1-F193)*('Inputs and Results'!$G$15-'Inputs and Results'!$G$13)*('Inputs and Results'!$G$15-'Inputs and Results'!$G$14))))</f>
        <v>671.13611807143275</v>
      </c>
      <c r="D193">
        <f t="shared" ca="1" si="9"/>
        <v>562.6434849323972</v>
      </c>
      <c r="E193">
        <f t="shared" ca="1" si="12"/>
        <v>0.48080520693039619</v>
      </c>
      <c r="F193">
        <f t="shared" ca="1" si="12"/>
        <v>0.67026233628349319</v>
      </c>
    </row>
    <row r="194" spans="1:6" ht="15.75" customHeight="1" x14ac:dyDescent="0.2">
      <c r="A194">
        <v>193</v>
      </c>
      <c r="B194" s="47">
        <f ca="1">IF('Inputs and Results'!$C$15='Inputs and Results'!$C$13, 'Inputs and Results'!$C$13, IF(E194 &lt;= ('Inputs and Results'!$C$14-'Inputs and Results'!$C$13)/('Inputs and Results'!$C$15-'Inputs and Results'!$C$13), 'Inputs and Results'!$C$13 + SQRT(E194*('Inputs and Results'!$C$15-'Inputs and Results'!$C$13)*('Inputs and Results'!$C$14-'Inputs and Results'!$C$13)), 'Inputs and Results'!$C$15 - SQRT((1-E194)*('Inputs and Results'!$C$15-'Inputs and Results'!$C$13)*('Inputs and Results'!$C$15-'Inputs and Results'!$C$14))))</f>
        <v>0.72100881300914299</v>
      </c>
      <c r="C194" s="47">
        <f ca="1">IF('Inputs and Results'!$G$15='Inputs and Results'!$G$13, 'Inputs and Results'!$G$13, IF(F194 &lt;= ('Inputs and Results'!$G$14-'Inputs and Results'!$G$13)/('Inputs and Results'!$G$15-'Inputs and Results'!$G$13), 'Inputs and Results'!$G$13 + SQRT(F194*('Inputs and Results'!$G$15-'Inputs and Results'!$G$13)*('Inputs and Results'!$G$14-'Inputs and Results'!$G$13)), 'Inputs and Results'!$G$15 - SQRT((1-F194)*('Inputs and Results'!$G$15-'Inputs and Results'!$G$13)*('Inputs and Results'!$G$15-'Inputs and Results'!$G$14))))</f>
        <v>634.06553434426132</v>
      </c>
      <c r="D194">
        <f t="shared" ref="D194:D257" ca="1" si="13">B194*C194</f>
        <v>457.16683828756385</v>
      </c>
      <c r="E194">
        <f t="shared" ca="1" si="12"/>
        <v>0.422911018846445</v>
      </c>
      <c r="F194">
        <f t="shared" ca="1" si="12"/>
        <v>0.62241648373864689</v>
      </c>
    </row>
    <row r="195" spans="1:6" ht="15.75" customHeight="1" x14ac:dyDescent="0.2">
      <c r="A195">
        <v>194</v>
      </c>
      <c r="B195" s="47">
        <f ca="1">IF('Inputs and Results'!$C$15='Inputs and Results'!$C$13, 'Inputs and Results'!$C$13, IF(E195 &lt;= ('Inputs and Results'!$C$14-'Inputs and Results'!$C$13)/('Inputs and Results'!$C$15-'Inputs and Results'!$C$13), 'Inputs and Results'!$C$13 + SQRT(E195*('Inputs and Results'!$C$15-'Inputs and Results'!$C$13)*('Inputs and Results'!$C$14-'Inputs and Results'!$C$13)), 'Inputs and Results'!$C$15 - SQRT((1-E195)*('Inputs and Results'!$C$15-'Inputs and Results'!$C$13)*('Inputs and Results'!$C$15-'Inputs and Results'!$C$14))))</f>
        <v>1.8951809022226422</v>
      </c>
      <c r="C195" s="47">
        <f ca="1">IF('Inputs and Results'!$G$15='Inputs and Results'!$G$13, 'Inputs and Results'!$G$13, IF(F195 &lt;= ('Inputs and Results'!$G$14-'Inputs and Results'!$G$13)/('Inputs and Results'!$G$15-'Inputs and Results'!$G$13), 'Inputs and Results'!$G$13 + SQRT(F195*('Inputs and Results'!$G$15-'Inputs and Results'!$G$13)*('Inputs and Results'!$G$14-'Inputs and Results'!$G$13)), 'Inputs and Results'!$G$15 - SQRT((1-F195)*('Inputs and Results'!$G$15-'Inputs and Results'!$G$13)*('Inputs and Results'!$G$15-'Inputs and Results'!$G$14))))</f>
        <v>1074.0845277469998</v>
      </c>
      <c r="D195">
        <f t="shared" ca="1" si="13"/>
        <v>2035.5844843589398</v>
      </c>
      <c r="E195">
        <f t="shared" ca="1" si="12"/>
        <v>0.86437497346515835</v>
      </c>
      <c r="F195">
        <f t="shared" ca="1" si="12"/>
        <v>0.9813087245809905</v>
      </c>
    </row>
    <row r="196" spans="1:6" ht="15.75" customHeight="1" x14ac:dyDescent="0.2">
      <c r="A196">
        <v>195</v>
      </c>
      <c r="B196" s="47">
        <f ca="1">IF('Inputs and Results'!$C$15='Inputs and Results'!$C$13, 'Inputs and Results'!$C$13, IF(E196 &lt;= ('Inputs and Results'!$C$14-'Inputs and Results'!$C$13)/('Inputs and Results'!$C$15-'Inputs and Results'!$C$13), 'Inputs and Results'!$C$13 + SQRT(E196*('Inputs and Results'!$C$15-'Inputs and Results'!$C$13)*('Inputs and Results'!$C$14-'Inputs and Results'!$C$13)), 'Inputs and Results'!$C$15 - SQRT((1-E196)*('Inputs and Results'!$C$15-'Inputs and Results'!$C$13)*('Inputs and Results'!$C$15-'Inputs and Results'!$C$14))))</f>
        <v>2.0116992037528041</v>
      </c>
      <c r="C196" s="47">
        <f ca="1">IF('Inputs and Results'!$G$15='Inputs and Results'!$G$13, 'Inputs and Results'!$G$13, IF(F196 &lt;= ('Inputs and Results'!$G$14-'Inputs and Results'!$G$13)/('Inputs and Results'!$G$15-'Inputs and Results'!$G$13), 'Inputs and Results'!$G$13 + SQRT(F196*('Inputs and Results'!$G$15-'Inputs and Results'!$G$13)*('Inputs and Results'!$G$14-'Inputs and Results'!$G$13)), 'Inputs and Results'!$G$15 - SQRT((1-F196)*('Inputs and Results'!$G$15-'Inputs and Results'!$G$13)*('Inputs and Results'!$G$15-'Inputs and Results'!$G$14))))</f>
        <v>533.82407717347007</v>
      </c>
      <c r="D196">
        <f t="shared" ca="1" si="13"/>
        <v>1073.8934709939451</v>
      </c>
      <c r="E196">
        <f t="shared" ca="1" si="12"/>
        <v>0.89147350401523984</v>
      </c>
      <c r="F196">
        <f t="shared" ca="1" si="12"/>
        <v>0.47681100046593028</v>
      </c>
    </row>
    <row r="197" spans="1:6" ht="15.75" customHeight="1" x14ac:dyDescent="0.2">
      <c r="A197">
        <v>196</v>
      </c>
      <c r="B197" s="47">
        <f ca="1">IF('Inputs and Results'!$C$15='Inputs and Results'!$C$13, 'Inputs and Results'!$C$13, IF(E197 &lt;= ('Inputs and Results'!$C$14-'Inputs and Results'!$C$13)/('Inputs and Results'!$C$15-'Inputs and Results'!$C$13), 'Inputs and Results'!$C$13 + SQRT(E197*('Inputs and Results'!$C$15-'Inputs and Results'!$C$13)*('Inputs and Results'!$C$14-'Inputs and Results'!$C$13)), 'Inputs and Results'!$C$15 - SQRT((1-E197)*('Inputs and Results'!$C$15-'Inputs and Results'!$C$13)*('Inputs and Results'!$C$15-'Inputs and Results'!$C$14))))</f>
        <v>1.57384402734618</v>
      </c>
      <c r="C197" s="47">
        <f ca="1">IF('Inputs and Results'!$G$15='Inputs and Results'!$G$13, 'Inputs and Results'!$G$13, IF(F197 &lt;= ('Inputs and Results'!$G$14-'Inputs and Results'!$G$13)/('Inputs and Results'!$G$15-'Inputs and Results'!$G$13), 'Inputs and Results'!$G$13 + SQRT(F197*('Inputs and Results'!$G$15-'Inputs and Results'!$G$13)*('Inputs and Results'!$G$14-'Inputs and Results'!$G$13)), 'Inputs and Results'!$G$15 - SQRT((1-F197)*('Inputs and Results'!$G$15-'Inputs and Results'!$G$13)*('Inputs and Results'!$G$15-'Inputs and Results'!$G$14))))</f>
        <v>503.42501102645053</v>
      </c>
      <c r="D197">
        <f t="shared" ca="1" si="13"/>
        <v>792.31244682066404</v>
      </c>
      <c r="E197">
        <f t="shared" ca="1" si="12"/>
        <v>0.77400879351820406</v>
      </c>
      <c r="F197">
        <f t="shared" ca="1" si="12"/>
        <v>0.42797304626456334</v>
      </c>
    </row>
    <row r="198" spans="1:6" ht="15.75" customHeight="1" x14ac:dyDescent="0.2">
      <c r="A198">
        <v>197</v>
      </c>
      <c r="B198" s="47">
        <f ca="1">IF('Inputs and Results'!$C$15='Inputs and Results'!$C$13, 'Inputs and Results'!$C$13, IF(E198 &lt;= ('Inputs and Results'!$C$14-'Inputs and Results'!$C$13)/('Inputs and Results'!$C$15-'Inputs and Results'!$C$13), 'Inputs and Results'!$C$13 + SQRT(E198*('Inputs and Results'!$C$15-'Inputs and Results'!$C$13)*('Inputs and Results'!$C$14-'Inputs and Results'!$C$13)), 'Inputs and Results'!$C$15 - SQRT((1-E198)*('Inputs and Results'!$C$15-'Inputs and Results'!$C$13)*('Inputs and Results'!$C$15-'Inputs and Results'!$C$14))))</f>
        <v>0.46085711225921155</v>
      </c>
      <c r="C198" s="47">
        <f ca="1">IF('Inputs and Results'!$G$15='Inputs and Results'!$G$13, 'Inputs and Results'!$G$13, IF(F198 &lt;= ('Inputs and Results'!$G$14-'Inputs and Results'!$G$13)/('Inputs and Results'!$G$15-'Inputs and Results'!$G$13), 'Inputs and Results'!$G$13 + SQRT(F198*('Inputs and Results'!$G$15-'Inputs and Results'!$G$13)*('Inputs and Results'!$G$14-'Inputs and Results'!$G$13)), 'Inputs and Results'!$G$15 - SQRT((1-F198)*('Inputs and Results'!$G$15-'Inputs and Results'!$G$13)*('Inputs and Results'!$G$15-'Inputs and Results'!$G$14))))</f>
        <v>900.55302966216516</v>
      </c>
      <c r="D198">
        <f t="shared" ca="1" si="13"/>
        <v>415.02626868638953</v>
      </c>
      <c r="E198">
        <f t="shared" ca="1" si="12"/>
        <v>0.28363926618170776</v>
      </c>
      <c r="F198">
        <f t="shared" ca="1" si="12"/>
        <v>0.89428890133286632</v>
      </c>
    </row>
    <row r="199" spans="1:6" ht="15.75" customHeight="1" x14ac:dyDescent="0.2">
      <c r="A199">
        <v>198</v>
      </c>
      <c r="B199" s="47">
        <f ca="1">IF('Inputs and Results'!$C$15='Inputs and Results'!$C$13, 'Inputs and Results'!$C$13, IF(E199 &lt;= ('Inputs and Results'!$C$14-'Inputs and Results'!$C$13)/('Inputs and Results'!$C$15-'Inputs and Results'!$C$13), 'Inputs and Results'!$C$13 + SQRT(E199*('Inputs and Results'!$C$15-'Inputs and Results'!$C$13)*('Inputs and Results'!$C$14-'Inputs and Results'!$C$13)), 'Inputs and Results'!$C$15 - SQRT((1-E199)*('Inputs and Results'!$C$15-'Inputs and Results'!$C$13)*('Inputs and Results'!$C$15-'Inputs and Results'!$C$14))))</f>
        <v>1.0624407085228507</v>
      </c>
      <c r="C199" s="47">
        <f ca="1">IF('Inputs and Results'!$G$15='Inputs and Results'!$G$13, 'Inputs and Results'!$G$13, IF(F199 &lt;= ('Inputs and Results'!$G$14-'Inputs and Results'!$G$13)/('Inputs and Results'!$G$15-'Inputs and Results'!$G$13), 'Inputs and Results'!$G$13 + SQRT(F199*('Inputs and Results'!$G$15-'Inputs and Results'!$G$13)*('Inputs and Results'!$G$14-'Inputs and Results'!$G$13)), 'Inputs and Results'!$G$15 - SQRT((1-F199)*('Inputs and Results'!$G$15-'Inputs and Results'!$G$13)*('Inputs and Results'!$G$15-'Inputs and Results'!$G$14))))</f>
        <v>673.54946778986607</v>
      </c>
      <c r="D199">
        <f t="shared" ca="1" si="13"/>
        <v>715.60637378385434</v>
      </c>
      <c r="E199">
        <f t="shared" ca="1" si="12"/>
        <v>0.58287377689006303</v>
      </c>
      <c r="F199">
        <f t="shared" ca="1" si="12"/>
        <v>0.67326483527165837</v>
      </c>
    </row>
    <row r="200" spans="1:6" ht="15.75" customHeight="1" x14ac:dyDescent="0.2">
      <c r="A200">
        <v>199</v>
      </c>
      <c r="B200" s="47">
        <f ca="1">IF('Inputs and Results'!$C$15='Inputs and Results'!$C$13, 'Inputs and Results'!$C$13, IF(E200 &lt;= ('Inputs and Results'!$C$14-'Inputs and Results'!$C$13)/('Inputs and Results'!$C$15-'Inputs and Results'!$C$13), 'Inputs and Results'!$C$13 + SQRT(E200*('Inputs and Results'!$C$15-'Inputs and Results'!$C$13)*('Inputs and Results'!$C$14-'Inputs and Results'!$C$13)), 'Inputs and Results'!$C$15 - SQRT((1-E200)*('Inputs and Results'!$C$15-'Inputs and Results'!$C$13)*('Inputs and Results'!$C$15-'Inputs and Results'!$C$14))))</f>
        <v>4.8334711719880463E-2</v>
      </c>
      <c r="C200" s="47">
        <f ca="1">IF('Inputs and Results'!$G$15='Inputs and Results'!$G$13, 'Inputs and Results'!$G$13, IF(F200 &lt;= ('Inputs and Results'!$G$14-'Inputs and Results'!$G$13)/('Inputs and Results'!$G$15-'Inputs and Results'!$G$13), 'Inputs and Results'!$G$13 + SQRT(F200*('Inputs and Results'!$G$15-'Inputs and Results'!$G$13)*('Inputs and Results'!$G$14-'Inputs and Results'!$G$13)), 'Inputs and Results'!$G$15 - SQRT((1-F200)*('Inputs and Results'!$G$15-'Inputs and Results'!$G$13)*('Inputs and Results'!$G$15-'Inputs and Results'!$G$14))))</f>
        <v>792.76353717375423</v>
      </c>
      <c r="D200">
        <f t="shared" ca="1" si="13"/>
        <v>38.317997031326151</v>
      </c>
      <c r="E200">
        <f t="shared" ca="1" si="12"/>
        <v>3.1963558440248785E-2</v>
      </c>
      <c r="F200">
        <f t="shared" ca="1" si="12"/>
        <v>0.80448771439339495</v>
      </c>
    </row>
    <row r="201" spans="1:6" ht="15.75" customHeight="1" x14ac:dyDescent="0.2">
      <c r="A201">
        <v>200</v>
      </c>
      <c r="B201" s="47">
        <f ca="1">IF('Inputs and Results'!$C$15='Inputs and Results'!$C$13, 'Inputs and Results'!$C$13, IF(E201 &lt;= ('Inputs and Results'!$C$14-'Inputs and Results'!$C$13)/('Inputs and Results'!$C$15-'Inputs and Results'!$C$13), 'Inputs and Results'!$C$13 + SQRT(E201*('Inputs and Results'!$C$15-'Inputs and Results'!$C$13)*('Inputs and Results'!$C$14-'Inputs and Results'!$C$13)), 'Inputs and Results'!$C$15 - SQRT((1-E201)*('Inputs and Results'!$C$15-'Inputs and Results'!$C$13)*('Inputs and Results'!$C$15-'Inputs and Results'!$C$14))))</f>
        <v>1.1724337020444571</v>
      </c>
      <c r="C201" s="47">
        <f ca="1">IF('Inputs and Results'!$G$15='Inputs and Results'!$G$13, 'Inputs and Results'!$G$13, IF(F201 &lt;= ('Inputs and Results'!$G$14-'Inputs and Results'!$G$13)/('Inputs and Results'!$G$15-'Inputs and Results'!$G$13), 'Inputs and Results'!$G$13 + SQRT(F201*('Inputs and Results'!$G$15-'Inputs and Results'!$G$13)*('Inputs and Results'!$G$14-'Inputs and Results'!$G$13)), 'Inputs and Results'!$G$15 - SQRT((1-F201)*('Inputs and Results'!$G$15-'Inputs and Results'!$G$13)*('Inputs and Results'!$G$15-'Inputs and Results'!$G$14))))</f>
        <v>812.08962908153626</v>
      </c>
      <c r="D201">
        <f t="shared" ca="1" si="13"/>
        <v>952.12125021597558</v>
      </c>
      <c r="E201">
        <f t="shared" ca="1" si="12"/>
        <v>0.62888904739745244</v>
      </c>
      <c r="F201">
        <f t="shared" ca="1" si="12"/>
        <v>0.82260412327852561</v>
      </c>
    </row>
    <row r="202" spans="1:6" ht="15.75" customHeight="1" x14ac:dyDescent="0.2">
      <c r="A202">
        <v>201</v>
      </c>
      <c r="B202" s="47">
        <f ca="1">IF('Inputs and Results'!$C$15='Inputs and Results'!$C$13, 'Inputs and Results'!$C$13, IF(E202 &lt;= ('Inputs and Results'!$C$14-'Inputs and Results'!$C$13)/('Inputs and Results'!$C$15-'Inputs and Results'!$C$13), 'Inputs and Results'!$C$13 + SQRT(E202*('Inputs and Results'!$C$15-'Inputs and Results'!$C$13)*('Inputs and Results'!$C$14-'Inputs and Results'!$C$13)), 'Inputs and Results'!$C$15 - SQRT((1-E202)*('Inputs and Results'!$C$15-'Inputs and Results'!$C$13)*('Inputs and Results'!$C$15-'Inputs and Results'!$C$14))))</f>
        <v>0.68536572826806141</v>
      </c>
      <c r="C202" s="47">
        <f ca="1">IF('Inputs and Results'!$G$15='Inputs and Results'!$G$13, 'Inputs and Results'!$G$13, IF(F202 &lt;= ('Inputs and Results'!$G$14-'Inputs and Results'!$G$13)/('Inputs and Results'!$G$15-'Inputs and Results'!$G$13), 'Inputs and Results'!$G$13 + SQRT(F202*('Inputs and Results'!$G$15-'Inputs and Results'!$G$13)*('Inputs and Results'!$G$14-'Inputs and Results'!$G$13)), 'Inputs and Results'!$G$15 - SQRT((1-F202)*('Inputs and Results'!$G$15-'Inputs and Results'!$G$13)*('Inputs and Results'!$G$15-'Inputs and Results'!$G$14))))</f>
        <v>386.22570475828138</v>
      </c>
      <c r="D202">
        <f t="shared" ca="1" si="13"/>
        <v>264.70586141750476</v>
      </c>
      <c r="E202">
        <f t="shared" ref="E202:F221" ca="1" si="14">RAND()</f>
        <v>0.40471868756932883</v>
      </c>
      <c r="F202">
        <f t="shared" ca="1" si="14"/>
        <v>0.21929191869273501</v>
      </c>
    </row>
    <row r="203" spans="1:6" ht="15.75" customHeight="1" x14ac:dyDescent="0.2">
      <c r="A203">
        <v>202</v>
      </c>
      <c r="B203" s="47">
        <f ca="1">IF('Inputs and Results'!$C$15='Inputs and Results'!$C$13, 'Inputs and Results'!$C$13, IF(E203 &lt;= ('Inputs and Results'!$C$14-'Inputs and Results'!$C$13)/('Inputs and Results'!$C$15-'Inputs and Results'!$C$13), 'Inputs and Results'!$C$13 + SQRT(E203*('Inputs and Results'!$C$15-'Inputs and Results'!$C$13)*('Inputs and Results'!$C$14-'Inputs and Results'!$C$13)), 'Inputs and Results'!$C$15 - SQRT((1-E203)*('Inputs and Results'!$C$15-'Inputs and Results'!$C$13)*('Inputs and Results'!$C$15-'Inputs and Results'!$C$14))))</f>
        <v>2.2372172620148021</v>
      </c>
      <c r="C203" s="47">
        <f ca="1">IF('Inputs and Results'!$G$15='Inputs and Results'!$G$13, 'Inputs and Results'!$G$13, IF(F203 &lt;= ('Inputs and Results'!$G$14-'Inputs and Results'!$G$13)/('Inputs and Results'!$G$15-'Inputs and Results'!$G$13), 'Inputs and Results'!$G$13 + SQRT(F203*('Inputs and Results'!$G$15-'Inputs and Results'!$G$13)*('Inputs and Results'!$G$14-'Inputs and Results'!$G$13)), 'Inputs and Results'!$G$15 - SQRT((1-F203)*('Inputs and Results'!$G$15-'Inputs and Results'!$G$13)*('Inputs and Results'!$G$15-'Inputs and Results'!$G$14))))</f>
        <v>620.88725559332454</v>
      </c>
      <c r="D203">
        <f t="shared" ca="1" si="13"/>
        <v>1389.059685978382</v>
      </c>
      <c r="E203">
        <f t="shared" ca="1" si="14"/>
        <v>0.93535138829242281</v>
      </c>
      <c r="F203">
        <f t="shared" ca="1" si="14"/>
        <v>0.6046270214075582</v>
      </c>
    </row>
    <row r="204" spans="1:6" ht="15.75" customHeight="1" x14ac:dyDescent="0.2">
      <c r="A204">
        <v>203</v>
      </c>
      <c r="B204" s="47">
        <f ca="1">IF('Inputs and Results'!$C$15='Inputs and Results'!$C$13, 'Inputs and Results'!$C$13, IF(E204 &lt;= ('Inputs and Results'!$C$14-'Inputs and Results'!$C$13)/('Inputs and Results'!$C$15-'Inputs and Results'!$C$13), 'Inputs and Results'!$C$13 + SQRT(E204*('Inputs and Results'!$C$15-'Inputs and Results'!$C$13)*('Inputs and Results'!$C$14-'Inputs and Results'!$C$13)), 'Inputs and Results'!$C$15 - SQRT((1-E204)*('Inputs and Results'!$C$15-'Inputs and Results'!$C$13)*('Inputs and Results'!$C$15-'Inputs and Results'!$C$14))))</f>
        <v>2.4937416154710541</v>
      </c>
      <c r="C204" s="47">
        <f ca="1">IF('Inputs and Results'!$G$15='Inputs and Results'!$G$13, 'Inputs and Results'!$G$13, IF(F204 &lt;= ('Inputs and Results'!$G$14-'Inputs and Results'!$G$13)/('Inputs and Results'!$G$15-'Inputs and Results'!$G$13), 'Inputs and Results'!$G$13 + SQRT(F204*('Inputs and Results'!$G$15-'Inputs and Results'!$G$13)*('Inputs and Results'!$G$14-'Inputs and Results'!$G$13)), 'Inputs and Results'!$G$15 - SQRT((1-F204)*('Inputs and Results'!$G$15-'Inputs and Results'!$G$13)*('Inputs and Results'!$G$15-'Inputs and Results'!$G$14))))</f>
        <v>310.76896984416703</v>
      </c>
      <c r="D204">
        <f t="shared" ca="1" si="13"/>
        <v>774.97751289746839</v>
      </c>
      <c r="E204">
        <f t="shared" ca="1" si="14"/>
        <v>0.97152249423268244</v>
      </c>
      <c r="F204">
        <f t="shared" ca="1" si="14"/>
        <v>6.7798155250684777E-2</v>
      </c>
    </row>
    <row r="205" spans="1:6" ht="15.75" customHeight="1" x14ac:dyDescent="0.2">
      <c r="A205">
        <v>204</v>
      </c>
      <c r="B205" s="47">
        <f ca="1">IF('Inputs and Results'!$C$15='Inputs and Results'!$C$13, 'Inputs and Results'!$C$13, IF(E205 &lt;= ('Inputs and Results'!$C$14-'Inputs and Results'!$C$13)/('Inputs and Results'!$C$15-'Inputs and Results'!$C$13), 'Inputs and Results'!$C$13 + SQRT(E205*('Inputs and Results'!$C$15-'Inputs and Results'!$C$13)*('Inputs and Results'!$C$14-'Inputs and Results'!$C$13)), 'Inputs and Results'!$C$15 - SQRT((1-E205)*('Inputs and Results'!$C$15-'Inputs and Results'!$C$13)*('Inputs and Results'!$C$15-'Inputs and Results'!$C$14))))</f>
        <v>2.7179601846692338</v>
      </c>
      <c r="C205" s="47">
        <f ca="1">IF('Inputs and Results'!$G$15='Inputs and Results'!$G$13, 'Inputs and Results'!$G$13, IF(F205 &lt;= ('Inputs and Results'!$G$14-'Inputs and Results'!$G$13)/('Inputs and Results'!$G$15-'Inputs and Results'!$G$13), 'Inputs and Results'!$G$13 + SQRT(F205*('Inputs and Results'!$G$15-'Inputs and Results'!$G$13)*('Inputs and Results'!$G$14-'Inputs and Results'!$G$13)), 'Inputs and Results'!$G$15 - SQRT((1-F205)*('Inputs and Results'!$G$15-'Inputs and Results'!$G$13)*('Inputs and Results'!$G$15-'Inputs and Results'!$G$14))))</f>
        <v>771.41010293877571</v>
      </c>
      <c r="D205">
        <f t="shared" ca="1" si="13"/>
        <v>2096.6619458391874</v>
      </c>
      <c r="E205">
        <f t="shared" ca="1" si="14"/>
        <v>0.99116150472979858</v>
      </c>
      <c r="F205">
        <f t="shared" ca="1" si="14"/>
        <v>0.78344680360540131</v>
      </c>
    </row>
    <row r="206" spans="1:6" ht="15.75" customHeight="1" x14ac:dyDescent="0.2">
      <c r="A206">
        <v>205</v>
      </c>
      <c r="B206" s="47">
        <f ca="1">IF('Inputs and Results'!$C$15='Inputs and Results'!$C$13, 'Inputs and Results'!$C$13, IF(E206 &lt;= ('Inputs and Results'!$C$14-'Inputs and Results'!$C$13)/('Inputs and Results'!$C$15-'Inputs and Results'!$C$13), 'Inputs and Results'!$C$13 + SQRT(E206*('Inputs and Results'!$C$15-'Inputs and Results'!$C$13)*('Inputs and Results'!$C$14-'Inputs and Results'!$C$13)), 'Inputs and Results'!$C$15 - SQRT((1-E206)*('Inputs and Results'!$C$15-'Inputs and Results'!$C$13)*('Inputs and Results'!$C$15-'Inputs and Results'!$C$14))))</f>
        <v>1.2533756140495629</v>
      </c>
      <c r="C206" s="47">
        <f ca="1">IF('Inputs and Results'!$G$15='Inputs and Results'!$G$13, 'Inputs and Results'!$G$13, IF(F206 &lt;= ('Inputs and Results'!$G$14-'Inputs and Results'!$G$13)/('Inputs and Results'!$G$15-'Inputs and Results'!$G$13), 'Inputs and Results'!$G$13 + SQRT(F206*('Inputs and Results'!$G$15-'Inputs and Results'!$G$13)*('Inputs and Results'!$G$14-'Inputs and Results'!$G$13)), 'Inputs and Results'!$G$15 - SQRT((1-F206)*('Inputs and Results'!$G$15-'Inputs and Results'!$G$13)*('Inputs and Results'!$G$15-'Inputs and Results'!$G$14))))</f>
        <v>598.38725852329162</v>
      </c>
      <c r="D206">
        <f t="shared" ca="1" si="13"/>
        <v>750.00399759106517</v>
      </c>
      <c r="E206">
        <f t="shared" ca="1" si="14"/>
        <v>0.66103369493369535</v>
      </c>
      <c r="F206">
        <f t="shared" ca="1" si="14"/>
        <v>0.57330771478020892</v>
      </c>
    </row>
    <row r="207" spans="1:6" ht="15.75" customHeight="1" x14ac:dyDescent="0.2">
      <c r="A207">
        <v>206</v>
      </c>
      <c r="B207" s="47">
        <f ca="1">IF('Inputs and Results'!$C$15='Inputs and Results'!$C$13, 'Inputs and Results'!$C$13, IF(E207 &lt;= ('Inputs and Results'!$C$14-'Inputs and Results'!$C$13)/('Inputs and Results'!$C$15-'Inputs and Results'!$C$13), 'Inputs and Results'!$C$13 + SQRT(E207*('Inputs and Results'!$C$15-'Inputs and Results'!$C$13)*('Inputs and Results'!$C$14-'Inputs and Results'!$C$13)), 'Inputs and Results'!$C$15 - SQRT((1-E207)*('Inputs and Results'!$C$15-'Inputs and Results'!$C$13)*('Inputs and Results'!$C$15-'Inputs and Results'!$C$14))))</f>
        <v>0.97835594858520913</v>
      </c>
      <c r="C207" s="47">
        <f ca="1">IF('Inputs and Results'!$G$15='Inputs and Results'!$G$13, 'Inputs and Results'!$G$13, IF(F207 &lt;= ('Inputs and Results'!$G$14-'Inputs and Results'!$G$13)/('Inputs and Results'!$G$15-'Inputs and Results'!$G$13), 'Inputs and Results'!$G$13 + SQRT(F207*('Inputs and Results'!$G$15-'Inputs and Results'!$G$13)*('Inputs and Results'!$G$14-'Inputs and Results'!$G$13)), 'Inputs and Results'!$G$15 - SQRT((1-F207)*('Inputs and Results'!$G$15-'Inputs and Results'!$G$13)*('Inputs and Results'!$G$15-'Inputs and Results'!$G$14))))</f>
        <v>323.82906336783071</v>
      </c>
      <c r="D207">
        <f t="shared" ca="1" si="13"/>
        <v>316.8200904706938</v>
      </c>
      <c r="E207">
        <f t="shared" ca="1" si="14"/>
        <v>0.54588392548657672</v>
      </c>
      <c r="F207">
        <f t="shared" ca="1" si="14"/>
        <v>9.4979480832814267E-2</v>
      </c>
    </row>
    <row r="208" spans="1:6" ht="15.75" customHeight="1" x14ac:dyDescent="0.2">
      <c r="A208">
        <v>207</v>
      </c>
      <c r="B208" s="47">
        <f ca="1">IF('Inputs and Results'!$C$15='Inputs and Results'!$C$13, 'Inputs and Results'!$C$13, IF(E208 &lt;= ('Inputs and Results'!$C$14-'Inputs and Results'!$C$13)/('Inputs and Results'!$C$15-'Inputs and Results'!$C$13), 'Inputs and Results'!$C$13 + SQRT(E208*('Inputs and Results'!$C$15-'Inputs and Results'!$C$13)*('Inputs and Results'!$C$14-'Inputs and Results'!$C$13)), 'Inputs and Results'!$C$15 - SQRT((1-E208)*('Inputs and Results'!$C$15-'Inputs and Results'!$C$13)*('Inputs and Results'!$C$15-'Inputs and Results'!$C$14))))</f>
        <v>0.4952734080441652</v>
      </c>
      <c r="C208" s="47">
        <f ca="1">IF('Inputs and Results'!$G$15='Inputs and Results'!$G$13, 'Inputs and Results'!$G$13, IF(F208 &lt;= ('Inputs and Results'!$G$14-'Inputs and Results'!$G$13)/('Inputs and Results'!$G$15-'Inputs and Results'!$G$13), 'Inputs and Results'!$G$13 + SQRT(F208*('Inputs and Results'!$G$15-'Inputs and Results'!$G$13)*('Inputs and Results'!$G$14-'Inputs and Results'!$G$13)), 'Inputs and Results'!$G$15 - SQRT((1-F208)*('Inputs and Results'!$G$15-'Inputs and Results'!$G$13)*('Inputs and Results'!$G$15-'Inputs and Results'!$G$14))))</f>
        <v>356.34091457173565</v>
      </c>
      <c r="D208">
        <f t="shared" ca="1" si="13"/>
        <v>176.48617918551824</v>
      </c>
      <c r="E208">
        <f t="shared" ca="1" si="14"/>
        <v>0.30292718883881231</v>
      </c>
      <c r="F208">
        <f t="shared" ca="1" si="14"/>
        <v>0.16089807917130217</v>
      </c>
    </row>
    <row r="209" spans="1:6" ht="15.75" customHeight="1" x14ac:dyDescent="0.2">
      <c r="A209">
        <v>208</v>
      </c>
      <c r="B209" s="47">
        <f ca="1">IF('Inputs and Results'!$C$15='Inputs and Results'!$C$13, 'Inputs and Results'!$C$13, IF(E209 &lt;= ('Inputs and Results'!$C$14-'Inputs and Results'!$C$13)/('Inputs and Results'!$C$15-'Inputs and Results'!$C$13), 'Inputs and Results'!$C$13 + SQRT(E209*('Inputs and Results'!$C$15-'Inputs and Results'!$C$13)*('Inputs and Results'!$C$14-'Inputs and Results'!$C$13)), 'Inputs and Results'!$C$15 - SQRT((1-E209)*('Inputs and Results'!$C$15-'Inputs and Results'!$C$13)*('Inputs and Results'!$C$15-'Inputs and Results'!$C$14))))</f>
        <v>1.1664082200347599</v>
      </c>
      <c r="C209" s="47">
        <f ca="1">IF('Inputs and Results'!$G$15='Inputs and Results'!$G$13, 'Inputs and Results'!$G$13, IF(F209 &lt;= ('Inputs and Results'!$G$14-'Inputs and Results'!$G$13)/('Inputs and Results'!$G$15-'Inputs and Results'!$G$13), 'Inputs and Results'!$G$13 + SQRT(F209*('Inputs and Results'!$G$15-'Inputs and Results'!$G$13)*('Inputs and Results'!$G$14-'Inputs and Results'!$G$13)), 'Inputs and Results'!$G$15 - SQRT((1-F209)*('Inputs and Results'!$G$15-'Inputs and Results'!$G$13)*('Inputs and Results'!$G$15-'Inputs and Results'!$G$14))))</f>
        <v>363.22316260096295</v>
      </c>
      <c r="D209">
        <f t="shared" ca="1" si="13"/>
        <v>423.66648256478533</v>
      </c>
      <c r="E209">
        <f t="shared" ca="1" si="14"/>
        <v>0.62643790938265587</v>
      </c>
      <c r="F209">
        <f t="shared" ca="1" si="14"/>
        <v>0.17453238453749065</v>
      </c>
    </row>
    <row r="210" spans="1:6" ht="15.75" customHeight="1" x14ac:dyDescent="0.2">
      <c r="A210">
        <v>209</v>
      </c>
      <c r="B210" s="47">
        <f ca="1">IF('Inputs and Results'!$C$15='Inputs and Results'!$C$13, 'Inputs and Results'!$C$13, IF(E210 &lt;= ('Inputs and Results'!$C$14-'Inputs and Results'!$C$13)/('Inputs and Results'!$C$15-'Inputs and Results'!$C$13), 'Inputs and Results'!$C$13 + SQRT(E210*('Inputs and Results'!$C$15-'Inputs and Results'!$C$13)*('Inputs and Results'!$C$14-'Inputs and Results'!$C$13)), 'Inputs and Results'!$C$15 - SQRT((1-E210)*('Inputs and Results'!$C$15-'Inputs and Results'!$C$13)*('Inputs and Results'!$C$15-'Inputs and Results'!$C$14))))</f>
        <v>1.0910884725872503</v>
      </c>
      <c r="C210" s="47">
        <f ca="1">IF('Inputs and Results'!$G$15='Inputs and Results'!$G$13, 'Inputs and Results'!$G$13, IF(F210 &lt;= ('Inputs and Results'!$G$14-'Inputs and Results'!$G$13)/('Inputs and Results'!$G$15-'Inputs and Results'!$G$13), 'Inputs and Results'!$G$13 + SQRT(F210*('Inputs and Results'!$G$15-'Inputs and Results'!$G$13)*('Inputs and Results'!$G$14-'Inputs and Results'!$G$13)), 'Inputs and Results'!$G$15 - SQRT((1-F210)*('Inputs and Results'!$G$15-'Inputs and Results'!$G$13)*('Inputs and Results'!$G$15-'Inputs and Results'!$G$14))))</f>
        <v>464.50709976617634</v>
      </c>
      <c r="D210">
        <f t="shared" ca="1" si="13"/>
        <v>506.81834198981085</v>
      </c>
      <c r="E210">
        <f t="shared" ca="1" si="14"/>
        <v>0.59511742005674695</v>
      </c>
      <c r="F210">
        <f t="shared" ca="1" si="14"/>
        <v>0.36226873459976427</v>
      </c>
    </row>
    <row r="211" spans="1:6" ht="15.75" customHeight="1" x14ac:dyDescent="0.2">
      <c r="A211">
        <v>210</v>
      </c>
      <c r="B211" s="47">
        <f ca="1">IF('Inputs and Results'!$C$15='Inputs and Results'!$C$13, 'Inputs and Results'!$C$13, IF(E211 &lt;= ('Inputs and Results'!$C$14-'Inputs and Results'!$C$13)/('Inputs and Results'!$C$15-'Inputs and Results'!$C$13), 'Inputs and Results'!$C$13 + SQRT(E211*('Inputs and Results'!$C$15-'Inputs and Results'!$C$13)*('Inputs and Results'!$C$14-'Inputs and Results'!$C$13)), 'Inputs and Results'!$C$15 - SQRT((1-E211)*('Inputs and Results'!$C$15-'Inputs and Results'!$C$13)*('Inputs and Results'!$C$15-'Inputs and Results'!$C$14))))</f>
        <v>0.52006387516233099</v>
      </c>
      <c r="C211" s="47">
        <f ca="1">IF('Inputs and Results'!$G$15='Inputs and Results'!$G$13, 'Inputs and Results'!$G$13, IF(F211 &lt;= ('Inputs and Results'!$G$14-'Inputs and Results'!$G$13)/('Inputs and Results'!$G$15-'Inputs and Results'!$G$13), 'Inputs and Results'!$G$13 + SQRT(F211*('Inputs and Results'!$G$15-'Inputs and Results'!$G$13)*('Inputs and Results'!$G$14-'Inputs and Results'!$G$13)), 'Inputs and Results'!$G$15 - SQRT((1-F211)*('Inputs and Results'!$G$15-'Inputs and Results'!$G$13)*('Inputs and Results'!$G$15-'Inputs and Results'!$G$14))))</f>
        <v>344.26353937578904</v>
      </c>
      <c r="D211">
        <f t="shared" ca="1" si="13"/>
        <v>179.03903036487256</v>
      </c>
      <c r="E211">
        <f t="shared" ca="1" si="14"/>
        <v>0.31665742408056929</v>
      </c>
      <c r="F211">
        <f t="shared" ca="1" si="14"/>
        <v>0.13670184529909324</v>
      </c>
    </row>
    <row r="212" spans="1:6" ht="15.75" customHeight="1" x14ac:dyDescent="0.2">
      <c r="A212">
        <v>211</v>
      </c>
      <c r="B212" s="47">
        <f ca="1">IF('Inputs and Results'!$C$15='Inputs and Results'!$C$13, 'Inputs and Results'!$C$13, IF(E212 &lt;= ('Inputs and Results'!$C$14-'Inputs and Results'!$C$13)/('Inputs and Results'!$C$15-'Inputs and Results'!$C$13), 'Inputs and Results'!$C$13 + SQRT(E212*('Inputs and Results'!$C$15-'Inputs and Results'!$C$13)*('Inputs and Results'!$C$14-'Inputs and Results'!$C$13)), 'Inputs and Results'!$C$15 - SQRT((1-E212)*('Inputs and Results'!$C$15-'Inputs and Results'!$C$13)*('Inputs and Results'!$C$15-'Inputs and Results'!$C$14))))</f>
        <v>1.929806338865701</v>
      </c>
      <c r="C212" s="47">
        <f ca="1">IF('Inputs and Results'!$G$15='Inputs and Results'!$G$13, 'Inputs and Results'!$G$13, IF(F212 &lt;= ('Inputs and Results'!$G$14-'Inputs and Results'!$G$13)/('Inputs and Results'!$G$15-'Inputs and Results'!$G$13), 'Inputs and Results'!$G$13 + SQRT(F212*('Inputs and Results'!$G$15-'Inputs and Results'!$G$13)*('Inputs and Results'!$G$14-'Inputs and Results'!$G$13)), 'Inputs and Results'!$G$15 - SQRT((1-F212)*('Inputs and Results'!$G$15-'Inputs and Results'!$G$13)*('Inputs and Results'!$G$15-'Inputs and Results'!$G$14))))</f>
        <v>697.09480708925332</v>
      </c>
      <c r="D212">
        <f t="shared" ca="1" si="13"/>
        <v>1345.257977511204</v>
      </c>
      <c r="E212">
        <f t="shared" ca="1" si="14"/>
        <v>0.87274283640755168</v>
      </c>
      <c r="F212">
        <f t="shared" ca="1" si="14"/>
        <v>0.70183752841869784</v>
      </c>
    </row>
    <row r="213" spans="1:6" ht="15.75" customHeight="1" x14ac:dyDescent="0.2">
      <c r="A213">
        <v>212</v>
      </c>
      <c r="B213" s="47">
        <f ca="1">IF('Inputs and Results'!$C$15='Inputs and Results'!$C$13, 'Inputs and Results'!$C$13, IF(E213 &lt;= ('Inputs and Results'!$C$14-'Inputs and Results'!$C$13)/('Inputs and Results'!$C$15-'Inputs and Results'!$C$13), 'Inputs and Results'!$C$13 + SQRT(E213*('Inputs and Results'!$C$15-'Inputs and Results'!$C$13)*('Inputs and Results'!$C$14-'Inputs and Results'!$C$13)), 'Inputs and Results'!$C$15 - SQRT((1-E213)*('Inputs and Results'!$C$15-'Inputs and Results'!$C$13)*('Inputs and Results'!$C$15-'Inputs and Results'!$C$14))))</f>
        <v>1.3899738004041662</v>
      </c>
      <c r="C213" s="47">
        <f ca="1">IF('Inputs and Results'!$G$15='Inputs and Results'!$G$13, 'Inputs and Results'!$G$13, IF(F213 &lt;= ('Inputs and Results'!$G$14-'Inputs and Results'!$G$13)/('Inputs and Results'!$G$15-'Inputs and Results'!$G$13), 'Inputs and Results'!$G$13 + SQRT(F213*('Inputs and Results'!$G$15-'Inputs and Results'!$G$13)*('Inputs and Results'!$G$14-'Inputs and Results'!$G$13)), 'Inputs and Results'!$G$15 - SQRT((1-F213)*('Inputs and Results'!$G$15-'Inputs and Results'!$G$13)*('Inputs and Results'!$G$15-'Inputs and Results'!$G$14))))</f>
        <v>459.84371069872054</v>
      </c>
      <c r="D213">
        <f t="shared" ca="1" si="13"/>
        <v>639.17071015185456</v>
      </c>
      <c r="E213">
        <f t="shared" ca="1" si="14"/>
        <v>0.71197951517944402</v>
      </c>
      <c r="F213">
        <f t="shared" ca="1" si="14"/>
        <v>0.35415603278756957</v>
      </c>
    </row>
    <row r="214" spans="1:6" ht="15.75" customHeight="1" x14ac:dyDescent="0.2">
      <c r="A214">
        <v>213</v>
      </c>
      <c r="B214" s="47">
        <f ca="1">IF('Inputs and Results'!$C$15='Inputs and Results'!$C$13, 'Inputs and Results'!$C$13, IF(E214 &lt;= ('Inputs and Results'!$C$14-'Inputs and Results'!$C$13)/('Inputs and Results'!$C$15-'Inputs and Results'!$C$13), 'Inputs and Results'!$C$13 + SQRT(E214*('Inputs and Results'!$C$15-'Inputs and Results'!$C$13)*('Inputs and Results'!$C$14-'Inputs and Results'!$C$13)), 'Inputs and Results'!$C$15 - SQRT((1-E214)*('Inputs and Results'!$C$15-'Inputs and Results'!$C$13)*('Inputs and Results'!$C$15-'Inputs and Results'!$C$14))))</f>
        <v>0.25741034436664867</v>
      </c>
      <c r="C214" s="47">
        <f ca="1">IF('Inputs and Results'!$G$15='Inputs and Results'!$G$13, 'Inputs and Results'!$G$13, IF(F214 &lt;= ('Inputs and Results'!$G$14-'Inputs and Results'!$G$13)/('Inputs and Results'!$G$15-'Inputs and Results'!$G$13), 'Inputs and Results'!$G$13 + SQRT(F214*('Inputs and Results'!$G$15-'Inputs and Results'!$G$13)*('Inputs and Results'!$G$14-'Inputs and Results'!$G$13)), 'Inputs and Results'!$G$15 - SQRT((1-F214)*('Inputs and Results'!$G$15-'Inputs and Results'!$G$13)*('Inputs and Results'!$G$15-'Inputs and Results'!$G$14))))</f>
        <v>283.46247302758718</v>
      </c>
      <c r="D214">
        <f t="shared" ca="1" si="13"/>
        <v>72.966172797053076</v>
      </c>
      <c r="E214">
        <f t="shared" ca="1" si="14"/>
        <v>0.16424466453477071</v>
      </c>
      <c r="F214">
        <f t="shared" ca="1" si="14"/>
        <v>9.6670187497345239E-3</v>
      </c>
    </row>
    <row r="215" spans="1:6" ht="15.75" customHeight="1" x14ac:dyDescent="0.2">
      <c r="A215">
        <v>214</v>
      </c>
      <c r="B215" s="47">
        <f ca="1">IF('Inputs and Results'!$C$15='Inputs and Results'!$C$13, 'Inputs and Results'!$C$13, IF(E215 &lt;= ('Inputs and Results'!$C$14-'Inputs and Results'!$C$13)/('Inputs and Results'!$C$15-'Inputs and Results'!$C$13), 'Inputs and Results'!$C$13 + SQRT(E215*('Inputs and Results'!$C$15-'Inputs and Results'!$C$13)*('Inputs and Results'!$C$14-'Inputs and Results'!$C$13)), 'Inputs and Results'!$C$15 - SQRT((1-E215)*('Inputs and Results'!$C$15-'Inputs and Results'!$C$13)*('Inputs and Results'!$C$15-'Inputs and Results'!$C$14))))</f>
        <v>2.2992227360962274</v>
      </c>
      <c r="C215" s="47">
        <f ca="1">IF('Inputs and Results'!$G$15='Inputs and Results'!$G$13, 'Inputs and Results'!$G$13, IF(F215 &lt;= ('Inputs and Results'!$G$14-'Inputs and Results'!$G$13)/('Inputs and Results'!$G$15-'Inputs and Results'!$G$13), 'Inputs and Results'!$G$13 + SQRT(F215*('Inputs and Results'!$G$15-'Inputs and Results'!$G$13)*('Inputs and Results'!$G$14-'Inputs and Results'!$G$13)), 'Inputs and Results'!$G$15 - SQRT((1-F215)*('Inputs and Results'!$G$15-'Inputs and Results'!$G$13)*('Inputs and Results'!$G$15-'Inputs and Results'!$G$14))))</f>
        <v>559.62468299936847</v>
      </c>
      <c r="D215">
        <f t="shared" ca="1" si="13"/>
        <v>1286.7017948327918</v>
      </c>
      <c r="E215">
        <f t="shared" ca="1" si="14"/>
        <v>0.94543458071061581</v>
      </c>
      <c r="F215">
        <f t="shared" ca="1" si="14"/>
        <v>0.5165518447897951</v>
      </c>
    </row>
    <row r="216" spans="1:6" ht="15.75" customHeight="1" x14ac:dyDescent="0.2">
      <c r="A216">
        <v>215</v>
      </c>
      <c r="B216" s="47">
        <f ca="1">IF('Inputs and Results'!$C$15='Inputs and Results'!$C$13, 'Inputs and Results'!$C$13, IF(E216 &lt;= ('Inputs and Results'!$C$14-'Inputs and Results'!$C$13)/('Inputs and Results'!$C$15-'Inputs and Results'!$C$13), 'Inputs and Results'!$C$13 + SQRT(E216*('Inputs and Results'!$C$15-'Inputs and Results'!$C$13)*('Inputs and Results'!$C$14-'Inputs and Results'!$C$13)), 'Inputs and Results'!$C$15 - SQRT((1-E216)*('Inputs and Results'!$C$15-'Inputs and Results'!$C$13)*('Inputs and Results'!$C$15-'Inputs and Results'!$C$14))))</f>
        <v>1.5492441160319188</v>
      </c>
      <c r="C216" s="47">
        <f ca="1">IF('Inputs and Results'!$G$15='Inputs and Results'!$G$13, 'Inputs and Results'!$G$13, IF(F216 &lt;= ('Inputs and Results'!$G$14-'Inputs and Results'!$G$13)/('Inputs and Results'!$G$15-'Inputs and Results'!$G$13), 'Inputs and Results'!$G$13 + SQRT(F216*('Inputs and Results'!$G$15-'Inputs and Results'!$G$13)*('Inputs and Results'!$G$14-'Inputs and Results'!$G$13)), 'Inputs and Results'!$G$15 - SQRT((1-F216)*('Inputs and Results'!$G$15-'Inputs and Results'!$G$13)*('Inputs and Results'!$G$15-'Inputs and Results'!$G$14))))</f>
        <v>387.84749618574062</v>
      </c>
      <c r="D216">
        <f t="shared" ca="1" si="13"/>
        <v>600.87045138347071</v>
      </c>
      <c r="E216">
        <f t="shared" ca="1" si="14"/>
        <v>0.76614526279244344</v>
      </c>
      <c r="F216">
        <f t="shared" ca="1" si="14"/>
        <v>0.22240060377679149</v>
      </c>
    </row>
    <row r="217" spans="1:6" ht="15.75" customHeight="1" x14ac:dyDescent="0.2">
      <c r="A217">
        <v>216</v>
      </c>
      <c r="B217" s="47">
        <f ca="1">IF('Inputs and Results'!$C$15='Inputs and Results'!$C$13, 'Inputs and Results'!$C$13, IF(E217 &lt;= ('Inputs and Results'!$C$14-'Inputs and Results'!$C$13)/('Inputs and Results'!$C$15-'Inputs and Results'!$C$13), 'Inputs and Results'!$C$13 + SQRT(E217*('Inputs and Results'!$C$15-'Inputs and Results'!$C$13)*('Inputs and Results'!$C$14-'Inputs and Results'!$C$13)), 'Inputs and Results'!$C$15 - SQRT((1-E217)*('Inputs and Results'!$C$15-'Inputs and Results'!$C$13)*('Inputs and Results'!$C$15-'Inputs and Results'!$C$14))))</f>
        <v>1.0205569347579071</v>
      </c>
      <c r="C217" s="47">
        <f ca="1">IF('Inputs and Results'!$G$15='Inputs and Results'!$G$13, 'Inputs and Results'!$G$13, IF(F217 &lt;= ('Inputs and Results'!$G$14-'Inputs and Results'!$G$13)/('Inputs and Results'!$G$15-'Inputs and Results'!$G$13), 'Inputs and Results'!$G$13 + SQRT(F217*('Inputs and Results'!$G$15-'Inputs and Results'!$G$13)*('Inputs and Results'!$G$14-'Inputs and Results'!$G$13)), 'Inputs and Results'!$G$15 - SQRT((1-F217)*('Inputs and Results'!$G$15-'Inputs and Results'!$G$13)*('Inputs and Results'!$G$15-'Inputs and Results'!$G$14))))</f>
        <v>468.87133118840188</v>
      </c>
      <c r="D217">
        <f t="shared" ca="1" si="13"/>
        <v>478.50988855349493</v>
      </c>
      <c r="E217">
        <f t="shared" ca="1" si="14"/>
        <v>0.56464501682944301</v>
      </c>
      <c r="F217">
        <f t="shared" ca="1" si="14"/>
        <v>0.36981455699710397</v>
      </c>
    </row>
    <row r="218" spans="1:6" ht="15.75" customHeight="1" x14ac:dyDescent="0.2">
      <c r="A218">
        <v>217</v>
      </c>
      <c r="B218" s="47">
        <f ca="1">IF('Inputs and Results'!$C$15='Inputs and Results'!$C$13, 'Inputs and Results'!$C$13, IF(E218 &lt;= ('Inputs and Results'!$C$14-'Inputs and Results'!$C$13)/('Inputs and Results'!$C$15-'Inputs and Results'!$C$13), 'Inputs and Results'!$C$13 + SQRT(E218*('Inputs and Results'!$C$15-'Inputs and Results'!$C$13)*('Inputs and Results'!$C$14-'Inputs and Results'!$C$13)), 'Inputs and Results'!$C$15 - SQRT((1-E218)*('Inputs and Results'!$C$15-'Inputs and Results'!$C$13)*('Inputs and Results'!$C$15-'Inputs and Results'!$C$14))))</f>
        <v>1.3204194852028441</v>
      </c>
      <c r="C218" s="47">
        <f ca="1">IF('Inputs and Results'!$G$15='Inputs and Results'!$G$13, 'Inputs and Results'!$G$13, IF(F218 &lt;= ('Inputs and Results'!$G$14-'Inputs and Results'!$G$13)/('Inputs and Results'!$G$15-'Inputs and Results'!$G$13), 'Inputs and Results'!$G$13 + SQRT(F218*('Inputs and Results'!$G$15-'Inputs and Results'!$G$13)*('Inputs and Results'!$G$14-'Inputs and Results'!$G$13)), 'Inputs and Results'!$G$15 - SQRT((1-F218)*('Inputs and Results'!$G$15-'Inputs and Results'!$G$13)*('Inputs and Results'!$G$15-'Inputs and Results'!$G$14))))</f>
        <v>392.99707111989767</v>
      </c>
      <c r="D218">
        <f t="shared" ca="1" si="13"/>
        <v>518.92099033436079</v>
      </c>
      <c r="E218">
        <f t="shared" ca="1" si="14"/>
        <v>0.6865565882570801</v>
      </c>
      <c r="F218">
        <f t="shared" ca="1" si="14"/>
        <v>0.23223031282257811</v>
      </c>
    </row>
    <row r="219" spans="1:6" ht="15.75" customHeight="1" x14ac:dyDescent="0.2">
      <c r="A219">
        <v>218</v>
      </c>
      <c r="B219" s="47">
        <f ca="1">IF('Inputs and Results'!$C$15='Inputs and Results'!$C$13, 'Inputs and Results'!$C$13, IF(E219 &lt;= ('Inputs and Results'!$C$14-'Inputs and Results'!$C$13)/('Inputs and Results'!$C$15-'Inputs and Results'!$C$13), 'Inputs and Results'!$C$13 + SQRT(E219*('Inputs and Results'!$C$15-'Inputs and Results'!$C$13)*('Inputs and Results'!$C$14-'Inputs and Results'!$C$13)), 'Inputs and Results'!$C$15 - SQRT((1-E219)*('Inputs and Results'!$C$15-'Inputs and Results'!$C$13)*('Inputs and Results'!$C$15-'Inputs and Results'!$C$14))))</f>
        <v>0.46033834981502819</v>
      </c>
      <c r="C219" s="47">
        <f ca="1">IF('Inputs and Results'!$G$15='Inputs and Results'!$G$13, 'Inputs and Results'!$G$13, IF(F219 &lt;= ('Inputs and Results'!$G$14-'Inputs and Results'!$G$13)/('Inputs and Results'!$G$15-'Inputs and Results'!$G$13), 'Inputs and Results'!$G$13 + SQRT(F219*('Inputs and Results'!$G$15-'Inputs and Results'!$G$13)*('Inputs and Results'!$G$14-'Inputs and Results'!$G$13)), 'Inputs and Results'!$G$15 - SQRT((1-F219)*('Inputs and Results'!$G$15-'Inputs and Results'!$G$13)*('Inputs and Results'!$G$15-'Inputs and Results'!$G$14))))</f>
        <v>357.84896786972899</v>
      </c>
      <c r="D219">
        <f t="shared" ca="1" si="13"/>
        <v>164.7316033521621</v>
      </c>
      <c r="E219">
        <f t="shared" ca="1" si="14"/>
        <v>0.28334652250886083</v>
      </c>
      <c r="F219">
        <f t="shared" ca="1" si="14"/>
        <v>0.16389521265998597</v>
      </c>
    </row>
    <row r="220" spans="1:6" ht="15.75" customHeight="1" x14ac:dyDescent="0.2">
      <c r="A220">
        <v>219</v>
      </c>
      <c r="B220" s="47">
        <f ca="1">IF('Inputs and Results'!$C$15='Inputs and Results'!$C$13, 'Inputs and Results'!$C$13, IF(E220 &lt;= ('Inputs and Results'!$C$14-'Inputs and Results'!$C$13)/('Inputs and Results'!$C$15-'Inputs and Results'!$C$13), 'Inputs and Results'!$C$13 + SQRT(E220*('Inputs and Results'!$C$15-'Inputs and Results'!$C$13)*('Inputs and Results'!$C$14-'Inputs and Results'!$C$13)), 'Inputs and Results'!$C$15 - SQRT((1-E220)*('Inputs and Results'!$C$15-'Inputs and Results'!$C$13)*('Inputs and Results'!$C$15-'Inputs and Results'!$C$14))))</f>
        <v>1.3282100412438018</v>
      </c>
      <c r="C220" s="47">
        <f ca="1">IF('Inputs and Results'!$G$15='Inputs and Results'!$G$13, 'Inputs and Results'!$G$13, IF(F220 &lt;= ('Inputs and Results'!$G$14-'Inputs and Results'!$G$13)/('Inputs and Results'!$G$15-'Inputs and Results'!$G$13), 'Inputs and Results'!$G$13 + SQRT(F220*('Inputs and Results'!$G$15-'Inputs and Results'!$G$13)*('Inputs and Results'!$G$14-'Inputs and Results'!$G$13)), 'Inputs and Results'!$G$15 - SQRT((1-F220)*('Inputs and Results'!$G$15-'Inputs and Results'!$G$13)*('Inputs and Results'!$G$15-'Inputs and Results'!$G$14))))</f>
        <v>504.28687368008764</v>
      </c>
      <c r="D220">
        <f t="shared" ca="1" si="13"/>
        <v>669.79888928933713</v>
      </c>
      <c r="E220">
        <f t="shared" ca="1" si="14"/>
        <v>0.689457592644661</v>
      </c>
      <c r="F220">
        <f t="shared" ca="1" si="14"/>
        <v>0.42938769272668231</v>
      </c>
    </row>
    <row r="221" spans="1:6" ht="15.75" customHeight="1" x14ac:dyDescent="0.2">
      <c r="A221">
        <v>220</v>
      </c>
      <c r="B221" s="47">
        <f ca="1">IF('Inputs and Results'!$C$15='Inputs and Results'!$C$13, 'Inputs and Results'!$C$13, IF(E221 &lt;= ('Inputs and Results'!$C$14-'Inputs and Results'!$C$13)/('Inputs and Results'!$C$15-'Inputs and Results'!$C$13), 'Inputs and Results'!$C$13 + SQRT(E221*('Inputs and Results'!$C$15-'Inputs and Results'!$C$13)*('Inputs and Results'!$C$14-'Inputs and Results'!$C$13)), 'Inputs and Results'!$C$15 - SQRT((1-E221)*('Inputs and Results'!$C$15-'Inputs and Results'!$C$13)*('Inputs and Results'!$C$15-'Inputs and Results'!$C$14))))</f>
        <v>0.52418459903862091</v>
      </c>
      <c r="C221" s="47">
        <f ca="1">IF('Inputs and Results'!$G$15='Inputs and Results'!$G$13, 'Inputs and Results'!$G$13, IF(F221 &lt;= ('Inputs and Results'!$G$14-'Inputs and Results'!$G$13)/('Inputs and Results'!$G$15-'Inputs and Results'!$G$13), 'Inputs and Results'!$G$13 + SQRT(F221*('Inputs and Results'!$G$15-'Inputs and Results'!$G$13)*('Inputs and Results'!$G$14-'Inputs and Results'!$G$13)), 'Inputs and Results'!$G$15 - SQRT((1-F221)*('Inputs and Results'!$G$15-'Inputs and Results'!$G$13)*('Inputs and Results'!$G$15-'Inputs and Results'!$G$14))))</f>
        <v>605.40729394824484</v>
      </c>
      <c r="D221">
        <f t="shared" ca="1" si="13"/>
        <v>317.34517963331723</v>
      </c>
      <c r="E221">
        <f t="shared" ca="1" si="14"/>
        <v>0.31892645559582744</v>
      </c>
      <c r="F221">
        <f t="shared" ca="1" si="14"/>
        <v>0.58320750106402675</v>
      </c>
    </row>
    <row r="222" spans="1:6" ht="15.75" customHeight="1" x14ac:dyDescent="0.2">
      <c r="A222">
        <v>221</v>
      </c>
      <c r="B222" s="47">
        <f ca="1">IF('Inputs and Results'!$C$15='Inputs and Results'!$C$13, 'Inputs and Results'!$C$13, IF(E222 &lt;= ('Inputs and Results'!$C$14-'Inputs and Results'!$C$13)/('Inputs and Results'!$C$15-'Inputs and Results'!$C$13), 'Inputs and Results'!$C$13 + SQRT(E222*('Inputs and Results'!$C$15-'Inputs and Results'!$C$13)*('Inputs and Results'!$C$14-'Inputs and Results'!$C$13)), 'Inputs and Results'!$C$15 - SQRT((1-E222)*('Inputs and Results'!$C$15-'Inputs and Results'!$C$13)*('Inputs and Results'!$C$15-'Inputs and Results'!$C$14))))</f>
        <v>2.8246201059864142</v>
      </c>
      <c r="C222" s="47">
        <f ca="1">IF('Inputs and Results'!$G$15='Inputs and Results'!$G$13, 'Inputs and Results'!$G$13, IF(F222 &lt;= ('Inputs and Results'!$G$14-'Inputs and Results'!$G$13)/('Inputs and Results'!$G$15-'Inputs and Results'!$G$13), 'Inputs and Results'!$G$13 + SQRT(F222*('Inputs and Results'!$G$15-'Inputs and Results'!$G$13)*('Inputs and Results'!$G$14-'Inputs and Results'!$G$13)), 'Inputs and Results'!$G$15 - SQRT((1-F222)*('Inputs and Results'!$G$15-'Inputs and Results'!$G$13)*('Inputs and Results'!$G$15-'Inputs and Results'!$G$14))))</f>
        <v>344.67176247624309</v>
      </c>
      <c r="D222">
        <f t="shared" ca="1" si="13"/>
        <v>973.56679025616995</v>
      </c>
      <c r="E222">
        <f t="shared" ref="E222:F241" ca="1" si="15">RAND()</f>
        <v>0.9965824325306426</v>
      </c>
      <c r="F222">
        <f t="shared" ca="1" si="15"/>
        <v>0.13752530954587627</v>
      </c>
    </row>
    <row r="223" spans="1:6" ht="15.75" customHeight="1" x14ac:dyDescent="0.2">
      <c r="A223">
        <v>222</v>
      </c>
      <c r="B223" s="47">
        <f ca="1">IF('Inputs and Results'!$C$15='Inputs and Results'!$C$13, 'Inputs and Results'!$C$13, IF(E223 &lt;= ('Inputs and Results'!$C$14-'Inputs and Results'!$C$13)/('Inputs and Results'!$C$15-'Inputs and Results'!$C$13), 'Inputs and Results'!$C$13 + SQRT(E223*('Inputs and Results'!$C$15-'Inputs and Results'!$C$13)*('Inputs and Results'!$C$14-'Inputs and Results'!$C$13)), 'Inputs and Results'!$C$15 - SQRT((1-E223)*('Inputs and Results'!$C$15-'Inputs and Results'!$C$13)*('Inputs and Results'!$C$15-'Inputs and Results'!$C$14))))</f>
        <v>1.6110267701103729</v>
      </c>
      <c r="C223" s="47">
        <f ca="1">IF('Inputs and Results'!$G$15='Inputs and Results'!$G$13, 'Inputs and Results'!$G$13, IF(F223 &lt;= ('Inputs and Results'!$G$14-'Inputs and Results'!$G$13)/('Inputs and Results'!$G$15-'Inputs and Results'!$G$13), 'Inputs and Results'!$G$13 + SQRT(F223*('Inputs and Results'!$G$15-'Inputs and Results'!$G$13)*('Inputs and Results'!$G$14-'Inputs and Results'!$G$13)), 'Inputs and Results'!$G$15 - SQRT((1-F223)*('Inputs and Results'!$G$15-'Inputs and Results'!$G$13)*('Inputs and Results'!$G$15-'Inputs and Results'!$G$14))))</f>
        <v>799.76199243326164</v>
      </c>
      <c r="D223">
        <f t="shared" ca="1" si="13"/>
        <v>1288.4379795267939</v>
      </c>
      <c r="E223">
        <f t="shared" ca="1" si="15"/>
        <v>0.78563926296110853</v>
      </c>
      <c r="F223">
        <f t="shared" ca="1" si="15"/>
        <v>0.81114982333913066</v>
      </c>
    </row>
    <row r="224" spans="1:6" ht="15.75" customHeight="1" x14ac:dyDescent="0.2">
      <c r="A224">
        <v>223</v>
      </c>
      <c r="B224" s="47">
        <f ca="1">IF('Inputs and Results'!$C$15='Inputs and Results'!$C$13, 'Inputs and Results'!$C$13, IF(E224 &lt;= ('Inputs and Results'!$C$14-'Inputs and Results'!$C$13)/('Inputs and Results'!$C$15-'Inputs and Results'!$C$13), 'Inputs and Results'!$C$13 + SQRT(E224*('Inputs and Results'!$C$15-'Inputs and Results'!$C$13)*('Inputs and Results'!$C$14-'Inputs and Results'!$C$13)), 'Inputs and Results'!$C$15 - SQRT((1-E224)*('Inputs and Results'!$C$15-'Inputs and Results'!$C$13)*('Inputs and Results'!$C$15-'Inputs and Results'!$C$14))))</f>
        <v>2.0986455582680028</v>
      </c>
      <c r="C224" s="47">
        <f ca="1">IF('Inputs and Results'!$G$15='Inputs and Results'!$G$13, 'Inputs and Results'!$G$13, IF(F224 &lt;= ('Inputs and Results'!$G$14-'Inputs and Results'!$G$13)/('Inputs and Results'!$G$15-'Inputs and Results'!$G$13), 'Inputs and Results'!$G$13 + SQRT(F224*('Inputs and Results'!$G$15-'Inputs and Results'!$G$13)*('Inputs and Results'!$G$14-'Inputs and Results'!$G$13)), 'Inputs and Results'!$G$15 - SQRT((1-F224)*('Inputs and Results'!$G$15-'Inputs and Results'!$G$13)*('Inputs and Results'!$G$15-'Inputs and Results'!$G$14))))</f>
        <v>372.66216153284518</v>
      </c>
      <c r="D224">
        <f t="shared" ca="1" si="13"/>
        <v>782.08579003545856</v>
      </c>
      <c r="E224">
        <f t="shared" ca="1" si="15"/>
        <v>0.90972890781888882</v>
      </c>
      <c r="F224">
        <f t="shared" ca="1" si="15"/>
        <v>0.19305020747699775</v>
      </c>
    </row>
    <row r="225" spans="1:6" ht="15.75" customHeight="1" x14ac:dyDescent="0.2">
      <c r="A225">
        <v>224</v>
      </c>
      <c r="B225" s="47">
        <f ca="1">IF('Inputs and Results'!$C$15='Inputs and Results'!$C$13, 'Inputs and Results'!$C$13, IF(E225 &lt;= ('Inputs and Results'!$C$14-'Inputs and Results'!$C$13)/('Inputs and Results'!$C$15-'Inputs and Results'!$C$13), 'Inputs and Results'!$C$13 + SQRT(E225*('Inputs and Results'!$C$15-'Inputs and Results'!$C$13)*('Inputs and Results'!$C$14-'Inputs and Results'!$C$13)), 'Inputs and Results'!$C$15 - SQRT((1-E225)*('Inputs and Results'!$C$15-'Inputs and Results'!$C$13)*('Inputs and Results'!$C$15-'Inputs and Results'!$C$14))))</f>
        <v>0.2159111733914405</v>
      </c>
      <c r="C225" s="47">
        <f ca="1">IF('Inputs and Results'!$G$15='Inputs and Results'!$G$13, 'Inputs and Results'!$G$13, IF(F225 &lt;= ('Inputs and Results'!$G$14-'Inputs and Results'!$G$13)/('Inputs and Results'!$G$15-'Inputs and Results'!$G$13), 'Inputs and Results'!$G$13 + SQRT(F225*('Inputs and Results'!$G$15-'Inputs and Results'!$G$13)*('Inputs and Results'!$G$14-'Inputs and Results'!$G$13)), 'Inputs and Results'!$G$15 - SQRT((1-F225)*('Inputs and Results'!$G$15-'Inputs and Results'!$G$13)*('Inputs and Results'!$G$15-'Inputs and Results'!$G$14))))</f>
        <v>632.6893474310225</v>
      </c>
      <c r="D225">
        <f t="shared" ca="1" si="13"/>
        <v>136.60469939609683</v>
      </c>
      <c r="E225">
        <f t="shared" ca="1" si="15"/>
        <v>0.13876104506148601</v>
      </c>
      <c r="F225">
        <f t="shared" ca="1" si="15"/>
        <v>0.62057790590381845</v>
      </c>
    </row>
    <row r="226" spans="1:6" ht="15.75" customHeight="1" x14ac:dyDescent="0.2">
      <c r="A226">
        <v>225</v>
      </c>
      <c r="B226" s="47">
        <f ca="1">IF('Inputs and Results'!$C$15='Inputs and Results'!$C$13, 'Inputs and Results'!$C$13, IF(E226 &lt;= ('Inputs and Results'!$C$14-'Inputs and Results'!$C$13)/('Inputs and Results'!$C$15-'Inputs and Results'!$C$13), 'Inputs and Results'!$C$13 + SQRT(E226*('Inputs and Results'!$C$15-'Inputs and Results'!$C$13)*('Inputs and Results'!$C$14-'Inputs and Results'!$C$13)), 'Inputs and Results'!$C$15 - SQRT((1-E226)*('Inputs and Results'!$C$15-'Inputs and Results'!$C$13)*('Inputs and Results'!$C$15-'Inputs and Results'!$C$14))))</f>
        <v>1.4977321974772693</v>
      </c>
      <c r="C226" s="47">
        <f ca="1">IF('Inputs and Results'!$G$15='Inputs and Results'!$G$13, 'Inputs and Results'!$G$13, IF(F226 &lt;= ('Inputs and Results'!$G$14-'Inputs and Results'!$G$13)/('Inputs and Results'!$G$15-'Inputs and Results'!$G$13), 'Inputs and Results'!$G$13 + SQRT(F226*('Inputs and Results'!$G$15-'Inputs and Results'!$G$13)*('Inputs and Results'!$G$14-'Inputs and Results'!$G$13)), 'Inputs and Results'!$G$15 - SQRT((1-F226)*('Inputs and Results'!$G$15-'Inputs and Results'!$G$13)*('Inputs and Results'!$G$15-'Inputs and Results'!$G$14))))</f>
        <v>590.26632984782952</v>
      </c>
      <c r="D226">
        <f t="shared" ca="1" si="13"/>
        <v>884.06088729983242</v>
      </c>
      <c r="E226">
        <f t="shared" ca="1" si="15"/>
        <v>0.74924349438928062</v>
      </c>
      <c r="F226">
        <f t="shared" ca="1" si="15"/>
        <v>0.56171047082464087</v>
      </c>
    </row>
    <row r="227" spans="1:6" ht="15.75" customHeight="1" x14ac:dyDescent="0.2">
      <c r="A227">
        <v>226</v>
      </c>
      <c r="B227" s="47">
        <f ca="1">IF('Inputs and Results'!$C$15='Inputs and Results'!$C$13, 'Inputs and Results'!$C$13, IF(E227 &lt;= ('Inputs and Results'!$C$14-'Inputs and Results'!$C$13)/('Inputs and Results'!$C$15-'Inputs and Results'!$C$13), 'Inputs and Results'!$C$13 + SQRT(E227*('Inputs and Results'!$C$15-'Inputs and Results'!$C$13)*('Inputs and Results'!$C$14-'Inputs and Results'!$C$13)), 'Inputs and Results'!$C$15 - SQRT((1-E227)*('Inputs and Results'!$C$15-'Inputs and Results'!$C$13)*('Inputs and Results'!$C$15-'Inputs and Results'!$C$14))))</f>
        <v>0.26030114917245806</v>
      </c>
      <c r="C227" s="47">
        <f ca="1">IF('Inputs and Results'!$G$15='Inputs and Results'!$G$13, 'Inputs and Results'!$G$13, IF(F227 &lt;= ('Inputs and Results'!$G$14-'Inputs and Results'!$G$13)/('Inputs and Results'!$G$15-'Inputs and Results'!$G$13), 'Inputs and Results'!$G$13 + SQRT(F227*('Inputs and Results'!$G$15-'Inputs and Results'!$G$13)*('Inputs and Results'!$G$14-'Inputs and Results'!$G$13)), 'Inputs and Results'!$G$15 - SQRT((1-F227)*('Inputs and Results'!$G$15-'Inputs and Results'!$G$13)*('Inputs and Results'!$G$15-'Inputs and Results'!$G$14))))</f>
        <v>839.07811945648928</v>
      </c>
      <c r="D227">
        <f t="shared" ca="1" si="13"/>
        <v>218.41299873998921</v>
      </c>
      <c r="E227">
        <f t="shared" ca="1" si="15"/>
        <v>0.16600557853047171</v>
      </c>
      <c r="F227">
        <f t="shared" ca="1" si="15"/>
        <v>0.84642972474206712</v>
      </c>
    </row>
    <row r="228" spans="1:6" ht="15.75" customHeight="1" x14ac:dyDescent="0.2">
      <c r="A228">
        <v>227</v>
      </c>
      <c r="B228" s="47">
        <f ca="1">IF('Inputs and Results'!$C$15='Inputs and Results'!$C$13, 'Inputs and Results'!$C$13, IF(E228 &lt;= ('Inputs and Results'!$C$14-'Inputs and Results'!$C$13)/('Inputs and Results'!$C$15-'Inputs and Results'!$C$13), 'Inputs and Results'!$C$13 + SQRT(E228*('Inputs and Results'!$C$15-'Inputs and Results'!$C$13)*('Inputs and Results'!$C$14-'Inputs and Results'!$C$13)), 'Inputs and Results'!$C$15 - SQRT((1-E228)*('Inputs and Results'!$C$15-'Inputs and Results'!$C$13)*('Inputs and Results'!$C$15-'Inputs and Results'!$C$14))))</f>
        <v>1.6383055266027942</v>
      </c>
      <c r="C228" s="47">
        <f ca="1">IF('Inputs and Results'!$G$15='Inputs and Results'!$G$13, 'Inputs and Results'!$G$13, IF(F228 &lt;= ('Inputs and Results'!$G$14-'Inputs and Results'!$G$13)/('Inputs and Results'!$G$15-'Inputs and Results'!$G$13), 'Inputs and Results'!$G$13 + SQRT(F228*('Inputs and Results'!$G$15-'Inputs and Results'!$G$13)*('Inputs and Results'!$G$14-'Inputs and Results'!$G$13)), 'Inputs and Results'!$G$15 - SQRT((1-F228)*('Inputs and Results'!$G$15-'Inputs and Results'!$G$13)*('Inputs and Results'!$G$15-'Inputs and Results'!$G$14))))</f>
        <v>343.54030776380432</v>
      </c>
      <c r="D228">
        <f t="shared" ca="1" si="13"/>
        <v>562.82398482026542</v>
      </c>
      <c r="E228">
        <f t="shared" ca="1" si="15"/>
        <v>0.79397646234661179</v>
      </c>
      <c r="F228">
        <f t="shared" ca="1" si="15"/>
        <v>0.13524198379314489</v>
      </c>
    </row>
    <row r="229" spans="1:6" ht="15.75" customHeight="1" x14ac:dyDescent="0.2">
      <c r="A229">
        <v>228</v>
      </c>
      <c r="B229" s="47">
        <f ca="1">IF('Inputs and Results'!$C$15='Inputs and Results'!$C$13, 'Inputs and Results'!$C$13, IF(E229 &lt;= ('Inputs and Results'!$C$14-'Inputs and Results'!$C$13)/('Inputs and Results'!$C$15-'Inputs and Results'!$C$13), 'Inputs and Results'!$C$13 + SQRT(E229*('Inputs and Results'!$C$15-'Inputs and Results'!$C$13)*('Inputs and Results'!$C$14-'Inputs and Results'!$C$13)), 'Inputs and Results'!$C$15 - SQRT((1-E229)*('Inputs and Results'!$C$15-'Inputs and Results'!$C$13)*('Inputs and Results'!$C$15-'Inputs and Results'!$C$14))))</f>
        <v>1.6202221075048822</v>
      </c>
      <c r="C229" s="47">
        <f ca="1">IF('Inputs and Results'!$G$15='Inputs and Results'!$G$13, 'Inputs and Results'!$G$13, IF(F229 &lt;= ('Inputs and Results'!$G$14-'Inputs and Results'!$G$13)/('Inputs and Results'!$G$15-'Inputs and Results'!$G$13), 'Inputs and Results'!$G$13 + SQRT(F229*('Inputs and Results'!$G$15-'Inputs and Results'!$G$13)*('Inputs and Results'!$G$14-'Inputs and Results'!$G$13)), 'Inputs and Results'!$G$15 - SQRT((1-F229)*('Inputs and Results'!$G$15-'Inputs and Results'!$G$13)*('Inputs and Results'!$G$15-'Inputs and Results'!$G$14))))</f>
        <v>637.45959290369444</v>
      </c>
      <c r="D229">
        <f t="shared" ca="1" si="13"/>
        <v>1032.8261250636281</v>
      </c>
      <c r="E229">
        <f t="shared" ca="1" si="15"/>
        <v>0.78846810748685903</v>
      </c>
      <c r="F229">
        <f t="shared" ca="1" si="15"/>
        <v>0.62693183939932495</v>
      </c>
    </row>
    <row r="230" spans="1:6" ht="15.75" customHeight="1" x14ac:dyDescent="0.2">
      <c r="A230">
        <v>229</v>
      </c>
      <c r="B230" s="47">
        <f ca="1">IF('Inputs and Results'!$C$15='Inputs and Results'!$C$13, 'Inputs and Results'!$C$13, IF(E230 &lt;= ('Inputs and Results'!$C$14-'Inputs and Results'!$C$13)/('Inputs and Results'!$C$15-'Inputs and Results'!$C$13), 'Inputs and Results'!$C$13 + SQRT(E230*('Inputs and Results'!$C$15-'Inputs and Results'!$C$13)*('Inputs and Results'!$C$14-'Inputs and Results'!$C$13)), 'Inputs and Results'!$C$15 - SQRT((1-E230)*('Inputs and Results'!$C$15-'Inputs and Results'!$C$13)*('Inputs and Results'!$C$15-'Inputs and Results'!$C$14))))</f>
        <v>1.709119040641736</v>
      </c>
      <c r="C230" s="47">
        <f ca="1">IF('Inputs and Results'!$G$15='Inputs and Results'!$G$13, 'Inputs and Results'!$G$13, IF(F230 &lt;= ('Inputs and Results'!$G$14-'Inputs and Results'!$G$13)/('Inputs and Results'!$G$15-'Inputs and Results'!$G$13), 'Inputs and Results'!$G$13 + SQRT(F230*('Inputs and Results'!$G$15-'Inputs and Results'!$G$13)*('Inputs and Results'!$G$14-'Inputs and Results'!$G$13)), 'Inputs and Results'!$G$15 - SQRT((1-F230)*('Inputs and Results'!$G$15-'Inputs and Results'!$G$13)*('Inputs and Results'!$G$15-'Inputs and Results'!$G$14))))</f>
        <v>387.52476230446473</v>
      </c>
      <c r="D230">
        <f t="shared" ca="1" si="13"/>
        <v>662.32594997472359</v>
      </c>
      <c r="E230">
        <f t="shared" ca="1" si="15"/>
        <v>0.81484737208514313</v>
      </c>
      <c r="F230">
        <f t="shared" ca="1" si="15"/>
        <v>0.22178247471129486</v>
      </c>
    </row>
    <row r="231" spans="1:6" ht="15.75" customHeight="1" x14ac:dyDescent="0.2">
      <c r="A231">
        <v>230</v>
      </c>
      <c r="B231" s="47">
        <f ca="1">IF('Inputs and Results'!$C$15='Inputs and Results'!$C$13, 'Inputs and Results'!$C$13, IF(E231 &lt;= ('Inputs and Results'!$C$14-'Inputs and Results'!$C$13)/('Inputs and Results'!$C$15-'Inputs and Results'!$C$13), 'Inputs and Results'!$C$13 + SQRT(E231*('Inputs and Results'!$C$15-'Inputs and Results'!$C$13)*('Inputs and Results'!$C$14-'Inputs and Results'!$C$13)), 'Inputs and Results'!$C$15 - SQRT((1-E231)*('Inputs and Results'!$C$15-'Inputs and Results'!$C$13)*('Inputs and Results'!$C$15-'Inputs and Results'!$C$14))))</f>
        <v>1.1087101749960795</v>
      </c>
      <c r="C231" s="47">
        <f ca="1">IF('Inputs and Results'!$G$15='Inputs and Results'!$G$13, 'Inputs and Results'!$G$13, IF(F231 &lt;= ('Inputs and Results'!$G$14-'Inputs and Results'!$G$13)/('Inputs and Results'!$G$15-'Inputs and Results'!$G$13), 'Inputs and Results'!$G$13 + SQRT(F231*('Inputs and Results'!$G$15-'Inputs and Results'!$G$13)*('Inputs and Results'!$G$14-'Inputs and Results'!$G$13)), 'Inputs and Results'!$G$15 - SQRT((1-F231)*('Inputs and Results'!$G$15-'Inputs and Results'!$G$13)*('Inputs and Results'!$G$15-'Inputs and Results'!$G$14))))</f>
        <v>503.62803839942626</v>
      </c>
      <c r="D231">
        <f t="shared" ca="1" si="13"/>
        <v>558.37753058676014</v>
      </c>
      <c r="E231">
        <f t="shared" ca="1" si="15"/>
        <v>0.60255808864851557</v>
      </c>
      <c r="F231">
        <f t="shared" ca="1" si="15"/>
        <v>0.4283064495780905</v>
      </c>
    </row>
    <row r="232" spans="1:6" ht="15.75" customHeight="1" x14ac:dyDescent="0.2">
      <c r="A232">
        <v>231</v>
      </c>
      <c r="B232" s="47">
        <f ca="1">IF('Inputs and Results'!$C$15='Inputs and Results'!$C$13, 'Inputs and Results'!$C$13, IF(E232 &lt;= ('Inputs and Results'!$C$14-'Inputs and Results'!$C$13)/('Inputs and Results'!$C$15-'Inputs and Results'!$C$13), 'Inputs and Results'!$C$13 + SQRT(E232*('Inputs and Results'!$C$15-'Inputs and Results'!$C$13)*('Inputs and Results'!$C$14-'Inputs and Results'!$C$13)), 'Inputs and Results'!$C$15 - SQRT((1-E232)*('Inputs and Results'!$C$15-'Inputs and Results'!$C$13)*('Inputs and Results'!$C$15-'Inputs and Results'!$C$14))))</f>
        <v>0.97840783401110709</v>
      </c>
      <c r="C232" s="47">
        <f ca="1">IF('Inputs and Results'!$G$15='Inputs and Results'!$G$13, 'Inputs and Results'!$G$13, IF(F232 &lt;= ('Inputs and Results'!$G$14-'Inputs and Results'!$G$13)/('Inputs and Results'!$G$15-'Inputs and Results'!$G$13), 'Inputs and Results'!$G$13 + SQRT(F232*('Inputs and Results'!$G$15-'Inputs and Results'!$G$13)*('Inputs and Results'!$G$14-'Inputs and Results'!$G$13)), 'Inputs and Results'!$G$15 - SQRT((1-F232)*('Inputs and Results'!$G$15-'Inputs and Results'!$G$13)*('Inputs and Results'!$G$15-'Inputs and Results'!$G$14))))</f>
        <v>569.9157003704106</v>
      </c>
      <c r="D232">
        <f t="shared" ca="1" si="13"/>
        <v>557.60998596833656</v>
      </c>
      <c r="E232">
        <f t="shared" ca="1" si="15"/>
        <v>0.54590723493470394</v>
      </c>
      <c r="F232">
        <f t="shared" ca="1" si="15"/>
        <v>0.53196529684404525</v>
      </c>
    </row>
    <row r="233" spans="1:6" ht="15.75" customHeight="1" x14ac:dyDescent="0.2">
      <c r="A233">
        <v>232</v>
      </c>
      <c r="B233" s="47">
        <f ca="1">IF('Inputs and Results'!$C$15='Inputs and Results'!$C$13, 'Inputs and Results'!$C$13, IF(E233 &lt;= ('Inputs and Results'!$C$14-'Inputs and Results'!$C$13)/('Inputs and Results'!$C$15-'Inputs and Results'!$C$13), 'Inputs and Results'!$C$13 + SQRT(E233*('Inputs and Results'!$C$15-'Inputs and Results'!$C$13)*('Inputs and Results'!$C$14-'Inputs and Results'!$C$13)), 'Inputs and Results'!$C$15 - SQRT((1-E233)*('Inputs and Results'!$C$15-'Inputs and Results'!$C$13)*('Inputs and Results'!$C$15-'Inputs and Results'!$C$14))))</f>
        <v>0.81202212621078651</v>
      </c>
      <c r="C233" s="47">
        <f ca="1">IF('Inputs and Results'!$G$15='Inputs and Results'!$G$13, 'Inputs and Results'!$G$13, IF(F233 &lt;= ('Inputs and Results'!$G$14-'Inputs and Results'!$G$13)/('Inputs and Results'!$G$15-'Inputs and Results'!$G$13), 'Inputs and Results'!$G$13 + SQRT(F233*('Inputs and Results'!$G$15-'Inputs and Results'!$G$13)*('Inputs and Results'!$G$14-'Inputs and Results'!$G$13)), 'Inputs and Results'!$G$15 - SQRT((1-F233)*('Inputs and Results'!$G$15-'Inputs and Results'!$G$13)*('Inputs and Results'!$G$15-'Inputs and Results'!$G$14))))</f>
        <v>306.76784380386039</v>
      </c>
      <c r="D233">
        <f t="shared" ca="1" si="13"/>
        <v>249.10227677870915</v>
      </c>
      <c r="E233">
        <f t="shared" ca="1" si="15"/>
        <v>0.46808364708987027</v>
      </c>
      <c r="F233">
        <f t="shared" ca="1" si="15"/>
        <v>5.939033262621729E-2</v>
      </c>
    </row>
    <row r="234" spans="1:6" ht="15.75" customHeight="1" x14ac:dyDescent="0.2">
      <c r="A234">
        <v>233</v>
      </c>
      <c r="B234" s="47">
        <f ca="1">IF('Inputs and Results'!$C$15='Inputs and Results'!$C$13, 'Inputs and Results'!$C$13, IF(E234 &lt;= ('Inputs and Results'!$C$14-'Inputs and Results'!$C$13)/('Inputs and Results'!$C$15-'Inputs and Results'!$C$13), 'Inputs and Results'!$C$13 + SQRT(E234*('Inputs and Results'!$C$15-'Inputs and Results'!$C$13)*('Inputs and Results'!$C$14-'Inputs and Results'!$C$13)), 'Inputs and Results'!$C$15 - SQRT((1-E234)*('Inputs and Results'!$C$15-'Inputs and Results'!$C$13)*('Inputs and Results'!$C$15-'Inputs and Results'!$C$14))))</f>
        <v>0.69754521927028978</v>
      </c>
      <c r="C234" s="47">
        <f ca="1">IF('Inputs and Results'!$G$15='Inputs and Results'!$G$13, 'Inputs and Results'!$G$13, IF(F234 &lt;= ('Inputs and Results'!$G$14-'Inputs and Results'!$G$13)/('Inputs and Results'!$G$15-'Inputs and Results'!$G$13), 'Inputs and Results'!$G$13 + SQRT(F234*('Inputs and Results'!$G$15-'Inputs and Results'!$G$13)*('Inputs and Results'!$G$14-'Inputs and Results'!$G$13)), 'Inputs and Results'!$G$15 - SQRT((1-F234)*('Inputs and Results'!$G$15-'Inputs and Results'!$G$13)*('Inputs and Results'!$G$15-'Inputs and Results'!$G$14))))</f>
        <v>873.33326576254285</v>
      </c>
      <c r="D234">
        <f t="shared" ca="1" si="13"/>
        <v>609.1894443623712</v>
      </c>
      <c r="E234">
        <f t="shared" ca="1" si="15"/>
        <v>0.41096688696610029</v>
      </c>
      <c r="F234">
        <f t="shared" ca="1" si="15"/>
        <v>0.8741971264565549</v>
      </c>
    </row>
    <row r="235" spans="1:6" ht="15.75" customHeight="1" x14ac:dyDescent="0.2">
      <c r="A235">
        <v>234</v>
      </c>
      <c r="B235" s="47">
        <f ca="1">IF('Inputs and Results'!$C$15='Inputs and Results'!$C$13, 'Inputs and Results'!$C$13, IF(E235 &lt;= ('Inputs and Results'!$C$14-'Inputs and Results'!$C$13)/('Inputs and Results'!$C$15-'Inputs and Results'!$C$13), 'Inputs and Results'!$C$13 + SQRT(E235*('Inputs and Results'!$C$15-'Inputs and Results'!$C$13)*('Inputs and Results'!$C$14-'Inputs and Results'!$C$13)), 'Inputs and Results'!$C$15 - SQRT((1-E235)*('Inputs and Results'!$C$15-'Inputs and Results'!$C$13)*('Inputs and Results'!$C$15-'Inputs and Results'!$C$14))))</f>
        <v>0.59047739341567951</v>
      </c>
      <c r="C235" s="47">
        <f ca="1">IF('Inputs and Results'!$G$15='Inputs and Results'!$G$13, 'Inputs and Results'!$G$13, IF(F235 &lt;= ('Inputs and Results'!$G$14-'Inputs and Results'!$G$13)/('Inputs and Results'!$G$15-'Inputs and Results'!$G$13), 'Inputs and Results'!$G$13 + SQRT(F235*('Inputs and Results'!$G$15-'Inputs and Results'!$G$13)*('Inputs and Results'!$G$14-'Inputs and Results'!$G$13)), 'Inputs and Results'!$G$15 - SQRT((1-F235)*('Inputs and Results'!$G$15-'Inputs and Results'!$G$13)*('Inputs and Results'!$G$15-'Inputs and Results'!$G$14))))</f>
        <v>919.58174353593256</v>
      </c>
      <c r="D235">
        <f t="shared" ca="1" si="13"/>
        <v>542.99223095574337</v>
      </c>
      <c r="E235">
        <f t="shared" ca="1" si="15"/>
        <v>0.35491120092878914</v>
      </c>
      <c r="F235">
        <f t="shared" ca="1" si="15"/>
        <v>0.90729710240562822</v>
      </c>
    </row>
    <row r="236" spans="1:6" ht="15.75" customHeight="1" x14ac:dyDescent="0.2">
      <c r="A236">
        <v>235</v>
      </c>
      <c r="B236" s="47">
        <f ca="1">IF('Inputs and Results'!$C$15='Inputs and Results'!$C$13, 'Inputs and Results'!$C$13, IF(E236 &lt;= ('Inputs and Results'!$C$14-'Inputs and Results'!$C$13)/('Inputs and Results'!$C$15-'Inputs and Results'!$C$13), 'Inputs and Results'!$C$13 + SQRT(E236*('Inputs and Results'!$C$15-'Inputs and Results'!$C$13)*('Inputs and Results'!$C$14-'Inputs and Results'!$C$13)), 'Inputs and Results'!$C$15 - SQRT((1-E236)*('Inputs and Results'!$C$15-'Inputs and Results'!$C$13)*('Inputs and Results'!$C$15-'Inputs and Results'!$C$14))))</f>
        <v>1.057571798550158</v>
      </c>
      <c r="C236" s="47">
        <f ca="1">IF('Inputs and Results'!$G$15='Inputs and Results'!$G$13, 'Inputs and Results'!$G$13, IF(F236 &lt;= ('Inputs and Results'!$G$14-'Inputs and Results'!$G$13)/('Inputs and Results'!$G$15-'Inputs and Results'!$G$13), 'Inputs and Results'!$G$13 + SQRT(F236*('Inputs and Results'!$G$15-'Inputs and Results'!$G$13)*('Inputs and Results'!$G$14-'Inputs and Results'!$G$13)), 'Inputs and Results'!$G$15 - SQRT((1-F236)*('Inputs and Results'!$G$15-'Inputs and Results'!$G$13)*('Inputs and Results'!$G$15-'Inputs and Results'!$G$14))))</f>
        <v>715.95967574612564</v>
      </c>
      <c r="D236">
        <f t="shared" ca="1" si="13"/>
        <v>757.17876196821805</v>
      </c>
      <c r="E236">
        <f t="shared" ca="1" si="15"/>
        <v>0.58077474246803684</v>
      </c>
      <c r="F236">
        <f t="shared" ca="1" si="15"/>
        <v>0.72378718370864426</v>
      </c>
    </row>
    <row r="237" spans="1:6" ht="15.75" customHeight="1" x14ac:dyDescent="0.2">
      <c r="A237">
        <v>236</v>
      </c>
      <c r="B237" s="47">
        <f ca="1">IF('Inputs and Results'!$C$15='Inputs and Results'!$C$13, 'Inputs and Results'!$C$13, IF(E237 &lt;= ('Inputs and Results'!$C$14-'Inputs and Results'!$C$13)/('Inputs and Results'!$C$15-'Inputs and Results'!$C$13), 'Inputs and Results'!$C$13 + SQRT(E237*('Inputs and Results'!$C$15-'Inputs and Results'!$C$13)*('Inputs and Results'!$C$14-'Inputs and Results'!$C$13)), 'Inputs and Results'!$C$15 - SQRT((1-E237)*('Inputs and Results'!$C$15-'Inputs and Results'!$C$13)*('Inputs and Results'!$C$15-'Inputs and Results'!$C$14))))</f>
        <v>1.3637363086638141</v>
      </c>
      <c r="C237" s="47">
        <f ca="1">IF('Inputs and Results'!$G$15='Inputs and Results'!$G$13, 'Inputs and Results'!$G$13, IF(F237 &lt;= ('Inputs and Results'!$G$14-'Inputs and Results'!$G$13)/('Inputs and Results'!$G$15-'Inputs and Results'!$G$13), 'Inputs and Results'!$G$13 + SQRT(F237*('Inputs and Results'!$G$15-'Inputs and Results'!$G$13)*('Inputs and Results'!$G$14-'Inputs and Results'!$G$13)), 'Inputs and Results'!$G$15 - SQRT((1-F237)*('Inputs and Results'!$G$15-'Inputs and Results'!$G$13)*('Inputs and Results'!$G$15-'Inputs and Results'!$G$14))))</f>
        <v>957.75250773128448</v>
      </c>
      <c r="D237">
        <f t="shared" ca="1" si="13"/>
        <v>1306.1218695069731</v>
      </c>
      <c r="E237">
        <f t="shared" ca="1" si="15"/>
        <v>0.70251568137943099</v>
      </c>
      <c r="F237">
        <f t="shared" ca="1" si="15"/>
        <v>0.93081701130871841</v>
      </c>
    </row>
    <row r="238" spans="1:6" ht="15.75" customHeight="1" x14ac:dyDescent="0.2">
      <c r="A238">
        <v>237</v>
      </c>
      <c r="B238" s="47">
        <f ca="1">IF('Inputs and Results'!$C$15='Inputs and Results'!$C$13, 'Inputs and Results'!$C$13, IF(E238 &lt;= ('Inputs and Results'!$C$14-'Inputs and Results'!$C$13)/('Inputs and Results'!$C$15-'Inputs and Results'!$C$13), 'Inputs and Results'!$C$13 + SQRT(E238*('Inputs and Results'!$C$15-'Inputs and Results'!$C$13)*('Inputs and Results'!$C$14-'Inputs and Results'!$C$13)), 'Inputs and Results'!$C$15 - SQRT((1-E238)*('Inputs and Results'!$C$15-'Inputs and Results'!$C$13)*('Inputs and Results'!$C$15-'Inputs and Results'!$C$14))))</f>
        <v>2.1117519139615437</v>
      </c>
      <c r="C238" s="47">
        <f ca="1">IF('Inputs and Results'!$G$15='Inputs and Results'!$G$13, 'Inputs and Results'!$G$13, IF(F238 &lt;= ('Inputs and Results'!$G$14-'Inputs and Results'!$G$13)/('Inputs and Results'!$G$15-'Inputs and Results'!$G$13), 'Inputs and Results'!$G$13 + SQRT(F238*('Inputs and Results'!$G$15-'Inputs and Results'!$G$13)*('Inputs and Results'!$G$14-'Inputs and Results'!$G$13)), 'Inputs and Results'!$G$15 - SQRT((1-F238)*('Inputs and Results'!$G$15-'Inputs and Results'!$G$13)*('Inputs and Results'!$G$15-'Inputs and Results'!$G$14))))</f>
        <v>303.624561363319</v>
      </c>
      <c r="D238">
        <f t="shared" ca="1" si="13"/>
        <v>641.17974858472303</v>
      </c>
      <c r="E238">
        <f t="shared" ca="1" si="15"/>
        <v>0.91233503751655765</v>
      </c>
      <c r="F238">
        <f t="shared" ca="1" si="15"/>
        <v>5.2758677084575933E-2</v>
      </c>
    </row>
    <row r="239" spans="1:6" ht="15.75" customHeight="1" x14ac:dyDescent="0.2">
      <c r="A239">
        <v>238</v>
      </c>
      <c r="B239" s="47">
        <f ca="1">IF('Inputs and Results'!$C$15='Inputs and Results'!$C$13, 'Inputs and Results'!$C$13, IF(E239 &lt;= ('Inputs and Results'!$C$14-'Inputs and Results'!$C$13)/('Inputs and Results'!$C$15-'Inputs and Results'!$C$13), 'Inputs and Results'!$C$13 + SQRT(E239*('Inputs and Results'!$C$15-'Inputs and Results'!$C$13)*('Inputs and Results'!$C$14-'Inputs and Results'!$C$13)), 'Inputs and Results'!$C$15 - SQRT((1-E239)*('Inputs and Results'!$C$15-'Inputs and Results'!$C$13)*('Inputs and Results'!$C$15-'Inputs and Results'!$C$14))))</f>
        <v>0.96119904753918695</v>
      </c>
      <c r="C239" s="47">
        <f ca="1">IF('Inputs and Results'!$G$15='Inputs and Results'!$G$13, 'Inputs and Results'!$G$13, IF(F239 &lt;= ('Inputs and Results'!$G$14-'Inputs and Results'!$G$13)/('Inputs and Results'!$G$15-'Inputs and Results'!$G$13), 'Inputs and Results'!$G$13 + SQRT(F239*('Inputs and Results'!$G$15-'Inputs and Results'!$G$13)*('Inputs and Results'!$G$14-'Inputs and Results'!$G$13)), 'Inputs and Results'!$G$15 - SQRT((1-F239)*('Inputs and Results'!$G$15-'Inputs and Results'!$G$13)*('Inputs and Results'!$G$15-'Inputs and Results'!$G$14))))</f>
        <v>830.18475060194362</v>
      </c>
      <c r="D239">
        <f t="shared" ca="1" si="13"/>
        <v>797.97279156014565</v>
      </c>
      <c r="E239">
        <f t="shared" ca="1" si="15"/>
        <v>0.53814340847165343</v>
      </c>
      <c r="F239">
        <f t="shared" ca="1" si="15"/>
        <v>0.83876832328625162</v>
      </c>
    </row>
    <row r="240" spans="1:6" ht="15.75" customHeight="1" x14ac:dyDescent="0.2">
      <c r="A240">
        <v>239</v>
      </c>
      <c r="B240" s="47">
        <f ca="1">IF('Inputs and Results'!$C$15='Inputs and Results'!$C$13, 'Inputs and Results'!$C$13, IF(E240 &lt;= ('Inputs and Results'!$C$14-'Inputs and Results'!$C$13)/('Inputs and Results'!$C$15-'Inputs and Results'!$C$13), 'Inputs and Results'!$C$13 + SQRT(E240*('Inputs and Results'!$C$15-'Inputs and Results'!$C$13)*('Inputs and Results'!$C$14-'Inputs and Results'!$C$13)), 'Inputs and Results'!$C$15 - SQRT((1-E240)*('Inputs and Results'!$C$15-'Inputs and Results'!$C$13)*('Inputs and Results'!$C$15-'Inputs and Results'!$C$14))))</f>
        <v>1.6105608395070559</v>
      </c>
      <c r="C240" s="47">
        <f ca="1">IF('Inputs and Results'!$G$15='Inputs and Results'!$G$13, 'Inputs and Results'!$G$13, IF(F240 &lt;= ('Inputs and Results'!$G$14-'Inputs and Results'!$G$13)/('Inputs and Results'!$G$15-'Inputs and Results'!$G$13), 'Inputs and Results'!$G$13 + SQRT(F240*('Inputs and Results'!$G$15-'Inputs and Results'!$G$13)*('Inputs and Results'!$G$14-'Inputs and Results'!$G$13)), 'Inputs and Results'!$G$15 - SQRT((1-F240)*('Inputs and Results'!$G$15-'Inputs and Results'!$G$13)*('Inputs and Results'!$G$15-'Inputs and Results'!$G$14))))</f>
        <v>537.16287757142038</v>
      </c>
      <c r="D240">
        <f t="shared" ca="1" si="13"/>
        <v>865.13349505345263</v>
      </c>
      <c r="E240">
        <f t="shared" ca="1" si="15"/>
        <v>0.78549542436540698</v>
      </c>
      <c r="F240">
        <f t="shared" ca="1" si="15"/>
        <v>0.48204218981468727</v>
      </c>
    </row>
    <row r="241" spans="1:6" ht="15.75" customHeight="1" x14ac:dyDescent="0.2">
      <c r="A241">
        <v>240</v>
      </c>
      <c r="B241" s="47">
        <f ca="1">IF('Inputs and Results'!$C$15='Inputs and Results'!$C$13, 'Inputs and Results'!$C$13, IF(E241 &lt;= ('Inputs and Results'!$C$14-'Inputs and Results'!$C$13)/('Inputs and Results'!$C$15-'Inputs and Results'!$C$13), 'Inputs and Results'!$C$13 + SQRT(E241*('Inputs and Results'!$C$15-'Inputs and Results'!$C$13)*('Inputs and Results'!$C$14-'Inputs and Results'!$C$13)), 'Inputs and Results'!$C$15 - SQRT((1-E241)*('Inputs and Results'!$C$15-'Inputs and Results'!$C$13)*('Inputs and Results'!$C$15-'Inputs and Results'!$C$14))))</f>
        <v>0.51058604376467898</v>
      </c>
      <c r="C241" s="47">
        <f ca="1">IF('Inputs and Results'!$G$15='Inputs and Results'!$G$13, 'Inputs and Results'!$G$13, IF(F241 &lt;= ('Inputs and Results'!$G$14-'Inputs and Results'!$G$13)/('Inputs and Results'!$G$15-'Inputs and Results'!$G$13), 'Inputs and Results'!$G$13 + SQRT(F241*('Inputs and Results'!$G$15-'Inputs and Results'!$G$13)*('Inputs and Results'!$G$14-'Inputs and Results'!$G$13)), 'Inputs and Results'!$G$15 - SQRT((1-F241)*('Inputs and Results'!$G$15-'Inputs and Results'!$G$13)*('Inputs and Results'!$G$15-'Inputs and Results'!$G$14))))</f>
        <v>888.70936977834253</v>
      </c>
      <c r="D241">
        <f t="shared" ca="1" si="13"/>
        <v>453.76260117172507</v>
      </c>
      <c r="E241">
        <f t="shared" ca="1" si="15"/>
        <v>0.31142423938897856</v>
      </c>
      <c r="F241">
        <f t="shared" ca="1" si="15"/>
        <v>0.88576140924124547</v>
      </c>
    </row>
    <row r="242" spans="1:6" ht="15.75" customHeight="1" x14ac:dyDescent="0.2">
      <c r="A242">
        <v>241</v>
      </c>
      <c r="B242" s="47">
        <f ca="1">IF('Inputs and Results'!$C$15='Inputs and Results'!$C$13, 'Inputs and Results'!$C$13, IF(E242 &lt;= ('Inputs and Results'!$C$14-'Inputs and Results'!$C$13)/('Inputs and Results'!$C$15-'Inputs and Results'!$C$13), 'Inputs and Results'!$C$13 + SQRT(E242*('Inputs and Results'!$C$15-'Inputs and Results'!$C$13)*('Inputs and Results'!$C$14-'Inputs and Results'!$C$13)), 'Inputs and Results'!$C$15 - SQRT((1-E242)*('Inputs and Results'!$C$15-'Inputs and Results'!$C$13)*('Inputs and Results'!$C$15-'Inputs and Results'!$C$14))))</f>
        <v>1.2183171054257869</v>
      </c>
      <c r="C242" s="47">
        <f ca="1">IF('Inputs and Results'!$G$15='Inputs and Results'!$G$13, 'Inputs and Results'!$G$13, IF(F242 &lt;= ('Inputs and Results'!$G$14-'Inputs and Results'!$G$13)/('Inputs and Results'!$G$15-'Inputs and Results'!$G$13), 'Inputs and Results'!$G$13 + SQRT(F242*('Inputs and Results'!$G$15-'Inputs and Results'!$G$13)*('Inputs and Results'!$G$14-'Inputs and Results'!$G$13)), 'Inputs and Results'!$G$15 - SQRT((1-F242)*('Inputs and Results'!$G$15-'Inputs and Results'!$G$13)*('Inputs and Results'!$G$15-'Inputs and Results'!$G$14))))</f>
        <v>851.79894485225532</v>
      </c>
      <c r="D242">
        <f t="shared" ca="1" si="13"/>
        <v>1037.7612248971391</v>
      </c>
      <c r="E242">
        <f t="shared" ref="E242:F261" ca="1" si="16">RAND()</f>
        <v>0.64728956257573922</v>
      </c>
      <c r="F242">
        <f t="shared" ca="1" si="16"/>
        <v>0.85706423668980547</v>
      </c>
    </row>
    <row r="243" spans="1:6" ht="15.75" customHeight="1" x14ac:dyDescent="0.2">
      <c r="A243">
        <v>242</v>
      </c>
      <c r="B243" s="47">
        <f ca="1">IF('Inputs and Results'!$C$15='Inputs and Results'!$C$13, 'Inputs and Results'!$C$13, IF(E243 &lt;= ('Inputs and Results'!$C$14-'Inputs and Results'!$C$13)/('Inputs and Results'!$C$15-'Inputs and Results'!$C$13), 'Inputs and Results'!$C$13 + SQRT(E243*('Inputs and Results'!$C$15-'Inputs and Results'!$C$13)*('Inputs and Results'!$C$14-'Inputs and Results'!$C$13)), 'Inputs and Results'!$C$15 - SQRT((1-E243)*('Inputs and Results'!$C$15-'Inputs and Results'!$C$13)*('Inputs and Results'!$C$15-'Inputs and Results'!$C$14))))</f>
        <v>0.6876169155315508</v>
      </c>
      <c r="C243" s="47">
        <f ca="1">IF('Inputs and Results'!$G$15='Inputs and Results'!$G$13, 'Inputs and Results'!$G$13, IF(F243 &lt;= ('Inputs and Results'!$G$14-'Inputs and Results'!$G$13)/('Inputs and Results'!$G$15-'Inputs and Results'!$G$13), 'Inputs and Results'!$G$13 + SQRT(F243*('Inputs and Results'!$G$15-'Inputs and Results'!$G$13)*('Inputs and Results'!$G$14-'Inputs and Results'!$G$13)), 'Inputs and Results'!$G$15 - SQRT((1-F243)*('Inputs and Results'!$G$15-'Inputs and Results'!$G$13)*('Inputs and Results'!$G$15-'Inputs and Results'!$G$14))))</f>
        <v>1001.5778153137128</v>
      </c>
      <c r="D243">
        <f t="shared" ca="1" si="13"/>
        <v>688.70184803084442</v>
      </c>
      <c r="E243">
        <f t="shared" ca="1" si="16"/>
        <v>0.40587605229602008</v>
      </c>
      <c r="F243">
        <f t="shared" ca="1" si="16"/>
        <v>0.95358469659486034</v>
      </c>
    </row>
    <row r="244" spans="1:6" ht="15.75" customHeight="1" x14ac:dyDescent="0.2">
      <c r="A244">
        <v>243</v>
      </c>
      <c r="B244" s="47">
        <f ca="1">IF('Inputs and Results'!$C$15='Inputs and Results'!$C$13, 'Inputs and Results'!$C$13, IF(E244 &lt;= ('Inputs and Results'!$C$14-'Inputs and Results'!$C$13)/('Inputs and Results'!$C$15-'Inputs and Results'!$C$13), 'Inputs and Results'!$C$13 + SQRT(E244*('Inputs and Results'!$C$15-'Inputs and Results'!$C$13)*('Inputs and Results'!$C$14-'Inputs and Results'!$C$13)), 'Inputs and Results'!$C$15 - SQRT((1-E244)*('Inputs and Results'!$C$15-'Inputs and Results'!$C$13)*('Inputs and Results'!$C$15-'Inputs and Results'!$C$14))))</f>
        <v>1.3061412800553824</v>
      </c>
      <c r="C244" s="47">
        <f ca="1">IF('Inputs and Results'!$G$15='Inputs and Results'!$G$13, 'Inputs and Results'!$G$13, IF(F244 &lt;= ('Inputs and Results'!$G$14-'Inputs and Results'!$G$13)/('Inputs and Results'!$G$15-'Inputs and Results'!$G$13), 'Inputs and Results'!$G$13 + SQRT(F244*('Inputs and Results'!$G$15-'Inputs and Results'!$G$13)*('Inputs and Results'!$G$14-'Inputs and Results'!$G$13)), 'Inputs and Results'!$G$15 - SQRT((1-F244)*('Inputs and Results'!$G$15-'Inputs and Results'!$G$13)*('Inputs and Results'!$G$15-'Inputs and Results'!$G$14))))</f>
        <v>356.17240668741056</v>
      </c>
      <c r="D244">
        <f t="shared" ca="1" si="13"/>
        <v>465.21148319110068</v>
      </c>
      <c r="E244">
        <f t="shared" ca="1" si="16"/>
        <v>0.68120473742973131</v>
      </c>
      <c r="F244">
        <f t="shared" ca="1" si="16"/>
        <v>0.16056285037422524</v>
      </c>
    </row>
    <row r="245" spans="1:6" ht="15.75" customHeight="1" x14ac:dyDescent="0.2">
      <c r="A245">
        <v>244</v>
      </c>
      <c r="B245" s="47">
        <f ca="1">IF('Inputs and Results'!$C$15='Inputs and Results'!$C$13, 'Inputs and Results'!$C$13, IF(E245 &lt;= ('Inputs and Results'!$C$14-'Inputs and Results'!$C$13)/('Inputs and Results'!$C$15-'Inputs and Results'!$C$13), 'Inputs and Results'!$C$13 + SQRT(E245*('Inputs and Results'!$C$15-'Inputs and Results'!$C$13)*('Inputs and Results'!$C$14-'Inputs and Results'!$C$13)), 'Inputs and Results'!$C$15 - SQRT((1-E245)*('Inputs and Results'!$C$15-'Inputs and Results'!$C$13)*('Inputs and Results'!$C$15-'Inputs and Results'!$C$14))))</f>
        <v>0.66749869879307466</v>
      </c>
      <c r="C245" s="47">
        <f ca="1">IF('Inputs and Results'!$G$15='Inputs and Results'!$G$13, 'Inputs and Results'!$G$13, IF(F245 &lt;= ('Inputs and Results'!$G$14-'Inputs and Results'!$G$13)/('Inputs and Results'!$G$15-'Inputs and Results'!$G$13), 'Inputs and Results'!$G$13 + SQRT(F245*('Inputs and Results'!$G$15-'Inputs and Results'!$G$13)*('Inputs and Results'!$G$14-'Inputs and Results'!$G$13)), 'Inputs and Results'!$G$15 - SQRT((1-F245)*('Inputs and Results'!$G$15-'Inputs and Results'!$G$13)*('Inputs and Results'!$G$15-'Inputs and Results'!$G$14))))</f>
        <v>573.57783823157342</v>
      </c>
      <c r="D245">
        <f t="shared" ca="1" si="13"/>
        <v>382.86246067611995</v>
      </c>
      <c r="E245">
        <f t="shared" ca="1" si="16"/>
        <v>0.39549307554088875</v>
      </c>
      <c r="F245">
        <f t="shared" ca="1" si="16"/>
        <v>0.53739005217311031</v>
      </c>
    </row>
    <row r="246" spans="1:6" ht="15.75" customHeight="1" x14ac:dyDescent="0.2">
      <c r="A246">
        <v>245</v>
      </c>
      <c r="B246" s="47">
        <f ca="1">IF('Inputs and Results'!$C$15='Inputs and Results'!$C$13, 'Inputs and Results'!$C$13, IF(E246 &lt;= ('Inputs and Results'!$C$14-'Inputs and Results'!$C$13)/('Inputs and Results'!$C$15-'Inputs and Results'!$C$13), 'Inputs and Results'!$C$13 + SQRT(E246*('Inputs and Results'!$C$15-'Inputs and Results'!$C$13)*('Inputs and Results'!$C$14-'Inputs and Results'!$C$13)), 'Inputs and Results'!$C$15 - SQRT((1-E246)*('Inputs and Results'!$C$15-'Inputs and Results'!$C$13)*('Inputs and Results'!$C$15-'Inputs and Results'!$C$14))))</f>
        <v>0.92036179295086118</v>
      </c>
      <c r="C246" s="47">
        <f ca="1">IF('Inputs and Results'!$G$15='Inputs and Results'!$G$13, 'Inputs and Results'!$G$13, IF(F246 &lt;= ('Inputs and Results'!$G$14-'Inputs and Results'!$G$13)/('Inputs and Results'!$G$15-'Inputs and Results'!$G$13), 'Inputs and Results'!$G$13 + SQRT(F246*('Inputs and Results'!$G$15-'Inputs and Results'!$G$13)*('Inputs and Results'!$G$14-'Inputs and Results'!$G$13)), 'Inputs and Results'!$G$15 - SQRT((1-F246)*('Inputs and Results'!$G$15-'Inputs and Results'!$G$13)*('Inputs and Results'!$G$15-'Inputs and Results'!$G$14))))</f>
        <v>567.64497374580469</v>
      </c>
      <c r="D246">
        <f t="shared" ca="1" si="13"/>
        <v>522.43874579623332</v>
      </c>
      <c r="E246">
        <f t="shared" ca="1" si="16"/>
        <v>0.5194561030868271</v>
      </c>
      <c r="F246">
        <f t="shared" ca="1" si="16"/>
        <v>0.52858576839725502</v>
      </c>
    </row>
    <row r="247" spans="1:6" ht="15.75" customHeight="1" x14ac:dyDescent="0.2">
      <c r="A247">
        <v>246</v>
      </c>
      <c r="B247" s="47">
        <f ca="1">IF('Inputs and Results'!$C$15='Inputs and Results'!$C$13, 'Inputs and Results'!$C$13, IF(E247 &lt;= ('Inputs and Results'!$C$14-'Inputs and Results'!$C$13)/('Inputs and Results'!$C$15-'Inputs and Results'!$C$13), 'Inputs and Results'!$C$13 + SQRT(E247*('Inputs and Results'!$C$15-'Inputs and Results'!$C$13)*('Inputs and Results'!$C$14-'Inputs and Results'!$C$13)), 'Inputs and Results'!$C$15 - SQRT((1-E247)*('Inputs and Results'!$C$15-'Inputs and Results'!$C$13)*('Inputs and Results'!$C$15-'Inputs and Results'!$C$14))))</f>
        <v>0.69051758316441925</v>
      </c>
      <c r="C247" s="47">
        <f ca="1">IF('Inputs and Results'!$G$15='Inputs and Results'!$G$13, 'Inputs and Results'!$G$13, IF(F247 &lt;= ('Inputs and Results'!$G$14-'Inputs and Results'!$G$13)/('Inputs and Results'!$G$15-'Inputs and Results'!$G$13), 'Inputs and Results'!$G$13 + SQRT(F247*('Inputs and Results'!$G$15-'Inputs and Results'!$G$13)*('Inputs and Results'!$G$14-'Inputs and Results'!$G$13)), 'Inputs and Results'!$G$15 - SQRT((1-F247)*('Inputs and Results'!$G$15-'Inputs and Results'!$G$13)*('Inputs and Results'!$G$15-'Inputs and Results'!$G$14))))</f>
        <v>505.47198839325802</v>
      </c>
      <c r="D247">
        <f t="shared" ca="1" si="13"/>
        <v>349.0372957826259</v>
      </c>
      <c r="E247">
        <f t="shared" ca="1" si="16"/>
        <v>0.40736566292525378</v>
      </c>
      <c r="F247">
        <f t="shared" ca="1" si="16"/>
        <v>0.43133005960992843</v>
      </c>
    </row>
    <row r="248" spans="1:6" ht="15.75" customHeight="1" x14ac:dyDescent="0.2">
      <c r="A248">
        <v>247</v>
      </c>
      <c r="B248" s="47">
        <f ca="1">IF('Inputs and Results'!$C$15='Inputs and Results'!$C$13, 'Inputs and Results'!$C$13, IF(E248 &lt;= ('Inputs and Results'!$C$14-'Inputs and Results'!$C$13)/('Inputs and Results'!$C$15-'Inputs and Results'!$C$13), 'Inputs and Results'!$C$13 + SQRT(E248*('Inputs and Results'!$C$15-'Inputs and Results'!$C$13)*('Inputs and Results'!$C$14-'Inputs and Results'!$C$13)), 'Inputs and Results'!$C$15 - SQRT((1-E248)*('Inputs and Results'!$C$15-'Inputs and Results'!$C$13)*('Inputs and Results'!$C$15-'Inputs and Results'!$C$14))))</f>
        <v>2.0670797050530894</v>
      </c>
      <c r="C248" s="47">
        <f ca="1">IF('Inputs and Results'!$G$15='Inputs and Results'!$G$13, 'Inputs and Results'!$G$13, IF(F248 &lt;= ('Inputs and Results'!$G$14-'Inputs and Results'!$G$13)/('Inputs and Results'!$G$15-'Inputs and Results'!$G$13), 'Inputs and Results'!$G$13 + SQRT(F248*('Inputs and Results'!$G$15-'Inputs and Results'!$G$13)*('Inputs and Results'!$G$14-'Inputs and Results'!$G$13)), 'Inputs and Results'!$G$15 - SQRT((1-F248)*('Inputs and Results'!$G$15-'Inputs and Results'!$G$13)*('Inputs and Results'!$G$15-'Inputs and Results'!$G$14))))</f>
        <v>331.20763723028131</v>
      </c>
      <c r="D248">
        <f t="shared" ca="1" si="13"/>
        <v>684.63258507730052</v>
      </c>
      <c r="E248">
        <f t="shared" ca="1" si="16"/>
        <v>0.9032955248084632</v>
      </c>
      <c r="F248">
        <f t="shared" ca="1" si="16"/>
        <v>0.11015835168661903</v>
      </c>
    </row>
    <row r="249" spans="1:6" ht="15.75" customHeight="1" x14ac:dyDescent="0.2">
      <c r="A249">
        <v>248</v>
      </c>
      <c r="B249" s="47">
        <f ca="1">IF('Inputs and Results'!$C$15='Inputs and Results'!$C$13, 'Inputs and Results'!$C$13, IF(E249 &lt;= ('Inputs and Results'!$C$14-'Inputs and Results'!$C$13)/('Inputs and Results'!$C$15-'Inputs and Results'!$C$13), 'Inputs and Results'!$C$13 + SQRT(E249*('Inputs and Results'!$C$15-'Inputs and Results'!$C$13)*('Inputs and Results'!$C$14-'Inputs and Results'!$C$13)), 'Inputs and Results'!$C$15 - SQRT((1-E249)*('Inputs and Results'!$C$15-'Inputs and Results'!$C$13)*('Inputs and Results'!$C$15-'Inputs and Results'!$C$14))))</f>
        <v>0.99911083808032375</v>
      </c>
      <c r="C249" s="47">
        <f ca="1">IF('Inputs and Results'!$G$15='Inputs and Results'!$G$13, 'Inputs and Results'!$G$13, IF(F249 &lt;= ('Inputs and Results'!$G$14-'Inputs and Results'!$G$13)/('Inputs and Results'!$G$15-'Inputs and Results'!$G$13), 'Inputs and Results'!$G$13 + SQRT(F249*('Inputs and Results'!$G$15-'Inputs and Results'!$G$13)*('Inputs and Results'!$G$14-'Inputs and Results'!$G$13)), 'Inputs and Results'!$G$15 - SQRT((1-F249)*('Inputs and Results'!$G$15-'Inputs and Results'!$G$13)*('Inputs and Results'!$G$15-'Inputs and Results'!$G$14))))</f>
        <v>1028.8490216685398</v>
      </c>
      <c r="D249">
        <f t="shared" ca="1" si="13"/>
        <v>1027.934208297376</v>
      </c>
      <c r="E249">
        <f t="shared" ca="1" si="16"/>
        <v>0.55516028463470846</v>
      </c>
      <c r="F249">
        <f t="shared" ca="1" si="16"/>
        <v>0.9654665862840679</v>
      </c>
    </row>
    <row r="250" spans="1:6" ht="15.75" customHeight="1" x14ac:dyDescent="0.2">
      <c r="A250">
        <v>249</v>
      </c>
      <c r="B250" s="47">
        <f ca="1">IF('Inputs and Results'!$C$15='Inputs and Results'!$C$13, 'Inputs and Results'!$C$13, IF(E250 &lt;= ('Inputs and Results'!$C$14-'Inputs and Results'!$C$13)/('Inputs and Results'!$C$15-'Inputs and Results'!$C$13), 'Inputs and Results'!$C$13 + SQRT(E250*('Inputs and Results'!$C$15-'Inputs and Results'!$C$13)*('Inputs and Results'!$C$14-'Inputs and Results'!$C$13)), 'Inputs and Results'!$C$15 - SQRT((1-E250)*('Inputs and Results'!$C$15-'Inputs and Results'!$C$13)*('Inputs and Results'!$C$15-'Inputs and Results'!$C$14))))</f>
        <v>0.50536924255154103</v>
      </c>
      <c r="C250" s="47">
        <f ca="1">IF('Inputs and Results'!$G$15='Inputs and Results'!$G$13, 'Inputs and Results'!$G$13, IF(F250 &lt;= ('Inputs and Results'!$G$14-'Inputs and Results'!$G$13)/('Inputs and Results'!$G$15-'Inputs and Results'!$G$13), 'Inputs and Results'!$G$13 + SQRT(F250*('Inputs and Results'!$G$15-'Inputs and Results'!$G$13)*('Inputs and Results'!$G$14-'Inputs and Results'!$G$13)), 'Inputs and Results'!$G$15 - SQRT((1-F250)*('Inputs and Results'!$G$15-'Inputs and Results'!$G$13)*('Inputs and Results'!$G$15-'Inputs and Results'!$G$14))))</f>
        <v>654.03991991255316</v>
      </c>
      <c r="D250">
        <f t="shared" ca="1" si="13"/>
        <v>330.53165892467757</v>
      </c>
      <c r="E250">
        <f t="shared" ca="1" si="16"/>
        <v>0.30853526488801419</v>
      </c>
      <c r="F250">
        <f t="shared" ca="1" si="16"/>
        <v>0.64859938502254511</v>
      </c>
    </row>
    <row r="251" spans="1:6" ht="15.75" customHeight="1" x14ac:dyDescent="0.2">
      <c r="A251">
        <v>250</v>
      </c>
      <c r="B251" s="47">
        <f ca="1">IF('Inputs and Results'!$C$15='Inputs and Results'!$C$13, 'Inputs and Results'!$C$13, IF(E251 &lt;= ('Inputs and Results'!$C$14-'Inputs and Results'!$C$13)/('Inputs and Results'!$C$15-'Inputs and Results'!$C$13), 'Inputs and Results'!$C$13 + SQRT(E251*('Inputs and Results'!$C$15-'Inputs and Results'!$C$13)*('Inputs and Results'!$C$14-'Inputs and Results'!$C$13)), 'Inputs and Results'!$C$15 - SQRT((1-E251)*('Inputs and Results'!$C$15-'Inputs and Results'!$C$13)*('Inputs and Results'!$C$15-'Inputs and Results'!$C$14))))</f>
        <v>8.5468104620130436E-2</v>
      </c>
      <c r="C251" s="47">
        <f ca="1">IF('Inputs and Results'!$G$15='Inputs and Results'!$G$13, 'Inputs and Results'!$G$13, IF(F251 &lt;= ('Inputs and Results'!$G$14-'Inputs and Results'!$G$13)/('Inputs and Results'!$G$15-'Inputs and Results'!$G$13), 'Inputs and Results'!$G$13 + SQRT(F251*('Inputs and Results'!$G$15-'Inputs and Results'!$G$13)*('Inputs and Results'!$G$14-'Inputs and Results'!$G$13)), 'Inputs and Results'!$G$15 - SQRT((1-F251)*('Inputs and Results'!$G$15-'Inputs and Results'!$G$13)*('Inputs and Results'!$G$15-'Inputs and Results'!$G$14))))</f>
        <v>593.16913204660352</v>
      </c>
      <c r="D251">
        <f t="shared" ca="1" si="13"/>
        <v>50.697041435191075</v>
      </c>
      <c r="E251">
        <f t="shared" ca="1" si="16"/>
        <v>5.6167092312602973E-2</v>
      </c>
      <c r="F251">
        <f t="shared" ca="1" si="16"/>
        <v>0.56587372892718879</v>
      </c>
    </row>
    <row r="252" spans="1:6" ht="15.75" customHeight="1" x14ac:dyDescent="0.2">
      <c r="A252">
        <v>251</v>
      </c>
      <c r="B252" s="47">
        <f ca="1">IF('Inputs and Results'!$C$15='Inputs and Results'!$C$13, 'Inputs and Results'!$C$13, IF(E252 &lt;= ('Inputs and Results'!$C$14-'Inputs and Results'!$C$13)/('Inputs and Results'!$C$15-'Inputs and Results'!$C$13), 'Inputs and Results'!$C$13 + SQRT(E252*('Inputs and Results'!$C$15-'Inputs and Results'!$C$13)*('Inputs and Results'!$C$14-'Inputs and Results'!$C$13)), 'Inputs and Results'!$C$15 - SQRT((1-E252)*('Inputs and Results'!$C$15-'Inputs and Results'!$C$13)*('Inputs and Results'!$C$15-'Inputs and Results'!$C$14))))</f>
        <v>1.3187617306465917</v>
      </c>
      <c r="C252" s="47">
        <f ca="1">IF('Inputs and Results'!$G$15='Inputs and Results'!$G$13, 'Inputs and Results'!$G$13, IF(F252 &lt;= ('Inputs and Results'!$G$14-'Inputs and Results'!$G$13)/('Inputs and Results'!$G$15-'Inputs and Results'!$G$13), 'Inputs and Results'!$G$13 + SQRT(F252*('Inputs and Results'!$G$15-'Inputs and Results'!$G$13)*('Inputs and Results'!$G$14-'Inputs and Results'!$G$13)), 'Inputs and Results'!$G$15 - SQRT((1-F252)*('Inputs and Results'!$G$15-'Inputs and Results'!$G$13)*('Inputs and Results'!$G$15-'Inputs and Results'!$G$14))))</f>
        <v>783.24006064737819</v>
      </c>
      <c r="D252">
        <f t="shared" ca="1" si="13"/>
        <v>1032.9070178910779</v>
      </c>
      <c r="E252">
        <f t="shared" ca="1" si="16"/>
        <v>0.68593754240683968</v>
      </c>
      <c r="F252">
        <f t="shared" ca="1" si="16"/>
        <v>0.79523643982170034</v>
      </c>
    </row>
    <row r="253" spans="1:6" ht="15.75" customHeight="1" x14ac:dyDescent="0.2">
      <c r="A253">
        <v>252</v>
      </c>
      <c r="B253" s="47">
        <f ca="1">IF('Inputs and Results'!$C$15='Inputs and Results'!$C$13, 'Inputs and Results'!$C$13, IF(E253 &lt;= ('Inputs and Results'!$C$14-'Inputs and Results'!$C$13)/('Inputs and Results'!$C$15-'Inputs and Results'!$C$13), 'Inputs and Results'!$C$13 + SQRT(E253*('Inputs and Results'!$C$15-'Inputs and Results'!$C$13)*('Inputs and Results'!$C$14-'Inputs and Results'!$C$13)), 'Inputs and Results'!$C$15 - SQRT((1-E253)*('Inputs and Results'!$C$15-'Inputs and Results'!$C$13)*('Inputs and Results'!$C$15-'Inputs and Results'!$C$14))))</f>
        <v>8.688526274186481E-2</v>
      </c>
      <c r="C253" s="47">
        <f ca="1">IF('Inputs and Results'!$G$15='Inputs and Results'!$G$13, 'Inputs and Results'!$G$13, IF(F253 &lt;= ('Inputs and Results'!$G$14-'Inputs and Results'!$G$13)/('Inputs and Results'!$G$15-'Inputs and Results'!$G$13), 'Inputs and Results'!$G$13 + SQRT(F253*('Inputs and Results'!$G$15-'Inputs and Results'!$G$13)*('Inputs and Results'!$G$14-'Inputs and Results'!$G$13)), 'Inputs and Results'!$G$15 - SQRT((1-F253)*('Inputs and Results'!$G$15-'Inputs and Results'!$G$13)*('Inputs and Results'!$G$15-'Inputs and Results'!$G$14))))</f>
        <v>1071.0304184579229</v>
      </c>
      <c r="D253">
        <f t="shared" ca="1" si="13"/>
        <v>93.056759312246044</v>
      </c>
      <c r="E253">
        <f t="shared" ca="1" si="16"/>
        <v>5.7084725285496241E-2</v>
      </c>
      <c r="F253">
        <f t="shared" ca="1" si="16"/>
        <v>0.98039100566567938</v>
      </c>
    </row>
    <row r="254" spans="1:6" ht="15.75" customHeight="1" x14ac:dyDescent="0.2">
      <c r="A254">
        <v>253</v>
      </c>
      <c r="B254" s="47">
        <f ca="1">IF('Inputs and Results'!$C$15='Inputs and Results'!$C$13, 'Inputs and Results'!$C$13, IF(E254 &lt;= ('Inputs and Results'!$C$14-'Inputs and Results'!$C$13)/('Inputs and Results'!$C$15-'Inputs and Results'!$C$13), 'Inputs and Results'!$C$13 + SQRT(E254*('Inputs and Results'!$C$15-'Inputs and Results'!$C$13)*('Inputs and Results'!$C$14-'Inputs and Results'!$C$13)), 'Inputs and Results'!$C$15 - SQRT((1-E254)*('Inputs and Results'!$C$15-'Inputs and Results'!$C$13)*('Inputs and Results'!$C$15-'Inputs and Results'!$C$14))))</f>
        <v>0.42550298013485799</v>
      </c>
      <c r="C254" s="47">
        <f ca="1">IF('Inputs and Results'!$G$15='Inputs and Results'!$G$13, 'Inputs and Results'!$G$13, IF(F254 &lt;= ('Inputs and Results'!$G$14-'Inputs and Results'!$G$13)/('Inputs and Results'!$G$15-'Inputs and Results'!$G$13), 'Inputs and Results'!$G$13 + SQRT(F254*('Inputs and Results'!$G$15-'Inputs and Results'!$G$13)*('Inputs and Results'!$G$14-'Inputs and Results'!$G$13)), 'Inputs and Results'!$G$15 - SQRT((1-F254)*('Inputs and Results'!$G$15-'Inputs and Results'!$G$13)*('Inputs and Results'!$G$15-'Inputs and Results'!$G$14))))</f>
        <v>338.89600527725315</v>
      </c>
      <c r="D254">
        <f t="shared" ca="1" si="13"/>
        <v>144.20126020126978</v>
      </c>
      <c r="E254">
        <f t="shared" ca="1" si="16"/>
        <v>0.26355167718950012</v>
      </c>
      <c r="F254">
        <f t="shared" ca="1" si="16"/>
        <v>0.12583795203547998</v>
      </c>
    </row>
    <row r="255" spans="1:6" ht="15.75" customHeight="1" x14ac:dyDescent="0.2">
      <c r="A255">
        <v>254</v>
      </c>
      <c r="B255" s="47">
        <f ca="1">IF('Inputs and Results'!$C$15='Inputs and Results'!$C$13, 'Inputs and Results'!$C$13, IF(E255 &lt;= ('Inputs and Results'!$C$14-'Inputs and Results'!$C$13)/('Inputs and Results'!$C$15-'Inputs and Results'!$C$13), 'Inputs and Results'!$C$13 + SQRT(E255*('Inputs and Results'!$C$15-'Inputs and Results'!$C$13)*('Inputs and Results'!$C$14-'Inputs and Results'!$C$13)), 'Inputs and Results'!$C$15 - SQRT((1-E255)*('Inputs and Results'!$C$15-'Inputs and Results'!$C$13)*('Inputs and Results'!$C$15-'Inputs and Results'!$C$14))))</f>
        <v>1.6670566841971186</v>
      </c>
      <c r="C255" s="47">
        <f ca="1">IF('Inputs and Results'!$G$15='Inputs and Results'!$G$13, 'Inputs and Results'!$G$13, IF(F255 &lt;= ('Inputs and Results'!$G$14-'Inputs and Results'!$G$13)/('Inputs and Results'!$G$15-'Inputs and Results'!$G$13), 'Inputs and Results'!$G$13 + SQRT(F255*('Inputs and Results'!$G$15-'Inputs and Results'!$G$13)*('Inputs and Results'!$G$14-'Inputs and Results'!$G$13)), 'Inputs and Results'!$G$15 - SQRT((1-F255)*('Inputs and Results'!$G$15-'Inputs and Results'!$G$13)*('Inputs and Results'!$G$15-'Inputs and Results'!$G$14))))</f>
        <v>1094.8805219645615</v>
      </c>
      <c r="D255">
        <f t="shared" ca="1" si="13"/>
        <v>1825.2278925382523</v>
      </c>
      <c r="E255">
        <f t="shared" ca="1" si="16"/>
        <v>0.80258467965071334</v>
      </c>
      <c r="F255">
        <f t="shared" ca="1" si="16"/>
        <v>0.98697291847194013</v>
      </c>
    </row>
    <row r="256" spans="1:6" ht="15.75" customHeight="1" x14ac:dyDescent="0.2">
      <c r="A256">
        <v>255</v>
      </c>
      <c r="B256" s="47">
        <f ca="1">IF('Inputs and Results'!$C$15='Inputs and Results'!$C$13, 'Inputs and Results'!$C$13, IF(E256 &lt;= ('Inputs and Results'!$C$14-'Inputs and Results'!$C$13)/('Inputs and Results'!$C$15-'Inputs and Results'!$C$13), 'Inputs and Results'!$C$13 + SQRT(E256*('Inputs and Results'!$C$15-'Inputs and Results'!$C$13)*('Inputs and Results'!$C$14-'Inputs and Results'!$C$13)), 'Inputs and Results'!$C$15 - SQRT((1-E256)*('Inputs and Results'!$C$15-'Inputs and Results'!$C$13)*('Inputs and Results'!$C$15-'Inputs and Results'!$C$14))))</f>
        <v>0.53097097518886782</v>
      </c>
      <c r="C256" s="47">
        <f ca="1">IF('Inputs and Results'!$G$15='Inputs and Results'!$G$13, 'Inputs and Results'!$G$13, IF(F256 &lt;= ('Inputs and Results'!$G$14-'Inputs and Results'!$G$13)/('Inputs and Results'!$G$15-'Inputs and Results'!$G$13), 'Inputs and Results'!$G$13 + SQRT(F256*('Inputs and Results'!$G$15-'Inputs and Results'!$G$13)*('Inputs and Results'!$G$14-'Inputs and Results'!$G$13)), 'Inputs and Results'!$G$15 - SQRT((1-F256)*('Inputs and Results'!$G$15-'Inputs and Results'!$G$13)*('Inputs and Results'!$G$15-'Inputs and Results'!$G$14))))</f>
        <v>589.36857680077651</v>
      </c>
      <c r="D256">
        <f t="shared" ca="1" si="13"/>
        <v>312.93760796958344</v>
      </c>
      <c r="E256">
        <f t="shared" ca="1" si="16"/>
        <v>0.32265507496002099</v>
      </c>
      <c r="F256">
        <f t="shared" ca="1" si="16"/>
        <v>0.56041887270444457</v>
      </c>
    </row>
    <row r="257" spans="1:6" ht="15.75" customHeight="1" x14ac:dyDescent="0.2">
      <c r="A257">
        <v>256</v>
      </c>
      <c r="B257" s="47">
        <f ca="1">IF('Inputs and Results'!$C$15='Inputs and Results'!$C$13, 'Inputs and Results'!$C$13, IF(E257 &lt;= ('Inputs and Results'!$C$14-'Inputs and Results'!$C$13)/('Inputs and Results'!$C$15-'Inputs and Results'!$C$13), 'Inputs and Results'!$C$13 + SQRT(E257*('Inputs and Results'!$C$15-'Inputs and Results'!$C$13)*('Inputs and Results'!$C$14-'Inputs and Results'!$C$13)), 'Inputs and Results'!$C$15 - SQRT((1-E257)*('Inputs and Results'!$C$15-'Inputs and Results'!$C$13)*('Inputs and Results'!$C$15-'Inputs and Results'!$C$14))))</f>
        <v>1.9846264218693723</v>
      </c>
      <c r="C257" s="47">
        <f ca="1">IF('Inputs and Results'!$G$15='Inputs and Results'!$G$13, 'Inputs and Results'!$G$13, IF(F257 &lt;= ('Inputs and Results'!$G$14-'Inputs and Results'!$G$13)/('Inputs and Results'!$G$15-'Inputs and Results'!$G$13), 'Inputs and Results'!$G$13 + SQRT(F257*('Inputs and Results'!$G$15-'Inputs and Results'!$G$13)*('Inputs and Results'!$G$14-'Inputs and Results'!$G$13)), 'Inputs and Results'!$G$15 - SQRT((1-F257)*('Inputs and Results'!$G$15-'Inputs and Results'!$G$13)*('Inputs and Results'!$G$15-'Inputs and Results'!$G$14))))</f>
        <v>359.38024652892057</v>
      </c>
      <c r="D257">
        <f t="shared" ca="1" si="13"/>
        <v>713.2355327592245</v>
      </c>
      <c r="E257">
        <f t="shared" ca="1" si="16"/>
        <v>0.88544627742602289</v>
      </c>
      <c r="F257">
        <f t="shared" ca="1" si="16"/>
        <v>0.16693301794445414</v>
      </c>
    </row>
    <row r="258" spans="1:6" ht="15.75" customHeight="1" x14ac:dyDescent="0.2">
      <c r="A258">
        <v>257</v>
      </c>
      <c r="B258" s="47">
        <f ca="1">IF('Inputs and Results'!$C$15='Inputs and Results'!$C$13, 'Inputs and Results'!$C$13, IF(E258 &lt;= ('Inputs and Results'!$C$14-'Inputs and Results'!$C$13)/('Inputs and Results'!$C$15-'Inputs and Results'!$C$13), 'Inputs and Results'!$C$13 + SQRT(E258*('Inputs and Results'!$C$15-'Inputs and Results'!$C$13)*('Inputs and Results'!$C$14-'Inputs and Results'!$C$13)), 'Inputs and Results'!$C$15 - SQRT((1-E258)*('Inputs and Results'!$C$15-'Inputs and Results'!$C$13)*('Inputs and Results'!$C$15-'Inputs and Results'!$C$14))))</f>
        <v>1.5418442357565705</v>
      </c>
      <c r="C258" s="47">
        <f ca="1">IF('Inputs and Results'!$G$15='Inputs and Results'!$G$13, 'Inputs and Results'!$G$13, IF(F258 &lt;= ('Inputs and Results'!$G$14-'Inputs and Results'!$G$13)/('Inputs and Results'!$G$15-'Inputs and Results'!$G$13), 'Inputs and Results'!$G$13 + SQRT(F258*('Inputs and Results'!$G$15-'Inputs and Results'!$G$13)*('Inputs and Results'!$G$14-'Inputs and Results'!$G$13)), 'Inputs and Results'!$G$15 - SQRT((1-F258)*('Inputs and Results'!$G$15-'Inputs and Results'!$G$13)*('Inputs and Results'!$G$15-'Inputs and Results'!$G$14))))</f>
        <v>897.0676320492455</v>
      </c>
      <c r="D258">
        <f t="shared" ref="D258:D321" ca="1" si="17">B258*C258</f>
        <v>1383.1385575589254</v>
      </c>
      <c r="E258">
        <f t="shared" ca="1" si="16"/>
        <v>0.76375352968929555</v>
      </c>
      <c r="F258">
        <f t="shared" ca="1" si="16"/>
        <v>0.89181374214138276</v>
      </c>
    </row>
    <row r="259" spans="1:6" ht="15.75" customHeight="1" x14ac:dyDescent="0.2">
      <c r="A259">
        <v>258</v>
      </c>
      <c r="B259" s="47">
        <f ca="1">IF('Inputs and Results'!$C$15='Inputs and Results'!$C$13, 'Inputs and Results'!$C$13, IF(E259 &lt;= ('Inputs and Results'!$C$14-'Inputs and Results'!$C$13)/('Inputs and Results'!$C$15-'Inputs and Results'!$C$13), 'Inputs and Results'!$C$13 + SQRT(E259*('Inputs and Results'!$C$15-'Inputs and Results'!$C$13)*('Inputs and Results'!$C$14-'Inputs and Results'!$C$13)), 'Inputs and Results'!$C$15 - SQRT((1-E259)*('Inputs and Results'!$C$15-'Inputs and Results'!$C$13)*('Inputs and Results'!$C$15-'Inputs and Results'!$C$14))))</f>
        <v>0.14324770208025406</v>
      </c>
      <c r="C259" s="47">
        <f ca="1">IF('Inputs and Results'!$G$15='Inputs and Results'!$G$13, 'Inputs and Results'!$G$13, IF(F259 &lt;= ('Inputs and Results'!$G$14-'Inputs and Results'!$G$13)/('Inputs and Results'!$G$15-'Inputs and Results'!$G$13), 'Inputs and Results'!$G$13 + SQRT(F259*('Inputs and Results'!$G$15-'Inputs and Results'!$G$13)*('Inputs and Results'!$G$14-'Inputs and Results'!$G$13)), 'Inputs and Results'!$G$15 - SQRT((1-F259)*('Inputs and Results'!$G$15-'Inputs and Results'!$G$13)*('Inputs and Results'!$G$15-'Inputs and Results'!$G$14))))</f>
        <v>495.7553178010196</v>
      </c>
      <c r="D259">
        <f t="shared" ca="1" si="17"/>
        <v>71.015810069062127</v>
      </c>
      <c r="E259">
        <f t="shared" ca="1" si="16"/>
        <v>9.3218478703361196E-2</v>
      </c>
      <c r="F259">
        <f t="shared" ca="1" si="16"/>
        <v>0.41530700307395774</v>
      </c>
    </row>
    <row r="260" spans="1:6" ht="15.75" customHeight="1" x14ac:dyDescent="0.2">
      <c r="A260">
        <v>259</v>
      </c>
      <c r="B260" s="47">
        <f ca="1">IF('Inputs and Results'!$C$15='Inputs and Results'!$C$13, 'Inputs and Results'!$C$13, IF(E260 &lt;= ('Inputs and Results'!$C$14-'Inputs and Results'!$C$13)/('Inputs and Results'!$C$15-'Inputs and Results'!$C$13), 'Inputs and Results'!$C$13 + SQRT(E260*('Inputs and Results'!$C$15-'Inputs and Results'!$C$13)*('Inputs and Results'!$C$14-'Inputs and Results'!$C$13)), 'Inputs and Results'!$C$15 - SQRT((1-E260)*('Inputs and Results'!$C$15-'Inputs and Results'!$C$13)*('Inputs and Results'!$C$15-'Inputs and Results'!$C$14))))</f>
        <v>0.42354830958952627</v>
      </c>
      <c r="C260" s="47">
        <f ca="1">IF('Inputs and Results'!$G$15='Inputs and Results'!$G$13, 'Inputs and Results'!$G$13, IF(F260 &lt;= ('Inputs and Results'!$G$14-'Inputs and Results'!$G$13)/('Inputs and Results'!$G$15-'Inputs and Results'!$G$13), 'Inputs and Results'!$G$13 + SQRT(F260*('Inputs and Results'!$G$15-'Inputs and Results'!$G$13)*('Inputs and Results'!$G$14-'Inputs and Results'!$G$13)), 'Inputs and Results'!$G$15 - SQRT((1-F260)*('Inputs and Results'!$G$15-'Inputs and Results'!$G$13)*('Inputs and Results'!$G$15-'Inputs and Results'!$G$14))))</f>
        <v>531.97282669489618</v>
      </c>
      <c r="D260">
        <f t="shared" ca="1" si="17"/>
        <v>225.31619149418529</v>
      </c>
      <c r="E260">
        <f t="shared" ca="1" si="16"/>
        <v>0.26243296522011261</v>
      </c>
      <c r="F260">
        <f t="shared" ca="1" si="16"/>
        <v>0.47389915805295046</v>
      </c>
    </row>
    <row r="261" spans="1:6" ht="15.75" customHeight="1" x14ac:dyDescent="0.2">
      <c r="A261">
        <v>260</v>
      </c>
      <c r="B261" s="47">
        <f ca="1">IF('Inputs and Results'!$C$15='Inputs and Results'!$C$13, 'Inputs and Results'!$C$13, IF(E261 &lt;= ('Inputs and Results'!$C$14-'Inputs and Results'!$C$13)/('Inputs and Results'!$C$15-'Inputs and Results'!$C$13), 'Inputs and Results'!$C$13 + SQRT(E261*('Inputs and Results'!$C$15-'Inputs and Results'!$C$13)*('Inputs and Results'!$C$14-'Inputs and Results'!$C$13)), 'Inputs and Results'!$C$15 - SQRT((1-E261)*('Inputs and Results'!$C$15-'Inputs and Results'!$C$13)*('Inputs and Results'!$C$15-'Inputs and Results'!$C$14))))</f>
        <v>1.2191121341223248</v>
      </c>
      <c r="C261" s="47">
        <f ca="1">IF('Inputs and Results'!$G$15='Inputs and Results'!$G$13, 'Inputs and Results'!$G$13, IF(F261 &lt;= ('Inputs and Results'!$G$14-'Inputs and Results'!$G$13)/('Inputs and Results'!$G$15-'Inputs and Results'!$G$13), 'Inputs and Results'!$G$13 + SQRT(F261*('Inputs and Results'!$G$15-'Inputs and Results'!$G$13)*('Inputs and Results'!$G$14-'Inputs and Results'!$G$13)), 'Inputs and Results'!$G$15 - SQRT((1-F261)*('Inputs and Results'!$G$15-'Inputs and Results'!$G$13)*('Inputs and Results'!$G$15-'Inputs and Results'!$G$14))))</f>
        <v>361.36108045633603</v>
      </c>
      <c r="D261">
        <f t="shared" ca="1" si="17"/>
        <v>440.53967798387293</v>
      </c>
      <c r="E261">
        <f t="shared" ca="1" si="16"/>
        <v>0.64760426768551771</v>
      </c>
      <c r="F261">
        <f t="shared" ca="1" si="16"/>
        <v>0.17085446544865901</v>
      </c>
    </row>
    <row r="262" spans="1:6" ht="15.75" customHeight="1" x14ac:dyDescent="0.2">
      <c r="A262">
        <v>261</v>
      </c>
      <c r="B262" s="47">
        <f ca="1">IF('Inputs and Results'!$C$15='Inputs and Results'!$C$13, 'Inputs and Results'!$C$13, IF(E262 &lt;= ('Inputs and Results'!$C$14-'Inputs and Results'!$C$13)/('Inputs and Results'!$C$15-'Inputs and Results'!$C$13), 'Inputs and Results'!$C$13 + SQRT(E262*('Inputs and Results'!$C$15-'Inputs and Results'!$C$13)*('Inputs and Results'!$C$14-'Inputs and Results'!$C$13)), 'Inputs and Results'!$C$15 - SQRT((1-E262)*('Inputs and Results'!$C$15-'Inputs and Results'!$C$13)*('Inputs and Results'!$C$15-'Inputs and Results'!$C$14))))</f>
        <v>0.33206346743287973</v>
      </c>
      <c r="C262" s="47">
        <f ca="1">IF('Inputs and Results'!$G$15='Inputs and Results'!$G$13, 'Inputs and Results'!$G$13, IF(F262 &lt;= ('Inputs and Results'!$G$14-'Inputs and Results'!$G$13)/('Inputs and Results'!$G$15-'Inputs and Results'!$G$13), 'Inputs and Results'!$G$13 + SQRT(F262*('Inputs and Results'!$G$15-'Inputs and Results'!$G$13)*('Inputs and Results'!$G$14-'Inputs and Results'!$G$13)), 'Inputs and Results'!$G$15 - SQRT((1-F262)*('Inputs and Results'!$G$15-'Inputs and Results'!$G$13)*('Inputs and Results'!$G$15-'Inputs and Results'!$G$14))))</f>
        <v>332.01546364165574</v>
      </c>
      <c r="D262">
        <f t="shared" ca="1" si="17"/>
        <v>110.25020609818341</v>
      </c>
      <c r="E262">
        <f t="shared" ref="E262:F281" ca="1" si="18">RAND()</f>
        <v>0.20912385091041463</v>
      </c>
      <c r="F262">
        <f t="shared" ca="1" si="18"/>
        <v>0.11181237955108303</v>
      </c>
    </row>
    <row r="263" spans="1:6" ht="15.75" customHeight="1" x14ac:dyDescent="0.2">
      <c r="A263">
        <v>262</v>
      </c>
      <c r="B263" s="47">
        <f ca="1">IF('Inputs and Results'!$C$15='Inputs and Results'!$C$13, 'Inputs and Results'!$C$13, IF(E263 &lt;= ('Inputs and Results'!$C$14-'Inputs and Results'!$C$13)/('Inputs and Results'!$C$15-'Inputs and Results'!$C$13), 'Inputs and Results'!$C$13 + SQRT(E263*('Inputs and Results'!$C$15-'Inputs and Results'!$C$13)*('Inputs and Results'!$C$14-'Inputs and Results'!$C$13)), 'Inputs and Results'!$C$15 - SQRT((1-E263)*('Inputs and Results'!$C$15-'Inputs and Results'!$C$13)*('Inputs and Results'!$C$15-'Inputs and Results'!$C$14))))</f>
        <v>1.0384189522985907</v>
      </c>
      <c r="C263" s="47">
        <f ca="1">IF('Inputs and Results'!$G$15='Inputs and Results'!$G$13, 'Inputs and Results'!$G$13, IF(F263 &lt;= ('Inputs and Results'!$G$14-'Inputs and Results'!$G$13)/('Inputs and Results'!$G$15-'Inputs and Results'!$G$13), 'Inputs and Results'!$G$13 + SQRT(F263*('Inputs and Results'!$G$15-'Inputs and Results'!$G$13)*('Inputs and Results'!$G$14-'Inputs and Results'!$G$13)), 'Inputs and Results'!$G$15 - SQRT((1-F263)*('Inputs and Results'!$G$15-'Inputs and Results'!$G$13)*('Inputs and Results'!$G$15-'Inputs and Results'!$G$14))))</f>
        <v>1090.5184218300878</v>
      </c>
      <c r="D263">
        <f t="shared" ca="1" si="17"/>
        <v>1132.4149970591125</v>
      </c>
      <c r="E263">
        <f t="shared" ca="1" si="18"/>
        <v>0.57246664369984901</v>
      </c>
      <c r="F263">
        <f t="shared" ca="1" si="18"/>
        <v>0.98586932728013077</v>
      </c>
    </row>
    <row r="264" spans="1:6" ht="15.75" customHeight="1" x14ac:dyDescent="0.2">
      <c r="A264">
        <v>263</v>
      </c>
      <c r="B264" s="47">
        <f ca="1">IF('Inputs and Results'!$C$15='Inputs and Results'!$C$13, 'Inputs and Results'!$C$13, IF(E264 &lt;= ('Inputs and Results'!$C$14-'Inputs and Results'!$C$13)/('Inputs and Results'!$C$15-'Inputs and Results'!$C$13), 'Inputs and Results'!$C$13 + SQRT(E264*('Inputs and Results'!$C$15-'Inputs and Results'!$C$13)*('Inputs and Results'!$C$14-'Inputs and Results'!$C$13)), 'Inputs and Results'!$C$15 - SQRT((1-E264)*('Inputs and Results'!$C$15-'Inputs and Results'!$C$13)*('Inputs and Results'!$C$15-'Inputs and Results'!$C$14))))</f>
        <v>0.12438924552335084</v>
      </c>
      <c r="C264" s="47">
        <f ca="1">IF('Inputs and Results'!$G$15='Inputs and Results'!$G$13, 'Inputs and Results'!$G$13, IF(F264 &lt;= ('Inputs and Results'!$G$14-'Inputs and Results'!$G$13)/('Inputs and Results'!$G$15-'Inputs and Results'!$G$13), 'Inputs and Results'!$G$13 + SQRT(F264*('Inputs and Results'!$G$15-'Inputs and Results'!$G$13)*('Inputs and Results'!$G$14-'Inputs and Results'!$G$13)), 'Inputs and Results'!$G$15 - SQRT((1-F264)*('Inputs and Results'!$G$15-'Inputs and Results'!$G$13)*('Inputs and Results'!$G$15-'Inputs and Results'!$G$14))))</f>
        <v>760.91097251836891</v>
      </c>
      <c r="D264">
        <f t="shared" ca="1" si="17"/>
        <v>94.649141781999063</v>
      </c>
      <c r="E264">
        <f t="shared" ca="1" si="18"/>
        <v>8.1206976526470909E-2</v>
      </c>
      <c r="F264">
        <f t="shared" ca="1" si="18"/>
        <v>0.77270707964509544</v>
      </c>
    </row>
    <row r="265" spans="1:6" ht="15.75" customHeight="1" x14ac:dyDescent="0.2">
      <c r="A265">
        <v>264</v>
      </c>
      <c r="B265" s="47">
        <f ca="1">IF('Inputs and Results'!$C$15='Inputs and Results'!$C$13, 'Inputs and Results'!$C$13, IF(E265 &lt;= ('Inputs and Results'!$C$14-'Inputs and Results'!$C$13)/('Inputs and Results'!$C$15-'Inputs and Results'!$C$13), 'Inputs and Results'!$C$13 + SQRT(E265*('Inputs and Results'!$C$15-'Inputs and Results'!$C$13)*('Inputs and Results'!$C$14-'Inputs and Results'!$C$13)), 'Inputs and Results'!$C$15 - SQRT((1-E265)*('Inputs and Results'!$C$15-'Inputs and Results'!$C$13)*('Inputs and Results'!$C$15-'Inputs and Results'!$C$14))))</f>
        <v>1.124739200261081</v>
      </c>
      <c r="C265" s="47">
        <f ca="1">IF('Inputs and Results'!$G$15='Inputs and Results'!$G$13, 'Inputs and Results'!$G$13, IF(F265 &lt;= ('Inputs and Results'!$G$14-'Inputs and Results'!$G$13)/('Inputs and Results'!$G$15-'Inputs and Results'!$G$13), 'Inputs and Results'!$G$13 + SQRT(F265*('Inputs and Results'!$G$15-'Inputs and Results'!$G$13)*('Inputs and Results'!$G$14-'Inputs and Results'!$G$13)), 'Inputs and Results'!$G$15 - SQRT((1-F265)*('Inputs and Results'!$G$15-'Inputs and Results'!$G$13)*('Inputs and Results'!$G$15-'Inputs and Results'!$G$14))))</f>
        <v>444.99039261230064</v>
      </c>
      <c r="D265">
        <f t="shared" ca="1" si="17"/>
        <v>500.49813831062346</v>
      </c>
      <c r="E265">
        <f t="shared" ca="1" si="18"/>
        <v>0.60926632588472784</v>
      </c>
      <c r="F265">
        <f t="shared" ca="1" si="18"/>
        <v>0.32797458829775028</v>
      </c>
    </row>
    <row r="266" spans="1:6" ht="15.75" customHeight="1" x14ac:dyDescent="0.2">
      <c r="A266">
        <v>265</v>
      </c>
      <c r="B266" s="47">
        <f ca="1">IF('Inputs and Results'!$C$15='Inputs and Results'!$C$13, 'Inputs and Results'!$C$13, IF(E266 &lt;= ('Inputs and Results'!$C$14-'Inputs and Results'!$C$13)/('Inputs and Results'!$C$15-'Inputs and Results'!$C$13), 'Inputs and Results'!$C$13 + SQRT(E266*('Inputs and Results'!$C$15-'Inputs and Results'!$C$13)*('Inputs and Results'!$C$14-'Inputs and Results'!$C$13)), 'Inputs and Results'!$C$15 - SQRT((1-E266)*('Inputs and Results'!$C$15-'Inputs and Results'!$C$13)*('Inputs and Results'!$C$15-'Inputs and Results'!$C$14))))</f>
        <v>2.5550193917719177E-2</v>
      </c>
      <c r="C266" s="47">
        <f ca="1">IF('Inputs and Results'!$G$15='Inputs and Results'!$G$13, 'Inputs and Results'!$G$13, IF(F266 &lt;= ('Inputs and Results'!$G$14-'Inputs and Results'!$G$13)/('Inputs and Results'!$G$15-'Inputs and Results'!$G$13), 'Inputs and Results'!$G$13 + SQRT(F266*('Inputs and Results'!$G$15-'Inputs and Results'!$G$13)*('Inputs and Results'!$G$14-'Inputs and Results'!$G$13)), 'Inputs and Results'!$G$15 - SQRT((1-F266)*('Inputs and Results'!$G$15-'Inputs and Results'!$G$13)*('Inputs and Results'!$G$15-'Inputs and Results'!$G$14))))</f>
        <v>307.53336892151094</v>
      </c>
      <c r="D266">
        <f t="shared" ca="1" si="17"/>
        <v>7.8575372121140763</v>
      </c>
      <c r="E266">
        <f t="shared" ca="1" si="18"/>
        <v>1.6960927899675737E-2</v>
      </c>
      <c r="F266">
        <f t="shared" ca="1" si="18"/>
        <v>6.1001899709412943E-2</v>
      </c>
    </row>
    <row r="267" spans="1:6" ht="15.75" customHeight="1" x14ac:dyDescent="0.2">
      <c r="A267">
        <v>266</v>
      </c>
      <c r="B267" s="47">
        <f ca="1">IF('Inputs and Results'!$C$15='Inputs and Results'!$C$13, 'Inputs and Results'!$C$13, IF(E267 &lt;= ('Inputs and Results'!$C$14-'Inputs and Results'!$C$13)/('Inputs and Results'!$C$15-'Inputs and Results'!$C$13), 'Inputs and Results'!$C$13 + SQRT(E267*('Inputs and Results'!$C$15-'Inputs and Results'!$C$13)*('Inputs and Results'!$C$14-'Inputs and Results'!$C$13)), 'Inputs and Results'!$C$15 - SQRT((1-E267)*('Inputs and Results'!$C$15-'Inputs and Results'!$C$13)*('Inputs and Results'!$C$15-'Inputs and Results'!$C$14))))</f>
        <v>1.2399379038013385</v>
      </c>
      <c r="C267" s="47">
        <f ca="1">IF('Inputs and Results'!$G$15='Inputs and Results'!$G$13, 'Inputs and Results'!$G$13, IF(F267 &lt;= ('Inputs and Results'!$G$14-'Inputs and Results'!$G$13)/('Inputs and Results'!$G$15-'Inputs and Results'!$G$13), 'Inputs and Results'!$G$13 + SQRT(F267*('Inputs and Results'!$G$15-'Inputs and Results'!$G$13)*('Inputs and Results'!$G$14-'Inputs and Results'!$G$13)), 'Inputs and Results'!$G$15 - SQRT((1-F267)*('Inputs and Results'!$G$15-'Inputs and Results'!$G$13)*('Inputs and Results'!$G$15-'Inputs and Results'!$G$14))))</f>
        <v>288.48853767126241</v>
      </c>
      <c r="D267">
        <f t="shared" ca="1" si="17"/>
        <v>357.70787267081857</v>
      </c>
      <c r="E267">
        <f t="shared" ca="1" si="18"/>
        <v>0.65579793528053043</v>
      </c>
      <c r="F267">
        <f t="shared" ca="1" si="18"/>
        <v>2.0498719165103374E-2</v>
      </c>
    </row>
    <row r="268" spans="1:6" ht="15.75" customHeight="1" x14ac:dyDescent="0.2">
      <c r="A268">
        <v>267</v>
      </c>
      <c r="B268" s="47">
        <f ca="1">IF('Inputs and Results'!$C$15='Inputs and Results'!$C$13, 'Inputs and Results'!$C$13, IF(E268 &lt;= ('Inputs and Results'!$C$14-'Inputs and Results'!$C$13)/('Inputs and Results'!$C$15-'Inputs and Results'!$C$13), 'Inputs and Results'!$C$13 + SQRT(E268*('Inputs and Results'!$C$15-'Inputs and Results'!$C$13)*('Inputs and Results'!$C$14-'Inputs and Results'!$C$13)), 'Inputs and Results'!$C$15 - SQRT((1-E268)*('Inputs and Results'!$C$15-'Inputs and Results'!$C$13)*('Inputs and Results'!$C$15-'Inputs and Results'!$C$14))))</f>
        <v>2.7039521418622199</v>
      </c>
      <c r="C268" s="47">
        <f ca="1">IF('Inputs and Results'!$G$15='Inputs and Results'!$G$13, 'Inputs and Results'!$G$13, IF(F268 &lt;= ('Inputs and Results'!$G$14-'Inputs and Results'!$G$13)/('Inputs and Results'!$G$15-'Inputs and Results'!$G$13), 'Inputs and Results'!$G$13 + SQRT(F268*('Inputs and Results'!$G$15-'Inputs and Results'!$G$13)*('Inputs and Results'!$G$14-'Inputs and Results'!$G$13)), 'Inputs and Results'!$G$15 - SQRT((1-F268)*('Inputs and Results'!$G$15-'Inputs and Results'!$G$13)*('Inputs and Results'!$G$15-'Inputs and Results'!$G$14))))</f>
        <v>428.57289601171601</v>
      </c>
      <c r="D268">
        <f t="shared" ca="1" si="17"/>
        <v>1158.840600114974</v>
      </c>
      <c r="E268">
        <f t="shared" ca="1" si="18"/>
        <v>0.9902617406324481</v>
      </c>
      <c r="F268">
        <f t="shared" ca="1" si="18"/>
        <v>0.29843077996966583</v>
      </c>
    </row>
    <row r="269" spans="1:6" ht="15.75" customHeight="1" x14ac:dyDescent="0.2">
      <c r="A269">
        <v>268</v>
      </c>
      <c r="B269" s="47">
        <f ca="1">IF('Inputs and Results'!$C$15='Inputs and Results'!$C$13, 'Inputs and Results'!$C$13, IF(E269 &lt;= ('Inputs and Results'!$C$14-'Inputs and Results'!$C$13)/('Inputs and Results'!$C$15-'Inputs and Results'!$C$13), 'Inputs and Results'!$C$13 + SQRT(E269*('Inputs and Results'!$C$15-'Inputs and Results'!$C$13)*('Inputs and Results'!$C$14-'Inputs and Results'!$C$13)), 'Inputs and Results'!$C$15 - SQRT((1-E269)*('Inputs and Results'!$C$15-'Inputs and Results'!$C$13)*('Inputs and Results'!$C$15-'Inputs and Results'!$C$14))))</f>
        <v>1.9625026084061947</v>
      </c>
      <c r="C269" s="47">
        <f ca="1">IF('Inputs and Results'!$G$15='Inputs and Results'!$G$13, 'Inputs and Results'!$G$13, IF(F269 &lt;= ('Inputs and Results'!$G$14-'Inputs and Results'!$G$13)/('Inputs and Results'!$G$15-'Inputs and Results'!$G$13), 'Inputs and Results'!$G$13 + SQRT(F269*('Inputs and Results'!$G$15-'Inputs and Results'!$G$13)*('Inputs and Results'!$G$14-'Inputs and Results'!$G$13)), 'Inputs and Results'!$G$15 - SQRT((1-F269)*('Inputs and Results'!$G$15-'Inputs and Results'!$G$13)*('Inputs and Results'!$G$15-'Inputs and Results'!$G$14))))</f>
        <v>634.6066013940432</v>
      </c>
      <c r="D269">
        <f t="shared" ca="1" si="17"/>
        <v>1245.4171105476</v>
      </c>
      <c r="E269">
        <f t="shared" ca="1" si="18"/>
        <v>0.88039990693733894</v>
      </c>
      <c r="F269">
        <f t="shared" ca="1" si="18"/>
        <v>0.62313812326073093</v>
      </c>
    </row>
    <row r="270" spans="1:6" ht="15.75" customHeight="1" x14ac:dyDescent="0.2">
      <c r="A270">
        <v>269</v>
      </c>
      <c r="B270" s="47">
        <f ca="1">IF('Inputs and Results'!$C$15='Inputs and Results'!$C$13, 'Inputs and Results'!$C$13, IF(E270 &lt;= ('Inputs and Results'!$C$14-'Inputs and Results'!$C$13)/('Inputs and Results'!$C$15-'Inputs and Results'!$C$13), 'Inputs and Results'!$C$13 + SQRT(E270*('Inputs and Results'!$C$15-'Inputs and Results'!$C$13)*('Inputs and Results'!$C$14-'Inputs and Results'!$C$13)), 'Inputs and Results'!$C$15 - SQRT((1-E270)*('Inputs and Results'!$C$15-'Inputs and Results'!$C$13)*('Inputs and Results'!$C$15-'Inputs and Results'!$C$14))))</f>
        <v>0.49940899493586066</v>
      </c>
      <c r="C270" s="47">
        <f ca="1">IF('Inputs and Results'!$G$15='Inputs and Results'!$G$13, 'Inputs and Results'!$G$13, IF(F270 &lt;= ('Inputs and Results'!$G$14-'Inputs and Results'!$G$13)/('Inputs and Results'!$G$15-'Inputs and Results'!$G$13), 'Inputs and Results'!$G$13 + SQRT(F270*('Inputs and Results'!$G$15-'Inputs and Results'!$G$13)*('Inputs and Results'!$G$14-'Inputs and Results'!$G$13)), 'Inputs and Results'!$G$15 - SQRT((1-F270)*('Inputs and Results'!$G$15-'Inputs and Results'!$G$13)*('Inputs and Results'!$G$15-'Inputs and Results'!$G$14))))</f>
        <v>638.14674577707012</v>
      </c>
      <c r="D270">
        <f t="shared" ca="1" si="17"/>
        <v>318.69622493011678</v>
      </c>
      <c r="E270">
        <f t="shared" ca="1" si="18"/>
        <v>0.30522718059914655</v>
      </c>
      <c r="F270">
        <f t="shared" ca="1" si="18"/>
        <v>0.62784270121239572</v>
      </c>
    </row>
    <row r="271" spans="1:6" ht="15.75" customHeight="1" x14ac:dyDescent="0.2">
      <c r="A271">
        <v>270</v>
      </c>
      <c r="B271" s="47">
        <f ca="1">IF('Inputs and Results'!$C$15='Inputs and Results'!$C$13, 'Inputs and Results'!$C$13, IF(E271 &lt;= ('Inputs and Results'!$C$14-'Inputs and Results'!$C$13)/('Inputs and Results'!$C$15-'Inputs and Results'!$C$13), 'Inputs and Results'!$C$13 + SQRT(E271*('Inputs and Results'!$C$15-'Inputs and Results'!$C$13)*('Inputs and Results'!$C$14-'Inputs and Results'!$C$13)), 'Inputs and Results'!$C$15 - SQRT((1-E271)*('Inputs and Results'!$C$15-'Inputs and Results'!$C$13)*('Inputs and Results'!$C$15-'Inputs and Results'!$C$14))))</f>
        <v>0.15408083314136034</v>
      </c>
      <c r="C271" s="47">
        <f ca="1">IF('Inputs and Results'!$G$15='Inputs and Results'!$G$13, 'Inputs and Results'!$G$13, IF(F271 &lt;= ('Inputs and Results'!$G$14-'Inputs and Results'!$G$13)/('Inputs and Results'!$G$15-'Inputs and Results'!$G$13), 'Inputs and Results'!$G$13 + SQRT(F271*('Inputs and Results'!$G$15-'Inputs and Results'!$G$13)*('Inputs and Results'!$G$14-'Inputs and Results'!$G$13)), 'Inputs and Results'!$G$15 - SQRT((1-F271)*('Inputs and Results'!$G$15-'Inputs and Results'!$G$13)*('Inputs and Results'!$G$15-'Inputs and Results'!$G$14))))</f>
        <v>307.77146542540902</v>
      </c>
      <c r="D271">
        <f t="shared" ca="1" si="17"/>
        <v>47.421683809884399</v>
      </c>
      <c r="E271">
        <f t="shared" ca="1" si="18"/>
        <v>0.10008267730073628</v>
      </c>
      <c r="F271">
        <f t="shared" ca="1" si="18"/>
        <v>6.150285365937036E-2</v>
      </c>
    </row>
    <row r="272" spans="1:6" ht="15.75" customHeight="1" x14ac:dyDescent="0.2">
      <c r="A272">
        <v>271</v>
      </c>
      <c r="B272" s="47">
        <f ca="1">IF('Inputs and Results'!$C$15='Inputs and Results'!$C$13, 'Inputs and Results'!$C$13, IF(E272 &lt;= ('Inputs and Results'!$C$14-'Inputs and Results'!$C$13)/('Inputs and Results'!$C$15-'Inputs and Results'!$C$13), 'Inputs and Results'!$C$13 + SQRT(E272*('Inputs and Results'!$C$15-'Inputs and Results'!$C$13)*('Inputs and Results'!$C$14-'Inputs and Results'!$C$13)), 'Inputs and Results'!$C$15 - SQRT((1-E272)*('Inputs and Results'!$C$15-'Inputs and Results'!$C$13)*('Inputs and Results'!$C$15-'Inputs and Results'!$C$14))))</f>
        <v>0.52534528053728113</v>
      </c>
      <c r="C272" s="47">
        <f ca="1">IF('Inputs and Results'!$G$15='Inputs and Results'!$G$13, 'Inputs and Results'!$G$13, IF(F272 &lt;= ('Inputs and Results'!$G$14-'Inputs and Results'!$G$13)/('Inputs and Results'!$G$15-'Inputs and Results'!$G$13), 'Inputs and Results'!$G$13 + SQRT(F272*('Inputs and Results'!$G$15-'Inputs and Results'!$G$13)*('Inputs and Results'!$G$14-'Inputs and Results'!$G$13)), 'Inputs and Results'!$G$15 - SQRT((1-F272)*('Inputs and Results'!$G$15-'Inputs and Results'!$G$13)*('Inputs and Results'!$G$15-'Inputs and Results'!$G$14))))</f>
        <v>479.5089114015708</v>
      </c>
      <c r="D272">
        <f t="shared" ca="1" si="17"/>
        <v>251.9077435803845</v>
      </c>
      <c r="E272">
        <f t="shared" ca="1" si="18"/>
        <v>0.31956489104898811</v>
      </c>
      <c r="F272">
        <f t="shared" ca="1" si="18"/>
        <v>0.38801896070839592</v>
      </c>
    </row>
    <row r="273" spans="1:6" ht="15.75" customHeight="1" x14ac:dyDescent="0.2">
      <c r="A273">
        <v>272</v>
      </c>
      <c r="B273" s="47">
        <f ca="1">IF('Inputs and Results'!$C$15='Inputs and Results'!$C$13, 'Inputs and Results'!$C$13, IF(E273 &lt;= ('Inputs and Results'!$C$14-'Inputs and Results'!$C$13)/('Inputs and Results'!$C$15-'Inputs and Results'!$C$13), 'Inputs and Results'!$C$13 + SQRT(E273*('Inputs and Results'!$C$15-'Inputs and Results'!$C$13)*('Inputs and Results'!$C$14-'Inputs and Results'!$C$13)), 'Inputs and Results'!$C$15 - SQRT((1-E273)*('Inputs and Results'!$C$15-'Inputs and Results'!$C$13)*('Inputs and Results'!$C$15-'Inputs and Results'!$C$14))))</f>
        <v>1.2271373163630444</v>
      </c>
      <c r="C273" s="47">
        <f ca="1">IF('Inputs and Results'!$G$15='Inputs and Results'!$G$13, 'Inputs and Results'!$G$13, IF(F273 &lt;= ('Inputs and Results'!$G$14-'Inputs and Results'!$G$13)/('Inputs and Results'!$G$15-'Inputs and Results'!$G$13), 'Inputs and Results'!$G$13 + SQRT(F273*('Inputs and Results'!$G$15-'Inputs and Results'!$G$13)*('Inputs and Results'!$G$14-'Inputs and Results'!$G$13)), 'Inputs and Results'!$G$15 - SQRT((1-F273)*('Inputs and Results'!$G$15-'Inputs and Results'!$G$13)*('Inputs and Results'!$G$15-'Inputs and Results'!$G$14))))</f>
        <v>702.01118397672394</v>
      </c>
      <c r="D273">
        <f t="shared" ca="1" si="17"/>
        <v>861.46412036204038</v>
      </c>
      <c r="E273">
        <f t="shared" ca="1" si="18"/>
        <v>0.65077310055195248</v>
      </c>
      <c r="F273">
        <f t="shared" ca="1" si="18"/>
        <v>0.70763867711621542</v>
      </c>
    </row>
    <row r="274" spans="1:6" ht="15.75" customHeight="1" x14ac:dyDescent="0.2">
      <c r="A274">
        <v>273</v>
      </c>
      <c r="B274" s="47">
        <f ca="1">IF('Inputs and Results'!$C$15='Inputs and Results'!$C$13, 'Inputs and Results'!$C$13, IF(E274 &lt;= ('Inputs and Results'!$C$14-'Inputs and Results'!$C$13)/('Inputs and Results'!$C$15-'Inputs and Results'!$C$13), 'Inputs and Results'!$C$13 + SQRT(E274*('Inputs and Results'!$C$15-'Inputs and Results'!$C$13)*('Inputs and Results'!$C$14-'Inputs and Results'!$C$13)), 'Inputs and Results'!$C$15 - SQRT((1-E274)*('Inputs and Results'!$C$15-'Inputs and Results'!$C$13)*('Inputs and Results'!$C$15-'Inputs and Results'!$C$14))))</f>
        <v>0.80392081654983816</v>
      </c>
      <c r="C274" s="47">
        <f ca="1">IF('Inputs and Results'!$G$15='Inputs and Results'!$G$13, 'Inputs and Results'!$G$13, IF(F274 &lt;= ('Inputs and Results'!$G$14-'Inputs and Results'!$G$13)/('Inputs and Results'!$G$15-'Inputs and Results'!$G$13), 'Inputs and Results'!$G$13 + SQRT(F274*('Inputs and Results'!$G$15-'Inputs and Results'!$G$13)*('Inputs and Results'!$G$14-'Inputs and Results'!$G$13)), 'Inputs and Results'!$G$15 - SQRT((1-F274)*('Inputs and Results'!$G$15-'Inputs and Results'!$G$13)*('Inputs and Results'!$G$15-'Inputs and Results'!$G$14))))</f>
        <v>303.49440269041258</v>
      </c>
      <c r="D274">
        <f t="shared" ca="1" si="17"/>
        <v>243.98546802918187</v>
      </c>
      <c r="E274">
        <f t="shared" ca="1" si="18"/>
        <v>0.46413735777965226</v>
      </c>
      <c r="F274">
        <f t="shared" ca="1" si="18"/>
        <v>5.2483567750886695E-2</v>
      </c>
    </row>
    <row r="275" spans="1:6" ht="15.75" customHeight="1" x14ac:dyDescent="0.2">
      <c r="A275">
        <v>274</v>
      </c>
      <c r="B275" s="47">
        <f ca="1">IF('Inputs and Results'!$C$15='Inputs and Results'!$C$13, 'Inputs and Results'!$C$13, IF(E275 &lt;= ('Inputs and Results'!$C$14-'Inputs and Results'!$C$13)/('Inputs and Results'!$C$15-'Inputs and Results'!$C$13), 'Inputs and Results'!$C$13 + SQRT(E275*('Inputs and Results'!$C$15-'Inputs and Results'!$C$13)*('Inputs and Results'!$C$14-'Inputs and Results'!$C$13)), 'Inputs and Results'!$C$15 - SQRT((1-E275)*('Inputs and Results'!$C$15-'Inputs and Results'!$C$13)*('Inputs and Results'!$C$15-'Inputs and Results'!$C$14))))</f>
        <v>0.6403495641203012</v>
      </c>
      <c r="C275" s="47">
        <f ca="1">IF('Inputs and Results'!$G$15='Inputs and Results'!$G$13, 'Inputs and Results'!$G$13, IF(F275 &lt;= ('Inputs and Results'!$G$14-'Inputs and Results'!$G$13)/('Inputs and Results'!$G$15-'Inputs and Results'!$G$13), 'Inputs and Results'!$G$13 + SQRT(F275*('Inputs and Results'!$G$15-'Inputs and Results'!$G$13)*('Inputs and Results'!$G$14-'Inputs and Results'!$G$13)), 'Inputs and Results'!$G$15 - SQRT((1-F275)*('Inputs and Results'!$G$15-'Inputs and Results'!$G$13)*('Inputs and Results'!$G$15-'Inputs and Results'!$G$14))))</f>
        <v>509.10160723285662</v>
      </c>
      <c r="D275">
        <f t="shared" ca="1" si="17"/>
        <v>326.0029922845045</v>
      </c>
      <c r="E275">
        <f t="shared" ca="1" si="18"/>
        <v>0.38133886893919422</v>
      </c>
      <c r="F275">
        <f t="shared" ca="1" si="18"/>
        <v>0.43725829200873101</v>
      </c>
    </row>
    <row r="276" spans="1:6" ht="15.75" customHeight="1" x14ac:dyDescent="0.2">
      <c r="A276">
        <v>275</v>
      </c>
      <c r="B276" s="47">
        <f ca="1">IF('Inputs and Results'!$C$15='Inputs and Results'!$C$13, 'Inputs and Results'!$C$13, IF(E276 &lt;= ('Inputs and Results'!$C$14-'Inputs and Results'!$C$13)/('Inputs and Results'!$C$15-'Inputs and Results'!$C$13), 'Inputs and Results'!$C$13 + SQRT(E276*('Inputs and Results'!$C$15-'Inputs and Results'!$C$13)*('Inputs and Results'!$C$14-'Inputs and Results'!$C$13)), 'Inputs and Results'!$C$15 - SQRT((1-E276)*('Inputs and Results'!$C$15-'Inputs and Results'!$C$13)*('Inputs and Results'!$C$15-'Inputs and Results'!$C$14))))</f>
        <v>1.4296259497017723</v>
      </c>
      <c r="C276" s="47">
        <f ca="1">IF('Inputs and Results'!$G$15='Inputs and Results'!$G$13, 'Inputs and Results'!$G$13, IF(F276 &lt;= ('Inputs and Results'!$G$14-'Inputs and Results'!$G$13)/('Inputs and Results'!$G$15-'Inputs and Results'!$G$13), 'Inputs and Results'!$G$13 + SQRT(F276*('Inputs and Results'!$G$15-'Inputs and Results'!$G$13)*('Inputs and Results'!$G$14-'Inputs and Results'!$G$13)), 'Inputs and Results'!$G$15 - SQRT((1-F276)*('Inputs and Results'!$G$15-'Inputs and Results'!$G$13)*('Inputs and Results'!$G$15-'Inputs and Results'!$G$14))))</f>
        <v>327.96081811236752</v>
      </c>
      <c r="D276">
        <f t="shared" ca="1" si="17"/>
        <v>468.86129605886362</v>
      </c>
      <c r="E276">
        <f t="shared" ca="1" si="18"/>
        <v>0.72599170468332663</v>
      </c>
      <c r="F276">
        <f t="shared" ca="1" si="18"/>
        <v>0.10349495633051053</v>
      </c>
    </row>
    <row r="277" spans="1:6" ht="15.75" customHeight="1" x14ac:dyDescent="0.2">
      <c r="A277">
        <v>276</v>
      </c>
      <c r="B277" s="47">
        <f ca="1">IF('Inputs and Results'!$C$15='Inputs and Results'!$C$13, 'Inputs and Results'!$C$13, IF(E277 &lt;= ('Inputs and Results'!$C$14-'Inputs and Results'!$C$13)/('Inputs and Results'!$C$15-'Inputs and Results'!$C$13), 'Inputs and Results'!$C$13 + SQRT(E277*('Inputs and Results'!$C$15-'Inputs and Results'!$C$13)*('Inputs and Results'!$C$14-'Inputs and Results'!$C$13)), 'Inputs and Results'!$C$15 - SQRT((1-E277)*('Inputs and Results'!$C$15-'Inputs and Results'!$C$13)*('Inputs and Results'!$C$15-'Inputs and Results'!$C$14))))</f>
        <v>0.71026148720323068</v>
      </c>
      <c r="C277" s="47">
        <f ca="1">IF('Inputs and Results'!$G$15='Inputs and Results'!$G$13, 'Inputs and Results'!$G$13, IF(F277 &lt;= ('Inputs and Results'!$G$14-'Inputs and Results'!$G$13)/('Inputs and Results'!$G$15-'Inputs and Results'!$G$13), 'Inputs and Results'!$G$13 + SQRT(F277*('Inputs and Results'!$G$15-'Inputs and Results'!$G$13)*('Inputs and Results'!$G$14-'Inputs and Results'!$G$13)), 'Inputs and Results'!$G$15 - SQRT((1-F277)*('Inputs and Results'!$G$15-'Inputs and Results'!$G$13)*('Inputs and Results'!$G$15-'Inputs and Results'!$G$14))))</f>
        <v>429.89607923270103</v>
      </c>
      <c r="D277">
        <f t="shared" ca="1" si="17"/>
        <v>305.33862857865614</v>
      </c>
      <c r="E277">
        <f t="shared" ca="1" si="18"/>
        <v>0.41745528255724895</v>
      </c>
      <c r="F277">
        <f t="shared" ca="1" si="18"/>
        <v>0.30083543617772968</v>
      </c>
    </row>
    <row r="278" spans="1:6" ht="15.75" customHeight="1" x14ac:dyDescent="0.2">
      <c r="A278">
        <v>277</v>
      </c>
      <c r="B278" s="47">
        <f ca="1">IF('Inputs and Results'!$C$15='Inputs and Results'!$C$13, 'Inputs and Results'!$C$13, IF(E278 &lt;= ('Inputs and Results'!$C$14-'Inputs and Results'!$C$13)/('Inputs and Results'!$C$15-'Inputs and Results'!$C$13), 'Inputs and Results'!$C$13 + SQRT(E278*('Inputs and Results'!$C$15-'Inputs and Results'!$C$13)*('Inputs and Results'!$C$14-'Inputs and Results'!$C$13)), 'Inputs and Results'!$C$15 - SQRT((1-E278)*('Inputs and Results'!$C$15-'Inputs and Results'!$C$13)*('Inputs and Results'!$C$15-'Inputs and Results'!$C$14))))</f>
        <v>0.7055179951507986</v>
      </c>
      <c r="C278" s="47">
        <f ca="1">IF('Inputs and Results'!$G$15='Inputs and Results'!$G$13, 'Inputs and Results'!$G$13, IF(F278 &lt;= ('Inputs and Results'!$G$14-'Inputs and Results'!$G$13)/('Inputs and Results'!$G$15-'Inputs and Results'!$G$13), 'Inputs and Results'!$G$13 + SQRT(F278*('Inputs and Results'!$G$15-'Inputs and Results'!$G$13)*('Inputs and Results'!$G$14-'Inputs and Results'!$G$13)), 'Inputs and Results'!$G$15 - SQRT((1-F278)*('Inputs and Results'!$G$15-'Inputs and Results'!$G$13)*('Inputs and Results'!$G$15-'Inputs and Results'!$G$14))))</f>
        <v>315.89610403016786</v>
      </c>
      <c r="D278">
        <f t="shared" ca="1" si="17"/>
        <v>222.87038599131213</v>
      </c>
      <c r="E278">
        <f t="shared" ca="1" si="18"/>
        <v>0.41503914771368766</v>
      </c>
      <c r="F278">
        <f t="shared" ca="1" si="18"/>
        <v>7.8516955830906787E-2</v>
      </c>
    </row>
    <row r="279" spans="1:6" ht="15.75" customHeight="1" x14ac:dyDescent="0.2">
      <c r="A279">
        <v>278</v>
      </c>
      <c r="B279" s="47">
        <f ca="1">IF('Inputs and Results'!$C$15='Inputs and Results'!$C$13, 'Inputs and Results'!$C$13, IF(E279 &lt;= ('Inputs and Results'!$C$14-'Inputs and Results'!$C$13)/('Inputs and Results'!$C$15-'Inputs and Results'!$C$13), 'Inputs and Results'!$C$13 + SQRT(E279*('Inputs and Results'!$C$15-'Inputs and Results'!$C$13)*('Inputs and Results'!$C$14-'Inputs and Results'!$C$13)), 'Inputs and Results'!$C$15 - SQRT((1-E279)*('Inputs and Results'!$C$15-'Inputs and Results'!$C$13)*('Inputs and Results'!$C$15-'Inputs and Results'!$C$14))))</f>
        <v>0.62220908305640021</v>
      </c>
      <c r="C279" s="47">
        <f ca="1">IF('Inputs and Results'!$G$15='Inputs and Results'!$G$13, 'Inputs and Results'!$G$13, IF(F279 &lt;= ('Inputs and Results'!$G$14-'Inputs and Results'!$G$13)/('Inputs and Results'!$G$15-'Inputs and Results'!$G$13), 'Inputs and Results'!$G$13 + SQRT(F279*('Inputs and Results'!$G$15-'Inputs and Results'!$G$13)*('Inputs and Results'!$G$14-'Inputs and Results'!$G$13)), 'Inputs and Results'!$G$15 - SQRT((1-F279)*('Inputs and Results'!$G$15-'Inputs and Results'!$G$13)*('Inputs and Results'!$G$15-'Inputs and Results'!$G$14))))</f>
        <v>325.28932596022275</v>
      </c>
      <c r="D279">
        <f t="shared" ca="1" si="17"/>
        <v>202.39797323374469</v>
      </c>
      <c r="E279">
        <f t="shared" ca="1" si="18"/>
        <v>0.37179003947783507</v>
      </c>
      <c r="F279">
        <f t="shared" ca="1" si="18"/>
        <v>9.7993655954945136E-2</v>
      </c>
    </row>
    <row r="280" spans="1:6" ht="15.75" customHeight="1" x14ac:dyDescent="0.2">
      <c r="A280">
        <v>279</v>
      </c>
      <c r="B280" s="47">
        <f ca="1">IF('Inputs and Results'!$C$15='Inputs and Results'!$C$13, 'Inputs and Results'!$C$13, IF(E280 &lt;= ('Inputs and Results'!$C$14-'Inputs and Results'!$C$13)/('Inputs and Results'!$C$15-'Inputs and Results'!$C$13), 'Inputs and Results'!$C$13 + SQRT(E280*('Inputs and Results'!$C$15-'Inputs and Results'!$C$13)*('Inputs and Results'!$C$14-'Inputs and Results'!$C$13)), 'Inputs and Results'!$C$15 - SQRT((1-E280)*('Inputs and Results'!$C$15-'Inputs and Results'!$C$13)*('Inputs and Results'!$C$15-'Inputs and Results'!$C$14))))</f>
        <v>0.31490159357229075</v>
      </c>
      <c r="C280" s="47">
        <f ca="1">IF('Inputs and Results'!$G$15='Inputs and Results'!$G$13, 'Inputs and Results'!$G$13, IF(F280 &lt;= ('Inputs and Results'!$G$14-'Inputs and Results'!$G$13)/('Inputs and Results'!$G$15-'Inputs and Results'!$G$13), 'Inputs and Results'!$G$13 + SQRT(F280*('Inputs and Results'!$G$15-'Inputs and Results'!$G$13)*('Inputs and Results'!$G$14-'Inputs and Results'!$G$13)), 'Inputs and Results'!$G$15 - SQRT((1-F280)*('Inputs and Results'!$G$15-'Inputs and Results'!$G$13)*('Inputs and Results'!$G$15-'Inputs and Results'!$G$14))))</f>
        <v>453.87813691161898</v>
      </c>
      <c r="D280">
        <f t="shared" ca="1" si="17"/>
        <v>142.92694860109117</v>
      </c>
      <c r="E280">
        <f t="shared" ca="1" si="18"/>
        <v>0.19891628308881948</v>
      </c>
      <c r="F280">
        <f t="shared" ca="1" si="18"/>
        <v>0.34370322281229426</v>
      </c>
    </row>
    <row r="281" spans="1:6" ht="15.75" customHeight="1" x14ac:dyDescent="0.2">
      <c r="A281">
        <v>280</v>
      </c>
      <c r="B281" s="47">
        <f ca="1">IF('Inputs and Results'!$C$15='Inputs and Results'!$C$13, 'Inputs and Results'!$C$13, IF(E281 &lt;= ('Inputs and Results'!$C$14-'Inputs and Results'!$C$13)/('Inputs and Results'!$C$15-'Inputs and Results'!$C$13), 'Inputs and Results'!$C$13 + SQRT(E281*('Inputs and Results'!$C$15-'Inputs and Results'!$C$13)*('Inputs and Results'!$C$14-'Inputs and Results'!$C$13)), 'Inputs and Results'!$C$15 - SQRT((1-E281)*('Inputs and Results'!$C$15-'Inputs and Results'!$C$13)*('Inputs and Results'!$C$15-'Inputs and Results'!$C$14))))</f>
        <v>0.66078120087580139</v>
      </c>
      <c r="C281" s="47">
        <f ca="1">IF('Inputs and Results'!$G$15='Inputs and Results'!$G$13, 'Inputs and Results'!$G$13, IF(F281 &lt;= ('Inputs and Results'!$G$14-'Inputs and Results'!$G$13)/('Inputs and Results'!$G$15-'Inputs and Results'!$G$13), 'Inputs and Results'!$G$13 + SQRT(F281*('Inputs and Results'!$G$15-'Inputs and Results'!$G$13)*('Inputs and Results'!$G$14-'Inputs and Results'!$G$13)), 'Inputs and Results'!$G$15 - SQRT((1-F281)*('Inputs and Results'!$G$15-'Inputs and Results'!$G$13)*('Inputs and Results'!$G$15-'Inputs and Results'!$G$14))))</f>
        <v>447.78986823586945</v>
      </c>
      <c r="D281">
        <f t="shared" ca="1" si="17"/>
        <v>295.8911268729147</v>
      </c>
      <c r="E281">
        <f t="shared" ca="1" si="18"/>
        <v>0.3920061566471047</v>
      </c>
      <c r="F281">
        <f t="shared" ca="1" si="18"/>
        <v>0.33294891153739248</v>
      </c>
    </row>
    <row r="282" spans="1:6" ht="15.75" customHeight="1" x14ac:dyDescent="0.2">
      <c r="A282">
        <v>281</v>
      </c>
      <c r="B282" s="47">
        <f ca="1">IF('Inputs and Results'!$C$15='Inputs and Results'!$C$13, 'Inputs and Results'!$C$13, IF(E282 &lt;= ('Inputs and Results'!$C$14-'Inputs and Results'!$C$13)/('Inputs and Results'!$C$15-'Inputs and Results'!$C$13), 'Inputs and Results'!$C$13 + SQRT(E282*('Inputs and Results'!$C$15-'Inputs and Results'!$C$13)*('Inputs and Results'!$C$14-'Inputs and Results'!$C$13)), 'Inputs and Results'!$C$15 - SQRT((1-E282)*('Inputs and Results'!$C$15-'Inputs and Results'!$C$13)*('Inputs and Results'!$C$15-'Inputs and Results'!$C$14))))</f>
        <v>1.1702103324617499</v>
      </c>
      <c r="C282" s="47">
        <f ca="1">IF('Inputs and Results'!$G$15='Inputs and Results'!$G$13, 'Inputs and Results'!$G$13, IF(F282 &lt;= ('Inputs and Results'!$G$14-'Inputs and Results'!$G$13)/('Inputs and Results'!$G$15-'Inputs and Results'!$G$13), 'Inputs and Results'!$G$13 + SQRT(F282*('Inputs and Results'!$G$15-'Inputs and Results'!$G$13)*('Inputs and Results'!$G$14-'Inputs and Results'!$G$13)), 'Inputs and Results'!$G$15 - SQRT((1-F282)*('Inputs and Results'!$G$15-'Inputs and Results'!$G$13)*('Inputs and Results'!$G$15-'Inputs and Results'!$G$14))))</f>
        <v>321.51621929115879</v>
      </c>
      <c r="D282">
        <f t="shared" ca="1" si="17"/>
        <v>376.24160186855181</v>
      </c>
      <c r="E282">
        <f t="shared" ref="E282:F301" ca="1" si="19">RAND()</f>
        <v>0.62798553028558446</v>
      </c>
      <c r="F282">
        <f t="shared" ca="1" si="19"/>
        <v>9.0195176879566796E-2</v>
      </c>
    </row>
    <row r="283" spans="1:6" ht="15.75" customHeight="1" x14ac:dyDescent="0.2">
      <c r="A283">
        <v>282</v>
      </c>
      <c r="B283" s="47">
        <f ca="1">IF('Inputs and Results'!$C$15='Inputs and Results'!$C$13, 'Inputs and Results'!$C$13, IF(E283 &lt;= ('Inputs and Results'!$C$14-'Inputs and Results'!$C$13)/('Inputs and Results'!$C$15-'Inputs and Results'!$C$13), 'Inputs and Results'!$C$13 + SQRT(E283*('Inputs and Results'!$C$15-'Inputs and Results'!$C$13)*('Inputs and Results'!$C$14-'Inputs and Results'!$C$13)), 'Inputs and Results'!$C$15 - SQRT((1-E283)*('Inputs and Results'!$C$15-'Inputs and Results'!$C$13)*('Inputs and Results'!$C$15-'Inputs and Results'!$C$14))))</f>
        <v>0.23654266935341584</v>
      </c>
      <c r="C283" s="47">
        <f ca="1">IF('Inputs and Results'!$G$15='Inputs and Results'!$G$13, 'Inputs and Results'!$G$13, IF(F283 &lt;= ('Inputs and Results'!$G$14-'Inputs and Results'!$G$13)/('Inputs and Results'!$G$15-'Inputs and Results'!$G$13), 'Inputs and Results'!$G$13 + SQRT(F283*('Inputs and Results'!$G$15-'Inputs and Results'!$G$13)*('Inputs and Results'!$G$14-'Inputs and Results'!$G$13)), 'Inputs and Results'!$G$15 - SQRT((1-F283)*('Inputs and Results'!$G$15-'Inputs and Results'!$G$13)*('Inputs and Results'!$G$15-'Inputs and Results'!$G$14))))</f>
        <v>545.65181353074263</v>
      </c>
      <c r="D283">
        <f t="shared" ca="1" si="17"/>
        <v>129.06993651009418</v>
      </c>
      <c r="E283">
        <f t="shared" ca="1" si="19"/>
        <v>0.15147817574396161</v>
      </c>
      <c r="F283">
        <f t="shared" ca="1" si="19"/>
        <v>0.49522417669553109</v>
      </c>
    </row>
    <row r="284" spans="1:6" ht="15.75" customHeight="1" x14ac:dyDescent="0.2">
      <c r="A284">
        <v>283</v>
      </c>
      <c r="B284" s="47">
        <f ca="1">IF('Inputs and Results'!$C$15='Inputs and Results'!$C$13, 'Inputs and Results'!$C$13, IF(E284 &lt;= ('Inputs and Results'!$C$14-'Inputs and Results'!$C$13)/('Inputs and Results'!$C$15-'Inputs and Results'!$C$13), 'Inputs and Results'!$C$13 + SQRT(E284*('Inputs and Results'!$C$15-'Inputs and Results'!$C$13)*('Inputs and Results'!$C$14-'Inputs and Results'!$C$13)), 'Inputs and Results'!$C$15 - SQRT((1-E284)*('Inputs and Results'!$C$15-'Inputs and Results'!$C$13)*('Inputs and Results'!$C$15-'Inputs and Results'!$C$14))))</f>
        <v>4.5314415868510149E-2</v>
      </c>
      <c r="C284" s="47">
        <f ca="1">IF('Inputs and Results'!$G$15='Inputs and Results'!$G$13, 'Inputs and Results'!$G$13, IF(F284 &lt;= ('Inputs and Results'!$G$14-'Inputs and Results'!$G$13)/('Inputs and Results'!$G$15-'Inputs and Results'!$G$13), 'Inputs and Results'!$G$13 + SQRT(F284*('Inputs and Results'!$G$15-'Inputs and Results'!$G$13)*('Inputs and Results'!$G$14-'Inputs and Results'!$G$13)), 'Inputs and Results'!$G$15 - SQRT((1-F284)*('Inputs and Results'!$G$15-'Inputs and Results'!$G$13)*('Inputs and Results'!$G$15-'Inputs and Results'!$G$14))))</f>
        <v>952.62640143882345</v>
      </c>
      <c r="D284">
        <f t="shared" ca="1" si="17"/>
        <v>43.167708922121143</v>
      </c>
      <c r="E284">
        <f t="shared" ca="1" si="19"/>
        <v>2.9981455436173032E-2</v>
      </c>
      <c r="F284">
        <f t="shared" ca="1" si="19"/>
        <v>0.92785812373475685</v>
      </c>
    </row>
    <row r="285" spans="1:6" ht="15.75" customHeight="1" x14ac:dyDescent="0.2">
      <c r="A285">
        <v>284</v>
      </c>
      <c r="B285" s="47">
        <f ca="1">IF('Inputs and Results'!$C$15='Inputs and Results'!$C$13, 'Inputs and Results'!$C$13, IF(E285 &lt;= ('Inputs and Results'!$C$14-'Inputs and Results'!$C$13)/('Inputs and Results'!$C$15-'Inputs and Results'!$C$13), 'Inputs and Results'!$C$13 + SQRT(E285*('Inputs and Results'!$C$15-'Inputs and Results'!$C$13)*('Inputs and Results'!$C$14-'Inputs and Results'!$C$13)), 'Inputs and Results'!$C$15 - SQRT((1-E285)*('Inputs and Results'!$C$15-'Inputs and Results'!$C$13)*('Inputs and Results'!$C$15-'Inputs and Results'!$C$14))))</f>
        <v>0.51240578570228701</v>
      </c>
      <c r="C285" s="47">
        <f ca="1">IF('Inputs and Results'!$G$15='Inputs and Results'!$G$13, 'Inputs and Results'!$G$13, IF(F285 &lt;= ('Inputs and Results'!$G$14-'Inputs and Results'!$G$13)/('Inputs and Results'!$G$15-'Inputs and Results'!$G$13), 'Inputs and Results'!$G$13 + SQRT(F285*('Inputs and Results'!$G$15-'Inputs and Results'!$G$13)*('Inputs and Results'!$G$14-'Inputs and Results'!$G$13)), 'Inputs and Results'!$G$15 - SQRT((1-F285)*('Inputs and Results'!$G$15-'Inputs and Results'!$G$13)*('Inputs and Results'!$G$15-'Inputs and Results'!$G$14))))</f>
        <v>657.80399675536614</v>
      </c>
      <c r="D285">
        <f t="shared" ca="1" si="17"/>
        <v>337.06257379553801</v>
      </c>
      <c r="E285">
        <f t="shared" ca="1" si="19"/>
        <v>0.31243055833250499</v>
      </c>
      <c r="F285">
        <f t="shared" ca="1" si="19"/>
        <v>0.65342808714215062</v>
      </c>
    </row>
    <row r="286" spans="1:6" ht="15.75" customHeight="1" x14ac:dyDescent="0.2">
      <c r="A286">
        <v>285</v>
      </c>
      <c r="B286" s="47">
        <f ca="1">IF('Inputs and Results'!$C$15='Inputs and Results'!$C$13, 'Inputs and Results'!$C$13, IF(E286 &lt;= ('Inputs and Results'!$C$14-'Inputs and Results'!$C$13)/('Inputs and Results'!$C$15-'Inputs and Results'!$C$13), 'Inputs and Results'!$C$13 + SQRT(E286*('Inputs and Results'!$C$15-'Inputs and Results'!$C$13)*('Inputs and Results'!$C$14-'Inputs and Results'!$C$13)), 'Inputs and Results'!$C$15 - SQRT((1-E286)*('Inputs and Results'!$C$15-'Inputs and Results'!$C$13)*('Inputs and Results'!$C$15-'Inputs and Results'!$C$14))))</f>
        <v>0.70529134335293397</v>
      </c>
      <c r="C286" s="47">
        <f ca="1">IF('Inputs and Results'!$G$15='Inputs and Results'!$G$13, 'Inputs and Results'!$G$13, IF(F286 &lt;= ('Inputs and Results'!$G$14-'Inputs and Results'!$G$13)/('Inputs and Results'!$G$15-'Inputs and Results'!$G$13), 'Inputs and Results'!$G$13 + SQRT(F286*('Inputs and Results'!$G$15-'Inputs and Results'!$G$13)*('Inputs and Results'!$G$14-'Inputs and Results'!$G$13)), 'Inputs and Results'!$G$15 - SQRT((1-F286)*('Inputs and Results'!$G$15-'Inputs and Results'!$G$13)*('Inputs and Results'!$G$15-'Inputs and Results'!$G$14))))</f>
        <v>712.60075258881841</v>
      </c>
      <c r="D286">
        <f t="shared" ca="1" si="17"/>
        <v>502.59114206767947</v>
      </c>
      <c r="E286">
        <f t="shared" ca="1" si="19"/>
        <v>0.41492357567877969</v>
      </c>
      <c r="F286">
        <f t="shared" ca="1" si="19"/>
        <v>0.71994041035862899</v>
      </c>
    </row>
    <row r="287" spans="1:6" ht="15.75" customHeight="1" x14ac:dyDescent="0.2">
      <c r="A287">
        <v>286</v>
      </c>
      <c r="B287" s="47">
        <f ca="1">IF('Inputs and Results'!$C$15='Inputs and Results'!$C$13, 'Inputs and Results'!$C$13, IF(E287 &lt;= ('Inputs and Results'!$C$14-'Inputs and Results'!$C$13)/('Inputs and Results'!$C$15-'Inputs and Results'!$C$13), 'Inputs and Results'!$C$13 + SQRT(E287*('Inputs and Results'!$C$15-'Inputs and Results'!$C$13)*('Inputs and Results'!$C$14-'Inputs and Results'!$C$13)), 'Inputs and Results'!$C$15 - SQRT((1-E287)*('Inputs and Results'!$C$15-'Inputs and Results'!$C$13)*('Inputs and Results'!$C$15-'Inputs and Results'!$C$14))))</f>
        <v>2.0728604584663675</v>
      </c>
      <c r="C287" s="47">
        <f ca="1">IF('Inputs and Results'!$G$15='Inputs and Results'!$G$13, 'Inputs and Results'!$G$13, IF(F287 &lt;= ('Inputs and Results'!$G$14-'Inputs and Results'!$G$13)/('Inputs and Results'!$G$15-'Inputs and Results'!$G$13), 'Inputs and Results'!$G$13 + SQRT(F287*('Inputs and Results'!$G$15-'Inputs and Results'!$G$13)*('Inputs and Results'!$G$14-'Inputs and Results'!$G$13)), 'Inputs and Results'!$G$15 - SQRT((1-F287)*('Inputs and Results'!$G$15-'Inputs and Results'!$G$13)*('Inputs and Results'!$G$15-'Inputs and Results'!$G$14))))</f>
        <v>409.39890258590231</v>
      </c>
      <c r="D287">
        <f t="shared" ca="1" si="17"/>
        <v>848.62679690984112</v>
      </c>
      <c r="E287">
        <f t="shared" ca="1" si="19"/>
        <v>0.90449025228053392</v>
      </c>
      <c r="F287">
        <f t="shared" ca="1" si="19"/>
        <v>0.26312204287180685</v>
      </c>
    </row>
    <row r="288" spans="1:6" ht="15.75" customHeight="1" x14ac:dyDescent="0.2">
      <c r="A288">
        <v>287</v>
      </c>
      <c r="B288" s="47">
        <f ca="1">IF('Inputs and Results'!$C$15='Inputs and Results'!$C$13, 'Inputs and Results'!$C$13, IF(E288 &lt;= ('Inputs and Results'!$C$14-'Inputs and Results'!$C$13)/('Inputs and Results'!$C$15-'Inputs and Results'!$C$13), 'Inputs and Results'!$C$13 + SQRT(E288*('Inputs and Results'!$C$15-'Inputs and Results'!$C$13)*('Inputs and Results'!$C$14-'Inputs and Results'!$C$13)), 'Inputs and Results'!$C$15 - SQRT((1-E288)*('Inputs and Results'!$C$15-'Inputs and Results'!$C$13)*('Inputs and Results'!$C$15-'Inputs and Results'!$C$14))))</f>
        <v>0.55435627286122324</v>
      </c>
      <c r="C288" s="47">
        <f ca="1">IF('Inputs and Results'!$G$15='Inputs and Results'!$G$13, 'Inputs and Results'!$G$13, IF(F288 &lt;= ('Inputs and Results'!$G$14-'Inputs and Results'!$G$13)/('Inputs and Results'!$G$15-'Inputs and Results'!$G$13), 'Inputs and Results'!$G$13 + SQRT(F288*('Inputs and Results'!$G$15-'Inputs and Results'!$G$13)*('Inputs and Results'!$G$14-'Inputs and Results'!$G$13)), 'Inputs and Results'!$G$15 - SQRT((1-F288)*('Inputs and Results'!$G$15-'Inputs and Results'!$G$13)*('Inputs and Results'!$G$15-'Inputs and Results'!$G$14))))</f>
        <v>366.42768503229229</v>
      </c>
      <c r="D288">
        <f t="shared" ca="1" si="17"/>
        <v>203.1314857476678</v>
      </c>
      <c r="E288">
        <f t="shared" ca="1" si="19"/>
        <v>0.33542519554519468</v>
      </c>
      <c r="F288">
        <f t="shared" ca="1" si="19"/>
        <v>0.180842703570538</v>
      </c>
    </row>
    <row r="289" spans="1:6" ht="15.75" customHeight="1" x14ac:dyDescent="0.2">
      <c r="A289">
        <v>288</v>
      </c>
      <c r="B289" s="47">
        <f ca="1">IF('Inputs and Results'!$C$15='Inputs and Results'!$C$13, 'Inputs and Results'!$C$13, IF(E289 &lt;= ('Inputs and Results'!$C$14-'Inputs and Results'!$C$13)/('Inputs and Results'!$C$15-'Inputs and Results'!$C$13), 'Inputs and Results'!$C$13 + SQRT(E289*('Inputs and Results'!$C$15-'Inputs and Results'!$C$13)*('Inputs and Results'!$C$14-'Inputs and Results'!$C$13)), 'Inputs and Results'!$C$15 - SQRT((1-E289)*('Inputs and Results'!$C$15-'Inputs and Results'!$C$13)*('Inputs and Results'!$C$15-'Inputs and Results'!$C$14))))</f>
        <v>0.95067821701241062</v>
      </c>
      <c r="C289" s="47">
        <f ca="1">IF('Inputs and Results'!$G$15='Inputs and Results'!$G$13, 'Inputs and Results'!$G$13, IF(F289 &lt;= ('Inputs and Results'!$G$14-'Inputs and Results'!$G$13)/('Inputs and Results'!$G$15-'Inputs and Results'!$G$13), 'Inputs and Results'!$G$13 + SQRT(F289*('Inputs and Results'!$G$15-'Inputs and Results'!$G$13)*('Inputs and Results'!$G$14-'Inputs and Results'!$G$13)), 'Inputs and Results'!$G$15 - SQRT((1-F289)*('Inputs and Results'!$G$15-'Inputs and Results'!$G$13)*('Inputs and Results'!$G$15-'Inputs and Results'!$G$14))))</f>
        <v>415.81237649904369</v>
      </c>
      <c r="D289">
        <f t="shared" ca="1" si="17"/>
        <v>395.30376870180407</v>
      </c>
      <c r="E289">
        <f t="shared" ca="1" si="19"/>
        <v>0.53336446997472964</v>
      </c>
      <c r="F289">
        <f t="shared" ca="1" si="19"/>
        <v>0.27502887875960058</v>
      </c>
    </row>
    <row r="290" spans="1:6" ht="15.75" customHeight="1" x14ac:dyDescent="0.2">
      <c r="A290">
        <v>289</v>
      </c>
      <c r="B290" s="47">
        <f ca="1">IF('Inputs and Results'!$C$15='Inputs and Results'!$C$13, 'Inputs and Results'!$C$13, IF(E290 &lt;= ('Inputs and Results'!$C$14-'Inputs and Results'!$C$13)/('Inputs and Results'!$C$15-'Inputs and Results'!$C$13), 'Inputs and Results'!$C$13 + SQRT(E290*('Inputs and Results'!$C$15-'Inputs and Results'!$C$13)*('Inputs and Results'!$C$14-'Inputs and Results'!$C$13)), 'Inputs and Results'!$C$15 - SQRT((1-E290)*('Inputs and Results'!$C$15-'Inputs and Results'!$C$13)*('Inputs and Results'!$C$15-'Inputs and Results'!$C$14))))</f>
        <v>0.85671646448261196</v>
      </c>
      <c r="C290" s="47">
        <f ca="1">IF('Inputs and Results'!$G$15='Inputs and Results'!$G$13, 'Inputs and Results'!$G$13, IF(F290 &lt;= ('Inputs and Results'!$G$14-'Inputs and Results'!$G$13)/('Inputs and Results'!$G$15-'Inputs and Results'!$G$13), 'Inputs and Results'!$G$13 + SQRT(F290*('Inputs and Results'!$G$15-'Inputs and Results'!$G$13)*('Inputs and Results'!$G$14-'Inputs and Results'!$G$13)), 'Inputs and Results'!$G$15 - SQRT((1-F290)*('Inputs and Results'!$G$15-'Inputs and Results'!$G$13)*('Inputs and Results'!$G$15-'Inputs and Results'!$G$14))))</f>
        <v>346.11376197532184</v>
      </c>
      <c r="D290">
        <f t="shared" ca="1" si="17"/>
        <v>296.521358468274</v>
      </c>
      <c r="E290">
        <f t="shared" ca="1" si="19"/>
        <v>0.48959285404223174</v>
      </c>
      <c r="F290">
        <f t="shared" ca="1" si="19"/>
        <v>0.14043095359934588</v>
      </c>
    </row>
    <row r="291" spans="1:6" ht="15.75" customHeight="1" x14ac:dyDescent="0.2">
      <c r="A291">
        <v>290</v>
      </c>
      <c r="B291" s="47">
        <f ca="1">IF('Inputs and Results'!$C$15='Inputs and Results'!$C$13, 'Inputs and Results'!$C$13, IF(E291 &lt;= ('Inputs and Results'!$C$14-'Inputs and Results'!$C$13)/('Inputs and Results'!$C$15-'Inputs and Results'!$C$13), 'Inputs and Results'!$C$13 + SQRT(E291*('Inputs and Results'!$C$15-'Inputs and Results'!$C$13)*('Inputs and Results'!$C$14-'Inputs and Results'!$C$13)), 'Inputs and Results'!$C$15 - SQRT((1-E291)*('Inputs and Results'!$C$15-'Inputs and Results'!$C$13)*('Inputs and Results'!$C$15-'Inputs and Results'!$C$14))))</f>
        <v>0.1745656171399661</v>
      </c>
      <c r="C291" s="47">
        <f ca="1">IF('Inputs and Results'!$G$15='Inputs and Results'!$G$13, 'Inputs and Results'!$G$13, IF(F291 &lt;= ('Inputs and Results'!$G$14-'Inputs and Results'!$G$13)/('Inputs and Results'!$G$15-'Inputs and Results'!$G$13), 'Inputs and Results'!$G$13 + SQRT(F291*('Inputs and Results'!$G$15-'Inputs and Results'!$G$13)*('Inputs and Results'!$G$14-'Inputs and Results'!$G$13)), 'Inputs and Results'!$G$15 - SQRT((1-F291)*('Inputs and Results'!$G$15-'Inputs and Results'!$G$13)*('Inputs and Results'!$G$15-'Inputs and Results'!$G$14))))</f>
        <v>352.36152727565673</v>
      </c>
      <c r="D291">
        <f t="shared" ca="1" si="17"/>
        <v>61.510207465256016</v>
      </c>
      <c r="E291">
        <f t="shared" ca="1" si="19"/>
        <v>0.11299117201692666</v>
      </c>
      <c r="F291">
        <f t="shared" ca="1" si="19"/>
        <v>0.15296362656078022</v>
      </c>
    </row>
    <row r="292" spans="1:6" ht="15.75" customHeight="1" x14ac:dyDescent="0.2">
      <c r="A292">
        <v>291</v>
      </c>
      <c r="B292" s="47">
        <f ca="1">IF('Inputs and Results'!$C$15='Inputs and Results'!$C$13, 'Inputs and Results'!$C$13, IF(E292 &lt;= ('Inputs and Results'!$C$14-'Inputs and Results'!$C$13)/('Inputs and Results'!$C$15-'Inputs and Results'!$C$13), 'Inputs and Results'!$C$13 + SQRT(E292*('Inputs and Results'!$C$15-'Inputs and Results'!$C$13)*('Inputs and Results'!$C$14-'Inputs and Results'!$C$13)), 'Inputs and Results'!$C$15 - SQRT((1-E292)*('Inputs and Results'!$C$15-'Inputs and Results'!$C$13)*('Inputs and Results'!$C$15-'Inputs and Results'!$C$14))))</f>
        <v>1.2272506144482374</v>
      </c>
      <c r="C292" s="47">
        <f ca="1">IF('Inputs and Results'!$G$15='Inputs and Results'!$G$13, 'Inputs and Results'!$G$13, IF(F292 &lt;= ('Inputs and Results'!$G$14-'Inputs and Results'!$G$13)/('Inputs and Results'!$G$15-'Inputs and Results'!$G$13), 'Inputs and Results'!$G$13 + SQRT(F292*('Inputs and Results'!$G$15-'Inputs and Results'!$G$13)*('Inputs and Results'!$G$14-'Inputs and Results'!$G$13)), 'Inputs and Results'!$G$15 - SQRT((1-F292)*('Inputs and Results'!$G$15-'Inputs and Results'!$G$13)*('Inputs and Results'!$G$15-'Inputs and Results'!$G$14))))</f>
        <v>824.11329611408735</v>
      </c>
      <c r="D292">
        <f t="shared" ca="1" si="17"/>
        <v>1011.3935490309759</v>
      </c>
      <c r="E292">
        <f t="shared" ca="1" si="19"/>
        <v>0.65081773511398311</v>
      </c>
      <c r="F292">
        <f t="shared" ca="1" si="19"/>
        <v>0.83343081251882922</v>
      </c>
    </row>
    <row r="293" spans="1:6" ht="15.75" customHeight="1" x14ac:dyDescent="0.2">
      <c r="A293">
        <v>292</v>
      </c>
      <c r="B293" s="47">
        <f ca="1">IF('Inputs and Results'!$C$15='Inputs and Results'!$C$13, 'Inputs and Results'!$C$13, IF(E293 &lt;= ('Inputs and Results'!$C$14-'Inputs and Results'!$C$13)/('Inputs and Results'!$C$15-'Inputs and Results'!$C$13), 'Inputs and Results'!$C$13 + SQRT(E293*('Inputs and Results'!$C$15-'Inputs and Results'!$C$13)*('Inputs and Results'!$C$14-'Inputs and Results'!$C$13)), 'Inputs and Results'!$C$15 - SQRT((1-E293)*('Inputs and Results'!$C$15-'Inputs and Results'!$C$13)*('Inputs and Results'!$C$15-'Inputs and Results'!$C$14))))</f>
        <v>0.64921058506279206</v>
      </c>
      <c r="C293" s="47">
        <f ca="1">IF('Inputs and Results'!$G$15='Inputs and Results'!$G$13, 'Inputs and Results'!$G$13, IF(F293 &lt;= ('Inputs and Results'!$G$14-'Inputs and Results'!$G$13)/('Inputs and Results'!$G$15-'Inputs and Results'!$G$13), 'Inputs and Results'!$G$13 + SQRT(F293*('Inputs and Results'!$G$15-'Inputs and Results'!$G$13)*('Inputs and Results'!$G$14-'Inputs and Results'!$G$13)), 'Inputs and Results'!$G$15 - SQRT((1-F293)*('Inputs and Results'!$G$15-'Inputs and Results'!$G$13)*('Inputs and Results'!$G$15-'Inputs and Results'!$G$14))))</f>
        <v>319.62747422304892</v>
      </c>
      <c r="D293">
        <f t="shared" ca="1" si="17"/>
        <v>207.50553954248807</v>
      </c>
      <c r="E293">
        <f t="shared" ca="1" si="19"/>
        <v>0.38597656962435323</v>
      </c>
      <c r="F293">
        <f t="shared" ca="1" si="19"/>
        <v>8.6278800313957515E-2</v>
      </c>
    </row>
    <row r="294" spans="1:6" ht="15.75" customHeight="1" x14ac:dyDescent="0.2">
      <c r="A294">
        <v>293</v>
      </c>
      <c r="B294" s="47">
        <f ca="1">IF('Inputs and Results'!$C$15='Inputs and Results'!$C$13, 'Inputs and Results'!$C$13, IF(E294 &lt;= ('Inputs and Results'!$C$14-'Inputs and Results'!$C$13)/('Inputs and Results'!$C$15-'Inputs and Results'!$C$13), 'Inputs and Results'!$C$13 + SQRT(E294*('Inputs and Results'!$C$15-'Inputs and Results'!$C$13)*('Inputs and Results'!$C$14-'Inputs and Results'!$C$13)), 'Inputs and Results'!$C$15 - SQRT((1-E294)*('Inputs and Results'!$C$15-'Inputs and Results'!$C$13)*('Inputs and Results'!$C$15-'Inputs and Results'!$C$14))))</f>
        <v>1.4746530252774199</v>
      </c>
      <c r="C294" s="47">
        <f ca="1">IF('Inputs and Results'!$G$15='Inputs and Results'!$G$13, 'Inputs and Results'!$G$13, IF(F294 &lt;= ('Inputs and Results'!$G$14-'Inputs and Results'!$G$13)/('Inputs and Results'!$G$15-'Inputs and Results'!$G$13), 'Inputs and Results'!$G$13 + SQRT(F294*('Inputs and Results'!$G$15-'Inputs and Results'!$G$13)*('Inputs and Results'!$G$14-'Inputs and Results'!$G$13)), 'Inputs and Results'!$G$15 - SQRT((1-F294)*('Inputs and Results'!$G$15-'Inputs and Results'!$G$13)*('Inputs and Results'!$G$15-'Inputs and Results'!$G$14))))</f>
        <v>390.8697954195311</v>
      </c>
      <c r="D294">
        <f t="shared" ca="1" si="17"/>
        <v>576.3973263049777</v>
      </c>
      <c r="E294">
        <f t="shared" ca="1" si="19"/>
        <v>0.74147962296718584</v>
      </c>
      <c r="F294">
        <f t="shared" ca="1" si="19"/>
        <v>0.22817726570110197</v>
      </c>
    </row>
    <row r="295" spans="1:6" ht="15.75" customHeight="1" x14ac:dyDescent="0.2">
      <c r="A295">
        <v>294</v>
      </c>
      <c r="B295" s="47">
        <f ca="1">IF('Inputs and Results'!$C$15='Inputs and Results'!$C$13, 'Inputs and Results'!$C$13, IF(E295 &lt;= ('Inputs and Results'!$C$14-'Inputs and Results'!$C$13)/('Inputs and Results'!$C$15-'Inputs and Results'!$C$13), 'Inputs and Results'!$C$13 + SQRT(E295*('Inputs and Results'!$C$15-'Inputs and Results'!$C$13)*('Inputs and Results'!$C$14-'Inputs and Results'!$C$13)), 'Inputs and Results'!$C$15 - SQRT((1-E295)*('Inputs and Results'!$C$15-'Inputs and Results'!$C$13)*('Inputs and Results'!$C$15-'Inputs and Results'!$C$14))))</f>
        <v>0.42327163820292801</v>
      </c>
      <c r="C295" s="47">
        <f ca="1">IF('Inputs and Results'!$G$15='Inputs and Results'!$G$13, 'Inputs and Results'!$G$13, IF(F295 &lt;= ('Inputs and Results'!$G$14-'Inputs and Results'!$G$13)/('Inputs and Results'!$G$15-'Inputs and Results'!$G$13), 'Inputs and Results'!$G$13 + SQRT(F295*('Inputs and Results'!$G$15-'Inputs and Results'!$G$13)*('Inputs and Results'!$G$14-'Inputs and Results'!$G$13)), 'Inputs and Results'!$G$15 - SQRT((1-F295)*('Inputs and Results'!$G$15-'Inputs and Results'!$G$13)*('Inputs and Results'!$G$15-'Inputs and Results'!$G$14))))</f>
        <v>769.26261787080739</v>
      </c>
      <c r="D295">
        <f t="shared" ca="1" si="17"/>
        <v>325.60704847444964</v>
      </c>
      <c r="E295">
        <f t="shared" ca="1" si="19"/>
        <v>0.26227454994561983</v>
      </c>
      <c r="F295">
        <f t="shared" ca="1" si="19"/>
        <v>0.78127125149160437</v>
      </c>
    </row>
    <row r="296" spans="1:6" ht="15.75" customHeight="1" x14ac:dyDescent="0.2">
      <c r="A296">
        <v>295</v>
      </c>
      <c r="B296" s="47">
        <f ca="1">IF('Inputs and Results'!$C$15='Inputs and Results'!$C$13, 'Inputs and Results'!$C$13, IF(E296 &lt;= ('Inputs and Results'!$C$14-'Inputs and Results'!$C$13)/('Inputs and Results'!$C$15-'Inputs and Results'!$C$13), 'Inputs and Results'!$C$13 + SQRT(E296*('Inputs and Results'!$C$15-'Inputs and Results'!$C$13)*('Inputs and Results'!$C$14-'Inputs and Results'!$C$13)), 'Inputs and Results'!$C$15 - SQRT((1-E296)*('Inputs and Results'!$C$15-'Inputs and Results'!$C$13)*('Inputs and Results'!$C$15-'Inputs and Results'!$C$14))))</f>
        <v>1.5121813088642904</v>
      </c>
      <c r="C296" s="47">
        <f ca="1">IF('Inputs and Results'!$G$15='Inputs and Results'!$G$13, 'Inputs and Results'!$G$13, IF(F296 &lt;= ('Inputs and Results'!$G$14-'Inputs and Results'!$G$13)/('Inputs and Results'!$G$15-'Inputs and Results'!$G$13), 'Inputs and Results'!$G$13 + SQRT(F296*('Inputs and Results'!$G$15-'Inputs and Results'!$G$13)*('Inputs and Results'!$G$14-'Inputs and Results'!$G$13)), 'Inputs and Results'!$G$15 - SQRT((1-F296)*('Inputs and Results'!$G$15-'Inputs and Results'!$G$13)*('Inputs and Results'!$G$15-'Inputs and Results'!$G$14))))</f>
        <v>302.98640959112697</v>
      </c>
      <c r="D296">
        <f t="shared" ca="1" si="17"/>
        <v>458.17038542360234</v>
      </c>
      <c r="E296">
        <f t="shared" ca="1" si="19"/>
        <v>0.75404394914524708</v>
      </c>
      <c r="F296">
        <f t="shared" ca="1" si="19"/>
        <v>5.1409468089590682E-2</v>
      </c>
    </row>
    <row r="297" spans="1:6" ht="15.75" customHeight="1" x14ac:dyDescent="0.2">
      <c r="A297">
        <v>296</v>
      </c>
      <c r="B297" s="47">
        <f ca="1">IF('Inputs and Results'!$C$15='Inputs and Results'!$C$13, 'Inputs and Results'!$C$13, IF(E297 &lt;= ('Inputs and Results'!$C$14-'Inputs and Results'!$C$13)/('Inputs and Results'!$C$15-'Inputs and Results'!$C$13), 'Inputs and Results'!$C$13 + SQRT(E297*('Inputs and Results'!$C$15-'Inputs and Results'!$C$13)*('Inputs and Results'!$C$14-'Inputs and Results'!$C$13)), 'Inputs and Results'!$C$15 - SQRT((1-E297)*('Inputs and Results'!$C$15-'Inputs and Results'!$C$13)*('Inputs and Results'!$C$15-'Inputs and Results'!$C$14))))</f>
        <v>7.7350339383996936E-2</v>
      </c>
      <c r="C297" s="47">
        <f ca="1">IF('Inputs and Results'!$G$15='Inputs and Results'!$G$13, 'Inputs and Results'!$G$13, IF(F297 &lt;= ('Inputs and Results'!$G$14-'Inputs and Results'!$G$13)/('Inputs and Results'!$G$15-'Inputs and Results'!$G$13), 'Inputs and Results'!$G$13 + SQRT(F297*('Inputs and Results'!$G$15-'Inputs and Results'!$G$13)*('Inputs and Results'!$G$14-'Inputs and Results'!$G$13)), 'Inputs and Results'!$G$15 - SQRT((1-F297)*('Inputs and Results'!$G$15-'Inputs and Results'!$G$13)*('Inputs and Results'!$G$15-'Inputs and Results'!$G$14))))</f>
        <v>866.31196408157109</v>
      </c>
      <c r="D297">
        <f t="shared" ca="1" si="17"/>
        <v>67.00952443412649</v>
      </c>
      <c r="E297">
        <f t="shared" ca="1" si="19"/>
        <v>5.0902106811240189E-2</v>
      </c>
      <c r="F297">
        <f t="shared" ca="1" si="19"/>
        <v>0.86873105012007357</v>
      </c>
    </row>
    <row r="298" spans="1:6" ht="15.75" customHeight="1" x14ac:dyDescent="0.2">
      <c r="A298">
        <v>297</v>
      </c>
      <c r="B298" s="47">
        <f ca="1">IF('Inputs and Results'!$C$15='Inputs and Results'!$C$13, 'Inputs and Results'!$C$13, IF(E298 &lt;= ('Inputs and Results'!$C$14-'Inputs and Results'!$C$13)/('Inputs and Results'!$C$15-'Inputs and Results'!$C$13), 'Inputs and Results'!$C$13 + SQRT(E298*('Inputs and Results'!$C$15-'Inputs and Results'!$C$13)*('Inputs and Results'!$C$14-'Inputs and Results'!$C$13)), 'Inputs and Results'!$C$15 - SQRT((1-E298)*('Inputs and Results'!$C$15-'Inputs and Results'!$C$13)*('Inputs and Results'!$C$15-'Inputs and Results'!$C$14))))</f>
        <v>0.58821271173421952</v>
      </c>
      <c r="C298" s="47">
        <f ca="1">IF('Inputs and Results'!$G$15='Inputs and Results'!$G$13, 'Inputs and Results'!$G$13, IF(F298 &lt;= ('Inputs and Results'!$G$14-'Inputs and Results'!$G$13)/('Inputs and Results'!$G$15-'Inputs and Results'!$G$13), 'Inputs and Results'!$G$13 + SQRT(F298*('Inputs and Results'!$G$15-'Inputs and Results'!$G$13)*('Inputs and Results'!$G$14-'Inputs and Results'!$G$13)), 'Inputs and Results'!$G$15 - SQRT((1-F298)*('Inputs and Results'!$G$15-'Inputs and Results'!$G$13)*('Inputs and Results'!$G$15-'Inputs and Results'!$G$14))))</f>
        <v>622.06044157159204</v>
      </c>
      <c r="D298">
        <f t="shared" ca="1" si="17"/>
        <v>365.90385919941218</v>
      </c>
      <c r="E298">
        <f t="shared" ca="1" si="19"/>
        <v>0.35369800846217703</v>
      </c>
      <c r="F298">
        <f t="shared" ca="1" si="19"/>
        <v>0.60622731841961985</v>
      </c>
    </row>
    <row r="299" spans="1:6" ht="15.75" customHeight="1" x14ac:dyDescent="0.2">
      <c r="A299">
        <v>298</v>
      </c>
      <c r="B299" s="47">
        <f ca="1">IF('Inputs and Results'!$C$15='Inputs and Results'!$C$13, 'Inputs and Results'!$C$13, IF(E299 &lt;= ('Inputs and Results'!$C$14-'Inputs and Results'!$C$13)/('Inputs and Results'!$C$15-'Inputs and Results'!$C$13), 'Inputs and Results'!$C$13 + SQRT(E299*('Inputs and Results'!$C$15-'Inputs and Results'!$C$13)*('Inputs and Results'!$C$14-'Inputs and Results'!$C$13)), 'Inputs and Results'!$C$15 - SQRT((1-E299)*('Inputs and Results'!$C$15-'Inputs and Results'!$C$13)*('Inputs and Results'!$C$15-'Inputs and Results'!$C$14))))</f>
        <v>0.33824328485434796</v>
      </c>
      <c r="C299" s="47">
        <f ca="1">IF('Inputs and Results'!$G$15='Inputs and Results'!$G$13, 'Inputs and Results'!$G$13, IF(F299 &lt;= ('Inputs and Results'!$G$14-'Inputs and Results'!$G$13)/('Inputs and Results'!$G$15-'Inputs and Results'!$G$13), 'Inputs and Results'!$G$13 + SQRT(F299*('Inputs and Results'!$G$15-'Inputs and Results'!$G$13)*('Inputs and Results'!$G$14-'Inputs and Results'!$G$13)), 'Inputs and Results'!$G$15 - SQRT((1-F299)*('Inputs and Results'!$G$15-'Inputs and Results'!$G$13)*('Inputs and Results'!$G$15-'Inputs and Results'!$G$14))))</f>
        <v>903.17403138244754</v>
      </c>
      <c r="D299">
        <f t="shared" ca="1" si="17"/>
        <v>305.492551169943</v>
      </c>
      <c r="E299">
        <f t="shared" ca="1" si="19"/>
        <v>0.21278346548633653</v>
      </c>
      <c r="F299">
        <f t="shared" ca="1" si="19"/>
        <v>0.89613134044953235</v>
      </c>
    </row>
    <row r="300" spans="1:6" ht="15.75" customHeight="1" x14ac:dyDescent="0.2">
      <c r="A300">
        <v>299</v>
      </c>
      <c r="B300" s="47">
        <f ca="1">IF('Inputs and Results'!$C$15='Inputs and Results'!$C$13, 'Inputs and Results'!$C$13, IF(E300 &lt;= ('Inputs and Results'!$C$14-'Inputs and Results'!$C$13)/('Inputs and Results'!$C$15-'Inputs and Results'!$C$13), 'Inputs and Results'!$C$13 + SQRT(E300*('Inputs and Results'!$C$15-'Inputs and Results'!$C$13)*('Inputs and Results'!$C$14-'Inputs and Results'!$C$13)), 'Inputs and Results'!$C$15 - SQRT((1-E300)*('Inputs and Results'!$C$15-'Inputs and Results'!$C$13)*('Inputs and Results'!$C$15-'Inputs and Results'!$C$14))))</f>
        <v>1.4929184319367779</v>
      </c>
      <c r="C300" s="47">
        <f ca="1">IF('Inputs and Results'!$G$15='Inputs and Results'!$G$13, 'Inputs and Results'!$G$13, IF(F300 &lt;= ('Inputs and Results'!$G$14-'Inputs and Results'!$G$13)/('Inputs and Results'!$G$15-'Inputs and Results'!$G$13), 'Inputs and Results'!$G$13 + SQRT(F300*('Inputs and Results'!$G$15-'Inputs and Results'!$G$13)*('Inputs and Results'!$G$14-'Inputs and Results'!$G$13)), 'Inputs and Results'!$G$15 - SQRT((1-F300)*('Inputs and Results'!$G$15-'Inputs and Results'!$G$13)*('Inputs and Results'!$G$15-'Inputs and Results'!$G$14))))</f>
        <v>744.53548141176589</v>
      </c>
      <c r="D300">
        <f t="shared" ca="1" si="17"/>
        <v>1111.5307434305475</v>
      </c>
      <c r="E300">
        <f t="shared" ca="1" si="19"/>
        <v>0.74763390524489992</v>
      </c>
      <c r="F300">
        <f t="shared" ca="1" si="19"/>
        <v>0.75543751399329684</v>
      </c>
    </row>
    <row r="301" spans="1:6" ht="15.75" customHeight="1" x14ac:dyDescent="0.2">
      <c r="A301">
        <v>300</v>
      </c>
      <c r="B301" s="47">
        <f ca="1">IF('Inputs and Results'!$C$15='Inputs and Results'!$C$13, 'Inputs and Results'!$C$13, IF(E301 &lt;= ('Inputs and Results'!$C$14-'Inputs and Results'!$C$13)/('Inputs and Results'!$C$15-'Inputs and Results'!$C$13), 'Inputs and Results'!$C$13 + SQRT(E301*('Inputs and Results'!$C$15-'Inputs and Results'!$C$13)*('Inputs and Results'!$C$14-'Inputs and Results'!$C$13)), 'Inputs and Results'!$C$15 - SQRT((1-E301)*('Inputs and Results'!$C$15-'Inputs and Results'!$C$13)*('Inputs and Results'!$C$15-'Inputs and Results'!$C$14))))</f>
        <v>0.32938956368935601</v>
      </c>
      <c r="C301" s="47">
        <f ca="1">IF('Inputs and Results'!$G$15='Inputs and Results'!$G$13, 'Inputs and Results'!$G$13, IF(F301 &lt;= ('Inputs and Results'!$G$14-'Inputs and Results'!$G$13)/('Inputs and Results'!$G$15-'Inputs and Results'!$G$13), 'Inputs and Results'!$G$13 + SQRT(F301*('Inputs and Results'!$G$15-'Inputs and Results'!$G$13)*('Inputs and Results'!$G$14-'Inputs and Results'!$G$13)), 'Inputs and Results'!$G$15 - SQRT((1-F301)*('Inputs and Results'!$G$15-'Inputs and Results'!$G$13)*('Inputs and Results'!$G$15-'Inputs and Results'!$G$14))))</f>
        <v>640.85723170055644</v>
      </c>
      <c r="D301">
        <f t="shared" ca="1" si="17"/>
        <v>211.09168393701481</v>
      </c>
      <c r="E301">
        <f t="shared" ca="1" si="19"/>
        <v>0.207537766385408</v>
      </c>
      <c r="F301">
        <f t="shared" ca="1" si="19"/>
        <v>0.63142475388295871</v>
      </c>
    </row>
    <row r="302" spans="1:6" ht="15.75" customHeight="1" x14ac:dyDescent="0.2">
      <c r="A302">
        <v>301</v>
      </c>
      <c r="B302" s="47">
        <f ca="1">IF('Inputs and Results'!$C$15='Inputs and Results'!$C$13, 'Inputs and Results'!$C$13, IF(E302 &lt;= ('Inputs and Results'!$C$14-'Inputs and Results'!$C$13)/('Inputs and Results'!$C$15-'Inputs and Results'!$C$13), 'Inputs and Results'!$C$13 + SQRT(E302*('Inputs and Results'!$C$15-'Inputs and Results'!$C$13)*('Inputs and Results'!$C$14-'Inputs and Results'!$C$13)), 'Inputs and Results'!$C$15 - SQRT((1-E302)*('Inputs and Results'!$C$15-'Inputs and Results'!$C$13)*('Inputs and Results'!$C$15-'Inputs and Results'!$C$14))))</f>
        <v>2.2351433363746374</v>
      </c>
      <c r="C302" s="47">
        <f ca="1">IF('Inputs and Results'!$G$15='Inputs and Results'!$G$13, 'Inputs and Results'!$G$13, IF(F302 &lt;= ('Inputs and Results'!$G$14-'Inputs and Results'!$G$13)/('Inputs and Results'!$G$15-'Inputs and Results'!$G$13), 'Inputs and Results'!$G$13 + SQRT(F302*('Inputs and Results'!$G$15-'Inputs and Results'!$G$13)*('Inputs and Results'!$G$14-'Inputs and Results'!$G$13)), 'Inputs and Results'!$G$15 - SQRT((1-F302)*('Inputs and Results'!$G$15-'Inputs and Results'!$G$13)*('Inputs and Results'!$G$15-'Inputs and Results'!$G$14))))</f>
        <v>521.57607687997427</v>
      </c>
      <c r="D302">
        <f t="shared" ca="1" si="17"/>
        <v>1165.7972926507</v>
      </c>
      <c r="E302">
        <f t="shared" ref="E302:F321" ca="1" si="20">RAND()</f>
        <v>0.93499936490087543</v>
      </c>
      <c r="F302">
        <f t="shared" ca="1" si="20"/>
        <v>0.45739592938614548</v>
      </c>
    </row>
    <row r="303" spans="1:6" ht="15.75" customHeight="1" x14ac:dyDescent="0.2">
      <c r="A303">
        <v>302</v>
      </c>
      <c r="B303" s="47">
        <f ca="1">IF('Inputs and Results'!$C$15='Inputs and Results'!$C$13, 'Inputs and Results'!$C$13, IF(E303 &lt;= ('Inputs and Results'!$C$14-'Inputs and Results'!$C$13)/('Inputs and Results'!$C$15-'Inputs and Results'!$C$13), 'Inputs and Results'!$C$13 + SQRT(E303*('Inputs and Results'!$C$15-'Inputs and Results'!$C$13)*('Inputs and Results'!$C$14-'Inputs and Results'!$C$13)), 'Inputs and Results'!$C$15 - SQRT((1-E303)*('Inputs and Results'!$C$15-'Inputs and Results'!$C$13)*('Inputs and Results'!$C$15-'Inputs and Results'!$C$14))))</f>
        <v>1.6545288715072735</v>
      </c>
      <c r="C303" s="47">
        <f ca="1">IF('Inputs and Results'!$G$15='Inputs and Results'!$G$13, 'Inputs and Results'!$G$13, IF(F303 &lt;= ('Inputs and Results'!$G$14-'Inputs and Results'!$G$13)/('Inputs and Results'!$G$15-'Inputs and Results'!$G$13), 'Inputs and Results'!$G$13 + SQRT(F303*('Inputs and Results'!$G$15-'Inputs and Results'!$G$13)*('Inputs and Results'!$G$14-'Inputs and Results'!$G$13)), 'Inputs and Results'!$G$15 - SQRT((1-F303)*('Inputs and Results'!$G$15-'Inputs and Results'!$G$13)*('Inputs and Results'!$G$15-'Inputs and Results'!$G$14))))</f>
        <v>366.69568099810829</v>
      </c>
      <c r="D303">
        <f t="shared" ca="1" si="17"/>
        <v>606.70859126839127</v>
      </c>
      <c r="E303">
        <f t="shared" ca="1" si="20"/>
        <v>0.79885638248805657</v>
      </c>
      <c r="F303">
        <f t="shared" ca="1" si="20"/>
        <v>0.18136934188844145</v>
      </c>
    </row>
    <row r="304" spans="1:6" ht="15.75" customHeight="1" x14ac:dyDescent="0.2">
      <c r="A304">
        <v>303</v>
      </c>
      <c r="B304" s="47">
        <f ca="1">IF('Inputs and Results'!$C$15='Inputs and Results'!$C$13, 'Inputs and Results'!$C$13, IF(E304 &lt;= ('Inputs and Results'!$C$14-'Inputs and Results'!$C$13)/('Inputs and Results'!$C$15-'Inputs and Results'!$C$13), 'Inputs and Results'!$C$13 + SQRT(E304*('Inputs and Results'!$C$15-'Inputs and Results'!$C$13)*('Inputs and Results'!$C$14-'Inputs and Results'!$C$13)), 'Inputs and Results'!$C$15 - SQRT((1-E304)*('Inputs and Results'!$C$15-'Inputs and Results'!$C$13)*('Inputs and Results'!$C$15-'Inputs and Results'!$C$14))))</f>
        <v>0.57586161966161642</v>
      </c>
      <c r="C304" s="47">
        <f ca="1">IF('Inputs and Results'!$G$15='Inputs and Results'!$G$13, 'Inputs and Results'!$G$13, IF(F304 &lt;= ('Inputs and Results'!$G$14-'Inputs and Results'!$G$13)/('Inputs and Results'!$G$15-'Inputs and Results'!$G$13), 'Inputs and Results'!$G$13 + SQRT(F304*('Inputs and Results'!$G$15-'Inputs and Results'!$G$13)*('Inputs and Results'!$G$14-'Inputs and Results'!$G$13)), 'Inputs and Results'!$G$15 - SQRT((1-F304)*('Inputs and Results'!$G$15-'Inputs and Results'!$G$13)*('Inputs and Results'!$G$15-'Inputs and Results'!$G$14))))</f>
        <v>1078.3849701472241</v>
      </c>
      <c r="D304">
        <f t="shared" ca="1" si="17"/>
        <v>621.00051552772436</v>
      </c>
      <c r="E304">
        <f t="shared" ca="1" si="20"/>
        <v>0.34706145699671087</v>
      </c>
      <c r="F304">
        <f t="shared" ca="1" si="20"/>
        <v>0.98256366352712077</v>
      </c>
    </row>
    <row r="305" spans="1:6" ht="15.75" customHeight="1" x14ac:dyDescent="0.2">
      <c r="A305">
        <v>304</v>
      </c>
      <c r="B305" s="47">
        <f ca="1">IF('Inputs and Results'!$C$15='Inputs and Results'!$C$13, 'Inputs and Results'!$C$13, IF(E305 &lt;= ('Inputs and Results'!$C$14-'Inputs and Results'!$C$13)/('Inputs and Results'!$C$15-'Inputs and Results'!$C$13), 'Inputs and Results'!$C$13 + SQRT(E305*('Inputs and Results'!$C$15-'Inputs and Results'!$C$13)*('Inputs and Results'!$C$14-'Inputs and Results'!$C$13)), 'Inputs and Results'!$C$15 - SQRT((1-E305)*('Inputs and Results'!$C$15-'Inputs and Results'!$C$13)*('Inputs and Results'!$C$15-'Inputs and Results'!$C$14))))</f>
        <v>0.29639390103522967</v>
      </c>
      <c r="C305" s="47">
        <f ca="1">IF('Inputs and Results'!$G$15='Inputs and Results'!$G$13, 'Inputs and Results'!$G$13, IF(F305 &lt;= ('Inputs and Results'!$G$14-'Inputs and Results'!$G$13)/('Inputs and Results'!$G$15-'Inputs and Results'!$G$13), 'Inputs and Results'!$G$13 + SQRT(F305*('Inputs and Results'!$G$15-'Inputs and Results'!$G$13)*('Inputs and Results'!$G$14-'Inputs and Results'!$G$13)), 'Inputs and Results'!$G$15 - SQRT((1-F305)*('Inputs and Results'!$G$15-'Inputs and Results'!$G$13)*('Inputs and Results'!$G$15-'Inputs and Results'!$G$14))))</f>
        <v>377.4066703680719</v>
      </c>
      <c r="D305">
        <f t="shared" ca="1" si="17"/>
        <v>111.86103530710984</v>
      </c>
      <c r="E305">
        <f t="shared" ca="1" si="20"/>
        <v>0.18783489573783285</v>
      </c>
      <c r="F305">
        <f t="shared" ca="1" si="20"/>
        <v>0.20227885004975954</v>
      </c>
    </row>
    <row r="306" spans="1:6" ht="15.75" customHeight="1" x14ac:dyDescent="0.2">
      <c r="A306">
        <v>305</v>
      </c>
      <c r="B306" s="47">
        <f ca="1">IF('Inputs and Results'!$C$15='Inputs and Results'!$C$13, 'Inputs and Results'!$C$13, IF(E306 &lt;= ('Inputs and Results'!$C$14-'Inputs and Results'!$C$13)/('Inputs and Results'!$C$15-'Inputs and Results'!$C$13), 'Inputs and Results'!$C$13 + SQRT(E306*('Inputs and Results'!$C$15-'Inputs and Results'!$C$13)*('Inputs and Results'!$C$14-'Inputs and Results'!$C$13)), 'Inputs and Results'!$C$15 - SQRT((1-E306)*('Inputs and Results'!$C$15-'Inputs and Results'!$C$13)*('Inputs and Results'!$C$15-'Inputs and Results'!$C$14))))</f>
        <v>1.1996455788111264</v>
      </c>
      <c r="C306" s="47">
        <f ca="1">IF('Inputs and Results'!$G$15='Inputs and Results'!$G$13, 'Inputs and Results'!$G$13, IF(F306 &lt;= ('Inputs and Results'!$G$14-'Inputs and Results'!$G$13)/('Inputs and Results'!$G$15-'Inputs and Results'!$G$13), 'Inputs and Results'!$G$13 + SQRT(F306*('Inputs and Results'!$G$15-'Inputs and Results'!$G$13)*('Inputs and Results'!$G$14-'Inputs and Results'!$G$13)), 'Inputs and Results'!$G$15 - SQRT((1-F306)*('Inputs and Results'!$G$15-'Inputs and Results'!$G$13)*('Inputs and Results'!$G$15-'Inputs and Results'!$G$14))))</f>
        <v>451.36411459108979</v>
      </c>
      <c r="D306">
        <f t="shared" ca="1" si="17"/>
        <v>541.4769645031995</v>
      </c>
      <c r="E306">
        <f t="shared" ca="1" si="20"/>
        <v>0.63985821756729733</v>
      </c>
      <c r="F306">
        <f t="shared" ca="1" si="20"/>
        <v>0.33927304985023965</v>
      </c>
    </row>
    <row r="307" spans="1:6" ht="15.75" customHeight="1" x14ac:dyDescent="0.2">
      <c r="A307">
        <v>306</v>
      </c>
      <c r="B307" s="47">
        <f ca="1">IF('Inputs and Results'!$C$15='Inputs and Results'!$C$13, 'Inputs and Results'!$C$13, IF(E307 &lt;= ('Inputs and Results'!$C$14-'Inputs and Results'!$C$13)/('Inputs and Results'!$C$15-'Inputs and Results'!$C$13), 'Inputs and Results'!$C$13 + SQRT(E307*('Inputs and Results'!$C$15-'Inputs and Results'!$C$13)*('Inputs and Results'!$C$14-'Inputs and Results'!$C$13)), 'Inputs and Results'!$C$15 - SQRT((1-E307)*('Inputs and Results'!$C$15-'Inputs and Results'!$C$13)*('Inputs and Results'!$C$15-'Inputs and Results'!$C$14))))</f>
        <v>1.1303588014273318</v>
      </c>
      <c r="C307" s="47">
        <f ca="1">IF('Inputs and Results'!$G$15='Inputs and Results'!$G$13, 'Inputs and Results'!$G$13, IF(F307 &lt;= ('Inputs and Results'!$G$14-'Inputs and Results'!$G$13)/('Inputs and Results'!$G$15-'Inputs and Results'!$G$13), 'Inputs and Results'!$G$13 + SQRT(F307*('Inputs and Results'!$G$15-'Inputs and Results'!$G$13)*('Inputs and Results'!$G$14-'Inputs and Results'!$G$13)), 'Inputs and Results'!$G$15 - SQRT((1-F307)*('Inputs and Results'!$G$15-'Inputs and Results'!$G$13)*('Inputs and Results'!$G$15-'Inputs and Results'!$G$14))))</f>
        <v>679.76395889150206</v>
      </c>
      <c r="D307">
        <f t="shared" ca="1" si="17"/>
        <v>768.37717382609628</v>
      </c>
      <c r="E307">
        <f t="shared" ca="1" si="20"/>
        <v>0.61160464317775076</v>
      </c>
      <c r="F307">
        <f t="shared" ca="1" si="20"/>
        <v>0.68093320357275489</v>
      </c>
    </row>
    <row r="308" spans="1:6" ht="15.75" customHeight="1" x14ac:dyDescent="0.2">
      <c r="A308">
        <v>307</v>
      </c>
      <c r="B308" s="47">
        <f ca="1">IF('Inputs and Results'!$C$15='Inputs and Results'!$C$13, 'Inputs and Results'!$C$13, IF(E308 &lt;= ('Inputs and Results'!$C$14-'Inputs and Results'!$C$13)/('Inputs and Results'!$C$15-'Inputs and Results'!$C$13), 'Inputs and Results'!$C$13 + SQRT(E308*('Inputs and Results'!$C$15-'Inputs and Results'!$C$13)*('Inputs and Results'!$C$14-'Inputs and Results'!$C$13)), 'Inputs and Results'!$C$15 - SQRT((1-E308)*('Inputs and Results'!$C$15-'Inputs and Results'!$C$13)*('Inputs and Results'!$C$15-'Inputs and Results'!$C$14))))</f>
        <v>0.13986664192808451</v>
      </c>
      <c r="C308" s="47">
        <f ca="1">IF('Inputs and Results'!$G$15='Inputs and Results'!$G$13, 'Inputs and Results'!$G$13, IF(F308 &lt;= ('Inputs and Results'!$G$14-'Inputs and Results'!$G$13)/('Inputs and Results'!$G$15-'Inputs and Results'!$G$13), 'Inputs and Results'!$G$13 + SQRT(F308*('Inputs and Results'!$G$15-'Inputs and Results'!$G$13)*('Inputs and Results'!$G$14-'Inputs and Results'!$G$13)), 'Inputs and Results'!$G$15 - SQRT((1-F308)*('Inputs and Results'!$G$15-'Inputs and Results'!$G$13)*('Inputs and Results'!$G$15-'Inputs and Results'!$G$14))))</f>
        <v>576.47399482103788</v>
      </c>
      <c r="D308">
        <f t="shared" ca="1" si="17"/>
        <v>80.629481814486553</v>
      </c>
      <c r="E308">
        <f t="shared" ca="1" si="20"/>
        <v>9.1070797116029834E-2</v>
      </c>
      <c r="F308">
        <f t="shared" ca="1" si="20"/>
        <v>0.54165776102023466</v>
      </c>
    </row>
    <row r="309" spans="1:6" ht="15.75" customHeight="1" x14ac:dyDescent="0.2">
      <c r="A309">
        <v>308</v>
      </c>
      <c r="B309" s="47">
        <f ca="1">IF('Inputs and Results'!$C$15='Inputs and Results'!$C$13, 'Inputs and Results'!$C$13, IF(E309 &lt;= ('Inputs and Results'!$C$14-'Inputs and Results'!$C$13)/('Inputs and Results'!$C$15-'Inputs and Results'!$C$13), 'Inputs and Results'!$C$13 + SQRT(E309*('Inputs and Results'!$C$15-'Inputs and Results'!$C$13)*('Inputs and Results'!$C$14-'Inputs and Results'!$C$13)), 'Inputs and Results'!$C$15 - SQRT((1-E309)*('Inputs and Results'!$C$15-'Inputs and Results'!$C$13)*('Inputs and Results'!$C$15-'Inputs and Results'!$C$14))))</f>
        <v>0.93614467395267953</v>
      </c>
      <c r="C309" s="47">
        <f ca="1">IF('Inputs and Results'!$G$15='Inputs and Results'!$G$13, 'Inputs and Results'!$G$13, IF(F309 &lt;= ('Inputs and Results'!$G$14-'Inputs and Results'!$G$13)/('Inputs and Results'!$G$15-'Inputs and Results'!$G$13), 'Inputs and Results'!$G$13 + SQRT(F309*('Inputs and Results'!$G$15-'Inputs and Results'!$G$13)*('Inputs and Results'!$G$14-'Inputs and Results'!$G$13)), 'Inputs and Results'!$G$15 - SQRT((1-F309)*('Inputs and Results'!$G$15-'Inputs and Results'!$G$13)*('Inputs and Results'!$G$15-'Inputs and Results'!$G$14))))</f>
        <v>736.32789433511084</v>
      </c>
      <c r="D309">
        <f t="shared" ca="1" si="17"/>
        <v>689.30943656460545</v>
      </c>
      <c r="E309">
        <f t="shared" ca="1" si="20"/>
        <v>0.52672235479401208</v>
      </c>
      <c r="F309">
        <f t="shared" ca="1" si="20"/>
        <v>0.74654394025788406</v>
      </c>
    </row>
    <row r="310" spans="1:6" ht="15.75" customHeight="1" x14ac:dyDescent="0.2">
      <c r="A310">
        <v>309</v>
      </c>
      <c r="B310" s="47">
        <f ca="1">IF('Inputs and Results'!$C$15='Inputs and Results'!$C$13, 'Inputs and Results'!$C$13, IF(E310 &lt;= ('Inputs and Results'!$C$14-'Inputs and Results'!$C$13)/('Inputs and Results'!$C$15-'Inputs and Results'!$C$13), 'Inputs and Results'!$C$13 + SQRT(E310*('Inputs and Results'!$C$15-'Inputs and Results'!$C$13)*('Inputs and Results'!$C$14-'Inputs and Results'!$C$13)), 'Inputs and Results'!$C$15 - SQRT((1-E310)*('Inputs and Results'!$C$15-'Inputs and Results'!$C$13)*('Inputs and Results'!$C$15-'Inputs and Results'!$C$14))))</f>
        <v>1.8196104728149132</v>
      </c>
      <c r="C310" s="47">
        <f ca="1">IF('Inputs and Results'!$G$15='Inputs and Results'!$G$13, 'Inputs and Results'!$G$13, IF(F310 &lt;= ('Inputs and Results'!$G$14-'Inputs and Results'!$G$13)/('Inputs and Results'!$G$15-'Inputs and Results'!$G$13), 'Inputs and Results'!$G$13 + SQRT(F310*('Inputs and Results'!$G$15-'Inputs and Results'!$G$13)*('Inputs and Results'!$G$14-'Inputs and Results'!$G$13)), 'Inputs and Results'!$G$15 - SQRT((1-F310)*('Inputs and Results'!$G$15-'Inputs and Results'!$G$13)*('Inputs and Results'!$G$15-'Inputs and Results'!$G$14))))</f>
        <v>536.53550384973471</v>
      </c>
      <c r="D310">
        <f t="shared" ca="1" si="17"/>
        <v>976.28562184200348</v>
      </c>
      <c r="E310">
        <f t="shared" ca="1" si="20"/>
        <v>0.8451867293457519</v>
      </c>
      <c r="F310">
        <f t="shared" ca="1" si="20"/>
        <v>0.48106123418707025</v>
      </c>
    </row>
    <row r="311" spans="1:6" ht="15.75" customHeight="1" x14ac:dyDescent="0.2">
      <c r="A311">
        <v>310</v>
      </c>
      <c r="B311" s="47">
        <f ca="1">IF('Inputs and Results'!$C$15='Inputs and Results'!$C$13, 'Inputs and Results'!$C$13, IF(E311 &lt;= ('Inputs and Results'!$C$14-'Inputs and Results'!$C$13)/('Inputs and Results'!$C$15-'Inputs and Results'!$C$13), 'Inputs and Results'!$C$13 + SQRT(E311*('Inputs and Results'!$C$15-'Inputs and Results'!$C$13)*('Inputs and Results'!$C$14-'Inputs and Results'!$C$13)), 'Inputs and Results'!$C$15 - SQRT((1-E311)*('Inputs and Results'!$C$15-'Inputs and Results'!$C$13)*('Inputs and Results'!$C$15-'Inputs and Results'!$C$14))))</f>
        <v>0.32919655363393607</v>
      </c>
      <c r="C311" s="47">
        <f ca="1">IF('Inputs and Results'!$G$15='Inputs and Results'!$G$13, 'Inputs and Results'!$G$13, IF(F311 &lt;= ('Inputs and Results'!$G$14-'Inputs and Results'!$G$13)/('Inputs and Results'!$G$15-'Inputs and Results'!$G$13), 'Inputs and Results'!$G$13 + SQRT(F311*('Inputs and Results'!$G$15-'Inputs and Results'!$G$13)*('Inputs and Results'!$G$14-'Inputs and Results'!$G$13)), 'Inputs and Results'!$G$15 - SQRT((1-F311)*('Inputs and Results'!$G$15-'Inputs and Results'!$G$13)*('Inputs and Results'!$G$15-'Inputs and Results'!$G$14))))</f>
        <v>845.03018090599312</v>
      </c>
      <c r="D311">
        <f t="shared" ca="1" si="17"/>
        <v>278.18102327091447</v>
      </c>
      <c r="E311">
        <f t="shared" ca="1" si="20"/>
        <v>0.20742321676435072</v>
      </c>
      <c r="F311">
        <f t="shared" ca="1" si="20"/>
        <v>0.85145309827321247</v>
      </c>
    </row>
    <row r="312" spans="1:6" ht="15.75" customHeight="1" x14ac:dyDescent="0.2">
      <c r="A312">
        <v>311</v>
      </c>
      <c r="B312" s="47">
        <f ca="1">IF('Inputs and Results'!$C$15='Inputs and Results'!$C$13, 'Inputs and Results'!$C$13, IF(E312 &lt;= ('Inputs and Results'!$C$14-'Inputs and Results'!$C$13)/('Inputs and Results'!$C$15-'Inputs and Results'!$C$13), 'Inputs and Results'!$C$13 + SQRT(E312*('Inputs and Results'!$C$15-'Inputs and Results'!$C$13)*('Inputs and Results'!$C$14-'Inputs and Results'!$C$13)), 'Inputs and Results'!$C$15 - SQRT((1-E312)*('Inputs and Results'!$C$15-'Inputs and Results'!$C$13)*('Inputs and Results'!$C$15-'Inputs and Results'!$C$14))))</f>
        <v>1.4377260998571519</v>
      </c>
      <c r="C312" s="47">
        <f ca="1">IF('Inputs and Results'!$G$15='Inputs and Results'!$G$13, 'Inputs and Results'!$G$13, IF(F312 &lt;= ('Inputs and Results'!$G$14-'Inputs and Results'!$G$13)/('Inputs and Results'!$G$15-'Inputs and Results'!$G$13), 'Inputs and Results'!$G$13 + SQRT(F312*('Inputs and Results'!$G$15-'Inputs and Results'!$G$13)*('Inputs and Results'!$G$14-'Inputs and Results'!$G$13)), 'Inputs and Results'!$G$15 - SQRT((1-F312)*('Inputs and Results'!$G$15-'Inputs and Results'!$G$13)*('Inputs and Results'!$G$15-'Inputs and Results'!$G$14))))</f>
        <v>431.11906884633254</v>
      </c>
      <c r="D312">
        <f t="shared" ca="1" si="17"/>
        <v>619.8311374264847</v>
      </c>
      <c r="E312">
        <f t="shared" ca="1" si="20"/>
        <v>0.72881114010360604</v>
      </c>
      <c r="F312">
        <f t="shared" ca="1" si="20"/>
        <v>0.30305433680789917</v>
      </c>
    </row>
    <row r="313" spans="1:6" ht="15.75" customHeight="1" x14ac:dyDescent="0.2">
      <c r="A313">
        <v>312</v>
      </c>
      <c r="B313" s="47">
        <f ca="1">IF('Inputs and Results'!$C$15='Inputs and Results'!$C$13, 'Inputs and Results'!$C$13, IF(E313 &lt;= ('Inputs and Results'!$C$14-'Inputs and Results'!$C$13)/('Inputs and Results'!$C$15-'Inputs and Results'!$C$13), 'Inputs and Results'!$C$13 + SQRT(E313*('Inputs and Results'!$C$15-'Inputs and Results'!$C$13)*('Inputs and Results'!$C$14-'Inputs and Results'!$C$13)), 'Inputs and Results'!$C$15 - SQRT((1-E313)*('Inputs and Results'!$C$15-'Inputs and Results'!$C$13)*('Inputs and Results'!$C$15-'Inputs and Results'!$C$14))))</f>
        <v>0.93345489688954109</v>
      </c>
      <c r="C313" s="47">
        <f ca="1">IF('Inputs and Results'!$G$15='Inputs and Results'!$G$13, 'Inputs and Results'!$G$13, IF(F313 &lt;= ('Inputs and Results'!$G$14-'Inputs and Results'!$G$13)/('Inputs and Results'!$G$15-'Inputs and Results'!$G$13), 'Inputs and Results'!$G$13 + SQRT(F313*('Inputs and Results'!$G$15-'Inputs and Results'!$G$13)*('Inputs and Results'!$G$14-'Inputs and Results'!$G$13)), 'Inputs and Results'!$G$15 - SQRT((1-F313)*('Inputs and Results'!$G$15-'Inputs and Results'!$G$13)*('Inputs and Results'!$G$15-'Inputs and Results'!$G$14))))</f>
        <v>662.16584762349225</v>
      </c>
      <c r="D313">
        <f t="shared" ca="1" si="17"/>
        <v>618.10195301716249</v>
      </c>
      <c r="E313">
        <f t="shared" ca="1" si="20"/>
        <v>0.5254879263122425</v>
      </c>
      <c r="F313">
        <f t="shared" ca="1" si="20"/>
        <v>0.65898185131046894</v>
      </c>
    </row>
    <row r="314" spans="1:6" ht="15.75" customHeight="1" x14ac:dyDescent="0.2">
      <c r="A314">
        <v>313</v>
      </c>
      <c r="B314" s="47">
        <f ca="1">IF('Inputs and Results'!$C$15='Inputs and Results'!$C$13, 'Inputs and Results'!$C$13, IF(E314 &lt;= ('Inputs and Results'!$C$14-'Inputs and Results'!$C$13)/('Inputs and Results'!$C$15-'Inputs and Results'!$C$13), 'Inputs and Results'!$C$13 + SQRT(E314*('Inputs and Results'!$C$15-'Inputs and Results'!$C$13)*('Inputs and Results'!$C$14-'Inputs and Results'!$C$13)), 'Inputs and Results'!$C$15 - SQRT((1-E314)*('Inputs and Results'!$C$15-'Inputs and Results'!$C$13)*('Inputs and Results'!$C$15-'Inputs and Results'!$C$14))))</f>
        <v>0.13147555881266593</v>
      </c>
      <c r="C314" s="47">
        <f ca="1">IF('Inputs and Results'!$G$15='Inputs and Results'!$G$13, 'Inputs and Results'!$G$13, IF(F314 &lt;= ('Inputs and Results'!$G$14-'Inputs and Results'!$G$13)/('Inputs and Results'!$G$15-'Inputs and Results'!$G$13), 'Inputs and Results'!$G$13 + SQRT(F314*('Inputs and Results'!$G$15-'Inputs and Results'!$G$13)*('Inputs and Results'!$G$14-'Inputs and Results'!$G$13)), 'Inputs and Results'!$G$15 - SQRT((1-F314)*('Inputs and Results'!$G$15-'Inputs and Results'!$G$13)*('Inputs and Results'!$G$15-'Inputs and Results'!$G$14))))</f>
        <v>645.08113753499015</v>
      </c>
      <c r="D314">
        <f t="shared" ca="1" si="17"/>
        <v>84.81240303692303</v>
      </c>
      <c r="E314">
        <f t="shared" ca="1" si="20"/>
        <v>8.5729725590099171E-2</v>
      </c>
      <c r="F314">
        <f t="shared" ca="1" si="20"/>
        <v>0.6369723416818327</v>
      </c>
    </row>
    <row r="315" spans="1:6" ht="15.75" customHeight="1" x14ac:dyDescent="0.2">
      <c r="A315">
        <v>314</v>
      </c>
      <c r="B315" s="47">
        <f ca="1">IF('Inputs and Results'!$C$15='Inputs and Results'!$C$13, 'Inputs and Results'!$C$13, IF(E315 &lt;= ('Inputs and Results'!$C$14-'Inputs and Results'!$C$13)/('Inputs and Results'!$C$15-'Inputs and Results'!$C$13), 'Inputs and Results'!$C$13 + SQRT(E315*('Inputs and Results'!$C$15-'Inputs and Results'!$C$13)*('Inputs and Results'!$C$14-'Inputs and Results'!$C$13)), 'Inputs and Results'!$C$15 - SQRT((1-E315)*('Inputs and Results'!$C$15-'Inputs and Results'!$C$13)*('Inputs and Results'!$C$15-'Inputs and Results'!$C$14))))</f>
        <v>1.3342853186858463</v>
      </c>
      <c r="C315" s="47">
        <f ca="1">IF('Inputs and Results'!$G$15='Inputs and Results'!$G$13, 'Inputs and Results'!$G$13, IF(F315 &lt;= ('Inputs and Results'!$G$14-'Inputs and Results'!$G$13)/('Inputs and Results'!$G$15-'Inputs and Results'!$G$13), 'Inputs and Results'!$G$13 + SQRT(F315*('Inputs and Results'!$G$15-'Inputs and Results'!$G$13)*('Inputs and Results'!$G$14-'Inputs and Results'!$G$13)), 'Inputs and Results'!$G$15 - SQRT((1-F315)*('Inputs and Results'!$G$15-'Inputs and Results'!$G$13)*('Inputs and Results'!$G$15-'Inputs and Results'!$G$14))))</f>
        <v>461.12209096635877</v>
      </c>
      <c r="D315">
        <f t="shared" ca="1" si="17"/>
        <v>615.26843609813182</v>
      </c>
      <c r="E315">
        <f t="shared" ca="1" si="20"/>
        <v>0.69171051116160975</v>
      </c>
      <c r="F315">
        <f t="shared" ca="1" si="20"/>
        <v>0.35638507870059832</v>
      </c>
    </row>
    <row r="316" spans="1:6" ht="15.75" customHeight="1" x14ac:dyDescent="0.2">
      <c r="A316">
        <v>315</v>
      </c>
      <c r="B316" s="47">
        <f ca="1">IF('Inputs and Results'!$C$15='Inputs and Results'!$C$13, 'Inputs and Results'!$C$13, IF(E316 &lt;= ('Inputs and Results'!$C$14-'Inputs and Results'!$C$13)/('Inputs and Results'!$C$15-'Inputs and Results'!$C$13), 'Inputs and Results'!$C$13 + SQRT(E316*('Inputs and Results'!$C$15-'Inputs and Results'!$C$13)*('Inputs and Results'!$C$14-'Inputs and Results'!$C$13)), 'Inputs and Results'!$C$15 - SQRT((1-E316)*('Inputs and Results'!$C$15-'Inputs and Results'!$C$13)*('Inputs and Results'!$C$15-'Inputs and Results'!$C$14))))</f>
        <v>0.11517132972261912</v>
      </c>
      <c r="C316" s="47">
        <f ca="1">IF('Inputs and Results'!$G$15='Inputs and Results'!$G$13, 'Inputs and Results'!$G$13, IF(F316 &lt;= ('Inputs and Results'!$G$14-'Inputs and Results'!$G$13)/('Inputs and Results'!$G$15-'Inputs and Results'!$G$13), 'Inputs and Results'!$G$13 + SQRT(F316*('Inputs and Results'!$G$15-'Inputs and Results'!$G$13)*('Inputs and Results'!$G$14-'Inputs and Results'!$G$13)), 'Inputs and Results'!$G$15 - SQRT((1-F316)*('Inputs and Results'!$G$15-'Inputs and Results'!$G$13)*('Inputs and Results'!$G$15-'Inputs and Results'!$G$14))))</f>
        <v>674.85368805209066</v>
      </c>
      <c r="D316">
        <f t="shared" ca="1" si="17"/>
        <v>77.72379662117288</v>
      </c>
      <c r="E316">
        <f t="shared" ca="1" si="20"/>
        <v>7.5307060349515176E-2</v>
      </c>
      <c r="F316">
        <f t="shared" ca="1" si="20"/>
        <v>0.67488172706519622</v>
      </c>
    </row>
    <row r="317" spans="1:6" ht="15.75" customHeight="1" x14ac:dyDescent="0.2">
      <c r="A317">
        <v>316</v>
      </c>
      <c r="B317" s="47">
        <f ca="1">IF('Inputs and Results'!$C$15='Inputs and Results'!$C$13, 'Inputs and Results'!$C$13, IF(E317 &lt;= ('Inputs and Results'!$C$14-'Inputs and Results'!$C$13)/('Inputs and Results'!$C$15-'Inputs and Results'!$C$13), 'Inputs and Results'!$C$13 + SQRT(E317*('Inputs and Results'!$C$15-'Inputs and Results'!$C$13)*('Inputs and Results'!$C$14-'Inputs and Results'!$C$13)), 'Inputs and Results'!$C$15 - SQRT((1-E317)*('Inputs and Results'!$C$15-'Inputs and Results'!$C$13)*('Inputs and Results'!$C$15-'Inputs and Results'!$C$14))))</f>
        <v>0.2638699881410278</v>
      </c>
      <c r="C317" s="47">
        <f ca="1">IF('Inputs and Results'!$G$15='Inputs and Results'!$G$13, 'Inputs and Results'!$G$13, IF(F317 &lt;= ('Inputs and Results'!$G$14-'Inputs and Results'!$G$13)/('Inputs and Results'!$G$15-'Inputs and Results'!$G$13), 'Inputs and Results'!$G$13 + SQRT(F317*('Inputs and Results'!$G$15-'Inputs and Results'!$G$13)*('Inputs and Results'!$G$14-'Inputs and Results'!$G$13)), 'Inputs and Results'!$G$15 - SQRT((1-F317)*('Inputs and Results'!$G$15-'Inputs and Results'!$G$13)*('Inputs and Results'!$G$15-'Inputs and Results'!$G$14))))</f>
        <v>607.25977977206901</v>
      </c>
      <c r="D317">
        <f t="shared" ca="1" si="17"/>
        <v>160.23763088697899</v>
      </c>
      <c r="E317">
        <f t="shared" ca="1" si="20"/>
        <v>0.16817695091162466</v>
      </c>
      <c r="F317">
        <f t="shared" ca="1" si="20"/>
        <v>0.58580053466425674</v>
      </c>
    </row>
    <row r="318" spans="1:6" ht="15.75" customHeight="1" x14ac:dyDescent="0.2">
      <c r="A318">
        <v>317</v>
      </c>
      <c r="B318" s="47">
        <f ca="1">IF('Inputs and Results'!$C$15='Inputs and Results'!$C$13, 'Inputs and Results'!$C$13, IF(E318 &lt;= ('Inputs and Results'!$C$14-'Inputs and Results'!$C$13)/('Inputs and Results'!$C$15-'Inputs and Results'!$C$13), 'Inputs and Results'!$C$13 + SQRT(E318*('Inputs and Results'!$C$15-'Inputs and Results'!$C$13)*('Inputs and Results'!$C$14-'Inputs and Results'!$C$13)), 'Inputs and Results'!$C$15 - SQRT((1-E318)*('Inputs and Results'!$C$15-'Inputs and Results'!$C$13)*('Inputs and Results'!$C$15-'Inputs and Results'!$C$14))))</f>
        <v>1.384959321417035</v>
      </c>
      <c r="C318" s="47">
        <f ca="1">IF('Inputs and Results'!$G$15='Inputs and Results'!$G$13, 'Inputs and Results'!$G$13, IF(F318 &lt;= ('Inputs and Results'!$G$14-'Inputs and Results'!$G$13)/('Inputs and Results'!$G$15-'Inputs and Results'!$G$13), 'Inputs and Results'!$G$13 + SQRT(F318*('Inputs and Results'!$G$15-'Inputs and Results'!$G$13)*('Inputs and Results'!$G$14-'Inputs and Results'!$G$13)), 'Inputs and Results'!$G$15 - SQRT((1-F318)*('Inputs and Results'!$G$15-'Inputs and Results'!$G$13)*('Inputs and Results'!$G$15-'Inputs and Results'!$G$14))))</f>
        <v>467.2166912313611</v>
      </c>
      <c r="D318">
        <f t="shared" ca="1" si="17"/>
        <v>647.07611164249829</v>
      </c>
      <c r="E318">
        <f t="shared" ca="1" si="20"/>
        <v>0.71018262294691958</v>
      </c>
      <c r="F318">
        <f t="shared" ca="1" si="20"/>
        <v>0.36695894491080439</v>
      </c>
    </row>
    <row r="319" spans="1:6" ht="15.75" customHeight="1" x14ac:dyDescent="0.2">
      <c r="A319">
        <v>318</v>
      </c>
      <c r="B319" s="47">
        <f ca="1">IF('Inputs and Results'!$C$15='Inputs and Results'!$C$13, 'Inputs and Results'!$C$13, IF(E319 &lt;= ('Inputs and Results'!$C$14-'Inputs and Results'!$C$13)/('Inputs and Results'!$C$15-'Inputs and Results'!$C$13), 'Inputs and Results'!$C$13 + SQRT(E319*('Inputs and Results'!$C$15-'Inputs and Results'!$C$13)*('Inputs and Results'!$C$14-'Inputs and Results'!$C$13)), 'Inputs and Results'!$C$15 - SQRT((1-E319)*('Inputs and Results'!$C$15-'Inputs and Results'!$C$13)*('Inputs and Results'!$C$15-'Inputs and Results'!$C$14))))</f>
        <v>1.5242033642603614</v>
      </c>
      <c r="C319" s="47">
        <f ca="1">IF('Inputs and Results'!$G$15='Inputs and Results'!$G$13, 'Inputs and Results'!$G$13, IF(F319 &lt;= ('Inputs and Results'!$G$14-'Inputs and Results'!$G$13)/('Inputs and Results'!$G$15-'Inputs and Results'!$G$13), 'Inputs and Results'!$G$13 + SQRT(F319*('Inputs and Results'!$G$15-'Inputs and Results'!$G$13)*('Inputs and Results'!$G$14-'Inputs and Results'!$G$13)), 'Inputs and Results'!$G$15 - SQRT((1-F319)*('Inputs and Results'!$G$15-'Inputs and Results'!$G$13)*('Inputs and Results'!$G$15-'Inputs and Results'!$G$14))))</f>
        <v>563.22873653039039</v>
      </c>
      <c r="D319">
        <f t="shared" ca="1" si="17"/>
        <v>858.47513506773373</v>
      </c>
      <c r="E319">
        <f t="shared" ca="1" si="20"/>
        <v>0.75800269888217386</v>
      </c>
      <c r="F319">
        <f t="shared" ca="1" si="20"/>
        <v>0.52197825620232574</v>
      </c>
    </row>
    <row r="320" spans="1:6" ht="15.75" customHeight="1" x14ac:dyDescent="0.2">
      <c r="A320">
        <v>319</v>
      </c>
      <c r="B320" s="47">
        <f ca="1">IF('Inputs and Results'!$C$15='Inputs and Results'!$C$13, 'Inputs and Results'!$C$13, IF(E320 &lt;= ('Inputs and Results'!$C$14-'Inputs and Results'!$C$13)/('Inputs and Results'!$C$15-'Inputs and Results'!$C$13), 'Inputs and Results'!$C$13 + SQRT(E320*('Inputs and Results'!$C$15-'Inputs and Results'!$C$13)*('Inputs and Results'!$C$14-'Inputs and Results'!$C$13)), 'Inputs and Results'!$C$15 - SQRT((1-E320)*('Inputs and Results'!$C$15-'Inputs and Results'!$C$13)*('Inputs and Results'!$C$15-'Inputs and Results'!$C$14))))</f>
        <v>1.100568109599581</v>
      </c>
      <c r="C320" s="47">
        <f ca="1">IF('Inputs and Results'!$G$15='Inputs and Results'!$G$13, 'Inputs and Results'!$G$13, IF(F320 &lt;= ('Inputs and Results'!$G$14-'Inputs and Results'!$G$13)/('Inputs and Results'!$G$15-'Inputs and Results'!$G$13), 'Inputs and Results'!$G$13 + SQRT(F320*('Inputs and Results'!$G$15-'Inputs and Results'!$G$13)*('Inputs and Results'!$G$14-'Inputs and Results'!$G$13)), 'Inputs and Results'!$G$15 - SQRT((1-F320)*('Inputs and Results'!$G$15-'Inputs and Results'!$G$13)*('Inputs and Results'!$G$15-'Inputs and Results'!$G$14))))</f>
        <v>475.74930894151771</v>
      </c>
      <c r="D320">
        <f t="shared" ca="1" si="17"/>
        <v>523.59451758507316</v>
      </c>
      <c r="E320">
        <f t="shared" ca="1" si="20"/>
        <v>0.59912872152554331</v>
      </c>
      <c r="F320">
        <f t="shared" ca="1" si="20"/>
        <v>0.3816155273104116</v>
      </c>
    </row>
    <row r="321" spans="1:6" ht="15.75" customHeight="1" x14ac:dyDescent="0.2">
      <c r="A321">
        <v>320</v>
      </c>
      <c r="B321" s="47">
        <f ca="1">IF('Inputs and Results'!$C$15='Inputs and Results'!$C$13, 'Inputs and Results'!$C$13, IF(E321 &lt;= ('Inputs and Results'!$C$14-'Inputs and Results'!$C$13)/('Inputs and Results'!$C$15-'Inputs and Results'!$C$13), 'Inputs and Results'!$C$13 + SQRT(E321*('Inputs and Results'!$C$15-'Inputs and Results'!$C$13)*('Inputs and Results'!$C$14-'Inputs and Results'!$C$13)), 'Inputs and Results'!$C$15 - SQRT((1-E321)*('Inputs and Results'!$C$15-'Inputs and Results'!$C$13)*('Inputs and Results'!$C$15-'Inputs and Results'!$C$14))))</f>
        <v>0.70497479837198451</v>
      </c>
      <c r="C321" s="47">
        <f ca="1">IF('Inputs and Results'!$G$15='Inputs and Results'!$G$13, 'Inputs and Results'!$G$13, IF(F321 &lt;= ('Inputs and Results'!$G$14-'Inputs and Results'!$G$13)/('Inputs and Results'!$G$15-'Inputs and Results'!$G$13), 'Inputs and Results'!$G$13 + SQRT(F321*('Inputs and Results'!$G$15-'Inputs and Results'!$G$13)*('Inputs and Results'!$G$14-'Inputs and Results'!$G$13)), 'Inputs and Results'!$G$15 - SQRT((1-F321)*('Inputs and Results'!$G$15-'Inputs and Results'!$G$13)*('Inputs and Results'!$G$15-'Inputs and Results'!$G$14))))</f>
        <v>313.46088718429962</v>
      </c>
      <c r="D321">
        <f t="shared" ca="1" si="17"/>
        <v>220.98202574025501</v>
      </c>
      <c r="E321">
        <f t="shared" ca="1" si="20"/>
        <v>0.41476214709914294</v>
      </c>
      <c r="F321">
        <f t="shared" ca="1" si="20"/>
        <v>7.3433613145262866E-2</v>
      </c>
    </row>
    <row r="322" spans="1:6" ht="15.75" customHeight="1" x14ac:dyDescent="0.2">
      <c r="A322">
        <v>321</v>
      </c>
      <c r="B322" s="47">
        <f ca="1">IF('Inputs and Results'!$C$15='Inputs and Results'!$C$13, 'Inputs and Results'!$C$13, IF(E322 &lt;= ('Inputs and Results'!$C$14-'Inputs and Results'!$C$13)/('Inputs and Results'!$C$15-'Inputs and Results'!$C$13), 'Inputs and Results'!$C$13 + SQRT(E322*('Inputs and Results'!$C$15-'Inputs and Results'!$C$13)*('Inputs and Results'!$C$14-'Inputs and Results'!$C$13)), 'Inputs and Results'!$C$15 - SQRT((1-E322)*('Inputs and Results'!$C$15-'Inputs and Results'!$C$13)*('Inputs and Results'!$C$15-'Inputs and Results'!$C$14))))</f>
        <v>0.93991595563927088</v>
      </c>
      <c r="C322" s="47">
        <f ca="1">IF('Inputs and Results'!$G$15='Inputs and Results'!$G$13, 'Inputs and Results'!$G$13, IF(F322 &lt;= ('Inputs and Results'!$G$14-'Inputs and Results'!$G$13)/('Inputs and Results'!$G$15-'Inputs and Results'!$G$13), 'Inputs and Results'!$G$13 + SQRT(F322*('Inputs and Results'!$G$15-'Inputs and Results'!$G$13)*('Inputs and Results'!$G$14-'Inputs and Results'!$G$13)), 'Inputs and Results'!$G$15 - SQRT((1-F322)*('Inputs and Results'!$G$15-'Inputs and Results'!$G$13)*('Inputs and Results'!$G$15-'Inputs and Results'!$G$14))))</f>
        <v>1028.917825694469</v>
      </c>
      <c r="D322">
        <f t="shared" ref="D322:D385" ca="1" si="21">B322*C322</f>
        <v>967.09628141189762</v>
      </c>
      <c r="E322">
        <f t="shared" ref="E322:F341" ca="1" si="22">RAND()</f>
        <v>0.52845041446337138</v>
      </c>
      <c r="F322">
        <f t="shared" ca="1" si="22"/>
        <v>0.96549434610551943</v>
      </c>
    </row>
    <row r="323" spans="1:6" ht="15.75" customHeight="1" x14ac:dyDescent="0.2">
      <c r="A323">
        <v>322</v>
      </c>
      <c r="B323" s="47">
        <f ca="1">IF('Inputs and Results'!$C$15='Inputs and Results'!$C$13, 'Inputs and Results'!$C$13, IF(E323 &lt;= ('Inputs and Results'!$C$14-'Inputs and Results'!$C$13)/('Inputs and Results'!$C$15-'Inputs and Results'!$C$13), 'Inputs and Results'!$C$13 + SQRT(E323*('Inputs and Results'!$C$15-'Inputs and Results'!$C$13)*('Inputs and Results'!$C$14-'Inputs and Results'!$C$13)), 'Inputs and Results'!$C$15 - SQRT((1-E323)*('Inputs and Results'!$C$15-'Inputs and Results'!$C$13)*('Inputs and Results'!$C$15-'Inputs and Results'!$C$14))))</f>
        <v>0.70749334676132625</v>
      </c>
      <c r="C323" s="47">
        <f ca="1">IF('Inputs and Results'!$G$15='Inputs and Results'!$G$13, 'Inputs and Results'!$G$13, IF(F323 &lt;= ('Inputs and Results'!$G$14-'Inputs and Results'!$G$13)/('Inputs and Results'!$G$15-'Inputs and Results'!$G$13), 'Inputs and Results'!$G$13 + SQRT(F323*('Inputs and Results'!$G$15-'Inputs and Results'!$G$13)*('Inputs and Results'!$G$14-'Inputs and Results'!$G$13)), 'Inputs and Results'!$G$15 - SQRT((1-F323)*('Inputs and Results'!$G$15-'Inputs and Results'!$G$13)*('Inputs and Results'!$G$15-'Inputs and Results'!$G$14))))</f>
        <v>1052.307268805735</v>
      </c>
      <c r="D323">
        <f t="shared" ca="1" si="21"/>
        <v>744.50039142864</v>
      </c>
      <c r="E323">
        <f t="shared" ca="1" si="22"/>
        <v>0.4160459160951574</v>
      </c>
      <c r="F323">
        <f t="shared" ca="1" si="22"/>
        <v>0.97428426255318779</v>
      </c>
    </row>
    <row r="324" spans="1:6" ht="15.75" customHeight="1" x14ac:dyDescent="0.2">
      <c r="A324">
        <v>323</v>
      </c>
      <c r="B324" s="47">
        <f ca="1">IF('Inputs and Results'!$C$15='Inputs and Results'!$C$13, 'Inputs and Results'!$C$13, IF(E324 &lt;= ('Inputs and Results'!$C$14-'Inputs and Results'!$C$13)/('Inputs and Results'!$C$15-'Inputs and Results'!$C$13), 'Inputs and Results'!$C$13 + SQRT(E324*('Inputs and Results'!$C$15-'Inputs and Results'!$C$13)*('Inputs and Results'!$C$14-'Inputs and Results'!$C$13)), 'Inputs and Results'!$C$15 - SQRT((1-E324)*('Inputs and Results'!$C$15-'Inputs and Results'!$C$13)*('Inputs and Results'!$C$15-'Inputs and Results'!$C$14))))</f>
        <v>0.62013562936331734</v>
      </c>
      <c r="C324" s="47">
        <f ca="1">IF('Inputs and Results'!$G$15='Inputs and Results'!$G$13, 'Inputs and Results'!$G$13, IF(F324 &lt;= ('Inputs and Results'!$G$14-'Inputs and Results'!$G$13)/('Inputs and Results'!$G$15-'Inputs and Results'!$G$13), 'Inputs and Results'!$G$13 + SQRT(F324*('Inputs and Results'!$G$15-'Inputs and Results'!$G$13)*('Inputs and Results'!$G$14-'Inputs and Results'!$G$13)), 'Inputs and Results'!$G$15 - SQRT((1-F324)*('Inputs and Results'!$G$15-'Inputs and Results'!$G$13)*('Inputs and Results'!$G$15-'Inputs and Results'!$G$14))))</f>
        <v>328.96606533101613</v>
      </c>
      <c r="D324">
        <f t="shared" ca="1" si="21"/>
        <v>204.00357796322385</v>
      </c>
      <c r="E324">
        <f t="shared" ca="1" si="22"/>
        <v>0.37069395304156294</v>
      </c>
      <c r="F324">
        <f t="shared" ca="1" si="22"/>
        <v>0.10556066572479783</v>
      </c>
    </row>
    <row r="325" spans="1:6" ht="15.75" customHeight="1" x14ac:dyDescent="0.2">
      <c r="A325">
        <v>324</v>
      </c>
      <c r="B325" s="47">
        <f ca="1">IF('Inputs and Results'!$C$15='Inputs and Results'!$C$13, 'Inputs and Results'!$C$13, IF(E325 &lt;= ('Inputs and Results'!$C$14-'Inputs and Results'!$C$13)/('Inputs and Results'!$C$15-'Inputs and Results'!$C$13), 'Inputs and Results'!$C$13 + SQRT(E325*('Inputs and Results'!$C$15-'Inputs and Results'!$C$13)*('Inputs and Results'!$C$14-'Inputs and Results'!$C$13)), 'Inputs and Results'!$C$15 - SQRT((1-E325)*('Inputs and Results'!$C$15-'Inputs and Results'!$C$13)*('Inputs and Results'!$C$15-'Inputs and Results'!$C$14))))</f>
        <v>1.8995904654413363</v>
      </c>
      <c r="C325" s="47">
        <f ca="1">IF('Inputs and Results'!$G$15='Inputs and Results'!$G$13, 'Inputs and Results'!$G$13, IF(F325 &lt;= ('Inputs and Results'!$G$14-'Inputs and Results'!$G$13)/('Inputs and Results'!$G$15-'Inputs and Results'!$G$13), 'Inputs and Results'!$G$13 + SQRT(F325*('Inputs and Results'!$G$15-'Inputs and Results'!$G$13)*('Inputs and Results'!$G$14-'Inputs and Results'!$G$13)), 'Inputs and Results'!$G$15 - SQRT((1-F325)*('Inputs and Results'!$G$15-'Inputs and Results'!$G$13)*('Inputs and Results'!$G$15-'Inputs and Results'!$G$14))))</f>
        <v>414.88176917075657</v>
      </c>
      <c r="D325">
        <f t="shared" ca="1" si="21"/>
        <v>788.10545300220247</v>
      </c>
      <c r="E325">
        <f t="shared" ca="1" si="22"/>
        <v>0.86545542847248724</v>
      </c>
      <c r="F325">
        <f t="shared" ca="1" si="22"/>
        <v>0.27330718937136822</v>
      </c>
    </row>
    <row r="326" spans="1:6" ht="15.75" customHeight="1" x14ac:dyDescent="0.2">
      <c r="A326">
        <v>325</v>
      </c>
      <c r="B326" s="47">
        <f ca="1">IF('Inputs and Results'!$C$15='Inputs and Results'!$C$13, 'Inputs and Results'!$C$13, IF(E326 &lt;= ('Inputs and Results'!$C$14-'Inputs and Results'!$C$13)/('Inputs and Results'!$C$15-'Inputs and Results'!$C$13), 'Inputs and Results'!$C$13 + SQRT(E326*('Inputs and Results'!$C$15-'Inputs and Results'!$C$13)*('Inputs and Results'!$C$14-'Inputs and Results'!$C$13)), 'Inputs and Results'!$C$15 - SQRT((1-E326)*('Inputs and Results'!$C$15-'Inputs and Results'!$C$13)*('Inputs and Results'!$C$15-'Inputs and Results'!$C$14))))</f>
        <v>1.9831483772585983</v>
      </c>
      <c r="C326" s="47">
        <f ca="1">IF('Inputs and Results'!$G$15='Inputs and Results'!$G$13, 'Inputs and Results'!$G$13, IF(F326 &lt;= ('Inputs and Results'!$G$14-'Inputs and Results'!$G$13)/('Inputs and Results'!$G$15-'Inputs and Results'!$G$13), 'Inputs and Results'!$G$13 + SQRT(F326*('Inputs and Results'!$G$15-'Inputs and Results'!$G$13)*('Inputs and Results'!$G$14-'Inputs and Results'!$G$13)), 'Inputs and Results'!$G$15 - SQRT((1-F326)*('Inputs and Results'!$G$15-'Inputs and Results'!$G$13)*('Inputs and Results'!$G$15-'Inputs and Results'!$G$14))))</f>
        <v>993.77161935821186</v>
      </c>
      <c r="D326">
        <f t="shared" ca="1" si="21"/>
        <v>1970.7965742958872</v>
      </c>
      <c r="E326">
        <f t="shared" ca="1" si="22"/>
        <v>0.88511253081424202</v>
      </c>
      <c r="F326">
        <f t="shared" ca="1" si="22"/>
        <v>0.9498607766163929</v>
      </c>
    </row>
    <row r="327" spans="1:6" ht="15.75" customHeight="1" x14ac:dyDescent="0.2">
      <c r="A327">
        <v>326</v>
      </c>
      <c r="B327" s="47">
        <f ca="1">IF('Inputs and Results'!$C$15='Inputs and Results'!$C$13, 'Inputs and Results'!$C$13, IF(E327 &lt;= ('Inputs and Results'!$C$14-'Inputs and Results'!$C$13)/('Inputs and Results'!$C$15-'Inputs and Results'!$C$13), 'Inputs and Results'!$C$13 + SQRT(E327*('Inputs and Results'!$C$15-'Inputs and Results'!$C$13)*('Inputs and Results'!$C$14-'Inputs and Results'!$C$13)), 'Inputs and Results'!$C$15 - SQRT((1-E327)*('Inputs and Results'!$C$15-'Inputs and Results'!$C$13)*('Inputs and Results'!$C$15-'Inputs and Results'!$C$14))))</f>
        <v>0.87540676511971505</v>
      </c>
      <c r="C327" s="47">
        <f ca="1">IF('Inputs and Results'!$G$15='Inputs and Results'!$G$13, 'Inputs and Results'!$G$13, IF(F327 &lt;= ('Inputs and Results'!$G$14-'Inputs and Results'!$G$13)/('Inputs and Results'!$G$15-'Inputs and Results'!$G$13), 'Inputs and Results'!$G$13 + SQRT(F327*('Inputs and Results'!$G$15-'Inputs and Results'!$G$13)*('Inputs and Results'!$G$14-'Inputs and Results'!$G$13)), 'Inputs and Results'!$G$15 - SQRT((1-F327)*('Inputs and Results'!$G$15-'Inputs and Results'!$G$13)*('Inputs and Results'!$G$15-'Inputs and Results'!$G$14))))</f>
        <v>341.65824082585527</v>
      </c>
      <c r="D327">
        <f t="shared" ca="1" si="21"/>
        <v>299.08993537785454</v>
      </c>
      <c r="E327">
        <f t="shared" ca="1" si="22"/>
        <v>0.49845595403343634</v>
      </c>
      <c r="F327">
        <f t="shared" ca="1" si="22"/>
        <v>0.1314372029385924</v>
      </c>
    </row>
    <row r="328" spans="1:6" ht="15.75" customHeight="1" x14ac:dyDescent="0.2">
      <c r="A328">
        <v>327</v>
      </c>
      <c r="B328" s="47">
        <f ca="1">IF('Inputs and Results'!$C$15='Inputs and Results'!$C$13, 'Inputs and Results'!$C$13, IF(E328 &lt;= ('Inputs and Results'!$C$14-'Inputs and Results'!$C$13)/('Inputs and Results'!$C$15-'Inputs and Results'!$C$13), 'Inputs and Results'!$C$13 + SQRT(E328*('Inputs and Results'!$C$15-'Inputs and Results'!$C$13)*('Inputs and Results'!$C$14-'Inputs and Results'!$C$13)), 'Inputs and Results'!$C$15 - SQRT((1-E328)*('Inputs and Results'!$C$15-'Inputs and Results'!$C$13)*('Inputs and Results'!$C$15-'Inputs and Results'!$C$14))))</f>
        <v>1.1479425503099987</v>
      </c>
      <c r="C328" s="47">
        <f ca="1">IF('Inputs and Results'!$G$15='Inputs and Results'!$G$13, 'Inputs and Results'!$G$13, IF(F328 &lt;= ('Inputs and Results'!$G$14-'Inputs and Results'!$G$13)/('Inputs and Results'!$G$15-'Inputs and Results'!$G$13), 'Inputs and Results'!$G$13 + SQRT(F328*('Inputs and Results'!$G$15-'Inputs and Results'!$G$13)*('Inputs and Results'!$G$14-'Inputs and Results'!$G$13)), 'Inputs and Results'!$G$15 - SQRT((1-F328)*('Inputs and Results'!$G$15-'Inputs and Results'!$G$13)*('Inputs and Results'!$G$15-'Inputs and Results'!$G$14))))</f>
        <v>432.96300568286313</v>
      </c>
      <c r="D328">
        <f t="shared" ca="1" si="21"/>
        <v>497.01665693346837</v>
      </c>
      <c r="E328">
        <f t="shared" ca="1" si="22"/>
        <v>0.61887591144975207</v>
      </c>
      <c r="F328">
        <f t="shared" ca="1" si="22"/>
        <v>0.3063931705127817</v>
      </c>
    </row>
    <row r="329" spans="1:6" ht="15.75" customHeight="1" x14ac:dyDescent="0.2">
      <c r="A329">
        <v>328</v>
      </c>
      <c r="B329" s="47">
        <f ca="1">IF('Inputs and Results'!$C$15='Inputs and Results'!$C$13, 'Inputs and Results'!$C$13, IF(E329 &lt;= ('Inputs and Results'!$C$14-'Inputs and Results'!$C$13)/('Inputs and Results'!$C$15-'Inputs and Results'!$C$13), 'Inputs and Results'!$C$13 + SQRT(E329*('Inputs and Results'!$C$15-'Inputs and Results'!$C$13)*('Inputs and Results'!$C$14-'Inputs and Results'!$C$13)), 'Inputs and Results'!$C$15 - SQRT((1-E329)*('Inputs and Results'!$C$15-'Inputs and Results'!$C$13)*('Inputs and Results'!$C$15-'Inputs and Results'!$C$14))))</f>
        <v>2.3507733296098063</v>
      </c>
      <c r="C329" s="47">
        <f ca="1">IF('Inputs and Results'!$G$15='Inputs and Results'!$G$13, 'Inputs and Results'!$G$13, IF(F329 &lt;= ('Inputs and Results'!$G$14-'Inputs and Results'!$G$13)/('Inputs and Results'!$G$15-'Inputs and Results'!$G$13), 'Inputs and Results'!$G$13 + SQRT(F329*('Inputs and Results'!$G$15-'Inputs and Results'!$G$13)*('Inputs and Results'!$G$14-'Inputs and Results'!$G$13)), 'Inputs and Results'!$G$15 - SQRT((1-F329)*('Inputs and Results'!$G$15-'Inputs and Results'!$G$13)*('Inputs and Results'!$G$15-'Inputs and Results'!$G$14))))</f>
        <v>366.7755471480782</v>
      </c>
      <c r="D329">
        <f t="shared" ca="1" si="21"/>
        <v>862.20617418874633</v>
      </c>
      <c r="E329">
        <f t="shared" ca="1" si="22"/>
        <v>0.95316719227267366</v>
      </c>
      <c r="F329">
        <f t="shared" ca="1" si="22"/>
        <v>0.18152625394152788</v>
      </c>
    </row>
    <row r="330" spans="1:6" ht="15.75" customHeight="1" x14ac:dyDescent="0.2">
      <c r="A330">
        <v>329</v>
      </c>
      <c r="B330" s="47">
        <f ca="1">IF('Inputs and Results'!$C$15='Inputs and Results'!$C$13, 'Inputs and Results'!$C$13, IF(E330 &lt;= ('Inputs and Results'!$C$14-'Inputs and Results'!$C$13)/('Inputs and Results'!$C$15-'Inputs and Results'!$C$13), 'Inputs and Results'!$C$13 + SQRT(E330*('Inputs and Results'!$C$15-'Inputs and Results'!$C$13)*('Inputs and Results'!$C$14-'Inputs and Results'!$C$13)), 'Inputs and Results'!$C$15 - SQRT((1-E330)*('Inputs and Results'!$C$15-'Inputs and Results'!$C$13)*('Inputs and Results'!$C$15-'Inputs and Results'!$C$14))))</f>
        <v>1.8362099653217712</v>
      </c>
      <c r="C330" s="47">
        <f ca="1">IF('Inputs and Results'!$G$15='Inputs and Results'!$G$13, 'Inputs and Results'!$G$13, IF(F330 &lt;= ('Inputs and Results'!$G$14-'Inputs and Results'!$G$13)/('Inputs and Results'!$G$15-'Inputs and Results'!$G$13), 'Inputs and Results'!$G$13 + SQRT(F330*('Inputs and Results'!$G$15-'Inputs and Results'!$G$13)*('Inputs and Results'!$G$14-'Inputs and Results'!$G$13)), 'Inputs and Results'!$G$15 - SQRT((1-F330)*('Inputs and Results'!$G$15-'Inputs and Results'!$G$13)*('Inputs and Results'!$G$15-'Inputs and Results'!$G$14))))</f>
        <v>594.65341275473031</v>
      </c>
      <c r="D330">
        <f t="shared" ca="1" si="21"/>
        <v>1091.9085224128362</v>
      </c>
      <c r="E330">
        <f t="shared" ca="1" si="22"/>
        <v>0.84951030613151635</v>
      </c>
      <c r="F330">
        <f t="shared" ca="1" si="22"/>
        <v>0.56799483791812133</v>
      </c>
    </row>
    <row r="331" spans="1:6" ht="15.75" customHeight="1" x14ac:dyDescent="0.2">
      <c r="A331">
        <v>330</v>
      </c>
      <c r="B331" s="47">
        <f ca="1">IF('Inputs and Results'!$C$15='Inputs and Results'!$C$13, 'Inputs and Results'!$C$13, IF(E331 &lt;= ('Inputs and Results'!$C$14-'Inputs and Results'!$C$13)/('Inputs and Results'!$C$15-'Inputs and Results'!$C$13), 'Inputs and Results'!$C$13 + SQRT(E331*('Inputs and Results'!$C$15-'Inputs and Results'!$C$13)*('Inputs and Results'!$C$14-'Inputs and Results'!$C$13)), 'Inputs and Results'!$C$15 - SQRT((1-E331)*('Inputs and Results'!$C$15-'Inputs and Results'!$C$13)*('Inputs and Results'!$C$15-'Inputs and Results'!$C$14))))</f>
        <v>1.1752458374460846</v>
      </c>
      <c r="C331" s="47">
        <f ca="1">IF('Inputs and Results'!$G$15='Inputs and Results'!$G$13, 'Inputs and Results'!$G$13, IF(F331 &lt;= ('Inputs and Results'!$G$14-'Inputs and Results'!$G$13)/('Inputs and Results'!$G$15-'Inputs and Results'!$G$13), 'Inputs and Results'!$G$13 + SQRT(F331*('Inputs and Results'!$G$15-'Inputs and Results'!$G$13)*('Inputs and Results'!$G$14-'Inputs and Results'!$G$13)), 'Inputs and Results'!$G$15 - SQRT((1-F331)*('Inputs and Results'!$G$15-'Inputs and Results'!$G$13)*('Inputs and Results'!$G$15-'Inputs and Results'!$G$14))))</f>
        <v>282.97824003070173</v>
      </c>
      <c r="D331">
        <f t="shared" ca="1" si="21"/>
        <v>332.56899868390116</v>
      </c>
      <c r="E331">
        <f t="shared" ca="1" si="22"/>
        <v>0.63003024958246201</v>
      </c>
      <c r="F331">
        <f t="shared" ca="1" si="22"/>
        <v>8.6202998237656647E-3</v>
      </c>
    </row>
    <row r="332" spans="1:6" ht="15.75" customHeight="1" x14ac:dyDescent="0.2">
      <c r="A332">
        <v>331</v>
      </c>
      <c r="B332" s="47">
        <f ca="1">IF('Inputs and Results'!$C$15='Inputs and Results'!$C$13, 'Inputs and Results'!$C$13, IF(E332 &lt;= ('Inputs and Results'!$C$14-'Inputs and Results'!$C$13)/('Inputs and Results'!$C$15-'Inputs and Results'!$C$13), 'Inputs and Results'!$C$13 + SQRT(E332*('Inputs and Results'!$C$15-'Inputs and Results'!$C$13)*('Inputs and Results'!$C$14-'Inputs and Results'!$C$13)), 'Inputs and Results'!$C$15 - SQRT((1-E332)*('Inputs and Results'!$C$15-'Inputs and Results'!$C$13)*('Inputs and Results'!$C$15-'Inputs and Results'!$C$14))))</f>
        <v>2.2938635877977545</v>
      </c>
      <c r="C332" s="47">
        <f ca="1">IF('Inputs and Results'!$G$15='Inputs and Results'!$G$13, 'Inputs and Results'!$G$13, IF(F332 &lt;= ('Inputs and Results'!$G$14-'Inputs and Results'!$G$13)/('Inputs and Results'!$G$15-'Inputs and Results'!$G$13), 'Inputs and Results'!$G$13 + SQRT(F332*('Inputs and Results'!$G$15-'Inputs and Results'!$G$13)*('Inputs and Results'!$G$14-'Inputs and Results'!$G$13)), 'Inputs and Results'!$G$15 - SQRT((1-F332)*('Inputs and Results'!$G$15-'Inputs and Results'!$G$13)*('Inputs and Results'!$G$15-'Inputs and Results'!$G$14))))</f>
        <v>637.11870687840565</v>
      </c>
      <c r="D332">
        <f t="shared" ca="1" si="21"/>
        <v>1461.4634028131654</v>
      </c>
      <c r="E332">
        <f t="shared" ca="1" si="22"/>
        <v>0.94459681859579336</v>
      </c>
      <c r="F332">
        <f t="shared" ca="1" si="22"/>
        <v>0.62647956165024077</v>
      </c>
    </row>
    <row r="333" spans="1:6" ht="15.75" customHeight="1" x14ac:dyDescent="0.2">
      <c r="A333">
        <v>332</v>
      </c>
      <c r="B333" s="47">
        <f ca="1">IF('Inputs and Results'!$C$15='Inputs and Results'!$C$13, 'Inputs and Results'!$C$13, IF(E333 &lt;= ('Inputs and Results'!$C$14-'Inputs and Results'!$C$13)/('Inputs and Results'!$C$15-'Inputs and Results'!$C$13), 'Inputs and Results'!$C$13 + SQRT(E333*('Inputs and Results'!$C$15-'Inputs and Results'!$C$13)*('Inputs and Results'!$C$14-'Inputs and Results'!$C$13)), 'Inputs and Results'!$C$15 - SQRT((1-E333)*('Inputs and Results'!$C$15-'Inputs and Results'!$C$13)*('Inputs and Results'!$C$15-'Inputs and Results'!$C$14))))</f>
        <v>1.2531304155740564</v>
      </c>
      <c r="C333" s="47">
        <f ca="1">IF('Inputs and Results'!$G$15='Inputs and Results'!$G$13, 'Inputs and Results'!$G$13, IF(F333 &lt;= ('Inputs and Results'!$G$14-'Inputs and Results'!$G$13)/('Inputs and Results'!$G$15-'Inputs and Results'!$G$13), 'Inputs and Results'!$G$13 + SQRT(F333*('Inputs and Results'!$G$15-'Inputs and Results'!$G$13)*('Inputs and Results'!$G$14-'Inputs and Results'!$G$13)), 'Inputs and Results'!$G$15 - SQRT((1-F333)*('Inputs and Results'!$G$15-'Inputs and Results'!$G$13)*('Inputs and Results'!$G$15-'Inputs and Results'!$G$14))))</f>
        <v>330.56596366051349</v>
      </c>
      <c r="D333">
        <f t="shared" ca="1" si="21"/>
        <v>414.2422634165377</v>
      </c>
      <c r="E333">
        <f t="shared" ca="1" si="22"/>
        <v>0.66093851722305896</v>
      </c>
      <c r="F333">
        <f t="shared" ca="1" si="22"/>
        <v>0.10884342593016438</v>
      </c>
    </row>
    <row r="334" spans="1:6" ht="15.75" customHeight="1" x14ac:dyDescent="0.2">
      <c r="A334">
        <v>333</v>
      </c>
      <c r="B334" s="47">
        <f ca="1">IF('Inputs and Results'!$C$15='Inputs and Results'!$C$13, 'Inputs and Results'!$C$13, IF(E334 &lt;= ('Inputs and Results'!$C$14-'Inputs and Results'!$C$13)/('Inputs and Results'!$C$15-'Inputs and Results'!$C$13), 'Inputs and Results'!$C$13 + SQRT(E334*('Inputs and Results'!$C$15-'Inputs and Results'!$C$13)*('Inputs and Results'!$C$14-'Inputs and Results'!$C$13)), 'Inputs and Results'!$C$15 - SQRT((1-E334)*('Inputs and Results'!$C$15-'Inputs and Results'!$C$13)*('Inputs and Results'!$C$15-'Inputs and Results'!$C$14))))</f>
        <v>1.5648671862990886</v>
      </c>
      <c r="C334" s="47">
        <f ca="1">IF('Inputs and Results'!$G$15='Inputs and Results'!$G$13, 'Inputs and Results'!$G$13, IF(F334 &lt;= ('Inputs and Results'!$G$14-'Inputs and Results'!$G$13)/('Inputs and Results'!$G$15-'Inputs and Results'!$G$13), 'Inputs and Results'!$G$13 + SQRT(F334*('Inputs and Results'!$G$15-'Inputs and Results'!$G$13)*('Inputs and Results'!$G$14-'Inputs and Results'!$G$13)), 'Inputs and Results'!$G$15 - SQRT((1-F334)*('Inputs and Results'!$G$15-'Inputs and Results'!$G$13)*('Inputs and Results'!$G$15-'Inputs and Results'!$G$14))))</f>
        <v>387.20389250031951</v>
      </c>
      <c r="D334">
        <f t="shared" ca="1" si="21"/>
        <v>605.92266578102976</v>
      </c>
      <c r="E334">
        <f t="shared" ca="1" si="22"/>
        <v>0.77115486744876727</v>
      </c>
      <c r="F334">
        <f t="shared" ca="1" si="22"/>
        <v>0.22116767243432911</v>
      </c>
    </row>
    <row r="335" spans="1:6" ht="15.75" customHeight="1" x14ac:dyDescent="0.2">
      <c r="A335">
        <v>334</v>
      </c>
      <c r="B335" s="47">
        <f ca="1">IF('Inputs and Results'!$C$15='Inputs and Results'!$C$13, 'Inputs and Results'!$C$13, IF(E335 &lt;= ('Inputs and Results'!$C$14-'Inputs and Results'!$C$13)/('Inputs and Results'!$C$15-'Inputs and Results'!$C$13), 'Inputs and Results'!$C$13 + SQRT(E335*('Inputs and Results'!$C$15-'Inputs and Results'!$C$13)*('Inputs and Results'!$C$14-'Inputs and Results'!$C$13)), 'Inputs and Results'!$C$15 - SQRT((1-E335)*('Inputs and Results'!$C$15-'Inputs and Results'!$C$13)*('Inputs and Results'!$C$15-'Inputs and Results'!$C$14))))</f>
        <v>0.26653063122158649</v>
      </c>
      <c r="C335" s="47">
        <f ca="1">IF('Inputs and Results'!$G$15='Inputs and Results'!$G$13, 'Inputs and Results'!$G$13, IF(F335 &lt;= ('Inputs and Results'!$G$14-'Inputs and Results'!$G$13)/('Inputs and Results'!$G$15-'Inputs and Results'!$G$13), 'Inputs and Results'!$G$13 + SQRT(F335*('Inputs and Results'!$G$15-'Inputs and Results'!$G$13)*('Inputs and Results'!$G$14-'Inputs and Results'!$G$13)), 'Inputs and Results'!$G$15 - SQRT((1-F335)*('Inputs and Results'!$G$15-'Inputs and Results'!$G$13)*('Inputs and Results'!$G$15-'Inputs and Results'!$G$14))))</f>
        <v>594.55727233224104</v>
      </c>
      <c r="D335">
        <f t="shared" ca="1" si="21"/>
        <v>158.46772509209691</v>
      </c>
      <c r="E335">
        <f t="shared" ca="1" si="22"/>
        <v>0.16979391221668239</v>
      </c>
      <c r="F335">
        <f t="shared" ca="1" si="22"/>
        <v>0.56785760593301182</v>
      </c>
    </row>
    <row r="336" spans="1:6" ht="15.75" customHeight="1" x14ac:dyDescent="0.2">
      <c r="A336">
        <v>335</v>
      </c>
      <c r="B336" s="47">
        <f ca="1">IF('Inputs and Results'!$C$15='Inputs and Results'!$C$13, 'Inputs and Results'!$C$13, IF(E336 &lt;= ('Inputs and Results'!$C$14-'Inputs and Results'!$C$13)/('Inputs and Results'!$C$15-'Inputs and Results'!$C$13), 'Inputs and Results'!$C$13 + SQRT(E336*('Inputs and Results'!$C$15-'Inputs and Results'!$C$13)*('Inputs and Results'!$C$14-'Inputs and Results'!$C$13)), 'Inputs and Results'!$C$15 - SQRT((1-E336)*('Inputs and Results'!$C$15-'Inputs and Results'!$C$13)*('Inputs and Results'!$C$15-'Inputs and Results'!$C$14))))</f>
        <v>5.5529454734968287E-2</v>
      </c>
      <c r="C336" s="47">
        <f ca="1">IF('Inputs and Results'!$G$15='Inputs and Results'!$G$13, 'Inputs and Results'!$G$13, IF(F336 &lt;= ('Inputs and Results'!$G$14-'Inputs and Results'!$G$13)/('Inputs and Results'!$G$15-'Inputs and Results'!$G$13), 'Inputs and Results'!$G$13 + SQRT(F336*('Inputs and Results'!$G$15-'Inputs and Results'!$G$13)*('Inputs and Results'!$G$14-'Inputs and Results'!$G$13)), 'Inputs and Results'!$G$15 - SQRT((1-F336)*('Inputs and Results'!$G$15-'Inputs and Results'!$G$13)*('Inputs and Results'!$G$15-'Inputs and Results'!$G$14))))</f>
        <v>877.13127659972929</v>
      </c>
      <c r="D336">
        <f t="shared" ca="1" si="21"/>
        <v>48.706621520569612</v>
      </c>
      <c r="E336">
        <f t="shared" ca="1" si="22"/>
        <v>3.6677023118516172E-2</v>
      </c>
      <c r="F336">
        <f t="shared" ca="1" si="22"/>
        <v>0.87710543047303713</v>
      </c>
    </row>
    <row r="337" spans="1:6" ht="15.75" customHeight="1" x14ac:dyDescent="0.2">
      <c r="A337">
        <v>336</v>
      </c>
      <c r="B337" s="47">
        <f ca="1">IF('Inputs and Results'!$C$15='Inputs and Results'!$C$13, 'Inputs and Results'!$C$13, IF(E337 &lt;= ('Inputs and Results'!$C$14-'Inputs and Results'!$C$13)/('Inputs and Results'!$C$15-'Inputs and Results'!$C$13), 'Inputs and Results'!$C$13 + SQRT(E337*('Inputs and Results'!$C$15-'Inputs and Results'!$C$13)*('Inputs and Results'!$C$14-'Inputs and Results'!$C$13)), 'Inputs and Results'!$C$15 - SQRT((1-E337)*('Inputs and Results'!$C$15-'Inputs and Results'!$C$13)*('Inputs and Results'!$C$15-'Inputs and Results'!$C$14))))</f>
        <v>0.29932516476998572</v>
      </c>
      <c r="C337" s="47">
        <f ca="1">IF('Inputs and Results'!$G$15='Inputs and Results'!$G$13, 'Inputs and Results'!$G$13, IF(F337 &lt;= ('Inputs and Results'!$G$14-'Inputs and Results'!$G$13)/('Inputs and Results'!$G$15-'Inputs and Results'!$G$13), 'Inputs and Results'!$G$13 + SQRT(F337*('Inputs and Results'!$G$15-'Inputs and Results'!$G$13)*('Inputs and Results'!$G$14-'Inputs and Results'!$G$13)), 'Inputs and Results'!$G$15 - SQRT((1-F337)*('Inputs and Results'!$G$15-'Inputs and Results'!$G$13)*('Inputs and Results'!$G$15-'Inputs and Results'!$G$14))))</f>
        <v>991.72496137202029</v>
      </c>
      <c r="D337">
        <f t="shared" ca="1" si="21"/>
        <v>296.84823746918772</v>
      </c>
      <c r="E337">
        <f t="shared" ca="1" si="22"/>
        <v>0.18959504826170392</v>
      </c>
      <c r="F337">
        <f t="shared" ca="1" si="22"/>
        <v>0.94886065196626146</v>
      </c>
    </row>
    <row r="338" spans="1:6" ht="15.75" customHeight="1" x14ac:dyDescent="0.2">
      <c r="A338">
        <v>337</v>
      </c>
      <c r="B338" s="47">
        <f ca="1">IF('Inputs and Results'!$C$15='Inputs and Results'!$C$13, 'Inputs and Results'!$C$13, IF(E338 &lt;= ('Inputs and Results'!$C$14-'Inputs and Results'!$C$13)/('Inputs and Results'!$C$15-'Inputs and Results'!$C$13), 'Inputs and Results'!$C$13 + SQRT(E338*('Inputs and Results'!$C$15-'Inputs and Results'!$C$13)*('Inputs and Results'!$C$14-'Inputs and Results'!$C$13)), 'Inputs and Results'!$C$15 - SQRT((1-E338)*('Inputs and Results'!$C$15-'Inputs and Results'!$C$13)*('Inputs and Results'!$C$15-'Inputs and Results'!$C$14))))</f>
        <v>1.1443491474824665</v>
      </c>
      <c r="C338" s="47">
        <f ca="1">IF('Inputs and Results'!$G$15='Inputs and Results'!$G$13, 'Inputs and Results'!$G$13, IF(F338 &lt;= ('Inputs and Results'!$G$14-'Inputs and Results'!$G$13)/('Inputs and Results'!$G$15-'Inputs and Results'!$G$13), 'Inputs and Results'!$G$13 + SQRT(F338*('Inputs and Results'!$G$15-'Inputs and Results'!$G$13)*('Inputs and Results'!$G$14-'Inputs and Results'!$G$13)), 'Inputs and Results'!$G$15 - SQRT((1-F338)*('Inputs and Results'!$G$15-'Inputs and Results'!$G$13)*('Inputs and Results'!$G$15-'Inputs and Results'!$G$14))))</f>
        <v>309.05546953520729</v>
      </c>
      <c r="D338">
        <f t="shared" ca="1" si="21"/>
        <v>353.66736308740786</v>
      </c>
      <c r="E338">
        <f t="shared" ca="1" si="22"/>
        <v>0.61739554595010571</v>
      </c>
      <c r="F338">
        <f t="shared" ca="1" si="22"/>
        <v>6.4202088362705911E-2</v>
      </c>
    </row>
    <row r="339" spans="1:6" ht="15.75" customHeight="1" x14ac:dyDescent="0.2">
      <c r="A339">
        <v>338</v>
      </c>
      <c r="B339" s="47">
        <f ca="1">IF('Inputs and Results'!$C$15='Inputs and Results'!$C$13, 'Inputs and Results'!$C$13, IF(E339 &lt;= ('Inputs and Results'!$C$14-'Inputs and Results'!$C$13)/('Inputs and Results'!$C$15-'Inputs and Results'!$C$13), 'Inputs and Results'!$C$13 + SQRT(E339*('Inputs and Results'!$C$15-'Inputs and Results'!$C$13)*('Inputs and Results'!$C$14-'Inputs and Results'!$C$13)), 'Inputs and Results'!$C$15 - SQRT((1-E339)*('Inputs and Results'!$C$15-'Inputs and Results'!$C$13)*('Inputs and Results'!$C$15-'Inputs and Results'!$C$14))))</f>
        <v>2.7178412724723877E-2</v>
      </c>
      <c r="C339" s="47">
        <f ca="1">IF('Inputs and Results'!$G$15='Inputs and Results'!$G$13, 'Inputs and Results'!$G$13, IF(F339 &lt;= ('Inputs and Results'!$G$14-'Inputs and Results'!$G$13)/('Inputs and Results'!$G$15-'Inputs and Results'!$G$13), 'Inputs and Results'!$G$13 + SQRT(F339*('Inputs and Results'!$G$15-'Inputs and Results'!$G$13)*('Inputs and Results'!$G$14-'Inputs and Results'!$G$13)), 'Inputs and Results'!$G$15 - SQRT((1-F339)*('Inputs and Results'!$G$15-'Inputs and Results'!$G$13)*('Inputs and Results'!$G$15-'Inputs and Results'!$G$14))))</f>
        <v>663.69469425445743</v>
      </c>
      <c r="D339">
        <f t="shared" ca="1" si="21"/>
        <v>18.038168323657068</v>
      </c>
      <c r="E339">
        <f t="shared" ca="1" si="22"/>
        <v>1.8036867803345125E-2</v>
      </c>
      <c r="F339">
        <f t="shared" ca="1" si="22"/>
        <v>0.66091785121113</v>
      </c>
    </row>
    <row r="340" spans="1:6" ht="15.75" customHeight="1" x14ac:dyDescent="0.2">
      <c r="A340">
        <v>339</v>
      </c>
      <c r="B340" s="47">
        <f ca="1">IF('Inputs and Results'!$C$15='Inputs and Results'!$C$13, 'Inputs and Results'!$C$13, IF(E340 &lt;= ('Inputs and Results'!$C$14-'Inputs and Results'!$C$13)/('Inputs and Results'!$C$15-'Inputs and Results'!$C$13), 'Inputs and Results'!$C$13 + SQRT(E340*('Inputs and Results'!$C$15-'Inputs and Results'!$C$13)*('Inputs and Results'!$C$14-'Inputs and Results'!$C$13)), 'Inputs and Results'!$C$15 - SQRT((1-E340)*('Inputs and Results'!$C$15-'Inputs and Results'!$C$13)*('Inputs and Results'!$C$15-'Inputs and Results'!$C$14))))</f>
        <v>7.438858445477381E-2</v>
      </c>
      <c r="C340" s="47">
        <f ca="1">IF('Inputs and Results'!$G$15='Inputs and Results'!$G$13, 'Inputs and Results'!$G$13, IF(F340 &lt;= ('Inputs and Results'!$G$14-'Inputs and Results'!$G$13)/('Inputs and Results'!$G$15-'Inputs and Results'!$G$13), 'Inputs and Results'!$G$13 + SQRT(F340*('Inputs and Results'!$G$15-'Inputs and Results'!$G$13)*('Inputs and Results'!$G$14-'Inputs and Results'!$G$13)), 'Inputs and Results'!$G$15 - SQRT((1-F340)*('Inputs and Results'!$G$15-'Inputs and Results'!$G$13)*('Inputs and Results'!$G$15-'Inputs and Results'!$G$14))))</f>
        <v>709.23559906485298</v>
      </c>
      <c r="D340">
        <f t="shared" ca="1" si="21"/>
        <v>52.759032259367913</v>
      </c>
      <c r="E340">
        <f t="shared" ca="1" si="22"/>
        <v>4.8977538359050943E-2</v>
      </c>
      <c r="F340">
        <f t="shared" ca="1" si="22"/>
        <v>0.71605982589236583</v>
      </c>
    </row>
    <row r="341" spans="1:6" ht="15.75" customHeight="1" x14ac:dyDescent="0.2">
      <c r="A341">
        <v>340</v>
      </c>
      <c r="B341" s="47">
        <f ca="1">IF('Inputs and Results'!$C$15='Inputs and Results'!$C$13, 'Inputs and Results'!$C$13, IF(E341 &lt;= ('Inputs and Results'!$C$14-'Inputs and Results'!$C$13)/('Inputs and Results'!$C$15-'Inputs and Results'!$C$13), 'Inputs and Results'!$C$13 + SQRT(E341*('Inputs and Results'!$C$15-'Inputs and Results'!$C$13)*('Inputs and Results'!$C$14-'Inputs and Results'!$C$13)), 'Inputs and Results'!$C$15 - SQRT((1-E341)*('Inputs and Results'!$C$15-'Inputs and Results'!$C$13)*('Inputs and Results'!$C$15-'Inputs and Results'!$C$14))))</f>
        <v>2.2664550699801733</v>
      </c>
      <c r="C341" s="47">
        <f ca="1">IF('Inputs and Results'!$G$15='Inputs and Results'!$G$13, 'Inputs and Results'!$G$13, IF(F341 &lt;= ('Inputs and Results'!$G$14-'Inputs and Results'!$G$13)/('Inputs and Results'!$G$15-'Inputs and Results'!$G$13), 'Inputs and Results'!$G$13 + SQRT(F341*('Inputs and Results'!$G$15-'Inputs and Results'!$G$13)*('Inputs and Results'!$G$14-'Inputs and Results'!$G$13)), 'Inputs and Results'!$G$15 - SQRT((1-F341)*('Inputs and Results'!$G$15-'Inputs and Results'!$G$13)*('Inputs and Results'!$G$15-'Inputs and Results'!$G$14))))</f>
        <v>705.87344785931668</v>
      </c>
      <c r="D341">
        <f t="shared" ca="1" si="21"/>
        <v>1599.8304546651339</v>
      </c>
      <c r="E341">
        <f t="shared" ca="1" si="22"/>
        <v>0.94021242618246748</v>
      </c>
      <c r="F341">
        <f t="shared" ca="1" si="22"/>
        <v>0.71215603875497724</v>
      </c>
    </row>
    <row r="342" spans="1:6" ht="15.75" customHeight="1" x14ac:dyDescent="0.2">
      <c r="A342">
        <v>341</v>
      </c>
      <c r="B342" s="47">
        <f ca="1">IF('Inputs and Results'!$C$15='Inputs and Results'!$C$13, 'Inputs and Results'!$C$13, IF(E342 &lt;= ('Inputs and Results'!$C$14-'Inputs and Results'!$C$13)/('Inputs and Results'!$C$15-'Inputs and Results'!$C$13), 'Inputs and Results'!$C$13 + SQRT(E342*('Inputs and Results'!$C$15-'Inputs and Results'!$C$13)*('Inputs and Results'!$C$14-'Inputs and Results'!$C$13)), 'Inputs and Results'!$C$15 - SQRT((1-E342)*('Inputs and Results'!$C$15-'Inputs and Results'!$C$13)*('Inputs and Results'!$C$15-'Inputs and Results'!$C$14))))</f>
        <v>1.5745857781159374</v>
      </c>
      <c r="C342" s="47">
        <f ca="1">IF('Inputs and Results'!$G$15='Inputs and Results'!$G$13, 'Inputs and Results'!$G$13, IF(F342 &lt;= ('Inputs and Results'!$G$14-'Inputs and Results'!$G$13)/('Inputs and Results'!$G$15-'Inputs and Results'!$G$13), 'Inputs and Results'!$G$13 + SQRT(F342*('Inputs and Results'!$G$15-'Inputs and Results'!$G$13)*('Inputs and Results'!$G$14-'Inputs and Results'!$G$13)), 'Inputs and Results'!$G$15 - SQRT((1-F342)*('Inputs and Results'!$G$15-'Inputs and Results'!$G$13)*('Inputs and Results'!$G$15-'Inputs and Results'!$G$14))))</f>
        <v>770.04102370390092</v>
      </c>
      <c r="D342">
        <f t="shared" ca="1" si="21"/>
        <v>1212.4956444899999</v>
      </c>
      <c r="E342">
        <f t="shared" ref="E342:F361" ca="1" si="23">RAND()</f>
        <v>0.77424381067229464</v>
      </c>
      <c r="F342">
        <f t="shared" ca="1" si="23"/>
        <v>0.78206108724102064</v>
      </c>
    </row>
    <row r="343" spans="1:6" ht="15.75" customHeight="1" x14ac:dyDescent="0.2">
      <c r="A343">
        <v>342</v>
      </c>
      <c r="B343" s="47">
        <f ca="1">IF('Inputs and Results'!$C$15='Inputs and Results'!$C$13, 'Inputs and Results'!$C$13, IF(E343 &lt;= ('Inputs and Results'!$C$14-'Inputs and Results'!$C$13)/('Inputs and Results'!$C$15-'Inputs and Results'!$C$13), 'Inputs and Results'!$C$13 + SQRT(E343*('Inputs and Results'!$C$15-'Inputs and Results'!$C$13)*('Inputs and Results'!$C$14-'Inputs and Results'!$C$13)), 'Inputs and Results'!$C$15 - SQRT((1-E343)*('Inputs and Results'!$C$15-'Inputs and Results'!$C$13)*('Inputs and Results'!$C$15-'Inputs and Results'!$C$14))))</f>
        <v>0.73831149838142096</v>
      </c>
      <c r="C343" s="47">
        <f ca="1">IF('Inputs and Results'!$G$15='Inputs and Results'!$G$13, 'Inputs and Results'!$G$13, IF(F343 &lt;= ('Inputs and Results'!$G$14-'Inputs and Results'!$G$13)/('Inputs and Results'!$G$15-'Inputs and Results'!$G$13), 'Inputs and Results'!$G$13 + SQRT(F343*('Inputs and Results'!$G$15-'Inputs and Results'!$G$13)*('Inputs and Results'!$G$14-'Inputs and Results'!$G$13)), 'Inputs and Results'!$G$15 - SQRT((1-F343)*('Inputs and Results'!$G$15-'Inputs and Results'!$G$13)*('Inputs and Results'!$G$15-'Inputs and Results'!$G$14))))</f>
        <v>535.16091646941231</v>
      </c>
      <c r="D343">
        <f t="shared" ca="1" si="21"/>
        <v>395.11545811370627</v>
      </c>
      <c r="E343">
        <f t="shared" ca="1" si="23"/>
        <v>0.43164056907181192</v>
      </c>
      <c r="F343">
        <f t="shared" ca="1" si="23"/>
        <v>0.47890869812966863</v>
      </c>
    </row>
    <row r="344" spans="1:6" ht="15.75" customHeight="1" x14ac:dyDescent="0.2">
      <c r="A344">
        <v>343</v>
      </c>
      <c r="B344" s="47">
        <f ca="1">IF('Inputs and Results'!$C$15='Inputs and Results'!$C$13, 'Inputs and Results'!$C$13, IF(E344 &lt;= ('Inputs and Results'!$C$14-'Inputs and Results'!$C$13)/('Inputs and Results'!$C$15-'Inputs and Results'!$C$13), 'Inputs and Results'!$C$13 + SQRT(E344*('Inputs and Results'!$C$15-'Inputs and Results'!$C$13)*('Inputs and Results'!$C$14-'Inputs and Results'!$C$13)), 'Inputs and Results'!$C$15 - SQRT((1-E344)*('Inputs and Results'!$C$15-'Inputs and Results'!$C$13)*('Inputs and Results'!$C$15-'Inputs and Results'!$C$14))))</f>
        <v>2.334584069169086</v>
      </c>
      <c r="C344" s="47">
        <f ca="1">IF('Inputs and Results'!$G$15='Inputs and Results'!$G$13, 'Inputs and Results'!$G$13, IF(F344 &lt;= ('Inputs and Results'!$G$14-'Inputs and Results'!$G$13)/('Inputs and Results'!$G$15-'Inputs and Results'!$G$13), 'Inputs and Results'!$G$13 + SQRT(F344*('Inputs and Results'!$G$15-'Inputs and Results'!$G$13)*('Inputs and Results'!$G$14-'Inputs and Results'!$G$13)), 'Inputs and Results'!$G$15 - SQRT((1-F344)*('Inputs and Results'!$G$15-'Inputs and Results'!$G$13)*('Inputs and Results'!$G$15-'Inputs and Results'!$G$14))))</f>
        <v>524.5564583459485</v>
      </c>
      <c r="D344">
        <f t="shared" ca="1" si="21"/>
        <v>1224.6211510342087</v>
      </c>
      <c r="E344">
        <f t="shared" ca="1" si="23"/>
        <v>0.9508024043329365</v>
      </c>
      <c r="F344">
        <f t="shared" ca="1" si="23"/>
        <v>0.46215288112438746</v>
      </c>
    </row>
    <row r="345" spans="1:6" ht="15.75" customHeight="1" x14ac:dyDescent="0.2">
      <c r="A345">
        <v>344</v>
      </c>
      <c r="B345" s="47">
        <f ca="1">IF('Inputs and Results'!$C$15='Inputs and Results'!$C$13, 'Inputs and Results'!$C$13, IF(E345 &lt;= ('Inputs and Results'!$C$14-'Inputs and Results'!$C$13)/('Inputs and Results'!$C$15-'Inputs and Results'!$C$13), 'Inputs and Results'!$C$13 + SQRT(E345*('Inputs and Results'!$C$15-'Inputs and Results'!$C$13)*('Inputs and Results'!$C$14-'Inputs and Results'!$C$13)), 'Inputs and Results'!$C$15 - SQRT((1-E345)*('Inputs and Results'!$C$15-'Inputs and Results'!$C$13)*('Inputs and Results'!$C$15-'Inputs and Results'!$C$14))))</f>
        <v>1.3955942867598361</v>
      </c>
      <c r="C345" s="47">
        <f ca="1">IF('Inputs and Results'!$G$15='Inputs and Results'!$G$13, 'Inputs and Results'!$G$13, IF(F345 &lt;= ('Inputs and Results'!$G$14-'Inputs and Results'!$G$13)/('Inputs and Results'!$G$15-'Inputs and Results'!$G$13), 'Inputs and Results'!$G$13 + SQRT(F345*('Inputs and Results'!$G$15-'Inputs and Results'!$G$13)*('Inputs and Results'!$G$14-'Inputs and Results'!$G$13)), 'Inputs and Results'!$G$15 - SQRT((1-F345)*('Inputs and Results'!$G$15-'Inputs and Results'!$G$13)*('Inputs and Results'!$G$15-'Inputs and Results'!$G$14))))</f>
        <v>340.5979127141436</v>
      </c>
      <c r="D345">
        <f t="shared" ca="1" si="21"/>
        <v>475.33650106618416</v>
      </c>
      <c r="E345">
        <f t="shared" ca="1" si="23"/>
        <v>0.71398692303581346</v>
      </c>
      <c r="F345">
        <f t="shared" ca="1" si="23"/>
        <v>0.1292899687337834</v>
      </c>
    </row>
    <row r="346" spans="1:6" ht="15.75" customHeight="1" x14ac:dyDescent="0.2">
      <c r="A346">
        <v>345</v>
      </c>
      <c r="B346" s="47">
        <f ca="1">IF('Inputs and Results'!$C$15='Inputs and Results'!$C$13, 'Inputs and Results'!$C$13, IF(E346 &lt;= ('Inputs and Results'!$C$14-'Inputs and Results'!$C$13)/('Inputs and Results'!$C$15-'Inputs and Results'!$C$13), 'Inputs and Results'!$C$13 + SQRT(E346*('Inputs and Results'!$C$15-'Inputs and Results'!$C$13)*('Inputs and Results'!$C$14-'Inputs and Results'!$C$13)), 'Inputs and Results'!$C$15 - SQRT((1-E346)*('Inputs and Results'!$C$15-'Inputs and Results'!$C$13)*('Inputs and Results'!$C$15-'Inputs and Results'!$C$14))))</f>
        <v>1.2375813920794807</v>
      </c>
      <c r="C346" s="47">
        <f ca="1">IF('Inputs and Results'!$G$15='Inputs and Results'!$G$13, 'Inputs and Results'!$G$13, IF(F346 &lt;= ('Inputs and Results'!$G$14-'Inputs and Results'!$G$13)/('Inputs and Results'!$G$15-'Inputs and Results'!$G$13), 'Inputs and Results'!$G$13 + SQRT(F346*('Inputs and Results'!$G$15-'Inputs and Results'!$G$13)*('Inputs and Results'!$G$14-'Inputs and Results'!$G$13)), 'Inputs and Results'!$G$15 - SQRT((1-F346)*('Inputs and Results'!$G$15-'Inputs and Results'!$G$13)*('Inputs and Results'!$G$15-'Inputs and Results'!$G$14))))</f>
        <v>806.3774246898538</v>
      </c>
      <c r="D346">
        <f t="shared" ca="1" si="21"/>
        <v>997.95769578913587</v>
      </c>
      <c r="E346">
        <f t="shared" ca="1" si="23"/>
        <v>0.65487562782838871</v>
      </c>
      <c r="F346">
        <f t="shared" ca="1" si="23"/>
        <v>0.81734114267785718</v>
      </c>
    </row>
    <row r="347" spans="1:6" ht="15.75" customHeight="1" x14ac:dyDescent="0.2">
      <c r="A347">
        <v>346</v>
      </c>
      <c r="B347" s="47">
        <f ca="1">IF('Inputs and Results'!$C$15='Inputs and Results'!$C$13, 'Inputs and Results'!$C$13, IF(E347 &lt;= ('Inputs and Results'!$C$14-'Inputs and Results'!$C$13)/('Inputs and Results'!$C$15-'Inputs and Results'!$C$13), 'Inputs and Results'!$C$13 + SQRT(E347*('Inputs and Results'!$C$15-'Inputs and Results'!$C$13)*('Inputs and Results'!$C$14-'Inputs and Results'!$C$13)), 'Inputs and Results'!$C$15 - SQRT((1-E347)*('Inputs and Results'!$C$15-'Inputs and Results'!$C$13)*('Inputs and Results'!$C$15-'Inputs and Results'!$C$14))))</f>
        <v>1.2047383675667802</v>
      </c>
      <c r="C347" s="47">
        <f ca="1">IF('Inputs and Results'!$G$15='Inputs and Results'!$G$13, 'Inputs and Results'!$G$13, IF(F347 &lt;= ('Inputs and Results'!$G$14-'Inputs and Results'!$G$13)/('Inputs and Results'!$G$15-'Inputs and Results'!$G$13), 'Inputs and Results'!$G$13 + SQRT(F347*('Inputs and Results'!$G$15-'Inputs and Results'!$G$13)*('Inputs and Results'!$G$14-'Inputs and Results'!$G$13)), 'Inputs and Results'!$G$15 - SQRT((1-F347)*('Inputs and Results'!$G$15-'Inputs and Results'!$G$13)*('Inputs and Results'!$G$15-'Inputs and Results'!$G$14))))</f>
        <v>667.23412348039324</v>
      </c>
      <c r="D347">
        <f t="shared" ca="1" si="21"/>
        <v>803.84254870662039</v>
      </c>
      <c r="E347">
        <f t="shared" ca="1" si="23"/>
        <v>0.64189285234591231</v>
      </c>
      <c r="F347">
        <f t="shared" ca="1" si="23"/>
        <v>0.6653787317711537</v>
      </c>
    </row>
    <row r="348" spans="1:6" ht="15.75" customHeight="1" x14ac:dyDescent="0.2">
      <c r="A348">
        <v>347</v>
      </c>
      <c r="B348" s="47">
        <f ca="1">IF('Inputs and Results'!$C$15='Inputs and Results'!$C$13, 'Inputs and Results'!$C$13, IF(E348 &lt;= ('Inputs and Results'!$C$14-'Inputs and Results'!$C$13)/('Inputs and Results'!$C$15-'Inputs and Results'!$C$13), 'Inputs and Results'!$C$13 + SQRT(E348*('Inputs and Results'!$C$15-'Inputs and Results'!$C$13)*('Inputs and Results'!$C$14-'Inputs and Results'!$C$13)), 'Inputs and Results'!$C$15 - SQRT((1-E348)*('Inputs and Results'!$C$15-'Inputs and Results'!$C$13)*('Inputs and Results'!$C$15-'Inputs and Results'!$C$14))))</f>
        <v>0.30665237868724482</v>
      </c>
      <c r="C348" s="47">
        <f ca="1">IF('Inputs and Results'!$G$15='Inputs and Results'!$G$13, 'Inputs and Results'!$G$13, IF(F348 &lt;= ('Inputs and Results'!$G$14-'Inputs and Results'!$G$13)/('Inputs and Results'!$G$15-'Inputs and Results'!$G$13), 'Inputs and Results'!$G$13 + SQRT(F348*('Inputs and Results'!$G$15-'Inputs and Results'!$G$13)*('Inputs and Results'!$G$14-'Inputs and Results'!$G$13)), 'Inputs and Results'!$G$15 - SQRT((1-F348)*('Inputs and Results'!$G$15-'Inputs and Results'!$G$13)*('Inputs and Results'!$G$15-'Inputs and Results'!$G$14))))</f>
        <v>505.29437951452678</v>
      </c>
      <c r="D348">
        <f t="shared" ca="1" si="21"/>
        <v>154.94972341542507</v>
      </c>
      <c r="E348">
        <f t="shared" ca="1" si="23"/>
        <v>0.19398651008543588</v>
      </c>
      <c r="F348">
        <f t="shared" ca="1" si="23"/>
        <v>0.43103917502914102</v>
      </c>
    </row>
    <row r="349" spans="1:6" ht="15.75" customHeight="1" x14ac:dyDescent="0.2">
      <c r="A349">
        <v>348</v>
      </c>
      <c r="B349" s="47">
        <f ca="1">IF('Inputs and Results'!$C$15='Inputs and Results'!$C$13, 'Inputs and Results'!$C$13, IF(E349 &lt;= ('Inputs and Results'!$C$14-'Inputs and Results'!$C$13)/('Inputs and Results'!$C$15-'Inputs and Results'!$C$13), 'Inputs and Results'!$C$13 + SQRT(E349*('Inputs and Results'!$C$15-'Inputs and Results'!$C$13)*('Inputs and Results'!$C$14-'Inputs and Results'!$C$13)), 'Inputs and Results'!$C$15 - SQRT((1-E349)*('Inputs and Results'!$C$15-'Inputs and Results'!$C$13)*('Inputs and Results'!$C$15-'Inputs and Results'!$C$14))))</f>
        <v>1.3385500880603729</v>
      </c>
      <c r="C349" s="47">
        <f ca="1">IF('Inputs and Results'!$G$15='Inputs and Results'!$G$13, 'Inputs and Results'!$G$13, IF(F349 &lt;= ('Inputs and Results'!$G$14-'Inputs and Results'!$G$13)/('Inputs and Results'!$G$15-'Inputs and Results'!$G$13), 'Inputs and Results'!$G$13 + SQRT(F349*('Inputs and Results'!$G$15-'Inputs and Results'!$G$13)*('Inputs and Results'!$G$14-'Inputs and Results'!$G$13)), 'Inputs and Results'!$G$15 - SQRT((1-F349)*('Inputs and Results'!$G$15-'Inputs and Results'!$G$13)*('Inputs and Results'!$G$15-'Inputs and Results'!$G$14))))</f>
        <v>880.69027274290011</v>
      </c>
      <c r="D349">
        <f t="shared" ca="1" si="21"/>
        <v>1178.8480421339227</v>
      </c>
      <c r="E349">
        <f t="shared" ca="1" si="23"/>
        <v>0.69328713223508953</v>
      </c>
      <c r="F349">
        <f t="shared" ca="1" si="23"/>
        <v>0.8797998423549398</v>
      </c>
    </row>
    <row r="350" spans="1:6" ht="15.75" customHeight="1" x14ac:dyDescent="0.2">
      <c r="A350">
        <v>349</v>
      </c>
      <c r="B350" s="47">
        <f ca="1">IF('Inputs and Results'!$C$15='Inputs and Results'!$C$13, 'Inputs and Results'!$C$13, IF(E350 &lt;= ('Inputs and Results'!$C$14-'Inputs and Results'!$C$13)/('Inputs and Results'!$C$15-'Inputs and Results'!$C$13), 'Inputs and Results'!$C$13 + SQRT(E350*('Inputs and Results'!$C$15-'Inputs and Results'!$C$13)*('Inputs and Results'!$C$14-'Inputs and Results'!$C$13)), 'Inputs and Results'!$C$15 - SQRT((1-E350)*('Inputs and Results'!$C$15-'Inputs and Results'!$C$13)*('Inputs and Results'!$C$15-'Inputs and Results'!$C$14))))</f>
        <v>0.20621611916575366</v>
      </c>
      <c r="C350" s="47">
        <f ca="1">IF('Inputs and Results'!$G$15='Inputs and Results'!$G$13, 'Inputs and Results'!$G$13, IF(F350 &lt;= ('Inputs and Results'!$G$14-'Inputs and Results'!$G$13)/('Inputs and Results'!$G$15-'Inputs and Results'!$G$13), 'Inputs and Results'!$G$13 + SQRT(F350*('Inputs and Results'!$G$15-'Inputs and Results'!$G$13)*('Inputs and Results'!$G$14-'Inputs and Results'!$G$13)), 'Inputs and Results'!$G$15 - SQRT((1-F350)*('Inputs and Results'!$G$15-'Inputs and Results'!$G$13)*('Inputs and Results'!$G$15-'Inputs and Results'!$G$14))))</f>
        <v>592.17195049624877</v>
      </c>
      <c r="D350">
        <f t="shared" ca="1" si="21"/>
        <v>122.11540151015122</v>
      </c>
      <c r="E350">
        <f t="shared" ca="1" si="23"/>
        <v>0.13275240302119296</v>
      </c>
      <c r="F350">
        <f t="shared" ca="1" si="23"/>
        <v>0.56444579103870884</v>
      </c>
    </row>
    <row r="351" spans="1:6" ht="15.75" customHeight="1" x14ac:dyDescent="0.2">
      <c r="A351">
        <v>350</v>
      </c>
      <c r="B351" s="47">
        <f ca="1">IF('Inputs and Results'!$C$15='Inputs and Results'!$C$13, 'Inputs and Results'!$C$13, IF(E351 &lt;= ('Inputs and Results'!$C$14-'Inputs and Results'!$C$13)/('Inputs and Results'!$C$15-'Inputs and Results'!$C$13), 'Inputs and Results'!$C$13 + SQRT(E351*('Inputs and Results'!$C$15-'Inputs and Results'!$C$13)*('Inputs and Results'!$C$14-'Inputs and Results'!$C$13)), 'Inputs and Results'!$C$15 - SQRT((1-E351)*('Inputs and Results'!$C$15-'Inputs and Results'!$C$13)*('Inputs and Results'!$C$15-'Inputs and Results'!$C$14))))</f>
        <v>0.10152248215609205</v>
      </c>
      <c r="C351" s="47">
        <f ca="1">IF('Inputs and Results'!$G$15='Inputs and Results'!$G$13, 'Inputs and Results'!$G$13, IF(F351 &lt;= ('Inputs and Results'!$G$14-'Inputs and Results'!$G$13)/('Inputs and Results'!$G$15-'Inputs and Results'!$G$13), 'Inputs and Results'!$G$13 + SQRT(F351*('Inputs and Results'!$G$15-'Inputs and Results'!$G$13)*('Inputs and Results'!$G$14-'Inputs and Results'!$G$13)), 'Inputs and Results'!$G$15 - SQRT((1-F351)*('Inputs and Results'!$G$15-'Inputs and Results'!$G$13)*('Inputs and Results'!$G$15-'Inputs and Results'!$G$14))))</f>
        <v>367.93438240346268</v>
      </c>
      <c r="D351">
        <f t="shared" ca="1" si="21"/>
        <v>37.353611772168293</v>
      </c>
      <c r="E351">
        <f t="shared" ca="1" si="23"/>
        <v>6.6536453172601928E-2</v>
      </c>
      <c r="F351">
        <f t="shared" ca="1" si="23"/>
        <v>0.18380131120011034</v>
      </c>
    </row>
    <row r="352" spans="1:6" ht="15.75" customHeight="1" x14ac:dyDescent="0.2">
      <c r="A352">
        <v>351</v>
      </c>
      <c r="B352" s="47">
        <f ca="1">IF('Inputs and Results'!$C$15='Inputs and Results'!$C$13, 'Inputs and Results'!$C$13, IF(E352 &lt;= ('Inputs and Results'!$C$14-'Inputs and Results'!$C$13)/('Inputs and Results'!$C$15-'Inputs and Results'!$C$13), 'Inputs and Results'!$C$13 + SQRT(E352*('Inputs and Results'!$C$15-'Inputs and Results'!$C$13)*('Inputs and Results'!$C$14-'Inputs and Results'!$C$13)), 'Inputs and Results'!$C$15 - SQRT((1-E352)*('Inputs and Results'!$C$15-'Inputs and Results'!$C$13)*('Inputs and Results'!$C$15-'Inputs and Results'!$C$14))))</f>
        <v>0.35817650724398087</v>
      </c>
      <c r="C352" s="47">
        <f ca="1">IF('Inputs and Results'!$G$15='Inputs and Results'!$G$13, 'Inputs and Results'!$G$13, IF(F352 &lt;= ('Inputs and Results'!$G$14-'Inputs and Results'!$G$13)/('Inputs and Results'!$G$15-'Inputs and Results'!$G$13), 'Inputs and Results'!$G$13 + SQRT(F352*('Inputs and Results'!$G$15-'Inputs and Results'!$G$13)*('Inputs and Results'!$G$14-'Inputs and Results'!$G$13)), 'Inputs and Results'!$G$15 - SQRT((1-F352)*('Inputs and Results'!$G$15-'Inputs and Results'!$G$13)*('Inputs and Results'!$G$15-'Inputs and Results'!$G$14))))</f>
        <v>606.15187833319908</v>
      </c>
      <c r="D352">
        <f t="shared" ca="1" si="21"/>
        <v>217.10936264076369</v>
      </c>
      <c r="E352">
        <f t="shared" ca="1" si="23"/>
        <v>0.22452984812470966</v>
      </c>
      <c r="F352">
        <f t="shared" ca="1" si="23"/>
        <v>0.58425071223014746</v>
      </c>
    </row>
    <row r="353" spans="1:6" ht="15.75" customHeight="1" x14ac:dyDescent="0.2">
      <c r="A353">
        <v>352</v>
      </c>
      <c r="B353" s="47">
        <f ca="1">IF('Inputs and Results'!$C$15='Inputs and Results'!$C$13, 'Inputs and Results'!$C$13, IF(E353 &lt;= ('Inputs and Results'!$C$14-'Inputs and Results'!$C$13)/('Inputs and Results'!$C$15-'Inputs and Results'!$C$13), 'Inputs and Results'!$C$13 + SQRT(E353*('Inputs and Results'!$C$15-'Inputs and Results'!$C$13)*('Inputs and Results'!$C$14-'Inputs and Results'!$C$13)), 'Inputs and Results'!$C$15 - SQRT((1-E353)*('Inputs and Results'!$C$15-'Inputs and Results'!$C$13)*('Inputs and Results'!$C$15-'Inputs and Results'!$C$14))))</f>
        <v>0.77033334904686956</v>
      </c>
      <c r="C353" s="47">
        <f ca="1">IF('Inputs and Results'!$G$15='Inputs and Results'!$G$13, 'Inputs and Results'!$G$13, IF(F353 &lt;= ('Inputs and Results'!$G$14-'Inputs and Results'!$G$13)/('Inputs and Results'!$G$15-'Inputs and Results'!$G$13), 'Inputs and Results'!$G$13 + SQRT(F353*('Inputs and Results'!$G$15-'Inputs and Results'!$G$13)*('Inputs and Results'!$G$14-'Inputs and Results'!$G$13)), 'Inputs and Results'!$G$15 - SQRT((1-F353)*('Inputs and Results'!$G$15-'Inputs and Results'!$G$13)*('Inputs and Results'!$G$15-'Inputs and Results'!$G$14))))</f>
        <v>716.16362595958481</v>
      </c>
      <c r="D353">
        <f t="shared" ca="1" si="21"/>
        <v>551.68472445099655</v>
      </c>
      <c r="E353">
        <f t="shared" ca="1" si="23"/>
        <v>0.44762073618082798</v>
      </c>
      <c r="F353">
        <f t="shared" ca="1" si="23"/>
        <v>0.72401989900915353</v>
      </c>
    </row>
    <row r="354" spans="1:6" ht="15.75" customHeight="1" x14ac:dyDescent="0.2">
      <c r="A354">
        <v>353</v>
      </c>
      <c r="B354" s="47">
        <f ca="1">IF('Inputs and Results'!$C$15='Inputs and Results'!$C$13, 'Inputs and Results'!$C$13, IF(E354 &lt;= ('Inputs and Results'!$C$14-'Inputs and Results'!$C$13)/('Inputs and Results'!$C$15-'Inputs and Results'!$C$13), 'Inputs and Results'!$C$13 + SQRT(E354*('Inputs and Results'!$C$15-'Inputs and Results'!$C$13)*('Inputs and Results'!$C$14-'Inputs and Results'!$C$13)), 'Inputs and Results'!$C$15 - SQRT((1-E354)*('Inputs and Results'!$C$15-'Inputs and Results'!$C$13)*('Inputs and Results'!$C$15-'Inputs and Results'!$C$14))))</f>
        <v>0.1500793318861553</v>
      </c>
      <c r="C354" s="47">
        <f ca="1">IF('Inputs and Results'!$G$15='Inputs and Results'!$G$13, 'Inputs and Results'!$G$13, IF(F354 &lt;= ('Inputs and Results'!$G$14-'Inputs and Results'!$G$13)/('Inputs and Results'!$G$15-'Inputs and Results'!$G$13), 'Inputs and Results'!$G$13 + SQRT(F354*('Inputs and Results'!$G$15-'Inputs and Results'!$G$13)*('Inputs and Results'!$G$14-'Inputs and Results'!$G$13)), 'Inputs and Results'!$G$15 - SQRT((1-F354)*('Inputs and Results'!$G$15-'Inputs and Results'!$G$13)*('Inputs and Results'!$G$15-'Inputs and Results'!$G$14))))</f>
        <v>927.05390083307702</v>
      </c>
      <c r="D354">
        <f t="shared" ca="1" si="21"/>
        <v>139.13163005948226</v>
      </c>
      <c r="E354">
        <f t="shared" ca="1" si="23"/>
        <v>9.755024282861513E-2</v>
      </c>
      <c r="F354">
        <f t="shared" ca="1" si="23"/>
        <v>0.91217169053318603</v>
      </c>
    </row>
    <row r="355" spans="1:6" ht="15.75" customHeight="1" x14ac:dyDescent="0.2">
      <c r="A355">
        <v>354</v>
      </c>
      <c r="B355" s="47">
        <f ca="1">IF('Inputs and Results'!$C$15='Inputs and Results'!$C$13, 'Inputs and Results'!$C$13, IF(E355 &lt;= ('Inputs and Results'!$C$14-'Inputs and Results'!$C$13)/('Inputs and Results'!$C$15-'Inputs and Results'!$C$13), 'Inputs and Results'!$C$13 + SQRT(E355*('Inputs and Results'!$C$15-'Inputs and Results'!$C$13)*('Inputs and Results'!$C$14-'Inputs and Results'!$C$13)), 'Inputs and Results'!$C$15 - SQRT((1-E355)*('Inputs and Results'!$C$15-'Inputs and Results'!$C$13)*('Inputs and Results'!$C$15-'Inputs and Results'!$C$14))))</f>
        <v>0.82909530778110163</v>
      </c>
      <c r="C355" s="47">
        <f ca="1">IF('Inputs and Results'!$G$15='Inputs and Results'!$G$13, 'Inputs and Results'!$G$13, IF(F355 &lt;= ('Inputs and Results'!$G$14-'Inputs and Results'!$G$13)/('Inputs and Results'!$G$15-'Inputs and Results'!$G$13), 'Inputs and Results'!$G$13 + SQRT(F355*('Inputs and Results'!$G$15-'Inputs and Results'!$G$13)*('Inputs and Results'!$G$14-'Inputs and Results'!$G$13)), 'Inputs and Results'!$G$15 - SQRT((1-F355)*('Inputs and Results'!$G$15-'Inputs and Results'!$G$13)*('Inputs and Results'!$G$15-'Inputs and Results'!$G$14))))</f>
        <v>788.37388617372892</v>
      </c>
      <c r="D355">
        <f t="shared" ca="1" si="21"/>
        <v>653.63708980379101</v>
      </c>
      <c r="E355">
        <f t="shared" ca="1" si="23"/>
        <v>0.47635253525577448</v>
      </c>
      <c r="F355">
        <f t="shared" ca="1" si="23"/>
        <v>0.80025009686667081</v>
      </c>
    </row>
    <row r="356" spans="1:6" ht="15.75" customHeight="1" x14ac:dyDescent="0.2">
      <c r="A356">
        <v>355</v>
      </c>
      <c r="B356" s="47">
        <f ca="1">IF('Inputs and Results'!$C$15='Inputs and Results'!$C$13, 'Inputs and Results'!$C$13, IF(E356 &lt;= ('Inputs and Results'!$C$14-'Inputs and Results'!$C$13)/('Inputs and Results'!$C$15-'Inputs and Results'!$C$13), 'Inputs and Results'!$C$13 + SQRT(E356*('Inputs and Results'!$C$15-'Inputs and Results'!$C$13)*('Inputs and Results'!$C$14-'Inputs and Results'!$C$13)), 'Inputs and Results'!$C$15 - SQRT((1-E356)*('Inputs and Results'!$C$15-'Inputs and Results'!$C$13)*('Inputs and Results'!$C$15-'Inputs and Results'!$C$14))))</f>
        <v>0.38779536015560234</v>
      </c>
      <c r="C356" s="47">
        <f ca="1">IF('Inputs and Results'!$G$15='Inputs and Results'!$G$13, 'Inputs and Results'!$G$13, IF(F356 &lt;= ('Inputs and Results'!$G$14-'Inputs and Results'!$G$13)/('Inputs and Results'!$G$15-'Inputs and Results'!$G$13), 'Inputs and Results'!$G$13 + SQRT(F356*('Inputs and Results'!$G$15-'Inputs and Results'!$G$13)*('Inputs and Results'!$G$14-'Inputs and Results'!$G$13)), 'Inputs and Results'!$G$15 - SQRT((1-F356)*('Inputs and Results'!$G$15-'Inputs and Results'!$G$13)*('Inputs and Results'!$G$15-'Inputs and Results'!$G$14))))</f>
        <v>713.17236339271039</v>
      </c>
      <c r="D356">
        <f t="shared" ca="1" si="21"/>
        <v>276.56493351489826</v>
      </c>
      <c r="E356">
        <f t="shared" ca="1" si="23"/>
        <v>0.24182076884171111</v>
      </c>
      <c r="F356">
        <f t="shared" ca="1" si="23"/>
        <v>0.72059692025657884</v>
      </c>
    </row>
    <row r="357" spans="1:6" ht="15.75" customHeight="1" x14ac:dyDescent="0.2">
      <c r="A357">
        <v>356</v>
      </c>
      <c r="B357" s="47">
        <f ca="1">IF('Inputs and Results'!$C$15='Inputs and Results'!$C$13, 'Inputs and Results'!$C$13, IF(E357 &lt;= ('Inputs and Results'!$C$14-'Inputs and Results'!$C$13)/('Inputs and Results'!$C$15-'Inputs and Results'!$C$13), 'Inputs and Results'!$C$13 + SQRT(E357*('Inputs and Results'!$C$15-'Inputs and Results'!$C$13)*('Inputs and Results'!$C$14-'Inputs and Results'!$C$13)), 'Inputs and Results'!$C$15 - SQRT((1-E357)*('Inputs and Results'!$C$15-'Inputs and Results'!$C$13)*('Inputs and Results'!$C$15-'Inputs and Results'!$C$14))))</f>
        <v>0.87132306596835907</v>
      </c>
      <c r="C357" s="47">
        <f ca="1">IF('Inputs and Results'!$G$15='Inputs and Results'!$G$13, 'Inputs and Results'!$G$13, IF(F357 &lt;= ('Inputs and Results'!$G$14-'Inputs and Results'!$G$13)/('Inputs and Results'!$G$15-'Inputs and Results'!$G$13), 'Inputs and Results'!$G$13 + SQRT(F357*('Inputs and Results'!$G$15-'Inputs and Results'!$G$13)*('Inputs and Results'!$G$14-'Inputs and Results'!$G$13)), 'Inputs and Results'!$G$15 - SQRT((1-F357)*('Inputs and Results'!$G$15-'Inputs and Results'!$G$13)*('Inputs and Results'!$G$15-'Inputs and Results'!$G$14))))</f>
        <v>290.98219290173984</v>
      </c>
      <c r="D357">
        <f t="shared" ca="1" si="21"/>
        <v>253.53949646134043</v>
      </c>
      <c r="E357">
        <f t="shared" ca="1" si="23"/>
        <v>0.49652605672462824</v>
      </c>
      <c r="F357">
        <f t="shared" ca="1" si="23"/>
        <v>2.5850703253285756E-2</v>
      </c>
    </row>
    <row r="358" spans="1:6" ht="15.75" customHeight="1" x14ac:dyDescent="0.2">
      <c r="A358">
        <v>357</v>
      </c>
      <c r="B358" s="47">
        <f ca="1">IF('Inputs and Results'!$C$15='Inputs and Results'!$C$13, 'Inputs and Results'!$C$13, IF(E358 &lt;= ('Inputs and Results'!$C$14-'Inputs and Results'!$C$13)/('Inputs and Results'!$C$15-'Inputs and Results'!$C$13), 'Inputs and Results'!$C$13 + SQRT(E358*('Inputs and Results'!$C$15-'Inputs and Results'!$C$13)*('Inputs and Results'!$C$14-'Inputs and Results'!$C$13)), 'Inputs and Results'!$C$15 - SQRT((1-E358)*('Inputs and Results'!$C$15-'Inputs and Results'!$C$13)*('Inputs and Results'!$C$15-'Inputs and Results'!$C$14))))</f>
        <v>0.63704122837996868</v>
      </c>
      <c r="C358" s="47">
        <f ca="1">IF('Inputs and Results'!$G$15='Inputs and Results'!$G$13, 'Inputs and Results'!$G$13, IF(F358 &lt;= ('Inputs and Results'!$G$14-'Inputs and Results'!$G$13)/('Inputs and Results'!$G$15-'Inputs and Results'!$G$13), 'Inputs and Results'!$G$13 + SQRT(F358*('Inputs and Results'!$G$15-'Inputs and Results'!$G$13)*('Inputs and Results'!$G$14-'Inputs and Results'!$G$13)), 'Inputs and Results'!$G$15 - SQRT((1-F358)*('Inputs and Results'!$G$15-'Inputs and Results'!$G$13)*('Inputs and Results'!$G$15-'Inputs and Results'!$G$14))))</f>
        <v>541.68718392351911</v>
      </c>
      <c r="D358">
        <f t="shared" ca="1" si="21"/>
        <v>345.07706904432462</v>
      </c>
      <c r="E358">
        <f t="shared" ca="1" si="23"/>
        <v>0.37960287151377259</v>
      </c>
      <c r="F358">
        <f t="shared" ca="1" si="23"/>
        <v>0.48908887472953266</v>
      </c>
    </row>
    <row r="359" spans="1:6" ht="15.75" customHeight="1" x14ac:dyDescent="0.2">
      <c r="A359">
        <v>358</v>
      </c>
      <c r="B359" s="47">
        <f ca="1">IF('Inputs and Results'!$C$15='Inputs and Results'!$C$13, 'Inputs and Results'!$C$13, IF(E359 &lt;= ('Inputs and Results'!$C$14-'Inputs and Results'!$C$13)/('Inputs and Results'!$C$15-'Inputs and Results'!$C$13), 'Inputs and Results'!$C$13 + SQRT(E359*('Inputs and Results'!$C$15-'Inputs and Results'!$C$13)*('Inputs and Results'!$C$14-'Inputs and Results'!$C$13)), 'Inputs and Results'!$C$15 - SQRT((1-E359)*('Inputs and Results'!$C$15-'Inputs and Results'!$C$13)*('Inputs and Results'!$C$15-'Inputs and Results'!$C$14))))</f>
        <v>1.6808001164445743</v>
      </c>
      <c r="C359" s="47">
        <f ca="1">IF('Inputs and Results'!$G$15='Inputs and Results'!$G$13, 'Inputs and Results'!$G$13, IF(F359 &lt;= ('Inputs and Results'!$G$14-'Inputs and Results'!$G$13)/('Inputs and Results'!$G$15-'Inputs and Results'!$G$13), 'Inputs and Results'!$G$13 + SQRT(F359*('Inputs and Results'!$G$15-'Inputs and Results'!$G$13)*('Inputs and Results'!$G$14-'Inputs and Results'!$G$13)), 'Inputs and Results'!$G$15 - SQRT((1-F359)*('Inputs and Results'!$G$15-'Inputs and Results'!$G$13)*('Inputs and Results'!$G$15-'Inputs and Results'!$G$14))))</f>
        <v>480.83500277892608</v>
      </c>
      <c r="D359">
        <f t="shared" ca="1" si="21"/>
        <v>808.18752866144621</v>
      </c>
      <c r="E359">
        <f t="shared" ca="1" si="23"/>
        <v>0.8066346296919279</v>
      </c>
      <c r="F359">
        <f t="shared" ca="1" si="23"/>
        <v>0.39026963654434621</v>
      </c>
    </row>
    <row r="360" spans="1:6" ht="15.75" customHeight="1" x14ac:dyDescent="0.2">
      <c r="A360">
        <v>359</v>
      </c>
      <c r="B360" s="47">
        <f ca="1">IF('Inputs and Results'!$C$15='Inputs and Results'!$C$13, 'Inputs and Results'!$C$13, IF(E360 &lt;= ('Inputs and Results'!$C$14-'Inputs and Results'!$C$13)/('Inputs and Results'!$C$15-'Inputs and Results'!$C$13), 'Inputs and Results'!$C$13 + SQRT(E360*('Inputs and Results'!$C$15-'Inputs and Results'!$C$13)*('Inputs and Results'!$C$14-'Inputs and Results'!$C$13)), 'Inputs and Results'!$C$15 - SQRT((1-E360)*('Inputs and Results'!$C$15-'Inputs and Results'!$C$13)*('Inputs and Results'!$C$15-'Inputs and Results'!$C$14))))</f>
        <v>0.23563120444744801</v>
      </c>
      <c r="C360" s="47">
        <f ca="1">IF('Inputs and Results'!$G$15='Inputs and Results'!$G$13, 'Inputs and Results'!$G$13, IF(F360 &lt;= ('Inputs and Results'!$G$14-'Inputs and Results'!$G$13)/('Inputs and Results'!$G$15-'Inputs and Results'!$G$13), 'Inputs and Results'!$G$13 + SQRT(F360*('Inputs and Results'!$G$15-'Inputs and Results'!$G$13)*('Inputs and Results'!$G$14-'Inputs and Results'!$G$13)), 'Inputs and Results'!$G$15 - SQRT((1-F360)*('Inputs and Results'!$G$15-'Inputs and Results'!$G$13)*('Inputs and Results'!$G$15-'Inputs and Results'!$G$14))))</f>
        <v>731.61376882958643</v>
      </c>
      <c r="D360">
        <f t="shared" ca="1" si="21"/>
        <v>172.39103353965226</v>
      </c>
      <c r="E360">
        <f t="shared" ca="1" si="23"/>
        <v>0.15091835135281495</v>
      </c>
      <c r="F360">
        <f t="shared" ca="1" si="23"/>
        <v>0.74136399731912972</v>
      </c>
    </row>
    <row r="361" spans="1:6" ht="15.75" customHeight="1" x14ac:dyDescent="0.2">
      <c r="A361">
        <v>360</v>
      </c>
      <c r="B361" s="47">
        <f ca="1">IF('Inputs and Results'!$C$15='Inputs and Results'!$C$13, 'Inputs and Results'!$C$13, IF(E361 &lt;= ('Inputs and Results'!$C$14-'Inputs and Results'!$C$13)/('Inputs and Results'!$C$15-'Inputs and Results'!$C$13), 'Inputs and Results'!$C$13 + SQRT(E361*('Inputs and Results'!$C$15-'Inputs and Results'!$C$13)*('Inputs and Results'!$C$14-'Inputs and Results'!$C$13)), 'Inputs and Results'!$C$15 - SQRT((1-E361)*('Inputs and Results'!$C$15-'Inputs and Results'!$C$13)*('Inputs and Results'!$C$15-'Inputs and Results'!$C$14))))</f>
        <v>0.59647453119339255</v>
      </c>
      <c r="C361" s="47">
        <f ca="1">IF('Inputs and Results'!$G$15='Inputs and Results'!$G$13, 'Inputs and Results'!$G$13, IF(F361 &lt;= ('Inputs and Results'!$G$14-'Inputs and Results'!$G$13)/('Inputs and Results'!$G$15-'Inputs and Results'!$G$13), 'Inputs and Results'!$G$13 + SQRT(F361*('Inputs and Results'!$G$15-'Inputs and Results'!$G$13)*('Inputs and Results'!$G$14-'Inputs and Results'!$G$13)), 'Inputs and Results'!$G$15 - SQRT((1-F361)*('Inputs and Results'!$G$15-'Inputs and Results'!$G$13)*('Inputs and Results'!$G$15-'Inputs and Results'!$G$14))))</f>
        <v>649.1686946891283</v>
      </c>
      <c r="D361">
        <f t="shared" ca="1" si="21"/>
        <v>387.21259283012438</v>
      </c>
      <c r="E361">
        <f t="shared" ca="1" si="23"/>
        <v>0.35811836897755311</v>
      </c>
      <c r="F361">
        <f t="shared" ca="1" si="23"/>
        <v>0.64230080023191671</v>
      </c>
    </row>
    <row r="362" spans="1:6" ht="15.75" customHeight="1" x14ac:dyDescent="0.2">
      <c r="A362">
        <v>361</v>
      </c>
      <c r="B362" s="47">
        <f ca="1">IF('Inputs and Results'!$C$15='Inputs and Results'!$C$13, 'Inputs and Results'!$C$13, IF(E362 &lt;= ('Inputs and Results'!$C$14-'Inputs and Results'!$C$13)/('Inputs and Results'!$C$15-'Inputs and Results'!$C$13), 'Inputs and Results'!$C$13 + SQRT(E362*('Inputs and Results'!$C$15-'Inputs and Results'!$C$13)*('Inputs and Results'!$C$14-'Inputs and Results'!$C$13)), 'Inputs and Results'!$C$15 - SQRT((1-E362)*('Inputs and Results'!$C$15-'Inputs and Results'!$C$13)*('Inputs and Results'!$C$15-'Inputs and Results'!$C$14))))</f>
        <v>2.6363106342906719</v>
      </c>
      <c r="C362" s="47">
        <f ca="1">IF('Inputs and Results'!$G$15='Inputs and Results'!$G$13, 'Inputs and Results'!$G$13, IF(F362 &lt;= ('Inputs and Results'!$G$14-'Inputs and Results'!$G$13)/('Inputs and Results'!$G$15-'Inputs and Results'!$G$13), 'Inputs and Results'!$G$13 + SQRT(F362*('Inputs and Results'!$G$15-'Inputs and Results'!$G$13)*('Inputs and Results'!$G$14-'Inputs and Results'!$G$13)), 'Inputs and Results'!$G$15 - SQRT((1-F362)*('Inputs and Results'!$G$15-'Inputs and Results'!$G$13)*('Inputs and Results'!$G$15-'Inputs and Results'!$G$14))))</f>
        <v>802.61367486772201</v>
      </c>
      <c r="D362">
        <f t="shared" ca="1" si="21"/>
        <v>2115.9389662808912</v>
      </c>
      <c r="E362">
        <f t="shared" ref="E362:F381" ca="1" si="24">RAND()</f>
        <v>0.9853033383633274</v>
      </c>
      <c r="F362">
        <f t="shared" ca="1" si="24"/>
        <v>0.81383133873258129</v>
      </c>
    </row>
    <row r="363" spans="1:6" ht="15.75" customHeight="1" x14ac:dyDescent="0.2">
      <c r="A363">
        <v>362</v>
      </c>
      <c r="B363" s="47">
        <f ca="1">IF('Inputs and Results'!$C$15='Inputs and Results'!$C$13, 'Inputs and Results'!$C$13, IF(E363 &lt;= ('Inputs and Results'!$C$14-'Inputs and Results'!$C$13)/('Inputs and Results'!$C$15-'Inputs and Results'!$C$13), 'Inputs and Results'!$C$13 + SQRT(E363*('Inputs and Results'!$C$15-'Inputs and Results'!$C$13)*('Inputs and Results'!$C$14-'Inputs and Results'!$C$13)), 'Inputs and Results'!$C$15 - SQRT((1-E363)*('Inputs and Results'!$C$15-'Inputs and Results'!$C$13)*('Inputs and Results'!$C$15-'Inputs and Results'!$C$14))))</f>
        <v>0.42924242549713076</v>
      </c>
      <c r="C363" s="47">
        <f ca="1">IF('Inputs and Results'!$G$15='Inputs and Results'!$G$13, 'Inputs and Results'!$G$13, IF(F363 &lt;= ('Inputs and Results'!$G$14-'Inputs and Results'!$G$13)/('Inputs and Results'!$G$15-'Inputs and Results'!$G$13), 'Inputs and Results'!$G$13 + SQRT(F363*('Inputs and Results'!$G$15-'Inputs and Results'!$G$13)*('Inputs and Results'!$G$14-'Inputs and Results'!$G$13)), 'Inputs and Results'!$G$15 - SQRT((1-F363)*('Inputs and Results'!$G$15-'Inputs and Results'!$G$13)*('Inputs and Results'!$G$15-'Inputs and Results'!$G$14))))</f>
        <v>472.28057484189242</v>
      </c>
      <c r="D363">
        <f t="shared" ca="1" si="21"/>
        <v>202.72285946031309</v>
      </c>
      <c r="E363">
        <f t="shared" ca="1" si="24"/>
        <v>0.2656894992373473</v>
      </c>
      <c r="F363">
        <f t="shared" ca="1" si="24"/>
        <v>0.37567794795058651</v>
      </c>
    </row>
    <row r="364" spans="1:6" ht="15.75" customHeight="1" x14ac:dyDescent="0.2">
      <c r="A364">
        <v>363</v>
      </c>
      <c r="B364" s="47">
        <f ca="1">IF('Inputs and Results'!$C$15='Inputs and Results'!$C$13, 'Inputs and Results'!$C$13, IF(E364 &lt;= ('Inputs and Results'!$C$14-'Inputs and Results'!$C$13)/('Inputs and Results'!$C$15-'Inputs and Results'!$C$13), 'Inputs and Results'!$C$13 + SQRT(E364*('Inputs and Results'!$C$15-'Inputs and Results'!$C$13)*('Inputs and Results'!$C$14-'Inputs and Results'!$C$13)), 'Inputs and Results'!$C$15 - SQRT((1-E364)*('Inputs and Results'!$C$15-'Inputs and Results'!$C$13)*('Inputs and Results'!$C$15-'Inputs and Results'!$C$14))))</f>
        <v>0.31805019954627722</v>
      </c>
      <c r="C364" s="47">
        <f ca="1">IF('Inputs and Results'!$G$15='Inputs and Results'!$G$13, 'Inputs and Results'!$G$13, IF(F364 &lt;= ('Inputs and Results'!$G$14-'Inputs and Results'!$G$13)/('Inputs and Results'!$G$15-'Inputs and Results'!$G$13), 'Inputs and Results'!$G$13 + SQRT(F364*('Inputs and Results'!$G$15-'Inputs and Results'!$G$13)*('Inputs and Results'!$G$14-'Inputs and Results'!$G$13)), 'Inputs and Results'!$G$15 - SQRT((1-F364)*('Inputs and Results'!$G$15-'Inputs and Results'!$G$13)*('Inputs and Results'!$G$15-'Inputs and Results'!$G$14))))</f>
        <v>375.72228424207867</v>
      </c>
      <c r="D364">
        <f t="shared" ca="1" si="21"/>
        <v>119.49854747717622</v>
      </c>
      <c r="E364">
        <f t="shared" ca="1" si="24"/>
        <v>0.20079391864958174</v>
      </c>
      <c r="F364">
        <f t="shared" ca="1" si="24"/>
        <v>0.19900859225727541</v>
      </c>
    </row>
    <row r="365" spans="1:6" ht="15.75" customHeight="1" x14ac:dyDescent="0.2">
      <c r="A365">
        <v>364</v>
      </c>
      <c r="B365" s="47">
        <f ca="1">IF('Inputs and Results'!$C$15='Inputs and Results'!$C$13, 'Inputs and Results'!$C$13, IF(E365 &lt;= ('Inputs and Results'!$C$14-'Inputs and Results'!$C$13)/('Inputs and Results'!$C$15-'Inputs and Results'!$C$13), 'Inputs and Results'!$C$13 + SQRT(E365*('Inputs and Results'!$C$15-'Inputs and Results'!$C$13)*('Inputs and Results'!$C$14-'Inputs and Results'!$C$13)), 'Inputs and Results'!$C$15 - SQRT((1-E365)*('Inputs and Results'!$C$15-'Inputs and Results'!$C$13)*('Inputs and Results'!$C$15-'Inputs and Results'!$C$14))))</f>
        <v>0.85881362809984774</v>
      </c>
      <c r="C365" s="47">
        <f ca="1">IF('Inputs and Results'!$G$15='Inputs and Results'!$G$13, 'Inputs and Results'!$G$13, IF(F365 &lt;= ('Inputs and Results'!$G$14-'Inputs and Results'!$G$13)/('Inputs and Results'!$G$15-'Inputs and Results'!$G$13), 'Inputs and Results'!$G$13 + SQRT(F365*('Inputs and Results'!$G$15-'Inputs and Results'!$G$13)*('Inputs and Results'!$G$14-'Inputs and Results'!$G$13)), 'Inputs and Results'!$G$15 - SQRT((1-F365)*('Inputs and Results'!$G$15-'Inputs and Results'!$G$13)*('Inputs and Results'!$G$15-'Inputs and Results'!$G$14))))</f>
        <v>681.03779675971691</v>
      </c>
      <c r="D365">
        <f t="shared" ca="1" si="21"/>
        <v>584.88454110833925</v>
      </c>
      <c r="E365">
        <f t="shared" ca="1" si="24"/>
        <v>0.49059121342100687</v>
      </c>
      <c r="F365">
        <f t="shared" ca="1" si="24"/>
        <v>0.68249380966964712</v>
      </c>
    </row>
    <row r="366" spans="1:6" ht="15.75" customHeight="1" x14ac:dyDescent="0.2">
      <c r="A366">
        <v>365</v>
      </c>
      <c r="B366" s="47">
        <f ca="1">IF('Inputs and Results'!$C$15='Inputs and Results'!$C$13, 'Inputs and Results'!$C$13, IF(E366 &lt;= ('Inputs and Results'!$C$14-'Inputs and Results'!$C$13)/('Inputs and Results'!$C$15-'Inputs and Results'!$C$13), 'Inputs and Results'!$C$13 + SQRT(E366*('Inputs and Results'!$C$15-'Inputs and Results'!$C$13)*('Inputs and Results'!$C$14-'Inputs and Results'!$C$13)), 'Inputs and Results'!$C$15 - SQRT((1-E366)*('Inputs and Results'!$C$15-'Inputs and Results'!$C$13)*('Inputs and Results'!$C$15-'Inputs and Results'!$C$14))))</f>
        <v>0.37945816240077956</v>
      </c>
      <c r="C366" s="47">
        <f ca="1">IF('Inputs and Results'!$G$15='Inputs and Results'!$G$13, 'Inputs and Results'!$G$13, IF(F366 &lt;= ('Inputs and Results'!$G$14-'Inputs and Results'!$G$13)/('Inputs and Results'!$G$15-'Inputs and Results'!$G$13), 'Inputs and Results'!$G$13 + SQRT(F366*('Inputs and Results'!$G$15-'Inputs and Results'!$G$13)*('Inputs and Results'!$G$14-'Inputs and Results'!$G$13)), 'Inputs and Results'!$G$15 - SQRT((1-F366)*('Inputs and Results'!$G$15-'Inputs and Results'!$G$13)*('Inputs and Results'!$G$15-'Inputs and Results'!$G$14))))</f>
        <v>396.54022239118399</v>
      </c>
      <c r="D366">
        <f t="shared" ca="1" si="21"/>
        <v>150.47042410655513</v>
      </c>
      <c r="E366">
        <f t="shared" ca="1" si="24"/>
        <v>0.23697338637690024</v>
      </c>
      <c r="F366">
        <f t="shared" ca="1" si="24"/>
        <v>0.23895730784622771</v>
      </c>
    </row>
    <row r="367" spans="1:6" ht="15.75" customHeight="1" x14ac:dyDescent="0.2">
      <c r="A367">
        <v>366</v>
      </c>
      <c r="B367" s="47">
        <f ca="1">IF('Inputs and Results'!$C$15='Inputs and Results'!$C$13, 'Inputs and Results'!$C$13, IF(E367 &lt;= ('Inputs and Results'!$C$14-'Inputs and Results'!$C$13)/('Inputs and Results'!$C$15-'Inputs and Results'!$C$13), 'Inputs and Results'!$C$13 + SQRT(E367*('Inputs and Results'!$C$15-'Inputs and Results'!$C$13)*('Inputs and Results'!$C$14-'Inputs and Results'!$C$13)), 'Inputs and Results'!$C$15 - SQRT((1-E367)*('Inputs and Results'!$C$15-'Inputs and Results'!$C$13)*('Inputs and Results'!$C$15-'Inputs and Results'!$C$14))))</f>
        <v>0.77788115823396131</v>
      </c>
      <c r="C367" s="47">
        <f ca="1">IF('Inputs and Results'!$G$15='Inputs and Results'!$G$13, 'Inputs and Results'!$G$13, IF(F367 &lt;= ('Inputs and Results'!$G$14-'Inputs and Results'!$G$13)/('Inputs and Results'!$G$15-'Inputs and Results'!$G$13), 'Inputs and Results'!$G$13 + SQRT(F367*('Inputs and Results'!$G$15-'Inputs and Results'!$G$13)*('Inputs and Results'!$G$14-'Inputs and Results'!$G$13)), 'Inputs and Results'!$G$15 - SQRT((1-F367)*('Inputs and Results'!$G$15-'Inputs and Results'!$G$13)*('Inputs and Results'!$G$15-'Inputs and Results'!$G$14))))</f>
        <v>295.70482373533582</v>
      </c>
      <c r="D367">
        <f t="shared" ca="1" si="21"/>
        <v>230.02321078261241</v>
      </c>
      <c r="E367">
        <f t="shared" ca="1" si="24"/>
        <v>0.45135420589648434</v>
      </c>
      <c r="F367">
        <f t="shared" ca="1" si="24"/>
        <v>3.5946428178383227E-2</v>
      </c>
    </row>
    <row r="368" spans="1:6" ht="15.75" customHeight="1" x14ac:dyDescent="0.2">
      <c r="A368">
        <v>367</v>
      </c>
      <c r="B368" s="47">
        <f ca="1">IF('Inputs and Results'!$C$15='Inputs and Results'!$C$13, 'Inputs and Results'!$C$13, IF(E368 &lt;= ('Inputs and Results'!$C$14-'Inputs and Results'!$C$13)/('Inputs and Results'!$C$15-'Inputs and Results'!$C$13), 'Inputs and Results'!$C$13 + SQRT(E368*('Inputs and Results'!$C$15-'Inputs and Results'!$C$13)*('Inputs and Results'!$C$14-'Inputs and Results'!$C$13)), 'Inputs and Results'!$C$15 - SQRT((1-E368)*('Inputs and Results'!$C$15-'Inputs and Results'!$C$13)*('Inputs and Results'!$C$15-'Inputs and Results'!$C$14))))</f>
        <v>0.81219829415072997</v>
      </c>
      <c r="C368" s="47">
        <f ca="1">IF('Inputs and Results'!$G$15='Inputs and Results'!$G$13, 'Inputs and Results'!$G$13, IF(F368 &lt;= ('Inputs and Results'!$G$14-'Inputs and Results'!$G$13)/('Inputs and Results'!$G$15-'Inputs and Results'!$G$13), 'Inputs and Results'!$G$13 + SQRT(F368*('Inputs and Results'!$G$15-'Inputs and Results'!$G$13)*('Inputs and Results'!$G$14-'Inputs and Results'!$G$13)), 'Inputs and Results'!$G$15 - SQRT((1-F368)*('Inputs and Results'!$G$15-'Inputs and Results'!$G$13)*('Inputs and Results'!$G$15-'Inputs and Results'!$G$14))))</f>
        <v>388.81667438602676</v>
      </c>
      <c r="D368">
        <f t="shared" ca="1" si="21"/>
        <v>315.79623967369076</v>
      </c>
      <c r="E368">
        <f t="shared" ca="1" si="24"/>
        <v>0.46816929954255815</v>
      </c>
      <c r="F368">
        <f t="shared" ca="1" si="24"/>
        <v>0.22425538525708455</v>
      </c>
    </row>
    <row r="369" spans="1:6" ht="15.75" customHeight="1" x14ac:dyDescent="0.2">
      <c r="A369">
        <v>368</v>
      </c>
      <c r="B369" s="47">
        <f ca="1">IF('Inputs and Results'!$C$15='Inputs and Results'!$C$13, 'Inputs and Results'!$C$13, IF(E369 &lt;= ('Inputs and Results'!$C$14-'Inputs and Results'!$C$13)/('Inputs and Results'!$C$15-'Inputs and Results'!$C$13), 'Inputs and Results'!$C$13 + SQRT(E369*('Inputs and Results'!$C$15-'Inputs and Results'!$C$13)*('Inputs and Results'!$C$14-'Inputs and Results'!$C$13)), 'Inputs and Results'!$C$15 - SQRT((1-E369)*('Inputs and Results'!$C$15-'Inputs and Results'!$C$13)*('Inputs and Results'!$C$15-'Inputs and Results'!$C$14))))</f>
        <v>0.69024281607817084</v>
      </c>
      <c r="C369" s="47">
        <f ca="1">IF('Inputs and Results'!$G$15='Inputs and Results'!$G$13, 'Inputs and Results'!$G$13, IF(F369 &lt;= ('Inputs and Results'!$G$14-'Inputs and Results'!$G$13)/('Inputs and Results'!$G$15-'Inputs and Results'!$G$13), 'Inputs and Results'!$G$13 + SQRT(F369*('Inputs and Results'!$G$15-'Inputs and Results'!$G$13)*('Inputs and Results'!$G$14-'Inputs and Results'!$G$13)), 'Inputs and Results'!$G$15 - SQRT((1-F369)*('Inputs and Results'!$G$15-'Inputs and Results'!$G$13)*('Inputs and Results'!$G$15-'Inputs and Results'!$G$14))))</f>
        <v>355.25352782641517</v>
      </c>
      <c r="D369">
        <f t="shared" ca="1" si="21"/>
        <v>245.21119546860962</v>
      </c>
      <c r="E369">
        <f t="shared" ca="1" si="24"/>
        <v>0.40722463903572248</v>
      </c>
      <c r="F369">
        <f t="shared" ca="1" si="24"/>
        <v>0.15873365912551141</v>
      </c>
    </row>
    <row r="370" spans="1:6" ht="15.75" customHeight="1" x14ac:dyDescent="0.2">
      <c r="A370">
        <v>369</v>
      </c>
      <c r="B370" s="47">
        <f ca="1">IF('Inputs and Results'!$C$15='Inputs and Results'!$C$13, 'Inputs and Results'!$C$13, IF(E370 &lt;= ('Inputs and Results'!$C$14-'Inputs and Results'!$C$13)/('Inputs and Results'!$C$15-'Inputs and Results'!$C$13), 'Inputs and Results'!$C$13 + SQRT(E370*('Inputs and Results'!$C$15-'Inputs and Results'!$C$13)*('Inputs and Results'!$C$14-'Inputs and Results'!$C$13)), 'Inputs and Results'!$C$15 - SQRT((1-E370)*('Inputs and Results'!$C$15-'Inputs and Results'!$C$13)*('Inputs and Results'!$C$15-'Inputs and Results'!$C$14))))</f>
        <v>2.3102314987622856</v>
      </c>
      <c r="C370" s="47">
        <f ca="1">IF('Inputs and Results'!$G$15='Inputs and Results'!$G$13, 'Inputs and Results'!$G$13, IF(F370 &lt;= ('Inputs and Results'!$G$14-'Inputs and Results'!$G$13)/('Inputs and Results'!$G$15-'Inputs and Results'!$G$13), 'Inputs and Results'!$G$13 + SQRT(F370*('Inputs and Results'!$G$15-'Inputs and Results'!$G$13)*('Inputs and Results'!$G$14-'Inputs and Results'!$G$13)), 'Inputs and Results'!$G$15 - SQRT((1-F370)*('Inputs and Results'!$G$15-'Inputs and Results'!$G$13)*('Inputs and Results'!$G$15-'Inputs and Results'!$G$14))))</f>
        <v>466.09585690381437</v>
      </c>
      <c r="D370">
        <f t="shared" ca="1" si="21"/>
        <v>1076.7893300617909</v>
      </c>
      <c r="E370">
        <f t="shared" ca="1" si="24"/>
        <v>0.94713549052225299</v>
      </c>
      <c r="F370">
        <f t="shared" ca="1" si="24"/>
        <v>0.36502091828413552</v>
      </c>
    </row>
    <row r="371" spans="1:6" ht="15.75" customHeight="1" x14ac:dyDescent="0.2">
      <c r="A371">
        <v>370</v>
      </c>
      <c r="B371" s="47">
        <f ca="1">IF('Inputs and Results'!$C$15='Inputs and Results'!$C$13, 'Inputs and Results'!$C$13, IF(E371 &lt;= ('Inputs and Results'!$C$14-'Inputs and Results'!$C$13)/('Inputs and Results'!$C$15-'Inputs and Results'!$C$13), 'Inputs and Results'!$C$13 + SQRT(E371*('Inputs and Results'!$C$15-'Inputs and Results'!$C$13)*('Inputs and Results'!$C$14-'Inputs and Results'!$C$13)), 'Inputs and Results'!$C$15 - SQRT((1-E371)*('Inputs and Results'!$C$15-'Inputs and Results'!$C$13)*('Inputs and Results'!$C$15-'Inputs and Results'!$C$14))))</f>
        <v>0.95114055429916267</v>
      </c>
      <c r="C371" s="47">
        <f ca="1">IF('Inputs and Results'!$G$15='Inputs and Results'!$G$13, 'Inputs and Results'!$G$13, IF(F371 &lt;= ('Inputs and Results'!$G$14-'Inputs and Results'!$G$13)/('Inputs and Results'!$G$15-'Inputs and Results'!$G$13), 'Inputs and Results'!$G$13 + SQRT(F371*('Inputs and Results'!$G$15-'Inputs and Results'!$G$13)*('Inputs and Results'!$G$14-'Inputs and Results'!$G$13)), 'Inputs and Results'!$G$15 - SQRT((1-F371)*('Inputs and Results'!$G$15-'Inputs and Results'!$G$13)*('Inputs and Results'!$G$15-'Inputs and Results'!$G$14))))</f>
        <v>442.28813507442158</v>
      </c>
      <c r="D371">
        <f t="shared" ca="1" si="21"/>
        <v>420.67818195462826</v>
      </c>
      <c r="E371">
        <f t="shared" ca="1" si="24"/>
        <v>0.53357499686249532</v>
      </c>
      <c r="F371">
        <f t="shared" ca="1" si="24"/>
        <v>0.32315548264113858</v>
      </c>
    </row>
    <row r="372" spans="1:6" ht="15.75" customHeight="1" x14ac:dyDescent="0.2">
      <c r="A372">
        <v>371</v>
      </c>
      <c r="B372" s="47">
        <f ca="1">IF('Inputs and Results'!$C$15='Inputs and Results'!$C$13, 'Inputs and Results'!$C$13, IF(E372 &lt;= ('Inputs and Results'!$C$14-'Inputs and Results'!$C$13)/('Inputs and Results'!$C$15-'Inputs and Results'!$C$13), 'Inputs and Results'!$C$13 + SQRT(E372*('Inputs and Results'!$C$15-'Inputs and Results'!$C$13)*('Inputs and Results'!$C$14-'Inputs and Results'!$C$13)), 'Inputs and Results'!$C$15 - SQRT((1-E372)*('Inputs and Results'!$C$15-'Inputs and Results'!$C$13)*('Inputs and Results'!$C$15-'Inputs and Results'!$C$14))))</f>
        <v>1.1884763388160824</v>
      </c>
      <c r="C372" s="47">
        <f ca="1">IF('Inputs and Results'!$G$15='Inputs and Results'!$G$13, 'Inputs and Results'!$G$13, IF(F372 &lt;= ('Inputs and Results'!$G$14-'Inputs and Results'!$G$13)/('Inputs and Results'!$G$15-'Inputs and Results'!$G$13), 'Inputs and Results'!$G$13 + SQRT(F372*('Inputs and Results'!$G$15-'Inputs and Results'!$G$13)*('Inputs and Results'!$G$14-'Inputs and Results'!$G$13)), 'Inputs and Results'!$G$15 - SQRT((1-F372)*('Inputs and Results'!$G$15-'Inputs and Results'!$G$13)*('Inputs and Results'!$G$15-'Inputs and Results'!$G$14))))</f>
        <v>669.63875726571484</v>
      </c>
      <c r="D372">
        <f t="shared" ca="1" si="21"/>
        <v>795.84981856450804</v>
      </c>
      <c r="E372">
        <f t="shared" ca="1" si="24"/>
        <v>0.63537578055231281</v>
      </c>
      <c r="F372">
        <f t="shared" ca="1" si="24"/>
        <v>0.66839253491088579</v>
      </c>
    </row>
    <row r="373" spans="1:6" ht="15.75" customHeight="1" x14ac:dyDescent="0.2">
      <c r="A373">
        <v>372</v>
      </c>
      <c r="B373" s="47">
        <f ca="1">IF('Inputs and Results'!$C$15='Inputs and Results'!$C$13, 'Inputs and Results'!$C$13, IF(E373 &lt;= ('Inputs and Results'!$C$14-'Inputs and Results'!$C$13)/('Inputs and Results'!$C$15-'Inputs and Results'!$C$13), 'Inputs and Results'!$C$13 + SQRT(E373*('Inputs and Results'!$C$15-'Inputs and Results'!$C$13)*('Inputs and Results'!$C$14-'Inputs and Results'!$C$13)), 'Inputs and Results'!$C$15 - SQRT((1-E373)*('Inputs and Results'!$C$15-'Inputs and Results'!$C$13)*('Inputs and Results'!$C$15-'Inputs and Results'!$C$14))))</f>
        <v>0.75042779582742369</v>
      </c>
      <c r="C373" s="47">
        <f ca="1">IF('Inputs and Results'!$G$15='Inputs and Results'!$G$13, 'Inputs and Results'!$G$13, IF(F373 &lt;= ('Inputs and Results'!$G$14-'Inputs and Results'!$G$13)/('Inputs and Results'!$G$15-'Inputs and Results'!$G$13), 'Inputs and Results'!$G$13 + SQRT(F373*('Inputs and Results'!$G$15-'Inputs and Results'!$G$13)*('Inputs and Results'!$G$14-'Inputs and Results'!$G$13)), 'Inputs and Results'!$G$15 - SQRT((1-F373)*('Inputs and Results'!$G$15-'Inputs and Results'!$G$13)*('Inputs and Results'!$G$15-'Inputs and Results'!$G$14))))</f>
        <v>752.00517893457845</v>
      </c>
      <c r="D373">
        <f t="shared" ca="1" si="21"/>
        <v>564.32558887868311</v>
      </c>
      <c r="E373">
        <f t="shared" ca="1" si="24"/>
        <v>0.43771387757934854</v>
      </c>
      <c r="F373">
        <f t="shared" ca="1" si="24"/>
        <v>0.76339346989659895</v>
      </c>
    </row>
    <row r="374" spans="1:6" ht="15.75" customHeight="1" x14ac:dyDescent="0.2">
      <c r="A374">
        <v>373</v>
      </c>
      <c r="B374" s="47">
        <f ca="1">IF('Inputs and Results'!$C$15='Inputs and Results'!$C$13, 'Inputs and Results'!$C$13, IF(E374 &lt;= ('Inputs and Results'!$C$14-'Inputs and Results'!$C$13)/('Inputs and Results'!$C$15-'Inputs and Results'!$C$13), 'Inputs and Results'!$C$13 + SQRT(E374*('Inputs and Results'!$C$15-'Inputs and Results'!$C$13)*('Inputs and Results'!$C$14-'Inputs and Results'!$C$13)), 'Inputs and Results'!$C$15 - SQRT((1-E374)*('Inputs and Results'!$C$15-'Inputs and Results'!$C$13)*('Inputs and Results'!$C$15-'Inputs and Results'!$C$14))))</f>
        <v>1.2551062826732635</v>
      </c>
      <c r="C374" s="47">
        <f ca="1">IF('Inputs and Results'!$G$15='Inputs and Results'!$G$13, 'Inputs and Results'!$G$13, IF(F374 &lt;= ('Inputs and Results'!$G$14-'Inputs and Results'!$G$13)/('Inputs and Results'!$G$15-'Inputs and Results'!$G$13), 'Inputs and Results'!$G$13 + SQRT(F374*('Inputs and Results'!$G$15-'Inputs and Results'!$G$13)*('Inputs and Results'!$G$14-'Inputs and Results'!$G$13)), 'Inputs and Results'!$G$15 - SQRT((1-F374)*('Inputs and Results'!$G$15-'Inputs and Results'!$G$13)*('Inputs and Results'!$G$15-'Inputs and Results'!$G$14))))</f>
        <v>303.26614797192781</v>
      </c>
      <c r="D374">
        <f t="shared" ca="1" si="21"/>
        <v>380.63124764168617</v>
      </c>
      <c r="E374">
        <f t="shared" ca="1" si="24"/>
        <v>0.66170510169263141</v>
      </c>
      <c r="F374">
        <f t="shared" ca="1" si="24"/>
        <v>5.2001021675320613E-2</v>
      </c>
    </row>
    <row r="375" spans="1:6" ht="15.75" customHeight="1" x14ac:dyDescent="0.2">
      <c r="A375">
        <v>374</v>
      </c>
      <c r="B375" s="47">
        <f ca="1">IF('Inputs and Results'!$C$15='Inputs and Results'!$C$13, 'Inputs and Results'!$C$13, IF(E375 &lt;= ('Inputs and Results'!$C$14-'Inputs and Results'!$C$13)/('Inputs and Results'!$C$15-'Inputs and Results'!$C$13), 'Inputs and Results'!$C$13 + SQRT(E375*('Inputs and Results'!$C$15-'Inputs and Results'!$C$13)*('Inputs and Results'!$C$14-'Inputs and Results'!$C$13)), 'Inputs and Results'!$C$15 - SQRT((1-E375)*('Inputs and Results'!$C$15-'Inputs and Results'!$C$13)*('Inputs and Results'!$C$15-'Inputs and Results'!$C$14))))</f>
        <v>0.44180337150766258</v>
      </c>
      <c r="C375" s="47">
        <f ca="1">IF('Inputs and Results'!$G$15='Inputs and Results'!$G$13, 'Inputs and Results'!$G$13, IF(F375 &lt;= ('Inputs and Results'!$G$14-'Inputs and Results'!$G$13)/('Inputs and Results'!$G$15-'Inputs and Results'!$G$13), 'Inputs and Results'!$G$13 + SQRT(F375*('Inputs and Results'!$G$15-'Inputs and Results'!$G$13)*('Inputs and Results'!$G$14-'Inputs and Results'!$G$13)), 'Inputs and Results'!$G$15 - SQRT((1-F375)*('Inputs and Results'!$G$15-'Inputs and Results'!$G$13)*('Inputs and Results'!$G$15-'Inputs and Results'!$G$14))))</f>
        <v>325.78920415093921</v>
      </c>
      <c r="D375">
        <f t="shared" ca="1" si="21"/>
        <v>143.93476879468312</v>
      </c>
      <c r="E375">
        <f t="shared" ca="1" si="24"/>
        <v>0.27284777888560419</v>
      </c>
      <c r="F375">
        <f t="shared" ca="1" si="24"/>
        <v>9.902431551994284E-2</v>
      </c>
    </row>
    <row r="376" spans="1:6" ht="15.75" customHeight="1" x14ac:dyDescent="0.2">
      <c r="A376">
        <v>375</v>
      </c>
      <c r="B376" s="47">
        <f ca="1">IF('Inputs and Results'!$C$15='Inputs and Results'!$C$13, 'Inputs and Results'!$C$13, IF(E376 &lt;= ('Inputs and Results'!$C$14-'Inputs and Results'!$C$13)/('Inputs and Results'!$C$15-'Inputs and Results'!$C$13), 'Inputs and Results'!$C$13 + SQRT(E376*('Inputs and Results'!$C$15-'Inputs and Results'!$C$13)*('Inputs and Results'!$C$14-'Inputs and Results'!$C$13)), 'Inputs and Results'!$C$15 - SQRT((1-E376)*('Inputs and Results'!$C$15-'Inputs and Results'!$C$13)*('Inputs and Results'!$C$15-'Inputs and Results'!$C$14))))</f>
        <v>1.9974281180669322</v>
      </c>
      <c r="C376" s="47">
        <f ca="1">IF('Inputs and Results'!$G$15='Inputs and Results'!$G$13, 'Inputs and Results'!$G$13, IF(F376 &lt;= ('Inputs and Results'!$G$14-'Inputs and Results'!$G$13)/('Inputs and Results'!$G$15-'Inputs and Results'!$G$13), 'Inputs and Results'!$G$13 + SQRT(F376*('Inputs and Results'!$G$15-'Inputs and Results'!$G$13)*('Inputs and Results'!$G$14-'Inputs and Results'!$G$13)), 'Inputs and Results'!$G$15 - SQRT((1-F376)*('Inputs and Results'!$G$15-'Inputs and Results'!$G$13)*('Inputs and Results'!$G$15-'Inputs and Results'!$G$14))))</f>
        <v>720.23110539521008</v>
      </c>
      <c r="D376">
        <f t="shared" ca="1" si="21"/>
        <v>1438.6098614228208</v>
      </c>
      <c r="E376">
        <f t="shared" ca="1" si="24"/>
        <v>0.88831662461746519</v>
      </c>
      <c r="F376">
        <f t="shared" ca="1" si="24"/>
        <v>0.72864057239593227</v>
      </c>
    </row>
    <row r="377" spans="1:6" ht="15.75" customHeight="1" x14ac:dyDescent="0.2">
      <c r="A377">
        <v>376</v>
      </c>
      <c r="B377" s="47">
        <f ca="1">IF('Inputs and Results'!$C$15='Inputs and Results'!$C$13, 'Inputs and Results'!$C$13, IF(E377 &lt;= ('Inputs and Results'!$C$14-'Inputs and Results'!$C$13)/('Inputs and Results'!$C$15-'Inputs and Results'!$C$13), 'Inputs and Results'!$C$13 + SQRT(E377*('Inputs and Results'!$C$15-'Inputs and Results'!$C$13)*('Inputs and Results'!$C$14-'Inputs and Results'!$C$13)), 'Inputs and Results'!$C$15 - SQRT((1-E377)*('Inputs and Results'!$C$15-'Inputs and Results'!$C$13)*('Inputs and Results'!$C$15-'Inputs and Results'!$C$14))))</f>
        <v>0.71956222261151526</v>
      </c>
      <c r="C377" s="47">
        <f ca="1">IF('Inputs and Results'!$G$15='Inputs and Results'!$G$13, 'Inputs and Results'!$G$13, IF(F377 &lt;= ('Inputs and Results'!$G$14-'Inputs and Results'!$G$13)/('Inputs and Results'!$G$15-'Inputs and Results'!$G$13), 'Inputs and Results'!$G$13 + SQRT(F377*('Inputs and Results'!$G$15-'Inputs and Results'!$G$13)*('Inputs and Results'!$G$14-'Inputs and Results'!$G$13)), 'Inputs and Results'!$G$15 - SQRT((1-F377)*('Inputs and Results'!$G$15-'Inputs and Results'!$G$13)*('Inputs and Results'!$G$15-'Inputs and Results'!$G$14))))</f>
        <v>821.23852107631183</v>
      </c>
      <c r="D377">
        <f t="shared" ca="1" si="21"/>
        <v>590.9322155198646</v>
      </c>
      <c r="E377">
        <f t="shared" ca="1" si="24"/>
        <v>0.4221781714954963</v>
      </c>
      <c r="F377">
        <f t="shared" ca="1" si="24"/>
        <v>0.83087323305940242</v>
      </c>
    </row>
    <row r="378" spans="1:6" ht="15.75" customHeight="1" x14ac:dyDescent="0.2">
      <c r="A378">
        <v>377</v>
      </c>
      <c r="B378" s="47">
        <f ca="1">IF('Inputs and Results'!$C$15='Inputs and Results'!$C$13, 'Inputs and Results'!$C$13, IF(E378 &lt;= ('Inputs and Results'!$C$14-'Inputs and Results'!$C$13)/('Inputs and Results'!$C$15-'Inputs and Results'!$C$13), 'Inputs and Results'!$C$13 + SQRT(E378*('Inputs and Results'!$C$15-'Inputs and Results'!$C$13)*('Inputs and Results'!$C$14-'Inputs and Results'!$C$13)), 'Inputs and Results'!$C$15 - SQRT((1-E378)*('Inputs and Results'!$C$15-'Inputs and Results'!$C$13)*('Inputs and Results'!$C$15-'Inputs and Results'!$C$14))))</f>
        <v>0.64482871379706053</v>
      </c>
      <c r="C378" s="47">
        <f ca="1">IF('Inputs and Results'!$G$15='Inputs and Results'!$G$13, 'Inputs and Results'!$G$13, IF(F378 &lt;= ('Inputs and Results'!$G$14-'Inputs and Results'!$G$13)/('Inputs and Results'!$G$15-'Inputs and Results'!$G$13), 'Inputs and Results'!$G$13 + SQRT(F378*('Inputs and Results'!$G$15-'Inputs and Results'!$G$13)*('Inputs and Results'!$G$14-'Inputs and Results'!$G$13)), 'Inputs and Results'!$G$15 - SQRT((1-F378)*('Inputs and Results'!$G$15-'Inputs and Results'!$G$13)*('Inputs and Results'!$G$15-'Inputs and Results'!$G$14))))</f>
        <v>308.2367966375175</v>
      </c>
      <c r="D378">
        <f t="shared" ca="1" si="21"/>
        <v>198.75993712069652</v>
      </c>
      <c r="E378">
        <f t="shared" ca="1" si="24"/>
        <v>0.38368535696057682</v>
      </c>
      <c r="F378">
        <f t="shared" ca="1" si="24"/>
        <v>6.248152250207617E-2</v>
      </c>
    </row>
    <row r="379" spans="1:6" ht="15.75" customHeight="1" x14ac:dyDescent="0.2">
      <c r="A379">
        <v>378</v>
      </c>
      <c r="B379" s="47">
        <f ca="1">IF('Inputs and Results'!$C$15='Inputs and Results'!$C$13, 'Inputs and Results'!$C$13, IF(E379 &lt;= ('Inputs and Results'!$C$14-'Inputs and Results'!$C$13)/('Inputs and Results'!$C$15-'Inputs and Results'!$C$13), 'Inputs and Results'!$C$13 + SQRT(E379*('Inputs and Results'!$C$15-'Inputs and Results'!$C$13)*('Inputs and Results'!$C$14-'Inputs and Results'!$C$13)), 'Inputs and Results'!$C$15 - SQRT((1-E379)*('Inputs and Results'!$C$15-'Inputs and Results'!$C$13)*('Inputs and Results'!$C$15-'Inputs and Results'!$C$14))))</f>
        <v>0.65484284052802222</v>
      </c>
      <c r="C379" s="47">
        <f ca="1">IF('Inputs and Results'!$G$15='Inputs and Results'!$G$13, 'Inputs and Results'!$G$13, IF(F379 &lt;= ('Inputs and Results'!$G$14-'Inputs and Results'!$G$13)/('Inputs and Results'!$G$15-'Inputs and Results'!$G$13), 'Inputs and Results'!$G$13 + SQRT(F379*('Inputs and Results'!$G$15-'Inputs and Results'!$G$13)*('Inputs and Results'!$G$14-'Inputs and Results'!$G$13)), 'Inputs and Results'!$G$15 - SQRT((1-F379)*('Inputs and Results'!$G$15-'Inputs and Results'!$G$13)*('Inputs and Results'!$G$15-'Inputs and Results'!$G$14))))</f>
        <v>776.33588955190362</v>
      </c>
      <c r="D379">
        <f t="shared" ca="1" si="21"/>
        <v>508.3779991180175</v>
      </c>
      <c r="E379">
        <f t="shared" ca="1" si="24"/>
        <v>0.38891532193081391</v>
      </c>
      <c r="F379">
        <f t="shared" ca="1" si="24"/>
        <v>0.78839589399501231</v>
      </c>
    </row>
    <row r="380" spans="1:6" ht="15.75" customHeight="1" x14ac:dyDescent="0.2">
      <c r="A380">
        <v>379</v>
      </c>
      <c r="B380" s="47">
        <f ca="1">IF('Inputs and Results'!$C$15='Inputs and Results'!$C$13, 'Inputs and Results'!$C$13, IF(E380 &lt;= ('Inputs and Results'!$C$14-'Inputs and Results'!$C$13)/('Inputs and Results'!$C$15-'Inputs and Results'!$C$13), 'Inputs and Results'!$C$13 + SQRT(E380*('Inputs and Results'!$C$15-'Inputs and Results'!$C$13)*('Inputs and Results'!$C$14-'Inputs and Results'!$C$13)), 'Inputs and Results'!$C$15 - SQRT((1-E380)*('Inputs and Results'!$C$15-'Inputs and Results'!$C$13)*('Inputs and Results'!$C$15-'Inputs and Results'!$C$14))))</f>
        <v>0.33787740736640393</v>
      </c>
      <c r="C380" s="47">
        <f ca="1">IF('Inputs and Results'!$G$15='Inputs and Results'!$G$13, 'Inputs and Results'!$G$13, IF(F380 &lt;= ('Inputs and Results'!$G$14-'Inputs and Results'!$G$13)/('Inputs and Results'!$G$15-'Inputs and Results'!$G$13), 'Inputs and Results'!$G$13 + SQRT(F380*('Inputs and Results'!$G$15-'Inputs and Results'!$G$13)*('Inputs and Results'!$G$14-'Inputs and Results'!$G$13)), 'Inputs and Results'!$G$15 - SQRT((1-F380)*('Inputs and Results'!$G$15-'Inputs and Results'!$G$13)*('Inputs and Results'!$G$15-'Inputs and Results'!$G$14))))</f>
        <v>815.21973715791728</v>
      </c>
      <c r="D380">
        <f t="shared" ca="1" si="21"/>
        <v>275.44433122483838</v>
      </c>
      <c r="E380">
        <f t="shared" ca="1" si="24"/>
        <v>0.21256703353219786</v>
      </c>
      <c r="F380">
        <f t="shared" ca="1" si="24"/>
        <v>0.82545544170486662</v>
      </c>
    </row>
    <row r="381" spans="1:6" ht="15.75" customHeight="1" x14ac:dyDescent="0.2">
      <c r="A381">
        <v>380</v>
      </c>
      <c r="B381" s="47">
        <f ca="1">IF('Inputs and Results'!$C$15='Inputs and Results'!$C$13, 'Inputs and Results'!$C$13, IF(E381 &lt;= ('Inputs and Results'!$C$14-'Inputs and Results'!$C$13)/('Inputs and Results'!$C$15-'Inputs and Results'!$C$13), 'Inputs and Results'!$C$13 + SQRT(E381*('Inputs and Results'!$C$15-'Inputs and Results'!$C$13)*('Inputs and Results'!$C$14-'Inputs and Results'!$C$13)), 'Inputs and Results'!$C$15 - SQRT((1-E381)*('Inputs and Results'!$C$15-'Inputs and Results'!$C$13)*('Inputs and Results'!$C$15-'Inputs and Results'!$C$14))))</f>
        <v>1.0421407650682764</v>
      </c>
      <c r="C381" s="47">
        <f ca="1">IF('Inputs and Results'!$G$15='Inputs and Results'!$G$13, 'Inputs and Results'!$G$13, IF(F381 &lt;= ('Inputs and Results'!$G$14-'Inputs and Results'!$G$13)/('Inputs and Results'!$G$15-'Inputs and Results'!$G$13), 'Inputs and Results'!$G$13 + SQRT(F381*('Inputs and Results'!$G$15-'Inputs and Results'!$G$13)*('Inputs and Results'!$G$14-'Inputs and Results'!$G$13)), 'Inputs and Results'!$G$15 - SQRT((1-F381)*('Inputs and Results'!$G$15-'Inputs and Results'!$G$13)*('Inputs and Results'!$G$15-'Inputs and Results'!$G$14))))</f>
        <v>649.51053079013991</v>
      </c>
      <c r="D381">
        <f t="shared" ca="1" si="21"/>
        <v>676.8814014775387</v>
      </c>
      <c r="E381">
        <f t="shared" ca="1" si="24"/>
        <v>0.57408746846584069</v>
      </c>
      <c r="F381">
        <f t="shared" ca="1" si="24"/>
        <v>0.64274462598370807</v>
      </c>
    </row>
    <row r="382" spans="1:6" ht="15.75" customHeight="1" x14ac:dyDescent="0.2">
      <c r="A382">
        <v>381</v>
      </c>
      <c r="B382" s="47">
        <f ca="1">IF('Inputs and Results'!$C$15='Inputs and Results'!$C$13, 'Inputs and Results'!$C$13, IF(E382 &lt;= ('Inputs and Results'!$C$14-'Inputs and Results'!$C$13)/('Inputs and Results'!$C$15-'Inputs and Results'!$C$13), 'Inputs and Results'!$C$13 + SQRT(E382*('Inputs and Results'!$C$15-'Inputs and Results'!$C$13)*('Inputs and Results'!$C$14-'Inputs and Results'!$C$13)), 'Inputs and Results'!$C$15 - SQRT((1-E382)*('Inputs and Results'!$C$15-'Inputs and Results'!$C$13)*('Inputs and Results'!$C$15-'Inputs and Results'!$C$14))))</f>
        <v>0.16484663811730194</v>
      </c>
      <c r="C382" s="47">
        <f ca="1">IF('Inputs and Results'!$G$15='Inputs and Results'!$G$13, 'Inputs and Results'!$G$13, IF(F382 &lt;= ('Inputs and Results'!$G$14-'Inputs and Results'!$G$13)/('Inputs and Results'!$G$15-'Inputs and Results'!$G$13), 'Inputs and Results'!$G$13 + SQRT(F382*('Inputs and Results'!$G$15-'Inputs and Results'!$G$13)*('Inputs and Results'!$G$14-'Inputs and Results'!$G$13)), 'Inputs and Results'!$G$15 - SQRT((1-F382)*('Inputs and Results'!$G$15-'Inputs and Results'!$G$13)*('Inputs and Results'!$G$15-'Inputs and Results'!$G$14))))</f>
        <v>354.04217459641166</v>
      </c>
      <c r="D382">
        <f t="shared" ca="1" si="21"/>
        <v>58.362662233957302</v>
      </c>
      <c r="E382">
        <f t="shared" ref="E382:F401" ca="1" si="25">RAND()</f>
        <v>0.10687837940058165</v>
      </c>
      <c r="F382">
        <f t="shared" ca="1" si="25"/>
        <v>0.15631920366786323</v>
      </c>
    </row>
    <row r="383" spans="1:6" ht="15.75" customHeight="1" x14ac:dyDescent="0.2">
      <c r="A383">
        <v>382</v>
      </c>
      <c r="B383" s="47">
        <f ca="1">IF('Inputs and Results'!$C$15='Inputs and Results'!$C$13, 'Inputs and Results'!$C$13, IF(E383 &lt;= ('Inputs and Results'!$C$14-'Inputs and Results'!$C$13)/('Inputs and Results'!$C$15-'Inputs and Results'!$C$13), 'Inputs and Results'!$C$13 + SQRT(E383*('Inputs and Results'!$C$15-'Inputs and Results'!$C$13)*('Inputs and Results'!$C$14-'Inputs and Results'!$C$13)), 'Inputs and Results'!$C$15 - SQRT((1-E383)*('Inputs and Results'!$C$15-'Inputs and Results'!$C$13)*('Inputs and Results'!$C$15-'Inputs and Results'!$C$14))))</f>
        <v>1.6903818885788586</v>
      </c>
      <c r="C383" s="47">
        <f ca="1">IF('Inputs and Results'!$G$15='Inputs and Results'!$G$13, 'Inputs and Results'!$G$13, IF(F383 &lt;= ('Inputs and Results'!$G$14-'Inputs and Results'!$G$13)/('Inputs and Results'!$G$15-'Inputs and Results'!$G$13), 'Inputs and Results'!$G$13 + SQRT(F383*('Inputs and Results'!$G$15-'Inputs and Results'!$G$13)*('Inputs and Results'!$G$14-'Inputs and Results'!$G$13)), 'Inputs and Results'!$G$15 - SQRT((1-F383)*('Inputs and Results'!$G$15-'Inputs and Results'!$G$13)*('Inputs and Results'!$G$15-'Inputs and Results'!$G$14))))</f>
        <v>477.25576929956162</v>
      </c>
      <c r="D383">
        <f t="shared" ca="1" si="21"/>
        <v>806.74450864374899</v>
      </c>
      <c r="E383">
        <f t="shared" ca="1" si="25"/>
        <v>0.80943337802641369</v>
      </c>
      <c r="F383">
        <f t="shared" ca="1" si="25"/>
        <v>0.38418536358090638</v>
      </c>
    </row>
    <row r="384" spans="1:6" ht="15.75" customHeight="1" x14ac:dyDescent="0.2">
      <c r="A384">
        <v>383</v>
      </c>
      <c r="B384" s="47">
        <f ca="1">IF('Inputs and Results'!$C$15='Inputs and Results'!$C$13, 'Inputs and Results'!$C$13, IF(E384 &lt;= ('Inputs and Results'!$C$14-'Inputs and Results'!$C$13)/('Inputs and Results'!$C$15-'Inputs and Results'!$C$13), 'Inputs and Results'!$C$13 + SQRT(E384*('Inputs and Results'!$C$15-'Inputs and Results'!$C$13)*('Inputs and Results'!$C$14-'Inputs and Results'!$C$13)), 'Inputs and Results'!$C$15 - SQRT((1-E384)*('Inputs and Results'!$C$15-'Inputs and Results'!$C$13)*('Inputs and Results'!$C$15-'Inputs and Results'!$C$14))))</f>
        <v>0.27781859102664752</v>
      </c>
      <c r="C384" s="47">
        <f ca="1">IF('Inputs and Results'!$G$15='Inputs and Results'!$G$13, 'Inputs and Results'!$G$13, IF(F384 &lt;= ('Inputs and Results'!$G$14-'Inputs and Results'!$G$13)/('Inputs and Results'!$G$15-'Inputs and Results'!$G$13), 'Inputs and Results'!$G$13 + SQRT(F384*('Inputs and Results'!$G$15-'Inputs and Results'!$G$13)*('Inputs and Results'!$G$14-'Inputs and Results'!$G$13)), 'Inputs and Results'!$G$15 - SQRT((1-F384)*('Inputs and Results'!$G$15-'Inputs and Results'!$G$13)*('Inputs and Results'!$G$15-'Inputs and Results'!$G$14))))</f>
        <v>1161.6950419872128</v>
      </c>
      <c r="D384">
        <f t="shared" ca="1" si="21"/>
        <v>322.74047976752956</v>
      </c>
      <c r="E384">
        <f t="shared" ca="1" si="25"/>
        <v>0.17663648629331707</v>
      </c>
      <c r="F384">
        <f t="shared" ca="1" si="25"/>
        <v>0.99827022059961568</v>
      </c>
    </row>
    <row r="385" spans="1:6" ht="15.75" customHeight="1" x14ac:dyDescent="0.2">
      <c r="A385">
        <v>384</v>
      </c>
      <c r="B385" s="47">
        <f ca="1">IF('Inputs and Results'!$C$15='Inputs and Results'!$C$13, 'Inputs and Results'!$C$13, IF(E385 &lt;= ('Inputs and Results'!$C$14-'Inputs and Results'!$C$13)/('Inputs and Results'!$C$15-'Inputs and Results'!$C$13), 'Inputs and Results'!$C$13 + SQRT(E385*('Inputs and Results'!$C$15-'Inputs and Results'!$C$13)*('Inputs and Results'!$C$14-'Inputs and Results'!$C$13)), 'Inputs and Results'!$C$15 - SQRT((1-E385)*('Inputs and Results'!$C$15-'Inputs and Results'!$C$13)*('Inputs and Results'!$C$15-'Inputs and Results'!$C$14))))</f>
        <v>1.4648195133618811</v>
      </c>
      <c r="C385" s="47">
        <f ca="1">IF('Inputs and Results'!$G$15='Inputs and Results'!$G$13, 'Inputs and Results'!$G$13, IF(F385 &lt;= ('Inputs and Results'!$G$14-'Inputs and Results'!$G$13)/('Inputs and Results'!$G$15-'Inputs and Results'!$G$13), 'Inputs and Results'!$G$13 + SQRT(F385*('Inputs and Results'!$G$15-'Inputs and Results'!$G$13)*('Inputs and Results'!$G$14-'Inputs and Results'!$G$13)), 'Inputs and Results'!$G$15 - SQRT((1-F385)*('Inputs and Results'!$G$15-'Inputs and Results'!$G$13)*('Inputs and Results'!$G$15-'Inputs and Results'!$G$14))))</f>
        <v>316.70559715704997</v>
      </c>
      <c r="D385">
        <f t="shared" ca="1" si="21"/>
        <v>463.91653870657387</v>
      </c>
      <c r="E385">
        <f t="shared" ca="1" si="25"/>
        <v>0.73813565260506098</v>
      </c>
      <c r="F385">
        <f t="shared" ca="1" si="25"/>
        <v>8.0203618908206931E-2</v>
      </c>
    </row>
    <row r="386" spans="1:6" ht="15.75" customHeight="1" x14ac:dyDescent="0.2">
      <c r="A386">
        <v>385</v>
      </c>
      <c r="B386" s="47">
        <f ca="1">IF('Inputs and Results'!$C$15='Inputs and Results'!$C$13, 'Inputs and Results'!$C$13, IF(E386 &lt;= ('Inputs and Results'!$C$14-'Inputs and Results'!$C$13)/('Inputs and Results'!$C$15-'Inputs and Results'!$C$13), 'Inputs and Results'!$C$13 + SQRT(E386*('Inputs and Results'!$C$15-'Inputs and Results'!$C$13)*('Inputs and Results'!$C$14-'Inputs and Results'!$C$13)), 'Inputs and Results'!$C$15 - SQRT((1-E386)*('Inputs and Results'!$C$15-'Inputs and Results'!$C$13)*('Inputs and Results'!$C$15-'Inputs and Results'!$C$14))))</f>
        <v>0.51829625143696667</v>
      </c>
      <c r="C386" s="47">
        <f ca="1">IF('Inputs and Results'!$G$15='Inputs and Results'!$G$13, 'Inputs and Results'!$G$13, IF(F386 &lt;= ('Inputs and Results'!$G$14-'Inputs and Results'!$G$13)/('Inputs and Results'!$G$15-'Inputs and Results'!$G$13), 'Inputs and Results'!$G$13 + SQRT(F386*('Inputs and Results'!$G$15-'Inputs and Results'!$G$13)*('Inputs and Results'!$G$14-'Inputs and Results'!$G$13)), 'Inputs and Results'!$G$15 - SQRT((1-F386)*('Inputs and Results'!$G$15-'Inputs and Results'!$G$13)*('Inputs and Results'!$G$15-'Inputs and Results'!$G$14))))</f>
        <v>721.51233217558229</v>
      </c>
      <c r="D386">
        <f t="shared" ref="D386:D449" ca="1" si="26">B386*C386</f>
        <v>373.95713713214781</v>
      </c>
      <c r="E386">
        <f t="shared" ca="1" si="25"/>
        <v>0.31568294492979865</v>
      </c>
      <c r="F386">
        <f t="shared" ca="1" si="25"/>
        <v>0.73008797233327527</v>
      </c>
    </row>
    <row r="387" spans="1:6" ht="15.75" customHeight="1" x14ac:dyDescent="0.2">
      <c r="A387">
        <v>386</v>
      </c>
      <c r="B387" s="47">
        <f ca="1">IF('Inputs and Results'!$C$15='Inputs and Results'!$C$13, 'Inputs and Results'!$C$13, IF(E387 &lt;= ('Inputs and Results'!$C$14-'Inputs and Results'!$C$13)/('Inputs and Results'!$C$15-'Inputs and Results'!$C$13), 'Inputs and Results'!$C$13 + SQRT(E387*('Inputs and Results'!$C$15-'Inputs and Results'!$C$13)*('Inputs and Results'!$C$14-'Inputs and Results'!$C$13)), 'Inputs and Results'!$C$15 - SQRT((1-E387)*('Inputs and Results'!$C$15-'Inputs and Results'!$C$13)*('Inputs and Results'!$C$15-'Inputs and Results'!$C$14))))</f>
        <v>5.8559905755720454E-2</v>
      </c>
      <c r="C387" s="47">
        <f ca="1">IF('Inputs and Results'!$G$15='Inputs and Results'!$G$13, 'Inputs and Results'!$G$13, IF(F387 &lt;= ('Inputs and Results'!$G$14-'Inputs and Results'!$G$13)/('Inputs and Results'!$G$15-'Inputs and Results'!$G$13), 'Inputs and Results'!$G$13 + SQRT(F387*('Inputs and Results'!$G$15-'Inputs and Results'!$G$13)*('Inputs and Results'!$G$14-'Inputs and Results'!$G$13)), 'Inputs and Results'!$G$15 - SQRT((1-F387)*('Inputs and Results'!$G$15-'Inputs and Results'!$G$13)*('Inputs and Results'!$G$15-'Inputs and Results'!$G$14))))</f>
        <v>1079.1112304605404</v>
      </c>
      <c r="D387">
        <f t="shared" ca="1" si="26"/>
        <v>63.192651955708776</v>
      </c>
      <c r="E387">
        <f t="shared" ca="1" si="25"/>
        <v>3.8658907996911407E-2</v>
      </c>
      <c r="F387">
        <f t="shared" ca="1" si="25"/>
        <v>0.98277129424212628</v>
      </c>
    </row>
    <row r="388" spans="1:6" ht="15.75" customHeight="1" x14ac:dyDescent="0.2">
      <c r="A388">
        <v>387</v>
      </c>
      <c r="B388" s="47">
        <f ca="1">IF('Inputs and Results'!$C$15='Inputs and Results'!$C$13, 'Inputs and Results'!$C$13, IF(E388 &lt;= ('Inputs and Results'!$C$14-'Inputs and Results'!$C$13)/('Inputs and Results'!$C$15-'Inputs and Results'!$C$13), 'Inputs and Results'!$C$13 + SQRT(E388*('Inputs and Results'!$C$15-'Inputs and Results'!$C$13)*('Inputs and Results'!$C$14-'Inputs and Results'!$C$13)), 'Inputs and Results'!$C$15 - SQRT((1-E388)*('Inputs and Results'!$C$15-'Inputs and Results'!$C$13)*('Inputs and Results'!$C$15-'Inputs and Results'!$C$14))))</f>
        <v>0.85067145018572043</v>
      </c>
      <c r="C388" s="47">
        <f ca="1">IF('Inputs and Results'!$G$15='Inputs and Results'!$G$13, 'Inputs and Results'!$G$13, IF(F388 &lt;= ('Inputs and Results'!$G$14-'Inputs and Results'!$G$13)/('Inputs and Results'!$G$15-'Inputs and Results'!$G$13), 'Inputs and Results'!$G$13 + SQRT(F388*('Inputs and Results'!$G$15-'Inputs and Results'!$G$13)*('Inputs and Results'!$G$14-'Inputs and Results'!$G$13)), 'Inputs and Results'!$G$15 - SQRT((1-F388)*('Inputs and Results'!$G$15-'Inputs and Results'!$G$13)*('Inputs and Results'!$G$15-'Inputs and Results'!$G$14))))</f>
        <v>856.92320544786548</v>
      </c>
      <c r="D388">
        <f t="shared" ca="1" si="26"/>
        <v>728.96010587613182</v>
      </c>
      <c r="E388">
        <f t="shared" ca="1" si="25"/>
        <v>0.48670964277258288</v>
      </c>
      <c r="F388">
        <f t="shared" ca="1" si="25"/>
        <v>0.86124027610058052</v>
      </c>
    </row>
    <row r="389" spans="1:6" ht="15.75" customHeight="1" x14ac:dyDescent="0.2">
      <c r="A389">
        <v>388</v>
      </c>
      <c r="B389" s="47">
        <f ca="1">IF('Inputs and Results'!$C$15='Inputs and Results'!$C$13, 'Inputs and Results'!$C$13, IF(E389 &lt;= ('Inputs and Results'!$C$14-'Inputs and Results'!$C$13)/('Inputs and Results'!$C$15-'Inputs and Results'!$C$13), 'Inputs and Results'!$C$13 + SQRT(E389*('Inputs and Results'!$C$15-'Inputs and Results'!$C$13)*('Inputs and Results'!$C$14-'Inputs and Results'!$C$13)), 'Inputs and Results'!$C$15 - SQRT((1-E389)*('Inputs and Results'!$C$15-'Inputs and Results'!$C$13)*('Inputs and Results'!$C$15-'Inputs and Results'!$C$14))))</f>
        <v>1.0156193155600224</v>
      </c>
      <c r="C389" s="47">
        <f ca="1">IF('Inputs and Results'!$G$15='Inputs and Results'!$G$13, 'Inputs and Results'!$G$13, IF(F389 &lt;= ('Inputs and Results'!$G$14-'Inputs and Results'!$G$13)/('Inputs and Results'!$G$15-'Inputs and Results'!$G$13), 'Inputs and Results'!$G$13 + SQRT(F389*('Inputs and Results'!$G$15-'Inputs and Results'!$G$13)*('Inputs and Results'!$G$14-'Inputs and Results'!$G$13)), 'Inputs and Results'!$G$15 - SQRT((1-F389)*('Inputs and Results'!$G$15-'Inputs and Results'!$G$13)*('Inputs and Results'!$G$15-'Inputs and Results'!$G$14))))</f>
        <v>934.67615065142434</v>
      </c>
      <c r="D389">
        <f t="shared" ca="1" si="26"/>
        <v>949.27515239487593</v>
      </c>
      <c r="E389">
        <f t="shared" ca="1" si="25"/>
        <v>0.56247036658016958</v>
      </c>
      <c r="F389">
        <f t="shared" ca="1" si="25"/>
        <v>0.91700855649143853</v>
      </c>
    </row>
    <row r="390" spans="1:6" ht="15.75" customHeight="1" x14ac:dyDescent="0.2">
      <c r="A390">
        <v>389</v>
      </c>
      <c r="B390" s="47">
        <f ca="1">IF('Inputs and Results'!$C$15='Inputs and Results'!$C$13, 'Inputs and Results'!$C$13, IF(E390 &lt;= ('Inputs and Results'!$C$14-'Inputs and Results'!$C$13)/('Inputs and Results'!$C$15-'Inputs and Results'!$C$13), 'Inputs and Results'!$C$13 + SQRT(E390*('Inputs and Results'!$C$15-'Inputs and Results'!$C$13)*('Inputs and Results'!$C$14-'Inputs and Results'!$C$13)), 'Inputs and Results'!$C$15 - SQRT((1-E390)*('Inputs and Results'!$C$15-'Inputs and Results'!$C$13)*('Inputs and Results'!$C$15-'Inputs and Results'!$C$14))))</f>
        <v>0.8110699709383935</v>
      </c>
      <c r="C390" s="47">
        <f ca="1">IF('Inputs and Results'!$G$15='Inputs and Results'!$G$13, 'Inputs and Results'!$G$13, IF(F390 &lt;= ('Inputs and Results'!$G$14-'Inputs and Results'!$G$13)/('Inputs and Results'!$G$15-'Inputs and Results'!$G$13), 'Inputs and Results'!$G$13 + SQRT(F390*('Inputs and Results'!$G$15-'Inputs and Results'!$G$13)*('Inputs and Results'!$G$14-'Inputs and Results'!$G$13)), 'Inputs and Results'!$G$15 - SQRT((1-F390)*('Inputs and Results'!$G$15-'Inputs and Results'!$G$13)*('Inputs and Results'!$G$15-'Inputs and Results'!$G$14))))</f>
        <v>608.46216155717207</v>
      </c>
      <c r="D390">
        <f t="shared" ca="1" si="26"/>
        <v>493.50538769128764</v>
      </c>
      <c r="E390">
        <f t="shared" ca="1" si="25"/>
        <v>0.46762059198581707</v>
      </c>
      <c r="F390">
        <f t="shared" ca="1" si="25"/>
        <v>0.58747924904642279</v>
      </c>
    </row>
    <row r="391" spans="1:6" ht="15.75" customHeight="1" x14ac:dyDescent="0.2">
      <c r="A391">
        <v>390</v>
      </c>
      <c r="B391" s="47">
        <f ca="1">IF('Inputs and Results'!$C$15='Inputs and Results'!$C$13, 'Inputs and Results'!$C$13, IF(E391 &lt;= ('Inputs and Results'!$C$14-'Inputs and Results'!$C$13)/('Inputs and Results'!$C$15-'Inputs and Results'!$C$13), 'Inputs and Results'!$C$13 + SQRT(E391*('Inputs and Results'!$C$15-'Inputs and Results'!$C$13)*('Inputs and Results'!$C$14-'Inputs and Results'!$C$13)), 'Inputs and Results'!$C$15 - SQRT((1-E391)*('Inputs and Results'!$C$15-'Inputs and Results'!$C$13)*('Inputs and Results'!$C$15-'Inputs and Results'!$C$14))))</f>
        <v>0.93194366134860518</v>
      </c>
      <c r="C391" s="47">
        <f ca="1">IF('Inputs and Results'!$G$15='Inputs and Results'!$G$13, 'Inputs and Results'!$G$13, IF(F391 &lt;= ('Inputs and Results'!$G$14-'Inputs and Results'!$G$13)/('Inputs and Results'!$G$15-'Inputs and Results'!$G$13), 'Inputs and Results'!$G$13 + SQRT(F391*('Inputs and Results'!$G$15-'Inputs and Results'!$G$13)*('Inputs and Results'!$G$14-'Inputs and Results'!$G$13)), 'Inputs and Results'!$G$15 - SQRT((1-F391)*('Inputs and Results'!$G$15-'Inputs and Results'!$G$13)*('Inputs and Results'!$G$15-'Inputs and Results'!$G$14))))</f>
        <v>508.95925277118761</v>
      </c>
      <c r="D391">
        <f t="shared" ca="1" si="26"/>
        <v>474.32134950483078</v>
      </c>
      <c r="E391">
        <f t="shared" ca="1" si="25"/>
        <v>0.52479366446264308</v>
      </c>
      <c r="F391">
        <f t="shared" ca="1" si="25"/>
        <v>0.43702637065344008</v>
      </c>
    </row>
    <row r="392" spans="1:6" ht="15.75" customHeight="1" x14ac:dyDescent="0.2">
      <c r="A392">
        <v>391</v>
      </c>
      <c r="B392" s="47">
        <f ca="1">IF('Inputs and Results'!$C$15='Inputs and Results'!$C$13, 'Inputs and Results'!$C$13, IF(E392 &lt;= ('Inputs and Results'!$C$14-'Inputs and Results'!$C$13)/('Inputs and Results'!$C$15-'Inputs and Results'!$C$13), 'Inputs and Results'!$C$13 + SQRT(E392*('Inputs and Results'!$C$15-'Inputs and Results'!$C$13)*('Inputs and Results'!$C$14-'Inputs and Results'!$C$13)), 'Inputs and Results'!$C$15 - SQRT((1-E392)*('Inputs and Results'!$C$15-'Inputs and Results'!$C$13)*('Inputs and Results'!$C$15-'Inputs and Results'!$C$14))))</f>
        <v>0.20346376641596819</v>
      </c>
      <c r="C392" s="47">
        <f ca="1">IF('Inputs and Results'!$G$15='Inputs and Results'!$G$13, 'Inputs and Results'!$G$13, IF(F392 &lt;= ('Inputs and Results'!$G$14-'Inputs and Results'!$G$13)/('Inputs and Results'!$G$15-'Inputs and Results'!$G$13), 'Inputs and Results'!$G$13 + SQRT(F392*('Inputs and Results'!$G$15-'Inputs and Results'!$G$13)*('Inputs and Results'!$G$14-'Inputs and Results'!$G$13)), 'Inputs and Results'!$G$15 - SQRT((1-F392)*('Inputs and Results'!$G$15-'Inputs and Results'!$G$13)*('Inputs and Results'!$G$15-'Inputs and Results'!$G$14))))</f>
        <v>439.26000636342496</v>
      </c>
      <c r="D392">
        <f t="shared" ca="1" si="26"/>
        <v>89.373495330604598</v>
      </c>
      <c r="E392">
        <f t="shared" ca="1" si="25"/>
        <v>0.1310427882501819</v>
      </c>
      <c r="F392">
        <f t="shared" ca="1" si="25"/>
        <v>0.31773477358654412</v>
      </c>
    </row>
    <row r="393" spans="1:6" ht="15.75" customHeight="1" x14ac:dyDescent="0.2">
      <c r="A393">
        <v>392</v>
      </c>
      <c r="B393" s="47">
        <f ca="1">IF('Inputs and Results'!$C$15='Inputs and Results'!$C$13, 'Inputs and Results'!$C$13, IF(E393 &lt;= ('Inputs and Results'!$C$14-'Inputs and Results'!$C$13)/('Inputs and Results'!$C$15-'Inputs and Results'!$C$13), 'Inputs and Results'!$C$13 + SQRT(E393*('Inputs and Results'!$C$15-'Inputs and Results'!$C$13)*('Inputs and Results'!$C$14-'Inputs and Results'!$C$13)), 'Inputs and Results'!$C$15 - SQRT((1-E393)*('Inputs and Results'!$C$15-'Inputs and Results'!$C$13)*('Inputs and Results'!$C$15-'Inputs and Results'!$C$14))))</f>
        <v>0.7662303891139608</v>
      </c>
      <c r="C393" s="47">
        <f ca="1">IF('Inputs and Results'!$G$15='Inputs and Results'!$G$13, 'Inputs and Results'!$G$13, IF(F393 &lt;= ('Inputs and Results'!$G$14-'Inputs and Results'!$G$13)/('Inputs and Results'!$G$15-'Inputs and Results'!$G$13), 'Inputs and Results'!$G$13 + SQRT(F393*('Inputs and Results'!$G$15-'Inputs and Results'!$G$13)*('Inputs and Results'!$G$14-'Inputs and Results'!$G$13)), 'Inputs and Results'!$G$15 - SQRT((1-F393)*('Inputs and Results'!$G$15-'Inputs and Results'!$G$13)*('Inputs and Results'!$G$15-'Inputs and Results'!$G$14))))</f>
        <v>857.66459191847275</v>
      </c>
      <c r="D393">
        <f t="shared" ca="1" si="26"/>
        <v>657.16867399495777</v>
      </c>
      <c r="E393">
        <f t="shared" ca="1" si="25"/>
        <v>0.44558592505355921</v>
      </c>
      <c r="F393">
        <f t="shared" ca="1" si="25"/>
        <v>0.86183934562660158</v>
      </c>
    </row>
    <row r="394" spans="1:6" ht="15.75" customHeight="1" x14ac:dyDescent="0.2">
      <c r="A394">
        <v>393</v>
      </c>
      <c r="B394" s="47">
        <f ca="1">IF('Inputs and Results'!$C$15='Inputs and Results'!$C$13, 'Inputs and Results'!$C$13, IF(E394 &lt;= ('Inputs and Results'!$C$14-'Inputs and Results'!$C$13)/('Inputs and Results'!$C$15-'Inputs and Results'!$C$13), 'Inputs and Results'!$C$13 + SQRT(E394*('Inputs and Results'!$C$15-'Inputs and Results'!$C$13)*('Inputs and Results'!$C$14-'Inputs and Results'!$C$13)), 'Inputs and Results'!$C$15 - SQRT((1-E394)*('Inputs and Results'!$C$15-'Inputs and Results'!$C$13)*('Inputs and Results'!$C$15-'Inputs and Results'!$C$14))))</f>
        <v>0.30695518848073267</v>
      </c>
      <c r="C394" s="47">
        <f ca="1">IF('Inputs and Results'!$G$15='Inputs and Results'!$G$13, 'Inputs and Results'!$G$13, IF(F394 &lt;= ('Inputs and Results'!$G$14-'Inputs and Results'!$G$13)/('Inputs and Results'!$G$15-'Inputs and Results'!$G$13), 'Inputs and Results'!$G$13 + SQRT(F394*('Inputs and Results'!$G$15-'Inputs and Results'!$G$13)*('Inputs and Results'!$G$14-'Inputs and Results'!$G$13)), 'Inputs and Results'!$G$15 - SQRT((1-F394)*('Inputs and Results'!$G$15-'Inputs and Results'!$G$13)*('Inputs and Results'!$G$15-'Inputs and Results'!$G$14))))</f>
        <v>681.1184020387816</v>
      </c>
      <c r="D394">
        <f t="shared" ca="1" si="26"/>
        <v>209.07282747550965</v>
      </c>
      <c r="E394">
        <f t="shared" ca="1" si="25"/>
        <v>0.19416773812768373</v>
      </c>
      <c r="F394">
        <f t="shared" ca="1" si="25"/>
        <v>0.68259243221821686</v>
      </c>
    </row>
    <row r="395" spans="1:6" ht="15.75" customHeight="1" x14ac:dyDescent="0.2">
      <c r="A395">
        <v>394</v>
      </c>
      <c r="B395" s="47">
        <f ca="1">IF('Inputs and Results'!$C$15='Inputs and Results'!$C$13, 'Inputs and Results'!$C$13, IF(E395 &lt;= ('Inputs and Results'!$C$14-'Inputs and Results'!$C$13)/('Inputs and Results'!$C$15-'Inputs and Results'!$C$13), 'Inputs and Results'!$C$13 + SQRT(E395*('Inputs and Results'!$C$15-'Inputs and Results'!$C$13)*('Inputs and Results'!$C$14-'Inputs and Results'!$C$13)), 'Inputs and Results'!$C$15 - SQRT((1-E395)*('Inputs and Results'!$C$15-'Inputs and Results'!$C$13)*('Inputs and Results'!$C$15-'Inputs and Results'!$C$14))))</f>
        <v>1.8962301264211989</v>
      </c>
      <c r="C395" s="47">
        <f ca="1">IF('Inputs and Results'!$G$15='Inputs and Results'!$G$13, 'Inputs and Results'!$G$13, IF(F395 &lt;= ('Inputs and Results'!$G$14-'Inputs and Results'!$G$13)/('Inputs and Results'!$G$15-'Inputs and Results'!$G$13), 'Inputs and Results'!$G$13 + SQRT(F395*('Inputs and Results'!$G$15-'Inputs and Results'!$G$13)*('Inputs and Results'!$G$14-'Inputs and Results'!$G$13)), 'Inputs and Results'!$G$15 - SQRT((1-F395)*('Inputs and Results'!$G$15-'Inputs and Results'!$G$13)*('Inputs and Results'!$G$15-'Inputs and Results'!$G$14))))</f>
        <v>602.97004849665461</v>
      </c>
      <c r="D395">
        <f t="shared" ca="1" si="26"/>
        <v>1143.3699712890079</v>
      </c>
      <c r="E395">
        <f t="shared" ca="1" si="25"/>
        <v>0.86463245179775972</v>
      </c>
      <c r="F395">
        <f t="shared" ca="1" si="25"/>
        <v>0.57978361928734057</v>
      </c>
    </row>
    <row r="396" spans="1:6" ht="15.75" customHeight="1" x14ac:dyDescent="0.2">
      <c r="A396">
        <v>395</v>
      </c>
      <c r="B396" s="47">
        <f ca="1">IF('Inputs and Results'!$C$15='Inputs and Results'!$C$13, 'Inputs and Results'!$C$13, IF(E396 &lt;= ('Inputs and Results'!$C$14-'Inputs and Results'!$C$13)/('Inputs and Results'!$C$15-'Inputs and Results'!$C$13), 'Inputs and Results'!$C$13 + SQRT(E396*('Inputs and Results'!$C$15-'Inputs and Results'!$C$13)*('Inputs and Results'!$C$14-'Inputs and Results'!$C$13)), 'Inputs and Results'!$C$15 - SQRT((1-E396)*('Inputs and Results'!$C$15-'Inputs and Results'!$C$13)*('Inputs and Results'!$C$15-'Inputs and Results'!$C$14))))</f>
        <v>0.61092175556409822</v>
      </c>
      <c r="C396" s="47">
        <f ca="1">IF('Inputs and Results'!$G$15='Inputs and Results'!$G$13, 'Inputs and Results'!$G$13, IF(F396 &lt;= ('Inputs and Results'!$G$14-'Inputs and Results'!$G$13)/('Inputs and Results'!$G$15-'Inputs and Results'!$G$13), 'Inputs and Results'!$G$13 + SQRT(F396*('Inputs and Results'!$G$15-'Inputs and Results'!$G$13)*('Inputs and Results'!$G$14-'Inputs and Results'!$G$13)), 'Inputs and Results'!$G$15 - SQRT((1-F396)*('Inputs and Results'!$G$15-'Inputs and Results'!$G$13)*('Inputs and Results'!$G$15-'Inputs and Results'!$G$14))))</f>
        <v>285.31440545292401</v>
      </c>
      <c r="D396">
        <f t="shared" ca="1" si="26"/>
        <v>174.30477746702726</v>
      </c>
      <c r="E396">
        <f t="shared" ca="1" si="25"/>
        <v>0.36581168244034101</v>
      </c>
      <c r="F396">
        <f t="shared" ca="1" si="25"/>
        <v>1.3665058784074535E-2</v>
      </c>
    </row>
    <row r="397" spans="1:6" ht="15.75" customHeight="1" x14ac:dyDescent="0.2">
      <c r="A397">
        <v>396</v>
      </c>
      <c r="B397" s="47">
        <f ca="1">IF('Inputs and Results'!$C$15='Inputs and Results'!$C$13, 'Inputs and Results'!$C$13, IF(E397 &lt;= ('Inputs and Results'!$C$14-'Inputs and Results'!$C$13)/('Inputs and Results'!$C$15-'Inputs and Results'!$C$13), 'Inputs and Results'!$C$13 + SQRT(E397*('Inputs and Results'!$C$15-'Inputs and Results'!$C$13)*('Inputs and Results'!$C$14-'Inputs and Results'!$C$13)), 'Inputs and Results'!$C$15 - SQRT((1-E397)*('Inputs and Results'!$C$15-'Inputs and Results'!$C$13)*('Inputs and Results'!$C$15-'Inputs and Results'!$C$14))))</f>
        <v>6.2871840547783275E-2</v>
      </c>
      <c r="C397" s="47">
        <f ca="1">IF('Inputs and Results'!$G$15='Inputs and Results'!$G$13, 'Inputs and Results'!$G$13, IF(F397 &lt;= ('Inputs and Results'!$G$14-'Inputs and Results'!$G$13)/('Inputs and Results'!$G$15-'Inputs and Results'!$G$13), 'Inputs and Results'!$G$13 + SQRT(F397*('Inputs and Results'!$G$15-'Inputs and Results'!$G$13)*('Inputs and Results'!$G$14-'Inputs and Results'!$G$13)), 'Inputs and Results'!$G$15 - SQRT((1-F397)*('Inputs and Results'!$G$15-'Inputs and Results'!$G$13)*('Inputs and Results'!$G$15-'Inputs and Results'!$G$14))))</f>
        <v>771.15346007504752</v>
      </c>
      <c r="D397">
        <f t="shared" ca="1" si="26"/>
        <v>48.48383737970974</v>
      </c>
      <c r="E397">
        <f t="shared" ca="1" si="25"/>
        <v>4.1475352772536889E-2</v>
      </c>
      <c r="F397">
        <f t="shared" ca="1" si="25"/>
        <v>0.78318737858037535</v>
      </c>
    </row>
    <row r="398" spans="1:6" ht="15.75" customHeight="1" x14ac:dyDescent="0.2">
      <c r="A398">
        <v>397</v>
      </c>
      <c r="B398" s="47">
        <f ca="1">IF('Inputs and Results'!$C$15='Inputs and Results'!$C$13, 'Inputs and Results'!$C$13, IF(E398 &lt;= ('Inputs and Results'!$C$14-'Inputs and Results'!$C$13)/('Inputs and Results'!$C$15-'Inputs and Results'!$C$13), 'Inputs and Results'!$C$13 + SQRT(E398*('Inputs and Results'!$C$15-'Inputs and Results'!$C$13)*('Inputs and Results'!$C$14-'Inputs and Results'!$C$13)), 'Inputs and Results'!$C$15 - SQRT((1-E398)*('Inputs and Results'!$C$15-'Inputs and Results'!$C$13)*('Inputs and Results'!$C$15-'Inputs and Results'!$C$14))))</f>
        <v>1.2940068677449363</v>
      </c>
      <c r="C398" s="47">
        <f ca="1">IF('Inputs and Results'!$G$15='Inputs and Results'!$G$13, 'Inputs and Results'!$G$13, IF(F398 &lt;= ('Inputs and Results'!$G$14-'Inputs and Results'!$G$13)/('Inputs and Results'!$G$15-'Inputs and Results'!$G$13), 'Inputs and Results'!$G$13 + SQRT(F398*('Inputs and Results'!$G$15-'Inputs and Results'!$G$13)*('Inputs and Results'!$G$14-'Inputs and Results'!$G$13)), 'Inputs and Results'!$G$15 - SQRT((1-F398)*('Inputs and Results'!$G$15-'Inputs and Results'!$G$13)*('Inputs and Results'!$G$15-'Inputs and Results'!$G$14))))</f>
        <v>641.93000314640778</v>
      </c>
      <c r="D398">
        <f t="shared" ca="1" si="26"/>
        <v>830.66183268298028</v>
      </c>
      <c r="E398">
        <f t="shared" ca="1" si="25"/>
        <v>0.67662082585539518</v>
      </c>
      <c r="F398">
        <f t="shared" ca="1" si="25"/>
        <v>0.6328376942541466</v>
      </c>
    </row>
    <row r="399" spans="1:6" ht="15.75" customHeight="1" x14ac:dyDescent="0.2">
      <c r="A399">
        <v>398</v>
      </c>
      <c r="B399" s="47">
        <f ca="1">IF('Inputs and Results'!$C$15='Inputs and Results'!$C$13, 'Inputs and Results'!$C$13, IF(E399 &lt;= ('Inputs and Results'!$C$14-'Inputs and Results'!$C$13)/('Inputs and Results'!$C$15-'Inputs and Results'!$C$13), 'Inputs and Results'!$C$13 + SQRT(E399*('Inputs and Results'!$C$15-'Inputs and Results'!$C$13)*('Inputs and Results'!$C$14-'Inputs and Results'!$C$13)), 'Inputs and Results'!$C$15 - SQRT((1-E399)*('Inputs and Results'!$C$15-'Inputs and Results'!$C$13)*('Inputs and Results'!$C$15-'Inputs and Results'!$C$14))))</f>
        <v>1.1349881477940349</v>
      </c>
      <c r="C399" s="47">
        <f ca="1">IF('Inputs and Results'!$G$15='Inputs and Results'!$G$13, 'Inputs and Results'!$G$13, IF(F399 &lt;= ('Inputs and Results'!$G$14-'Inputs and Results'!$G$13)/('Inputs and Results'!$G$15-'Inputs and Results'!$G$13), 'Inputs and Results'!$G$13 + SQRT(F399*('Inputs and Results'!$G$15-'Inputs and Results'!$G$13)*('Inputs and Results'!$G$14-'Inputs and Results'!$G$13)), 'Inputs and Results'!$G$15 - SQRT((1-F399)*('Inputs and Results'!$G$15-'Inputs and Results'!$G$13)*('Inputs and Results'!$G$15-'Inputs and Results'!$G$14))))</f>
        <v>352.02895380236657</v>
      </c>
      <c r="D399">
        <f t="shared" ca="1" si="26"/>
        <v>399.54869024601993</v>
      </c>
      <c r="E399">
        <f t="shared" ca="1" si="25"/>
        <v>0.6135256434590306</v>
      </c>
      <c r="F399">
        <f t="shared" ca="1" si="25"/>
        <v>0.15229882169158415</v>
      </c>
    </row>
    <row r="400" spans="1:6" ht="15.75" customHeight="1" x14ac:dyDescent="0.2">
      <c r="A400">
        <v>399</v>
      </c>
      <c r="B400" s="47">
        <f ca="1">IF('Inputs and Results'!$C$15='Inputs and Results'!$C$13, 'Inputs and Results'!$C$13, IF(E400 &lt;= ('Inputs and Results'!$C$14-'Inputs and Results'!$C$13)/('Inputs and Results'!$C$15-'Inputs and Results'!$C$13), 'Inputs and Results'!$C$13 + SQRT(E400*('Inputs and Results'!$C$15-'Inputs and Results'!$C$13)*('Inputs and Results'!$C$14-'Inputs and Results'!$C$13)), 'Inputs and Results'!$C$15 - SQRT((1-E400)*('Inputs and Results'!$C$15-'Inputs and Results'!$C$13)*('Inputs and Results'!$C$15-'Inputs and Results'!$C$14))))</f>
        <v>0.23094942375422134</v>
      </c>
      <c r="C400" s="47">
        <f ca="1">IF('Inputs and Results'!$G$15='Inputs and Results'!$G$13, 'Inputs and Results'!$G$13, IF(F400 &lt;= ('Inputs and Results'!$G$14-'Inputs and Results'!$G$13)/('Inputs and Results'!$G$15-'Inputs and Results'!$G$13), 'Inputs and Results'!$G$13 + SQRT(F400*('Inputs and Results'!$G$15-'Inputs and Results'!$G$13)*('Inputs and Results'!$G$14-'Inputs and Results'!$G$13)), 'Inputs and Results'!$G$15 - SQRT((1-F400)*('Inputs and Results'!$G$15-'Inputs and Results'!$G$13)*('Inputs and Results'!$G$15-'Inputs and Results'!$G$14))))</f>
        <v>638.97868698227433</v>
      </c>
      <c r="D400">
        <f t="shared" ca="1" si="26"/>
        <v>147.57175954978524</v>
      </c>
      <c r="E400">
        <f t="shared" ca="1" si="25"/>
        <v>0.14803987846588007</v>
      </c>
      <c r="F400">
        <f t="shared" ca="1" si="25"/>
        <v>0.62894399862759176</v>
      </c>
    </row>
    <row r="401" spans="1:6" ht="15.75" customHeight="1" x14ac:dyDescent="0.2">
      <c r="A401">
        <v>400</v>
      </c>
      <c r="B401" s="47">
        <f ca="1">IF('Inputs and Results'!$C$15='Inputs and Results'!$C$13, 'Inputs and Results'!$C$13, IF(E401 &lt;= ('Inputs and Results'!$C$14-'Inputs and Results'!$C$13)/('Inputs and Results'!$C$15-'Inputs and Results'!$C$13), 'Inputs and Results'!$C$13 + SQRT(E401*('Inputs and Results'!$C$15-'Inputs and Results'!$C$13)*('Inputs and Results'!$C$14-'Inputs and Results'!$C$13)), 'Inputs and Results'!$C$15 - SQRT((1-E401)*('Inputs and Results'!$C$15-'Inputs and Results'!$C$13)*('Inputs and Results'!$C$15-'Inputs and Results'!$C$14))))</f>
        <v>0.14892277088936323</v>
      </c>
      <c r="C401" s="47">
        <f ca="1">IF('Inputs and Results'!$G$15='Inputs and Results'!$G$13, 'Inputs and Results'!$G$13, IF(F401 &lt;= ('Inputs and Results'!$G$14-'Inputs and Results'!$G$13)/('Inputs and Results'!$G$15-'Inputs and Results'!$G$13), 'Inputs and Results'!$G$13 + SQRT(F401*('Inputs and Results'!$G$15-'Inputs and Results'!$G$13)*('Inputs and Results'!$G$14-'Inputs and Results'!$G$13)), 'Inputs and Results'!$G$15 - SQRT((1-F401)*('Inputs and Results'!$G$15-'Inputs and Results'!$G$13)*('Inputs and Results'!$G$15-'Inputs and Results'!$G$14))))</f>
        <v>409.67091327052572</v>
      </c>
      <c r="D401">
        <f t="shared" ca="1" si="26"/>
        <v>61.009327557022694</v>
      </c>
      <c r="E401">
        <f t="shared" ca="1" si="25"/>
        <v>9.6817625960757048E-2</v>
      </c>
      <c r="F401">
        <f t="shared" ca="1" si="25"/>
        <v>0.26362900952601354</v>
      </c>
    </row>
    <row r="402" spans="1:6" ht="15.75" customHeight="1" x14ac:dyDescent="0.2">
      <c r="A402">
        <v>401</v>
      </c>
      <c r="B402" s="47">
        <f ca="1">IF('Inputs and Results'!$C$15='Inputs and Results'!$C$13, 'Inputs and Results'!$C$13, IF(E402 &lt;= ('Inputs and Results'!$C$14-'Inputs and Results'!$C$13)/('Inputs and Results'!$C$15-'Inputs and Results'!$C$13), 'Inputs and Results'!$C$13 + SQRT(E402*('Inputs and Results'!$C$15-'Inputs and Results'!$C$13)*('Inputs and Results'!$C$14-'Inputs and Results'!$C$13)), 'Inputs and Results'!$C$15 - SQRT((1-E402)*('Inputs and Results'!$C$15-'Inputs and Results'!$C$13)*('Inputs and Results'!$C$15-'Inputs and Results'!$C$14))))</f>
        <v>1.4355827898483842</v>
      </c>
      <c r="C402" s="47">
        <f ca="1">IF('Inputs and Results'!$G$15='Inputs and Results'!$G$13, 'Inputs and Results'!$G$13, IF(F402 &lt;= ('Inputs and Results'!$G$14-'Inputs and Results'!$G$13)/('Inputs and Results'!$G$15-'Inputs and Results'!$G$13), 'Inputs and Results'!$G$13 + SQRT(F402*('Inputs and Results'!$G$15-'Inputs and Results'!$G$13)*('Inputs and Results'!$G$14-'Inputs and Results'!$G$13)), 'Inputs and Results'!$G$15 - SQRT((1-F402)*('Inputs and Results'!$G$15-'Inputs and Results'!$G$13)*('Inputs and Results'!$G$15-'Inputs and Results'!$G$14))))</f>
        <v>672.85666551600355</v>
      </c>
      <c r="D402">
        <f t="shared" ca="1" si="26"/>
        <v>965.94144904954544</v>
      </c>
      <c r="E402">
        <f t="shared" ref="E402:F421" ca="1" si="27">RAND()</f>
        <v>0.72806653250904829</v>
      </c>
      <c r="F402">
        <f t="shared" ca="1" si="27"/>
        <v>0.67240431069600903</v>
      </c>
    </row>
    <row r="403" spans="1:6" ht="15.75" customHeight="1" x14ac:dyDescent="0.2">
      <c r="A403">
        <v>402</v>
      </c>
      <c r="B403" s="47">
        <f ca="1">IF('Inputs and Results'!$C$15='Inputs and Results'!$C$13, 'Inputs and Results'!$C$13, IF(E403 &lt;= ('Inputs and Results'!$C$14-'Inputs and Results'!$C$13)/('Inputs and Results'!$C$15-'Inputs and Results'!$C$13), 'Inputs and Results'!$C$13 + SQRT(E403*('Inputs and Results'!$C$15-'Inputs and Results'!$C$13)*('Inputs and Results'!$C$14-'Inputs and Results'!$C$13)), 'Inputs and Results'!$C$15 - SQRT((1-E403)*('Inputs and Results'!$C$15-'Inputs and Results'!$C$13)*('Inputs and Results'!$C$15-'Inputs and Results'!$C$14))))</f>
        <v>0.91693715780048413</v>
      </c>
      <c r="C403" s="47">
        <f ca="1">IF('Inputs and Results'!$G$15='Inputs and Results'!$G$13, 'Inputs and Results'!$G$13, IF(F403 &lt;= ('Inputs and Results'!$G$14-'Inputs and Results'!$G$13)/('Inputs and Results'!$G$15-'Inputs and Results'!$G$13), 'Inputs and Results'!$G$13 + SQRT(F403*('Inputs and Results'!$G$15-'Inputs and Results'!$G$13)*('Inputs and Results'!$G$14-'Inputs and Results'!$G$13)), 'Inputs and Results'!$G$15 - SQRT((1-F403)*('Inputs and Results'!$G$15-'Inputs and Results'!$G$13)*('Inputs and Results'!$G$15-'Inputs and Results'!$G$14))))</f>
        <v>1088.8764131993114</v>
      </c>
      <c r="D403">
        <f t="shared" ca="1" si="26"/>
        <v>998.43124351496215</v>
      </c>
      <c r="E403">
        <f t="shared" ca="1" si="27"/>
        <v>0.51787213282751954</v>
      </c>
      <c r="F403">
        <f t="shared" ca="1" si="27"/>
        <v>0.98544228404020773</v>
      </c>
    </row>
    <row r="404" spans="1:6" ht="15.75" customHeight="1" x14ac:dyDescent="0.2">
      <c r="A404">
        <v>403</v>
      </c>
      <c r="B404" s="47">
        <f ca="1">IF('Inputs and Results'!$C$15='Inputs and Results'!$C$13, 'Inputs and Results'!$C$13, IF(E404 &lt;= ('Inputs and Results'!$C$14-'Inputs and Results'!$C$13)/('Inputs and Results'!$C$15-'Inputs and Results'!$C$13), 'Inputs and Results'!$C$13 + SQRT(E404*('Inputs and Results'!$C$15-'Inputs and Results'!$C$13)*('Inputs and Results'!$C$14-'Inputs and Results'!$C$13)), 'Inputs and Results'!$C$15 - SQRT((1-E404)*('Inputs and Results'!$C$15-'Inputs and Results'!$C$13)*('Inputs and Results'!$C$15-'Inputs and Results'!$C$14))))</f>
        <v>1.0564447755892463</v>
      </c>
      <c r="C404" s="47">
        <f ca="1">IF('Inputs and Results'!$G$15='Inputs and Results'!$G$13, 'Inputs and Results'!$G$13, IF(F404 &lt;= ('Inputs and Results'!$G$14-'Inputs and Results'!$G$13)/('Inputs and Results'!$G$15-'Inputs and Results'!$G$13), 'Inputs and Results'!$G$13 + SQRT(F404*('Inputs and Results'!$G$15-'Inputs and Results'!$G$13)*('Inputs and Results'!$G$14-'Inputs and Results'!$G$13)), 'Inputs and Results'!$G$15 - SQRT((1-F404)*('Inputs and Results'!$G$15-'Inputs and Results'!$G$13)*('Inputs and Results'!$G$15-'Inputs and Results'!$G$14))))</f>
        <v>616.28762168778314</v>
      </c>
      <c r="D404">
        <f t="shared" ca="1" si="26"/>
        <v>651.07383819238044</v>
      </c>
      <c r="E404">
        <f t="shared" ca="1" si="27"/>
        <v>0.58028812107396277</v>
      </c>
      <c r="F404">
        <f t="shared" ca="1" si="27"/>
        <v>0.59832153763505347</v>
      </c>
    </row>
    <row r="405" spans="1:6" ht="15.75" customHeight="1" x14ac:dyDescent="0.2">
      <c r="A405">
        <v>404</v>
      </c>
      <c r="B405" s="47">
        <f ca="1">IF('Inputs and Results'!$C$15='Inputs and Results'!$C$13, 'Inputs and Results'!$C$13, IF(E405 &lt;= ('Inputs and Results'!$C$14-'Inputs and Results'!$C$13)/('Inputs and Results'!$C$15-'Inputs and Results'!$C$13), 'Inputs and Results'!$C$13 + SQRT(E405*('Inputs and Results'!$C$15-'Inputs and Results'!$C$13)*('Inputs and Results'!$C$14-'Inputs and Results'!$C$13)), 'Inputs and Results'!$C$15 - SQRT((1-E405)*('Inputs and Results'!$C$15-'Inputs and Results'!$C$13)*('Inputs and Results'!$C$15-'Inputs and Results'!$C$14))))</f>
        <v>2.1408210364828202</v>
      </c>
      <c r="C405" s="47">
        <f ca="1">IF('Inputs and Results'!$G$15='Inputs and Results'!$G$13, 'Inputs and Results'!$G$13, IF(F405 &lt;= ('Inputs and Results'!$G$14-'Inputs and Results'!$G$13)/('Inputs and Results'!$G$15-'Inputs and Results'!$G$13), 'Inputs and Results'!$G$13 + SQRT(F405*('Inputs and Results'!$G$15-'Inputs and Results'!$G$13)*('Inputs and Results'!$G$14-'Inputs and Results'!$G$13)), 'Inputs and Results'!$G$15 - SQRT((1-F405)*('Inputs and Results'!$G$15-'Inputs and Results'!$G$13)*('Inputs and Results'!$G$15-'Inputs and Results'!$G$14))))</f>
        <v>622.76944653022542</v>
      </c>
      <c r="D405">
        <f t="shared" ca="1" si="26"/>
        <v>1333.2379320106695</v>
      </c>
      <c r="E405">
        <f t="shared" ca="1" si="27"/>
        <v>0.91797905651661604</v>
      </c>
      <c r="F405">
        <f t="shared" ca="1" si="27"/>
        <v>0.60719287106020303</v>
      </c>
    </row>
    <row r="406" spans="1:6" ht="15.75" customHeight="1" x14ac:dyDescent="0.2">
      <c r="A406">
        <v>405</v>
      </c>
      <c r="B406" s="47">
        <f ca="1">IF('Inputs and Results'!$C$15='Inputs and Results'!$C$13, 'Inputs and Results'!$C$13, IF(E406 &lt;= ('Inputs and Results'!$C$14-'Inputs and Results'!$C$13)/('Inputs and Results'!$C$15-'Inputs and Results'!$C$13), 'Inputs and Results'!$C$13 + SQRT(E406*('Inputs and Results'!$C$15-'Inputs and Results'!$C$13)*('Inputs and Results'!$C$14-'Inputs and Results'!$C$13)), 'Inputs and Results'!$C$15 - SQRT((1-E406)*('Inputs and Results'!$C$15-'Inputs and Results'!$C$13)*('Inputs and Results'!$C$15-'Inputs and Results'!$C$14))))</f>
        <v>1.9127785770452159</v>
      </c>
      <c r="C406" s="47">
        <f ca="1">IF('Inputs and Results'!$G$15='Inputs and Results'!$G$13, 'Inputs and Results'!$G$13, IF(F406 &lt;= ('Inputs and Results'!$G$14-'Inputs and Results'!$G$13)/('Inputs and Results'!$G$15-'Inputs and Results'!$G$13), 'Inputs and Results'!$G$13 + SQRT(F406*('Inputs and Results'!$G$15-'Inputs and Results'!$G$13)*('Inputs and Results'!$G$14-'Inputs and Results'!$G$13)), 'Inputs and Results'!$G$15 - SQRT((1-F406)*('Inputs and Results'!$G$15-'Inputs and Results'!$G$13)*('Inputs and Results'!$G$15-'Inputs and Results'!$G$14))))</f>
        <v>793.41869539372976</v>
      </c>
      <c r="D406">
        <f t="shared" ca="1" si="26"/>
        <v>1517.63428317629</v>
      </c>
      <c r="E406">
        <f t="shared" ca="1" si="27"/>
        <v>0.86866106416313049</v>
      </c>
      <c r="F406">
        <f t="shared" ca="1" si="27"/>
        <v>0.80511628504713084</v>
      </c>
    </row>
    <row r="407" spans="1:6" ht="15.75" customHeight="1" x14ac:dyDescent="0.2">
      <c r="A407">
        <v>406</v>
      </c>
      <c r="B407" s="47">
        <f ca="1">IF('Inputs and Results'!$C$15='Inputs and Results'!$C$13, 'Inputs and Results'!$C$13, IF(E407 &lt;= ('Inputs and Results'!$C$14-'Inputs and Results'!$C$13)/('Inputs and Results'!$C$15-'Inputs and Results'!$C$13), 'Inputs and Results'!$C$13 + SQRT(E407*('Inputs and Results'!$C$15-'Inputs and Results'!$C$13)*('Inputs and Results'!$C$14-'Inputs and Results'!$C$13)), 'Inputs and Results'!$C$15 - SQRT((1-E407)*('Inputs and Results'!$C$15-'Inputs and Results'!$C$13)*('Inputs and Results'!$C$15-'Inputs and Results'!$C$14))))</f>
        <v>0.16402379288027458</v>
      </c>
      <c r="C407" s="47">
        <f ca="1">IF('Inputs and Results'!$G$15='Inputs and Results'!$G$13, 'Inputs and Results'!$G$13, IF(F407 &lt;= ('Inputs and Results'!$G$14-'Inputs and Results'!$G$13)/('Inputs and Results'!$G$15-'Inputs and Results'!$G$13), 'Inputs and Results'!$G$13 + SQRT(F407*('Inputs and Results'!$G$15-'Inputs and Results'!$G$13)*('Inputs and Results'!$G$14-'Inputs and Results'!$G$13)), 'Inputs and Results'!$G$15 - SQRT((1-F407)*('Inputs and Results'!$G$15-'Inputs and Results'!$G$13)*('Inputs and Results'!$G$15-'Inputs and Results'!$G$14))))</f>
        <v>831.50061042314564</v>
      </c>
      <c r="D407">
        <f t="shared" ca="1" si="26"/>
        <v>136.38588390386792</v>
      </c>
      <c r="E407">
        <f t="shared" ca="1" si="27"/>
        <v>0.10635988362786841</v>
      </c>
      <c r="F407">
        <f t="shared" ca="1" si="27"/>
        <v>0.83991365647438132</v>
      </c>
    </row>
    <row r="408" spans="1:6" ht="15.75" customHeight="1" x14ac:dyDescent="0.2">
      <c r="A408">
        <v>407</v>
      </c>
      <c r="B408" s="47">
        <f ca="1">IF('Inputs and Results'!$C$15='Inputs and Results'!$C$13, 'Inputs and Results'!$C$13, IF(E408 &lt;= ('Inputs and Results'!$C$14-'Inputs and Results'!$C$13)/('Inputs and Results'!$C$15-'Inputs and Results'!$C$13), 'Inputs and Results'!$C$13 + SQRT(E408*('Inputs and Results'!$C$15-'Inputs and Results'!$C$13)*('Inputs and Results'!$C$14-'Inputs and Results'!$C$13)), 'Inputs and Results'!$C$15 - SQRT((1-E408)*('Inputs and Results'!$C$15-'Inputs and Results'!$C$13)*('Inputs and Results'!$C$15-'Inputs and Results'!$C$14))))</f>
        <v>0.20007363371503928</v>
      </c>
      <c r="C408" s="47">
        <f ca="1">IF('Inputs and Results'!$G$15='Inputs and Results'!$G$13, 'Inputs and Results'!$G$13, IF(F408 &lt;= ('Inputs and Results'!$G$14-'Inputs and Results'!$G$13)/('Inputs and Results'!$G$15-'Inputs and Results'!$G$13), 'Inputs and Results'!$G$13 + SQRT(F408*('Inputs and Results'!$G$15-'Inputs and Results'!$G$13)*('Inputs and Results'!$G$14-'Inputs and Results'!$G$13)), 'Inputs and Results'!$G$15 - SQRT((1-F408)*('Inputs and Results'!$G$15-'Inputs and Results'!$G$13)*('Inputs and Results'!$G$15-'Inputs and Results'!$G$14))))</f>
        <v>722.99929632893429</v>
      </c>
      <c r="D408">
        <f t="shared" ca="1" si="26"/>
        <v>144.65309638994634</v>
      </c>
      <c r="E408">
        <f t="shared" ca="1" si="27"/>
        <v>0.12893470482025504</v>
      </c>
      <c r="F408">
        <f t="shared" ca="1" si="27"/>
        <v>0.73176294083557403</v>
      </c>
    </row>
    <row r="409" spans="1:6" ht="15.75" customHeight="1" x14ac:dyDescent="0.2">
      <c r="A409">
        <v>408</v>
      </c>
      <c r="B409" s="47">
        <f ca="1">IF('Inputs and Results'!$C$15='Inputs and Results'!$C$13, 'Inputs and Results'!$C$13, IF(E409 &lt;= ('Inputs and Results'!$C$14-'Inputs and Results'!$C$13)/('Inputs and Results'!$C$15-'Inputs and Results'!$C$13), 'Inputs and Results'!$C$13 + SQRT(E409*('Inputs and Results'!$C$15-'Inputs and Results'!$C$13)*('Inputs and Results'!$C$14-'Inputs and Results'!$C$13)), 'Inputs and Results'!$C$15 - SQRT((1-E409)*('Inputs and Results'!$C$15-'Inputs and Results'!$C$13)*('Inputs and Results'!$C$15-'Inputs and Results'!$C$14))))</f>
        <v>1.1036574038287081</v>
      </c>
      <c r="C409" s="47">
        <f ca="1">IF('Inputs and Results'!$G$15='Inputs and Results'!$G$13, 'Inputs and Results'!$G$13, IF(F409 &lt;= ('Inputs and Results'!$G$14-'Inputs and Results'!$G$13)/('Inputs and Results'!$G$15-'Inputs and Results'!$G$13), 'Inputs and Results'!$G$13 + SQRT(F409*('Inputs and Results'!$G$15-'Inputs and Results'!$G$13)*('Inputs and Results'!$G$14-'Inputs and Results'!$G$13)), 'Inputs and Results'!$G$15 - SQRT((1-F409)*('Inputs and Results'!$G$15-'Inputs and Results'!$G$13)*('Inputs and Results'!$G$15-'Inputs and Results'!$G$14))))</f>
        <v>446.56743221039778</v>
      </c>
      <c r="D409">
        <f t="shared" ca="1" si="26"/>
        <v>492.85745286778024</v>
      </c>
      <c r="E409">
        <f t="shared" ca="1" si="27"/>
        <v>0.6004316397718138</v>
      </c>
      <c r="F409">
        <f t="shared" ca="1" si="27"/>
        <v>0.33077906608377383</v>
      </c>
    </row>
    <row r="410" spans="1:6" ht="15.75" customHeight="1" x14ac:dyDescent="0.2">
      <c r="A410">
        <v>409</v>
      </c>
      <c r="B410" s="47">
        <f ca="1">IF('Inputs and Results'!$C$15='Inputs and Results'!$C$13, 'Inputs and Results'!$C$13, IF(E410 &lt;= ('Inputs and Results'!$C$14-'Inputs and Results'!$C$13)/('Inputs and Results'!$C$15-'Inputs and Results'!$C$13), 'Inputs and Results'!$C$13 + SQRT(E410*('Inputs and Results'!$C$15-'Inputs and Results'!$C$13)*('Inputs and Results'!$C$14-'Inputs and Results'!$C$13)), 'Inputs and Results'!$C$15 - SQRT((1-E410)*('Inputs and Results'!$C$15-'Inputs and Results'!$C$13)*('Inputs and Results'!$C$15-'Inputs and Results'!$C$14))))</f>
        <v>0.80567369868436156</v>
      </c>
      <c r="C410" s="47">
        <f ca="1">IF('Inputs and Results'!$G$15='Inputs and Results'!$G$13, 'Inputs and Results'!$G$13, IF(F410 &lt;= ('Inputs and Results'!$G$14-'Inputs and Results'!$G$13)/('Inputs and Results'!$G$15-'Inputs and Results'!$G$13), 'Inputs and Results'!$G$13 + SQRT(F410*('Inputs and Results'!$G$15-'Inputs and Results'!$G$13)*('Inputs and Results'!$G$14-'Inputs and Results'!$G$13)), 'Inputs and Results'!$G$15 - SQRT((1-F410)*('Inputs and Results'!$G$15-'Inputs and Results'!$G$13)*('Inputs and Results'!$G$15-'Inputs and Results'!$G$14))))</f>
        <v>320.63652930487058</v>
      </c>
      <c r="D410">
        <f t="shared" ca="1" si="26"/>
        <v>258.32841849837178</v>
      </c>
      <c r="E410">
        <f t="shared" ca="1" si="27"/>
        <v>0.46499245370604758</v>
      </c>
      <c r="F410">
        <f t="shared" ca="1" si="27"/>
        <v>8.8372156506247967E-2</v>
      </c>
    </row>
    <row r="411" spans="1:6" ht="15.75" customHeight="1" x14ac:dyDescent="0.2">
      <c r="A411">
        <v>410</v>
      </c>
      <c r="B411" s="47">
        <f ca="1">IF('Inputs and Results'!$C$15='Inputs and Results'!$C$13, 'Inputs and Results'!$C$13, IF(E411 &lt;= ('Inputs and Results'!$C$14-'Inputs and Results'!$C$13)/('Inputs and Results'!$C$15-'Inputs and Results'!$C$13), 'Inputs and Results'!$C$13 + SQRT(E411*('Inputs and Results'!$C$15-'Inputs and Results'!$C$13)*('Inputs and Results'!$C$14-'Inputs and Results'!$C$13)), 'Inputs and Results'!$C$15 - SQRT((1-E411)*('Inputs and Results'!$C$15-'Inputs and Results'!$C$13)*('Inputs and Results'!$C$15-'Inputs and Results'!$C$14))))</f>
        <v>1.8033648892165839</v>
      </c>
      <c r="C411" s="47">
        <f ca="1">IF('Inputs and Results'!$G$15='Inputs and Results'!$G$13, 'Inputs and Results'!$G$13, IF(F411 &lt;= ('Inputs and Results'!$G$14-'Inputs and Results'!$G$13)/('Inputs and Results'!$G$15-'Inputs and Results'!$G$13), 'Inputs and Results'!$G$13 + SQRT(F411*('Inputs and Results'!$G$15-'Inputs and Results'!$G$13)*('Inputs and Results'!$G$14-'Inputs and Results'!$G$13)), 'Inputs and Results'!$G$15 - SQRT((1-F411)*('Inputs and Results'!$G$15-'Inputs and Results'!$G$13)*('Inputs and Results'!$G$15-'Inputs and Results'!$G$14))))</f>
        <v>989.6296412393267</v>
      </c>
      <c r="D411">
        <f t="shared" ca="1" si="26"/>
        <v>1784.663348339006</v>
      </c>
      <c r="E411">
        <f t="shared" ca="1" si="27"/>
        <v>0.84089604573781795</v>
      </c>
      <c r="F411">
        <f t="shared" ca="1" si="27"/>
        <v>0.94782651646749638</v>
      </c>
    </row>
    <row r="412" spans="1:6" ht="15.75" customHeight="1" x14ac:dyDescent="0.2">
      <c r="A412">
        <v>411</v>
      </c>
      <c r="B412" s="47">
        <f ca="1">IF('Inputs and Results'!$C$15='Inputs and Results'!$C$13, 'Inputs and Results'!$C$13, IF(E412 &lt;= ('Inputs and Results'!$C$14-'Inputs and Results'!$C$13)/('Inputs and Results'!$C$15-'Inputs and Results'!$C$13), 'Inputs and Results'!$C$13 + SQRT(E412*('Inputs and Results'!$C$15-'Inputs and Results'!$C$13)*('Inputs and Results'!$C$14-'Inputs and Results'!$C$13)), 'Inputs and Results'!$C$15 - SQRT((1-E412)*('Inputs and Results'!$C$15-'Inputs and Results'!$C$13)*('Inputs and Results'!$C$15-'Inputs and Results'!$C$14))))</f>
        <v>0.12047259653617237</v>
      </c>
      <c r="C412" s="47">
        <f ca="1">IF('Inputs and Results'!$G$15='Inputs and Results'!$G$13, 'Inputs and Results'!$G$13, IF(F412 &lt;= ('Inputs and Results'!$G$14-'Inputs and Results'!$G$13)/('Inputs and Results'!$G$15-'Inputs and Results'!$G$13), 'Inputs and Results'!$G$13 + SQRT(F412*('Inputs and Results'!$G$15-'Inputs and Results'!$G$13)*('Inputs and Results'!$G$14-'Inputs and Results'!$G$13)), 'Inputs and Results'!$G$15 - SQRT((1-F412)*('Inputs and Results'!$G$15-'Inputs and Results'!$G$13)*('Inputs and Results'!$G$15-'Inputs and Results'!$G$14))))</f>
        <v>631.29366789892617</v>
      </c>
      <c r="D412">
        <f t="shared" ca="1" si="26"/>
        <v>76.05358734862773</v>
      </c>
      <c r="E412">
        <f t="shared" ca="1" si="27"/>
        <v>7.8702436966762823E-2</v>
      </c>
      <c r="F412">
        <f t="shared" ca="1" si="27"/>
        <v>0.61870872526574772</v>
      </c>
    </row>
    <row r="413" spans="1:6" ht="15.75" customHeight="1" x14ac:dyDescent="0.2">
      <c r="A413">
        <v>412</v>
      </c>
      <c r="B413" s="47">
        <f ca="1">IF('Inputs and Results'!$C$15='Inputs and Results'!$C$13, 'Inputs and Results'!$C$13, IF(E413 &lt;= ('Inputs and Results'!$C$14-'Inputs and Results'!$C$13)/('Inputs and Results'!$C$15-'Inputs and Results'!$C$13), 'Inputs and Results'!$C$13 + SQRT(E413*('Inputs and Results'!$C$15-'Inputs and Results'!$C$13)*('Inputs and Results'!$C$14-'Inputs and Results'!$C$13)), 'Inputs and Results'!$C$15 - SQRT((1-E413)*('Inputs and Results'!$C$15-'Inputs and Results'!$C$13)*('Inputs and Results'!$C$15-'Inputs and Results'!$C$14))))</f>
        <v>1.4029343048270917</v>
      </c>
      <c r="C413" s="47">
        <f ca="1">IF('Inputs and Results'!$G$15='Inputs and Results'!$G$13, 'Inputs and Results'!$G$13, IF(F413 &lt;= ('Inputs and Results'!$G$14-'Inputs and Results'!$G$13)/('Inputs and Results'!$G$15-'Inputs and Results'!$G$13), 'Inputs and Results'!$G$13 + SQRT(F413*('Inputs and Results'!$G$15-'Inputs and Results'!$G$13)*('Inputs and Results'!$G$14-'Inputs and Results'!$G$13)), 'Inputs and Results'!$G$15 - SQRT((1-F413)*('Inputs and Results'!$G$15-'Inputs and Results'!$G$13)*('Inputs and Results'!$G$15-'Inputs and Results'!$G$14))))</f>
        <v>434.90837004110404</v>
      </c>
      <c r="D413">
        <f t="shared" ca="1" si="26"/>
        <v>610.1478717870998</v>
      </c>
      <c r="E413">
        <f t="shared" ca="1" si="27"/>
        <v>0.71659790725576389</v>
      </c>
      <c r="F413">
        <f t="shared" ca="1" si="27"/>
        <v>0.30990696956034869</v>
      </c>
    </row>
    <row r="414" spans="1:6" ht="15.75" customHeight="1" x14ac:dyDescent="0.2">
      <c r="A414">
        <v>413</v>
      </c>
      <c r="B414" s="47">
        <f ca="1">IF('Inputs and Results'!$C$15='Inputs and Results'!$C$13, 'Inputs and Results'!$C$13, IF(E414 &lt;= ('Inputs and Results'!$C$14-'Inputs and Results'!$C$13)/('Inputs and Results'!$C$15-'Inputs and Results'!$C$13), 'Inputs and Results'!$C$13 + SQRT(E414*('Inputs and Results'!$C$15-'Inputs and Results'!$C$13)*('Inputs and Results'!$C$14-'Inputs and Results'!$C$13)), 'Inputs and Results'!$C$15 - SQRT((1-E414)*('Inputs and Results'!$C$15-'Inputs and Results'!$C$13)*('Inputs and Results'!$C$15-'Inputs and Results'!$C$14))))</f>
        <v>1.0909215753831554</v>
      </c>
      <c r="C414" s="47">
        <f ca="1">IF('Inputs and Results'!$G$15='Inputs and Results'!$G$13, 'Inputs and Results'!$G$13, IF(F414 &lt;= ('Inputs and Results'!$G$14-'Inputs and Results'!$G$13)/('Inputs and Results'!$G$15-'Inputs and Results'!$G$13), 'Inputs and Results'!$G$13 + SQRT(F414*('Inputs and Results'!$G$15-'Inputs and Results'!$G$13)*('Inputs and Results'!$G$14-'Inputs and Results'!$G$13)), 'Inputs and Results'!$G$15 - SQRT((1-F414)*('Inputs and Results'!$G$15-'Inputs and Results'!$G$13)*('Inputs and Results'!$G$15-'Inputs and Results'!$G$14))))</f>
        <v>738.33159858484237</v>
      </c>
      <c r="D414">
        <f t="shared" ca="1" si="26"/>
        <v>805.46187068333973</v>
      </c>
      <c r="E414">
        <f t="shared" ca="1" si="27"/>
        <v>0.59504661874027409</v>
      </c>
      <c r="F414">
        <f t="shared" ca="1" si="27"/>
        <v>0.7487297679960917</v>
      </c>
    </row>
    <row r="415" spans="1:6" ht="15.75" customHeight="1" x14ac:dyDescent="0.2">
      <c r="A415">
        <v>414</v>
      </c>
      <c r="B415" s="47">
        <f ca="1">IF('Inputs and Results'!$C$15='Inputs and Results'!$C$13, 'Inputs and Results'!$C$13, IF(E415 &lt;= ('Inputs and Results'!$C$14-'Inputs and Results'!$C$13)/('Inputs and Results'!$C$15-'Inputs and Results'!$C$13), 'Inputs and Results'!$C$13 + SQRT(E415*('Inputs and Results'!$C$15-'Inputs and Results'!$C$13)*('Inputs and Results'!$C$14-'Inputs and Results'!$C$13)), 'Inputs and Results'!$C$15 - SQRT((1-E415)*('Inputs and Results'!$C$15-'Inputs and Results'!$C$13)*('Inputs and Results'!$C$15-'Inputs and Results'!$C$14))))</f>
        <v>0.75645259966493761</v>
      </c>
      <c r="C415" s="47">
        <f ca="1">IF('Inputs and Results'!$G$15='Inputs and Results'!$G$13, 'Inputs and Results'!$G$13, IF(F415 &lt;= ('Inputs and Results'!$G$14-'Inputs and Results'!$G$13)/('Inputs and Results'!$G$15-'Inputs and Results'!$G$13), 'Inputs and Results'!$G$13 + SQRT(F415*('Inputs and Results'!$G$15-'Inputs and Results'!$G$13)*('Inputs and Results'!$G$14-'Inputs and Results'!$G$13)), 'Inputs and Results'!$G$15 - SQRT((1-F415)*('Inputs and Results'!$G$15-'Inputs and Results'!$G$13)*('Inputs and Results'!$G$15-'Inputs and Results'!$G$14))))</f>
        <v>418.71888383406588</v>
      </c>
      <c r="D415">
        <f t="shared" ca="1" si="26"/>
        <v>316.74098820508016</v>
      </c>
      <c r="E415">
        <f t="shared" ca="1" si="27"/>
        <v>0.44072167360553161</v>
      </c>
      <c r="F415">
        <f t="shared" ca="1" si="27"/>
        <v>0.28039297501831695</v>
      </c>
    </row>
    <row r="416" spans="1:6" ht="15.75" customHeight="1" x14ac:dyDescent="0.2">
      <c r="A416">
        <v>415</v>
      </c>
      <c r="B416" s="47">
        <f ca="1">IF('Inputs and Results'!$C$15='Inputs and Results'!$C$13, 'Inputs and Results'!$C$13, IF(E416 &lt;= ('Inputs and Results'!$C$14-'Inputs and Results'!$C$13)/('Inputs and Results'!$C$15-'Inputs and Results'!$C$13), 'Inputs and Results'!$C$13 + SQRT(E416*('Inputs and Results'!$C$15-'Inputs and Results'!$C$13)*('Inputs and Results'!$C$14-'Inputs and Results'!$C$13)), 'Inputs and Results'!$C$15 - SQRT((1-E416)*('Inputs and Results'!$C$15-'Inputs and Results'!$C$13)*('Inputs and Results'!$C$15-'Inputs and Results'!$C$14))))</f>
        <v>0.49640813780789239</v>
      </c>
      <c r="C416" s="47">
        <f ca="1">IF('Inputs and Results'!$G$15='Inputs and Results'!$G$13, 'Inputs and Results'!$G$13, IF(F416 &lt;= ('Inputs and Results'!$G$14-'Inputs and Results'!$G$13)/('Inputs and Results'!$G$15-'Inputs and Results'!$G$13), 'Inputs and Results'!$G$13 + SQRT(F416*('Inputs and Results'!$G$15-'Inputs and Results'!$G$13)*('Inputs and Results'!$G$14-'Inputs and Results'!$G$13)), 'Inputs and Results'!$G$15 - SQRT((1-F416)*('Inputs and Results'!$G$15-'Inputs and Results'!$G$13)*('Inputs and Results'!$G$15-'Inputs and Results'!$G$14))))</f>
        <v>459.18705758393685</v>
      </c>
      <c r="D416">
        <f t="shared" ca="1" si="26"/>
        <v>227.94419216072754</v>
      </c>
      <c r="E416">
        <f t="shared" ca="1" si="27"/>
        <v>0.3035586430628282</v>
      </c>
      <c r="F416">
        <f t="shared" ca="1" si="27"/>
        <v>0.3530095625522166</v>
      </c>
    </row>
    <row r="417" spans="1:6" ht="15.75" customHeight="1" x14ac:dyDescent="0.2">
      <c r="A417">
        <v>416</v>
      </c>
      <c r="B417" s="47">
        <f ca="1">IF('Inputs and Results'!$C$15='Inputs and Results'!$C$13, 'Inputs and Results'!$C$13, IF(E417 &lt;= ('Inputs and Results'!$C$14-'Inputs and Results'!$C$13)/('Inputs and Results'!$C$15-'Inputs and Results'!$C$13), 'Inputs and Results'!$C$13 + SQRT(E417*('Inputs and Results'!$C$15-'Inputs and Results'!$C$13)*('Inputs and Results'!$C$14-'Inputs and Results'!$C$13)), 'Inputs and Results'!$C$15 - SQRT((1-E417)*('Inputs and Results'!$C$15-'Inputs and Results'!$C$13)*('Inputs and Results'!$C$15-'Inputs and Results'!$C$14))))</f>
        <v>0.60610083324032793</v>
      </c>
      <c r="C417" s="47">
        <f ca="1">IF('Inputs and Results'!$G$15='Inputs and Results'!$G$13, 'Inputs and Results'!$G$13, IF(F417 &lt;= ('Inputs and Results'!$G$14-'Inputs and Results'!$G$13)/('Inputs and Results'!$G$15-'Inputs and Results'!$G$13), 'Inputs and Results'!$G$13 + SQRT(F417*('Inputs and Results'!$G$15-'Inputs and Results'!$G$13)*('Inputs and Results'!$G$14-'Inputs and Results'!$G$13)), 'Inputs and Results'!$G$15 - SQRT((1-F417)*('Inputs and Results'!$G$15-'Inputs and Results'!$G$13)*('Inputs and Results'!$G$15-'Inputs and Results'!$G$14))))</f>
        <v>704.57792785806862</v>
      </c>
      <c r="D417">
        <f t="shared" ca="1" si="26"/>
        <v>427.04526915751904</v>
      </c>
      <c r="E417">
        <f t="shared" ca="1" si="27"/>
        <v>0.36324964215414979</v>
      </c>
      <c r="F417">
        <f t="shared" ca="1" si="27"/>
        <v>0.71064469936562247</v>
      </c>
    </row>
    <row r="418" spans="1:6" ht="15.75" customHeight="1" x14ac:dyDescent="0.2">
      <c r="A418">
        <v>417</v>
      </c>
      <c r="B418" s="47">
        <f ca="1">IF('Inputs and Results'!$C$15='Inputs and Results'!$C$13, 'Inputs and Results'!$C$13, IF(E418 &lt;= ('Inputs and Results'!$C$14-'Inputs and Results'!$C$13)/('Inputs and Results'!$C$15-'Inputs and Results'!$C$13), 'Inputs and Results'!$C$13 + SQRT(E418*('Inputs and Results'!$C$15-'Inputs and Results'!$C$13)*('Inputs and Results'!$C$14-'Inputs and Results'!$C$13)), 'Inputs and Results'!$C$15 - SQRT((1-E418)*('Inputs and Results'!$C$15-'Inputs and Results'!$C$13)*('Inputs and Results'!$C$15-'Inputs and Results'!$C$14))))</f>
        <v>1.1970118055830703E-2</v>
      </c>
      <c r="C418" s="47">
        <f ca="1">IF('Inputs and Results'!$G$15='Inputs and Results'!$G$13, 'Inputs and Results'!$G$13, IF(F418 &lt;= ('Inputs and Results'!$G$14-'Inputs and Results'!$G$13)/('Inputs and Results'!$G$15-'Inputs and Results'!$G$13), 'Inputs and Results'!$G$13 + SQRT(F418*('Inputs and Results'!$G$15-'Inputs and Results'!$G$13)*('Inputs and Results'!$G$14-'Inputs and Results'!$G$13)), 'Inputs and Results'!$G$15 - SQRT((1-F418)*('Inputs and Results'!$G$15-'Inputs and Results'!$G$13)*('Inputs and Results'!$G$15-'Inputs and Results'!$G$14))))</f>
        <v>368.44835099447778</v>
      </c>
      <c r="D418">
        <f t="shared" ca="1" si="26"/>
        <v>4.4103702588800466</v>
      </c>
      <c r="E418">
        <f t="shared" ca="1" si="27"/>
        <v>7.9641582898570817E-3</v>
      </c>
      <c r="F418">
        <f t="shared" ca="1" si="27"/>
        <v>0.18480933488972684</v>
      </c>
    </row>
    <row r="419" spans="1:6" ht="15.75" customHeight="1" x14ac:dyDescent="0.2">
      <c r="A419">
        <v>418</v>
      </c>
      <c r="B419" s="47">
        <f ca="1">IF('Inputs and Results'!$C$15='Inputs and Results'!$C$13, 'Inputs and Results'!$C$13, IF(E419 &lt;= ('Inputs and Results'!$C$14-'Inputs and Results'!$C$13)/('Inputs and Results'!$C$15-'Inputs and Results'!$C$13), 'Inputs and Results'!$C$13 + SQRT(E419*('Inputs and Results'!$C$15-'Inputs and Results'!$C$13)*('Inputs and Results'!$C$14-'Inputs and Results'!$C$13)), 'Inputs and Results'!$C$15 - SQRT((1-E419)*('Inputs and Results'!$C$15-'Inputs and Results'!$C$13)*('Inputs and Results'!$C$15-'Inputs and Results'!$C$14))))</f>
        <v>1.7183541247495957</v>
      </c>
      <c r="C419" s="47">
        <f ca="1">IF('Inputs and Results'!$G$15='Inputs and Results'!$G$13, 'Inputs and Results'!$G$13, IF(F419 &lt;= ('Inputs and Results'!$G$14-'Inputs and Results'!$G$13)/('Inputs and Results'!$G$15-'Inputs and Results'!$G$13), 'Inputs and Results'!$G$13 + SQRT(F419*('Inputs and Results'!$G$15-'Inputs and Results'!$G$13)*('Inputs and Results'!$G$14-'Inputs and Results'!$G$13)), 'Inputs and Results'!$G$15 - SQRT((1-F419)*('Inputs and Results'!$G$15-'Inputs and Results'!$G$13)*('Inputs and Results'!$G$15-'Inputs and Results'!$G$14))))</f>
        <v>1029.6947845400691</v>
      </c>
      <c r="D419">
        <f t="shared" ca="1" si="26"/>
        <v>1769.3802802475741</v>
      </c>
      <c r="E419">
        <f t="shared" ca="1" si="27"/>
        <v>0.81748709449484724</v>
      </c>
      <c r="F419">
        <f t="shared" ca="1" si="27"/>
        <v>0.96580704491665281</v>
      </c>
    </row>
    <row r="420" spans="1:6" ht="15.75" customHeight="1" x14ac:dyDescent="0.2">
      <c r="A420">
        <v>419</v>
      </c>
      <c r="B420" s="47">
        <f ca="1">IF('Inputs and Results'!$C$15='Inputs and Results'!$C$13, 'Inputs and Results'!$C$13, IF(E420 &lt;= ('Inputs and Results'!$C$14-'Inputs and Results'!$C$13)/('Inputs and Results'!$C$15-'Inputs and Results'!$C$13), 'Inputs and Results'!$C$13 + SQRT(E420*('Inputs and Results'!$C$15-'Inputs and Results'!$C$13)*('Inputs and Results'!$C$14-'Inputs and Results'!$C$13)), 'Inputs and Results'!$C$15 - SQRT((1-E420)*('Inputs and Results'!$C$15-'Inputs and Results'!$C$13)*('Inputs and Results'!$C$15-'Inputs and Results'!$C$14))))</f>
        <v>8.6010252849203717E-2</v>
      </c>
      <c r="C420" s="47">
        <f ca="1">IF('Inputs and Results'!$G$15='Inputs and Results'!$G$13, 'Inputs and Results'!$G$13, IF(F420 &lt;= ('Inputs and Results'!$G$14-'Inputs and Results'!$G$13)/('Inputs and Results'!$G$15-'Inputs and Results'!$G$13), 'Inputs and Results'!$G$13 + SQRT(F420*('Inputs and Results'!$G$15-'Inputs and Results'!$G$13)*('Inputs and Results'!$G$14-'Inputs and Results'!$G$13)), 'Inputs and Results'!$G$15 - SQRT((1-F420)*('Inputs and Results'!$G$15-'Inputs and Results'!$G$13)*('Inputs and Results'!$G$15-'Inputs and Results'!$G$14))))</f>
        <v>329.0897433061599</v>
      </c>
      <c r="D420">
        <f t="shared" ca="1" si="26"/>
        <v>28.30509203184236</v>
      </c>
      <c r="E420">
        <f t="shared" ca="1" si="27"/>
        <v>5.6518194833337643E-2</v>
      </c>
      <c r="F420">
        <f t="shared" ca="1" si="27"/>
        <v>0.10581465030040949</v>
      </c>
    </row>
    <row r="421" spans="1:6" ht="15.75" customHeight="1" x14ac:dyDescent="0.2">
      <c r="A421">
        <v>420</v>
      </c>
      <c r="B421" s="47">
        <f ca="1">IF('Inputs and Results'!$C$15='Inputs and Results'!$C$13, 'Inputs and Results'!$C$13, IF(E421 &lt;= ('Inputs and Results'!$C$14-'Inputs and Results'!$C$13)/('Inputs and Results'!$C$15-'Inputs and Results'!$C$13), 'Inputs and Results'!$C$13 + SQRT(E421*('Inputs and Results'!$C$15-'Inputs and Results'!$C$13)*('Inputs and Results'!$C$14-'Inputs and Results'!$C$13)), 'Inputs and Results'!$C$15 - SQRT((1-E421)*('Inputs and Results'!$C$15-'Inputs and Results'!$C$13)*('Inputs and Results'!$C$15-'Inputs and Results'!$C$14))))</f>
        <v>1.0019245676554911</v>
      </c>
      <c r="C421" s="47">
        <f ca="1">IF('Inputs and Results'!$G$15='Inputs and Results'!$G$13, 'Inputs and Results'!$G$13, IF(F421 &lt;= ('Inputs and Results'!$G$14-'Inputs and Results'!$G$13)/('Inputs and Results'!$G$15-'Inputs and Results'!$G$13), 'Inputs and Results'!$G$13 + SQRT(F421*('Inputs and Results'!$G$15-'Inputs and Results'!$G$13)*('Inputs and Results'!$G$14-'Inputs and Results'!$G$13)), 'Inputs and Results'!$G$15 - SQRT((1-F421)*('Inputs and Results'!$G$15-'Inputs and Results'!$G$13)*('Inputs and Results'!$G$15-'Inputs and Results'!$G$14))))</f>
        <v>659.3934323877196</v>
      </c>
      <c r="D421">
        <f t="shared" ca="1" si="26"/>
        <v>660.66247965993625</v>
      </c>
      <c r="E421">
        <f t="shared" ca="1" si="27"/>
        <v>0.55641050740681153</v>
      </c>
      <c r="F421">
        <f t="shared" ca="1" si="27"/>
        <v>0.65545704470129229</v>
      </c>
    </row>
    <row r="422" spans="1:6" ht="15.75" customHeight="1" x14ac:dyDescent="0.2">
      <c r="A422">
        <v>421</v>
      </c>
      <c r="B422" s="47">
        <f ca="1">IF('Inputs and Results'!$C$15='Inputs and Results'!$C$13, 'Inputs and Results'!$C$13, IF(E422 &lt;= ('Inputs and Results'!$C$14-'Inputs and Results'!$C$13)/('Inputs and Results'!$C$15-'Inputs and Results'!$C$13), 'Inputs and Results'!$C$13 + SQRT(E422*('Inputs and Results'!$C$15-'Inputs and Results'!$C$13)*('Inputs and Results'!$C$14-'Inputs and Results'!$C$13)), 'Inputs and Results'!$C$15 - SQRT((1-E422)*('Inputs and Results'!$C$15-'Inputs and Results'!$C$13)*('Inputs and Results'!$C$15-'Inputs and Results'!$C$14))))</f>
        <v>1.3315147192772006</v>
      </c>
      <c r="C422" s="47">
        <f ca="1">IF('Inputs and Results'!$G$15='Inputs and Results'!$G$13, 'Inputs and Results'!$G$13, IF(F422 &lt;= ('Inputs and Results'!$G$14-'Inputs and Results'!$G$13)/('Inputs and Results'!$G$15-'Inputs and Results'!$G$13), 'Inputs and Results'!$G$13 + SQRT(F422*('Inputs and Results'!$G$15-'Inputs and Results'!$G$13)*('Inputs and Results'!$G$14-'Inputs and Results'!$G$13)), 'Inputs and Results'!$G$15 - SQRT((1-F422)*('Inputs and Results'!$G$15-'Inputs and Results'!$G$13)*('Inputs and Results'!$G$15-'Inputs and Results'!$G$14))))</f>
        <v>410.59639439428167</v>
      </c>
      <c r="D422">
        <f t="shared" ca="1" si="26"/>
        <v>546.71514281813268</v>
      </c>
      <c r="E422">
        <f t="shared" ref="E422:F441" ca="1" si="28">RAND()</f>
        <v>0.69068409644570683</v>
      </c>
      <c r="F422">
        <f t="shared" ca="1" si="28"/>
        <v>0.26535259137048495</v>
      </c>
    </row>
    <row r="423" spans="1:6" ht="15.75" customHeight="1" x14ac:dyDescent="0.2">
      <c r="A423">
        <v>422</v>
      </c>
      <c r="B423" s="47">
        <f ca="1">IF('Inputs and Results'!$C$15='Inputs and Results'!$C$13, 'Inputs and Results'!$C$13, IF(E423 &lt;= ('Inputs and Results'!$C$14-'Inputs and Results'!$C$13)/('Inputs and Results'!$C$15-'Inputs and Results'!$C$13), 'Inputs and Results'!$C$13 + SQRT(E423*('Inputs and Results'!$C$15-'Inputs and Results'!$C$13)*('Inputs and Results'!$C$14-'Inputs and Results'!$C$13)), 'Inputs and Results'!$C$15 - SQRT((1-E423)*('Inputs and Results'!$C$15-'Inputs and Results'!$C$13)*('Inputs and Results'!$C$15-'Inputs and Results'!$C$14))))</f>
        <v>1.5441327412378008</v>
      </c>
      <c r="C423" s="47">
        <f ca="1">IF('Inputs and Results'!$G$15='Inputs and Results'!$G$13, 'Inputs and Results'!$G$13, IF(F423 &lt;= ('Inputs and Results'!$G$14-'Inputs and Results'!$G$13)/('Inputs and Results'!$G$15-'Inputs and Results'!$G$13), 'Inputs and Results'!$G$13 + SQRT(F423*('Inputs and Results'!$G$15-'Inputs and Results'!$G$13)*('Inputs and Results'!$G$14-'Inputs and Results'!$G$13)), 'Inputs and Results'!$G$15 - SQRT((1-F423)*('Inputs and Results'!$G$15-'Inputs and Results'!$G$13)*('Inputs and Results'!$G$15-'Inputs and Results'!$G$14))))</f>
        <v>531.53513176815375</v>
      </c>
      <c r="D423">
        <f t="shared" ca="1" si="26"/>
        <v>820.76080008135489</v>
      </c>
      <c r="E423">
        <f t="shared" ca="1" si="28"/>
        <v>0.76449450276269326</v>
      </c>
      <c r="F423">
        <f t="shared" ca="1" si="28"/>
        <v>0.47320952410904504</v>
      </c>
    </row>
    <row r="424" spans="1:6" ht="15.75" customHeight="1" x14ac:dyDescent="0.2">
      <c r="A424">
        <v>423</v>
      </c>
      <c r="B424" s="47">
        <f ca="1">IF('Inputs and Results'!$C$15='Inputs and Results'!$C$13, 'Inputs and Results'!$C$13, IF(E424 &lt;= ('Inputs and Results'!$C$14-'Inputs and Results'!$C$13)/('Inputs and Results'!$C$15-'Inputs and Results'!$C$13), 'Inputs and Results'!$C$13 + SQRT(E424*('Inputs and Results'!$C$15-'Inputs and Results'!$C$13)*('Inputs and Results'!$C$14-'Inputs and Results'!$C$13)), 'Inputs and Results'!$C$15 - SQRT((1-E424)*('Inputs and Results'!$C$15-'Inputs and Results'!$C$13)*('Inputs and Results'!$C$15-'Inputs and Results'!$C$14))))</f>
        <v>0.26083582567963726</v>
      </c>
      <c r="C424" s="47">
        <f ca="1">IF('Inputs and Results'!$G$15='Inputs and Results'!$G$13, 'Inputs and Results'!$G$13, IF(F424 &lt;= ('Inputs and Results'!$G$14-'Inputs and Results'!$G$13)/('Inputs and Results'!$G$15-'Inputs and Results'!$G$13), 'Inputs and Results'!$G$13 + SQRT(F424*('Inputs and Results'!$G$15-'Inputs and Results'!$G$13)*('Inputs and Results'!$G$14-'Inputs and Results'!$G$13)), 'Inputs and Results'!$G$15 - SQRT((1-F424)*('Inputs and Results'!$G$15-'Inputs and Results'!$G$13)*('Inputs and Results'!$G$15-'Inputs and Results'!$G$14))))</f>
        <v>762.3581953995357</v>
      </c>
      <c r="D424">
        <f t="shared" ca="1" si="26"/>
        <v>198.85032936067614</v>
      </c>
      <c r="E424">
        <f t="shared" ca="1" si="28"/>
        <v>0.16633106956887178</v>
      </c>
      <c r="F424">
        <f t="shared" ca="1" si="28"/>
        <v>0.77420291033568178</v>
      </c>
    </row>
    <row r="425" spans="1:6" ht="15.75" customHeight="1" x14ac:dyDescent="0.2">
      <c r="A425">
        <v>424</v>
      </c>
      <c r="B425" s="47">
        <f ca="1">IF('Inputs and Results'!$C$15='Inputs and Results'!$C$13, 'Inputs and Results'!$C$13, IF(E425 &lt;= ('Inputs and Results'!$C$14-'Inputs and Results'!$C$13)/('Inputs and Results'!$C$15-'Inputs and Results'!$C$13), 'Inputs and Results'!$C$13 + SQRT(E425*('Inputs and Results'!$C$15-'Inputs and Results'!$C$13)*('Inputs and Results'!$C$14-'Inputs and Results'!$C$13)), 'Inputs and Results'!$C$15 - SQRT((1-E425)*('Inputs and Results'!$C$15-'Inputs and Results'!$C$13)*('Inputs and Results'!$C$15-'Inputs and Results'!$C$14))))</f>
        <v>0.56734564131913956</v>
      </c>
      <c r="C425" s="47">
        <f ca="1">IF('Inputs and Results'!$G$15='Inputs and Results'!$G$13, 'Inputs and Results'!$G$13, IF(F425 &lt;= ('Inputs and Results'!$G$14-'Inputs and Results'!$G$13)/('Inputs and Results'!$G$15-'Inputs and Results'!$G$13), 'Inputs and Results'!$G$13 + SQRT(F425*('Inputs and Results'!$G$15-'Inputs and Results'!$G$13)*('Inputs and Results'!$G$14-'Inputs and Results'!$G$13)), 'Inputs and Results'!$G$15 - SQRT((1-F425)*('Inputs and Results'!$G$15-'Inputs and Results'!$G$13)*('Inputs and Results'!$G$15-'Inputs and Results'!$G$14))))</f>
        <v>384.24336772912704</v>
      </c>
      <c r="D425">
        <f t="shared" ca="1" si="26"/>
        <v>217.99879988690756</v>
      </c>
      <c r="E425">
        <f t="shared" ca="1" si="28"/>
        <v>0.34246586346566787</v>
      </c>
      <c r="F425">
        <f t="shared" ca="1" si="28"/>
        <v>0.2154837091181443</v>
      </c>
    </row>
    <row r="426" spans="1:6" ht="15.75" customHeight="1" x14ac:dyDescent="0.2">
      <c r="A426">
        <v>425</v>
      </c>
      <c r="B426" s="47">
        <f ca="1">IF('Inputs and Results'!$C$15='Inputs and Results'!$C$13, 'Inputs and Results'!$C$13, IF(E426 &lt;= ('Inputs and Results'!$C$14-'Inputs and Results'!$C$13)/('Inputs and Results'!$C$15-'Inputs and Results'!$C$13), 'Inputs and Results'!$C$13 + SQRT(E426*('Inputs and Results'!$C$15-'Inputs and Results'!$C$13)*('Inputs and Results'!$C$14-'Inputs and Results'!$C$13)), 'Inputs and Results'!$C$15 - SQRT((1-E426)*('Inputs and Results'!$C$15-'Inputs and Results'!$C$13)*('Inputs and Results'!$C$15-'Inputs and Results'!$C$14))))</f>
        <v>1.4132154540833921</v>
      </c>
      <c r="C426" s="47">
        <f ca="1">IF('Inputs and Results'!$G$15='Inputs and Results'!$G$13, 'Inputs and Results'!$G$13, IF(F426 &lt;= ('Inputs and Results'!$G$14-'Inputs and Results'!$G$13)/('Inputs and Results'!$G$15-'Inputs and Results'!$G$13), 'Inputs and Results'!$G$13 + SQRT(F426*('Inputs and Results'!$G$15-'Inputs and Results'!$G$13)*('Inputs and Results'!$G$14-'Inputs and Results'!$G$13)), 'Inputs and Results'!$G$15 - SQRT((1-F426)*('Inputs and Results'!$G$15-'Inputs and Results'!$G$13)*('Inputs and Results'!$G$15-'Inputs and Results'!$G$14))))</f>
        <v>677.87048445176413</v>
      </c>
      <c r="D426">
        <f t="shared" ca="1" si="26"/>
        <v>957.97704449422883</v>
      </c>
      <c r="E426">
        <f t="shared" ca="1" si="28"/>
        <v>0.72023497831558048</v>
      </c>
      <c r="F426">
        <f t="shared" ca="1" si="28"/>
        <v>0.67860639723069804</v>
      </c>
    </row>
    <row r="427" spans="1:6" ht="15.75" customHeight="1" x14ac:dyDescent="0.2">
      <c r="A427">
        <v>426</v>
      </c>
      <c r="B427" s="47">
        <f ca="1">IF('Inputs and Results'!$C$15='Inputs and Results'!$C$13, 'Inputs and Results'!$C$13, IF(E427 &lt;= ('Inputs and Results'!$C$14-'Inputs and Results'!$C$13)/('Inputs and Results'!$C$15-'Inputs and Results'!$C$13), 'Inputs and Results'!$C$13 + SQRT(E427*('Inputs and Results'!$C$15-'Inputs and Results'!$C$13)*('Inputs and Results'!$C$14-'Inputs and Results'!$C$13)), 'Inputs and Results'!$C$15 - SQRT((1-E427)*('Inputs and Results'!$C$15-'Inputs and Results'!$C$13)*('Inputs and Results'!$C$15-'Inputs and Results'!$C$14))))</f>
        <v>2.1496277944186533</v>
      </c>
      <c r="C427" s="47">
        <f ca="1">IF('Inputs and Results'!$G$15='Inputs and Results'!$G$13, 'Inputs and Results'!$G$13, IF(F427 &lt;= ('Inputs and Results'!$G$14-'Inputs and Results'!$G$13)/('Inputs and Results'!$G$15-'Inputs and Results'!$G$13), 'Inputs and Results'!$G$13 + SQRT(F427*('Inputs and Results'!$G$15-'Inputs and Results'!$G$13)*('Inputs and Results'!$G$14-'Inputs and Results'!$G$13)), 'Inputs and Results'!$G$15 - SQRT((1-F427)*('Inputs and Results'!$G$15-'Inputs and Results'!$G$13)*('Inputs and Results'!$G$15-'Inputs and Results'!$G$14))))</f>
        <v>386.10838057047533</v>
      </c>
      <c r="D427">
        <f t="shared" ca="1" si="26"/>
        <v>829.98930653226887</v>
      </c>
      <c r="E427">
        <f t="shared" ca="1" si="28"/>
        <v>0.91965190133052399</v>
      </c>
      <c r="F427">
        <f t="shared" ca="1" si="28"/>
        <v>0.21906678859237627</v>
      </c>
    </row>
    <row r="428" spans="1:6" ht="15.75" customHeight="1" x14ac:dyDescent="0.2">
      <c r="A428">
        <v>427</v>
      </c>
      <c r="B428" s="47">
        <f ca="1">IF('Inputs and Results'!$C$15='Inputs and Results'!$C$13, 'Inputs and Results'!$C$13, IF(E428 &lt;= ('Inputs and Results'!$C$14-'Inputs and Results'!$C$13)/('Inputs and Results'!$C$15-'Inputs and Results'!$C$13), 'Inputs and Results'!$C$13 + SQRT(E428*('Inputs and Results'!$C$15-'Inputs and Results'!$C$13)*('Inputs and Results'!$C$14-'Inputs and Results'!$C$13)), 'Inputs and Results'!$C$15 - SQRT((1-E428)*('Inputs and Results'!$C$15-'Inputs and Results'!$C$13)*('Inputs and Results'!$C$15-'Inputs and Results'!$C$14))))</f>
        <v>0.56031409078644367</v>
      </c>
      <c r="C428" s="47">
        <f ca="1">IF('Inputs and Results'!$G$15='Inputs and Results'!$G$13, 'Inputs and Results'!$G$13, IF(F428 &lt;= ('Inputs and Results'!$G$14-'Inputs and Results'!$G$13)/('Inputs and Results'!$G$15-'Inputs and Results'!$G$13), 'Inputs and Results'!$G$13 + SQRT(F428*('Inputs and Results'!$G$15-'Inputs and Results'!$G$13)*('Inputs and Results'!$G$14-'Inputs and Results'!$G$13)), 'Inputs and Results'!$G$15 - SQRT((1-F428)*('Inputs and Results'!$G$15-'Inputs and Results'!$G$13)*('Inputs and Results'!$G$15-'Inputs and Results'!$G$14))))</f>
        <v>399.72559766041775</v>
      </c>
      <c r="D428">
        <f t="shared" ca="1" si="26"/>
        <v>223.97188481716478</v>
      </c>
      <c r="E428">
        <f t="shared" ca="1" si="28"/>
        <v>0.33865918493164682</v>
      </c>
      <c r="F428">
        <f t="shared" ca="1" si="28"/>
        <v>0.24497976513753095</v>
      </c>
    </row>
    <row r="429" spans="1:6" ht="15.75" customHeight="1" x14ac:dyDescent="0.2">
      <c r="A429">
        <v>428</v>
      </c>
      <c r="B429" s="47">
        <f ca="1">IF('Inputs and Results'!$C$15='Inputs and Results'!$C$13, 'Inputs and Results'!$C$13, IF(E429 &lt;= ('Inputs and Results'!$C$14-'Inputs and Results'!$C$13)/('Inputs and Results'!$C$15-'Inputs and Results'!$C$13), 'Inputs and Results'!$C$13 + SQRT(E429*('Inputs and Results'!$C$15-'Inputs and Results'!$C$13)*('Inputs and Results'!$C$14-'Inputs and Results'!$C$13)), 'Inputs and Results'!$C$15 - SQRT((1-E429)*('Inputs and Results'!$C$15-'Inputs and Results'!$C$13)*('Inputs and Results'!$C$15-'Inputs and Results'!$C$14))))</f>
        <v>0.74589901045746299</v>
      </c>
      <c r="C429" s="47">
        <f ca="1">IF('Inputs and Results'!$G$15='Inputs and Results'!$G$13, 'Inputs and Results'!$G$13, IF(F429 &lt;= ('Inputs and Results'!$G$14-'Inputs and Results'!$G$13)/('Inputs and Results'!$G$15-'Inputs and Results'!$G$13), 'Inputs and Results'!$G$13 + SQRT(F429*('Inputs and Results'!$G$15-'Inputs and Results'!$G$13)*('Inputs and Results'!$G$14-'Inputs and Results'!$G$13)), 'Inputs and Results'!$G$15 - SQRT((1-F429)*('Inputs and Results'!$G$15-'Inputs and Results'!$G$13)*('Inputs and Results'!$G$15-'Inputs and Results'!$G$14))))</f>
        <v>871.74174054462924</v>
      </c>
      <c r="D429">
        <f t="shared" ca="1" si="26"/>
        <v>650.23130164670533</v>
      </c>
      <c r="E429">
        <f t="shared" ca="1" si="28"/>
        <v>0.43544763654926177</v>
      </c>
      <c r="F429">
        <f t="shared" ca="1" si="28"/>
        <v>0.8729683133676992</v>
      </c>
    </row>
    <row r="430" spans="1:6" ht="15.75" customHeight="1" x14ac:dyDescent="0.2">
      <c r="A430">
        <v>429</v>
      </c>
      <c r="B430" s="47">
        <f ca="1">IF('Inputs and Results'!$C$15='Inputs and Results'!$C$13, 'Inputs and Results'!$C$13, IF(E430 &lt;= ('Inputs and Results'!$C$14-'Inputs and Results'!$C$13)/('Inputs and Results'!$C$15-'Inputs and Results'!$C$13), 'Inputs and Results'!$C$13 + SQRT(E430*('Inputs and Results'!$C$15-'Inputs and Results'!$C$13)*('Inputs and Results'!$C$14-'Inputs and Results'!$C$13)), 'Inputs and Results'!$C$15 - SQRT((1-E430)*('Inputs and Results'!$C$15-'Inputs and Results'!$C$13)*('Inputs and Results'!$C$15-'Inputs and Results'!$C$14))))</f>
        <v>1.2136218625165838</v>
      </c>
      <c r="C430" s="47">
        <f ca="1">IF('Inputs and Results'!$G$15='Inputs and Results'!$G$13, 'Inputs and Results'!$G$13, IF(F430 &lt;= ('Inputs and Results'!$G$14-'Inputs and Results'!$G$13)/('Inputs and Results'!$G$15-'Inputs and Results'!$G$13), 'Inputs and Results'!$G$13 + SQRT(F430*('Inputs and Results'!$G$15-'Inputs and Results'!$G$13)*('Inputs and Results'!$G$14-'Inputs and Results'!$G$13)), 'Inputs and Results'!$G$15 - SQRT((1-F430)*('Inputs and Results'!$G$15-'Inputs and Results'!$G$13)*('Inputs and Results'!$G$15-'Inputs and Results'!$G$14))))</f>
        <v>551.61947487327757</v>
      </c>
      <c r="D430">
        <f t="shared" ca="1" si="26"/>
        <v>669.45745449612696</v>
      </c>
      <c r="E430">
        <f t="shared" ca="1" si="28"/>
        <v>0.64542812776903125</v>
      </c>
      <c r="F430">
        <f t="shared" ca="1" si="28"/>
        <v>0.50438931227846284</v>
      </c>
    </row>
    <row r="431" spans="1:6" ht="15.75" customHeight="1" x14ac:dyDescent="0.2">
      <c r="A431">
        <v>430</v>
      </c>
      <c r="B431" s="47">
        <f ca="1">IF('Inputs and Results'!$C$15='Inputs and Results'!$C$13, 'Inputs and Results'!$C$13, IF(E431 &lt;= ('Inputs and Results'!$C$14-'Inputs and Results'!$C$13)/('Inputs and Results'!$C$15-'Inputs and Results'!$C$13), 'Inputs and Results'!$C$13 + SQRT(E431*('Inputs and Results'!$C$15-'Inputs and Results'!$C$13)*('Inputs and Results'!$C$14-'Inputs and Results'!$C$13)), 'Inputs and Results'!$C$15 - SQRT((1-E431)*('Inputs and Results'!$C$15-'Inputs and Results'!$C$13)*('Inputs and Results'!$C$15-'Inputs and Results'!$C$14))))</f>
        <v>0.99125032315534201</v>
      </c>
      <c r="C431" s="47">
        <f ca="1">IF('Inputs and Results'!$G$15='Inputs and Results'!$G$13, 'Inputs and Results'!$G$13, IF(F431 &lt;= ('Inputs and Results'!$G$14-'Inputs and Results'!$G$13)/('Inputs and Results'!$G$15-'Inputs and Results'!$G$13), 'Inputs and Results'!$G$13 + SQRT(F431*('Inputs and Results'!$G$15-'Inputs and Results'!$G$13)*('Inputs and Results'!$G$14-'Inputs and Results'!$G$13)), 'Inputs and Results'!$G$15 - SQRT((1-F431)*('Inputs and Results'!$G$15-'Inputs and Results'!$G$13)*('Inputs and Results'!$G$15-'Inputs and Results'!$G$14))))</f>
        <v>481.413387418095</v>
      </c>
      <c r="D431">
        <f t="shared" ca="1" si="26"/>
        <v>477.20117584949452</v>
      </c>
      <c r="E431">
        <f t="shared" ca="1" si="28"/>
        <v>0.55165830397516469</v>
      </c>
      <c r="F431">
        <f t="shared" ca="1" si="28"/>
        <v>0.39124998699433666</v>
      </c>
    </row>
    <row r="432" spans="1:6" ht="15.75" customHeight="1" x14ac:dyDescent="0.2">
      <c r="A432">
        <v>431</v>
      </c>
      <c r="B432" s="47">
        <f ca="1">IF('Inputs and Results'!$C$15='Inputs and Results'!$C$13, 'Inputs and Results'!$C$13, IF(E432 &lt;= ('Inputs and Results'!$C$14-'Inputs and Results'!$C$13)/('Inputs and Results'!$C$15-'Inputs and Results'!$C$13), 'Inputs and Results'!$C$13 + SQRT(E432*('Inputs and Results'!$C$15-'Inputs and Results'!$C$13)*('Inputs and Results'!$C$14-'Inputs and Results'!$C$13)), 'Inputs and Results'!$C$15 - SQRT((1-E432)*('Inputs and Results'!$C$15-'Inputs and Results'!$C$13)*('Inputs and Results'!$C$15-'Inputs and Results'!$C$14))))</f>
        <v>0.88822857315627779</v>
      </c>
      <c r="C432" s="47">
        <f ca="1">IF('Inputs and Results'!$G$15='Inputs and Results'!$G$13, 'Inputs and Results'!$G$13, IF(F432 &lt;= ('Inputs and Results'!$G$14-'Inputs and Results'!$G$13)/('Inputs and Results'!$G$15-'Inputs and Results'!$G$13), 'Inputs and Results'!$G$13 + SQRT(F432*('Inputs and Results'!$G$15-'Inputs and Results'!$G$13)*('Inputs and Results'!$G$14-'Inputs and Results'!$G$13)), 'Inputs and Results'!$G$15 - SQRT((1-F432)*('Inputs and Results'!$G$15-'Inputs and Results'!$G$13)*('Inputs and Results'!$G$15-'Inputs and Results'!$G$14))))</f>
        <v>360.83979537762605</v>
      </c>
      <c r="D432">
        <f t="shared" ca="1" si="26"/>
        <v>320.508216586272</v>
      </c>
      <c r="E432">
        <f t="shared" ca="1" si="28"/>
        <v>0.50449127119627002</v>
      </c>
      <c r="F432">
        <f t="shared" ca="1" si="28"/>
        <v>0.16982337682113391</v>
      </c>
    </row>
    <row r="433" spans="1:6" ht="15.75" customHeight="1" x14ac:dyDescent="0.2">
      <c r="A433">
        <v>432</v>
      </c>
      <c r="B433" s="47">
        <f ca="1">IF('Inputs and Results'!$C$15='Inputs and Results'!$C$13, 'Inputs and Results'!$C$13, IF(E433 &lt;= ('Inputs and Results'!$C$14-'Inputs and Results'!$C$13)/('Inputs and Results'!$C$15-'Inputs and Results'!$C$13), 'Inputs and Results'!$C$13 + SQRT(E433*('Inputs and Results'!$C$15-'Inputs and Results'!$C$13)*('Inputs and Results'!$C$14-'Inputs and Results'!$C$13)), 'Inputs and Results'!$C$15 - SQRT((1-E433)*('Inputs and Results'!$C$15-'Inputs and Results'!$C$13)*('Inputs and Results'!$C$15-'Inputs and Results'!$C$14))))</f>
        <v>1.4157317695037075</v>
      </c>
      <c r="C433" s="47">
        <f ca="1">IF('Inputs and Results'!$G$15='Inputs and Results'!$G$13, 'Inputs and Results'!$G$13, IF(F433 &lt;= ('Inputs and Results'!$G$14-'Inputs and Results'!$G$13)/('Inputs and Results'!$G$15-'Inputs and Results'!$G$13), 'Inputs and Results'!$G$13 + SQRT(F433*('Inputs and Results'!$G$15-'Inputs and Results'!$G$13)*('Inputs and Results'!$G$14-'Inputs and Results'!$G$13)), 'Inputs and Results'!$G$15 - SQRT((1-F433)*('Inputs and Results'!$G$15-'Inputs and Results'!$G$13)*('Inputs and Results'!$G$15-'Inputs and Results'!$G$14))))</f>
        <v>617.63602185683953</v>
      </c>
      <c r="D433">
        <f t="shared" ca="1" si="26"/>
        <v>874.40693813261396</v>
      </c>
      <c r="E433">
        <f t="shared" ca="1" si="28"/>
        <v>0.72112157487112738</v>
      </c>
      <c r="F433">
        <f t="shared" ca="1" si="28"/>
        <v>0.60017518247912161</v>
      </c>
    </row>
    <row r="434" spans="1:6" ht="15.75" customHeight="1" x14ac:dyDescent="0.2">
      <c r="A434">
        <v>433</v>
      </c>
      <c r="B434" s="47">
        <f ca="1">IF('Inputs and Results'!$C$15='Inputs and Results'!$C$13, 'Inputs and Results'!$C$13, IF(E434 &lt;= ('Inputs and Results'!$C$14-'Inputs and Results'!$C$13)/('Inputs and Results'!$C$15-'Inputs and Results'!$C$13), 'Inputs and Results'!$C$13 + SQRT(E434*('Inputs and Results'!$C$15-'Inputs and Results'!$C$13)*('Inputs and Results'!$C$14-'Inputs and Results'!$C$13)), 'Inputs and Results'!$C$15 - SQRT((1-E434)*('Inputs and Results'!$C$15-'Inputs and Results'!$C$13)*('Inputs and Results'!$C$15-'Inputs and Results'!$C$14))))</f>
        <v>0.78751269892844755</v>
      </c>
      <c r="C434" s="47">
        <f ca="1">IF('Inputs and Results'!$G$15='Inputs and Results'!$G$13, 'Inputs and Results'!$G$13, IF(F434 &lt;= ('Inputs and Results'!$G$14-'Inputs and Results'!$G$13)/('Inputs and Results'!$G$15-'Inputs and Results'!$G$13), 'Inputs and Results'!$G$13 + SQRT(F434*('Inputs and Results'!$G$15-'Inputs and Results'!$G$13)*('Inputs and Results'!$G$14-'Inputs and Results'!$G$13)), 'Inputs and Results'!$G$15 - SQRT((1-F434)*('Inputs and Results'!$G$15-'Inputs and Results'!$G$13)*('Inputs and Results'!$G$15-'Inputs and Results'!$G$14))))</f>
        <v>304.88003361105905</v>
      </c>
      <c r="D434">
        <f t="shared" ca="1" si="26"/>
        <v>240.09689811844092</v>
      </c>
      <c r="E434">
        <f t="shared" ca="1" si="28"/>
        <v>0.4560999936219019</v>
      </c>
      <c r="F434">
        <f t="shared" ca="1" si="28"/>
        <v>5.5410249884008556E-2</v>
      </c>
    </row>
    <row r="435" spans="1:6" ht="15.75" customHeight="1" x14ac:dyDescent="0.2">
      <c r="A435">
        <v>434</v>
      </c>
      <c r="B435" s="47">
        <f ca="1">IF('Inputs and Results'!$C$15='Inputs and Results'!$C$13, 'Inputs and Results'!$C$13, IF(E435 &lt;= ('Inputs and Results'!$C$14-'Inputs and Results'!$C$13)/('Inputs and Results'!$C$15-'Inputs and Results'!$C$13), 'Inputs and Results'!$C$13 + SQRT(E435*('Inputs and Results'!$C$15-'Inputs and Results'!$C$13)*('Inputs and Results'!$C$14-'Inputs and Results'!$C$13)), 'Inputs and Results'!$C$15 - SQRT((1-E435)*('Inputs and Results'!$C$15-'Inputs and Results'!$C$13)*('Inputs and Results'!$C$15-'Inputs and Results'!$C$14))))</f>
        <v>1.0056820875127555</v>
      </c>
      <c r="C435" s="47">
        <f ca="1">IF('Inputs and Results'!$G$15='Inputs and Results'!$G$13, 'Inputs and Results'!$G$13, IF(F435 &lt;= ('Inputs and Results'!$G$14-'Inputs and Results'!$G$13)/('Inputs and Results'!$G$15-'Inputs and Results'!$G$13), 'Inputs and Results'!$G$13 + SQRT(F435*('Inputs and Results'!$G$15-'Inputs and Results'!$G$13)*('Inputs and Results'!$G$14-'Inputs and Results'!$G$13)), 'Inputs and Results'!$G$15 - SQRT((1-F435)*('Inputs and Results'!$G$15-'Inputs and Results'!$G$13)*('Inputs and Results'!$G$15-'Inputs and Results'!$G$14))))</f>
        <v>915.31149981631506</v>
      </c>
      <c r="D435">
        <f t="shared" ca="1" si="26"/>
        <v>920.51237985970283</v>
      </c>
      <c r="E435">
        <f t="shared" ca="1" si="28"/>
        <v>0.55807734043694657</v>
      </c>
      <c r="F435">
        <f t="shared" ca="1" si="28"/>
        <v>0.90445222273288373</v>
      </c>
    </row>
    <row r="436" spans="1:6" ht="15.75" customHeight="1" x14ac:dyDescent="0.2">
      <c r="A436">
        <v>435</v>
      </c>
      <c r="B436" s="47">
        <f ca="1">IF('Inputs and Results'!$C$15='Inputs and Results'!$C$13, 'Inputs and Results'!$C$13, IF(E436 &lt;= ('Inputs and Results'!$C$14-'Inputs and Results'!$C$13)/('Inputs and Results'!$C$15-'Inputs and Results'!$C$13), 'Inputs and Results'!$C$13 + SQRT(E436*('Inputs and Results'!$C$15-'Inputs and Results'!$C$13)*('Inputs and Results'!$C$14-'Inputs and Results'!$C$13)), 'Inputs and Results'!$C$15 - SQRT((1-E436)*('Inputs and Results'!$C$15-'Inputs and Results'!$C$13)*('Inputs and Results'!$C$15-'Inputs and Results'!$C$14))))</f>
        <v>0.10605401906561562</v>
      </c>
      <c r="C436" s="47">
        <f ca="1">IF('Inputs and Results'!$G$15='Inputs and Results'!$G$13, 'Inputs and Results'!$G$13, IF(F436 &lt;= ('Inputs and Results'!$G$14-'Inputs and Results'!$G$13)/('Inputs and Results'!$G$15-'Inputs and Results'!$G$13), 'Inputs and Results'!$G$13 + SQRT(F436*('Inputs and Results'!$G$15-'Inputs and Results'!$G$13)*('Inputs and Results'!$G$14-'Inputs and Results'!$G$13)), 'Inputs and Results'!$G$15 - SQRT((1-F436)*('Inputs and Results'!$G$15-'Inputs and Results'!$G$13)*('Inputs and Results'!$G$15-'Inputs and Results'!$G$14))))</f>
        <v>722.21605892381672</v>
      </c>
      <c r="D436">
        <f t="shared" ca="1" si="26"/>
        <v>76.59391568260024</v>
      </c>
      <c r="E436">
        <f t="shared" ca="1" si="28"/>
        <v>6.9452962159302523E-2</v>
      </c>
      <c r="F436">
        <f t="shared" ca="1" si="28"/>
        <v>0.7308813245878355</v>
      </c>
    </row>
    <row r="437" spans="1:6" ht="15.75" customHeight="1" x14ac:dyDescent="0.2">
      <c r="A437">
        <v>436</v>
      </c>
      <c r="B437" s="47">
        <f ca="1">IF('Inputs and Results'!$C$15='Inputs and Results'!$C$13, 'Inputs and Results'!$C$13, IF(E437 &lt;= ('Inputs and Results'!$C$14-'Inputs and Results'!$C$13)/('Inputs and Results'!$C$15-'Inputs and Results'!$C$13), 'Inputs and Results'!$C$13 + SQRT(E437*('Inputs and Results'!$C$15-'Inputs and Results'!$C$13)*('Inputs and Results'!$C$14-'Inputs and Results'!$C$13)), 'Inputs and Results'!$C$15 - SQRT((1-E437)*('Inputs and Results'!$C$15-'Inputs and Results'!$C$13)*('Inputs and Results'!$C$15-'Inputs and Results'!$C$14))))</f>
        <v>0.42051508164581497</v>
      </c>
      <c r="C437" s="47">
        <f ca="1">IF('Inputs and Results'!$G$15='Inputs and Results'!$G$13, 'Inputs and Results'!$G$13, IF(F437 &lt;= ('Inputs and Results'!$G$14-'Inputs and Results'!$G$13)/('Inputs and Results'!$G$15-'Inputs and Results'!$G$13), 'Inputs and Results'!$G$13 + SQRT(F437*('Inputs and Results'!$G$15-'Inputs and Results'!$G$13)*('Inputs and Results'!$G$14-'Inputs and Results'!$G$13)), 'Inputs and Results'!$G$15 - SQRT((1-F437)*('Inputs and Results'!$G$15-'Inputs and Results'!$G$13)*('Inputs and Results'!$G$15-'Inputs and Results'!$G$14))))</f>
        <v>958.1989243506581</v>
      </c>
      <c r="D437">
        <f t="shared" ca="1" si="26"/>
        <v>402.93709890624905</v>
      </c>
      <c r="E437">
        <f t="shared" ca="1" si="28"/>
        <v>0.26069528399814479</v>
      </c>
      <c r="F437">
        <f t="shared" ca="1" si="28"/>
        <v>0.93107175886902571</v>
      </c>
    </row>
    <row r="438" spans="1:6" ht="15.75" customHeight="1" x14ac:dyDescent="0.2">
      <c r="A438">
        <v>437</v>
      </c>
      <c r="B438" s="47">
        <f ca="1">IF('Inputs and Results'!$C$15='Inputs and Results'!$C$13, 'Inputs and Results'!$C$13, IF(E438 &lt;= ('Inputs and Results'!$C$14-'Inputs and Results'!$C$13)/('Inputs and Results'!$C$15-'Inputs and Results'!$C$13), 'Inputs and Results'!$C$13 + SQRT(E438*('Inputs and Results'!$C$15-'Inputs and Results'!$C$13)*('Inputs and Results'!$C$14-'Inputs and Results'!$C$13)), 'Inputs and Results'!$C$15 - SQRT((1-E438)*('Inputs and Results'!$C$15-'Inputs and Results'!$C$13)*('Inputs and Results'!$C$15-'Inputs and Results'!$C$14))))</f>
        <v>0.48593582633260901</v>
      </c>
      <c r="C438" s="47">
        <f ca="1">IF('Inputs and Results'!$G$15='Inputs and Results'!$G$13, 'Inputs and Results'!$G$13, IF(F438 &lt;= ('Inputs and Results'!$G$14-'Inputs and Results'!$G$13)/('Inputs and Results'!$G$15-'Inputs and Results'!$G$13), 'Inputs and Results'!$G$13 + SQRT(F438*('Inputs and Results'!$G$15-'Inputs and Results'!$G$13)*('Inputs and Results'!$G$14-'Inputs and Results'!$G$13)), 'Inputs and Results'!$G$15 - SQRT((1-F438)*('Inputs and Results'!$G$15-'Inputs and Results'!$G$13)*('Inputs and Results'!$G$15-'Inputs and Results'!$G$14))))</f>
        <v>1056.4735346646673</v>
      </c>
      <c r="D438">
        <f t="shared" ca="1" si="26"/>
        <v>513.37834006580738</v>
      </c>
      <c r="E438">
        <f t="shared" ca="1" si="28"/>
        <v>0.29772014785356637</v>
      </c>
      <c r="F438">
        <f t="shared" ca="1" si="28"/>
        <v>0.9757146303330605</v>
      </c>
    </row>
    <row r="439" spans="1:6" ht="15.75" customHeight="1" x14ac:dyDescent="0.2">
      <c r="A439">
        <v>438</v>
      </c>
      <c r="B439" s="47">
        <f ca="1">IF('Inputs and Results'!$C$15='Inputs and Results'!$C$13, 'Inputs and Results'!$C$13, IF(E439 &lt;= ('Inputs and Results'!$C$14-'Inputs and Results'!$C$13)/('Inputs and Results'!$C$15-'Inputs and Results'!$C$13), 'Inputs and Results'!$C$13 + SQRT(E439*('Inputs and Results'!$C$15-'Inputs and Results'!$C$13)*('Inputs and Results'!$C$14-'Inputs and Results'!$C$13)), 'Inputs and Results'!$C$15 - SQRT((1-E439)*('Inputs and Results'!$C$15-'Inputs and Results'!$C$13)*('Inputs and Results'!$C$15-'Inputs and Results'!$C$14))))</f>
        <v>8.9419303163345454E-2</v>
      </c>
      <c r="C439" s="47">
        <f ca="1">IF('Inputs and Results'!$G$15='Inputs and Results'!$G$13, 'Inputs and Results'!$G$13, IF(F439 &lt;= ('Inputs and Results'!$G$14-'Inputs and Results'!$G$13)/('Inputs and Results'!$G$15-'Inputs and Results'!$G$13), 'Inputs and Results'!$G$13 + SQRT(F439*('Inputs and Results'!$G$15-'Inputs and Results'!$G$13)*('Inputs and Results'!$G$14-'Inputs and Results'!$G$13)), 'Inputs and Results'!$G$15 - SQRT((1-F439)*('Inputs and Results'!$G$15-'Inputs and Results'!$G$13)*('Inputs and Results'!$G$15-'Inputs and Results'!$G$14))))</f>
        <v>522.18605458882564</v>
      </c>
      <c r="D439">
        <f t="shared" ca="1" si="26"/>
        <v>46.693513122949462</v>
      </c>
      <c r="E439">
        <f t="shared" ca="1" si="28"/>
        <v>5.872444524465037E-2</v>
      </c>
      <c r="F439">
        <f t="shared" ca="1" si="28"/>
        <v>0.4583712121981105</v>
      </c>
    </row>
    <row r="440" spans="1:6" ht="15.75" customHeight="1" x14ac:dyDescent="0.2">
      <c r="A440">
        <v>439</v>
      </c>
      <c r="B440" s="47">
        <f ca="1">IF('Inputs and Results'!$C$15='Inputs and Results'!$C$13, 'Inputs and Results'!$C$13, IF(E440 &lt;= ('Inputs and Results'!$C$14-'Inputs and Results'!$C$13)/('Inputs and Results'!$C$15-'Inputs and Results'!$C$13), 'Inputs and Results'!$C$13 + SQRT(E440*('Inputs and Results'!$C$15-'Inputs and Results'!$C$13)*('Inputs and Results'!$C$14-'Inputs and Results'!$C$13)), 'Inputs and Results'!$C$15 - SQRT((1-E440)*('Inputs and Results'!$C$15-'Inputs and Results'!$C$13)*('Inputs and Results'!$C$15-'Inputs and Results'!$C$14))))</f>
        <v>2.2662272561254238</v>
      </c>
      <c r="C440" s="47">
        <f ca="1">IF('Inputs and Results'!$G$15='Inputs and Results'!$G$13, 'Inputs and Results'!$G$13, IF(F440 &lt;= ('Inputs and Results'!$G$14-'Inputs and Results'!$G$13)/('Inputs and Results'!$G$15-'Inputs and Results'!$G$13), 'Inputs and Results'!$G$13 + SQRT(F440*('Inputs and Results'!$G$15-'Inputs and Results'!$G$13)*('Inputs and Results'!$G$14-'Inputs and Results'!$G$13)), 'Inputs and Results'!$G$15 - SQRT((1-F440)*('Inputs and Results'!$G$15-'Inputs and Results'!$G$13)*('Inputs and Results'!$G$15-'Inputs and Results'!$G$14))))</f>
        <v>796.74060607563797</v>
      </c>
      <c r="D440">
        <f t="shared" ca="1" si="26"/>
        <v>1805.5952775505002</v>
      </c>
      <c r="E440">
        <f t="shared" ca="1" si="28"/>
        <v>0.94017528448297505</v>
      </c>
      <c r="F440">
        <f t="shared" ca="1" si="28"/>
        <v>0.80828781114300796</v>
      </c>
    </row>
    <row r="441" spans="1:6" ht="15.75" customHeight="1" x14ac:dyDescent="0.2">
      <c r="A441">
        <v>440</v>
      </c>
      <c r="B441" s="47">
        <f ca="1">IF('Inputs and Results'!$C$15='Inputs and Results'!$C$13, 'Inputs and Results'!$C$13, IF(E441 &lt;= ('Inputs and Results'!$C$14-'Inputs and Results'!$C$13)/('Inputs and Results'!$C$15-'Inputs and Results'!$C$13), 'Inputs and Results'!$C$13 + SQRT(E441*('Inputs and Results'!$C$15-'Inputs and Results'!$C$13)*('Inputs and Results'!$C$14-'Inputs and Results'!$C$13)), 'Inputs and Results'!$C$15 - SQRT((1-E441)*('Inputs and Results'!$C$15-'Inputs and Results'!$C$13)*('Inputs and Results'!$C$15-'Inputs and Results'!$C$14))))</f>
        <v>9.9608237016439283E-2</v>
      </c>
      <c r="C441" s="47">
        <f ca="1">IF('Inputs and Results'!$G$15='Inputs and Results'!$G$13, 'Inputs and Results'!$G$13, IF(F441 &lt;= ('Inputs and Results'!$G$14-'Inputs and Results'!$G$13)/('Inputs and Results'!$G$15-'Inputs and Results'!$G$13), 'Inputs and Results'!$G$13 + SQRT(F441*('Inputs and Results'!$G$15-'Inputs and Results'!$G$13)*('Inputs and Results'!$G$14-'Inputs and Results'!$G$13)), 'Inputs and Results'!$G$15 - SQRT((1-F441)*('Inputs and Results'!$G$15-'Inputs and Results'!$G$13)*('Inputs and Results'!$G$15-'Inputs and Results'!$G$14))))</f>
        <v>385.57024194598353</v>
      </c>
      <c r="D441">
        <f t="shared" ca="1" si="26"/>
        <v>38.405972046241367</v>
      </c>
      <c r="E441">
        <f t="shared" ca="1" si="28"/>
        <v>6.5303069024123528E-2</v>
      </c>
      <c r="F441">
        <f t="shared" ca="1" si="28"/>
        <v>0.21803375361020771</v>
      </c>
    </row>
    <row r="442" spans="1:6" ht="15.75" customHeight="1" x14ac:dyDescent="0.2">
      <c r="A442">
        <v>441</v>
      </c>
      <c r="B442" s="47">
        <f ca="1">IF('Inputs and Results'!$C$15='Inputs and Results'!$C$13, 'Inputs and Results'!$C$13, IF(E442 &lt;= ('Inputs and Results'!$C$14-'Inputs and Results'!$C$13)/('Inputs and Results'!$C$15-'Inputs and Results'!$C$13), 'Inputs and Results'!$C$13 + SQRT(E442*('Inputs and Results'!$C$15-'Inputs and Results'!$C$13)*('Inputs and Results'!$C$14-'Inputs and Results'!$C$13)), 'Inputs and Results'!$C$15 - SQRT((1-E442)*('Inputs and Results'!$C$15-'Inputs and Results'!$C$13)*('Inputs and Results'!$C$15-'Inputs and Results'!$C$14))))</f>
        <v>2.0309503486069946</v>
      </c>
      <c r="C442" s="47">
        <f ca="1">IF('Inputs and Results'!$G$15='Inputs and Results'!$G$13, 'Inputs and Results'!$G$13, IF(F442 &lt;= ('Inputs and Results'!$G$14-'Inputs and Results'!$G$13)/('Inputs and Results'!$G$15-'Inputs and Results'!$G$13), 'Inputs and Results'!$G$13 + SQRT(F442*('Inputs and Results'!$G$15-'Inputs and Results'!$G$13)*('Inputs and Results'!$G$14-'Inputs and Results'!$G$13)), 'Inputs and Results'!$G$15 - SQRT((1-F442)*('Inputs and Results'!$G$15-'Inputs and Results'!$G$13)*('Inputs and Results'!$G$15-'Inputs and Results'!$G$14))))</f>
        <v>336.49341851159363</v>
      </c>
      <c r="D442">
        <f t="shared" ca="1" si="26"/>
        <v>683.40142563008044</v>
      </c>
      <c r="E442">
        <f t="shared" ref="E442:F461" ca="1" si="29">RAND()</f>
        <v>0.89566030812612163</v>
      </c>
      <c r="F442">
        <f t="shared" ca="1" si="29"/>
        <v>0.12095310616464683</v>
      </c>
    </row>
    <row r="443" spans="1:6" ht="15.75" customHeight="1" x14ac:dyDescent="0.2">
      <c r="A443">
        <v>442</v>
      </c>
      <c r="B443" s="47">
        <f ca="1">IF('Inputs and Results'!$C$15='Inputs and Results'!$C$13, 'Inputs and Results'!$C$13, IF(E443 &lt;= ('Inputs and Results'!$C$14-'Inputs and Results'!$C$13)/('Inputs and Results'!$C$15-'Inputs and Results'!$C$13), 'Inputs and Results'!$C$13 + SQRT(E443*('Inputs and Results'!$C$15-'Inputs and Results'!$C$13)*('Inputs and Results'!$C$14-'Inputs and Results'!$C$13)), 'Inputs and Results'!$C$15 - SQRT((1-E443)*('Inputs and Results'!$C$15-'Inputs and Results'!$C$13)*('Inputs and Results'!$C$15-'Inputs and Results'!$C$14))))</f>
        <v>0.82727560809244594</v>
      </c>
      <c r="C443" s="47">
        <f ca="1">IF('Inputs and Results'!$G$15='Inputs and Results'!$G$13, 'Inputs and Results'!$G$13, IF(F443 &lt;= ('Inputs and Results'!$G$14-'Inputs and Results'!$G$13)/('Inputs and Results'!$G$15-'Inputs and Results'!$G$13), 'Inputs and Results'!$G$13 + SQRT(F443*('Inputs and Results'!$G$15-'Inputs and Results'!$G$13)*('Inputs and Results'!$G$14-'Inputs and Results'!$G$13)), 'Inputs and Results'!$G$15 - SQRT((1-F443)*('Inputs and Results'!$G$15-'Inputs and Results'!$G$13)*('Inputs and Results'!$G$15-'Inputs and Results'!$G$14))))</f>
        <v>409.61874428540659</v>
      </c>
      <c r="D443">
        <f t="shared" ca="1" si="26"/>
        <v>338.86759576477385</v>
      </c>
      <c r="E443">
        <f t="shared" ca="1" si="29"/>
        <v>0.47547430186777218</v>
      </c>
      <c r="F443">
        <f t="shared" ca="1" si="29"/>
        <v>0.263531791808015</v>
      </c>
    </row>
    <row r="444" spans="1:6" ht="15.75" customHeight="1" x14ac:dyDescent="0.2">
      <c r="A444">
        <v>443</v>
      </c>
      <c r="B444" s="47">
        <f ca="1">IF('Inputs and Results'!$C$15='Inputs and Results'!$C$13, 'Inputs and Results'!$C$13, IF(E444 &lt;= ('Inputs and Results'!$C$14-'Inputs and Results'!$C$13)/('Inputs and Results'!$C$15-'Inputs and Results'!$C$13), 'Inputs and Results'!$C$13 + SQRT(E444*('Inputs and Results'!$C$15-'Inputs and Results'!$C$13)*('Inputs and Results'!$C$14-'Inputs and Results'!$C$13)), 'Inputs and Results'!$C$15 - SQRT((1-E444)*('Inputs and Results'!$C$15-'Inputs and Results'!$C$13)*('Inputs and Results'!$C$15-'Inputs and Results'!$C$14))))</f>
        <v>0.7767947310827612</v>
      </c>
      <c r="C444" s="47">
        <f ca="1">IF('Inputs and Results'!$G$15='Inputs and Results'!$G$13, 'Inputs and Results'!$G$13, IF(F444 &lt;= ('Inputs and Results'!$G$14-'Inputs and Results'!$G$13)/('Inputs and Results'!$G$15-'Inputs and Results'!$G$13), 'Inputs and Results'!$G$13 + SQRT(F444*('Inputs and Results'!$G$15-'Inputs and Results'!$G$13)*('Inputs and Results'!$G$14-'Inputs and Results'!$G$13)), 'Inputs and Results'!$G$15 - SQRT((1-F444)*('Inputs and Results'!$G$15-'Inputs and Results'!$G$13)*('Inputs and Results'!$G$15-'Inputs and Results'!$G$14))))</f>
        <v>282.52979379634746</v>
      </c>
      <c r="D444">
        <f t="shared" ca="1" si="26"/>
        <v>219.46765519490171</v>
      </c>
      <c r="E444">
        <f t="shared" ca="1" si="29"/>
        <v>0.45081759247318098</v>
      </c>
      <c r="F444">
        <f t="shared" ca="1" si="29"/>
        <v>7.6504445418547062E-3</v>
      </c>
    </row>
    <row r="445" spans="1:6" ht="15.75" customHeight="1" x14ac:dyDescent="0.2">
      <c r="A445">
        <v>444</v>
      </c>
      <c r="B445" s="47">
        <f ca="1">IF('Inputs and Results'!$C$15='Inputs and Results'!$C$13, 'Inputs and Results'!$C$13, IF(E445 &lt;= ('Inputs and Results'!$C$14-'Inputs and Results'!$C$13)/('Inputs and Results'!$C$15-'Inputs and Results'!$C$13), 'Inputs and Results'!$C$13 + SQRT(E445*('Inputs and Results'!$C$15-'Inputs and Results'!$C$13)*('Inputs and Results'!$C$14-'Inputs and Results'!$C$13)), 'Inputs and Results'!$C$15 - SQRT((1-E445)*('Inputs and Results'!$C$15-'Inputs and Results'!$C$13)*('Inputs and Results'!$C$15-'Inputs and Results'!$C$14))))</f>
        <v>1.1358108165811918</v>
      </c>
      <c r="C445" s="47">
        <f ca="1">IF('Inputs and Results'!$G$15='Inputs and Results'!$G$13, 'Inputs and Results'!$G$13, IF(F445 &lt;= ('Inputs and Results'!$G$14-'Inputs and Results'!$G$13)/('Inputs and Results'!$G$15-'Inputs and Results'!$G$13), 'Inputs and Results'!$G$13 + SQRT(F445*('Inputs and Results'!$G$15-'Inputs and Results'!$G$13)*('Inputs and Results'!$G$14-'Inputs and Results'!$G$13)), 'Inputs and Results'!$G$15 - SQRT((1-F445)*('Inputs and Results'!$G$15-'Inputs and Results'!$G$13)*('Inputs and Results'!$G$15-'Inputs and Results'!$G$14))))</f>
        <v>690.08574462682714</v>
      </c>
      <c r="D445">
        <f t="shared" ca="1" si="26"/>
        <v>783.80685311563627</v>
      </c>
      <c r="E445">
        <f t="shared" ca="1" si="29"/>
        <v>0.61386652093603522</v>
      </c>
      <c r="F445">
        <f t="shared" ca="1" si="29"/>
        <v>0.69346854510359979</v>
      </c>
    </row>
    <row r="446" spans="1:6" ht="15.75" customHeight="1" x14ac:dyDescent="0.2">
      <c r="A446">
        <v>445</v>
      </c>
      <c r="B446" s="47">
        <f ca="1">IF('Inputs and Results'!$C$15='Inputs and Results'!$C$13, 'Inputs and Results'!$C$13, IF(E446 &lt;= ('Inputs and Results'!$C$14-'Inputs and Results'!$C$13)/('Inputs and Results'!$C$15-'Inputs and Results'!$C$13), 'Inputs and Results'!$C$13 + SQRT(E446*('Inputs and Results'!$C$15-'Inputs and Results'!$C$13)*('Inputs and Results'!$C$14-'Inputs and Results'!$C$13)), 'Inputs and Results'!$C$15 - SQRT((1-E446)*('Inputs and Results'!$C$15-'Inputs and Results'!$C$13)*('Inputs and Results'!$C$15-'Inputs and Results'!$C$14))))</f>
        <v>0.55908090984904346</v>
      </c>
      <c r="C446" s="47">
        <f ca="1">IF('Inputs and Results'!$G$15='Inputs and Results'!$G$13, 'Inputs and Results'!$G$13, IF(F446 &lt;= ('Inputs and Results'!$G$14-'Inputs and Results'!$G$13)/('Inputs and Results'!$G$15-'Inputs and Results'!$G$13), 'Inputs and Results'!$G$13 + SQRT(F446*('Inputs and Results'!$G$15-'Inputs and Results'!$G$13)*('Inputs and Results'!$G$14-'Inputs and Results'!$G$13)), 'Inputs and Results'!$G$15 - SQRT((1-F446)*('Inputs and Results'!$G$15-'Inputs and Results'!$G$13)*('Inputs and Results'!$G$15-'Inputs and Results'!$G$14))))</f>
        <v>571.71327581831474</v>
      </c>
      <c r="D446">
        <f t="shared" ca="1" si="26"/>
        <v>319.63397841728056</v>
      </c>
      <c r="E446">
        <f t="shared" ca="1" si="29"/>
        <v>0.33799044392629174</v>
      </c>
      <c r="F446">
        <f t="shared" ca="1" si="29"/>
        <v>0.53463201167716123</v>
      </c>
    </row>
    <row r="447" spans="1:6" ht="15.75" customHeight="1" x14ac:dyDescent="0.2">
      <c r="A447">
        <v>446</v>
      </c>
      <c r="B447" s="47">
        <f ca="1">IF('Inputs and Results'!$C$15='Inputs and Results'!$C$13, 'Inputs and Results'!$C$13, IF(E447 &lt;= ('Inputs and Results'!$C$14-'Inputs and Results'!$C$13)/('Inputs and Results'!$C$15-'Inputs and Results'!$C$13), 'Inputs and Results'!$C$13 + SQRT(E447*('Inputs and Results'!$C$15-'Inputs and Results'!$C$13)*('Inputs and Results'!$C$14-'Inputs and Results'!$C$13)), 'Inputs and Results'!$C$15 - SQRT((1-E447)*('Inputs and Results'!$C$15-'Inputs and Results'!$C$13)*('Inputs and Results'!$C$15-'Inputs and Results'!$C$14))))</f>
        <v>1.5118825522347188</v>
      </c>
      <c r="C447" s="47">
        <f ca="1">IF('Inputs and Results'!$G$15='Inputs and Results'!$G$13, 'Inputs and Results'!$G$13, IF(F447 &lt;= ('Inputs and Results'!$G$14-'Inputs and Results'!$G$13)/('Inputs and Results'!$G$15-'Inputs and Results'!$G$13), 'Inputs and Results'!$G$13 + SQRT(F447*('Inputs and Results'!$G$15-'Inputs and Results'!$G$13)*('Inputs and Results'!$G$14-'Inputs and Results'!$G$13)), 'Inputs and Results'!$G$15 - SQRT((1-F447)*('Inputs and Results'!$G$15-'Inputs and Results'!$G$13)*('Inputs and Results'!$G$15-'Inputs and Results'!$G$14))))</f>
        <v>404.70234169716741</v>
      </c>
      <c r="D447">
        <f t="shared" ca="1" si="26"/>
        <v>611.86240926048072</v>
      </c>
      <c r="E447">
        <f t="shared" ca="1" si="29"/>
        <v>0.75394516240628284</v>
      </c>
      <c r="F447">
        <f t="shared" ca="1" si="29"/>
        <v>0.25434120102427371</v>
      </c>
    </row>
    <row r="448" spans="1:6" ht="15.75" customHeight="1" x14ac:dyDescent="0.2">
      <c r="A448">
        <v>447</v>
      </c>
      <c r="B448" s="47">
        <f ca="1">IF('Inputs and Results'!$C$15='Inputs and Results'!$C$13, 'Inputs and Results'!$C$13, IF(E448 &lt;= ('Inputs and Results'!$C$14-'Inputs and Results'!$C$13)/('Inputs and Results'!$C$15-'Inputs and Results'!$C$13), 'Inputs and Results'!$C$13 + SQRT(E448*('Inputs and Results'!$C$15-'Inputs and Results'!$C$13)*('Inputs and Results'!$C$14-'Inputs and Results'!$C$13)), 'Inputs and Results'!$C$15 - SQRT((1-E448)*('Inputs and Results'!$C$15-'Inputs and Results'!$C$13)*('Inputs and Results'!$C$15-'Inputs and Results'!$C$14))))</f>
        <v>1.5816104558060098</v>
      </c>
      <c r="C448" s="47">
        <f ca="1">IF('Inputs and Results'!$G$15='Inputs and Results'!$G$13, 'Inputs and Results'!$G$13, IF(F448 &lt;= ('Inputs and Results'!$G$14-'Inputs and Results'!$G$13)/('Inputs and Results'!$G$15-'Inputs and Results'!$G$13), 'Inputs and Results'!$G$13 + SQRT(F448*('Inputs and Results'!$G$15-'Inputs and Results'!$G$13)*('Inputs and Results'!$G$14-'Inputs and Results'!$G$13)), 'Inputs and Results'!$G$15 - SQRT((1-F448)*('Inputs and Results'!$G$15-'Inputs and Results'!$G$13)*('Inputs and Results'!$G$15-'Inputs and Results'!$G$14))))</f>
        <v>440.90933007348315</v>
      </c>
      <c r="D448">
        <f t="shared" ca="1" si="26"/>
        <v>697.34680650664404</v>
      </c>
      <c r="E448">
        <f t="shared" ca="1" si="29"/>
        <v>0.7764634556579072</v>
      </c>
      <c r="F448">
        <f t="shared" ca="1" si="29"/>
        <v>0.32068993933388246</v>
      </c>
    </row>
    <row r="449" spans="1:6" ht="15.75" customHeight="1" x14ac:dyDescent="0.2">
      <c r="A449">
        <v>448</v>
      </c>
      <c r="B449" s="47">
        <f ca="1">IF('Inputs and Results'!$C$15='Inputs and Results'!$C$13, 'Inputs and Results'!$C$13, IF(E449 &lt;= ('Inputs and Results'!$C$14-'Inputs and Results'!$C$13)/('Inputs and Results'!$C$15-'Inputs and Results'!$C$13), 'Inputs and Results'!$C$13 + SQRT(E449*('Inputs and Results'!$C$15-'Inputs and Results'!$C$13)*('Inputs and Results'!$C$14-'Inputs and Results'!$C$13)), 'Inputs and Results'!$C$15 - SQRT((1-E449)*('Inputs and Results'!$C$15-'Inputs and Results'!$C$13)*('Inputs and Results'!$C$15-'Inputs and Results'!$C$14))))</f>
        <v>2.0156213537822771</v>
      </c>
      <c r="C449" s="47">
        <f ca="1">IF('Inputs and Results'!$G$15='Inputs and Results'!$G$13, 'Inputs and Results'!$G$13, IF(F449 &lt;= ('Inputs and Results'!$G$14-'Inputs and Results'!$G$13)/('Inputs and Results'!$G$15-'Inputs and Results'!$G$13), 'Inputs and Results'!$G$13 + SQRT(F449*('Inputs and Results'!$G$15-'Inputs and Results'!$G$13)*('Inputs and Results'!$G$14-'Inputs and Results'!$G$13)), 'Inputs and Results'!$G$15 - SQRT((1-F449)*('Inputs and Results'!$G$15-'Inputs and Results'!$G$13)*('Inputs and Results'!$G$15-'Inputs and Results'!$G$14))))</f>
        <v>459.95461275261766</v>
      </c>
      <c r="D449">
        <f t="shared" ca="1" si="26"/>
        <v>927.09433923483425</v>
      </c>
      <c r="E449">
        <f t="shared" ca="1" si="29"/>
        <v>0.8923331867633959</v>
      </c>
      <c r="F449">
        <f t="shared" ca="1" si="29"/>
        <v>0.35434955963443404</v>
      </c>
    </row>
    <row r="450" spans="1:6" ht="15.75" customHeight="1" x14ac:dyDescent="0.2">
      <c r="A450">
        <v>449</v>
      </c>
      <c r="B450" s="47">
        <f ca="1">IF('Inputs and Results'!$C$15='Inputs and Results'!$C$13, 'Inputs and Results'!$C$13, IF(E450 &lt;= ('Inputs and Results'!$C$14-'Inputs and Results'!$C$13)/('Inputs and Results'!$C$15-'Inputs and Results'!$C$13), 'Inputs and Results'!$C$13 + SQRT(E450*('Inputs and Results'!$C$15-'Inputs and Results'!$C$13)*('Inputs and Results'!$C$14-'Inputs and Results'!$C$13)), 'Inputs and Results'!$C$15 - SQRT((1-E450)*('Inputs and Results'!$C$15-'Inputs and Results'!$C$13)*('Inputs and Results'!$C$15-'Inputs and Results'!$C$14))))</f>
        <v>0.41032829748454258</v>
      </c>
      <c r="C450" s="47">
        <f ca="1">IF('Inputs and Results'!$G$15='Inputs and Results'!$G$13, 'Inputs and Results'!$G$13, IF(F450 &lt;= ('Inputs and Results'!$G$14-'Inputs and Results'!$G$13)/('Inputs and Results'!$G$15-'Inputs and Results'!$G$13), 'Inputs and Results'!$G$13 + SQRT(F450*('Inputs and Results'!$G$15-'Inputs and Results'!$G$13)*('Inputs and Results'!$G$14-'Inputs and Results'!$G$13)), 'Inputs and Results'!$G$15 - SQRT((1-F450)*('Inputs and Results'!$G$15-'Inputs and Results'!$G$13)*('Inputs and Results'!$G$15-'Inputs and Results'!$G$14))))</f>
        <v>473.20412016415378</v>
      </c>
      <c r="D450">
        <f t="shared" ref="D450:D513" ca="1" si="30">B450*C450</f>
        <v>194.16904098962812</v>
      </c>
      <c r="E450">
        <f t="shared" ca="1" si="29"/>
        <v>0.25484449702118805</v>
      </c>
      <c r="F450">
        <f t="shared" ca="1" si="29"/>
        <v>0.37726159081397637</v>
      </c>
    </row>
    <row r="451" spans="1:6" ht="15.75" customHeight="1" x14ac:dyDescent="0.2">
      <c r="A451">
        <v>450</v>
      </c>
      <c r="B451" s="47">
        <f ca="1">IF('Inputs and Results'!$C$15='Inputs and Results'!$C$13, 'Inputs and Results'!$C$13, IF(E451 &lt;= ('Inputs and Results'!$C$14-'Inputs and Results'!$C$13)/('Inputs and Results'!$C$15-'Inputs and Results'!$C$13), 'Inputs and Results'!$C$13 + SQRT(E451*('Inputs and Results'!$C$15-'Inputs and Results'!$C$13)*('Inputs and Results'!$C$14-'Inputs and Results'!$C$13)), 'Inputs and Results'!$C$15 - SQRT((1-E451)*('Inputs and Results'!$C$15-'Inputs and Results'!$C$13)*('Inputs and Results'!$C$15-'Inputs and Results'!$C$14))))</f>
        <v>1.617045748639157</v>
      </c>
      <c r="C451" s="47">
        <f ca="1">IF('Inputs and Results'!$G$15='Inputs and Results'!$G$13, 'Inputs and Results'!$G$13, IF(F451 &lt;= ('Inputs and Results'!$G$14-'Inputs and Results'!$G$13)/('Inputs and Results'!$G$15-'Inputs and Results'!$G$13), 'Inputs and Results'!$G$13 + SQRT(F451*('Inputs and Results'!$G$15-'Inputs and Results'!$G$13)*('Inputs and Results'!$G$14-'Inputs and Results'!$G$13)), 'Inputs and Results'!$G$15 - SQRT((1-F451)*('Inputs and Results'!$G$15-'Inputs and Results'!$G$13)*('Inputs and Results'!$G$15-'Inputs and Results'!$G$14))))</f>
        <v>329.02209902531331</v>
      </c>
      <c r="D451">
        <f t="shared" ca="1" si="30"/>
        <v>532.04378643721464</v>
      </c>
      <c r="E451">
        <f t="shared" ca="1" si="29"/>
        <v>0.78749305984921891</v>
      </c>
      <c r="F451">
        <f t="shared" ca="1" si="29"/>
        <v>0.105675740754961</v>
      </c>
    </row>
    <row r="452" spans="1:6" ht="15.75" customHeight="1" x14ac:dyDescent="0.2">
      <c r="A452">
        <v>451</v>
      </c>
      <c r="B452" s="47">
        <f ca="1">IF('Inputs and Results'!$C$15='Inputs and Results'!$C$13, 'Inputs and Results'!$C$13, IF(E452 &lt;= ('Inputs and Results'!$C$14-'Inputs and Results'!$C$13)/('Inputs and Results'!$C$15-'Inputs and Results'!$C$13), 'Inputs and Results'!$C$13 + SQRT(E452*('Inputs and Results'!$C$15-'Inputs and Results'!$C$13)*('Inputs and Results'!$C$14-'Inputs and Results'!$C$13)), 'Inputs and Results'!$C$15 - SQRT((1-E452)*('Inputs and Results'!$C$15-'Inputs and Results'!$C$13)*('Inputs and Results'!$C$15-'Inputs and Results'!$C$14))))</f>
        <v>0.88928919801012674</v>
      </c>
      <c r="C452" s="47">
        <f ca="1">IF('Inputs and Results'!$G$15='Inputs and Results'!$G$13, 'Inputs and Results'!$G$13, IF(F452 &lt;= ('Inputs and Results'!$G$14-'Inputs and Results'!$G$13)/('Inputs and Results'!$G$15-'Inputs and Results'!$G$13), 'Inputs and Results'!$G$13 + SQRT(F452*('Inputs and Results'!$G$15-'Inputs and Results'!$G$13)*('Inputs and Results'!$G$14-'Inputs and Results'!$G$13)), 'Inputs and Results'!$G$15 - SQRT((1-F452)*('Inputs and Results'!$G$15-'Inputs and Results'!$G$13)*('Inputs and Results'!$G$15-'Inputs and Results'!$G$14))))</f>
        <v>770.60029372146778</v>
      </c>
      <c r="D452">
        <f t="shared" ca="1" si="30"/>
        <v>685.28651718993217</v>
      </c>
      <c r="E452">
        <f t="shared" ca="1" si="29"/>
        <v>0.50498887892925193</v>
      </c>
      <c r="F452">
        <f t="shared" ca="1" si="29"/>
        <v>0.78262768747078992</v>
      </c>
    </row>
    <row r="453" spans="1:6" ht="15.75" customHeight="1" x14ac:dyDescent="0.2">
      <c r="A453">
        <v>452</v>
      </c>
      <c r="B453" s="47">
        <f ca="1">IF('Inputs and Results'!$C$15='Inputs and Results'!$C$13, 'Inputs and Results'!$C$13, IF(E453 &lt;= ('Inputs and Results'!$C$14-'Inputs and Results'!$C$13)/('Inputs and Results'!$C$15-'Inputs and Results'!$C$13), 'Inputs and Results'!$C$13 + SQRT(E453*('Inputs and Results'!$C$15-'Inputs and Results'!$C$13)*('Inputs and Results'!$C$14-'Inputs and Results'!$C$13)), 'Inputs and Results'!$C$15 - SQRT((1-E453)*('Inputs and Results'!$C$15-'Inputs and Results'!$C$13)*('Inputs and Results'!$C$15-'Inputs and Results'!$C$14))))</f>
        <v>1.3851979453107894</v>
      </c>
      <c r="C453" s="47">
        <f ca="1">IF('Inputs and Results'!$G$15='Inputs and Results'!$G$13, 'Inputs and Results'!$G$13, IF(F453 &lt;= ('Inputs and Results'!$G$14-'Inputs and Results'!$G$13)/('Inputs and Results'!$G$15-'Inputs and Results'!$G$13), 'Inputs and Results'!$G$13 + SQRT(F453*('Inputs and Results'!$G$15-'Inputs and Results'!$G$13)*('Inputs and Results'!$G$14-'Inputs and Results'!$G$13)), 'Inputs and Results'!$G$15 - SQRT((1-F453)*('Inputs and Results'!$G$15-'Inputs and Results'!$G$13)*('Inputs and Results'!$G$15-'Inputs and Results'!$G$14))))</f>
        <v>381.92547817262198</v>
      </c>
      <c r="D453">
        <f t="shared" ca="1" si="30"/>
        <v>529.04238762655677</v>
      </c>
      <c r="E453">
        <f t="shared" ca="1" si="29"/>
        <v>0.71026825824127815</v>
      </c>
      <c r="F453">
        <f t="shared" ca="1" si="29"/>
        <v>0.21101912868737416</v>
      </c>
    </row>
    <row r="454" spans="1:6" ht="15.75" customHeight="1" x14ac:dyDescent="0.2">
      <c r="A454">
        <v>453</v>
      </c>
      <c r="B454" s="47">
        <f ca="1">IF('Inputs and Results'!$C$15='Inputs and Results'!$C$13, 'Inputs and Results'!$C$13, IF(E454 &lt;= ('Inputs and Results'!$C$14-'Inputs and Results'!$C$13)/('Inputs and Results'!$C$15-'Inputs and Results'!$C$13), 'Inputs and Results'!$C$13 + SQRT(E454*('Inputs and Results'!$C$15-'Inputs and Results'!$C$13)*('Inputs and Results'!$C$14-'Inputs and Results'!$C$13)), 'Inputs and Results'!$C$15 - SQRT((1-E454)*('Inputs and Results'!$C$15-'Inputs and Results'!$C$13)*('Inputs and Results'!$C$15-'Inputs and Results'!$C$14))))</f>
        <v>2.1454858462579742</v>
      </c>
      <c r="C454" s="47">
        <f ca="1">IF('Inputs and Results'!$G$15='Inputs and Results'!$G$13, 'Inputs and Results'!$G$13, IF(F454 &lt;= ('Inputs and Results'!$G$14-'Inputs and Results'!$G$13)/('Inputs and Results'!$G$15-'Inputs and Results'!$G$13), 'Inputs and Results'!$G$13 + SQRT(F454*('Inputs and Results'!$G$15-'Inputs and Results'!$G$13)*('Inputs and Results'!$G$14-'Inputs and Results'!$G$13)), 'Inputs and Results'!$G$15 - SQRT((1-F454)*('Inputs and Results'!$G$15-'Inputs and Results'!$G$13)*('Inputs and Results'!$G$15-'Inputs and Results'!$G$14))))</f>
        <v>425.77799826294518</v>
      </c>
      <c r="D454">
        <f t="shared" ca="1" si="30"/>
        <v>913.50066892120117</v>
      </c>
      <c r="E454">
        <f t="shared" ca="1" si="29"/>
        <v>0.91886728456161659</v>
      </c>
      <c r="F454">
        <f t="shared" ca="1" si="29"/>
        <v>0.29333796883936025</v>
      </c>
    </row>
    <row r="455" spans="1:6" ht="15.75" customHeight="1" x14ac:dyDescent="0.2">
      <c r="A455">
        <v>454</v>
      </c>
      <c r="B455" s="47">
        <f ca="1">IF('Inputs and Results'!$C$15='Inputs and Results'!$C$13, 'Inputs and Results'!$C$13, IF(E455 &lt;= ('Inputs and Results'!$C$14-'Inputs and Results'!$C$13)/('Inputs and Results'!$C$15-'Inputs and Results'!$C$13), 'Inputs and Results'!$C$13 + SQRT(E455*('Inputs and Results'!$C$15-'Inputs and Results'!$C$13)*('Inputs and Results'!$C$14-'Inputs and Results'!$C$13)), 'Inputs and Results'!$C$15 - SQRT((1-E455)*('Inputs and Results'!$C$15-'Inputs and Results'!$C$13)*('Inputs and Results'!$C$15-'Inputs and Results'!$C$14))))</f>
        <v>0.17139955068852553</v>
      </c>
      <c r="C455" s="47">
        <f ca="1">IF('Inputs and Results'!$G$15='Inputs and Results'!$G$13, 'Inputs and Results'!$G$13, IF(F455 &lt;= ('Inputs and Results'!$G$14-'Inputs and Results'!$G$13)/('Inputs and Results'!$G$15-'Inputs and Results'!$G$13), 'Inputs and Results'!$G$13 + SQRT(F455*('Inputs and Results'!$G$15-'Inputs and Results'!$G$13)*('Inputs and Results'!$G$14-'Inputs and Results'!$G$13)), 'Inputs and Results'!$G$15 - SQRT((1-F455)*('Inputs and Results'!$G$15-'Inputs and Results'!$G$13)*('Inputs and Results'!$G$15-'Inputs and Results'!$G$14))))</f>
        <v>569.29119846976789</v>
      </c>
      <c r="D455">
        <f t="shared" ca="1" si="30"/>
        <v>97.576255628650429</v>
      </c>
      <c r="E455">
        <f t="shared" ca="1" si="29"/>
        <v>0.11100216646165828</v>
      </c>
      <c r="F455">
        <f t="shared" ca="1" si="29"/>
        <v>0.53103706101485104</v>
      </c>
    </row>
    <row r="456" spans="1:6" ht="15.75" customHeight="1" x14ac:dyDescent="0.2">
      <c r="A456">
        <v>455</v>
      </c>
      <c r="B456" s="47">
        <f ca="1">IF('Inputs and Results'!$C$15='Inputs and Results'!$C$13, 'Inputs and Results'!$C$13, IF(E456 &lt;= ('Inputs and Results'!$C$14-'Inputs and Results'!$C$13)/('Inputs and Results'!$C$15-'Inputs and Results'!$C$13), 'Inputs and Results'!$C$13 + SQRT(E456*('Inputs and Results'!$C$15-'Inputs and Results'!$C$13)*('Inputs and Results'!$C$14-'Inputs and Results'!$C$13)), 'Inputs and Results'!$C$15 - SQRT((1-E456)*('Inputs and Results'!$C$15-'Inputs and Results'!$C$13)*('Inputs and Results'!$C$15-'Inputs and Results'!$C$14))))</f>
        <v>2.2060400150320731</v>
      </c>
      <c r="C456" s="47">
        <f ca="1">IF('Inputs and Results'!$G$15='Inputs and Results'!$G$13, 'Inputs and Results'!$G$13, IF(F456 &lt;= ('Inputs and Results'!$G$14-'Inputs and Results'!$G$13)/('Inputs and Results'!$G$15-'Inputs and Results'!$G$13), 'Inputs and Results'!$G$13 + SQRT(F456*('Inputs and Results'!$G$15-'Inputs and Results'!$G$13)*('Inputs and Results'!$G$14-'Inputs and Results'!$G$13)), 'Inputs and Results'!$G$15 - SQRT((1-F456)*('Inputs and Results'!$G$15-'Inputs and Results'!$G$13)*('Inputs and Results'!$G$15-'Inputs and Results'!$G$14))))</f>
        <v>613.83691972549195</v>
      </c>
      <c r="D456">
        <f t="shared" ca="1" si="30"/>
        <v>1354.1488076184658</v>
      </c>
      <c r="E456">
        <f t="shared" ca="1" si="29"/>
        <v>0.92995861580774775</v>
      </c>
      <c r="F456">
        <f t="shared" ca="1" si="29"/>
        <v>0.59494158302074596</v>
      </c>
    </row>
    <row r="457" spans="1:6" ht="15.75" customHeight="1" x14ac:dyDescent="0.2">
      <c r="A457">
        <v>456</v>
      </c>
      <c r="B457" s="47">
        <f ca="1">IF('Inputs and Results'!$C$15='Inputs and Results'!$C$13, 'Inputs and Results'!$C$13, IF(E457 &lt;= ('Inputs and Results'!$C$14-'Inputs and Results'!$C$13)/('Inputs and Results'!$C$15-'Inputs and Results'!$C$13), 'Inputs and Results'!$C$13 + SQRT(E457*('Inputs and Results'!$C$15-'Inputs and Results'!$C$13)*('Inputs and Results'!$C$14-'Inputs and Results'!$C$13)), 'Inputs and Results'!$C$15 - SQRT((1-E457)*('Inputs and Results'!$C$15-'Inputs and Results'!$C$13)*('Inputs and Results'!$C$15-'Inputs and Results'!$C$14))))</f>
        <v>0.60441134871961388</v>
      </c>
      <c r="C457" s="47">
        <f ca="1">IF('Inputs and Results'!$G$15='Inputs and Results'!$G$13, 'Inputs and Results'!$G$13, IF(F457 &lt;= ('Inputs and Results'!$G$14-'Inputs and Results'!$G$13)/('Inputs and Results'!$G$15-'Inputs and Results'!$G$13), 'Inputs and Results'!$G$13 + SQRT(F457*('Inputs and Results'!$G$15-'Inputs and Results'!$G$13)*('Inputs and Results'!$G$14-'Inputs and Results'!$G$13)), 'Inputs and Results'!$G$15 - SQRT((1-F457)*('Inputs and Results'!$G$15-'Inputs and Results'!$G$13)*('Inputs and Results'!$G$15-'Inputs and Results'!$G$14))))</f>
        <v>525.21708679694063</v>
      </c>
      <c r="D457">
        <f t="shared" ca="1" si="30"/>
        <v>317.44716780152538</v>
      </c>
      <c r="E457">
        <f t="shared" ca="1" si="29"/>
        <v>0.36235055709518016</v>
      </c>
      <c r="F457">
        <f t="shared" ca="1" si="29"/>
        <v>0.46320446671310689</v>
      </c>
    </row>
    <row r="458" spans="1:6" ht="15.75" customHeight="1" x14ac:dyDescent="0.2">
      <c r="A458">
        <v>457</v>
      </c>
      <c r="B458" s="47">
        <f ca="1">IF('Inputs and Results'!$C$15='Inputs and Results'!$C$13, 'Inputs and Results'!$C$13, IF(E458 &lt;= ('Inputs and Results'!$C$14-'Inputs and Results'!$C$13)/('Inputs and Results'!$C$15-'Inputs and Results'!$C$13), 'Inputs and Results'!$C$13 + SQRT(E458*('Inputs and Results'!$C$15-'Inputs and Results'!$C$13)*('Inputs and Results'!$C$14-'Inputs and Results'!$C$13)), 'Inputs and Results'!$C$15 - SQRT((1-E458)*('Inputs and Results'!$C$15-'Inputs and Results'!$C$13)*('Inputs and Results'!$C$15-'Inputs and Results'!$C$14))))</f>
        <v>0.53315229604783143</v>
      </c>
      <c r="C458" s="47">
        <f ca="1">IF('Inputs and Results'!$G$15='Inputs and Results'!$G$13, 'Inputs and Results'!$G$13, IF(F458 &lt;= ('Inputs and Results'!$G$14-'Inputs and Results'!$G$13)/('Inputs and Results'!$G$15-'Inputs and Results'!$G$13), 'Inputs and Results'!$G$13 + SQRT(F458*('Inputs and Results'!$G$15-'Inputs and Results'!$G$13)*('Inputs and Results'!$G$14-'Inputs and Results'!$G$13)), 'Inputs and Results'!$G$15 - SQRT((1-F458)*('Inputs and Results'!$G$15-'Inputs and Results'!$G$13)*('Inputs and Results'!$G$15-'Inputs and Results'!$G$14))))</f>
        <v>887.34945119834651</v>
      </c>
      <c r="D458">
        <f t="shared" ca="1" si="30"/>
        <v>473.0923973031816</v>
      </c>
      <c r="E458">
        <f t="shared" ca="1" si="29"/>
        <v>0.32385137838954592</v>
      </c>
      <c r="F458">
        <f t="shared" ca="1" si="29"/>
        <v>0.88476109305495121</v>
      </c>
    </row>
    <row r="459" spans="1:6" ht="15.75" customHeight="1" x14ac:dyDescent="0.2">
      <c r="A459">
        <v>458</v>
      </c>
      <c r="B459" s="47">
        <f ca="1">IF('Inputs and Results'!$C$15='Inputs and Results'!$C$13, 'Inputs and Results'!$C$13, IF(E459 &lt;= ('Inputs and Results'!$C$14-'Inputs and Results'!$C$13)/('Inputs and Results'!$C$15-'Inputs and Results'!$C$13), 'Inputs and Results'!$C$13 + SQRT(E459*('Inputs and Results'!$C$15-'Inputs and Results'!$C$13)*('Inputs and Results'!$C$14-'Inputs and Results'!$C$13)), 'Inputs and Results'!$C$15 - SQRT((1-E459)*('Inputs and Results'!$C$15-'Inputs and Results'!$C$13)*('Inputs and Results'!$C$15-'Inputs and Results'!$C$14))))</f>
        <v>1.7343313000304148</v>
      </c>
      <c r="C459" s="47">
        <f ca="1">IF('Inputs and Results'!$G$15='Inputs and Results'!$G$13, 'Inputs and Results'!$G$13, IF(F459 &lt;= ('Inputs and Results'!$G$14-'Inputs and Results'!$G$13)/('Inputs and Results'!$G$15-'Inputs and Results'!$G$13), 'Inputs and Results'!$G$13 + SQRT(F459*('Inputs and Results'!$G$15-'Inputs and Results'!$G$13)*('Inputs and Results'!$G$14-'Inputs and Results'!$G$13)), 'Inputs and Results'!$G$15 - SQRT((1-F459)*('Inputs and Results'!$G$15-'Inputs and Results'!$G$13)*('Inputs and Results'!$G$15-'Inputs and Results'!$G$14))))</f>
        <v>608.23917219766315</v>
      </c>
      <c r="D459">
        <f t="shared" ca="1" si="30"/>
        <v>1054.8882342469965</v>
      </c>
      <c r="E459">
        <f t="shared" ca="1" si="29"/>
        <v>0.8220091935463667</v>
      </c>
      <c r="F459">
        <f t="shared" ca="1" si="29"/>
        <v>0.58716817824025602</v>
      </c>
    </row>
    <row r="460" spans="1:6" ht="15.75" customHeight="1" x14ac:dyDescent="0.2">
      <c r="A460">
        <v>459</v>
      </c>
      <c r="B460" s="47">
        <f ca="1">IF('Inputs and Results'!$C$15='Inputs and Results'!$C$13, 'Inputs and Results'!$C$13, IF(E460 &lt;= ('Inputs and Results'!$C$14-'Inputs and Results'!$C$13)/('Inputs and Results'!$C$15-'Inputs and Results'!$C$13), 'Inputs and Results'!$C$13 + SQRT(E460*('Inputs and Results'!$C$15-'Inputs and Results'!$C$13)*('Inputs and Results'!$C$14-'Inputs and Results'!$C$13)), 'Inputs and Results'!$C$15 - SQRT((1-E460)*('Inputs and Results'!$C$15-'Inputs and Results'!$C$13)*('Inputs and Results'!$C$15-'Inputs and Results'!$C$14))))</f>
        <v>1.8245369588619231</v>
      </c>
      <c r="C460" s="47">
        <f ca="1">IF('Inputs and Results'!$G$15='Inputs and Results'!$G$13, 'Inputs and Results'!$G$13, IF(F460 &lt;= ('Inputs and Results'!$G$14-'Inputs and Results'!$G$13)/('Inputs and Results'!$G$15-'Inputs and Results'!$G$13), 'Inputs and Results'!$G$13 + SQRT(F460*('Inputs and Results'!$G$15-'Inputs and Results'!$G$13)*('Inputs and Results'!$G$14-'Inputs and Results'!$G$13)), 'Inputs and Results'!$G$15 - SQRT((1-F460)*('Inputs and Results'!$G$15-'Inputs and Results'!$G$13)*('Inputs and Results'!$G$15-'Inputs and Results'!$G$14))))</f>
        <v>396.57313215684735</v>
      </c>
      <c r="D460">
        <f t="shared" ca="1" si="30"/>
        <v>723.56233651180185</v>
      </c>
      <c r="E460">
        <f t="shared" ca="1" si="29"/>
        <v>0.8464762932131582</v>
      </c>
      <c r="F460">
        <f t="shared" ca="1" si="29"/>
        <v>0.2390196512874776</v>
      </c>
    </row>
    <row r="461" spans="1:6" ht="15.75" customHeight="1" x14ac:dyDescent="0.2">
      <c r="A461">
        <v>460</v>
      </c>
      <c r="B461" s="47">
        <f ca="1">IF('Inputs and Results'!$C$15='Inputs and Results'!$C$13, 'Inputs and Results'!$C$13, IF(E461 &lt;= ('Inputs and Results'!$C$14-'Inputs and Results'!$C$13)/('Inputs and Results'!$C$15-'Inputs and Results'!$C$13), 'Inputs and Results'!$C$13 + SQRT(E461*('Inputs and Results'!$C$15-'Inputs and Results'!$C$13)*('Inputs and Results'!$C$14-'Inputs and Results'!$C$13)), 'Inputs and Results'!$C$15 - SQRT((1-E461)*('Inputs and Results'!$C$15-'Inputs and Results'!$C$13)*('Inputs and Results'!$C$15-'Inputs and Results'!$C$14))))</f>
        <v>2.0628234412292903</v>
      </c>
      <c r="C461" s="47">
        <f ca="1">IF('Inputs and Results'!$G$15='Inputs and Results'!$G$13, 'Inputs and Results'!$G$13, IF(F461 &lt;= ('Inputs and Results'!$G$14-'Inputs and Results'!$G$13)/('Inputs and Results'!$G$15-'Inputs and Results'!$G$13), 'Inputs and Results'!$G$13 + SQRT(F461*('Inputs and Results'!$G$15-'Inputs and Results'!$G$13)*('Inputs and Results'!$G$14-'Inputs and Results'!$G$13)), 'Inputs and Results'!$G$15 - SQRT((1-F461)*('Inputs and Results'!$G$15-'Inputs and Results'!$G$13)*('Inputs and Results'!$G$15-'Inputs and Results'!$G$14))))</f>
        <v>506.54352210721731</v>
      </c>
      <c r="D461">
        <f t="shared" ca="1" si="30"/>
        <v>1044.9098514056152</v>
      </c>
      <c r="E461">
        <f t="shared" ca="1" si="29"/>
        <v>0.90241112196563222</v>
      </c>
      <c r="F461">
        <f t="shared" ca="1" si="29"/>
        <v>0.43308342000508881</v>
      </c>
    </row>
    <row r="462" spans="1:6" ht="15.75" customHeight="1" x14ac:dyDescent="0.2">
      <c r="A462">
        <v>461</v>
      </c>
      <c r="B462" s="47">
        <f ca="1">IF('Inputs and Results'!$C$15='Inputs and Results'!$C$13, 'Inputs and Results'!$C$13, IF(E462 &lt;= ('Inputs and Results'!$C$14-'Inputs and Results'!$C$13)/('Inputs and Results'!$C$15-'Inputs and Results'!$C$13), 'Inputs and Results'!$C$13 + SQRT(E462*('Inputs and Results'!$C$15-'Inputs and Results'!$C$13)*('Inputs and Results'!$C$14-'Inputs and Results'!$C$13)), 'Inputs and Results'!$C$15 - SQRT((1-E462)*('Inputs and Results'!$C$15-'Inputs and Results'!$C$13)*('Inputs and Results'!$C$15-'Inputs and Results'!$C$14))))</f>
        <v>1.0287498618274358</v>
      </c>
      <c r="C462" s="47">
        <f ca="1">IF('Inputs and Results'!$G$15='Inputs and Results'!$G$13, 'Inputs and Results'!$G$13, IF(F462 &lt;= ('Inputs and Results'!$G$14-'Inputs and Results'!$G$13)/('Inputs and Results'!$G$15-'Inputs and Results'!$G$13), 'Inputs and Results'!$G$13 + SQRT(F462*('Inputs and Results'!$G$15-'Inputs and Results'!$G$13)*('Inputs and Results'!$G$14-'Inputs and Results'!$G$13)), 'Inputs and Results'!$G$15 - SQRT((1-F462)*('Inputs and Results'!$G$15-'Inputs and Results'!$G$13)*('Inputs and Results'!$G$15-'Inputs and Results'!$G$14))))</f>
        <v>930.38179363343102</v>
      </c>
      <c r="D462">
        <f t="shared" ca="1" si="30"/>
        <v>957.13014164715401</v>
      </c>
      <c r="E462">
        <f t="shared" ref="E462:F481" ca="1" si="31">RAND()</f>
        <v>0.56824143252829407</v>
      </c>
      <c r="F462">
        <f t="shared" ca="1" si="31"/>
        <v>0.91430032596358135</v>
      </c>
    </row>
    <row r="463" spans="1:6" ht="15.75" customHeight="1" x14ac:dyDescent="0.2">
      <c r="A463">
        <v>462</v>
      </c>
      <c r="B463" s="47">
        <f ca="1">IF('Inputs and Results'!$C$15='Inputs and Results'!$C$13, 'Inputs and Results'!$C$13, IF(E463 &lt;= ('Inputs and Results'!$C$14-'Inputs and Results'!$C$13)/('Inputs and Results'!$C$15-'Inputs and Results'!$C$13), 'Inputs and Results'!$C$13 + SQRT(E463*('Inputs and Results'!$C$15-'Inputs and Results'!$C$13)*('Inputs and Results'!$C$14-'Inputs and Results'!$C$13)), 'Inputs and Results'!$C$15 - SQRT((1-E463)*('Inputs and Results'!$C$15-'Inputs and Results'!$C$13)*('Inputs and Results'!$C$15-'Inputs and Results'!$C$14))))</f>
        <v>1.0681562975880718</v>
      </c>
      <c r="C463" s="47">
        <f ca="1">IF('Inputs and Results'!$G$15='Inputs and Results'!$G$13, 'Inputs and Results'!$G$13, IF(F463 &lt;= ('Inputs and Results'!$G$14-'Inputs and Results'!$G$13)/('Inputs and Results'!$G$15-'Inputs and Results'!$G$13), 'Inputs and Results'!$G$13 + SQRT(F463*('Inputs and Results'!$G$15-'Inputs and Results'!$G$13)*('Inputs and Results'!$G$14-'Inputs and Results'!$G$13)), 'Inputs and Results'!$G$15 - SQRT((1-F463)*('Inputs and Results'!$G$15-'Inputs and Results'!$G$13)*('Inputs and Results'!$G$15-'Inputs and Results'!$G$14))))</f>
        <v>645.04189279945638</v>
      </c>
      <c r="D463">
        <f t="shared" ca="1" si="30"/>
        <v>689.0055600018693</v>
      </c>
      <c r="E463">
        <f t="shared" ca="1" si="31"/>
        <v>0.58533110105015262</v>
      </c>
      <c r="F463">
        <f t="shared" ca="1" si="31"/>
        <v>0.63692099209115083</v>
      </c>
    </row>
    <row r="464" spans="1:6" ht="15.75" customHeight="1" x14ac:dyDescent="0.2">
      <c r="A464">
        <v>463</v>
      </c>
      <c r="B464" s="47">
        <f ca="1">IF('Inputs and Results'!$C$15='Inputs and Results'!$C$13, 'Inputs and Results'!$C$13, IF(E464 &lt;= ('Inputs and Results'!$C$14-'Inputs and Results'!$C$13)/('Inputs and Results'!$C$15-'Inputs and Results'!$C$13), 'Inputs and Results'!$C$13 + SQRT(E464*('Inputs and Results'!$C$15-'Inputs and Results'!$C$13)*('Inputs and Results'!$C$14-'Inputs and Results'!$C$13)), 'Inputs and Results'!$C$15 - SQRT((1-E464)*('Inputs and Results'!$C$15-'Inputs and Results'!$C$13)*('Inputs and Results'!$C$15-'Inputs and Results'!$C$14))))</f>
        <v>0.75072070524704015</v>
      </c>
      <c r="C464" s="47">
        <f ca="1">IF('Inputs and Results'!$G$15='Inputs and Results'!$G$13, 'Inputs and Results'!$G$13, IF(F464 &lt;= ('Inputs and Results'!$G$14-'Inputs and Results'!$G$13)/('Inputs and Results'!$G$15-'Inputs and Results'!$G$13), 'Inputs and Results'!$G$13 + SQRT(F464*('Inputs and Results'!$G$15-'Inputs and Results'!$G$13)*('Inputs and Results'!$G$14-'Inputs and Results'!$G$13)), 'Inputs and Results'!$G$15 - SQRT((1-F464)*('Inputs and Results'!$G$15-'Inputs and Results'!$G$13)*('Inputs and Results'!$G$15-'Inputs and Results'!$G$14))))</f>
        <v>939.73859089016992</v>
      </c>
      <c r="D464">
        <f t="shared" ca="1" si="30"/>
        <v>705.48121770092814</v>
      </c>
      <c r="E464">
        <f t="shared" ca="1" si="31"/>
        <v>0.43786029491062539</v>
      </c>
      <c r="F464">
        <f t="shared" ca="1" si="31"/>
        <v>0.92014533479066163</v>
      </c>
    </row>
    <row r="465" spans="1:6" ht="15.75" customHeight="1" x14ac:dyDescent="0.2">
      <c r="A465">
        <v>464</v>
      </c>
      <c r="B465" s="47">
        <f ca="1">IF('Inputs and Results'!$C$15='Inputs and Results'!$C$13, 'Inputs and Results'!$C$13, IF(E465 &lt;= ('Inputs and Results'!$C$14-'Inputs and Results'!$C$13)/('Inputs and Results'!$C$15-'Inputs and Results'!$C$13), 'Inputs and Results'!$C$13 + SQRT(E465*('Inputs and Results'!$C$15-'Inputs and Results'!$C$13)*('Inputs and Results'!$C$14-'Inputs and Results'!$C$13)), 'Inputs and Results'!$C$15 - SQRT((1-E465)*('Inputs and Results'!$C$15-'Inputs and Results'!$C$13)*('Inputs and Results'!$C$15-'Inputs and Results'!$C$14))))</f>
        <v>1.060335820858586</v>
      </c>
      <c r="C465" s="47">
        <f ca="1">IF('Inputs and Results'!$G$15='Inputs and Results'!$G$13, 'Inputs and Results'!$G$13, IF(F465 &lt;= ('Inputs and Results'!$G$14-'Inputs and Results'!$G$13)/('Inputs and Results'!$G$15-'Inputs and Results'!$G$13), 'Inputs and Results'!$G$13 + SQRT(F465*('Inputs and Results'!$G$15-'Inputs and Results'!$G$13)*('Inputs and Results'!$G$14-'Inputs and Results'!$G$13)), 'Inputs and Results'!$G$15 - SQRT((1-F465)*('Inputs and Results'!$G$15-'Inputs and Results'!$G$13)*('Inputs and Results'!$G$15-'Inputs and Results'!$G$14))))</f>
        <v>963.65675167809422</v>
      </c>
      <c r="D465">
        <f t="shared" ca="1" si="30"/>
        <v>1021.7997728165107</v>
      </c>
      <c r="E465">
        <f t="shared" ca="1" si="31"/>
        <v>0.58196698579507389</v>
      </c>
      <c r="F465">
        <f t="shared" ca="1" si="31"/>
        <v>0.93414827740306117</v>
      </c>
    </row>
    <row r="466" spans="1:6" ht="15.75" customHeight="1" x14ac:dyDescent="0.2">
      <c r="A466">
        <v>465</v>
      </c>
      <c r="B466" s="47">
        <f ca="1">IF('Inputs and Results'!$C$15='Inputs and Results'!$C$13, 'Inputs and Results'!$C$13, IF(E466 &lt;= ('Inputs and Results'!$C$14-'Inputs and Results'!$C$13)/('Inputs and Results'!$C$15-'Inputs and Results'!$C$13), 'Inputs and Results'!$C$13 + SQRT(E466*('Inputs and Results'!$C$15-'Inputs and Results'!$C$13)*('Inputs and Results'!$C$14-'Inputs and Results'!$C$13)), 'Inputs and Results'!$C$15 - SQRT((1-E466)*('Inputs and Results'!$C$15-'Inputs and Results'!$C$13)*('Inputs and Results'!$C$15-'Inputs and Results'!$C$14))))</f>
        <v>1.4926246132370462</v>
      </c>
      <c r="C466" s="47">
        <f ca="1">IF('Inputs and Results'!$G$15='Inputs and Results'!$G$13, 'Inputs and Results'!$G$13, IF(F466 &lt;= ('Inputs and Results'!$G$14-'Inputs and Results'!$G$13)/('Inputs and Results'!$G$15-'Inputs and Results'!$G$13), 'Inputs and Results'!$G$13 + SQRT(F466*('Inputs and Results'!$G$15-'Inputs and Results'!$G$13)*('Inputs and Results'!$G$14-'Inputs and Results'!$G$13)), 'Inputs and Results'!$G$15 - SQRT((1-F466)*('Inputs and Results'!$G$15-'Inputs and Results'!$G$13)*('Inputs and Results'!$G$15-'Inputs and Results'!$G$14))))</f>
        <v>882.28127197874346</v>
      </c>
      <c r="D466">
        <f t="shared" ca="1" si="30"/>
        <v>1316.9147423535612</v>
      </c>
      <c r="E466">
        <f t="shared" ca="1" si="31"/>
        <v>0.74753549370902617</v>
      </c>
      <c r="F466">
        <f t="shared" ca="1" si="31"/>
        <v>0.88099468177623441</v>
      </c>
    </row>
    <row r="467" spans="1:6" ht="15.75" customHeight="1" x14ac:dyDescent="0.2">
      <c r="A467">
        <v>466</v>
      </c>
      <c r="B467" s="47">
        <f ca="1">IF('Inputs and Results'!$C$15='Inputs and Results'!$C$13, 'Inputs and Results'!$C$13, IF(E467 &lt;= ('Inputs and Results'!$C$14-'Inputs and Results'!$C$13)/('Inputs and Results'!$C$15-'Inputs and Results'!$C$13), 'Inputs and Results'!$C$13 + SQRT(E467*('Inputs and Results'!$C$15-'Inputs and Results'!$C$13)*('Inputs and Results'!$C$14-'Inputs and Results'!$C$13)), 'Inputs and Results'!$C$15 - SQRT((1-E467)*('Inputs and Results'!$C$15-'Inputs and Results'!$C$13)*('Inputs and Results'!$C$15-'Inputs and Results'!$C$14))))</f>
        <v>1.2166119110304032</v>
      </c>
      <c r="C467" s="47">
        <f ca="1">IF('Inputs and Results'!$G$15='Inputs and Results'!$G$13, 'Inputs and Results'!$G$13, IF(F467 &lt;= ('Inputs and Results'!$G$14-'Inputs and Results'!$G$13)/('Inputs and Results'!$G$15-'Inputs and Results'!$G$13), 'Inputs and Results'!$G$13 + SQRT(F467*('Inputs and Results'!$G$15-'Inputs and Results'!$G$13)*('Inputs and Results'!$G$14-'Inputs and Results'!$G$13)), 'Inputs and Results'!$G$15 - SQRT((1-F467)*('Inputs and Results'!$G$15-'Inputs and Results'!$G$13)*('Inputs and Results'!$G$15-'Inputs and Results'!$G$14))))</f>
        <v>588.27679718470051</v>
      </c>
      <c r="D467">
        <f t="shared" ca="1" si="30"/>
        <v>715.70455843772345</v>
      </c>
      <c r="E467">
        <f t="shared" ca="1" si="31"/>
        <v>0.64661410268015218</v>
      </c>
      <c r="F467">
        <f t="shared" ca="1" si="31"/>
        <v>0.55884556763631099</v>
      </c>
    </row>
    <row r="468" spans="1:6" ht="15.75" customHeight="1" x14ac:dyDescent="0.2">
      <c r="A468">
        <v>467</v>
      </c>
      <c r="B468" s="47">
        <f ca="1">IF('Inputs and Results'!$C$15='Inputs and Results'!$C$13, 'Inputs and Results'!$C$13, IF(E468 &lt;= ('Inputs and Results'!$C$14-'Inputs and Results'!$C$13)/('Inputs and Results'!$C$15-'Inputs and Results'!$C$13), 'Inputs and Results'!$C$13 + SQRT(E468*('Inputs and Results'!$C$15-'Inputs and Results'!$C$13)*('Inputs and Results'!$C$14-'Inputs and Results'!$C$13)), 'Inputs and Results'!$C$15 - SQRT((1-E468)*('Inputs and Results'!$C$15-'Inputs and Results'!$C$13)*('Inputs and Results'!$C$15-'Inputs and Results'!$C$14))))</f>
        <v>4.631749646477612E-3</v>
      </c>
      <c r="C468" s="47">
        <f ca="1">IF('Inputs and Results'!$G$15='Inputs and Results'!$G$13, 'Inputs and Results'!$G$13, IF(F468 &lt;= ('Inputs and Results'!$G$14-'Inputs and Results'!$G$13)/('Inputs and Results'!$G$15-'Inputs and Results'!$G$13), 'Inputs and Results'!$G$13 + SQRT(F468*('Inputs and Results'!$G$15-'Inputs and Results'!$G$13)*('Inputs and Results'!$G$14-'Inputs and Results'!$G$13)), 'Inputs and Results'!$G$15 - SQRT((1-F468)*('Inputs and Results'!$G$15-'Inputs and Results'!$G$13)*('Inputs and Results'!$G$15-'Inputs and Results'!$G$14))))</f>
        <v>581.56756354511333</v>
      </c>
      <c r="D468">
        <f t="shared" ca="1" si="30"/>
        <v>2.6936753568529248</v>
      </c>
      <c r="E468">
        <f t="shared" ca="1" si="31"/>
        <v>3.08544941934219E-3</v>
      </c>
      <c r="F468">
        <f t="shared" ca="1" si="31"/>
        <v>0.54911554798750895</v>
      </c>
    </row>
    <row r="469" spans="1:6" ht="15.75" customHeight="1" x14ac:dyDescent="0.2">
      <c r="A469">
        <v>468</v>
      </c>
      <c r="B469" s="47">
        <f ca="1">IF('Inputs and Results'!$C$15='Inputs and Results'!$C$13, 'Inputs and Results'!$C$13, IF(E469 &lt;= ('Inputs and Results'!$C$14-'Inputs and Results'!$C$13)/('Inputs and Results'!$C$15-'Inputs and Results'!$C$13), 'Inputs and Results'!$C$13 + SQRT(E469*('Inputs and Results'!$C$15-'Inputs and Results'!$C$13)*('Inputs and Results'!$C$14-'Inputs and Results'!$C$13)), 'Inputs and Results'!$C$15 - SQRT((1-E469)*('Inputs and Results'!$C$15-'Inputs and Results'!$C$13)*('Inputs and Results'!$C$15-'Inputs and Results'!$C$14))))</f>
        <v>0.14829486133326109</v>
      </c>
      <c r="C469" s="47">
        <f ca="1">IF('Inputs and Results'!$G$15='Inputs and Results'!$G$13, 'Inputs and Results'!$G$13, IF(F469 &lt;= ('Inputs and Results'!$G$14-'Inputs and Results'!$G$13)/('Inputs and Results'!$G$15-'Inputs and Results'!$G$13), 'Inputs and Results'!$G$13 + SQRT(F469*('Inputs and Results'!$G$15-'Inputs and Results'!$G$13)*('Inputs and Results'!$G$14-'Inputs and Results'!$G$13)), 'Inputs and Results'!$G$15 - SQRT((1-F469)*('Inputs and Results'!$G$15-'Inputs and Results'!$G$13)*('Inputs and Results'!$G$15-'Inputs and Results'!$G$14))))</f>
        <v>316.87190513196265</v>
      </c>
      <c r="D469">
        <f t="shared" ca="1" si="30"/>
        <v>46.990475231950661</v>
      </c>
      <c r="E469">
        <f t="shared" ca="1" si="31"/>
        <v>9.6419755789079464E-2</v>
      </c>
      <c r="F469">
        <f t="shared" ca="1" si="31"/>
        <v>8.0549947544095057E-2</v>
      </c>
    </row>
    <row r="470" spans="1:6" ht="15.75" customHeight="1" x14ac:dyDescent="0.2">
      <c r="A470">
        <v>469</v>
      </c>
      <c r="B470" s="47">
        <f ca="1">IF('Inputs and Results'!$C$15='Inputs and Results'!$C$13, 'Inputs and Results'!$C$13, IF(E470 &lt;= ('Inputs and Results'!$C$14-'Inputs and Results'!$C$13)/('Inputs and Results'!$C$15-'Inputs and Results'!$C$13), 'Inputs and Results'!$C$13 + SQRT(E470*('Inputs and Results'!$C$15-'Inputs and Results'!$C$13)*('Inputs and Results'!$C$14-'Inputs and Results'!$C$13)), 'Inputs and Results'!$C$15 - SQRT((1-E470)*('Inputs and Results'!$C$15-'Inputs and Results'!$C$13)*('Inputs and Results'!$C$15-'Inputs and Results'!$C$14))))</f>
        <v>0.94150095805438339</v>
      </c>
      <c r="C470" s="47">
        <f ca="1">IF('Inputs and Results'!$G$15='Inputs and Results'!$G$13, 'Inputs and Results'!$G$13, IF(F470 &lt;= ('Inputs and Results'!$G$14-'Inputs and Results'!$G$13)/('Inputs and Results'!$G$15-'Inputs and Results'!$G$13), 'Inputs and Results'!$G$13 + SQRT(F470*('Inputs and Results'!$G$15-'Inputs and Results'!$G$13)*('Inputs and Results'!$G$14-'Inputs and Results'!$G$13)), 'Inputs and Results'!$G$15 - SQRT((1-F470)*('Inputs and Results'!$G$15-'Inputs and Results'!$G$13)*('Inputs and Results'!$G$15-'Inputs and Results'!$G$14))))</f>
        <v>643.96294372185992</v>
      </c>
      <c r="D470">
        <f t="shared" ca="1" si="30"/>
        <v>606.29172846565211</v>
      </c>
      <c r="E470">
        <f t="shared" ca="1" si="31"/>
        <v>0.52917574381210875</v>
      </c>
      <c r="F470">
        <f t="shared" ca="1" si="31"/>
        <v>0.63550782389148897</v>
      </c>
    </row>
    <row r="471" spans="1:6" ht="15.75" customHeight="1" x14ac:dyDescent="0.2">
      <c r="A471">
        <v>470</v>
      </c>
      <c r="B471" s="47">
        <f ca="1">IF('Inputs and Results'!$C$15='Inputs and Results'!$C$13, 'Inputs and Results'!$C$13, IF(E471 &lt;= ('Inputs and Results'!$C$14-'Inputs and Results'!$C$13)/('Inputs and Results'!$C$15-'Inputs and Results'!$C$13), 'Inputs and Results'!$C$13 + SQRT(E471*('Inputs and Results'!$C$15-'Inputs and Results'!$C$13)*('Inputs and Results'!$C$14-'Inputs and Results'!$C$13)), 'Inputs and Results'!$C$15 - SQRT((1-E471)*('Inputs and Results'!$C$15-'Inputs and Results'!$C$13)*('Inputs and Results'!$C$15-'Inputs and Results'!$C$14))))</f>
        <v>1.2420580352429049</v>
      </c>
      <c r="C471" s="47">
        <f ca="1">IF('Inputs and Results'!$G$15='Inputs and Results'!$G$13, 'Inputs and Results'!$G$13, IF(F471 &lt;= ('Inputs and Results'!$G$14-'Inputs and Results'!$G$13)/('Inputs and Results'!$G$15-'Inputs and Results'!$G$13), 'Inputs and Results'!$G$13 + SQRT(F471*('Inputs and Results'!$G$15-'Inputs and Results'!$G$13)*('Inputs and Results'!$G$14-'Inputs and Results'!$G$13)), 'Inputs and Results'!$G$15 - SQRT((1-F471)*('Inputs and Results'!$G$15-'Inputs and Results'!$G$13)*('Inputs and Results'!$G$15-'Inputs and Results'!$G$14))))</f>
        <v>369.19180097019535</v>
      </c>
      <c r="D471">
        <f t="shared" ca="1" si="30"/>
        <v>458.55764294083042</v>
      </c>
      <c r="E471">
        <f t="shared" ca="1" si="31"/>
        <v>0.65662667206066272</v>
      </c>
      <c r="F471">
        <f t="shared" ca="1" si="31"/>
        <v>0.18626632811294497</v>
      </c>
    </row>
    <row r="472" spans="1:6" ht="15.75" customHeight="1" x14ac:dyDescent="0.2">
      <c r="A472">
        <v>471</v>
      </c>
      <c r="B472" s="47">
        <f ca="1">IF('Inputs and Results'!$C$15='Inputs and Results'!$C$13, 'Inputs and Results'!$C$13, IF(E472 &lt;= ('Inputs and Results'!$C$14-'Inputs and Results'!$C$13)/('Inputs and Results'!$C$15-'Inputs and Results'!$C$13), 'Inputs and Results'!$C$13 + SQRT(E472*('Inputs and Results'!$C$15-'Inputs and Results'!$C$13)*('Inputs and Results'!$C$14-'Inputs and Results'!$C$13)), 'Inputs and Results'!$C$15 - SQRT((1-E472)*('Inputs and Results'!$C$15-'Inputs and Results'!$C$13)*('Inputs and Results'!$C$15-'Inputs and Results'!$C$14))))</f>
        <v>0.22100861538156025</v>
      </c>
      <c r="C472" s="47">
        <f ca="1">IF('Inputs and Results'!$G$15='Inputs and Results'!$G$13, 'Inputs and Results'!$G$13, IF(F472 &lt;= ('Inputs and Results'!$G$14-'Inputs and Results'!$G$13)/('Inputs and Results'!$G$15-'Inputs and Results'!$G$13), 'Inputs and Results'!$G$13 + SQRT(F472*('Inputs and Results'!$G$15-'Inputs and Results'!$G$13)*('Inputs and Results'!$G$14-'Inputs and Results'!$G$13)), 'Inputs and Results'!$G$15 - SQRT((1-F472)*('Inputs and Results'!$G$15-'Inputs and Results'!$G$13)*('Inputs and Results'!$G$15-'Inputs and Results'!$G$14))))</f>
        <v>370.02208621957641</v>
      </c>
      <c r="D472">
        <f t="shared" ca="1" si="30"/>
        <v>81.778068935984891</v>
      </c>
      <c r="E472">
        <f t="shared" ca="1" si="31"/>
        <v>0.1419118760240542</v>
      </c>
      <c r="F472">
        <f t="shared" ca="1" si="31"/>
        <v>0.187891958342848</v>
      </c>
    </row>
    <row r="473" spans="1:6" ht="15.75" customHeight="1" x14ac:dyDescent="0.2">
      <c r="A473">
        <v>472</v>
      </c>
      <c r="B473" s="47">
        <f ca="1">IF('Inputs and Results'!$C$15='Inputs and Results'!$C$13, 'Inputs and Results'!$C$13, IF(E473 &lt;= ('Inputs and Results'!$C$14-'Inputs and Results'!$C$13)/('Inputs and Results'!$C$15-'Inputs and Results'!$C$13), 'Inputs and Results'!$C$13 + SQRT(E473*('Inputs and Results'!$C$15-'Inputs and Results'!$C$13)*('Inputs and Results'!$C$14-'Inputs and Results'!$C$13)), 'Inputs and Results'!$C$15 - SQRT((1-E473)*('Inputs and Results'!$C$15-'Inputs and Results'!$C$13)*('Inputs and Results'!$C$15-'Inputs and Results'!$C$14))))</f>
        <v>1.2723891159103928</v>
      </c>
      <c r="C473" s="47">
        <f ca="1">IF('Inputs and Results'!$G$15='Inputs and Results'!$G$13, 'Inputs and Results'!$G$13, IF(F473 &lt;= ('Inputs and Results'!$G$14-'Inputs and Results'!$G$13)/('Inputs and Results'!$G$15-'Inputs and Results'!$G$13), 'Inputs and Results'!$G$13 + SQRT(F473*('Inputs and Results'!$G$15-'Inputs and Results'!$G$13)*('Inputs and Results'!$G$14-'Inputs and Results'!$G$13)), 'Inputs and Results'!$G$15 - SQRT((1-F473)*('Inputs and Results'!$G$15-'Inputs and Results'!$G$13)*('Inputs and Results'!$G$15-'Inputs and Results'!$G$14))))</f>
        <v>409.95306431878259</v>
      </c>
      <c r="D473">
        <f t="shared" ca="1" si="30"/>
        <v>521.61981707333223</v>
      </c>
      <c r="E473">
        <f t="shared" ca="1" si="31"/>
        <v>0.66837340368612508</v>
      </c>
      <c r="F473">
        <f t="shared" ca="1" si="31"/>
        <v>0.26415469120299329</v>
      </c>
    </row>
    <row r="474" spans="1:6" ht="15.75" customHeight="1" x14ac:dyDescent="0.2">
      <c r="A474">
        <v>473</v>
      </c>
      <c r="B474" s="47">
        <f ca="1">IF('Inputs and Results'!$C$15='Inputs and Results'!$C$13, 'Inputs and Results'!$C$13, IF(E474 &lt;= ('Inputs and Results'!$C$14-'Inputs and Results'!$C$13)/('Inputs and Results'!$C$15-'Inputs and Results'!$C$13), 'Inputs and Results'!$C$13 + SQRT(E474*('Inputs and Results'!$C$15-'Inputs and Results'!$C$13)*('Inputs and Results'!$C$14-'Inputs and Results'!$C$13)), 'Inputs and Results'!$C$15 - SQRT((1-E474)*('Inputs and Results'!$C$15-'Inputs and Results'!$C$13)*('Inputs and Results'!$C$15-'Inputs and Results'!$C$14))))</f>
        <v>0.49317420533528944</v>
      </c>
      <c r="C474" s="47">
        <f ca="1">IF('Inputs and Results'!$G$15='Inputs and Results'!$G$13, 'Inputs and Results'!$G$13, IF(F474 &lt;= ('Inputs and Results'!$G$14-'Inputs and Results'!$G$13)/('Inputs and Results'!$G$15-'Inputs and Results'!$G$13), 'Inputs and Results'!$G$13 + SQRT(F474*('Inputs and Results'!$G$15-'Inputs and Results'!$G$13)*('Inputs and Results'!$G$14-'Inputs and Results'!$G$13)), 'Inputs and Results'!$G$15 - SQRT((1-F474)*('Inputs and Results'!$G$15-'Inputs and Results'!$G$13)*('Inputs and Results'!$G$15-'Inputs and Results'!$G$14))))</f>
        <v>625.9552067772164</v>
      </c>
      <c r="D474">
        <f t="shared" ca="1" si="30"/>
        <v>308.70496167784046</v>
      </c>
      <c r="E474">
        <f t="shared" ca="1" si="31"/>
        <v>0.3017582705781825</v>
      </c>
      <c r="F474">
        <f t="shared" ca="1" si="31"/>
        <v>0.61151674509226928</v>
      </c>
    </row>
    <row r="475" spans="1:6" ht="15.75" customHeight="1" x14ac:dyDescent="0.2">
      <c r="A475">
        <v>474</v>
      </c>
      <c r="B475" s="47">
        <f ca="1">IF('Inputs and Results'!$C$15='Inputs and Results'!$C$13, 'Inputs and Results'!$C$13, IF(E475 &lt;= ('Inputs and Results'!$C$14-'Inputs and Results'!$C$13)/('Inputs and Results'!$C$15-'Inputs and Results'!$C$13), 'Inputs and Results'!$C$13 + SQRT(E475*('Inputs and Results'!$C$15-'Inputs and Results'!$C$13)*('Inputs and Results'!$C$14-'Inputs and Results'!$C$13)), 'Inputs and Results'!$C$15 - SQRT((1-E475)*('Inputs and Results'!$C$15-'Inputs and Results'!$C$13)*('Inputs and Results'!$C$15-'Inputs and Results'!$C$14))))</f>
        <v>1.3814947443701349</v>
      </c>
      <c r="C475" s="47">
        <f ca="1">IF('Inputs and Results'!$G$15='Inputs and Results'!$G$13, 'Inputs and Results'!$G$13, IF(F475 &lt;= ('Inputs and Results'!$G$14-'Inputs and Results'!$G$13)/('Inputs and Results'!$G$15-'Inputs and Results'!$G$13), 'Inputs and Results'!$G$13 + SQRT(F475*('Inputs and Results'!$G$15-'Inputs and Results'!$G$13)*('Inputs and Results'!$G$14-'Inputs and Results'!$G$13)), 'Inputs and Results'!$G$15 - SQRT((1-F475)*('Inputs and Results'!$G$15-'Inputs and Results'!$G$13)*('Inputs and Results'!$G$15-'Inputs and Results'!$G$14))))</f>
        <v>419.98019411451151</v>
      </c>
      <c r="D475">
        <f t="shared" ca="1" si="30"/>
        <v>580.20043090874674</v>
      </c>
      <c r="E475">
        <f t="shared" ca="1" si="31"/>
        <v>0.70893785972205614</v>
      </c>
      <c r="F475">
        <f t="shared" ca="1" si="31"/>
        <v>0.28271458515488512</v>
      </c>
    </row>
    <row r="476" spans="1:6" ht="15.75" customHeight="1" x14ac:dyDescent="0.2">
      <c r="A476">
        <v>475</v>
      </c>
      <c r="B476" s="47">
        <f ca="1">IF('Inputs and Results'!$C$15='Inputs and Results'!$C$13, 'Inputs and Results'!$C$13, IF(E476 &lt;= ('Inputs and Results'!$C$14-'Inputs and Results'!$C$13)/('Inputs and Results'!$C$15-'Inputs and Results'!$C$13), 'Inputs and Results'!$C$13 + SQRT(E476*('Inputs and Results'!$C$15-'Inputs and Results'!$C$13)*('Inputs and Results'!$C$14-'Inputs and Results'!$C$13)), 'Inputs and Results'!$C$15 - SQRT((1-E476)*('Inputs and Results'!$C$15-'Inputs and Results'!$C$13)*('Inputs and Results'!$C$15-'Inputs and Results'!$C$14))))</f>
        <v>1.2295246272139249</v>
      </c>
      <c r="C476" s="47">
        <f ca="1">IF('Inputs and Results'!$G$15='Inputs and Results'!$G$13, 'Inputs and Results'!$G$13, IF(F476 &lt;= ('Inputs and Results'!$G$14-'Inputs and Results'!$G$13)/('Inputs and Results'!$G$15-'Inputs and Results'!$G$13), 'Inputs and Results'!$G$13 + SQRT(F476*('Inputs and Results'!$G$15-'Inputs and Results'!$G$13)*('Inputs and Results'!$G$14-'Inputs and Results'!$G$13)), 'Inputs and Results'!$G$15 - SQRT((1-F476)*('Inputs and Results'!$G$15-'Inputs and Results'!$G$13)*('Inputs and Results'!$G$15-'Inputs and Results'!$G$14))))</f>
        <v>574.78353539823649</v>
      </c>
      <c r="D476">
        <f t="shared" ca="1" si="30"/>
        <v>706.71051208921847</v>
      </c>
      <c r="E476">
        <f t="shared" ca="1" si="31"/>
        <v>0.65171299492866763</v>
      </c>
      <c r="F476">
        <f t="shared" ca="1" si="31"/>
        <v>0.53916914224951618</v>
      </c>
    </row>
    <row r="477" spans="1:6" ht="15.75" customHeight="1" x14ac:dyDescent="0.2">
      <c r="A477">
        <v>476</v>
      </c>
      <c r="B477" s="47">
        <f ca="1">IF('Inputs and Results'!$C$15='Inputs and Results'!$C$13, 'Inputs and Results'!$C$13, IF(E477 &lt;= ('Inputs and Results'!$C$14-'Inputs and Results'!$C$13)/('Inputs and Results'!$C$15-'Inputs and Results'!$C$13), 'Inputs and Results'!$C$13 + SQRT(E477*('Inputs and Results'!$C$15-'Inputs and Results'!$C$13)*('Inputs and Results'!$C$14-'Inputs and Results'!$C$13)), 'Inputs and Results'!$C$15 - SQRT((1-E477)*('Inputs and Results'!$C$15-'Inputs and Results'!$C$13)*('Inputs and Results'!$C$15-'Inputs and Results'!$C$14))))</f>
        <v>0.93574540702035636</v>
      </c>
      <c r="C477" s="47">
        <f ca="1">IF('Inputs and Results'!$G$15='Inputs and Results'!$G$13, 'Inputs and Results'!$G$13, IF(F477 &lt;= ('Inputs and Results'!$G$14-'Inputs and Results'!$G$13)/('Inputs and Results'!$G$15-'Inputs and Results'!$G$13), 'Inputs and Results'!$G$13 + SQRT(F477*('Inputs and Results'!$G$15-'Inputs and Results'!$G$13)*('Inputs and Results'!$G$14-'Inputs and Results'!$G$13)), 'Inputs and Results'!$G$15 - SQRT((1-F477)*('Inputs and Results'!$G$15-'Inputs and Results'!$G$13)*('Inputs and Results'!$G$15-'Inputs and Results'!$G$14))))</f>
        <v>564.90017596205621</v>
      </c>
      <c r="D477">
        <f t="shared" ca="1" si="30"/>
        <v>528.60274508148518</v>
      </c>
      <c r="E477">
        <f t="shared" ca="1" si="31"/>
        <v>0.52653921948471627</v>
      </c>
      <c r="F477">
        <f t="shared" ca="1" si="31"/>
        <v>0.52448444900325819</v>
      </c>
    </row>
    <row r="478" spans="1:6" ht="15.75" customHeight="1" x14ac:dyDescent="0.2">
      <c r="A478">
        <v>477</v>
      </c>
      <c r="B478" s="47">
        <f ca="1">IF('Inputs and Results'!$C$15='Inputs and Results'!$C$13, 'Inputs and Results'!$C$13, IF(E478 &lt;= ('Inputs and Results'!$C$14-'Inputs and Results'!$C$13)/('Inputs and Results'!$C$15-'Inputs and Results'!$C$13), 'Inputs and Results'!$C$13 + SQRT(E478*('Inputs and Results'!$C$15-'Inputs and Results'!$C$13)*('Inputs and Results'!$C$14-'Inputs and Results'!$C$13)), 'Inputs and Results'!$C$15 - SQRT((1-E478)*('Inputs and Results'!$C$15-'Inputs and Results'!$C$13)*('Inputs and Results'!$C$15-'Inputs and Results'!$C$14))))</f>
        <v>2.5607462576861679</v>
      </c>
      <c r="C478" s="47">
        <f ca="1">IF('Inputs and Results'!$G$15='Inputs and Results'!$G$13, 'Inputs and Results'!$G$13, IF(F478 &lt;= ('Inputs and Results'!$G$14-'Inputs and Results'!$G$13)/('Inputs and Results'!$G$15-'Inputs and Results'!$G$13), 'Inputs and Results'!$G$13 + SQRT(F478*('Inputs and Results'!$G$15-'Inputs and Results'!$G$13)*('Inputs and Results'!$G$14-'Inputs and Results'!$G$13)), 'Inputs and Results'!$G$15 - SQRT((1-F478)*('Inputs and Results'!$G$15-'Inputs and Results'!$G$13)*('Inputs and Results'!$G$15-'Inputs and Results'!$G$14))))</f>
        <v>310.93736775976845</v>
      </c>
      <c r="D478">
        <f t="shared" ca="1" si="30"/>
        <v>796.23170086561481</v>
      </c>
      <c r="E478">
        <f t="shared" ca="1" si="31"/>
        <v>0.97856179442925484</v>
      </c>
      <c r="F478">
        <f t="shared" ca="1" si="31"/>
        <v>6.8151192826178986E-2</v>
      </c>
    </row>
    <row r="479" spans="1:6" ht="15.75" customHeight="1" x14ac:dyDescent="0.2">
      <c r="A479">
        <v>478</v>
      </c>
      <c r="B479" s="47">
        <f ca="1">IF('Inputs and Results'!$C$15='Inputs and Results'!$C$13, 'Inputs and Results'!$C$13, IF(E479 &lt;= ('Inputs and Results'!$C$14-'Inputs and Results'!$C$13)/('Inputs and Results'!$C$15-'Inputs and Results'!$C$13), 'Inputs and Results'!$C$13 + SQRT(E479*('Inputs and Results'!$C$15-'Inputs and Results'!$C$13)*('Inputs and Results'!$C$14-'Inputs and Results'!$C$13)), 'Inputs and Results'!$C$15 - SQRT((1-E479)*('Inputs and Results'!$C$15-'Inputs and Results'!$C$13)*('Inputs and Results'!$C$15-'Inputs and Results'!$C$14))))</f>
        <v>2.1183915160212443</v>
      </c>
      <c r="C479" s="47">
        <f ca="1">IF('Inputs and Results'!$G$15='Inputs and Results'!$G$13, 'Inputs and Results'!$G$13, IF(F479 &lt;= ('Inputs and Results'!$G$14-'Inputs and Results'!$G$13)/('Inputs and Results'!$G$15-'Inputs and Results'!$G$13), 'Inputs and Results'!$G$13 + SQRT(F479*('Inputs and Results'!$G$15-'Inputs and Results'!$G$13)*('Inputs and Results'!$G$14-'Inputs and Results'!$G$13)), 'Inputs and Results'!$G$15 - SQRT((1-F479)*('Inputs and Results'!$G$15-'Inputs and Results'!$G$13)*('Inputs and Results'!$G$15-'Inputs and Results'!$G$14))))</f>
        <v>774.07517149041746</v>
      </c>
      <c r="D479">
        <f t="shared" ca="1" si="30"/>
        <v>1639.79427604799</v>
      </c>
      <c r="E479">
        <f t="shared" ca="1" si="31"/>
        <v>0.91364072010852004</v>
      </c>
      <c r="F479">
        <f t="shared" ca="1" si="31"/>
        <v>0.78613158342862788</v>
      </c>
    </row>
    <row r="480" spans="1:6" ht="15.75" customHeight="1" x14ac:dyDescent="0.2">
      <c r="A480">
        <v>479</v>
      </c>
      <c r="B480" s="47">
        <f ca="1">IF('Inputs and Results'!$C$15='Inputs and Results'!$C$13, 'Inputs and Results'!$C$13, IF(E480 &lt;= ('Inputs and Results'!$C$14-'Inputs and Results'!$C$13)/('Inputs and Results'!$C$15-'Inputs and Results'!$C$13), 'Inputs and Results'!$C$13 + SQRT(E480*('Inputs and Results'!$C$15-'Inputs and Results'!$C$13)*('Inputs and Results'!$C$14-'Inputs and Results'!$C$13)), 'Inputs and Results'!$C$15 - SQRT((1-E480)*('Inputs and Results'!$C$15-'Inputs and Results'!$C$13)*('Inputs and Results'!$C$15-'Inputs and Results'!$C$14))))</f>
        <v>1.740182511695503</v>
      </c>
      <c r="C480" s="47">
        <f ca="1">IF('Inputs and Results'!$G$15='Inputs and Results'!$G$13, 'Inputs and Results'!$G$13, IF(F480 &lt;= ('Inputs and Results'!$G$14-'Inputs and Results'!$G$13)/('Inputs and Results'!$G$15-'Inputs and Results'!$G$13), 'Inputs and Results'!$G$13 + SQRT(F480*('Inputs and Results'!$G$15-'Inputs and Results'!$G$13)*('Inputs and Results'!$G$14-'Inputs and Results'!$G$13)), 'Inputs and Results'!$G$15 - SQRT((1-F480)*('Inputs and Results'!$G$15-'Inputs and Results'!$G$13)*('Inputs and Results'!$G$15-'Inputs and Results'!$G$14))))</f>
        <v>410.03048822534822</v>
      </c>
      <c r="D480">
        <f t="shared" ca="1" si="30"/>
        <v>713.52788487171983</v>
      </c>
      <c r="E480">
        <f t="shared" ca="1" si="31"/>
        <v>0.82365109957357208</v>
      </c>
      <c r="F480">
        <f t="shared" ca="1" si="31"/>
        <v>0.26429890852542881</v>
      </c>
    </row>
    <row r="481" spans="1:6" ht="15.75" customHeight="1" x14ac:dyDescent="0.2">
      <c r="A481">
        <v>480</v>
      </c>
      <c r="B481" s="47">
        <f ca="1">IF('Inputs and Results'!$C$15='Inputs and Results'!$C$13, 'Inputs and Results'!$C$13, IF(E481 &lt;= ('Inputs and Results'!$C$14-'Inputs and Results'!$C$13)/('Inputs and Results'!$C$15-'Inputs and Results'!$C$13), 'Inputs and Results'!$C$13 + SQRT(E481*('Inputs and Results'!$C$15-'Inputs and Results'!$C$13)*('Inputs and Results'!$C$14-'Inputs and Results'!$C$13)), 'Inputs and Results'!$C$15 - SQRT((1-E481)*('Inputs and Results'!$C$15-'Inputs and Results'!$C$13)*('Inputs and Results'!$C$15-'Inputs and Results'!$C$14))))</f>
        <v>1.9977345413870518</v>
      </c>
      <c r="C481" s="47">
        <f ca="1">IF('Inputs and Results'!$G$15='Inputs and Results'!$G$13, 'Inputs and Results'!$G$13, IF(F481 &lt;= ('Inputs and Results'!$G$14-'Inputs and Results'!$G$13)/('Inputs and Results'!$G$15-'Inputs and Results'!$G$13), 'Inputs and Results'!$G$13 + SQRT(F481*('Inputs and Results'!$G$15-'Inputs and Results'!$G$13)*('Inputs and Results'!$G$14-'Inputs and Results'!$G$13)), 'Inputs and Results'!$G$15 - SQRT((1-F481)*('Inputs and Results'!$G$15-'Inputs and Results'!$G$13)*('Inputs and Results'!$G$15-'Inputs and Results'!$G$14))))</f>
        <v>718.94476210432674</v>
      </c>
      <c r="D481">
        <f t="shared" ca="1" si="30"/>
        <v>1436.2607846051103</v>
      </c>
      <c r="E481">
        <f t="shared" ca="1" si="31"/>
        <v>0.88838488338570853</v>
      </c>
      <c r="F481">
        <f t="shared" ca="1" si="31"/>
        <v>0.72718349866740373</v>
      </c>
    </row>
    <row r="482" spans="1:6" ht="15.75" customHeight="1" x14ac:dyDescent="0.2">
      <c r="A482">
        <v>481</v>
      </c>
      <c r="B482" s="47">
        <f ca="1">IF('Inputs and Results'!$C$15='Inputs and Results'!$C$13, 'Inputs and Results'!$C$13, IF(E482 &lt;= ('Inputs and Results'!$C$14-'Inputs and Results'!$C$13)/('Inputs and Results'!$C$15-'Inputs and Results'!$C$13), 'Inputs and Results'!$C$13 + SQRT(E482*('Inputs and Results'!$C$15-'Inputs and Results'!$C$13)*('Inputs and Results'!$C$14-'Inputs and Results'!$C$13)), 'Inputs and Results'!$C$15 - SQRT((1-E482)*('Inputs and Results'!$C$15-'Inputs and Results'!$C$13)*('Inputs and Results'!$C$15-'Inputs and Results'!$C$14))))</f>
        <v>0.89601568097920614</v>
      </c>
      <c r="C482" s="47">
        <f ca="1">IF('Inputs and Results'!$G$15='Inputs and Results'!$G$13, 'Inputs and Results'!$G$13, IF(F482 &lt;= ('Inputs and Results'!$G$14-'Inputs and Results'!$G$13)/('Inputs and Results'!$G$15-'Inputs and Results'!$G$13), 'Inputs and Results'!$G$13 + SQRT(F482*('Inputs and Results'!$G$15-'Inputs and Results'!$G$13)*('Inputs and Results'!$G$14-'Inputs and Results'!$G$13)), 'Inputs and Results'!$G$15 - SQRT((1-F482)*('Inputs and Results'!$G$15-'Inputs and Results'!$G$13)*('Inputs and Results'!$G$15-'Inputs and Results'!$G$14))))</f>
        <v>883.09819399959019</v>
      </c>
      <c r="D482">
        <f t="shared" ca="1" si="30"/>
        <v>791.26982966804985</v>
      </c>
      <c r="E482">
        <f t="shared" ref="E482:F501" ca="1" si="32">RAND()</f>
        <v>0.50813888725717837</v>
      </c>
      <c r="F482">
        <f t="shared" ca="1" si="32"/>
        <v>0.88160587068259921</v>
      </c>
    </row>
    <row r="483" spans="1:6" ht="15.75" customHeight="1" x14ac:dyDescent="0.2">
      <c r="A483">
        <v>482</v>
      </c>
      <c r="B483" s="47">
        <f ca="1">IF('Inputs and Results'!$C$15='Inputs and Results'!$C$13, 'Inputs and Results'!$C$13, IF(E483 &lt;= ('Inputs and Results'!$C$14-'Inputs and Results'!$C$13)/('Inputs and Results'!$C$15-'Inputs and Results'!$C$13), 'Inputs and Results'!$C$13 + SQRT(E483*('Inputs and Results'!$C$15-'Inputs and Results'!$C$13)*('Inputs and Results'!$C$14-'Inputs and Results'!$C$13)), 'Inputs and Results'!$C$15 - SQRT((1-E483)*('Inputs and Results'!$C$15-'Inputs and Results'!$C$13)*('Inputs and Results'!$C$15-'Inputs and Results'!$C$14))))</f>
        <v>0.17002078690443634</v>
      </c>
      <c r="C483" s="47">
        <f ca="1">IF('Inputs and Results'!$G$15='Inputs and Results'!$G$13, 'Inputs and Results'!$G$13, IF(F483 &lt;= ('Inputs and Results'!$G$14-'Inputs and Results'!$G$13)/('Inputs and Results'!$G$15-'Inputs and Results'!$G$13), 'Inputs and Results'!$G$13 + SQRT(F483*('Inputs and Results'!$G$15-'Inputs and Results'!$G$13)*('Inputs and Results'!$G$14-'Inputs and Results'!$G$13)), 'Inputs and Results'!$G$15 - SQRT((1-F483)*('Inputs and Results'!$G$15-'Inputs and Results'!$G$13)*('Inputs and Results'!$G$15-'Inputs and Results'!$G$14))))</f>
        <v>403.45292536390252</v>
      </c>
      <c r="D483">
        <f t="shared" ca="1" si="30"/>
        <v>68.595383849267535</v>
      </c>
      <c r="E483">
        <f t="shared" ca="1" si="32"/>
        <v>0.11013529482744611</v>
      </c>
      <c r="F483">
        <f t="shared" ca="1" si="32"/>
        <v>0.25199649378970768</v>
      </c>
    </row>
    <row r="484" spans="1:6" ht="15.75" customHeight="1" x14ac:dyDescent="0.2">
      <c r="A484">
        <v>483</v>
      </c>
      <c r="B484" s="47">
        <f ca="1">IF('Inputs and Results'!$C$15='Inputs and Results'!$C$13, 'Inputs and Results'!$C$13, IF(E484 &lt;= ('Inputs and Results'!$C$14-'Inputs and Results'!$C$13)/('Inputs and Results'!$C$15-'Inputs and Results'!$C$13), 'Inputs and Results'!$C$13 + SQRT(E484*('Inputs and Results'!$C$15-'Inputs and Results'!$C$13)*('Inputs and Results'!$C$14-'Inputs and Results'!$C$13)), 'Inputs and Results'!$C$15 - SQRT((1-E484)*('Inputs and Results'!$C$15-'Inputs and Results'!$C$13)*('Inputs and Results'!$C$15-'Inputs and Results'!$C$14))))</f>
        <v>0.40891613367092994</v>
      </c>
      <c r="C484" s="47">
        <f ca="1">IF('Inputs and Results'!$G$15='Inputs and Results'!$G$13, 'Inputs and Results'!$G$13, IF(F484 &lt;= ('Inputs and Results'!$G$14-'Inputs and Results'!$G$13)/('Inputs and Results'!$G$15-'Inputs and Results'!$G$13), 'Inputs and Results'!$G$13 + SQRT(F484*('Inputs and Results'!$G$15-'Inputs and Results'!$G$13)*('Inputs and Results'!$G$14-'Inputs and Results'!$G$13)), 'Inputs and Results'!$G$15 - SQRT((1-F484)*('Inputs and Results'!$G$15-'Inputs and Results'!$G$13)*('Inputs and Results'!$G$15-'Inputs and Results'!$G$14))))</f>
        <v>566.80997667329302</v>
      </c>
      <c r="D484">
        <f t="shared" ca="1" si="30"/>
        <v>231.77774418735297</v>
      </c>
      <c r="E484">
        <f t="shared" ca="1" si="32"/>
        <v>0.25403159973879974</v>
      </c>
      <c r="F484">
        <f t="shared" ca="1" si="32"/>
        <v>0.52733998281092787</v>
      </c>
    </row>
    <row r="485" spans="1:6" ht="15.75" customHeight="1" x14ac:dyDescent="0.2">
      <c r="A485">
        <v>484</v>
      </c>
      <c r="B485" s="47">
        <f ca="1">IF('Inputs and Results'!$C$15='Inputs and Results'!$C$13, 'Inputs and Results'!$C$13, IF(E485 &lt;= ('Inputs and Results'!$C$14-'Inputs and Results'!$C$13)/('Inputs and Results'!$C$15-'Inputs and Results'!$C$13), 'Inputs and Results'!$C$13 + SQRT(E485*('Inputs and Results'!$C$15-'Inputs and Results'!$C$13)*('Inputs and Results'!$C$14-'Inputs and Results'!$C$13)), 'Inputs and Results'!$C$15 - SQRT((1-E485)*('Inputs and Results'!$C$15-'Inputs and Results'!$C$13)*('Inputs and Results'!$C$15-'Inputs and Results'!$C$14))))</f>
        <v>1.0812338102735419</v>
      </c>
      <c r="C485" s="47">
        <f ca="1">IF('Inputs and Results'!$G$15='Inputs and Results'!$G$13, 'Inputs and Results'!$G$13, IF(F485 &lt;= ('Inputs and Results'!$G$14-'Inputs and Results'!$G$13)/('Inputs and Results'!$G$15-'Inputs and Results'!$G$13), 'Inputs and Results'!$G$13 + SQRT(F485*('Inputs and Results'!$G$15-'Inputs and Results'!$G$13)*('Inputs and Results'!$G$14-'Inputs and Results'!$G$13)), 'Inputs and Results'!$G$15 - SQRT((1-F485)*('Inputs and Results'!$G$15-'Inputs and Results'!$G$13)*('Inputs and Results'!$G$15-'Inputs and Results'!$G$14))))</f>
        <v>387.88340214085895</v>
      </c>
      <c r="D485">
        <f t="shared" ca="1" si="30"/>
        <v>419.39264883862546</v>
      </c>
      <c r="E485">
        <f t="shared" ca="1" si="32"/>
        <v>0.5909262565736233</v>
      </c>
      <c r="F485">
        <f t="shared" ca="1" si="32"/>
        <v>0.2224693589223985</v>
      </c>
    </row>
    <row r="486" spans="1:6" ht="15.75" customHeight="1" x14ac:dyDescent="0.2">
      <c r="A486">
        <v>485</v>
      </c>
      <c r="B486" s="47">
        <f ca="1">IF('Inputs and Results'!$C$15='Inputs and Results'!$C$13, 'Inputs and Results'!$C$13, IF(E486 &lt;= ('Inputs and Results'!$C$14-'Inputs and Results'!$C$13)/('Inputs and Results'!$C$15-'Inputs and Results'!$C$13), 'Inputs and Results'!$C$13 + SQRT(E486*('Inputs and Results'!$C$15-'Inputs and Results'!$C$13)*('Inputs and Results'!$C$14-'Inputs and Results'!$C$13)), 'Inputs and Results'!$C$15 - SQRT((1-E486)*('Inputs and Results'!$C$15-'Inputs and Results'!$C$13)*('Inputs and Results'!$C$15-'Inputs and Results'!$C$14))))</f>
        <v>0.99618404080396772</v>
      </c>
      <c r="C486" s="47">
        <f ca="1">IF('Inputs and Results'!$G$15='Inputs and Results'!$G$13, 'Inputs and Results'!$G$13, IF(F486 &lt;= ('Inputs and Results'!$G$14-'Inputs and Results'!$G$13)/('Inputs and Results'!$G$15-'Inputs and Results'!$G$13), 'Inputs and Results'!$G$13 + SQRT(F486*('Inputs and Results'!$G$15-'Inputs and Results'!$G$13)*('Inputs and Results'!$G$14-'Inputs and Results'!$G$13)), 'Inputs and Results'!$G$15 - SQRT((1-F486)*('Inputs and Results'!$G$15-'Inputs and Results'!$G$13)*('Inputs and Results'!$G$15-'Inputs and Results'!$G$14))))</f>
        <v>777.28277413593469</v>
      </c>
      <c r="D486">
        <f t="shared" ca="1" si="30"/>
        <v>774.31669478605318</v>
      </c>
      <c r="E486">
        <f t="shared" ca="1" si="32"/>
        <v>0.55385795574125396</v>
      </c>
      <c r="F486">
        <f t="shared" ca="1" si="32"/>
        <v>0.78934070265147382</v>
      </c>
    </row>
    <row r="487" spans="1:6" ht="15.75" customHeight="1" x14ac:dyDescent="0.2">
      <c r="A487">
        <v>486</v>
      </c>
      <c r="B487" s="47">
        <f ca="1">IF('Inputs and Results'!$C$15='Inputs and Results'!$C$13, 'Inputs and Results'!$C$13, IF(E487 &lt;= ('Inputs and Results'!$C$14-'Inputs and Results'!$C$13)/('Inputs and Results'!$C$15-'Inputs and Results'!$C$13), 'Inputs and Results'!$C$13 + SQRT(E487*('Inputs and Results'!$C$15-'Inputs and Results'!$C$13)*('Inputs and Results'!$C$14-'Inputs and Results'!$C$13)), 'Inputs and Results'!$C$15 - SQRT((1-E487)*('Inputs and Results'!$C$15-'Inputs and Results'!$C$13)*('Inputs and Results'!$C$15-'Inputs and Results'!$C$14))))</f>
        <v>1.3108724372795026</v>
      </c>
      <c r="C487" s="47">
        <f ca="1">IF('Inputs and Results'!$G$15='Inputs and Results'!$G$13, 'Inputs and Results'!$G$13, IF(F487 &lt;= ('Inputs and Results'!$G$14-'Inputs and Results'!$G$13)/('Inputs and Results'!$G$15-'Inputs and Results'!$G$13), 'Inputs and Results'!$G$13 + SQRT(F487*('Inputs and Results'!$G$15-'Inputs and Results'!$G$13)*('Inputs and Results'!$G$14-'Inputs and Results'!$G$13)), 'Inputs and Results'!$G$15 - SQRT((1-F487)*('Inputs and Results'!$G$15-'Inputs and Results'!$G$13)*('Inputs and Results'!$G$15-'Inputs and Results'!$G$14))))</f>
        <v>607.0974882684601</v>
      </c>
      <c r="D487">
        <f t="shared" ca="1" si="30"/>
        <v>795.8273641127405</v>
      </c>
      <c r="E487">
        <f t="shared" ca="1" si="32"/>
        <v>0.6829831196508791</v>
      </c>
      <c r="F487">
        <f t="shared" ca="1" si="32"/>
        <v>0.58557368906057494</v>
      </c>
    </row>
    <row r="488" spans="1:6" ht="15.75" customHeight="1" x14ac:dyDescent="0.2">
      <c r="A488">
        <v>487</v>
      </c>
      <c r="B488" s="47">
        <f ca="1">IF('Inputs and Results'!$C$15='Inputs and Results'!$C$13, 'Inputs and Results'!$C$13, IF(E488 &lt;= ('Inputs and Results'!$C$14-'Inputs and Results'!$C$13)/('Inputs and Results'!$C$15-'Inputs and Results'!$C$13), 'Inputs and Results'!$C$13 + SQRT(E488*('Inputs and Results'!$C$15-'Inputs and Results'!$C$13)*('Inputs and Results'!$C$14-'Inputs and Results'!$C$13)), 'Inputs and Results'!$C$15 - SQRT((1-E488)*('Inputs and Results'!$C$15-'Inputs and Results'!$C$13)*('Inputs and Results'!$C$15-'Inputs and Results'!$C$14))))</f>
        <v>4.6965856748851564E-2</v>
      </c>
      <c r="C488" s="47">
        <f ca="1">IF('Inputs and Results'!$G$15='Inputs and Results'!$G$13, 'Inputs and Results'!$G$13, IF(F488 &lt;= ('Inputs and Results'!$G$14-'Inputs and Results'!$G$13)/('Inputs and Results'!$G$15-'Inputs and Results'!$G$13), 'Inputs and Results'!$G$13 + SQRT(F488*('Inputs and Results'!$G$15-'Inputs and Results'!$G$13)*('Inputs and Results'!$G$14-'Inputs and Results'!$G$13)), 'Inputs and Results'!$G$15 - SQRT((1-F488)*('Inputs and Results'!$G$15-'Inputs and Results'!$G$13)*('Inputs and Results'!$G$15-'Inputs and Results'!$G$14))))</f>
        <v>345.66025882680856</v>
      </c>
      <c r="D488">
        <f t="shared" ca="1" si="30"/>
        <v>16.234230199830844</v>
      </c>
      <c r="E488">
        <f t="shared" ca="1" si="32"/>
        <v>3.1065483199217314E-2</v>
      </c>
      <c r="F488">
        <f t="shared" ca="1" si="32"/>
        <v>0.13951766850709202</v>
      </c>
    </row>
    <row r="489" spans="1:6" ht="15.75" customHeight="1" x14ac:dyDescent="0.2">
      <c r="A489">
        <v>488</v>
      </c>
      <c r="B489" s="47">
        <f ca="1">IF('Inputs and Results'!$C$15='Inputs and Results'!$C$13, 'Inputs and Results'!$C$13, IF(E489 &lt;= ('Inputs and Results'!$C$14-'Inputs and Results'!$C$13)/('Inputs and Results'!$C$15-'Inputs and Results'!$C$13), 'Inputs and Results'!$C$13 + SQRT(E489*('Inputs and Results'!$C$15-'Inputs and Results'!$C$13)*('Inputs and Results'!$C$14-'Inputs and Results'!$C$13)), 'Inputs and Results'!$C$15 - SQRT((1-E489)*('Inputs and Results'!$C$15-'Inputs and Results'!$C$13)*('Inputs and Results'!$C$15-'Inputs and Results'!$C$14))))</f>
        <v>0.28646867997452174</v>
      </c>
      <c r="C489" s="47">
        <f ca="1">IF('Inputs and Results'!$G$15='Inputs and Results'!$G$13, 'Inputs and Results'!$G$13, IF(F489 &lt;= ('Inputs and Results'!$G$14-'Inputs and Results'!$G$13)/('Inputs and Results'!$G$15-'Inputs and Results'!$G$13), 'Inputs and Results'!$G$13 + SQRT(F489*('Inputs and Results'!$G$15-'Inputs and Results'!$G$13)*('Inputs and Results'!$G$14-'Inputs and Results'!$G$13)), 'Inputs and Results'!$G$15 - SQRT((1-F489)*('Inputs and Results'!$G$15-'Inputs and Results'!$G$13)*('Inputs and Results'!$G$15-'Inputs and Results'!$G$14))))</f>
        <v>937.52646281803277</v>
      </c>
      <c r="D489">
        <f t="shared" ca="1" si="30"/>
        <v>268.57196824466439</v>
      </c>
      <c r="E489">
        <f t="shared" ca="1" si="32"/>
        <v>0.18186086391564282</v>
      </c>
      <c r="F489">
        <f t="shared" ca="1" si="32"/>
        <v>0.91878209409729839</v>
      </c>
    </row>
    <row r="490" spans="1:6" ht="15.75" customHeight="1" x14ac:dyDescent="0.2">
      <c r="A490">
        <v>489</v>
      </c>
      <c r="B490" s="47">
        <f ca="1">IF('Inputs and Results'!$C$15='Inputs and Results'!$C$13, 'Inputs and Results'!$C$13, IF(E490 &lt;= ('Inputs and Results'!$C$14-'Inputs and Results'!$C$13)/('Inputs and Results'!$C$15-'Inputs and Results'!$C$13), 'Inputs and Results'!$C$13 + SQRT(E490*('Inputs and Results'!$C$15-'Inputs and Results'!$C$13)*('Inputs and Results'!$C$14-'Inputs and Results'!$C$13)), 'Inputs and Results'!$C$15 - SQRT((1-E490)*('Inputs and Results'!$C$15-'Inputs and Results'!$C$13)*('Inputs and Results'!$C$15-'Inputs and Results'!$C$14))))</f>
        <v>0.49468419623885884</v>
      </c>
      <c r="C490" s="47">
        <f ca="1">IF('Inputs and Results'!$G$15='Inputs and Results'!$G$13, 'Inputs and Results'!$G$13, IF(F490 &lt;= ('Inputs and Results'!$G$14-'Inputs and Results'!$G$13)/('Inputs and Results'!$G$15-'Inputs and Results'!$G$13), 'Inputs and Results'!$G$13 + SQRT(F490*('Inputs and Results'!$G$15-'Inputs and Results'!$G$13)*('Inputs and Results'!$G$14-'Inputs and Results'!$G$13)), 'Inputs and Results'!$G$15 - SQRT((1-F490)*('Inputs and Results'!$G$15-'Inputs and Results'!$G$13)*('Inputs and Results'!$G$15-'Inputs and Results'!$G$14))))</f>
        <v>775.70929945330431</v>
      </c>
      <c r="D490">
        <f t="shared" ca="1" si="30"/>
        <v>383.73113131506608</v>
      </c>
      <c r="E490">
        <f t="shared" ca="1" si="32"/>
        <v>0.30259919149162984</v>
      </c>
      <c r="F490">
        <f t="shared" ca="1" si="32"/>
        <v>0.78776951530236594</v>
      </c>
    </row>
    <row r="491" spans="1:6" ht="15.75" customHeight="1" x14ac:dyDescent="0.2">
      <c r="A491">
        <v>490</v>
      </c>
      <c r="B491" s="47">
        <f ca="1">IF('Inputs and Results'!$C$15='Inputs and Results'!$C$13, 'Inputs and Results'!$C$13, IF(E491 &lt;= ('Inputs and Results'!$C$14-'Inputs and Results'!$C$13)/('Inputs and Results'!$C$15-'Inputs and Results'!$C$13), 'Inputs and Results'!$C$13 + SQRT(E491*('Inputs and Results'!$C$15-'Inputs and Results'!$C$13)*('Inputs and Results'!$C$14-'Inputs and Results'!$C$13)), 'Inputs and Results'!$C$15 - SQRT((1-E491)*('Inputs and Results'!$C$15-'Inputs and Results'!$C$13)*('Inputs and Results'!$C$15-'Inputs and Results'!$C$14))))</f>
        <v>0.68011845066453436</v>
      </c>
      <c r="C491" s="47">
        <f ca="1">IF('Inputs and Results'!$G$15='Inputs and Results'!$G$13, 'Inputs and Results'!$G$13, IF(F491 &lt;= ('Inputs and Results'!$G$14-'Inputs and Results'!$G$13)/('Inputs and Results'!$G$15-'Inputs and Results'!$G$13), 'Inputs and Results'!$G$13 + SQRT(F491*('Inputs and Results'!$G$15-'Inputs and Results'!$G$13)*('Inputs and Results'!$G$14-'Inputs and Results'!$G$13)), 'Inputs and Results'!$G$15 - SQRT((1-F491)*('Inputs and Results'!$G$15-'Inputs and Results'!$G$13)*('Inputs and Results'!$G$15-'Inputs and Results'!$G$14))))</f>
        <v>815.1832506937742</v>
      </c>
      <c r="D491">
        <f t="shared" ca="1" si="30"/>
        <v>554.42116946952842</v>
      </c>
      <c r="E491">
        <f t="shared" ca="1" si="32"/>
        <v>0.40201662189476428</v>
      </c>
      <c r="F491">
        <f t="shared" ca="1" si="32"/>
        <v>0.825422338054149</v>
      </c>
    </row>
    <row r="492" spans="1:6" ht="15.75" customHeight="1" x14ac:dyDescent="0.2">
      <c r="A492">
        <v>491</v>
      </c>
      <c r="B492" s="47">
        <f ca="1">IF('Inputs and Results'!$C$15='Inputs and Results'!$C$13, 'Inputs and Results'!$C$13, IF(E492 &lt;= ('Inputs and Results'!$C$14-'Inputs and Results'!$C$13)/('Inputs and Results'!$C$15-'Inputs and Results'!$C$13), 'Inputs and Results'!$C$13 + SQRT(E492*('Inputs and Results'!$C$15-'Inputs and Results'!$C$13)*('Inputs and Results'!$C$14-'Inputs and Results'!$C$13)), 'Inputs and Results'!$C$15 - SQRT((1-E492)*('Inputs and Results'!$C$15-'Inputs and Results'!$C$13)*('Inputs and Results'!$C$15-'Inputs and Results'!$C$14))))</f>
        <v>2.052558905034819</v>
      </c>
      <c r="C492" s="47">
        <f ca="1">IF('Inputs and Results'!$G$15='Inputs and Results'!$G$13, 'Inputs and Results'!$G$13, IF(F492 &lt;= ('Inputs and Results'!$G$14-'Inputs and Results'!$G$13)/('Inputs and Results'!$G$15-'Inputs and Results'!$G$13), 'Inputs and Results'!$G$13 + SQRT(F492*('Inputs and Results'!$G$15-'Inputs and Results'!$G$13)*('Inputs and Results'!$G$14-'Inputs and Results'!$G$13)), 'Inputs and Results'!$G$15 - SQRT((1-F492)*('Inputs and Results'!$G$15-'Inputs and Results'!$G$13)*('Inputs and Results'!$G$15-'Inputs and Results'!$G$14))))</f>
        <v>382.30041159921461</v>
      </c>
      <c r="D492">
        <f t="shared" ca="1" si="30"/>
        <v>784.69411422644453</v>
      </c>
      <c r="E492">
        <f t="shared" ca="1" si="32"/>
        <v>0.90026170795235316</v>
      </c>
      <c r="F492">
        <f t="shared" ca="1" si="32"/>
        <v>0.21174216187284767</v>
      </c>
    </row>
    <row r="493" spans="1:6" ht="15.75" customHeight="1" x14ac:dyDescent="0.2">
      <c r="A493">
        <v>492</v>
      </c>
      <c r="B493" s="47">
        <f ca="1">IF('Inputs and Results'!$C$15='Inputs and Results'!$C$13, 'Inputs and Results'!$C$13, IF(E493 &lt;= ('Inputs and Results'!$C$14-'Inputs and Results'!$C$13)/('Inputs and Results'!$C$15-'Inputs and Results'!$C$13), 'Inputs and Results'!$C$13 + SQRT(E493*('Inputs and Results'!$C$15-'Inputs and Results'!$C$13)*('Inputs and Results'!$C$14-'Inputs and Results'!$C$13)), 'Inputs and Results'!$C$15 - SQRT((1-E493)*('Inputs and Results'!$C$15-'Inputs and Results'!$C$13)*('Inputs and Results'!$C$15-'Inputs and Results'!$C$14))))</f>
        <v>0.95792933963952098</v>
      </c>
      <c r="C493" s="47">
        <f ca="1">IF('Inputs and Results'!$G$15='Inputs and Results'!$G$13, 'Inputs and Results'!$G$13, IF(F493 &lt;= ('Inputs and Results'!$G$14-'Inputs and Results'!$G$13)/('Inputs and Results'!$G$15-'Inputs and Results'!$G$13), 'Inputs and Results'!$G$13 + SQRT(F493*('Inputs and Results'!$G$15-'Inputs and Results'!$G$13)*('Inputs and Results'!$G$14-'Inputs and Results'!$G$13)), 'Inputs and Results'!$G$15 - SQRT((1-F493)*('Inputs and Results'!$G$15-'Inputs and Results'!$G$13)*('Inputs and Results'!$G$15-'Inputs and Results'!$G$14))))</f>
        <v>566.49069685870177</v>
      </c>
      <c r="D493">
        <f t="shared" ca="1" si="30"/>
        <v>542.65805915378826</v>
      </c>
      <c r="E493">
        <f t="shared" ca="1" si="32"/>
        <v>0.53666082423276862</v>
      </c>
      <c r="F493">
        <f t="shared" ca="1" si="32"/>
        <v>0.52686319434385587</v>
      </c>
    </row>
    <row r="494" spans="1:6" ht="15.75" customHeight="1" x14ac:dyDescent="0.2">
      <c r="A494">
        <v>493</v>
      </c>
      <c r="B494" s="47">
        <f ca="1">IF('Inputs and Results'!$C$15='Inputs and Results'!$C$13, 'Inputs and Results'!$C$13, IF(E494 &lt;= ('Inputs and Results'!$C$14-'Inputs and Results'!$C$13)/('Inputs and Results'!$C$15-'Inputs and Results'!$C$13), 'Inputs and Results'!$C$13 + SQRT(E494*('Inputs and Results'!$C$15-'Inputs and Results'!$C$13)*('Inputs and Results'!$C$14-'Inputs and Results'!$C$13)), 'Inputs and Results'!$C$15 - SQRT((1-E494)*('Inputs and Results'!$C$15-'Inputs and Results'!$C$13)*('Inputs and Results'!$C$15-'Inputs and Results'!$C$14))))</f>
        <v>1.6312356915535229</v>
      </c>
      <c r="C494" s="47">
        <f ca="1">IF('Inputs and Results'!$G$15='Inputs and Results'!$G$13, 'Inputs and Results'!$G$13, IF(F494 &lt;= ('Inputs and Results'!$G$14-'Inputs and Results'!$G$13)/('Inputs and Results'!$G$15-'Inputs and Results'!$G$13), 'Inputs and Results'!$G$13 + SQRT(F494*('Inputs and Results'!$G$15-'Inputs and Results'!$G$13)*('Inputs and Results'!$G$14-'Inputs and Results'!$G$13)), 'Inputs and Results'!$G$15 - SQRT((1-F494)*('Inputs and Results'!$G$15-'Inputs and Results'!$G$13)*('Inputs and Results'!$G$15-'Inputs and Results'!$G$14))))</f>
        <v>597.10867643283018</v>
      </c>
      <c r="D494">
        <f t="shared" ca="1" si="30"/>
        <v>974.02498473351648</v>
      </c>
      <c r="E494">
        <f t="shared" ca="1" si="32"/>
        <v>0.79183158532478193</v>
      </c>
      <c r="F494">
        <f t="shared" ca="1" si="32"/>
        <v>0.57149212543065731</v>
      </c>
    </row>
    <row r="495" spans="1:6" ht="15.75" customHeight="1" x14ac:dyDescent="0.2">
      <c r="A495">
        <v>494</v>
      </c>
      <c r="B495" s="47">
        <f ca="1">IF('Inputs and Results'!$C$15='Inputs and Results'!$C$13, 'Inputs and Results'!$C$13, IF(E495 &lt;= ('Inputs and Results'!$C$14-'Inputs and Results'!$C$13)/('Inputs and Results'!$C$15-'Inputs and Results'!$C$13), 'Inputs and Results'!$C$13 + SQRT(E495*('Inputs and Results'!$C$15-'Inputs and Results'!$C$13)*('Inputs and Results'!$C$14-'Inputs and Results'!$C$13)), 'Inputs and Results'!$C$15 - SQRT((1-E495)*('Inputs and Results'!$C$15-'Inputs and Results'!$C$13)*('Inputs and Results'!$C$15-'Inputs and Results'!$C$14))))</f>
        <v>2.4818589771711572</v>
      </c>
      <c r="C495" s="47">
        <f ca="1">IF('Inputs and Results'!$G$15='Inputs and Results'!$G$13, 'Inputs and Results'!$G$13, IF(F495 &lt;= ('Inputs and Results'!$G$14-'Inputs and Results'!$G$13)/('Inputs and Results'!$G$15-'Inputs and Results'!$G$13), 'Inputs and Results'!$G$13 + SQRT(F495*('Inputs and Results'!$G$15-'Inputs and Results'!$G$13)*('Inputs and Results'!$G$14-'Inputs and Results'!$G$13)), 'Inputs and Results'!$G$15 - SQRT((1-F495)*('Inputs and Results'!$G$15-'Inputs and Results'!$G$13)*('Inputs and Results'!$G$15-'Inputs and Results'!$G$14))))</f>
        <v>632.25594837097788</v>
      </c>
      <c r="D495">
        <f t="shared" ca="1" si="30"/>
        <v>1569.1701013343752</v>
      </c>
      <c r="E495">
        <f t="shared" ca="1" si="32"/>
        <v>0.97016998671798671</v>
      </c>
      <c r="F495">
        <f t="shared" ca="1" si="32"/>
        <v>0.61999796265431917</v>
      </c>
    </row>
    <row r="496" spans="1:6" ht="15.75" customHeight="1" x14ac:dyDescent="0.2">
      <c r="A496">
        <v>495</v>
      </c>
      <c r="B496" s="47">
        <f ca="1">IF('Inputs and Results'!$C$15='Inputs and Results'!$C$13, 'Inputs and Results'!$C$13, IF(E496 &lt;= ('Inputs and Results'!$C$14-'Inputs and Results'!$C$13)/('Inputs and Results'!$C$15-'Inputs and Results'!$C$13), 'Inputs and Results'!$C$13 + SQRT(E496*('Inputs and Results'!$C$15-'Inputs and Results'!$C$13)*('Inputs and Results'!$C$14-'Inputs and Results'!$C$13)), 'Inputs and Results'!$C$15 - SQRT((1-E496)*('Inputs and Results'!$C$15-'Inputs and Results'!$C$13)*('Inputs and Results'!$C$15-'Inputs and Results'!$C$14))))</f>
        <v>0.53695460892031699</v>
      </c>
      <c r="C496" s="47">
        <f ca="1">IF('Inputs and Results'!$G$15='Inputs and Results'!$G$13, 'Inputs and Results'!$G$13, IF(F496 &lt;= ('Inputs and Results'!$G$14-'Inputs and Results'!$G$13)/('Inputs and Results'!$G$15-'Inputs and Results'!$G$13), 'Inputs and Results'!$G$13 + SQRT(F496*('Inputs and Results'!$G$15-'Inputs and Results'!$G$13)*('Inputs and Results'!$G$14-'Inputs and Results'!$G$13)), 'Inputs and Results'!$G$15 - SQRT((1-F496)*('Inputs and Results'!$G$15-'Inputs and Results'!$G$13)*('Inputs and Results'!$G$15-'Inputs and Results'!$G$14))))</f>
        <v>844.69930699671033</v>
      </c>
      <c r="D496">
        <f t="shared" ca="1" si="30"/>
        <v>453.56518604368136</v>
      </c>
      <c r="E496">
        <f t="shared" ca="1" si="32"/>
        <v>0.32593415572012574</v>
      </c>
      <c r="F496">
        <f t="shared" ca="1" si="32"/>
        <v>0.85117604260037194</v>
      </c>
    </row>
    <row r="497" spans="1:6" ht="15.75" customHeight="1" x14ac:dyDescent="0.2">
      <c r="A497">
        <v>496</v>
      </c>
      <c r="B497" s="47">
        <f ca="1">IF('Inputs and Results'!$C$15='Inputs and Results'!$C$13, 'Inputs and Results'!$C$13, IF(E497 &lt;= ('Inputs and Results'!$C$14-'Inputs and Results'!$C$13)/('Inputs and Results'!$C$15-'Inputs and Results'!$C$13), 'Inputs and Results'!$C$13 + SQRT(E497*('Inputs and Results'!$C$15-'Inputs and Results'!$C$13)*('Inputs and Results'!$C$14-'Inputs and Results'!$C$13)), 'Inputs and Results'!$C$15 - SQRT((1-E497)*('Inputs and Results'!$C$15-'Inputs and Results'!$C$13)*('Inputs and Results'!$C$15-'Inputs and Results'!$C$14))))</f>
        <v>1.329488810228094</v>
      </c>
      <c r="C497" s="47">
        <f ca="1">IF('Inputs and Results'!$G$15='Inputs and Results'!$G$13, 'Inputs and Results'!$G$13, IF(F497 &lt;= ('Inputs and Results'!$G$14-'Inputs and Results'!$G$13)/('Inputs and Results'!$G$15-'Inputs and Results'!$G$13), 'Inputs and Results'!$G$13 + SQRT(F497*('Inputs and Results'!$G$15-'Inputs and Results'!$G$13)*('Inputs and Results'!$G$14-'Inputs and Results'!$G$13)), 'Inputs and Results'!$G$15 - SQRT((1-F497)*('Inputs and Results'!$G$15-'Inputs and Results'!$G$13)*('Inputs and Results'!$G$15-'Inputs and Results'!$G$14))))</f>
        <v>839.03181875876567</v>
      </c>
      <c r="D497">
        <f t="shared" ca="1" si="30"/>
        <v>1115.4834144651052</v>
      </c>
      <c r="E497">
        <f t="shared" ca="1" si="32"/>
        <v>0.68993248498298343</v>
      </c>
      <c r="F497">
        <f t="shared" ca="1" si="32"/>
        <v>0.84639032083027743</v>
      </c>
    </row>
    <row r="498" spans="1:6" ht="15.75" customHeight="1" x14ac:dyDescent="0.2">
      <c r="A498">
        <v>497</v>
      </c>
      <c r="B498" s="47">
        <f ca="1">IF('Inputs and Results'!$C$15='Inputs and Results'!$C$13, 'Inputs and Results'!$C$13, IF(E498 &lt;= ('Inputs and Results'!$C$14-'Inputs and Results'!$C$13)/('Inputs and Results'!$C$15-'Inputs and Results'!$C$13), 'Inputs and Results'!$C$13 + SQRT(E498*('Inputs and Results'!$C$15-'Inputs and Results'!$C$13)*('Inputs and Results'!$C$14-'Inputs and Results'!$C$13)), 'Inputs and Results'!$C$15 - SQRT((1-E498)*('Inputs and Results'!$C$15-'Inputs and Results'!$C$13)*('Inputs and Results'!$C$15-'Inputs and Results'!$C$14))))</f>
        <v>0.34617705326967396</v>
      </c>
      <c r="C498" s="47">
        <f ca="1">IF('Inputs and Results'!$G$15='Inputs and Results'!$G$13, 'Inputs and Results'!$G$13, IF(F498 &lt;= ('Inputs and Results'!$G$14-'Inputs and Results'!$G$13)/('Inputs and Results'!$G$15-'Inputs and Results'!$G$13), 'Inputs and Results'!$G$13 + SQRT(F498*('Inputs and Results'!$G$15-'Inputs and Results'!$G$13)*('Inputs and Results'!$G$14-'Inputs and Results'!$G$13)), 'Inputs and Results'!$G$15 - SQRT((1-F498)*('Inputs and Results'!$G$15-'Inputs and Results'!$G$13)*('Inputs and Results'!$G$15-'Inputs and Results'!$G$14))))</f>
        <v>667.19651456929228</v>
      </c>
      <c r="D498">
        <f t="shared" ca="1" si="30"/>
        <v>230.96812336539469</v>
      </c>
      <c r="E498">
        <f t="shared" ca="1" si="32"/>
        <v>0.21746930748972992</v>
      </c>
      <c r="F498">
        <f t="shared" ca="1" si="32"/>
        <v>0.6653314870572038</v>
      </c>
    </row>
    <row r="499" spans="1:6" ht="15.75" customHeight="1" x14ac:dyDescent="0.2">
      <c r="A499">
        <v>498</v>
      </c>
      <c r="B499" s="47">
        <f ca="1">IF('Inputs and Results'!$C$15='Inputs and Results'!$C$13, 'Inputs and Results'!$C$13, IF(E499 &lt;= ('Inputs and Results'!$C$14-'Inputs and Results'!$C$13)/('Inputs and Results'!$C$15-'Inputs and Results'!$C$13), 'Inputs and Results'!$C$13 + SQRT(E499*('Inputs and Results'!$C$15-'Inputs and Results'!$C$13)*('Inputs and Results'!$C$14-'Inputs and Results'!$C$13)), 'Inputs and Results'!$C$15 - SQRT((1-E499)*('Inputs and Results'!$C$15-'Inputs and Results'!$C$13)*('Inputs and Results'!$C$15-'Inputs and Results'!$C$14))))</f>
        <v>0.19848750141072102</v>
      </c>
      <c r="C499" s="47">
        <f ca="1">IF('Inputs and Results'!$G$15='Inputs and Results'!$G$13, 'Inputs and Results'!$G$13, IF(F499 &lt;= ('Inputs and Results'!$G$14-'Inputs and Results'!$G$13)/('Inputs and Results'!$G$15-'Inputs and Results'!$G$13), 'Inputs and Results'!$G$13 + SQRT(F499*('Inputs and Results'!$G$15-'Inputs and Results'!$G$13)*('Inputs and Results'!$G$14-'Inputs and Results'!$G$13)), 'Inputs and Results'!$G$15 - SQRT((1-F499)*('Inputs and Results'!$G$15-'Inputs and Results'!$G$13)*('Inputs and Results'!$G$15-'Inputs and Results'!$G$14))))</f>
        <v>490.92995606692307</v>
      </c>
      <c r="D499">
        <f t="shared" ca="1" si="30"/>
        <v>97.443460347398599</v>
      </c>
      <c r="E499">
        <f t="shared" ca="1" si="32"/>
        <v>0.12794752447200608</v>
      </c>
      <c r="F499">
        <f t="shared" ca="1" si="32"/>
        <v>0.40726712431578327</v>
      </c>
    </row>
    <row r="500" spans="1:6" ht="15.75" customHeight="1" x14ac:dyDescent="0.2">
      <c r="A500">
        <v>499</v>
      </c>
      <c r="B500" s="47">
        <f ca="1">IF('Inputs and Results'!$C$15='Inputs and Results'!$C$13, 'Inputs and Results'!$C$13, IF(E500 &lt;= ('Inputs and Results'!$C$14-'Inputs and Results'!$C$13)/('Inputs and Results'!$C$15-'Inputs and Results'!$C$13), 'Inputs and Results'!$C$13 + SQRT(E500*('Inputs and Results'!$C$15-'Inputs and Results'!$C$13)*('Inputs and Results'!$C$14-'Inputs and Results'!$C$13)), 'Inputs and Results'!$C$15 - SQRT((1-E500)*('Inputs and Results'!$C$15-'Inputs and Results'!$C$13)*('Inputs and Results'!$C$15-'Inputs and Results'!$C$14))))</f>
        <v>1.6021634802553413</v>
      </c>
      <c r="C500" s="47">
        <f ca="1">IF('Inputs and Results'!$G$15='Inputs and Results'!$G$13, 'Inputs and Results'!$G$13, IF(F500 &lt;= ('Inputs and Results'!$G$14-'Inputs and Results'!$G$13)/('Inputs and Results'!$G$15-'Inputs and Results'!$G$13), 'Inputs and Results'!$G$13 + SQRT(F500*('Inputs and Results'!$G$15-'Inputs and Results'!$G$13)*('Inputs and Results'!$G$14-'Inputs and Results'!$G$13)), 'Inputs and Results'!$G$15 - SQRT((1-F500)*('Inputs and Results'!$G$15-'Inputs and Results'!$G$13)*('Inputs and Results'!$G$15-'Inputs and Results'!$G$14))))</f>
        <v>699.98827570754793</v>
      </c>
      <c r="D500">
        <f t="shared" ca="1" si="30"/>
        <v>1121.4956519455404</v>
      </c>
      <c r="E500">
        <f t="shared" ca="1" si="32"/>
        <v>0.78289478489646003</v>
      </c>
      <c r="F500">
        <f t="shared" ca="1" si="32"/>
        <v>0.70525861821120284</v>
      </c>
    </row>
    <row r="501" spans="1:6" ht="15.75" customHeight="1" x14ac:dyDescent="0.2">
      <c r="A501">
        <v>500</v>
      </c>
      <c r="B501" s="47">
        <f ca="1">IF('Inputs and Results'!$C$15='Inputs and Results'!$C$13, 'Inputs and Results'!$C$13, IF(E501 &lt;= ('Inputs and Results'!$C$14-'Inputs and Results'!$C$13)/('Inputs and Results'!$C$15-'Inputs and Results'!$C$13), 'Inputs and Results'!$C$13 + SQRT(E501*('Inputs and Results'!$C$15-'Inputs and Results'!$C$13)*('Inputs and Results'!$C$14-'Inputs and Results'!$C$13)), 'Inputs and Results'!$C$15 - SQRT((1-E501)*('Inputs and Results'!$C$15-'Inputs and Results'!$C$13)*('Inputs and Results'!$C$15-'Inputs and Results'!$C$14))))</f>
        <v>8.7421827451500178E-2</v>
      </c>
      <c r="C501" s="47">
        <f ca="1">IF('Inputs and Results'!$G$15='Inputs and Results'!$G$13, 'Inputs and Results'!$G$13, IF(F501 &lt;= ('Inputs and Results'!$G$14-'Inputs and Results'!$G$13)/('Inputs and Results'!$G$15-'Inputs and Results'!$G$13), 'Inputs and Results'!$G$13 + SQRT(F501*('Inputs and Results'!$G$15-'Inputs and Results'!$G$13)*('Inputs and Results'!$G$14-'Inputs and Results'!$G$13)), 'Inputs and Results'!$G$15 - SQRT((1-F501)*('Inputs and Results'!$G$15-'Inputs and Results'!$G$13)*('Inputs and Results'!$G$15-'Inputs and Results'!$G$14))))</f>
        <v>557.83763829709198</v>
      </c>
      <c r="D501">
        <f t="shared" ca="1" si="30"/>
        <v>48.767185761160746</v>
      </c>
      <c r="E501">
        <f t="shared" ca="1" si="32"/>
        <v>5.7432043199337812E-2</v>
      </c>
      <c r="F501">
        <f t="shared" ca="1" si="32"/>
        <v>0.51384983891623204</v>
      </c>
    </row>
    <row r="502" spans="1:6" ht="15.75" customHeight="1" x14ac:dyDescent="0.2">
      <c r="A502">
        <v>501</v>
      </c>
      <c r="B502" s="47">
        <f ca="1">IF('Inputs and Results'!$C$15='Inputs and Results'!$C$13, 'Inputs and Results'!$C$13, IF(E502 &lt;= ('Inputs and Results'!$C$14-'Inputs and Results'!$C$13)/('Inputs and Results'!$C$15-'Inputs and Results'!$C$13), 'Inputs and Results'!$C$13 + SQRT(E502*('Inputs and Results'!$C$15-'Inputs and Results'!$C$13)*('Inputs and Results'!$C$14-'Inputs and Results'!$C$13)), 'Inputs and Results'!$C$15 - SQRT((1-E502)*('Inputs and Results'!$C$15-'Inputs and Results'!$C$13)*('Inputs and Results'!$C$15-'Inputs and Results'!$C$14))))</f>
        <v>1.5192613522384544</v>
      </c>
      <c r="C502" s="47">
        <f ca="1">IF('Inputs and Results'!$G$15='Inputs and Results'!$G$13, 'Inputs and Results'!$G$13, IF(F502 &lt;= ('Inputs and Results'!$G$14-'Inputs and Results'!$G$13)/('Inputs and Results'!$G$15-'Inputs and Results'!$G$13), 'Inputs and Results'!$G$13 + SQRT(F502*('Inputs and Results'!$G$15-'Inputs and Results'!$G$13)*('Inputs and Results'!$G$14-'Inputs and Results'!$G$13)), 'Inputs and Results'!$G$15 - SQRT((1-F502)*('Inputs and Results'!$G$15-'Inputs and Results'!$G$13)*('Inputs and Results'!$G$15-'Inputs and Results'!$G$14))))</f>
        <v>982.96450095420653</v>
      </c>
      <c r="D502">
        <f t="shared" ca="1" si="30"/>
        <v>1493.3799769220852</v>
      </c>
      <c r="E502">
        <f t="shared" ref="E502:F521" ca="1" si="33">RAND()</f>
        <v>0.7563792285583677</v>
      </c>
      <c r="F502">
        <f t="shared" ca="1" si="33"/>
        <v>0.94446813129045093</v>
      </c>
    </row>
    <row r="503" spans="1:6" ht="15.75" customHeight="1" x14ac:dyDescent="0.2">
      <c r="A503">
        <v>502</v>
      </c>
      <c r="B503" s="47">
        <f ca="1">IF('Inputs and Results'!$C$15='Inputs and Results'!$C$13, 'Inputs and Results'!$C$13, IF(E503 &lt;= ('Inputs and Results'!$C$14-'Inputs and Results'!$C$13)/('Inputs and Results'!$C$15-'Inputs and Results'!$C$13), 'Inputs and Results'!$C$13 + SQRT(E503*('Inputs and Results'!$C$15-'Inputs and Results'!$C$13)*('Inputs and Results'!$C$14-'Inputs and Results'!$C$13)), 'Inputs and Results'!$C$15 - SQRT((1-E503)*('Inputs and Results'!$C$15-'Inputs and Results'!$C$13)*('Inputs and Results'!$C$15-'Inputs and Results'!$C$14))))</f>
        <v>0.88137781465755927</v>
      </c>
      <c r="C503" s="47">
        <f ca="1">IF('Inputs and Results'!$G$15='Inputs and Results'!$G$13, 'Inputs and Results'!$G$13, IF(F503 &lt;= ('Inputs and Results'!$G$14-'Inputs and Results'!$G$13)/('Inputs and Results'!$G$15-'Inputs and Results'!$G$13), 'Inputs and Results'!$G$13 + SQRT(F503*('Inputs and Results'!$G$15-'Inputs and Results'!$G$13)*('Inputs and Results'!$G$14-'Inputs and Results'!$G$13)), 'Inputs and Results'!$G$15 - SQRT((1-F503)*('Inputs and Results'!$G$15-'Inputs and Results'!$G$13)*('Inputs and Results'!$G$15-'Inputs and Results'!$G$14))))</f>
        <v>792.27191713163961</v>
      </c>
      <c r="D503">
        <f t="shared" ca="1" si="30"/>
        <v>698.29089093603943</v>
      </c>
      <c r="E503">
        <f t="shared" ca="1" si="33"/>
        <v>0.50127111508609112</v>
      </c>
      <c r="F503">
        <f t="shared" ca="1" si="33"/>
        <v>0.80401538058227717</v>
      </c>
    </row>
    <row r="504" spans="1:6" ht="15.75" customHeight="1" x14ac:dyDescent="0.2">
      <c r="A504">
        <v>503</v>
      </c>
      <c r="B504" s="47">
        <f ca="1">IF('Inputs and Results'!$C$15='Inputs and Results'!$C$13, 'Inputs and Results'!$C$13, IF(E504 &lt;= ('Inputs and Results'!$C$14-'Inputs and Results'!$C$13)/('Inputs and Results'!$C$15-'Inputs and Results'!$C$13), 'Inputs and Results'!$C$13 + SQRT(E504*('Inputs and Results'!$C$15-'Inputs and Results'!$C$13)*('Inputs and Results'!$C$14-'Inputs and Results'!$C$13)), 'Inputs and Results'!$C$15 - SQRT((1-E504)*('Inputs and Results'!$C$15-'Inputs and Results'!$C$13)*('Inputs and Results'!$C$15-'Inputs and Results'!$C$14))))</f>
        <v>0.12884798975898359</v>
      </c>
      <c r="C504" s="47">
        <f ca="1">IF('Inputs and Results'!$G$15='Inputs and Results'!$G$13, 'Inputs and Results'!$G$13, IF(F504 &lt;= ('Inputs and Results'!$G$14-'Inputs and Results'!$G$13)/('Inputs and Results'!$G$15-'Inputs and Results'!$G$13), 'Inputs and Results'!$G$13 + SQRT(F504*('Inputs and Results'!$G$15-'Inputs and Results'!$G$13)*('Inputs and Results'!$G$14-'Inputs and Results'!$G$13)), 'Inputs and Results'!$G$15 - SQRT((1-F504)*('Inputs and Results'!$G$15-'Inputs and Results'!$G$13)*('Inputs and Results'!$G$15-'Inputs and Results'!$G$14))))</f>
        <v>740.91894359216326</v>
      </c>
      <c r="D504">
        <f t="shared" ca="1" si="30"/>
        <v>95.465916456199992</v>
      </c>
      <c r="E504">
        <f t="shared" ca="1" si="33"/>
        <v>8.4054014898774509E-2</v>
      </c>
      <c r="F504">
        <f t="shared" ca="1" si="33"/>
        <v>0.75153828174712678</v>
      </c>
    </row>
    <row r="505" spans="1:6" ht="15.75" customHeight="1" x14ac:dyDescent="0.2">
      <c r="A505">
        <v>504</v>
      </c>
      <c r="B505" s="47">
        <f ca="1">IF('Inputs and Results'!$C$15='Inputs and Results'!$C$13, 'Inputs and Results'!$C$13, IF(E505 &lt;= ('Inputs and Results'!$C$14-'Inputs and Results'!$C$13)/('Inputs and Results'!$C$15-'Inputs and Results'!$C$13), 'Inputs and Results'!$C$13 + SQRT(E505*('Inputs and Results'!$C$15-'Inputs and Results'!$C$13)*('Inputs and Results'!$C$14-'Inputs and Results'!$C$13)), 'Inputs and Results'!$C$15 - SQRT((1-E505)*('Inputs and Results'!$C$15-'Inputs and Results'!$C$13)*('Inputs and Results'!$C$15-'Inputs and Results'!$C$14))))</f>
        <v>1.6786354468502389</v>
      </c>
      <c r="C505" s="47">
        <f ca="1">IF('Inputs and Results'!$G$15='Inputs and Results'!$G$13, 'Inputs and Results'!$G$13, IF(F505 &lt;= ('Inputs and Results'!$G$14-'Inputs and Results'!$G$13)/('Inputs and Results'!$G$15-'Inputs and Results'!$G$13), 'Inputs and Results'!$G$13 + SQRT(F505*('Inputs and Results'!$G$15-'Inputs and Results'!$G$13)*('Inputs and Results'!$G$14-'Inputs and Results'!$G$13)), 'Inputs and Results'!$G$15 - SQRT((1-F505)*('Inputs and Results'!$G$15-'Inputs and Results'!$G$13)*('Inputs and Results'!$G$15-'Inputs and Results'!$G$14))))</f>
        <v>307.66781865247913</v>
      </c>
      <c r="D505">
        <f t="shared" ca="1" si="30"/>
        <v>516.46210624514254</v>
      </c>
      <c r="E505">
        <f t="shared" ca="1" si="33"/>
        <v>0.80599952418659249</v>
      </c>
      <c r="F505">
        <f t="shared" ca="1" si="33"/>
        <v>6.1284797753910936E-2</v>
      </c>
    </row>
    <row r="506" spans="1:6" ht="15.75" customHeight="1" x14ac:dyDescent="0.2">
      <c r="A506">
        <v>505</v>
      </c>
      <c r="B506" s="47">
        <f ca="1">IF('Inputs and Results'!$C$15='Inputs and Results'!$C$13, 'Inputs and Results'!$C$13, IF(E506 &lt;= ('Inputs and Results'!$C$14-'Inputs and Results'!$C$13)/('Inputs and Results'!$C$15-'Inputs and Results'!$C$13), 'Inputs and Results'!$C$13 + SQRT(E506*('Inputs and Results'!$C$15-'Inputs and Results'!$C$13)*('Inputs and Results'!$C$14-'Inputs and Results'!$C$13)), 'Inputs and Results'!$C$15 - SQRT((1-E506)*('Inputs and Results'!$C$15-'Inputs and Results'!$C$13)*('Inputs and Results'!$C$15-'Inputs and Results'!$C$14))))</f>
        <v>1.076961514127748</v>
      </c>
      <c r="C506" s="47">
        <f ca="1">IF('Inputs and Results'!$G$15='Inputs and Results'!$G$13, 'Inputs and Results'!$G$13, IF(F506 &lt;= ('Inputs and Results'!$G$14-'Inputs and Results'!$G$13)/('Inputs and Results'!$G$15-'Inputs and Results'!$G$13), 'Inputs and Results'!$G$13 + SQRT(F506*('Inputs and Results'!$G$15-'Inputs and Results'!$G$13)*('Inputs and Results'!$G$14-'Inputs and Results'!$G$13)), 'Inputs and Results'!$G$15 - SQRT((1-F506)*('Inputs and Results'!$G$15-'Inputs and Results'!$G$13)*('Inputs and Results'!$G$15-'Inputs and Results'!$G$14))))</f>
        <v>659.21146484078929</v>
      </c>
      <c r="D506">
        <f t="shared" ca="1" si="30"/>
        <v>709.94537730530715</v>
      </c>
      <c r="E506">
        <f t="shared" ca="1" si="33"/>
        <v>0.5891025535393507</v>
      </c>
      <c r="F506">
        <f t="shared" ca="1" si="33"/>
        <v>0.65522506014252446</v>
      </c>
    </row>
    <row r="507" spans="1:6" ht="15.75" customHeight="1" x14ac:dyDescent="0.2">
      <c r="A507">
        <v>506</v>
      </c>
      <c r="B507" s="47">
        <f ca="1">IF('Inputs and Results'!$C$15='Inputs and Results'!$C$13, 'Inputs and Results'!$C$13, IF(E507 &lt;= ('Inputs and Results'!$C$14-'Inputs and Results'!$C$13)/('Inputs and Results'!$C$15-'Inputs and Results'!$C$13), 'Inputs and Results'!$C$13 + SQRT(E507*('Inputs and Results'!$C$15-'Inputs and Results'!$C$13)*('Inputs and Results'!$C$14-'Inputs and Results'!$C$13)), 'Inputs and Results'!$C$15 - SQRT((1-E507)*('Inputs and Results'!$C$15-'Inputs and Results'!$C$13)*('Inputs and Results'!$C$15-'Inputs and Results'!$C$14))))</f>
        <v>0.83055166609763198</v>
      </c>
      <c r="C507" s="47">
        <f ca="1">IF('Inputs and Results'!$G$15='Inputs and Results'!$G$13, 'Inputs and Results'!$G$13, IF(F507 &lt;= ('Inputs and Results'!$G$14-'Inputs and Results'!$G$13)/('Inputs and Results'!$G$15-'Inputs and Results'!$G$13), 'Inputs and Results'!$G$13 + SQRT(F507*('Inputs and Results'!$G$15-'Inputs and Results'!$G$13)*('Inputs and Results'!$G$14-'Inputs and Results'!$G$13)), 'Inputs and Results'!$G$15 - SQRT((1-F507)*('Inputs and Results'!$G$15-'Inputs and Results'!$G$13)*('Inputs and Results'!$G$15-'Inputs and Results'!$G$14))))</f>
        <v>544.87748491304694</v>
      </c>
      <c r="D507">
        <f t="shared" ca="1" si="30"/>
        <v>452.54890291361846</v>
      </c>
      <c r="E507">
        <f t="shared" ca="1" si="33"/>
        <v>0.47705488072535995</v>
      </c>
      <c r="F507">
        <f t="shared" ca="1" si="33"/>
        <v>0.49402880811720362</v>
      </c>
    </row>
    <row r="508" spans="1:6" ht="15.75" customHeight="1" x14ac:dyDescent="0.2">
      <c r="A508">
        <v>507</v>
      </c>
      <c r="B508" s="47">
        <f ca="1">IF('Inputs and Results'!$C$15='Inputs and Results'!$C$13, 'Inputs and Results'!$C$13, IF(E508 &lt;= ('Inputs and Results'!$C$14-'Inputs and Results'!$C$13)/('Inputs and Results'!$C$15-'Inputs and Results'!$C$13), 'Inputs and Results'!$C$13 + SQRT(E508*('Inputs and Results'!$C$15-'Inputs and Results'!$C$13)*('Inputs and Results'!$C$14-'Inputs and Results'!$C$13)), 'Inputs and Results'!$C$15 - SQRT((1-E508)*('Inputs and Results'!$C$15-'Inputs and Results'!$C$13)*('Inputs and Results'!$C$15-'Inputs and Results'!$C$14))))</f>
        <v>1.0364111613129885</v>
      </c>
      <c r="C508" s="47">
        <f ca="1">IF('Inputs and Results'!$G$15='Inputs and Results'!$G$13, 'Inputs and Results'!$G$13, IF(F508 &lt;= ('Inputs and Results'!$G$14-'Inputs and Results'!$G$13)/('Inputs and Results'!$G$15-'Inputs and Results'!$G$13), 'Inputs and Results'!$G$13 + SQRT(F508*('Inputs and Results'!$G$15-'Inputs and Results'!$G$13)*('Inputs and Results'!$G$14-'Inputs and Results'!$G$13)), 'Inputs and Results'!$G$15 - SQRT((1-F508)*('Inputs and Results'!$G$15-'Inputs and Results'!$G$13)*('Inputs and Results'!$G$15-'Inputs and Results'!$G$14))))</f>
        <v>589.56897464526594</v>
      </c>
      <c r="D508">
        <f t="shared" ca="1" si="30"/>
        <v>611.0358656862079</v>
      </c>
      <c r="E508">
        <f t="shared" ca="1" si="33"/>
        <v>0.57159098584264367</v>
      </c>
      <c r="F508">
        <f t="shared" ca="1" si="33"/>
        <v>0.56070735001534711</v>
      </c>
    </row>
    <row r="509" spans="1:6" ht="15.75" customHeight="1" x14ac:dyDescent="0.2">
      <c r="A509">
        <v>508</v>
      </c>
      <c r="B509" s="47">
        <f ca="1">IF('Inputs and Results'!$C$15='Inputs and Results'!$C$13, 'Inputs and Results'!$C$13, IF(E509 &lt;= ('Inputs and Results'!$C$14-'Inputs and Results'!$C$13)/('Inputs and Results'!$C$15-'Inputs and Results'!$C$13), 'Inputs and Results'!$C$13 + SQRT(E509*('Inputs and Results'!$C$15-'Inputs and Results'!$C$13)*('Inputs and Results'!$C$14-'Inputs and Results'!$C$13)), 'Inputs and Results'!$C$15 - SQRT((1-E509)*('Inputs and Results'!$C$15-'Inputs and Results'!$C$13)*('Inputs and Results'!$C$15-'Inputs and Results'!$C$14))))</f>
        <v>6.2890403246115945E-2</v>
      </c>
      <c r="C509" s="47">
        <f ca="1">IF('Inputs and Results'!$G$15='Inputs and Results'!$G$13, 'Inputs and Results'!$G$13, IF(F509 &lt;= ('Inputs and Results'!$G$14-'Inputs and Results'!$G$13)/('Inputs and Results'!$G$15-'Inputs and Results'!$G$13), 'Inputs and Results'!$G$13 + SQRT(F509*('Inputs and Results'!$G$15-'Inputs and Results'!$G$13)*('Inputs and Results'!$G$14-'Inputs and Results'!$G$13)), 'Inputs and Results'!$G$15 - SQRT((1-F509)*('Inputs and Results'!$G$15-'Inputs and Results'!$G$13)*('Inputs and Results'!$G$15-'Inputs and Results'!$G$14))))</f>
        <v>481.13793280795994</v>
      </c>
      <c r="D509">
        <f t="shared" ca="1" si="30"/>
        <v>30.258958611295238</v>
      </c>
      <c r="E509">
        <f t="shared" ca="1" si="33"/>
        <v>4.1487468517359405E-2</v>
      </c>
      <c r="F509">
        <f t="shared" ca="1" si="33"/>
        <v>0.39078319528575833</v>
      </c>
    </row>
    <row r="510" spans="1:6" ht="15.75" customHeight="1" x14ac:dyDescent="0.2">
      <c r="A510">
        <v>509</v>
      </c>
      <c r="B510" s="47">
        <f ca="1">IF('Inputs and Results'!$C$15='Inputs and Results'!$C$13, 'Inputs and Results'!$C$13, IF(E510 &lt;= ('Inputs and Results'!$C$14-'Inputs and Results'!$C$13)/('Inputs and Results'!$C$15-'Inputs and Results'!$C$13), 'Inputs and Results'!$C$13 + SQRT(E510*('Inputs and Results'!$C$15-'Inputs and Results'!$C$13)*('Inputs and Results'!$C$14-'Inputs and Results'!$C$13)), 'Inputs and Results'!$C$15 - SQRT((1-E510)*('Inputs and Results'!$C$15-'Inputs and Results'!$C$13)*('Inputs and Results'!$C$15-'Inputs and Results'!$C$14))))</f>
        <v>0.34283967386991021</v>
      </c>
      <c r="C510" s="47">
        <f ca="1">IF('Inputs and Results'!$G$15='Inputs and Results'!$G$13, 'Inputs and Results'!$G$13, IF(F510 &lt;= ('Inputs and Results'!$G$14-'Inputs and Results'!$G$13)/('Inputs and Results'!$G$15-'Inputs and Results'!$G$13), 'Inputs and Results'!$G$13 + SQRT(F510*('Inputs and Results'!$G$15-'Inputs and Results'!$G$13)*('Inputs and Results'!$G$14-'Inputs and Results'!$G$13)), 'Inputs and Results'!$G$15 - SQRT((1-F510)*('Inputs and Results'!$G$15-'Inputs and Results'!$G$13)*('Inputs and Results'!$G$15-'Inputs and Results'!$G$14))))</f>
        <v>281.80680224426169</v>
      </c>
      <c r="D510">
        <f t="shared" ca="1" si="30"/>
        <v>96.614552175744961</v>
      </c>
      <c r="E510">
        <f t="shared" ca="1" si="33"/>
        <v>0.21549988902669281</v>
      </c>
      <c r="F510">
        <f t="shared" ca="1" si="33"/>
        <v>6.0858312615065246E-3</v>
      </c>
    </row>
    <row r="511" spans="1:6" ht="15.75" customHeight="1" x14ac:dyDescent="0.2">
      <c r="A511">
        <v>510</v>
      </c>
      <c r="B511" s="47">
        <f ca="1">IF('Inputs and Results'!$C$15='Inputs and Results'!$C$13, 'Inputs and Results'!$C$13, IF(E511 &lt;= ('Inputs and Results'!$C$14-'Inputs and Results'!$C$13)/('Inputs and Results'!$C$15-'Inputs and Results'!$C$13), 'Inputs and Results'!$C$13 + SQRT(E511*('Inputs and Results'!$C$15-'Inputs and Results'!$C$13)*('Inputs and Results'!$C$14-'Inputs and Results'!$C$13)), 'Inputs and Results'!$C$15 - SQRT((1-E511)*('Inputs and Results'!$C$15-'Inputs and Results'!$C$13)*('Inputs and Results'!$C$15-'Inputs and Results'!$C$14))))</f>
        <v>0.39342042932272525</v>
      </c>
      <c r="C511" s="47">
        <f ca="1">IF('Inputs and Results'!$G$15='Inputs and Results'!$G$13, 'Inputs and Results'!$G$13, IF(F511 &lt;= ('Inputs and Results'!$G$14-'Inputs and Results'!$G$13)/('Inputs and Results'!$G$15-'Inputs and Results'!$G$13), 'Inputs and Results'!$G$13 + SQRT(F511*('Inputs and Results'!$G$15-'Inputs and Results'!$G$13)*('Inputs and Results'!$G$14-'Inputs and Results'!$G$13)), 'Inputs and Results'!$G$15 - SQRT((1-F511)*('Inputs and Results'!$G$15-'Inputs and Results'!$G$13)*('Inputs and Results'!$G$15-'Inputs and Results'!$G$14))))</f>
        <v>524.76702794184735</v>
      </c>
      <c r="D511">
        <f t="shared" ca="1" si="30"/>
        <v>206.45406942729215</v>
      </c>
      <c r="E511">
        <f t="shared" ca="1" si="33"/>
        <v>0.2450825490808749</v>
      </c>
      <c r="F511">
        <f t="shared" ca="1" si="33"/>
        <v>0.46248817664497954</v>
      </c>
    </row>
    <row r="512" spans="1:6" ht="15.75" customHeight="1" x14ac:dyDescent="0.2">
      <c r="A512">
        <v>511</v>
      </c>
      <c r="B512" s="47">
        <f ca="1">IF('Inputs and Results'!$C$15='Inputs and Results'!$C$13, 'Inputs and Results'!$C$13, IF(E512 &lt;= ('Inputs and Results'!$C$14-'Inputs and Results'!$C$13)/('Inputs and Results'!$C$15-'Inputs and Results'!$C$13), 'Inputs and Results'!$C$13 + SQRT(E512*('Inputs and Results'!$C$15-'Inputs and Results'!$C$13)*('Inputs and Results'!$C$14-'Inputs and Results'!$C$13)), 'Inputs and Results'!$C$15 - SQRT((1-E512)*('Inputs and Results'!$C$15-'Inputs and Results'!$C$13)*('Inputs and Results'!$C$15-'Inputs and Results'!$C$14))))</f>
        <v>0.48606236106336631</v>
      </c>
      <c r="C512" s="47">
        <f ca="1">IF('Inputs and Results'!$G$15='Inputs and Results'!$G$13, 'Inputs and Results'!$G$13, IF(F512 &lt;= ('Inputs and Results'!$G$14-'Inputs and Results'!$G$13)/('Inputs and Results'!$G$15-'Inputs and Results'!$G$13), 'Inputs and Results'!$G$13 + SQRT(F512*('Inputs and Results'!$G$15-'Inputs and Results'!$G$13)*('Inputs and Results'!$G$14-'Inputs and Results'!$G$13)), 'Inputs and Results'!$G$15 - SQRT((1-F512)*('Inputs and Results'!$G$15-'Inputs and Results'!$G$13)*('Inputs and Results'!$G$15-'Inputs and Results'!$G$14))))</f>
        <v>415.79638111527049</v>
      </c>
      <c r="D512">
        <f t="shared" ca="1" si="30"/>
        <v>202.10297072649166</v>
      </c>
      <c r="E512">
        <f t="shared" ca="1" si="33"/>
        <v>0.29779083861530042</v>
      </c>
      <c r="F512">
        <f t="shared" ca="1" si="33"/>
        <v>0.27499930341505996</v>
      </c>
    </row>
    <row r="513" spans="1:6" ht="15.75" customHeight="1" x14ac:dyDescent="0.2">
      <c r="A513">
        <v>512</v>
      </c>
      <c r="B513" s="47">
        <f ca="1">IF('Inputs and Results'!$C$15='Inputs and Results'!$C$13, 'Inputs and Results'!$C$13, IF(E513 &lt;= ('Inputs and Results'!$C$14-'Inputs and Results'!$C$13)/('Inputs and Results'!$C$15-'Inputs and Results'!$C$13), 'Inputs and Results'!$C$13 + SQRT(E513*('Inputs and Results'!$C$15-'Inputs and Results'!$C$13)*('Inputs and Results'!$C$14-'Inputs and Results'!$C$13)), 'Inputs and Results'!$C$15 - SQRT((1-E513)*('Inputs and Results'!$C$15-'Inputs and Results'!$C$13)*('Inputs and Results'!$C$15-'Inputs and Results'!$C$14))))</f>
        <v>1.8899130754981217</v>
      </c>
      <c r="C513" s="47">
        <f ca="1">IF('Inputs and Results'!$G$15='Inputs and Results'!$G$13, 'Inputs and Results'!$G$13, IF(F513 &lt;= ('Inputs and Results'!$G$14-'Inputs and Results'!$G$13)/('Inputs and Results'!$G$15-'Inputs and Results'!$G$13), 'Inputs and Results'!$G$13 + SQRT(F513*('Inputs and Results'!$G$15-'Inputs and Results'!$G$13)*('Inputs and Results'!$G$14-'Inputs and Results'!$G$13)), 'Inputs and Results'!$G$15 - SQRT((1-F513)*('Inputs and Results'!$G$15-'Inputs and Results'!$G$13)*('Inputs and Results'!$G$15-'Inputs and Results'!$G$14))))</f>
        <v>867.26343957178733</v>
      </c>
      <c r="D513">
        <f t="shared" ca="1" si="30"/>
        <v>1639.0525143481959</v>
      </c>
      <c r="E513">
        <f t="shared" ca="1" si="33"/>
        <v>0.86307855778332898</v>
      </c>
      <c r="F513">
        <f t="shared" ca="1" si="33"/>
        <v>0.86947858138713219</v>
      </c>
    </row>
    <row r="514" spans="1:6" ht="15.75" customHeight="1" x14ac:dyDescent="0.2">
      <c r="A514">
        <v>513</v>
      </c>
      <c r="B514" s="47">
        <f ca="1">IF('Inputs and Results'!$C$15='Inputs and Results'!$C$13, 'Inputs and Results'!$C$13, IF(E514 &lt;= ('Inputs and Results'!$C$14-'Inputs and Results'!$C$13)/('Inputs and Results'!$C$15-'Inputs and Results'!$C$13), 'Inputs and Results'!$C$13 + SQRT(E514*('Inputs and Results'!$C$15-'Inputs and Results'!$C$13)*('Inputs and Results'!$C$14-'Inputs and Results'!$C$13)), 'Inputs and Results'!$C$15 - SQRT((1-E514)*('Inputs and Results'!$C$15-'Inputs and Results'!$C$13)*('Inputs and Results'!$C$15-'Inputs and Results'!$C$14))))</f>
        <v>0.1861728830931475</v>
      </c>
      <c r="C514" s="47">
        <f ca="1">IF('Inputs and Results'!$G$15='Inputs and Results'!$G$13, 'Inputs and Results'!$G$13, IF(F514 &lt;= ('Inputs and Results'!$G$14-'Inputs and Results'!$G$13)/('Inputs and Results'!$G$15-'Inputs and Results'!$G$13), 'Inputs and Results'!$G$13 + SQRT(F514*('Inputs and Results'!$G$15-'Inputs and Results'!$G$13)*('Inputs and Results'!$G$14-'Inputs and Results'!$G$13)), 'Inputs and Results'!$G$15 - SQRT((1-F514)*('Inputs and Results'!$G$15-'Inputs and Results'!$G$13)*('Inputs and Results'!$G$15-'Inputs and Results'!$G$14))))</f>
        <v>677.19048920301032</v>
      </c>
      <c r="D514">
        <f t="shared" ref="D514:D577" ca="1" si="34">B514*C514</f>
        <v>126.07450577818341</v>
      </c>
      <c r="E514">
        <f t="shared" ca="1" si="33"/>
        <v>0.12026410623996331</v>
      </c>
      <c r="F514">
        <f t="shared" ca="1" si="33"/>
        <v>0.67776871834798402</v>
      </c>
    </row>
    <row r="515" spans="1:6" ht="15.75" customHeight="1" x14ac:dyDescent="0.2">
      <c r="A515">
        <v>514</v>
      </c>
      <c r="B515" s="47">
        <f ca="1">IF('Inputs and Results'!$C$15='Inputs and Results'!$C$13, 'Inputs and Results'!$C$13, IF(E515 &lt;= ('Inputs and Results'!$C$14-'Inputs and Results'!$C$13)/('Inputs and Results'!$C$15-'Inputs and Results'!$C$13), 'Inputs and Results'!$C$13 + SQRT(E515*('Inputs and Results'!$C$15-'Inputs and Results'!$C$13)*('Inputs and Results'!$C$14-'Inputs and Results'!$C$13)), 'Inputs and Results'!$C$15 - SQRT((1-E515)*('Inputs and Results'!$C$15-'Inputs and Results'!$C$13)*('Inputs and Results'!$C$15-'Inputs and Results'!$C$14))))</f>
        <v>0.28018883481510759</v>
      </c>
      <c r="C515" s="47">
        <f ca="1">IF('Inputs and Results'!$G$15='Inputs and Results'!$G$13, 'Inputs and Results'!$G$13, IF(F515 &lt;= ('Inputs and Results'!$G$14-'Inputs and Results'!$G$13)/('Inputs and Results'!$G$15-'Inputs and Results'!$G$13), 'Inputs and Results'!$G$13 + SQRT(F515*('Inputs and Results'!$G$15-'Inputs and Results'!$G$13)*('Inputs and Results'!$G$14-'Inputs and Results'!$G$13)), 'Inputs and Results'!$G$15 - SQRT((1-F515)*('Inputs and Results'!$G$15-'Inputs and Results'!$G$13)*('Inputs and Results'!$G$15-'Inputs and Results'!$G$14))))</f>
        <v>613.98126095686996</v>
      </c>
      <c r="D515">
        <f t="shared" ca="1" si="34"/>
        <v>172.03069410581591</v>
      </c>
      <c r="E515">
        <f t="shared" ca="1" si="33"/>
        <v>0.17806969174839971</v>
      </c>
      <c r="F515">
        <f t="shared" ca="1" si="33"/>
        <v>0.59514104775682841</v>
      </c>
    </row>
    <row r="516" spans="1:6" ht="15.75" customHeight="1" x14ac:dyDescent="0.2">
      <c r="A516">
        <v>515</v>
      </c>
      <c r="B516" s="47">
        <f ca="1">IF('Inputs and Results'!$C$15='Inputs and Results'!$C$13, 'Inputs and Results'!$C$13, IF(E516 &lt;= ('Inputs and Results'!$C$14-'Inputs and Results'!$C$13)/('Inputs and Results'!$C$15-'Inputs and Results'!$C$13), 'Inputs and Results'!$C$13 + SQRT(E516*('Inputs and Results'!$C$15-'Inputs and Results'!$C$13)*('Inputs and Results'!$C$14-'Inputs and Results'!$C$13)), 'Inputs and Results'!$C$15 - SQRT((1-E516)*('Inputs and Results'!$C$15-'Inputs and Results'!$C$13)*('Inputs and Results'!$C$15-'Inputs and Results'!$C$14))))</f>
        <v>0.19414286730247632</v>
      </c>
      <c r="C516" s="47">
        <f ca="1">IF('Inputs and Results'!$G$15='Inputs and Results'!$G$13, 'Inputs and Results'!$G$13, IF(F516 &lt;= ('Inputs and Results'!$G$14-'Inputs and Results'!$G$13)/('Inputs and Results'!$G$15-'Inputs and Results'!$G$13), 'Inputs and Results'!$G$13 + SQRT(F516*('Inputs and Results'!$G$15-'Inputs and Results'!$G$13)*('Inputs and Results'!$G$14-'Inputs and Results'!$G$13)), 'Inputs and Results'!$G$15 - SQRT((1-F516)*('Inputs and Results'!$G$15-'Inputs and Results'!$G$13)*('Inputs and Results'!$G$15-'Inputs and Results'!$G$14))))</f>
        <v>452.31267923272753</v>
      </c>
      <c r="D516">
        <f t="shared" ca="1" si="34"/>
        <v>87.813280463506956</v>
      </c>
      <c r="E516">
        <f t="shared" ca="1" si="33"/>
        <v>0.12524063898782578</v>
      </c>
      <c r="F516">
        <f t="shared" ca="1" si="33"/>
        <v>0.34094634704507076</v>
      </c>
    </row>
    <row r="517" spans="1:6" ht="15.75" customHeight="1" x14ac:dyDescent="0.2">
      <c r="A517">
        <v>516</v>
      </c>
      <c r="B517" s="47">
        <f ca="1">IF('Inputs and Results'!$C$15='Inputs and Results'!$C$13, 'Inputs and Results'!$C$13, IF(E517 &lt;= ('Inputs and Results'!$C$14-'Inputs and Results'!$C$13)/('Inputs and Results'!$C$15-'Inputs and Results'!$C$13), 'Inputs and Results'!$C$13 + SQRT(E517*('Inputs and Results'!$C$15-'Inputs and Results'!$C$13)*('Inputs and Results'!$C$14-'Inputs and Results'!$C$13)), 'Inputs and Results'!$C$15 - SQRT((1-E517)*('Inputs and Results'!$C$15-'Inputs and Results'!$C$13)*('Inputs and Results'!$C$15-'Inputs and Results'!$C$14))))</f>
        <v>1.5732410805777979</v>
      </c>
      <c r="C517" s="47">
        <f ca="1">IF('Inputs and Results'!$G$15='Inputs and Results'!$G$13, 'Inputs and Results'!$G$13, IF(F517 &lt;= ('Inputs and Results'!$G$14-'Inputs and Results'!$G$13)/('Inputs and Results'!$G$15-'Inputs and Results'!$G$13), 'Inputs and Results'!$G$13 + SQRT(F517*('Inputs and Results'!$G$15-'Inputs and Results'!$G$13)*('Inputs and Results'!$G$14-'Inputs and Results'!$G$13)), 'Inputs and Results'!$G$15 - SQRT((1-F517)*('Inputs and Results'!$G$15-'Inputs and Results'!$G$13)*('Inputs and Results'!$G$15-'Inputs and Results'!$G$14))))</f>
        <v>469.54238769191147</v>
      </c>
      <c r="D517">
        <f t="shared" ca="1" si="34"/>
        <v>738.70337338950208</v>
      </c>
      <c r="E517">
        <f t="shared" ca="1" si="33"/>
        <v>0.77381766509435446</v>
      </c>
      <c r="F517">
        <f t="shared" ca="1" si="33"/>
        <v>0.3709708403875388</v>
      </c>
    </row>
    <row r="518" spans="1:6" ht="15.75" customHeight="1" x14ac:dyDescent="0.2">
      <c r="A518">
        <v>517</v>
      </c>
      <c r="B518" s="47">
        <f ca="1">IF('Inputs and Results'!$C$15='Inputs and Results'!$C$13, 'Inputs and Results'!$C$13, IF(E518 &lt;= ('Inputs and Results'!$C$14-'Inputs and Results'!$C$13)/('Inputs and Results'!$C$15-'Inputs and Results'!$C$13), 'Inputs and Results'!$C$13 + SQRT(E518*('Inputs and Results'!$C$15-'Inputs and Results'!$C$13)*('Inputs and Results'!$C$14-'Inputs and Results'!$C$13)), 'Inputs and Results'!$C$15 - SQRT((1-E518)*('Inputs and Results'!$C$15-'Inputs and Results'!$C$13)*('Inputs and Results'!$C$15-'Inputs and Results'!$C$14))))</f>
        <v>1.0112476351784163</v>
      </c>
      <c r="C518" s="47">
        <f ca="1">IF('Inputs and Results'!$G$15='Inputs and Results'!$G$13, 'Inputs and Results'!$G$13, IF(F518 &lt;= ('Inputs and Results'!$G$14-'Inputs and Results'!$G$13)/('Inputs and Results'!$G$15-'Inputs and Results'!$G$13), 'Inputs and Results'!$G$13 + SQRT(F518*('Inputs and Results'!$G$15-'Inputs and Results'!$G$13)*('Inputs and Results'!$G$14-'Inputs and Results'!$G$13)), 'Inputs and Results'!$G$15 - SQRT((1-F518)*('Inputs and Results'!$G$15-'Inputs and Results'!$G$13)*('Inputs and Results'!$G$15-'Inputs and Results'!$G$14))))</f>
        <v>501.19083402159595</v>
      </c>
      <c r="D518">
        <f t="shared" ca="1" si="34"/>
        <v>506.82804567743705</v>
      </c>
      <c r="E518">
        <f t="shared" ca="1" si="33"/>
        <v>0.56054044793517321</v>
      </c>
      <c r="F518">
        <f t="shared" ca="1" si="33"/>
        <v>0.42429775210649734</v>
      </c>
    </row>
    <row r="519" spans="1:6" ht="15.75" customHeight="1" x14ac:dyDescent="0.2">
      <c r="A519">
        <v>518</v>
      </c>
      <c r="B519" s="47">
        <f ca="1">IF('Inputs and Results'!$C$15='Inputs and Results'!$C$13, 'Inputs and Results'!$C$13, IF(E519 &lt;= ('Inputs and Results'!$C$14-'Inputs and Results'!$C$13)/('Inputs and Results'!$C$15-'Inputs and Results'!$C$13), 'Inputs and Results'!$C$13 + SQRT(E519*('Inputs and Results'!$C$15-'Inputs and Results'!$C$13)*('Inputs and Results'!$C$14-'Inputs and Results'!$C$13)), 'Inputs and Results'!$C$15 - SQRT((1-E519)*('Inputs and Results'!$C$15-'Inputs and Results'!$C$13)*('Inputs and Results'!$C$15-'Inputs and Results'!$C$14))))</f>
        <v>2.1970152175834414</v>
      </c>
      <c r="C519" s="47">
        <f ca="1">IF('Inputs and Results'!$G$15='Inputs and Results'!$G$13, 'Inputs and Results'!$G$13, IF(F519 &lt;= ('Inputs and Results'!$G$14-'Inputs and Results'!$G$13)/('Inputs and Results'!$G$15-'Inputs and Results'!$G$13), 'Inputs and Results'!$G$13 + SQRT(F519*('Inputs and Results'!$G$15-'Inputs and Results'!$G$13)*('Inputs and Results'!$G$14-'Inputs and Results'!$G$13)), 'Inputs and Results'!$G$15 - SQRT((1-F519)*('Inputs and Results'!$G$15-'Inputs and Results'!$G$13)*('Inputs and Results'!$G$15-'Inputs and Results'!$G$14))))</f>
        <v>457.80863588871011</v>
      </c>
      <c r="D519">
        <f t="shared" ca="1" si="34"/>
        <v>1005.812539788613</v>
      </c>
      <c r="E519">
        <f t="shared" ca="1" si="33"/>
        <v>0.92835727102304799</v>
      </c>
      <c r="F519">
        <f t="shared" ca="1" si="33"/>
        <v>0.35059962798146127</v>
      </c>
    </row>
    <row r="520" spans="1:6" ht="15.75" customHeight="1" x14ac:dyDescent="0.2">
      <c r="A520">
        <v>519</v>
      </c>
      <c r="B520" s="47">
        <f ca="1">IF('Inputs and Results'!$C$15='Inputs and Results'!$C$13, 'Inputs and Results'!$C$13, IF(E520 &lt;= ('Inputs and Results'!$C$14-'Inputs and Results'!$C$13)/('Inputs and Results'!$C$15-'Inputs and Results'!$C$13), 'Inputs and Results'!$C$13 + SQRT(E520*('Inputs and Results'!$C$15-'Inputs and Results'!$C$13)*('Inputs and Results'!$C$14-'Inputs and Results'!$C$13)), 'Inputs and Results'!$C$15 - SQRT((1-E520)*('Inputs and Results'!$C$15-'Inputs and Results'!$C$13)*('Inputs and Results'!$C$15-'Inputs and Results'!$C$14))))</f>
        <v>0.20404502319138906</v>
      </c>
      <c r="C520" s="47">
        <f ca="1">IF('Inputs and Results'!$G$15='Inputs and Results'!$G$13, 'Inputs and Results'!$G$13, IF(F520 &lt;= ('Inputs and Results'!$G$14-'Inputs and Results'!$G$13)/('Inputs and Results'!$G$15-'Inputs and Results'!$G$13), 'Inputs and Results'!$G$13 + SQRT(F520*('Inputs and Results'!$G$15-'Inputs and Results'!$G$13)*('Inputs and Results'!$G$14-'Inputs and Results'!$G$13)), 'Inputs and Results'!$G$15 - SQRT((1-F520)*('Inputs and Results'!$G$15-'Inputs and Results'!$G$13)*('Inputs and Results'!$G$15-'Inputs and Results'!$G$14))))</f>
        <v>1025.514949365795</v>
      </c>
      <c r="D520">
        <f t="shared" ca="1" si="34"/>
        <v>209.25122162645982</v>
      </c>
      <c r="E520">
        <f t="shared" ca="1" si="33"/>
        <v>0.13140397418435101</v>
      </c>
      <c r="F520">
        <f t="shared" ca="1" si="33"/>
        <v>0.96410803899502495</v>
      </c>
    </row>
    <row r="521" spans="1:6" ht="15.75" customHeight="1" x14ac:dyDescent="0.2">
      <c r="A521">
        <v>520</v>
      </c>
      <c r="B521" s="47">
        <f ca="1">IF('Inputs and Results'!$C$15='Inputs and Results'!$C$13, 'Inputs and Results'!$C$13, IF(E521 &lt;= ('Inputs and Results'!$C$14-'Inputs and Results'!$C$13)/('Inputs and Results'!$C$15-'Inputs and Results'!$C$13), 'Inputs and Results'!$C$13 + SQRT(E521*('Inputs and Results'!$C$15-'Inputs and Results'!$C$13)*('Inputs and Results'!$C$14-'Inputs and Results'!$C$13)), 'Inputs and Results'!$C$15 - SQRT((1-E521)*('Inputs and Results'!$C$15-'Inputs and Results'!$C$13)*('Inputs and Results'!$C$15-'Inputs and Results'!$C$14))))</f>
        <v>1.2279753419483306</v>
      </c>
      <c r="C521" s="47">
        <f ca="1">IF('Inputs and Results'!$G$15='Inputs and Results'!$G$13, 'Inputs and Results'!$G$13, IF(F521 &lt;= ('Inputs and Results'!$G$14-'Inputs and Results'!$G$13)/('Inputs and Results'!$G$15-'Inputs and Results'!$G$13), 'Inputs and Results'!$G$13 + SQRT(F521*('Inputs and Results'!$G$15-'Inputs and Results'!$G$13)*('Inputs and Results'!$G$14-'Inputs and Results'!$G$13)), 'Inputs and Results'!$G$15 - SQRT((1-F521)*('Inputs and Results'!$G$15-'Inputs and Results'!$G$13)*('Inputs and Results'!$G$15-'Inputs and Results'!$G$14))))</f>
        <v>395.32545416892822</v>
      </c>
      <c r="D521">
        <f t="shared" ca="1" si="34"/>
        <v>485.44990976396872</v>
      </c>
      <c r="E521">
        <f t="shared" ca="1" si="33"/>
        <v>0.65110317902854042</v>
      </c>
      <c r="F521">
        <f t="shared" ca="1" si="33"/>
        <v>0.23665429434743013</v>
      </c>
    </row>
    <row r="522" spans="1:6" ht="15.75" customHeight="1" x14ac:dyDescent="0.2">
      <c r="A522">
        <v>521</v>
      </c>
      <c r="B522" s="47">
        <f ca="1">IF('Inputs and Results'!$C$15='Inputs and Results'!$C$13, 'Inputs and Results'!$C$13, IF(E522 &lt;= ('Inputs and Results'!$C$14-'Inputs and Results'!$C$13)/('Inputs and Results'!$C$15-'Inputs and Results'!$C$13), 'Inputs and Results'!$C$13 + SQRT(E522*('Inputs and Results'!$C$15-'Inputs and Results'!$C$13)*('Inputs and Results'!$C$14-'Inputs and Results'!$C$13)), 'Inputs and Results'!$C$15 - SQRT((1-E522)*('Inputs and Results'!$C$15-'Inputs and Results'!$C$13)*('Inputs and Results'!$C$15-'Inputs and Results'!$C$14))))</f>
        <v>1.1067364127741568</v>
      </c>
      <c r="C522" s="47">
        <f ca="1">IF('Inputs and Results'!$G$15='Inputs and Results'!$G$13, 'Inputs and Results'!$G$13, IF(F522 &lt;= ('Inputs and Results'!$G$14-'Inputs and Results'!$G$13)/('Inputs and Results'!$G$15-'Inputs and Results'!$G$13), 'Inputs and Results'!$G$13 + SQRT(F522*('Inputs and Results'!$G$15-'Inputs and Results'!$G$13)*('Inputs and Results'!$G$14-'Inputs and Results'!$G$13)), 'Inputs and Results'!$G$15 - SQRT((1-F522)*('Inputs and Results'!$G$15-'Inputs and Results'!$G$13)*('Inputs and Results'!$G$15-'Inputs and Results'!$G$14))))</f>
        <v>458.49636354224492</v>
      </c>
      <c r="D522">
        <f t="shared" ca="1" si="34"/>
        <v>507.43462065673981</v>
      </c>
      <c r="E522">
        <f t="shared" ref="E522:F541" ca="1" si="35">RAND()</f>
        <v>0.60172810992052572</v>
      </c>
      <c r="F522">
        <f t="shared" ca="1" si="35"/>
        <v>0.35180256214911254</v>
      </c>
    </row>
    <row r="523" spans="1:6" ht="15.75" customHeight="1" x14ac:dyDescent="0.2">
      <c r="A523">
        <v>522</v>
      </c>
      <c r="B523" s="47">
        <f ca="1">IF('Inputs and Results'!$C$15='Inputs and Results'!$C$13, 'Inputs and Results'!$C$13, IF(E523 &lt;= ('Inputs and Results'!$C$14-'Inputs and Results'!$C$13)/('Inputs and Results'!$C$15-'Inputs and Results'!$C$13), 'Inputs and Results'!$C$13 + SQRT(E523*('Inputs and Results'!$C$15-'Inputs and Results'!$C$13)*('Inputs and Results'!$C$14-'Inputs and Results'!$C$13)), 'Inputs and Results'!$C$15 - SQRT((1-E523)*('Inputs and Results'!$C$15-'Inputs and Results'!$C$13)*('Inputs and Results'!$C$15-'Inputs and Results'!$C$14))))</f>
        <v>2.0362086006267059</v>
      </c>
      <c r="C523" s="47">
        <f ca="1">IF('Inputs and Results'!$G$15='Inputs and Results'!$G$13, 'Inputs and Results'!$G$13, IF(F523 &lt;= ('Inputs and Results'!$G$14-'Inputs and Results'!$G$13)/('Inputs and Results'!$G$15-'Inputs and Results'!$G$13), 'Inputs and Results'!$G$13 + SQRT(F523*('Inputs and Results'!$G$15-'Inputs and Results'!$G$13)*('Inputs and Results'!$G$14-'Inputs and Results'!$G$13)), 'Inputs and Results'!$G$15 - SQRT((1-F523)*('Inputs and Results'!$G$15-'Inputs and Results'!$G$13)*('Inputs and Results'!$G$15-'Inputs and Results'!$G$14))))</f>
        <v>332.50702996437701</v>
      </c>
      <c r="D523">
        <f t="shared" ca="1" si="34"/>
        <v>677.05367418230628</v>
      </c>
      <c r="E523">
        <f t="shared" ca="1" si="35"/>
        <v>0.89678957094378531</v>
      </c>
      <c r="F523">
        <f t="shared" ca="1" si="35"/>
        <v>0.11281811058269242</v>
      </c>
    </row>
    <row r="524" spans="1:6" ht="15.75" customHeight="1" x14ac:dyDescent="0.2">
      <c r="A524">
        <v>523</v>
      </c>
      <c r="B524" s="47">
        <f ca="1">IF('Inputs and Results'!$C$15='Inputs and Results'!$C$13, 'Inputs and Results'!$C$13, IF(E524 &lt;= ('Inputs and Results'!$C$14-'Inputs and Results'!$C$13)/('Inputs and Results'!$C$15-'Inputs and Results'!$C$13), 'Inputs and Results'!$C$13 + SQRT(E524*('Inputs and Results'!$C$15-'Inputs and Results'!$C$13)*('Inputs and Results'!$C$14-'Inputs and Results'!$C$13)), 'Inputs and Results'!$C$15 - SQRT((1-E524)*('Inputs and Results'!$C$15-'Inputs and Results'!$C$13)*('Inputs and Results'!$C$15-'Inputs and Results'!$C$14))))</f>
        <v>1.200518017352572</v>
      </c>
      <c r="C524" s="47">
        <f ca="1">IF('Inputs and Results'!$G$15='Inputs and Results'!$G$13, 'Inputs and Results'!$G$13, IF(F524 &lt;= ('Inputs and Results'!$G$14-'Inputs and Results'!$G$13)/('Inputs and Results'!$G$15-'Inputs and Results'!$G$13), 'Inputs and Results'!$G$13 + SQRT(F524*('Inputs and Results'!$G$15-'Inputs and Results'!$G$13)*('Inputs and Results'!$G$14-'Inputs and Results'!$G$13)), 'Inputs and Results'!$G$15 - SQRT((1-F524)*('Inputs and Results'!$G$15-'Inputs and Results'!$G$13)*('Inputs and Results'!$G$15-'Inputs and Results'!$G$14))))</f>
        <v>459.31905155445429</v>
      </c>
      <c r="D524">
        <f t="shared" ca="1" si="34"/>
        <v>551.42079710441726</v>
      </c>
      <c r="E524">
        <f t="shared" ca="1" si="35"/>
        <v>0.64020717712525355</v>
      </c>
      <c r="F524">
        <f t="shared" ca="1" si="35"/>
        <v>0.35324009639926246</v>
      </c>
    </row>
    <row r="525" spans="1:6" ht="15.75" customHeight="1" x14ac:dyDescent="0.2">
      <c r="A525">
        <v>524</v>
      </c>
      <c r="B525" s="47">
        <f ca="1">IF('Inputs and Results'!$C$15='Inputs and Results'!$C$13, 'Inputs and Results'!$C$13, IF(E525 &lt;= ('Inputs and Results'!$C$14-'Inputs and Results'!$C$13)/('Inputs and Results'!$C$15-'Inputs and Results'!$C$13), 'Inputs and Results'!$C$13 + SQRT(E525*('Inputs and Results'!$C$15-'Inputs and Results'!$C$13)*('Inputs and Results'!$C$14-'Inputs and Results'!$C$13)), 'Inputs and Results'!$C$15 - SQRT((1-E525)*('Inputs and Results'!$C$15-'Inputs and Results'!$C$13)*('Inputs and Results'!$C$15-'Inputs and Results'!$C$14))))</f>
        <v>0.38712187437396128</v>
      </c>
      <c r="C525" s="47">
        <f ca="1">IF('Inputs and Results'!$G$15='Inputs and Results'!$G$13, 'Inputs and Results'!$G$13, IF(F525 &lt;= ('Inputs and Results'!$G$14-'Inputs and Results'!$G$13)/('Inputs and Results'!$G$15-'Inputs and Results'!$G$13), 'Inputs and Results'!$G$13 + SQRT(F525*('Inputs and Results'!$G$15-'Inputs and Results'!$G$13)*('Inputs and Results'!$G$14-'Inputs and Results'!$G$13)), 'Inputs and Results'!$G$15 - SQRT((1-F525)*('Inputs and Results'!$G$15-'Inputs and Results'!$G$13)*('Inputs and Results'!$G$15-'Inputs and Results'!$G$14))))</f>
        <v>530.98676690422474</v>
      </c>
      <c r="D525">
        <f t="shared" ca="1" si="34"/>
        <v>205.55659247173315</v>
      </c>
      <c r="E525">
        <f t="shared" ca="1" si="35"/>
        <v>0.2414297667361065</v>
      </c>
      <c r="F525">
        <f t="shared" ca="1" si="35"/>
        <v>0.47234488069161684</v>
      </c>
    </row>
    <row r="526" spans="1:6" ht="15.75" customHeight="1" x14ac:dyDescent="0.2">
      <c r="A526">
        <v>525</v>
      </c>
      <c r="B526" s="47">
        <f ca="1">IF('Inputs and Results'!$C$15='Inputs and Results'!$C$13, 'Inputs and Results'!$C$13, IF(E526 &lt;= ('Inputs and Results'!$C$14-'Inputs and Results'!$C$13)/('Inputs and Results'!$C$15-'Inputs and Results'!$C$13), 'Inputs and Results'!$C$13 + SQRT(E526*('Inputs and Results'!$C$15-'Inputs and Results'!$C$13)*('Inputs and Results'!$C$14-'Inputs and Results'!$C$13)), 'Inputs and Results'!$C$15 - SQRT((1-E526)*('Inputs and Results'!$C$15-'Inputs and Results'!$C$13)*('Inputs and Results'!$C$15-'Inputs and Results'!$C$14))))</f>
        <v>9.2527551548134745E-2</v>
      </c>
      <c r="C526" s="47">
        <f ca="1">IF('Inputs and Results'!$G$15='Inputs and Results'!$G$13, 'Inputs and Results'!$G$13, IF(F526 &lt;= ('Inputs and Results'!$G$14-'Inputs and Results'!$G$13)/('Inputs and Results'!$G$15-'Inputs and Results'!$G$13), 'Inputs and Results'!$G$13 + SQRT(F526*('Inputs and Results'!$G$15-'Inputs and Results'!$G$13)*('Inputs and Results'!$G$14-'Inputs and Results'!$G$13)), 'Inputs and Results'!$G$15 - SQRT((1-F526)*('Inputs and Results'!$G$15-'Inputs and Results'!$G$13)*('Inputs and Results'!$G$15-'Inputs and Results'!$G$14))))</f>
        <v>1087.5031810200492</v>
      </c>
      <c r="D526">
        <f t="shared" ca="1" si="34"/>
        <v>100.62400664059311</v>
      </c>
      <c r="E526">
        <f t="shared" ca="1" si="35"/>
        <v>6.0733773499257349E-2</v>
      </c>
      <c r="F526">
        <f t="shared" ca="1" si="35"/>
        <v>0.98508026105716673</v>
      </c>
    </row>
    <row r="527" spans="1:6" ht="15.75" customHeight="1" x14ac:dyDescent="0.2">
      <c r="A527">
        <v>526</v>
      </c>
      <c r="B527" s="47">
        <f ca="1">IF('Inputs and Results'!$C$15='Inputs and Results'!$C$13, 'Inputs and Results'!$C$13, IF(E527 &lt;= ('Inputs and Results'!$C$14-'Inputs and Results'!$C$13)/('Inputs and Results'!$C$15-'Inputs and Results'!$C$13), 'Inputs and Results'!$C$13 + SQRT(E527*('Inputs and Results'!$C$15-'Inputs and Results'!$C$13)*('Inputs and Results'!$C$14-'Inputs and Results'!$C$13)), 'Inputs and Results'!$C$15 - SQRT((1-E527)*('Inputs and Results'!$C$15-'Inputs and Results'!$C$13)*('Inputs and Results'!$C$15-'Inputs and Results'!$C$14))))</f>
        <v>1.0162898157204641</v>
      </c>
      <c r="C527" s="47">
        <f ca="1">IF('Inputs and Results'!$G$15='Inputs and Results'!$G$13, 'Inputs and Results'!$G$13, IF(F527 &lt;= ('Inputs and Results'!$G$14-'Inputs and Results'!$G$13)/('Inputs and Results'!$G$15-'Inputs and Results'!$G$13), 'Inputs and Results'!$G$13 + SQRT(F527*('Inputs and Results'!$G$15-'Inputs and Results'!$G$13)*('Inputs and Results'!$G$14-'Inputs and Results'!$G$13)), 'Inputs and Results'!$G$15 - SQRT((1-F527)*('Inputs and Results'!$G$15-'Inputs and Results'!$G$13)*('Inputs and Results'!$G$15-'Inputs and Results'!$G$14))))</f>
        <v>586.63264030404684</v>
      </c>
      <c r="D527">
        <f t="shared" ca="1" si="34"/>
        <v>596.18877791020907</v>
      </c>
      <c r="E527">
        <f t="shared" ca="1" si="35"/>
        <v>0.56276598942062772</v>
      </c>
      <c r="F527">
        <f t="shared" ca="1" si="35"/>
        <v>0.55647095820599946</v>
      </c>
    </row>
    <row r="528" spans="1:6" ht="15.75" customHeight="1" x14ac:dyDescent="0.2">
      <c r="A528">
        <v>527</v>
      </c>
      <c r="B528" s="47">
        <f ca="1">IF('Inputs and Results'!$C$15='Inputs and Results'!$C$13, 'Inputs and Results'!$C$13, IF(E528 &lt;= ('Inputs and Results'!$C$14-'Inputs and Results'!$C$13)/('Inputs and Results'!$C$15-'Inputs and Results'!$C$13), 'Inputs and Results'!$C$13 + SQRT(E528*('Inputs and Results'!$C$15-'Inputs and Results'!$C$13)*('Inputs and Results'!$C$14-'Inputs and Results'!$C$13)), 'Inputs and Results'!$C$15 - SQRT((1-E528)*('Inputs and Results'!$C$15-'Inputs and Results'!$C$13)*('Inputs and Results'!$C$15-'Inputs and Results'!$C$14))))</f>
        <v>0.26604883342254793</v>
      </c>
      <c r="C528" s="47">
        <f ca="1">IF('Inputs and Results'!$G$15='Inputs and Results'!$G$13, 'Inputs and Results'!$G$13, IF(F528 &lt;= ('Inputs and Results'!$G$14-'Inputs and Results'!$G$13)/('Inputs and Results'!$G$15-'Inputs and Results'!$G$13), 'Inputs and Results'!$G$13 + SQRT(F528*('Inputs and Results'!$G$15-'Inputs and Results'!$G$13)*('Inputs and Results'!$G$14-'Inputs and Results'!$G$13)), 'Inputs and Results'!$G$15 - SQRT((1-F528)*('Inputs and Results'!$G$15-'Inputs and Results'!$G$13)*('Inputs and Results'!$G$15-'Inputs and Results'!$G$14))))</f>
        <v>435.58897837620282</v>
      </c>
      <c r="D528">
        <f t="shared" ca="1" si="34"/>
        <v>115.88793954870822</v>
      </c>
      <c r="E528">
        <f t="shared" ca="1" si="35"/>
        <v>0.16950122430775427</v>
      </c>
      <c r="F528">
        <f t="shared" ca="1" si="35"/>
        <v>0.31113420598634434</v>
      </c>
    </row>
    <row r="529" spans="1:6" ht="15.75" customHeight="1" x14ac:dyDescent="0.2">
      <c r="A529">
        <v>528</v>
      </c>
      <c r="B529" s="47">
        <f ca="1">IF('Inputs and Results'!$C$15='Inputs and Results'!$C$13, 'Inputs and Results'!$C$13, IF(E529 &lt;= ('Inputs and Results'!$C$14-'Inputs and Results'!$C$13)/('Inputs and Results'!$C$15-'Inputs and Results'!$C$13), 'Inputs and Results'!$C$13 + SQRT(E529*('Inputs and Results'!$C$15-'Inputs and Results'!$C$13)*('Inputs and Results'!$C$14-'Inputs and Results'!$C$13)), 'Inputs and Results'!$C$15 - SQRT((1-E529)*('Inputs and Results'!$C$15-'Inputs and Results'!$C$13)*('Inputs and Results'!$C$15-'Inputs and Results'!$C$14))))</f>
        <v>0.22672569833237155</v>
      </c>
      <c r="C529" s="47">
        <f ca="1">IF('Inputs and Results'!$G$15='Inputs and Results'!$G$13, 'Inputs and Results'!$G$13, IF(F529 &lt;= ('Inputs and Results'!$G$14-'Inputs and Results'!$G$13)/('Inputs and Results'!$G$15-'Inputs and Results'!$G$13), 'Inputs and Results'!$G$13 + SQRT(F529*('Inputs and Results'!$G$15-'Inputs and Results'!$G$13)*('Inputs and Results'!$G$14-'Inputs and Results'!$G$13)), 'Inputs and Results'!$G$15 - SQRT((1-F529)*('Inputs and Results'!$G$15-'Inputs and Results'!$G$13)*('Inputs and Results'!$G$15-'Inputs and Results'!$G$14))))</f>
        <v>286.03066521230062</v>
      </c>
      <c r="D529">
        <f t="shared" ca="1" si="34"/>
        <v>64.850502314731628</v>
      </c>
      <c r="E529">
        <f t="shared" ca="1" si="35"/>
        <v>0.14543884974554744</v>
      </c>
      <c r="F529">
        <f t="shared" ca="1" si="35"/>
        <v>1.5209185912647971E-2</v>
      </c>
    </row>
    <row r="530" spans="1:6" ht="15.75" customHeight="1" x14ac:dyDescent="0.2">
      <c r="A530">
        <v>529</v>
      </c>
      <c r="B530" s="47">
        <f ca="1">IF('Inputs and Results'!$C$15='Inputs and Results'!$C$13, 'Inputs and Results'!$C$13, IF(E530 &lt;= ('Inputs and Results'!$C$14-'Inputs and Results'!$C$13)/('Inputs and Results'!$C$15-'Inputs and Results'!$C$13), 'Inputs and Results'!$C$13 + SQRT(E530*('Inputs and Results'!$C$15-'Inputs and Results'!$C$13)*('Inputs and Results'!$C$14-'Inputs and Results'!$C$13)), 'Inputs and Results'!$C$15 - SQRT((1-E530)*('Inputs and Results'!$C$15-'Inputs and Results'!$C$13)*('Inputs and Results'!$C$15-'Inputs and Results'!$C$14))))</f>
        <v>7.3722448469110802E-2</v>
      </c>
      <c r="C530" s="47">
        <f ca="1">IF('Inputs and Results'!$G$15='Inputs and Results'!$G$13, 'Inputs and Results'!$G$13, IF(F530 &lt;= ('Inputs and Results'!$G$14-'Inputs and Results'!$G$13)/('Inputs and Results'!$G$15-'Inputs and Results'!$G$13), 'Inputs and Results'!$G$13 + SQRT(F530*('Inputs and Results'!$G$15-'Inputs and Results'!$G$13)*('Inputs and Results'!$G$14-'Inputs and Results'!$G$13)), 'Inputs and Results'!$G$15 - SQRT((1-F530)*('Inputs and Results'!$G$15-'Inputs and Results'!$G$13)*('Inputs and Results'!$G$15-'Inputs and Results'!$G$14))))</f>
        <v>497.62789795497361</v>
      </c>
      <c r="D530">
        <f t="shared" ca="1" si="34"/>
        <v>36.686347063777468</v>
      </c>
      <c r="E530">
        <f t="shared" ca="1" si="35"/>
        <v>4.8544410156264761E-2</v>
      </c>
      <c r="F530">
        <f t="shared" ca="1" si="35"/>
        <v>0.41841225579623131</v>
      </c>
    </row>
    <row r="531" spans="1:6" ht="15.75" customHeight="1" x14ac:dyDescent="0.2">
      <c r="A531">
        <v>530</v>
      </c>
      <c r="B531" s="47">
        <f ca="1">IF('Inputs and Results'!$C$15='Inputs and Results'!$C$13, 'Inputs and Results'!$C$13, IF(E531 &lt;= ('Inputs and Results'!$C$14-'Inputs and Results'!$C$13)/('Inputs and Results'!$C$15-'Inputs and Results'!$C$13), 'Inputs and Results'!$C$13 + SQRT(E531*('Inputs and Results'!$C$15-'Inputs and Results'!$C$13)*('Inputs and Results'!$C$14-'Inputs and Results'!$C$13)), 'Inputs and Results'!$C$15 - SQRT((1-E531)*('Inputs and Results'!$C$15-'Inputs and Results'!$C$13)*('Inputs and Results'!$C$15-'Inputs and Results'!$C$14))))</f>
        <v>0.13748274242033709</v>
      </c>
      <c r="C531" s="47">
        <f ca="1">IF('Inputs and Results'!$G$15='Inputs and Results'!$G$13, 'Inputs and Results'!$G$13, IF(F531 &lt;= ('Inputs and Results'!$G$14-'Inputs and Results'!$G$13)/('Inputs and Results'!$G$15-'Inputs and Results'!$G$13), 'Inputs and Results'!$G$13 + SQRT(F531*('Inputs and Results'!$G$15-'Inputs and Results'!$G$13)*('Inputs and Results'!$G$14-'Inputs and Results'!$G$13)), 'Inputs and Results'!$G$15 - SQRT((1-F531)*('Inputs and Results'!$G$15-'Inputs and Results'!$G$13)*('Inputs and Results'!$G$15-'Inputs and Results'!$G$14))))</f>
        <v>978.51899167986176</v>
      </c>
      <c r="D531">
        <f t="shared" ca="1" si="34"/>
        <v>134.5294744865304</v>
      </c>
      <c r="E531">
        <f t="shared" ca="1" si="35"/>
        <v>8.955499445095616E-2</v>
      </c>
      <c r="F531">
        <f t="shared" ca="1" si="35"/>
        <v>0.94216992924592757</v>
      </c>
    </row>
    <row r="532" spans="1:6" ht="15.75" customHeight="1" x14ac:dyDescent="0.2">
      <c r="A532">
        <v>531</v>
      </c>
      <c r="B532" s="47">
        <f ca="1">IF('Inputs and Results'!$C$15='Inputs and Results'!$C$13, 'Inputs and Results'!$C$13, IF(E532 &lt;= ('Inputs and Results'!$C$14-'Inputs and Results'!$C$13)/('Inputs and Results'!$C$15-'Inputs and Results'!$C$13), 'Inputs and Results'!$C$13 + SQRT(E532*('Inputs and Results'!$C$15-'Inputs and Results'!$C$13)*('Inputs and Results'!$C$14-'Inputs and Results'!$C$13)), 'Inputs and Results'!$C$15 - SQRT((1-E532)*('Inputs and Results'!$C$15-'Inputs and Results'!$C$13)*('Inputs and Results'!$C$15-'Inputs and Results'!$C$14))))</f>
        <v>8.7337961375327122E-2</v>
      </c>
      <c r="C532" s="47">
        <f ca="1">IF('Inputs and Results'!$G$15='Inputs and Results'!$G$13, 'Inputs and Results'!$G$13, IF(F532 &lt;= ('Inputs and Results'!$G$14-'Inputs and Results'!$G$13)/('Inputs and Results'!$G$15-'Inputs and Results'!$G$13), 'Inputs and Results'!$G$13 + SQRT(F532*('Inputs and Results'!$G$15-'Inputs and Results'!$G$13)*('Inputs and Results'!$G$14-'Inputs and Results'!$G$13)), 'Inputs and Results'!$G$15 - SQRT((1-F532)*('Inputs and Results'!$G$15-'Inputs and Results'!$G$13)*('Inputs and Results'!$G$15-'Inputs and Results'!$G$14))))</f>
        <v>721.86267244481928</v>
      </c>
      <c r="D532">
        <f t="shared" ca="1" si="34"/>
        <v>63.046014204276041</v>
      </c>
      <c r="E532">
        <f t="shared" ca="1" si="35"/>
        <v>5.7377760972751712E-2</v>
      </c>
      <c r="F532">
        <f t="shared" ca="1" si="35"/>
        <v>0.73048307733107665</v>
      </c>
    </row>
    <row r="533" spans="1:6" ht="15.75" customHeight="1" x14ac:dyDescent="0.2">
      <c r="A533">
        <v>532</v>
      </c>
      <c r="B533" s="47">
        <f ca="1">IF('Inputs and Results'!$C$15='Inputs and Results'!$C$13, 'Inputs and Results'!$C$13, IF(E533 &lt;= ('Inputs and Results'!$C$14-'Inputs and Results'!$C$13)/('Inputs and Results'!$C$15-'Inputs and Results'!$C$13), 'Inputs and Results'!$C$13 + SQRT(E533*('Inputs and Results'!$C$15-'Inputs and Results'!$C$13)*('Inputs and Results'!$C$14-'Inputs and Results'!$C$13)), 'Inputs and Results'!$C$15 - SQRT((1-E533)*('Inputs and Results'!$C$15-'Inputs and Results'!$C$13)*('Inputs and Results'!$C$15-'Inputs and Results'!$C$14))))</f>
        <v>0.43394150288182765</v>
      </c>
      <c r="C533" s="47">
        <f ca="1">IF('Inputs and Results'!$G$15='Inputs and Results'!$G$13, 'Inputs and Results'!$G$13, IF(F533 &lt;= ('Inputs and Results'!$G$14-'Inputs and Results'!$G$13)/('Inputs and Results'!$G$15-'Inputs and Results'!$G$13), 'Inputs and Results'!$G$13 + SQRT(F533*('Inputs and Results'!$G$15-'Inputs and Results'!$G$13)*('Inputs and Results'!$G$14-'Inputs and Results'!$G$13)), 'Inputs and Results'!$G$15 - SQRT((1-F533)*('Inputs and Results'!$G$15-'Inputs and Results'!$G$13)*('Inputs and Results'!$G$15-'Inputs and Results'!$G$14))))</f>
        <v>591.28877515340491</v>
      </c>
      <c r="D533">
        <f t="shared" ca="1" si="34"/>
        <v>256.58473972722362</v>
      </c>
      <c r="E533">
        <f t="shared" ca="1" si="35"/>
        <v>0.2683715321519583</v>
      </c>
      <c r="F533">
        <f t="shared" ca="1" si="35"/>
        <v>0.56317914925800328</v>
      </c>
    </row>
    <row r="534" spans="1:6" ht="15.75" customHeight="1" x14ac:dyDescent="0.2">
      <c r="A534">
        <v>533</v>
      </c>
      <c r="B534" s="47">
        <f ca="1">IF('Inputs and Results'!$C$15='Inputs and Results'!$C$13, 'Inputs and Results'!$C$13, IF(E534 &lt;= ('Inputs and Results'!$C$14-'Inputs and Results'!$C$13)/('Inputs and Results'!$C$15-'Inputs and Results'!$C$13), 'Inputs and Results'!$C$13 + SQRT(E534*('Inputs and Results'!$C$15-'Inputs and Results'!$C$13)*('Inputs and Results'!$C$14-'Inputs and Results'!$C$13)), 'Inputs and Results'!$C$15 - SQRT((1-E534)*('Inputs and Results'!$C$15-'Inputs and Results'!$C$13)*('Inputs and Results'!$C$15-'Inputs and Results'!$C$14))))</f>
        <v>1.3381107721398406</v>
      </c>
      <c r="C534" s="47">
        <f ca="1">IF('Inputs and Results'!$G$15='Inputs and Results'!$G$13, 'Inputs and Results'!$G$13, IF(F534 &lt;= ('Inputs and Results'!$G$14-'Inputs and Results'!$G$13)/('Inputs and Results'!$G$15-'Inputs and Results'!$G$13), 'Inputs and Results'!$G$13 + SQRT(F534*('Inputs and Results'!$G$15-'Inputs and Results'!$G$13)*('Inputs and Results'!$G$14-'Inputs and Results'!$G$13)), 'Inputs and Results'!$G$15 - SQRT((1-F534)*('Inputs and Results'!$G$15-'Inputs and Results'!$G$13)*('Inputs and Results'!$G$15-'Inputs and Results'!$G$14))))</f>
        <v>1033.9556146639723</v>
      </c>
      <c r="D534">
        <f t="shared" ca="1" si="34"/>
        <v>1383.5471458963314</v>
      </c>
      <c r="E534">
        <f t="shared" ca="1" si="35"/>
        <v>0.69312491048026259</v>
      </c>
      <c r="F534">
        <f t="shared" ca="1" si="35"/>
        <v>0.96749657479228279</v>
      </c>
    </row>
    <row r="535" spans="1:6" ht="15.75" customHeight="1" x14ac:dyDescent="0.2">
      <c r="A535">
        <v>534</v>
      </c>
      <c r="B535" s="47">
        <f ca="1">IF('Inputs and Results'!$C$15='Inputs and Results'!$C$13, 'Inputs and Results'!$C$13, IF(E535 &lt;= ('Inputs and Results'!$C$14-'Inputs and Results'!$C$13)/('Inputs and Results'!$C$15-'Inputs and Results'!$C$13), 'Inputs and Results'!$C$13 + SQRT(E535*('Inputs and Results'!$C$15-'Inputs and Results'!$C$13)*('Inputs and Results'!$C$14-'Inputs and Results'!$C$13)), 'Inputs and Results'!$C$15 - SQRT((1-E535)*('Inputs and Results'!$C$15-'Inputs and Results'!$C$13)*('Inputs and Results'!$C$15-'Inputs and Results'!$C$14))))</f>
        <v>0.91066869479111245</v>
      </c>
      <c r="C535" s="47">
        <f ca="1">IF('Inputs and Results'!$G$15='Inputs and Results'!$G$13, 'Inputs and Results'!$G$13, IF(F535 &lt;= ('Inputs and Results'!$G$14-'Inputs and Results'!$G$13)/('Inputs and Results'!$G$15-'Inputs and Results'!$G$13), 'Inputs and Results'!$G$13 + SQRT(F535*('Inputs and Results'!$G$15-'Inputs and Results'!$G$13)*('Inputs and Results'!$G$14-'Inputs and Results'!$G$13)), 'Inputs and Results'!$G$15 - SQRT((1-F535)*('Inputs and Results'!$G$15-'Inputs and Results'!$G$13)*('Inputs and Results'!$G$15-'Inputs and Results'!$G$14))))</f>
        <v>795.06232550694108</v>
      </c>
      <c r="D535">
        <f t="shared" ca="1" si="34"/>
        <v>724.0383702469926</v>
      </c>
      <c r="E535">
        <f t="shared" ca="1" si="35"/>
        <v>0.51496607745268064</v>
      </c>
      <c r="F535">
        <f t="shared" ca="1" si="35"/>
        <v>0.80668875918064964</v>
      </c>
    </row>
    <row r="536" spans="1:6" ht="15.75" customHeight="1" x14ac:dyDescent="0.2">
      <c r="A536">
        <v>535</v>
      </c>
      <c r="B536" s="47">
        <f ca="1">IF('Inputs and Results'!$C$15='Inputs and Results'!$C$13, 'Inputs and Results'!$C$13, IF(E536 &lt;= ('Inputs and Results'!$C$14-'Inputs and Results'!$C$13)/('Inputs and Results'!$C$15-'Inputs and Results'!$C$13), 'Inputs and Results'!$C$13 + SQRT(E536*('Inputs and Results'!$C$15-'Inputs and Results'!$C$13)*('Inputs and Results'!$C$14-'Inputs and Results'!$C$13)), 'Inputs and Results'!$C$15 - SQRT((1-E536)*('Inputs and Results'!$C$15-'Inputs and Results'!$C$13)*('Inputs and Results'!$C$15-'Inputs and Results'!$C$14))))</f>
        <v>1.0232667550335228</v>
      </c>
      <c r="C536" s="47">
        <f ca="1">IF('Inputs and Results'!$G$15='Inputs and Results'!$G$13, 'Inputs and Results'!$G$13, IF(F536 &lt;= ('Inputs and Results'!$G$14-'Inputs and Results'!$G$13)/('Inputs and Results'!$G$15-'Inputs and Results'!$G$13), 'Inputs and Results'!$G$13 + SQRT(F536*('Inputs and Results'!$G$15-'Inputs and Results'!$G$13)*('Inputs and Results'!$G$14-'Inputs and Results'!$G$13)), 'Inputs and Results'!$G$15 - SQRT((1-F536)*('Inputs and Results'!$G$15-'Inputs and Results'!$G$13)*('Inputs and Results'!$G$15-'Inputs and Results'!$G$14))))</f>
        <v>558.61235718254886</v>
      </c>
      <c r="D536">
        <f t="shared" ca="1" si="34"/>
        <v>571.60945405581401</v>
      </c>
      <c r="E536">
        <f t="shared" ca="1" si="35"/>
        <v>0.56583618647158895</v>
      </c>
      <c r="F536">
        <f t="shared" ca="1" si="35"/>
        <v>0.51502213597441493</v>
      </c>
    </row>
    <row r="537" spans="1:6" ht="15.75" customHeight="1" x14ac:dyDescent="0.2">
      <c r="A537">
        <v>536</v>
      </c>
      <c r="B537" s="47">
        <f ca="1">IF('Inputs and Results'!$C$15='Inputs and Results'!$C$13, 'Inputs and Results'!$C$13, IF(E537 &lt;= ('Inputs and Results'!$C$14-'Inputs and Results'!$C$13)/('Inputs and Results'!$C$15-'Inputs and Results'!$C$13), 'Inputs and Results'!$C$13 + SQRT(E537*('Inputs and Results'!$C$15-'Inputs and Results'!$C$13)*('Inputs and Results'!$C$14-'Inputs and Results'!$C$13)), 'Inputs and Results'!$C$15 - SQRT((1-E537)*('Inputs and Results'!$C$15-'Inputs and Results'!$C$13)*('Inputs and Results'!$C$15-'Inputs and Results'!$C$14))))</f>
        <v>1.6157665510714758</v>
      </c>
      <c r="C537" s="47">
        <f ca="1">IF('Inputs and Results'!$G$15='Inputs and Results'!$G$13, 'Inputs and Results'!$G$13, IF(F537 &lt;= ('Inputs and Results'!$G$14-'Inputs and Results'!$G$13)/('Inputs and Results'!$G$15-'Inputs and Results'!$G$13), 'Inputs and Results'!$G$13 + SQRT(F537*('Inputs and Results'!$G$15-'Inputs and Results'!$G$13)*('Inputs and Results'!$G$14-'Inputs and Results'!$G$13)), 'Inputs and Results'!$G$15 - SQRT((1-F537)*('Inputs and Results'!$G$15-'Inputs and Results'!$G$13)*('Inputs and Results'!$G$15-'Inputs and Results'!$G$14))))</f>
        <v>542.74252696328176</v>
      </c>
      <c r="D537">
        <f t="shared" ca="1" si="34"/>
        <v>876.94522091127919</v>
      </c>
      <c r="E537">
        <f t="shared" ca="1" si="35"/>
        <v>0.78709975098527141</v>
      </c>
      <c r="F537">
        <f t="shared" ca="1" si="35"/>
        <v>0.49072564770788907</v>
      </c>
    </row>
    <row r="538" spans="1:6" ht="15.75" customHeight="1" x14ac:dyDescent="0.2">
      <c r="A538">
        <v>537</v>
      </c>
      <c r="B538" s="47">
        <f ca="1">IF('Inputs and Results'!$C$15='Inputs and Results'!$C$13, 'Inputs and Results'!$C$13, IF(E538 &lt;= ('Inputs and Results'!$C$14-'Inputs and Results'!$C$13)/('Inputs and Results'!$C$15-'Inputs and Results'!$C$13), 'Inputs and Results'!$C$13 + SQRT(E538*('Inputs and Results'!$C$15-'Inputs and Results'!$C$13)*('Inputs and Results'!$C$14-'Inputs and Results'!$C$13)), 'Inputs and Results'!$C$15 - SQRT((1-E538)*('Inputs and Results'!$C$15-'Inputs and Results'!$C$13)*('Inputs and Results'!$C$15-'Inputs and Results'!$C$14))))</f>
        <v>2.040247648258104</v>
      </c>
      <c r="C538" s="47">
        <f ca="1">IF('Inputs and Results'!$G$15='Inputs and Results'!$G$13, 'Inputs and Results'!$G$13, IF(F538 &lt;= ('Inputs and Results'!$G$14-'Inputs and Results'!$G$13)/('Inputs and Results'!$G$15-'Inputs and Results'!$G$13), 'Inputs and Results'!$G$13 + SQRT(F538*('Inputs and Results'!$G$15-'Inputs and Results'!$G$13)*('Inputs and Results'!$G$14-'Inputs and Results'!$G$13)), 'Inputs and Results'!$G$15 - SQRT((1-F538)*('Inputs and Results'!$G$15-'Inputs and Results'!$G$13)*('Inputs and Results'!$G$15-'Inputs and Results'!$G$14))))</f>
        <v>525.28388704463509</v>
      </c>
      <c r="D538">
        <f t="shared" ca="1" si="34"/>
        <v>1071.7092152106923</v>
      </c>
      <c r="E538">
        <f t="shared" ca="1" si="35"/>
        <v>0.89765282481398889</v>
      </c>
      <c r="F538">
        <f t="shared" ca="1" si="35"/>
        <v>0.46331074178022902</v>
      </c>
    </row>
    <row r="539" spans="1:6" ht="15.75" customHeight="1" x14ac:dyDescent="0.2">
      <c r="A539">
        <v>538</v>
      </c>
      <c r="B539" s="47">
        <f ca="1">IF('Inputs and Results'!$C$15='Inputs and Results'!$C$13, 'Inputs and Results'!$C$13, IF(E539 &lt;= ('Inputs and Results'!$C$14-'Inputs and Results'!$C$13)/('Inputs and Results'!$C$15-'Inputs and Results'!$C$13), 'Inputs and Results'!$C$13 + SQRT(E539*('Inputs and Results'!$C$15-'Inputs and Results'!$C$13)*('Inputs and Results'!$C$14-'Inputs and Results'!$C$13)), 'Inputs and Results'!$C$15 - SQRT((1-E539)*('Inputs and Results'!$C$15-'Inputs and Results'!$C$13)*('Inputs and Results'!$C$15-'Inputs and Results'!$C$14))))</f>
        <v>1.7253831430897681</v>
      </c>
      <c r="C539" s="47">
        <f ca="1">IF('Inputs and Results'!$G$15='Inputs and Results'!$G$13, 'Inputs and Results'!$G$13, IF(F539 &lt;= ('Inputs and Results'!$G$14-'Inputs and Results'!$G$13)/('Inputs and Results'!$G$15-'Inputs and Results'!$G$13), 'Inputs and Results'!$G$13 + SQRT(F539*('Inputs and Results'!$G$15-'Inputs and Results'!$G$13)*('Inputs and Results'!$G$14-'Inputs and Results'!$G$13)), 'Inputs and Results'!$G$15 - SQRT((1-F539)*('Inputs and Results'!$G$15-'Inputs and Results'!$G$13)*('Inputs and Results'!$G$15-'Inputs and Results'!$G$14))))</f>
        <v>311.35140333200172</v>
      </c>
      <c r="D539">
        <f t="shared" ca="1" si="34"/>
        <v>537.20046288637923</v>
      </c>
      <c r="E539">
        <f t="shared" ca="1" si="35"/>
        <v>0.81948354089780906</v>
      </c>
      <c r="F539">
        <f t="shared" ca="1" si="35"/>
        <v>6.901891283255257E-2</v>
      </c>
    </row>
    <row r="540" spans="1:6" ht="15.75" customHeight="1" x14ac:dyDescent="0.2">
      <c r="A540">
        <v>539</v>
      </c>
      <c r="B540" s="47">
        <f ca="1">IF('Inputs and Results'!$C$15='Inputs and Results'!$C$13, 'Inputs and Results'!$C$13, IF(E540 &lt;= ('Inputs and Results'!$C$14-'Inputs and Results'!$C$13)/('Inputs and Results'!$C$15-'Inputs and Results'!$C$13), 'Inputs and Results'!$C$13 + SQRT(E540*('Inputs and Results'!$C$15-'Inputs and Results'!$C$13)*('Inputs and Results'!$C$14-'Inputs and Results'!$C$13)), 'Inputs and Results'!$C$15 - SQRT((1-E540)*('Inputs and Results'!$C$15-'Inputs and Results'!$C$13)*('Inputs and Results'!$C$15-'Inputs and Results'!$C$14))))</f>
        <v>2.3991351816142914</v>
      </c>
      <c r="C540" s="47">
        <f ca="1">IF('Inputs and Results'!$G$15='Inputs and Results'!$G$13, 'Inputs and Results'!$G$13, IF(F540 &lt;= ('Inputs and Results'!$G$14-'Inputs and Results'!$G$13)/('Inputs and Results'!$G$15-'Inputs and Results'!$G$13), 'Inputs and Results'!$G$13 + SQRT(F540*('Inputs and Results'!$G$15-'Inputs and Results'!$G$13)*('Inputs and Results'!$G$14-'Inputs and Results'!$G$13)), 'Inputs and Results'!$G$15 - SQRT((1-F540)*('Inputs and Results'!$G$15-'Inputs and Results'!$G$13)*('Inputs and Results'!$G$15-'Inputs and Results'!$G$14))))</f>
        <v>553.56244255081526</v>
      </c>
      <c r="D540">
        <f t="shared" ca="1" si="34"/>
        <v>1328.0711311440009</v>
      </c>
      <c r="E540">
        <f t="shared" ca="1" si="35"/>
        <v>0.95988460778070106</v>
      </c>
      <c r="F540">
        <f t="shared" ca="1" si="35"/>
        <v>0.50735520249449395</v>
      </c>
    </row>
    <row r="541" spans="1:6" ht="15.75" customHeight="1" x14ac:dyDescent="0.2">
      <c r="A541">
        <v>540</v>
      </c>
      <c r="B541" s="47">
        <f ca="1">IF('Inputs and Results'!$C$15='Inputs and Results'!$C$13, 'Inputs and Results'!$C$13, IF(E541 &lt;= ('Inputs and Results'!$C$14-'Inputs and Results'!$C$13)/('Inputs and Results'!$C$15-'Inputs and Results'!$C$13), 'Inputs and Results'!$C$13 + SQRT(E541*('Inputs and Results'!$C$15-'Inputs and Results'!$C$13)*('Inputs and Results'!$C$14-'Inputs and Results'!$C$13)), 'Inputs and Results'!$C$15 - SQRT((1-E541)*('Inputs and Results'!$C$15-'Inputs and Results'!$C$13)*('Inputs and Results'!$C$15-'Inputs and Results'!$C$14))))</f>
        <v>0.1447316427644707</v>
      </c>
      <c r="C541" s="47">
        <f ca="1">IF('Inputs and Results'!$G$15='Inputs and Results'!$G$13, 'Inputs and Results'!$G$13, IF(F541 &lt;= ('Inputs and Results'!$G$14-'Inputs and Results'!$G$13)/('Inputs and Results'!$G$15-'Inputs and Results'!$G$13), 'Inputs and Results'!$G$13 + SQRT(F541*('Inputs and Results'!$G$15-'Inputs and Results'!$G$13)*('Inputs and Results'!$G$14-'Inputs and Results'!$G$13)), 'Inputs and Results'!$G$15 - SQRT((1-F541)*('Inputs and Results'!$G$15-'Inputs and Results'!$G$13)*('Inputs and Results'!$G$15-'Inputs and Results'!$G$14))))</f>
        <v>690.14036446540376</v>
      </c>
      <c r="D541">
        <f t="shared" ca="1" si="34"/>
        <v>99.88514868714843</v>
      </c>
      <c r="E541">
        <f t="shared" ca="1" si="35"/>
        <v>9.4160289796613394E-2</v>
      </c>
      <c r="F541">
        <f t="shared" ca="1" si="35"/>
        <v>0.69353421026869566</v>
      </c>
    </row>
    <row r="542" spans="1:6" ht="15.75" customHeight="1" x14ac:dyDescent="0.2">
      <c r="A542">
        <v>541</v>
      </c>
      <c r="B542" s="47">
        <f ca="1">IF('Inputs and Results'!$C$15='Inputs and Results'!$C$13, 'Inputs and Results'!$C$13, IF(E542 &lt;= ('Inputs and Results'!$C$14-'Inputs and Results'!$C$13)/('Inputs and Results'!$C$15-'Inputs and Results'!$C$13), 'Inputs and Results'!$C$13 + SQRT(E542*('Inputs and Results'!$C$15-'Inputs and Results'!$C$13)*('Inputs and Results'!$C$14-'Inputs and Results'!$C$13)), 'Inputs and Results'!$C$15 - SQRT((1-E542)*('Inputs and Results'!$C$15-'Inputs and Results'!$C$13)*('Inputs and Results'!$C$15-'Inputs and Results'!$C$14))))</f>
        <v>1.5569847120797513</v>
      </c>
      <c r="C542" s="47">
        <f ca="1">IF('Inputs and Results'!$G$15='Inputs and Results'!$G$13, 'Inputs and Results'!$G$13, IF(F542 &lt;= ('Inputs and Results'!$G$14-'Inputs and Results'!$G$13)/('Inputs and Results'!$G$15-'Inputs and Results'!$G$13), 'Inputs and Results'!$G$13 + SQRT(F542*('Inputs and Results'!$G$15-'Inputs and Results'!$G$13)*('Inputs and Results'!$G$14-'Inputs and Results'!$G$13)), 'Inputs and Results'!$G$15 - SQRT((1-F542)*('Inputs and Results'!$G$15-'Inputs and Results'!$G$13)*('Inputs and Results'!$G$15-'Inputs and Results'!$G$14))))</f>
        <v>345.88548059089828</v>
      </c>
      <c r="D542">
        <f t="shared" ca="1" si="34"/>
        <v>538.53840541038619</v>
      </c>
      <c r="E542">
        <f t="shared" ref="E542:F561" ca="1" si="36">RAND()</f>
        <v>0.7686340976476046</v>
      </c>
      <c r="F542">
        <f t="shared" ca="1" si="36"/>
        <v>0.13997129086492999</v>
      </c>
    </row>
    <row r="543" spans="1:6" ht="15.75" customHeight="1" x14ac:dyDescent="0.2">
      <c r="A543">
        <v>542</v>
      </c>
      <c r="B543" s="47">
        <f ca="1">IF('Inputs and Results'!$C$15='Inputs and Results'!$C$13, 'Inputs and Results'!$C$13, IF(E543 &lt;= ('Inputs and Results'!$C$14-'Inputs and Results'!$C$13)/('Inputs and Results'!$C$15-'Inputs and Results'!$C$13), 'Inputs and Results'!$C$13 + SQRT(E543*('Inputs and Results'!$C$15-'Inputs and Results'!$C$13)*('Inputs and Results'!$C$14-'Inputs and Results'!$C$13)), 'Inputs and Results'!$C$15 - SQRT((1-E543)*('Inputs and Results'!$C$15-'Inputs and Results'!$C$13)*('Inputs and Results'!$C$15-'Inputs and Results'!$C$14))))</f>
        <v>1.2228756258143163</v>
      </c>
      <c r="C543" s="47">
        <f ca="1">IF('Inputs and Results'!$G$15='Inputs and Results'!$G$13, 'Inputs and Results'!$G$13, IF(F543 &lt;= ('Inputs and Results'!$G$14-'Inputs and Results'!$G$13)/('Inputs and Results'!$G$15-'Inputs and Results'!$G$13), 'Inputs and Results'!$G$13 + SQRT(F543*('Inputs and Results'!$G$15-'Inputs and Results'!$G$13)*('Inputs and Results'!$G$14-'Inputs and Results'!$G$13)), 'Inputs and Results'!$G$15 - SQRT((1-F543)*('Inputs and Results'!$G$15-'Inputs and Results'!$G$13)*('Inputs and Results'!$G$15-'Inputs and Results'!$G$14))))</f>
        <v>692.69973359961887</v>
      </c>
      <c r="D543">
        <f t="shared" ca="1" si="34"/>
        <v>847.08562022704416</v>
      </c>
      <c r="E543">
        <f t="shared" ca="1" si="36"/>
        <v>0.64909210651946025</v>
      </c>
      <c r="F543">
        <f t="shared" ca="1" si="36"/>
        <v>0.69660325274314994</v>
      </c>
    </row>
    <row r="544" spans="1:6" ht="15.75" customHeight="1" x14ac:dyDescent="0.2">
      <c r="A544">
        <v>543</v>
      </c>
      <c r="B544" s="47">
        <f ca="1">IF('Inputs and Results'!$C$15='Inputs and Results'!$C$13, 'Inputs and Results'!$C$13, IF(E544 &lt;= ('Inputs and Results'!$C$14-'Inputs and Results'!$C$13)/('Inputs and Results'!$C$15-'Inputs and Results'!$C$13), 'Inputs and Results'!$C$13 + SQRT(E544*('Inputs and Results'!$C$15-'Inputs and Results'!$C$13)*('Inputs and Results'!$C$14-'Inputs and Results'!$C$13)), 'Inputs and Results'!$C$15 - SQRT((1-E544)*('Inputs and Results'!$C$15-'Inputs and Results'!$C$13)*('Inputs and Results'!$C$15-'Inputs and Results'!$C$14))))</f>
        <v>0.80697497228583837</v>
      </c>
      <c r="C544" s="47">
        <f ca="1">IF('Inputs and Results'!$G$15='Inputs and Results'!$G$13, 'Inputs and Results'!$G$13, IF(F544 &lt;= ('Inputs and Results'!$G$14-'Inputs and Results'!$G$13)/('Inputs and Results'!$G$15-'Inputs and Results'!$G$13), 'Inputs and Results'!$G$13 + SQRT(F544*('Inputs and Results'!$G$15-'Inputs and Results'!$G$13)*('Inputs and Results'!$G$14-'Inputs and Results'!$G$13)), 'Inputs and Results'!$G$15 - SQRT((1-F544)*('Inputs and Results'!$G$15-'Inputs and Results'!$G$13)*('Inputs and Results'!$G$15-'Inputs and Results'!$G$14))))</f>
        <v>417.10695609209165</v>
      </c>
      <c r="D544">
        <f t="shared" ca="1" si="34"/>
        <v>336.59487433264604</v>
      </c>
      <c r="E544">
        <f t="shared" ca="1" si="36"/>
        <v>0.46562680309103344</v>
      </c>
      <c r="F544">
        <f t="shared" ca="1" si="36"/>
        <v>0.27742054651992754</v>
      </c>
    </row>
    <row r="545" spans="1:6" ht="15.75" customHeight="1" x14ac:dyDescent="0.2">
      <c r="A545">
        <v>544</v>
      </c>
      <c r="B545" s="47">
        <f ca="1">IF('Inputs and Results'!$C$15='Inputs and Results'!$C$13, 'Inputs and Results'!$C$13, IF(E545 &lt;= ('Inputs and Results'!$C$14-'Inputs and Results'!$C$13)/('Inputs and Results'!$C$15-'Inputs and Results'!$C$13), 'Inputs and Results'!$C$13 + SQRT(E545*('Inputs and Results'!$C$15-'Inputs and Results'!$C$13)*('Inputs and Results'!$C$14-'Inputs and Results'!$C$13)), 'Inputs and Results'!$C$15 - SQRT((1-E545)*('Inputs and Results'!$C$15-'Inputs and Results'!$C$13)*('Inputs and Results'!$C$15-'Inputs and Results'!$C$14))))</f>
        <v>1.2022898172196368</v>
      </c>
      <c r="C545" s="47">
        <f ca="1">IF('Inputs and Results'!$G$15='Inputs and Results'!$G$13, 'Inputs and Results'!$G$13, IF(F545 &lt;= ('Inputs and Results'!$G$14-'Inputs and Results'!$G$13)/('Inputs and Results'!$G$15-'Inputs and Results'!$G$13), 'Inputs and Results'!$G$13 + SQRT(F545*('Inputs and Results'!$G$15-'Inputs and Results'!$G$13)*('Inputs and Results'!$G$14-'Inputs and Results'!$G$13)), 'Inputs and Results'!$G$15 - SQRT((1-F545)*('Inputs and Results'!$G$15-'Inputs and Results'!$G$13)*('Inputs and Results'!$G$15-'Inputs and Results'!$G$14))))</f>
        <v>856.10920722667436</v>
      </c>
      <c r="D545">
        <f t="shared" ca="1" si="34"/>
        <v>1029.2913822766066</v>
      </c>
      <c r="E545">
        <f t="shared" ca="1" si="36"/>
        <v>0.64091534430308816</v>
      </c>
      <c r="F545">
        <f t="shared" ca="1" si="36"/>
        <v>0.86058104081945297</v>
      </c>
    </row>
    <row r="546" spans="1:6" ht="15.75" customHeight="1" x14ac:dyDescent="0.2">
      <c r="A546">
        <v>545</v>
      </c>
      <c r="B546" s="47">
        <f ca="1">IF('Inputs and Results'!$C$15='Inputs and Results'!$C$13, 'Inputs and Results'!$C$13, IF(E546 &lt;= ('Inputs and Results'!$C$14-'Inputs and Results'!$C$13)/('Inputs and Results'!$C$15-'Inputs and Results'!$C$13), 'Inputs and Results'!$C$13 + SQRT(E546*('Inputs and Results'!$C$15-'Inputs and Results'!$C$13)*('Inputs and Results'!$C$14-'Inputs and Results'!$C$13)), 'Inputs and Results'!$C$15 - SQRT((1-E546)*('Inputs and Results'!$C$15-'Inputs and Results'!$C$13)*('Inputs and Results'!$C$15-'Inputs and Results'!$C$14))))</f>
        <v>2.4910272525777177</v>
      </c>
      <c r="C546" s="47">
        <f ca="1">IF('Inputs and Results'!$G$15='Inputs and Results'!$G$13, 'Inputs and Results'!$G$13, IF(F546 &lt;= ('Inputs and Results'!$G$14-'Inputs and Results'!$G$13)/('Inputs and Results'!$G$15-'Inputs and Results'!$G$13), 'Inputs and Results'!$G$13 + SQRT(F546*('Inputs and Results'!$G$15-'Inputs and Results'!$G$13)*('Inputs and Results'!$G$14-'Inputs and Results'!$G$13)), 'Inputs and Results'!$G$15 - SQRT((1-F546)*('Inputs and Results'!$G$15-'Inputs and Results'!$G$13)*('Inputs and Results'!$G$15-'Inputs and Results'!$G$14))))</f>
        <v>782.69486801783751</v>
      </c>
      <c r="D546">
        <f t="shared" ca="1" si="34"/>
        <v>1949.7142466851531</v>
      </c>
      <c r="E546">
        <f t="shared" ca="1" si="36"/>
        <v>0.97121630470904596</v>
      </c>
      <c r="F546">
        <f t="shared" ca="1" si="36"/>
        <v>0.79470035853177334</v>
      </c>
    </row>
    <row r="547" spans="1:6" ht="15.75" customHeight="1" x14ac:dyDescent="0.2">
      <c r="A547">
        <v>546</v>
      </c>
      <c r="B547" s="47">
        <f ca="1">IF('Inputs and Results'!$C$15='Inputs and Results'!$C$13, 'Inputs and Results'!$C$13, IF(E547 &lt;= ('Inputs and Results'!$C$14-'Inputs and Results'!$C$13)/('Inputs and Results'!$C$15-'Inputs and Results'!$C$13), 'Inputs and Results'!$C$13 + SQRT(E547*('Inputs and Results'!$C$15-'Inputs and Results'!$C$13)*('Inputs and Results'!$C$14-'Inputs and Results'!$C$13)), 'Inputs and Results'!$C$15 - SQRT((1-E547)*('Inputs and Results'!$C$15-'Inputs and Results'!$C$13)*('Inputs and Results'!$C$15-'Inputs and Results'!$C$14))))</f>
        <v>1.7020215175713058</v>
      </c>
      <c r="C547" s="47">
        <f ca="1">IF('Inputs and Results'!$G$15='Inputs and Results'!$G$13, 'Inputs and Results'!$G$13, IF(F547 &lt;= ('Inputs and Results'!$G$14-'Inputs and Results'!$G$13)/('Inputs and Results'!$G$15-'Inputs and Results'!$G$13), 'Inputs and Results'!$G$13 + SQRT(F547*('Inputs and Results'!$G$15-'Inputs and Results'!$G$13)*('Inputs and Results'!$G$14-'Inputs and Results'!$G$13)), 'Inputs and Results'!$G$15 - SQRT((1-F547)*('Inputs and Results'!$G$15-'Inputs and Results'!$G$13)*('Inputs and Results'!$G$15-'Inputs and Results'!$G$14))))</f>
        <v>821.14830118942086</v>
      </c>
      <c r="D547">
        <f t="shared" ca="1" si="34"/>
        <v>1397.6120777415179</v>
      </c>
      <c r="E547">
        <f t="shared" ca="1" si="36"/>
        <v>0.81280576212801159</v>
      </c>
      <c r="F547">
        <f t="shared" ca="1" si="36"/>
        <v>0.83079265245176581</v>
      </c>
    </row>
    <row r="548" spans="1:6" ht="15.75" customHeight="1" x14ac:dyDescent="0.2">
      <c r="A548">
        <v>547</v>
      </c>
      <c r="B548" s="47">
        <f ca="1">IF('Inputs and Results'!$C$15='Inputs and Results'!$C$13, 'Inputs and Results'!$C$13, IF(E548 &lt;= ('Inputs and Results'!$C$14-'Inputs and Results'!$C$13)/('Inputs and Results'!$C$15-'Inputs and Results'!$C$13), 'Inputs and Results'!$C$13 + SQRT(E548*('Inputs and Results'!$C$15-'Inputs and Results'!$C$13)*('Inputs and Results'!$C$14-'Inputs and Results'!$C$13)), 'Inputs and Results'!$C$15 - SQRT((1-E548)*('Inputs and Results'!$C$15-'Inputs and Results'!$C$13)*('Inputs and Results'!$C$15-'Inputs and Results'!$C$14))))</f>
        <v>0.21863777610873525</v>
      </c>
      <c r="C548" s="47">
        <f ca="1">IF('Inputs and Results'!$G$15='Inputs and Results'!$G$13, 'Inputs and Results'!$G$13, IF(F548 &lt;= ('Inputs and Results'!$G$14-'Inputs and Results'!$G$13)/('Inputs and Results'!$G$15-'Inputs and Results'!$G$13), 'Inputs and Results'!$G$13 + SQRT(F548*('Inputs and Results'!$G$15-'Inputs and Results'!$G$13)*('Inputs and Results'!$G$14-'Inputs and Results'!$G$13)), 'Inputs and Results'!$G$15 - SQRT((1-F548)*('Inputs and Results'!$G$15-'Inputs and Results'!$G$13)*('Inputs and Results'!$G$15-'Inputs and Results'!$G$14))))</f>
        <v>535.77143430499484</v>
      </c>
      <c r="D548">
        <f t="shared" ca="1" si="34"/>
        <v>117.13987489903141</v>
      </c>
      <c r="E548">
        <f t="shared" ca="1" si="36"/>
        <v>0.14044713105673756</v>
      </c>
      <c r="F548">
        <f t="shared" ca="1" si="36"/>
        <v>0.47986528889166669</v>
      </c>
    </row>
    <row r="549" spans="1:6" ht="15.75" customHeight="1" x14ac:dyDescent="0.2">
      <c r="A549">
        <v>548</v>
      </c>
      <c r="B549" s="47">
        <f ca="1">IF('Inputs and Results'!$C$15='Inputs and Results'!$C$13, 'Inputs and Results'!$C$13, IF(E549 &lt;= ('Inputs and Results'!$C$14-'Inputs and Results'!$C$13)/('Inputs and Results'!$C$15-'Inputs and Results'!$C$13), 'Inputs and Results'!$C$13 + SQRT(E549*('Inputs and Results'!$C$15-'Inputs and Results'!$C$13)*('Inputs and Results'!$C$14-'Inputs and Results'!$C$13)), 'Inputs and Results'!$C$15 - SQRT((1-E549)*('Inputs and Results'!$C$15-'Inputs and Results'!$C$13)*('Inputs and Results'!$C$15-'Inputs and Results'!$C$14))))</f>
        <v>0.59202887210479949</v>
      </c>
      <c r="C549" s="47">
        <f ca="1">IF('Inputs and Results'!$G$15='Inputs and Results'!$G$13, 'Inputs and Results'!$G$13, IF(F549 &lt;= ('Inputs and Results'!$G$14-'Inputs and Results'!$G$13)/('Inputs and Results'!$G$15-'Inputs and Results'!$G$13), 'Inputs and Results'!$G$13 + SQRT(F549*('Inputs and Results'!$G$15-'Inputs and Results'!$G$13)*('Inputs and Results'!$G$14-'Inputs and Results'!$G$13)), 'Inputs and Results'!$G$15 - SQRT((1-F549)*('Inputs and Results'!$G$15-'Inputs and Results'!$G$13)*('Inputs and Results'!$G$15-'Inputs and Results'!$G$14))))</f>
        <v>591.69604273208699</v>
      </c>
      <c r="D549">
        <f t="shared" ca="1" si="34"/>
        <v>350.30114080755072</v>
      </c>
      <c r="E549">
        <f t="shared" ca="1" si="36"/>
        <v>0.35574167191367967</v>
      </c>
      <c r="F549">
        <f t="shared" ca="1" si="36"/>
        <v>0.56376347709223795</v>
      </c>
    </row>
    <row r="550" spans="1:6" ht="15.75" customHeight="1" x14ac:dyDescent="0.2">
      <c r="A550">
        <v>549</v>
      </c>
      <c r="B550" s="47">
        <f ca="1">IF('Inputs and Results'!$C$15='Inputs and Results'!$C$13, 'Inputs and Results'!$C$13, IF(E550 &lt;= ('Inputs and Results'!$C$14-'Inputs and Results'!$C$13)/('Inputs and Results'!$C$15-'Inputs and Results'!$C$13), 'Inputs and Results'!$C$13 + SQRT(E550*('Inputs and Results'!$C$15-'Inputs and Results'!$C$13)*('Inputs and Results'!$C$14-'Inputs and Results'!$C$13)), 'Inputs and Results'!$C$15 - SQRT((1-E550)*('Inputs and Results'!$C$15-'Inputs and Results'!$C$13)*('Inputs and Results'!$C$15-'Inputs and Results'!$C$14))))</f>
        <v>7.5809087260911401E-2</v>
      </c>
      <c r="C550" s="47">
        <f ca="1">IF('Inputs and Results'!$G$15='Inputs and Results'!$G$13, 'Inputs and Results'!$G$13, IF(F550 &lt;= ('Inputs and Results'!$G$14-'Inputs and Results'!$G$13)/('Inputs and Results'!$G$15-'Inputs and Results'!$G$13), 'Inputs and Results'!$G$13 + SQRT(F550*('Inputs and Results'!$G$15-'Inputs and Results'!$G$13)*('Inputs and Results'!$G$14-'Inputs and Results'!$G$13)), 'Inputs and Results'!$G$15 - SQRT((1-F550)*('Inputs and Results'!$G$15-'Inputs and Results'!$G$13)*('Inputs and Results'!$G$15-'Inputs and Results'!$G$14))))</f>
        <v>950.36788151856501</v>
      </c>
      <c r="D550">
        <f t="shared" ca="1" si="34"/>
        <v>72.046521660008409</v>
      </c>
      <c r="E550">
        <f t="shared" ca="1" si="36"/>
        <v>4.9900833983792858E-2</v>
      </c>
      <c r="F550">
        <f t="shared" ca="1" si="36"/>
        <v>0.92653480015994372</v>
      </c>
    </row>
    <row r="551" spans="1:6" ht="15.75" customHeight="1" x14ac:dyDescent="0.2">
      <c r="A551">
        <v>550</v>
      </c>
      <c r="B551" s="47">
        <f ca="1">IF('Inputs and Results'!$C$15='Inputs and Results'!$C$13, 'Inputs and Results'!$C$13, IF(E551 &lt;= ('Inputs and Results'!$C$14-'Inputs and Results'!$C$13)/('Inputs and Results'!$C$15-'Inputs and Results'!$C$13), 'Inputs and Results'!$C$13 + SQRT(E551*('Inputs and Results'!$C$15-'Inputs and Results'!$C$13)*('Inputs and Results'!$C$14-'Inputs and Results'!$C$13)), 'Inputs and Results'!$C$15 - SQRT((1-E551)*('Inputs and Results'!$C$15-'Inputs and Results'!$C$13)*('Inputs and Results'!$C$15-'Inputs and Results'!$C$14))))</f>
        <v>0.14536118328091918</v>
      </c>
      <c r="C551" s="47">
        <f ca="1">IF('Inputs and Results'!$G$15='Inputs and Results'!$G$13, 'Inputs and Results'!$G$13, IF(F551 &lt;= ('Inputs and Results'!$G$14-'Inputs and Results'!$G$13)/('Inputs and Results'!$G$15-'Inputs and Results'!$G$13), 'Inputs and Results'!$G$13 + SQRT(F551*('Inputs and Results'!$G$15-'Inputs and Results'!$G$13)*('Inputs and Results'!$G$14-'Inputs and Results'!$G$13)), 'Inputs and Results'!$G$15 - SQRT((1-F551)*('Inputs and Results'!$G$15-'Inputs and Results'!$G$13)*('Inputs and Results'!$G$15-'Inputs and Results'!$G$14))))</f>
        <v>564.08684467625346</v>
      </c>
      <c r="D551">
        <f t="shared" ca="1" si="34"/>
        <v>81.996331215340277</v>
      </c>
      <c r="E551">
        <f t="shared" ca="1" si="36"/>
        <v>9.455969178674295E-2</v>
      </c>
      <c r="F551">
        <f t="shared" ca="1" si="36"/>
        <v>0.52326574509625989</v>
      </c>
    </row>
    <row r="552" spans="1:6" ht="15.75" customHeight="1" x14ac:dyDescent="0.2">
      <c r="A552">
        <v>551</v>
      </c>
      <c r="B552" s="47">
        <f ca="1">IF('Inputs and Results'!$C$15='Inputs and Results'!$C$13, 'Inputs and Results'!$C$13, IF(E552 &lt;= ('Inputs and Results'!$C$14-'Inputs and Results'!$C$13)/('Inputs and Results'!$C$15-'Inputs and Results'!$C$13), 'Inputs and Results'!$C$13 + SQRT(E552*('Inputs and Results'!$C$15-'Inputs and Results'!$C$13)*('Inputs and Results'!$C$14-'Inputs and Results'!$C$13)), 'Inputs and Results'!$C$15 - SQRT((1-E552)*('Inputs and Results'!$C$15-'Inputs and Results'!$C$13)*('Inputs and Results'!$C$15-'Inputs and Results'!$C$14))))</f>
        <v>2.9767338144899962</v>
      </c>
      <c r="C552" s="47">
        <f ca="1">IF('Inputs and Results'!$G$15='Inputs and Results'!$G$13, 'Inputs and Results'!$G$13, IF(F552 &lt;= ('Inputs and Results'!$G$14-'Inputs and Results'!$G$13)/('Inputs and Results'!$G$15-'Inputs and Results'!$G$13), 'Inputs and Results'!$G$13 + SQRT(F552*('Inputs and Results'!$G$15-'Inputs and Results'!$G$13)*('Inputs and Results'!$G$14-'Inputs and Results'!$G$13)), 'Inputs and Results'!$G$15 - SQRT((1-F552)*('Inputs and Results'!$G$15-'Inputs and Results'!$G$13)*('Inputs and Results'!$G$15-'Inputs and Results'!$G$14))))</f>
        <v>933.41528574211975</v>
      </c>
      <c r="D552">
        <f t="shared" ca="1" si="34"/>
        <v>2778.5288440304098</v>
      </c>
      <c r="E552">
        <f t="shared" ca="1" si="36"/>
        <v>0.99993985384575712</v>
      </c>
      <c r="F552">
        <f t="shared" ca="1" si="36"/>
        <v>0.91621790284134386</v>
      </c>
    </row>
    <row r="553" spans="1:6" ht="15.75" customHeight="1" x14ac:dyDescent="0.2">
      <c r="A553">
        <v>552</v>
      </c>
      <c r="B553" s="47">
        <f ca="1">IF('Inputs and Results'!$C$15='Inputs and Results'!$C$13, 'Inputs and Results'!$C$13, IF(E553 &lt;= ('Inputs and Results'!$C$14-'Inputs and Results'!$C$13)/('Inputs and Results'!$C$15-'Inputs and Results'!$C$13), 'Inputs and Results'!$C$13 + SQRT(E553*('Inputs and Results'!$C$15-'Inputs and Results'!$C$13)*('Inputs and Results'!$C$14-'Inputs and Results'!$C$13)), 'Inputs and Results'!$C$15 - SQRT((1-E553)*('Inputs and Results'!$C$15-'Inputs and Results'!$C$13)*('Inputs and Results'!$C$15-'Inputs and Results'!$C$14))))</f>
        <v>1.6259452787668549</v>
      </c>
      <c r="C553" s="47">
        <f ca="1">IF('Inputs and Results'!$G$15='Inputs and Results'!$G$13, 'Inputs and Results'!$G$13, IF(F553 &lt;= ('Inputs and Results'!$G$14-'Inputs and Results'!$G$13)/('Inputs and Results'!$G$15-'Inputs and Results'!$G$13), 'Inputs and Results'!$G$13 + SQRT(F553*('Inputs and Results'!$G$15-'Inputs and Results'!$G$13)*('Inputs and Results'!$G$14-'Inputs and Results'!$G$13)), 'Inputs and Results'!$G$15 - SQRT((1-F553)*('Inputs and Results'!$G$15-'Inputs and Results'!$G$13)*('Inputs and Results'!$G$15-'Inputs and Results'!$G$14))))</f>
        <v>323.39515687637072</v>
      </c>
      <c r="D553">
        <f t="shared" ca="1" si="34"/>
        <v>525.82282849920136</v>
      </c>
      <c r="E553">
        <f t="shared" ca="1" si="36"/>
        <v>0.79021929145076708</v>
      </c>
      <c r="F553">
        <f t="shared" ca="1" si="36"/>
        <v>9.4082871509626687E-2</v>
      </c>
    </row>
    <row r="554" spans="1:6" ht="15.75" customHeight="1" x14ac:dyDescent="0.2">
      <c r="A554">
        <v>553</v>
      </c>
      <c r="B554" s="47">
        <f ca="1">IF('Inputs and Results'!$C$15='Inputs and Results'!$C$13, 'Inputs and Results'!$C$13, IF(E554 &lt;= ('Inputs and Results'!$C$14-'Inputs and Results'!$C$13)/('Inputs and Results'!$C$15-'Inputs and Results'!$C$13), 'Inputs and Results'!$C$13 + SQRT(E554*('Inputs and Results'!$C$15-'Inputs and Results'!$C$13)*('Inputs and Results'!$C$14-'Inputs and Results'!$C$13)), 'Inputs and Results'!$C$15 - SQRT((1-E554)*('Inputs and Results'!$C$15-'Inputs and Results'!$C$13)*('Inputs and Results'!$C$15-'Inputs and Results'!$C$14))))</f>
        <v>1.1790514035190343</v>
      </c>
      <c r="C554" s="47">
        <f ca="1">IF('Inputs and Results'!$G$15='Inputs and Results'!$G$13, 'Inputs and Results'!$G$13, IF(F554 &lt;= ('Inputs and Results'!$G$14-'Inputs and Results'!$G$13)/('Inputs and Results'!$G$15-'Inputs and Results'!$G$13), 'Inputs and Results'!$G$13 + SQRT(F554*('Inputs and Results'!$G$15-'Inputs and Results'!$G$13)*('Inputs and Results'!$G$14-'Inputs and Results'!$G$13)), 'Inputs and Results'!$G$15 - SQRT((1-F554)*('Inputs and Results'!$G$15-'Inputs and Results'!$G$13)*('Inputs and Results'!$G$15-'Inputs and Results'!$G$14))))</f>
        <v>788.65468017846786</v>
      </c>
      <c r="D554">
        <f t="shared" ca="1" si="34"/>
        <v>929.86440755627757</v>
      </c>
      <c r="E554">
        <f t="shared" ca="1" si="36"/>
        <v>0.63157180099711119</v>
      </c>
      <c r="F554">
        <f t="shared" ca="1" si="36"/>
        <v>0.80052252586342965</v>
      </c>
    </row>
    <row r="555" spans="1:6" ht="15.75" customHeight="1" x14ac:dyDescent="0.2">
      <c r="A555">
        <v>554</v>
      </c>
      <c r="B555" s="47">
        <f ca="1">IF('Inputs and Results'!$C$15='Inputs and Results'!$C$13, 'Inputs and Results'!$C$13, IF(E555 &lt;= ('Inputs and Results'!$C$14-'Inputs and Results'!$C$13)/('Inputs and Results'!$C$15-'Inputs and Results'!$C$13), 'Inputs and Results'!$C$13 + SQRT(E555*('Inputs and Results'!$C$15-'Inputs and Results'!$C$13)*('Inputs and Results'!$C$14-'Inputs and Results'!$C$13)), 'Inputs and Results'!$C$15 - SQRT((1-E555)*('Inputs and Results'!$C$15-'Inputs and Results'!$C$13)*('Inputs and Results'!$C$15-'Inputs and Results'!$C$14))))</f>
        <v>1.270418372390727</v>
      </c>
      <c r="C555" s="47">
        <f ca="1">IF('Inputs and Results'!$G$15='Inputs and Results'!$G$13, 'Inputs and Results'!$G$13, IF(F555 &lt;= ('Inputs and Results'!$G$14-'Inputs and Results'!$G$13)/('Inputs and Results'!$G$15-'Inputs and Results'!$G$13), 'Inputs and Results'!$G$13 + SQRT(F555*('Inputs and Results'!$G$15-'Inputs and Results'!$G$13)*('Inputs and Results'!$G$14-'Inputs and Results'!$G$13)), 'Inputs and Results'!$G$15 - SQRT((1-F555)*('Inputs and Results'!$G$15-'Inputs and Results'!$G$13)*('Inputs and Results'!$G$15-'Inputs and Results'!$G$14))))</f>
        <v>469.45487368278407</v>
      </c>
      <c r="D555">
        <f t="shared" ca="1" si="34"/>
        <v>596.40409653497682</v>
      </c>
      <c r="E555">
        <f t="shared" ca="1" si="36"/>
        <v>0.6676163770484953</v>
      </c>
      <c r="F555">
        <f t="shared" ca="1" si="36"/>
        <v>0.37082010703816848</v>
      </c>
    </row>
    <row r="556" spans="1:6" ht="15.75" customHeight="1" x14ac:dyDescent="0.2">
      <c r="A556">
        <v>555</v>
      </c>
      <c r="B556" s="47">
        <f ca="1">IF('Inputs and Results'!$C$15='Inputs and Results'!$C$13, 'Inputs and Results'!$C$13, IF(E556 &lt;= ('Inputs and Results'!$C$14-'Inputs and Results'!$C$13)/('Inputs and Results'!$C$15-'Inputs and Results'!$C$13), 'Inputs and Results'!$C$13 + SQRT(E556*('Inputs and Results'!$C$15-'Inputs and Results'!$C$13)*('Inputs and Results'!$C$14-'Inputs and Results'!$C$13)), 'Inputs and Results'!$C$15 - SQRT((1-E556)*('Inputs and Results'!$C$15-'Inputs and Results'!$C$13)*('Inputs and Results'!$C$15-'Inputs and Results'!$C$14))))</f>
        <v>0.31835193378649285</v>
      </c>
      <c r="C556" s="47">
        <f ca="1">IF('Inputs and Results'!$G$15='Inputs and Results'!$G$13, 'Inputs and Results'!$G$13, IF(F556 &lt;= ('Inputs and Results'!$G$14-'Inputs and Results'!$G$13)/('Inputs and Results'!$G$15-'Inputs and Results'!$G$13), 'Inputs and Results'!$G$13 + SQRT(F556*('Inputs and Results'!$G$15-'Inputs and Results'!$G$13)*('Inputs and Results'!$G$14-'Inputs and Results'!$G$13)), 'Inputs and Results'!$G$15 - SQRT((1-F556)*('Inputs and Results'!$G$15-'Inputs and Results'!$G$13)*('Inputs and Results'!$G$15-'Inputs and Results'!$G$14))))</f>
        <v>589.26880135533884</v>
      </c>
      <c r="D556">
        <f t="shared" ca="1" si="34"/>
        <v>187.59486243152082</v>
      </c>
      <c r="E556">
        <f t="shared" ca="1" si="36"/>
        <v>0.20097373877481761</v>
      </c>
      <c r="F556">
        <f t="shared" ca="1" si="36"/>
        <v>0.56027520834533506</v>
      </c>
    </row>
    <row r="557" spans="1:6" ht="15.75" customHeight="1" x14ac:dyDescent="0.2">
      <c r="A557">
        <v>556</v>
      </c>
      <c r="B557" s="47">
        <f ca="1">IF('Inputs and Results'!$C$15='Inputs and Results'!$C$13, 'Inputs and Results'!$C$13, IF(E557 &lt;= ('Inputs and Results'!$C$14-'Inputs and Results'!$C$13)/('Inputs and Results'!$C$15-'Inputs and Results'!$C$13), 'Inputs and Results'!$C$13 + SQRT(E557*('Inputs and Results'!$C$15-'Inputs and Results'!$C$13)*('Inputs and Results'!$C$14-'Inputs and Results'!$C$13)), 'Inputs and Results'!$C$15 - SQRT((1-E557)*('Inputs and Results'!$C$15-'Inputs and Results'!$C$13)*('Inputs and Results'!$C$15-'Inputs and Results'!$C$14))))</f>
        <v>0.47031168630905151</v>
      </c>
      <c r="C557" s="47">
        <f ca="1">IF('Inputs and Results'!$G$15='Inputs and Results'!$G$13, 'Inputs and Results'!$G$13, IF(F557 &lt;= ('Inputs and Results'!$G$14-'Inputs and Results'!$G$13)/('Inputs and Results'!$G$15-'Inputs and Results'!$G$13), 'Inputs and Results'!$G$13 + SQRT(F557*('Inputs and Results'!$G$15-'Inputs and Results'!$G$13)*('Inputs and Results'!$G$14-'Inputs and Results'!$G$13)), 'Inputs and Results'!$G$15 - SQRT((1-F557)*('Inputs and Results'!$G$15-'Inputs and Results'!$G$13)*('Inputs and Results'!$G$15-'Inputs and Results'!$G$14))))</f>
        <v>287.01001079428977</v>
      </c>
      <c r="D557">
        <f t="shared" ca="1" si="34"/>
        <v>134.9841621642415</v>
      </c>
      <c r="E557">
        <f t="shared" ca="1" si="36"/>
        <v>0.28896411506393838</v>
      </c>
      <c r="F557">
        <f t="shared" ca="1" si="36"/>
        <v>1.7318521045501356E-2</v>
      </c>
    </row>
    <row r="558" spans="1:6" ht="15.75" customHeight="1" x14ac:dyDescent="0.2">
      <c r="A558">
        <v>557</v>
      </c>
      <c r="B558" s="47">
        <f ca="1">IF('Inputs and Results'!$C$15='Inputs and Results'!$C$13, 'Inputs and Results'!$C$13, IF(E558 &lt;= ('Inputs and Results'!$C$14-'Inputs and Results'!$C$13)/('Inputs and Results'!$C$15-'Inputs and Results'!$C$13), 'Inputs and Results'!$C$13 + SQRT(E558*('Inputs and Results'!$C$15-'Inputs and Results'!$C$13)*('Inputs and Results'!$C$14-'Inputs and Results'!$C$13)), 'Inputs and Results'!$C$15 - SQRT((1-E558)*('Inputs and Results'!$C$15-'Inputs and Results'!$C$13)*('Inputs and Results'!$C$15-'Inputs and Results'!$C$14))))</f>
        <v>1.302365802193072</v>
      </c>
      <c r="C558" s="47">
        <f ca="1">IF('Inputs and Results'!$G$15='Inputs and Results'!$G$13, 'Inputs and Results'!$G$13, IF(F558 &lt;= ('Inputs and Results'!$G$14-'Inputs and Results'!$G$13)/('Inputs and Results'!$G$15-'Inputs and Results'!$G$13), 'Inputs and Results'!$G$13 + SQRT(F558*('Inputs and Results'!$G$15-'Inputs and Results'!$G$13)*('Inputs and Results'!$G$14-'Inputs and Results'!$G$13)), 'Inputs and Results'!$G$15 - SQRT((1-F558)*('Inputs and Results'!$G$15-'Inputs and Results'!$G$13)*('Inputs and Results'!$G$15-'Inputs and Results'!$G$14))))</f>
        <v>551.69660846862337</v>
      </c>
      <c r="D558">
        <f t="shared" ca="1" si="34"/>
        <v>718.51079605543578</v>
      </c>
      <c r="E558">
        <f t="shared" ca="1" si="36"/>
        <v>0.6797820144929364</v>
      </c>
      <c r="F558">
        <f t="shared" ca="1" si="36"/>
        <v>0.50450722439603191</v>
      </c>
    </row>
    <row r="559" spans="1:6" ht="15.75" customHeight="1" x14ac:dyDescent="0.2">
      <c r="A559">
        <v>558</v>
      </c>
      <c r="B559" s="47">
        <f ca="1">IF('Inputs and Results'!$C$15='Inputs and Results'!$C$13, 'Inputs and Results'!$C$13, IF(E559 &lt;= ('Inputs and Results'!$C$14-'Inputs and Results'!$C$13)/('Inputs and Results'!$C$15-'Inputs and Results'!$C$13), 'Inputs and Results'!$C$13 + SQRT(E559*('Inputs and Results'!$C$15-'Inputs and Results'!$C$13)*('Inputs and Results'!$C$14-'Inputs and Results'!$C$13)), 'Inputs and Results'!$C$15 - SQRT((1-E559)*('Inputs and Results'!$C$15-'Inputs and Results'!$C$13)*('Inputs and Results'!$C$15-'Inputs and Results'!$C$14))))</f>
        <v>2.8011286097042296</v>
      </c>
      <c r="C559" s="47">
        <f ca="1">IF('Inputs and Results'!$G$15='Inputs and Results'!$G$13, 'Inputs and Results'!$G$13, IF(F559 &lt;= ('Inputs and Results'!$G$14-'Inputs and Results'!$G$13)/('Inputs and Results'!$G$15-'Inputs and Results'!$G$13), 'Inputs and Results'!$G$13 + SQRT(F559*('Inputs and Results'!$G$15-'Inputs and Results'!$G$13)*('Inputs and Results'!$G$14-'Inputs and Results'!$G$13)), 'Inputs and Results'!$G$15 - SQRT((1-F559)*('Inputs and Results'!$G$15-'Inputs and Results'!$G$13)*('Inputs and Results'!$G$15-'Inputs and Results'!$G$14))))</f>
        <v>581.19031417927738</v>
      </c>
      <c r="D559">
        <f t="shared" ca="1" si="34"/>
        <v>1627.9888167305637</v>
      </c>
      <c r="E559">
        <f t="shared" ca="1" si="36"/>
        <v>0.99560557445798081</v>
      </c>
      <c r="F559">
        <f t="shared" ca="1" si="36"/>
        <v>0.54856529304107982</v>
      </c>
    </row>
    <row r="560" spans="1:6" ht="15.75" customHeight="1" x14ac:dyDescent="0.2">
      <c r="A560">
        <v>559</v>
      </c>
      <c r="B560" s="47">
        <f ca="1">IF('Inputs and Results'!$C$15='Inputs and Results'!$C$13, 'Inputs and Results'!$C$13, IF(E560 &lt;= ('Inputs and Results'!$C$14-'Inputs and Results'!$C$13)/('Inputs and Results'!$C$15-'Inputs and Results'!$C$13), 'Inputs and Results'!$C$13 + SQRT(E560*('Inputs and Results'!$C$15-'Inputs and Results'!$C$13)*('Inputs and Results'!$C$14-'Inputs and Results'!$C$13)), 'Inputs and Results'!$C$15 - SQRT((1-E560)*('Inputs and Results'!$C$15-'Inputs and Results'!$C$13)*('Inputs and Results'!$C$15-'Inputs and Results'!$C$14))))</f>
        <v>0.8096191036284357</v>
      </c>
      <c r="C560" s="47">
        <f ca="1">IF('Inputs and Results'!$G$15='Inputs and Results'!$G$13, 'Inputs and Results'!$G$13, IF(F560 &lt;= ('Inputs and Results'!$G$14-'Inputs and Results'!$G$13)/('Inputs and Results'!$G$15-'Inputs and Results'!$G$13), 'Inputs and Results'!$G$13 + SQRT(F560*('Inputs and Results'!$G$15-'Inputs and Results'!$G$13)*('Inputs and Results'!$G$14-'Inputs and Results'!$G$13)), 'Inputs and Results'!$G$15 - SQRT((1-F560)*('Inputs and Results'!$G$15-'Inputs and Results'!$G$13)*('Inputs and Results'!$G$15-'Inputs and Results'!$G$14))))</f>
        <v>824.48281066254901</v>
      </c>
      <c r="D560">
        <f t="shared" ca="1" si="34"/>
        <v>667.51703412566621</v>
      </c>
      <c r="E560">
        <f t="shared" ca="1" si="36"/>
        <v>0.46691461431227799</v>
      </c>
      <c r="F560">
        <f t="shared" ca="1" si="36"/>
        <v>0.83375814245255886</v>
      </c>
    </row>
    <row r="561" spans="1:6" ht="15.75" customHeight="1" x14ac:dyDescent="0.2">
      <c r="A561">
        <v>560</v>
      </c>
      <c r="B561" s="47">
        <f ca="1">IF('Inputs and Results'!$C$15='Inputs and Results'!$C$13, 'Inputs and Results'!$C$13, IF(E561 &lt;= ('Inputs and Results'!$C$14-'Inputs and Results'!$C$13)/('Inputs and Results'!$C$15-'Inputs and Results'!$C$13), 'Inputs and Results'!$C$13 + SQRT(E561*('Inputs and Results'!$C$15-'Inputs and Results'!$C$13)*('Inputs and Results'!$C$14-'Inputs and Results'!$C$13)), 'Inputs and Results'!$C$15 - SQRT((1-E561)*('Inputs and Results'!$C$15-'Inputs and Results'!$C$13)*('Inputs and Results'!$C$15-'Inputs and Results'!$C$14))))</f>
        <v>0.8510474177411238</v>
      </c>
      <c r="C561" s="47">
        <f ca="1">IF('Inputs and Results'!$G$15='Inputs and Results'!$G$13, 'Inputs and Results'!$G$13, IF(F561 &lt;= ('Inputs and Results'!$G$14-'Inputs and Results'!$G$13)/('Inputs and Results'!$G$15-'Inputs and Results'!$G$13), 'Inputs and Results'!$G$13 + SQRT(F561*('Inputs and Results'!$G$15-'Inputs and Results'!$G$13)*('Inputs and Results'!$G$14-'Inputs and Results'!$G$13)), 'Inputs and Results'!$G$15 - SQRT((1-F561)*('Inputs and Results'!$G$15-'Inputs and Results'!$G$13)*('Inputs and Results'!$G$15-'Inputs and Results'!$G$14))))</f>
        <v>359.60538029615032</v>
      </c>
      <c r="D561">
        <f t="shared" ca="1" si="34"/>
        <v>306.04123030685355</v>
      </c>
      <c r="E561">
        <f t="shared" ca="1" si="36"/>
        <v>0.4868891999114342</v>
      </c>
      <c r="F561">
        <f t="shared" ca="1" si="36"/>
        <v>0.16737918017735742</v>
      </c>
    </row>
    <row r="562" spans="1:6" ht="15.75" customHeight="1" x14ac:dyDescent="0.2">
      <c r="A562">
        <v>561</v>
      </c>
      <c r="B562" s="47">
        <f ca="1">IF('Inputs and Results'!$C$15='Inputs and Results'!$C$13, 'Inputs and Results'!$C$13, IF(E562 &lt;= ('Inputs and Results'!$C$14-'Inputs and Results'!$C$13)/('Inputs and Results'!$C$15-'Inputs and Results'!$C$13), 'Inputs and Results'!$C$13 + SQRT(E562*('Inputs and Results'!$C$15-'Inputs and Results'!$C$13)*('Inputs and Results'!$C$14-'Inputs and Results'!$C$13)), 'Inputs and Results'!$C$15 - SQRT((1-E562)*('Inputs and Results'!$C$15-'Inputs and Results'!$C$13)*('Inputs and Results'!$C$15-'Inputs and Results'!$C$14))))</f>
        <v>2.2214432984316459</v>
      </c>
      <c r="C562" s="47">
        <f ca="1">IF('Inputs and Results'!$G$15='Inputs and Results'!$G$13, 'Inputs and Results'!$G$13, IF(F562 &lt;= ('Inputs and Results'!$G$14-'Inputs and Results'!$G$13)/('Inputs and Results'!$G$15-'Inputs and Results'!$G$13), 'Inputs and Results'!$G$13 + SQRT(F562*('Inputs and Results'!$G$15-'Inputs and Results'!$G$13)*('Inputs and Results'!$G$14-'Inputs and Results'!$G$13)), 'Inputs and Results'!$G$15 - SQRT((1-F562)*('Inputs and Results'!$G$15-'Inputs and Results'!$G$13)*('Inputs and Results'!$G$15-'Inputs and Results'!$G$14))))</f>
        <v>429.81237284596762</v>
      </c>
      <c r="D562">
        <f t="shared" ca="1" si="34"/>
        <v>954.80381524167865</v>
      </c>
      <c r="E562">
        <f t="shared" ref="E562:F581" ca="1" si="37">RAND()</f>
        <v>0.93264994027144499</v>
      </c>
      <c r="F562">
        <f t="shared" ca="1" si="37"/>
        <v>0.3006834366398714</v>
      </c>
    </row>
    <row r="563" spans="1:6" ht="15.75" customHeight="1" x14ac:dyDescent="0.2">
      <c r="A563">
        <v>562</v>
      </c>
      <c r="B563" s="47">
        <f ca="1">IF('Inputs and Results'!$C$15='Inputs and Results'!$C$13, 'Inputs and Results'!$C$13, IF(E563 &lt;= ('Inputs and Results'!$C$14-'Inputs and Results'!$C$13)/('Inputs and Results'!$C$15-'Inputs and Results'!$C$13), 'Inputs and Results'!$C$13 + SQRT(E563*('Inputs and Results'!$C$15-'Inputs and Results'!$C$13)*('Inputs and Results'!$C$14-'Inputs and Results'!$C$13)), 'Inputs and Results'!$C$15 - SQRT((1-E563)*('Inputs and Results'!$C$15-'Inputs and Results'!$C$13)*('Inputs and Results'!$C$15-'Inputs and Results'!$C$14))))</f>
        <v>1.5650494628864626</v>
      </c>
      <c r="C563" s="47">
        <f ca="1">IF('Inputs and Results'!$G$15='Inputs and Results'!$G$13, 'Inputs and Results'!$G$13, IF(F563 &lt;= ('Inputs and Results'!$G$14-'Inputs and Results'!$G$13)/('Inputs and Results'!$G$15-'Inputs and Results'!$G$13), 'Inputs and Results'!$G$13 + SQRT(F563*('Inputs and Results'!$G$15-'Inputs and Results'!$G$13)*('Inputs and Results'!$G$14-'Inputs and Results'!$G$13)), 'Inputs and Results'!$G$15 - SQRT((1-F563)*('Inputs and Results'!$G$15-'Inputs and Results'!$G$13)*('Inputs and Results'!$G$15-'Inputs and Results'!$G$14))))</f>
        <v>422.70700770027952</v>
      </c>
      <c r="D563">
        <f t="shared" ca="1" si="34"/>
        <v>661.55737535966625</v>
      </c>
      <c r="E563">
        <f t="shared" ca="1" si="37"/>
        <v>0.77121299511528563</v>
      </c>
      <c r="F563">
        <f t="shared" ca="1" si="37"/>
        <v>0.28772082948330324</v>
      </c>
    </row>
    <row r="564" spans="1:6" ht="15.75" customHeight="1" x14ac:dyDescent="0.2">
      <c r="A564">
        <v>563</v>
      </c>
      <c r="B564" s="47">
        <f ca="1">IF('Inputs and Results'!$C$15='Inputs and Results'!$C$13, 'Inputs and Results'!$C$13, IF(E564 &lt;= ('Inputs and Results'!$C$14-'Inputs and Results'!$C$13)/('Inputs and Results'!$C$15-'Inputs and Results'!$C$13), 'Inputs and Results'!$C$13 + SQRT(E564*('Inputs and Results'!$C$15-'Inputs and Results'!$C$13)*('Inputs and Results'!$C$14-'Inputs and Results'!$C$13)), 'Inputs and Results'!$C$15 - SQRT((1-E564)*('Inputs and Results'!$C$15-'Inputs and Results'!$C$13)*('Inputs and Results'!$C$15-'Inputs and Results'!$C$14))))</f>
        <v>2.7974019388853071</v>
      </c>
      <c r="C564" s="47">
        <f ca="1">IF('Inputs and Results'!$G$15='Inputs and Results'!$G$13, 'Inputs and Results'!$G$13, IF(F564 &lt;= ('Inputs and Results'!$G$14-'Inputs and Results'!$G$13)/('Inputs and Results'!$G$15-'Inputs and Results'!$G$13), 'Inputs and Results'!$G$13 + SQRT(F564*('Inputs and Results'!$G$15-'Inputs and Results'!$G$13)*('Inputs and Results'!$G$14-'Inputs and Results'!$G$13)), 'Inputs and Results'!$G$15 - SQRT((1-F564)*('Inputs and Results'!$G$15-'Inputs and Results'!$G$13)*('Inputs and Results'!$G$15-'Inputs and Results'!$G$14))))</f>
        <v>368.10393771170118</v>
      </c>
      <c r="D564">
        <f t="shared" ca="1" si="34"/>
        <v>1029.7346690660293</v>
      </c>
      <c r="E564">
        <f t="shared" ca="1" si="37"/>
        <v>0.99543933618139635</v>
      </c>
      <c r="F564">
        <f t="shared" ca="1" si="37"/>
        <v>0.18413392131389883</v>
      </c>
    </row>
    <row r="565" spans="1:6" ht="15.75" customHeight="1" x14ac:dyDescent="0.2">
      <c r="A565">
        <v>564</v>
      </c>
      <c r="B565" s="47">
        <f ca="1">IF('Inputs and Results'!$C$15='Inputs and Results'!$C$13, 'Inputs and Results'!$C$13, IF(E565 &lt;= ('Inputs and Results'!$C$14-'Inputs and Results'!$C$13)/('Inputs and Results'!$C$15-'Inputs and Results'!$C$13), 'Inputs and Results'!$C$13 + SQRT(E565*('Inputs and Results'!$C$15-'Inputs and Results'!$C$13)*('Inputs and Results'!$C$14-'Inputs and Results'!$C$13)), 'Inputs and Results'!$C$15 - SQRT((1-E565)*('Inputs and Results'!$C$15-'Inputs and Results'!$C$13)*('Inputs and Results'!$C$15-'Inputs and Results'!$C$14))))</f>
        <v>2.0420968177231624</v>
      </c>
      <c r="C565" s="47">
        <f ca="1">IF('Inputs and Results'!$G$15='Inputs and Results'!$G$13, 'Inputs and Results'!$G$13, IF(F565 &lt;= ('Inputs and Results'!$G$14-'Inputs and Results'!$G$13)/('Inputs and Results'!$G$15-'Inputs and Results'!$G$13), 'Inputs and Results'!$G$13 + SQRT(F565*('Inputs and Results'!$G$15-'Inputs and Results'!$G$13)*('Inputs and Results'!$G$14-'Inputs and Results'!$G$13)), 'Inputs and Results'!$G$15 - SQRT((1-F565)*('Inputs and Results'!$G$15-'Inputs and Results'!$G$13)*('Inputs and Results'!$G$15-'Inputs and Results'!$G$14))))</f>
        <v>359.21677093843994</v>
      </c>
      <c r="D565">
        <f t="shared" ca="1" si="34"/>
        <v>733.55542480617839</v>
      </c>
      <c r="E565">
        <f t="shared" ca="1" si="37"/>
        <v>0.89804683259821194</v>
      </c>
      <c r="F565">
        <f t="shared" ca="1" si="37"/>
        <v>0.16660897283769149</v>
      </c>
    </row>
    <row r="566" spans="1:6" ht="15.75" customHeight="1" x14ac:dyDescent="0.2">
      <c r="A566">
        <v>565</v>
      </c>
      <c r="B566" s="47">
        <f ca="1">IF('Inputs and Results'!$C$15='Inputs and Results'!$C$13, 'Inputs and Results'!$C$13, IF(E566 &lt;= ('Inputs and Results'!$C$14-'Inputs and Results'!$C$13)/('Inputs and Results'!$C$15-'Inputs and Results'!$C$13), 'Inputs and Results'!$C$13 + SQRT(E566*('Inputs and Results'!$C$15-'Inputs and Results'!$C$13)*('Inputs and Results'!$C$14-'Inputs and Results'!$C$13)), 'Inputs and Results'!$C$15 - SQRT((1-E566)*('Inputs and Results'!$C$15-'Inputs and Results'!$C$13)*('Inputs and Results'!$C$15-'Inputs and Results'!$C$14))))</f>
        <v>0.33113758765400148</v>
      </c>
      <c r="C566" s="47">
        <f ca="1">IF('Inputs and Results'!$G$15='Inputs and Results'!$G$13, 'Inputs and Results'!$G$13, IF(F566 &lt;= ('Inputs and Results'!$G$14-'Inputs and Results'!$G$13)/('Inputs and Results'!$G$15-'Inputs and Results'!$G$13), 'Inputs and Results'!$G$13 + SQRT(F566*('Inputs and Results'!$G$15-'Inputs and Results'!$G$13)*('Inputs and Results'!$G$14-'Inputs and Results'!$G$13)), 'Inputs and Results'!$G$15 - SQRT((1-F566)*('Inputs and Results'!$G$15-'Inputs and Results'!$G$13)*('Inputs and Results'!$G$15-'Inputs and Results'!$G$14))))</f>
        <v>377.5887719996681</v>
      </c>
      <c r="D566">
        <f t="shared" ca="1" si="34"/>
        <v>125.03383508520687</v>
      </c>
      <c r="E566">
        <f t="shared" ca="1" si="37"/>
        <v>0.20857482488518864</v>
      </c>
      <c r="F566">
        <f t="shared" ca="1" si="37"/>
        <v>0.2026320020595398</v>
      </c>
    </row>
    <row r="567" spans="1:6" ht="15.75" customHeight="1" x14ac:dyDescent="0.2">
      <c r="A567">
        <v>566</v>
      </c>
      <c r="B567" s="47">
        <f ca="1">IF('Inputs and Results'!$C$15='Inputs and Results'!$C$13, 'Inputs and Results'!$C$13, IF(E567 &lt;= ('Inputs and Results'!$C$14-'Inputs and Results'!$C$13)/('Inputs and Results'!$C$15-'Inputs and Results'!$C$13), 'Inputs and Results'!$C$13 + SQRT(E567*('Inputs and Results'!$C$15-'Inputs and Results'!$C$13)*('Inputs and Results'!$C$14-'Inputs and Results'!$C$13)), 'Inputs and Results'!$C$15 - SQRT((1-E567)*('Inputs and Results'!$C$15-'Inputs and Results'!$C$13)*('Inputs and Results'!$C$15-'Inputs and Results'!$C$14))))</f>
        <v>0.80555146438747594</v>
      </c>
      <c r="C567" s="47">
        <f ca="1">IF('Inputs and Results'!$G$15='Inputs and Results'!$G$13, 'Inputs and Results'!$G$13, IF(F567 &lt;= ('Inputs and Results'!$G$14-'Inputs and Results'!$G$13)/('Inputs and Results'!$G$15-'Inputs and Results'!$G$13), 'Inputs and Results'!$G$13 + SQRT(F567*('Inputs and Results'!$G$15-'Inputs and Results'!$G$13)*('Inputs and Results'!$G$14-'Inputs and Results'!$G$13)), 'Inputs and Results'!$G$15 - SQRT((1-F567)*('Inputs and Results'!$G$15-'Inputs and Results'!$G$13)*('Inputs and Results'!$G$15-'Inputs and Results'!$G$14))))</f>
        <v>514.48288125717113</v>
      </c>
      <c r="D567">
        <f t="shared" ca="1" si="34"/>
        <v>414.44243839900207</v>
      </c>
      <c r="E567">
        <f t="shared" ca="1" si="37"/>
        <v>0.46493284717200534</v>
      </c>
      <c r="F567">
        <f t="shared" ca="1" si="37"/>
        <v>0.4459903257571024</v>
      </c>
    </row>
    <row r="568" spans="1:6" ht="15.75" customHeight="1" x14ac:dyDescent="0.2">
      <c r="A568">
        <v>567</v>
      </c>
      <c r="B568" s="47">
        <f ca="1">IF('Inputs and Results'!$C$15='Inputs and Results'!$C$13, 'Inputs and Results'!$C$13, IF(E568 &lt;= ('Inputs and Results'!$C$14-'Inputs and Results'!$C$13)/('Inputs and Results'!$C$15-'Inputs and Results'!$C$13), 'Inputs and Results'!$C$13 + SQRT(E568*('Inputs and Results'!$C$15-'Inputs and Results'!$C$13)*('Inputs and Results'!$C$14-'Inputs and Results'!$C$13)), 'Inputs and Results'!$C$15 - SQRT((1-E568)*('Inputs and Results'!$C$15-'Inputs and Results'!$C$13)*('Inputs and Results'!$C$15-'Inputs and Results'!$C$14))))</f>
        <v>0.19887830170046206</v>
      </c>
      <c r="C568" s="47">
        <f ca="1">IF('Inputs and Results'!$G$15='Inputs and Results'!$G$13, 'Inputs and Results'!$G$13, IF(F568 &lt;= ('Inputs and Results'!$G$14-'Inputs and Results'!$G$13)/('Inputs and Results'!$G$15-'Inputs and Results'!$G$13), 'Inputs and Results'!$G$13 + SQRT(F568*('Inputs and Results'!$G$15-'Inputs and Results'!$G$13)*('Inputs and Results'!$G$14-'Inputs and Results'!$G$13)), 'Inputs and Results'!$G$15 - SQRT((1-F568)*('Inputs and Results'!$G$15-'Inputs and Results'!$G$13)*('Inputs and Results'!$G$15-'Inputs and Results'!$G$14))))</f>
        <v>429.85265515857043</v>
      </c>
      <c r="D568">
        <f t="shared" ca="1" si="34"/>
        <v>85.488366039370845</v>
      </c>
      <c r="E568">
        <f t="shared" ca="1" si="37"/>
        <v>0.12819080347950151</v>
      </c>
      <c r="F568">
        <f t="shared" ca="1" si="37"/>
        <v>0.30075658596282906</v>
      </c>
    </row>
    <row r="569" spans="1:6" ht="15.75" customHeight="1" x14ac:dyDescent="0.2">
      <c r="A569">
        <v>568</v>
      </c>
      <c r="B569" s="47">
        <f ca="1">IF('Inputs and Results'!$C$15='Inputs and Results'!$C$13, 'Inputs and Results'!$C$13, IF(E569 &lt;= ('Inputs and Results'!$C$14-'Inputs and Results'!$C$13)/('Inputs and Results'!$C$15-'Inputs and Results'!$C$13), 'Inputs and Results'!$C$13 + SQRT(E569*('Inputs and Results'!$C$15-'Inputs and Results'!$C$13)*('Inputs and Results'!$C$14-'Inputs and Results'!$C$13)), 'Inputs and Results'!$C$15 - SQRT((1-E569)*('Inputs and Results'!$C$15-'Inputs and Results'!$C$13)*('Inputs and Results'!$C$15-'Inputs and Results'!$C$14))))</f>
        <v>3.2760123576506484E-2</v>
      </c>
      <c r="C569" s="47">
        <f ca="1">IF('Inputs and Results'!$G$15='Inputs and Results'!$G$13, 'Inputs and Results'!$G$13, IF(F569 &lt;= ('Inputs and Results'!$G$14-'Inputs and Results'!$G$13)/('Inputs and Results'!$G$15-'Inputs and Results'!$G$13), 'Inputs and Results'!$G$13 + SQRT(F569*('Inputs and Results'!$G$15-'Inputs and Results'!$G$13)*('Inputs and Results'!$G$14-'Inputs and Results'!$G$13)), 'Inputs and Results'!$G$15 - SQRT((1-F569)*('Inputs and Results'!$G$15-'Inputs and Results'!$G$13)*('Inputs and Results'!$G$15-'Inputs and Results'!$G$14))))</f>
        <v>1079.0328804950154</v>
      </c>
      <c r="D569">
        <f t="shared" ca="1" si="34"/>
        <v>35.34925050813046</v>
      </c>
      <c r="E569">
        <f t="shared" ca="1" si="37"/>
        <v>2.1720835084699019E-2</v>
      </c>
      <c r="F569">
        <f t="shared" ca="1" si="37"/>
        <v>0.98274895459977385</v>
      </c>
    </row>
    <row r="570" spans="1:6" ht="15.75" customHeight="1" x14ac:dyDescent="0.2">
      <c r="A570">
        <v>569</v>
      </c>
      <c r="B570" s="47">
        <f ca="1">IF('Inputs and Results'!$C$15='Inputs and Results'!$C$13, 'Inputs and Results'!$C$13, IF(E570 &lt;= ('Inputs and Results'!$C$14-'Inputs and Results'!$C$13)/('Inputs and Results'!$C$15-'Inputs and Results'!$C$13), 'Inputs and Results'!$C$13 + SQRT(E570*('Inputs and Results'!$C$15-'Inputs and Results'!$C$13)*('Inputs and Results'!$C$14-'Inputs and Results'!$C$13)), 'Inputs and Results'!$C$15 - SQRT((1-E570)*('Inputs and Results'!$C$15-'Inputs and Results'!$C$13)*('Inputs and Results'!$C$15-'Inputs and Results'!$C$14))))</f>
        <v>1.4422454715390434</v>
      </c>
      <c r="C570" s="47">
        <f ca="1">IF('Inputs and Results'!$G$15='Inputs and Results'!$G$13, 'Inputs and Results'!$G$13, IF(F570 &lt;= ('Inputs and Results'!$G$14-'Inputs and Results'!$G$13)/('Inputs and Results'!$G$15-'Inputs and Results'!$G$13), 'Inputs and Results'!$G$13 + SQRT(F570*('Inputs and Results'!$G$15-'Inputs and Results'!$G$13)*('Inputs and Results'!$G$14-'Inputs and Results'!$G$13)), 'Inputs and Results'!$G$15 - SQRT((1-F570)*('Inputs and Results'!$G$15-'Inputs and Results'!$G$13)*('Inputs and Results'!$G$15-'Inputs and Results'!$G$14))))</f>
        <v>609.8650878219587</v>
      </c>
      <c r="D570">
        <f t="shared" ca="1" si="34"/>
        <v>879.57516116098088</v>
      </c>
      <c r="E570">
        <f t="shared" ca="1" si="37"/>
        <v>0.73037786989548692</v>
      </c>
      <c r="F570">
        <f t="shared" ca="1" si="37"/>
        <v>0.58943364613195481</v>
      </c>
    </row>
    <row r="571" spans="1:6" ht="15.75" customHeight="1" x14ac:dyDescent="0.2">
      <c r="A571">
        <v>570</v>
      </c>
      <c r="B571" s="47">
        <f ca="1">IF('Inputs and Results'!$C$15='Inputs and Results'!$C$13, 'Inputs and Results'!$C$13, IF(E571 &lt;= ('Inputs and Results'!$C$14-'Inputs and Results'!$C$13)/('Inputs and Results'!$C$15-'Inputs and Results'!$C$13), 'Inputs and Results'!$C$13 + SQRT(E571*('Inputs and Results'!$C$15-'Inputs and Results'!$C$13)*('Inputs and Results'!$C$14-'Inputs and Results'!$C$13)), 'Inputs and Results'!$C$15 - SQRT((1-E571)*('Inputs and Results'!$C$15-'Inputs and Results'!$C$13)*('Inputs and Results'!$C$15-'Inputs and Results'!$C$14))))</f>
        <v>0.40824082886970281</v>
      </c>
      <c r="C571" s="47">
        <f ca="1">IF('Inputs and Results'!$G$15='Inputs and Results'!$G$13, 'Inputs and Results'!$G$13, IF(F571 &lt;= ('Inputs and Results'!$G$14-'Inputs and Results'!$G$13)/('Inputs and Results'!$G$15-'Inputs and Results'!$G$13), 'Inputs and Results'!$G$13 + SQRT(F571*('Inputs and Results'!$G$15-'Inputs and Results'!$G$13)*('Inputs and Results'!$G$14-'Inputs and Results'!$G$13)), 'Inputs and Results'!$G$15 - SQRT((1-F571)*('Inputs and Results'!$G$15-'Inputs and Results'!$G$13)*('Inputs and Results'!$G$15-'Inputs and Results'!$G$14))))</f>
        <v>287.05670513161351</v>
      </c>
      <c r="D571">
        <f t="shared" ca="1" si="34"/>
        <v>117.18826723553578</v>
      </c>
      <c r="E571">
        <f t="shared" ca="1" si="37"/>
        <v>0.25364271098466606</v>
      </c>
      <c r="F571">
        <f t="shared" ca="1" si="37"/>
        <v>1.7419035810405714E-2</v>
      </c>
    </row>
    <row r="572" spans="1:6" ht="15.75" customHeight="1" x14ac:dyDescent="0.2">
      <c r="A572">
        <v>571</v>
      </c>
      <c r="B572" s="47">
        <f ca="1">IF('Inputs and Results'!$C$15='Inputs and Results'!$C$13, 'Inputs and Results'!$C$13, IF(E572 &lt;= ('Inputs and Results'!$C$14-'Inputs and Results'!$C$13)/('Inputs and Results'!$C$15-'Inputs and Results'!$C$13), 'Inputs and Results'!$C$13 + SQRT(E572*('Inputs and Results'!$C$15-'Inputs and Results'!$C$13)*('Inputs and Results'!$C$14-'Inputs and Results'!$C$13)), 'Inputs and Results'!$C$15 - SQRT((1-E572)*('Inputs and Results'!$C$15-'Inputs and Results'!$C$13)*('Inputs and Results'!$C$15-'Inputs and Results'!$C$14))))</f>
        <v>1.1774038190140788</v>
      </c>
      <c r="C572" s="47">
        <f ca="1">IF('Inputs and Results'!$G$15='Inputs and Results'!$G$13, 'Inputs and Results'!$G$13, IF(F572 &lt;= ('Inputs and Results'!$G$14-'Inputs and Results'!$G$13)/('Inputs and Results'!$G$15-'Inputs and Results'!$G$13), 'Inputs and Results'!$G$13 + SQRT(F572*('Inputs and Results'!$G$15-'Inputs and Results'!$G$13)*('Inputs and Results'!$G$14-'Inputs and Results'!$G$13)), 'Inputs and Results'!$G$15 - SQRT((1-F572)*('Inputs and Results'!$G$15-'Inputs and Results'!$G$13)*('Inputs and Results'!$G$15-'Inputs and Results'!$G$14))))</f>
        <v>299.46504673017</v>
      </c>
      <c r="D572">
        <f t="shared" ca="1" si="34"/>
        <v>352.59128968133172</v>
      </c>
      <c r="E572">
        <f t="shared" ca="1" si="37"/>
        <v>0.63090479567283719</v>
      </c>
      <c r="F572">
        <f t="shared" ca="1" si="37"/>
        <v>4.3947177676279536E-2</v>
      </c>
    </row>
    <row r="573" spans="1:6" ht="15.75" customHeight="1" x14ac:dyDescent="0.2">
      <c r="A573">
        <v>572</v>
      </c>
      <c r="B573" s="47">
        <f ca="1">IF('Inputs and Results'!$C$15='Inputs and Results'!$C$13, 'Inputs and Results'!$C$13, IF(E573 &lt;= ('Inputs and Results'!$C$14-'Inputs and Results'!$C$13)/('Inputs and Results'!$C$15-'Inputs and Results'!$C$13), 'Inputs and Results'!$C$13 + SQRT(E573*('Inputs and Results'!$C$15-'Inputs and Results'!$C$13)*('Inputs and Results'!$C$14-'Inputs and Results'!$C$13)), 'Inputs and Results'!$C$15 - SQRT((1-E573)*('Inputs and Results'!$C$15-'Inputs and Results'!$C$13)*('Inputs and Results'!$C$15-'Inputs and Results'!$C$14))))</f>
        <v>0.58497183764608884</v>
      </c>
      <c r="C573" s="47">
        <f ca="1">IF('Inputs and Results'!$G$15='Inputs and Results'!$G$13, 'Inputs and Results'!$G$13, IF(F573 &lt;= ('Inputs and Results'!$G$14-'Inputs and Results'!$G$13)/('Inputs and Results'!$G$15-'Inputs and Results'!$G$13), 'Inputs and Results'!$G$13 + SQRT(F573*('Inputs and Results'!$G$15-'Inputs and Results'!$G$13)*('Inputs and Results'!$G$14-'Inputs and Results'!$G$13)), 'Inputs and Results'!$G$15 - SQRT((1-F573)*('Inputs and Results'!$G$15-'Inputs and Results'!$G$13)*('Inputs and Results'!$G$15-'Inputs and Results'!$G$14))))</f>
        <v>393.06644354054072</v>
      </c>
      <c r="D573">
        <f t="shared" ca="1" si="34"/>
        <v>229.93279979492274</v>
      </c>
      <c r="E573">
        <f t="shared" ca="1" si="37"/>
        <v>0.35195988611527684</v>
      </c>
      <c r="F573">
        <f t="shared" ca="1" si="37"/>
        <v>0.23236230677329761</v>
      </c>
    </row>
    <row r="574" spans="1:6" ht="15.75" customHeight="1" x14ac:dyDescent="0.2">
      <c r="A574">
        <v>573</v>
      </c>
      <c r="B574" s="47">
        <f ca="1">IF('Inputs and Results'!$C$15='Inputs and Results'!$C$13, 'Inputs and Results'!$C$13, IF(E574 &lt;= ('Inputs and Results'!$C$14-'Inputs and Results'!$C$13)/('Inputs and Results'!$C$15-'Inputs and Results'!$C$13), 'Inputs and Results'!$C$13 + SQRT(E574*('Inputs and Results'!$C$15-'Inputs and Results'!$C$13)*('Inputs and Results'!$C$14-'Inputs and Results'!$C$13)), 'Inputs and Results'!$C$15 - SQRT((1-E574)*('Inputs and Results'!$C$15-'Inputs and Results'!$C$13)*('Inputs and Results'!$C$15-'Inputs and Results'!$C$14))))</f>
        <v>0.47928495455446374</v>
      </c>
      <c r="C574" s="47">
        <f ca="1">IF('Inputs and Results'!$G$15='Inputs and Results'!$G$13, 'Inputs and Results'!$G$13, IF(F574 &lt;= ('Inputs and Results'!$G$14-'Inputs and Results'!$G$13)/('Inputs and Results'!$G$15-'Inputs and Results'!$G$13), 'Inputs and Results'!$G$13 + SQRT(F574*('Inputs and Results'!$G$15-'Inputs and Results'!$G$13)*('Inputs and Results'!$G$14-'Inputs and Results'!$G$13)), 'Inputs and Results'!$G$15 - SQRT((1-F574)*('Inputs and Results'!$G$15-'Inputs and Results'!$G$13)*('Inputs and Results'!$G$15-'Inputs and Results'!$G$14))))</f>
        <v>688.33073274823653</v>
      </c>
      <c r="D574">
        <f t="shared" ca="1" si="34"/>
        <v>329.90656396367928</v>
      </c>
      <c r="E574">
        <f t="shared" ca="1" si="37"/>
        <v>0.29399951774050082</v>
      </c>
      <c r="F574">
        <f t="shared" ca="1" si="37"/>
        <v>0.69135488729033778</v>
      </c>
    </row>
    <row r="575" spans="1:6" ht="15.75" customHeight="1" x14ac:dyDescent="0.2">
      <c r="A575">
        <v>574</v>
      </c>
      <c r="B575" s="47">
        <f ca="1">IF('Inputs and Results'!$C$15='Inputs and Results'!$C$13, 'Inputs and Results'!$C$13, IF(E575 &lt;= ('Inputs and Results'!$C$14-'Inputs and Results'!$C$13)/('Inputs and Results'!$C$15-'Inputs and Results'!$C$13), 'Inputs and Results'!$C$13 + SQRT(E575*('Inputs and Results'!$C$15-'Inputs and Results'!$C$13)*('Inputs and Results'!$C$14-'Inputs and Results'!$C$13)), 'Inputs and Results'!$C$15 - SQRT((1-E575)*('Inputs and Results'!$C$15-'Inputs and Results'!$C$13)*('Inputs and Results'!$C$15-'Inputs and Results'!$C$14))))</f>
        <v>1.1533361204201689</v>
      </c>
      <c r="C575" s="47">
        <f ca="1">IF('Inputs and Results'!$G$15='Inputs and Results'!$G$13, 'Inputs and Results'!$G$13, IF(F575 &lt;= ('Inputs and Results'!$G$14-'Inputs and Results'!$G$13)/('Inputs and Results'!$G$15-'Inputs and Results'!$G$13), 'Inputs and Results'!$G$13 + SQRT(F575*('Inputs and Results'!$G$15-'Inputs and Results'!$G$13)*('Inputs and Results'!$G$14-'Inputs and Results'!$G$13)), 'Inputs and Results'!$G$15 - SQRT((1-F575)*('Inputs and Results'!$G$15-'Inputs and Results'!$G$13)*('Inputs and Results'!$G$15-'Inputs and Results'!$G$14))))</f>
        <v>564.54127886144511</v>
      </c>
      <c r="D575">
        <f t="shared" ca="1" si="34"/>
        <v>651.10584837909983</v>
      </c>
      <c r="E575">
        <f t="shared" ca="1" si="37"/>
        <v>0.62109250176168518</v>
      </c>
      <c r="F575">
        <f t="shared" ca="1" si="37"/>
        <v>0.52394686619598951</v>
      </c>
    </row>
    <row r="576" spans="1:6" ht="15.75" customHeight="1" x14ac:dyDescent="0.2">
      <c r="A576">
        <v>575</v>
      </c>
      <c r="B576" s="47">
        <f ca="1">IF('Inputs and Results'!$C$15='Inputs and Results'!$C$13, 'Inputs and Results'!$C$13, IF(E576 &lt;= ('Inputs and Results'!$C$14-'Inputs and Results'!$C$13)/('Inputs and Results'!$C$15-'Inputs and Results'!$C$13), 'Inputs and Results'!$C$13 + SQRT(E576*('Inputs and Results'!$C$15-'Inputs and Results'!$C$13)*('Inputs and Results'!$C$14-'Inputs and Results'!$C$13)), 'Inputs and Results'!$C$15 - SQRT((1-E576)*('Inputs and Results'!$C$15-'Inputs and Results'!$C$13)*('Inputs and Results'!$C$15-'Inputs and Results'!$C$14))))</f>
        <v>0.41200690798077044</v>
      </c>
      <c r="C576" s="47">
        <f ca="1">IF('Inputs and Results'!$G$15='Inputs and Results'!$G$13, 'Inputs and Results'!$G$13, IF(F576 &lt;= ('Inputs and Results'!$G$14-'Inputs and Results'!$G$13)/('Inputs and Results'!$G$15-'Inputs and Results'!$G$13), 'Inputs and Results'!$G$13 + SQRT(F576*('Inputs and Results'!$G$15-'Inputs and Results'!$G$13)*('Inputs and Results'!$G$14-'Inputs and Results'!$G$13)), 'Inputs and Results'!$G$15 - SQRT((1-F576)*('Inputs and Results'!$G$15-'Inputs and Results'!$G$13)*('Inputs and Results'!$G$15-'Inputs and Results'!$G$14))))</f>
        <v>834.52751764308516</v>
      </c>
      <c r="D576">
        <f t="shared" ca="1" si="34"/>
        <v>343.83110216899536</v>
      </c>
      <c r="E576">
        <f t="shared" ca="1" si="37"/>
        <v>0.2558101950734164</v>
      </c>
      <c r="F576">
        <f t="shared" ca="1" si="37"/>
        <v>0.84253279980556772</v>
      </c>
    </row>
    <row r="577" spans="1:6" ht="15.75" customHeight="1" x14ac:dyDescent="0.2">
      <c r="A577">
        <v>576</v>
      </c>
      <c r="B577" s="47">
        <f ca="1">IF('Inputs and Results'!$C$15='Inputs and Results'!$C$13, 'Inputs and Results'!$C$13, IF(E577 &lt;= ('Inputs and Results'!$C$14-'Inputs and Results'!$C$13)/('Inputs and Results'!$C$15-'Inputs and Results'!$C$13), 'Inputs and Results'!$C$13 + SQRT(E577*('Inputs and Results'!$C$15-'Inputs and Results'!$C$13)*('Inputs and Results'!$C$14-'Inputs and Results'!$C$13)), 'Inputs and Results'!$C$15 - SQRT((1-E577)*('Inputs and Results'!$C$15-'Inputs and Results'!$C$13)*('Inputs and Results'!$C$15-'Inputs and Results'!$C$14))))</f>
        <v>1.1043699255126265</v>
      </c>
      <c r="C577" s="47">
        <f ca="1">IF('Inputs and Results'!$G$15='Inputs and Results'!$G$13, 'Inputs and Results'!$G$13, IF(F577 &lt;= ('Inputs and Results'!$G$14-'Inputs and Results'!$G$13)/('Inputs and Results'!$G$15-'Inputs and Results'!$G$13), 'Inputs and Results'!$G$13 + SQRT(F577*('Inputs and Results'!$G$15-'Inputs and Results'!$G$13)*('Inputs and Results'!$G$14-'Inputs and Results'!$G$13)), 'Inputs and Results'!$G$15 - SQRT((1-F577)*('Inputs and Results'!$G$15-'Inputs and Results'!$G$13)*('Inputs and Results'!$G$15-'Inputs and Results'!$G$14))))</f>
        <v>710.73913126171794</v>
      </c>
      <c r="D577">
        <f t="shared" ca="1" si="34"/>
        <v>784.91892145041231</v>
      </c>
      <c r="E577">
        <f t="shared" ca="1" si="37"/>
        <v>0.60073184674433266</v>
      </c>
      <c r="F577">
        <f t="shared" ca="1" si="37"/>
        <v>0.71779694959505791</v>
      </c>
    </row>
    <row r="578" spans="1:6" ht="15.75" customHeight="1" x14ac:dyDescent="0.2">
      <c r="A578">
        <v>577</v>
      </c>
      <c r="B578" s="47">
        <f ca="1">IF('Inputs and Results'!$C$15='Inputs and Results'!$C$13, 'Inputs and Results'!$C$13, IF(E578 &lt;= ('Inputs and Results'!$C$14-'Inputs and Results'!$C$13)/('Inputs and Results'!$C$15-'Inputs and Results'!$C$13), 'Inputs and Results'!$C$13 + SQRT(E578*('Inputs and Results'!$C$15-'Inputs and Results'!$C$13)*('Inputs and Results'!$C$14-'Inputs and Results'!$C$13)), 'Inputs and Results'!$C$15 - SQRT((1-E578)*('Inputs and Results'!$C$15-'Inputs and Results'!$C$13)*('Inputs and Results'!$C$15-'Inputs and Results'!$C$14))))</f>
        <v>1.0643498891680625</v>
      </c>
      <c r="C578" s="47">
        <f ca="1">IF('Inputs and Results'!$G$15='Inputs and Results'!$G$13, 'Inputs and Results'!$G$13, IF(F578 &lt;= ('Inputs and Results'!$G$14-'Inputs and Results'!$G$13)/('Inputs and Results'!$G$15-'Inputs and Results'!$G$13), 'Inputs and Results'!$G$13 + SQRT(F578*('Inputs and Results'!$G$15-'Inputs and Results'!$G$13)*('Inputs and Results'!$G$14-'Inputs and Results'!$G$13)), 'Inputs and Results'!$G$15 - SQRT((1-F578)*('Inputs and Results'!$G$15-'Inputs and Results'!$G$13)*('Inputs and Results'!$G$15-'Inputs and Results'!$G$14))))</f>
        <v>914.26909560219315</v>
      </c>
      <c r="D578">
        <f t="shared" ref="D578:D641" ca="1" si="38">B578*C578</f>
        <v>973.10221057397905</v>
      </c>
      <c r="E578">
        <f t="shared" ca="1" si="37"/>
        <v>0.58369540538181197</v>
      </c>
      <c r="F578">
        <f t="shared" ca="1" si="37"/>
        <v>0.90375123375551447</v>
      </c>
    </row>
    <row r="579" spans="1:6" ht="15.75" customHeight="1" x14ac:dyDescent="0.2">
      <c r="A579">
        <v>578</v>
      </c>
      <c r="B579" s="47">
        <f ca="1">IF('Inputs and Results'!$C$15='Inputs and Results'!$C$13, 'Inputs and Results'!$C$13, IF(E579 &lt;= ('Inputs and Results'!$C$14-'Inputs and Results'!$C$13)/('Inputs and Results'!$C$15-'Inputs and Results'!$C$13), 'Inputs and Results'!$C$13 + SQRT(E579*('Inputs and Results'!$C$15-'Inputs and Results'!$C$13)*('Inputs and Results'!$C$14-'Inputs and Results'!$C$13)), 'Inputs and Results'!$C$15 - SQRT((1-E579)*('Inputs and Results'!$C$15-'Inputs and Results'!$C$13)*('Inputs and Results'!$C$15-'Inputs and Results'!$C$14))))</f>
        <v>2.0589249566336516</v>
      </c>
      <c r="C579" s="47">
        <f ca="1">IF('Inputs and Results'!$G$15='Inputs and Results'!$G$13, 'Inputs and Results'!$G$13, IF(F579 &lt;= ('Inputs and Results'!$G$14-'Inputs and Results'!$G$13)/('Inputs and Results'!$G$15-'Inputs and Results'!$G$13), 'Inputs and Results'!$G$13 + SQRT(F579*('Inputs and Results'!$G$15-'Inputs and Results'!$G$13)*('Inputs and Results'!$G$14-'Inputs and Results'!$G$13)), 'Inputs and Results'!$G$15 - SQRT((1-F579)*('Inputs and Results'!$G$15-'Inputs and Results'!$G$13)*('Inputs and Results'!$G$15-'Inputs and Results'!$G$14))))</f>
        <v>523.93868121396599</v>
      </c>
      <c r="D579">
        <f t="shared" ca="1" si="38"/>
        <v>1078.7504264971576</v>
      </c>
      <c r="E579">
        <f t="shared" ca="1" si="37"/>
        <v>0.90159752919478064</v>
      </c>
      <c r="F579">
        <f t="shared" ca="1" si="37"/>
        <v>0.46116857501734598</v>
      </c>
    </row>
    <row r="580" spans="1:6" ht="15.75" customHeight="1" x14ac:dyDescent="0.2">
      <c r="A580">
        <v>579</v>
      </c>
      <c r="B580" s="47">
        <f ca="1">IF('Inputs and Results'!$C$15='Inputs and Results'!$C$13, 'Inputs and Results'!$C$13, IF(E580 &lt;= ('Inputs and Results'!$C$14-'Inputs and Results'!$C$13)/('Inputs and Results'!$C$15-'Inputs and Results'!$C$13), 'Inputs and Results'!$C$13 + SQRT(E580*('Inputs and Results'!$C$15-'Inputs and Results'!$C$13)*('Inputs and Results'!$C$14-'Inputs and Results'!$C$13)), 'Inputs and Results'!$C$15 - SQRT((1-E580)*('Inputs and Results'!$C$15-'Inputs and Results'!$C$13)*('Inputs and Results'!$C$15-'Inputs and Results'!$C$14))))</f>
        <v>1.474944398380462</v>
      </c>
      <c r="C580" s="47">
        <f ca="1">IF('Inputs and Results'!$G$15='Inputs and Results'!$G$13, 'Inputs and Results'!$G$13, IF(F580 &lt;= ('Inputs and Results'!$G$14-'Inputs and Results'!$G$13)/('Inputs and Results'!$G$15-'Inputs and Results'!$G$13), 'Inputs and Results'!$G$13 + SQRT(F580*('Inputs and Results'!$G$15-'Inputs and Results'!$G$13)*('Inputs and Results'!$G$14-'Inputs and Results'!$G$13)), 'Inputs and Results'!$G$15 - SQRT((1-F580)*('Inputs and Results'!$G$15-'Inputs and Results'!$G$13)*('Inputs and Results'!$G$15-'Inputs and Results'!$G$14))))</f>
        <v>854.84634459959557</v>
      </c>
      <c r="D580">
        <f t="shared" ca="1" si="38"/>
        <v>1260.8508274431877</v>
      </c>
      <c r="E580">
        <f t="shared" ca="1" si="37"/>
        <v>0.74157837910765212</v>
      </c>
      <c r="F580">
        <f t="shared" ca="1" si="37"/>
        <v>0.85955519028641492</v>
      </c>
    </row>
    <row r="581" spans="1:6" ht="15.75" customHeight="1" x14ac:dyDescent="0.2">
      <c r="A581">
        <v>580</v>
      </c>
      <c r="B581" s="47">
        <f ca="1">IF('Inputs and Results'!$C$15='Inputs and Results'!$C$13, 'Inputs and Results'!$C$13, IF(E581 &lt;= ('Inputs and Results'!$C$14-'Inputs and Results'!$C$13)/('Inputs and Results'!$C$15-'Inputs and Results'!$C$13), 'Inputs and Results'!$C$13 + SQRT(E581*('Inputs and Results'!$C$15-'Inputs and Results'!$C$13)*('Inputs and Results'!$C$14-'Inputs and Results'!$C$13)), 'Inputs and Results'!$C$15 - SQRT((1-E581)*('Inputs and Results'!$C$15-'Inputs and Results'!$C$13)*('Inputs and Results'!$C$15-'Inputs and Results'!$C$14))))</f>
        <v>9.1967811379555009E-2</v>
      </c>
      <c r="C581" s="47">
        <f ca="1">IF('Inputs and Results'!$G$15='Inputs and Results'!$G$13, 'Inputs and Results'!$G$13, IF(F581 &lt;= ('Inputs and Results'!$G$14-'Inputs and Results'!$G$13)/('Inputs and Results'!$G$15-'Inputs and Results'!$G$13), 'Inputs and Results'!$G$13 + SQRT(F581*('Inputs and Results'!$G$15-'Inputs and Results'!$G$13)*('Inputs and Results'!$G$14-'Inputs and Results'!$G$13)), 'Inputs and Results'!$G$15 - SQRT((1-F581)*('Inputs and Results'!$G$15-'Inputs and Results'!$G$13)*('Inputs and Results'!$G$15-'Inputs and Results'!$G$14))))</f>
        <v>615.57779278348107</v>
      </c>
      <c r="D581">
        <f t="shared" ca="1" si="38"/>
        <v>56.613342336153984</v>
      </c>
      <c r="E581">
        <f t="shared" ca="1" si="37"/>
        <v>6.0372087771931593E-2</v>
      </c>
      <c r="F581">
        <f t="shared" ca="1" si="37"/>
        <v>0.59734401392077507</v>
      </c>
    </row>
    <row r="582" spans="1:6" ht="15.75" customHeight="1" x14ac:dyDescent="0.2">
      <c r="A582">
        <v>581</v>
      </c>
      <c r="B582" s="47">
        <f ca="1">IF('Inputs and Results'!$C$15='Inputs and Results'!$C$13, 'Inputs and Results'!$C$13, IF(E582 &lt;= ('Inputs and Results'!$C$14-'Inputs and Results'!$C$13)/('Inputs and Results'!$C$15-'Inputs and Results'!$C$13), 'Inputs and Results'!$C$13 + SQRT(E582*('Inputs and Results'!$C$15-'Inputs and Results'!$C$13)*('Inputs and Results'!$C$14-'Inputs and Results'!$C$13)), 'Inputs and Results'!$C$15 - SQRT((1-E582)*('Inputs and Results'!$C$15-'Inputs and Results'!$C$13)*('Inputs and Results'!$C$15-'Inputs and Results'!$C$14))))</f>
        <v>0.27863208637596237</v>
      </c>
      <c r="C582" s="47">
        <f ca="1">IF('Inputs and Results'!$G$15='Inputs and Results'!$G$13, 'Inputs and Results'!$G$13, IF(F582 &lt;= ('Inputs and Results'!$G$14-'Inputs and Results'!$G$13)/('Inputs and Results'!$G$15-'Inputs and Results'!$G$13), 'Inputs and Results'!$G$13 + SQRT(F582*('Inputs and Results'!$G$15-'Inputs and Results'!$G$13)*('Inputs and Results'!$G$14-'Inputs and Results'!$G$13)), 'Inputs and Results'!$G$15 - SQRT((1-F582)*('Inputs and Results'!$G$15-'Inputs and Results'!$G$13)*('Inputs and Results'!$G$15-'Inputs and Results'!$G$14))))</f>
        <v>830.83042358074385</v>
      </c>
      <c r="D582">
        <f t="shared" ca="1" si="38"/>
        <v>231.49601434692724</v>
      </c>
      <c r="E582">
        <f t="shared" ref="E582:F601" ca="1" si="39">RAND()</f>
        <v>0.17712851985528366</v>
      </c>
      <c r="F582">
        <f t="shared" ca="1" si="39"/>
        <v>0.8393308315047574</v>
      </c>
    </row>
    <row r="583" spans="1:6" ht="15.75" customHeight="1" x14ac:dyDescent="0.2">
      <c r="A583">
        <v>582</v>
      </c>
      <c r="B583" s="47">
        <f ca="1">IF('Inputs and Results'!$C$15='Inputs and Results'!$C$13, 'Inputs and Results'!$C$13, IF(E583 &lt;= ('Inputs and Results'!$C$14-'Inputs and Results'!$C$13)/('Inputs and Results'!$C$15-'Inputs and Results'!$C$13), 'Inputs and Results'!$C$13 + SQRT(E583*('Inputs and Results'!$C$15-'Inputs and Results'!$C$13)*('Inputs and Results'!$C$14-'Inputs and Results'!$C$13)), 'Inputs and Results'!$C$15 - SQRT((1-E583)*('Inputs and Results'!$C$15-'Inputs and Results'!$C$13)*('Inputs and Results'!$C$15-'Inputs and Results'!$C$14))))</f>
        <v>1.8425784497852693</v>
      </c>
      <c r="C583" s="47">
        <f ca="1">IF('Inputs and Results'!$G$15='Inputs and Results'!$G$13, 'Inputs and Results'!$G$13, IF(F583 &lt;= ('Inputs and Results'!$G$14-'Inputs and Results'!$G$13)/('Inputs and Results'!$G$15-'Inputs and Results'!$G$13), 'Inputs and Results'!$G$13 + SQRT(F583*('Inputs and Results'!$G$15-'Inputs and Results'!$G$13)*('Inputs and Results'!$G$14-'Inputs and Results'!$G$13)), 'Inputs and Results'!$G$15 - SQRT((1-F583)*('Inputs and Results'!$G$15-'Inputs and Results'!$G$13)*('Inputs and Results'!$G$15-'Inputs and Results'!$G$14))))</f>
        <v>514.30134980923742</v>
      </c>
      <c r="D583">
        <f t="shared" ca="1" si="38"/>
        <v>947.64058385397618</v>
      </c>
      <c r="E583">
        <f t="shared" ca="1" si="39"/>
        <v>0.85115281723316993</v>
      </c>
      <c r="F583">
        <f t="shared" ca="1" si="39"/>
        <v>0.44569687285401938</v>
      </c>
    </row>
    <row r="584" spans="1:6" ht="15.75" customHeight="1" x14ac:dyDescent="0.2">
      <c r="A584">
        <v>583</v>
      </c>
      <c r="B584" s="47">
        <f ca="1">IF('Inputs and Results'!$C$15='Inputs and Results'!$C$13, 'Inputs and Results'!$C$13, IF(E584 &lt;= ('Inputs and Results'!$C$14-'Inputs and Results'!$C$13)/('Inputs and Results'!$C$15-'Inputs and Results'!$C$13), 'Inputs and Results'!$C$13 + SQRT(E584*('Inputs and Results'!$C$15-'Inputs and Results'!$C$13)*('Inputs and Results'!$C$14-'Inputs and Results'!$C$13)), 'Inputs and Results'!$C$15 - SQRT((1-E584)*('Inputs and Results'!$C$15-'Inputs and Results'!$C$13)*('Inputs and Results'!$C$15-'Inputs and Results'!$C$14))))</f>
        <v>1.979214164988284</v>
      </c>
      <c r="C584" s="47">
        <f ca="1">IF('Inputs and Results'!$G$15='Inputs and Results'!$G$13, 'Inputs and Results'!$G$13, IF(F584 &lt;= ('Inputs and Results'!$G$14-'Inputs and Results'!$G$13)/('Inputs and Results'!$G$15-'Inputs and Results'!$G$13), 'Inputs and Results'!$G$13 + SQRT(F584*('Inputs and Results'!$G$15-'Inputs and Results'!$G$13)*('Inputs and Results'!$G$14-'Inputs and Results'!$G$13)), 'Inputs and Results'!$G$15 - SQRT((1-F584)*('Inputs and Results'!$G$15-'Inputs and Results'!$G$13)*('Inputs and Results'!$G$15-'Inputs and Results'!$G$14))))</f>
        <v>806.95817472965723</v>
      </c>
      <c r="D584">
        <f t="shared" ca="1" si="38"/>
        <v>1597.1430499780283</v>
      </c>
      <c r="E584">
        <f t="shared" ca="1" si="39"/>
        <v>0.88422180878215928</v>
      </c>
      <c r="F584">
        <f t="shared" ca="1" si="39"/>
        <v>0.81787973416535797</v>
      </c>
    </row>
    <row r="585" spans="1:6" ht="15.75" customHeight="1" x14ac:dyDescent="0.2">
      <c r="A585">
        <v>584</v>
      </c>
      <c r="B585" s="47">
        <f ca="1">IF('Inputs and Results'!$C$15='Inputs and Results'!$C$13, 'Inputs and Results'!$C$13, IF(E585 &lt;= ('Inputs and Results'!$C$14-'Inputs and Results'!$C$13)/('Inputs and Results'!$C$15-'Inputs and Results'!$C$13), 'Inputs and Results'!$C$13 + SQRT(E585*('Inputs and Results'!$C$15-'Inputs and Results'!$C$13)*('Inputs and Results'!$C$14-'Inputs and Results'!$C$13)), 'Inputs and Results'!$C$15 - SQRT((1-E585)*('Inputs and Results'!$C$15-'Inputs and Results'!$C$13)*('Inputs and Results'!$C$15-'Inputs and Results'!$C$14))))</f>
        <v>0.9819914753472645</v>
      </c>
      <c r="C585" s="47">
        <f ca="1">IF('Inputs and Results'!$G$15='Inputs and Results'!$G$13, 'Inputs and Results'!$G$13, IF(F585 &lt;= ('Inputs and Results'!$G$14-'Inputs and Results'!$G$13)/('Inputs and Results'!$G$15-'Inputs and Results'!$G$13), 'Inputs and Results'!$G$13 + SQRT(F585*('Inputs and Results'!$G$15-'Inputs and Results'!$G$13)*('Inputs and Results'!$G$14-'Inputs and Results'!$G$13)), 'Inputs and Results'!$G$15 - SQRT((1-F585)*('Inputs and Results'!$G$15-'Inputs and Results'!$G$13)*('Inputs and Results'!$G$15-'Inputs and Results'!$G$14))))</f>
        <v>292.35425228442296</v>
      </c>
      <c r="D585">
        <f t="shared" ca="1" si="38"/>
        <v>287.08938352482687</v>
      </c>
      <c r="E585">
        <f t="shared" ca="1" si="39"/>
        <v>0.54751573271432108</v>
      </c>
      <c r="F585">
        <f t="shared" ca="1" si="39"/>
        <v>2.8789219872455085E-2</v>
      </c>
    </row>
    <row r="586" spans="1:6" ht="15.75" customHeight="1" x14ac:dyDescent="0.2">
      <c r="A586">
        <v>585</v>
      </c>
      <c r="B586" s="47">
        <f ca="1">IF('Inputs and Results'!$C$15='Inputs and Results'!$C$13, 'Inputs and Results'!$C$13, IF(E586 &lt;= ('Inputs and Results'!$C$14-'Inputs and Results'!$C$13)/('Inputs and Results'!$C$15-'Inputs and Results'!$C$13), 'Inputs and Results'!$C$13 + SQRT(E586*('Inputs and Results'!$C$15-'Inputs and Results'!$C$13)*('Inputs and Results'!$C$14-'Inputs and Results'!$C$13)), 'Inputs and Results'!$C$15 - SQRT((1-E586)*('Inputs and Results'!$C$15-'Inputs and Results'!$C$13)*('Inputs and Results'!$C$15-'Inputs and Results'!$C$14))))</f>
        <v>0.34781310016231881</v>
      </c>
      <c r="C586" s="47">
        <f ca="1">IF('Inputs and Results'!$G$15='Inputs and Results'!$G$13, 'Inputs and Results'!$G$13, IF(F586 &lt;= ('Inputs and Results'!$G$14-'Inputs and Results'!$G$13)/('Inputs and Results'!$G$15-'Inputs and Results'!$G$13), 'Inputs and Results'!$G$13 + SQRT(F586*('Inputs and Results'!$G$15-'Inputs and Results'!$G$13)*('Inputs and Results'!$G$14-'Inputs and Results'!$G$13)), 'Inputs and Results'!$G$15 - SQRT((1-F586)*('Inputs and Results'!$G$15-'Inputs and Results'!$G$13)*('Inputs and Results'!$G$15-'Inputs and Results'!$G$14))))</f>
        <v>957.5723781020456</v>
      </c>
      <c r="D586">
        <f t="shared" ca="1" si="38"/>
        <v>333.05621745747663</v>
      </c>
      <c r="E586">
        <f t="shared" ca="1" si="39"/>
        <v>0.21843384981437663</v>
      </c>
      <c r="F586">
        <f t="shared" ca="1" si="39"/>
        <v>0.93071408731822969</v>
      </c>
    </row>
    <row r="587" spans="1:6" ht="15.75" customHeight="1" x14ac:dyDescent="0.2">
      <c r="A587">
        <v>586</v>
      </c>
      <c r="B587" s="47">
        <f ca="1">IF('Inputs and Results'!$C$15='Inputs and Results'!$C$13, 'Inputs and Results'!$C$13, IF(E587 &lt;= ('Inputs and Results'!$C$14-'Inputs and Results'!$C$13)/('Inputs and Results'!$C$15-'Inputs and Results'!$C$13), 'Inputs and Results'!$C$13 + SQRT(E587*('Inputs and Results'!$C$15-'Inputs and Results'!$C$13)*('Inputs and Results'!$C$14-'Inputs and Results'!$C$13)), 'Inputs and Results'!$C$15 - SQRT((1-E587)*('Inputs and Results'!$C$15-'Inputs and Results'!$C$13)*('Inputs and Results'!$C$15-'Inputs and Results'!$C$14))))</f>
        <v>0.27751972157673777</v>
      </c>
      <c r="C587" s="47">
        <f ca="1">IF('Inputs and Results'!$G$15='Inputs and Results'!$G$13, 'Inputs and Results'!$G$13, IF(F587 &lt;= ('Inputs and Results'!$G$14-'Inputs and Results'!$G$13)/('Inputs and Results'!$G$15-'Inputs and Results'!$G$13), 'Inputs and Results'!$G$13 + SQRT(F587*('Inputs and Results'!$G$15-'Inputs and Results'!$G$13)*('Inputs and Results'!$G$14-'Inputs and Results'!$G$13)), 'Inputs and Results'!$G$15 - SQRT((1-F587)*('Inputs and Results'!$G$15-'Inputs and Results'!$G$13)*('Inputs and Results'!$G$15-'Inputs and Results'!$G$14))))</f>
        <v>450.77072655077905</v>
      </c>
      <c r="D587">
        <f t="shared" ca="1" si="38"/>
        <v>125.097766527316</v>
      </c>
      <c r="E587">
        <f t="shared" ca="1" si="39"/>
        <v>0.17645568151071078</v>
      </c>
      <c r="F587">
        <f t="shared" ca="1" si="39"/>
        <v>0.33822521642640768</v>
      </c>
    </row>
    <row r="588" spans="1:6" ht="15.75" customHeight="1" x14ac:dyDescent="0.2">
      <c r="A588">
        <v>587</v>
      </c>
      <c r="B588" s="47">
        <f ca="1">IF('Inputs and Results'!$C$15='Inputs and Results'!$C$13, 'Inputs and Results'!$C$13, IF(E588 &lt;= ('Inputs and Results'!$C$14-'Inputs and Results'!$C$13)/('Inputs and Results'!$C$15-'Inputs and Results'!$C$13), 'Inputs and Results'!$C$13 + SQRT(E588*('Inputs and Results'!$C$15-'Inputs and Results'!$C$13)*('Inputs and Results'!$C$14-'Inputs and Results'!$C$13)), 'Inputs and Results'!$C$15 - SQRT((1-E588)*('Inputs and Results'!$C$15-'Inputs and Results'!$C$13)*('Inputs and Results'!$C$15-'Inputs and Results'!$C$14))))</f>
        <v>0.3515963466497265</v>
      </c>
      <c r="C588" s="47">
        <f ca="1">IF('Inputs and Results'!$G$15='Inputs and Results'!$G$13, 'Inputs and Results'!$G$13, IF(F588 &lt;= ('Inputs and Results'!$G$14-'Inputs and Results'!$G$13)/('Inputs and Results'!$G$15-'Inputs and Results'!$G$13), 'Inputs and Results'!$G$13 + SQRT(F588*('Inputs and Results'!$G$15-'Inputs and Results'!$G$13)*('Inputs and Results'!$G$14-'Inputs and Results'!$G$13)), 'Inputs and Results'!$G$15 - SQRT((1-F588)*('Inputs and Results'!$G$15-'Inputs and Results'!$G$13)*('Inputs and Results'!$G$15-'Inputs and Results'!$G$14))))</f>
        <v>639.52968103484545</v>
      </c>
      <c r="D588">
        <f t="shared" ca="1" si="38"/>
        <v>224.85629942591655</v>
      </c>
      <c r="E588">
        <f t="shared" ca="1" si="39"/>
        <v>0.22066200988010254</v>
      </c>
      <c r="F588">
        <f t="shared" ca="1" si="39"/>
        <v>0.62967248878455284</v>
      </c>
    </row>
    <row r="589" spans="1:6" ht="15.75" customHeight="1" x14ac:dyDescent="0.2">
      <c r="A589">
        <v>588</v>
      </c>
      <c r="B589" s="47">
        <f ca="1">IF('Inputs and Results'!$C$15='Inputs and Results'!$C$13, 'Inputs and Results'!$C$13, IF(E589 &lt;= ('Inputs and Results'!$C$14-'Inputs and Results'!$C$13)/('Inputs and Results'!$C$15-'Inputs and Results'!$C$13), 'Inputs and Results'!$C$13 + SQRT(E589*('Inputs and Results'!$C$15-'Inputs and Results'!$C$13)*('Inputs and Results'!$C$14-'Inputs and Results'!$C$13)), 'Inputs and Results'!$C$15 - SQRT((1-E589)*('Inputs and Results'!$C$15-'Inputs and Results'!$C$13)*('Inputs and Results'!$C$15-'Inputs and Results'!$C$14))))</f>
        <v>0.72143391885320485</v>
      </c>
      <c r="C589" s="47">
        <f ca="1">IF('Inputs and Results'!$G$15='Inputs and Results'!$G$13, 'Inputs and Results'!$G$13, IF(F589 &lt;= ('Inputs and Results'!$G$14-'Inputs and Results'!$G$13)/('Inputs and Results'!$G$15-'Inputs and Results'!$G$13), 'Inputs and Results'!$G$13 + SQRT(F589*('Inputs and Results'!$G$15-'Inputs and Results'!$G$13)*('Inputs and Results'!$G$14-'Inputs and Results'!$G$13)), 'Inputs and Results'!$G$15 - SQRT((1-F589)*('Inputs and Results'!$G$15-'Inputs and Results'!$G$13)*('Inputs and Results'!$G$15-'Inputs and Results'!$G$14))))</f>
        <v>517.2894471499302</v>
      </c>
      <c r="D589">
        <f t="shared" ca="1" si="38"/>
        <v>373.19015303878194</v>
      </c>
      <c r="E589">
        <f t="shared" ca="1" si="39"/>
        <v>0.42312629042748184</v>
      </c>
      <c r="F589">
        <f t="shared" ca="1" si="39"/>
        <v>0.45051736596928471</v>
      </c>
    </row>
    <row r="590" spans="1:6" ht="15.75" customHeight="1" x14ac:dyDescent="0.2">
      <c r="A590">
        <v>589</v>
      </c>
      <c r="B590" s="47">
        <f ca="1">IF('Inputs and Results'!$C$15='Inputs and Results'!$C$13, 'Inputs and Results'!$C$13, IF(E590 &lt;= ('Inputs and Results'!$C$14-'Inputs and Results'!$C$13)/('Inputs and Results'!$C$15-'Inputs and Results'!$C$13), 'Inputs and Results'!$C$13 + SQRT(E590*('Inputs and Results'!$C$15-'Inputs and Results'!$C$13)*('Inputs and Results'!$C$14-'Inputs and Results'!$C$13)), 'Inputs and Results'!$C$15 - SQRT((1-E590)*('Inputs and Results'!$C$15-'Inputs and Results'!$C$13)*('Inputs and Results'!$C$15-'Inputs and Results'!$C$14))))</f>
        <v>4.6630541133135139E-2</v>
      </c>
      <c r="C590" s="47">
        <f ca="1">IF('Inputs and Results'!$G$15='Inputs and Results'!$G$13, 'Inputs and Results'!$G$13, IF(F590 &lt;= ('Inputs and Results'!$G$14-'Inputs and Results'!$G$13)/('Inputs and Results'!$G$15-'Inputs and Results'!$G$13), 'Inputs and Results'!$G$13 + SQRT(F590*('Inputs and Results'!$G$15-'Inputs and Results'!$G$13)*('Inputs and Results'!$G$14-'Inputs and Results'!$G$13)), 'Inputs and Results'!$G$15 - SQRT((1-F590)*('Inputs and Results'!$G$15-'Inputs and Results'!$G$13)*('Inputs and Results'!$G$15-'Inputs and Results'!$G$14))))</f>
        <v>1084.0598352010504</v>
      </c>
      <c r="D590">
        <f t="shared" ca="1" si="38"/>
        <v>50.550296736122284</v>
      </c>
      <c r="E590">
        <f t="shared" ca="1" si="39"/>
        <v>3.0845426603604453E-2</v>
      </c>
      <c r="F590">
        <f t="shared" ca="1" si="39"/>
        <v>0.98415294496068029</v>
      </c>
    </row>
    <row r="591" spans="1:6" ht="15.75" customHeight="1" x14ac:dyDescent="0.2">
      <c r="A591">
        <v>590</v>
      </c>
      <c r="B591" s="47">
        <f ca="1">IF('Inputs and Results'!$C$15='Inputs and Results'!$C$13, 'Inputs and Results'!$C$13, IF(E591 &lt;= ('Inputs and Results'!$C$14-'Inputs and Results'!$C$13)/('Inputs and Results'!$C$15-'Inputs and Results'!$C$13), 'Inputs and Results'!$C$13 + SQRT(E591*('Inputs and Results'!$C$15-'Inputs and Results'!$C$13)*('Inputs and Results'!$C$14-'Inputs and Results'!$C$13)), 'Inputs and Results'!$C$15 - SQRT((1-E591)*('Inputs and Results'!$C$15-'Inputs and Results'!$C$13)*('Inputs and Results'!$C$15-'Inputs and Results'!$C$14))))</f>
        <v>1.0236543309418138</v>
      </c>
      <c r="C591" s="47">
        <f ca="1">IF('Inputs and Results'!$G$15='Inputs and Results'!$G$13, 'Inputs and Results'!$G$13, IF(F591 &lt;= ('Inputs and Results'!$G$14-'Inputs and Results'!$G$13)/('Inputs and Results'!$G$15-'Inputs and Results'!$G$13), 'Inputs and Results'!$G$13 + SQRT(F591*('Inputs and Results'!$G$15-'Inputs and Results'!$G$13)*('Inputs and Results'!$G$14-'Inputs and Results'!$G$13)), 'Inputs and Results'!$G$15 - SQRT((1-F591)*('Inputs and Results'!$G$15-'Inputs and Results'!$G$13)*('Inputs and Results'!$G$15-'Inputs and Results'!$G$14))))</f>
        <v>453.09305377632347</v>
      </c>
      <c r="D591">
        <f t="shared" ca="1" si="38"/>
        <v>463.81066681778566</v>
      </c>
      <c r="E591">
        <f t="shared" ca="1" si="39"/>
        <v>0.56600642182166117</v>
      </c>
      <c r="F591">
        <f t="shared" ca="1" si="39"/>
        <v>0.34232136112593237</v>
      </c>
    </row>
    <row r="592" spans="1:6" ht="15.75" customHeight="1" x14ac:dyDescent="0.2">
      <c r="A592">
        <v>591</v>
      </c>
      <c r="B592" s="47">
        <f ca="1">IF('Inputs and Results'!$C$15='Inputs and Results'!$C$13, 'Inputs and Results'!$C$13, IF(E592 &lt;= ('Inputs and Results'!$C$14-'Inputs and Results'!$C$13)/('Inputs and Results'!$C$15-'Inputs and Results'!$C$13), 'Inputs and Results'!$C$13 + SQRT(E592*('Inputs and Results'!$C$15-'Inputs and Results'!$C$13)*('Inputs and Results'!$C$14-'Inputs and Results'!$C$13)), 'Inputs and Results'!$C$15 - SQRT((1-E592)*('Inputs and Results'!$C$15-'Inputs and Results'!$C$13)*('Inputs and Results'!$C$15-'Inputs and Results'!$C$14))))</f>
        <v>0.68595556558299231</v>
      </c>
      <c r="C592" s="47">
        <f ca="1">IF('Inputs and Results'!$G$15='Inputs and Results'!$G$13, 'Inputs and Results'!$G$13, IF(F592 &lt;= ('Inputs and Results'!$G$14-'Inputs and Results'!$G$13)/('Inputs and Results'!$G$15-'Inputs and Results'!$G$13), 'Inputs and Results'!$G$13 + SQRT(F592*('Inputs and Results'!$G$15-'Inputs and Results'!$G$13)*('Inputs and Results'!$G$14-'Inputs and Results'!$G$13)), 'Inputs and Results'!$G$15 - SQRT((1-F592)*('Inputs and Results'!$G$15-'Inputs and Results'!$G$13)*('Inputs and Results'!$G$15-'Inputs and Results'!$G$14))))</f>
        <v>375.58357659367152</v>
      </c>
      <c r="D592">
        <f t="shared" ca="1" si="38"/>
        <v>257.63364470599504</v>
      </c>
      <c r="E592">
        <f t="shared" ca="1" si="39"/>
        <v>0.40502203950485227</v>
      </c>
      <c r="F592">
        <f t="shared" ca="1" si="39"/>
        <v>0.19873899141625706</v>
      </c>
    </row>
    <row r="593" spans="1:6" ht="15.75" customHeight="1" x14ac:dyDescent="0.2">
      <c r="A593">
        <v>592</v>
      </c>
      <c r="B593" s="47">
        <f ca="1">IF('Inputs and Results'!$C$15='Inputs and Results'!$C$13, 'Inputs and Results'!$C$13, IF(E593 &lt;= ('Inputs and Results'!$C$14-'Inputs and Results'!$C$13)/('Inputs and Results'!$C$15-'Inputs and Results'!$C$13), 'Inputs and Results'!$C$13 + SQRT(E593*('Inputs and Results'!$C$15-'Inputs and Results'!$C$13)*('Inputs and Results'!$C$14-'Inputs and Results'!$C$13)), 'Inputs and Results'!$C$15 - SQRT((1-E593)*('Inputs and Results'!$C$15-'Inputs and Results'!$C$13)*('Inputs and Results'!$C$15-'Inputs and Results'!$C$14))))</f>
        <v>0.87534466226173402</v>
      </c>
      <c r="C593" s="47">
        <f ca="1">IF('Inputs and Results'!$G$15='Inputs and Results'!$G$13, 'Inputs and Results'!$G$13, IF(F593 &lt;= ('Inputs and Results'!$G$14-'Inputs and Results'!$G$13)/('Inputs and Results'!$G$15-'Inputs and Results'!$G$13), 'Inputs and Results'!$G$13 + SQRT(F593*('Inputs and Results'!$G$15-'Inputs and Results'!$G$13)*('Inputs and Results'!$G$14-'Inputs and Results'!$G$13)), 'Inputs and Results'!$G$15 - SQRT((1-F593)*('Inputs and Results'!$G$15-'Inputs and Results'!$G$13)*('Inputs and Results'!$G$15-'Inputs and Results'!$G$14))))</f>
        <v>381.73972485421427</v>
      </c>
      <c r="D593">
        <f t="shared" ca="1" si="38"/>
        <v>334.15383052439944</v>
      </c>
      <c r="E593">
        <f t="shared" ca="1" si="39"/>
        <v>0.49842663286892164</v>
      </c>
      <c r="F593">
        <f t="shared" ca="1" si="39"/>
        <v>0.21066079347537203</v>
      </c>
    </row>
    <row r="594" spans="1:6" ht="15.75" customHeight="1" x14ac:dyDescent="0.2">
      <c r="A594">
        <v>593</v>
      </c>
      <c r="B594" s="47">
        <f ca="1">IF('Inputs and Results'!$C$15='Inputs and Results'!$C$13, 'Inputs and Results'!$C$13, IF(E594 &lt;= ('Inputs and Results'!$C$14-'Inputs and Results'!$C$13)/('Inputs and Results'!$C$15-'Inputs and Results'!$C$13), 'Inputs and Results'!$C$13 + SQRT(E594*('Inputs and Results'!$C$15-'Inputs and Results'!$C$13)*('Inputs and Results'!$C$14-'Inputs and Results'!$C$13)), 'Inputs and Results'!$C$15 - SQRT((1-E594)*('Inputs and Results'!$C$15-'Inputs and Results'!$C$13)*('Inputs and Results'!$C$15-'Inputs and Results'!$C$14))))</f>
        <v>1.2381605689450264</v>
      </c>
      <c r="C594" s="47">
        <f ca="1">IF('Inputs and Results'!$G$15='Inputs and Results'!$G$13, 'Inputs and Results'!$G$13, IF(F594 &lt;= ('Inputs and Results'!$G$14-'Inputs and Results'!$G$13)/('Inputs and Results'!$G$15-'Inputs and Results'!$G$13), 'Inputs and Results'!$G$13 + SQRT(F594*('Inputs and Results'!$G$15-'Inputs and Results'!$G$13)*('Inputs and Results'!$G$14-'Inputs and Results'!$G$13)), 'Inputs and Results'!$G$15 - SQRT((1-F594)*('Inputs and Results'!$G$15-'Inputs and Results'!$G$13)*('Inputs and Results'!$G$15-'Inputs and Results'!$G$14))))</f>
        <v>711.20568759402852</v>
      </c>
      <c r="D594">
        <f t="shared" ca="1" si="38"/>
        <v>880.58683878836098</v>
      </c>
      <c r="E594">
        <f t="shared" ca="1" si="39"/>
        <v>0.65510242435332078</v>
      </c>
      <c r="F594">
        <f t="shared" ca="1" si="39"/>
        <v>0.7183349073666252</v>
      </c>
    </row>
    <row r="595" spans="1:6" ht="15.75" customHeight="1" x14ac:dyDescent="0.2">
      <c r="A595">
        <v>594</v>
      </c>
      <c r="B595" s="47">
        <f ca="1">IF('Inputs and Results'!$C$15='Inputs and Results'!$C$13, 'Inputs and Results'!$C$13, IF(E595 &lt;= ('Inputs and Results'!$C$14-'Inputs and Results'!$C$13)/('Inputs and Results'!$C$15-'Inputs and Results'!$C$13), 'Inputs and Results'!$C$13 + SQRT(E595*('Inputs and Results'!$C$15-'Inputs and Results'!$C$13)*('Inputs and Results'!$C$14-'Inputs and Results'!$C$13)), 'Inputs and Results'!$C$15 - SQRT((1-E595)*('Inputs and Results'!$C$15-'Inputs and Results'!$C$13)*('Inputs and Results'!$C$15-'Inputs and Results'!$C$14))))</f>
        <v>1.0617860735030378</v>
      </c>
      <c r="C595" s="47">
        <f ca="1">IF('Inputs and Results'!$G$15='Inputs and Results'!$G$13, 'Inputs and Results'!$G$13, IF(F595 &lt;= ('Inputs and Results'!$G$14-'Inputs and Results'!$G$13)/('Inputs and Results'!$G$15-'Inputs and Results'!$G$13), 'Inputs and Results'!$G$13 + SQRT(F595*('Inputs and Results'!$G$15-'Inputs and Results'!$G$13)*('Inputs and Results'!$G$14-'Inputs and Results'!$G$13)), 'Inputs and Results'!$G$15 - SQRT((1-F595)*('Inputs and Results'!$G$15-'Inputs and Results'!$G$13)*('Inputs and Results'!$G$15-'Inputs and Results'!$G$14))))</f>
        <v>511.22246513233529</v>
      </c>
      <c r="D595">
        <f t="shared" ca="1" si="38"/>
        <v>542.80889393940595</v>
      </c>
      <c r="E595">
        <f t="shared" ca="1" si="39"/>
        <v>0.582591863903692</v>
      </c>
      <c r="F595">
        <f t="shared" ca="1" si="39"/>
        <v>0.44070789723866555</v>
      </c>
    </row>
    <row r="596" spans="1:6" ht="15.75" customHeight="1" x14ac:dyDescent="0.2">
      <c r="A596">
        <v>595</v>
      </c>
      <c r="B596" s="47">
        <f ca="1">IF('Inputs and Results'!$C$15='Inputs and Results'!$C$13, 'Inputs and Results'!$C$13, IF(E596 &lt;= ('Inputs and Results'!$C$14-'Inputs and Results'!$C$13)/('Inputs and Results'!$C$15-'Inputs and Results'!$C$13), 'Inputs and Results'!$C$13 + SQRT(E596*('Inputs and Results'!$C$15-'Inputs and Results'!$C$13)*('Inputs and Results'!$C$14-'Inputs and Results'!$C$13)), 'Inputs and Results'!$C$15 - SQRT((1-E596)*('Inputs and Results'!$C$15-'Inputs and Results'!$C$13)*('Inputs and Results'!$C$15-'Inputs and Results'!$C$14))))</f>
        <v>0.68480102706549495</v>
      </c>
      <c r="C596" s="47">
        <f ca="1">IF('Inputs and Results'!$G$15='Inputs and Results'!$G$13, 'Inputs and Results'!$G$13, IF(F596 &lt;= ('Inputs and Results'!$G$14-'Inputs and Results'!$G$13)/('Inputs and Results'!$G$15-'Inputs and Results'!$G$13), 'Inputs and Results'!$G$13 + SQRT(F596*('Inputs and Results'!$G$15-'Inputs and Results'!$G$13)*('Inputs and Results'!$G$14-'Inputs and Results'!$G$13)), 'Inputs and Results'!$G$15 - SQRT((1-F596)*('Inputs and Results'!$G$15-'Inputs and Results'!$G$13)*('Inputs and Results'!$G$15-'Inputs and Results'!$G$14))))</f>
        <v>459.22944658235701</v>
      </c>
      <c r="D596">
        <f t="shared" ca="1" si="38"/>
        <v>314.48079667831695</v>
      </c>
      <c r="E596">
        <f t="shared" ca="1" si="39"/>
        <v>0.40442819063589019</v>
      </c>
      <c r="F596">
        <f t="shared" ca="1" si="39"/>
        <v>0.35308360146387496</v>
      </c>
    </row>
    <row r="597" spans="1:6" ht="15.75" customHeight="1" x14ac:dyDescent="0.2">
      <c r="A597">
        <v>596</v>
      </c>
      <c r="B597" s="47">
        <f ca="1">IF('Inputs and Results'!$C$15='Inputs and Results'!$C$13, 'Inputs and Results'!$C$13, IF(E597 &lt;= ('Inputs and Results'!$C$14-'Inputs and Results'!$C$13)/('Inputs and Results'!$C$15-'Inputs and Results'!$C$13), 'Inputs and Results'!$C$13 + SQRT(E597*('Inputs and Results'!$C$15-'Inputs and Results'!$C$13)*('Inputs and Results'!$C$14-'Inputs and Results'!$C$13)), 'Inputs and Results'!$C$15 - SQRT((1-E597)*('Inputs and Results'!$C$15-'Inputs and Results'!$C$13)*('Inputs and Results'!$C$15-'Inputs and Results'!$C$14))))</f>
        <v>0.13197118525438922</v>
      </c>
      <c r="C597" s="47">
        <f ca="1">IF('Inputs and Results'!$G$15='Inputs and Results'!$G$13, 'Inputs and Results'!$G$13, IF(F597 &lt;= ('Inputs and Results'!$G$14-'Inputs and Results'!$G$13)/('Inputs and Results'!$G$15-'Inputs and Results'!$G$13), 'Inputs and Results'!$G$13 + SQRT(F597*('Inputs and Results'!$G$15-'Inputs and Results'!$G$13)*('Inputs and Results'!$G$14-'Inputs and Results'!$G$13)), 'Inputs and Results'!$G$15 - SQRT((1-F597)*('Inputs and Results'!$G$15-'Inputs and Results'!$G$13)*('Inputs and Results'!$G$15-'Inputs and Results'!$G$14))))</f>
        <v>399.82222727936016</v>
      </c>
      <c r="D597">
        <f t="shared" ca="1" si="38"/>
        <v>52.765013225106955</v>
      </c>
      <c r="E597">
        <f t="shared" ca="1" si="39"/>
        <v>8.60456353098763E-2</v>
      </c>
      <c r="F597">
        <f t="shared" ca="1" si="39"/>
        <v>0.24516208488370184</v>
      </c>
    </row>
    <row r="598" spans="1:6" ht="15.75" customHeight="1" x14ac:dyDescent="0.2">
      <c r="A598">
        <v>597</v>
      </c>
      <c r="B598" s="47">
        <f ca="1">IF('Inputs and Results'!$C$15='Inputs and Results'!$C$13, 'Inputs and Results'!$C$13, IF(E598 &lt;= ('Inputs and Results'!$C$14-'Inputs and Results'!$C$13)/('Inputs and Results'!$C$15-'Inputs and Results'!$C$13), 'Inputs and Results'!$C$13 + SQRT(E598*('Inputs and Results'!$C$15-'Inputs and Results'!$C$13)*('Inputs and Results'!$C$14-'Inputs and Results'!$C$13)), 'Inputs and Results'!$C$15 - SQRT((1-E598)*('Inputs and Results'!$C$15-'Inputs and Results'!$C$13)*('Inputs and Results'!$C$15-'Inputs and Results'!$C$14))))</f>
        <v>0.13520282484107859</v>
      </c>
      <c r="C598" s="47">
        <f ca="1">IF('Inputs and Results'!$G$15='Inputs and Results'!$G$13, 'Inputs and Results'!$G$13, IF(F598 &lt;= ('Inputs and Results'!$G$14-'Inputs and Results'!$G$13)/('Inputs and Results'!$G$15-'Inputs and Results'!$G$13), 'Inputs and Results'!$G$13 + SQRT(F598*('Inputs and Results'!$G$15-'Inputs and Results'!$G$13)*('Inputs and Results'!$G$14-'Inputs and Results'!$G$13)), 'Inputs and Results'!$G$15 - SQRT((1-F598)*('Inputs and Results'!$G$15-'Inputs and Results'!$G$13)*('Inputs and Results'!$G$15-'Inputs and Results'!$G$14))))</f>
        <v>400.664691605607</v>
      </c>
      <c r="D598">
        <f t="shared" ca="1" si="38"/>
        <v>54.170998119157659</v>
      </c>
      <c r="E598">
        <f t="shared" ca="1" si="39"/>
        <v>8.8104127244607255E-2</v>
      </c>
      <c r="F598">
        <f t="shared" ca="1" si="39"/>
        <v>0.24675070499308638</v>
      </c>
    </row>
    <row r="599" spans="1:6" ht="15.75" customHeight="1" x14ac:dyDescent="0.2">
      <c r="A599">
        <v>598</v>
      </c>
      <c r="B599" s="47">
        <f ca="1">IF('Inputs and Results'!$C$15='Inputs and Results'!$C$13, 'Inputs and Results'!$C$13, IF(E599 &lt;= ('Inputs and Results'!$C$14-'Inputs and Results'!$C$13)/('Inputs and Results'!$C$15-'Inputs and Results'!$C$13), 'Inputs and Results'!$C$13 + SQRT(E599*('Inputs and Results'!$C$15-'Inputs and Results'!$C$13)*('Inputs and Results'!$C$14-'Inputs and Results'!$C$13)), 'Inputs and Results'!$C$15 - SQRT((1-E599)*('Inputs and Results'!$C$15-'Inputs and Results'!$C$13)*('Inputs and Results'!$C$15-'Inputs and Results'!$C$14))))</f>
        <v>0.89102566791178672</v>
      </c>
      <c r="C599" s="47">
        <f ca="1">IF('Inputs and Results'!$G$15='Inputs and Results'!$G$13, 'Inputs and Results'!$G$13, IF(F599 &lt;= ('Inputs and Results'!$G$14-'Inputs and Results'!$G$13)/('Inputs and Results'!$G$15-'Inputs and Results'!$G$13), 'Inputs and Results'!$G$13 + SQRT(F599*('Inputs and Results'!$G$15-'Inputs and Results'!$G$13)*('Inputs and Results'!$G$14-'Inputs and Results'!$G$13)), 'Inputs and Results'!$G$15 - SQRT((1-F599)*('Inputs and Results'!$G$15-'Inputs and Results'!$G$13)*('Inputs and Results'!$G$15-'Inputs and Results'!$G$14))))</f>
        <v>757.40757725274489</v>
      </c>
      <c r="D599">
        <f t="shared" ca="1" si="38"/>
        <v>674.86959240307522</v>
      </c>
      <c r="E599">
        <f t="shared" ca="1" si="39"/>
        <v>0.50580302962145274</v>
      </c>
      <c r="F599">
        <f t="shared" ca="1" si="39"/>
        <v>0.7690655690148378</v>
      </c>
    </row>
    <row r="600" spans="1:6" ht="15.75" customHeight="1" x14ac:dyDescent="0.2">
      <c r="A600">
        <v>599</v>
      </c>
      <c r="B600" s="47">
        <f ca="1">IF('Inputs and Results'!$C$15='Inputs and Results'!$C$13, 'Inputs and Results'!$C$13, IF(E600 &lt;= ('Inputs and Results'!$C$14-'Inputs and Results'!$C$13)/('Inputs and Results'!$C$15-'Inputs and Results'!$C$13), 'Inputs and Results'!$C$13 + SQRT(E600*('Inputs and Results'!$C$15-'Inputs and Results'!$C$13)*('Inputs and Results'!$C$14-'Inputs and Results'!$C$13)), 'Inputs and Results'!$C$15 - SQRT((1-E600)*('Inputs and Results'!$C$15-'Inputs and Results'!$C$13)*('Inputs and Results'!$C$15-'Inputs and Results'!$C$14))))</f>
        <v>2.5386103008929668</v>
      </c>
      <c r="C600" s="47">
        <f ca="1">IF('Inputs and Results'!$G$15='Inputs and Results'!$G$13, 'Inputs and Results'!$G$13, IF(F600 &lt;= ('Inputs and Results'!$G$14-'Inputs and Results'!$G$13)/('Inputs and Results'!$G$15-'Inputs and Results'!$G$13), 'Inputs and Results'!$G$13 + SQRT(F600*('Inputs and Results'!$G$15-'Inputs and Results'!$G$13)*('Inputs and Results'!$G$14-'Inputs and Results'!$G$13)), 'Inputs and Results'!$G$15 - SQRT((1-F600)*('Inputs and Results'!$G$15-'Inputs and Results'!$G$13)*('Inputs and Results'!$G$15-'Inputs and Results'!$G$14))))</f>
        <v>789.94755842051529</v>
      </c>
      <c r="D600">
        <f t="shared" ca="1" si="38"/>
        <v>2005.3690089715687</v>
      </c>
      <c r="E600">
        <f t="shared" ca="1" si="39"/>
        <v>0.97634661617310237</v>
      </c>
      <c r="F600">
        <f t="shared" ca="1" si="39"/>
        <v>0.80177448997950262</v>
      </c>
    </row>
    <row r="601" spans="1:6" ht="15.75" customHeight="1" x14ac:dyDescent="0.2">
      <c r="A601">
        <v>600</v>
      </c>
      <c r="B601" s="47">
        <f ca="1">IF('Inputs and Results'!$C$15='Inputs and Results'!$C$13, 'Inputs and Results'!$C$13, IF(E601 &lt;= ('Inputs and Results'!$C$14-'Inputs and Results'!$C$13)/('Inputs and Results'!$C$15-'Inputs and Results'!$C$13), 'Inputs and Results'!$C$13 + SQRT(E601*('Inputs and Results'!$C$15-'Inputs and Results'!$C$13)*('Inputs and Results'!$C$14-'Inputs and Results'!$C$13)), 'Inputs and Results'!$C$15 - SQRT((1-E601)*('Inputs and Results'!$C$15-'Inputs and Results'!$C$13)*('Inputs and Results'!$C$15-'Inputs and Results'!$C$14))))</f>
        <v>0.62285800448297524</v>
      </c>
      <c r="C601" s="47">
        <f ca="1">IF('Inputs and Results'!$G$15='Inputs and Results'!$G$13, 'Inputs and Results'!$G$13, IF(F601 &lt;= ('Inputs and Results'!$G$14-'Inputs and Results'!$G$13)/('Inputs and Results'!$G$15-'Inputs and Results'!$G$13), 'Inputs and Results'!$G$13 + SQRT(F601*('Inputs and Results'!$G$15-'Inputs and Results'!$G$13)*('Inputs and Results'!$G$14-'Inputs and Results'!$G$13)), 'Inputs and Results'!$G$15 - SQRT((1-F601)*('Inputs and Results'!$G$15-'Inputs and Results'!$G$13)*('Inputs and Results'!$G$15-'Inputs and Results'!$G$14))))</f>
        <v>619.16505646826351</v>
      </c>
      <c r="D601">
        <f t="shared" ca="1" si="38"/>
        <v>385.65191151741129</v>
      </c>
      <c r="E601">
        <f t="shared" ca="1" si="39"/>
        <v>0.3721328814610374</v>
      </c>
      <c r="F601">
        <f t="shared" ca="1" si="39"/>
        <v>0.60227195852650905</v>
      </c>
    </row>
    <row r="602" spans="1:6" ht="15.75" customHeight="1" x14ac:dyDescent="0.2">
      <c r="A602">
        <v>601</v>
      </c>
      <c r="B602" s="47">
        <f ca="1">IF('Inputs and Results'!$C$15='Inputs and Results'!$C$13, 'Inputs and Results'!$C$13, IF(E602 &lt;= ('Inputs and Results'!$C$14-'Inputs and Results'!$C$13)/('Inputs and Results'!$C$15-'Inputs and Results'!$C$13), 'Inputs and Results'!$C$13 + SQRT(E602*('Inputs and Results'!$C$15-'Inputs and Results'!$C$13)*('Inputs and Results'!$C$14-'Inputs and Results'!$C$13)), 'Inputs and Results'!$C$15 - SQRT((1-E602)*('Inputs and Results'!$C$15-'Inputs and Results'!$C$13)*('Inputs and Results'!$C$15-'Inputs and Results'!$C$14))))</f>
        <v>1.6987045989631306</v>
      </c>
      <c r="C602" s="47">
        <f ca="1">IF('Inputs and Results'!$G$15='Inputs and Results'!$G$13, 'Inputs and Results'!$G$13, IF(F602 &lt;= ('Inputs and Results'!$G$14-'Inputs and Results'!$G$13)/('Inputs and Results'!$G$15-'Inputs and Results'!$G$13), 'Inputs and Results'!$G$13 + SQRT(F602*('Inputs and Results'!$G$15-'Inputs and Results'!$G$13)*('Inputs and Results'!$G$14-'Inputs and Results'!$G$13)), 'Inputs and Results'!$G$15 - SQRT((1-F602)*('Inputs and Results'!$G$15-'Inputs and Results'!$G$13)*('Inputs and Results'!$G$15-'Inputs and Results'!$G$14))))</f>
        <v>823.11396292984455</v>
      </c>
      <c r="D602">
        <f t="shared" ca="1" si="38"/>
        <v>1398.2274742996947</v>
      </c>
      <c r="E602">
        <f t="shared" ref="E602:F621" ca="1" si="40">RAND()</f>
        <v>0.81184780880447704</v>
      </c>
      <c r="F602">
        <f t="shared" ca="1" si="40"/>
        <v>0.83254395279354976</v>
      </c>
    </row>
    <row r="603" spans="1:6" ht="15.75" customHeight="1" x14ac:dyDescent="0.2">
      <c r="A603">
        <v>602</v>
      </c>
      <c r="B603" s="47">
        <f ca="1">IF('Inputs and Results'!$C$15='Inputs and Results'!$C$13, 'Inputs and Results'!$C$13, IF(E603 &lt;= ('Inputs and Results'!$C$14-'Inputs and Results'!$C$13)/('Inputs and Results'!$C$15-'Inputs and Results'!$C$13), 'Inputs and Results'!$C$13 + SQRT(E603*('Inputs and Results'!$C$15-'Inputs and Results'!$C$13)*('Inputs and Results'!$C$14-'Inputs and Results'!$C$13)), 'Inputs and Results'!$C$15 - SQRT((1-E603)*('Inputs and Results'!$C$15-'Inputs and Results'!$C$13)*('Inputs and Results'!$C$15-'Inputs and Results'!$C$14))))</f>
        <v>1.1074529202025929</v>
      </c>
      <c r="C603" s="47">
        <f ca="1">IF('Inputs and Results'!$G$15='Inputs and Results'!$G$13, 'Inputs and Results'!$G$13, IF(F603 &lt;= ('Inputs and Results'!$G$14-'Inputs and Results'!$G$13)/('Inputs and Results'!$G$15-'Inputs and Results'!$G$13), 'Inputs and Results'!$G$13 + SQRT(F603*('Inputs and Results'!$G$15-'Inputs and Results'!$G$13)*('Inputs and Results'!$G$14-'Inputs and Results'!$G$13)), 'Inputs and Results'!$G$15 - SQRT((1-F603)*('Inputs and Results'!$G$15-'Inputs and Results'!$G$13)*('Inputs and Results'!$G$15-'Inputs and Results'!$G$14))))</f>
        <v>281.12681153943004</v>
      </c>
      <c r="D603">
        <f t="shared" ca="1" si="38"/>
        <v>311.33470838658576</v>
      </c>
      <c r="E603">
        <f t="shared" ca="1" si="40"/>
        <v>0.60202950563892299</v>
      </c>
      <c r="F603">
        <f t="shared" ca="1" si="40"/>
        <v>4.6131506591945426E-3</v>
      </c>
    </row>
    <row r="604" spans="1:6" ht="15.75" customHeight="1" x14ac:dyDescent="0.2">
      <c r="A604">
        <v>603</v>
      </c>
      <c r="B604" s="47">
        <f ca="1">IF('Inputs and Results'!$C$15='Inputs and Results'!$C$13, 'Inputs and Results'!$C$13, IF(E604 &lt;= ('Inputs and Results'!$C$14-'Inputs and Results'!$C$13)/('Inputs and Results'!$C$15-'Inputs and Results'!$C$13), 'Inputs and Results'!$C$13 + SQRT(E604*('Inputs and Results'!$C$15-'Inputs and Results'!$C$13)*('Inputs and Results'!$C$14-'Inputs and Results'!$C$13)), 'Inputs and Results'!$C$15 - SQRT((1-E604)*('Inputs and Results'!$C$15-'Inputs and Results'!$C$13)*('Inputs and Results'!$C$15-'Inputs and Results'!$C$14))))</f>
        <v>1.218630347039815</v>
      </c>
      <c r="C604" s="47">
        <f ca="1">IF('Inputs and Results'!$G$15='Inputs and Results'!$G$13, 'Inputs and Results'!$G$13, IF(F604 &lt;= ('Inputs and Results'!$G$14-'Inputs and Results'!$G$13)/('Inputs and Results'!$G$15-'Inputs and Results'!$G$13), 'Inputs and Results'!$G$13 + SQRT(F604*('Inputs and Results'!$G$15-'Inputs and Results'!$G$13)*('Inputs and Results'!$G$14-'Inputs and Results'!$G$13)), 'Inputs and Results'!$G$15 - SQRT((1-F604)*('Inputs and Results'!$G$15-'Inputs and Results'!$G$13)*('Inputs and Results'!$G$15-'Inputs and Results'!$G$14))))</f>
        <v>810.25585028606395</v>
      </c>
      <c r="D604">
        <f t="shared" ca="1" si="38"/>
        <v>987.40236802514653</v>
      </c>
      <c r="E604">
        <f t="shared" ca="1" si="40"/>
        <v>0.64741357327916782</v>
      </c>
      <c r="F604">
        <f t="shared" ca="1" si="40"/>
        <v>0.82092294261154675</v>
      </c>
    </row>
    <row r="605" spans="1:6" ht="15.75" customHeight="1" x14ac:dyDescent="0.2">
      <c r="A605">
        <v>604</v>
      </c>
      <c r="B605" s="47">
        <f ca="1">IF('Inputs and Results'!$C$15='Inputs and Results'!$C$13, 'Inputs and Results'!$C$13, IF(E605 &lt;= ('Inputs and Results'!$C$14-'Inputs and Results'!$C$13)/('Inputs and Results'!$C$15-'Inputs and Results'!$C$13), 'Inputs and Results'!$C$13 + SQRT(E605*('Inputs and Results'!$C$15-'Inputs and Results'!$C$13)*('Inputs and Results'!$C$14-'Inputs and Results'!$C$13)), 'Inputs and Results'!$C$15 - SQRT((1-E605)*('Inputs and Results'!$C$15-'Inputs and Results'!$C$13)*('Inputs and Results'!$C$15-'Inputs and Results'!$C$14))))</f>
        <v>1.2902680576564278</v>
      </c>
      <c r="C605" s="47">
        <f ca="1">IF('Inputs and Results'!$G$15='Inputs and Results'!$G$13, 'Inputs and Results'!$G$13, IF(F605 &lt;= ('Inputs and Results'!$G$14-'Inputs and Results'!$G$13)/('Inputs and Results'!$G$15-'Inputs and Results'!$G$13), 'Inputs and Results'!$G$13 + SQRT(F605*('Inputs and Results'!$G$15-'Inputs and Results'!$G$13)*('Inputs and Results'!$G$14-'Inputs and Results'!$G$13)), 'Inputs and Results'!$G$15 - SQRT((1-F605)*('Inputs and Results'!$G$15-'Inputs and Results'!$G$13)*('Inputs and Results'!$G$15-'Inputs and Results'!$G$14))))</f>
        <v>304.03352701214953</v>
      </c>
      <c r="D605">
        <f t="shared" ca="1" si="38"/>
        <v>392.28474836039925</v>
      </c>
      <c r="E605">
        <f t="shared" ca="1" si="40"/>
        <v>0.67520185392556398</v>
      </c>
      <c r="F605">
        <f t="shared" ca="1" si="40"/>
        <v>5.3622825684812914E-2</v>
      </c>
    </row>
    <row r="606" spans="1:6" ht="15.75" customHeight="1" x14ac:dyDescent="0.2">
      <c r="A606">
        <v>605</v>
      </c>
      <c r="B606" s="47">
        <f ca="1">IF('Inputs and Results'!$C$15='Inputs and Results'!$C$13, 'Inputs and Results'!$C$13, IF(E606 &lt;= ('Inputs and Results'!$C$14-'Inputs and Results'!$C$13)/('Inputs and Results'!$C$15-'Inputs and Results'!$C$13), 'Inputs and Results'!$C$13 + SQRT(E606*('Inputs and Results'!$C$15-'Inputs and Results'!$C$13)*('Inputs and Results'!$C$14-'Inputs and Results'!$C$13)), 'Inputs and Results'!$C$15 - SQRT((1-E606)*('Inputs and Results'!$C$15-'Inputs and Results'!$C$13)*('Inputs and Results'!$C$15-'Inputs and Results'!$C$14))))</f>
        <v>0.47819946108322053</v>
      </c>
      <c r="C606" s="47">
        <f ca="1">IF('Inputs and Results'!$G$15='Inputs and Results'!$G$13, 'Inputs and Results'!$G$13, IF(F606 &lt;= ('Inputs and Results'!$G$14-'Inputs and Results'!$G$13)/('Inputs and Results'!$G$15-'Inputs and Results'!$G$13), 'Inputs and Results'!$G$13 + SQRT(F606*('Inputs and Results'!$G$15-'Inputs and Results'!$G$13)*('Inputs and Results'!$G$14-'Inputs and Results'!$G$13)), 'Inputs and Results'!$G$15 - SQRT((1-F606)*('Inputs and Results'!$G$15-'Inputs and Results'!$G$13)*('Inputs and Results'!$G$15-'Inputs and Results'!$G$14))))</f>
        <v>616.70163286616457</v>
      </c>
      <c r="D606">
        <f t="shared" ca="1" si="38"/>
        <v>294.90638848574201</v>
      </c>
      <c r="E606">
        <f t="shared" ca="1" si="40"/>
        <v>0.29339133799100447</v>
      </c>
      <c r="F606">
        <f t="shared" ca="1" si="40"/>
        <v>0.59889113459382581</v>
      </c>
    </row>
    <row r="607" spans="1:6" ht="15.75" customHeight="1" x14ac:dyDescent="0.2">
      <c r="A607">
        <v>606</v>
      </c>
      <c r="B607" s="47">
        <f ca="1">IF('Inputs and Results'!$C$15='Inputs and Results'!$C$13, 'Inputs and Results'!$C$13, IF(E607 &lt;= ('Inputs and Results'!$C$14-'Inputs and Results'!$C$13)/('Inputs and Results'!$C$15-'Inputs and Results'!$C$13), 'Inputs and Results'!$C$13 + SQRT(E607*('Inputs and Results'!$C$15-'Inputs and Results'!$C$13)*('Inputs and Results'!$C$14-'Inputs and Results'!$C$13)), 'Inputs and Results'!$C$15 - SQRT((1-E607)*('Inputs and Results'!$C$15-'Inputs and Results'!$C$13)*('Inputs and Results'!$C$15-'Inputs and Results'!$C$14))))</f>
        <v>1.9649404477850241</v>
      </c>
      <c r="C607" s="47">
        <f ca="1">IF('Inputs and Results'!$G$15='Inputs and Results'!$G$13, 'Inputs and Results'!$G$13, IF(F607 &lt;= ('Inputs and Results'!$G$14-'Inputs and Results'!$G$13)/('Inputs and Results'!$G$15-'Inputs and Results'!$G$13), 'Inputs and Results'!$G$13 + SQRT(F607*('Inputs and Results'!$G$15-'Inputs and Results'!$G$13)*('Inputs and Results'!$G$14-'Inputs and Results'!$G$13)), 'Inputs and Results'!$G$15 - SQRT((1-F607)*('Inputs and Results'!$G$15-'Inputs and Results'!$G$13)*('Inputs and Results'!$G$15-'Inputs and Results'!$G$14))))</f>
        <v>758.26672272997132</v>
      </c>
      <c r="D607">
        <f t="shared" ca="1" si="38"/>
        <v>1489.9489537015124</v>
      </c>
      <c r="E607">
        <f t="shared" ca="1" si="40"/>
        <v>0.88096130259650374</v>
      </c>
      <c r="F607">
        <f t="shared" ca="1" si="40"/>
        <v>0.76996126307532875</v>
      </c>
    </row>
    <row r="608" spans="1:6" ht="15.75" customHeight="1" x14ac:dyDescent="0.2">
      <c r="A608">
        <v>607</v>
      </c>
      <c r="B608" s="47">
        <f ca="1">IF('Inputs and Results'!$C$15='Inputs and Results'!$C$13, 'Inputs and Results'!$C$13, IF(E608 &lt;= ('Inputs and Results'!$C$14-'Inputs and Results'!$C$13)/('Inputs and Results'!$C$15-'Inputs and Results'!$C$13), 'Inputs and Results'!$C$13 + SQRT(E608*('Inputs and Results'!$C$15-'Inputs and Results'!$C$13)*('Inputs and Results'!$C$14-'Inputs and Results'!$C$13)), 'Inputs and Results'!$C$15 - SQRT((1-E608)*('Inputs and Results'!$C$15-'Inputs and Results'!$C$13)*('Inputs and Results'!$C$15-'Inputs and Results'!$C$14))))</f>
        <v>0.68329639297839684</v>
      </c>
      <c r="C608" s="47">
        <f ca="1">IF('Inputs and Results'!$G$15='Inputs and Results'!$G$13, 'Inputs and Results'!$G$13, IF(F608 &lt;= ('Inputs and Results'!$G$14-'Inputs and Results'!$G$13)/('Inputs and Results'!$G$15-'Inputs and Results'!$G$13), 'Inputs and Results'!$G$13 + SQRT(F608*('Inputs and Results'!$G$15-'Inputs and Results'!$G$13)*('Inputs and Results'!$G$14-'Inputs and Results'!$G$13)), 'Inputs and Results'!$G$15 - SQRT((1-F608)*('Inputs and Results'!$G$15-'Inputs and Results'!$G$13)*('Inputs and Results'!$G$15-'Inputs and Results'!$G$14))))</f>
        <v>299.91915232690963</v>
      </c>
      <c r="D608">
        <f t="shared" ca="1" si="38"/>
        <v>204.9336749701157</v>
      </c>
      <c r="E608">
        <f t="shared" ca="1" si="40"/>
        <v>0.40365382191256582</v>
      </c>
      <c r="F608">
        <f t="shared" ca="1" si="40"/>
        <v>4.4911136872765156E-2</v>
      </c>
    </row>
    <row r="609" spans="1:6" ht="15.75" customHeight="1" x14ac:dyDescent="0.2">
      <c r="A609">
        <v>608</v>
      </c>
      <c r="B609" s="47">
        <f ca="1">IF('Inputs and Results'!$C$15='Inputs and Results'!$C$13, 'Inputs and Results'!$C$13, IF(E609 &lt;= ('Inputs and Results'!$C$14-'Inputs and Results'!$C$13)/('Inputs and Results'!$C$15-'Inputs and Results'!$C$13), 'Inputs and Results'!$C$13 + SQRT(E609*('Inputs and Results'!$C$15-'Inputs and Results'!$C$13)*('Inputs and Results'!$C$14-'Inputs and Results'!$C$13)), 'Inputs and Results'!$C$15 - SQRT((1-E609)*('Inputs and Results'!$C$15-'Inputs and Results'!$C$13)*('Inputs and Results'!$C$15-'Inputs and Results'!$C$14))))</f>
        <v>1.29161798390522</v>
      </c>
      <c r="C609" s="47">
        <f ca="1">IF('Inputs and Results'!$G$15='Inputs and Results'!$G$13, 'Inputs and Results'!$G$13, IF(F609 &lt;= ('Inputs and Results'!$G$14-'Inputs and Results'!$G$13)/('Inputs and Results'!$G$15-'Inputs and Results'!$G$13), 'Inputs and Results'!$G$13 + SQRT(F609*('Inputs and Results'!$G$15-'Inputs and Results'!$G$13)*('Inputs and Results'!$G$14-'Inputs and Results'!$G$13)), 'Inputs and Results'!$G$15 - SQRT((1-F609)*('Inputs and Results'!$G$15-'Inputs and Results'!$G$13)*('Inputs and Results'!$G$15-'Inputs and Results'!$G$14))))</f>
        <v>494.37997561009172</v>
      </c>
      <c r="D609">
        <f t="shared" ca="1" si="38"/>
        <v>638.55006738061854</v>
      </c>
      <c r="E609">
        <f t="shared" ca="1" si="40"/>
        <v>0.6757145430093261</v>
      </c>
      <c r="F609">
        <f t="shared" ca="1" si="40"/>
        <v>0.41302104140213125</v>
      </c>
    </row>
    <row r="610" spans="1:6" ht="15.75" customHeight="1" x14ac:dyDescent="0.2">
      <c r="A610">
        <v>609</v>
      </c>
      <c r="B610" s="47">
        <f ca="1">IF('Inputs and Results'!$C$15='Inputs and Results'!$C$13, 'Inputs and Results'!$C$13, IF(E610 &lt;= ('Inputs and Results'!$C$14-'Inputs and Results'!$C$13)/('Inputs and Results'!$C$15-'Inputs and Results'!$C$13), 'Inputs and Results'!$C$13 + SQRT(E610*('Inputs and Results'!$C$15-'Inputs and Results'!$C$13)*('Inputs and Results'!$C$14-'Inputs and Results'!$C$13)), 'Inputs and Results'!$C$15 - SQRT((1-E610)*('Inputs and Results'!$C$15-'Inputs and Results'!$C$13)*('Inputs and Results'!$C$15-'Inputs and Results'!$C$14))))</f>
        <v>0.57789581198446838</v>
      </c>
      <c r="C610" s="47">
        <f ca="1">IF('Inputs and Results'!$G$15='Inputs and Results'!$G$13, 'Inputs and Results'!$G$13, IF(F610 &lt;= ('Inputs and Results'!$G$14-'Inputs and Results'!$G$13)/('Inputs and Results'!$G$15-'Inputs and Results'!$G$13), 'Inputs and Results'!$G$13 + SQRT(F610*('Inputs and Results'!$G$15-'Inputs and Results'!$G$13)*('Inputs and Results'!$G$14-'Inputs and Results'!$G$13)), 'Inputs and Results'!$G$15 - SQRT((1-F610)*('Inputs and Results'!$G$15-'Inputs and Results'!$G$13)*('Inputs and Results'!$G$15-'Inputs and Results'!$G$14))))</f>
        <v>869.66825784519165</v>
      </c>
      <c r="D610">
        <f t="shared" ca="1" si="38"/>
        <v>502.57764402456502</v>
      </c>
      <c r="E610">
        <f t="shared" ca="1" si="40"/>
        <v>0.34815681137751353</v>
      </c>
      <c r="F610">
        <f t="shared" ca="1" si="40"/>
        <v>0.87135842304836619</v>
      </c>
    </row>
    <row r="611" spans="1:6" ht="15.75" customHeight="1" x14ac:dyDescent="0.2">
      <c r="A611">
        <v>610</v>
      </c>
      <c r="B611" s="47">
        <f ca="1">IF('Inputs and Results'!$C$15='Inputs and Results'!$C$13, 'Inputs and Results'!$C$13, IF(E611 &lt;= ('Inputs and Results'!$C$14-'Inputs and Results'!$C$13)/('Inputs and Results'!$C$15-'Inputs and Results'!$C$13), 'Inputs and Results'!$C$13 + SQRT(E611*('Inputs and Results'!$C$15-'Inputs and Results'!$C$13)*('Inputs and Results'!$C$14-'Inputs and Results'!$C$13)), 'Inputs and Results'!$C$15 - SQRT((1-E611)*('Inputs and Results'!$C$15-'Inputs and Results'!$C$13)*('Inputs and Results'!$C$15-'Inputs and Results'!$C$14))))</f>
        <v>0.48152186963104082</v>
      </c>
      <c r="C611" s="47">
        <f ca="1">IF('Inputs and Results'!$G$15='Inputs and Results'!$G$13, 'Inputs and Results'!$G$13, IF(F611 &lt;= ('Inputs and Results'!$G$14-'Inputs and Results'!$G$13)/('Inputs and Results'!$G$15-'Inputs and Results'!$G$13), 'Inputs and Results'!$G$13 + SQRT(F611*('Inputs and Results'!$G$15-'Inputs and Results'!$G$13)*('Inputs and Results'!$G$14-'Inputs and Results'!$G$13)), 'Inputs and Results'!$G$15 - SQRT((1-F611)*('Inputs and Results'!$G$15-'Inputs and Results'!$G$13)*('Inputs and Results'!$G$15-'Inputs and Results'!$G$14))))</f>
        <v>341.32565132361481</v>
      </c>
      <c r="D611">
        <f t="shared" ca="1" si="38"/>
        <v>164.35576577837975</v>
      </c>
      <c r="E611">
        <f t="shared" ca="1" si="40"/>
        <v>0.29525198965036359</v>
      </c>
      <c r="F611">
        <f t="shared" ca="1" si="40"/>
        <v>0.13076397265068029</v>
      </c>
    </row>
    <row r="612" spans="1:6" ht="15.75" customHeight="1" x14ac:dyDescent="0.2">
      <c r="A612">
        <v>611</v>
      </c>
      <c r="B612" s="47">
        <f ca="1">IF('Inputs and Results'!$C$15='Inputs and Results'!$C$13, 'Inputs and Results'!$C$13, IF(E612 &lt;= ('Inputs and Results'!$C$14-'Inputs and Results'!$C$13)/('Inputs and Results'!$C$15-'Inputs and Results'!$C$13), 'Inputs and Results'!$C$13 + SQRT(E612*('Inputs and Results'!$C$15-'Inputs and Results'!$C$13)*('Inputs and Results'!$C$14-'Inputs and Results'!$C$13)), 'Inputs and Results'!$C$15 - SQRT((1-E612)*('Inputs and Results'!$C$15-'Inputs and Results'!$C$13)*('Inputs and Results'!$C$15-'Inputs and Results'!$C$14))))</f>
        <v>1.6164440983652844</v>
      </c>
      <c r="C612" s="47">
        <f ca="1">IF('Inputs and Results'!$G$15='Inputs and Results'!$G$13, 'Inputs and Results'!$G$13, IF(F612 &lt;= ('Inputs and Results'!$G$14-'Inputs and Results'!$G$13)/('Inputs and Results'!$G$15-'Inputs and Results'!$G$13), 'Inputs and Results'!$G$13 + SQRT(F612*('Inputs and Results'!$G$15-'Inputs and Results'!$G$13)*('Inputs and Results'!$G$14-'Inputs and Results'!$G$13)), 'Inputs and Results'!$G$15 - SQRT((1-F612)*('Inputs and Results'!$G$15-'Inputs and Results'!$G$13)*('Inputs and Results'!$G$15-'Inputs and Results'!$G$14))))</f>
        <v>724.06362106065126</v>
      </c>
      <c r="D612">
        <f t="shared" ca="1" si="38"/>
        <v>1170.4083671044873</v>
      </c>
      <c r="E612">
        <f t="shared" ca="1" si="40"/>
        <v>0.78730811856130545</v>
      </c>
      <c r="F612">
        <f t="shared" ca="1" si="40"/>
        <v>0.73295863227797364</v>
      </c>
    </row>
    <row r="613" spans="1:6" ht="15.75" customHeight="1" x14ac:dyDescent="0.2">
      <c r="A613">
        <v>612</v>
      </c>
      <c r="B613" s="47">
        <f ca="1">IF('Inputs and Results'!$C$15='Inputs and Results'!$C$13, 'Inputs and Results'!$C$13, IF(E613 &lt;= ('Inputs and Results'!$C$14-'Inputs and Results'!$C$13)/('Inputs and Results'!$C$15-'Inputs and Results'!$C$13), 'Inputs and Results'!$C$13 + SQRT(E613*('Inputs and Results'!$C$15-'Inputs and Results'!$C$13)*('Inputs and Results'!$C$14-'Inputs and Results'!$C$13)), 'Inputs and Results'!$C$15 - SQRT((1-E613)*('Inputs and Results'!$C$15-'Inputs and Results'!$C$13)*('Inputs and Results'!$C$15-'Inputs and Results'!$C$14))))</f>
        <v>2.0159061727848786</v>
      </c>
      <c r="C613" s="47">
        <f ca="1">IF('Inputs and Results'!$G$15='Inputs and Results'!$G$13, 'Inputs and Results'!$G$13, IF(F613 &lt;= ('Inputs and Results'!$G$14-'Inputs and Results'!$G$13)/('Inputs and Results'!$G$15-'Inputs and Results'!$G$13), 'Inputs and Results'!$G$13 + SQRT(F613*('Inputs and Results'!$G$15-'Inputs and Results'!$G$13)*('Inputs and Results'!$G$14-'Inputs and Results'!$G$13)), 'Inputs and Results'!$G$15 - SQRT((1-F613)*('Inputs and Results'!$G$15-'Inputs and Results'!$G$13)*('Inputs and Results'!$G$15-'Inputs and Results'!$G$14))))</f>
        <v>528.8344463816054</v>
      </c>
      <c r="D613">
        <f t="shared" ca="1" si="38"/>
        <v>1066.0806248419522</v>
      </c>
      <c r="E613">
        <f t="shared" ca="1" si="40"/>
        <v>0.89239548213745501</v>
      </c>
      <c r="F613">
        <f t="shared" ca="1" si="40"/>
        <v>0.46894432081933546</v>
      </c>
    </row>
    <row r="614" spans="1:6" ht="15.75" customHeight="1" x14ac:dyDescent="0.2">
      <c r="A614">
        <v>613</v>
      </c>
      <c r="B614" s="47">
        <f ca="1">IF('Inputs and Results'!$C$15='Inputs and Results'!$C$13, 'Inputs and Results'!$C$13, IF(E614 &lt;= ('Inputs and Results'!$C$14-'Inputs and Results'!$C$13)/('Inputs and Results'!$C$15-'Inputs and Results'!$C$13), 'Inputs and Results'!$C$13 + SQRT(E614*('Inputs and Results'!$C$15-'Inputs and Results'!$C$13)*('Inputs and Results'!$C$14-'Inputs and Results'!$C$13)), 'Inputs and Results'!$C$15 - SQRT((1-E614)*('Inputs and Results'!$C$15-'Inputs and Results'!$C$13)*('Inputs and Results'!$C$15-'Inputs and Results'!$C$14))))</f>
        <v>1.9290859995205956</v>
      </c>
      <c r="C614" s="47">
        <f ca="1">IF('Inputs and Results'!$G$15='Inputs and Results'!$G$13, 'Inputs and Results'!$G$13, IF(F614 &lt;= ('Inputs and Results'!$G$14-'Inputs and Results'!$G$13)/('Inputs and Results'!$G$15-'Inputs and Results'!$G$13), 'Inputs and Results'!$G$13 + SQRT(F614*('Inputs and Results'!$G$15-'Inputs and Results'!$G$13)*('Inputs and Results'!$G$14-'Inputs and Results'!$G$13)), 'Inputs and Results'!$G$15 - SQRT((1-F614)*('Inputs and Results'!$G$15-'Inputs and Results'!$G$13)*('Inputs and Results'!$G$15-'Inputs and Results'!$G$14))))</f>
        <v>329.0237927179794</v>
      </c>
      <c r="D614">
        <f t="shared" ca="1" si="38"/>
        <v>634.71519204142055</v>
      </c>
      <c r="E614">
        <f t="shared" ca="1" si="40"/>
        <v>0.87257146706413313</v>
      </c>
      <c r="F614">
        <f t="shared" ca="1" si="40"/>
        <v>0.10567921893498056</v>
      </c>
    </row>
    <row r="615" spans="1:6" ht="15.75" customHeight="1" x14ac:dyDescent="0.2">
      <c r="A615">
        <v>614</v>
      </c>
      <c r="B615" s="47">
        <f ca="1">IF('Inputs and Results'!$C$15='Inputs and Results'!$C$13, 'Inputs and Results'!$C$13, IF(E615 &lt;= ('Inputs and Results'!$C$14-'Inputs and Results'!$C$13)/('Inputs and Results'!$C$15-'Inputs and Results'!$C$13), 'Inputs and Results'!$C$13 + SQRT(E615*('Inputs and Results'!$C$15-'Inputs and Results'!$C$13)*('Inputs and Results'!$C$14-'Inputs and Results'!$C$13)), 'Inputs and Results'!$C$15 - SQRT((1-E615)*('Inputs and Results'!$C$15-'Inputs and Results'!$C$13)*('Inputs and Results'!$C$15-'Inputs and Results'!$C$14))))</f>
        <v>0.45230571053854707</v>
      </c>
      <c r="C615" s="47">
        <f ca="1">IF('Inputs and Results'!$G$15='Inputs and Results'!$G$13, 'Inputs and Results'!$G$13, IF(F615 &lt;= ('Inputs and Results'!$G$14-'Inputs and Results'!$G$13)/('Inputs and Results'!$G$15-'Inputs and Results'!$G$13), 'Inputs and Results'!$G$13 + SQRT(F615*('Inputs and Results'!$G$15-'Inputs and Results'!$G$13)*('Inputs and Results'!$G$14-'Inputs and Results'!$G$13)), 'Inputs and Results'!$G$15 - SQRT((1-F615)*('Inputs and Results'!$G$15-'Inputs and Results'!$G$13)*('Inputs and Results'!$G$15-'Inputs and Results'!$G$14))))</f>
        <v>587.34354514199129</v>
      </c>
      <c r="D615">
        <f t="shared" ca="1" si="38"/>
        <v>265.65883951567758</v>
      </c>
      <c r="E615">
        <f t="shared" ca="1" si="40"/>
        <v>0.27880597860505574</v>
      </c>
      <c r="F615">
        <f t="shared" ca="1" si="40"/>
        <v>0.55749848017346093</v>
      </c>
    </row>
    <row r="616" spans="1:6" ht="15.75" customHeight="1" x14ac:dyDescent="0.2">
      <c r="A616">
        <v>615</v>
      </c>
      <c r="B616" s="47">
        <f ca="1">IF('Inputs and Results'!$C$15='Inputs and Results'!$C$13, 'Inputs and Results'!$C$13, IF(E616 &lt;= ('Inputs and Results'!$C$14-'Inputs and Results'!$C$13)/('Inputs and Results'!$C$15-'Inputs and Results'!$C$13), 'Inputs and Results'!$C$13 + SQRT(E616*('Inputs and Results'!$C$15-'Inputs and Results'!$C$13)*('Inputs and Results'!$C$14-'Inputs and Results'!$C$13)), 'Inputs and Results'!$C$15 - SQRT((1-E616)*('Inputs and Results'!$C$15-'Inputs and Results'!$C$13)*('Inputs and Results'!$C$15-'Inputs and Results'!$C$14))))</f>
        <v>1.2724734356815106</v>
      </c>
      <c r="C616" s="47">
        <f ca="1">IF('Inputs and Results'!$G$15='Inputs and Results'!$G$13, 'Inputs and Results'!$G$13, IF(F616 &lt;= ('Inputs and Results'!$G$14-'Inputs and Results'!$G$13)/('Inputs and Results'!$G$15-'Inputs and Results'!$G$13), 'Inputs and Results'!$G$13 + SQRT(F616*('Inputs and Results'!$G$15-'Inputs and Results'!$G$13)*('Inputs and Results'!$G$14-'Inputs and Results'!$G$13)), 'Inputs and Results'!$G$15 - SQRT((1-F616)*('Inputs and Results'!$G$15-'Inputs and Results'!$G$13)*('Inputs and Results'!$G$15-'Inputs and Results'!$G$14))))</f>
        <v>669.44701137173206</v>
      </c>
      <c r="D616">
        <f t="shared" ca="1" si="38"/>
        <v>851.85353856690722</v>
      </c>
      <c r="E616">
        <f t="shared" ca="1" si="40"/>
        <v>0.66840577439710624</v>
      </c>
      <c r="F616">
        <f t="shared" ca="1" si="40"/>
        <v>0.66815271397823617</v>
      </c>
    </row>
    <row r="617" spans="1:6" ht="15.75" customHeight="1" x14ac:dyDescent="0.2">
      <c r="A617">
        <v>616</v>
      </c>
      <c r="B617" s="47">
        <f ca="1">IF('Inputs and Results'!$C$15='Inputs and Results'!$C$13, 'Inputs and Results'!$C$13, IF(E617 &lt;= ('Inputs and Results'!$C$14-'Inputs and Results'!$C$13)/('Inputs and Results'!$C$15-'Inputs and Results'!$C$13), 'Inputs and Results'!$C$13 + SQRT(E617*('Inputs and Results'!$C$15-'Inputs and Results'!$C$13)*('Inputs and Results'!$C$14-'Inputs and Results'!$C$13)), 'Inputs and Results'!$C$15 - SQRT((1-E617)*('Inputs and Results'!$C$15-'Inputs and Results'!$C$13)*('Inputs and Results'!$C$15-'Inputs and Results'!$C$14))))</f>
        <v>0.60865113306141572</v>
      </c>
      <c r="C617" s="47">
        <f ca="1">IF('Inputs and Results'!$G$15='Inputs and Results'!$G$13, 'Inputs and Results'!$G$13, IF(F617 &lt;= ('Inputs and Results'!$G$14-'Inputs and Results'!$G$13)/('Inputs and Results'!$G$15-'Inputs and Results'!$G$13), 'Inputs and Results'!$G$13 + SQRT(F617*('Inputs and Results'!$G$15-'Inputs and Results'!$G$13)*('Inputs and Results'!$G$14-'Inputs and Results'!$G$13)), 'Inputs and Results'!$G$15 - SQRT((1-F617)*('Inputs and Results'!$G$15-'Inputs and Results'!$G$13)*('Inputs and Results'!$G$15-'Inputs and Results'!$G$14))))</f>
        <v>459.32302961905441</v>
      </c>
      <c r="D617">
        <f t="shared" ca="1" si="38"/>
        <v>279.56748241883969</v>
      </c>
      <c r="E617">
        <f t="shared" ca="1" si="40"/>
        <v>0.36460562184350531</v>
      </c>
      <c r="F617">
        <f t="shared" ca="1" si="40"/>
        <v>0.35324704364361514</v>
      </c>
    </row>
    <row r="618" spans="1:6" ht="15.75" customHeight="1" x14ac:dyDescent="0.2">
      <c r="A618">
        <v>617</v>
      </c>
      <c r="B618" s="47">
        <f ca="1">IF('Inputs and Results'!$C$15='Inputs and Results'!$C$13, 'Inputs and Results'!$C$13, IF(E618 &lt;= ('Inputs and Results'!$C$14-'Inputs and Results'!$C$13)/('Inputs and Results'!$C$15-'Inputs and Results'!$C$13), 'Inputs and Results'!$C$13 + SQRT(E618*('Inputs and Results'!$C$15-'Inputs and Results'!$C$13)*('Inputs and Results'!$C$14-'Inputs and Results'!$C$13)), 'Inputs and Results'!$C$15 - SQRT((1-E618)*('Inputs and Results'!$C$15-'Inputs and Results'!$C$13)*('Inputs and Results'!$C$15-'Inputs and Results'!$C$14))))</f>
        <v>0.62477344660964373</v>
      </c>
      <c r="C618" s="47">
        <f ca="1">IF('Inputs and Results'!$G$15='Inputs and Results'!$G$13, 'Inputs and Results'!$G$13, IF(F618 &lt;= ('Inputs and Results'!$G$14-'Inputs and Results'!$G$13)/('Inputs and Results'!$G$15-'Inputs and Results'!$G$13), 'Inputs and Results'!$G$13 + SQRT(F618*('Inputs and Results'!$G$15-'Inputs and Results'!$G$13)*('Inputs and Results'!$G$14-'Inputs and Results'!$G$13)), 'Inputs and Results'!$G$15 - SQRT((1-F618)*('Inputs and Results'!$G$15-'Inputs and Results'!$G$13)*('Inputs and Results'!$G$15-'Inputs and Results'!$G$14))))</f>
        <v>645.2327744619754</v>
      </c>
      <c r="D618">
        <f t="shared" ca="1" si="38"/>
        <v>403.12430436611129</v>
      </c>
      <c r="E618">
        <f t="shared" ca="1" si="40"/>
        <v>0.37314431334104103</v>
      </c>
      <c r="F618">
        <f t="shared" ca="1" si="40"/>
        <v>0.6371707161866057</v>
      </c>
    </row>
    <row r="619" spans="1:6" ht="15.75" customHeight="1" x14ac:dyDescent="0.2">
      <c r="A619">
        <v>618</v>
      </c>
      <c r="B619" s="47">
        <f ca="1">IF('Inputs and Results'!$C$15='Inputs and Results'!$C$13, 'Inputs and Results'!$C$13, IF(E619 &lt;= ('Inputs and Results'!$C$14-'Inputs and Results'!$C$13)/('Inputs and Results'!$C$15-'Inputs and Results'!$C$13), 'Inputs and Results'!$C$13 + SQRT(E619*('Inputs and Results'!$C$15-'Inputs and Results'!$C$13)*('Inputs and Results'!$C$14-'Inputs and Results'!$C$13)), 'Inputs and Results'!$C$15 - SQRT((1-E619)*('Inputs and Results'!$C$15-'Inputs and Results'!$C$13)*('Inputs and Results'!$C$15-'Inputs and Results'!$C$14))))</f>
        <v>0.14299919856289334</v>
      </c>
      <c r="C619" s="47">
        <f ca="1">IF('Inputs and Results'!$G$15='Inputs and Results'!$G$13, 'Inputs and Results'!$G$13, IF(F619 &lt;= ('Inputs and Results'!$G$14-'Inputs and Results'!$G$13)/('Inputs and Results'!$G$15-'Inputs and Results'!$G$13), 'Inputs and Results'!$G$13 + SQRT(F619*('Inputs and Results'!$G$15-'Inputs and Results'!$G$13)*('Inputs and Results'!$G$14-'Inputs and Results'!$G$13)), 'Inputs and Results'!$G$15 - SQRT((1-F619)*('Inputs and Results'!$G$15-'Inputs and Results'!$G$13)*('Inputs and Results'!$G$15-'Inputs and Results'!$G$14))))</f>
        <v>353.37583866402497</v>
      </c>
      <c r="D619">
        <f t="shared" ca="1" si="38"/>
        <v>50.532461720445866</v>
      </c>
      <c r="E619">
        <f t="shared" ca="1" si="40"/>
        <v>9.3060713398636752E-2</v>
      </c>
      <c r="F619">
        <f t="shared" ca="1" si="40"/>
        <v>0.15498959545949431</v>
      </c>
    </row>
    <row r="620" spans="1:6" ht="15.75" customHeight="1" x14ac:dyDescent="0.2">
      <c r="A620">
        <v>619</v>
      </c>
      <c r="B620" s="47">
        <f ca="1">IF('Inputs and Results'!$C$15='Inputs and Results'!$C$13, 'Inputs and Results'!$C$13, IF(E620 &lt;= ('Inputs and Results'!$C$14-'Inputs and Results'!$C$13)/('Inputs and Results'!$C$15-'Inputs and Results'!$C$13), 'Inputs and Results'!$C$13 + SQRT(E620*('Inputs and Results'!$C$15-'Inputs and Results'!$C$13)*('Inputs and Results'!$C$14-'Inputs and Results'!$C$13)), 'Inputs and Results'!$C$15 - SQRT((1-E620)*('Inputs and Results'!$C$15-'Inputs and Results'!$C$13)*('Inputs and Results'!$C$15-'Inputs and Results'!$C$14))))</f>
        <v>1.6617566043433785</v>
      </c>
      <c r="C620" s="47">
        <f ca="1">IF('Inputs and Results'!$G$15='Inputs and Results'!$G$13, 'Inputs and Results'!$G$13, IF(F620 &lt;= ('Inputs and Results'!$G$14-'Inputs and Results'!$G$13)/('Inputs and Results'!$G$15-'Inputs and Results'!$G$13), 'Inputs and Results'!$G$13 + SQRT(F620*('Inputs and Results'!$G$15-'Inputs and Results'!$G$13)*('Inputs and Results'!$G$14-'Inputs and Results'!$G$13)), 'Inputs and Results'!$G$15 - SQRT((1-F620)*('Inputs and Results'!$G$15-'Inputs and Results'!$G$13)*('Inputs and Results'!$G$15-'Inputs and Results'!$G$14))))</f>
        <v>449.9842588974999</v>
      </c>
      <c r="D620">
        <f t="shared" ca="1" si="38"/>
        <v>747.76431407348116</v>
      </c>
      <c r="E620">
        <f t="shared" ca="1" si="40"/>
        <v>0.801011623775715</v>
      </c>
      <c r="F620">
        <f t="shared" ca="1" si="40"/>
        <v>0.33683515427628186</v>
      </c>
    </row>
    <row r="621" spans="1:6" ht="15.75" customHeight="1" x14ac:dyDescent="0.2">
      <c r="A621">
        <v>620</v>
      </c>
      <c r="B621" s="47">
        <f ca="1">IF('Inputs and Results'!$C$15='Inputs and Results'!$C$13, 'Inputs and Results'!$C$13, IF(E621 &lt;= ('Inputs and Results'!$C$14-'Inputs and Results'!$C$13)/('Inputs and Results'!$C$15-'Inputs and Results'!$C$13), 'Inputs and Results'!$C$13 + SQRT(E621*('Inputs and Results'!$C$15-'Inputs and Results'!$C$13)*('Inputs and Results'!$C$14-'Inputs and Results'!$C$13)), 'Inputs and Results'!$C$15 - SQRT((1-E621)*('Inputs and Results'!$C$15-'Inputs and Results'!$C$13)*('Inputs and Results'!$C$15-'Inputs and Results'!$C$14))))</f>
        <v>0.50867124498732696</v>
      </c>
      <c r="C621" s="47">
        <f ca="1">IF('Inputs and Results'!$G$15='Inputs and Results'!$G$13, 'Inputs and Results'!$G$13, IF(F621 &lt;= ('Inputs and Results'!$G$14-'Inputs and Results'!$G$13)/('Inputs and Results'!$G$15-'Inputs and Results'!$G$13), 'Inputs and Results'!$G$13 + SQRT(F621*('Inputs and Results'!$G$15-'Inputs and Results'!$G$13)*('Inputs and Results'!$G$14-'Inputs and Results'!$G$13)), 'Inputs and Results'!$G$15 - SQRT((1-F621)*('Inputs and Results'!$G$15-'Inputs and Results'!$G$13)*('Inputs and Results'!$G$15-'Inputs and Results'!$G$14))))</f>
        <v>625.31902297952558</v>
      </c>
      <c r="D621">
        <f t="shared" ca="1" si="38"/>
        <v>318.0818059332542</v>
      </c>
      <c r="E621">
        <f t="shared" ca="1" si="40"/>
        <v>0.31036455938300067</v>
      </c>
      <c r="F621">
        <f t="shared" ca="1" si="40"/>
        <v>0.61065519663726808</v>
      </c>
    </row>
    <row r="622" spans="1:6" ht="15.75" customHeight="1" x14ac:dyDescent="0.2">
      <c r="A622">
        <v>621</v>
      </c>
      <c r="B622" s="47">
        <f ca="1">IF('Inputs and Results'!$C$15='Inputs and Results'!$C$13, 'Inputs and Results'!$C$13, IF(E622 &lt;= ('Inputs and Results'!$C$14-'Inputs and Results'!$C$13)/('Inputs and Results'!$C$15-'Inputs and Results'!$C$13), 'Inputs and Results'!$C$13 + SQRT(E622*('Inputs and Results'!$C$15-'Inputs and Results'!$C$13)*('Inputs and Results'!$C$14-'Inputs and Results'!$C$13)), 'Inputs and Results'!$C$15 - SQRT((1-E622)*('Inputs and Results'!$C$15-'Inputs and Results'!$C$13)*('Inputs and Results'!$C$15-'Inputs and Results'!$C$14))))</f>
        <v>7.7569264684029804E-2</v>
      </c>
      <c r="C622" s="47">
        <f ca="1">IF('Inputs and Results'!$G$15='Inputs and Results'!$G$13, 'Inputs and Results'!$G$13, IF(F622 &lt;= ('Inputs and Results'!$G$14-'Inputs and Results'!$G$13)/('Inputs and Results'!$G$15-'Inputs and Results'!$G$13), 'Inputs and Results'!$G$13 + SQRT(F622*('Inputs and Results'!$G$15-'Inputs and Results'!$G$13)*('Inputs and Results'!$G$14-'Inputs and Results'!$G$13)), 'Inputs and Results'!$G$15 - SQRT((1-F622)*('Inputs and Results'!$G$15-'Inputs and Results'!$G$13)*('Inputs and Results'!$G$15-'Inputs and Results'!$G$14))))</f>
        <v>510.7118481118124</v>
      </c>
      <c r="D622">
        <f t="shared" ca="1" si="38"/>
        <v>39.615542523455204</v>
      </c>
      <c r="E622">
        <f t="shared" ref="E622:F641" ca="1" si="41">RAND()</f>
        <v>5.1044288586728603E-2</v>
      </c>
      <c r="F622">
        <f t="shared" ca="1" si="41"/>
        <v>0.43987834078589316</v>
      </c>
    </row>
    <row r="623" spans="1:6" ht="15.75" customHeight="1" x14ac:dyDescent="0.2">
      <c r="A623">
        <v>622</v>
      </c>
      <c r="B623" s="47">
        <f ca="1">IF('Inputs and Results'!$C$15='Inputs and Results'!$C$13, 'Inputs and Results'!$C$13, IF(E623 &lt;= ('Inputs and Results'!$C$14-'Inputs and Results'!$C$13)/('Inputs and Results'!$C$15-'Inputs and Results'!$C$13), 'Inputs and Results'!$C$13 + SQRT(E623*('Inputs and Results'!$C$15-'Inputs and Results'!$C$13)*('Inputs and Results'!$C$14-'Inputs and Results'!$C$13)), 'Inputs and Results'!$C$15 - SQRT((1-E623)*('Inputs and Results'!$C$15-'Inputs and Results'!$C$13)*('Inputs and Results'!$C$15-'Inputs and Results'!$C$14))))</f>
        <v>1.3809953502773047</v>
      </c>
      <c r="C623" s="47">
        <f ca="1">IF('Inputs and Results'!$G$15='Inputs and Results'!$G$13, 'Inputs and Results'!$G$13, IF(F623 &lt;= ('Inputs and Results'!$G$14-'Inputs and Results'!$G$13)/('Inputs and Results'!$G$15-'Inputs and Results'!$G$13), 'Inputs and Results'!$G$13 + SQRT(F623*('Inputs and Results'!$G$15-'Inputs and Results'!$G$13)*('Inputs and Results'!$G$14-'Inputs and Results'!$G$13)), 'Inputs and Results'!$G$15 - SQRT((1-F623)*('Inputs and Results'!$G$15-'Inputs and Results'!$G$13)*('Inputs and Results'!$G$15-'Inputs and Results'!$G$14))))</f>
        <v>721.13140180972994</v>
      </c>
      <c r="D623">
        <f t="shared" ca="1" si="38"/>
        <v>995.87911283819176</v>
      </c>
      <c r="E623">
        <f t="shared" ca="1" si="41"/>
        <v>0.70875821601958811</v>
      </c>
      <c r="F623">
        <f t="shared" ca="1" si="41"/>
        <v>0.7296580401882079</v>
      </c>
    </row>
    <row r="624" spans="1:6" ht="15.75" customHeight="1" x14ac:dyDescent="0.2">
      <c r="A624">
        <v>623</v>
      </c>
      <c r="B624" s="47">
        <f ca="1">IF('Inputs and Results'!$C$15='Inputs and Results'!$C$13, 'Inputs and Results'!$C$13, IF(E624 &lt;= ('Inputs and Results'!$C$14-'Inputs and Results'!$C$13)/('Inputs and Results'!$C$15-'Inputs and Results'!$C$13), 'Inputs and Results'!$C$13 + SQRT(E624*('Inputs and Results'!$C$15-'Inputs and Results'!$C$13)*('Inputs and Results'!$C$14-'Inputs and Results'!$C$13)), 'Inputs and Results'!$C$15 - SQRT((1-E624)*('Inputs and Results'!$C$15-'Inputs and Results'!$C$13)*('Inputs and Results'!$C$15-'Inputs and Results'!$C$14))))</f>
        <v>0.60937537431996569</v>
      </c>
      <c r="C624" s="47">
        <f ca="1">IF('Inputs and Results'!$G$15='Inputs and Results'!$G$13, 'Inputs and Results'!$G$13, IF(F624 &lt;= ('Inputs and Results'!$G$14-'Inputs and Results'!$G$13)/('Inputs and Results'!$G$15-'Inputs and Results'!$G$13), 'Inputs and Results'!$G$13 + SQRT(F624*('Inputs and Results'!$G$15-'Inputs and Results'!$G$13)*('Inputs and Results'!$G$14-'Inputs and Results'!$G$13)), 'Inputs and Results'!$G$15 - SQRT((1-F624)*('Inputs and Results'!$G$15-'Inputs and Results'!$G$13)*('Inputs and Results'!$G$15-'Inputs and Results'!$G$14))))</f>
        <v>646.5464148917589</v>
      </c>
      <c r="D624">
        <f t="shared" ca="1" si="38"/>
        <v>393.98946358989741</v>
      </c>
      <c r="E624">
        <f t="shared" ca="1" si="41"/>
        <v>0.36499043323246627</v>
      </c>
      <c r="F624">
        <f t="shared" ca="1" si="41"/>
        <v>0.63888697802963412</v>
      </c>
    </row>
    <row r="625" spans="1:6" ht="15.75" customHeight="1" x14ac:dyDescent="0.2">
      <c r="A625">
        <v>624</v>
      </c>
      <c r="B625" s="47">
        <f ca="1">IF('Inputs and Results'!$C$15='Inputs and Results'!$C$13, 'Inputs and Results'!$C$13, IF(E625 &lt;= ('Inputs and Results'!$C$14-'Inputs and Results'!$C$13)/('Inputs and Results'!$C$15-'Inputs and Results'!$C$13), 'Inputs and Results'!$C$13 + SQRT(E625*('Inputs and Results'!$C$15-'Inputs and Results'!$C$13)*('Inputs and Results'!$C$14-'Inputs and Results'!$C$13)), 'Inputs and Results'!$C$15 - SQRT((1-E625)*('Inputs and Results'!$C$15-'Inputs and Results'!$C$13)*('Inputs and Results'!$C$15-'Inputs and Results'!$C$14))))</f>
        <v>1.998300601381428</v>
      </c>
      <c r="C625" s="47">
        <f ca="1">IF('Inputs and Results'!$G$15='Inputs and Results'!$G$13, 'Inputs and Results'!$G$13, IF(F625 &lt;= ('Inputs and Results'!$G$14-'Inputs and Results'!$G$13)/('Inputs and Results'!$G$15-'Inputs and Results'!$G$13), 'Inputs and Results'!$G$13 + SQRT(F625*('Inputs and Results'!$G$15-'Inputs and Results'!$G$13)*('Inputs and Results'!$G$14-'Inputs and Results'!$G$13)), 'Inputs and Results'!$G$15 - SQRT((1-F625)*('Inputs and Results'!$G$15-'Inputs and Results'!$G$13)*('Inputs and Results'!$G$15-'Inputs and Results'!$G$14))))</f>
        <v>506.81723102487956</v>
      </c>
      <c r="D625">
        <f t="shared" ca="1" si="38"/>
        <v>1012.773177547487</v>
      </c>
      <c r="E625">
        <f t="shared" ca="1" si="41"/>
        <v>0.88851092386746566</v>
      </c>
      <c r="F625">
        <f t="shared" ca="1" si="41"/>
        <v>0.43353085832444416</v>
      </c>
    </row>
    <row r="626" spans="1:6" ht="15.75" customHeight="1" x14ac:dyDescent="0.2">
      <c r="A626">
        <v>625</v>
      </c>
      <c r="B626" s="47">
        <f ca="1">IF('Inputs and Results'!$C$15='Inputs and Results'!$C$13, 'Inputs and Results'!$C$13, IF(E626 &lt;= ('Inputs and Results'!$C$14-'Inputs and Results'!$C$13)/('Inputs and Results'!$C$15-'Inputs and Results'!$C$13), 'Inputs and Results'!$C$13 + SQRT(E626*('Inputs and Results'!$C$15-'Inputs and Results'!$C$13)*('Inputs and Results'!$C$14-'Inputs and Results'!$C$13)), 'Inputs and Results'!$C$15 - SQRT((1-E626)*('Inputs and Results'!$C$15-'Inputs and Results'!$C$13)*('Inputs and Results'!$C$15-'Inputs and Results'!$C$14))))</f>
        <v>1.0197367750029229</v>
      </c>
      <c r="C626" s="47">
        <f ca="1">IF('Inputs and Results'!$G$15='Inputs and Results'!$G$13, 'Inputs and Results'!$G$13, IF(F626 &lt;= ('Inputs and Results'!$G$14-'Inputs and Results'!$G$13)/('Inputs and Results'!$G$15-'Inputs and Results'!$G$13), 'Inputs and Results'!$G$13 + SQRT(F626*('Inputs and Results'!$G$15-'Inputs and Results'!$G$13)*('Inputs and Results'!$G$14-'Inputs and Results'!$G$13)), 'Inputs and Results'!$G$15 - SQRT((1-F626)*('Inputs and Results'!$G$15-'Inputs and Results'!$G$13)*('Inputs and Results'!$G$15-'Inputs and Results'!$G$14))))</f>
        <v>472.49116180428291</v>
      </c>
      <c r="D626">
        <f t="shared" ca="1" si="38"/>
        <v>481.81661355568372</v>
      </c>
      <c r="E626">
        <f t="shared" ca="1" si="41"/>
        <v>0.56428417330268621</v>
      </c>
      <c r="F626">
        <f t="shared" ca="1" si="41"/>
        <v>0.37603922746851182</v>
      </c>
    </row>
    <row r="627" spans="1:6" ht="15.75" customHeight="1" x14ac:dyDescent="0.2">
      <c r="A627">
        <v>626</v>
      </c>
      <c r="B627" s="47">
        <f ca="1">IF('Inputs and Results'!$C$15='Inputs and Results'!$C$13, 'Inputs and Results'!$C$13, IF(E627 &lt;= ('Inputs and Results'!$C$14-'Inputs and Results'!$C$13)/('Inputs and Results'!$C$15-'Inputs and Results'!$C$13), 'Inputs and Results'!$C$13 + SQRT(E627*('Inputs and Results'!$C$15-'Inputs and Results'!$C$13)*('Inputs and Results'!$C$14-'Inputs and Results'!$C$13)), 'Inputs and Results'!$C$15 - SQRT((1-E627)*('Inputs and Results'!$C$15-'Inputs and Results'!$C$13)*('Inputs and Results'!$C$15-'Inputs and Results'!$C$14))))</f>
        <v>5.8556147574188699E-2</v>
      </c>
      <c r="C627" s="47">
        <f ca="1">IF('Inputs and Results'!$G$15='Inputs and Results'!$G$13, 'Inputs and Results'!$G$13, IF(F627 &lt;= ('Inputs and Results'!$G$14-'Inputs and Results'!$G$13)/('Inputs and Results'!$G$15-'Inputs and Results'!$G$13), 'Inputs and Results'!$G$13 + SQRT(F627*('Inputs and Results'!$G$15-'Inputs and Results'!$G$13)*('Inputs and Results'!$G$14-'Inputs and Results'!$G$13)), 'Inputs and Results'!$G$15 - SQRT((1-F627)*('Inputs and Results'!$G$15-'Inputs and Results'!$G$13)*('Inputs and Results'!$G$15-'Inputs and Results'!$G$14))))</f>
        <v>677.12198878968752</v>
      </c>
      <c r="D627">
        <f t="shared" ca="1" si="38"/>
        <v>39.649655101297085</v>
      </c>
      <c r="E627">
        <f t="shared" ca="1" si="41"/>
        <v>3.8656451447377949E-2</v>
      </c>
      <c r="F627">
        <f t="shared" ca="1" si="41"/>
        <v>0.67768427297519029</v>
      </c>
    </row>
    <row r="628" spans="1:6" ht="15.75" customHeight="1" x14ac:dyDescent="0.2">
      <c r="A628">
        <v>627</v>
      </c>
      <c r="B628" s="47">
        <f ca="1">IF('Inputs and Results'!$C$15='Inputs and Results'!$C$13, 'Inputs and Results'!$C$13, IF(E628 &lt;= ('Inputs and Results'!$C$14-'Inputs and Results'!$C$13)/('Inputs and Results'!$C$15-'Inputs and Results'!$C$13), 'Inputs and Results'!$C$13 + SQRT(E628*('Inputs and Results'!$C$15-'Inputs and Results'!$C$13)*('Inputs and Results'!$C$14-'Inputs and Results'!$C$13)), 'Inputs and Results'!$C$15 - SQRT((1-E628)*('Inputs and Results'!$C$15-'Inputs and Results'!$C$13)*('Inputs and Results'!$C$15-'Inputs and Results'!$C$14))))</f>
        <v>1.0631015983570882</v>
      </c>
      <c r="C628" s="47">
        <f ca="1">IF('Inputs and Results'!$G$15='Inputs and Results'!$G$13, 'Inputs and Results'!$G$13, IF(F628 &lt;= ('Inputs and Results'!$G$14-'Inputs and Results'!$G$13)/('Inputs and Results'!$G$15-'Inputs and Results'!$G$13), 'Inputs and Results'!$G$13 + SQRT(F628*('Inputs and Results'!$G$15-'Inputs and Results'!$G$13)*('Inputs and Results'!$G$14-'Inputs and Results'!$G$13)), 'Inputs and Results'!$G$15 - SQRT((1-F628)*('Inputs and Results'!$G$15-'Inputs and Results'!$G$13)*('Inputs and Results'!$G$15-'Inputs and Results'!$G$14))))</f>
        <v>581.11591044574698</v>
      </c>
      <c r="D628">
        <f t="shared" ca="1" si="38"/>
        <v>617.78525322560813</v>
      </c>
      <c r="E628">
        <f t="shared" ca="1" si="41"/>
        <v>0.58315828685701487</v>
      </c>
      <c r="F628">
        <f t="shared" ca="1" si="41"/>
        <v>0.54845672833145687</v>
      </c>
    </row>
    <row r="629" spans="1:6" ht="15.75" customHeight="1" x14ac:dyDescent="0.2">
      <c r="A629">
        <v>628</v>
      </c>
      <c r="B629" s="47">
        <f ca="1">IF('Inputs and Results'!$C$15='Inputs and Results'!$C$13, 'Inputs and Results'!$C$13, IF(E629 &lt;= ('Inputs and Results'!$C$14-'Inputs and Results'!$C$13)/('Inputs and Results'!$C$15-'Inputs and Results'!$C$13), 'Inputs and Results'!$C$13 + SQRT(E629*('Inputs and Results'!$C$15-'Inputs and Results'!$C$13)*('Inputs and Results'!$C$14-'Inputs and Results'!$C$13)), 'Inputs and Results'!$C$15 - SQRT((1-E629)*('Inputs and Results'!$C$15-'Inputs and Results'!$C$13)*('Inputs and Results'!$C$15-'Inputs and Results'!$C$14))))</f>
        <v>1.2974781023730242</v>
      </c>
      <c r="C629" s="47">
        <f ca="1">IF('Inputs and Results'!$G$15='Inputs and Results'!$G$13, 'Inputs and Results'!$G$13, IF(F629 &lt;= ('Inputs and Results'!$G$14-'Inputs and Results'!$G$13)/('Inputs and Results'!$G$15-'Inputs and Results'!$G$13), 'Inputs and Results'!$G$13 + SQRT(F629*('Inputs and Results'!$G$15-'Inputs and Results'!$G$13)*('Inputs and Results'!$G$14-'Inputs and Results'!$G$13)), 'Inputs and Results'!$G$15 - SQRT((1-F629)*('Inputs and Results'!$G$15-'Inputs and Results'!$G$13)*('Inputs and Results'!$G$15-'Inputs and Results'!$G$14))))</f>
        <v>386.48863640072977</v>
      </c>
      <c r="D629">
        <f t="shared" ca="1" si="38"/>
        <v>501.46054254595657</v>
      </c>
      <c r="E629">
        <f t="shared" ca="1" si="41"/>
        <v>0.67793546534451576</v>
      </c>
      <c r="F629">
        <f t="shared" ca="1" si="41"/>
        <v>0.21979633299363743</v>
      </c>
    </row>
    <row r="630" spans="1:6" ht="15.75" customHeight="1" x14ac:dyDescent="0.2">
      <c r="A630">
        <v>629</v>
      </c>
      <c r="B630" s="47">
        <f ca="1">IF('Inputs and Results'!$C$15='Inputs and Results'!$C$13, 'Inputs and Results'!$C$13, IF(E630 &lt;= ('Inputs and Results'!$C$14-'Inputs and Results'!$C$13)/('Inputs and Results'!$C$15-'Inputs and Results'!$C$13), 'Inputs and Results'!$C$13 + SQRT(E630*('Inputs and Results'!$C$15-'Inputs and Results'!$C$13)*('Inputs and Results'!$C$14-'Inputs and Results'!$C$13)), 'Inputs and Results'!$C$15 - SQRT((1-E630)*('Inputs and Results'!$C$15-'Inputs and Results'!$C$13)*('Inputs and Results'!$C$15-'Inputs and Results'!$C$14))))</f>
        <v>0.69054966306895738</v>
      </c>
      <c r="C630" s="47">
        <f ca="1">IF('Inputs and Results'!$G$15='Inputs and Results'!$G$13, 'Inputs and Results'!$G$13, IF(F630 &lt;= ('Inputs and Results'!$G$14-'Inputs and Results'!$G$13)/('Inputs and Results'!$G$15-'Inputs and Results'!$G$13), 'Inputs and Results'!$G$13 + SQRT(F630*('Inputs and Results'!$G$15-'Inputs and Results'!$G$13)*('Inputs and Results'!$G$14-'Inputs and Results'!$G$13)), 'Inputs and Results'!$G$15 - SQRT((1-F630)*('Inputs and Results'!$G$15-'Inputs and Results'!$G$13)*('Inputs and Results'!$G$15-'Inputs and Results'!$G$14))))</f>
        <v>560.10419887073385</v>
      </c>
      <c r="D630">
        <f t="shared" ca="1" si="38"/>
        <v>386.77976581369359</v>
      </c>
      <c r="E630">
        <f t="shared" ca="1" si="41"/>
        <v>0.40738212680545494</v>
      </c>
      <c r="F630">
        <f t="shared" ca="1" si="41"/>
        <v>0.51727558995277834</v>
      </c>
    </row>
    <row r="631" spans="1:6" ht="15.75" customHeight="1" x14ac:dyDescent="0.2">
      <c r="A631">
        <v>630</v>
      </c>
      <c r="B631" s="47">
        <f ca="1">IF('Inputs and Results'!$C$15='Inputs and Results'!$C$13, 'Inputs and Results'!$C$13, IF(E631 &lt;= ('Inputs and Results'!$C$14-'Inputs and Results'!$C$13)/('Inputs and Results'!$C$15-'Inputs and Results'!$C$13), 'Inputs and Results'!$C$13 + SQRT(E631*('Inputs and Results'!$C$15-'Inputs and Results'!$C$13)*('Inputs and Results'!$C$14-'Inputs and Results'!$C$13)), 'Inputs and Results'!$C$15 - SQRT((1-E631)*('Inputs and Results'!$C$15-'Inputs and Results'!$C$13)*('Inputs and Results'!$C$15-'Inputs and Results'!$C$14))))</f>
        <v>0.27126407027344479</v>
      </c>
      <c r="C631" s="47">
        <f ca="1">IF('Inputs and Results'!$G$15='Inputs and Results'!$G$13, 'Inputs and Results'!$G$13, IF(F631 &lt;= ('Inputs and Results'!$G$14-'Inputs and Results'!$G$13)/('Inputs and Results'!$G$15-'Inputs and Results'!$G$13), 'Inputs and Results'!$G$13 + SQRT(F631*('Inputs and Results'!$G$15-'Inputs and Results'!$G$13)*('Inputs and Results'!$G$14-'Inputs and Results'!$G$13)), 'Inputs and Results'!$G$15 - SQRT((1-F631)*('Inputs and Results'!$G$15-'Inputs and Results'!$G$13)*('Inputs and Results'!$G$15-'Inputs and Results'!$G$14))))</f>
        <v>890.04365610947411</v>
      </c>
      <c r="D631">
        <f t="shared" ca="1" si="38"/>
        <v>241.43686487731412</v>
      </c>
      <c r="E631">
        <f t="shared" ca="1" si="41"/>
        <v>0.17266669175770577</v>
      </c>
      <c r="F631">
        <f t="shared" ca="1" si="41"/>
        <v>0.88673863310311352</v>
      </c>
    </row>
    <row r="632" spans="1:6" ht="15.75" customHeight="1" x14ac:dyDescent="0.2">
      <c r="A632">
        <v>631</v>
      </c>
      <c r="B632" s="47">
        <f ca="1">IF('Inputs and Results'!$C$15='Inputs and Results'!$C$13, 'Inputs and Results'!$C$13, IF(E632 &lt;= ('Inputs and Results'!$C$14-'Inputs and Results'!$C$13)/('Inputs and Results'!$C$15-'Inputs and Results'!$C$13), 'Inputs and Results'!$C$13 + SQRT(E632*('Inputs and Results'!$C$15-'Inputs and Results'!$C$13)*('Inputs and Results'!$C$14-'Inputs and Results'!$C$13)), 'Inputs and Results'!$C$15 - SQRT((1-E632)*('Inputs and Results'!$C$15-'Inputs and Results'!$C$13)*('Inputs and Results'!$C$15-'Inputs and Results'!$C$14))))</f>
        <v>0.49868480746452892</v>
      </c>
      <c r="C632" s="47">
        <f ca="1">IF('Inputs and Results'!$G$15='Inputs and Results'!$G$13, 'Inputs and Results'!$G$13, IF(F632 &lt;= ('Inputs and Results'!$G$14-'Inputs and Results'!$G$13)/('Inputs and Results'!$G$15-'Inputs and Results'!$G$13), 'Inputs and Results'!$G$13 + SQRT(F632*('Inputs and Results'!$G$15-'Inputs and Results'!$G$13)*('Inputs and Results'!$G$14-'Inputs and Results'!$G$13)), 'Inputs and Results'!$G$15 - SQRT((1-F632)*('Inputs and Results'!$G$15-'Inputs and Results'!$G$13)*('Inputs and Results'!$G$15-'Inputs and Results'!$G$14))))</f>
        <v>538.21677525223879</v>
      </c>
      <c r="D632">
        <f t="shared" ca="1" si="38"/>
        <v>268.40052894084232</v>
      </c>
      <c r="E632">
        <f t="shared" ca="1" si="41"/>
        <v>0.30482470084347091</v>
      </c>
      <c r="F632">
        <f t="shared" ca="1" si="41"/>
        <v>0.48368796538065739</v>
      </c>
    </row>
    <row r="633" spans="1:6" ht="15.75" customHeight="1" x14ac:dyDescent="0.2">
      <c r="A633">
        <v>632</v>
      </c>
      <c r="B633" s="47">
        <f ca="1">IF('Inputs and Results'!$C$15='Inputs and Results'!$C$13, 'Inputs and Results'!$C$13, IF(E633 &lt;= ('Inputs and Results'!$C$14-'Inputs and Results'!$C$13)/('Inputs and Results'!$C$15-'Inputs and Results'!$C$13), 'Inputs and Results'!$C$13 + SQRT(E633*('Inputs and Results'!$C$15-'Inputs and Results'!$C$13)*('Inputs and Results'!$C$14-'Inputs and Results'!$C$13)), 'Inputs and Results'!$C$15 - SQRT((1-E633)*('Inputs and Results'!$C$15-'Inputs and Results'!$C$13)*('Inputs and Results'!$C$15-'Inputs and Results'!$C$14))))</f>
        <v>1.4358322476499563</v>
      </c>
      <c r="C633" s="47">
        <f ca="1">IF('Inputs and Results'!$G$15='Inputs and Results'!$G$13, 'Inputs and Results'!$G$13, IF(F633 &lt;= ('Inputs and Results'!$G$14-'Inputs and Results'!$G$13)/('Inputs and Results'!$G$15-'Inputs and Results'!$G$13), 'Inputs and Results'!$G$13 + SQRT(F633*('Inputs and Results'!$G$15-'Inputs and Results'!$G$13)*('Inputs and Results'!$G$14-'Inputs and Results'!$G$13)), 'Inputs and Results'!$G$15 - SQRT((1-F633)*('Inputs and Results'!$G$15-'Inputs and Results'!$G$13)*('Inputs and Results'!$G$15-'Inputs and Results'!$G$14))))</f>
        <v>731.35993560927307</v>
      </c>
      <c r="D633">
        <f t="shared" ca="1" si="38"/>
        <v>1050.11018018699</v>
      </c>
      <c r="E633">
        <f t="shared" ca="1" si="41"/>
        <v>0.72815324916757918</v>
      </c>
      <c r="F633">
        <f t="shared" ca="1" si="41"/>
        <v>0.74108359540255109</v>
      </c>
    </row>
    <row r="634" spans="1:6" ht="15.75" customHeight="1" x14ac:dyDescent="0.2">
      <c r="A634">
        <v>633</v>
      </c>
      <c r="B634" s="47">
        <f ca="1">IF('Inputs and Results'!$C$15='Inputs and Results'!$C$13, 'Inputs and Results'!$C$13, IF(E634 &lt;= ('Inputs and Results'!$C$14-'Inputs and Results'!$C$13)/('Inputs and Results'!$C$15-'Inputs and Results'!$C$13), 'Inputs and Results'!$C$13 + SQRT(E634*('Inputs and Results'!$C$15-'Inputs and Results'!$C$13)*('Inputs and Results'!$C$14-'Inputs and Results'!$C$13)), 'Inputs and Results'!$C$15 - SQRT((1-E634)*('Inputs and Results'!$C$15-'Inputs and Results'!$C$13)*('Inputs and Results'!$C$15-'Inputs and Results'!$C$14))))</f>
        <v>1.0728358992808884</v>
      </c>
      <c r="C634" s="47">
        <f ca="1">IF('Inputs and Results'!$G$15='Inputs and Results'!$G$13, 'Inputs and Results'!$G$13, IF(F634 &lt;= ('Inputs and Results'!$G$14-'Inputs and Results'!$G$13)/('Inputs and Results'!$G$15-'Inputs and Results'!$G$13), 'Inputs and Results'!$G$13 + SQRT(F634*('Inputs and Results'!$G$15-'Inputs and Results'!$G$13)*('Inputs and Results'!$G$14-'Inputs and Results'!$G$13)), 'Inputs and Results'!$G$15 - SQRT((1-F634)*('Inputs and Results'!$G$15-'Inputs and Results'!$G$13)*('Inputs and Results'!$G$15-'Inputs and Results'!$G$14))))</f>
        <v>720.23206632035226</v>
      </c>
      <c r="D634">
        <f t="shared" ca="1" si="38"/>
        <v>772.69081656172762</v>
      </c>
      <c r="E634">
        <f t="shared" ca="1" si="41"/>
        <v>0.58733761432216647</v>
      </c>
      <c r="F634">
        <f t="shared" ca="1" si="41"/>
        <v>0.72864165940194014</v>
      </c>
    </row>
    <row r="635" spans="1:6" ht="15.75" customHeight="1" x14ac:dyDescent="0.2">
      <c r="A635">
        <v>634</v>
      </c>
      <c r="B635" s="47">
        <f ca="1">IF('Inputs and Results'!$C$15='Inputs and Results'!$C$13, 'Inputs and Results'!$C$13, IF(E635 &lt;= ('Inputs and Results'!$C$14-'Inputs and Results'!$C$13)/('Inputs and Results'!$C$15-'Inputs and Results'!$C$13), 'Inputs and Results'!$C$13 + SQRT(E635*('Inputs and Results'!$C$15-'Inputs and Results'!$C$13)*('Inputs and Results'!$C$14-'Inputs and Results'!$C$13)), 'Inputs and Results'!$C$15 - SQRT((1-E635)*('Inputs and Results'!$C$15-'Inputs and Results'!$C$13)*('Inputs and Results'!$C$15-'Inputs and Results'!$C$14))))</f>
        <v>0.87769319655394185</v>
      </c>
      <c r="C635" s="47">
        <f ca="1">IF('Inputs and Results'!$G$15='Inputs and Results'!$G$13, 'Inputs and Results'!$G$13, IF(F635 &lt;= ('Inputs and Results'!$G$14-'Inputs and Results'!$G$13)/('Inputs and Results'!$G$15-'Inputs and Results'!$G$13), 'Inputs and Results'!$G$13 + SQRT(F635*('Inputs and Results'!$G$15-'Inputs and Results'!$G$13)*('Inputs and Results'!$G$14-'Inputs and Results'!$G$13)), 'Inputs and Results'!$G$15 - SQRT((1-F635)*('Inputs and Results'!$G$15-'Inputs and Results'!$G$13)*('Inputs and Results'!$G$15-'Inputs and Results'!$G$14))))</f>
        <v>573.55030372418901</v>
      </c>
      <c r="D635">
        <f t="shared" ca="1" si="38"/>
        <v>503.40119946016767</v>
      </c>
      <c r="E635">
        <f t="shared" ca="1" si="41"/>
        <v>0.49953487022739718</v>
      </c>
      <c r="F635">
        <f t="shared" ca="1" si="41"/>
        <v>0.53734938305970137</v>
      </c>
    </row>
    <row r="636" spans="1:6" ht="15.75" customHeight="1" x14ac:dyDescent="0.2">
      <c r="A636">
        <v>635</v>
      </c>
      <c r="B636" s="47">
        <f ca="1">IF('Inputs and Results'!$C$15='Inputs and Results'!$C$13, 'Inputs and Results'!$C$13, IF(E636 &lt;= ('Inputs and Results'!$C$14-'Inputs and Results'!$C$13)/('Inputs and Results'!$C$15-'Inputs and Results'!$C$13), 'Inputs and Results'!$C$13 + SQRT(E636*('Inputs and Results'!$C$15-'Inputs and Results'!$C$13)*('Inputs and Results'!$C$14-'Inputs and Results'!$C$13)), 'Inputs and Results'!$C$15 - SQRT((1-E636)*('Inputs and Results'!$C$15-'Inputs and Results'!$C$13)*('Inputs and Results'!$C$15-'Inputs and Results'!$C$14))))</f>
        <v>0.77450473973125256</v>
      </c>
      <c r="C636" s="47">
        <f ca="1">IF('Inputs and Results'!$G$15='Inputs and Results'!$G$13, 'Inputs and Results'!$G$13, IF(F636 &lt;= ('Inputs and Results'!$G$14-'Inputs and Results'!$G$13)/('Inputs and Results'!$G$15-'Inputs and Results'!$G$13), 'Inputs and Results'!$G$13 + SQRT(F636*('Inputs and Results'!$G$15-'Inputs and Results'!$G$13)*('Inputs and Results'!$G$14-'Inputs and Results'!$G$13)), 'Inputs and Results'!$G$15 - SQRT((1-F636)*('Inputs and Results'!$G$15-'Inputs and Results'!$G$13)*('Inputs and Results'!$G$15-'Inputs and Results'!$G$14))))</f>
        <v>662.27059230436953</v>
      </c>
      <c r="D636">
        <f t="shared" ca="1" si="38"/>
        <v>512.93171272435825</v>
      </c>
      <c r="E636">
        <f t="shared" ca="1" si="41"/>
        <v>0.44968564961348223</v>
      </c>
      <c r="F636">
        <f t="shared" ca="1" si="41"/>
        <v>0.65911466682146513</v>
      </c>
    </row>
    <row r="637" spans="1:6" ht="15.75" customHeight="1" x14ac:dyDescent="0.2">
      <c r="A637">
        <v>636</v>
      </c>
      <c r="B637" s="47">
        <f ca="1">IF('Inputs and Results'!$C$15='Inputs and Results'!$C$13, 'Inputs and Results'!$C$13, IF(E637 &lt;= ('Inputs and Results'!$C$14-'Inputs and Results'!$C$13)/('Inputs and Results'!$C$15-'Inputs and Results'!$C$13), 'Inputs and Results'!$C$13 + SQRT(E637*('Inputs and Results'!$C$15-'Inputs and Results'!$C$13)*('Inputs and Results'!$C$14-'Inputs and Results'!$C$13)), 'Inputs and Results'!$C$15 - SQRT((1-E637)*('Inputs and Results'!$C$15-'Inputs and Results'!$C$13)*('Inputs and Results'!$C$15-'Inputs and Results'!$C$14))))</f>
        <v>1.0173579710993486</v>
      </c>
      <c r="C637" s="47">
        <f ca="1">IF('Inputs and Results'!$G$15='Inputs and Results'!$G$13, 'Inputs and Results'!$G$13, IF(F637 &lt;= ('Inputs and Results'!$G$14-'Inputs and Results'!$G$13)/('Inputs and Results'!$G$15-'Inputs and Results'!$G$13), 'Inputs and Results'!$G$13 + SQRT(F637*('Inputs and Results'!$G$15-'Inputs and Results'!$G$13)*('Inputs and Results'!$G$14-'Inputs and Results'!$G$13)), 'Inputs and Results'!$G$15 - SQRT((1-F637)*('Inputs and Results'!$G$15-'Inputs and Results'!$G$13)*('Inputs and Results'!$G$15-'Inputs and Results'!$G$14))))</f>
        <v>676.94370282567775</v>
      </c>
      <c r="D637">
        <f t="shared" ca="1" si="38"/>
        <v>688.6940720552119</v>
      </c>
      <c r="E637">
        <f t="shared" ca="1" si="41"/>
        <v>0.56323673169296762</v>
      </c>
      <c r="F637">
        <f t="shared" ca="1" si="41"/>
        <v>0.67746443520920008</v>
      </c>
    </row>
    <row r="638" spans="1:6" ht="15.75" customHeight="1" x14ac:dyDescent="0.2">
      <c r="A638">
        <v>637</v>
      </c>
      <c r="B638" s="47">
        <f ca="1">IF('Inputs and Results'!$C$15='Inputs and Results'!$C$13, 'Inputs and Results'!$C$13, IF(E638 &lt;= ('Inputs and Results'!$C$14-'Inputs and Results'!$C$13)/('Inputs and Results'!$C$15-'Inputs and Results'!$C$13), 'Inputs and Results'!$C$13 + SQRT(E638*('Inputs and Results'!$C$15-'Inputs and Results'!$C$13)*('Inputs and Results'!$C$14-'Inputs and Results'!$C$13)), 'Inputs and Results'!$C$15 - SQRT((1-E638)*('Inputs and Results'!$C$15-'Inputs and Results'!$C$13)*('Inputs and Results'!$C$15-'Inputs and Results'!$C$14))))</f>
        <v>1.243054920778208</v>
      </c>
      <c r="C638" s="47">
        <f ca="1">IF('Inputs and Results'!$G$15='Inputs and Results'!$G$13, 'Inputs and Results'!$G$13, IF(F638 &lt;= ('Inputs and Results'!$G$14-'Inputs and Results'!$G$13)/('Inputs and Results'!$G$15-'Inputs and Results'!$G$13), 'Inputs and Results'!$G$13 + SQRT(F638*('Inputs and Results'!$G$15-'Inputs and Results'!$G$13)*('Inputs and Results'!$G$14-'Inputs and Results'!$G$13)), 'Inputs and Results'!$G$15 - SQRT((1-F638)*('Inputs and Results'!$G$15-'Inputs and Results'!$G$13)*('Inputs and Results'!$G$15-'Inputs and Results'!$G$14))))</f>
        <v>873.80609651986856</v>
      </c>
      <c r="D638">
        <f t="shared" ca="1" si="38"/>
        <v>1086.1889680850204</v>
      </c>
      <c r="E638">
        <f t="shared" ca="1" si="41"/>
        <v>0.65701599873314787</v>
      </c>
      <c r="F638">
        <f t="shared" ca="1" si="41"/>
        <v>0.87456104731131212</v>
      </c>
    </row>
    <row r="639" spans="1:6" ht="15.75" customHeight="1" x14ac:dyDescent="0.2">
      <c r="A639">
        <v>638</v>
      </c>
      <c r="B639" s="47">
        <f ca="1">IF('Inputs and Results'!$C$15='Inputs and Results'!$C$13, 'Inputs and Results'!$C$13, IF(E639 &lt;= ('Inputs and Results'!$C$14-'Inputs and Results'!$C$13)/('Inputs and Results'!$C$15-'Inputs and Results'!$C$13), 'Inputs and Results'!$C$13 + SQRT(E639*('Inputs and Results'!$C$15-'Inputs and Results'!$C$13)*('Inputs and Results'!$C$14-'Inputs and Results'!$C$13)), 'Inputs and Results'!$C$15 - SQRT((1-E639)*('Inputs and Results'!$C$15-'Inputs and Results'!$C$13)*('Inputs and Results'!$C$15-'Inputs and Results'!$C$14))))</f>
        <v>0.43170299561073167</v>
      </c>
      <c r="C639" s="47">
        <f ca="1">IF('Inputs and Results'!$G$15='Inputs and Results'!$G$13, 'Inputs and Results'!$G$13, IF(F639 &lt;= ('Inputs and Results'!$G$14-'Inputs and Results'!$G$13)/('Inputs and Results'!$G$15-'Inputs and Results'!$G$13), 'Inputs and Results'!$G$13 + SQRT(F639*('Inputs and Results'!$G$15-'Inputs and Results'!$G$13)*('Inputs and Results'!$G$14-'Inputs and Results'!$G$13)), 'Inputs and Results'!$G$15 - SQRT((1-F639)*('Inputs and Results'!$G$15-'Inputs and Results'!$G$13)*('Inputs and Results'!$G$15-'Inputs and Results'!$G$14))))</f>
        <v>378.30830469176578</v>
      </c>
      <c r="D639">
        <f t="shared" ca="1" si="38"/>
        <v>163.31682839985271</v>
      </c>
      <c r="E639">
        <f t="shared" ca="1" si="41"/>
        <v>0.26709449969390131</v>
      </c>
      <c r="F639">
        <f t="shared" ca="1" si="41"/>
        <v>0.20402663613463634</v>
      </c>
    </row>
    <row r="640" spans="1:6" ht="15.75" customHeight="1" x14ac:dyDescent="0.2">
      <c r="A640">
        <v>639</v>
      </c>
      <c r="B640" s="47">
        <f ca="1">IF('Inputs and Results'!$C$15='Inputs and Results'!$C$13, 'Inputs and Results'!$C$13, IF(E640 &lt;= ('Inputs and Results'!$C$14-'Inputs and Results'!$C$13)/('Inputs and Results'!$C$15-'Inputs and Results'!$C$13), 'Inputs and Results'!$C$13 + SQRT(E640*('Inputs and Results'!$C$15-'Inputs and Results'!$C$13)*('Inputs and Results'!$C$14-'Inputs and Results'!$C$13)), 'Inputs and Results'!$C$15 - SQRT((1-E640)*('Inputs and Results'!$C$15-'Inputs and Results'!$C$13)*('Inputs and Results'!$C$15-'Inputs and Results'!$C$14))))</f>
        <v>2.1864425573191917</v>
      </c>
      <c r="C640" s="47">
        <f ca="1">IF('Inputs and Results'!$G$15='Inputs and Results'!$G$13, 'Inputs and Results'!$G$13, IF(F640 &lt;= ('Inputs and Results'!$G$14-'Inputs and Results'!$G$13)/('Inputs and Results'!$G$15-'Inputs and Results'!$G$13), 'Inputs and Results'!$G$13 + SQRT(F640*('Inputs and Results'!$G$15-'Inputs and Results'!$G$13)*('Inputs and Results'!$G$14-'Inputs and Results'!$G$13)), 'Inputs and Results'!$G$15 - SQRT((1-F640)*('Inputs and Results'!$G$15-'Inputs and Results'!$G$13)*('Inputs and Results'!$G$15-'Inputs and Results'!$G$14))))</f>
        <v>289.22507172728569</v>
      </c>
      <c r="D640">
        <f t="shared" ca="1" si="38"/>
        <v>632.37400546823312</v>
      </c>
      <c r="E640">
        <f t="shared" ca="1" si="41"/>
        <v>0.92645825416207372</v>
      </c>
      <c r="F640">
        <f t="shared" ca="1" si="41"/>
        <v>2.2081024178072006E-2</v>
      </c>
    </row>
    <row r="641" spans="1:6" ht="15.75" customHeight="1" x14ac:dyDescent="0.2">
      <c r="A641">
        <v>640</v>
      </c>
      <c r="B641" s="47">
        <f ca="1">IF('Inputs and Results'!$C$15='Inputs and Results'!$C$13, 'Inputs and Results'!$C$13, IF(E641 &lt;= ('Inputs and Results'!$C$14-'Inputs and Results'!$C$13)/('Inputs and Results'!$C$15-'Inputs and Results'!$C$13), 'Inputs and Results'!$C$13 + SQRT(E641*('Inputs and Results'!$C$15-'Inputs and Results'!$C$13)*('Inputs and Results'!$C$14-'Inputs and Results'!$C$13)), 'Inputs and Results'!$C$15 - SQRT((1-E641)*('Inputs and Results'!$C$15-'Inputs and Results'!$C$13)*('Inputs and Results'!$C$15-'Inputs and Results'!$C$14))))</f>
        <v>0.36962697678648881</v>
      </c>
      <c r="C641" s="47">
        <f ca="1">IF('Inputs and Results'!$G$15='Inputs and Results'!$G$13, 'Inputs and Results'!$G$13, IF(F641 &lt;= ('Inputs and Results'!$G$14-'Inputs and Results'!$G$13)/('Inputs and Results'!$G$15-'Inputs and Results'!$G$13), 'Inputs and Results'!$G$13 + SQRT(F641*('Inputs and Results'!$G$15-'Inputs and Results'!$G$13)*('Inputs and Results'!$G$14-'Inputs and Results'!$G$13)), 'Inputs and Results'!$G$15 - SQRT((1-F641)*('Inputs and Results'!$G$15-'Inputs and Results'!$G$13)*('Inputs and Results'!$G$15-'Inputs and Results'!$G$14))))</f>
        <v>792.43566125580253</v>
      </c>
      <c r="D641">
        <f t="shared" ca="1" si="38"/>
        <v>292.90559776778446</v>
      </c>
      <c r="E641">
        <f t="shared" ca="1" si="41"/>
        <v>0.23123752875006831</v>
      </c>
      <c r="F641">
        <f t="shared" ca="1" si="41"/>
        <v>0.80417276432523899</v>
      </c>
    </row>
    <row r="642" spans="1:6" ht="15.75" customHeight="1" x14ac:dyDescent="0.2">
      <c r="A642">
        <v>641</v>
      </c>
      <c r="B642" s="47">
        <f ca="1">IF('Inputs and Results'!$C$15='Inputs and Results'!$C$13, 'Inputs and Results'!$C$13, IF(E642 &lt;= ('Inputs and Results'!$C$14-'Inputs and Results'!$C$13)/('Inputs and Results'!$C$15-'Inputs and Results'!$C$13), 'Inputs and Results'!$C$13 + SQRT(E642*('Inputs and Results'!$C$15-'Inputs and Results'!$C$13)*('Inputs and Results'!$C$14-'Inputs and Results'!$C$13)), 'Inputs and Results'!$C$15 - SQRT((1-E642)*('Inputs and Results'!$C$15-'Inputs and Results'!$C$13)*('Inputs and Results'!$C$15-'Inputs and Results'!$C$14))))</f>
        <v>1.2222741673493962</v>
      </c>
      <c r="C642" s="47">
        <f ca="1">IF('Inputs and Results'!$G$15='Inputs and Results'!$G$13, 'Inputs and Results'!$G$13, IF(F642 &lt;= ('Inputs and Results'!$G$14-'Inputs and Results'!$G$13)/('Inputs and Results'!$G$15-'Inputs and Results'!$G$13), 'Inputs and Results'!$G$13 + SQRT(F642*('Inputs and Results'!$G$15-'Inputs and Results'!$G$13)*('Inputs and Results'!$G$14-'Inputs and Results'!$G$13)), 'Inputs and Results'!$G$15 - SQRT((1-F642)*('Inputs and Results'!$G$15-'Inputs and Results'!$G$13)*('Inputs and Results'!$G$15-'Inputs and Results'!$G$14))))</f>
        <v>327.72233936677071</v>
      </c>
      <c r="D642">
        <f t="shared" ref="D642:D705" ca="1" si="42">B642*C642</f>
        <v>400.56654947131591</v>
      </c>
      <c r="E642">
        <f t="shared" ref="E642:F661" ca="1" si="43">RAND()</f>
        <v>0.64885454043630197</v>
      </c>
      <c r="F642">
        <f t="shared" ca="1" si="43"/>
        <v>0.10300455031084443</v>
      </c>
    </row>
    <row r="643" spans="1:6" ht="15.75" customHeight="1" x14ac:dyDescent="0.2">
      <c r="A643">
        <v>642</v>
      </c>
      <c r="B643" s="47">
        <f ca="1">IF('Inputs and Results'!$C$15='Inputs and Results'!$C$13, 'Inputs and Results'!$C$13, IF(E643 &lt;= ('Inputs and Results'!$C$14-'Inputs and Results'!$C$13)/('Inputs and Results'!$C$15-'Inputs and Results'!$C$13), 'Inputs and Results'!$C$13 + SQRT(E643*('Inputs and Results'!$C$15-'Inputs and Results'!$C$13)*('Inputs and Results'!$C$14-'Inputs and Results'!$C$13)), 'Inputs and Results'!$C$15 - SQRT((1-E643)*('Inputs and Results'!$C$15-'Inputs and Results'!$C$13)*('Inputs and Results'!$C$15-'Inputs and Results'!$C$14))))</f>
        <v>0.62405897933157473</v>
      </c>
      <c r="C643" s="47">
        <f ca="1">IF('Inputs and Results'!$G$15='Inputs and Results'!$G$13, 'Inputs and Results'!$G$13, IF(F643 &lt;= ('Inputs and Results'!$G$14-'Inputs and Results'!$G$13)/('Inputs and Results'!$G$15-'Inputs and Results'!$G$13), 'Inputs and Results'!$G$13 + SQRT(F643*('Inputs and Results'!$G$15-'Inputs and Results'!$G$13)*('Inputs and Results'!$G$14-'Inputs and Results'!$G$13)), 'Inputs and Results'!$G$15 - SQRT((1-F643)*('Inputs and Results'!$G$15-'Inputs and Results'!$G$13)*('Inputs and Results'!$G$15-'Inputs and Results'!$G$14))))</f>
        <v>380.98992780847789</v>
      </c>
      <c r="D643">
        <f t="shared" ca="1" si="42"/>
        <v>237.76018548376905</v>
      </c>
      <c r="E643">
        <f t="shared" ca="1" si="43"/>
        <v>0.37276714070056449</v>
      </c>
      <c r="F643">
        <f t="shared" ca="1" si="43"/>
        <v>0.2092135391343235</v>
      </c>
    </row>
    <row r="644" spans="1:6" ht="15.75" customHeight="1" x14ac:dyDescent="0.2">
      <c r="A644">
        <v>643</v>
      </c>
      <c r="B644" s="47">
        <f ca="1">IF('Inputs and Results'!$C$15='Inputs and Results'!$C$13, 'Inputs and Results'!$C$13, IF(E644 &lt;= ('Inputs and Results'!$C$14-'Inputs and Results'!$C$13)/('Inputs and Results'!$C$15-'Inputs and Results'!$C$13), 'Inputs and Results'!$C$13 + SQRT(E644*('Inputs and Results'!$C$15-'Inputs and Results'!$C$13)*('Inputs and Results'!$C$14-'Inputs and Results'!$C$13)), 'Inputs and Results'!$C$15 - SQRT((1-E644)*('Inputs and Results'!$C$15-'Inputs and Results'!$C$13)*('Inputs and Results'!$C$15-'Inputs and Results'!$C$14))))</f>
        <v>2.540162024361817</v>
      </c>
      <c r="C644" s="47">
        <f ca="1">IF('Inputs and Results'!$G$15='Inputs and Results'!$G$13, 'Inputs and Results'!$G$13, IF(F644 &lt;= ('Inputs and Results'!$G$14-'Inputs and Results'!$G$13)/('Inputs and Results'!$G$15-'Inputs and Results'!$G$13), 'Inputs and Results'!$G$13 + SQRT(F644*('Inputs and Results'!$G$15-'Inputs and Results'!$G$13)*('Inputs and Results'!$G$14-'Inputs and Results'!$G$13)), 'Inputs and Results'!$G$15 - SQRT((1-F644)*('Inputs and Results'!$G$15-'Inputs and Results'!$G$13)*('Inputs and Results'!$G$15-'Inputs and Results'!$G$14))))</f>
        <v>661.48491749975881</v>
      </c>
      <c r="D644">
        <f t="shared" ca="1" si="42"/>
        <v>1680.2788671209969</v>
      </c>
      <c r="E644">
        <f t="shared" ca="1" si="43"/>
        <v>0.97650544846233089</v>
      </c>
      <c r="F644">
        <f t="shared" ca="1" si="43"/>
        <v>0.65811780604776049</v>
      </c>
    </row>
    <row r="645" spans="1:6" ht="15.75" customHeight="1" x14ac:dyDescent="0.2">
      <c r="A645">
        <v>644</v>
      </c>
      <c r="B645" s="47">
        <f ca="1">IF('Inputs and Results'!$C$15='Inputs and Results'!$C$13, 'Inputs and Results'!$C$13, IF(E645 &lt;= ('Inputs and Results'!$C$14-'Inputs and Results'!$C$13)/('Inputs and Results'!$C$15-'Inputs and Results'!$C$13), 'Inputs and Results'!$C$13 + SQRT(E645*('Inputs and Results'!$C$15-'Inputs and Results'!$C$13)*('Inputs and Results'!$C$14-'Inputs and Results'!$C$13)), 'Inputs and Results'!$C$15 - SQRT((1-E645)*('Inputs and Results'!$C$15-'Inputs and Results'!$C$13)*('Inputs and Results'!$C$15-'Inputs and Results'!$C$14))))</f>
        <v>1.1667749791778574</v>
      </c>
      <c r="C645" s="47">
        <f ca="1">IF('Inputs and Results'!$G$15='Inputs and Results'!$G$13, 'Inputs and Results'!$G$13, IF(F645 &lt;= ('Inputs and Results'!$G$14-'Inputs and Results'!$G$13)/('Inputs and Results'!$G$15-'Inputs and Results'!$G$13), 'Inputs and Results'!$G$13 + SQRT(F645*('Inputs and Results'!$G$15-'Inputs and Results'!$G$13)*('Inputs and Results'!$G$14-'Inputs and Results'!$G$13)), 'Inputs and Results'!$G$15 - SQRT((1-F645)*('Inputs and Results'!$G$15-'Inputs and Results'!$G$13)*('Inputs and Results'!$G$15-'Inputs and Results'!$G$14))))</f>
        <v>837.10247675932737</v>
      </c>
      <c r="D645">
        <f t="shared" ca="1" si="42"/>
        <v>976.71022489059703</v>
      </c>
      <c r="E645">
        <f t="shared" ca="1" si="43"/>
        <v>0.62658733589240612</v>
      </c>
      <c r="F645">
        <f t="shared" ca="1" si="43"/>
        <v>0.84474387305705034</v>
      </c>
    </row>
    <row r="646" spans="1:6" ht="15.75" customHeight="1" x14ac:dyDescent="0.2">
      <c r="A646">
        <v>645</v>
      </c>
      <c r="B646" s="47">
        <f ca="1">IF('Inputs and Results'!$C$15='Inputs and Results'!$C$13, 'Inputs and Results'!$C$13, IF(E646 &lt;= ('Inputs and Results'!$C$14-'Inputs and Results'!$C$13)/('Inputs and Results'!$C$15-'Inputs and Results'!$C$13), 'Inputs and Results'!$C$13 + SQRT(E646*('Inputs and Results'!$C$15-'Inputs and Results'!$C$13)*('Inputs and Results'!$C$14-'Inputs and Results'!$C$13)), 'Inputs and Results'!$C$15 - SQRT((1-E646)*('Inputs and Results'!$C$15-'Inputs and Results'!$C$13)*('Inputs and Results'!$C$15-'Inputs and Results'!$C$14))))</f>
        <v>1.3385771703249072</v>
      </c>
      <c r="C646" s="47">
        <f ca="1">IF('Inputs and Results'!$G$15='Inputs and Results'!$G$13, 'Inputs and Results'!$G$13, IF(F646 &lt;= ('Inputs and Results'!$G$14-'Inputs and Results'!$G$13)/('Inputs and Results'!$G$15-'Inputs and Results'!$G$13), 'Inputs and Results'!$G$13 + SQRT(F646*('Inputs and Results'!$G$15-'Inputs and Results'!$G$13)*('Inputs and Results'!$G$14-'Inputs and Results'!$G$13)), 'Inputs and Results'!$G$15 - SQRT((1-F646)*('Inputs and Results'!$G$15-'Inputs and Results'!$G$13)*('Inputs and Results'!$G$15-'Inputs and Results'!$G$14))))</f>
        <v>403.86588378115368</v>
      </c>
      <c r="D646">
        <f t="shared" ca="1" si="42"/>
        <v>540.60565190254454</v>
      </c>
      <c r="E646">
        <f t="shared" ca="1" si="43"/>
        <v>0.6932971312260453</v>
      </c>
      <c r="F646">
        <f t="shared" ca="1" si="43"/>
        <v>0.25277187614420482</v>
      </c>
    </row>
    <row r="647" spans="1:6" ht="15.75" customHeight="1" x14ac:dyDescent="0.2">
      <c r="A647">
        <v>646</v>
      </c>
      <c r="B647" s="47">
        <f ca="1">IF('Inputs and Results'!$C$15='Inputs and Results'!$C$13, 'Inputs and Results'!$C$13, IF(E647 &lt;= ('Inputs and Results'!$C$14-'Inputs and Results'!$C$13)/('Inputs and Results'!$C$15-'Inputs and Results'!$C$13), 'Inputs and Results'!$C$13 + SQRT(E647*('Inputs and Results'!$C$15-'Inputs and Results'!$C$13)*('Inputs and Results'!$C$14-'Inputs and Results'!$C$13)), 'Inputs and Results'!$C$15 - SQRT((1-E647)*('Inputs and Results'!$C$15-'Inputs and Results'!$C$13)*('Inputs and Results'!$C$15-'Inputs and Results'!$C$14))))</f>
        <v>4.9454793378400641E-2</v>
      </c>
      <c r="C647" s="47">
        <f ca="1">IF('Inputs and Results'!$G$15='Inputs and Results'!$G$13, 'Inputs and Results'!$G$13, IF(F647 &lt;= ('Inputs and Results'!$G$14-'Inputs and Results'!$G$13)/('Inputs and Results'!$G$15-'Inputs and Results'!$G$13), 'Inputs and Results'!$G$13 + SQRT(F647*('Inputs and Results'!$G$15-'Inputs and Results'!$G$13)*('Inputs and Results'!$G$14-'Inputs and Results'!$G$13)), 'Inputs and Results'!$G$15 - SQRT((1-F647)*('Inputs and Results'!$G$15-'Inputs and Results'!$G$13)*('Inputs and Results'!$G$15-'Inputs and Results'!$G$14))))</f>
        <v>378.71366391565164</v>
      </c>
      <c r="D647">
        <f t="shared" ca="1" si="42"/>
        <v>18.729205998525615</v>
      </c>
      <c r="E647">
        <f t="shared" ca="1" si="43"/>
        <v>3.2698109298033851E-2</v>
      </c>
      <c r="F647">
        <f t="shared" ca="1" si="43"/>
        <v>0.20481178599141858</v>
      </c>
    </row>
    <row r="648" spans="1:6" ht="15.75" customHeight="1" x14ac:dyDescent="0.2">
      <c r="A648">
        <v>647</v>
      </c>
      <c r="B648" s="47">
        <f ca="1">IF('Inputs and Results'!$C$15='Inputs and Results'!$C$13, 'Inputs and Results'!$C$13, IF(E648 &lt;= ('Inputs and Results'!$C$14-'Inputs and Results'!$C$13)/('Inputs and Results'!$C$15-'Inputs and Results'!$C$13), 'Inputs and Results'!$C$13 + SQRT(E648*('Inputs and Results'!$C$15-'Inputs and Results'!$C$13)*('Inputs and Results'!$C$14-'Inputs and Results'!$C$13)), 'Inputs and Results'!$C$15 - SQRT((1-E648)*('Inputs and Results'!$C$15-'Inputs and Results'!$C$13)*('Inputs and Results'!$C$15-'Inputs and Results'!$C$14))))</f>
        <v>1.1521029563099772</v>
      </c>
      <c r="C648" s="47">
        <f ca="1">IF('Inputs and Results'!$G$15='Inputs and Results'!$G$13, 'Inputs and Results'!$G$13, IF(F648 &lt;= ('Inputs and Results'!$G$14-'Inputs and Results'!$G$13)/('Inputs and Results'!$G$15-'Inputs and Results'!$G$13), 'Inputs and Results'!$G$13 + SQRT(F648*('Inputs and Results'!$G$15-'Inputs and Results'!$G$13)*('Inputs and Results'!$G$14-'Inputs and Results'!$G$13)), 'Inputs and Results'!$G$15 - SQRT((1-F648)*('Inputs and Results'!$G$15-'Inputs and Results'!$G$13)*('Inputs and Results'!$G$15-'Inputs and Results'!$G$14))))</f>
        <v>633.86126469684598</v>
      </c>
      <c r="D648">
        <f t="shared" ca="1" si="42"/>
        <v>730.27343694761726</v>
      </c>
      <c r="E648">
        <f t="shared" ca="1" si="43"/>
        <v>0.62058627954685264</v>
      </c>
      <c r="F648">
        <f t="shared" ca="1" si="43"/>
        <v>0.62214386287546264</v>
      </c>
    </row>
    <row r="649" spans="1:6" ht="15.75" customHeight="1" x14ac:dyDescent="0.2">
      <c r="A649">
        <v>648</v>
      </c>
      <c r="B649" s="47">
        <f ca="1">IF('Inputs and Results'!$C$15='Inputs and Results'!$C$13, 'Inputs and Results'!$C$13, IF(E649 &lt;= ('Inputs and Results'!$C$14-'Inputs and Results'!$C$13)/('Inputs and Results'!$C$15-'Inputs and Results'!$C$13), 'Inputs and Results'!$C$13 + SQRT(E649*('Inputs and Results'!$C$15-'Inputs and Results'!$C$13)*('Inputs and Results'!$C$14-'Inputs and Results'!$C$13)), 'Inputs and Results'!$C$15 - SQRT((1-E649)*('Inputs and Results'!$C$15-'Inputs and Results'!$C$13)*('Inputs and Results'!$C$15-'Inputs and Results'!$C$14))))</f>
        <v>0.99035073994489453</v>
      </c>
      <c r="C649" s="47">
        <f ca="1">IF('Inputs and Results'!$G$15='Inputs and Results'!$G$13, 'Inputs and Results'!$G$13, IF(F649 &lt;= ('Inputs and Results'!$G$14-'Inputs and Results'!$G$13)/('Inputs and Results'!$G$15-'Inputs and Results'!$G$13), 'Inputs and Results'!$G$13 + SQRT(F649*('Inputs and Results'!$G$15-'Inputs and Results'!$G$13)*('Inputs and Results'!$G$14-'Inputs and Results'!$G$13)), 'Inputs and Results'!$G$15 - SQRT((1-F649)*('Inputs and Results'!$G$15-'Inputs and Results'!$G$13)*('Inputs and Results'!$G$15-'Inputs and Results'!$G$14))))</f>
        <v>442.11888505632305</v>
      </c>
      <c r="D649">
        <f t="shared" ca="1" si="42"/>
        <v>437.85276495914133</v>
      </c>
      <c r="E649">
        <f t="shared" ca="1" si="43"/>
        <v>0.55125665017332959</v>
      </c>
      <c r="F649">
        <f t="shared" ca="1" si="43"/>
        <v>0.32285307549591347</v>
      </c>
    </row>
    <row r="650" spans="1:6" ht="15.75" customHeight="1" x14ac:dyDescent="0.2">
      <c r="A650">
        <v>649</v>
      </c>
      <c r="B650" s="47">
        <f ca="1">IF('Inputs and Results'!$C$15='Inputs and Results'!$C$13, 'Inputs and Results'!$C$13, IF(E650 &lt;= ('Inputs and Results'!$C$14-'Inputs and Results'!$C$13)/('Inputs and Results'!$C$15-'Inputs and Results'!$C$13), 'Inputs and Results'!$C$13 + SQRT(E650*('Inputs and Results'!$C$15-'Inputs and Results'!$C$13)*('Inputs and Results'!$C$14-'Inputs and Results'!$C$13)), 'Inputs and Results'!$C$15 - SQRT((1-E650)*('Inputs and Results'!$C$15-'Inputs and Results'!$C$13)*('Inputs and Results'!$C$15-'Inputs and Results'!$C$14))))</f>
        <v>8.7392473535149229E-2</v>
      </c>
      <c r="C650" s="47">
        <f ca="1">IF('Inputs and Results'!$G$15='Inputs and Results'!$G$13, 'Inputs and Results'!$G$13, IF(F650 &lt;= ('Inputs and Results'!$G$14-'Inputs and Results'!$G$13)/('Inputs and Results'!$G$15-'Inputs and Results'!$G$13), 'Inputs and Results'!$G$13 + SQRT(F650*('Inputs and Results'!$G$15-'Inputs and Results'!$G$13)*('Inputs and Results'!$G$14-'Inputs and Results'!$G$13)), 'Inputs and Results'!$G$15 - SQRT((1-F650)*('Inputs and Results'!$G$15-'Inputs and Results'!$G$13)*('Inputs and Results'!$G$15-'Inputs and Results'!$G$14))))</f>
        <v>283.7289666797252</v>
      </c>
      <c r="D650">
        <f t="shared" ca="1" si="42"/>
        <v>24.795776211713122</v>
      </c>
      <c r="E650">
        <f t="shared" ca="1" si="43"/>
        <v>5.7413044086700449E-2</v>
      </c>
      <c r="F650">
        <f t="shared" ca="1" si="43"/>
        <v>1.0242836055078586E-2</v>
      </c>
    </row>
    <row r="651" spans="1:6" ht="15.75" customHeight="1" x14ac:dyDescent="0.2">
      <c r="A651">
        <v>650</v>
      </c>
      <c r="B651" s="47">
        <f ca="1">IF('Inputs and Results'!$C$15='Inputs and Results'!$C$13, 'Inputs and Results'!$C$13, IF(E651 &lt;= ('Inputs and Results'!$C$14-'Inputs and Results'!$C$13)/('Inputs and Results'!$C$15-'Inputs and Results'!$C$13), 'Inputs and Results'!$C$13 + SQRT(E651*('Inputs and Results'!$C$15-'Inputs and Results'!$C$13)*('Inputs and Results'!$C$14-'Inputs and Results'!$C$13)), 'Inputs and Results'!$C$15 - SQRT((1-E651)*('Inputs and Results'!$C$15-'Inputs and Results'!$C$13)*('Inputs and Results'!$C$15-'Inputs and Results'!$C$14))))</f>
        <v>1.2975913631581064</v>
      </c>
      <c r="C651" s="47">
        <f ca="1">IF('Inputs and Results'!$G$15='Inputs and Results'!$G$13, 'Inputs and Results'!$G$13, IF(F651 &lt;= ('Inputs and Results'!$G$14-'Inputs and Results'!$G$13)/('Inputs and Results'!$G$15-'Inputs and Results'!$G$13), 'Inputs and Results'!$G$13 + SQRT(F651*('Inputs and Results'!$G$15-'Inputs and Results'!$G$13)*('Inputs and Results'!$G$14-'Inputs and Results'!$G$13)), 'Inputs and Results'!$G$15 - SQRT((1-F651)*('Inputs and Results'!$G$15-'Inputs and Results'!$G$13)*('Inputs and Results'!$G$15-'Inputs and Results'!$G$14))))</f>
        <v>883.96826007466223</v>
      </c>
      <c r="D651">
        <f t="shared" ca="1" si="42"/>
        <v>1147.0295795787804</v>
      </c>
      <c r="E651">
        <f t="shared" ca="1" si="43"/>
        <v>0.6779783148006806</v>
      </c>
      <c r="F651">
        <f t="shared" ca="1" si="43"/>
        <v>0.88225508948490305</v>
      </c>
    </row>
    <row r="652" spans="1:6" ht="15.75" customHeight="1" x14ac:dyDescent="0.2">
      <c r="A652">
        <v>651</v>
      </c>
      <c r="B652" s="47">
        <f ca="1">IF('Inputs and Results'!$C$15='Inputs and Results'!$C$13, 'Inputs and Results'!$C$13, IF(E652 &lt;= ('Inputs and Results'!$C$14-'Inputs and Results'!$C$13)/('Inputs and Results'!$C$15-'Inputs and Results'!$C$13), 'Inputs and Results'!$C$13 + SQRT(E652*('Inputs and Results'!$C$15-'Inputs and Results'!$C$13)*('Inputs and Results'!$C$14-'Inputs and Results'!$C$13)), 'Inputs and Results'!$C$15 - SQRT((1-E652)*('Inputs and Results'!$C$15-'Inputs and Results'!$C$13)*('Inputs and Results'!$C$15-'Inputs and Results'!$C$14))))</f>
        <v>1.8448620321504259</v>
      </c>
      <c r="C652" s="47">
        <f ca="1">IF('Inputs and Results'!$G$15='Inputs and Results'!$G$13, 'Inputs and Results'!$G$13, IF(F652 &lt;= ('Inputs and Results'!$G$14-'Inputs and Results'!$G$13)/('Inputs and Results'!$G$15-'Inputs and Results'!$G$13), 'Inputs and Results'!$G$13 + SQRT(F652*('Inputs and Results'!$G$15-'Inputs and Results'!$G$13)*('Inputs and Results'!$G$14-'Inputs and Results'!$G$13)), 'Inputs and Results'!$G$15 - SQRT((1-F652)*('Inputs and Results'!$G$15-'Inputs and Results'!$G$13)*('Inputs and Results'!$G$15-'Inputs and Results'!$G$14))))</f>
        <v>610.03330298822425</v>
      </c>
      <c r="D652">
        <f t="shared" ca="1" si="42"/>
        <v>1125.4272790302919</v>
      </c>
      <c r="E652">
        <f t="shared" ca="1" si="43"/>
        <v>0.85173958613692846</v>
      </c>
      <c r="F652">
        <f t="shared" ca="1" si="43"/>
        <v>0.58966767276872445</v>
      </c>
    </row>
    <row r="653" spans="1:6" ht="15.75" customHeight="1" x14ac:dyDescent="0.2">
      <c r="A653">
        <v>652</v>
      </c>
      <c r="B653" s="47">
        <f ca="1">IF('Inputs and Results'!$C$15='Inputs and Results'!$C$13, 'Inputs and Results'!$C$13, IF(E653 &lt;= ('Inputs and Results'!$C$14-'Inputs and Results'!$C$13)/('Inputs and Results'!$C$15-'Inputs and Results'!$C$13), 'Inputs and Results'!$C$13 + SQRT(E653*('Inputs and Results'!$C$15-'Inputs and Results'!$C$13)*('Inputs and Results'!$C$14-'Inputs and Results'!$C$13)), 'Inputs and Results'!$C$15 - SQRT((1-E653)*('Inputs and Results'!$C$15-'Inputs and Results'!$C$13)*('Inputs and Results'!$C$15-'Inputs and Results'!$C$14))))</f>
        <v>1.8052801192356784</v>
      </c>
      <c r="C653" s="47">
        <f ca="1">IF('Inputs and Results'!$G$15='Inputs and Results'!$G$13, 'Inputs and Results'!$G$13, IF(F653 &lt;= ('Inputs and Results'!$G$14-'Inputs and Results'!$G$13)/('Inputs and Results'!$G$15-'Inputs and Results'!$G$13), 'Inputs and Results'!$G$13 + SQRT(F653*('Inputs and Results'!$G$15-'Inputs and Results'!$G$13)*('Inputs and Results'!$G$14-'Inputs and Results'!$G$13)), 'Inputs and Results'!$G$15 - SQRT((1-F653)*('Inputs and Results'!$G$15-'Inputs and Results'!$G$13)*('Inputs and Results'!$G$15-'Inputs and Results'!$G$14))))</f>
        <v>388.75508541249712</v>
      </c>
      <c r="D653">
        <f t="shared" ca="1" si="42"/>
        <v>701.81182694694917</v>
      </c>
      <c r="E653">
        <f t="shared" ca="1" si="43"/>
        <v>0.84140493405627614</v>
      </c>
      <c r="F653">
        <f t="shared" ca="1" si="43"/>
        <v>0.2241375841959008</v>
      </c>
    </row>
    <row r="654" spans="1:6" ht="15.75" customHeight="1" x14ac:dyDescent="0.2">
      <c r="A654">
        <v>653</v>
      </c>
      <c r="B654" s="47">
        <f ca="1">IF('Inputs and Results'!$C$15='Inputs and Results'!$C$13, 'Inputs and Results'!$C$13, IF(E654 &lt;= ('Inputs and Results'!$C$14-'Inputs and Results'!$C$13)/('Inputs and Results'!$C$15-'Inputs and Results'!$C$13), 'Inputs and Results'!$C$13 + SQRT(E654*('Inputs and Results'!$C$15-'Inputs and Results'!$C$13)*('Inputs and Results'!$C$14-'Inputs and Results'!$C$13)), 'Inputs and Results'!$C$15 - SQRT((1-E654)*('Inputs and Results'!$C$15-'Inputs and Results'!$C$13)*('Inputs and Results'!$C$15-'Inputs and Results'!$C$14))))</f>
        <v>0.80920866183238527</v>
      </c>
      <c r="C654" s="47">
        <f ca="1">IF('Inputs and Results'!$G$15='Inputs and Results'!$G$13, 'Inputs and Results'!$G$13, IF(F654 &lt;= ('Inputs and Results'!$G$14-'Inputs and Results'!$G$13)/('Inputs and Results'!$G$15-'Inputs and Results'!$G$13), 'Inputs and Results'!$G$13 + SQRT(F654*('Inputs and Results'!$G$15-'Inputs and Results'!$G$13)*('Inputs and Results'!$G$14-'Inputs and Results'!$G$13)), 'Inputs and Results'!$G$15 - SQRT((1-F654)*('Inputs and Results'!$G$15-'Inputs and Results'!$G$13)*('Inputs and Results'!$G$15-'Inputs and Results'!$G$14))))</f>
        <v>438.73369381601424</v>
      </c>
      <c r="D654">
        <f t="shared" ca="1" si="42"/>
        <v>355.02710527363632</v>
      </c>
      <c r="E654">
        <f t="shared" ca="1" si="43"/>
        <v>0.4667148125121946</v>
      </c>
      <c r="F654">
        <f t="shared" ca="1" si="43"/>
        <v>0.31679040634559041</v>
      </c>
    </row>
    <row r="655" spans="1:6" ht="15.75" customHeight="1" x14ac:dyDescent="0.2">
      <c r="A655">
        <v>654</v>
      </c>
      <c r="B655" s="47">
        <f ca="1">IF('Inputs and Results'!$C$15='Inputs and Results'!$C$13, 'Inputs and Results'!$C$13, IF(E655 &lt;= ('Inputs and Results'!$C$14-'Inputs and Results'!$C$13)/('Inputs and Results'!$C$15-'Inputs and Results'!$C$13), 'Inputs and Results'!$C$13 + SQRT(E655*('Inputs and Results'!$C$15-'Inputs and Results'!$C$13)*('Inputs and Results'!$C$14-'Inputs and Results'!$C$13)), 'Inputs and Results'!$C$15 - SQRT((1-E655)*('Inputs and Results'!$C$15-'Inputs and Results'!$C$13)*('Inputs and Results'!$C$15-'Inputs and Results'!$C$14))))</f>
        <v>0.36418267619145128</v>
      </c>
      <c r="C655" s="47">
        <f ca="1">IF('Inputs and Results'!$G$15='Inputs and Results'!$G$13, 'Inputs and Results'!$G$13, IF(F655 &lt;= ('Inputs and Results'!$G$14-'Inputs and Results'!$G$13)/('Inputs and Results'!$G$15-'Inputs and Results'!$G$13), 'Inputs and Results'!$G$13 + SQRT(F655*('Inputs and Results'!$G$15-'Inputs and Results'!$G$13)*('Inputs and Results'!$G$14-'Inputs and Results'!$G$13)), 'Inputs and Results'!$G$15 - SQRT((1-F655)*('Inputs and Results'!$G$15-'Inputs and Results'!$G$13)*('Inputs and Results'!$G$15-'Inputs and Results'!$G$14))))</f>
        <v>655.8648217862069</v>
      </c>
      <c r="D655">
        <f t="shared" ca="1" si="42"/>
        <v>238.85460601793008</v>
      </c>
      <c r="E655">
        <f t="shared" ca="1" si="43"/>
        <v>0.22805189283452676</v>
      </c>
      <c r="F655">
        <f t="shared" ca="1" si="43"/>
        <v>0.6509446110601157</v>
      </c>
    </row>
    <row r="656" spans="1:6" ht="15.75" customHeight="1" x14ac:dyDescent="0.2">
      <c r="A656">
        <v>655</v>
      </c>
      <c r="B656" s="47">
        <f ca="1">IF('Inputs and Results'!$C$15='Inputs and Results'!$C$13, 'Inputs and Results'!$C$13, IF(E656 &lt;= ('Inputs and Results'!$C$14-'Inputs and Results'!$C$13)/('Inputs and Results'!$C$15-'Inputs and Results'!$C$13), 'Inputs and Results'!$C$13 + SQRT(E656*('Inputs and Results'!$C$15-'Inputs and Results'!$C$13)*('Inputs and Results'!$C$14-'Inputs and Results'!$C$13)), 'Inputs and Results'!$C$15 - SQRT((1-E656)*('Inputs and Results'!$C$15-'Inputs and Results'!$C$13)*('Inputs and Results'!$C$15-'Inputs and Results'!$C$14))))</f>
        <v>2.7439533536462406</v>
      </c>
      <c r="C656" s="47">
        <f ca="1">IF('Inputs and Results'!$G$15='Inputs and Results'!$G$13, 'Inputs and Results'!$G$13, IF(F656 &lt;= ('Inputs and Results'!$G$14-'Inputs and Results'!$G$13)/('Inputs and Results'!$G$15-'Inputs and Results'!$G$13), 'Inputs and Results'!$G$13 + SQRT(F656*('Inputs and Results'!$G$15-'Inputs and Results'!$G$13)*('Inputs and Results'!$G$14-'Inputs and Results'!$G$13)), 'Inputs and Results'!$G$15 - SQRT((1-F656)*('Inputs and Results'!$G$15-'Inputs and Results'!$G$13)*('Inputs and Results'!$G$15-'Inputs and Results'!$G$14))))</f>
        <v>422.63973420968307</v>
      </c>
      <c r="D656">
        <f t="shared" ca="1" si="42"/>
        <v>1159.7037160688155</v>
      </c>
      <c r="E656">
        <f t="shared" ca="1" si="43"/>
        <v>0.99271556832122143</v>
      </c>
      <c r="F656">
        <f t="shared" ca="1" si="43"/>
        <v>0.28759753085550899</v>
      </c>
    </row>
    <row r="657" spans="1:6" ht="15.75" customHeight="1" x14ac:dyDescent="0.2">
      <c r="A657">
        <v>656</v>
      </c>
      <c r="B657" s="47">
        <f ca="1">IF('Inputs and Results'!$C$15='Inputs and Results'!$C$13, 'Inputs and Results'!$C$13, IF(E657 &lt;= ('Inputs and Results'!$C$14-'Inputs and Results'!$C$13)/('Inputs and Results'!$C$15-'Inputs and Results'!$C$13), 'Inputs and Results'!$C$13 + SQRT(E657*('Inputs and Results'!$C$15-'Inputs and Results'!$C$13)*('Inputs and Results'!$C$14-'Inputs and Results'!$C$13)), 'Inputs and Results'!$C$15 - SQRT((1-E657)*('Inputs and Results'!$C$15-'Inputs and Results'!$C$13)*('Inputs and Results'!$C$15-'Inputs and Results'!$C$14))))</f>
        <v>1.7060047454921221</v>
      </c>
      <c r="C657" s="47">
        <f ca="1">IF('Inputs and Results'!$G$15='Inputs and Results'!$G$13, 'Inputs and Results'!$G$13, IF(F657 &lt;= ('Inputs and Results'!$G$14-'Inputs and Results'!$G$13)/('Inputs and Results'!$G$15-'Inputs and Results'!$G$13), 'Inputs and Results'!$G$13 + SQRT(F657*('Inputs and Results'!$G$15-'Inputs and Results'!$G$13)*('Inputs and Results'!$G$14-'Inputs and Results'!$G$13)), 'Inputs and Results'!$G$15 - SQRT((1-F657)*('Inputs and Results'!$G$15-'Inputs and Results'!$G$13)*('Inputs and Results'!$G$15-'Inputs and Results'!$G$14))))</f>
        <v>721.02362758744414</v>
      </c>
      <c r="D657">
        <f t="shared" ca="1" si="42"/>
        <v>1230.0697302761243</v>
      </c>
      <c r="E657">
        <f t="shared" ca="1" si="43"/>
        <v>0.81395292014567688</v>
      </c>
      <c r="F657">
        <f t="shared" ca="1" si="43"/>
        <v>0.72953634010913004</v>
      </c>
    </row>
    <row r="658" spans="1:6" ht="15.75" customHeight="1" x14ac:dyDescent="0.2">
      <c r="A658">
        <v>657</v>
      </c>
      <c r="B658" s="47">
        <f ca="1">IF('Inputs and Results'!$C$15='Inputs and Results'!$C$13, 'Inputs and Results'!$C$13, IF(E658 &lt;= ('Inputs and Results'!$C$14-'Inputs and Results'!$C$13)/('Inputs and Results'!$C$15-'Inputs and Results'!$C$13), 'Inputs and Results'!$C$13 + SQRT(E658*('Inputs and Results'!$C$15-'Inputs and Results'!$C$13)*('Inputs and Results'!$C$14-'Inputs and Results'!$C$13)), 'Inputs and Results'!$C$15 - SQRT((1-E658)*('Inputs and Results'!$C$15-'Inputs and Results'!$C$13)*('Inputs and Results'!$C$15-'Inputs and Results'!$C$14))))</f>
        <v>1.0033039661542027</v>
      </c>
      <c r="C658" s="47">
        <f ca="1">IF('Inputs and Results'!$G$15='Inputs and Results'!$G$13, 'Inputs and Results'!$G$13, IF(F658 &lt;= ('Inputs and Results'!$G$14-'Inputs and Results'!$G$13)/('Inputs and Results'!$G$15-'Inputs and Results'!$G$13), 'Inputs and Results'!$G$13 + SQRT(F658*('Inputs and Results'!$G$15-'Inputs and Results'!$G$13)*('Inputs and Results'!$G$14-'Inputs and Results'!$G$13)), 'Inputs and Results'!$G$15 - SQRT((1-F658)*('Inputs and Results'!$G$15-'Inputs and Results'!$G$13)*('Inputs and Results'!$G$15-'Inputs and Results'!$G$14))))</f>
        <v>620.43977493946181</v>
      </c>
      <c r="D658">
        <f t="shared" ca="1" si="42"/>
        <v>622.48968695658289</v>
      </c>
      <c r="E658">
        <f t="shared" ca="1" si="43"/>
        <v>0.55702277204716255</v>
      </c>
      <c r="F658">
        <f t="shared" ca="1" si="43"/>
        <v>0.60401577562011066</v>
      </c>
    </row>
    <row r="659" spans="1:6" ht="15.75" customHeight="1" x14ac:dyDescent="0.2">
      <c r="A659">
        <v>658</v>
      </c>
      <c r="B659" s="47">
        <f ca="1">IF('Inputs and Results'!$C$15='Inputs and Results'!$C$13, 'Inputs and Results'!$C$13, IF(E659 &lt;= ('Inputs and Results'!$C$14-'Inputs and Results'!$C$13)/('Inputs and Results'!$C$15-'Inputs and Results'!$C$13), 'Inputs and Results'!$C$13 + SQRT(E659*('Inputs and Results'!$C$15-'Inputs and Results'!$C$13)*('Inputs and Results'!$C$14-'Inputs and Results'!$C$13)), 'Inputs and Results'!$C$15 - SQRT((1-E659)*('Inputs and Results'!$C$15-'Inputs and Results'!$C$13)*('Inputs and Results'!$C$15-'Inputs and Results'!$C$14))))</f>
        <v>1.1360764828466028</v>
      </c>
      <c r="C659" s="47">
        <f ca="1">IF('Inputs and Results'!$G$15='Inputs and Results'!$G$13, 'Inputs and Results'!$G$13, IF(F659 &lt;= ('Inputs and Results'!$G$14-'Inputs and Results'!$G$13)/('Inputs and Results'!$G$15-'Inputs and Results'!$G$13), 'Inputs and Results'!$G$13 + SQRT(F659*('Inputs and Results'!$G$15-'Inputs and Results'!$G$13)*('Inputs and Results'!$G$14-'Inputs and Results'!$G$13)), 'Inputs and Results'!$G$15 - SQRT((1-F659)*('Inputs and Results'!$G$15-'Inputs and Results'!$G$13)*('Inputs and Results'!$G$15-'Inputs and Results'!$G$14))))</f>
        <v>630.07239877777693</v>
      </c>
      <c r="D659">
        <f t="shared" ca="1" si="42"/>
        <v>715.81043474217893</v>
      </c>
      <c r="E659">
        <f t="shared" ca="1" si="43"/>
        <v>0.61397656913361209</v>
      </c>
      <c r="F659">
        <f t="shared" ca="1" si="43"/>
        <v>0.61706935807757768</v>
      </c>
    </row>
    <row r="660" spans="1:6" ht="15.75" customHeight="1" x14ac:dyDescent="0.2">
      <c r="A660">
        <v>659</v>
      </c>
      <c r="B660" s="47">
        <f ca="1">IF('Inputs and Results'!$C$15='Inputs and Results'!$C$13, 'Inputs and Results'!$C$13, IF(E660 &lt;= ('Inputs and Results'!$C$14-'Inputs and Results'!$C$13)/('Inputs and Results'!$C$15-'Inputs and Results'!$C$13), 'Inputs and Results'!$C$13 + SQRT(E660*('Inputs and Results'!$C$15-'Inputs and Results'!$C$13)*('Inputs and Results'!$C$14-'Inputs and Results'!$C$13)), 'Inputs and Results'!$C$15 - SQRT((1-E660)*('Inputs and Results'!$C$15-'Inputs and Results'!$C$13)*('Inputs and Results'!$C$15-'Inputs and Results'!$C$14))))</f>
        <v>0.87273469864427078</v>
      </c>
      <c r="C660" s="47">
        <f ca="1">IF('Inputs and Results'!$G$15='Inputs and Results'!$G$13, 'Inputs and Results'!$G$13, IF(F660 &lt;= ('Inputs and Results'!$G$14-'Inputs and Results'!$G$13)/('Inputs and Results'!$G$15-'Inputs and Results'!$G$13), 'Inputs and Results'!$G$13 + SQRT(F660*('Inputs and Results'!$G$15-'Inputs and Results'!$G$13)*('Inputs and Results'!$G$14-'Inputs and Results'!$G$13)), 'Inputs and Results'!$G$15 - SQRT((1-F660)*('Inputs and Results'!$G$15-'Inputs and Results'!$G$13)*('Inputs and Results'!$G$15-'Inputs and Results'!$G$14))))</f>
        <v>546.68259510822111</v>
      </c>
      <c r="D660">
        <f t="shared" ca="1" si="42"/>
        <v>477.10886989584122</v>
      </c>
      <c r="E660">
        <f t="shared" ca="1" si="43"/>
        <v>0.49719359307199096</v>
      </c>
      <c r="F660">
        <f t="shared" ca="1" si="43"/>
        <v>0.49681325055670666</v>
      </c>
    </row>
    <row r="661" spans="1:6" ht="15.75" customHeight="1" x14ac:dyDescent="0.2">
      <c r="A661">
        <v>660</v>
      </c>
      <c r="B661" s="47">
        <f ca="1">IF('Inputs and Results'!$C$15='Inputs and Results'!$C$13, 'Inputs and Results'!$C$13, IF(E661 &lt;= ('Inputs and Results'!$C$14-'Inputs and Results'!$C$13)/('Inputs and Results'!$C$15-'Inputs and Results'!$C$13), 'Inputs and Results'!$C$13 + SQRT(E661*('Inputs and Results'!$C$15-'Inputs and Results'!$C$13)*('Inputs and Results'!$C$14-'Inputs and Results'!$C$13)), 'Inputs and Results'!$C$15 - SQRT((1-E661)*('Inputs and Results'!$C$15-'Inputs and Results'!$C$13)*('Inputs and Results'!$C$15-'Inputs and Results'!$C$14))))</f>
        <v>0.94514390092389089</v>
      </c>
      <c r="C661" s="47">
        <f ca="1">IF('Inputs and Results'!$G$15='Inputs and Results'!$G$13, 'Inputs and Results'!$G$13, IF(F661 &lt;= ('Inputs and Results'!$G$14-'Inputs and Results'!$G$13)/('Inputs and Results'!$G$15-'Inputs and Results'!$G$13), 'Inputs and Results'!$G$13 + SQRT(F661*('Inputs and Results'!$G$15-'Inputs and Results'!$G$13)*('Inputs and Results'!$G$14-'Inputs and Results'!$G$13)), 'Inputs and Results'!$G$15 - SQRT((1-F661)*('Inputs and Results'!$G$15-'Inputs and Results'!$G$13)*('Inputs and Results'!$G$15-'Inputs and Results'!$G$14))))</f>
        <v>337.7656550970288</v>
      </c>
      <c r="D661">
        <f t="shared" ca="1" si="42"/>
        <v>319.2371488565193</v>
      </c>
      <c r="E661">
        <f t="shared" ca="1" si="43"/>
        <v>0.53084071245441278</v>
      </c>
      <c r="F661">
        <f t="shared" ca="1" si="43"/>
        <v>0.12354146341634531</v>
      </c>
    </row>
    <row r="662" spans="1:6" ht="15.75" customHeight="1" x14ac:dyDescent="0.2">
      <c r="A662">
        <v>661</v>
      </c>
      <c r="B662" s="47">
        <f ca="1">IF('Inputs and Results'!$C$15='Inputs and Results'!$C$13, 'Inputs and Results'!$C$13, IF(E662 &lt;= ('Inputs and Results'!$C$14-'Inputs and Results'!$C$13)/('Inputs and Results'!$C$15-'Inputs and Results'!$C$13), 'Inputs and Results'!$C$13 + SQRT(E662*('Inputs and Results'!$C$15-'Inputs and Results'!$C$13)*('Inputs and Results'!$C$14-'Inputs and Results'!$C$13)), 'Inputs and Results'!$C$15 - SQRT((1-E662)*('Inputs and Results'!$C$15-'Inputs and Results'!$C$13)*('Inputs and Results'!$C$15-'Inputs and Results'!$C$14))))</f>
        <v>1.9852657752387954</v>
      </c>
      <c r="C662" s="47">
        <f ca="1">IF('Inputs and Results'!$G$15='Inputs and Results'!$G$13, 'Inputs and Results'!$G$13, IF(F662 &lt;= ('Inputs and Results'!$G$14-'Inputs and Results'!$G$13)/('Inputs and Results'!$G$15-'Inputs and Results'!$G$13), 'Inputs and Results'!$G$13 + SQRT(F662*('Inputs and Results'!$G$15-'Inputs and Results'!$G$13)*('Inputs and Results'!$G$14-'Inputs and Results'!$G$13)), 'Inputs and Results'!$G$15 - SQRT((1-F662)*('Inputs and Results'!$G$15-'Inputs and Results'!$G$13)*('Inputs and Results'!$G$15-'Inputs and Results'!$G$14))))</f>
        <v>415.87512624376552</v>
      </c>
      <c r="D662">
        <f t="shared" ca="1" si="42"/>
        <v>825.62265490486107</v>
      </c>
      <c r="E662">
        <f t="shared" ref="E662:F681" ca="1" si="44">RAND()</f>
        <v>0.88559049478869745</v>
      </c>
      <c r="F662">
        <f t="shared" ca="1" si="44"/>
        <v>0.27514489674133802</v>
      </c>
    </row>
    <row r="663" spans="1:6" ht="15.75" customHeight="1" x14ac:dyDescent="0.2">
      <c r="A663">
        <v>662</v>
      </c>
      <c r="B663" s="47">
        <f ca="1">IF('Inputs and Results'!$C$15='Inputs and Results'!$C$13, 'Inputs and Results'!$C$13, IF(E663 &lt;= ('Inputs and Results'!$C$14-'Inputs and Results'!$C$13)/('Inputs and Results'!$C$15-'Inputs and Results'!$C$13), 'Inputs and Results'!$C$13 + SQRT(E663*('Inputs and Results'!$C$15-'Inputs and Results'!$C$13)*('Inputs and Results'!$C$14-'Inputs and Results'!$C$13)), 'Inputs and Results'!$C$15 - SQRT((1-E663)*('Inputs and Results'!$C$15-'Inputs and Results'!$C$13)*('Inputs and Results'!$C$15-'Inputs and Results'!$C$14))))</f>
        <v>0.29888148155562666</v>
      </c>
      <c r="C663" s="47">
        <f ca="1">IF('Inputs and Results'!$G$15='Inputs and Results'!$G$13, 'Inputs and Results'!$G$13, IF(F663 &lt;= ('Inputs and Results'!$G$14-'Inputs and Results'!$G$13)/('Inputs and Results'!$G$15-'Inputs and Results'!$G$13), 'Inputs and Results'!$G$13 + SQRT(F663*('Inputs and Results'!$G$15-'Inputs and Results'!$G$13)*('Inputs and Results'!$G$14-'Inputs and Results'!$G$13)), 'Inputs and Results'!$G$15 - SQRT((1-F663)*('Inputs and Results'!$G$15-'Inputs and Results'!$G$13)*('Inputs and Results'!$G$15-'Inputs and Results'!$G$14))))</f>
        <v>1028.4231731287189</v>
      </c>
      <c r="D663">
        <f t="shared" ca="1" si="42"/>
        <v>307.37664165085022</v>
      </c>
      <c r="E663">
        <f t="shared" ca="1" si="44"/>
        <v>0.18932874992409698</v>
      </c>
      <c r="F663">
        <f t="shared" ca="1" si="44"/>
        <v>0.96529452417506634</v>
      </c>
    </row>
    <row r="664" spans="1:6" ht="15.75" customHeight="1" x14ac:dyDescent="0.2">
      <c r="A664">
        <v>663</v>
      </c>
      <c r="B664" s="47">
        <f ca="1">IF('Inputs and Results'!$C$15='Inputs and Results'!$C$13, 'Inputs and Results'!$C$13, IF(E664 &lt;= ('Inputs and Results'!$C$14-'Inputs and Results'!$C$13)/('Inputs and Results'!$C$15-'Inputs and Results'!$C$13), 'Inputs and Results'!$C$13 + SQRT(E664*('Inputs and Results'!$C$15-'Inputs and Results'!$C$13)*('Inputs and Results'!$C$14-'Inputs and Results'!$C$13)), 'Inputs and Results'!$C$15 - SQRT((1-E664)*('Inputs and Results'!$C$15-'Inputs and Results'!$C$13)*('Inputs and Results'!$C$15-'Inputs and Results'!$C$14))))</f>
        <v>0.51430098348994013</v>
      </c>
      <c r="C664" s="47">
        <f ca="1">IF('Inputs and Results'!$G$15='Inputs and Results'!$G$13, 'Inputs and Results'!$G$13, IF(F664 &lt;= ('Inputs and Results'!$G$14-'Inputs and Results'!$G$13)/('Inputs and Results'!$G$15-'Inputs and Results'!$G$13), 'Inputs and Results'!$G$13 + SQRT(F664*('Inputs and Results'!$G$15-'Inputs and Results'!$G$13)*('Inputs and Results'!$G$14-'Inputs and Results'!$G$13)), 'Inputs and Results'!$G$15 - SQRT((1-F664)*('Inputs and Results'!$G$15-'Inputs and Results'!$G$13)*('Inputs and Results'!$G$15-'Inputs and Results'!$G$14))))</f>
        <v>1047.2637760009561</v>
      </c>
      <c r="D664">
        <f t="shared" ca="1" si="42"/>
        <v>538.60878997068005</v>
      </c>
      <c r="E664">
        <f t="shared" ca="1" si="44"/>
        <v>0.313477822146769</v>
      </c>
      <c r="F664">
        <f t="shared" ca="1" si="44"/>
        <v>0.97249796446825121</v>
      </c>
    </row>
    <row r="665" spans="1:6" ht="15.75" customHeight="1" x14ac:dyDescent="0.2">
      <c r="A665">
        <v>664</v>
      </c>
      <c r="B665" s="47">
        <f ca="1">IF('Inputs and Results'!$C$15='Inputs and Results'!$C$13, 'Inputs and Results'!$C$13, IF(E665 &lt;= ('Inputs and Results'!$C$14-'Inputs and Results'!$C$13)/('Inputs and Results'!$C$15-'Inputs and Results'!$C$13), 'Inputs and Results'!$C$13 + SQRT(E665*('Inputs and Results'!$C$15-'Inputs and Results'!$C$13)*('Inputs and Results'!$C$14-'Inputs and Results'!$C$13)), 'Inputs and Results'!$C$15 - SQRT((1-E665)*('Inputs and Results'!$C$15-'Inputs and Results'!$C$13)*('Inputs and Results'!$C$15-'Inputs and Results'!$C$14))))</f>
        <v>0.4328173742863668</v>
      </c>
      <c r="C665" s="47">
        <f ca="1">IF('Inputs and Results'!$G$15='Inputs and Results'!$G$13, 'Inputs and Results'!$G$13, IF(F665 &lt;= ('Inputs and Results'!$G$14-'Inputs and Results'!$G$13)/('Inputs and Results'!$G$15-'Inputs and Results'!$G$13), 'Inputs and Results'!$G$13 + SQRT(F665*('Inputs and Results'!$G$15-'Inputs and Results'!$G$13)*('Inputs and Results'!$G$14-'Inputs and Results'!$G$13)), 'Inputs and Results'!$G$15 - SQRT((1-F665)*('Inputs and Results'!$G$15-'Inputs and Results'!$G$13)*('Inputs and Results'!$G$15-'Inputs and Results'!$G$14))))</f>
        <v>495.72218440042525</v>
      </c>
      <c r="D665">
        <f t="shared" ca="1" si="42"/>
        <v>214.55717422769419</v>
      </c>
      <c r="E665">
        <f t="shared" ca="1" si="44"/>
        <v>0.2677303740260063</v>
      </c>
      <c r="F665">
        <f t="shared" ca="1" si="44"/>
        <v>0.41525198434677335</v>
      </c>
    </row>
    <row r="666" spans="1:6" ht="15.75" customHeight="1" x14ac:dyDescent="0.2">
      <c r="A666">
        <v>665</v>
      </c>
      <c r="B666" s="47">
        <f ca="1">IF('Inputs and Results'!$C$15='Inputs and Results'!$C$13, 'Inputs and Results'!$C$13, IF(E666 &lt;= ('Inputs and Results'!$C$14-'Inputs and Results'!$C$13)/('Inputs and Results'!$C$15-'Inputs and Results'!$C$13), 'Inputs and Results'!$C$13 + SQRT(E666*('Inputs and Results'!$C$15-'Inputs and Results'!$C$13)*('Inputs and Results'!$C$14-'Inputs and Results'!$C$13)), 'Inputs and Results'!$C$15 - SQRT((1-E666)*('Inputs and Results'!$C$15-'Inputs and Results'!$C$13)*('Inputs and Results'!$C$15-'Inputs and Results'!$C$14))))</f>
        <v>1.0344316244049567</v>
      </c>
      <c r="C666" s="47">
        <f ca="1">IF('Inputs and Results'!$G$15='Inputs and Results'!$G$13, 'Inputs and Results'!$G$13, IF(F666 &lt;= ('Inputs and Results'!$G$14-'Inputs and Results'!$G$13)/('Inputs and Results'!$G$15-'Inputs and Results'!$G$13), 'Inputs and Results'!$G$13 + SQRT(F666*('Inputs and Results'!$G$15-'Inputs and Results'!$G$13)*('Inputs and Results'!$G$14-'Inputs and Results'!$G$13)), 'Inputs and Results'!$G$15 - SQRT((1-F666)*('Inputs and Results'!$G$15-'Inputs and Results'!$G$13)*('Inputs and Results'!$G$15-'Inputs and Results'!$G$14))))</f>
        <v>830.33323624800391</v>
      </c>
      <c r="D666">
        <f t="shared" ca="1" si="42"/>
        <v>858.92295836944743</v>
      </c>
      <c r="E666">
        <f t="shared" ca="1" si="44"/>
        <v>0.57072677342896261</v>
      </c>
      <c r="F666">
        <f t="shared" ca="1" si="44"/>
        <v>0.83889777053588066</v>
      </c>
    </row>
    <row r="667" spans="1:6" ht="15.75" customHeight="1" x14ac:dyDescent="0.2">
      <c r="A667">
        <v>666</v>
      </c>
      <c r="B667" s="47">
        <f ca="1">IF('Inputs and Results'!$C$15='Inputs and Results'!$C$13, 'Inputs and Results'!$C$13, IF(E667 &lt;= ('Inputs and Results'!$C$14-'Inputs and Results'!$C$13)/('Inputs and Results'!$C$15-'Inputs and Results'!$C$13), 'Inputs and Results'!$C$13 + SQRT(E667*('Inputs and Results'!$C$15-'Inputs and Results'!$C$13)*('Inputs and Results'!$C$14-'Inputs and Results'!$C$13)), 'Inputs and Results'!$C$15 - SQRT((1-E667)*('Inputs and Results'!$C$15-'Inputs and Results'!$C$13)*('Inputs and Results'!$C$15-'Inputs and Results'!$C$14))))</f>
        <v>0.77448919033492292</v>
      </c>
      <c r="C667" s="47">
        <f ca="1">IF('Inputs and Results'!$G$15='Inputs and Results'!$G$13, 'Inputs and Results'!$G$13, IF(F667 &lt;= ('Inputs and Results'!$G$14-'Inputs and Results'!$G$13)/('Inputs and Results'!$G$15-'Inputs and Results'!$G$13), 'Inputs and Results'!$G$13 + SQRT(F667*('Inputs and Results'!$G$15-'Inputs and Results'!$G$13)*('Inputs and Results'!$G$14-'Inputs and Results'!$G$13)), 'Inputs and Results'!$G$15 - SQRT((1-F667)*('Inputs and Results'!$G$15-'Inputs and Results'!$G$13)*('Inputs and Results'!$G$15-'Inputs and Results'!$G$14))))</f>
        <v>691.22806352961481</v>
      </c>
      <c r="D667">
        <f t="shared" ca="1" si="42"/>
        <v>535.34866325982807</v>
      </c>
      <c r="E667">
        <f t="shared" ca="1" si="44"/>
        <v>0.44967795956265488</v>
      </c>
      <c r="F667">
        <f t="shared" ca="1" si="44"/>
        <v>0.69484040108904699</v>
      </c>
    </row>
    <row r="668" spans="1:6" ht="15.75" customHeight="1" x14ac:dyDescent="0.2">
      <c r="A668">
        <v>667</v>
      </c>
      <c r="B668" s="47">
        <f ca="1">IF('Inputs and Results'!$C$15='Inputs and Results'!$C$13, 'Inputs and Results'!$C$13, IF(E668 &lt;= ('Inputs and Results'!$C$14-'Inputs and Results'!$C$13)/('Inputs and Results'!$C$15-'Inputs and Results'!$C$13), 'Inputs and Results'!$C$13 + SQRT(E668*('Inputs and Results'!$C$15-'Inputs and Results'!$C$13)*('Inputs and Results'!$C$14-'Inputs and Results'!$C$13)), 'Inputs and Results'!$C$15 - SQRT((1-E668)*('Inputs and Results'!$C$15-'Inputs and Results'!$C$13)*('Inputs and Results'!$C$15-'Inputs and Results'!$C$14))))</f>
        <v>1.4130396292010403</v>
      </c>
      <c r="C668" s="47">
        <f ca="1">IF('Inputs and Results'!$G$15='Inputs and Results'!$G$13, 'Inputs and Results'!$G$13, IF(F668 &lt;= ('Inputs and Results'!$G$14-'Inputs and Results'!$G$13)/('Inputs and Results'!$G$15-'Inputs and Results'!$G$13), 'Inputs and Results'!$G$13 + SQRT(F668*('Inputs and Results'!$G$15-'Inputs and Results'!$G$13)*('Inputs and Results'!$G$14-'Inputs and Results'!$G$13)), 'Inputs and Results'!$G$15 - SQRT((1-F668)*('Inputs and Results'!$G$15-'Inputs and Results'!$G$13)*('Inputs and Results'!$G$15-'Inputs and Results'!$G$14))))</f>
        <v>340.39011448700535</v>
      </c>
      <c r="D668">
        <f t="shared" ca="1" si="42"/>
        <v>480.9847211584177</v>
      </c>
      <c r="E668">
        <f t="shared" ca="1" si="44"/>
        <v>0.72017297572373651</v>
      </c>
      <c r="F668">
        <f t="shared" ca="1" si="44"/>
        <v>0.12886885298911066</v>
      </c>
    </row>
    <row r="669" spans="1:6" ht="15.75" customHeight="1" x14ac:dyDescent="0.2">
      <c r="A669">
        <v>668</v>
      </c>
      <c r="B669" s="47">
        <f ca="1">IF('Inputs and Results'!$C$15='Inputs and Results'!$C$13, 'Inputs and Results'!$C$13, IF(E669 &lt;= ('Inputs and Results'!$C$14-'Inputs and Results'!$C$13)/('Inputs and Results'!$C$15-'Inputs and Results'!$C$13), 'Inputs and Results'!$C$13 + SQRT(E669*('Inputs and Results'!$C$15-'Inputs and Results'!$C$13)*('Inputs and Results'!$C$14-'Inputs and Results'!$C$13)), 'Inputs and Results'!$C$15 - SQRT((1-E669)*('Inputs and Results'!$C$15-'Inputs and Results'!$C$13)*('Inputs and Results'!$C$15-'Inputs and Results'!$C$14))))</f>
        <v>1.4773134091526454</v>
      </c>
      <c r="C669" s="47">
        <f ca="1">IF('Inputs and Results'!$G$15='Inputs and Results'!$G$13, 'Inputs and Results'!$G$13, IF(F669 &lt;= ('Inputs and Results'!$G$14-'Inputs and Results'!$G$13)/('Inputs and Results'!$G$15-'Inputs and Results'!$G$13), 'Inputs and Results'!$G$13 + SQRT(F669*('Inputs and Results'!$G$15-'Inputs and Results'!$G$13)*('Inputs and Results'!$G$14-'Inputs and Results'!$G$13)), 'Inputs and Results'!$G$15 - SQRT((1-F669)*('Inputs and Results'!$G$15-'Inputs and Results'!$G$13)*('Inputs and Results'!$G$15-'Inputs and Results'!$G$14))))</f>
        <v>285.66597708440861</v>
      </c>
      <c r="D669">
        <f t="shared" ca="1" si="42"/>
        <v>422.01817848548916</v>
      </c>
      <c r="E669">
        <f t="shared" ca="1" si="44"/>
        <v>0.74238061622818452</v>
      </c>
      <c r="F669">
        <f t="shared" ca="1" si="44"/>
        <v>1.4423135098386886E-2</v>
      </c>
    </row>
    <row r="670" spans="1:6" ht="15.75" customHeight="1" x14ac:dyDescent="0.2">
      <c r="A670">
        <v>669</v>
      </c>
      <c r="B670" s="47">
        <f ca="1">IF('Inputs and Results'!$C$15='Inputs and Results'!$C$13, 'Inputs and Results'!$C$13, IF(E670 &lt;= ('Inputs and Results'!$C$14-'Inputs and Results'!$C$13)/('Inputs and Results'!$C$15-'Inputs and Results'!$C$13), 'Inputs and Results'!$C$13 + SQRT(E670*('Inputs and Results'!$C$15-'Inputs and Results'!$C$13)*('Inputs and Results'!$C$14-'Inputs and Results'!$C$13)), 'Inputs and Results'!$C$15 - SQRT((1-E670)*('Inputs and Results'!$C$15-'Inputs and Results'!$C$13)*('Inputs and Results'!$C$15-'Inputs and Results'!$C$14))))</f>
        <v>0.61597286295311671</v>
      </c>
      <c r="C670" s="47">
        <f ca="1">IF('Inputs and Results'!$G$15='Inputs and Results'!$G$13, 'Inputs and Results'!$G$13, IF(F670 &lt;= ('Inputs and Results'!$G$14-'Inputs and Results'!$G$13)/('Inputs and Results'!$G$15-'Inputs and Results'!$G$13), 'Inputs and Results'!$G$13 + SQRT(F670*('Inputs and Results'!$G$15-'Inputs and Results'!$G$13)*('Inputs and Results'!$G$14-'Inputs and Results'!$G$13)), 'Inputs and Results'!$G$15 - SQRT((1-F670)*('Inputs and Results'!$G$15-'Inputs and Results'!$G$13)*('Inputs and Results'!$G$15-'Inputs and Results'!$G$14))))</f>
        <v>443.12123880543493</v>
      </c>
      <c r="D670">
        <f t="shared" ca="1" si="42"/>
        <v>272.95065810231546</v>
      </c>
      <c r="E670">
        <f t="shared" ca="1" si="44"/>
        <v>0.36849051220267115</v>
      </c>
      <c r="F670">
        <f t="shared" ca="1" si="44"/>
        <v>0.32464304466841443</v>
      </c>
    </row>
    <row r="671" spans="1:6" ht="15.75" customHeight="1" x14ac:dyDescent="0.2">
      <c r="A671">
        <v>670</v>
      </c>
      <c r="B671" s="47">
        <f ca="1">IF('Inputs and Results'!$C$15='Inputs and Results'!$C$13, 'Inputs and Results'!$C$13, IF(E671 &lt;= ('Inputs and Results'!$C$14-'Inputs and Results'!$C$13)/('Inputs and Results'!$C$15-'Inputs and Results'!$C$13), 'Inputs and Results'!$C$13 + SQRT(E671*('Inputs and Results'!$C$15-'Inputs and Results'!$C$13)*('Inputs and Results'!$C$14-'Inputs and Results'!$C$13)), 'Inputs and Results'!$C$15 - SQRT((1-E671)*('Inputs and Results'!$C$15-'Inputs and Results'!$C$13)*('Inputs and Results'!$C$15-'Inputs and Results'!$C$14))))</f>
        <v>1.5666772174695811</v>
      </c>
      <c r="C671" s="47">
        <f ca="1">IF('Inputs and Results'!$G$15='Inputs and Results'!$G$13, 'Inputs and Results'!$G$13, IF(F671 &lt;= ('Inputs and Results'!$G$14-'Inputs and Results'!$G$13)/('Inputs and Results'!$G$15-'Inputs and Results'!$G$13), 'Inputs and Results'!$G$13 + SQRT(F671*('Inputs and Results'!$G$15-'Inputs and Results'!$G$13)*('Inputs and Results'!$G$14-'Inputs and Results'!$G$13)), 'Inputs and Results'!$G$15 - SQRT((1-F671)*('Inputs and Results'!$G$15-'Inputs and Results'!$G$13)*('Inputs and Results'!$G$15-'Inputs and Results'!$G$14))))</f>
        <v>669.51871325726529</v>
      </c>
      <c r="D671">
        <f t="shared" ca="1" si="42"/>
        <v>1048.9197147297068</v>
      </c>
      <c r="E671">
        <f t="shared" ca="1" si="44"/>
        <v>0.77173175567547303</v>
      </c>
      <c r="F671">
        <f t="shared" ca="1" si="44"/>
        <v>0.66824240329785101</v>
      </c>
    </row>
    <row r="672" spans="1:6" ht="15.75" customHeight="1" x14ac:dyDescent="0.2">
      <c r="A672">
        <v>671</v>
      </c>
      <c r="B672" s="47">
        <f ca="1">IF('Inputs and Results'!$C$15='Inputs and Results'!$C$13, 'Inputs and Results'!$C$13, IF(E672 &lt;= ('Inputs and Results'!$C$14-'Inputs and Results'!$C$13)/('Inputs and Results'!$C$15-'Inputs and Results'!$C$13), 'Inputs and Results'!$C$13 + SQRT(E672*('Inputs and Results'!$C$15-'Inputs and Results'!$C$13)*('Inputs and Results'!$C$14-'Inputs and Results'!$C$13)), 'Inputs and Results'!$C$15 - SQRT((1-E672)*('Inputs and Results'!$C$15-'Inputs and Results'!$C$13)*('Inputs and Results'!$C$15-'Inputs and Results'!$C$14))))</f>
        <v>0.944213868535416</v>
      </c>
      <c r="C672" s="47">
        <f ca="1">IF('Inputs and Results'!$G$15='Inputs and Results'!$G$13, 'Inputs and Results'!$G$13, IF(F672 &lt;= ('Inputs and Results'!$G$14-'Inputs and Results'!$G$13)/('Inputs and Results'!$G$15-'Inputs and Results'!$G$13), 'Inputs and Results'!$G$13 + SQRT(F672*('Inputs and Results'!$G$15-'Inputs and Results'!$G$13)*('Inputs and Results'!$G$14-'Inputs and Results'!$G$13)), 'Inputs and Results'!$G$15 - SQRT((1-F672)*('Inputs and Results'!$G$15-'Inputs and Results'!$G$13)*('Inputs and Results'!$G$15-'Inputs and Results'!$G$14))))</f>
        <v>651.61915044271871</v>
      </c>
      <c r="D672">
        <f t="shared" ca="1" si="42"/>
        <v>615.26783885128066</v>
      </c>
      <c r="E672">
        <f t="shared" ca="1" si="44"/>
        <v>0.53041593129754228</v>
      </c>
      <c r="F672">
        <f t="shared" ca="1" si="44"/>
        <v>0.64547627836762711</v>
      </c>
    </row>
    <row r="673" spans="1:6" ht="15.75" customHeight="1" x14ac:dyDescent="0.2">
      <c r="A673">
        <v>672</v>
      </c>
      <c r="B673" s="47">
        <f ca="1">IF('Inputs and Results'!$C$15='Inputs and Results'!$C$13, 'Inputs and Results'!$C$13, IF(E673 &lt;= ('Inputs and Results'!$C$14-'Inputs and Results'!$C$13)/('Inputs and Results'!$C$15-'Inputs and Results'!$C$13), 'Inputs and Results'!$C$13 + SQRT(E673*('Inputs and Results'!$C$15-'Inputs and Results'!$C$13)*('Inputs and Results'!$C$14-'Inputs and Results'!$C$13)), 'Inputs and Results'!$C$15 - SQRT((1-E673)*('Inputs and Results'!$C$15-'Inputs and Results'!$C$13)*('Inputs and Results'!$C$15-'Inputs and Results'!$C$14))))</f>
        <v>0.92250559010662592</v>
      </c>
      <c r="C673" s="47">
        <f ca="1">IF('Inputs and Results'!$G$15='Inputs and Results'!$G$13, 'Inputs and Results'!$G$13, IF(F673 &lt;= ('Inputs and Results'!$G$14-'Inputs and Results'!$G$13)/('Inputs and Results'!$G$15-'Inputs and Results'!$G$13), 'Inputs and Results'!$G$13 + SQRT(F673*('Inputs and Results'!$G$15-'Inputs and Results'!$G$13)*('Inputs and Results'!$G$14-'Inputs and Results'!$G$13)), 'Inputs and Results'!$G$15 - SQRT((1-F673)*('Inputs and Results'!$G$15-'Inputs and Results'!$G$13)*('Inputs and Results'!$G$15-'Inputs and Results'!$G$14))))</f>
        <v>740.57796072076246</v>
      </c>
      <c r="D673">
        <f t="shared" ca="1" si="42"/>
        <v>683.18730867466866</v>
      </c>
      <c r="E673">
        <f t="shared" ca="1" si="44"/>
        <v>0.52044633076242031</v>
      </c>
      <c r="F673">
        <f t="shared" ca="1" si="44"/>
        <v>0.75116905434246484</v>
      </c>
    </row>
    <row r="674" spans="1:6" ht="15.75" customHeight="1" x14ac:dyDescent="0.2">
      <c r="A674">
        <v>673</v>
      </c>
      <c r="B674" s="47">
        <f ca="1">IF('Inputs and Results'!$C$15='Inputs and Results'!$C$13, 'Inputs and Results'!$C$13, IF(E674 &lt;= ('Inputs and Results'!$C$14-'Inputs and Results'!$C$13)/('Inputs and Results'!$C$15-'Inputs and Results'!$C$13), 'Inputs and Results'!$C$13 + SQRT(E674*('Inputs and Results'!$C$15-'Inputs and Results'!$C$13)*('Inputs and Results'!$C$14-'Inputs and Results'!$C$13)), 'Inputs and Results'!$C$15 - SQRT((1-E674)*('Inputs and Results'!$C$15-'Inputs and Results'!$C$13)*('Inputs and Results'!$C$15-'Inputs and Results'!$C$14))))</f>
        <v>1.335714643984609E-2</v>
      </c>
      <c r="C674" s="47">
        <f ca="1">IF('Inputs and Results'!$G$15='Inputs and Results'!$G$13, 'Inputs and Results'!$G$13, IF(F674 &lt;= ('Inputs and Results'!$G$14-'Inputs and Results'!$G$13)/('Inputs and Results'!$G$15-'Inputs and Results'!$G$13), 'Inputs and Results'!$G$13 + SQRT(F674*('Inputs and Results'!$G$15-'Inputs and Results'!$G$13)*('Inputs and Results'!$G$14-'Inputs and Results'!$G$13)), 'Inputs and Results'!$G$15 - SQRT((1-F674)*('Inputs and Results'!$G$15-'Inputs and Results'!$G$13)*('Inputs and Results'!$G$15-'Inputs and Results'!$G$14))))</f>
        <v>388.5324619292827</v>
      </c>
      <c r="D674">
        <f t="shared" ca="1" si="42"/>
        <v>5.1896849906233555</v>
      </c>
      <c r="E674">
        <f t="shared" ca="1" si="44"/>
        <v>8.8849405864512843E-3</v>
      </c>
      <c r="F674">
        <f t="shared" ca="1" si="44"/>
        <v>0.22371169827613746</v>
      </c>
    </row>
    <row r="675" spans="1:6" ht="15.75" customHeight="1" x14ac:dyDescent="0.2">
      <c r="A675">
        <v>674</v>
      </c>
      <c r="B675" s="47">
        <f ca="1">IF('Inputs and Results'!$C$15='Inputs and Results'!$C$13, 'Inputs and Results'!$C$13, IF(E675 &lt;= ('Inputs and Results'!$C$14-'Inputs and Results'!$C$13)/('Inputs and Results'!$C$15-'Inputs and Results'!$C$13), 'Inputs and Results'!$C$13 + SQRT(E675*('Inputs and Results'!$C$15-'Inputs and Results'!$C$13)*('Inputs and Results'!$C$14-'Inputs and Results'!$C$13)), 'Inputs and Results'!$C$15 - SQRT((1-E675)*('Inputs and Results'!$C$15-'Inputs and Results'!$C$13)*('Inputs and Results'!$C$15-'Inputs and Results'!$C$14))))</f>
        <v>1.4720296349929323</v>
      </c>
      <c r="C675" s="47">
        <f ca="1">IF('Inputs and Results'!$G$15='Inputs and Results'!$G$13, 'Inputs and Results'!$G$13, IF(F675 &lt;= ('Inputs and Results'!$G$14-'Inputs and Results'!$G$13)/('Inputs and Results'!$G$15-'Inputs and Results'!$G$13), 'Inputs and Results'!$G$13 + SQRT(F675*('Inputs and Results'!$G$15-'Inputs and Results'!$G$13)*('Inputs and Results'!$G$14-'Inputs and Results'!$G$13)), 'Inputs and Results'!$G$15 - SQRT((1-F675)*('Inputs and Results'!$G$15-'Inputs and Results'!$G$13)*('Inputs and Results'!$G$15-'Inputs and Results'!$G$14))))</f>
        <v>725.74272409323214</v>
      </c>
      <c r="D675">
        <f t="shared" ca="1" si="42"/>
        <v>1068.3147972457368</v>
      </c>
      <c r="E675">
        <f t="shared" ca="1" si="44"/>
        <v>0.74058961818446312</v>
      </c>
      <c r="F675">
        <f t="shared" ca="1" si="44"/>
        <v>0.73483955178951721</v>
      </c>
    </row>
    <row r="676" spans="1:6" ht="15.75" customHeight="1" x14ac:dyDescent="0.2">
      <c r="A676">
        <v>675</v>
      </c>
      <c r="B676" s="47">
        <f ca="1">IF('Inputs and Results'!$C$15='Inputs and Results'!$C$13, 'Inputs and Results'!$C$13, IF(E676 &lt;= ('Inputs and Results'!$C$14-'Inputs and Results'!$C$13)/('Inputs and Results'!$C$15-'Inputs and Results'!$C$13), 'Inputs and Results'!$C$13 + SQRT(E676*('Inputs and Results'!$C$15-'Inputs and Results'!$C$13)*('Inputs and Results'!$C$14-'Inputs and Results'!$C$13)), 'Inputs and Results'!$C$15 - SQRT((1-E676)*('Inputs and Results'!$C$15-'Inputs and Results'!$C$13)*('Inputs and Results'!$C$15-'Inputs and Results'!$C$14))))</f>
        <v>1.1308442110973151</v>
      </c>
      <c r="C676" s="47">
        <f ca="1">IF('Inputs and Results'!$G$15='Inputs and Results'!$G$13, 'Inputs and Results'!$G$13, IF(F676 &lt;= ('Inputs and Results'!$G$14-'Inputs and Results'!$G$13)/('Inputs and Results'!$G$15-'Inputs and Results'!$G$13), 'Inputs and Results'!$G$13 + SQRT(F676*('Inputs and Results'!$G$15-'Inputs and Results'!$G$13)*('Inputs and Results'!$G$14-'Inputs and Results'!$G$13)), 'Inputs and Results'!$G$15 - SQRT((1-F676)*('Inputs and Results'!$G$15-'Inputs and Results'!$G$13)*('Inputs and Results'!$G$15-'Inputs and Results'!$G$14))))</f>
        <v>307.02578782003388</v>
      </c>
      <c r="D676">
        <f t="shared" ca="1" si="42"/>
        <v>347.19833481387786</v>
      </c>
      <c r="E676">
        <f t="shared" ca="1" si="44"/>
        <v>0.61180629297906464</v>
      </c>
      <c r="F676">
        <f t="shared" ca="1" si="44"/>
        <v>5.9933505196717363E-2</v>
      </c>
    </row>
    <row r="677" spans="1:6" ht="15.75" customHeight="1" x14ac:dyDescent="0.2">
      <c r="A677">
        <v>676</v>
      </c>
      <c r="B677" s="47">
        <f ca="1">IF('Inputs and Results'!$C$15='Inputs and Results'!$C$13, 'Inputs and Results'!$C$13, IF(E677 &lt;= ('Inputs and Results'!$C$14-'Inputs and Results'!$C$13)/('Inputs and Results'!$C$15-'Inputs and Results'!$C$13), 'Inputs and Results'!$C$13 + SQRT(E677*('Inputs and Results'!$C$15-'Inputs and Results'!$C$13)*('Inputs and Results'!$C$14-'Inputs and Results'!$C$13)), 'Inputs and Results'!$C$15 - SQRT((1-E677)*('Inputs and Results'!$C$15-'Inputs and Results'!$C$13)*('Inputs and Results'!$C$15-'Inputs and Results'!$C$14))))</f>
        <v>1.3686566320076268</v>
      </c>
      <c r="C677" s="47">
        <f ca="1">IF('Inputs and Results'!$G$15='Inputs and Results'!$G$13, 'Inputs and Results'!$G$13, IF(F677 &lt;= ('Inputs and Results'!$G$14-'Inputs and Results'!$G$13)/('Inputs and Results'!$G$15-'Inputs and Results'!$G$13), 'Inputs and Results'!$G$13 + SQRT(F677*('Inputs and Results'!$G$15-'Inputs and Results'!$G$13)*('Inputs and Results'!$G$14-'Inputs and Results'!$G$13)), 'Inputs and Results'!$G$15 - SQRT((1-F677)*('Inputs and Results'!$G$15-'Inputs and Results'!$G$13)*('Inputs and Results'!$G$15-'Inputs and Results'!$G$14))))</f>
        <v>351.86763249911621</v>
      </c>
      <c r="D677">
        <f t="shared" ca="1" si="42"/>
        <v>481.58596880873773</v>
      </c>
      <c r="E677">
        <f t="shared" ca="1" si="44"/>
        <v>0.70430209063414451</v>
      </c>
      <c r="F677">
        <f t="shared" ca="1" si="44"/>
        <v>0.1519762510858893</v>
      </c>
    </row>
    <row r="678" spans="1:6" ht="15.75" customHeight="1" x14ac:dyDescent="0.2">
      <c r="A678">
        <v>677</v>
      </c>
      <c r="B678" s="47">
        <f ca="1">IF('Inputs and Results'!$C$15='Inputs and Results'!$C$13, 'Inputs and Results'!$C$13, IF(E678 &lt;= ('Inputs and Results'!$C$14-'Inputs and Results'!$C$13)/('Inputs and Results'!$C$15-'Inputs and Results'!$C$13), 'Inputs and Results'!$C$13 + SQRT(E678*('Inputs and Results'!$C$15-'Inputs and Results'!$C$13)*('Inputs and Results'!$C$14-'Inputs and Results'!$C$13)), 'Inputs and Results'!$C$15 - SQRT((1-E678)*('Inputs and Results'!$C$15-'Inputs and Results'!$C$13)*('Inputs and Results'!$C$15-'Inputs and Results'!$C$14))))</f>
        <v>1.2052286656885247</v>
      </c>
      <c r="C678" s="47">
        <f ca="1">IF('Inputs and Results'!$G$15='Inputs and Results'!$G$13, 'Inputs and Results'!$G$13, IF(F678 &lt;= ('Inputs and Results'!$G$14-'Inputs and Results'!$G$13)/('Inputs and Results'!$G$15-'Inputs and Results'!$G$13), 'Inputs and Results'!$G$13 + SQRT(F678*('Inputs and Results'!$G$15-'Inputs and Results'!$G$13)*('Inputs and Results'!$G$14-'Inputs and Results'!$G$13)), 'Inputs and Results'!$G$15 - SQRT((1-F678)*('Inputs and Results'!$G$15-'Inputs and Results'!$G$13)*('Inputs and Results'!$G$15-'Inputs and Results'!$G$14))))</f>
        <v>484.18631140840387</v>
      </c>
      <c r="D678">
        <f t="shared" ca="1" si="42"/>
        <v>583.55522204339911</v>
      </c>
      <c r="E678">
        <f t="shared" ca="1" si="44"/>
        <v>0.64208842861486737</v>
      </c>
      <c r="F678">
        <f t="shared" ca="1" si="44"/>
        <v>0.39593908243635167</v>
      </c>
    </row>
    <row r="679" spans="1:6" ht="15.75" customHeight="1" x14ac:dyDescent="0.2">
      <c r="A679">
        <v>678</v>
      </c>
      <c r="B679" s="47">
        <f ca="1">IF('Inputs and Results'!$C$15='Inputs and Results'!$C$13, 'Inputs and Results'!$C$13, IF(E679 &lt;= ('Inputs and Results'!$C$14-'Inputs and Results'!$C$13)/('Inputs and Results'!$C$15-'Inputs and Results'!$C$13), 'Inputs and Results'!$C$13 + SQRT(E679*('Inputs and Results'!$C$15-'Inputs and Results'!$C$13)*('Inputs and Results'!$C$14-'Inputs and Results'!$C$13)), 'Inputs and Results'!$C$15 - SQRT((1-E679)*('Inputs and Results'!$C$15-'Inputs and Results'!$C$13)*('Inputs and Results'!$C$15-'Inputs and Results'!$C$14))))</f>
        <v>1.8719351359841596E-3</v>
      </c>
      <c r="C679" s="47">
        <f ca="1">IF('Inputs and Results'!$G$15='Inputs and Results'!$G$13, 'Inputs and Results'!$G$13, IF(F679 &lt;= ('Inputs and Results'!$G$14-'Inputs and Results'!$G$13)/('Inputs and Results'!$G$15-'Inputs and Results'!$G$13), 'Inputs and Results'!$G$13 + SQRT(F679*('Inputs and Results'!$G$15-'Inputs and Results'!$G$13)*('Inputs and Results'!$G$14-'Inputs and Results'!$G$13)), 'Inputs and Results'!$G$15 - SQRT((1-F679)*('Inputs and Results'!$G$15-'Inputs and Results'!$G$13)*('Inputs and Results'!$G$15-'Inputs and Results'!$G$14))))</f>
        <v>774.0573968810952</v>
      </c>
      <c r="D679">
        <f t="shared" ca="1" si="42"/>
        <v>1.4489852384901576</v>
      </c>
      <c r="E679">
        <f t="shared" ca="1" si="44"/>
        <v>1.247567408305672E-3</v>
      </c>
      <c r="F679">
        <f t="shared" ca="1" si="44"/>
        <v>0.7861137328286314</v>
      </c>
    </row>
    <row r="680" spans="1:6" ht="15.75" customHeight="1" x14ac:dyDescent="0.2">
      <c r="A680">
        <v>679</v>
      </c>
      <c r="B680" s="47">
        <f ca="1">IF('Inputs and Results'!$C$15='Inputs and Results'!$C$13, 'Inputs and Results'!$C$13, IF(E680 &lt;= ('Inputs and Results'!$C$14-'Inputs and Results'!$C$13)/('Inputs and Results'!$C$15-'Inputs and Results'!$C$13), 'Inputs and Results'!$C$13 + SQRT(E680*('Inputs and Results'!$C$15-'Inputs and Results'!$C$13)*('Inputs and Results'!$C$14-'Inputs and Results'!$C$13)), 'Inputs and Results'!$C$15 - SQRT((1-E680)*('Inputs and Results'!$C$15-'Inputs and Results'!$C$13)*('Inputs and Results'!$C$15-'Inputs and Results'!$C$14))))</f>
        <v>1.5506737526986645</v>
      </c>
      <c r="C680" s="47">
        <f ca="1">IF('Inputs and Results'!$G$15='Inputs and Results'!$G$13, 'Inputs and Results'!$G$13, IF(F680 &lt;= ('Inputs and Results'!$G$14-'Inputs and Results'!$G$13)/('Inputs and Results'!$G$15-'Inputs and Results'!$G$13), 'Inputs and Results'!$G$13 + SQRT(F680*('Inputs and Results'!$G$15-'Inputs and Results'!$G$13)*('Inputs and Results'!$G$14-'Inputs and Results'!$G$13)), 'Inputs and Results'!$G$15 - SQRT((1-F680)*('Inputs and Results'!$G$15-'Inputs and Results'!$G$13)*('Inputs and Results'!$G$15-'Inputs and Results'!$G$14))))</f>
        <v>951.85958906817268</v>
      </c>
      <c r="D680">
        <f t="shared" ca="1" si="42"/>
        <v>1476.023681022552</v>
      </c>
      <c r="E680">
        <f t="shared" ca="1" si="44"/>
        <v>0.76660593654260312</v>
      </c>
      <c r="F680">
        <f t="shared" ca="1" si="44"/>
        <v>0.92741017760587363</v>
      </c>
    </row>
    <row r="681" spans="1:6" ht="15.75" customHeight="1" x14ac:dyDescent="0.2">
      <c r="A681">
        <v>680</v>
      </c>
      <c r="B681" s="47">
        <f ca="1">IF('Inputs and Results'!$C$15='Inputs and Results'!$C$13, 'Inputs and Results'!$C$13, IF(E681 &lt;= ('Inputs and Results'!$C$14-'Inputs and Results'!$C$13)/('Inputs and Results'!$C$15-'Inputs and Results'!$C$13), 'Inputs and Results'!$C$13 + SQRT(E681*('Inputs and Results'!$C$15-'Inputs and Results'!$C$13)*('Inputs and Results'!$C$14-'Inputs and Results'!$C$13)), 'Inputs and Results'!$C$15 - SQRT((1-E681)*('Inputs and Results'!$C$15-'Inputs and Results'!$C$13)*('Inputs and Results'!$C$15-'Inputs and Results'!$C$14))))</f>
        <v>1.0928065859891023</v>
      </c>
      <c r="C681" s="47">
        <f ca="1">IF('Inputs and Results'!$G$15='Inputs and Results'!$G$13, 'Inputs and Results'!$G$13, IF(F681 &lt;= ('Inputs and Results'!$G$14-'Inputs and Results'!$G$13)/('Inputs and Results'!$G$15-'Inputs and Results'!$G$13), 'Inputs and Results'!$G$13 + SQRT(F681*('Inputs and Results'!$G$15-'Inputs and Results'!$G$13)*('Inputs and Results'!$G$14-'Inputs and Results'!$G$13)), 'Inputs and Results'!$G$15 - SQRT((1-F681)*('Inputs and Results'!$G$15-'Inputs and Results'!$G$13)*('Inputs and Results'!$G$15-'Inputs and Results'!$G$14))))</f>
        <v>1028.0757883399988</v>
      </c>
      <c r="D681">
        <f t="shared" ca="1" si="42"/>
        <v>1123.487992393889</v>
      </c>
      <c r="E681">
        <f t="shared" ca="1" si="44"/>
        <v>0.59584592017260629</v>
      </c>
      <c r="F681">
        <f t="shared" ca="1" si="44"/>
        <v>0.96515384831090112</v>
      </c>
    </row>
    <row r="682" spans="1:6" ht="15.75" customHeight="1" x14ac:dyDescent="0.2">
      <c r="A682">
        <v>681</v>
      </c>
      <c r="B682" s="47">
        <f ca="1">IF('Inputs and Results'!$C$15='Inputs and Results'!$C$13, 'Inputs and Results'!$C$13, IF(E682 &lt;= ('Inputs and Results'!$C$14-'Inputs and Results'!$C$13)/('Inputs and Results'!$C$15-'Inputs and Results'!$C$13), 'Inputs and Results'!$C$13 + SQRT(E682*('Inputs and Results'!$C$15-'Inputs and Results'!$C$13)*('Inputs and Results'!$C$14-'Inputs and Results'!$C$13)), 'Inputs and Results'!$C$15 - SQRT((1-E682)*('Inputs and Results'!$C$15-'Inputs and Results'!$C$13)*('Inputs and Results'!$C$15-'Inputs and Results'!$C$14))))</f>
        <v>0.6255823643375944</v>
      </c>
      <c r="C682" s="47">
        <f ca="1">IF('Inputs and Results'!$G$15='Inputs and Results'!$G$13, 'Inputs and Results'!$G$13, IF(F682 &lt;= ('Inputs and Results'!$G$14-'Inputs and Results'!$G$13)/('Inputs and Results'!$G$15-'Inputs and Results'!$G$13), 'Inputs and Results'!$G$13 + SQRT(F682*('Inputs and Results'!$G$15-'Inputs and Results'!$G$13)*('Inputs and Results'!$G$14-'Inputs and Results'!$G$13)), 'Inputs and Results'!$G$15 - SQRT((1-F682)*('Inputs and Results'!$G$15-'Inputs and Results'!$G$13)*('Inputs and Results'!$G$15-'Inputs and Results'!$G$14))))</f>
        <v>404.7001289891806</v>
      </c>
      <c r="D682">
        <f t="shared" ca="1" si="42"/>
        <v>253.17326354078102</v>
      </c>
      <c r="E682">
        <f t="shared" ref="E682:F701" ca="1" si="45">RAND()</f>
        <v>0.37357121016170569</v>
      </c>
      <c r="F682">
        <f t="shared" ca="1" si="45"/>
        <v>0.25433705181684685</v>
      </c>
    </row>
    <row r="683" spans="1:6" ht="15.75" customHeight="1" x14ac:dyDescent="0.2">
      <c r="A683">
        <v>682</v>
      </c>
      <c r="B683" s="47">
        <f ca="1">IF('Inputs and Results'!$C$15='Inputs and Results'!$C$13, 'Inputs and Results'!$C$13, IF(E683 &lt;= ('Inputs and Results'!$C$14-'Inputs and Results'!$C$13)/('Inputs and Results'!$C$15-'Inputs and Results'!$C$13), 'Inputs and Results'!$C$13 + SQRT(E683*('Inputs and Results'!$C$15-'Inputs and Results'!$C$13)*('Inputs and Results'!$C$14-'Inputs and Results'!$C$13)), 'Inputs and Results'!$C$15 - SQRT((1-E683)*('Inputs and Results'!$C$15-'Inputs and Results'!$C$13)*('Inputs and Results'!$C$15-'Inputs and Results'!$C$14))))</f>
        <v>0.27654878846532416</v>
      </c>
      <c r="C683" s="47">
        <f ca="1">IF('Inputs and Results'!$G$15='Inputs and Results'!$G$13, 'Inputs and Results'!$G$13, IF(F683 &lt;= ('Inputs and Results'!$G$14-'Inputs and Results'!$G$13)/('Inputs and Results'!$G$15-'Inputs and Results'!$G$13), 'Inputs and Results'!$G$13 + SQRT(F683*('Inputs and Results'!$G$15-'Inputs and Results'!$G$13)*('Inputs and Results'!$G$14-'Inputs and Results'!$G$13)), 'Inputs and Results'!$G$15 - SQRT((1-F683)*('Inputs and Results'!$G$15-'Inputs and Results'!$G$13)*('Inputs and Results'!$G$15-'Inputs and Results'!$G$14))))</f>
        <v>988.70920268739451</v>
      </c>
      <c r="D683">
        <f t="shared" ca="1" si="42"/>
        <v>273.42633214771558</v>
      </c>
      <c r="E683">
        <f t="shared" ca="1" si="45"/>
        <v>0.17586816648781178</v>
      </c>
      <c r="F683">
        <f t="shared" ca="1" si="45"/>
        <v>0.9473689658611214</v>
      </c>
    </row>
    <row r="684" spans="1:6" ht="15.75" customHeight="1" x14ac:dyDescent="0.2">
      <c r="A684">
        <v>683</v>
      </c>
      <c r="B684" s="47">
        <f ca="1">IF('Inputs and Results'!$C$15='Inputs and Results'!$C$13, 'Inputs and Results'!$C$13, IF(E684 &lt;= ('Inputs and Results'!$C$14-'Inputs and Results'!$C$13)/('Inputs and Results'!$C$15-'Inputs and Results'!$C$13), 'Inputs and Results'!$C$13 + SQRT(E684*('Inputs and Results'!$C$15-'Inputs and Results'!$C$13)*('Inputs and Results'!$C$14-'Inputs and Results'!$C$13)), 'Inputs and Results'!$C$15 - SQRT((1-E684)*('Inputs and Results'!$C$15-'Inputs and Results'!$C$13)*('Inputs and Results'!$C$15-'Inputs and Results'!$C$14))))</f>
        <v>0.16225539168774938</v>
      </c>
      <c r="C684" s="47">
        <f ca="1">IF('Inputs and Results'!$G$15='Inputs and Results'!$G$13, 'Inputs and Results'!$G$13, IF(F684 &lt;= ('Inputs and Results'!$G$14-'Inputs and Results'!$G$13)/('Inputs and Results'!$G$15-'Inputs and Results'!$G$13), 'Inputs and Results'!$G$13 + SQRT(F684*('Inputs and Results'!$G$15-'Inputs and Results'!$G$13)*('Inputs and Results'!$G$14-'Inputs and Results'!$G$13)), 'Inputs and Results'!$G$15 - SQRT((1-F684)*('Inputs and Results'!$G$15-'Inputs and Results'!$G$13)*('Inputs and Results'!$G$15-'Inputs and Results'!$G$14))))</f>
        <v>659.91942738945932</v>
      </c>
      <c r="D684">
        <f t="shared" ca="1" si="42"/>
        <v>107.07548517343201</v>
      </c>
      <c r="E684">
        <f t="shared" ca="1" si="45"/>
        <v>0.10524505977719445</v>
      </c>
      <c r="F684">
        <f t="shared" ca="1" si="45"/>
        <v>0.65612717976220258</v>
      </c>
    </row>
    <row r="685" spans="1:6" ht="15.75" customHeight="1" x14ac:dyDescent="0.2">
      <c r="A685">
        <v>684</v>
      </c>
      <c r="B685" s="47">
        <f ca="1">IF('Inputs and Results'!$C$15='Inputs and Results'!$C$13, 'Inputs and Results'!$C$13, IF(E685 &lt;= ('Inputs and Results'!$C$14-'Inputs and Results'!$C$13)/('Inputs and Results'!$C$15-'Inputs and Results'!$C$13), 'Inputs and Results'!$C$13 + SQRT(E685*('Inputs and Results'!$C$15-'Inputs and Results'!$C$13)*('Inputs and Results'!$C$14-'Inputs and Results'!$C$13)), 'Inputs and Results'!$C$15 - SQRT((1-E685)*('Inputs and Results'!$C$15-'Inputs and Results'!$C$13)*('Inputs and Results'!$C$15-'Inputs and Results'!$C$14))))</f>
        <v>1.1977944110082501</v>
      </c>
      <c r="C685" s="47">
        <f ca="1">IF('Inputs and Results'!$G$15='Inputs and Results'!$G$13, 'Inputs and Results'!$G$13, IF(F685 &lt;= ('Inputs and Results'!$G$14-'Inputs and Results'!$G$13)/('Inputs and Results'!$G$15-'Inputs and Results'!$G$13), 'Inputs and Results'!$G$13 + SQRT(F685*('Inputs and Results'!$G$15-'Inputs and Results'!$G$13)*('Inputs and Results'!$G$14-'Inputs and Results'!$G$13)), 'Inputs and Results'!$G$15 - SQRT((1-F685)*('Inputs and Results'!$G$15-'Inputs and Results'!$G$13)*('Inputs and Results'!$G$15-'Inputs and Results'!$G$14))))</f>
        <v>770.92983683019759</v>
      </c>
      <c r="D685">
        <f t="shared" ca="1" si="42"/>
        <v>923.41544983471294</v>
      </c>
      <c r="E685">
        <f t="shared" ca="1" si="45"/>
        <v>0.63911722388965553</v>
      </c>
      <c r="F685">
        <f t="shared" ca="1" si="45"/>
        <v>0.78296120451315032</v>
      </c>
    </row>
    <row r="686" spans="1:6" ht="15.75" customHeight="1" x14ac:dyDescent="0.2">
      <c r="A686">
        <v>685</v>
      </c>
      <c r="B686" s="47">
        <f ca="1">IF('Inputs and Results'!$C$15='Inputs and Results'!$C$13, 'Inputs and Results'!$C$13, IF(E686 &lt;= ('Inputs and Results'!$C$14-'Inputs and Results'!$C$13)/('Inputs and Results'!$C$15-'Inputs and Results'!$C$13), 'Inputs and Results'!$C$13 + SQRT(E686*('Inputs and Results'!$C$15-'Inputs and Results'!$C$13)*('Inputs and Results'!$C$14-'Inputs and Results'!$C$13)), 'Inputs and Results'!$C$15 - SQRT((1-E686)*('Inputs and Results'!$C$15-'Inputs and Results'!$C$13)*('Inputs and Results'!$C$15-'Inputs and Results'!$C$14))))</f>
        <v>1.7229157532431789</v>
      </c>
      <c r="C686" s="47">
        <f ca="1">IF('Inputs and Results'!$G$15='Inputs and Results'!$G$13, 'Inputs and Results'!$G$13, IF(F686 &lt;= ('Inputs and Results'!$G$14-'Inputs and Results'!$G$13)/('Inputs and Results'!$G$15-'Inputs and Results'!$G$13), 'Inputs and Results'!$G$13 + SQRT(F686*('Inputs and Results'!$G$15-'Inputs and Results'!$G$13)*('Inputs and Results'!$G$14-'Inputs and Results'!$G$13)), 'Inputs and Results'!$G$15 - SQRT((1-F686)*('Inputs and Results'!$G$15-'Inputs and Results'!$G$13)*('Inputs and Results'!$G$15-'Inputs and Results'!$G$14))))</f>
        <v>1158.312966833324</v>
      </c>
      <c r="D686">
        <f t="shared" ca="1" si="42"/>
        <v>1995.6756577429778</v>
      </c>
      <c r="E686">
        <f t="shared" ca="1" si="45"/>
        <v>0.81878398074284031</v>
      </c>
      <c r="F686">
        <f t="shared" ca="1" si="45"/>
        <v>0.99795127948986251</v>
      </c>
    </row>
    <row r="687" spans="1:6" ht="15.75" customHeight="1" x14ac:dyDescent="0.2">
      <c r="A687">
        <v>686</v>
      </c>
      <c r="B687" s="47">
        <f ca="1">IF('Inputs and Results'!$C$15='Inputs and Results'!$C$13, 'Inputs and Results'!$C$13, IF(E687 &lt;= ('Inputs and Results'!$C$14-'Inputs and Results'!$C$13)/('Inputs and Results'!$C$15-'Inputs and Results'!$C$13), 'Inputs and Results'!$C$13 + SQRT(E687*('Inputs and Results'!$C$15-'Inputs and Results'!$C$13)*('Inputs and Results'!$C$14-'Inputs and Results'!$C$13)), 'Inputs and Results'!$C$15 - SQRT((1-E687)*('Inputs and Results'!$C$15-'Inputs and Results'!$C$13)*('Inputs and Results'!$C$15-'Inputs and Results'!$C$14))))</f>
        <v>0.34538906898843047</v>
      </c>
      <c r="C687" s="47">
        <f ca="1">IF('Inputs and Results'!$G$15='Inputs and Results'!$G$13, 'Inputs and Results'!$G$13, IF(F687 &lt;= ('Inputs and Results'!$G$14-'Inputs and Results'!$G$13)/('Inputs and Results'!$G$15-'Inputs and Results'!$G$13), 'Inputs and Results'!$G$13 + SQRT(F687*('Inputs and Results'!$G$15-'Inputs and Results'!$G$13)*('Inputs and Results'!$G$14-'Inputs and Results'!$G$13)), 'Inputs and Results'!$G$15 - SQRT((1-F687)*('Inputs and Results'!$G$15-'Inputs and Results'!$G$13)*('Inputs and Results'!$G$15-'Inputs and Results'!$G$14))))</f>
        <v>323.47418954937223</v>
      </c>
      <c r="D687">
        <f t="shared" ca="1" si="42"/>
        <v>111.72444917024475</v>
      </c>
      <c r="E687">
        <f t="shared" ca="1" si="45"/>
        <v>0.21700453388376539</v>
      </c>
      <c r="F687">
        <f t="shared" ca="1" si="45"/>
        <v>9.4246214948192963E-2</v>
      </c>
    </row>
    <row r="688" spans="1:6" ht="15.75" customHeight="1" x14ac:dyDescent="0.2">
      <c r="A688">
        <v>687</v>
      </c>
      <c r="B688" s="47">
        <f ca="1">IF('Inputs and Results'!$C$15='Inputs and Results'!$C$13, 'Inputs and Results'!$C$13, IF(E688 &lt;= ('Inputs and Results'!$C$14-'Inputs and Results'!$C$13)/('Inputs and Results'!$C$15-'Inputs and Results'!$C$13), 'Inputs and Results'!$C$13 + SQRT(E688*('Inputs and Results'!$C$15-'Inputs and Results'!$C$13)*('Inputs and Results'!$C$14-'Inputs and Results'!$C$13)), 'Inputs and Results'!$C$15 - SQRT((1-E688)*('Inputs and Results'!$C$15-'Inputs and Results'!$C$13)*('Inputs and Results'!$C$15-'Inputs and Results'!$C$14))))</f>
        <v>0.78289870221025426</v>
      </c>
      <c r="C688" s="47">
        <f ca="1">IF('Inputs and Results'!$G$15='Inputs and Results'!$G$13, 'Inputs and Results'!$G$13, IF(F688 &lt;= ('Inputs and Results'!$G$14-'Inputs and Results'!$G$13)/('Inputs and Results'!$G$15-'Inputs and Results'!$G$13), 'Inputs and Results'!$G$13 + SQRT(F688*('Inputs and Results'!$G$15-'Inputs and Results'!$G$13)*('Inputs and Results'!$G$14-'Inputs and Results'!$G$13)), 'Inputs and Results'!$G$15 - SQRT((1-F688)*('Inputs and Results'!$G$15-'Inputs and Results'!$G$13)*('Inputs and Results'!$G$15-'Inputs and Results'!$G$14))))</f>
        <v>552.50578825576872</v>
      </c>
      <c r="D688">
        <f t="shared" ca="1" si="42"/>
        <v>432.55606458909489</v>
      </c>
      <c r="E688">
        <f t="shared" ca="1" si="45"/>
        <v>0.45382909281544725</v>
      </c>
      <c r="F688">
        <f t="shared" ca="1" si="45"/>
        <v>0.50574335095534939</v>
      </c>
    </row>
    <row r="689" spans="1:6" ht="15.75" customHeight="1" x14ac:dyDescent="0.2">
      <c r="A689">
        <v>688</v>
      </c>
      <c r="B689" s="47">
        <f ca="1">IF('Inputs and Results'!$C$15='Inputs and Results'!$C$13, 'Inputs and Results'!$C$13, IF(E689 &lt;= ('Inputs and Results'!$C$14-'Inputs and Results'!$C$13)/('Inputs and Results'!$C$15-'Inputs and Results'!$C$13), 'Inputs and Results'!$C$13 + SQRT(E689*('Inputs and Results'!$C$15-'Inputs and Results'!$C$13)*('Inputs and Results'!$C$14-'Inputs and Results'!$C$13)), 'Inputs and Results'!$C$15 - SQRT((1-E689)*('Inputs and Results'!$C$15-'Inputs and Results'!$C$13)*('Inputs and Results'!$C$15-'Inputs and Results'!$C$14))))</f>
        <v>2.501583413159048</v>
      </c>
      <c r="C689" s="47">
        <f ca="1">IF('Inputs and Results'!$G$15='Inputs and Results'!$G$13, 'Inputs and Results'!$G$13, IF(F689 &lt;= ('Inputs and Results'!$G$14-'Inputs and Results'!$G$13)/('Inputs and Results'!$G$15-'Inputs and Results'!$G$13), 'Inputs and Results'!$G$13 + SQRT(F689*('Inputs and Results'!$G$15-'Inputs and Results'!$G$13)*('Inputs and Results'!$G$14-'Inputs and Results'!$G$13)), 'Inputs and Results'!$G$15 - SQRT((1-F689)*('Inputs and Results'!$G$15-'Inputs and Results'!$G$13)*('Inputs and Results'!$G$15-'Inputs and Results'!$G$14))))</f>
        <v>533.09152318661188</v>
      </c>
      <c r="D689">
        <f t="shared" ca="1" si="42"/>
        <v>1333.5729120993203</v>
      </c>
      <c r="E689">
        <f t="shared" ca="1" si="45"/>
        <v>0.97239787844020176</v>
      </c>
      <c r="F689">
        <f t="shared" ca="1" si="45"/>
        <v>0.47565972825464298</v>
      </c>
    </row>
    <row r="690" spans="1:6" ht="15.75" customHeight="1" x14ac:dyDescent="0.2">
      <c r="A690">
        <v>689</v>
      </c>
      <c r="B690" s="47">
        <f ca="1">IF('Inputs and Results'!$C$15='Inputs and Results'!$C$13, 'Inputs and Results'!$C$13, IF(E690 &lt;= ('Inputs and Results'!$C$14-'Inputs and Results'!$C$13)/('Inputs and Results'!$C$15-'Inputs and Results'!$C$13), 'Inputs and Results'!$C$13 + SQRT(E690*('Inputs and Results'!$C$15-'Inputs and Results'!$C$13)*('Inputs and Results'!$C$14-'Inputs and Results'!$C$13)), 'Inputs and Results'!$C$15 - SQRT((1-E690)*('Inputs and Results'!$C$15-'Inputs and Results'!$C$13)*('Inputs and Results'!$C$15-'Inputs and Results'!$C$14))))</f>
        <v>9.6197917842796965E-2</v>
      </c>
      <c r="C690" s="47">
        <f ca="1">IF('Inputs and Results'!$G$15='Inputs and Results'!$G$13, 'Inputs and Results'!$G$13, IF(F690 &lt;= ('Inputs and Results'!$G$14-'Inputs and Results'!$G$13)/('Inputs and Results'!$G$15-'Inputs and Results'!$G$13), 'Inputs and Results'!$G$13 + SQRT(F690*('Inputs and Results'!$G$15-'Inputs and Results'!$G$13)*('Inputs and Results'!$G$14-'Inputs and Results'!$G$13)), 'Inputs and Results'!$G$15 - SQRT((1-F690)*('Inputs and Results'!$G$15-'Inputs and Results'!$G$13)*('Inputs and Results'!$G$15-'Inputs and Results'!$G$14))))</f>
        <v>467.21344875574596</v>
      </c>
      <c r="D690">
        <f t="shared" ca="1" si="42"/>
        <v>44.944960958455077</v>
      </c>
      <c r="E690">
        <f t="shared" ca="1" si="45"/>
        <v>6.3103718628832683E-2</v>
      </c>
      <c r="F690">
        <f t="shared" ca="1" si="45"/>
        <v>0.36695334264148072</v>
      </c>
    </row>
    <row r="691" spans="1:6" ht="15.75" customHeight="1" x14ac:dyDescent="0.2">
      <c r="A691">
        <v>690</v>
      </c>
      <c r="B691" s="47">
        <f ca="1">IF('Inputs and Results'!$C$15='Inputs and Results'!$C$13, 'Inputs and Results'!$C$13, IF(E691 &lt;= ('Inputs and Results'!$C$14-'Inputs and Results'!$C$13)/('Inputs and Results'!$C$15-'Inputs and Results'!$C$13), 'Inputs and Results'!$C$13 + SQRT(E691*('Inputs and Results'!$C$15-'Inputs and Results'!$C$13)*('Inputs and Results'!$C$14-'Inputs and Results'!$C$13)), 'Inputs and Results'!$C$15 - SQRT((1-E691)*('Inputs and Results'!$C$15-'Inputs and Results'!$C$13)*('Inputs and Results'!$C$15-'Inputs and Results'!$C$14))))</f>
        <v>1.1713458476258745</v>
      </c>
      <c r="C691" s="47">
        <f ca="1">IF('Inputs and Results'!$G$15='Inputs and Results'!$G$13, 'Inputs and Results'!$G$13, IF(F691 &lt;= ('Inputs and Results'!$G$14-'Inputs and Results'!$G$13)/('Inputs and Results'!$G$15-'Inputs and Results'!$G$13), 'Inputs and Results'!$G$13 + SQRT(F691*('Inputs and Results'!$G$15-'Inputs and Results'!$G$13)*('Inputs and Results'!$G$14-'Inputs and Results'!$G$13)), 'Inputs and Results'!$G$15 - SQRT((1-F691)*('Inputs and Results'!$G$15-'Inputs and Results'!$G$13)*('Inputs and Results'!$G$15-'Inputs and Results'!$G$14))))</f>
        <v>540.06532678903091</v>
      </c>
      <c r="D691">
        <f t="shared" ca="1" si="42"/>
        <v>632.60327798104231</v>
      </c>
      <c r="E691">
        <f t="shared" ca="1" si="45"/>
        <v>0.62844711011165211</v>
      </c>
      <c r="F691">
        <f t="shared" ca="1" si="45"/>
        <v>0.4865683539158463</v>
      </c>
    </row>
    <row r="692" spans="1:6" ht="15.75" customHeight="1" x14ac:dyDescent="0.2">
      <c r="A692">
        <v>691</v>
      </c>
      <c r="B692" s="47">
        <f ca="1">IF('Inputs and Results'!$C$15='Inputs and Results'!$C$13, 'Inputs and Results'!$C$13, IF(E692 &lt;= ('Inputs and Results'!$C$14-'Inputs and Results'!$C$13)/('Inputs and Results'!$C$15-'Inputs and Results'!$C$13), 'Inputs and Results'!$C$13 + SQRT(E692*('Inputs and Results'!$C$15-'Inputs and Results'!$C$13)*('Inputs and Results'!$C$14-'Inputs and Results'!$C$13)), 'Inputs and Results'!$C$15 - SQRT((1-E692)*('Inputs and Results'!$C$15-'Inputs and Results'!$C$13)*('Inputs and Results'!$C$15-'Inputs and Results'!$C$14))))</f>
        <v>0.51924899797173607</v>
      </c>
      <c r="C692" s="47">
        <f ca="1">IF('Inputs and Results'!$G$15='Inputs and Results'!$G$13, 'Inputs and Results'!$G$13, IF(F692 &lt;= ('Inputs and Results'!$G$14-'Inputs and Results'!$G$13)/('Inputs and Results'!$G$15-'Inputs and Results'!$G$13), 'Inputs and Results'!$G$13 + SQRT(F692*('Inputs and Results'!$G$15-'Inputs and Results'!$G$13)*('Inputs and Results'!$G$14-'Inputs and Results'!$G$13)), 'Inputs and Results'!$G$15 - SQRT((1-F692)*('Inputs and Results'!$G$15-'Inputs and Results'!$G$13)*('Inputs and Results'!$G$15-'Inputs and Results'!$G$14))))</f>
        <v>625.96622538981808</v>
      </c>
      <c r="D692">
        <f t="shared" ca="1" si="42"/>
        <v>325.03233529781295</v>
      </c>
      <c r="E692">
        <f t="shared" ca="1" si="45"/>
        <v>0.31620827399286267</v>
      </c>
      <c r="F692">
        <f t="shared" ca="1" si="45"/>
        <v>0.61153165858144898</v>
      </c>
    </row>
    <row r="693" spans="1:6" ht="15.75" customHeight="1" x14ac:dyDescent="0.2">
      <c r="A693">
        <v>692</v>
      </c>
      <c r="B693" s="47">
        <f ca="1">IF('Inputs and Results'!$C$15='Inputs and Results'!$C$13, 'Inputs and Results'!$C$13, IF(E693 &lt;= ('Inputs and Results'!$C$14-'Inputs and Results'!$C$13)/('Inputs and Results'!$C$15-'Inputs and Results'!$C$13), 'Inputs and Results'!$C$13 + SQRT(E693*('Inputs and Results'!$C$15-'Inputs and Results'!$C$13)*('Inputs and Results'!$C$14-'Inputs and Results'!$C$13)), 'Inputs and Results'!$C$15 - SQRT((1-E693)*('Inputs and Results'!$C$15-'Inputs and Results'!$C$13)*('Inputs and Results'!$C$15-'Inputs and Results'!$C$14))))</f>
        <v>0.736924646394991</v>
      </c>
      <c r="C693" s="47">
        <f ca="1">IF('Inputs and Results'!$G$15='Inputs and Results'!$G$13, 'Inputs and Results'!$G$13, IF(F693 &lt;= ('Inputs and Results'!$G$14-'Inputs and Results'!$G$13)/('Inputs and Results'!$G$15-'Inputs and Results'!$G$13), 'Inputs and Results'!$G$13 + SQRT(F693*('Inputs and Results'!$G$15-'Inputs and Results'!$G$13)*('Inputs and Results'!$G$14-'Inputs and Results'!$G$13)), 'Inputs and Results'!$G$15 - SQRT((1-F693)*('Inputs and Results'!$G$15-'Inputs and Results'!$G$13)*('Inputs and Results'!$G$15-'Inputs and Results'!$G$14))))</f>
        <v>684.67164394257679</v>
      </c>
      <c r="D693">
        <f t="shared" ca="1" si="42"/>
        <v>504.55140910906056</v>
      </c>
      <c r="E693">
        <f t="shared" ca="1" si="45"/>
        <v>0.43094332710061811</v>
      </c>
      <c r="F693">
        <f t="shared" ca="1" si="45"/>
        <v>0.68692468937855355</v>
      </c>
    </row>
    <row r="694" spans="1:6" ht="15.75" customHeight="1" x14ac:dyDescent="0.2">
      <c r="A694">
        <v>693</v>
      </c>
      <c r="B694" s="47">
        <f ca="1">IF('Inputs and Results'!$C$15='Inputs and Results'!$C$13, 'Inputs and Results'!$C$13, IF(E694 &lt;= ('Inputs and Results'!$C$14-'Inputs and Results'!$C$13)/('Inputs and Results'!$C$15-'Inputs and Results'!$C$13), 'Inputs and Results'!$C$13 + SQRT(E694*('Inputs and Results'!$C$15-'Inputs and Results'!$C$13)*('Inputs and Results'!$C$14-'Inputs and Results'!$C$13)), 'Inputs and Results'!$C$15 - SQRT((1-E694)*('Inputs and Results'!$C$15-'Inputs and Results'!$C$13)*('Inputs and Results'!$C$15-'Inputs and Results'!$C$14))))</f>
        <v>0.29546051912843785</v>
      </c>
      <c r="C694" s="47">
        <f ca="1">IF('Inputs and Results'!$G$15='Inputs and Results'!$G$13, 'Inputs and Results'!$G$13, IF(F694 &lt;= ('Inputs and Results'!$G$14-'Inputs and Results'!$G$13)/('Inputs and Results'!$G$15-'Inputs and Results'!$G$13), 'Inputs and Results'!$G$13 + SQRT(F694*('Inputs and Results'!$G$15-'Inputs and Results'!$G$13)*('Inputs and Results'!$G$14-'Inputs and Results'!$G$13)), 'Inputs and Results'!$G$15 - SQRT((1-F694)*('Inputs and Results'!$G$15-'Inputs and Results'!$G$13)*('Inputs and Results'!$G$15-'Inputs and Results'!$G$14))))</f>
        <v>331.69308556498333</v>
      </c>
      <c r="D694">
        <f t="shared" ca="1" si="42"/>
        <v>98.002211252343329</v>
      </c>
      <c r="E694">
        <f t="shared" ca="1" si="45"/>
        <v>0.1872740218229979</v>
      </c>
      <c r="F694">
        <f t="shared" ca="1" si="45"/>
        <v>0.11115249362426549</v>
      </c>
    </row>
    <row r="695" spans="1:6" ht="15.75" customHeight="1" x14ac:dyDescent="0.2">
      <c r="A695">
        <v>694</v>
      </c>
      <c r="B695" s="47">
        <f ca="1">IF('Inputs and Results'!$C$15='Inputs and Results'!$C$13, 'Inputs and Results'!$C$13, IF(E695 &lt;= ('Inputs and Results'!$C$14-'Inputs and Results'!$C$13)/('Inputs and Results'!$C$15-'Inputs and Results'!$C$13), 'Inputs and Results'!$C$13 + SQRT(E695*('Inputs and Results'!$C$15-'Inputs and Results'!$C$13)*('Inputs and Results'!$C$14-'Inputs and Results'!$C$13)), 'Inputs and Results'!$C$15 - SQRT((1-E695)*('Inputs and Results'!$C$15-'Inputs and Results'!$C$13)*('Inputs and Results'!$C$15-'Inputs and Results'!$C$14))))</f>
        <v>0.19505883274670133</v>
      </c>
      <c r="C695" s="47">
        <f ca="1">IF('Inputs and Results'!$G$15='Inputs and Results'!$G$13, 'Inputs and Results'!$G$13, IF(F695 &lt;= ('Inputs and Results'!$G$14-'Inputs and Results'!$G$13)/('Inputs and Results'!$G$15-'Inputs and Results'!$G$13), 'Inputs and Results'!$G$13 + SQRT(F695*('Inputs and Results'!$G$15-'Inputs and Results'!$G$13)*('Inputs and Results'!$G$14-'Inputs and Results'!$G$13)), 'Inputs and Results'!$G$15 - SQRT((1-F695)*('Inputs and Results'!$G$15-'Inputs and Results'!$G$13)*('Inputs and Results'!$G$15-'Inputs and Results'!$G$14))))</f>
        <v>704.6868419718694</v>
      </c>
      <c r="D695">
        <f t="shared" ca="1" si="42"/>
        <v>137.45539284699203</v>
      </c>
      <c r="E695">
        <f t="shared" ca="1" si="45"/>
        <v>0.1258116720275223</v>
      </c>
      <c r="F695">
        <f t="shared" ca="1" si="45"/>
        <v>0.71077190973343685</v>
      </c>
    </row>
    <row r="696" spans="1:6" ht="15.75" customHeight="1" x14ac:dyDescent="0.2">
      <c r="A696">
        <v>695</v>
      </c>
      <c r="B696" s="47">
        <f ca="1">IF('Inputs and Results'!$C$15='Inputs and Results'!$C$13, 'Inputs and Results'!$C$13, IF(E696 &lt;= ('Inputs and Results'!$C$14-'Inputs and Results'!$C$13)/('Inputs and Results'!$C$15-'Inputs and Results'!$C$13), 'Inputs and Results'!$C$13 + SQRT(E696*('Inputs and Results'!$C$15-'Inputs and Results'!$C$13)*('Inputs and Results'!$C$14-'Inputs and Results'!$C$13)), 'Inputs and Results'!$C$15 - SQRT((1-E696)*('Inputs and Results'!$C$15-'Inputs and Results'!$C$13)*('Inputs and Results'!$C$15-'Inputs and Results'!$C$14))))</f>
        <v>0.22253769110583743</v>
      </c>
      <c r="C696" s="47">
        <f ca="1">IF('Inputs and Results'!$G$15='Inputs and Results'!$G$13, 'Inputs and Results'!$G$13, IF(F696 &lt;= ('Inputs and Results'!$G$14-'Inputs and Results'!$G$13)/('Inputs and Results'!$G$15-'Inputs and Results'!$G$13), 'Inputs and Results'!$G$13 + SQRT(F696*('Inputs and Results'!$G$15-'Inputs and Results'!$G$13)*('Inputs and Results'!$G$14-'Inputs and Results'!$G$13)), 'Inputs and Results'!$G$15 - SQRT((1-F696)*('Inputs and Results'!$G$15-'Inputs and Results'!$G$13)*('Inputs and Results'!$G$15-'Inputs and Results'!$G$14))))</f>
        <v>284.50107884010913</v>
      </c>
      <c r="D696">
        <f t="shared" ca="1" si="42"/>
        <v>63.312213202197711</v>
      </c>
      <c r="E696">
        <f t="shared" ca="1" si="45"/>
        <v>0.14285590251914526</v>
      </c>
      <c r="F696">
        <f t="shared" ca="1" si="45"/>
        <v>1.1910206362432341E-2</v>
      </c>
    </row>
    <row r="697" spans="1:6" ht="15.75" customHeight="1" x14ac:dyDescent="0.2">
      <c r="A697">
        <v>696</v>
      </c>
      <c r="B697" s="47">
        <f ca="1">IF('Inputs and Results'!$C$15='Inputs and Results'!$C$13, 'Inputs and Results'!$C$13, IF(E697 &lt;= ('Inputs and Results'!$C$14-'Inputs and Results'!$C$13)/('Inputs and Results'!$C$15-'Inputs and Results'!$C$13), 'Inputs and Results'!$C$13 + SQRT(E697*('Inputs and Results'!$C$15-'Inputs and Results'!$C$13)*('Inputs and Results'!$C$14-'Inputs and Results'!$C$13)), 'Inputs and Results'!$C$15 - SQRT((1-E697)*('Inputs and Results'!$C$15-'Inputs and Results'!$C$13)*('Inputs and Results'!$C$15-'Inputs and Results'!$C$14))))</f>
        <v>0.76366736168927485</v>
      </c>
      <c r="C697" s="47">
        <f ca="1">IF('Inputs and Results'!$G$15='Inputs and Results'!$G$13, 'Inputs and Results'!$G$13, IF(F697 &lt;= ('Inputs and Results'!$G$14-'Inputs and Results'!$G$13)/('Inputs and Results'!$G$15-'Inputs and Results'!$G$13), 'Inputs and Results'!$G$13 + SQRT(F697*('Inputs and Results'!$G$15-'Inputs and Results'!$G$13)*('Inputs and Results'!$G$14-'Inputs and Results'!$G$13)), 'Inputs and Results'!$G$15 - SQRT((1-F697)*('Inputs and Results'!$G$15-'Inputs and Results'!$G$13)*('Inputs and Results'!$G$15-'Inputs and Results'!$G$14))))</f>
        <v>800.53657338036726</v>
      </c>
      <c r="D697">
        <f t="shared" ca="1" si="42"/>
        <v>611.34365292915766</v>
      </c>
      <c r="E697">
        <f t="shared" ca="1" si="45"/>
        <v>0.44431292564735458</v>
      </c>
      <c r="F697">
        <f t="shared" ca="1" si="45"/>
        <v>0.81188007982790422</v>
      </c>
    </row>
    <row r="698" spans="1:6" ht="15.75" customHeight="1" x14ac:dyDescent="0.2">
      <c r="A698">
        <v>697</v>
      </c>
      <c r="B698" s="47">
        <f ca="1">IF('Inputs and Results'!$C$15='Inputs and Results'!$C$13, 'Inputs and Results'!$C$13, IF(E698 &lt;= ('Inputs and Results'!$C$14-'Inputs and Results'!$C$13)/('Inputs and Results'!$C$15-'Inputs and Results'!$C$13), 'Inputs and Results'!$C$13 + SQRT(E698*('Inputs and Results'!$C$15-'Inputs and Results'!$C$13)*('Inputs and Results'!$C$14-'Inputs and Results'!$C$13)), 'Inputs and Results'!$C$15 - SQRT((1-E698)*('Inputs and Results'!$C$15-'Inputs and Results'!$C$13)*('Inputs and Results'!$C$15-'Inputs and Results'!$C$14))))</f>
        <v>0.2855945895876939</v>
      </c>
      <c r="C698" s="47">
        <f ca="1">IF('Inputs and Results'!$G$15='Inputs and Results'!$G$13, 'Inputs and Results'!$G$13, IF(F698 &lt;= ('Inputs and Results'!$G$14-'Inputs and Results'!$G$13)/('Inputs and Results'!$G$15-'Inputs and Results'!$G$13), 'Inputs and Results'!$G$13 + SQRT(F698*('Inputs and Results'!$G$15-'Inputs and Results'!$G$13)*('Inputs and Results'!$G$14-'Inputs and Results'!$G$13)), 'Inputs and Results'!$G$15 - SQRT((1-F698)*('Inputs and Results'!$G$15-'Inputs and Results'!$G$13)*('Inputs and Results'!$G$15-'Inputs and Results'!$G$14))))</f>
        <v>893.53609659196445</v>
      </c>
      <c r="D698">
        <f t="shared" ca="1" si="42"/>
        <v>255.18907478797212</v>
      </c>
      <c r="E698">
        <f t="shared" ca="1" si="45"/>
        <v>0.18133369643604447</v>
      </c>
      <c r="F698">
        <f t="shared" ca="1" si="45"/>
        <v>0.88927660406406939</v>
      </c>
    </row>
    <row r="699" spans="1:6" ht="15.75" customHeight="1" x14ac:dyDescent="0.2">
      <c r="A699">
        <v>698</v>
      </c>
      <c r="B699" s="47">
        <f ca="1">IF('Inputs and Results'!$C$15='Inputs and Results'!$C$13, 'Inputs and Results'!$C$13, IF(E699 &lt;= ('Inputs and Results'!$C$14-'Inputs and Results'!$C$13)/('Inputs and Results'!$C$15-'Inputs and Results'!$C$13), 'Inputs and Results'!$C$13 + SQRT(E699*('Inputs and Results'!$C$15-'Inputs and Results'!$C$13)*('Inputs and Results'!$C$14-'Inputs and Results'!$C$13)), 'Inputs and Results'!$C$15 - SQRT((1-E699)*('Inputs and Results'!$C$15-'Inputs and Results'!$C$13)*('Inputs and Results'!$C$15-'Inputs and Results'!$C$14))))</f>
        <v>1.0554546843891774</v>
      </c>
      <c r="C699" s="47">
        <f ca="1">IF('Inputs and Results'!$G$15='Inputs and Results'!$G$13, 'Inputs and Results'!$G$13, IF(F699 &lt;= ('Inputs and Results'!$G$14-'Inputs and Results'!$G$13)/('Inputs and Results'!$G$15-'Inputs and Results'!$G$13), 'Inputs and Results'!$G$13 + SQRT(F699*('Inputs and Results'!$G$15-'Inputs and Results'!$G$13)*('Inputs and Results'!$G$14-'Inputs and Results'!$G$13)), 'Inputs and Results'!$G$15 - SQRT((1-F699)*('Inputs and Results'!$G$15-'Inputs and Results'!$G$13)*('Inputs and Results'!$G$15-'Inputs and Results'!$G$14))))</f>
        <v>562.69180699349658</v>
      </c>
      <c r="D699">
        <f t="shared" ca="1" si="42"/>
        <v>593.89570355869694</v>
      </c>
      <c r="E699">
        <f t="shared" ca="1" si="45"/>
        <v>0.57986039061511185</v>
      </c>
      <c r="F699">
        <f t="shared" ca="1" si="45"/>
        <v>0.52117177444474549</v>
      </c>
    </row>
    <row r="700" spans="1:6" ht="15.75" customHeight="1" x14ac:dyDescent="0.2">
      <c r="A700">
        <v>699</v>
      </c>
      <c r="B700" s="47">
        <f ca="1">IF('Inputs and Results'!$C$15='Inputs and Results'!$C$13, 'Inputs and Results'!$C$13, IF(E700 &lt;= ('Inputs and Results'!$C$14-'Inputs and Results'!$C$13)/('Inputs and Results'!$C$15-'Inputs and Results'!$C$13), 'Inputs and Results'!$C$13 + SQRT(E700*('Inputs and Results'!$C$15-'Inputs and Results'!$C$13)*('Inputs and Results'!$C$14-'Inputs and Results'!$C$13)), 'Inputs and Results'!$C$15 - SQRT((1-E700)*('Inputs and Results'!$C$15-'Inputs and Results'!$C$13)*('Inputs and Results'!$C$15-'Inputs and Results'!$C$14))))</f>
        <v>0.55076399905472062</v>
      </c>
      <c r="C700" s="47">
        <f ca="1">IF('Inputs and Results'!$G$15='Inputs and Results'!$G$13, 'Inputs and Results'!$G$13, IF(F700 &lt;= ('Inputs and Results'!$G$14-'Inputs and Results'!$G$13)/('Inputs and Results'!$G$15-'Inputs and Results'!$G$13), 'Inputs and Results'!$G$13 + SQRT(F700*('Inputs and Results'!$G$15-'Inputs and Results'!$G$13)*('Inputs and Results'!$G$14-'Inputs and Results'!$G$13)), 'Inputs and Results'!$G$15 - SQRT((1-F700)*('Inputs and Results'!$G$15-'Inputs and Results'!$G$13)*('Inputs and Results'!$G$15-'Inputs and Results'!$G$14))))</f>
        <v>979.69457417503963</v>
      </c>
      <c r="D700">
        <f t="shared" ca="1" si="42"/>
        <v>539.58050152485646</v>
      </c>
      <c r="E700">
        <f t="shared" ca="1" si="45"/>
        <v>0.33347144574150833</v>
      </c>
      <c r="F700">
        <f t="shared" ca="1" si="45"/>
        <v>0.94278220382188893</v>
      </c>
    </row>
    <row r="701" spans="1:6" ht="15.75" customHeight="1" x14ac:dyDescent="0.2">
      <c r="A701">
        <v>700</v>
      </c>
      <c r="B701" s="47">
        <f ca="1">IF('Inputs and Results'!$C$15='Inputs and Results'!$C$13, 'Inputs and Results'!$C$13, IF(E701 &lt;= ('Inputs and Results'!$C$14-'Inputs and Results'!$C$13)/('Inputs and Results'!$C$15-'Inputs and Results'!$C$13), 'Inputs and Results'!$C$13 + SQRT(E701*('Inputs and Results'!$C$15-'Inputs and Results'!$C$13)*('Inputs and Results'!$C$14-'Inputs and Results'!$C$13)), 'Inputs and Results'!$C$15 - SQRT((1-E701)*('Inputs and Results'!$C$15-'Inputs and Results'!$C$13)*('Inputs and Results'!$C$15-'Inputs and Results'!$C$14))))</f>
        <v>1.2828968787109114</v>
      </c>
      <c r="C701" s="47">
        <f ca="1">IF('Inputs and Results'!$G$15='Inputs and Results'!$G$13, 'Inputs and Results'!$G$13, IF(F701 &lt;= ('Inputs and Results'!$G$14-'Inputs and Results'!$G$13)/('Inputs and Results'!$G$15-'Inputs and Results'!$G$13), 'Inputs and Results'!$G$13 + SQRT(F701*('Inputs and Results'!$G$15-'Inputs and Results'!$G$13)*('Inputs and Results'!$G$14-'Inputs and Results'!$G$13)), 'Inputs and Results'!$G$15 - SQRT((1-F701)*('Inputs and Results'!$G$15-'Inputs and Results'!$G$13)*('Inputs and Results'!$G$15-'Inputs and Results'!$G$14))))</f>
        <v>398.05477699111827</v>
      </c>
      <c r="D701">
        <f t="shared" ca="1" si="42"/>
        <v>510.66323095787357</v>
      </c>
      <c r="E701">
        <f t="shared" ca="1" si="45"/>
        <v>0.67239520787325213</v>
      </c>
      <c r="F701">
        <f t="shared" ca="1" si="45"/>
        <v>0.24182379688465305</v>
      </c>
    </row>
    <row r="702" spans="1:6" ht="15.75" customHeight="1" x14ac:dyDescent="0.2">
      <c r="A702">
        <v>701</v>
      </c>
      <c r="B702" s="47">
        <f ca="1">IF('Inputs and Results'!$C$15='Inputs and Results'!$C$13, 'Inputs and Results'!$C$13, IF(E702 &lt;= ('Inputs and Results'!$C$14-'Inputs and Results'!$C$13)/('Inputs and Results'!$C$15-'Inputs and Results'!$C$13), 'Inputs and Results'!$C$13 + SQRT(E702*('Inputs and Results'!$C$15-'Inputs and Results'!$C$13)*('Inputs and Results'!$C$14-'Inputs and Results'!$C$13)), 'Inputs and Results'!$C$15 - SQRT((1-E702)*('Inputs and Results'!$C$15-'Inputs and Results'!$C$13)*('Inputs and Results'!$C$15-'Inputs and Results'!$C$14))))</f>
        <v>1.0904652894574773</v>
      </c>
      <c r="C702" s="47">
        <f ca="1">IF('Inputs and Results'!$G$15='Inputs and Results'!$G$13, 'Inputs and Results'!$G$13, IF(F702 &lt;= ('Inputs and Results'!$G$14-'Inputs and Results'!$G$13)/('Inputs and Results'!$G$15-'Inputs and Results'!$G$13), 'Inputs and Results'!$G$13 + SQRT(F702*('Inputs and Results'!$G$15-'Inputs and Results'!$G$13)*('Inputs and Results'!$G$14-'Inputs and Results'!$G$13)), 'Inputs and Results'!$G$15 - SQRT((1-F702)*('Inputs and Results'!$G$15-'Inputs and Results'!$G$13)*('Inputs and Results'!$G$15-'Inputs and Results'!$G$14))))</f>
        <v>891.71134095950356</v>
      </c>
      <c r="D702">
        <f t="shared" ca="1" si="42"/>
        <v>972.38026553192037</v>
      </c>
      <c r="E702">
        <f t="shared" ref="E702:F721" ca="1" si="46">RAND()</f>
        <v>0.59485302102592053</v>
      </c>
      <c r="F702">
        <f t="shared" ca="1" si="46"/>
        <v>0.88795413415174762</v>
      </c>
    </row>
    <row r="703" spans="1:6" ht="15.75" customHeight="1" x14ac:dyDescent="0.2">
      <c r="A703">
        <v>702</v>
      </c>
      <c r="B703" s="47">
        <f ca="1">IF('Inputs and Results'!$C$15='Inputs and Results'!$C$13, 'Inputs and Results'!$C$13, IF(E703 &lt;= ('Inputs and Results'!$C$14-'Inputs and Results'!$C$13)/('Inputs and Results'!$C$15-'Inputs and Results'!$C$13), 'Inputs and Results'!$C$13 + SQRT(E703*('Inputs and Results'!$C$15-'Inputs and Results'!$C$13)*('Inputs and Results'!$C$14-'Inputs and Results'!$C$13)), 'Inputs and Results'!$C$15 - SQRT((1-E703)*('Inputs and Results'!$C$15-'Inputs and Results'!$C$13)*('Inputs and Results'!$C$15-'Inputs and Results'!$C$14))))</f>
        <v>1.5837226775868687</v>
      </c>
      <c r="C703" s="47">
        <f ca="1">IF('Inputs and Results'!$G$15='Inputs and Results'!$G$13, 'Inputs and Results'!$G$13, IF(F703 &lt;= ('Inputs and Results'!$G$14-'Inputs and Results'!$G$13)/('Inputs and Results'!$G$15-'Inputs and Results'!$G$13), 'Inputs and Results'!$G$13 + SQRT(F703*('Inputs and Results'!$G$15-'Inputs and Results'!$G$13)*('Inputs and Results'!$G$14-'Inputs and Results'!$G$13)), 'Inputs and Results'!$G$15 - SQRT((1-F703)*('Inputs and Results'!$G$15-'Inputs and Results'!$G$13)*('Inputs and Results'!$G$15-'Inputs and Results'!$G$14))))</f>
        <v>497.68906597905493</v>
      </c>
      <c r="D703">
        <f t="shared" ca="1" si="42"/>
        <v>788.20146017805666</v>
      </c>
      <c r="E703">
        <f t="shared" ca="1" si="46"/>
        <v>0.77712872733536575</v>
      </c>
      <c r="F703">
        <f t="shared" ca="1" si="46"/>
        <v>0.41851354975134147</v>
      </c>
    </row>
    <row r="704" spans="1:6" ht="15.75" customHeight="1" x14ac:dyDescent="0.2">
      <c r="A704">
        <v>703</v>
      </c>
      <c r="B704" s="47">
        <f ca="1">IF('Inputs and Results'!$C$15='Inputs and Results'!$C$13, 'Inputs and Results'!$C$13, IF(E704 &lt;= ('Inputs and Results'!$C$14-'Inputs and Results'!$C$13)/('Inputs and Results'!$C$15-'Inputs and Results'!$C$13), 'Inputs and Results'!$C$13 + SQRT(E704*('Inputs and Results'!$C$15-'Inputs and Results'!$C$13)*('Inputs and Results'!$C$14-'Inputs and Results'!$C$13)), 'Inputs and Results'!$C$15 - SQRT((1-E704)*('Inputs and Results'!$C$15-'Inputs and Results'!$C$13)*('Inputs and Results'!$C$15-'Inputs and Results'!$C$14))))</f>
        <v>1.2006302281611925</v>
      </c>
      <c r="C704" s="47">
        <f ca="1">IF('Inputs and Results'!$G$15='Inputs and Results'!$G$13, 'Inputs and Results'!$G$13, IF(F704 &lt;= ('Inputs and Results'!$G$14-'Inputs and Results'!$G$13)/('Inputs and Results'!$G$15-'Inputs and Results'!$G$13), 'Inputs and Results'!$G$13 + SQRT(F704*('Inputs and Results'!$G$15-'Inputs and Results'!$G$13)*('Inputs and Results'!$G$14-'Inputs and Results'!$G$13)), 'Inputs and Results'!$G$15 - SQRT((1-F704)*('Inputs and Results'!$G$15-'Inputs and Results'!$G$13)*('Inputs and Results'!$G$15-'Inputs and Results'!$G$14))))</f>
        <v>462.80995260630402</v>
      </c>
      <c r="D704">
        <f t="shared" ca="1" si="42"/>
        <v>555.66361899297749</v>
      </c>
      <c r="E704">
        <f t="shared" ca="1" si="46"/>
        <v>0.6402520471325287</v>
      </c>
      <c r="F704">
        <f t="shared" ca="1" si="46"/>
        <v>0.35932221387987651</v>
      </c>
    </row>
    <row r="705" spans="1:6" ht="15.75" customHeight="1" x14ac:dyDescent="0.2">
      <c r="A705">
        <v>704</v>
      </c>
      <c r="B705" s="47">
        <f ca="1">IF('Inputs and Results'!$C$15='Inputs and Results'!$C$13, 'Inputs and Results'!$C$13, IF(E705 &lt;= ('Inputs and Results'!$C$14-'Inputs and Results'!$C$13)/('Inputs and Results'!$C$15-'Inputs and Results'!$C$13), 'Inputs and Results'!$C$13 + SQRT(E705*('Inputs and Results'!$C$15-'Inputs and Results'!$C$13)*('Inputs and Results'!$C$14-'Inputs and Results'!$C$13)), 'Inputs and Results'!$C$15 - SQRT((1-E705)*('Inputs and Results'!$C$15-'Inputs and Results'!$C$13)*('Inputs and Results'!$C$15-'Inputs and Results'!$C$14))))</f>
        <v>1.0570650860347701</v>
      </c>
      <c r="C705" s="47">
        <f ca="1">IF('Inputs and Results'!$G$15='Inputs and Results'!$G$13, 'Inputs and Results'!$G$13, IF(F705 &lt;= ('Inputs and Results'!$G$14-'Inputs and Results'!$G$13)/('Inputs and Results'!$G$15-'Inputs and Results'!$G$13), 'Inputs and Results'!$G$13 + SQRT(F705*('Inputs and Results'!$G$15-'Inputs and Results'!$G$13)*('Inputs and Results'!$G$14-'Inputs and Results'!$G$13)), 'Inputs and Results'!$G$15 - SQRT((1-F705)*('Inputs and Results'!$G$15-'Inputs and Results'!$G$13)*('Inputs and Results'!$G$15-'Inputs and Results'!$G$14))))</f>
        <v>424.88081018839785</v>
      </c>
      <c r="D705">
        <f t="shared" ca="1" si="42"/>
        <v>449.12667017632162</v>
      </c>
      <c r="E705">
        <f t="shared" ca="1" si="46"/>
        <v>0.58055599112165834</v>
      </c>
      <c r="F705">
        <f t="shared" ca="1" si="46"/>
        <v>0.29169922414243776</v>
      </c>
    </row>
    <row r="706" spans="1:6" ht="15.75" customHeight="1" x14ac:dyDescent="0.2">
      <c r="A706">
        <v>705</v>
      </c>
      <c r="B706" s="47">
        <f ca="1">IF('Inputs and Results'!$C$15='Inputs and Results'!$C$13, 'Inputs and Results'!$C$13, IF(E706 &lt;= ('Inputs and Results'!$C$14-'Inputs and Results'!$C$13)/('Inputs and Results'!$C$15-'Inputs and Results'!$C$13), 'Inputs and Results'!$C$13 + SQRT(E706*('Inputs and Results'!$C$15-'Inputs and Results'!$C$13)*('Inputs and Results'!$C$14-'Inputs and Results'!$C$13)), 'Inputs and Results'!$C$15 - SQRT((1-E706)*('Inputs and Results'!$C$15-'Inputs and Results'!$C$13)*('Inputs and Results'!$C$15-'Inputs and Results'!$C$14))))</f>
        <v>0.39584025256433009</v>
      </c>
      <c r="C706" s="47">
        <f ca="1">IF('Inputs and Results'!$G$15='Inputs and Results'!$G$13, 'Inputs and Results'!$G$13, IF(F706 &lt;= ('Inputs and Results'!$G$14-'Inputs and Results'!$G$13)/('Inputs and Results'!$G$15-'Inputs and Results'!$G$13), 'Inputs and Results'!$G$13 + SQRT(F706*('Inputs and Results'!$G$15-'Inputs and Results'!$G$13)*('Inputs and Results'!$G$14-'Inputs and Results'!$G$13)), 'Inputs and Results'!$G$15 - SQRT((1-F706)*('Inputs and Results'!$G$15-'Inputs and Results'!$G$13)*('Inputs and Results'!$G$15-'Inputs and Results'!$G$14))))</f>
        <v>694.16564580227123</v>
      </c>
      <c r="D706">
        <f t="shared" ref="D706:D769" ca="1" si="47">B706*C706</f>
        <v>274.77870455585236</v>
      </c>
      <c r="E706">
        <f t="shared" ca="1" si="46"/>
        <v>0.24648355664842103</v>
      </c>
      <c r="F706">
        <f t="shared" ca="1" si="46"/>
        <v>0.69835413062250784</v>
      </c>
    </row>
    <row r="707" spans="1:6" ht="15.75" customHeight="1" x14ac:dyDescent="0.2">
      <c r="A707">
        <v>706</v>
      </c>
      <c r="B707" s="47">
        <f ca="1">IF('Inputs and Results'!$C$15='Inputs and Results'!$C$13, 'Inputs and Results'!$C$13, IF(E707 &lt;= ('Inputs and Results'!$C$14-'Inputs and Results'!$C$13)/('Inputs and Results'!$C$15-'Inputs and Results'!$C$13), 'Inputs and Results'!$C$13 + SQRT(E707*('Inputs and Results'!$C$15-'Inputs and Results'!$C$13)*('Inputs and Results'!$C$14-'Inputs and Results'!$C$13)), 'Inputs and Results'!$C$15 - SQRT((1-E707)*('Inputs and Results'!$C$15-'Inputs and Results'!$C$13)*('Inputs and Results'!$C$15-'Inputs and Results'!$C$14))))</f>
        <v>0.22771054637560972</v>
      </c>
      <c r="C707" s="47">
        <f ca="1">IF('Inputs and Results'!$G$15='Inputs and Results'!$G$13, 'Inputs and Results'!$G$13, IF(F707 &lt;= ('Inputs and Results'!$G$14-'Inputs and Results'!$G$13)/('Inputs and Results'!$G$15-'Inputs and Results'!$G$13), 'Inputs and Results'!$G$13 + SQRT(F707*('Inputs and Results'!$G$15-'Inputs and Results'!$G$13)*('Inputs and Results'!$G$14-'Inputs and Results'!$G$13)), 'Inputs and Results'!$G$15 - SQRT((1-F707)*('Inputs and Results'!$G$15-'Inputs and Results'!$G$13)*('Inputs and Results'!$G$15-'Inputs and Results'!$G$14))))</f>
        <v>774.87954859293814</v>
      </c>
      <c r="D707">
        <f t="shared" ca="1" si="47"/>
        <v>176.44824538538376</v>
      </c>
      <c r="E707">
        <f t="shared" ca="1" si="46"/>
        <v>0.14604568725810885</v>
      </c>
      <c r="F707">
        <f t="shared" ca="1" si="46"/>
        <v>0.78693861979726987</v>
      </c>
    </row>
    <row r="708" spans="1:6" ht="15.75" customHeight="1" x14ac:dyDescent="0.2">
      <c r="A708">
        <v>707</v>
      </c>
      <c r="B708" s="47">
        <f ca="1">IF('Inputs and Results'!$C$15='Inputs and Results'!$C$13, 'Inputs and Results'!$C$13, IF(E708 &lt;= ('Inputs and Results'!$C$14-'Inputs and Results'!$C$13)/('Inputs and Results'!$C$15-'Inputs and Results'!$C$13), 'Inputs and Results'!$C$13 + SQRT(E708*('Inputs and Results'!$C$15-'Inputs and Results'!$C$13)*('Inputs and Results'!$C$14-'Inputs and Results'!$C$13)), 'Inputs and Results'!$C$15 - SQRT((1-E708)*('Inputs and Results'!$C$15-'Inputs and Results'!$C$13)*('Inputs and Results'!$C$15-'Inputs and Results'!$C$14))))</f>
        <v>0.33945616704415515</v>
      </c>
      <c r="C708" s="47">
        <f ca="1">IF('Inputs and Results'!$G$15='Inputs and Results'!$G$13, 'Inputs and Results'!$G$13, IF(F708 &lt;= ('Inputs and Results'!$G$14-'Inputs and Results'!$G$13)/('Inputs and Results'!$G$15-'Inputs and Results'!$G$13), 'Inputs and Results'!$G$13 + SQRT(F708*('Inputs and Results'!$G$15-'Inputs and Results'!$G$13)*('Inputs and Results'!$G$14-'Inputs and Results'!$G$13)), 'Inputs and Results'!$G$15 - SQRT((1-F708)*('Inputs and Results'!$G$15-'Inputs and Results'!$G$13)*('Inputs and Results'!$G$15-'Inputs and Results'!$G$14))))</f>
        <v>426.01827792748895</v>
      </c>
      <c r="D708">
        <f t="shared" ca="1" si="47"/>
        <v>144.61453171601701</v>
      </c>
      <c r="E708">
        <f t="shared" ca="1" si="46"/>
        <v>0.213500723657847</v>
      </c>
      <c r="F708">
        <f t="shared" ca="1" si="46"/>
        <v>0.29377652565446633</v>
      </c>
    </row>
    <row r="709" spans="1:6" ht="15.75" customHeight="1" x14ac:dyDescent="0.2">
      <c r="A709">
        <v>708</v>
      </c>
      <c r="B709" s="47">
        <f ca="1">IF('Inputs and Results'!$C$15='Inputs and Results'!$C$13, 'Inputs and Results'!$C$13, IF(E709 &lt;= ('Inputs and Results'!$C$14-'Inputs and Results'!$C$13)/('Inputs and Results'!$C$15-'Inputs and Results'!$C$13), 'Inputs and Results'!$C$13 + SQRT(E709*('Inputs and Results'!$C$15-'Inputs and Results'!$C$13)*('Inputs and Results'!$C$14-'Inputs and Results'!$C$13)), 'Inputs and Results'!$C$15 - SQRT((1-E709)*('Inputs and Results'!$C$15-'Inputs and Results'!$C$13)*('Inputs and Results'!$C$15-'Inputs and Results'!$C$14))))</f>
        <v>0.71396820800691785</v>
      </c>
      <c r="C709" s="47">
        <f ca="1">IF('Inputs and Results'!$G$15='Inputs and Results'!$G$13, 'Inputs and Results'!$G$13, IF(F709 &lt;= ('Inputs and Results'!$G$14-'Inputs and Results'!$G$13)/('Inputs and Results'!$G$15-'Inputs and Results'!$G$13), 'Inputs and Results'!$G$13 + SQRT(F709*('Inputs and Results'!$G$15-'Inputs and Results'!$G$13)*('Inputs and Results'!$G$14-'Inputs and Results'!$G$13)), 'Inputs and Results'!$G$15 - SQRT((1-F709)*('Inputs and Results'!$G$15-'Inputs and Results'!$G$13)*('Inputs and Results'!$G$15-'Inputs and Results'!$G$14))))</f>
        <v>561.45586007959002</v>
      </c>
      <c r="D709">
        <f t="shared" ca="1" si="47"/>
        <v>400.86163429600771</v>
      </c>
      <c r="E709">
        <f t="shared" ca="1" si="46"/>
        <v>0.41933984955521086</v>
      </c>
      <c r="F709">
        <f t="shared" ca="1" si="46"/>
        <v>0.51931276768430668</v>
      </c>
    </row>
    <row r="710" spans="1:6" ht="15.75" customHeight="1" x14ac:dyDescent="0.2">
      <c r="A710">
        <v>709</v>
      </c>
      <c r="B710" s="47">
        <f ca="1">IF('Inputs and Results'!$C$15='Inputs and Results'!$C$13, 'Inputs and Results'!$C$13, IF(E710 &lt;= ('Inputs and Results'!$C$14-'Inputs and Results'!$C$13)/('Inputs and Results'!$C$15-'Inputs and Results'!$C$13), 'Inputs and Results'!$C$13 + SQRT(E710*('Inputs and Results'!$C$15-'Inputs and Results'!$C$13)*('Inputs and Results'!$C$14-'Inputs and Results'!$C$13)), 'Inputs and Results'!$C$15 - SQRT((1-E710)*('Inputs and Results'!$C$15-'Inputs and Results'!$C$13)*('Inputs and Results'!$C$15-'Inputs and Results'!$C$14))))</f>
        <v>2.0362382408659174</v>
      </c>
      <c r="C710" s="47">
        <f ca="1">IF('Inputs and Results'!$G$15='Inputs and Results'!$G$13, 'Inputs and Results'!$G$13, IF(F710 &lt;= ('Inputs and Results'!$G$14-'Inputs and Results'!$G$13)/('Inputs and Results'!$G$15-'Inputs and Results'!$G$13), 'Inputs and Results'!$G$13 + SQRT(F710*('Inputs and Results'!$G$15-'Inputs and Results'!$G$13)*('Inputs and Results'!$G$14-'Inputs and Results'!$G$13)), 'Inputs and Results'!$G$15 - SQRT((1-F710)*('Inputs and Results'!$G$15-'Inputs and Results'!$G$13)*('Inputs and Results'!$G$15-'Inputs and Results'!$G$14))))</f>
        <v>425.05350962597208</v>
      </c>
      <c r="D710">
        <f t="shared" ca="1" si="47"/>
        <v>865.51021071467369</v>
      </c>
      <c r="E710">
        <f t="shared" ca="1" si="46"/>
        <v>0.89679591907008649</v>
      </c>
      <c r="F710">
        <f t="shared" ca="1" si="46"/>
        <v>0.29201481307432275</v>
      </c>
    </row>
    <row r="711" spans="1:6" ht="15.75" customHeight="1" x14ac:dyDescent="0.2">
      <c r="A711">
        <v>710</v>
      </c>
      <c r="B711" s="47">
        <f ca="1">IF('Inputs and Results'!$C$15='Inputs and Results'!$C$13, 'Inputs and Results'!$C$13, IF(E711 &lt;= ('Inputs and Results'!$C$14-'Inputs and Results'!$C$13)/('Inputs and Results'!$C$15-'Inputs and Results'!$C$13), 'Inputs and Results'!$C$13 + SQRT(E711*('Inputs and Results'!$C$15-'Inputs and Results'!$C$13)*('Inputs and Results'!$C$14-'Inputs and Results'!$C$13)), 'Inputs and Results'!$C$15 - SQRT((1-E711)*('Inputs and Results'!$C$15-'Inputs and Results'!$C$13)*('Inputs and Results'!$C$15-'Inputs and Results'!$C$14))))</f>
        <v>0.16296710935906678</v>
      </c>
      <c r="C711" s="47">
        <f ca="1">IF('Inputs and Results'!$G$15='Inputs and Results'!$G$13, 'Inputs and Results'!$G$13, IF(F711 &lt;= ('Inputs and Results'!$G$14-'Inputs and Results'!$G$13)/('Inputs and Results'!$G$15-'Inputs and Results'!$G$13), 'Inputs and Results'!$G$13 + SQRT(F711*('Inputs and Results'!$G$15-'Inputs and Results'!$G$13)*('Inputs and Results'!$G$14-'Inputs and Results'!$G$13)), 'Inputs and Results'!$G$15 - SQRT((1-F711)*('Inputs and Results'!$G$15-'Inputs and Results'!$G$13)*('Inputs and Results'!$G$15-'Inputs and Results'!$G$14))))</f>
        <v>632.16227940637987</v>
      </c>
      <c r="D711">
        <f t="shared" ca="1" si="47"/>
        <v>103.02165932069643</v>
      </c>
      <c r="E711">
        <f t="shared" ca="1" si="46"/>
        <v>0.10569381971350567</v>
      </c>
      <c r="F711">
        <f t="shared" ca="1" si="46"/>
        <v>0.61987256342365182</v>
      </c>
    </row>
    <row r="712" spans="1:6" ht="15.75" customHeight="1" x14ac:dyDescent="0.2">
      <c r="A712">
        <v>711</v>
      </c>
      <c r="B712" s="47">
        <f ca="1">IF('Inputs and Results'!$C$15='Inputs and Results'!$C$13, 'Inputs and Results'!$C$13, IF(E712 &lt;= ('Inputs and Results'!$C$14-'Inputs and Results'!$C$13)/('Inputs and Results'!$C$15-'Inputs and Results'!$C$13), 'Inputs and Results'!$C$13 + SQRT(E712*('Inputs and Results'!$C$15-'Inputs and Results'!$C$13)*('Inputs and Results'!$C$14-'Inputs and Results'!$C$13)), 'Inputs and Results'!$C$15 - SQRT((1-E712)*('Inputs and Results'!$C$15-'Inputs and Results'!$C$13)*('Inputs and Results'!$C$15-'Inputs and Results'!$C$14))))</f>
        <v>0.94447419186691794</v>
      </c>
      <c r="C712" s="47">
        <f ca="1">IF('Inputs and Results'!$G$15='Inputs and Results'!$G$13, 'Inputs and Results'!$G$13, IF(F712 &lt;= ('Inputs and Results'!$G$14-'Inputs and Results'!$G$13)/('Inputs and Results'!$G$15-'Inputs and Results'!$G$13), 'Inputs and Results'!$G$13 + SQRT(F712*('Inputs and Results'!$G$15-'Inputs and Results'!$G$13)*('Inputs and Results'!$G$14-'Inputs and Results'!$G$13)), 'Inputs and Results'!$G$15 - SQRT((1-F712)*('Inputs and Results'!$G$15-'Inputs and Results'!$G$13)*('Inputs and Results'!$G$15-'Inputs and Results'!$G$14))))</f>
        <v>585.26818535297514</v>
      </c>
      <c r="D712">
        <f t="shared" ca="1" si="47"/>
        <v>552.77069638666876</v>
      </c>
      <c r="E712">
        <f t="shared" ca="1" si="46"/>
        <v>0.53053485023320446</v>
      </c>
      <c r="F712">
        <f t="shared" ca="1" si="46"/>
        <v>0.55449547482469719</v>
      </c>
    </row>
    <row r="713" spans="1:6" ht="15.75" customHeight="1" x14ac:dyDescent="0.2">
      <c r="A713">
        <v>712</v>
      </c>
      <c r="B713" s="47">
        <f ca="1">IF('Inputs and Results'!$C$15='Inputs and Results'!$C$13, 'Inputs and Results'!$C$13, IF(E713 &lt;= ('Inputs and Results'!$C$14-'Inputs and Results'!$C$13)/('Inputs and Results'!$C$15-'Inputs and Results'!$C$13), 'Inputs and Results'!$C$13 + SQRT(E713*('Inputs and Results'!$C$15-'Inputs and Results'!$C$13)*('Inputs and Results'!$C$14-'Inputs and Results'!$C$13)), 'Inputs and Results'!$C$15 - SQRT((1-E713)*('Inputs and Results'!$C$15-'Inputs and Results'!$C$13)*('Inputs and Results'!$C$15-'Inputs and Results'!$C$14))))</f>
        <v>0.15427072394664165</v>
      </c>
      <c r="C713" s="47">
        <f ca="1">IF('Inputs and Results'!$G$15='Inputs and Results'!$G$13, 'Inputs and Results'!$G$13, IF(F713 &lt;= ('Inputs and Results'!$G$14-'Inputs and Results'!$G$13)/('Inputs and Results'!$G$15-'Inputs and Results'!$G$13), 'Inputs and Results'!$G$13 + SQRT(F713*('Inputs and Results'!$G$15-'Inputs and Results'!$G$13)*('Inputs and Results'!$G$14-'Inputs and Results'!$G$13)), 'Inputs and Results'!$G$15 - SQRT((1-F713)*('Inputs and Results'!$G$15-'Inputs and Results'!$G$13)*('Inputs and Results'!$G$15-'Inputs and Results'!$G$14))))</f>
        <v>1083.5115773748096</v>
      </c>
      <c r="D713">
        <f t="shared" ca="1" si="47"/>
        <v>167.1541154461795</v>
      </c>
      <c r="E713">
        <f t="shared" ca="1" si="46"/>
        <v>0.10020276526809224</v>
      </c>
      <c r="F713">
        <f t="shared" ca="1" si="46"/>
        <v>0.98400271549511875</v>
      </c>
    </row>
    <row r="714" spans="1:6" ht="15.75" customHeight="1" x14ac:dyDescent="0.2">
      <c r="A714">
        <v>713</v>
      </c>
      <c r="B714" s="47">
        <f ca="1">IF('Inputs and Results'!$C$15='Inputs and Results'!$C$13, 'Inputs and Results'!$C$13, IF(E714 &lt;= ('Inputs and Results'!$C$14-'Inputs and Results'!$C$13)/('Inputs and Results'!$C$15-'Inputs and Results'!$C$13), 'Inputs and Results'!$C$13 + SQRT(E714*('Inputs and Results'!$C$15-'Inputs and Results'!$C$13)*('Inputs and Results'!$C$14-'Inputs and Results'!$C$13)), 'Inputs and Results'!$C$15 - SQRT((1-E714)*('Inputs and Results'!$C$15-'Inputs and Results'!$C$13)*('Inputs and Results'!$C$15-'Inputs and Results'!$C$14))))</f>
        <v>0.18798571658930463</v>
      </c>
      <c r="C714" s="47">
        <f ca="1">IF('Inputs and Results'!$G$15='Inputs and Results'!$G$13, 'Inputs and Results'!$G$13, IF(F714 &lt;= ('Inputs and Results'!$G$14-'Inputs and Results'!$G$13)/('Inputs and Results'!$G$15-'Inputs and Results'!$G$13), 'Inputs and Results'!$G$13 + SQRT(F714*('Inputs and Results'!$G$15-'Inputs and Results'!$G$13)*('Inputs and Results'!$G$14-'Inputs and Results'!$G$13)), 'Inputs and Results'!$G$15 - SQRT((1-F714)*('Inputs and Results'!$G$15-'Inputs and Results'!$G$13)*('Inputs and Results'!$G$15-'Inputs and Results'!$G$14))))</f>
        <v>434.80091310453963</v>
      </c>
      <c r="D714">
        <f t="shared" ca="1" si="47"/>
        <v>81.736361223640856</v>
      </c>
      <c r="E714">
        <f t="shared" ca="1" si="46"/>
        <v>0.12139729665491483</v>
      </c>
      <c r="F714">
        <f t="shared" ca="1" si="46"/>
        <v>0.30971310914510586</v>
      </c>
    </row>
    <row r="715" spans="1:6" ht="15.75" customHeight="1" x14ac:dyDescent="0.2">
      <c r="A715">
        <v>714</v>
      </c>
      <c r="B715" s="47">
        <f ca="1">IF('Inputs and Results'!$C$15='Inputs and Results'!$C$13, 'Inputs and Results'!$C$13, IF(E715 &lt;= ('Inputs and Results'!$C$14-'Inputs and Results'!$C$13)/('Inputs and Results'!$C$15-'Inputs and Results'!$C$13), 'Inputs and Results'!$C$13 + SQRT(E715*('Inputs and Results'!$C$15-'Inputs and Results'!$C$13)*('Inputs and Results'!$C$14-'Inputs and Results'!$C$13)), 'Inputs and Results'!$C$15 - SQRT((1-E715)*('Inputs and Results'!$C$15-'Inputs and Results'!$C$13)*('Inputs and Results'!$C$15-'Inputs and Results'!$C$14))))</f>
        <v>0.847739282261875</v>
      </c>
      <c r="C715" s="47">
        <f ca="1">IF('Inputs and Results'!$G$15='Inputs and Results'!$G$13, 'Inputs and Results'!$G$13, IF(F715 &lt;= ('Inputs and Results'!$G$14-'Inputs and Results'!$G$13)/('Inputs and Results'!$G$15-'Inputs and Results'!$G$13), 'Inputs and Results'!$G$13 + SQRT(F715*('Inputs and Results'!$G$15-'Inputs and Results'!$G$13)*('Inputs and Results'!$G$14-'Inputs and Results'!$G$13)), 'Inputs and Results'!$G$15 - SQRT((1-F715)*('Inputs and Results'!$G$15-'Inputs and Results'!$G$13)*('Inputs and Results'!$G$15-'Inputs and Results'!$G$14))))</f>
        <v>353.8307475972465</v>
      </c>
      <c r="D715">
        <f t="shared" ca="1" si="47"/>
        <v>299.95622401027242</v>
      </c>
      <c r="E715">
        <f t="shared" ca="1" si="46"/>
        <v>0.48530820032015232</v>
      </c>
      <c r="F715">
        <f t="shared" ca="1" si="46"/>
        <v>0.15589743514893195</v>
      </c>
    </row>
    <row r="716" spans="1:6" ht="15.75" customHeight="1" x14ac:dyDescent="0.2">
      <c r="A716">
        <v>715</v>
      </c>
      <c r="B716" s="47">
        <f ca="1">IF('Inputs and Results'!$C$15='Inputs and Results'!$C$13, 'Inputs and Results'!$C$13, IF(E716 &lt;= ('Inputs and Results'!$C$14-'Inputs and Results'!$C$13)/('Inputs and Results'!$C$15-'Inputs and Results'!$C$13), 'Inputs and Results'!$C$13 + SQRT(E716*('Inputs and Results'!$C$15-'Inputs and Results'!$C$13)*('Inputs and Results'!$C$14-'Inputs and Results'!$C$13)), 'Inputs and Results'!$C$15 - SQRT((1-E716)*('Inputs and Results'!$C$15-'Inputs and Results'!$C$13)*('Inputs and Results'!$C$15-'Inputs and Results'!$C$14))))</f>
        <v>2.7285990377329927E-2</v>
      </c>
      <c r="C716" s="47">
        <f ca="1">IF('Inputs and Results'!$G$15='Inputs and Results'!$G$13, 'Inputs and Results'!$G$13, IF(F716 &lt;= ('Inputs and Results'!$G$14-'Inputs and Results'!$G$13)/('Inputs and Results'!$G$15-'Inputs and Results'!$G$13), 'Inputs and Results'!$G$13 + SQRT(F716*('Inputs and Results'!$G$15-'Inputs and Results'!$G$13)*('Inputs and Results'!$G$14-'Inputs and Results'!$G$13)), 'Inputs and Results'!$G$15 - SQRT((1-F716)*('Inputs and Results'!$G$15-'Inputs and Results'!$G$13)*('Inputs and Results'!$G$15-'Inputs and Results'!$G$14))))</f>
        <v>649.2644648375383</v>
      </c>
      <c r="D716">
        <f t="shared" ca="1" si="47"/>
        <v>17.715823939899334</v>
      </c>
      <c r="E716">
        <f t="shared" ca="1" si="46"/>
        <v>1.8107935221456484E-2</v>
      </c>
      <c r="F716">
        <f t="shared" ca="1" si="46"/>
        <v>0.64242517198451499</v>
      </c>
    </row>
    <row r="717" spans="1:6" ht="15.75" customHeight="1" x14ac:dyDescent="0.2">
      <c r="A717">
        <v>716</v>
      </c>
      <c r="B717" s="47">
        <f ca="1">IF('Inputs and Results'!$C$15='Inputs and Results'!$C$13, 'Inputs and Results'!$C$13, IF(E717 &lt;= ('Inputs and Results'!$C$14-'Inputs and Results'!$C$13)/('Inputs and Results'!$C$15-'Inputs and Results'!$C$13), 'Inputs and Results'!$C$13 + SQRT(E717*('Inputs and Results'!$C$15-'Inputs and Results'!$C$13)*('Inputs and Results'!$C$14-'Inputs and Results'!$C$13)), 'Inputs and Results'!$C$15 - SQRT((1-E717)*('Inputs and Results'!$C$15-'Inputs and Results'!$C$13)*('Inputs and Results'!$C$15-'Inputs and Results'!$C$14))))</f>
        <v>1.8620005285358288</v>
      </c>
      <c r="C717" s="47">
        <f ca="1">IF('Inputs and Results'!$G$15='Inputs and Results'!$G$13, 'Inputs and Results'!$G$13, IF(F717 &lt;= ('Inputs and Results'!$G$14-'Inputs and Results'!$G$13)/('Inputs and Results'!$G$15-'Inputs and Results'!$G$13), 'Inputs and Results'!$G$13 + SQRT(F717*('Inputs and Results'!$G$15-'Inputs and Results'!$G$13)*('Inputs and Results'!$G$14-'Inputs and Results'!$G$13)), 'Inputs and Results'!$G$15 - SQRT((1-F717)*('Inputs and Results'!$G$15-'Inputs and Results'!$G$13)*('Inputs and Results'!$G$15-'Inputs and Results'!$G$14))))</f>
        <v>285.4453183722635</v>
      </c>
      <c r="D717">
        <f t="shared" ca="1" si="47"/>
        <v>531.49933367723258</v>
      </c>
      <c r="E717">
        <f t="shared" ca="1" si="46"/>
        <v>0.85610635588302963</v>
      </c>
      <c r="F717">
        <f t="shared" ca="1" si="46"/>
        <v>1.3947373815683894E-2</v>
      </c>
    </row>
    <row r="718" spans="1:6" ht="15.75" customHeight="1" x14ac:dyDescent="0.2">
      <c r="A718">
        <v>717</v>
      </c>
      <c r="B718" s="47">
        <f ca="1">IF('Inputs and Results'!$C$15='Inputs and Results'!$C$13, 'Inputs and Results'!$C$13, IF(E718 &lt;= ('Inputs and Results'!$C$14-'Inputs and Results'!$C$13)/('Inputs and Results'!$C$15-'Inputs and Results'!$C$13), 'Inputs and Results'!$C$13 + SQRT(E718*('Inputs and Results'!$C$15-'Inputs and Results'!$C$13)*('Inputs and Results'!$C$14-'Inputs and Results'!$C$13)), 'Inputs and Results'!$C$15 - SQRT((1-E718)*('Inputs and Results'!$C$15-'Inputs and Results'!$C$13)*('Inputs and Results'!$C$15-'Inputs and Results'!$C$14))))</f>
        <v>2.0153435291647428</v>
      </c>
      <c r="C718" s="47">
        <f ca="1">IF('Inputs and Results'!$G$15='Inputs and Results'!$G$13, 'Inputs and Results'!$G$13, IF(F718 &lt;= ('Inputs and Results'!$G$14-'Inputs and Results'!$G$13)/('Inputs and Results'!$G$15-'Inputs and Results'!$G$13), 'Inputs and Results'!$G$13 + SQRT(F718*('Inputs and Results'!$G$15-'Inputs and Results'!$G$13)*('Inputs and Results'!$G$14-'Inputs and Results'!$G$13)), 'Inputs and Results'!$G$15 - SQRT((1-F718)*('Inputs and Results'!$G$15-'Inputs and Results'!$G$13)*('Inputs and Results'!$G$15-'Inputs and Results'!$G$14))))</f>
        <v>727.04451540587263</v>
      </c>
      <c r="D718">
        <f t="shared" ca="1" si="47"/>
        <v>1465.2444595379416</v>
      </c>
      <c r="E718">
        <f t="shared" ca="1" si="46"/>
        <v>0.8922724038269173</v>
      </c>
      <c r="F718">
        <f t="shared" ca="1" si="46"/>
        <v>0.73629323457877438</v>
      </c>
    </row>
    <row r="719" spans="1:6" ht="15.75" customHeight="1" x14ac:dyDescent="0.2">
      <c r="A719">
        <v>718</v>
      </c>
      <c r="B719" s="47">
        <f ca="1">IF('Inputs and Results'!$C$15='Inputs and Results'!$C$13, 'Inputs and Results'!$C$13, IF(E719 &lt;= ('Inputs and Results'!$C$14-'Inputs and Results'!$C$13)/('Inputs and Results'!$C$15-'Inputs and Results'!$C$13), 'Inputs and Results'!$C$13 + SQRT(E719*('Inputs and Results'!$C$15-'Inputs and Results'!$C$13)*('Inputs and Results'!$C$14-'Inputs and Results'!$C$13)), 'Inputs and Results'!$C$15 - SQRT((1-E719)*('Inputs and Results'!$C$15-'Inputs and Results'!$C$13)*('Inputs and Results'!$C$15-'Inputs and Results'!$C$14))))</f>
        <v>1.9943711905794548</v>
      </c>
      <c r="C719" s="47">
        <f ca="1">IF('Inputs and Results'!$G$15='Inputs and Results'!$G$13, 'Inputs and Results'!$G$13, IF(F719 &lt;= ('Inputs and Results'!$G$14-'Inputs and Results'!$G$13)/('Inputs and Results'!$G$15-'Inputs and Results'!$G$13), 'Inputs and Results'!$G$13 + SQRT(F719*('Inputs and Results'!$G$15-'Inputs and Results'!$G$13)*('Inputs and Results'!$G$14-'Inputs and Results'!$G$13)), 'Inputs and Results'!$G$15 - SQRT((1-F719)*('Inputs and Results'!$G$15-'Inputs and Results'!$G$13)*('Inputs and Results'!$G$15-'Inputs and Results'!$G$14))))</f>
        <v>311.61586707605352</v>
      </c>
      <c r="D719">
        <f t="shared" ca="1" si="47"/>
        <v>621.47770782391797</v>
      </c>
      <c r="E719">
        <f t="shared" ca="1" si="46"/>
        <v>0.88763452196260184</v>
      </c>
      <c r="F719">
        <f t="shared" ca="1" si="46"/>
        <v>6.9572954347841831E-2</v>
      </c>
    </row>
    <row r="720" spans="1:6" ht="15.75" customHeight="1" x14ac:dyDescent="0.2">
      <c r="A720">
        <v>719</v>
      </c>
      <c r="B720" s="47">
        <f ca="1">IF('Inputs and Results'!$C$15='Inputs and Results'!$C$13, 'Inputs and Results'!$C$13, IF(E720 &lt;= ('Inputs and Results'!$C$14-'Inputs and Results'!$C$13)/('Inputs and Results'!$C$15-'Inputs and Results'!$C$13), 'Inputs and Results'!$C$13 + SQRT(E720*('Inputs and Results'!$C$15-'Inputs and Results'!$C$13)*('Inputs and Results'!$C$14-'Inputs and Results'!$C$13)), 'Inputs and Results'!$C$15 - SQRT((1-E720)*('Inputs and Results'!$C$15-'Inputs and Results'!$C$13)*('Inputs and Results'!$C$15-'Inputs and Results'!$C$14))))</f>
        <v>2.8471384768730723</v>
      </c>
      <c r="C720" s="47">
        <f ca="1">IF('Inputs and Results'!$G$15='Inputs and Results'!$G$13, 'Inputs and Results'!$G$13, IF(F720 &lt;= ('Inputs and Results'!$G$14-'Inputs and Results'!$G$13)/('Inputs and Results'!$G$15-'Inputs and Results'!$G$13), 'Inputs and Results'!$G$13 + SQRT(F720*('Inputs and Results'!$G$15-'Inputs and Results'!$G$13)*('Inputs and Results'!$G$14-'Inputs and Results'!$G$13)), 'Inputs and Results'!$G$15 - SQRT((1-F720)*('Inputs and Results'!$G$15-'Inputs and Results'!$G$13)*('Inputs and Results'!$G$15-'Inputs and Results'!$G$14))))</f>
        <v>352.95326977826437</v>
      </c>
      <c r="D720">
        <f t="shared" ca="1" si="47"/>
        <v>1004.9068349238582</v>
      </c>
      <c r="E720">
        <f t="shared" ca="1" si="46"/>
        <v>0.99740370608303508</v>
      </c>
      <c r="F720">
        <f t="shared" ca="1" si="46"/>
        <v>0.15414585810007564</v>
      </c>
    </row>
    <row r="721" spans="1:6" ht="15.75" customHeight="1" x14ac:dyDescent="0.2">
      <c r="A721">
        <v>720</v>
      </c>
      <c r="B721" s="47">
        <f ca="1">IF('Inputs and Results'!$C$15='Inputs and Results'!$C$13, 'Inputs and Results'!$C$13, IF(E721 &lt;= ('Inputs and Results'!$C$14-'Inputs and Results'!$C$13)/('Inputs and Results'!$C$15-'Inputs and Results'!$C$13), 'Inputs and Results'!$C$13 + SQRT(E721*('Inputs and Results'!$C$15-'Inputs and Results'!$C$13)*('Inputs and Results'!$C$14-'Inputs and Results'!$C$13)), 'Inputs and Results'!$C$15 - SQRT((1-E721)*('Inputs and Results'!$C$15-'Inputs and Results'!$C$13)*('Inputs and Results'!$C$15-'Inputs and Results'!$C$14))))</f>
        <v>9.129774596751794E-2</v>
      </c>
      <c r="C721" s="47">
        <f ca="1">IF('Inputs and Results'!$G$15='Inputs and Results'!$G$13, 'Inputs and Results'!$G$13, IF(F721 &lt;= ('Inputs and Results'!$G$14-'Inputs and Results'!$G$13)/('Inputs and Results'!$G$15-'Inputs and Results'!$G$13), 'Inputs and Results'!$G$13 + SQRT(F721*('Inputs and Results'!$G$15-'Inputs and Results'!$G$13)*('Inputs and Results'!$G$14-'Inputs and Results'!$G$13)), 'Inputs and Results'!$G$15 - SQRT((1-F721)*('Inputs and Results'!$G$15-'Inputs and Results'!$G$13)*('Inputs and Results'!$G$15-'Inputs and Results'!$G$14))))</f>
        <v>691.08277707793536</v>
      </c>
      <c r="D721">
        <f t="shared" ca="1" si="47"/>
        <v>63.09429982418817</v>
      </c>
      <c r="E721">
        <f t="shared" ca="1" si="46"/>
        <v>5.9939021931817771E-2</v>
      </c>
      <c r="F721">
        <f t="shared" ca="1" si="46"/>
        <v>0.69466609160992399</v>
      </c>
    </row>
    <row r="722" spans="1:6" ht="15.75" customHeight="1" x14ac:dyDescent="0.2">
      <c r="A722">
        <v>721</v>
      </c>
      <c r="B722" s="47">
        <f ca="1">IF('Inputs and Results'!$C$15='Inputs and Results'!$C$13, 'Inputs and Results'!$C$13, IF(E722 &lt;= ('Inputs and Results'!$C$14-'Inputs and Results'!$C$13)/('Inputs and Results'!$C$15-'Inputs and Results'!$C$13), 'Inputs and Results'!$C$13 + SQRT(E722*('Inputs and Results'!$C$15-'Inputs and Results'!$C$13)*('Inputs and Results'!$C$14-'Inputs and Results'!$C$13)), 'Inputs and Results'!$C$15 - SQRT((1-E722)*('Inputs and Results'!$C$15-'Inputs and Results'!$C$13)*('Inputs and Results'!$C$15-'Inputs and Results'!$C$14))))</f>
        <v>0.52294852369197198</v>
      </c>
      <c r="C722" s="47">
        <f ca="1">IF('Inputs and Results'!$G$15='Inputs and Results'!$G$13, 'Inputs and Results'!$G$13, IF(F722 &lt;= ('Inputs and Results'!$G$14-'Inputs and Results'!$G$13)/('Inputs and Results'!$G$15-'Inputs and Results'!$G$13), 'Inputs and Results'!$G$13 + SQRT(F722*('Inputs and Results'!$G$15-'Inputs and Results'!$G$13)*('Inputs and Results'!$G$14-'Inputs and Results'!$G$13)), 'Inputs and Results'!$G$15 - SQRT((1-F722)*('Inputs and Results'!$G$15-'Inputs and Results'!$G$13)*('Inputs and Results'!$G$15-'Inputs and Results'!$G$14))))</f>
        <v>410.74747474476305</v>
      </c>
      <c r="D722">
        <f t="shared" ca="1" si="47"/>
        <v>214.7997855279794</v>
      </c>
      <c r="E722">
        <f t="shared" ref="E722:F741" ca="1" si="48">RAND()</f>
        <v>0.31824622041335782</v>
      </c>
      <c r="F722">
        <f t="shared" ca="1" si="48"/>
        <v>0.26563376608561906</v>
      </c>
    </row>
    <row r="723" spans="1:6" ht="15.75" customHeight="1" x14ac:dyDescent="0.2">
      <c r="A723">
        <v>722</v>
      </c>
      <c r="B723" s="47">
        <f ca="1">IF('Inputs and Results'!$C$15='Inputs and Results'!$C$13, 'Inputs and Results'!$C$13, IF(E723 &lt;= ('Inputs and Results'!$C$14-'Inputs and Results'!$C$13)/('Inputs and Results'!$C$15-'Inputs and Results'!$C$13), 'Inputs and Results'!$C$13 + SQRT(E723*('Inputs and Results'!$C$15-'Inputs and Results'!$C$13)*('Inputs and Results'!$C$14-'Inputs and Results'!$C$13)), 'Inputs and Results'!$C$15 - SQRT((1-E723)*('Inputs and Results'!$C$15-'Inputs and Results'!$C$13)*('Inputs and Results'!$C$15-'Inputs and Results'!$C$14))))</f>
        <v>0.40877023559717829</v>
      </c>
      <c r="C723" s="47">
        <f ca="1">IF('Inputs and Results'!$G$15='Inputs and Results'!$G$13, 'Inputs and Results'!$G$13, IF(F723 &lt;= ('Inputs and Results'!$G$14-'Inputs and Results'!$G$13)/('Inputs and Results'!$G$15-'Inputs and Results'!$G$13), 'Inputs and Results'!$G$13 + SQRT(F723*('Inputs and Results'!$G$15-'Inputs and Results'!$G$13)*('Inputs and Results'!$G$14-'Inputs and Results'!$G$13)), 'Inputs and Results'!$G$15 - SQRT((1-F723)*('Inputs and Results'!$G$15-'Inputs and Results'!$G$13)*('Inputs and Results'!$G$15-'Inputs and Results'!$G$14))))</f>
        <v>372.27025632673883</v>
      </c>
      <c r="D723">
        <f t="shared" ca="1" si="47"/>
        <v>152.17300038450298</v>
      </c>
      <c r="E723">
        <f t="shared" ca="1" si="48"/>
        <v>0.25394758978587761</v>
      </c>
      <c r="F723">
        <f t="shared" ca="1" si="48"/>
        <v>0.19228553139803106</v>
      </c>
    </row>
    <row r="724" spans="1:6" ht="15.75" customHeight="1" x14ac:dyDescent="0.2">
      <c r="A724">
        <v>723</v>
      </c>
      <c r="B724" s="47">
        <f ca="1">IF('Inputs and Results'!$C$15='Inputs and Results'!$C$13, 'Inputs and Results'!$C$13, IF(E724 &lt;= ('Inputs and Results'!$C$14-'Inputs and Results'!$C$13)/('Inputs and Results'!$C$15-'Inputs and Results'!$C$13), 'Inputs and Results'!$C$13 + SQRT(E724*('Inputs and Results'!$C$15-'Inputs and Results'!$C$13)*('Inputs and Results'!$C$14-'Inputs and Results'!$C$13)), 'Inputs and Results'!$C$15 - SQRT((1-E724)*('Inputs and Results'!$C$15-'Inputs and Results'!$C$13)*('Inputs and Results'!$C$15-'Inputs and Results'!$C$14))))</f>
        <v>2.253789646084059</v>
      </c>
      <c r="C724" s="47">
        <f ca="1">IF('Inputs and Results'!$G$15='Inputs and Results'!$G$13, 'Inputs and Results'!$G$13, IF(F724 &lt;= ('Inputs and Results'!$G$14-'Inputs and Results'!$G$13)/('Inputs and Results'!$G$15-'Inputs and Results'!$G$13), 'Inputs and Results'!$G$13 + SQRT(F724*('Inputs and Results'!$G$15-'Inputs and Results'!$G$13)*('Inputs and Results'!$G$14-'Inputs and Results'!$G$13)), 'Inputs and Results'!$G$15 - SQRT((1-F724)*('Inputs and Results'!$G$15-'Inputs and Results'!$G$13)*('Inputs and Results'!$G$15-'Inputs and Results'!$G$14))))</f>
        <v>291.10390654244986</v>
      </c>
      <c r="D724">
        <f t="shared" ca="1" si="47"/>
        <v>656.086970499995</v>
      </c>
      <c r="E724">
        <f t="shared" ca="1" si="48"/>
        <v>0.93813001196762735</v>
      </c>
      <c r="F724">
        <f t="shared" ca="1" si="48"/>
        <v>2.6111554732209719E-2</v>
      </c>
    </row>
    <row r="725" spans="1:6" ht="15.75" customHeight="1" x14ac:dyDescent="0.2">
      <c r="A725">
        <v>724</v>
      </c>
      <c r="B725" s="47">
        <f ca="1">IF('Inputs and Results'!$C$15='Inputs and Results'!$C$13, 'Inputs and Results'!$C$13, IF(E725 &lt;= ('Inputs and Results'!$C$14-'Inputs and Results'!$C$13)/('Inputs and Results'!$C$15-'Inputs and Results'!$C$13), 'Inputs and Results'!$C$13 + SQRT(E725*('Inputs and Results'!$C$15-'Inputs and Results'!$C$13)*('Inputs and Results'!$C$14-'Inputs and Results'!$C$13)), 'Inputs and Results'!$C$15 - SQRT((1-E725)*('Inputs and Results'!$C$15-'Inputs and Results'!$C$13)*('Inputs and Results'!$C$15-'Inputs and Results'!$C$14))))</f>
        <v>2.2883140494036724</v>
      </c>
      <c r="C725" s="47">
        <f ca="1">IF('Inputs and Results'!$G$15='Inputs and Results'!$G$13, 'Inputs and Results'!$G$13, IF(F725 &lt;= ('Inputs and Results'!$G$14-'Inputs and Results'!$G$13)/('Inputs and Results'!$G$15-'Inputs and Results'!$G$13), 'Inputs and Results'!$G$13 + SQRT(F725*('Inputs and Results'!$G$15-'Inputs and Results'!$G$13)*('Inputs and Results'!$G$14-'Inputs and Results'!$G$13)), 'Inputs and Results'!$G$15 - SQRT((1-F725)*('Inputs and Results'!$G$15-'Inputs and Results'!$G$13)*('Inputs and Results'!$G$15-'Inputs and Results'!$G$14))))</f>
        <v>782.06779130837504</v>
      </c>
      <c r="D725">
        <f t="shared" ca="1" si="47"/>
        <v>1789.6167144370538</v>
      </c>
      <c r="E725">
        <f t="shared" ca="1" si="48"/>
        <v>0.94372256752486683</v>
      </c>
      <c r="F725">
        <f t="shared" ca="1" si="48"/>
        <v>0.79408289500052465</v>
      </c>
    </row>
    <row r="726" spans="1:6" ht="15.75" customHeight="1" x14ac:dyDescent="0.2">
      <c r="A726">
        <v>725</v>
      </c>
      <c r="B726" s="47">
        <f ca="1">IF('Inputs and Results'!$C$15='Inputs and Results'!$C$13, 'Inputs and Results'!$C$13, IF(E726 &lt;= ('Inputs and Results'!$C$14-'Inputs and Results'!$C$13)/('Inputs and Results'!$C$15-'Inputs and Results'!$C$13), 'Inputs and Results'!$C$13 + SQRT(E726*('Inputs and Results'!$C$15-'Inputs and Results'!$C$13)*('Inputs and Results'!$C$14-'Inputs and Results'!$C$13)), 'Inputs and Results'!$C$15 - SQRT((1-E726)*('Inputs and Results'!$C$15-'Inputs and Results'!$C$13)*('Inputs and Results'!$C$15-'Inputs and Results'!$C$14))))</f>
        <v>1.1962758246949032</v>
      </c>
      <c r="C726" s="47">
        <f ca="1">IF('Inputs and Results'!$G$15='Inputs and Results'!$G$13, 'Inputs and Results'!$G$13, IF(F726 &lt;= ('Inputs and Results'!$G$14-'Inputs and Results'!$G$13)/('Inputs and Results'!$G$15-'Inputs and Results'!$G$13), 'Inputs and Results'!$G$13 + SQRT(F726*('Inputs and Results'!$G$15-'Inputs and Results'!$G$13)*('Inputs and Results'!$G$14-'Inputs and Results'!$G$13)), 'Inputs and Results'!$G$15 - SQRT((1-F726)*('Inputs and Results'!$G$15-'Inputs and Results'!$G$13)*('Inputs and Results'!$G$15-'Inputs and Results'!$G$14))))</f>
        <v>296.93380439755913</v>
      </c>
      <c r="D726">
        <f t="shared" ca="1" si="47"/>
        <v>355.21473173548515</v>
      </c>
      <c r="E726">
        <f t="shared" ca="1" si="48"/>
        <v>0.63850878882443873</v>
      </c>
      <c r="F726">
        <f t="shared" ca="1" si="48"/>
        <v>3.8565037955172965E-2</v>
      </c>
    </row>
    <row r="727" spans="1:6" ht="15.75" customHeight="1" x14ac:dyDescent="0.2">
      <c r="A727">
        <v>726</v>
      </c>
      <c r="B727" s="47">
        <f ca="1">IF('Inputs and Results'!$C$15='Inputs and Results'!$C$13, 'Inputs and Results'!$C$13, IF(E727 &lt;= ('Inputs and Results'!$C$14-'Inputs and Results'!$C$13)/('Inputs and Results'!$C$15-'Inputs and Results'!$C$13), 'Inputs and Results'!$C$13 + SQRT(E727*('Inputs and Results'!$C$15-'Inputs and Results'!$C$13)*('Inputs and Results'!$C$14-'Inputs and Results'!$C$13)), 'Inputs and Results'!$C$15 - SQRT((1-E727)*('Inputs and Results'!$C$15-'Inputs and Results'!$C$13)*('Inputs and Results'!$C$15-'Inputs and Results'!$C$14))))</f>
        <v>0.350726100083671</v>
      </c>
      <c r="C727" s="47">
        <f ca="1">IF('Inputs and Results'!$G$15='Inputs and Results'!$G$13, 'Inputs and Results'!$G$13, IF(F727 &lt;= ('Inputs and Results'!$G$14-'Inputs and Results'!$G$13)/('Inputs and Results'!$G$15-'Inputs and Results'!$G$13), 'Inputs and Results'!$G$13 + SQRT(F727*('Inputs and Results'!$G$15-'Inputs and Results'!$G$13)*('Inputs and Results'!$G$14-'Inputs and Results'!$G$13)), 'Inputs and Results'!$G$15 - SQRT((1-F727)*('Inputs and Results'!$G$15-'Inputs and Results'!$G$13)*('Inputs and Results'!$G$15-'Inputs and Results'!$G$14))))</f>
        <v>739.55288894590763</v>
      </c>
      <c r="D727">
        <f t="shared" ca="1" si="47"/>
        <v>259.3805005456104</v>
      </c>
      <c r="E727">
        <f t="shared" ca="1" si="48"/>
        <v>0.22014975591356956</v>
      </c>
      <c r="F727">
        <f t="shared" ca="1" si="48"/>
        <v>0.75005742226789351</v>
      </c>
    </row>
    <row r="728" spans="1:6" ht="15.75" customHeight="1" x14ac:dyDescent="0.2">
      <c r="A728">
        <v>727</v>
      </c>
      <c r="B728" s="47">
        <f ca="1">IF('Inputs and Results'!$C$15='Inputs and Results'!$C$13, 'Inputs and Results'!$C$13, IF(E728 &lt;= ('Inputs and Results'!$C$14-'Inputs and Results'!$C$13)/('Inputs and Results'!$C$15-'Inputs and Results'!$C$13), 'Inputs and Results'!$C$13 + SQRT(E728*('Inputs and Results'!$C$15-'Inputs and Results'!$C$13)*('Inputs and Results'!$C$14-'Inputs and Results'!$C$13)), 'Inputs and Results'!$C$15 - SQRT((1-E728)*('Inputs and Results'!$C$15-'Inputs and Results'!$C$13)*('Inputs and Results'!$C$15-'Inputs and Results'!$C$14))))</f>
        <v>0.51000169216460067</v>
      </c>
      <c r="C728" s="47">
        <f ca="1">IF('Inputs and Results'!$G$15='Inputs and Results'!$G$13, 'Inputs and Results'!$G$13, IF(F728 &lt;= ('Inputs and Results'!$G$14-'Inputs and Results'!$G$13)/('Inputs and Results'!$G$15-'Inputs and Results'!$G$13), 'Inputs and Results'!$G$13 + SQRT(F728*('Inputs and Results'!$G$15-'Inputs and Results'!$G$13)*('Inputs and Results'!$G$14-'Inputs and Results'!$G$13)), 'Inputs and Results'!$G$15 - SQRT((1-F728)*('Inputs and Results'!$G$15-'Inputs and Results'!$G$13)*('Inputs and Results'!$G$15-'Inputs and Results'!$G$14))))</f>
        <v>463.98202389452888</v>
      </c>
      <c r="D728">
        <f t="shared" ca="1" si="47"/>
        <v>236.6316173201659</v>
      </c>
      <c r="E728">
        <f t="shared" ca="1" si="48"/>
        <v>0.31110093633076086</v>
      </c>
      <c r="F728">
        <f t="shared" ca="1" si="48"/>
        <v>0.36135784387881043</v>
      </c>
    </row>
    <row r="729" spans="1:6" ht="15.75" customHeight="1" x14ac:dyDescent="0.2">
      <c r="A729">
        <v>728</v>
      </c>
      <c r="B729" s="47">
        <f ca="1">IF('Inputs and Results'!$C$15='Inputs and Results'!$C$13, 'Inputs and Results'!$C$13, IF(E729 &lt;= ('Inputs and Results'!$C$14-'Inputs and Results'!$C$13)/('Inputs and Results'!$C$15-'Inputs and Results'!$C$13), 'Inputs and Results'!$C$13 + SQRT(E729*('Inputs and Results'!$C$15-'Inputs and Results'!$C$13)*('Inputs and Results'!$C$14-'Inputs and Results'!$C$13)), 'Inputs and Results'!$C$15 - SQRT((1-E729)*('Inputs and Results'!$C$15-'Inputs and Results'!$C$13)*('Inputs and Results'!$C$15-'Inputs and Results'!$C$14))))</f>
        <v>1.0604266253313133</v>
      </c>
      <c r="C729" s="47">
        <f ca="1">IF('Inputs and Results'!$G$15='Inputs and Results'!$G$13, 'Inputs and Results'!$G$13, IF(F729 &lt;= ('Inputs and Results'!$G$14-'Inputs and Results'!$G$13)/('Inputs and Results'!$G$15-'Inputs and Results'!$G$13), 'Inputs and Results'!$G$13 + SQRT(F729*('Inputs and Results'!$G$15-'Inputs and Results'!$G$13)*('Inputs and Results'!$G$14-'Inputs and Results'!$G$13)), 'Inputs and Results'!$G$15 - SQRT((1-F729)*('Inputs and Results'!$G$15-'Inputs and Results'!$G$13)*('Inputs and Results'!$G$15-'Inputs and Results'!$G$14))))</f>
        <v>862.01355256408647</v>
      </c>
      <c r="D729">
        <f t="shared" ca="1" si="47"/>
        <v>914.10212253539089</v>
      </c>
      <c r="E729">
        <f t="shared" ca="1" si="48"/>
        <v>0.58200612491959136</v>
      </c>
      <c r="F729">
        <f t="shared" ca="1" si="48"/>
        <v>0.86532737906992285</v>
      </c>
    </row>
    <row r="730" spans="1:6" ht="15.75" customHeight="1" x14ac:dyDescent="0.2">
      <c r="A730">
        <v>729</v>
      </c>
      <c r="B730" s="47">
        <f ca="1">IF('Inputs and Results'!$C$15='Inputs and Results'!$C$13, 'Inputs and Results'!$C$13, IF(E730 &lt;= ('Inputs and Results'!$C$14-'Inputs and Results'!$C$13)/('Inputs and Results'!$C$15-'Inputs and Results'!$C$13), 'Inputs and Results'!$C$13 + SQRT(E730*('Inputs and Results'!$C$15-'Inputs and Results'!$C$13)*('Inputs and Results'!$C$14-'Inputs and Results'!$C$13)), 'Inputs and Results'!$C$15 - SQRT((1-E730)*('Inputs and Results'!$C$15-'Inputs and Results'!$C$13)*('Inputs and Results'!$C$15-'Inputs and Results'!$C$14))))</f>
        <v>0.91199267661709449</v>
      </c>
      <c r="C730" s="47">
        <f ca="1">IF('Inputs and Results'!$G$15='Inputs and Results'!$G$13, 'Inputs and Results'!$G$13, IF(F730 &lt;= ('Inputs and Results'!$G$14-'Inputs and Results'!$G$13)/('Inputs and Results'!$G$15-'Inputs and Results'!$G$13), 'Inputs and Results'!$G$13 + SQRT(F730*('Inputs and Results'!$G$15-'Inputs and Results'!$G$13)*('Inputs and Results'!$G$14-'Inputs and Results'!$G$13)), 'Inputs and Results'!$G$15 - SQRT((1-F730)*('Inputs and Results'!$G$15-'Inputs and Results'!$G$13)*('Inputs and Results'!$G$15-'Inputs and Results'!$G$14))))</f>
        <v>290.6306638378129</v>
      </c>
      <c r="D730">
        <f t="shared" ca="1" si="47"/>
        <v>265.05303702045001</v>
      </c>
      <c r="E730">
        <f t="shared" ca="1" si="48"/>
        <v>0.51558060194437272</v>
      </c>
      <c r="F730">
        <f t="shared" ca="1" si="48"/>
        <v>2.5097125048121116E-2</v>
      </c>
    </row>
    <row r="731" spans="1:6" ht="15.75" customHeight="1" x14ac:dyDescent="0.2">
      <c r="A731">
        <v>730</v>
      </c>
      <c r="B731" s="47">
        <f ca="1">IF('Inputs and Results'!$C$15='Inputs and Results'!$C$13, 'Inputs and Results'!$C$13, IF(E731 &lt;= ('Inputs and Results'!$C$14-'Inputs and Results'!$C$13)/('Inputs and Results'!$C$15-'Inputs and Results'!$C$13), 'Inputs and Results'!$C$13 + SQRT(E731*('Inputs and Results'!$C$15-'Inputs and Results'!$C$13)*('Inputs and Results'!$C$14-'Inputs and Results'!$C$13)), 'Inputs and Results'!$C$15 - SQRT((1-E731)*('Inputs and Results'!$C$15-'Inputs and Results'!$C$13)*('Inputs and Results'!$C$15-'Inputs and Results'!$C$14))))</f>
        <v>1.1869439440783811</v>
      </c>
      <c r="C731" s="47">
        <f ca="1">IF('Inputs and Results'!$G$15='Inputs and Results'!$G$13, 'Inputs and Results'!$G$13, IF(F731 &lt;= ('Inputs and Results'!$G$14-'Inputs and Results'!$G$13)/('Inputs and Results'!$G$15-'Inputs and Results'!$G$13), 'Inputs and Results'!$G$13 + SQRT(F731*('Inputs and Results'!$G$15-'Inputs and Results'!$G$13)*('Inputs and Results'!$G$14-'Inputs and Results'!$G$13)), 'Inputs and Results'!$G$15 - SQRT((1-F731)*('Inputs and Results'!$G$15-'Inputs and Results'!$G$13)*('Inputs and Results'!$G$15-'Inputs and Results'!$G$14))))</f>
        <v>750.32321804022172</v>
      </c>
      <c r="D731">
        <f t="shared" ca="1" si="47"/>
        <v>890.59159975424393</v>
      </c>
      <c r="E731">
        <f t="shared" ca="1" si="48"/>
        <v>0.63475863756510487</v>
      </c>
      <c r="F731">
        <f t="shared" ca="1" si="48"/>
        <v>0.76161349400264544</v>
      </c>
    </row>
    <row r="732" spans="1:6" ht="15.75" customHeight="1" x14ac:dyDescent="0.2">
      <c r="A732">
        <v>731</v>
      </c>
      <c r="B732" s="47">
        <f ca="1">IF('Inputs and Results'!$C$15='Inputs and Results'!$C$13, 'Inputs and Results'!$C$13, IF(E732 &lt;= ('Inputs and Results'!$C$14-'Inputs and Results'!$C$13)/('Inputs and Results'!$C$15-'Inputs and Results'!$C$13), 'Inputs and Results'!$C$13 + SQRT(E732*('Inputs and Results'!$C$15-'Inputs and Results'!$C$13)*('Inputs and Results'!$C$14-'Inputs and Results'!$C$13)), 'Inputs and Results'!$C$15 - SQRT((1-E732)*('Inputs and Results'!$C$15-'Inputs and Results'!$C$13)*('Inputs and Results'!$C$15-'Inputs and Results'!$C$14))))</f>
        <v>1.2833628524097926</v>
      </c>
      <c r="C732" s="47">
        <f ca="1">IF('Inputs and Results'!$G$15='Inputs and Results'!$G$13, 'Inputs and Results'!$G$13, IF(F732 &lt;= ('Inputs and Results'!$G$14-'Inputs and Results'!$G$13)/('Inputs and Results'!$G$15-'Inputs and Results'!$G$13), 'Inputs and Results'!$G$13 + SQRT(F732*('Inputs and Results'!$G$15-'Inputs and Results'!$G$13)*('Inputs and Results'!$G$14-'Inputs and Results'!$G$13)), 'Inputs and Results'!$G$15 - SQRT((1-F732)*('Inputs and Results'!$G$15-'Inputs and Results'!$G$13)*('Inputs and Results'!$G$15-'Inputs and Results'!$G$14))))</f>
        <v>436.84996819863227</v>
      </c>
      <c r="D732">
        <f t="shared" ca="1" si="47"/>
        <v>560.63702126252394</v>
      </c>
      <c r="E732">
        <f t="shared" ca="1" si="48"/>
        <v>0.6725729892792619</v>
      </c>
      <c r="F732">
        <f t="shared" ca="1" si="48"/>
        <v>0.31340506879715946</v>
      </c>
    </row>
    <row r="733" spans="1:6" ht="15.75" customHeight="1" x14ac:dyDescent="0.2">
      <c r="A733">
        <v>732</v>
      </c>
      <c r="B733" s="47">
        <f ca="1">IF('Inputs and Results'!$C$15='Inputs and Results'!$C$13, 'Inputs and Results'!$C$13, IF(E733 &lt;= ('Inputs and Results'!$C$14-'Inputs and Results'!$C$13)/('Inputs and Results'!$C$15-'Inputs and Results'!$C$13), 'Inputs and Results'!$C$13 + SQRT(E733*('Inputs and Results'!$C$15-'Inputs and Results'!$C$13)*('Inputs and Results'!$C$14-'Inputs and Results'!$C$13)), 'Inputs and Results'!$C$15 - SQRT((1-E733)*('Inputs and Results'!$C$15-'Inputs and Results'!$C$13)*('Inputs and Results'!$C$15-'Inputs and Results'!$C$14))))</f>
        <v>0.16574614250523778</v>
      </c>
      <c r="C733" s="47">
        <f ca="1">IF('Inputs and Results'!$G$15='Inputs and Results'!$G$13, 'Inputs and Results'!$G$13, IF(F733 &lt;= ('Inputs and Results'!$G$14-'Inputs and Results'!$G$13)/('Inputs and Results'!$G$15-'Inputs and Results'!$G$13), 'Inputs and Results'!$G$13 + SQRT(F733*('Inputs and Results'!$G$15-'Inputs and Results'!$G$13)*('Inputs and Results'!$G$14-'Inputs and Results'!$G$13)), 'Inputs and Results'!$G$15 - SQRT((1-F733)*('Inputs and Results'!$G$15-'Inputs and Results'!$G$13)*('Inputs and Results'!$G$15-'Inputs and Results'!$G$14))))</f>
        <v>614.62700668049138</v>
      </c>
      <c r="D733">
        <f t="shared" ca="1" si="47"/>
        <v>101.87205543683245</v>
      </c>
      <c r="E733">
        <f t="shared" ca="1" si="48"/>
        <v>0.10744500791956224</v>
      </c>
      <c r="F733">
        <f t="shared" ca="1" si="48"/>
        <v>0.59603280045666085</v>
      </c>
    </row>
    <row r="734" spans="1:6" ht="15.75" customHeight="1" x14ac:dyDescent="0.2">
      <c r="A734">
        <v>733</v>
      </c>
      <c r="B734" s="47">
        <f ca="1">IF('Inputs and Results'!$C$15='Inputs and Results'!$C$13, 'Inputs and Results'!$C$13, IF(E734 &lt;= ('Inputs and Results'!$C$14-'Inputs and Results'!$C$13)/('Inputs and Results'!$C$15-'Inputs and Results'!$C$13), 'Inputs and Results'!$C$13 + SQRT(E734*('Inputs and Results'!$C$15-'Inputs and Results'!$C$13)*('Inputs and Results'!$C$14-'Inputs and Results'!$C$13)), 'Inputs and Results'!$C$15 - SQRT((1-E734)*('Inputs and Results'!$C$15-'Inputs and Results'!$C$13)*('Inputs and Results'!$C$15-'Inputs and Results'!$C$14))))</f>
        <v>0.98376228418356781</v>
      </c>
      <c r="C734" s="47">
        <f ca="1">IF('Inputs and Results'!$G$15='Inputs and Results'!$G$13, 'Inputs and Results'!$G$13, IF(F734 &lt;= ('Inputs and Results'!$G$14-'Inputs and Results'!$G$13)/('Inputs and Results'!$G$15-'Inputs and Results'!$G$13), 'Inputs and Results'!$G$13 + SQRT(F734*('Inputs and Results'!$G$15-'Inputs and Results'!$G$13)*('Inputs and Results'!$G$14-'Inputs and Results'!$G$13)), 'Inputs and Results'!$G$15 - SQRT((1-F734)*('Inputs and Results'!$G$15-'Inputs and Results'!$G$13)*('Inputs and Results'!$G$15-'Inputs and Results'!$G$14))))</f>
        <v>716.1605850534138</v>
      </c>
      <c r="D734">
        <f t="shared" ca="1" si="47"/>
        <v>704.53177299438664</v>
      </c>
      <c r="E734">
        <f t="shared" ca="1" si="48"/>
        <v>0.54830949703548182</v>
      </c>
      <c r="F734">
        <f t="shared" ca="1" si="48"/>
        <v>0.72401642993458837</v>
      </c>
    </row>
    <row r="735" spans="1:6" ht="15.75" customHeight="1" x14ac:dyDescent="0.2">
      <c r="A735">
        <v>734</v>
      </c>
      <c r="B735" s="47">
        <f ca="1">IF('Inputs and Results'!$C$15='Inputs and Results'!$C$13, 'Inputs and Results'!$C$13, IF(E735 &lt;= ('Inputs and Results'!$C$14-'Inputs and Results'!$C$13)/('Inputs and Results'!$C$15-'Inputs and Results'!$C$13), 'Inputs and Results'!$C$13 + SQRT(E735*('Inputs and Results'!$C$15-'Inputs and Results'!$C$13)*('Inputs and Results'!$C$14-'Inputs and Results'!$C$13)), 'Inputs and Results'!$C$15 - SQRT((1-E735)*('Inputs and Results'!$C$15-'Inputs and Results'!$C$13)*('Inputs and Results'!$C$15-'Inputs and Results'!$C$14))))</f>
        <v>2.3210793434333032</v>
      </c>
      <c r="C735" s="47">
        <f ca="1">IF('Inputs and Results'!$G$15='Inputs and Results'!$G$13, 'Inputs and Results'!$G$13, IF(F735 &lt;= ('Inputs and Results'!$G$14-'Inputs and Results'!$G$13)/('Inputs and Results'!$G$15-'Inputs and Results'!$G$13), 'Inputs and Results'!$G$13 + SQRT(F735*('Inputs and Results'!$G$15-'Inputs and Results'!$G$13)*('Inputs and Results'!$G$14-'Inputs and Results'!$G$13)), 'Inputs and Results'!$G$15 - SQRT((1-F735)*('Inputs and Results'!$G$15-'Inputs and Results'!$G$13)*('Inputs and Results'!$G$15-'Inputs and Results'!$G$14))))</f>
        <v>957.13087213982828</v>
      </c>
      <c r="D735">
        <f t="shared" ca="1" si="47"/>
        <v>2221.5766962860575</v>
      </c>
      <c r="E735">
        <f t="shared" ca="1" si="48"/>
        <v>0.94878519356522728</v>
      </c>
      <c r="F735">
        <f t="shared" ca="1" si="48"/>
        <v>0.93046149234998021</v>
      </c>
    </row>
    <row r="736" spans="1:6" ht="15.75" customHeight="1" x14ac:dyDescent="0.2">
      <c r="A736">
        <v>735</v>
      </c>
      <c r="B736" s="47">
        <f ca="1">IF('Inputs and Results'!$C$15='Inputs and Results'!$C$13, 'Inputs and Results'!$C$13, IF(E736 &lt;= ('Inputs and Results'!$C$14-'Inputs and Results'!$C$13)/('Inputs and Results'!$C$15-'Inputs and Results'!$C$13), 'Inputs and Results'!$C$13 + SQRT(E736*('Inputs and Results'!$C$15-'Inputs and Results'!$C$13)*('Inputs and Results'!$C$14-'Inputs and Results'!$C$13)), 'Inputs and Results'!$C$15 - SQRT((1-E736)*('Inputs and Results'!$C$15-'Inputs and Results'!$C$13)*('Inputs and Results'!$C$15-'Inputs and Results'!$C$14))))</f>
        <v>0.44220707318270769</v>
      </c>
      <c r="C736" s="47">
        <f ca="1">IF('Inputs and Results'!$G$15='Inputs and Results'!$G$13, 'Inputs and Results'!$G$13, IF(F736 &lt;= ('Inputs and Results'!$G$14-'Inputs and Results'!$G$13)/('Inputs and Results'!$G$15-'Inputs and Results'!$G$13), 'Inputs and Results'!$G$13 + SQRT(F736*('Inputs and Results'!$G$15-'Inputs and Results'!$G$13)*('Inputs and Results'!$G$14-'Inputs and Results'!$G$13)), 'Inputs and Results'!$G$15 - SQRT((1-F736)*('Inputs and Results'!$G$15-'Inputs and Results'!$G$13)*('Inputs and Results'!$G$15-'Inputs and Results'!$G$14))))</f>
        <v>392.24086979425783</v>
      </c>
      <c r="D736">
        <f t="shared" ca="1" si="47"/>
        <v>173.4516870143583</v>
      </c>
      <c r="E736">
        <f t="shared" ca="1" si="48"/>
        <v>0.27307726039149216</v>
      </c>
      <c r="F736">
        <f t="shared" ca="1" si="48"/>
        <v>0.23079076296625944</v>
      </c>
    </row>
    <row r="737" spans="1:6" ht="15.75" customHeight="1" x14ac:dyDescent="0.2">
      <c r="A737">
        <v>736</v>
      </c>
      <c r="B737" s="47">
        <f ca="1">IF('Inputs and Results'!$C$15='Inputs and Results'!$C$13, 'Inputs and Results'!$C$13, IF(E737 &lt;= ('Inputs and Results'!$C$14-'Inputs and Results'!$C$13)/('Inputs and Results'!$C$15-'Inputs and Results'!$C$13), 'Inputs and Results'!$C$13 + SQRT(E737*('Inputs and Results'!$C$15-'Inputs and Results'!$C$13)*('Inputs and Results'!$C$14-'Inputs and Results'!$C$13)), 'Inputs and Results'!$C$15 - SQRT((1-E737)*('Inputs and Results'!$C$15-'Inputs and Results'!$C$13)*('Inputs and Results'!$C$15-'Inputs and Results'!$C$14))))</f>
        <v>0.16402807426847499</v>
      </c>
      <c r="C737" s="47">
        <f ca="1">IF('Inputs and Results'!$G$15='Inputs and Results'!$G$13, 'Inputs and Results'!$G$13, IF(F737 &lt;= ('Inputs and Results'!$G$14-'Inputs and Results'!$G$13)/('Inputs and Results'!$G$15-'Inputs and Results'!$G$13), 'Inputs and Results'!$G$13 + SQRT(F737*('Inputs and Results'!$G$15-'Inputs and Results'!$G$13)*('Inputs and Results'!$G$14-'Inputs and Results'!$G$13)), 'Inputs and Results'!$G$15 - SQRT((1-F737)*('Inputs and Results'!$G$15-'Inputs and Results'!$G$13)*('Inputs and Results'!$G$15-'Inputs and Results'!$G$14))))</f>
        <v>320.44419640699232</v>
      </c>
      <c r="D737">
        <f t="shared" ca="1" si="47"/>
        <v>52.561844447147919</v>
      </c>
      <c r="E737">
        <f t="shared" ca="1" si="48"/>
        <v>0.1063625818291809</v>
      </c>
      <c r="F737">
        <f t="shared" ca="1" si="48"/>
        <v>8.7973333481709104E-2</v>
      </c>
    </row>
    <row r="738" spans="1:6" ht="15.75" customHeight="1" x14ac:dyDescent="0.2">
      <c r="A738">
        <v>737</v>
      </c>
      <c r="B738" s="47">
        <f ca="1">IF('Inputs and Results'!$C$15='Inputs and Results'!$C$13, 'Inputs and Results'!$C$13, IF(E738 &lt;= ('Inputs and Results'!$C$14-'Inputs and Results'!$C$13)/('Inputs and Results'!$C$15-'Inputs and Results'!$C$13), 'Inputs and Results'!$C$13 + SQRT(E738*('Inputs and Results'!$C$15-'Inputs and Results'!$C$13)*('Inputs and Results'!$C$14-'Inputs and Results'!$C$13)), 'Inputs and Results'!$C$15 - SQRT((1-E738)*('Inputs and Results'!$C$15-'Inputs and Results'!$C$13)*('Inputs and Results'!$C$15-'Inputs and Results'!$C$14))))</f>
        <v>1.6985010798834446</v>
      </c>
      <c r="C738" s="47">
        <f ca="1">IF('Inputs and Results'!$G$15='Inputs and Results'!$G$13, 'Inputs and Results'!$G$13, IF(F738 &lt;= ('Inputs and Results'!$G$14-'Inputs and Results'!$G$13)/('Inputs and Results'!$G$15-'Inputs and Results'!$G$13), 'Inputs and Results'!$G$13 + SQRT(F738*('Inputs and Results'!$G$15-'Inputs and Results'!$G$13)*('Inputs and Results'!$G$14-'Inputs and Results'!$G$13)), 'Inputs and Results'!$G$15 - SQRT((1-F738)*('Inputs and Results'!$G$15-'Inputs and Results'!$G$13)*('Inputs and Results'!$G$15-'Inputs and Results'!$G$14))))</f>
        <v>943.36087427735515</v>
      </c>
      <c r="D738">
        <f t="shared" ca="1" si="47"/>
        <v>1602.299463679878</v>
      </c>
      <c r="E738">
        <f t="shared" ca="1" si="48"/>
        <v>0.8117889512150489</v>
      </c>
      <c r="F738">
        <f t="shared" ca="1" si="48"/>
        <v>0.92235267942520638</v>
      </c>
    </row>
    <row r="739" spans="1:6" ht="15.75" customHeight="1" x14ac:dyDescent="0.2">
      <c r="A739">
        <v>738</v>
      </c>
      <c r="B739" s="47">
        <f ca="1">IF('Inputs and Results'!$C$15='Inputs and Results'!$C$13, 'Inputs and Results'!$C$13, IF(E739 &lt;= ('Inputs and Results'!$C$14-'Inputs and Results'!$C$13)/('Inputs and Results'!$C$15-'Inputs and Results'!$C$13), 'Inputs and Results'!$C$13 + SQRT(E739*('Inputs and Results'!$C$15-'Inputs and Results'!$C$13)*('Inputs and Results'!$C$14-'Inputs and Results'!$C$13)), 'Inputs and Results'!$C$15 - SQRT((1-E739)*('Inputs and Results'!$C$15-'Inputs and Results'!$C$13)*('Inputs and Results'!$C$15-'Inputs and Results'!$C$14))))</f>
        <v>1.3966673520234336</v>
      </c>
      <c r="C739" s="47">
        <f ca="1">IF('Inputs and Results'!$G$15='Inputs and Results'!$G$13, 'Inputs and Results'!$G$13, IF(F739 &lt;= ('Inputs and Results'!$G$14-'Inputs and Results'!$G$13)/('Inputs and Results'!$G$15-'Inputs and Results'!$G$13), 'Inputs and Results'!$G$13 + SQRT(F739*('Inputs and Results'!$G$15-'Inputs and Results'!$G$13)*('Inputs and Results'!$G$14-'Inputs and Results'!$G$13)), 'Inputs and Results'!$G$15 - SQRT((1-F739)*('Inputs and Results'!$G$15-'Inputs and Results'!$G$13)*('Inputs and Results'!$G$15-'Inputs and Results'!$G$14))))</f>
        <v>975.23236163926015</v>
      </c>
      <c r="D739">
        <f t="shared" ca="1" si="47"/>
        <v>1362.075200138265</v>
      </c>
      <c r="E739">
        <f t="shared" ca="1" si="48"/>
        <v>0.71436937999249461</v>
      </c>
      <c r="F739">
        <f t="shared" ca="1" si="48"/>
        <v>0.94044087558339629</v>
      </c>
    </row>
    <row r="740" spans="1:6" ht="15.75" customHeight="1" x14ac:dyDescent="0.2">
      <c r="A740">
        <v>739</v>
      </c>
      <c r="B740" s="47">
        <f ca="1">IF('Inputs and Results'!$C$15='Inputs and Results'!$C$13, 'Inputs and Results'!$C$13, IF(E740 &lt;= ('Inputs and Results'!$C$14-'Inputs and Results'!$C$13)/('Inputs and Results'!$C$15-'Inputs and Results'!$C$13), 'Inputs and Results'!$C$13 + SQRT(E740*('Inputs and Results'!$C$15-'Inputs and Results'!$C$13)*('Inputs and Results'!$C$14-'Inputs and Results'!$C$13)), 'Inputs and Results'!$C$15 - SQRT((1-E740)*('Inputs and Results'!$C$15-'Inputs and Results'!$C$13)*('Inputs and Results'!$C$15-'Inputs and Results'!$C$14))))</f>
        <v>0.24152280065355791</v>
      </c>
      <c r="C740" s="47">
        <f ca="1">IF('Inputs and Results'!$G$15='Inputs and Results'!$G$13, 'Inputs and Results'!$G$13, IF(F740 &lt;= ('Inputs and Results'!$G$14-'Inputs and Results'!$G$13)/('Inputs and Results'!$G$15-'Inputs and Results'!$G$13), 'Inputs and Results'!$G$13 + SQRT(F740*('Inputs and Results'!$G$15-'Inputs and Results'!$G$13)*('Inputs and Results'!$G$14-'Inputs and Results'!$G$13)), 'Inputs and Results'!$G$15 - SQRT((1-F740)*('Inputs and Results'!$G$15-'Inputs and Results'!$G$13)*('Inputs and Results'!$G$15-'Inputs and Results'!$G$14))))</f>
        <v>560.71961977146373</v>
      </c>
      <c r="D740">
        <f t="shared" ca="1" si="47"/>
        <v>135.42657294860203</v>
      </c>
      <c r="E740">
        <f t="shared" ca="1" si="48"/>
        <v>0.15453372674286769</v>
      </c>
      <c r="F740">
        <f t="shared" ca="1" si="48"/>
        <v>0.51820366553238773</v>
      </c>
    </row>
    <row r="741" spans="1:6" ht="15.75" customHeight="1" x14ac:dyDescent="0.2">
      <c r="A741">
        <v>740</v>
      </c>
      <c r="B741" s="47">
        <f ca="1">IF('Inputs and Results'!$C$15='Inputs and Results'!$C$13, 'Inputs and Results'!$C$13, IF(E741 &lt;= ('Inputs and Results'!$C$14-'Inputs and Results'!$C$13)/('Inputs and Results'!$C$15-'Inputs and Results'!$C$13), 'Inputs and Results'!$C$13 + SQRT(E741*('Inputs and Results'!$C$15-'Inputs and Results'!$C$13)*('Inputs and Results'!$C$14-'Inputs and Results'!$C$13)), 'Inputs and Results'!$C$15 - SQRT((1-E741)*('Inputs and Results'!$C$15-'Inputs and Results'!$C$13)*('Inputs and Results'!$C$15-'Inputs and Results'!$C$14))))</f>
        <v>0.27571021249451366</v>
      </c>
      <c r="C741" s="47">
        <f ca="1">IF('Inputs and Results'!$G$15='Inputs and Results'!$G$13, 'Inputs and Results'!$G$13, IF(F741 &lt;= ('Inputs and Results'!$G$14-'Inputs and Results'!$G$13)/('Inputs and Results'!$G$15-'Inputs and Results'!$G$13), 'Inputs and Results'!$G$13 + SQRT(F741*('Inputs and Results'!$G$15-'Inputs and Results'!$G$13)*('Inputs and Results'!$G$14-'Inputs and Results'!$G$13)), 'Inputs and Results'!$G$15 - SQRT((1-F741)*('Inputs and Results'!$G$15-'Inputs and Results'!$G$13)*('Inputs and Results'!$G$15-'Inputs and Results'!$G$14))))</f>
        <v>401.96198500441551</v>
      </c>
      <c r="D741">
        <f t="shared" ca="1" si="47"/>
        <v>110.82502430028391</v>
      </c>
      <c r="E741">
        <f t="shared" ca="1" si="48"/>
        <v>0.17536057263259019</v>
      </c>
      <c r="F741">
        <f t="shared" ca="1" si="48"/>
        <v>0.24919371572690674</v>
      </c>
    </row>
    <row r="742" spans="1:6" ht="15.75" customHeight="1" x14ac:dyDescent="0.2">
      <c r="A742">
        <v>741</v>
      </c>
      <c r="B742" s="47">
        <f ca="1">IF('Inputs and Results'!$C$15='Inputs and Results'!$C$13, 'Inputs and Results'!$C$13, IF(E742 &lt;= ('Inputs and Results'!$C$14-'Inputs and Results'!$C$13)/('Inputs and Results'!$C$15-'Inputs and Results'!$C$13), 'Inputs and Results'!$C$13 + SQRT(E742*('Inputs and Results'!$C$15-'Inputs and Results'!$C$13)*('Inputs and Results'!$C$14-'Inputs and Results'!$C$13)), 'Inputs and Results'!$C$15 - SQRT((1-E742)*('Inputs and Results'!$C$15-'Inputs and Results'!$C$13)*('Inputs and Results'!$C$15-'Inputs and Results'!$C$14))))</f>
        <v>0.86542599042565405</v>
      </c>
      <c r="C742" s="47">
        <f ca="1">IF('Inputs and Results'!$G$15='Inputs and Results'!$G$13, 'Inputs and Results'!$G$13, IF(F742 &lt;= ('Inputs and Results'!$G$14-'Inputs and Results'!$G$13)/('Inputs and Results'!$G$15-'Inputs and Results'!$G$13), 'Inputs and Results'!$G$13 + SQRT(F742*('Inputs and Results'!$G$15-'Inputs and Results'!$G$13)*('Inputs and Results'!$G$14-'Inputs and Results'!$G$13)), 'Inputs and Results'!$G$15 - SQRT((1-F742)*('Inputs and Results'!$G$15-'Inputs and Results'!$G$13)*('Inputs and Results'!$G$15-'Inputs and Results'!$G$14))))</f>
        <v>350.50959982725851</v>
      </c>
      <c r="D742">
        <f t="shared" ca="1" si="47"/>
        <v>303.34011758420485</v>
      </c>
      <c r="E742">
        <f t="shared" ref="E742:F761" ca="1" si="49">RAND()</f>
        <v>0.4937326441833001</v>
      </c>
      <c r="F742">
        <f t="shared" ca="1" si="49"/>
        <v>0.14925835937470067</v>
      </c>
    </row>
    <row r="743" spans="1:6" ht="15.75" customHeight="1" x14ac:dyDescent="0.2">
      <c r="A743">
        <v>742</v>
      </c>
      <c r="B743" s="47">
        <f ca="1">IF('Inputs and Results'!$C$15='Inputs and Results'!$C$13, 'Inputs and Results'!$C$13, IF(E743 &lt;= ('Inputs and Results'!$C$14-'Inputs and Results'!$C$13)/('Inputs and Results'!$C$15-'Inputs and Results'!$C$13), 'Inputs and Results'!$C$13 + SQRT(E743*('Inputs and Results'!$C$15-'Inputs and Results'!$C$13)*('Inputs and Results'!$C$14-'Inputs and Results'!$C$13)), 'Inputs and Results'!$C$15 - SQRT((1-E743)*('Inputs and Results'!$C$15-'Inputs and Results'!$C$13)*('Inputs and Results'!$C$15-'Inputs and Results'!$C$14))))</f>
        <v>0.10464802819609975</v>
      </c>
      <c r="C743" s="47">
        <f ca="1">IF('Inputs and Results'!$G$15='Inputs and Results'!$G$13, 'Inputs and Results'!$G$13, IF(F743 &lt;= ('Inputs and Results'!$G$14-'Inputs and Results'!$G$13)/('Inputs and Results'!$G$15-'Inputs and Results'!$G$13), 'Inputs and Results'!$G$13 + SQRT(F743*('Inputs and Results'!$G$15-'Inputs and Results'!$G$13)*('Inputs and Results'!$G$14-'Inputs and Results'!$G$13)), 'Inputs and Results'!$G$15 - SQRT((1-F743)*('Inputs and Results'!$G$15-'Inputs and Results'!$G$13)*('Inputs and Results'!$G$15-'Inputs and Results'!$G$14))))</f>
        <v>774.2445564213599</v>
      </c>
      <c r="D743">
        <f t="shared" ca="1" si="47"/>
        <v>81.023166171059216</v>
      </c>
      <c r="E743">
        <f t="shared" ca="1" si="49"/>
        <v>6.8548551041251682E-2</v>
      </c>
      <c r="F743">
        <f t="shared" ca="1" si="49"/>
        <v>0.78630165514653905</v>
      </c>
    </row>
    <row r="744" spans="1:6" ht="15.75" customHeight="1" x14ac:dyDescent="0.2">
      <c r="A744">
        <v>743</v>
      </c>
      <c r="B744" s="47">
        <f ca="1">IF('Inputs and Results'!$C$15='Inputs and Results'!$C$13, 'Inputs and Results'!$C$13, IF(E744 &lt;= ('Inputs and Results'!$C$14-'Inputs and Results'!$C$13)/('Inputs and Results'!$C$15-'Inputs and Results'!$C$13), 'Inputs and Results'!$C$13 + SQRT(E744*('Inputs and Results'!$C$15-'Inputs and Results'!$C$13)*('Inputs and Results'!$C$14-'Inputs and Results'!$C$13)), 'Inputs and Results'!$C$15 - SQRT((1-E744)*('Inputs and Results'!$C$15-'Inputs and Results'!$C$13)*('Inputs and Results'!$C$15-'Inputs and Results'!$C$14))))</f>
        <v>1.4256560766622426</v>
      </c>
      <c r="C744" s="47">
        <f ca="1">IF('Inputs and Results'!$G$15='Inputs and Results'!$G$13, 'Inputs and Results'!$G$13, IF(F744 &lt;= ('Inputs and Results'!$G$14-'Inputs and Results'!$G$13)/('Inputs and Results'!$G$15-'Inputs and Results'!$G$13), 'Inputs and Results'!$G$13 + SQRT(F744*('Inputs and Results'!$G$15-'Inputs and Results'!$G$13)*('Inputs and Results'!$G$14-'Inputs and Results'!$G$13)), 'Inputs and Results'!$G$15 - SQRT((1-F744)*('Inputs and Results'!$G$15-'Inputs and Results'!$G$13)*('Inputs and Results'!$G$15-'Inputs and Results'!$G$14))))</f>
        <v>508.9949261544823</v>
      </c>
      <c r="D744">
        <f t="shared" ca="1" si="47"/>
        <v>725.65170946238709</v>
      </c>
      <c r="E744">
        <f t="shared" ca="1" si="49"/>
        <v>0.72460457900549746</v>
      </c>
      <c r="F744">
        <f t="shared" ca="1" si="49"/>
        <v>0.43708449358112933</v>
      </c>
    </row>
    <row r="745" spans="1:6" ht="15.75" customHeight="1" x14ac:dyDescent="0.2">
      <c r="A745">
        <v>744</v>
      </c>
      <c r="B745" s="47">
        <f ca="1">IF('Inputs and Results'!$C$15='Inputs and Results'!$C$13, 'Inputs and Results'!$C$13, IF(E745 &lt;= ('Inputs and Results'!$C$14-'Inputs and Results'!$C$13)/('Inputs and Results'!$C$15-'Inputs and Results'!$C$13), 'Inputs and Results'!$C$13 + SQRT(E745*('Inputs and Results'!$C$15-'Inputs and Results'!$C$13)*('Inputs and Results'!$C$14-'Inputs and Results'!$C$13)), 'Inputs and Results'!$C$15 - SQRT((1-E745)*('Inputs and Results'!$C$15-'Inputs and Results'!$C$13)*('Inputs and Results'!$C$15-'Inputs and Results'!$C$14))))</f>
        <v>0.56706637840621221</v>
      </c>
      <c r="C745" s="47">
        <f ca="1">IF('Inputs and Results'!$G$15='Inputs and Results'!$G$13, 'Inputs and Results'!$G$13, IF(F745 &lt;= ('Inputs and Results'!$G$14-'Inputs and Results'!$G$13)/('Inputs and Results'!$G$15-'Inputs and Results'!$G$13), 'Inputs and Results'!$G$13 + SQRT(F745*('Inputs and Results'!$G$15-'Inputs and Results'!$G$13)*('Inputs and Results'!$G$14-'Inputs and Results'!$G$13)), 'Inputs and Results'!$G$15 - SQRT((1-F745)*('Inputs and Results'!$G$15-'Inputs and Results'!$G$13)*('Inputs and Results'!$G$15-'Inputs and Results'!$G$14))))</f>
        <v>476.44108343180187</v>
      </c>
      <c r="D745">
        <f t="shared" ca="1" si="47"/>
        <v>270.1737197056039</v>
      </c>
      <c r="E745">
        <f t="shared" ca="1" si="49"/>
        <v>0.34231488810205957</v>
      </c>
      <c r="F745">
        <f t="shared" ca="1" si="49"/>
        <v>0.38279627400073246</v>
      </c>
    </row>
    <row r="746" spans="1:6" ht="15.75" customHeight="1" x14ac:dyDescent="0.2">
      <c r="A746">
        <v>745</v>
      </c>
      <c r="B746" s="47">
        <f ca="1">IF('Inputs and Results'!$C$15='Inputs and Results'!$C$13, 'Inputs and Results'!$C$13, IF(E746 &lt;= ('Inputs and Results'!$C$14-'Inputs and Results'!$C$13)/('Inputs and Results'!$C$15-'Inputs and Results'!$C$13), 'Inputs and Results'!$C$13 + SQRT(E746*('Inputs and Results'!$C$15-'Inputs and Results'!$C$13)*('Inputs and Results'!$C$14-'Inputs and Results'!$C$13)), 'Inputs and Results'!$C$15 - SQRT((1-E746)*('Inputs and Results'!$C$15-'Inputs and Results'!$C$13)*('Inputs and Results'!$C$15-'Inputs and Results'!$C$14))))</f>
        <v>1.3872482068838363</v>
      </c>
      <c r="C746" s="47">
        <f ca="1">IF('Inputs and Results'!$G$15='Inputs and Results'!$G$13, 'Inputs and Results'!$G$13, IF(F746 &lt;= ('Inputs and Results'!$G$14-'Inputs and Results'!$G$13)/('Inputs and Results'!$G$15-'Inputs and Results'!$G$13), 'Inputs and Results'!$G$13 + SQRT(F746*('Inputs and Results'!$G$15-'Inputs and Results'!$G$13)*('Inputs and Results'!$G$14-'Inputs and Results'!$G$13)), 'Inputs and Results'!$G$15 - SQRT((1-F746)*('Inputs and Results'!$G$15-'Inputs and Results'!$G$13)*('Inputs and Results'!$G$15-'Inputs and Results'!$G$14))))</f>
        <v>745.06818046445096</v>
      </c>
      <c r="D746">
        <f t="shared" ca="1" si="47"/>
        <v>1033.5944973555122</v>
      </c>
      <c r="E746">
        <f t="shared" ca="1" si="49"/>
        <v>0.71100351708895537</v>
      </c>
      <c r="F746">
        <f t="shared" ca="1" si="49"/>
        <v>0.75600924686978654</v>
      </c>
    </row>
    <row r="747" spans="1:6" ht="15.75" customHeight="1" x14ac:dyDescent="0.2">
      <c r="A747">
        <v>746</v>
      </c>
      <c r="B747" s="47">
        <f ca="1">IF('Inputs and Results'!$C$15='Inputs and Results'!$C$13, 'Inputs and Results'!$C$13, IF(E747 &lt;= ('Inputs and Results'!$C$14-'Inputs and Results'!$C$13)/('Inputs and Results'!$C$15-'Inputs and Results'!$C$13), 'Inputs and Results'!$C$13 + SQRT(E747*('Inputs and Results'!$C$15-'Inputs and Results'!$C$13)*('Inputs and Results'!$C$14-'Inputs and Results'!$C$13)), 'Inputs and Results'!$C$15 - SQRT((1-E747)*('Inputs and Results'!$C$15-'Inputs and Results'!$C$13)*('Inputs and Results'!$C$15-'Inputs and Results'!$C$14))))</f>
        <v>0.29623125561433561</v>
      </c>
      <c r="C747" s="47">
        <f ca="1">IF('Inputs and Results'!$G$15='Inputs and Results'!$G$13, 'Inputs and Results'!$G$13, IF(F747 &lt;= ('Inputs and Results'!$G$14-'Inputs and Results'!$G$13)/('Inputs and Results'!$G$15-'Inputs and Results'!$G$13), 'Inputs and Results'!$G$13 + SQRT(F747*('Inputs and Results'!$G$15-'Inputs and Results'!$G$13)*('Inputs and Results'!$G$14-'Inputs and Results'!$G$13)), 'Inputs and Results'!$G$15 - SQRT((1-F747)*('Inputs and Results'!$G$15-'Inputs and Results'!$G$13)*('Inputs and Results'!$G$15-'Inputs and Results'!$G$14))))</f>
        <v>332.24580616630158</v>
      </c>
      <c r="D747">
        <f t="shared" ca="1" si="47"/>
        <v>98.421592333240682</v>
      </c>
      <c r="E747">
        <f t="shared" ca="1" si="49"/>
        <v>0.18773717520924083</v>
      </c>
      <c r="F747">
        <f t="shared" ca="1" si="49"/>
        <v>0.11228372488953986</v>
      </c>
    </row>
    <row r="748" spans="1:6" ht="15.75" customHeight="1" x14ac:dyDescent="0.2">
      <c r="A748">
        <v>747</v>
      </c>
      <c r="B748" s="47">
        <f ca="1">IF('Inputs and Results'!$C$15='Inputs and Results'!$C$13, 'Inputs and Results'!$C$13, IF(E748 &lt;= ('Inputs and Results'!$C$14-'Inputs and Results'!$C$13)/('Inputs and Results'!$C$15-'Inputs and Results'!$C$13), 'Inputs and Results'!$C$13 + SQRT(E748*('Inputs and Results'!$C$15-'Inputs and Results'!$C$13)*('Inputs and Results'!$C$14-'Inputs and Results'!$C$13)), 'Inputs and Results'!$C$15 - SQRT((1-E748)*('Inputs and Results'!$C$15-'Inputs and Results'!$C$13)*('Inputs and Results'!$C$15-'Inputs and Results'!$C$14))))</f>
        <v>0.65100728741778191</v>
      </c>
      <c r="C748" s="47">
        <f ca="1">IF('Inputs and Results'!$G$15='Inputs and Results'!$G$13, 'Inputs and Results'!$G$13, IF(F748 &lt;= ('Inputs and Results'!$G$14-'Inputs and Results'!$G$13)/('Inputs and Results'!$G$15-'Inputs and Results'!$G$13), 'Inputs and Results'!$G$13 + SQRT(F748*('Inputs and Results'!$G$15-'Inputs and Results'!$G$13)*('Inputs and Results'!$G$14-'Inputs and Results'!$G$13)), 'Inputs and Results'!$G$15 - SQRT((1-F748)*('Inputs and Results'!$G$15-'Inputs and Results'!$G$13)*('Inputs and Results'!$G$15-'Inputs and Results'!$G$14))))</f>
        <v>429.91376437767451</v>
      </c>
      <c r="D748">
        <f t="shared" ca="1" si="47"/>
        <v>279.87699357107732</v>
      </c>
      <c r="E748">
        <f t="shared" ca="1" si="49"/>
        <v>0.3869148040261815</v>
      </c>
      <c r="F748">
        <f t="shared" ca="1" si="49"/>
        <v>0.3008675479080074</v>
      </c>
    </row>
    <row r="749" spans="1:6" ht="15.75" customHeight="1" x14ac:dyDescent="0.2">
      <c r="A749">
        <v>748</v>
      </c>
      <c r="B749" s="47">
        <f ca="1">IF('Inputs and Results'!$C$15='Inputs and Results'!$C$13, 'Inputs and Results'!$C$13, IF(E749 &lt;= ('Inputs and Results'!$C$14-'Inputs and Results'!$C$13)/('Inputs and Results'!$C$15-'Inputs and Results'!$C$13), 'Inputs and Results'!$C$13 + SQRT(E749*('Inputs and Results'!$C$15-'Inputs and Results'!$C$13)*('Inputs and Results'!$C$14-'Inputs and Results'!$C$13)), 'Inputs and Results'!$C$15 - SQRT((1-E749)*('Inputs and Results'!$C$15-'Inputs and Results'!$C$13)*('Inputs and Results'!$C$15-'Inputs and Results'!$C$14))))</f>
        <v>0.99316041509920705</v>
      </c>
      <c r="C749" s="47">
        <f ca="1">IF('Inputs and Results'!$G$15='Inputs and Results'!$G$13, 'Inputs and Results'!$G$13, IF(F749 &lt;= ('Inputs and Results'!$G$14-'Inputs and Results'!$G$13)/('Inputs and Results'!$G$15-'Inputs and Results'!$G$13), 'Inputs and Results'!$G$13 + SQRT(F749*('Inputs and Results'!$G$15-'Inputs and Results'!$G$13)*('Inputs and Results'!$G$14-'Inputs and Results'!$G$13)), 'Inputs and Results'!$G$15 - SQRT((1-F749)*('Inputs and Results'!$G$15-'Inputs and Results'!$G$13)*('Inputs and Results'!$G$15-'Inputs and Results'!$G$14))))</f>
        <v>372.18791609236905</v>
      </c>
      <c r="D749">
        <f t="shared" ca="1" si="47"/>
        <v>369.64230524120609</v>
      </c>
      <c r="E749">
        <f t="shared" ca="1" si="49"/>
        <v>0.55251054227502361</v>
      </c>
      <c r="F749">
        <f t="shared" ca="1" si="49"/>
        <v>0.19212482506328443</v>
      </c>
    </row>
    <row r="750" spans="1:6" ht="15.75" customHeight="1" x14ac:dyDescent="0.2">
      <c r="A750">
        <v>749</v>
      </c>
      <c r="B750" s="47">
        <f ca="1">IF('Inputs and Results'!$C$15='Inputs and Results'!$C$13, 'Inputs and Results'!$C$13, IF(E750 &lt;= ('Inputs and Results'!$C$14-'Inputs and Results'!$C$13)/('Inputs and Results'!$C$15-'Inputs and Results'!$C$13), 'Inputs and Results'!$C$13 + SQRT(E750*('Inputs and Results'!$C$15-'Inputs and Results'!$C$13)*('Inputs and Results'!$C$14-'Inputs and Results'!$C$13)), 'Inputs and Results'!$C$15 - SQRT((1-E750)*('Inputs and Results'!$C$15-'Inputs and Results'!$C$13)*('Inputs and Results'!$C$15-'Inputs and Results'!$C$14))))</f>
        <v>0.40601905470720734</v>
      </c>
      <c r="C750" s="47">
        <f ca="1">IF('Inputs and Results'!$G$15='Inputs and Results'!$G$13, 'Inputs and Results'!$G$13, IF(F750 &lt;= ('Inputs and Results'!$G$14-'Inputs and Results'!$G$13)/('Inputs and Results'!$G$15-'Inputs and Results'!$G$13), 'Inputs and Results'!$G$13 + SQRT(F750*('Inputs and Results'!$G$15-'Inputs and Results'!$G$13)*('Inputs and Results'!$G$14-'Inputs and Results'!$G$13)), 'Inputs and Results'!$G$15 - SQRT((1-F750)*('Inputs and Results'!$G$15-'Inputs and Results'!$G$13)*('Inputs and Results'!$G$15-'Inputs and Results'!$G$14))))</f>
        <v>502.72597096223933</v>
      </c>
      <c r="D750">
        <f t="shared" ca="1" si="47"/>
        <v>204.11632350685139</v>
      </c>
      <c r="E750">
        <f t="shared" ca="1" si="49"/>
        <v>0.25236253949532328</v>
      </c>
      <c r="F750">
        <f t="shared" ca="1" si="49"/>
        <v>0.42682436763779186</v>
      </c>
    </row>
    <row r="751" spans="1:6" ht="15.75" customHeight="1" x14ac:dyDescent="0.2">
      <c r="A751">
        <v>750</v>
      </c>
      <c r="B751" s="47">
        <f ca="1">IF('Inputs and Results'!$C$15='Inputs and Results'!$C$13, 'Inputs and Results'!$C$13, IF(E751 &lt;= ('Inputs and Results'!$C$14-'Inputs and Results'!$C$13)/('Inputs and Results'!$C$15-'Inputs and Results'!$C$13), 'Inputs and Results'!$C$13 + SQRT(E751*('Inputs and Results'!$C$15-'Inputs and Results'!$C$13)*('Inputs and Results'!$C$14-'Inputs and Results'!$C$13)), 'Inputs and Results'!$C$15 - SQRT((1-E751)*('Inputs and Results'!$C$15-'Inputs and Results'!$C$13)*('Inputs and Results'!$C$15-'Inputs and Results'!$C$14))))</f>
        <v>0.20836152668566799</v>
      </c>
      <c r="C751" s="47">
        <f ca="1">IF('Inputs and Results'!$G$15='Inputs and Results'!$G$13, 'Inputs and Results'!$G$13, IF(F751 &lt;= ('Inputs and Results'!$G$14-'Inputs and Results'!$G$13)/('Inputs and Results'!$G$15-'Inputs and Results'!$G$13), 'Inputs and Results'!$G$13 + SQRT(F751*('Inputs and Results'!$G$15-'Inputs and Results'!$G$13)*('Inputs and Results'!$G$14-'Inputs and Results'!$G$13)), 'Inputs and Results'!$G$15 - SQRT((1-F751)*('Inputs and Results'!$G$15-'Inputs and Results'!$G$13)*('Inputs and Results'!$G$15-'Inputs and Results'!$G$14))))</f>
        <v>532.41098237798622</v>
      </c>
      <c r="D751">
        <f t="shared" ca="1" si="47"/>
        <v>110.93396511249348</v>
      </c>
      <c r="E751">
        <f t="shared" ca="1" si="49"/>
        <v>0.13408384825680297</v>
      </c>
      <c r="F751">
        <f t="shared" ca="1" si="49"/>
        <v>0.47458906554914759</v>
      </c>
    </row>
    <row r="752" spans="1:6" ht="15.75" customHeight="1" x14ac:dyDescent="0.2">
      <c r="A752">
        <v>751</v>
      </c>
      <c r="B752" s="47">
        <f ca="1">IF('Inputs and Results'!$C$15='Inputs and Results'!$C$13, 'Inputs and Results'!$C$13, IF(E752 &lt;= ('Inputs and Results'!$C$14-'Inputs and Results'!$C$13)/('Inputs and Results'!$C$15-'Inputs and Results'!$C$13), 'Inputs and Results'!$C$13 + SQRT(E752*('Inputs and Results'!$C$15-'Inputs and Results'!$C$13)*('Inputs and Results'!$C$14-'Inputs and Results'!$C$13)), 'Inputs and Results'!$C$15 - SQRT((1-E752)*('Inputs and Results'!$C$15-'Inputs and Results'!$C$13)*('Inputs and Results'!$C$15-'Inputs and Results'!$C$14))))</f>
        <v>0.47308011346015988</v>
      </c>
      <c r="C752" s="47">
        <f ca="1">IF('Inputs and Results'!$G$15='Inputs and Results'!$G$13, 'Inputs and Results'!$G$13, IF(F752 &lt;= ('Inputs and Results'!$G$14-'Inputs and Results'!$G$13)/('Inputs and Results'!$G$15-'Inputs and Results'!$G$13), 'Inputs and Results'!$G$13 + SQRT(F752*('Inputs and Results'!$G$15-'Inputs and Results'!$G$13)*('Inputs and Results'!$G$14-'Inputs and Results'!$G$13)), 'Inputs and Results'!$G$15 - SQRT((1-F752)*('Inputs and Results'!$G$15-'Inputs and Results'!$G$13)*('Inputs and Results'!$G$15-'Inputs and Results'!$G$14))))</f>
        <v>732.94575926191089</v>
      </c>
      <c r="D752">
        <f t="shared" ca="1" si="47"/>
        <v>346.74206295176782</v>
      </c>
      <c r="E752">
        <f t="shared" ca="1" si="49"/>
        <v>0.29051954300105354</v>
      </c>
      <c r="F752">
        <f t="shared" ca="1" si="49"/>
        <v>0.74283291683444574</v>
      </c>
    </row>
    <row r="753" spans="1:6" ht="15.75" customHeight="1" x14ac:dyDescent="0.2">
      <c r="A753">
        <v>752</v>
      </c>
      <c r="B753" s="47">
        <f ca="1">IF('Inputs and Results'!$C$15='Inputs and Results'!$C$13, 'Inputs and Results'!$C$13, IF(E753 &lt;= ('Inputs and Results'!$C$14-'Inputs and Results'!$C$13)/('Inputs and Results'!$C$15-'Inputs and Results'!$C$13), 'Inputs and Results'!$C$13 + SQRT(E753*('Inputs and Results'!$C$15-'Inputs and Results'!$C$13)*('Inputs and Results'!$C$14-'Inputs and Results'!$C$13)), 'Inputs and Results'!$C$15 - SQRT((1-E753)*('Inputs and Results'!$C$15-'Inputs and Results'!$C$13)*('Inputs and Results'!$C$15-'Inputs and Results'!$C$14))))</f>
        <v>0.25856442847120098</v>
      </c>
      <c r="C753" s="47">
        <f ca="1">IF('Inputs and Results'!$G$15='Inputs and Results'!$G$13, 'Inputs and Results'!$G$13, IF(F753 &lt;= ('Inputs and Results'!$G$14-'Inputs and Results'!$G$13)/('Inputs and Results'!$G$15-'Inputs and Results'!$G$13), 'Inputs and Results'!$G$13 + SQRT(F753*('Inputs and Results'!$G$15-'Inputs and Results'!$G$13)*('Inputs and Results'!$G$14-'Inputs and Results'!$G$13)), 'Inputs and Results'!$G$15 - SQRT((1-F753)*('Inputs and Results'!$G$15-'Inputs and Results'!$G$13)*('Inputs and Results'!$G$15-'Inputs and Results'!$G$14))))</f>
        <v>371.59422340600042</v>
      </c>
      <c r="D753">
        <f t="shared" ca="1" si="47"/>
        <v>96.081047998172266</v>
      </c>
      <c r="E753">
        <f t="shared" ca="1" si="49"/>
        <v>0.16494788968406304</v>
      </c>
      <c r="F753">
        <f t="shared" ca="1" si="49"/>
        <v>0.19096562097999548</v>
      </c>
    </row>
    <row r="754" spans="1:6" ht="15.75" customHeight="1" x14ac:dyDescent="0.2">
      <c r="A754">
        <v>753</v>
      </c>
      <c r="B754" s="47">
        <f ca="1">IF('Inputs and Results'!$C$15='Inputs and Results'!$C$13, 'Inputs and Results'!$C$13, IF(E754 &lt;= ('Inputs and Results'!$C$14-'Inputs and Results'!$C$13)/('Inputs and Results'!$C$15-'Inputs and Results'!$C$13), 'Inputs and Results'!$C$13 + SQRT(E754*('Inputs and Results'!$C$15-'Inputs and Results'!$C$13)*('Inputs and Results'!$C$14-'Inputs and Results'!$C$13)), 'Inputs and Results'!$C$15 - SQRT((1-E754)*('Inputs and Results'!$C$15-'Inputs and Results'!$C$13)*('Inputs and Results'!$C$15-'Inputs and Results'!$C$14))))</f>
        <v>0.58317916646419965</v>
      </c>
      <c r="C754" s="47">
        <f ca="1">IF('Inputs and Results'!$G$15='Inputs and Results'!$G$13, 'Inputs and Results'!$G$13, IF(F754 &lt;= ('Inputs and Results'!$G$14-'Inputs and Results'!$G$13)/('Inputs and Results'!$G$15-'Inputs and Results'!$G$13), 'Inputs and Results'!$G$13 + SQRT(F754*('Inputs and Results'!$G$15-'Inputs and Results'!$G$13)*('Inputs and Results'!$G$14-'Inputs and Results'!$G$13)), 'Inputs and Results'!$G$15 - SQRT((1-F754)*('Inputs and Results'!$G$15-'Inputs and Results'!$G$13)*('Inputs and Results'!$G$15-'Inputs and Results'!$G$14))))</f>
        <v>776.61025814001641</v>
      </c>
      <c r="D754">
        <f t="shared" ca="1" si="47"/>
        <v>452.90292300964171</v>
      </c>
      <c r="E754">
        <f t="shared" ca="1" si="49"/>
        <v>0.35099745095414669</v>
      </c>
      <c r="F754">
        <f t="shared" ca="1" si="49"/>
        <v>0.78866987859315507</v>
      </c>
    </row>
    <row r="755" spans="1:6" ht="15.75" customHeight="1" x14ac:dyDescent="0.2">
      <c r="A755">
        <v>754</v>
      </c>
      <c r="B755" s="47">
        <f ca="1">IF('Inputs and Results'!$C$15='Inputs and Results'!$C$13, 'Inputs and Results'!$C$13, IF(E755 &lt;= ('Inputs and Results'!$C$14-'Inputs and Results'!$C$13)/('Inputs and Results'!$C$15-'Inputs and Results'!$C$13), 'Inputs and Results'!$C$13 + SQRT(E755*('Inputs and Results'!$C$15-'Inputs and Results'!$C$13)*('Inputs and Results'!$C$14-'Inputs and Results'!$C$13)), 'Inputs and Results'!$C$15 - SQRT((1-E755)*('Inputs and Results'!$C$15-'Inputs and Results'!$C$13)*('Inputs and Results'!$C$15-'Inputs and Results'!$C$14))))</f>
        <v>1.897049371071112</v>
      </c>
      <c r="C755" s="47">
        <f ca="1">IF('Inputs and Results'!$G$15='Inputs and Results'!$G$13, 'Inputs and Results'!$G$13, IF(F755 &lt;= ('Inputs and Results'!$G$14-'Inputs and Results'!$G$13)/('Inputs and Results'!$G$15-'Inputs and Results'!$G$13), 'Inputs and Results'!$G$13 + SQRT(F755*('Inputs and Results'!$G$15-'Inputs and Results'!$G$13)*('Inputs and Results'!$G$14-'Inputs and Results'!$G$13)), 'Inputs and Results'!$G$15 - SQRT((1-F755)*('Inputs and Results'!$G$15-'Inputs and Results'!$G$13)*('Inputs and Results'!$G$15-'Inputs and Results'!$G$14))))</f>
        <v>330.39001236346974</v>
      </c>
      <c r="D755">
        <f t="shared" ca="1" si="47"/>
        <v>626.76616516229717</v>
      </c>
      <c r="E755">
        <f t="shared" ca="1" si="49"/>
        <v>0.86483332334948559</v>
      </c>
      <c r="F755">
        <f t="shared" ca="1" si="49"/>
        <v>0.10848269466200477</v>
      </c>
    </row>
    <row r="756" spans="1:6" ht="15.75" customHeight="1" x14ac:dyDescent="0.2">
      <c r="A756">
        <v>755</v>
      </c>
      <c r="B756" s="47">
        <f ca="1">IF('Inputs and Results'!$C$15='Inputs and Results'!$C$13, 'Inputs and Results'!$C$13, IF(E756 &lt;= ('Inputs and Results'!$C$14-'Inputs and Results'!$C$13)/('Inputs and Results'!$C$15-'Inputs and Results'!$C$13), 'Inputs and Results'!$C$13 + SQRT(E756*('Inputs and Results'!$C$15-'Inputs and Results'!$C$13)*('Inputs and Results'!$C$14-'Inputs and Results'!$C$13)), 'Inputs and Results'!$C$15 - SQRT((1-E756)*('Inputs and Results'!$C$15-'Inputs and Results'!$C$13)*('Inputs and Results'!$C$15-'Inputs and Results'!$C$14))))</f>
        <v>1.3816458335545694</v>
      </c>
      <c r="C756" s="47">
        <f ca="1">IF('Inputs and Results'!$G$15='Inputs and Results'!$G$13, 'Inputs and Results'!$G$13, IF(F756 &lt;= ('Inputs and Results'!$G$14-'Inputs and Results'!$G$13)/('Inputs and Results'!$G$15-'Inputs and Results'!$G$13), 'Inputs and Results'!$G$13 + SQRT(F756*('Inputs and Results'!$G$15-'Inputs and Results'!$G$13)*('Inputs and Results'!$G$14-'Inputs and Results'!$G$13)), 'Inputs and Results'!$G$15 - SQRT((1-F756)*('Inputs and Results'!$G$15-'Inputs and Results'!$G$13)*('Inputs and Results'!$G$15-'Inputs and Results'!$G$14))))</f>
        <v>303.20656193254001</v>
      </c>
      <c r="D756">
        <f t="shared" ca="1" si="47"/>
        <v>418.92408300049942</v>
      </c>
      <c r="E756">
        <f t="shared" ca="1" si="49"/>
        <v>0.70899219910541278</v>
      </c>
      <c r="F756">
        <f t="shared" ca="1" si="49"/>
        <v>5.1875032495652618E-2</v>
      </c>
    </row>
    <row r="757" spans="1:6" ht="15.75" customHeight="1" x14ac:dyDescent="0.2">
      <c r="A757">
        <v>756</v>
      </c>
      <c r="B757" s="47">
        <f ca="1">IF('Inputs and Results'!$C$15='Inputs and Results'!$C$13, 'Inputs and Results'!$C$13, IF(E757 &lt;= ('Inputs and Results'!$C$14-'Inputs and Results'!$C$13)/('Inputs and Results'!$C$15-'Inputs and Results'!$C$13), 'Inputs and Results'!$C$13 + SQRT(E757*('Inputs and Results'!$C$15-'Inputs and Results'!$C$13)*('Inputs and Results'!$C$14-'Inputs and Results'!$C$13)), 'Inputs and Results'!$C$15 - SQRT((1-E757)*('Inputs and Results'!$C$15-'Inputs and Results'!$C$13)*('Inputs and Results'!$C$15-'Inputs and Results'!$C$14))))</f>
        <v>1.3355241135332272</v>
      </c>
      <c r="C757" s="47">
        <f ca="1">IF('Inputs and Results'!$G$15='Inputs and Results'!$G$13, 'Inputs and Results'!$G$13, IF(F757 &lt;= ('Inputs and Results'!$G$14-'Inputs and Results'!$G$13)/('Inputs and Results'!$G$15-'Inputs and Results'!$G$13), 'Inputs and Results'!$G$13 + SQRT(F757*('Inputs and Results'!$G$15-'Inputs and Results'!$G$13)*('Inputs and Results'!$G$14-'Inputs and Results'!$G$13)), 'Inputs and Results'!$G$15 - SQRT((1-F757)*('Inputs and Results'!$G$15-'Inputs and Results'!$G$13)*('Inputs and Results'!$G$15-'Inputs and Results'!$G$14))))</f>
        <v>642.65288418012085</v>
      </c>
      <c r="D757">
        <f t="shared" ca="1" si="47"/>
        <v>858.27842345422766</v>
      </c>
      <c r="E757">
        <f t="shared" ca="1" si="49"/>
        <v>0.69216889148562788</v>
      </c>
      <c r="F757">
        <f t="shared" ca="1" si="49"/>
        <v>0.63378826593770188</v>
      </c>
    </row>
    <row r="758" spans="1:6" ht="15.75" customHeight="1" x14ac:dyDescent="0.2">
      <c r="A758">
        <v>757</v>
      </c>
      <c r="B758" s="47">
        <f ca="1">IF('Inputs and Results'!$C$15='Inputs and Results'!$C$13, 'Inputs and Results'!$C$13, IF(E758 &lt;= ('Inputs and Results'!$C$14-'Inputs and Results'!$C$13)/('Inputs and Results'!$C$15-'Inputs and Results'!$C$13), 'Inputs and Results'!$C$13 + SQRT(E758*('Inputs and Results'!$C$15-'Inputs and Results'!$C$13)*('Inputs and Results'!$C$14-'Inputs and Results'!$C$13)), 'Inputs and Results'!$C$15 - SQRT((1-E758)*('Inputs and Results'!$C$15-'Inputs and Results'!$C$13)*('Inputs and Results'!$C$15-'Inputs and Results'!$C$14))))</f>
        <v>2.5106060509455461</v>
      </c>
      <c r="C758" s="47">
        <f ca="1">IF('Inputs and Results'!$G$15='Inputs and Results'!$G$13, 'Inputs and Results'!$G$13, IF(F758 &lt;= ('Inputs and Results'!$G$14-'Inputs and Results'!$G$13)/('Inputs and Results'!$G$15-'Inputs and Results'!$G$13), 'Inputs and Results'!$G$13 + SQRT(F758*('Inputs and Results'!$G$15-'Inputs and Results'!$G$13)*('Inputs and Results'!$G$14-'Inputs and Results'!$G$13)), 'Inputs and Results'!$G$15 - SQRT((1-F758)*('Inputs and Results'!$G$15-'Inputs and Results'!$G$13)*('Inputs and Results'!$G$15-'Inputs and Results'!$G$14))))</f>
        <v>315.05393081922887</v>
      </c>
      <c r="D758">
        <f t="shared" ca="1" si="47"/>
        <v>790.97630508893542</v>
      </c>
      <c r="E758">
        <f t="shared" ca="1" si="49"/>
        <v>0.97338817362543184</v>
      </c>
      <c r="F758">
        <f t="shared" ca="1" si="49"/>
        <v>7.6760560550010903E-2</v>
      </c>
    </row>
    <row r="759" spans="1:6" ht="15.75" customHeight="1" x14ac:dyDescent="0.2">
      <c r="A759">
        <v>758</v>
      </c>
      <c r="B759" s="47">
        <f ca="1">IF('Inputs and Results'!$C$15='Inputs and Results'!$C$13, 'Inputs and Results'!$C$13, IF(E759 &lt;= ('Inputs and Results'!$C$14-'Inputs and Results'!$C$13)/('Inputs and Results'!$C$15-'Inputs and Results'!$C$13), 'Inputs and Results'!$C$13 + SQRT(E759*('Inputs and Results'!$C$15-'Inputs and Results'!$C$13)*('Inputs and Results'!$C$14-'Inputs and Results'!$C$13)), 'Inputs and Results'!$C$15 - SQRT((1-E759)*('Inputs and Results'!$C$15-'Inputs and Results'!$C$13)*('Inputs and Results'!$C$15-'Inputs and Results'!$C$14))))</f>
        <v>1.3123756114716243</v>
      </c>
      <c r="C759" s="47">
        <f ca="1">IF('Inputs and Results'!$G$15='Inputs and Results'!$G$13, 'Inputs and Results'!$G$13, IF(F759 &lt;= ('Inputs and Results'!$G$14-'Inputs and Results'!$G$13)/('Inputs and Results'!$G$15-'Inputs and Results'!$G$13), 'Inputs and Results'!$G$13 + SQRT(F759*('Inputs and Results'!$G$15-'Inputs and Results'!$G$13)*('Inputs and Results'!$G$14-'Inputs and Results'!$G$13)), 'Inputs and Results'!$G$15 - SQRT((1-F759)*('Inputs and Results'!$G$15-'Inputs and Results'!$G$13)*('Inputs and Results'!$G$15-'Inputs and Results'!$G$14))))</f>
        <v>321.83571458873996</v>
      </c>
      <c r="D759">
        <f t="shared" ca="1" si="47"/>
        <v>422.36934272680475</v>
      </c>
      <c r="E759">
        <f t="shared" ca="1" si="49"/>
        <v>0.6835471025826918</v>
      </c>
      <c r="F759">
        <f t="shared" ca="1" si="49"/>
        <v>9.0856829401232742E-2</v>
      </c>
    </row>
    <row r="760" spans="1:6" ht="15.75" customHeight="1" x14ac:dyDescent="0.2">
      <c r="A760">
        <v>759</v>
      </c>
      <c r="B760" s="47">
        <f ca="1">IF('Inputs and Results'!$C$15='Inputs and Results'!$C$13, 'Inputs and Results'!$C$13, IF(E760 &lt;= ('Inputs and Results'!$C$14-'Inputs and Results'!$C$13)/('Inputs and Results'!$C$15-'Inputs and Results'!$C$13), 'Inputs and Results'!$C$13 + SQRT(E760*('Inputs and Results'!$C$15-'Inputs and Results'!$C$13)*('Inputs and Results'!$C$14-'Inputs and Results'!$C$13)), 'Inputs and Results'!$C$15 - SQRT((1-E760)*('Inputs and Results'!$C$15-'Inputs and Results'!$C$13)*('Inputs and Results'!$C$15-'Inputs and Results'!$C$14))))</f>
        <v>1.1302153314526624</v>
      </c>
      <c r="C760" s="47">
        <f ca="1">IF('Inputs and Results'!$G$15='Inputs and Results'!$G$13, 'Inputs and Results'!$G$13, IF(F760 &lt;= ('Inputs and Results'!$G$14-'Inputs and Results'!$G$13)/('Inputs and Results'!$G$15-'Inputs and Results'!$G$13), 'Inputs and Results'!$G$13 + SQRT(F760*('Inputs and Results'!$G$15-'Inputs and Results'!$G$13)*('Inputs and Results'!$G$14-'Inputs and Results'!$G$13)), 'Inputs and Results'!$G$15 - SQRT((1-F760)*('Inputs and Results'!$G$15-'Inputs and Results'!$G$13)*('Inputs and Results'!$G$15-'Inputs and Results'!$G$14))))</f>
        <v>769.46739652377539</v>
      </c>
      <c r="D760">
        <f t="shared" ca="1" si="47"/>
        <v>869.66384860413598</v>
      </c>
      <c r="E760">
        <f t="shared" ca="1" si="49"/>
        <v>0.6115450325850359</v>
      </c>
      <c r="F760">
        <f t="shared" ca="1" si="49"/>
        <v>0.78147917554561019</v>
      </c>
    </row>
    <row r="761" spans="1:6" ht="15.75" customHeight="1" x14ac:dyDescent="0.2">
      <c r="A761">
        <v>760</v>
      </c>
      <c r="B761" s="47">
        <f ca="1">IF('Inputs and Results'!$C$15='Inputs and Results'!$C$13, 'Inputs and Results'!$C$13, IF(E761 &lt;= ('Inputs and Results'!$C$14-'Inputs and Results'!$C$13)/('Inputs and Results'!$C$15-'Inputs and Results'!$C$13), 'Inputs and Results'!$C$13 + SQRT(E761*('Inputs and Results'!$C$15-'Inputs and Results'!$C$13)*('Inputs and Results'!$C$14-'Inputs and Results'!$C$13)), 'Inputs and Results'!$C$15 - SQRT((1-E761)*('Inputs and Results'!$C$15-'Inputs and Results'!$C$13)*('Inputs and Results'!$C$15-'Inputs and Results'!$C$14))))</f>
        <v>0.88753206742207613</v>
      </c>
      <c r="C761" s="47">
        <f ca="1">IF('Inputs and Results'!$G$15='Inputs and Results'!$G$13, 'Inputs and Results'!$G$13, IF(F761 &lt;= ('Inputs and Results'!$G$14-'Inputs and Results'!$G$13)/('Inputs and Results'!$G$15-'Inputs and Results'!$G$13), 'Inputs and Results'!$G$13 + SQRT(F761*('Inputs and Results'!$G$15-'Inputs and Results'!$G$13)*('Inputs and Results'!$G$14-'Inputs and Results'!$G$13)), 'Inputs and Results'!$G$15 - SQRT((1-F761)*('Inputs and Results'!$G$15-'Inputs and Results'!$G$13)*('Inputs and Results'!$G$15-'Inputs and Results'!$G$14))))</f>
        <v>1105.8697559457569</v>
      </c>
      <c r="D761">
        <f t="shared" ca="1" si="47"/>
        <v>981.49487079408436</v>
      </c>
      <c r="E761">
        <f t="shared" ca="1" si="49"/>
        <v>0.50416435931443915</v>
      </c>
      <c r="F761">
        <f t="shared" ca="1" si="49"/>
        <v>0.98955426247291589</v>
      </c>
    </row>
    <row r="762" spans="1:6" ht="15.75" customHeight="1" x14ac:dyDescent="0.2">
      <c r="A762">
        <v>761</v>
      </c>
      <c r="B762" s="47">
        <f ca="1">IF('Inputs and Results'!$C$15='Inputs and Results'!$C$13, 'Inputs and Results'!$C$13, IF(E762 &lt;= ('Inputs and Results'!$C$14-'Inputs and Results'!$C$13)/('Inputs and Results'!$C$15-'Inputs and Results'!$C$13), 'Inputs and Results'!$C$13 + SQRT(E762*('Inputs and Results'!$C$15-'Inputs and Results'!$C$13)*('Inputs and Results'!$C$14-'Inputs and Results'!$C$13)), 'Inputs and Results'!$C$15 - SQRT((1-E762)*('Inputs and Results'!$C$15-'Inputs and Results'!$C$13)*('Inputs and Results'!$C$15-'Inputs and Results'!$C$14))))</f>
        <v>0.31461221873275491</v>
      </c>
      <c r="C762" s="47">
        <f ca="1">IF('Inputs and Results'!$G$15='Inputs and Results'!$G$13, 'Inputs and Results'!$G$13, IF(F762 &lt;= ('Inputs and Results'!$G$14-'Inputs and Results'!$G$13)/('Inputs and Results'!$G$15-'Inputs and Results'!$G$13), 'Inputs and Results'!$G$13 + SQRT(F762*('Inputs and Results'!$G$15-'Inputs and Results'!$G$13)*('Inputs and Results'!$G$14-'Inputs and Results'!$G$13)), 'Inputs and Results'!$G$15 - SQRT((1-F762)*('Inputs and Results'!$G$15-'Inputs and Results'!$G$13)*('Inputs and Results'!$G$15-'Inputs and Results'!$G$14))))</f>
        <v>330.09107117535711</v>
      </c>
      <c r="D762">
        <f t="shared" ca="1" si="47"/>
        <v>103.85068428635083</v>
      </c>
      <c r="E762">
        <f t="shared" ref="E762:F781" ca="1" si="50">RAND()</f>
        <v>0.19874360713562034</v>
      </c>
      <c r="F762">
        <f t="shared" ca="1" si="50"/>
        <v>0.10786964500791918</v>
      </c>
    </row>
    <row r="763" spans="1:6" ht="15.75" customHeight="1" x14ac:dyDescent="0.2">
      <c r="A763">
        <v>762</v>
      </c>
      <c r="B763" s="47">
        <f ca="1">IF('Inputs and Results'!$C$15='Inputs and Results'!$C$13, 'Inputs and Results'!$C$13, IF(E763 &lt;= ('Inputs and Results'!$C$14-'Inputs and Results'!$C$13)/('Inputs and Results'!$C$15-'Inputs and Results'!$C$13), 'Inputs and Results'!$C$13 + SQRT(E763*('Inputs and Results'!$C$15-'Inputs and Results'!$C$13)*('Inputs and Results'!$C$14-'Inputs and Results'!$C$13)), 'Inputs and Results'!$C$15 - SQRT((1-E763)*('Inputs and Results'!$C$15-'Inputs and Results'!$C$13)*('Inputs and Results'!$C$15-'Inputs and Results'!$C$14))))</f>
        <v>1.1705758183512807</v>
      </c>
      <c r="C763" s="47">
        <f ca="1">IF('Inputs and Results'!$G$15='Inputs and Results'!$G$13, 'Inputs and Results'!$G$13, IF(F763 &lt;= ('Inputs and Results'!$G$14-'Inputs and Results'!$G$13)/('Inputs and Results'!$G$15-'Inputs and Results'!$G$13), 'Inputs and Results'!$G$13 + SQRT(F763*('Inputs and Results'!$G$15-'Inputs and Results'!$G$13)*('Inputs and Results'!$G$14-'Inputs and Results'!$G$13)), 'Inputs and Results'!$G$15 - SQRT((1-F763)*('Inputs and Results'!$G$15-'Inputs and Results'!$G$13)*('Inputs and Results'!$G$15-'Inputs and Results'!$G$14))))</f>
        <v>866.11251420507188</v>
      </c>
      <c r="D763">
        <f t="shared" ca="1" si="47"/>
        <v>1013.8503650998872</v>
      </c>
      <c r="E763">
        <f t="shared" ca="1" si="50"/>
        <v>0.62813412928876811</v>
      </c>
      <c r="F763">
        <f t="shared" ca="1" si="50"/>
        <v>0.86857408075009535</v>
      </c>
    </row>
    <row r="764" spans="1:6" ht="15.75" customHeight="1" x14ac:dyDescent="0.2">
      <c r="A764">
        <v>763</v>
      </c>
      <c r="B764" s="47">
        <f ca="1">IF('Inputs and Results'!$C$15='Inputs and Results'!$C$13, 'Inputs and Results'!$C$13, IF(E764 &lt;= ('Inputs and Results'!$C$14-'Inputs and Results'!$C$13)/('Inputs and Results'!$C$15-'Inputs and Results'!$C$13), 'Inputs and Results'!$C$13 + SQRT(E764*('Inputs and Results'!$C$15-'Inputs and Results'!$C$13)*('Inputs and Results'!$C$14-'Inputs and Results'!$C$13)), 'Inputs and Results'!$C$15 - SQRT((1-E764)*('Inputs and Results'!$C$15-'Inputs and Results'!$C$13)*('Inputs and Results'!$C$15-'Inputs and Results'!$C$14))))</f>
        <v>4.3788044557485417E-2</v>
      </c>
      <c r="C764" s="47">
        <f ca="1">IF('Inputs and Results'!$G$15='Inputs and Results'!$G$13, 'Inputs and Results'!$G$13, IF(F764 &lt;= ('Inputs and Results'!$G$14-'Inputs and Results'!$G$13)/('Inputs and Results'!$G$15-'Inputs and Results'!$G$13), 'Inputs and Results'!$G$13 + SQRT(F764*('Inputs and Results'!$G$15-'Inputs and Results'!$G$13)*('Inputs and Results'!$G$14-'Inputs and Results'!$G$13)), 'Inputs and Results'!$G$15 - SQRT((1-F764)*('Inputs and Results'!$G$15-'Inputs and Results'!$G$13)*('Inputs and Results'!$G$15-'Inputs and Results'!$G$14))))</f>
        <v>601.42403294680344</v>
      </c>
      <c r="D764">
        <f t="shared" ca="1" si="47"/>
        <v>26.335182352617206</v>
      </c>
      <c r="E764">
        <f t="shared" ca="1" si="50"/>
        <v>2.8978986055416045E-2</v>
      </c>
      <c r="F764">
        <f t="shared" ca="1" si="50"/>
        <v>0.5776044917262082</v>
      </c>
    </row>
    <row r="765" spans="1:6" ht="15.75" customHeight="1" x14ac:dyDescent="0.2">
      <c r="A765">
        <v>764</v>
      </c>
      <c r="B765" s="47">
        <f ca="1">IF('Inputs and Results'!$C$15='Inputs and Results'!$C$13, 'Inputs and Results'!$C$13, IF(E765 &lt;= ('Inputs and Results'!$C$14-'Inputs and Results'!$C$13)/('Inputs and Results'!$C$15-'Inputs and Results'!$C$13), 'Inputs and Results'!$C$13 + SQRT(E765*('Inputs and Results'!$C$15-'Inputs and Results'!$C$13)*('Inputs and Results'!$C$14-'Inputs and Results'!$C$13)), 'Inputs and Results'!$C$15 - SQRT((1-E765)*('Inputs and Results'!$C$15-'Inputs and Results'!$C$13)*('Inputs and Results'!$C$15-'Inputs and Results'!$C$14))))</f>
        <v>0.12847459383189763</v>
      </c>
      <c r="C765" s="47">
        <f ca="1">IF('Inputs and Results'!$G$15='Inputs and Results'!$G$13, 'Inputs and Results'!$G$13, IF(F765 &lt;= ('Inputs and Results'!$G$14-'Inputs and Results'!$G$13)/('Inputs and Results'!$G$15-'Inputs and Results'!$G$13), 'Inputs and Results'!$G$13 + SQRT(F765*('Inputs and Results'!$G$15-'Inputs and Results'!$G$13)*('Inputs and Results'!$G$14-'Inputs and Results'!$G$13)), 'Inputs and Results'!$G$15 - SQRT((1-F765)*('Inputs and Results'!$G$15-'Inputs and Results'!$G$13)*('Inputs and Results'!$G$15-'Inputs and Results'!$G$14))))</f>
        <v>328.56660078162906</v>
      </c>
      <c r="D765">
        <f t="shared" ca="1" si="47"/>
        <v>42.212460582147052</v>
      </c>
      <c r="E765">
        <f t="shared" ca="1" si="50"/>
        <v>8.3815760192346156E-2</v>
      </c>
      <c r="F765">
        <f t="shared" ca="1" si="50"/>
        <v>0.10474008062179874</v>
      </c>
    </row>
    <row r="766" spans="1:6" ht="15.75" customHeight="1" x14ac:dyDescent="0.2">
      <c r="A766">
        <v>765</v>
      </c>
      <c r="B766" s="47">
        <f ca="1">IF('Inputs and Results'!$C$15='Inputs and Results'!$C$13, 'Inputs and Results'!$C$13, IF(E766 &lt;= ('Inputs and Results'!$C$14-'Inputs and Results'!$C$13)/('Inputs and Results'!$C$15-'Inputs and Results'!$C$13), 'Inputs and Results'!$C$13 + SQRT(E766*('Inputs and Results'!$C$15-'Inputs and Results'!$C$13)*('Inputs and Results'!$C$14-'Inputs and Results'!$C$13)), 'Inputs and Results'!$C$15 - SQRT((1-E766)*('Inputs and Results'!$C$15-'Inputs and Results'!$C$13)*('Inputs and Results'!$C$15-'Inputs and Results'!$C$14))))</f>
        <v>1.5242393322356205</v>
      </c>
      <c r="C766" s="47">
        <f ca="1">IF('Inputs and Results'!$G$15='Inputs and Results'!$G$13, 'Inputs and Results'!$G$13, IF(F766 &lt;= ('Inputs and Results'!$G$14-'Inputs and Results'!$G$13)/('Inputs and Results'!$G$15-'Inputs and Results'!$G$13), 'Inputs and Results'!$G$13 + SQRT(F766*('Inputs and Results'!$G$15-'Inputs and Results'!$G$13)*('Inputs and Results'!$G$14-'Inputs and Results'!$G$13)), 'Inputs and Results'!$G$15 - SQRT((1-F766)*('Inputs and Results'!$G$15-'Inputs and Results'!$G$13)*('Inputs and Results'!$G$15-'Inputs and Results'!$G$14))))</f>
        <v>644.70209174184447</v>
      </c>
      <c r="D766">
        <f t="shared" ca="1" si="47"/>
        <v>982.68028580749672</v>
      </c>
      <c r="E766">
        <f t="shared" ca="1" si="50"/>
        <v>0.75801449460884807</v>
      </c>
      <c r="F766">
        <f t="shared" ca="1" si="50"/>
        <v>0.6364762291425633</v>
      </c>
    </row>
    <row r="767" spans="1:6" ht="15.75" customHeight="1" x14ac:dyDescent="0.2">
      <c r="A767">
        <v>766</v>
      </c>
      <c r="B767" s="47">
        <f ca="1">IF('Inputs and Results'!$C$15='Inputs and Results'!$C$13, 'Inputs and Results'!$C$13, IF(E767 &lt;= ('Inputs and Results'!$C$14-'Inputs and Results'!$C$13)/('Inputs and Results'!$C$15-'Inputs and Results'!$C$13), 'Inputs and Results'!$C$13 + SQRT(E767*('Inputs and Results'!$C$15-'Inputs and Results'!$C$13)*('Inputs and Results'!$C$14-'Inputs and Results'!$C$13)), 'Inputs and Results'!$C$15 - SQRT((1-E767)*('Inputs and Results'!$C$15-'Inputs and Results'!$C$13)*('Inputs and Results'!$C$15-'Inputs and Results'!$C$14))))</f>
        <v>1.1566727566258628</v>
      </c>
      <c r="C767" s="47">
        <f ca="1">IF('Inputs and Results'!$G$15='Inputs and Results'!$G$13, 'Inputs and Results'!$G$13, IF(F767 &lt;= ('Inputs and Results'!$G$14-'Inputs and Results'!$G$13)/('Inputs and Results'!$G$15-'Inputs and Results'!$G$13), 'Inputs and Results'!$G$13 + SQRT(F767*('Inputs and Results'!$G$15-'Inputs and Results'!$G$13)*('Inputs and Results'!$G$14-'Inputs and Results'!$G$13)), 'Inputs and Results'!$G$15 - SQRT((1-F767)*('Inputs and Results'!$G$15-'Inputs and Results'!$G$13)*('Inputs and Results'!$G$15-'Inputs and Results'!$G$14))))</f>
        <v>448.66010100067501</v>
      </c>
      <c r="D767">
        <f t="shared" ca="1" si="47"/>
        <v>518.95291581248875</v>
      </c>
      <c r="E767">
        <f t="shared" ca="1" si="50"/>
        <v>0.62246051931496715</v>
      </c>
      <c r="F767">
        <f t="shared" ca="1" si="50"/>
        <v>0.33449144308243062</v>
      </c>
    </row>
    <row r="768" spans="1:6" ht="15.75" customHeight="1" x14ac:dyDescent="0.2">
      <c r="A768">
        <v>767</v>
      </c>
      <c r="B768" s="47">
        <f ca="1">IF('Inputs and Results'!$C$15='Inputs and Results'!$C$13, 'Inputs and Results'!$C$13, IF(E768 &lt;= ('Inputs and Results'!$C$14-'Inputs and Results'!$C$13)/('Inputs and Results'!$C$15-'Inputs and Results'!$C$13), 'Inputs and Results'!$C$13 + SQRT(E768*('Inputs and Results'!$C$15-'Inputs and Results'!$C$13)*('Inputs and Results'!$C$14-'Inputs and Results'!$C$13)), 'Inputs and Results'!$C$15 - SQRT((1-E768)*('Inputs and Results'!$C$15-'Inputs and Results'!$C$13)*('Inputs and Results'!$C$15-'Inputs and Results'!$C$14))))</f>
        <v>1.111603902159181</v>
      </c>
      <c r="C768" s="47">
        <f ca="1">IF('Inputs and Results'!$G$15='Inputs and Results'!$G$13, 'Inputs and Results'!$G$13, IF(F768 &lt;= ('Inputs and Results'!$G$14-'Inputs and Results'!$G$13)/('Inputs and Results'!$G$15-'Inputs and Results'!$G$13), 'Inputs and Results'!$G$13 + SQRT(F768*('Inputs and Results'!$G$15-'Inputs and Results'!$G$13)*('Inputs and Results'!$G$14-'Inputs and Results'!$G$13)), 'Inputs and Results'!$G$15 - SQRT((1-F768)*('Inputs and Results'!$G$15-'Inputs and Results'!$G$13)*('Inputs and Results'!$G$15-'Inputs and Results'!$G$14))))</f>
        <v>608.5208043461837</v>
      </c>
      <c r="D768">
        <f t="shared" ca="1" si="47"/>
        <v>676.43410065626131</v>
      </c>
      <c r="E768">
        <f t="shared" ca="1" si="50"/>
        <v>0.60377335307328528</v>
      </c>
      <c r="F768">
        <f t="shared" ca="1" si="50"/>
        <v>0.58756103643742108</v>
      </c>
    </row>
    <row r="769" spans="1:6" ht="15.75" customHeight="1" x14ac:dyDescent="0.2">
      <c r="A769">
        <v>768</v>
      </c>
      <c r="B769" s="47">
        <f ca="1">IF('Inputs and Results'!$C$15='Inputs and Results'!$C$13, 'Inputs and Results'!$C$13, IF(E769 &lt;= ('Inputs and Results'!$C$14-'Inputs and Results'!$C$13)/('Inputs and Results'!$C$15-'Inputs and Results'!$C$13), 'Inputs and Results'!$C$13 + SQRT(E769*('Inputs and Results'!$C$15-'Inputs and Results'!$C$13)*('Inputs and Results'!$C$14-'Inputs and Results'!$C$13)), 'Inputs and Results'!$C$15 - SQRT((1-E769)*('Inputs and Results'!$C$15-'Inputs and Results'!$C$13)*('Inputs and Results'!$C$15-'Inputs and Results'!$C$14))))</f>
        <v>1.5772443635191689</v>
      </c>
      <c r="C769" s="47">
        <f ca="1">IF('Inputs and Results'!$G$15='Inputs and Results'!$G$13, 'Inputs and Results'!$G$13, IF(F769 &lt;= ('Inputs and Results'!$G$14-'Inputs and Results'!$G$13)/('Inputs and Results'!$G$15-'Inputs and Results'!$G$13), 'Inputs and Results'!$G$13 + SQRT(F769*('Inputs and Results'!$G$15-'Inputs and Results'!$G$13)*('Inputs and Results'!$G$14-'Inputs and Results'!$G$13)), 'Inputs and Results'!$G$15 - SQRT((1-F769)*('Inputs and Results'!$G$15-'Inputs and Results'!$G$13)*('Inputs and Results'!$G$15-'Inputs and Results'!$G$14))))</f>
        <v>429.70275989885295</v>
      </c>
      <c r="D769">
        <f t="shared" ca="1" si="47"/>
        <v>677.74625603909658</v>
      </c>
      <c r="E769">
        <f t="shared" ca="1" si="50"/>
        <v>0.77508515542911394</v>
      </c>
      <c r="F769">
        <f t="shared" ca="1" si="50"/>
        <v>0.30048436929192968</v>
      </c>
    </row>
    <row r="770" spans="1:6" ht="15.75" customHeight="1" x14ac:dyDescent="0.2">
      <c r="A770">
        <v>769</v>
      </c>
      <c r="B770" s="47">
        <f ca="1">IF('Inputs and Results'!$C$15='Inputs and Results'!$C$13, 'Inputs and Results'!$C$13, IF(E770 &lt;= ('Inputs and Results'!$C$14-'Inputs and Results'!$C$13)/('Inputs and Results'!$C$15-'Inputs and Results'!$C$13), 'Inputs and Results'!$C$13 + SQRT(E770*('Inputs and Results'!$C$15-'Inputs and Results'!$C$13)*('Inputs and Results'!$C$14-'Inputs and Results'!$C$13)), 'Inputs and Results'!$C$15 - SQRT((1-E770)*('Inputs and Results'!$C$15-'Inputs and Results'!$C$13)*('Inputs and Results'!$C$15-'Inputs and Results'!$C$14))))</f>
        <v>2.6813370605358133</v>
      </c>
      <c r="C770" s="47">
        <f ca="1">IF('Inputs and Results'!$G$15='Inputs and Results'!$G$13, 'Inputs and Results'!$G$13, IF(F770 &lt;= ('Inputs and Results'!$G$14-'Inputs and Results'!$G$13)/('Inputs and Results'!$G$15-'Inputs and Results'!$G$13), 'Inputs and Results'!$G$13 + SQRT(F770*('Inputs and Results'!$G$15-'Inputs and Results'!$G$13)*('Inputs and Results'!$G$14-'Inputs and Results'!$G$13)), 'Inputs and Results'!$G$15 - SQRT((1-F770)*('Inputs and Results'!$G$15-'Inputs and Results'!$G$13)*('Inputs and Results'!$G$15-'Inputs and Results'!$G$14))))</f>
        <v>497.62918279136284</v>
      </c>
      <c r="D770">
        <f t="shared" ref="D770:D833" ca="1" si="51">B770*C770</f>
        <v>1334.3115702226319</v>
      </c>
      <c r="E770">
        <f t="shared" ca="1" si="50"/>
        <v>0.98871710344578267</v>
      </c>
      <c r="F770">
        <f t="shared" ca="1" si="50"/>
        <v>0.41841438356984773</v>
      </c>
    </row>
    <row r="771" spans="1:6" ht="15.75" customHeight="1" x14ac:dyDescent="0.2">
      <c r="A771">
        <v>770</v>
      </c>
      <c r="B771" s="47">
        <f ca="1">IF('Inputs and Results'!$C$15='Inputs and Results'!$C$13, 'Inputs and Results'!$C$13, IF(E771 &lt;= ('Inputs and Results'!$C$14-'Inputs and Results'!$C$13)/('Inputs and Results'!$C$15-'Inputs and Results'!$C$13), 'Inputs and Results'!$C$13 + SQRT(E771*('Inputs and Results'!$C$15-'Inputs and Results'!$C$13)*('Inputs and Results'!$C$14-'Inputs and Results'!$C$13)), 'Inputs and Results'!$C$15 - SQRT((1-E771)*('Inputs and Results'!$C$15-'Inputs and Results'!$C$13)*('Inputs and Results'!$C$15-'Inputs and Results'!$C$14))))</f>
        <v>1.1422866298465926</v>
      </c>
      <c r="C771" s="47">
        <f ca="1">IF('Inputs and Results'!$G$15='Inputs and Results'!$G$13, 'Inputs and Results'!$G$13, IF(F771 &lt;= ('Inputs and Results'!$G$14-'Inputs and Results'!$G$13)/('Inputs and Results'!$G$15-'Inputs and Results'!$G$13), 'Inputs and Results'!$G$13 + SQRT(F771*('Inputs and Results'!$G$15-'Inputs and Results'!$G$13)*('Inputs and Results'!$G$14-'Inputs and Results'!$G$13)), 'Inputs and Results'!$G$15 - SQRT((1-F771)*('Inputs and Results'!$G$15-'Inputs and Results'!$G$13)*('Inputs and Results'!$G$15-'Inputs and Results'!$G$14))))</f>
        <v>650.2436916215363</v>
      </c>
      <c r="D771">
        <f t="shared" ca="1" si="51"/>
        <v>742.76467508137171</v>
      </c>
      <c r="E771">
        <f t="shared" ca="1" si="50"/>
        <v>0.61654455937258545</v>
      </c>
      <c r="F771">
        <f t="shared" ca="1" si="50"/>
        <v>0.64369560230887635</v>
      </c>
    </row>
    <row r="772" spans="1:6" ht="15.75" customHeight="1" x14ac:dyDescent="0.2">
      <c r="A772">
        <v>771</v>
      </c>
      <c r="B772" s="47">
        <f ca="1">IF('Inputs and Results'!$C$15='Inputs and Results'!$C$13, 'Inputs and Results'!$C$13, IF(E772 &lt;= ('Inputs and Results'!$C$14-'Inputs and Results'!$C$13)/('Inputs and Results'!$C$15-'Inputs and Results'!$C$13), 'Inputs and Results'!$C$13 + SQRT(E772*('Inputs and Results'!$C$15-'Inputs and Results'!$C$13)*('Inputs and Results'!$C$14-'Inputs and Results'!$C$13)), 'Inputs and Results'!$C$15 - SQRT((1-E772)*('Inputs and Results'!$C$15-'Inputs and Results'!$C$13)*('Inputs and Results'!$C$15-'Inputs and Results'!$C$14))))</f>
        <v>1.0590397754607053</v>
      </c>
      <c r="C772" s="47">
        <f ca="1">IF('Inputs and Results'!$G$15='Inputs and Results'!$G$13, 'Inputs and Results'!$G$13, IF(F772 &lt;= ('Inputs and Results'!$G$14-'Inputs and Results'!$G$13)/('Inputs and Results'!$G$15-'Inputs and Results'!$G$13), 'Inputs and Results'!$G$13 + SQRT(F772*('Inputs and Results'!$G$15-'Inputs and Results'!$G$13)*('Inputs and Results'!$G$14-'Inputs and Results'!$G$13)), 'Inputs and Results'!$G$15 - SQRT((1-F772)*('Inputs and Results'!$G$15-'Inputs and Results'!$G$13)*('Inputs and Results'!$G$15-'Inputs and Results'!$G$14))))</f>
        <v>507.33213337497739</v>
      </c>
      <c r="D772">
        <f t="shared" ca="1" si="51"/>
        <v>537.28490861343664</v>
      </c>
      <c r="E772">
        <f t="shared" ca="1" si="50"/>
        <v>0.58140815630626341</v>
      </c>
      <c r="F772">
        <f t="shared" ca="1" si="50"/>
        <v>0.43437210243921232</v>
      </c>
    </row>
    <row r="773" spans="1:6" ht="15.75" customHeight="1" x14ac:dyDescent="0.2">
      <c r="A773">
        <v>772</v>
      </c>
      <c r="B773" s="47">
        <f ca="1">IF('Inputs and Results'!$C$15='Inputs and Results'!$C$13, 'Inputs and Results'!$C$13, IF(E773 &lt;= ('Inputs and Results'!$C$14-'Inputs and Results'!$C$13)/('Inputs and Results'!$C$15-'Inputs and Results'!$C$13), 'Inputs and Results'!$C$13 + SQRT(E773*('Inputs and Results'!$C$15-'Inputs and Results'!$C$13)*('Inputs and Results'!$C$14-'Inputs and Results'!$C$13)), 'Inputs and Results'!$C$15 - SQRT((1-E773)*('Inputs and Results'!$C$15-'Inputs and Results'!$C$13)*('Inputs and Results'!$C$15-'Inputs and Results'!$C$14))))</f>
        <v>0.97318295665432508</v>
      </c>
      <c r="C773" s="47">
        <f ca="1">IF('Inputs and Results'!$G$15='Inputs and Results'!$G$13, 'Inputs and Results'!$G$13, IF(F773 &lt;= ('Inputs and Results'!$G$14-'Inputs and Results'!$G$13)/('Inputs and Results'!$G$15-'Inputs and Results'!$G$13), 'Inputs and Results'!$G$13 + SQRT(F773*('Inputs and Results'!$G$15-'Inputs and Results'!$G$13)*('Inputs and Results'!$G$14-'Inputs and Results'!$G$13)), 'Inputs and Results'!$G$15 - SQRT((1-F773)*('Inputs and Results'!$G$15-'Inputs and Results'!$G$13)*('Inputs and Results'!$G$15-'Inputs and Results'!$G$14))))</f>
        <v>583.87266794491234</v>
      </c>
      <c r="D773">
        <f t="shared" ca="1" si="51"/>
        <v>568.21492930027875</v>
      </c>
      <c r="E773">
        <f t="shared" ca="1" si="50"/>
        <v>0.54355696364483297</v>
      </c>
      <c r="F773">
        <f t="shared" ca="1" si="50"/>
        <v>0.55247047795930615</v>
      </c>
    </row>
    <row r="774" spans="1:6" ht="15.75" customHeight="1" x14ac:dyDescent="0.2">
      <c r="A774">
        <v>773</v>
      </c>
      <c r="B774" s="47">
        <f ca="1">IF('Inputs and Results'!$C$15='Inputs and Results'!$C$13, 'Inputs and Results'!$C$13, IF(E774 &lt;= ('Inputs and Results'!$C$14-'Inputs and Results'!$C$13)/('Inputs and Results'!$C$15-'Inputs and Results'!$C$13), 'Inputs and Results'!$C$13 + SQRT(E774*('Inputs and Results'!$C$15-'Inputs and Results'!$C$13)*('Inputs and Results'!$C$14-'Inputs and Results'!$C$13)), 'Inputs and Results'!$C$15 - SQRT((1-E774)*('Inputs and Results'!$C$15-'Inputs and Results'!$C$13)*('Inputs and Results'!$C$15-'Inputs and Results'!$C$14))))</f>
        <v>1.6268280313497052</v>
      </c>
      <c r="C774" s="47">
        <f ca="1">IF('Inputs and Results'!$G$15='Inputs and Results'!$G$13, 'Inputs and Results'!$G$13, IF(F774 &lt;= ('Inputs and Results'!$G$14-'Inputs and Results'!$G$13)/('Inputs and Results'!$G$15-'Inputs and Results'!$G$13), 'Inputs and Results'!$G$13 + SQRT(F774*('Inputs and Results'!$G$15-'Inputs and Results'!$G$13)*('Inputs and Results'!$G$14-'Inputs and Results'!$G$13)), 'Inputs and Results'!$G$15 - SQRT((1-F774)*('Inputs and Results'!$G$15-'Inputs and Results'!$G$13)*('Inputs and Results'!$G$15-'Inputs and Results'!$G$14))))</f>
        <v>829.1669889716843</v>
      </c>
      <c r="D774">
        <f t="shared" ca="1" si="51"/>
        <v>1348.9121003289679</v>
      </c>
      <c r="E774">
        <f t="shared" ca="1" si="50"/>
        <v>0.79048874939034153</v>
      </c>
      <c r="F774">
        <f t="shared" ca="1" si="50"/>
        <v>0.8378796567622564</v>
      </c>
    </row>
    <row r="775" spans="1:6" ht="15.75" customHeight="1" x14ac:dyDescent="0.2">
      <c r="A775">
        <v>774</v>
      </c>
      <c r="B775" s="47">
        <f ca="1">IF('Inputs and Results'!$C$15='Inputs and Results'!$C$13, 'Inputs and Results'!$C$13, IF(E775 &lt;= ('Inputs and Results'!$C$14-'Inputs and Results'!$C$13)/('Inputs and Results'!$C$15-'Inputs and Results'!$C$13), 'Inputs and Results'!$C$13 + SQRT(E775*('Inputs and Results'!$C$15-'Inputs and Results'!$C$13)*('Inputs and Results'!$C$14-'Inputs and Results'!$C$13)), 'Inputs and Results'!$C$15 - SQRT((1-E775)*('Inputs and Results'!$C$15-'Inputs and Results'!$C$13)*('Inputs and Results'!$C$15-'Inputs and Results'!$C$14))))</f>
        <v>0.79379777930449658</v>
      </c>
      <c r="C775" s="47">
        <f ca="1">IF('Inputs and Results'!$G$15='Inputs and Results'!$G$13, 'Inputs and Results'!$G$13, IF(F775 &lt;= ('Inputs and Results'!$G$14-'Inputs and Results'!$G$13)/('Inputs and Results'!$G$15-'Inputs and Results'!$G$13), 'Inputs and Results'!$G$13 + SQRT(F775*('Inputs and Results'!$G$15-'Inputs and Results'!$G$13)*('Inputs and Results'!$G$14-'Inputs and Results'!$G$13)), 'Inputs and Results'!$G$15 - SQRT((1-F775)*('Inputs and Results'!$G$15-'Inputs and Results'!$G$13)*('Inputs and Results'!$G$15-'Inputs and Results'!$G$14))))</f>
        <v>359.07779932629671</v>
      </c>
      <c r="D775">
        <f t="shared" ca="1" si="51"/>
        <v>285.03515970275998</v>
      </c>
      <c r="E775">
        <f t="shared" ca="1" si="50"/>
        <v>0.45918575126646988</v>
      </c>
      <c r="F775">
        <f t="shared" ca="1" si="50"/>
        <v>0.1663334505336288</v>
      </c>
    </row>
    <row r="776" spans="1:6" ht="15.75" customHeight="1" x14ac:dyDescent="0.2">
      <c r="A776">
        <v>775</v>
      </c>
      <c r="B776" s="47">
        <f ca="1">IF('Inputs and Results'!$C$15='Inputs and Results'!$C$13, 'Inputs and Results'!$C$13, IF(E776 &lt;= ('Inputs and Results'!$C$14-'Inputs and Results'!$C$13)/('Inputs and Results'!$C$15-'Inputs and Results'!$C$13), 'Inputs and Results'!$C$13 + SQRT(E776*('Inputs and Results'!$C$15-'Inputs and Results'!$C$13)*('Inputs and Results'!$C$14-'Inputs and Results'!$C$13)), 'Inputs and Results'!$C$15 - SQRT((1-E776)*('Inputs and Results'!$C$15-'Inputs and Results'!$C$13)*('Inputs and Results'!$C$15-'Inputs and Results'!$C$14))))</f>
        <v>1.0088905892131366</v>
      </c>
      <c r="C776" s="47">
        <f ca="1">IF('Inputs and Results'!$G$15='Inputs and Results'!$G$13, 'Inputs and Results'!$G$13, IF(F776 &lt;= ('Inputs and Results'!$G$14-'Inputs and Results'!$G$13)/('Inputs and Results'!$G$15-'Inputs and Results'!$G$13), 'Inputs and Results'!$G$13 + SQRT(F776*('Inputs and Results'!$G$15-'Inputs and Results'!$G$13)*('Inputs and Results'!$G$14-'Inputs and Results'!$G$13)), 'Inputs and Results'!$G$15 - SQRT((1-F776)*('Inputs and Results'!$G$15-'Inputs and Results'!$G$13)*('Inputs and Results'!$G$15-'Inputs and Results'!$G$14))))</f>
        <v>368.74241374481539</v>
      </c>
      <c r="D776">
        <f t="shared" ca="1" si="51"/>
        <v>372.02075107088098</v>
      </c>
      <c r="E776">
        <f t="shared" ca="1" si="50"/>
        <v>0.5594981460306655</v>
      </c>
      <c r="F776">
        <f t="shared" ca="1" si="50"/>
        <v>0.18538578693225671</v>
      </c>
    </row>
    <row r="777" spans="1:6" ht="15.75" customHeight="1" x14ac:dyDescent="0.2">
      <c r="A777">
        <v>776</v>
      </c>
      <c r="B777" s="47">
        <f ca="1">IF('Inputs and Results'!$C$15='Inputs and Results'!$C$13, 'Inputs and Results'!$C$13, IF(E777 &lt;= ('Inputs and Results'!$C$14-'Inputs and Results'!$C$13)/('Inputs and Results'!$C$15-'Inputs and Results'!$C$13), 'Inputs and Results'!$C$13 + SQRT(E777*('Inputs and Results'!$C$15-'Inputs and Results'!$C$13)*('Inputs and Results'!$C$14-'Inputs and Results'!$C$13)), 'Inputs and Results'!$C$15 - SQRT((1-E777)*('Inputs and Results'!$C$15-'Inputs and Results'!$C$13)*('Inputs and Results'!$C$15-'Inputs and Results'!$C$14))))</f>
        <v>0.8725041770028592</v>
      </c>
      <c r="C777" s="47">
        <f ca="1">IF('Inputs and Results'!$G$15='Inputs and Results'!$G$13, 'Inputs and Results'!$G$13, IF(F777 &lt;= ('Inputs and Results'!$G$14-'Inputs and Results'!$G$13)/('Inputs and Results'!$G$15-'Inputs and Results'!$G$13), 'Inputs and Results'!$G$13 + SQRT(F777*('Inputs and Results'!$G$15-'Inputs and Results'!$G$13)*('Inputs and Results'!$G$14-'Inputs and Results'!$G$13)), 'Inputs and Results'!$G$15 - SQRT((1-F777)*('Inputs and Results'!$G$15-'Inputs and Results'!$G$13)*('Inputs and Results'!$G$15-'Inputs and Results'!$G$14))))</f>
        <v>348.34365442089029</v>
      </c>
      <c r="D777">
        <f t="shared" ca="1" si="51"/>
        <v>303.93129351466729</v>
      </c>
      <c r="E777">
        <f t="shared" ca="1" si="50"/>
        <v>0.49708461368107981</v>
      </c>
      <c r="F777">
        <f t="shared" ca="1" si="50"/>
        <v>0.14491455734259029</v>
      </c>
    </row>
    <row r="778" spans="1:6" ht="15.75" customHeight="1" x14ac:dyDescent="0.2">
      <c r="A778">
        <v>777</v>
      </c>
      <c r="B778" s="47">
        <f ca="1">IF('Inputs and Results'!$C$15='Inputs and Results'!$C$13, 'Inputs and Results'!$C$13, IF(E778 &lt;= ('Inputs and Results'!$C$14-'Inputs and Results'!$C$13)/('Inputs and Results'!$C$15-'Inputs and Results'!$C$13), 'Inputs and Results'!$C$13 + SQRT(E778*('Inputs and Results'!$C$15-'Inputs and Results'!$C$13)*('Inputs and Results'!$C$14-'Inputs and Results'!$C$13)), 'Inputs and Results'!$C$15 - SQRT((1-E778)*('Inputs and Results'!$C$15-'Inputs and Results'!$C$13)*('Inputs and Results'!$C$15-'Inputs and Results'!$C$14))))</f>
        <v>0.61627120803847513</v>
      </c>
      <c r="C778" s="47">
        <f ca="1">IF('Inputs and Results'!$G$15='Inputs and Results'!$G$13, 'Inputs and Results'!$G$13, IF(F778 &lt;= ('Inputs and Results'!$G$14-'Inputs and Results'!$G$13)/('Inputs and Results'!$G$15-'Inputs and Results'!$G$13), 'Inputs and Results'!$G$13 + SQRT(F778*('Inputs and Results'!$G$15-'Inputs and Results'!$G$13)*('Inputs and Results'!$G$14-'Inputs and Results'!$G$13)), 'Inputs and Results'!$G$15 - SQRT((1-F778)*('Inputs and Results'!$G$15-'Inputs and Results'!$G$13)*('Inputs and Results'!$G$15-'Inputs and Results'!$G$14))))</f>
        <v>468.86388925713584</v>
      </c>
      <c r="D778">
        <f t="shared" ca="1" si="51"/>
        <v>288.94731543811292</v>
      </c>
      <c r="E778">
        <f t="shared" ca="1" si="50"/>
        <v>0.3686485607081833</v>
      </c>
      <c r="F778">
        <f t="shared" ca="1" si="50"/>
        <v>0.3698017280086654</v>
      </c>
    </row>
    <row r="779" spans="1:6" ht="15.75" customHeight="1" x14ac:dyDescent="0.2">
      <c r="A779">
        <v>778</v>
      </c>
      <c r="B779" s="47">
        <f ca="1">IF('Inputs and Results'!$C$15='Inputs and Results'!$C$13, 'Inputs and Results'!$C$13, IF(E779 &lt;= ('Inputs and Results'!$C$14-'Inputs and Results'!$C$13)/('Inputs and Results'!$C$15-'Inputs and Results'!$C$13), 'Inputs and Results'!$C$13 + SQRT(E779*('Inputs and Results'!$C$15-'Inputs and Results'!$C$13)*('Inputs and Results'!$C$14-'Inputs and Results'!$C$13)), 'Inputs and Results'!$C$15 - SQRT((1-E779)*('Inputs and Results'!$C$15-'Inputs and Results'!$C$13)*('Inputs and Results'!$C$15-'Inputs and Results'!$C$14))))</f>
        <v>0.72302411362144658</v>
      </c>
      <c r="C779" s="47">
        <f ca="1">IF('Inputs and Results'!$G$15='Inputs and Results'!$G$13, 'Inputs and Results'!$G$13, IF(F779 &lt;= ('Inputs and Results'!$G$14-'Inputs and Results'!$G$13)/('Inputs and Results'!$G$15-'Inputs and Results'!$G$13), 'Inputs and Results'!$G$13 + SQRT(F779*('Inputs and Results'!$G$15-'Inputs and Results'!$G$13)*('Inputs and Results'!$G$14-'Inputs and Results'!$G$13)), 'Inputs and Results'!$G$15 - SQRT((1-F779)*('Inputs and Results'!$G$15-'Inputs and Results'!$G$13)*('Inputs and Results'!$G$15-'Inputs and Results'!$G$14))))</f>
        <v>868.27519067703486</v>
      </c>
      <c r="D779">
        <f t="shared" ca="1" si="51"/>
        <v>627.7839001187557</v>
      </c>
      <c r="E779">
        <f t="shared" ca="1" si="50"/>
        <v>0.42393120142784446</v>
      </c>
      <c r="F779">
        <f t="shared" ca="1" si="50"/>
        <v>0.87027112681377394</v>
      </c>
    </row>
    <row r="780" spans="1:6" ht="15.75" customHeight="1" x14ac:dyDescent="0.2">
      <c r="A780">
        <v>779</v>
      </c>
      <c r="B780" s="47">
        <f ca="1">IF('Inputs and Results'!$C$15='Inputs and Results'!$C$13, 'Inputs and Results'!$C$13, IF(E780 &lt;= ('Inputs and Results'!$C$14-'Inputs and Results'!$C$13)/('Inputs and Results'!$C$15-'Inputs and Results'!$C$13), 'Inputs and Results'!$C$13 + SQRT(E780*('Inputs and Results'!$C$15-'Inputs and Results'!$C$13)*('Inputs and Results'!$C$14-'Inputs and Results'!$C$13)), 'Inputs and Results'!$C$15 - SQRT((1-E780)*('Inputs and Results'!$C$15-'Inputs and Results'!$C$13)*('Inputs and Results'!$C$15-'Inputs and Results'!$C$14))))</f>
        <v>0.5298410213838598</v>
      </c>
      <c r="C780" s="47">
        <f ca="1">IF('Inputs and Results'!$G$15='Inputs and Results'!$G$13, 'Inputs and Results'!$G$13, IF(F780 &lt;= ('Inputs and Results'!$G$14-'Inputs and Results'!$G$13)/('Inputs and Results'!$G$15-'Inputs and Results'!$G$13), 'Inputs and Results'!$G$13 + SQRT(F780*('Inputs and Results'!$G$15-'Inputs and Results'!$G$13)*('Inputs and Results'!$G$14-'Inputs and Results'!$G$13)), 'Inputs and Results'!$G$15 - SQRT((1-F780)*('Inputs and Results'!$G$15-'Inputs and Results'!$G$13)*('Inputs and Results'!$G$15-'Inputs and Results'!$G$14))))</f>
        <v>509.59702529375522</v>
      </c>
      <c r="D780">
        <f t="shared" ca="1" si="51"/>
        <v>270.00540837581991</v>
      </c>
      <c r="E780">
        <f t="shared" ca="1" si="50"/>
        <v>0.32203495781800751</v>
      </c>
      <c r="F780">
        <f t="shared" ca="1" si="50"/>
        <v>0.43806504580274752</v>
      </c>
    </row>
    <row r="781" spans="1:6" ht="15.75" customHeight="1" x14ac:dyDescent="0.2">
      <c r="A781">
        <v>780</v>
      </c>
      <c r="B781" s="47">
        <f ca="1">IF('Inputs and Results'!$C$15='Inputs and Results'!$C$13, 'Inputs and Results'!$C$13, IF(E781 &lt;= ('Inputs and Results'!$C$14-'Inputs and Results'!$C$13)/('Inputs and Results'!$C$15-'Inputs and Results'!$C$13), 'Inputs and Results'!$C$13 + SQRT(E781*('Inputs and Results'!$C$15-'Inputs and Results'!$C$13)*('Inputs and Results'!$C$14-'Inputs and Results'!$C$13)), 'Inputs and Results'!$C$15 - SQRT((1-E781)*('Inputs and Results'!$C$15-'Inputs and Results'!$C$13)*('Inputs and Results'!$C$15-'Inputs and Results'!$C$14))))</f>
        <v>5.1784184918313603E-2</v>
      </c>
      <c r="C781" s="47">
        <f ca="1">IF('Inputs and Results'!$G$15='Inputs and Results'!$G$13, 'Inputs and Results'!$G$13, IF(F781 &lt;= ('Inputs and Results'!$G$14-'Inputs and Results'!$G$13)/('Inputs and Results'!$G$15-'Inputs and Results'!$G$13), 'Inputs and Results'!$G$13 + SQRT(F781*('Inputs and Results'!$G$15-'Inputs and Results'!$G$13)*('Inputs and Results'!$G$14-'Inputs and Results'!$G$13)), 'Inputs and Results'!$G$15 - SQRT((1-F781)*('Inputs and Results'!$G$15-'Inputs and Results'!$G$13)*('Inputs and Results'!$G$15-'Inputs and Results'!$G$14))))</f>
        <v>751.68499448382124</v>
      </c>
      <c r="D781">
        <f t="shared" ca="1" si="51"/>
        <v>38.925394754671743</v>
      </c>
      <c r="E781">
        <f t="shared" ca="1" si="50"/>
        <v>3.4224834189136466E-2</v>
      </c>
      <c r="F781">
        <f t="shared" ca="1" si="50"/>
        <v>0.76305514096704663</v>
      </c>
    </row>
    <row r="782" spans="1:6" ht="15.75" customHeight="1" x14ac:dyDescent="0.2">
      <c r="A782">
        <v>781</v>
      </c>
      <c r="B782" s="47">
        <f ca="1">IF('Inputs and Results'!$C$15='Inputs and Results'!$C$13, 'Inputs and Results'!$C$13, IF(E782 &lt;= ('Inputs and Results'!$C$14-'Inputs and Results'!$C$13)/('Inputs and Results'!$C$15-'Inputs and Results'!$C$13), 'Inputs and Results'!$C$13 + SQRT(E782*('Inputs and Results'!$C$15-'Inputs and Results'!$C$13)*('Inputs and Results'!$C$14-'Inputs and Results'!$C$13)), 'Inputs and Results'!$C$15 - SQRT((1-E782)*('Inputs and Results'!$C$15-'Inputs and Results'!$C$13)*('Inputs and Results'!$C$15-'Inputs and Results'!$C$14))))</f>
        <v>0.41950890564275722</v>
      </c>
      <c r="C782" s="47">
        <f ca="1">IF('Inputs and Results'!$G$15='Inputs and Results'!$G$13, 'Inputs and Results'!$G$13, IF(F782 &lt;= ('Inputs and Results'!$G$14-'Inputs and Results'!$G$13)/('Inputs and Results'!$G$15-'Inputs and Results'!$G$13), 'Inputs and Results'!$G$13 + SQRT(F782*('Inputs and Results'!$G$15-'Inputs and Results'!$G$13)*('Inputs and Results'!$G$14-'Inputs and Results'!$G$13)), 'Inputs and Results'!$G$15 - SQRT((1-F782)*('Inputs and Results'!$G$15-'Inputs and Results'!$G$13)*('Inputs and Results'!$G$15-'Inputs and Results'!$G$14))))</f>
        <v>608.56943819082278</v>
      </c>
      <c r="D782">
        <f t="shared" ca="1" si="51"/>
        <v>255.30029902305964</v>
      </c>
      <c r="E782">
        <f t="shared" ref="E782:F801" ca="1" si="52">RAND()</f>
        <v>0.26011841243810663</v>
      </c>
      <c r="F782">
        <f t="shared" ca="1" si="52"/>
        <v>0.58762885849432067</v>
      </c>
    </row>
    <row r="783" spans="1:6" ht="15.75" customHeight="1" x14ac:dyDescent="0.2">
      <c r="A783">
        <v>782</v>
      </c>
      <c r="B783" s="47">
        <f ca="1">IF('Inputs and Results'!$C$15='Inputs and Results'!$C$13, 'Inputs and Results'!$C$13, IF(E783 &lt;= ('Inputs and Results'!$C$14-'Inputs and Results'!$C$13)/('Inputs and Results'!$C$15-'Inputs and Results'!$C$13), 'Inputs and Results'!$C$13 + SQRT(E783*('Inputs and Results'!$C$15-'Inputs and Results'!$C$13)*('Inputs and Results'!$C$14-'Inputs and Results'!$C$13)), 'Inputs and Results'!$C$15 - SQRT((1-E783)*('Inputs and Results'!$C$15-'Inputs and Results'!$C$13)*('Inputs and Results'!$C$15-'Inputs and Results'!$C$14))))</f>
        <v>0.39103104975563774</v>
      </c>
      <c r="C783" s="47">
        <f ca="1">IF('Inputs and Results'!$G$15='Inputs and Results'!$G$13, 'Inputs and Results'!$G$13, IF(F783 &lt;= ('Inputs and Results'!$G$14-'Inputs and Results'!$G$13)/('Inputs and Results'!$G$15-'Inputs and Results'!$G$13), 'Inputs and Results'!$G$13 + SQRT(F783*('Inputs and Results'!$G$15-'Inputs and Results'!$G$13)*('Inputs and Results'!$G$14-'Inputs and Results'!$G$13)), 'Inputs and Results'!$G$15 - SQRT((1-F783)*('Inputs and Results'!$G$15-'Inputs and Results'!$G$13)*('Inputs and Results'!$G$15-'Inputs and Results'!$G$14))))</f>
        <v>484.29589267466997</v>
      </c>
      <c r="D783">
        <f t="shared" ca="1" si="51"/>
        <v>189.37473130491986</v>
      </c>
      <c r="E783">
        <f t="shared" ca="1" si="52"/>
        <v>0.24369789074009229</v>
      </c>
      <c r="F783">
        <f t="shared" ca="1" si="52"/>
        <v>0.39612401517688078</v>
      </c>
    </row>
    <row r="784" spans="1:6" ht="15.75" customHeight="1" x14ac:dyDescent="0.2">
      <c r="A784">
        <v>783</v>
      </c>
      <c r="B784" s="47">
        <f ca="1">IF('Inputs and Results'!$C$15='Inputs and Results'!$C$13, 'Inputs and Results'!$C$13, IF(E784 &lt;= ('Inputs and Results'!$C$14-'Inputs and Results'!$C$13)/('Inputs and Results'!$C$15-'Inputs and Results'!$C$13), 'Inputs and Results'!$C$13 + SQRT(E784*('Inputs and Results'!$C$15-'Inputs and Results'!$C$13)*('Inputs and Results'!$C$14-'Inputs and Results'!$C$13)), 'Inputs and Results'!$C$15 - SQRT((1-E784)*('Inputs and Results'!$C$15-'Inputs and Results'!$C$13)*('Inputs and Results'!$C$15-'Inputs and Results'!$C$14))))</f>
        <v>0.19115542458391577</v>
      </c>
      <c r="C784" s="47">
        <f ca="1">IF('Inputs and Results'!$G$15='Inputs and Results'!$G$13, 'Inputs and Results'!$G$13, IF(F784 &lt;= ('Inputs and Results'!$G$14-'Inputs and Results'!$G$13)/('Inputs and Results'!$G$15-'Inputs and Results'!$G$13), 'Inputs and Results'!$G$13 + SQRT(F784*('Inputs and Results'!$G$15-'Inputs and Results'!$G$13)*('Inputs and Results'!$G$14-'Inputs and Results'!$G$13)), 'Inputs and Results'!$G$15 - SQRT((1-F784)*('Inputs and Results'!$G$15-'Inputs and Results'!$G$13)*('Inputs and Results'!$G$15-'Inputs and Results'!$G$14))))</f>
        <v>324.12469119800176</v>
      </c>
      <c r="D784">
        <f t="shared" ca="1" si="51"/>
        <v>61.95819296408461</v>
      </c>
      <c r="E784">
        <f t="shared" ca="1" si="52"/>
        <v>0.12337690568395965</v>
      </c>
      <c r="F784">
        <f t="shared" ca="1" si="52"/>
        <v>9.5590101670402827E-2</v>
      </c>
    </row>
    <row r="785" spans="1:6" ht="15.75" customHeight="1" x14ac:dyDescent="0.2">
      <c r="A785">
        <v>784</v>
      </c>
      <c r="B785" s="47">
        <f ca="1">IF('Inputs and Results'!$C$15='Inputs and Results'!$C$13, 'Inputs and Results'!$C$13, IF(E785 &lt;= ('Inputs and Results'!$C$14-'Inputs and Results'!$C$13)/('Inputs and Results'!$C$15-'Inputs and Results'!$C$13), 'Inputs and Results'!$C$13 + SQRT(E785*('Inputs and Results'!$C$15-'Inputs and Results'!$C$13)*('Inputs and Results'!$C$14-'Inputs and Results'!$C$13)), 'Inputs and Results'!$C$15 - SQRT((1-E785)*('Inputs and Results'!$C$15-'Inputs and Results'!$C$13)*('Inputs and Results'!$C$15-'Inputs and Results'!$C$14))))</f>
        <v>0.47207076480811017</v>
      </c>
      <c r="C785" s="47">
        <f ca="1">IF('Inputs and Results'!$G$15='Inputs and Results'!$G$13, 'Inputs and Results'!$G$13, IF(F785 &lt;= ('Inputs and Results'!$G$14-'Inputs and Results'!$G$13)/('Inputs and Results'!$G$15-'Inputs and Results'!$G$13), 'Inputs and Results'!$G$13 + SQRT(F785*('Inputs and Results'!$G$15-'Inputs and Results'!$G$13)*('Inputs and Results'!$G$14-'Inputs and Results'!$G$13)), 'Inputs and Results'!$G$15 - SQRT((1-F785)*('Inputs and Results'!$G$15-'Inputs and Results'!$G$13)*('Inputs and Results'!$G$15-'Inputs and Results'!$G$14))))</f>
        <v>1055.5439196586935</v>
      </c>
      <c r="D785">
        <f t="shared" ca="1" si="51"/>
        <v>498.29142544182986</v>
      </c>
      <c r="E785">
        <f t="shared" ca="1" si="52"/>
        <v>0.28995264242912755</v>
      </c>
      <c r="F785">
        <f t="shared" ca="1" si="52"/>
        <v>0.97539902085896113</v>
      </c>
    </row>
    <row r="786" spans="1:6" ht="15.75" customHeight="1" x14ac:dyDescent="0.2">
      <c r="A786">
        <v>785</v>
      </c>
      <c r="B786" s="47">
        <f ca="1">IF('Inputs and Results'!$C$15='Inputs and Results'!$C$13, 'Inputs and Results'!$C$13, IF(E786 &lt;= ('Inputs and Results'!$C$14-'Inputs and Results'!$C$13)/('Inputs and Results'!$C$15-'Inputs and Results'!$C$13), 'Inputs and Results'!$C$13 + SQRT(E786*('Inputs and Results'!$C$15-'Inputs and Results'!$C$13)*('Inputs and Results'!$C$14-'Inputs and Results'!$C$13)), 'Inputs and Results'!$C$15 - SQRT((1-E786)*('Inputs and Results'!$C$15-'Inputs and Results'!$C$13)*('Inputs and Results'!$C$15-'Inputs and Results'!$C$14))))</f>
        <v>0.64751836879154423</v>
      </c>
      <c r="C786" s="47">
        <f ca="1">IF('Inputs and Results'!$G$15='Inputs and Results'!$G$13, 'Inputs and Results'!$G$13, IF(F786 &lt;= ('Inputs and Results'!$G$14-'Inputs and Results'!$G$13)/('Inputs and Results'!$G$15-'Inputs and Results'!$G$13), 'Inputs and Results'!$G$13 + SQRT(F786*('Inputs and Results'!$G$15-'Inputs and Results'!$G$13)*('Inputs and Results'!$G$14-'Inputs and Results'!$G$13)), 'Inputs and Results'!$G$15 - SQRT((1-F786)*('Inputs and Results'!$G$15-'Inputs and Results'!$G$13)*('Inputs and Results'!$G$15-'Inputs and Results'!$G$14))))</f>
        <v>509.95052896486811</v>
      </c>
      <c r="D786">
        <f t="shared" ca="1" si="51"/>
        <v>330.2023346797165</v>
      </c>
      <c r="E786">
        <f t="shared" ca="1" si="52"/>
        <v>0.38509224164742262</v>
      </c>
      <c r="F786">
        <f t="shared" ca="1" si="52"/>
        <v>0.43864034811348973</v>
      </c>
    </row>
    <row r="787" spans="1:6" ht="15.75" customHeight="1" x14ac:dyDescent="0.2">
      <c r="A787">
        <v>786</v>
      </c>
      <c r="B787" s="47">
        <f ca="1">IF('Inputs and Results'!$C$15='Inputs and Results'!$C$13, 'Inputs and Results'!$C$13, IF(E787 &lt;= ('Inputs and Results'!$C$14-'Inputs and Results'!$C$13)/('Inputs and Results'!$C$15-'Inputs and Results'!$C$13), 'Inputs and Results'!$C$13 + SQRT(E787*('Inputs and Results'!$C$15-'Inputs and Results'!$C$13)*('Inputs and Results'!$C$14-'Inputs and Results'!$C$13)), 'Inputs and Results'!$C$15 - SQRT((1-E787)*('Inputs and Results'!$C$15-'Inputs and Results'!$C$13)*('Inputs and Results'!$C$15-'Inputs and Results'!$C$14))))</f>
        <v>1.9105889278736681</v>
      </c>
      <c r="C787" s="47">
        <f ca="1">IF('Inputs and Results'!$G$15='Inputs and Results'!$G$13, 'Inputs and Results'!$G$13, IF(F787 &lt;= ('Inputs and Results'!$G$14-'Inputs and Results'!$G$13)/('Inputs and Results'!$G$15-'Inputs and Results'!$G$13), 'Inputs and Results'!$G$13 + SQRT(F787*('Inputs and Results'!$G$15-'Inputs and Results'!$G$13)*('Inputs and Results'!$G$14-'Inputs and Results'!$G$13)), 'Inputs and Results'!$G$15 - SQRT((1-F787)*('Inputs and Results'!$G$15-'Inputs and Results'!$G$13)*('Inputs and Results'!$G$15-'Inputs and Results'!$G$14))))</f>
        <v>501.56276018165488</v>
      </c>
      <c r="D787">
        <f t="shared" ca="1" si="51"/>
        <v>958.28025623682572</v>
      </c>
      <c r="E787">
        <f t="shared" ca="1" si="52"/>
        <v>0.86813150176983955</v>
      </c>
      <c r="F787">
        <f t="shared" ca="1" si="52"/>
        <v>0.42491039932628993</v>
      </c>
    </row>
    <row r="788" spans="1:6" ht="15.75" customHeight="1" x14ac:dyDescent="0.2">
      <c r="A788">
        <v>787</v>
      </c>
      <c r="B788" s="47">
        <f ca="1">IF('Inputs and Results'!$C$15='Inputs and Results'!$C$13, 'Inputs and Results'!$C$13, IF(E788 &lt;= ('Inputs and Results'!$C$14-'Inputs and Results'!$C$13)/('Inputs and Results'!$C$15-'Inputs and Results'!$C$13), 'Inputs and Results'!$C$13 + SQRT(E788*('Inputs and Results'!$C$15-'Inputs and Results'!$C$13)*('Inputs and Results'!$C$14-'Inputs and Results'!$C$13)), 'Inputs and Results'!$C$15 - SQRT((1-E788)*('Inputs and Results'!$C$15-'Inputs and Results'!$C$13)*('Inputs and Results'!$C$15-'Inputs and Results'!$C$14))))</f>
        <v>0.9818655726103227</v>
      </c>
      <c r="C788" s="47">
        <f ca="1">IF('Inputs and Results'!$G$15='Inputs and Results'!$G$13, 'Inputs and Results'!$G$13, IF(F788 &lt;= ('Inputs and Results'!$G$14-'Inputs and Results'!$G$13)/('Inputs and Results'!$G$15-'Inputs and Results'!$G$13), 'Inputs and Results'!$G$13 + SQRT(F788*('Inputs and Results'!$G$15-'Inputs and Results'!$G$13)*('Inputs and Results'!$G$14-'Inputs and Results'!$G$13)), 'Inputs and Results'!$G$15 - SQRT((1-F788)*('Inputs and Results'!$G$15-'Inputs and Results'!$G$13)*('Inputs and Results'!$G$15-'Inputs and Results'!$G$14))))</f>
        <v>691.26084873947275</v>
      </c>
      <c r="D788">
        <f t="shared" ca="1" si="51"/>
        <v>678.72522907068003</v>
      </c>
      <c r="E788">
        <f t="shared" ca="1" si="52"/>
        <v>0.54745927033161534</v>
      </c>
      <c r="F788">
        <f t="shared" ca="1" si="52"/>
        <v>0.69487972872652737</v>
      </c>
    </row>
    <row r="789" spans="1:6" ht="15.75" customHeight="1" x14ac:dyDescent="0.2">
      <c r="A789">
        <v>788</v>
      </c>
      <c r="B789" s="47">
        <f ca="1">IF('Inputs and Results'!$C$15='Inputs and Results'!$C$13, 'Inputs and Results'!$C$13, IF(E789 &lt;= ('Inputs and Results'!$C$14-'Inputs and Results'!$C$13)/('Inputs and Results'!$C$15-'Inputs and Results'!$C$13), 'Inputs and Results'!$C$13 + SQRT(E789*('Inputs and Results'!$C$15-'Inputs and Results'!$C$13)*('Inputs and Results'!$C$14-'Inputs and Results'!$C$13)), 'Inputs and Results'!$C$15 - SQRT((1-E789)*('Inputs and Results'!$C$15-'Inputs and Results'!$C$13)*('Inputs and Results'!$C$15-'Inputs and Results'!$C$14))))</f>
        <v>1.3835887406784131</v>
      </c>
      <c r="C789" s="47">
        <f ca="1">IF('Inputs and Results'!$G$15='Inputs and Results'!$G$13, 'Inputs and Results'!$G$13, IF(F789 &lt;= ('Inputs and Results'!$G$14-'Inputs and Results'!$G$13)/('Inputs and Results'!$G$15-'Inputs and Results'!$G$13), 'Inputs and Results'!$G$13 + SQRT(F789*('Inputs and Results'!$G$15-'Inputs and Results'!$G$13)*('Inputs and Results'!$G$14-'Inputs and Results'!$G$13)), 'Inputs and Results'!$G$15 - SQRT((1-F789)*('Inputs and Results'!$G$15-'Inputs and Results'!$G$13)*('Inputs and Results'!$G$15-'Inputs and Results'!$G$14))))</f>
        <v>498.5581043580022</v>
      </c>
      <c r="D789">
        <f t="shared" ca="1" si="51"/>
        <v>689.79937976370513</v>
      </c>
      <c r="E789">
        <f t="shared" ca="1" si="52"/>
        <v>0.70969051563760011</v>
      </c>
      <c r="F789">
        <f t="shared" ca="1" si="52"/>
        <v>0.41995172013397208</v>
      </c>
    </row>
    <row r="790" spans="1:6" ht="15.75" customHeight="1" x14ac:dyDescent="0.2">
      <c r="A790">
        <v>789</v>
      </c>
      <c r="B790" s="47">
        <f ca="1">IF('Inputs and Results'!$C$15='Inputs and Results'!$C$13, 'Inputs and Results'!$C$13, IF(E790 &lt;= ('Inputs and Results'!$C$14-'Inputs and Results'!$C$13)/('Inputs and Results'!$C$15-'Inputs and Results'!$C$13), 'Inputs and Results'!$C$13 + SQRT(E790*('Inputs and Results'!$C$15-'Inputs and Results'!$C$13)*('Inputs and Results'!$C$14-'Inputs and Results'!$C$13)), 'Inputs and Results'!$C$15 - SQRT((1-E790)*('Inputs and Results'!$C$15-'Inputs and Results'!$C$13)*('Inputs and Results'!$C$15-'Inputs and Results'!$C$14))))</f>
        <v>0.48567873458243893</v>
      </c>
      <c r="C790" s="47">
        <f ca="1">IF('Inputs and Results'!$G$15='Inputs and Results'!$G$13, 'Inputs and Results'!$G$13, IF(F790 &lt;= ('Inputs and Results'!$G$14-'Inputs and Results'!$G$13)/('Inputs and Results'!$G$15-'Inputs and Results'!$G$13), 'Inputs and Results'!$G$13 + SQRT(F790*('Inputs and Results'!$G$15-'Inputs and Results'!$G$13)*('Inputs and Results'!$G$14-'Inputs and Results'!$G$13)), 'Inputs and Results'!$G$15 - SQRT((1-F790)*('Inputs and Results'!$G$15-'Inputs and Results'!$G$13)*('Inputs and Results'!$G$15-'Inputs and Results'!$G$14))))</f>
        <v>704.86907706833915</v>
      </c>
      <c r="D790">
        <f t="shared" ca="1" si="51"/>
        <v>342.33992139684256</v>
      </c>
      <c r="E790">
        <f t="shared" ca="1" si="52"/>
        <v>0.2975765082521149</v>
      </c>
      <c r="F790">
        <f t="shared" ca="1" si="52"/>
        <v>0.71098469557218025</v>
      </c>
    </row>
    <row r="791" spans="1:6" ht="15.75" customHeight="1" x14ac:dyDescent="0.2">
      <c r="A791">
        <v>790</v>
      </c>
      <c r="B791" s="47">
        <f ca="1">IF('Inputs and Results'!$C$15='Inputs and Results'!$C$13, 'Inputs and Results'!$C$13, IF(E791 &lt;= ('Inputs and Results'!$C$14-'Inputs and Results'!$C$13)/('Inputs and Results'!$C$15-'Inputs and Results'!$C$13), 'Inputs and Results'!$C$13 + SQRT(E791*('Inputs and Results'!$C$15-'Inputs and Results'!$C$13)*('Inputs and Results'!$C$14-'Inputs and Results'!$C$13)), 'Inputs and Results'!$C$15 - SQRT((1-E791)*('Inputs and Results'!$C$15-'Inputs and Results'!$C$13)*('Inputs and Results'!$C$15-'Inputs and Results'!$C$14))))</f>
        <v>0.20709806102599648</v>
      </c>
      <c r="C791" s="47">
        <f ca="1">IF('Inputs and Results'!$G$15='Inputs and Results'!$G$13, 'Inputs and Results'!$G$13, IF(F791 &lt;= ('Inputs and Results'!$G$14-'Inputs and Results'!$G$13)/('Inputs and Results'!$G$15-'Inputs and Results'!$G$13), 'Inputs and Results'!$G$13 + SQRT(F791*('Inputs and Results'!$G$15-'Inputs and Results'!$G$13)*('Inputs and Results'!$G$14-'Inputs and Results'!$G$13)), 'Inputs and Results'!$G$15 - SQRT((1-F791)*('Inputs and Results'!$G$15-'Inputs and Results'!$G$13)*('Inputs and Results'!$G$15-'Inputs and Results'!$G$14))))</f>
        <v>293.27360050380878</v>
      </c>
      <c r="D791">
        <f t="shared" ca="1" si="51"/>
        <v>60.736394014451506</v>
      </c>
      <c r="E791">
        <f t="shared" ca="1" si="52"/>
        <v>0.13329986214169476</v>
      </c>
      <c r="F791">
        <f t="shared" ca="1" si="52"/>
        <v>3.0755689075007475E-2</v>
      </c>
    </row>
    <row r="792" spans="1:6" ht="15.75" customHeight="1" x14ac:dyDescent="0.2">
      <c r="A792">
        <v>791</v>
      </c>
      <c r="B792" s="47">
        <f ca="1">IF('Inputs and Results'!$C$15='Inputs and Results'!$C$13, 'Inputs and Results'!$C$13, IF(E792 &lt;= ('Inputs and Results'!$C$14-'Inputs and Results'!$C$13)/('Inputs and Results'!$C$15-'Inputs and Results'!$C$13), 'Inputs and Results'!$C$13 + SQRT(E792*('Inputs and Results'!$C$15-'Inputs and Results'!$C$13)*('Inputs and Results'!$C$14-'Inputs and Results'!$C$13)), 'Inputs and Results'!$C$15 - SQRT((1-E792)*('Inputs and Results'!$C$15-'Inputs and Results'!$C$13)*('Inputs and Results'!$C$15-'Inputs and Results'!$C$14))))</f>
        <v>0.95972162645438708</v>
      </c>
      <c r="C792" s="47">
        <f ca="1">IF('Inputs and Results'!$G$15='Inputs and Results'!$G$13, 'Inputs and Results'!$G$13, IF(F792 &lt;= ('Inputs and Results'!$G$14-'Inputs and Results'!$G$13)/('Inputs and Results'!$G$15-'Inputs and Results'!$G$13), 'Inputs and Results'!$G$13 + SQRT(F792*('Inputs and Results'!$G$15-'Inputs and Results'!$G$13)*('Inputs and Results'!$G$14-'Inputs and Results'!$G$13)), 'Inputs and Results'!$G$15 - SQRT((1-F792)*('Inputs and Results'!$G$15-'Inputs and Results'!$G$13)*('Inputs and Results'!$G$15-'Inputs and Results'!$G$14))))</f>
        <v>632.77113127186703</v>
      </c>
      <c r="D792">
        <f t="shared" ca="1" si="51"/>
        <v>607.28413927761869</v>
      </c>
      <c r="E792">
        <f t="shared" ca="1" si="52"/>
        <v>0.53747379538245188</v>
      </c>
      <c r="F792">
        <f t="shared" ca="1" si="52"/>
        <v>0.62068729344773776</v>
      </c>
    </row>
    <row r="793" spans="1:6" ht="15.75" customHeight="1" x14ac:dyDescent="0.2">
      <c r="A793">
        <v>792</v>
      </c>
      <c r="B793" s="47">
        <f ca="1">IF('Inputs and Results'!$C$15='Inputs and Results'!$C$13, 'Inputs and Results'!$C$13, IF(E793 &lt;= ('Inputs and Results'!$C$14-'Inputs and Results'!$C$13)/('Inputs and Results'!$C$15-'Inputs and Results'!$C$13), 'Inputs and Results'!$C$13 + SQRT(E793*('Inputs and Results'!$C$15-'Inputs and Results'!$C$13)*('Inputs and Results'!$C$14-'Inputs and Results'!$C$13)), 'Inputs and Results'!$C$15 - SQRT((1-E793)*('Inputs and Results'!$C$15-'Inputs and Results'!$C$13)*('Inputs and Results'!$C$15-'Inputs and Results'!$C$14))))</f>
        <v>0.95086596375658905</v>
      </c>
      <c r="C793" s="47">
        <f ca="1">IF('Inputs and Results'!$G$15='Inputs and Results'!$G$13, 'Inputs and Results'!$G$13, IF(F793 &lt;= ('Inputs and Results'!$G$14-'Inputs and Results'!$G$13)/('Inputs and Results'!$G$15-'Inputs and Results'!$G$13), 'Inputs and Results'!$G$13 + SQRT(F793*('Inputs and Results'!$G$15-'Inputs and Results'!$G$13)*('Inputs and Results'!$G$14-'Inputs and Results'!$G$13)), 'Inputs and Results'!$G$15 - SQRT((1-F793)*('Inputs and Results'!$G$15-'Inputs and Results'!$G$13)*('Inputs and Results'!$G$15-'Inputs and Results'!$G$14))))</f>
        <v>865.71048733469934</v>
      </c>
      <c r="D793">
        <f t="shared" ca="1" si="51"/>
        <v>823.17463687369525</v>
      </c>
      <c r="E793">
        <f t="shared" ca="1" si="52"/>
        <v>0.53344996683430979</v>
      </c>
      <c r="F793">
        <f t="shared" ca="1" si="52"/>
        <v>0.86825739586036965</v>
      </c>
    </row>
    <row r="794" spans="1:6" ht="15.75" customHeight="1" x14ac:dyDescent="0.2">
      <c r="A794">
        <v>793</v>
      </c>
      <c r="B794" s="47">
        <f ca="1">IF('Inputs and Results'!$C$15='Inputs and Results'!$C$13, 'Inputs and Results'!$C$13, IF(E794 &lt;= ('Inputs and Results'!$C$14-'Inputs and Results'!$C$13)/('Inputs and Results'!$C$15-'Inputs and Results'!$C$13), 'Inputs and Results'!$C$13 + SQRT(E794*('Inputs and Results'!$C$15-'Inputs and Results'!$C$13)*('Inputs and Results'!$C$14-'Inputs and Results'!$C$13)), 'Inputs and Results'!$C$15 - SQRT((1-E794)*('Inputs and Results'!$C$15-'Inputs and Results'!$C$13)*('Inputs and Results'!$C$15-'Inputs and Results'!$C$14))))</f>
        <v>1.3767005168343203</v>
      </c>
      <c r="C794" s="47">
        <f ca="1">IF('Inputs and Results'!$G$15='Inputs and Results'!$G$13, 'Inputs and Results'!$G$13, IF(F794 &lt;= ('Inputs and Results'!$G$14-'Inputs and Results'!$G$13)/('Inputs and Results'!$G$15-'Inputs and Results'!$G$13), 'Inputs and Results'!$G$13 + SQRT(F794*('Inputs and Results'!$G$15-'Inputs and Results'!$G$13)*('Inputs and Results'!$G$14-'Inputs and Results'!$G$13)), 'Inputs and Results'!$G$15 - SQRT((1-F794)*('Inputs and Results'!$G$15-'Inputs and Results'!$G$13)*('Inputs and Results'!$G$15-'Inputs and Results'!$G$14))))</f>
        <v>951.24738907933249</v>
      </c>
      <c r="D794">
        <f t="shared" ca="1" si="51"/>
        <v>1309.5827721828148</v>
      </c>
      <c r="E794">
        <f t="shared" ca="1" si="52"/>
        <v>0.7072109764393375</v>
      </c>
      <c r="F794">
        <f t="shared" ca="1" si="52"/>
        <v>0.92705155558402741</v>
      </c>
    </row>
    <row r="795" spans="1:6" ht="15.75" customHeight="1" x14ac:dyDescent="0.2">
      <c r="A795">
        <v>794</v>
      </c>
      <c r="B795" s="47">
        <f ca="1">IF('Inputs and Results'!$C$15='Inputs and Results'!$C$13, 'Inputs and Results'!$C$13, IF(E795 &lt;= ('Inputs and Results'!$C$14-'Inputs and Results'!$C$13)/('Inputs and Results'!$C$15-'Inputs and Results'!$C$13), 'Inputs and Results'!$C$13 + SQRT(E795*('Inputs and Results'!$C$15-'Inputs and Results'!$C$13)*('Inputs and Results'!$C$14-'Inputs and Results'!$C$13)), 'Inputs and Results'!$C$15 - SQRT((1-E795)*('Inputs and Results'!$C$15-'Inputs and Results'!$C$13)*('Inputs and Results'!$C$15-'Inputs and Results'!$C$14))))</f>
        <v>1.7540625925790496</v>
      </c>
      <c r="C795" s="47">
        <f ca="1">IF('Inputs and Results'!$G$15='Inputs and Results'!$G$13, 'Inputs and Results'!$G$13, IF(F795 &lt;= ('Inputs and Results'!$G$14-'Inputs and Results'!$G$13)/('Inputs and Results'!$G$15-'Inputs and Results'!$G$13), 'Inputs and Results'!$G$13 + SQRT(F795*('Inputs and Results'!$G$15-'Inputs and Results'!$G$13)*('Inputs and Results'!$G$14-'Inputs and Results'!$G$13)), 'Inputs and Results'!$G$15 - SQRT((1-F795)*('Inputs and Results'!$G$15-'Inputs and Results'!$G$13)*('Inputs and Results'!$G$15-'Inputs and Results'!$G$14))))</f>
        <v>511.63958200679212</v>
      </c>
      <c r="D795">
        <f t="shared" ca="1" si="51"/>
        <v>897.44785168089504</v>
      </c>
      <c r="E795">
        <f t="shared" ca="1" si="52"/>
        <v>0.82751555297657342</v>
      </c>
      <c r="F795">
        <f t="shared" ca="1" si="52"/>
        <v>0.44138509567471529</v>
      </c>
    </row>
    <row r="796" spans="1:6" ht="15.75" customHeight="1" x14ac:dyDescent="0.2">
      <c r="A796">
        <v>795</v>
      </c>
      <c r="B796" s="47">
        <f ca="1">IF('Inputs and Results'!$C$15='Inputs and Results'!$C$13, 'Inputs and Results'!$C$13, IF(E796 &lt;= ('Inputs and Results'!$C$14-'Inputs and Results'!$C$13)/('Inputs and Results'!$C$15-'Inputs and Results'!$C$13), 'Inputs and Results'!$C$13 + SQRT(E796*('Inputs and Results'!$C$15-'Inputs and Results'!$C$13)*('Inputs and Results'!$C$14-'Inputs and Results'!$C$13)), 'Inputs and Results'!$C$15 - SQRT((1-E796)*('Inputs and Results'!$C$15-'Inputs and Results'!$C$13)*('Inputs and Results'!$C$15-'Inputs and Results'!$C$14))))</f>
        <v>0.20674377114332554</v>
      </c>
      <c r="C796" s="47">
        <f ca="1">IF('Inputs and Results'!$G$15='Inputs and Results'!$G$13, 'Inputs and Results'!$G$13, IF(F796 &lt;= ('Inputs and Results'!$G$14-'Inputs and Results'!$G$13)/('Inputs and Results'!$G$15-'Inputs and Results'!$G$13), 'Inputs and Results'!$G$13 + SQRT(F796*('Inputs and Results'!$G$15-'Inputs and Results'!$G$13)*('Inputs and Results'!$G$14-'Inputs and Results'!$G$13)), 'Inputs and Results'!$G$15 - SQRT((1-F796)*('Inputs and Results'!$G$15-'Inputs and Results'!$G$13)*('Inputs and Results'!$G$15-'Inputs and Results'!$G$14))))</f>
        <v>416.27748002405428</v>
      </c>
      <c r="D796">
        <f t="shared" ca="1" si="51"/>
        <v>86.062776062213345</v>
      </c>
      <c r="E796">
        <f t="shared" ca="1" si="52"/>
        <v>0.13307995999482092</v>
      </c>
      <c r="F796">
        <f t="shared" ca="1" si="52"/>
        <v>0.2758885878925369</v>
      </c>
    </row>
    <row r="797" spans="1:6" ht="15.75" customHeight="1" x14ac:dyDescent="0.2">
      <c r="A797">
        <v>796</v>
      </c>
      <c r="B797" s="47">
        <f ca="1">IF('Inputs and Results'!$C$15='Inputs and Results'!$C$13, 'Inputs and Results'!$C$13, IF(E797 &lt;= ('Inputs and Results'!$C$14-'Inputs and Results'!$C$13)/('Inputs and Results'!$C$15-'Inputs and Results'!$C$13), 'Inputs and Results'!$C$13 + SQRT(E797*('Inputs and Results'!$C$15-'Inputs and Results'!$C$13)*('Inputs and Results'!$C$14-'Inputs and Results'!$C$13)), 'Inputs and Results'!$C$15 - SQRT((1-E797)*('Inputs and Results'!$C$15-'Inputs and Results'!$C$13)*('Inputs and Results'!$C$15-'Inputs and Results'!$C$14))))</f>
        <v>1.2510345747369009</v>
      </c>
      <c r="C797" s="47">
        <f ca="1">IF('Inputs and Results'!$G$15='Inputs and Results'!$G$13, 'Inputs and Results'!$G$13, IF(F797 &lt;= ('Inputs and Results'!$G$14-'Inputs and Results'!$G$13)/('Inputs and Results'!$G$15-'Inputs and Results'!$G$13), 'Inputs and Results'!$G$13 + SQRT(F797*('Inputs and Results'!$G$15-'Inputs and Results'!$G$13)*('Inputs and Results'!$G$14-'Inputs and Results'!$G$13)), 'Inputs and Results'!$G$15 - SQRT((1-F797)*('Inputs and Results'!$G$15-'Inputs and Results'!$G$13)*('Inputs and Results'!$G$15-'Inputs and Results'!$G$14))))</f>
        <v>736.29940561489525</v>
      </c>
      <c r="D797">
        <f t="shared" ca="1" si="51"/>
        <v>921.13601378246346</v>
      </c>
      <c r="E797">
        <f t="shared" ca="1" si="52"/>
        <v>0.66012443791491859</v>
      </c>
      <c r="F797">
        <f t="shared" ca="1" si="52"/>
        <v>0.74651279384856495</v>
      </c>
    </row>
    <row r="798" spans="1:6" ht="15.75" customHeight="1" x14ac:dyDescent="0.2">
      <c r="A798">
        <v>797</v>
      </c>
      <c r="B798" s="47">
        <f ca="1">IF('Inputs and Results'!$C$15='Inputs and Results'!$C$13, 'Inputs and Results'!$C$13, IF(E798 &lt;= ('Inputs and Results'!$C$14-'Inputs and Results'!$C$13)/('Inputs and Results'!$C$15-'Inputs and Results'!$C$13), 'Inputs and Results'!$C$13 + SQRT(E798*('Inputs and Results'!$C$15-'Inputs and Results'!$C$13)*('Inputs and Results'!$C$14-'Inputs and Results'!$C$13)), 'Inputs and Results'!$C$15 - SQRT((1-E798)*('Inputs and Results'!$C$15-'Inputs and Results'!$C$13)*('Inputs and Results'!$C$15-'Inputs and Results'!$C$14))))</f>
        <v>0.71403151394879538</v>
      </c>
      <c r="C798" s="47">
        <f ca="1">IF('Inputs and Results'!$G$15='Inputs and Results'!$G$13, 'Inputs and Results'!$G$13, IF(F798 &lt;= ('Inputs and Results'!$G$14-'Inputs and Results'!$G$13)/('Inputs and Results'!$G$15-'Inputs and Results'!$G$13), 'Inputs and Results'!$G$13 + SQRT(F798*('Inputs and Results'!$G$15-'Inputs and Results'!$G$13)*('Inputs and Results'!$G$14-'Inputs and Results'!$G$13)), 'Inputs and Results'!$G$15 - SQRT((1-F798)*('Inputs and Results'!$G$15-'Inputs and Results'!$G$13)*('Inputs and Results'!$G$15-'Inputs and Results'!$G$14))))</f>
        <v>298.52444802013929</v>
      </c>
      <c r="D798">
        <f t="shared" ca="1" si="51"/>
        <v>213.15586357054852</v>
      </c>
      <c r="E798">
        <f t="shared" ca="1" si="52"/>
        <v>0.41937200897564042</v>
      </c>
      <c r="F798">
        <f t="shared" ca="1" si="52"/>
        <v>4.1948961654300398E-2</v>
      </c>
    </row>
    <row r="799" spans="1:6" ht="15.75" customHeight="1" x14ac:dyDescent="0.2">
      <c r="A799">
        <v>798</v>
      </c>
      <c r="B799" s="47">
        <f ca="1">IF('Inputs and Results'!$C$15='Inputs and Results'!$C$13, 'Inputs and Results'!$C$13, IF(E799 &lt;= ('Inputs and Results'!$C$14-'Inputs and Results'!$C$13)/('Inputs and Results'!$C$15-'Inputs and Results'!$C$13), 'Inputs and Results'!$C$13 + SQRT(E799*('Inputs and Results'!$C$15-'Inputs and Results'!$C$13)*('Inputs and Results'!$C$14-'Inputs and Results'!$C$13)), 'Inputs and Results'!$C$15 - SQRT((1-E799)*('Inputs and Results'!$C$15-'Inputs and Results'!$C$13)*('Inputs and Results'!$C$15-'Inputs and Results'!$C$14))))</f>
        <v>0.50646366151064681</v>
      </c>
      <c r="C799" s="47">
        <f ca="1">IF('Inputs and Results'!$G$15='Inputs and Results'!$G$13, 'Inputs and Results'!$G$13, IF(F799 &lt;= ('Inputs and Results'!$G$14-'Inputs and Results'!$G$13)/('Inputs and Results'!$G$15-'Inputs and Results'!$G$13), 'Inputs and Results'!$G$13 + SQRT(F799*('Inputs and Results'!$G$15-'Inputs and Results'!$G$13)*('Inputs and Results'!$G$14-'Inputs and Results'!$G$13)), 'Inputs and Results'!$G$15 - SQRT((1-F799)*('Inputs and Results'!$G$15-'Inputs and Results'!$G$13)*('Inputs and Results'!$G$15-'Inputs and Results'!$G$14))))</f>
        <v>585.19463209171772</v>
      </c>
      <c r="D799">
        <f t="shared" ca="1" si="51"/>
        <v>296.37981606554723</v>
      </c>
      <c r="E799">
        <f t="shared" ca="1" si="52"/>
        <v>0.30914183651478999</v>
      </c>
      <c r="F799">
        <f t="shared" ca="1" si="52"/>
        <v>0.55438885834469409</v>
      </c>
    </row>
    <row r="800" spans="1:6" ht="15.75" customHeight="1" x14ac:dyDescent="0.2">
      <c r="A800">
        <v>799</v>
      </c>
      <c r="B800" s="47">
        <f ca="1">IF('Inputs and Results'!$C$15='Inputs and Results'!$C$13, 'Inputs and Results'!$C$13, IF(E800 &lt;= ('Inputs and Results'!$C$14-'Inputs and Results'!$C$13)/('Inputs and Results'!$C$15-'Inputs and Results'!$C$13), 'Inputs and Results'!$C$13 + SQRT(E800*('Inputs and Results'!$C$15-'Inputs and Results'!$C$13)*('Inputs and Results'!$C$14-'Inputs and Results'!$C$13)), 'Inputs and Results'!$C$15 - SQRT((1-E800)*('Inputs and Results'!$C$15-'Inputs and Results'!$C$13)*('Inputs and Results'!$C$15-'Inputs and Results'!$C$14))))</f>
        <v>2.3590342648141491</v>
      </c>
      <c r="C800" s="47">
        <f ca="1">IF('Inputs and Results'!$G$15='Inputs and Results'!$G$13, 'Inputs and Results'!$G$13, IF(F800 &lt;= ('Inputs and Results'!$G$14-'Inputs and Results'!$G$13)/('Inputs and Results'!$G$15-'Inputs and Results'!$G$13), 'Inputs and Results'!$G$13 + SQRT(F800*('Inputs and Results'!$G$15-'Inputs and Results'!$G$13)*('Inputs and Results'!$G$14-'Inputs and Results'!$G$13)), 'Inputs and Results'!$G$15 - SQRT((1-F800)*('Inputs and Results'!$G$15-'Inputs and Results'!$G$13)*('Inputs and Results'!$G$15-'Inputs and Results'!$G$14))))</f>
        <v>844.55498966400023</v>
      </c>
      <c r="D800">
        <f t="shared" ca="1" si="51"/>
        <v>1992.3341591371361</v>
      </c>
      <c r="E800">
        <f t="shared" ca="1" si="52"/>
        <v>0.95435143625751795</v>
      </c>
      <c r="F800">
        <f t="shared" ca="1" si="52"/>
        <v>0.85105511832986269</v>
      </c>
    </row>
    <row r="801" spans="1:6" ht="15.75" customHeight="1" x14ac:dyDescent="0.2">
      <c r="A801">
        <v>800</v>
      </c>
      <c r="B801" s="47">
        <f ca="1">IF('Inputs and Results'!$C$15='Inputs and Results'!$C$13, 'Inputs and Results'!$C$13, IF(E801 &lt;= ('Inputs and Results'!$C$14-'Inputs and Results'!$C$13)/('Inputs and Results'!$C$15-'Inputs and Results'!$C$13), 'Inputs and Results'!$C$13 + SQRT(E801*('Inputs and Results'!$C$15-'Inputs and Results'!$C$13)*('Inputs and Results'!$C$14-'Inputs and Results'!$C$13)), 'Inputs and Results'!$C$15 - SQRT((1-E801)*('Inputs and Results'!$C$15-'Inputs and Results'!$C$13)*('Inputs and Results'!$C$15-'Inputs and Results'!$C$14))))</f>
        <v>1.7746353535895465</v>
      </c>
      <c r="C801" s="47">
        <f ca="1">IF('Inputs and Results'!$G$15='Inputs and Results'!$G$13, 'Inputs and Results'!$G$13, IF(F801 &lt;= ('Inputs and Results'!$G$14-'Inputs and Results'!$G$13)/('Inputs and Results'!$G$15-'Inputs and Results'!$G$13), 'Inputs and Results'!$G$13 + SQRT(F801*('Inputs and Results'!$G$15-'Inputs and Results'!$G$13)*('Inputs and Results'!$G$14-'Inputs and Results'!$G$13)), 'Inputs and Results'!$G$15 - SQRT((1-F801)*('Inputs and Results'!$G$15-'Inputs and Results'!$G$13)*('Inputs and Results'!$G$15-'Inputs and Results'!$G$14))))</f>
        <v>720.26675844364081</v>
      </c>
      <c r="D801">
        <f t="shared" ca="1" si="51"/>
        <v>1278.2108535494269</v>
      </c>
      <c r="E801">
        <f t="shared" ca="1" si="52"/>
        <v>0.83316460925859825</v>
      </c>
      <c r="F801">
        <f t="shared" ca="1" si="52"/>
        <v>0.72868090194393798</v>
      </c>
    </row>
    <row r="802" spans="1:6" ht="15.75" customHeight="1" x14ac:dyDescent="0.2">
      <c r="A802">
        <v>801</v>
      </c>
      <c r="B802" s="47">
        <f ca="1">IF('Inputs and Results'!$C$15='Inputs and Results'!$C$13, 'Inputs and Results'!$C$13, IF(E802 &lt;= ('Inputs and Results'!$C$14-'Inputs and Results'!$C$13)/('Inputs and Results'!$C$15-'Inputs and Results'!$C$13), 'Inputs and Results'!$C$13 + SQRT(E802*('Inputs and Results'!$C$15-'Inputs and Results'!$C$13)*('Inputs and Results'!$C$14-'Inputs and Results'!$C$13)), 'Inputs and Results'!$C$15 - SQRT((1-E802)*('Inputs and Results'!$C$15-'Inputs and Results'!$C$13)*('Inputs and Results'!$C$15-'Inputs and Results'!$C$14))))</f>
        <v>0.85668503603945423</v>
      </c>
      <c r="C802" s="47">
        <f ca="1">IF('Inputs and Results'!$G$15='Inputs and Results'!$G$13, 'Inputs and Results'!$G$13, IF(F802 &lt;= ('Inputs and Results'!$G$14-'Inputs and Results'!$G$13)/('Inputs and Results'!$G$15-'Inputs and Results'!$G$13), 'Inputs and Results'!$G$13 + SQRT(F802*('Inputs and Results'!$G$15-'Inputs and Results'!$G$13)*('Inputs and Results'!$G$14-'Inputs and Results'!$G$13)), 'Inputs and Results'!$G$15 - SQRT((1-F802)*('Inputs and Results'!$G$15-'Inputs and Results'!$G$13)*('Inputs and Results'!$G$15-'Inputs and Results'!$G$14))))</f>
        <v>279.68159352991609</v>
      </c>
      <c r="D802">
        <f t="shared" ca="1" si="51"/>
        <v>239.59903603274816</v>
      </c>
      <c r="E802">
        <f t="shared" ref="E802:F821" ca="1" si="53">RAND()</f>
        <v>0.48957788502920063</v>
      </c>
      <c r="F802">
        <f t="shared" ca="1" si="53"/>
        <v>1.4795685570084816E-3</v>
      </c>
    </row>
    <row r="803" spans="1:6" ht="15.75" customHeight="1" x14ac:dyDescent="0.2">
      <c r="A803">
        <v>802</v>
      </c>
      <c r="B803" s="47">
        <f ca="1">IF('Inputs and Results'!$C$15='Inputs and Results'!$C$13, 'Inputs and Results'!$C$13, IF(E803 &lt;= ('Inputs and Results'!$C$14-'Inputs and Results'!$C$13)/('Inputs and Results'!$C$15-'Inputs and Results'!$C$13), 'Inputs and Results'!$C$13 + SQRT(E803*('Inputs and Results'!$C$15-'Inputs and Results'!$C$13)*('Inputs and Results'!$C$14-'Inputs and Results'!$C$13)), 'Inputs and Results'!$C$15 - SQRT((1-E803)*('Inputs and Results'!$C$15-'Inputs and Results'!$C$13)*('Inputs and Results'!$C$15-'Inputs and Results'!$C$14))))</f>
        <v>1.9556702337622445</v>
      </c>
      <c r="C803" s="47">
        <f ca="1">IF('Inputs and Results'!$G$15='Inputs and Results'!$G$13, 'Inputs and Results'!$G$13, IF(F803 &lt;= ('Inputs and Results'!$G$14-'Inputs and Results'!$G$13)/('Inputs and Results'!$G$15-'Inputs and Results'!$G$13), 'Inputs and Results'!$G$13 + SQRT(F803*('Inputs and Results'!$G$15-'Inputs and Results'!$G$13)*('Inputs and Results'!$G$14-'Inputs and Results'!$G$13)), 'Inputs and Results'!$G$15 - SQRT((1-F803)*('Inputs and Results'!$G$15-'Inputs and Results'!$G$13)*('Inputs and Results'!$G$15-'Inputs and Results'!$G$14))))</f>
        <v>334.42323752154869</v>
      </c>
      <c r="D803">
        <f t="shared" ca="1" si="51"/>
        <v>654.02157109929374</v>
      </c>
      <c r="E803">
        <f t="shared" ca="1" si="53"/>
        <v>0.87881948214997718</v>
      </c>
      <c r="F803">
        <f t="shared" ca="1" si="53"/>
        <v>0.11673317872788813</v>
      </c>
    </row>
    <row r="804" spans="1:6" ht="15.75" customHeight="1" x14ac:dyDescent="0.2">
      <c r="A804">
        <v>803</v>
      </c>
      <c r="B804" s="47">
        <f ca="1">IF('Inputs and Results'!$C$15='Inputs and Results'!$C$13, 'Inputs and Results'!$C$13, IF(E804 &lt;= ('Inputs and Results'!$C$14-'Inputs and Results'!$C$13)/('Inputs and Results'!$C$15-'Inputs and Results'!$C$13), 'Inputs and Results'!$C$13 + SQRT(E804*('Inputs and Results'!$C$15-'Inputs and Results'!$C$13)*('Inputs and Results'!$C$14-'Inputs and Results'!$C$13)), 'Inputs and Results'!$C$15 - SQRT((1-E804)*('Inputs and Results'!$C$15-'Inputs and Results'!$C$13)*('Inputs and Results'!$C$15-'Inputs and Results'!$C$14))))</f>
        <v>4.3349424438493322E-2</v>
      </c>
      <c r="C804" s="47">
        <f ca="1">IF('Inputs and Results'!$G$15='Inputs and Results'!$G$13, 'Inputs and Results'!$G$13, IF(F804 &lt;= ('Inputs and Results'!$G$14-'Inputs and Results'!$G$13)/('Inputs and Results'!$G$15-'Inputs and Results'!$G$13), 'Inputs and Results'!$G$13 + SQRT(F804*('Inputs and Results'!$G$15-'Inputs and Results'!$G$13)*('Inputs and Results'!$G$14-'Inputs and Results'!$G$13)), 'Inputs and Results'!$G$15 - SQRT((1-F804)*('Inputs and Results'!$G$15-'Inputs and Results'!$G$13)*('Inputs and Results'!$G$15-'Inputs and Results'!$G$14))))</f>
        <v>559.62919569255905</v>
      </c>
      <c r="D804">
        <f t="shared" ca="1" si="51"/>
        <v>24.259603532249383</v>
      </c>
      <c r="E804">
        <f t="shared" ca="1" si="53"/>
        <v>2.8690819336868012E-2</v>
      </c>
      <c r="F804">
        <f t="shared" ca="1" si="53"/>
        <v>0.51655865843627125</v>
      </c>
    </row>
    <row r="805" spans="1:6" ht="15.75" customHeight="1" x14ac:dyDescent="0.2">
      <c r="A805">
        <v>804</v>
      </c>
      <c r="B805" s="47">
        <f ca="1">IF('Inputs and Results'!$C$15='Inputs and Results'!$C$13, 'Inputs and Results'!$C$13, IF(E805 &lt;= ('Inputs and Results'!$C$14-'Inputs and Results'!$C$13)/('Inputs and Results'!$C$15-'Inputs and Results'!$C$13), 'Inputs and Results'!$C$13 + SQRT(E805*('Inputs and Results'!$C$15-'Inputs and Results'!$C$13)*('Inputs and Results'!$C$14-'Inputs and Results'!$C$13)), 'Inputs and Results'!$C$15 - SQRT((1-E805)*('Inputs and Results'!$C$15-'Inputs and Results'!$C$13)*('Inputs and Results'!$C$15-'Inputs and Results'!$C$14))))</f>
        <v>1.5012279661390762</v>
      </c>
      <c r="C805" s="47">
        <f ca="1">IF('Inputs and Results'!$G$15='Inputs and Results'!$G$13, 'Inputs and Results'!$G$13, IF(F805 &lt;= ('Inputs and Results'!$G$14-'Inputs and Results'!$G$13)/('Inputs and Results'!$G$15-'Inputs and Results'!$G$13), 'Inputs and Results'!$G$13 + SQRT(F805*('Inputs and Results'!$G$15-'Inputs and Results'!$G$13)*('Inputs and Results'!$G$14-'Inputs and Results'!$G$13)), 'Inputs and Results'!$G$15 - SQRT((1-F805)*('Inputs and Results'!$G$15-'Inputs and Results'!$G$13)*('Inputs and Results'!$G$15-'Inputs and Results'!$G$14))))</f>
        <v>343.59511423961123</v>
      </c>
      <c r="D805">
        <f t="shared" ca="1" si="51"/>
        <v>515.81459452525507</v>
      </c>
      <c r="E805">
        <f t="shared" ca="1" si="53"/>
        <v>0.75040915450182111</v>
      </c>
      <c r="F805">
        <f t="shared" ca="1" si="53"/>
        <v>0.13535265525450368</v>
      </c>
    </row>
    <row r="806" spans="1:6" ht="15.75" customHeight="1" x14ac:dyDescent="0.2">
      <c r="A806">
        <v>805</v>
      </c>
      <c r="B806" s="47">
        <f ca="1">IF('Inputs and Results'!$C$15='Inputs and Results'!$C$13, 'Inputs and Results'!$C$13, IF(E806 &lt;= ('Inputs and Results'!$C$14-'Inputs and Results'!$C$13)/('Inputs and Results'!$C$15-'Inputs and Results'!$C$13), 'Inputs and Results'!$C$13 + SQRT(E806*('Inputs and Results'!$C$15-'Inputs and Results'!$C$13)*('Inputs and Results'!$C$14-'Inputs and Results'!$C$13)), 'Inputs and Results'!$C$15 - SQRT((1-E806)*('Inputs and Results'!$C$15-'Inputs and Results'!$C$13)*('Inputs and Results'!$C$15-'Inputs and Results'!$C$14))))</f>
        <v>1.3377380127494136</v>
      </c>
      <c r="C806" s="47">
        <f ca="1">IF('Inputs and Results'!$G$15='Inputs and Results'!$G$13, 'Inputs and Results'!$G$13, IF(F806 &lt;= ('Inputs and Results'!$G$14-'Inputs and Results'!$G$13)/('Inputs and Results'!$G$15-'Inputs and Results'!$G$13), 'Inputs and Results'!$G$13 + SQRT(F806*('Inputs and Results'!$G$15-'Inputs and Results'!$G$13)*('Inputs and Results'!$G$14-'Inputs and Results'!$G$13)), 'Inputs and Results'!$G$15 - SQRT((1-F806)*('Inputs and Results'!$G$15-'Inputs and Results'!$G$13)*('Inputs and Results'!$G$15-'Inputs and Results'!$G$14))))</f>
        <v>1117.7098623375439</v>
      </c>
      <c r="D806">
        <f t="shared" ca="1" si="51"/>
        <v>1495.2029700738467</v>
      </c>
      <c r="E806">
        <f t="shared" ca="1" si="53"/>
        <v>0.69298723174908128</v>
      </c>
      <c r="F806">
        <f t="shared" ca="1" si="53"/>
        <v>0.99201681272597531</v>
      </c>
    </row>
    <row r="807" spans="1:6" ht="15.75" customHeight="1" x14ac:dyDescent="0.2">
      <c r="A807">
        <v>806</v>
      </c>
      <c r="B807" s="47">
        <f ca="1">IF('Inputs and Results'!$C$15='Inputs and Results'!$C$13, 'Inputs and Results'!$C$13, IF(E807 &lt;= ('Inputs and Results'!$C$14-'Inputs and Results'!$C$13)/('Inputs and Results'!$C$15-'Inputs and Results'!$C$13), 'Inputs and Results'!$C$13 + SQRT(E807*('Inputs and Results'!$C$15-'Inputs and Results'!$C$13)*('Inputs and Results'!$C$14-'Inputs and Results'!$C$13)), 'Inputs and Results'!$C$15 - SQRT((1-E807)*('Inputs and Results'!$C$15-'Inputs and Results'!$C$13)*('Inputs and Results'!$C$15-'Inputs and Results'!$C$14))))</f>
        <v>1.2849015776095154</v>
      </c>
      <c r="C807" s="47">
        <f ca="1">IF('Inputs and Results'!$G$15='Inputs and Results'!$G$13, 'Inputs and Results'!$G$13, IF(F807 &lt;= ('Inputs and Results'!$G$14-'Inputs and Results'!$G$13)/('Inputs and Results'!$G$15-'Inputs and Results'!$G$13), 'Inputs and Results'!$G$13 + SQRT(F807*('Inputs and Results'!$G$15-'Inputs and Results'!$G$13)*('Inputs and Results'!$G$14-'Inputs and Results'!$G$13)), 'Inputs and Results'!$G$15 - SQRT((1-F807)*('Inputs and Results'!$G$15-'Inputs and Results'!$G$13)*('Inputs and Results'!$G$15-'Inputs and Results'!$G$14))))</f>
        <v>703.95712712795353</v>
      </c>
      <c r="D807">
        <f t="shared" ca="1" si="51"/>
        <v>904.51562321616973</v>
      </c>
      <c r="E807">
        <f t="shared" ca="1" si="53"/>
        <v>0.67315971127929675</v>
      </c>
      <c r="F807">
        <f t="shared" ca="1" si="53"/>
        <v>0.70991907756503958</v>
      </c>
    </row>
    <row r="808" spans="1:6" ht="15.75" customHeight="1" x14ac:dyDescent="0.2">
      <c r="A808">
        <v>807</v>
      </c>
      <c r="B808" s="47">
        <f ca="1">IF('Inputs and Results'!$C$15='Inputs and Results'!$C$13, 'Inputs and Results'!$C$13, IF(E808 &lt;= ('Inputs and Results'!$C$14-'Inputs and Results'!$C$13)/('Inputs and Results'!$C$15-'Inputs and Results'!$C$13), 'Inputs and Results'!$C$13 + SQRT(E808*('Inputs and Results'!$C$15-'Inputs and Results'!$C$13)*('Inputs and Results'!$C$14-'Inputs and Results'!$C$13)), 'Inputs and Results'!$C$15 - SQRT((1-E808)*('Inputs and Results'!$C$15-'Inputs and Results'!$C$13)*('Inputs and Results'!$C$15-'Inputs and Results'!$C$14))))</f>
        <v>0.35722264753383515</v>
      </c>
      <c r="C808" s="47">
        <f ca="1">IF('Inputs and Results'!$G$15='Inputs and Results'!$G$13, 'Inputs and Results'!$G$13, IF(F808 &lt;= ('Inputs and Results'!$G$14-'Inputs and Results'!$G$13)/('Inputs and Results'!$G$15-'Inputs and Results'!$G$13), 'Inputs and Results'!$G$13 + SQRT(F808*('Inputs and Results'!$G$15-'Inputs and Results'!$G$13)*('Inputs and Results'!$G$14-'Inputs and Results'!$G$13)), 'Inputs and Results'!$G$15 - SQRT((1-F808)*('Inputs and Results'!$G$15-'Inputs and Results'!$G$13)*('Inputs and Results'!$G$15-'Inputs and Results'!$G$14))))</f>
        <v>458.97697137483397</v>
      </c>
      <c r="D808">
        <f t="shared" ca="1" si="51"/>
        <v>163.95696887157945</v>
      </c>
      <c r="E808">
        <f t="shared" ca="1" si="53"/>
        <v>0.2239697628102143</v>
      </c>
      <c r="F808">
        <f t="shared" ca="1" si="53"/>
        <v>0.35264255211335738</v>
      </c>
    </row>
    <row r="809" spans="1:6" ht="15.75" customHeight="1" x14ac:dyDescent="0.2">
      <c r="A809">
        <v>808</v>
      </c>
      <c r="B809" s="47">
        <f ca="1">IF('Inputs and Results'!$C$15='Inputs and Results'!$C$13, 'Inputs and Results'!$C$13, IF(E809 &lt;= ('Inputs and Results'!$C$14-'Inputs and Results'!$C$13)/('Inputs and Results'!$C$15-'Inputs and Results'!$C$13), 'Inputs and Results'!$C$13 + SQRT(E809*('Inputs and Results'!$C$15-'Inputs and Results'!$C$13)*('Inputs and Results'!$C$14-'Inputs and Results'!$C$13)), 'Inputs and Results'!$C$15 - SQRT((1-E809)*('Inputs and Results'!$C$15-'Inputs and Results'!$C$13)*('Inputs and Results'!$C$15-'Inputs and Results'!$C$14))))</f>
        <v>0.51512484149597526</v>
      </c>
      <c r="C809" s="47">
        <f ca="1">IF('Inputs and Results'!$G$15='Inputs and Results'!$G$13, 'Inputs and Results'!$G$13, IF(F809 &lt;= ('Inputs and Results'!$G$14-'Inputs and Results'!$G$13)/('Inputs and Results'!$G$15-'Inputs and Results'!$G$13), 'Inputs and Results'!$G$13 + SQRT(F809*('Inputs and Results'!$G$15-'Inputs and Results'!$G$13)*('Inputs and Results'!$G$14-'Inputs and Results'!$G$13)), 'Inputs and Results'!$G$15 - SQRT((1-F809)*('Inputs and Results'!$G$15-'Inputs and Results'!$G$13)*('Inputs and Results'!$G$15-'Inputs and Results'!$G$14))))</f>
        <v>656.0921367754986</v>
      </c>
      <c r="D809">
        <f t="shared" ca="1" si="51"/>
        <v>337.96935796323442</v>
      </c>
      <c r="E809">
        <f t="shared" ca="1" si="53"/>
        <v>0.31393282740551076</v>
      </c>
      <c r="F809">
        <f t="shared" ca="1" si="53"/>
        <v>0.65123618915208892</v>
      </c>
    </row>
    <row r="810" spans="1:6" ht="15.75" customHeight="1" x14ac:dyDescent="0.2">
      <c r="A810">
        <v>809</v>
      </c>
      <c r="B810" s="47">
        <f ca="1">IF('Inputs and Results'!$C$15='Inputs and Results'!$C$13, 'Inputs and Results'!$C$13, IF(E810 &lt;= ('Inputs and Results'!$C$14-'Inputs and Results'!$C$13)/('Inputs and Results'!$C$15-'Inputs and Results'!$C$13), 'Inputs and Results'!$C$13 + SQRT(E810*('Inputs and Results'!$C$15-'Inputs and Results'!$C$13)*('Inputs and Results'!$C$14-'Inputs and Results'!$C$13)), 'Inputs and Results'!$C$15 - SQRT((1-E810)*('Inputs and Results'!$C$15-'Inputs and Results'!$C$13)*('Inputs and Results'!$C$15-'Inputs and Results'!$C$14))))</f>
        <v>0.41962922100313182</v>
      </c>
      <c r="C810" s="47">
        <f ca="1">IF('Inputs and Results'!$G$15='Inputs and Results'!$G$13, 'Inputs and Results'!$G$13, IF(F810 &lt;= ('Inputs and Results'!$G$14-'Inputs and Results'!$G$13)/('Inputs and Results'!$G$15-'Inputs and Results'!$G$13), 'Inputs and Results'!$G$13 + SQRT(F810*('Inputs and Results'!$G$15-'Inputs and Results'!$G$13)*('Inputs and Results'!$G$14-'Inputs and Results'!$G$13)), 'Inputs and Results'!$G$15 - SQRT((1-F810)*('Inputs and Results'!$G$15-'Inputs and Results'!$G$13)*('Inputs and Results'!$G$15-'Inputs and Results'!$G$14))))</f>
        <v>427.99481941258011</v>
      </c>
      <c r="D810">
        <f t="shared" ca="1" si="51"/>
        <v>179.59913266347706</v>
      </c>
      <c r="E810">
        <f t="shared" ca="1" si="53"/>
        <v>0.2601874047665661</v>
      </c>
      <c r="F810">
        <f t="shared" ca="1" si="53"/>
        <v>0.29737893021698458</v>
      </c>
    </row>
    <row r="811" spans="1:6" ht="15.75" customHeight="1" x14ac:dyDescent="0.2">
      <c r="A811">
        <v>810</v>
      </c>
      <c r="B811" s="47">
        <f ca="1">IF('Inputs and Results'!$C$15='Inputs and Results'!$C$13, 'Inputs and Results'!$C$13, IF(E811 &lt;= ('Inputs and Results'!$C$14-'Inputs and Results'!$C$13)/('Inputs and Results'!$C$15-'Inputs and Results'!$C$13), 'Inputs and Results'!$C$13 + SQRT(E811*('Inputs and Results'!$C$15-'Inputs and Results'!$C$13)*('Inputs and Results'!$C$14-'Inputs and Results'!$C$13)), 'Inputs and Results'!$C$15 - SQRT((1-E811)*('Inputs and Results'!$C$15-'Inputs and Results'!$C$13)*('Inputs and Results'!$C$15-'Inputs and Results'!$C$14))))</f>
        <v>0.51359802168013946</v>
      </c>
      <c r="C811" s="47">
        <f ca="1">IF('Inputs and Results'!$G$15='Inputs and Results'!$G$13, 'Inputs and Results'!$G$13, IF(F811 &lt;= ('Inputs and Results'!$G$14-'Inputs and Results'!$G$13)/('Inputs and Results'!$G$15-'Inputs and Results'!$G$13), 'Inputs and Results'!$G$13 + SQRT(F811*('Inputs and Results'!$G$15-'Inputs and Results'!$G$13)*('Inputs and Results'!$G$14-'Inputs and Results'!$G$13)), 'Inputs and Results'!$G$15 - SQRT((1-F811)*('Inputs and Results'!$G$15-'Inputs and Results'!$G$13)*('Inputs and Results'!$G$15-'Inputs and Results'!$G$14))))</f>
        <v>292.57117535498833</v>
      </c>
      <c r="D811">
        <f t="shared" ca="1" si="51"/>
        <v>150.26397686295519</v>
      </c>
      <c r="E811">
        <f t="shared" ca="1" si="53"/>
        <v>0.31308946691189821</v>
      </c>
      <c r="F811">
        <f t="shared" ca="1" si="53"/>
        <v>2.9253394027608515E-2</v>
      </c>
    </row>
    <row r="812" spans="1:6" ht="15.75" customHeight="1" x14ac:dyDescent="0.2">
      <c r="A812">
        <v>811</v>
      </c>
      <c r="B812" s="47">
        <f ca="1">IF('Inputs and Results'!$C$15='Inputs and Results'!$C$13, 'Inputs and Results'!$C$13, IF(E812 &lt;= ('Inputs and Results'!$C$14-'Inputs and Results'!$C$13)/('Inputs and Results'!$C$15-'Inputs and Results'!$C$13), 'Inputs and Results'!$C$13 + SQRT(E812*('Inputs and Results'!$C$15-'Inputs and Results'!$C$13)*('Inputs and Results'!$C$14-'Inputs and Results'!$C$13)), 'Inputs and Results'!$C$15 - SQRT((1-E812)*('Inputs and Results'!$C$15-'Inputs and Results'!$C$13)*('Inputs and Results'!$C$15-'Inputs and Results'!$C$14))))</f>
        <v>0.44863787293136692</v>
      </c>
      <c r="C812" s="47">
        <f ca="1">IF('Inputs and Results'!$G$15='Inputs and Results'!$G$13, 'Inputs and Results'!$G$13, IF(F812 &lt;= ('Inputs and Results'!$G$14-'Inputs and Results'!$G$13)/('Inputs and Results'!$G$15-'Inputs and Results'!$G$13), 'Inputs and Results'!$G$13 + SQRT(F812*('Inputs and Results'!$G$15-'Inputs and Results'!$G$13)*('Inputs and Results'!$G$14-'Inputs and Results'!$G$13)), 'Inputs and Results'!$G$15 - SQRT((1-F812)*('Inputs and Results'!$G$15-'Inputs and Results'!$G$13)*('Inputs and Results'!$G$15-'Inputs and Results'!$G$14))))</f>
        <v>996.55333356131712</v>
      </c>
      <c r="D812">
        <f t="shared" ca="1" si="51"/>
        <v>447.09156783161228</v>
      </c>
      <c r="E812">
        <f t="shared" ca="1" si="53"/>
        <v>0.27672792183998007</v>
      </c>
      <c r="F812">
        <f t="shared" ca="1" si="53"/>
        <v>0.95120426142450942</v>
      </c>
    </row>
    <row r="813" spans="1:6" ht="15.75" customHeight="1" x14ac:dyDescent="0.2">
      <c r="A813">
        <v>812</v>
      </c>
      <c r="B813" s="47">
        <f ca="1">IF('Inputs and Results'!$C$15='Inputs and Results'!$C$13, 'Inputs and Results'!$C$13, IF(E813 &lt;= ('Inputs and Results'!$C$14-'Inputs and Results'!$C$13)/('Inputs and Results'!$C$15-'Inputs and Results'!$C$13), 'Inputs and Results'!$C$13 + SQRT(E813*('Inputs and Results'!$C$15-'Inputs and Results'!$C$13)*('Inputs and Results'!$C$14-'Inputs and Results'!$C$13)), 'Inputs and Results'!$C$15 - SQRT((1-E813)*('Inputs and Results'!$C$15-'Inputs and Results'!$C$13)*('Inputs and Results'!$C$15-'Inputs and Results'!$C$14))))</f>
        <v>1.5784859977417423</v>
      </c>
      <c r="C813" s="47">
        <f ca="1">IF('Inputs and Results'!$G$15='Inputs and Results'!$G$13, 'Inputs and Results'!$G$13, IF(F813 &lt;= ('Inputs and Results'!$G$14-'Inputs and Results'!$G$13)/('Inputs and Results'!$G$15-'Inputs and Results'!$G$13), 'Inputs and Results'!$G$13 + SQRT(F813*('Inputs and Results'!$G$15-'Inputs and Results'!$G$13)*('Inputs and Results'!$G$14-'Inputs and Results'!$G$13)), 'Inputs and Results'!$G$15 - SQRT((1-F813)*('Inputs and Results'!$G$15-'Inputs and Results'!$G$13)*('Inputs and Results'!$G$15-'Inputs and Results'!$G$14))))</f>
        <v>953.78417776078481</v>
      </c>
      <c r="D813">
        <f t="shared" ca="1" si="51"/>
        <v>1505.5349694630197</v>
      </c>
      <c r="E813">
        <f t="shared" ca="1" si="53"/>
        <v>0.77547754904263444</v>
      </c>
      <c r="F813">
        <f t="shared" ca="1" si="53"/>
        <v>0.92853183102333792</v>
      </c>
    </row>
    <row r="814" spans="1:6" ht="15.75" customHeight="1" x14ac:dyDescent="0.2">
      <c r="A814">
        <v>813</v>
      </c>
      <c r="B814" s="47">
        <f ca="1">IF('Inputs and Results'!$C$15='Inputs and Results'!$C$13, 'Inputs and Results'!$C$13, IF(E814 &lt;= ('Inputs and Results'!$C$14-'Inputs and Results'!$C$13)/('Inputs and Results'!$C$15-'Inputs and Results'!$C$13), 'Inputs and Results'!$C$13 + SQRT(E814*('Inputs and Results'!$C$15-'Inputs and Results'!$C$13)*('Inputs and Results'!$C$14-'Inputs and Results'!$C$13)), 'Inputs and Results'!$C$15 - SQRT((1-E814)*('Inputs and Results'!$C$15-'Inputs and Results'!$C$13)*('Inputs and Results'!$C$15-'Inputs and Results'!$C$14))))</f>
        <v>0.4601643402492912</v>
      </c>
      <c r="C814" s="47">
        <f ca="1">IF('Inputs and Results'!$G$15='Inputs and Results'!$G$13, 'Inputs and Results'!$G$13, IF(F814 &lt;= ('Inputs and Results'!$G$14-'Inputs and Results'!$G$13)/('Inputs and Results'!$G$15-'Inputs and Results'!$G$13), 'Inputs and Results'!$G$13 + SQRT(F814*('Inputs and Results'!$G$15-'Inputs and Results'!$G$13)*('Inputs and Results'!$G$14-'Inputs and Results'!$G$13)), 'Inputs and Results'!$G$15 - SQRT((1-F814)*('Inputs and Results'!$G$15-'Inputs and Results'!$G$13)*('Inputs and Results'!$G$15-'Inputs and Results'!$G$14))))</f>
        <v>312.6696258363927</v>
      </c>
      <c r="D814">
        <f t="shared" ca="1" si="51"/>
        <v>143.87941208899639</v>
      </c>
      <c r="E814">
        <f t="shared" ca="1" si="53"/>
        <v>0.28324831349540902</v>
      </c>
      <c r="F814">
        <f t="shared" ca="1" si="53"/>
        <v>7.1778901381414739E-2</v>
      </c>
    </row>
    <row r="815" spans="1:6" ht="15.75" customHeight="1" x14ac:dyDescent="0.2">
      <c r="A815">
        <v>814</v>
      </c>
      <c r="B815" s="47">
        <f ca="1">IF('Inputs and Results'!$C$15='Inputs and Results'!$C$13, 'Inputs and Results'!$C$13, IF(E815 &lt;= ('Inputs and Results'!$C$14-'Inputs and Results'!$C$13)/('Inputs and Results'!$C$15-'Inputs and Results'!$C$13), 'Inputs and Results'!$C$13 + SQRT(E815*('Inputs and Results'!$C$15-'Inputs and Results'!$C$13)*('Inputs and Results'!$C$14-'Inputs and Results'!$C$13)), 'Inputs and Results'!$C$15 - SQRT((1-E815)*('Inputs and Results'!$C$15-'Inputs and Results'!$C$13)*('Inputs and Results'!$C$15-'Inputs and Results'!$C$14))))</f>
        <v>3.7871890999106927E-2</v>
      </c>
      <c r="C815" s="47">
        <f ca="1">IF('Inputs and Results'!$G$15='Inputs and Results'!$G$13, 'Inputs and Results'!$G$13, IF(F815 &lt;= ('Inputs and Results'!$G$14-'Inputs and Results'!$G$13)/('Inputs and Results'!$G$15-'Inputs and Results'!$G$13), 'Inputs and Results'!$G$13 + SQRT(F815*('Inputs and Results'!$G$15-'Inputs and Results'!$G$13)*('Inputs and Results'!$G$14-'Inputs and Results'!$G$13)), 'Inputs and Results'!$G$15 - SQRT((1-F815)*('Inputs and Results'!$G$15-'Inputs and Results'!$G$13)*('Inputs and Results'!$G$15-'Inputs and Results'!$G$14))))</f>
        <v>450.3854919755131</v>
      </c>
      <c r="D815">
        <f t="shared" ca="1" si="51"/>
        <v>17.05695025967578</v>
      </c>
      <c r="E815">
        <f t="shared" ca="1" si="53"/>
        <v>2.5088562874088005E-2</v>
      </c>
      <c r="F815">
        <f t="shared" ca="1" si="53"/>
        <v>0.33754450605335806</v>
      </c>
    </row>
    <row r="816" spans="1:6" ht="15.75" customHeight="1" x14ac:dyDescent="0.2">
      <c r="A816">
        <v>815</v>
      </c>
      <c r="B816" s="47">
        <f ca="1">IF('Inputs and Results'!$C$15='Inputs and Results'!$C$13, 'Inputs and Results'!$C$13, IF(E816 &lt;= ('Inputs and Results'!$C$14-'Inputs and Results'!$C$13)/('Inputs and Results'!$C$15-'Inputs and Results'!$C$13), 'Inputs and Results'!$C$13 + SQRT(E816*('Inputs and Results'!$C$15-'Inputs and Results'!$C$13)*('Inputs and Results'!$C$14-'Inputs and Results'!$C$13)), 'Inputs and Results'!$C$15 - SQRT((1-E816)*('Inputs and Results'!$C$15-'Inputs and Results'!$C$13)*('Inputs and Results'!$C$15-'Inputs and Results'!$C$14))))</f>
        <v>0.19840759837481192</v>
      </c>
      <c r="C816" s="47">
        <f ca="1">IF('Inputs and Results'!$G$15='Inputs and Results'!$G$13, 'Inputs and Results'!$G$13, IF(F816 &lt;= ('Inputs and Results'!$G$14-'Inputs and Results'!$G$13)/('Inputs and Results'!$G$15-'Inputs and Results'!$G$13), 'Inputs and Results'!$G$13 + SQRT(F816*('Inputs and Results'!$G$15-'Inputs and Results'!$G$13)*('Inputs and Results'!$G$14-'Inputs and Results'!$G$13)), 'Inputs and Results'!$G$15 - SQRT((1-F816)*('Inputs and Results'!$G$15-'Inputs and Results'!$G$13)*('Inputs and Results'!$G$15-'Inputs and Results'!$G$14))))</f>
        <v>641.15644929692974</v>
      </c>
      <c r="D816">
        <f t="shared" ca="1" si="51"/>
        <v>127.2103112875257</v>
      </c>
      <c r="E816">
        <f t="shared" ca="1" si="53"/>
        <v>0.12789777946177883</v>
      </c>
      <c r="F816">
        <f t="shared" ca="1" si="53"/>
        <v>0.63181912432620557</v>
      </c>
    </row>
    <row r="817" spans="1:6" ht="15.75" customHeight="1" x14ac:dyDescent="0.2">
      <c r="A817">
        <v>816</v>
      </c>
      <c r="B817" s="47">
        <f ca="1">IF('Inputs and Results'!$C$15='Inputs and Results'!$C$13, 'Inputs and Results'!$C$13, IF(E817 &lt;= ('Inputs and Results'!$C$14-'Inputs and Results'!$C$13)/('Inputs and Results'!$C$15-'Inputs and Results'!$C$13), 'Inputs and Results'!$C$13 + SQRT(E817*('Inputs and Results'!$C$15-'Inputs and Results'!$C$13)*('Inputs and Results'!$C$14-'Inputs and Results'!$C$13)), 'Inputs and Results'!$C$15 - SQRT((1-E817)*('Inputs and Results'!$C$15-'Inputs and Results'!$C$13)*('Inputs and Results'!$C$15-'Inputs and Results'!$C$14))))</f>
        <v>1.2940078170210114</v>
      </c>
      <c r="C817" s="47">
        <f ca="1">IF('Inputs and Results'!$G$15='Inputs and Results'!$G$13, 'Inputs and Results'!$G$13, IF(F817 &lt;= ('Inputs and Results'!$G$14-'Inputs and Results'!$G$13)/('Inputs and Results'!$G$15-'Inputs and Results'!$G$13), 'Inputs and Results'!$G$13 + SQRT(F817*('Inputs and Results'!$G$15-'Inputs and Results'!$G$13)*('Inputs and Results'!$G$14-'Inputs and Results'!$G$13)), 'Inputs and Results'!$G$15 - SQRT((1-F817)*('Inputs and Results'!$G$15-'Inputs and Results'!$G$13)*('Inputs and Results'!$G$15-'Inputs and Results'!$G$14))))</f>
        <v>782.53665850384527</v>
      </c>
      <c r="D817">
        <f t="shared" ca="1" si="51"/>
        <v>1012.6085532094775</v>
      </c>
      <c r="E817">
        <f t="shared" ca="1" si="53"/>
        <v>0.67662118573495389</v>
      </c>
      <c r="F817">
        <f t="shared" ca="1" si="53"/>
        <v>0.79454466184358563</v>
      </c>
    </row>
    <row r="818" spans="1:6" ht="15.75" customHeight="1" x14ac:dyDescent="0.2">
      <c r="A818">
        <v>817</v>
      </c>
      <c r="B818" s="47">
        <f ca="1">IF('Inputs and Results'!$C$15='Inputs and Results'!$C$13, 'Inputs and Results'!$C$13, IF(E818 &lt;= ('Inputs and Results'!$C$14-'Inputs and Results'!$C$13)/('Inputs and Results'!$C$15-'Inputs and Results'!$C$13), 'Inputs and Results'!$C$13 + SQRT(E818*('Inputs and Results'!$C$15-'Inputs and Results'!$C$13)*('Inputs and Results'!$C$14-'Inputs and Results'!$C$13)), 'Inputs and Results'!$C$15 - SQRT((1-E818)*('Inputs and Results'!$C$15-'Inputs and Results'!$C$13)*('Inputs and Results'!$C$15-'Inputs and Results'!$C$14))))</f>
        <v>0.55615783272653463</v>
      </c>
      <c r="C818" s="47">
        <f ca="1">IF('Inputs and Results'!$G$15='Inputs and Results'!$G$13, 'Inputs and Results'!$G$13, IF(F818 &lt;= ('Inputs and Results'!$G$14-'Inputs and Results'!$G$13)/('Inputs and Results'!$G$15-'Inputs and Results'!$G$13), 'Inputs and Results'!$G$13 + SQRT(F818*('Inputs and Results'!$G$15-'Inputs and Results'!$G$13)*('Inputs and Results'!$G$14-'Inputs and Results'!$G$13)), 'Inputs and Results'!$G$15 - SQRT((1-F818)*('Inputs and Results'!$G$15-'Inputs and Results'!$G$13)*('Inputs and Results'!$G$15-'Inputs and Results'!$G$14))))</f>
        <v>416.56318978239233</v>
      </c>
      <c r="D818">
        <f t="shared" ca="1" si="51"/>
        <v>231.67488082302745</v>
      </c>
      <c r="E818">
        <f t="shared" ca="1" si="53"/>
        <v>0.33640394016179254</v>
      </c>
      <c r="F818">
        <f t="shared" ca="1" si="53"/>
        <v>0.2764164481510093</v>
      </c>
    </row>
    <row r="819" spans="1:6" ht="15.75" customHeight="1" x14ac:dyDescent="0.2">
      <c r="A819">
        <v>818</v>
      </c>
      <c r="B819" s="47">
        <f ca="1">IF('Inputs and Results'!$C$15='Inputs and Results'!$C$13, 'Inputs and Results'!$C$13, IF(E819 &lt;= ('Inputs and Results'!$C$14-'Inputs and Results'!$C$13)/('Inputs and Results'!$C$15-'Inputs and Results'!$C$13), 'Inputs and Results'!$C$13 + SQRT(E819*('Inputs and Results'!$C$15-'Inputs and Results'!$C$13)*('Inputs and Results'!$C$14-'Inputs and Results'!$C$13)), 'Inputs and Results'!$C$15 - SQRT((1-E819)*('Inputs and Results'!$C$15-'Inputs and Results'!$C$13)*('Inputs and Results'!$C$15-'Inputs and Results'!$C$14))))</f>
        <v>0.9738308328983849</v>
      </c>
      <c r="C819" s="47">
        <f ca="1">IF('Inputs and Results'!$G$15='Inputs and Results'!$G$13, 'Inputs and Results'!$G$13, IF(F819 &lt;= ('Inputs and Results'!$G$14-'Inputs and Results'!$G$13)/('Inputs and Results'!$G$15-'Inputs and Results'!$G$13), 'Inputs and Results'!$G$13 + SQRT(F819*('Inputs and Results'!$G$15-'Inputs and Results'!$G$13)*('Inputs and Results'!$G$14-'Inputs and Results'!$G$13)), 'Inputs and Results'!$G$15 - SQRT((1-F819)*('Inputs and Results'!$G$15-'Inputs and Results'!$G$13)*('Inputs and Results'!$G$15-'Inputs and Results'!$G$14))))</f>
        <v>1034.1397552982671</v>
      </c>
      <c r="D819">
        <f t="shared" ca="1" si="51"/>
        <v>1007.0771792354434</v>
      </c>
      <c r="E819">
        <f t="shared" ca="1" si="53"/>
        <v>0.54384872292074982</v>
      </c>
      <c r="F819">
        <f t="shared" ca="1" si="53"/>
        <v>0.96756862640155483</v>
      </c>
    </row>
    <row r="820" spans="1:6" ht="15.75" customHeight="1" x14ac:dyDescent="0.2">
      <c r="A820">
        <v>819</v>
      </c>
      <c r="B820" s="47">
        <f ca="1">IF('Inputs and Results'!$C$15='Inputs and Results'!$C$13, 'Inputs and Results'!$C$13, IF(E820 &lt;= ('Inputs and Results'!$C$14-'Inputs and Results'!$C$13)/('Inputs and Results'!$C$15-'Inputs and Results'!$C$13), 'Inputs and Results'!$C$13 + SQRT(E820*('Inputs and Results'!$C$15-'Inputs and Results'!$C$13)*('Inputs and Results'!$C$14-'Inputs and Results'!$C$13)), 'Inputs and Results'!$C$15 - SQRT((1-E820)*('Inputs and Results'!$C$15-'Inputs and Results'!$C$13)*('Inputs and Results'!$C$15-'Inputs and Results'!$C$14))))</f>
        <v>0.27068948167826745</v>
      </c>
      <c r="C820" s="47">
        <f ca="1">IF('Inputs and Results'!$G$15='Inputs and Results'!$G$13, 'Inputs and Results'!$G$13, IF(F820 &lt;= ('Inputs and Results'!$G$14-'Inputs and Results'!$G$13)/('Inputs and Results'!$G$15-'Inputs and Results'!$G$13), 'Inputs and Results'!$G$13 + SQRT(F820*('Inputs and Results'!$G$15-'Inputs and Results'!$G$13)*('Inputs and Results'!$G$14-'Inputs and Results'!$G$13)), 'Inputs and Results'!$G$15 - SQRT((1-F820)*('Inputs and Results'!$G$15-'Inputs and Results'!$G$13)*('Inputs and Results'!$G$15-'Inputs and Results'!$G$14))))</f>
        <v>772.61184521832524</v>
      </c>
      <c r="D820">
        <f t="shared" ca="1" si="51"/>
        <v>209.13789992063826</v>
      </c>
      <c r="E820">
        <f t="shared" ca="1" si="53"/>
        <v>0.17231823273092839</v>
      </c>
      <c r="F820">
        <f t="shared" ca="1" si="53"/>
        <v>0.78465950732435152</v>
      </c>
    </row>
    <row r="821" spans="1:6" ht="15.75" customHeight="1" x14ac:dyDescent="0.2">
      <c r="A821">
        <v>820</v>
      </c>
      <c r="B821" s="47">
        <f ca="1">IF('Inputs and Results'!$C$15='Inputs and Results'!$C$13, 'Inputs and Results'!$C$13, IF(E821 &lt;= ('Inputs and Results'!$C$14-'Inputs and Results'!$C$13)/('Inputs and Results'!$C$15-'Inputs and Results'!$C$13), 'Inputs and Results'!$C$13 + SQRT(E821*('Inputs and Results'!$C$15-'Inputs and Results'!$C$13)*('Inputs and Results'!$C$14-'Inputs and Results'!$C$13)), 'Inputs and Results'!$C$15 - SQRT((1-E821)*('Inputs and Results'!$C$15-'Inputs and Results'!$C$13)*('Inputs and Results'!$C$15-'Inputs and Results'!$C$14))))</f>
        <v>1.6852774943339659</v>
      </c>
      <c r="C821" s="47">
        <f ca="1">IF('Inputs and Results'!$G$15='Inputs and Results'!$G$13, 'Inputs and Results'!$G$13, IF(F821 &lt;= ('Inputs and Results'!$G$14-'Inputs and Results'!$G$13)/('Inputs and Results'!$G$15-'Inputs and Results'!$G$13), 'Inputs and Results'!$G$13 + SQRT(F821*('Inputs and Results'!$G$15-'Inputs and Results'!$G$13)*('Inputs and Results'!$G$14-'Inputs and Results'!$G$13)), 'Inputs and Results'!$G$15 - SQRT((1-F821)*('Inputs and Results'!$G$15-'Inputs and Results'!$G$13)*('Inputs and Results'!$G$15-'Inputs and Results'!$G$14))))</f>
        <v>713.3193482594354</v>
      </c>
      <c r="D821">
        <f t="shared" ca="1" si="51"/>
        <v>1202.1410438945989</v>
      </c>
      <c r="E821">
        <f t="shared" ca="1" si="53"/>
        <v>0.80794497034391388</v>
      </c>
      <c r="F821">
        <f t="shared" ca="1" si="53"/>
        <v>0.72076561168509812</v>
      </c>
    </row>
    <row r="822" spans="1:6" ht="15.75" customHeight="1" x14ac:dyDescent="0.2">
      <c r="A822">
        <v>821</v>
      </c>
      <c r="B822" s="47">
        <f ca="1">IF('Inputs and Results'!$C$15='Inputs and Results'!$C$13, 'Inputs and Results'!$C$13, IF(E822 &lt;= ('Inputs and Results'!$C$14-'Inputs and Results'!$C$13)/('Inputs and Results'!$C$15-'Inputs and Results'!$C$13), 'Inputs and Results'!$C$13 + SQRT(E822*('Inputs and Results'!$C$15-'Inputs and Results'!$C$13)*('Inputs and Results'!$C$14-'Inputs and Results'!$C$13)), 'Inputs and Results'!$C$15 - SQRT((1-E822)*('Inputs and Results'!$C$15-'Inputs and Results'!$C$13)*('Inputs and Results'!$C$15-'Inputs and Results'!$C$14))))</f>
        <v>0.64758068909881628</v>
      </c>
      <c r="C822" s="47">
        <f ca="1">IF('Inputs and Results'!$G$15='Inputs and Results'!$G$13, 'Inputs and Results'!$G$13, IF(F822 &lt;= ('Inputs and Results'!$G$14-'Inputs and Results'!$G$13)/('Inputs and Results'!$G$15-'Inputs and Results'!$G$13), 'Inputs and Results'!$G$13 + SQRT(F822*('Inputs and Results'!$G$15-'Inputs and Results'!$G$13)*('Inputs and Results'!$G$14-'Inputs and Results'!$G$13)), 'Inputs and Results'!$G$15 - SQRT((1-F822)*('Inputs and Results'!$G$15-'Inputs and Results'!$G$13)*('Inputs and Results'!$G$15-'Inputs and Results'!$G$14))))</f>
        <v>311.4486360518265</v>
      </c>
      <c r="D822">
        <f t="shared" ca="1" si="51"/>
        <v>201.68812235332823</v>
      </c>
      <c r="E822">
        <f t="shared" ref="E822:F841" ca="1" si="54">RAND()</f>
        <v>0.38512482063324438</v>
      </c>
      <c r="F822">
        <f t="shared" ca="1" si="54"/>
        <v>6.9222630862974643E-2</v>
      </c>
    </row>
    <row r="823" spans="1:6" ht="15.75" customHeight="1" x14ac:dyDescent="0.2">
      <c r="A823">
        <v>822</v>
      </c>
      <c r="B823" s="47">
        <f ca="1">IF('Inputs and Results'!$C$15='Inputs and Results'!$C$13, 'Inputs and Results'!$C$13, IF(E823 &lt;= ('Inputs and Results'!$C$14-'Inputs and Results'!$C$13)/('Inputs and Results'!$C$15-'Inputs and Results'!$C$13), 'Inputs and Results'!$C$13 + SQRT(E823*('Inputs and Results'!$C$15-'Inputs and Results'!$C$13)*('Inputs and Results'!$C$14-'Inputs and Results'!$C$13)), 'Inputs and Results'!$C$15 - SQRT((1-E823)*('Inputs and Results'!$C$15-'Inputs and Results'!$C$13)*('Inputs and Results'!$C$15-'Inputs and Results'!$C$14))))</f>
        <v>1.2530923479604368</v>
      </c>
      <c r="C823" s="47">
        <f ca="1">IF('Inputs and Results'!$G$15='Inputs and Results'!$G$13, 'Inputs and Results'!$G$13, IF(F823 &lt;= ('Inputs and Results'!$G$14-'Inputs and Results'!$G$13)/('Inputs and Results'!$G$15-'Inputs and Results'!$G$13), 'Inputs and Results'!$G$13 + SQRT(F823*('Inputs and Results'!$G$15-'Inputs and Results'!$G$13)*('Inputs and Results'!$G$14-'Inputs and Results'!$G$13)), 'Inputs and Results'!$G$15 - SQRT((1-F823)*('Inputs and Results'!$G$15-'Inputs and Results'!$G$13)*('Inputs and Results'!$G$15-'Inputs and Results'!$G$14))))</f>
        <v>875.65355032583636</v>
      </c>
      <c r="D823">
        <f t="shared" ca="1" si="51"/>
        <v>1097.2747633776949</v>
      </c>
      <c r="E823">
        <f t="shared" ca="1" si="54"/>
        <v>0.66092373947173555</v>
      </c>
      <c r="F823">
        <f t="shared" ca="1" si="54"/>
        <v>0.8759779126259698</v>
      </c>
    </row>
    <row r="824" spans="1:6" ht="15.75" customHeight="1" x14ac:dyDescent="0.2">
      <c r="A824">
        <v>823</v>
      </c>
      <c r="B824" s="47">
        <f ca="1">IF('Inputs and Results'!$C$15='Inputs and Results'!$C$13, 'Inputs and Results'!$C$13, IF(E824 &lt;= ('Inputs and Results'!$C$14-'Inputs and Results'!$C$13)/('Inputs and Results'!$C$15-'Inputs and Results'!$C$13), 'Inputs and Results'!$C$13 + SQRT(E824*('Inputs and Results'!$C$15-'Inputs and Results'!$C$13)*('Inputs and Results'!$C$14-'Inputs and Results'!$C$13)), 'Inputs and Results'!$C$15 - SQRT((1-E824)*('Inputs and Results'!$C$15-'Inputs and Results'!$C$13)*('Inputs and Results'!$C$15-'Inputs and Results'!$C$14))))</f>
        <v>1.0857206586536925</v>
      </c>
      <c r="C824" s="47">
        <f ca="1">IF('Inputs and Results'!$G$15='Inputs and Results'!$G$13, 'Inputs and Results'!$G$13, IF(F824 &lt;= ('Inputs and Results'!$G$14-'Inputs and Results'!$G$13)/('Inputs and Results'!$G$15-'Inputs and Results'!$G$13), 'Inputs and Results'!$G$13 + SQRT(F824*('Inputs and Results'!$G$15-'Inputs and Results'!$G$13)*('Inputs and Results'!$G$14-'Inputs and Results'!$G$13)), 'Inputs and Results'!$G$15 - SQRT((1-F824)*('Inputs and Results'!$G$15-'Inputs and Results'!$G$13)*('Inputs and Results'!$G$15-'Inputs and Results'!$G$14))))</f>
        <v>350.78247765112542</v>
      </c>
      <c r="D824">
        <f t="shared" ca="1" si="51"/>
        <v>380.85178267955405</v>
      </c>
      <c r="E824">
        <f t="shared" ca="1" si="54"/>
        <v>0.59283717814386083</v>
      </c>
      <c r="F824">
        <f t="shared" ca="1" si="54"/>
        <v>0.14980483109828302</v>
      </c>
    </row>
    <row r="825" spans="1:6" ht="15.75" customHeight="1" x14ac:dyDescent="0.2">
      <c r="A825">
        <v>824</v>
      </c>
      <c r="B825" s="47">
        <f ca="1">IF('Inputs and Results'!$C$15='Inputs and Results'!$C$13, 'Inputs and Results'!$C$13, IF(E825 &lt;= ('Inputs and Results'!$C$14-'Inputs and Results'!$C$13)/('Inputs and Results'!$C$15-'Inputs and Results'!$C$13), 'Inputs and Results'!$C$13 + SQRT(E825*('Inputs and Results'!$C$15-'Inputs and Results'!$C$13)*('Inputs and Results'!$C$14-'Inputs and Results'!$C$13)), 'Inputs and Results'!$C$15 - SQRT((1-E825)*('Inputs and Results'!$C$15-'Inputs and Results'!$C$13)*('Inputs and Results'!$C$15-'Inputs and Results'!$C$14))))</f>
        <v>0.99862003609012762</v>
      </c>
      <c r="C825" s="47">
        <f ca="1">IF('Inputs and Results'!$G$15='Inputs and Results'!$G$13, 'Inputs and Results'!$G$13, IF(F825 &lt;= ('Inputs and Results'!$G$14-'Inputs and Results'!$G$13)/('Inputs and Results'!$G$15-'Inputs and Results'!$G$13), 'Inputs and Results'!$G$13 + SQRT(F825*('Inputs and Results'!$G$15-'Inputs and Results'!$G$13)*('Inputs and Results'!$G$14-'Inputs and Results'!$G$13)), 'Inputs and Results'!$G$15 - SQRT((1-F825)*('Inputs and Results'!$G$15-'Inputs and Results'!$G$13)*('Inputs and Results'!$G$15-'Inputs and Results'!$G$14))))</f>
        <v>331.7427014227726</v>
      </c>
      <c r="D825">
        <f t="shared" ca="1" si="51"/>
        <v>331.28490846744558</v>
      </c>
      <c r="E825">
        <f t="shared" ca="1" si="54"/>
        <v>0.55494202667334647</v>
      </c>
      <c r="F825">
        <f t="shared" ca="1" si="54"/>
        <v>0.11125406985441089</v>
      </c>
    </row>
    <row r="826" spans="1:6" ht="15.75" customHeight="1" x14ac:dyDescent="0.2">
      <c r="A826">
        <v>825</v>
      </c>
      <c r="B826" s="47">
        <f ca="1">IF('Inputs and Results'!$C$15='Inputs and Results'!$C$13, 'Inputs and Results'!$C$13, IF(E826 &lt;= ('Inputs and Results'!$C$14-'Inputs and Results'!$C$13)/('Inputs and Results'!$C$15-'Inputs and Results'!$C$13), 'Inputs and Results'!$C$13 + SQRT(E826*('Inputs and Results'!$C$15-'Inputs and Results'!$C$13)*('Inputs and Results'!$C$14-'Inputs and Results'!$C$13)), 'Inputs and Results'!$C$15 - SQRT((1-E826)*('Inputs and Results'!$C$15-'Inputs and Results'!$C$13)*('Inputs and Results'!$C$15-'Inputs and Results'!$C$14))))</f>
        <v>1.6664616115670383</v>
      </c>
      <c r="C826" s="47">
        <f ca="1">IF('Inputs and Results'!$G$15='Inputs and Results'!$G$13, 'Inputs and Results'!$G$13, IF(F826 &lt;= ('Inputs and Results'!$G$14-'Inputs and Results'!$G$13)/('Inputs and Results'!$G$15-'Inputs and Results'!$G$13), 'Inputs and Results'!$G$13 + SQRT(F826*('Inputs and Results'!$G$15-'Inputs and Results'!$G$13)*('Inputs and Results'!$G$14-'Inputs and Results'!$G$13)), 'Inputs and Results'!$G$15 - SQRT((1-F826)*('Inputs and Results'!$G$15-'Inputs and Results'!$G$13)*('Inputs and Results'!$G$15-'Inputs and Results'!$G$14))))</f>
        <v>381.26684698695522</v>
      </c>
      <c r="D826">
        <f t="shared" ca="1" si="51"/>
        <v>635.36656426696482</v>
      </c>
      <c r="E826">
        <f t="shared" ca="1" si="54"/>
        <v>0.80240837406395771</v>
      </c>
      <c r="F826">
        <f t="shared" ca="1" si="54"/>
        <v>0.20974820146316697</v>
      </c>
    </row>
    <row r="827" spans="1:6" ht="15.75" customHeight="1" x14ac:dyDescent="0.2">
      <c r="A827">
        <v>826</v>
      </c>
      <c r="B827" s="47">
        <f ca="1">IF('Inputs and Results'!$C$15='Inputs and Results'!$C$13, 'Inputs and Results'!$C$13, IF(E827 &lt;= ('Inputs and Results'!$C$14-'Inputs and Results'!$C$13)/('Inputs and Results'!$C$15-'Inputs and Results'!$C$13), 'Inputs and Results'!$C$13 + SQRT(E827*('Inputs and Results'!$C$15-'Inputs and Results'!$C$13)*('Inputs and Results'!$C$14-'Inputs and Results'!$C$13)), 'Inputs and Results'!$C$15 - SQRT((1-E827)*('Inputs and Results'!$C$15-'Inputs and Results'!$C$13)*('Inputs and Results'!$C$15-'Inputs and Results'!$C$14))))</f>
        <v>1.6999282861859319</v>
      </c>
      <c r="C827" s="47">
        <f ca="1">IF('Inputs and Results'!$G$15='Inputs and Results'!$G$13, 'Inputs and Results'!$G$13, IF(F827 &lt;= ('Inputs and Results'!$G$14-'Inputs and Results'!$G$13)/('Inputs and Results'!$G$15-'Inputs and Results'!$G$13), 'Inputs and Results'!$G$13 + SQRT(F827*('Inputs and Results'!$G$15-'Inputs and Results'!$G$13)*('Inputs and Results'!$G$14-'Inputs and Results'!$G$13)), 'Inputs and Results'!$G$15 - SQRT((1-F827)*('Inputs and Results'!$G$15-'Inputs and Results'!$G$13)*('Inputs and Results'!$G$15-'Inputs and Results'!$G$14))))</f>
        <v>439.90313103886433</v>
      </c>
      <c r="D827">
        <f t="shared" ca="1" si="51"/>
        <v>747.80377563472211</v>
      </c>
      <c r="E827">
        <f t="shared" ca="1" si="54"/>
        <v>0.812201504326728</v>
      </c>
      <c r="F827">
        <f t="shared" ca="1" si="54"/>
        <v>0.31888785120676566</v>
      </c>
    </row>
    <row r="828" spans="1:6" ht="15.75" customHeight="1" x14ac:dyDescent="0.2">
      <c r="A828">
        <v>827</v>
      </c>
      <c r="B828" s="47">
        <f ca="1">IF('Inputs and Results'!$C$15='Inputs and Results'!$C$13, 'Inputs and Results'!$C$13, IF(E828 &lt;= ('Inputs and Results'!$C$14-'Inputs and Results'!$C$13)/('Inputs and Results'!$C$15-'Inputs and Results'!$C$13), 'Inputs and Results'!$C$13 + SQRT(E828*('Inputs and Results'!$C$15-'Inputs and Results'!$C$13)*('Inputs and Results'!$C$14-'Inputs and Results'!$C$13)), 'Inputs and Results'!$C$15 - SQRT((1-E828)*('Inputs and Results'!$C$15-'Inputs and Results'!$C$13)*('Inputs and Results'!$C$15-'Inputs and Results'!$C$14))))</f>
        <v>0.20388985003133842</v>
      </c>
      <c r="C828" s="47">
        <f ca="1">IF('Inputs and Results'!$G$15='Inputs and Results'!$G$13, 'Inputs and Results'!$G$13, IF(F828 &lt;= ('Inputs and Results'!$G$14-'Inputs and Results'!$G$13)/('Inputs and Results'!$G$15-'Inputs and Results'!$G$13), 'Inputs and Results'!$G$13 + SQRT(F828*('Inputs and Results'!$G$15-'Inputs and Results'!$G$13)*('Inputs and Results'!$G$14-'Inputs and Results'!$G$13)), 'Inputs and Results'!$G$15 - SQRT((1-F828)*('Inputs and Results'!$G$15-'Inputs and Results'!$G$13)*('Inputs and Results'!$G$15-'Inputs and Results'!$G$14))))</f>
        <v>380.51052852836131</v>
      </c>
      <c r="D828">
        <f t="shared" ca="1" si="51"/>
        <v>77.582234596992905</v>
      </c>
      <c r="E828">
        <f t="shared" ca="1" si="54"/>
        <v>0.13130755880469214</v>
      </c>
      <c r="F828">
        <f t="shared" ca="1" si="54"/>
        <v>0.20828751044471372</v>
      </c>
    </row>
    <row r="829" spans="1:6" ht="15.75" customHeight="1" x14ac:dyDescent="0.2">
      <c r="A829">
        <v>828</v>
      </c>
      <c r="B829" s="47">
        <f ca="1">IF('Inputs and Results'!$C$15='Inputs and Results'!$C$13, 'Inputs and Results'!$C$13, IF(E829 &lt;= ('Inputs and Results'!$C$14-'Inputs and Results'!$C$13)/('Inputs and Results'!$C$15-'Inputs and Results'!$C$13), 'Inputs and Results'!$C$13 + SQRT(E829*('Inputs and Results'!$C$15-'Inputs and Results'!$C$13)*('Inputs and Results'!$C$14-'Inputs and Results'!$C$13)), 'Inputs and Results'!$C$15 - SQRT((1-E829)*('Inputs and Results'!$C$15-'Inputs and Results'!$C$13)*('Inputs and Results'!$C$15-'Inputs and Results'!$C$14))))</f>
        <v>0.16466191719898138</v>
      </c>
      <c r="C829" s="47">
        <f ca="1">IF('Inputs and Results'!$G$15='Inputs and Results'!$G$13, 'Inputs and Results'!$G$13, IF(F829 &lt;= ('Inputs and Results'!$G$14-'Inputs and Results'!$G$13)/('Inputs and Results'!$G$15-'Inputs and Results'!$G$13), 'Inputs and Results'!$G$13 + SQRT(F829*('Inputs and Results'!$G$15-'Inputs and Results'!$G$13)*('Inputs and Results'!$G$14-'Inputs and Results'!$G$13)), 'Inputs and Results'!$G$15 - SQRT((1-F829)*('Inputs and Results'!$G$15-'Inputs and Results'!$G$13)*('Inputs and Results'!$G$15-'Inputs and Results'!$G$14))))</f>
        <v>587.88960459392342</v>
      </c>
      <c r="D829">
        <f t="shared" ca="1" si="51"/>
        <v>96.803029393786517</v>
      </c>
      <c r="E829">
        <f t="shared" ca="1" si="54"/>
        <v>0.10676199513536044</v>
      </c>
      <c r="F829">
        <f t="shared" ca="1" si="54"/>
        <v>0.55828693005386043</v>
      </c>
    </row>
    <row r="830" spans="1:6" ht="15.75" customHeight="1" x14ac:dyDescent="0.2">
      <c r="A830">
        <v>829</v>
      </c>
      <c r="B830" s="47">
        <f ca="1">IF('Inputs and Results'!$C$15='Inputs and Results'!$C$13, 'Inputs and Results'!$C$13, IF(E830 &lt;= ('Inputs and Results'!$C$14-'Inputs and Results'!$C$13)/('Inputs and Results'!$C$15-'Inputs and Results'!$C$13), 'Inputs and Results'!$C$13 + SQRT(E830*('Inputs and Results'!$C$15-'Inputs and Results'!$C$13)*('Inputs and Results'!$C$14-'Inputs and Results'!$C$13)), 'Inputs and Results'!$C$15 - SQRT((1-E830)*('Inputs and Results'!$C$15-'Inputs and Results'!$C$13)*('Inputs and Results'!$C$15-'Inputs and Results'!$C$14))))</f>
        <v>1.245013946076776</v>
      </c>
      <c r="C830" s="47">
        <f ca="1">IF('Inputs and Results'!$G$15='Inputs and Results'!$G$13, 'Inputs and Results'!$G$13, IF(F830 &lt;= ('Inputs and Results'!$G$14-'Inputs and Results'!$G$13)/('Inputs and Results'!$G$15-'Inputs and Results'!$G$13), 'Inputs and Results'!$G$13 + SQRT(F830*('Inputs and Results'!$G$15-'Inputs and Results'!$G$13)*('Inputs and Results'!$G$14-'Inputs and Results'!$G$13)), 'Inputs and Results'!$G$15 - SQRT((1-F830)*('Inputs and Results'!$G$15-'Inputs and Results'!$G$13)*('Inputs and Results'!$G$15-'Inputs and Results'!$G$14))))</f>
        <v>793.40550826565868</v>
      </c>
      <c r="D830">
        <f t="shared" ca="1" si="51"/>
        <v>987.80092268487783</v>
      </c>
      <c r="E830">
        <f t="shared" ca="1" si="54"/>
        <v>0.65778043894833227</v>
      </c>
      <c r="F830">
        <f t="shared" ca="1" si="54"/>
        <v>0.80510364305815529</v>
      </c>
    </row>
    <row r="831" spans="1:6" ht="15.75" customHeight="1" x14ac:dyDescent="0.2">
      <c r="A831">
        <v>830</v>
      </c>
      <c r="B831" s="47">
        <f ca="1">IF('Inputs and Results'!$C$15='Inputs and Results'!$C$13, 'Inputs and Results'!$C$13, IF(E831 &lt;= ('Inputs and Results'!$C$14-'Inputs and Results'!$C$13)/('Inputs and Results'!$C$15-'Inputs and Results'!$C$13), 'Inputs and Results'!$C$13 + SQRT(E831*('Inputs and Results'!$C$15-'Inputs and Results'!$C$13)*('Inputs and Results'!$C$14-'Inputs and Results'!$C$13)), 'Inputs and Results'!$C$15 - SQRT((1-E831)*('Inputs and Results'!$C$15-'Inputs and Results'!$C$13)*('Inputs and Results'!$C$15-'Inputs and Results'!$C$14))))</f>
        <v>0.48060172913308419</v>
      </c>
      <c r="C831" s="47">
        <f ca="1">IF('Inputs and Results'!$G$15='Inputs and Results'!$G$13, 'Inputs and Results'!$G$13, IF(F831 &lt;= ('Inputs and Results'!$G$14-'Inputs and Results'!$G$13)/('Inputs and Results'!$G$15-'Inputs and Results'!$G$13), 'Inputs and Results'!$G$13 + SQRT(F831*('Inputs and Results'!$G$15-'Inputs and Results'!$G$13)*('Inputs and Results'!$G$14-'Inputs and Results'!$G$13)), 'Inputs and Results'!$G$15 - SQRT((1-F831)*('Inputs and Results'!$G$15-'Inputs and Results'!$G$13)*('Inputs and Results'!$G$15-'Inputs and Results'!$G$14))))</f>
        <v>524.89952728755088</v>
      </c>
      <c r="D831">
        <f t="shared" ca="1" si="51"/>
        <v>252.26762043553546</v>
      </c>
      <c r="E831">
        <f t="shared" ca="1" si="54"/>
        <v>0.29473692808364393</v>
      </c>
      <c r="F831">
        <f t="shared" ca="1" si="54"/>
        <v>0.46269910525832603</v>
      </c>
    </row>
    <row r="832" spans="1:6" ht="15.75" customHeight="1" x14ac:dyDescent="0.2">
      <c r="A832">
        <v>831</v>
      </c>
      <c r="B832" s="47">
        <f ca="1">IF('Inputs and Results'!$C$15='Inputs and Results'!$C$13, 'Inputs and Results'!$C$13, IF(E832 &lt;= ('Inputs and Results'!$C$14-'Inputs and Results'!$C$13)/('Inputs and Results'!$C$15-'Inputs and Results'!$C$13), 'Inputs and Results'!$C$13 + SQRT(E832*('Inputs and Results'!$C$15-'Inputs and Results'!$C$13)*('Inputs and Results'!$C$14-'Inputs and Results'!$C$13)), 'Inputs and Results'!$C$15 - SQRT((1-E832)*('Inputs and Results'!$C$15-'Inputs and Results'!$C$13)*('Inputs and Results'!$C$15-'Inputs and Results'!$C$14))))</f>
        <v>0.52858239314821676</v>
      </c>
      <c r="C832" s="47">
        <f ca="1">IF('Inputs and Results'!$G$15='Inputs and Results'!$G$13, 'Inputs and Results'!$G$13, IF(F832 &lt;= ('Inputs and Results'!$G$14-'Inputs and Results'!$G$13)/('Inputs and Results'!$G$15-'Inputs and Results'!$G$13), 'Inputs and Results'!$G$13 + SQRT(F832*('Inputs and Results'!$G$15-'Inputs and Results'!$G$13)*('Inputs and Results'!$G$14-'Inputs and Results'!$G$13)), 'Inputs and Results'!$G$15 - SQRT((1-F832)*('Inputs and Results'!$G$15-'Inputs and Results'!$G$13)*('Inputs and Results'!$G$15-'Inputs and Results'!$G$14))))</f>
        <v>280.58179457592485</v>
      </c>
      <c r="D832">
        <f t="shared" ca="1" si="51"/>
        <v>148.31059645076371</v>
      </c>
      <c r="E832">
        <f t="shared" ca="1" si="54"/>
        <v>0.32134389028255617</v>
      </c>
      <c r="F832">
        <f t="shared" ca="1" si="54"/>
        <v>3.4320004984115249E-3</v>
      </c>
    </row>
    <row r="833" spans="1:6" ht="15.75" customHeight="1" x14ac:dyDescent="0.2">
      <c r="A833">
        <v>832</v>
      </c>
      <c r="B833" s="47">
        <f ca="1">IF('Inputs and Results'!$C$15='Inputs and Results'!$C$13, 'Inputs and Results'!$C$13, IF(E833 &lt;= ('Inputs and Results'!$C$14-'Inputs and Results'!$C$13)/('Inputs and Results'!$C$15-'Inputs and Results'!$C$13), 'Inputs and Results'!$C$13 + SQRT(E833*('Inputs and Results'!$C$15-'Inputs and Results'!$C$13)*('Inputs and Results'!$C$14-'Inputs and Results'!$C$13)), 'Inputs and Results'!$C$15 - SQRT((1-E833)*('Inputs and Results'!$C$15-'Inputs and Results'!$C$13)*('Inputs and Results'!$C$15-'Inputs and Results'!$C$14))))</f>
        <v>1.4836595559415009</v>
      </c>
      <c r="C833" s="47">
        <f ca="1">IF('Inputs and Results'!$G$15='Inputs and Results'!$G$13, 'Inputs and Results'!$G$13, IF(F833 &lt;= ('Inputs and Results'!$G$14-'Inputs and Results'!$G$13)/('Inputs and Results'!$G$15-'Inputs and Results'!$G$13), 'Inputs and Results'!$G$13 + SQRT(F833*('Inputs and Results'!$G$15-'Inputs and Results'!$G$13)*('Inputs and Results'!$G$14-'Inputs and Results'!$G$13)), 'Inputs and Results'!$G$15 - SQRT((1-F833)*('Inputs and Results'!$G$15-'Inputs and Results'!$G$13)*('Inputs and Results'!$G$15-'Inputs and Results'!$G$14))))</f>
        <v>394.55819020645936</v>
      </c>
      <c r="D833">
        <f t="shared" ca="1" si="51"/>
        <v>585.39002927479771</v>
      </c>
      <c r="E833">
        <f t="shared" ca="1" si="54"/>
        <v>0.74452351752360824</v>
      </c>
      <c r="F833">
        <f t="shared" ca="1" si="54"/>
        <v>0.23519788720010693</v>
      </c>
    </row>
    <row r="834" spans="1:6" ht="15.75" customHeight="1" x14ac:dyDescent="0.2">
      <c r="A834">
        <v>833</v>
      </c>
      <c r="B834" s="47">
        <f ca="1">IF('Inputs and Results'!$C$15='Inputs and Results'!$C$13, 'Inputs and Results'!$C$13, IF(E834 &lt;= ('Inputs and Results'!$C$14-'Inputs and Results'!$C$13)/('Inputs and Results'!$C$15-'Inputs and Results'!$C$13), 'Inputs and Results'!$C$13 + SQRT(E834*('Inputs and Results'!$C$15-'Inputs and Results'!$C$13)*('Inputs and Results'!$C$14-'Inputs and Results'!$C$13)), 'Inputs and Results'!$C$15 - SQRT((1-E834)*('Inputs and Results'!$C$15-'Inputs and Results'!$C$13)*('Inputs and Results'!$C$15-'Inputs and Results'!$C$14))))</f>
        <v>0.92913523576744561</v>
      </c>
      <c r="C834" s="47">
        <f ca="1">IF('Inputs and Results'!$G$15='Inputs and Results'!$G$13, 'Inputs and Results'!$G$13, IF(F834 &lt;= ('Inputs and Results'!$G$14-'Inputs and Results'!$G$13)/('Inputs and Results'!$G$15-'Inputs and Results'!$G$13), 'Inputs and Results'!$G$13 + SQRT(F834*('Inputs and Results'!$G$15-'Inputs and Results'!$G$13)*('Inputs and Results'!$G$14-'Inputs and Results'!$G$13)), 'Inputs and Results'!$G$15 - SQRT((1-F834)*('Inputs and Results'!$G$15-'Inputs and Results'!$G$13)*('Inputs and Results'!$G$15-'Inputs and Results'!$G$14))))</f>
        <v>1167.2124655658738</v>
      </c>
      <c r="D834">
        <f t="shared" ref="D834:D897" ca="1" si="55">B834*C834</f>
        <v>1084.4982293842497</v>
      </c>
      <c r="E834">
        <f t="shared" ca="1" si="54"/>
        <v>0.5235021253622274</v>
      </c>
      <c r="F834">
        <f t="shared" ca="1" si="54"/>
        <v>0.99873264506871395</v>
      </c>
    </row>
    <row r="835" spans="1:6" ht="15.75" customHeight="1" x14ac:dyDescent="0.2">
      <c r="A835">
        <v>834</v>
      </c>
      <c r="B835" s="47">
        <f ca="1">IF('Inputs and Results'!$C$15='Inputs and Results'!$C$13, 'Inputs and Results'!$C$13, IF(E835 &lt;= ('Inputs and Results'!$C$14-'Inputs and Results'!$C$13)/('Inputs and Results'!$C$15-'Inputs and Results'!$C$13), 'Inputs and Results'!$C$13 + SQRT(E835*('Inputs and Results'!$C$15-'Inputs and Results'!$C$13)*('Inputs and Results'!$C$14-'Inputs and Results'!$C$13)), 'Inputs and Results'!$C$15 - SQRT((1-E835)*('Inputs and Results'!$C$15-'Inputs and Results'!$C$13)*('Inputs and Results'!$C$15-'Inputs and Results'!$C$14))))</f>
        <v>2.9939054627305506E-2</v>
      </c>
      <c r="C835" s="47">
        <f ca="1">IF('Inputs and Results'!$G$15='Inputs and Results'!$G$13, 'Inputs and Results'!$G$13, IF(F835 &lt;= ('Inputs and Results'!$G$14-'Inputs and Results'!$G$13)/('Inputs and Results'!$G$15-'Inputs and Results'!$G$13), 'Inputs and Results'!$G$13 + SQRT(F835*('Inputs and Results'!$G$15-'Inputs and Results'!$G$13)*('Inputs and Results'!$G$14-'Inputs and Results'!$G$13)), 'Inputs and Results'!$G$15 - SQRT((1-F835)*('Inputs and Results'!$G$15-'Inputs and Results'!$G$13)*('Inputs and Results'!$G$15-'Inputs and Results'!$G$14))))</f>
        <v>379.85189158677611</v>
      </c>
      <c r="D835">
        <f t="shared" ca="1" si="55"/>
        <v>11.372406532501818</v>
      </c>
      <c r="E835">
        <f t="shared" ca="1" si="54"/>
        <v>1.9859775641317357E-2</v>
      </c>
      <c r="F835">
        <f t="shared" ca="1" si="54"/>
        <v>0.20701437476638207</v>
      </c>
    </row>
    <row r="836" spans="1:6" ht="15.75" customHeight="1" x14ac:dyDescent="0.2">
      <c r="A836">
        <v>835</v>
      </c>
      <c r="B836" s="47">
        <f ca="1">IF('Inputs and Results'!$C$15='Inputs and Results'!$C$13, 'Inputs and Results'!$C$13, IF(E836 &lt;= ('Inputs and Results'!$C$14-'Inputs and Results'!$C$13)/('Inputs and Results'!$C$15-'Inputs and Results'!$C$13), 'Inputs and Results'!$C$13 + SQRT(E836*('Inputs and Results'!$C$15-'Inputs and Results'!$C$13)*('Inputs and Results'!$C$14-'Inputs and Results'!$C$13)), 'Inputs and Results'!$C$15 - SQRT((1-E836)*('Inputs and Results'!$C$15-'Inputs and Results'!$C$13)*('Inputs and Results'!$C$15-'Inputs and Results'!$C$14))))</f>
        <v>0.24278023892538281</v>
      </c>
      <c r="C836" s="47">
        <f ca="1">IF('Inputs and Results'!$G$15='Inputs and Results'!$G$13, 'Inputs and Results'!$G$13, IF(F836 &lt;= ('Inputs and Results'!$G$14-'Inputs and Results'!$G$13)/('Inputs and Results'!$G$15-'Inputs and Results'!$G$13), 'Inputs and Results'!$G$13 + SQRT(F836*('Inputs and Results'!$G$15-'Inputs and Results'!$G$13)*('Inputs and Results'!$G$14-'Inputs and Results'!$G$13)), 'Inputs and Results'!$G$15 - SQRT((1-F836)*('Inputs and Results'!$G$15-'Inputs and Results'!$G$13)*('Inputs and Results'!$G$15-'Inputs and Results'!$G$14))))</f>
        <v>764.53258161186704</v>
      </c>
      <c r="D836">
        <f t="shared" ca="1" si="55"/>
        <v>185.61340282996881</v>
      </c>
      <c r="E836">
        <f t="shared" ca="1" si="54"/>
        <v>0.15530435434884793</v>
      </c>
      <c r="F836">
        <f t="shared" ca="1" si="54"/>
        <v>0.77644104390423796</v>
      </c>
    </row>
    <row r="837" spans="1:6" ht="15.75" customHeight="1" x14ac:dyDescent="0.2">
      <c r="A837">
        <v>836</v>
      </c>
      <c r="B837" s="47">
        <f ca="1">IF('Inputs and Results'!$C$15='Inputs and Results'!$C$13, 'Inputs and Results'!$C$13, IF(E837 &lt;= ('Inputs and Results'!$C$14-'Inputs and Results'!$C$13)/('Inputs and Results'!$C$15-'Inputs and Results'!$C$13), 'Inputs and Results'!$C$13 + SQRT(E837*('Inputs and Results'!$C$15-'Inputs and Results'!$C$13)*('Inputs and Results'!$C$14-'Inputs and Results'!$C$13)), 'Inputs and Results'!$C$15 - SQRT((1-E837)*('Inputs and Results'!$C$15-'Inputs and Results'!$C$13)*('Inputs and Results'!$C$15-'Inputs and Results'!$C$14))))</f>
        <v>2.2320663574564743</v>
      </c>
      <c r="C837" s="47">
        <f ca="1">IF('Inputs and Results'!$G$15='Inputs and Results'!$G$13, 'Inputs and Results'!$G$13, IF(F837 &lt;= ('Inputs and Results'!$G$14-'Inputs and Results'!$G$13)/('Inputs and Results'!$G$15-'Inputs and Results'!$G$13), 'Inputs and Results'!$G$13 + SQRT(F837*('Inputs and Results'!$G$15-'Inputs and Results'!$G$13)*('Inputs and Results'!$G$14-'Inputs and Results'!$G$13)), 'Inputs and Results'!$G$15 - SQRT((1-F837)*('Inputs and Results'!$G$15-'Inputs and Results'!$G$13)*('Inputs and Results'!$G$15-'Inputs and Results'!$G$14))))</f>
        <v>283.34823477449481</v>
      </c>
      <c r="D837">
        <f t="shared" ca="1" si="55"/>
        <v>632.45206228482857</v>
      </c>
      <c r="E837">
        <f t="shared" ca="1" si="54"/>
        <v>0.93447532451664805</v>
      </c>
      <c r="F837">
        <f t="shared" ca="1" si="54"/>
        <v>9.4201309639188047E-3</v>
      </c>
    </row>
    <row r="838" spans="1:6" ht="15.75" customHeight="1" x14ac:dyDescent="0.2">
      <c r="A838">
        <v>837</v>
      </c>
      <c r="B838" s="47">
        <f ca="1">IF('Inputs and Results'!$C$15='Inputs and Results'!$C$13, 'Inputs and Results'!$C$13, IF(E838 &lt;= ('Inputs and Results'!$C$14-'Inputs and Results'!$C$13)/('Inputs and Results'!$C$15-'Inputs and Results'!$C$13), 'Inputs and Results'!$C$13 + SQRT(E838*('Inputs and Results'!$C$15-'Inputs and Results'!$C$13)*('Inputs and Results'!$C$14-'Inputs and Results'!$C$13)), 'Inputs and Results'!$C$15 - SQRT((1-E838)*('Inputs and Results'!$C$15-'Inputs and Results'!$C$13)*('Inputs and Results'!$C$15-'Inputs and Results'!$C$14))))</f>
        <v>7.121232130788524E-2</v>
      </c>
      <c r="C838" s="47">
        <f ca="1">IF('Inputs and Results'!$G$15='Inputs and Results'!$G$13, 'Inputs and Results'!$G$13, IF(F838 &lt;= ('Inputs and Results'!$G$14-'Inputs and Results'!$G$13)/('Inputs and Results'!$G$15-'Inputs and Results'!$G$13), 'Inputs and Results'!$G$13 + SQRT(F838*('Inputs and Results'!$G$15-'Inputs and Results'!$G$13)*('Inputs and Results'!$G$14-'Inputs and Results'!$G$13)), 'Inputs and Results'!$G$15 - SQRT((1-F838)*('Inputs and Results'!$G$15-'Inputs and Results'!$G$13)*('Inputs and Results'!$G$15-'Inputs and Results'!$G$14))))</f>
        <v>290.23717648695049</v>
      </c>
      <c r="D838">
        <f t="shared" ca="1" si="55"/>
        <v>20.668463067482115</v>
      </c>
      <c r="E838">
        <f t="shared" ca="1" si="54"/>
        <v>4.6911414793472606E-2</v>
      </c>
      <c r="F838">
        <f t="shared" ca="1" si="54"/>
        <v>2.4253254621698361E-2</v>
      </c>
    </row>
    <row r="839" spans="1:6" ht="15.75" customHeight="1" x14ac:dyDescent="0.2">
      <c r="A839">
        <v>838</v>
      </c>
      <c r="B839" s="47">
        <f ca="1">IF('Inputs and Results'!$C$15='Inputs and Results'!$C$13, 'Inputs and Results'!$C$13, IF(E839 &lt;= ('Inputs and Results'!$C$14-'Inputs and Results'!$C$13)/('Inputs and Results'!$C$15-'Inputs and Results'!$C$13), 'Inputs and Results'!$C$13 + SQRT(E839*('Inputs and Results'!$C$15-'Inputs and Results'!$C$13)*('Inputs and Results'!$C$14-'Inputs and Results'!$C$13)), 'Inputs and Results'!$C$15 - SQRT((1-E839)*('Inputs and Results'!$C$15-'Inputs and Results'!$C$13)*('Inputs and Results'!$C$15-'Inputs and Results'!$C$14))))</f>
        <v>0.26003784715089484</v>
      </c>
      <c r="C839" s="47">
        <f ca="1">IF('Inputs and Results'!$G$15='Inputs and Results'!$G$13, 'Inputs and Results'!$G$13, IF(F839 &lt;= ('Inputs and Results'!$G$14-'Inputs and Results'!$G$13)/('Inputs and Results'!$G$15-'Inputs and Results'!$G$13), 'Inputs and Results'!$G$13 + SQRT(F839*('Inputs and Results'!$G$15-'Inputs and Results'!$G$13)*('Inputs and Results'!$G$14-'Inputs and Results'!$G$13)), 'Inputs and Results'!$G$15 - SQRT((1-F839)*('Inputs and Results'!$G$15-'Inputs and Results'!$G$13)*('Inputs and Results'!$G$15-'Inputs and Results'!$G$14))))</f>
        <v>575.46756467124192</v>
      </c>
      <c r="D839">
        <f t="shared" ca="1" si="55"/>
        <v>149.6433466222781</v>
      </c>
      <c r="E839">
        <f t="shared" ca="1" si="54"/>
        <v>0.16584526677272193</v>
      </c>
      <c r="F839">
        <f t="shared" ca="1" si="54"/>
        <v>0.54017695115224396</v>
      </c>
    </row>
    <row r="840" spans="1:6" ht="15.75" customHeight="1" x14ac:dyDescent="0.2">
      <c r="A840">
        <v>839</v>
      </c>
      <c r="B840" s="47">
        <f ca="1">IF('Inputs and Results'!$C$15='Inputs and Results'!$C$13, 'Inputs and Results'!$C$13, IF(E840 &lt;= ('Inputs and Results'!$C$14-'Inputs and Results'!$C$13)/('Inputs and Results'!$C$15-'Inputs and Results'!$C$13), 'Inputs and Results'!$C$13 + SQRT(E840*('Inputs and Results'!$C$15-'Inputs and Results'!$C$13)*('Inputs and Results'!$C$14-'Inputs and Results'!$C$13)), 'Inputs and Results'!$C$15 - SQRT((1-E840)*('Inputs and Results'!$C$15-'Inputs and Results'!$C$13)*('Inputs and Results'!$C$15-'Inputs and Results'!$C$14))))</f>
        <v>1.918749699087074</v>
      </c>
      <c r="C840" s="47">
        <f ca="1">IF('Inputs and Results'!$G$15='Inputs and Results'!$G$13, 'Inputs and Results'!$G$13, IF(F840 &lt;= ('Inputs and Results'!$G$14-'Inputs and Results'!$G$13)/('Inputs and Results'!$G$15-'Inputs and Results'!$G$13), 'Inputs and Results'!$G$13 + SQRT(F840*('Inputs and Results'!$G$15-'Inputs and Results'!$G$13)*('Inputs and Results'!$G$14-'Inputs and Results'!$G$13)), 'Inputs and Results'!$G$15 - SQRT((1-F840)*('Inputs and Results'!$G$15-'Inputs and Results'!$G$13)*('Inputs and Results'!$G$15-'Inputs and Results'!$G$14))))</f>
        <v>619.58839011585258</v>
      </c>
      <c r="D840">
        <f t="shared" ca="1" si="55"/>
        <v>1188.8350370926369</v>
      </c>
      <c r="E840">
        <f t="shared" ca="1" si="54"/>
        <v>0.87009975408618967</v>
      </c>
      <c r="F840">
        <f t="shared" ca="1" si="54"/>
        <v>0.60285150459797654</v>
      </c>
    </row>
    <row r="841" spans="1:6" ht="15.75" customHeight="1" x14ac:dyDescent="0.2">
      <c r="A841">
        <v>840</v>
      </c>
      <c r="B841" s="47">
        <f ca="1">IF('Inputs and Results'!$C$15='Inputs and Results'!$C$13, 'Inputs and Results'!$C$13, IF(E841 &lt;= ('Inputs and Results'!$C$14-'Inputs and Results'!$C$13)/('Inputs and Results'!$C$15-'Inputs and Results'!$C$13), 'Inputs and Results'!$C$13 + SQRT(E841*('Inputs and Results'!$C$15-'Inputs and Results'!$C$13)*('Inputs and Results'!$C$14-'Inputs and Results'!$C$13)), 'Inputs and Results'!$C$15 - SQRT((1-E841)*('Inputs and Results'!$C$15-'Inputs and Results'!$C$13)*('Inputs and Results'!$C$15-'Inputs and Results'!$C$14))))</f>
        <v>1.2305200835483443</v>
      </c>
      <c r="C841" s="47">
        <f ca="1">IF('Inputs and Results'!$G$15='Inputs and Results'!$G$13, 'Inputs and Results'!$G$13, IF(F841 &lt;= ('Inputs and Results'!$G$14-'Inputs and Results'!$G$13)/('Inputs and Results'!$G$15-'Inputs and Results'!$G$13), 'Inputs and Results'!$G$13 + SQRT(F841*('Inputs and Results'!$G$15-'Inputs and Results'!$G$13)*('Inputs and Results'!$G$14-'Inputs and Results'!$G$13)), 'Inputs and Results'!$G$15 - SQRT((1-F841)*('Inputs and Results'!$G$15-'Inputs and Results'!$G$13)*('Inputs and Results'!$G$15-'Inputs and Results'!$G$14))))</f>
        <v>324.59401217590221</v>
      </c>
      <c r="D841">
        <f t="shared" ca="1" si="55"/>
        <v>399.41945098198346</v>
      </c>
      <c r="E841">
        <f t="shared" ca="1" si="54"/>
        <v>0.65210453614158237</v>
      </c>
      <c r="F841">
        <f t="shared" ca="1" si="54"/>
        <v>9.6559063381415844E-2</v>
      </c>
    </row>
    <row r="842" spans="1:6" ht="15.75" customHeight="1" x14ac:dyDescent="0.2">
      <c r="A842">
        <v>841</v>
      </c>
      <c r="B842" s="47">
        <f ca="1">IF('Inputs and Results'!$C$15='Inputs and Results'!$C$13, 'Inputs and Results'!$C$13, IF(E842 &lt;= ('Inputs and Results'!$C$14-'Inputs and Results'!$C$13)/('Inputs and Results'!$C$15-'Inputs and Results'!$C$13), 'Inputs and Results'!$C$13 + SQRT(E842*('Inputs and Results'!$C$15-'Inputs and Results'!$C$13)*('Inputs and Results'!$C$14-'Inputs and Results'!$C$13)), 'Inputs and Results'!$C$15 - SQRT((1-E842)*('Inputs and Results'!$C$15-'Inputs and Results'!$C$13)*('Inputs and Results'!$C$15-'Inputs and Results'!$C$14))))</f>
        <v>0.1016584249217205</v>
      </c>
      <c r="C842" s="47">
        <f ca="1">IF('Inputs and Results'!$G$15='Inputs and Results'!$G$13, 'Inputs and Results'!$G$13, IF(F842 &lt;= ('Inputs and Results'!$G$14-'Inputs and Results'!$G$13)/('Inputs and Results'!$G$15-'Inputs and Results'!$G$13), 'Inputs and Results'!$G$13 + SQRT(F842*('Inputs and Results'!$G$15-'Inputs and Results'!$G$13)*('Inputs and Results'!$G$14-'Inputs and Results'!$G$13)), 'Inputs and Results'!$G$15 - SQRT((1-F842)*('Inputs and Results'!$G$15-'Inputs and Results'!$G$13)*('Inputs and Results'!$G$15-'Inputs and Results'!$G$14))))</f>
        <v>395.8739464161763</v>
      </c>
      <c r="D842">
        <f t="shared" ca="1" si="55"/>
        <v>40.243921860214066</v>
      </c>
      <c r="E842">
        <f t="shared" ref="E842:F861" ca="1" si="56">RAND()</f>
        <v>6.6624012685861822E-2</v>
      </c>
      <c r="F842">
        <f t="shared" ca="1" si="56"/>
        <v>0.23769458202056448</v>
      </c>
    </row>
    <row r="843" spans="1:6" ht="15.75" customHeight="1" x14ac:dyDescent="0.2">
      <c r="A843">
        <v>842</v>
      </c>
      <c r="B843" s="47">
        <f ca="1">IF('Inputs and Results'!$C$15='Inputs and Results'!$C$13, 'Inputs and Results'!$C$13, IF(E843 &lt;= ('Inputs and Results'!$C$14-'Inputs and Results'!$C$13)/('Inputs and Results'!$C$15-'Inputs and Results'!$C$13), 'Inputs and Results'!$C$13 + SQRT(E843*('Inputs and Results'!$C$15-'Inputs and Results'!$C$13)*('Inputs and Results'!$C$14-'Inputs and Results'!$C$13)), 'Inputs and Results'!$C$15 - SQRT((1-E843)*('Inputs and Results'!$C$15-'Inputs and Results'!$C$13)*('Inputs and Results'!$C$15-'Inputs and Results'!$C$14))))</f>
        <v>0.77081677128754533</v>
      </c>
      <c r="C843" s="47">
        <f ca="1">IF('Inputs and Results'!$G$15='Inputs and Results'!$G$13, 'Inputs and Results'!$G$13, IF(F843 &lt;= ('Inputs and Results'!$G$14-'Inputs and Results'!$G$13)/('Inputs and Results'!$G$15-'Inputs and Results'!$G$13), 'Inputs and Results'!$G$13 + SQRT(F843*('Inputs and Results'!$G$15-'Inputs and Results'!$G$13)*('Inputs and Results'!$G$14-'Inputs and Results'!$G$13)), 'Inputs and Results'!$G$15 - SQRT((1-F843)*('Inputs and Results'!$G$15-'Inputs and Results'!$G$13)*('Inputs and Results'!$G$15-'Inputs and Results'!$G$14))))</f>
        <v>809.27721448862633</v>
      </c>
      <c r="D843">
        <f t="shared" ca="1" si="55"/>
        <v>623.8044495487012</v>
      </c>
      <c r="E843">
        <f t="shared" ca="1" si="56"/>
        <v>0.44786023698079058</v>
      </c>
      <c r="F843">
        <f t="shared" ca="1" si="56"/>
        <v>0.82002249936307381</v>
      </c>
    </row>
    <row r="844" spans="1:6" ht="15.75" customHeight="1" x14ac:dyDescent="0.2">
      <c r="A844">
        <v>843</v>
      </c>
      <c r="B844" s="47">
        <f ca="1">IF('Inputs and Results'!$C$15='Inputs and Results'!$C$13, 'Inputs and Results'!$C$13, IF(E844 &lt;= ('Inputs and Results'!$C$14-'Inputs and Results'!$C$13)/('Inputs and Results'!$C$15-'Inputs and Results'!$C$13), 'Inputs and Results'!$C$13 + SQRT(E844*('Inputs and Results'!$C$15-'Inputs and Results'!$C$13)*('Inputs and Results'!$C$14-'Inputs and Results'!$C$13)), 'Inputs and Results'!$C$15 - SQRT((1-E844)*('Inputs and Results'!$C$15-'Inputs and Results'!$C$13)*('Inputs and Results'!$C$15-'Inputs and Results'!$C$14))))</f>
        <v>1.00506603379768</v>
      </c>
      <c r="C844" s="47">
        <f ca="1">IF('Inputs and Results'!$G$15='Inputs and Results'!$G$13, 'Inputs and Results'!$G$13, IF(F844 &lt;= ('Inputs and Results'!$G$14-'Inputs and Results'!$G$13)/('Inputs and Results'!$G$15-'Inputs and Results'!$G$13), 'Inputs and Results'!$G$13 + SQRT(F844*('Inputs and Results'!$G$15-'Inputs and Results'!$G$13)*('Inputs and Results'!$G$14-'Inputs and Results'!$G$13)), 'Inputs and Results'!$G$15 - SQRT((1-F844)*('Inputs and Results'!$G$15-'Inputs and Results'!$G$13)*('Inputs and Results'!$G$15-'Inputs and Results'!$G$14))))</f>
        <v>758.54617439428284</v>
      </c>
      <c r="D844">
        <f t="shared" ca="1" si="55"/>
        <v>762.38899495086514</v>
      </c>
      <c r="E844">
        <f t="shared" ca="1" si="56"/>
        <v>0.55780427449914238</v>
      </c>
      <c r="F844">
        <f t="shared" ca="1" si="56"/>
        <v>0.77025222767830959</v>
      </c>
    </row>
    <row r="845" spans="1:6" ht="15.75" customHeight="1" x14ac:dyDescent="0.2">
      <c r="A845">
        <v>844</v>
      </c>
      <c r="B845" s="47">
        <f ca="1">IF('Inputs and Results'!$C$15='Inputs and Results'!$C$13, 'Inputs and Results'!$C$13, IF(E845 &lt;= ('Inputs and Results'!$C$14-'Inputs and Results'!$C$13)/('Inputs and Results'!$C$15-'Inputs and Results'!$C$13), 'Inputs and Results'!$C$13 + SQRT(E845*('Inputs and Results'!$C$15-'Inputs and Results'!$C$13)*('Inputs and Results'!$C$14-'Inputs and Results'!$C$13)), 'Inputs and Results'!$C$15 - SQRT((1-E845)*('Inputs and Results'!$C$15-'Inputs and Results'!$C$13)*('Inputs and Results'!$C$15-'Inputs and Results'!$C$14))))</f>
        <v>0.93112472378770939</v>
      </c>
      <c r="C845" s="47">
        <f ca="1">IF('Inputs and Results'!$G$15='Inputs and Results'!$G$13, 'Inputs and Results'!$G$13, IF(F845 &lt;= ('Inputs and Results'!$G$14-'Inputs and Results'!$G$13)/('Inputs and Results'!$G$15-'Inputs and Results'!$G$13), 'Inputs and Results'!$G$13 + SQRT(F845*('Inputs and Results'!$G$15-'Inputs and Results'!$G$13)*('Inputs and Results'!$G$14-'Inputs and Results'!$G$13)), 'Inputs and Results'!$G$15 - SQRT((1-F845)*('Inputs and Results'!$G$15-'Inputs and Results'!$G$13)*('Inputs and Results'!$G$15-'Inputs and Results'!$G$14))))</f>
        <v>741.74440004364158</v>
      </c>
      <c r="D845">
        <f t="shared" ca="1" si="55"/>
        <v>690.65654961171595</v>
      </c>
      <c r="E845">
        <f t="shared" ca="1" si="56"/>
        <v>0.52441723238639104</v>
      </c>
      <c r="F845">
        <f t="shared" ca="1" si="56"/>
        <v>0.75243097788085933</v>
      </c>
    </row>
    <row r="846" spans="1:6" ht="15.75" customHeight="1" x14ac:dyDescent="0.2">
      <c r="A846">
        <v>845</v>
      </c>
      <c r="B846" s="47">
        <f ca="1">IF('Inputs and Results'!$C$15='Inputs and Results'!$C$13, 'Inputs and Results'!$C$13, IF(E846 &lt;= ('Inputs and Results'!$C$14-'Inputs and Results'!$C$13)/('Inputs and Results'!$C$15-'Inputs and Results'!$C$13), 'Inputs and Results'!$C$13 + SQRT(E846*('Inputs and Results'!$C$15-'Inputs and Results'!$C$13)*('Inputs and Results'!$C$14-'Inputs and Results'!$C$13)), 'Inputs and Results'!$C$15 - SQRT((1-E846)*('Inputs and Results'!$C$15-'Inputs and Results'!$C$13)*('Inputs and Results'!$C$15-'Inputs and Results'!$C$14))))</f>
        <v>0.82671650576955047</v>
      </c>
      <c r="C846" s="47">
        <f ca="1">IF('Inputs and Results'!$G$15='Inputs and Results'!$G$13, 'Inputs and Results'!$G$13, IF(F846 &lt;= ('Inputs and Results'!$G$14-'Inputs and Results'!$G$13)/('Inputs and Results'!$G$15-'Inputs and Results'!$G$13), 'Inputs and Results'!$G$13 + SQRT(F846*('Inputs and Results'!$G$15-'Inputs and Results'!$G$13)*('Inputs and Results'!$G$14-'Inputs and Results'!$G$13)), 'Inputs and Results'!$G$15 - SQRT((1-F846)*('Inputs and Results'!$G$15-'Inputs and Results'!$G$13)*('Inputs and Results'!$G$15-'Inputs and Results'!$G$14))))</f>
        <v>462.92049519882107</v>
      </c>
      <c r="D846">
        <f t="shared" ca="1" si="55"/>
        <v>382.70401423987931</v>
      </c>
      <c r="E846">
        <f t="shared" ca="1" si="56"/>
        <v>0.47520431707838751</v>
      </c>
      <c r="F846">
        <f t="shared" ca="1" si="56"/>
        <v>0.35951434038445296</v>
      </c>
    </row>
    <row r="847" spans="1:6" ht="15.75" customHeight="1" x14ac:dyDescent="0.2">
      <c r="A847">
        <v>846</v>
      </c>
      <c r="B847" s="47">
        <f ca="1">IF('Inputs and Results'!$C$15='Inputs and Results'!$C$13, 'Inputs and Results'!$C$13, IF(E847 &lt;= ('Inputs and Results'!$C$14-'Inputs and Results'!$C$13)/('Inputs and Results'!$C$15-'Inputs and Results'!$C$13), 'Inputs and Results'!$C$13 + SQRT(E847*('Inputs and Results'!$C$15-'Inputs and Results'!$C$13)*('Inputs and Results'!$C$14-'Inputs and Results'!$C$13)), 'Inputs and Results'!$C$15 - SQRT((1-E847)*('Inputs and Results'!$C$15-'Inputs and Results'!$C$13)*('Inputs and Results'!$C$15-'Inputs and Results'!$C$14))))</f>
        <v>0.4645920567954871</v>
      </c>
      <c r="C847" s="47">
        <f ca="1">IF('Inputs and Results'!$G$15='Inputs and Results'!$G$13, 'Inputs and Results'!$G$13, IF(F847 &lt;= ('Inputs and Results'!$G$14-'Inputs and Results'!$G$13)/('Inputs and Results'!$G$15-'Inputs and Results'!$G$13), 'Inputs and Results'!$G$13 + SQRT(F847*('Inputs and Results'!$G$15-'Inputs and Results'!$G$13)*('Inputs and Results'!$G$14-'Inputs and Results'!$G$13)), 'Inputs and Results'!$G$15 - SQRT((1-F847)*('Inputs and Results'!$G$15-'Inputs and Results'!$G$13)*('Inputs and Results'!$G$15-'Inputs and Results'!$G$14))))</f>
        <v>282.27599789723138</v>
      </c>
      <c r="D847">
        <f t="shared" ca="1" si="55"/>
        <v>131.1431864470733</v>
      </c>
      <c r="E847">
        <f t="shared" ca="1" si="56"/>
        <v>0.28574517350394013</v>
      </c>
      <c r="F847">
        <f t="shared" ca="1" si="56"/>
        <v>7.1013496924547947E-3</v>
      </c>
    </row>
    <row r="848" spans="1:6" ht="15.75" customHeight="1" x14ac:dyDescent="0.2">
      <c r="A848">
        <v>847</v>
      </c>
      <c r="B848" s="47">
        <f ca="1">IF('Inputs and Results'!$C$15='Inputs and Results'!$C$13, 'Inputs and Results'!$C$13, IF(E848 &lt;= ('Inputs and Results'!$C$14-'Inputs and Results'!$C$13)/('Inputs and Results'!$C$15-'Inputs and Results'!$C$13), 'Inputs and Results'!$C$13 + SQRT(E848*('Inputs and Results'!$C$15-'Inputs and Results'!$C$13)*('Inputs and Results'!$C$14-'Inputs and Results'!$C$13)), 'Inputs and Results'!$C$15 - SQRT((1-E848)*('Inputs and Results'!$C$15-'Inputs and Results'!$C$13)*('Inputs and Results'!$C$15-'Inputs and Results'!$C$14))))</f>
        <v>0.35290515625618557</v>
      </c>
      <c r="C848" s="47">
        <f ca="1">IF('Inputs and Results'!$G$15='Inputs and Results'!$G$13, 'Inputs and Results'!$G$13, IF(F848 &lt;= ('Inputs and Results'!$G$14-'Inputs and Results'!$G$13)/('Inputs and Results'!$G$15-'Inputs and Results'!$G$13), 'Inputs and Results'!$G$13 + SQRT(F848*('Inputs and Results'!$G$15-'Inputs and Results'!$G$13)*('Inputs and Results'!$G$14-'Inputs and Results'!$G$13)), 'Inputs and Results'!$G$15 - SQRT((1-F848)*('Inputs and Results'!$G$15-'Inputs and Results'!$G$13)*('Inputs and Results'!$G$15-'Inputs and Results'!$G$14))))</f>
        <v>691.49635269582814</v>
      </c>
      <c r="D848">
        <f t="shared" ca="1" si="55"/>
        <v>244.03262839870365</v>
      </c>
      <c r="E848">
        <f t="shared" ca="1" si="56"/>
        <v>0.22143209869165681</v>
      </c>
      <c r="F848">
        <f t="shared" ca="1" si="56"/>
        <v>0.69516215400853576</v>
      </c>
    </row>
    <row r="849" spans="1:6" ht="15.75" customHeight="1" x14ac:dyDescent="0.2">
      <c r="A849">
        <v>848</v>
      </c>
      <c r="B849" s="47">
        <f ca="1">IF('Inputs and Results'!$C$15='Inputs and Results'!$C$13, 'Inputs and Results'!$C$13, IF(E849 &lt;= ('Inputs and Results'!$C$14-'Inputs and Results'!$C$13)/('Inputs and Results'!$C$15-'Inputs and Results'!$C$13), 'Inputs and Results'!$C$13 + SQRT(E849*('Inputs and Results'!$C$15-'Inputs and Results'!$C$13)*('Inputs and Results'!$C$14-'Inputs and Results'!$C$13)), 'Inputs and Results'!$C$15 - SQRT((1-E849)*('Inputs and Results'!$C$15-'Inputs and Results'!$C$13)*('Inputs and Results'!$C$15-'Inputs and Results'!$C$14))))</f>
        <v>0.19758420679858002</v>
      </c>
      <c r="C849" s="47">
        <f ca="1">IF('Inputs and Results'!$G$15='Inputs and Results'!$G$13, 'Inputs and Results'!$G$13, IF(F849 &lt;= ('Inputs and Results'!$G$14-'Inputs and Results'!$G$13)/('Inputs and Results'!$G$15-'Inputs and Results'!$G$13), 'Inputs and Results'!$G$13 + SQRT(F849*('Inputs and Results'!$G$15-'Inputs and Results'!$G$13)*('Inputs and Results'!$G$14-'Inputs and Results'!$G$13)), 'Inputs and Results'!$G$15 - SQRT((1-F849)*('Inputs and Results'!$G$15-'Inputs and Results'!$G$13)*('Inputs and Results'!$G$15-'Inputs and Results'!$G$14))))</f>
        <v>787.78721946424571</v>
      </c>
      <c r="D849">
        <f t="shared" ca="1" si="55"/>
        <v>155.65431288390187</v>
      </c>
      <c r="E849">
        <f t="shared" ca="1" si="56"/>
        <v>0.12738508022391726</v>
      </c>
      <c r="F849">
        <f t="shared" ca="1" si="56"/>
        <v>0.79968030732183659</v>
      </c>
    </row>
    <row r="850" spans="1:6" ht="15.75" customHeight="1" x14ac:dyDescent="0.2">
      <c r="A850">
        <v>849</v>
      </c>
      <c r="B850" s="47">
        <f ca="1">IF('Inputs and Results'!$C$15='Inputs and Results'!$C$13, 'Inputs and Results'!$C$13, IF(E850 &lt;= ('Inputs and Results'!$C$14-'Inputs and Results'!$C$13)/('Inputs and Results'!$C$15-'Inputs and Results'!$C$13), 'Inputs and Results'!$C$13 + SQRT(E850*('Inputs and Results'!$C$15-'Inputs and Results'!$C$13)*('Inputs and Results'!$C$14-'Inputs and Results'!$C$13)), 'Inputs and Results'!$C$15 - SQRT((1-E850)*('Inputs and Results'!$C$15-'Inputs and Results'!$C$13)*('Inputs and Results'!$C$15-'Inputs and Results'!$C$14))))</f>
        <v>1.34903504215793</v>
      </c>
      <c r="C850" s="47">
        <f ca="1">IF('Inputs and Results'!$G$15='Inputs and Results'!$G$13, 'Inputs and Results'!$G$13, IF(F850 &lt;= ('Inputs and Results'!$G$14-'Inputs and Results'!$G$13)/('Inputs and Results'!$G$15-'Inputs and Results'!$G$13), 'Inputs and Results'!$G$13 + SQRT(F850*('Inputs and Results'!$G$15-'Inputs and Results'!$G$13)*('Inputs and Results'!$G$14-'Inputs and Results'!$G$13)), 'Inputs and Results'!$G$15 - SQRT((1-F850)*('Inputs and Results'!$G$15-'Inputs and Results'!$G$13)*('Inputs and Results'!$G$15-'Inputs and Results'!$G$14))))</f>
        <v>479.09325564259268</v>
      </c>
      <c r="D850">
        <f t="shared" ca="1" si="55"/>
        <v>646.31359032338491</v>
      </c>
      <c r="E850">
        <f t="shared" ca="1" si="56"/>
        <v>0.69714607866417022</v>
      </c>
      <c r="F850">
        <f t="shared" ca="1" si="56"/>
        <v>0.38731264574572988</v>
      </c>
    </row>
    <row r="851" spans="1:6" ht="15.75" customHeight="1" x14ac:dyDescent="0.2">
      <c r="A851">
        <v>850</v>
      </c>
      <c r="B851" s="47">
        <f ca="1">IF('Inputs and Results'!$C$15='Inputs and Results'!$C$13, 'Inputs and Results'!$C$13, IF(E851 &lt;= ('Inputs and Results'!$C$14-'Inputs and Results'!$C$13)/('Inputs and Results'!$C$15-'Inputs and Results'!$C$13), 'Inputs and Results'!$C$13 + SQRT(E851*('Inputs and Results'!$C$15-'Inputs and Results'!$C$13)*('Inputs and Results'!$C$14-'Inputs and Results'!$C$13)), 'Inputs and Results'!$C$15 - SQRT((1-E851)*('Inputs and Results'!$C$15-'Inputs and Results'!$C$13)*('Inputs and Results'!$C$15-'Inputs and Results'!$C$14))))</f>
        <v>1.6490038526313735</v>
      </c>
      <c r="C851" s="47">
        <f ca="1">IF('Inputs and Results'!$G$15='Inputs and Results'!$G$13, 'Inputs and Results'!$G$13, IF(F851 &lt;= ('Inputs and Results'!$G$14-'Inputs and Results'!$G$13)/('Inputs and Results'!$G$15-'Inputs and Results'!$G$13), 'Inputs and Results'!$G$13 + SQRT(F851*('Inputs and Results'!$G$15-'Inputs and Results'!$G$13)*('Inputs and Results'!$G$14-'Inputs and Results'!$G$13)), 'Inputs and Results'!$G$15 - SQRT((1-F851)*('Inputs and Results'!$G$15-'Inputs and Results'!$G$13)*('Inputs and Results'!$G$15-'Inputs and Results'!$G$14))))</f>
        <v>591.5433743242919</v>
      </c>
      <c r="D851">
        <f t="shared" ca="1" si="55"/>
        <v>975.45730325932004</v>
      </c>
      <c r="E851">
        <f t="shared" ca="1" si="56"/>
        <v>0.79720104553279203</v>
      </c>
      <c r="F851">
        <f t="shared" ca="1" si="56"/>
        <v>0.56354448166421012</v>
      </c>
    </row>
    <row r="852" spans="1:6" ht="15.75" customHeight="1" x14ac:dyDescent="0.2">
      <c r="A852">
        <v>851</v>
      </c>
      <c r="B852" s="47">
        <f ca="1">IF('Inputs and Results'!$C$15='Inputs and Results'!$C$13, 'Inputs and Results'!$C$13, IF(E852 &lt;= ('Inputs and Results'!$C$14-'Inputs and Results'!$C$13)/('Inputs and Results'!$C$15-'Inputs and Results'!$C$13), 'Inputs and Results'!$C$13 + SQRT(E852*('Inputs and Results'!$C$15-'Inputs and Results'!$C$13)*('Inputs and Results'!$C$14-'Inputs and Results'!$C$13)), 'Inputs and Results'!$C$15 - SQRT((1-E852)*('Inputs and Results'!$C$15-'Inputs and Results'!$C$13)*('Inputs and Results'!$C$15-'Inputs and Results'!$C$14))))</f>
        <v>0.89015519220748329</v>
      </c>
      <c r="C852" s="47">
        <f ca="1">IF('Inputs and Results'!$G$15='Inputs and Results'!$G$13, 'Inputs and Results'!$G$13, IF(F852 &lt;= ('Inputs and Results'!$G$14-'Inputs and Results'!$G$13)/('Inputs and Results'!$G$15-'Inputs and Results'!$G$13), 'Inputs and Results'!$G$13 + SQRT(F852*('Inputs and Results'!$G$15-'Inputs and Results'!$G$13)*('Inputs and Results'!$G$14-'Inputs and Results'!$G$13)), 'Inputs and Results'!$G$15 - SQRT((1-F852)*('Inputs and Results'!$G$15-'Inputs and Results'!$G$13)*('Inputs and Results'!$G$15-'Inputs and Results'!$G$14))))</f>
        <v>392.33310614823301</v>
      </c>
      <c r="D852">
        <f t="shared" ca="1" si="55"/>
        <v>349.23735151273928</v>
      </c>
      <c r="E852">
        <f t="shared" ca="1" si="56"/>
        <v>0.50539498744788425</v>
      </c>
      <c r="F852">
        <f t="shared" ca="1" si="56"/>
        <v>0.23096642177852589</v>
      </c>
    </row>
    <row r="853" spans="1:6" ht="15.75" customHeight="1" x14ac:dyDescent="0.2">
      <c r="A853">
        <v>852</v>
      </c>
      <c r="B853" s="47">
        <f ca="1">IF('Inputs and Results'!$C$15='Inputs and Results'!$C$13, 'Inputs and Results'!$C$13, IF(E853 &lt;= ('Inputs and Results'!$C$14-'Inputs and Results'!$C$13)/('Inputs and Results'!$C$15-'Inputs and Results'!$C$13), 'Inputs and Results'!$C$13 + SQRT(E853*('Inputs and Results'!$C$15-'Inputs and Results'!$C$13)*('Inputs and Results'!$C$14-'Inputs and Results'!$C$13)), 'Inputs and Results'!$C$15 - SQRT((1-E853)*('Inputs and Results'!$C$15-'Inputs and Results'!$C$13)*('Inputs and Results'!$C$15-'Inputs and Results'!$C$14))))</f>
        <v>0.67982555423662694</v>
      </c>
      <c r="C853" s="47">
        <f ca="1">IF('Inputs and Results'!$G$15='Inputs and Results'!$G$13, 'Inputs and Results'!$G$13, IF(F853 &lt;= ('Inputs and Results'!$G$14-'Inputs and Results'!$G$13)/('Inputs and Results'!$G$15-'Inputs and Results'!$G$13), 'Inputs and Results'!$G$13 + SQRT(F853*('Inputs and Results'!$G$15-'Inputs and Results'!$G$13)*('Inputs and Results'!$G$14-'Inputs and Results'!$G$13)), 'Inputs and Results'!$G$15 - SQRT((1-F853)*('Inputs and Results'!$G$15-'Inputs and Results'!$G$13)*('Inputs and Results'!$G$15-'Inputs and Results'!$G$14))))</f>
        <v>604.51657226201837</v>
      </c>
      <c r="D853">
        <f t="shared" ca="1" si="55"/>
        <v>410.9658137832526</v>
      </c>
      <c r="E853">
        <f t="shared" ca="1" si="56"/>
        <v>0.4018656156918472</v>
      </c>
      <c r="F853">
        <f t="shared" ca="1" si="56"/>
        <v>0.58195782482740643</v>
      </c>
    </row>
    <row r="854" spans="1:6" ht="15.75" customHeight="1" x14ac:dyDescent="0.2">
      <c r="A854">
        <v>853</v>
      </c>
      <c r="B854" s="47">
        <f ca="1">IF('Inputs and Results'!$C$15='Inputs and Results'!$C$13, 'Inputs and Results'!$C$13, IF(E854 &lt;= ('Inputs and Results'!$C$14-'Inputs and Results'!$C$13)/('Inputs and Results'!$C$15-'Inputs and Results'!$C$13), 'Inputs and Results'!$C$13 + SQRT(E854*('Inputs and Results'!$C$15-'Inputs and Results'!$C$13)*('Inputs and Results'!$C$14-'Inputs and Results'!$C$13)), 'Inputs and Results'!$C$15 - SQRT((1-E854)*('Inputs and Results'!$C$15-'Inputs and Results'!$C$13)*('Inputs and Results'!$C$15-'Inputs and Results'!$C$14))))</f>
        <v>0.18157868193659121</v>
      </c>
      <c r="C854" s="47">
        <f ca="1">IF('Inputs and Results'!$G$15='Inputs and Results'!$G$13, 'Inputs and Results'!$G$13, IF(F854 &lt;= ('Inputs and Results'!$G$14-'Inputs and Results'!$G$13)/('Inputs and Results'!$G$15-'Inputs and Results'!$G$13), 'Inputs and Results'!$G$13 + SQRT(F854*('Inputs and Results'!$G$15-'Inputs and Results'!$G$13)*('Inputs and Results'!$G$14-'Inputs and Results'!$G$13)), 'Inputs and Results'!$G$15 - SQRT((1-F854)*('Inputs and Results'!$G$15-'Inputs and Results'!$G$13)*('Inputs and Results'!$G$15-'Inputs and Results'!$G$14))))</f>
        <v>466.80084806244849</v>
      </c>
      <c r="D854">
        <f t="shared" ca="1" si="55"/>
        <v>84.761082718062369</v>
      </c>
      <c r="E854">
        <f t="shared" ca="1" si="56"/>
        <v>0.11738903043174631</v>
      </c>
      <c r="F854">
        <f t="shared" ca="1" si="56"/>
        <v>0.36624025907502145</v>
      </c>
    </row>
    <row r="855" spans="1:6" ht="15.75" customHeight="1" x14ac:dyDescent="0.2">
      <c r="A855">
        <v>854</v>
      </c>
      <c r="B855" s="47">
        <f ca="1">IF('Inputs and Results'!$C$15='Inputs and Results'!$C$13, 'Inputs and Results'!$C$13, IF(E855 &lt;= ('Inputs and Results'!$C$14-'Inputs and Results'!$C$13)/('Inputs and Results'!$C$15-'Inputs and Results'!$C$13), 'Inputs and Results'!$C$13 + SQRT(E855*('Inputs and Results'!$C$15-'Inputs and Results'!$C$13)*('Inputs and Results'!$C$14-'Inputs and Results'!$C$13)), 'Inputs and Results'!$C$15 - SQRT((1-E855)*('Inputs and Results'!$C$15-'Inputs and Results'!$C$13)*('Inputs and Results'!$C$15-'Inputs and Results'!$C$14))))</f>
        <v>0.91634913917819905</v>
      </c>
      <c r="C855" s="47">
        <f ca="1">IF('Inputs and Results'!$G$15='Inputs and Results'!$G$13, 'Inputs and Results'!$G$13, IF(F855 &lt;= ('Inputs and Results'!$G$14-'Inputs and Results'!$G$13)/('Inputs and Results'!$G$15-'Inputs and Results'!$G$13), 'Inputs and Results'!$G$13 + SQRT(F855*('Inputs and Results'!$G$15-'Inputs and Results'!$G$13)*('Inputs and Results'!$G$14-'Inputs and Results'!$G$13)), 'Inputs and Results'!$G$15 - SQRT((1-F855)*('Inputs and Results'!$G$15-'Inputs and Results'!$G$13)*('Inputs and Results'!$G$15-'Inputs and Results'!$G$14))))</f>
        <v>395.00445963056438</v>
      </c>
      <c r="D855">
        <f t="shared" ca="1" si="55"/>
        <v>361.96199655401733</v>
      </c>
      <c r="E855">
        <f t="shared" ca="1" si="56"/>
        <v>0.51759989891072966</v>
      </c>
      <c r="F855">
        <f t="shared" ca="1" si="56"/>
        <v>0.236045156960487</v>
      </c>
    </row>
    <row r="856" spans="1:6" ht="15.75" customHeight="1" x14ac:dyDescent="0.2">
      <c r="A856">
        <v>855</v>
      </c>
      <c r="B856" s="47">
        <f ca="1">IF('Inputs and Results'!$C$15='Inputs and Results'!$C$13, 'Inputs and Results'!$C$13, IF(E856 &lt;= ('Inputs and Results'!$C$14-'Inputs and Results'!$C$13)/('Inputs and Results'!$C$15-'Inputs and Results'!$C$13), 'Inputs and Results'!$C$13 + SQRT(E856*('Inputs and Results'!$C$15-'Inputs and Results'!$C$13)*('Inputs and Results'!$C$14-'Inputs and Results'!$C$13)), 'Inputs and Results'!$C$15 - SQRT((1-E856)*('Inputs and Results'!$C$15-'Inputs and Results'!$C$13)*('Inputs and Results'!$C$15-'Inputs and Results'!$C$14))))</f>
        <v>1.2266195672554565</v>
      </c>
      <c r="C856" s="47">
        <f ca="1">IF('Inputs and Results'!$G$15='Inputs and Results'!$G$13, 'Inputs and Results'!$G$13, IF(F856 &lt;= ('Inputs and Results'!$G$14-'Inputs and Results'!$G$13)/('Inputs and Results'!$G$15-'Inputs and Results'!$G$13), 'Inputs and Results'!$G$13 + SQRT(F856*('Inputs and Results'!$G$15-'Inputs and Results'!$G$13)*('Inputs and Results'!$G$14-'Inputs and Results'!$G$13)), 'Inputs and Results'!$G$15 - SQRT((1-F856)*('Inputs and Results'!$G$15-'Inputs and Results'!$G$13)*('Inputs and Results'!$G$15-'Inputs and Results'!$G$14))))</f>
        <v>482.62670338528778</v>
      </c>
      <c r="D856">
        <f t="shared" ca="1" si="55"/>
        <v>591.99935805238931</v>
      </c>
      <c r="E856">
        <f t="shared" ca="1" si="56"/>
        <v>0.65056909341764169</v>
      </c>
      <c r="F856">
        <f t="shared" ca="1" si="56"/>
        <v>0.39330397057456556</v>
      </c>
    </row>
    <row r="857" spans="1:6" ht="15.75" customHeight="1" x14ac:dyDescent="0.2">
      <c r="A857">
        <v>856</v>
      </c>
      <c r="B857" s="47">
        <f ca="1">IF('Inputs and Results'!$C$15='Inputs and Results'!$C$13, 'Inputs and Results'!$C$13, IF(E857 &lt;= ('Inputs and Results'!$C$14-'Inputs and Results'!$C$13)/('Inputs and Results'!$C$15-'Inputs and Results'!$C$13), 'Inputs and Results'!$C$13 + SQRT(E857*('Inputs and Results'!$C$15-'Inputs and Results'!$C$13)*('Inputs and Results'!$C$14-'Inputs and Results'!$C$13)), 'Inputs and Results'!$C$15 - SQRT((1-E857)*('Inputs and Results'!$C$15-'Inputs and Results'!$C$13)*('Inputs and Results'!$C$15-'Inputs and Results'!$C$14))))</f>
        <v>1.8661645006369025</v>
      </c>
      <c r="C857" s="47">
        <f ca="1">IF('Inputs and Results'!$G$15='Inputs and Results'!$G$13, 'Inputs and Results'!$G$13, IF(F857 &lt;= ('Inputs and Results'!$G$14-'Inputs and Results'!$G$13)/('Inputs and Results'!$G$15-'Inputs and Results'!$G$13), 'Inputs and Results'!$G$13 + SQRT(F857*('Inputs and Results'!$G$15-'Inputs and Results'!$G$13)*('Inputs and Results'!$G$14-'Inputs and Results'!$G$13)), 'Inputs and Results'!$G$15 - SQRT((1-F857)*('Inputs and Results'!$G$15-'Inputs and Results'!$G$13)*('Inputs and Results'!$G$15-'Inputs and Results'!$G$14))))</f>
        <v>363.71759539476864</v>
      </c>
      <c r="D857">
        <f t="shared" ca="1" si="55"/>
        <v>678.75686478273337</v>
      </c>
      <c r="E857">
        <f t="shared" ca="1" si="56"/>
        <v>0.85715745115378172</v>
      </c>
      <c r="F857">
        <f t="shared" ca="1" si="56"/>
        <v>0.17550759718958664</v>
      </c>
    </row>
    <row r="858" spans="1:6" ht="15.75" customHeight="1" x14ac:dyDescent="0.2">
      <c r="A858">
        <v>857</v>
      </c>
      <c r="B858" s="47">
        <f ca="1">IF('Inputs and Results'!$C$15='Inputs and Results'!$C$13, 'Inputs and Results'!$C$13, IF(E858 &lt;= ('Inputs and Results'!$C$14-'Inputs and Results'!$C$13)/('Inputs and Results'!$C$15-'Inputs and Results'!$C$13), 'Inputs and Results'!$C$13 + SQRT(E858*('Inputs and Results'!$C$15-'Inputs and Results'!$C$13)*('Inputs and Results'!$C$14-'Inputs and Results'!$C$13)), 'Inputs and Results'!$C$15 - SQRT((1-E858)*('Inputs and Results'!$C$15-'Inputs and Results'!$C$13)*('Inputs and Results'!$C$15-'Inputs and Results'!$C$14))))</f>
        <v>2.1896992064608973</v>
      </c>
      <c r="C858" s="47">
        <f ca="1">IF('Inputs and Results'!$G$15='Inputs and Results'!$G$13, 'Inputs and Results'!$G$13, IF(F858 &lt;= ('Inputs and Results'!$G$14-'Inputs and Results'!$G$13)/('Inputs and Results'!$G$15-'Inputs and Results'!$G$13), 'Inputs and Results'!$G$13 + SQRT(F858*('Inputs and Results'!$G$15-'Inputs and Results'!$G$13)*('Inputs and Results'!$G$14-'Inputs and Results'!$G$13)), 'Inputs and Results'!$G$15 - SQRT((1-F858)*('Inputs and Results'!$G$15-'Inputs and Results'!$G$13)*('Inputs and Results'!$G$15-'Inputs and Results'!$G$14))))</f>
        <v>318.08773434263833</v>
      </c>
      <c r="D858">
        <f t="shared" ca="1" si="55"/>
        <v>696.51645947501981</v>
      </c>
      <c r="E858">
        <f t="shared" ca="1" si="56"/>
        <v>0.92704584710998894</v>
      </c>
      <c r="F858">
        <f t="shared" ca="1" si="56"/>
        <v>8.3079874331822068E-2</v>
      </c>
    </row>
    <row r="859" spans="1:6" ht="15.75" customHeight="1" x14ac:dyDescent="0.2">
      <c r="A859">
        <v>858</v>
      </c>
      <c r="B859" s="47">
        <f ca="1">IF('Inputs and Results'!$C$15='Inputs and Results'!$C$13, 'Inputs and Results'!$C$13, IF(E859 &lt;= ('Inputs and Results'!$C$14-'Inputs and Results'!$C$13)/('Inputs and Results'!$C$15-'Inputs and Results'!$C$13), 'Inputs and Results'!$C$13 + SQRT(E859*('Inputs and Results'!$C$15-'Inputs and Results'!$C$13)*('Inputs and Results'!$C$14-'Inputs and Results'!$C$13)), 'Inputs and Results'!$C$15 - SQRT((1-E859)*('Inputs and Results'!$C$15-'Inputs and Results'!$C$13)*('Inputs and Results'!$C$15-'Inputs and Results'!$C$14))))</f>
        <v>1.3056662510275305</v>
      </c>
      <c r="C859" s="47">
        <f ca="1">IF('Inputs and Results'!$G$15='Inputs and Results'!$G$13, 'Inputs and Results'!$G$13, IF(F859 &lt;= ('Inputs and Results'!$G$14-'Inputs and Results'!$G$13)/('Inputs and Results'!$G$15-'Inputs and Results'!$G$13), 'Inputs and Results'!$G$13 + SQRT(F859*('Inputs and Results'!$G$15-'Inputs and Results'!$G$13)*('Inputs and Results'!$G$14-'Inputs and Results'!$G$13)), 'Inputs and Results'!$G$15 - SQRT((1-F859)*('Inputs and Results'!$G$15-'Inputs and Results'!$G$13)*('Inputs and Results'!$G$15-'Inputs and Results'!$G$14))))</f>
        <v>881.28572528976133</v>
      </c>
      <c r="D859">
        <f t="shared" ca="1" si="55"/>
        <v>1150.6650290231607</v>
      </c>
      <c r="E859">
        <f t="shared" ca="1" si="56"/>
        <v>0.68102590523254414</v>
      </c>
      <c r="F859">
        <f t="shared" ca="1" si="56"/>
        <v>0.88024772570051024</v>
      </c>
    </row>
    <row r="860" spans="1:6" ht="15.75" customHeight="1" x14ac:dyDescent="0.2">
      <c r="A860">
        <v>859</v>
      </c>
      <c r="B860" s="47">
        <f ca="1">IF('Inputs and Results'!$C$15='Inputs and Results'!$C$13, 'Inputs and Results'!$C$13, IF(E860 &lt;= ('Inputs and Results'!$C$14-'Inputs and Results'!$C$13)/('Inputs and Results'!$C$15-'Inputs and Results'!$C$13), 'Inputs and Results'!$C$13 + SQRT(E860*('Inputs and Results'!$C$15-'Inputs and Results'!$C$13)*('Inputs and Results'!$C$14-'Inputs and Results'!$C$13)), 'Inputs and Results'!$C$15 - SQRT((1-E860)*('Inputs and Results'!$C$15-'Inputs and Results'!$C$13)*('Inputs and Results'!$C$15-'Inputs and Results'!$C$14))))</f>
        <v>0.62975435089003318</v>
      </c>
      <c r="C860" s="47">
        <f ca="1">IF('Inputs and Results'!$G$15='Inputs and Results'!$G$13, 'Inputs and Results'!$G$13, IF(F860 &lt;= ('Inputs and Results'!$G$14-'Inputs and Results'!$G$13)/('Inputs and Results'!$G$15-'Inputs and Results'!$G$13), 'Inputs and Results'!$G$13 + SQRT(F860*('Inputs and Results'!$G$15-'Inputs and Results'!$G$13)*('Inputs and Results'!$G$14-'Inputs and Results'!$G$13)), 'Inputs and Results'!$G$15 - SQRT((1-F860)*('Inputs and Results'!$G$15-'Inputs and Results'!$G$13)*('Inputs and Results'!$G$15-'Inputs and Results'!$G$14))))</f>
        <v>517.68380658274577</v>
      </c>
      <c r="D860">
        <f t="shared" ca="1" si="55"/>
        <v>326.01362958079852</v>
      </c>
      <c r="E860">
        <f t="shared" ca="1" si="56"/>
        <v>0.37577061809725243</v>
      </c>
      <c r="F860">
        <f t="shared" ca="1" si="56"/>
        <v>0.45115198652339139</v>
      </c>
    </row>
    <row r="861" spans="1:6" ht="15.75" customHeight="1" x14ac:dyDescent="0.2">
      <c r="A861">
        <v>860</v>
      </c>
      <c r="B861" s="47">
        <f ca="1">IF('Inputs and Results'!$C$15='Inputs and Results'!$C$13, 'Inputs and Results'!$C$13, IF(E861 &lt;= ('Inputs and Results'!$C$14-'Inputs and Results'!$C$13)/('Inputs and Results'!$C$15-'Inputs and Results'!$C$13), 'Inputs and Results'!$C$13 + SQRT(E861*('Inputs and Results'!$C$15-'Inputs and Results'!$C$13)*('Inputs and Results'!$C$14-'Inputs and Results'!$C$13)), 'Inputs and Results'!$C$15 - SQRT((1-E861)*('Inputs and Results'!$C$15-'Inputs and Results'!$C$13)*('Inputs and Results'!$C$15-'Inputs and Results'!$C$14))))</f>
        <v>8.9187528222416823E-2</v>
      </c>
      <c r="C861" s="47">
        <f ca="1">IF('Inputs and Results'!$G$15='Inputs and Results'!$G$13, 'Inputs and Results'!$G$13, IF(F861 &lt;= ('Inputs and Results'!$G$14-'Inputs and Results'!$G$13)/('Inputs and Results'!$G$15-'Inputs and Results'!$G$13), 'Inputs and Results'!$G$13 + SQRT(F861*('Inputs and Results'!$G$15-'Inputs and Results'!$G$13)*('Inputs and Results'!$G$14-'Inputs and Results'!$G$13)), 'Inputs and Results'!$G$15 - SQRT((1-F861)*('Inputs and Results'!$G$15-'Inputs and Results'!$G$13)*('Inputs and Results'!$G$15-'Inputs and Results'!$G$14))))</f>
        <v>447.1965704952496</v>
      </c>
      <c r="D861">
        <f t="shared" ca="1" si="55"/>
        <v>39.88435675201309</v>
      </c>
      <c r="E861">
        <f t="shared" ca="1" si="56"/>
        <v>5.8574528238230728E-2</v>
      </c>
      <c r="F861">
        <f t="shared" ca="1" si="56"/>
        <v>0.3318962376563811</v>
      </c>
    </row>
    <row r="862" spans="1:6" ht="15.75" customHeight="1" x14ac:dyDescent="0.2">
      <c r="A862">
        <v>861</v>
      </c>
      <c r="B862" s="47">
        <f ca="1">IF('Inputs and Results'!$C$15='Inputs and Results'!$C$13, 'Inputs and Results'!$C$13, IF(E862 &lt;= ('Inputs and Results'!$C$14-'Inputs and Results'!$C$13)/('Inputs and Results'!$C$15-'Inputs and Results'!$C$13), 'Inputs and Results'!$C$13 + SQRT(E862*('Inputs and Results'!$C$15-'Inputs and Results'!$C$13)*('Inputs and Results'!$C$14-'Inputs and Results'!$C$13)), 'Inputs and Results'!$C$15 - SQRT((1-E862)*('Inputs and Results'!$C$15-'Inputs and Results'!$C$13)*('Inputs and Results'!$C$15-'Inputs and Results'!$C$14))))</f>
        <v>1.4149448757356717</v>
      </c>
      <c r="C862" s="47">
        <f ca="1">IF('Inputs and Results'!$G$15='Inputs and Results'!$G$13, 'Inputs and Results'!$G$13, IF(F862 &lt;= ('Inputs and Results'!$G$14-'Inputs and Results'!$G$13)/('Inputs and Results'!$G$15-'Inputs and Results'!$G$13), 'Inputs and Results'!$G$13 + SQRT(F862*('Inputs and Results'!$G$15-'Inputs and Results'!$G$13)*('Inputs and Results'!$G$14-'Inputs and Results'!$G$13)), 'Inputs and Results'!$G$15 - SQRT((1-F862)*('Inputs and Results'!$G$15-'Inputs and Results'!$G$13)*('Inputs and Results'!$G$15-'Inputs and Results'!$G$14))))</f>
        <v>405.62182266397542</v>
      </c>
      <c r="D862">
        <f t="shared" ca="1" si="55"/>
        <v>573.93251946495536</v>
      </c>
      <c r="E862">
        <f t="shared" ref="E862:F881" ca="1" si="57">RAND()</f>
        <v>0.7208444725603772</v>
      </c>
      <c r="F862">
        <f t="shared" ca="1" si="57"/>
        <v>0.25606438662160347</v>
      </c>
    </row>
    <row r="863" spans="1:6" ht="15.75" customHeight="1" x14ac:dyDescent="0.2">
      <c r="A863">
        <v>862</v>
      </c>
      <c r="B863" s="47">
        <f ca="1">IF('Inputs and Results'!$C$15='Inputs and Results'!$C$13, 'Inputs and Results'!$C$13, IF(E863 &lt;= ('Inputs and Results'!$C$14-'Inputs and Results'!$C$13)/('Inputs and Results'!$C$15-'Inputs and Results'!$C$13), 'Inputs and Results'!$C$13 + SQRT(E863*('Inputs and Results'!$C$15-'Inputs and Results'!$C$13)*('Inputs and Results'!$C$14-'Inputs and Results'!$C$13)), 'Inputs and Results'!$C$15 - SQRT((1-E863)*('Inputs and Results'!$C$15-'Inputs and Results'!$C$13)*('Inputs and Results'!$C$15-'Inputs and Results'!$C$14))))</f>
        <v>0.24986032412190662</v>
      </c>
      <c r="C863" s="47">
        <f ca="1">IF('Inputs and Results'!$G$15='Inputs and Results'!$G$13, 'Inputs and Results'!$G$13, IF(F863 &lt;= ('Inputs and Results'!$G$14-'Inputs and Results'!$G$13)/('Inputs and Results'!$G$15-'Inputs and Results'!$G$13), 'Inputs and Results'!$G$13 + SQRT(F863*('Inputs and Results'!$G$15-'Inputs and Results'!$G$13)*('Inputs and Results'!$G$14-'Inputs and Results'!$G$13)), 'Inputs and Results'!$G$15 - SQRT((1-F863)*('Inputs and Results'!$G$15-'Inputs and Results'!$G$13)*('Inputs and Results'!$G$15-'Inputs and Results'!$G$14))))</f>
        <v>970.41308826013324</v>
      </c>
      <c r="D863">
        <f t="shared" ca="1" si="55"/>
        <v>242.46772876481725</v>
      </c>
      <c r="E863">
        <f t="shared" ca="1" si="57"/>
        <v>0.15963686257345933</v>
      </c>
      <c r="F863">
        <f t="shared" ca="1" si="57"/>
        <v>0.9378594644184266</v>
      </c>
    </row>
    <row r="864" spans="1:6" ht="15.75" customHeight="1" x14ac:dyDescent="0.2">
      <c r="A864">
        <v>863</v>
      </c>
      <c r="B864" s="47">
        <f ca="1">IF('Inputs and Results'!$C$15='Inputs and Results'!$C$13, 'Inputs and Results'!$C$13, IF(E864 &lt;= ('Inputs and Results'!$C$14-'Inputs and Results'!$C$13)/('Inputs and Results'!$C$15-'Inputs and Results'!$C$13), 'Inputs and Results'!$C$13 + SQRT(E864*('Inputs and Results'!$C$15-'Inputs and Results'!$C$13)*('Inputs and Results'!$C$14-'Inputs and Results'!$C$13)), 'Inputs and Results'!$C$15 - SQRT((1-E864)*('Inputs and Results'!$C$15-'Inputs and Results'!$C$13)*('Inputs and Results'!$C$15-'Inputs and Results'!$C$14))))</f>
        <v>2.0053643199474203</v>
      </c>
      <c r="C864" s="47">
        <f ca="1">IF('Inputs and Results'!$G$15='Inputs and Results'!$G$13, 'Inputs and Results'!$G$13, IF(F864 &lt;= ('Inputs and Results'!$G$14-'Inputs and Results'!$G$13)/('Inputs and Results'!$G$15-'Inputs and Results'!$G$13), 'Inputs and Results'!$G$13 + SQRT(F864*('Inputs and Results'!$G$15-'Inputs and Results'!$G$13)*('Inputs and Results'!$G$14-'Inputs and Results'!$G$13)), 'Inputs and Results'!$G$15 - SQRT((1-F864)*('Inputs and Results'!$G$15-'Inputs and Results'!$G$13)*('Inputs and Results'!$G$15-'Inputs and Results'!$G$14))))</f>
        <v>642.94205376216746</v>
      </c>
      <c r="D864">
        <f t="shared" ca="1" si="55"/>
        <v>1289.3330544083667</v>
      </c>
      <c r="E864">
        <f t="shared" ca="1" si="57"/>
        <v>0.89007776266292693</v>
      </c>
      <c r="F864">
        <f t="shared" ca="1" si="57"/>
        <v>0.63416817217428534</v>
      </c>
    </row>
    <row r="865" spans="1:6" ht="15.75" customHeight="1" x14ac:dyDescent="0.2">
      <c r="A865">
        <v>864</v>
      </c>
      <c r="B865" s="47">
        <f ca="1">IF('Inputs and Results'!$C$15='Inputs and Results'!$C$13, 'Inputs and Results'!$C$13, IF(E865 &lt;= ('Inputs and Results'!$C$14-'Inputs and Results'!$C$13)/('Inputs and Results'!$C$15-'Inputs and Results'!$C$13), 'Inputs and Results'!$C$13 + SQRT(E865*('Inputs and Results'!$C$15-'Inputs and Results'!$C$13)*('Inputs and Results'!$C$14-'Inputs and Results'!$C$13)), 'Inputs and Results'!$C$15 - SQRT((1-E865)*('Inputs and Results'!$C$15-'Inputs and Results'!$C$13)*('Inputs and Results'!$C$15-'Inputs and Results'!$C$14))))</f>
        <v>2.2113992432457206</v>
      </c>
      <c r="C865" s="47">
        <f ca="1">IF('Inputs and Results'!$G$15='Inputs and Results'!$G$13, 'Inputs and Results'!$G$13, IF(F865 &lt;= ('Inputs and Results'!$G$14-'Inputs and Results'!$G$13)/('Inputs and Results'!$G$15-'Inputs and Results'!$G$13), 'Inputs and Results'!$G$13 + SQRT(F865*('Inputs and Results'!$G$15-'Inputs and Results'!$G$13)*('Inputs and Results'!$G$14-'Inputs and Results'!$G$13)), 'Inputs and Results'!$G$15 - SQRT((1-F865)*('Inputs and Results'!$G$15-'Inputs and Results'!$G$13)*('Inputs and Results'!$G$15-'Inputs and Results'!$G$14))))</f>
        <v>969.07543866753201</v>
      </c>
      <c r="D865">
        <f t="shared" ca="1" si="55"/>
        <v>2143.0126917173948</v>
      </c>
      <c r="E865">
        <f t="shared" ca="1" si="57"/>
        <v>0.93090098293850865</v>
      </c>
      <c r="F865">
        <f t="shared" ca="1" si="57"/>
        <v>0.9371332521929584</v>
      </c>
    </row>
    <row r="866" spans="1:6" ht="15.75" customHeight="1" x14ac:dyDescent="0.2">
      <c r="A866">
        <v>865</v>
      </c>
      <c r="B866" s="47">
        <f ca="1">IF('Inputs and Results'!$C$15='Inputs and Results'!$C$13, 'Inputs and Results'!$C$13, IF(E866 &lt;= ('Inputs and Results'!$C$14-'Inputs and Results'!$C$13)/('Inputs and Results'!$C$15-'Inputs and Results'!$C$13), 'Inputs and Results'!$C$13 + SQRT(E866*('Inputs and Results'!$C$15-'Inputs and Results'!$C$13)*('Inputs and Results'!$C$14-'Inputs and Results'!$C$13)), 'Inputs and Results'!$C$15 - SQRT((1-E866)*('Inputs and Results'!$C$15-'Inputs and Results'!$C$13)*('Inputs and Results'!$C$15-'Inputs and Results'!$C$14))))</f>
        <v>1.4799726749501589</v>
      </c>
      <c r="C866" s="47">
        <f ca="1">IF('Inputs and Results'!$G$15='Inputs and Results'!$G$13, 'Inputs and Results'!$G$13, IF(F866 &lt;= ('Inputs and Results'!$G$14-'Inputs and Results'!$G$13)/('Inputs and Results'!$G$15-'Inputs and Results'!$G$13), 'Inputs and Results'!$G$13 + SQRT(F866*('Inputs and Results'!$G$15-'Inputs and Results'!$G$13)*('Inputs and Results'!$G$14-'Inputs and Results'!$G$13)), 'Inputs and Results'!$G$15 - SQRT((1-F866)*('Inputs and Results'!$G$15-'Inputs and Results'!$G$13)*('Inputs and Results'!$G$15-'Inputs and Results'!$G$14))))</f>
        <v>455.66469893610599</v>
      </c>
      <c r="D866">
        <f t="shared" ca="1" si="55"/>
        <v>674.37130336482767</v>
      </c>
      <c r="E866">
        <f t="shared" ca="1" si="57"/>
        <v>0.74327965901131388</v>
      </c>
      <c r="F866">
        <f t="shared" ca="1" si="57"/>
        <v>0.34684241812188077</v>
      </c>
    </row>
    <row r="867" spans="1:6" ht="15.75" customHeight="1" x14ac:dyDescent="0.2">
      <c r="A867">
        <v>866</v>
      </c>
      <c r="B867" s="47">
        <f ca="1">IF('Inputs and Results'!$C$15='Inputs and Results'!$C$13, 'Inputs and Results'!$C$13, IF(E867 &lt;= ('Inputs and Results'!$C$14-'Inputs and Results'!$C$13)/('Inputs and Results'!$C$15-'Inputs and Results'!$C$13), 'Inputs and Results'!$C$13 + SQRT(E867*('Inputs and Results'!$C$15-'Inputs and Results'!$C$13)*('Inputs and Results'!$C$14-'Inputs and Results'!$C$13)), 'Inputs and Results'!$C$15 - SQRT((1-E867)*('Inputs and Results'!$C$15-'Inputs and Results'!$C$13)*('Inputs and Results'!$C$15-'Inputs and Results'!$C$14))))</f>
        <v>1.3547752729610816</v>
      </c>
      <c r="C867" s="47">
        <f ca="1">IF('Inputs and Results'!$G$15='Inputs and Results'!$G$13, 'Inputs and Results'!$G$13, IF(F867 &lt;= ('Inputs and Results'!$G$14-'Inputs and Results'!$G$13)/('Inputs and Results'!$G$15-'Inputs and Results'!$G$13), 'Inputs and Results'!$G$13 + SQRT(F867*('Inputs and Results'!$G$15-'Inputs and Results'!$G$13)*('Inputs and Results'!$G$14-'Inputs and Results'!$G$13)), 'Inputs and Results'!$G$15 - SQRT((1-F867)*('Inputs and Results'!$G$15-'Inputs and Results'!$G$13)*('Inputs and Results'!$G$15-'Inputs and Results'!$G$14))))</f>
        <v>471.89003171100023</v>
      </c>
      <c r="D867">
        <f t="shared" ca="1" si="55"/>
        <v>639.30494651888375</v>
      </c>
      <c r="E867">
        <f t="shared" ca="1" si="57"/>
        <v>0.69924839972663511</v>
      </c>
      <c r="F867">
        <f t="shared" ca="1" si="57"/>
        <v>0.37500766182982415</v>
      </c>
    </row>
    <row r="868" spans="1:6" ht="15.75" customHeight="1" x14ac:dyDescent="0.2">
      <c r="A868">
        <v>867</v>
      </c>
      <c r="B868" s="47">
        <f ca="1">IF('Inputs and Results'!$C$15='Inputs and Results'!$C$13, 'Inputs and Results'!$C$13, IF(E868 &lt;= ('Inputs and Results'!$C$14-'Inputs and Results'!$C$13)/('Inputs and Results'!$C$15-'Inputs and Results'!$C$13), 'Inputs and Results'!$C$13 + SQRT(E868*('Inputs and Results'!$C$15-'Inputs and Results'!$C$13)*('Inputs and Results'!$C$14-'Inputs and Results'!$C$13)), 'Inputs and Results'!$C$15 - SQRT((1-E868)*('Inputs and Results'!$C$15-'Inputs and Results'!$C$13)*('Inputs and Results'!$C$15-'Inputs and Results'!$C$14))))</f>
        <v>0.60676517614177428</v>
      </c>
      <c r="C868" s="47">
        <f ca="1">IF('Inputs and Results'!$G$15='Inputs and Results'!$G$13, 'Inputs and Results'!$G$13, IF(F868 &lt;= ('Inputs and Results'!$G$14-'Inputs and Results'!$G$13)/('Inputs and Results'!$G$15-'Inputs and Results'!$G$13), 'Inputs and Results'!$G$13 + SQRT(F868*('Inputs and Results'!$G$15-'Inputs and Results'!$G$13)*('Inputs and Results'!$G$14-'Inputs and Results'!$G$13)), 'Inputs and Results'!$G$15 - SQRT((1-F868)*('Inputs and Results'!$G$15-'Inputs and Results'!$G$13)*('Inputs and Results'!$G$15-'Inputs and Results'!$G$14))))</f>
        <v>335.36989076993927</v>
      </c>
      <c r="D868">
        <f t="shared" ca="1" si="55"/>
        <v>203.4907708456698</v>
      </c>
      <c r="E868">
        <f t="shared" ca="1" si="57"/>
        <v>0.36360300865247641</v>
      </c>
      <c r="F868">
        <f t="shared" ca="1" si="57"/>
        <v>0.11866412282925887</v>
      </c>
    </row>
    <row r="869" spans="1:6" ht="15.75" customHeight="1" x14ac:dyDescent="0.2">
      <c r="A869">
        <v>868</v>
      </c>
      <c r="B869" s="47">
        <f ca="1">IF('Inputs and Results'!$C$15='Inputs and Results'!$C$13, 'Inputs and Results'!$C$13, IF(E869 &lt;= ('Inputs and Results'!$C$14-'Inputs and Results'!$C$13)/('Inputs and Results'!$C$15-'Inputs and Results'!$C$13), 'Inputs and Results'!$C$13 + SQRT(E869*('Inputs and Results'!$C$15-'Inputs and Results'!$C$13)*('Inputs and Results'!$C$14-'Inputs and Results'!$C$13)), 'Inputs and Results'!$C$15 - SQRT((1-E869)*('Inputs and Results'!$C$15-'Inputs and Results'!$C$13)*('Inputs and Results'!$C$15-'Inputs and Results'!$C$14))))</f>
        <v>0.88399597215204384</v>
      </c>
      <c r="C869" s="47">
        <f ca="1">IF('Inputs and Results'!$G$15='Inputs and Results'!$G$13, 'Inputs and Results'!$G$13, IF(F869 &lt;= ('Inputs and Results'!$G$14-'Inputs and Results'!$G$13)/('Inputs and Results'!$G$15-'Inputs and Results'!$G$13), 'Inputs and Results'!$G$13 + SQRT(F869*('Inputs and Results'!$G$15-'Inputs and Results'!$G$13)*('Inputs and Results'!$G$14-'Inputs and Results'!$G$13)), 'Inputs and Results'!$G$15 - SQRT((1-F869)*('Inputs and Results'!$G$15-'Inputs and Results'!$G$13)*('Inputs and Results'!$G$15-'Inputs and Results'!$G$14))))</f>
        <v>345.3275027709783</v>
      </c>
      <c r="D869">
        <f t="shared" ca="1" si="55"/>
        <v>305.26812152286857</v>
      </c>
      <c r="E869">
        <f t="shared" ca="1" si="57"/>
        <v>0.50250299490346961</v>
      </c>
      <c r="F869">
        <f t="shared" ca="1" si="57"/>
        <v>0.13884724091420708</v>
      </c>
    </row>
    <row r="870" spans="1:6" ht="15.75" customHeight="1" x14ac:dyDescent="0.2">
      <c r="A870">
        <v>869</v>
      </c>
      <c r="B870" s="47">
        <f ca="1">IF('Inputs and Results'!$C$15='Inputs and Results'!$C$13, 'Inputs and Results'!$C$13, IF(E870 &lt;= ('Inputs and Results'!$C$14-'Inputs and Results'!$C$13)/('Inputs and Results'!$C$15-'Inputs and Results'!$C$13), 'Inputs and Results'!$C$13 + SQRT(E870*('Inputs and Results'!$C$15-'Inputs and Results'!$C$13)*('Inputs and Results'!$C$14-'Inputs and Results'!$C$13)), 'Inputs and Results'!$C$15 - SQRT((1-E870)*('Inputs and Results'!$C$15-'Inputs and Results'!$C$13)*('Inputs and Results'!$C$15-'Inputs and Results'!$C$14))))</f>
        <v>1.8801278518152245</v>
      </c>
      <c r="C870" s="47">
        <f ca="1">IF('Inputs and Results'!$G$15='Inputs and Results'!$G$13, 'Inputs and Results'!$G$13, IF(F870 &lt;= ('Inputs and Results'!$G$14-'Inputs and Results'!$G$13)/('Inputs and Results'!$G$15-'Inputs and Results'!$G$13), 'Inputs and Results'!$G$13 + SQRT(F870*('Inputs and Results'!$G$15-'Inputs and Results'!$G$13)*('Inputs and Results'!$G$14-'Inputs and Results'!$G$13)), 'Inputs and Results'!$G$15 - SQRT((1-F870)*('Inputs and Results'!$G$15-'Inputs and Results'!$G$13)*('Inputs and Results'!$G$15-'Inputs and Results'!$G$14))))</f>
        <v>606.53248395853154</v>
      </c>
      <c r="D870">
        <f t="shared" ca="1" si="55"/>
        <v>1140.358616121106</v>
      </c>
      <c r="E870">
        <f t="shared" ca="1" si="57"/>
        <v>0.860654041302224</v>
      </c>
      <c r="F870">
        <f t="shared" ca="1" si="57"/>
        <v>0.58478346060090158</v>
      </c>
    </row>
    <row r="871" spans="1:6" ht="15.75" customHeight="1" x14ac:dyDescent="0.2">
      <c r="A871">
        <v>870</v>
      </c>
      <c r="B871" s="47">
        <f ca="1">IF('Inputs and Results'!$C$15='Inputs and Results'!$C$13, 'Inputs and Results'!$C$13, IF(E871 &lt;= ('Inputs and Results'!$C$14-'Inputs and Results'!$C$13)/('Inputs and Results'!$C$15-'Inputs and Results'!$C$13), 'Inputs and Results'!$C$13 + SQRT(E871*('Inputs and Results'!$C$15-'Inputs and Results'!$C$13)*('Inputs and Results'!$C$14-'Inputs and Results'!$C$13)), 'Inputs and Results'!$C$15 - SQRT((1-E871)*('Inputs and Results'!$C$15-'Inputs and Results'!$C$13)*('Inputs and Results'!$C$15-'Inputs and Results'!$C$14))))</f>
        <v>0.60480924128965663</v>
      </c>
      <c r="C871" s="47">
        <f ca="1">IF('Inputs and Results'!$G$15='Inputs and Results'!$G$13, 'Inputs and Results'!$G$13, IF(F871 &lt;= ('Inputs and Results'!$G$14-'Inputs and Results'!$G$13)/('Inputs and Results'!$G$15-'Inputs and Results'!$G$13), 'Inputs and Results'!$G$13 + SQRT(F871*('Inputs and Results'!$G$15-'Inputs and Results'!$G$13)*('Inputs and Results'!$G$14-'Inputs and Results'!$G$13)), 'Inputs and Results'!$G$15 - SQRT((1-F871)*('Inputs and Results'!$G$15-'Inputs and Results'!$G$13)*('Inputs and Results'!$G$15-'Inputs and Results'!$G$14))))</f>
        <v>801.89451710654021</v>
      </c>
      <c r="D871">
        <f t="shared" ca="1" si="55"/>
        <v>484.99321448554218</v>
      </c>
      <c r="E871">
        <f t="shared" ca="1" si="57"/>
        <v>0.36256235882095211</v>
      </c>
      <c r="F871">
        <f t="shared" ca="1" si="57"/>
        <v>0.81315690292047327</v>
      </c>
    </row>
    <row r="872" spans="1:6" ht="15.75" customHeight="1" x14ac:dyDescent="0.2">
      <c r="A872">
        <v>871</v>
      </c>
      <c r="B872" s="47">
        <f ca="1">IF('Inputs and Results'!$C$15='Inputs and Results'!$C$13, 'Inputs and Results'!$C$13, IF(E872 &lt;= ('Inputs and Results'!$C$14-'Inputs and Results'!$C$13)/('Inputs and Results'!$C$15-'Inputs and Results'!$C$13), 'Inputs and Results'!$C$13 + SQRT(E872*('Inputs and Results'!$C$15-'Inputs and Results'!$C$13)*('Inputs and Results'!$C$14-'Inputs and Results'!$C$13)), 'Inputs and Results'!$C$15 - SQRT((1-E872)*('Inputs and Results'!$C$15-'Inputs and Results'!$C$13)*('Inputs and Results'!$C$15-'Inputs and Results'!$C$14))))</f>
        <v>0.24527027141583835</v>
      </c>
      <c r="C872" s="47">
        <f ca="1">IF('Inputs and Results'!$G$15='Inputs and Results'!$G$13, 'Inputs and Results'!$G$13, IF(F872 &lt;= ('Inputs and Results'!$G$14-'Inputs and Results'!$G$13)/('Inputs and Results'!$G$15-'Inputs and Results'!$G$13), 'Inputs and Results'!$G$13 + SQRT(F872*('Inputs and Results'!$G$15-'Inputs and Results'!$G$13)*('Inputs and Results'!$G$14-'Inputs and Results'!$G$13)), 'Inputs and Results'!$G$15 - SQRT((1-F872)*('Inputs and Results'!$G$15-'Inputs and Results'!$G$13)*('Inputs and Results'!$G$15-'Inputs and Results'!$G$14))))</f>
        <v>744.22995186804633</v>
      </c>
      <c r="D872">
        <f t="shared" ca="1" si="55"/>
        <v>182.53748229047204</v>
      </c>
      <c r="E872">
        <f t="shared" ca="1" si="57"/>
        <v>0.15682934693940354</v>
      </c>
      <c r="F872">
        <f t="shared" ca="1" si="57"/>
        <v>0.75510929467662691</v>
      </c>
    </row>
    <row r="873" spans="1:6" ht="15.75" customHeight="1" x14ac:dyDescent="0.2">
      <c r="A873">
        <v>872</v>
      </c>
      <c r="B873" s="47">
        <f ca="1">IF('Inputs and Results'!$C$15='Inputs and Results'!$C$13, 'Inputs and Results'!$C$13, IF(E873 &lt;= ('Inputs and Results'!$C$14-'Inputs and Results'!$C$13)/('Inputs and Results'!$C$15-'Inputs and Results'!$C$13), 'Inputs and Results'!$C$13 + SQRT(E873*('Inputs and Results'!$C$15-'Inputs and Results'!$C$13)*('Inputs and Results'!$C$14-'Inputs and Results'!$C$13)), 'Inputs and Results'!$C$15 - SQRT((1-E873)*('Inputs and Results'!$C$15-'Inputs and Results'!$C$13)*('Inputs and Results'!$C$15-'Inputs and Results'!$C$14))))</f>
        <v>1.2925053658953987</v>
      </c>
      <c r="C873" s="47">
        <f ca="1">IF('Inputs and Results'!$G$15='Inputs and Results'!$G$13, 'Inputs and Results'!$G$13, IF(F873 &lt;= ('Inputs and Results'!$G$14-'Inputs and Results'!$G$13)/('Inputs and Results'!$G$15-'Inputs and Results'!$G$13), 'Inputs and Results'!$G$13 + SQRT(F873*('Inputs and Results'!$G$15-'Inputs and Results'!$G$13)*('Inputs and Results'!$G$14-'Inputs and Results'!$G$13)), 'Inputs and Results'!$G$15 - SQRT((1-F873)*('Inputs and Results'!$G$15-'Inputs and Results'!$G$13)*('Inputs and Results'!$G$15-'Inputs and Results'!$G$14))))</f>
        <v>603.02803266185356</v>
      </c>
      <c r="D873">
        <f t="shared" ca="1" si="55"/>
        <v>779.41696800079148</v>
      </c>
      <c r="E873">
        <f t="shared" ca="1" si="57"/>
        <v>0.67605134161155489</v>
      </c>
      <c r="F873">
        <f t="shared" ca="1" si="57"/>
        <v>0.57986523902101283</v>
      </c>
    </row>
    <row r="874" spans="1:6" ht="15.75" customHeight="1" x14ac:dyDescent="0.2">
      <c r="A874">
        <v>873</v>
      </c>
      <c r="B874" s="47">
        <f ca="1">IF('Inputs and Results'!$C$15='Inputs and Results'!$C$13, 'Inputs and Results'!$C$13, IF(E874 &lt;= ('Inputs and Results'!$C$14-'Inputs and Results'!$C$13)/('Inputs and Results'!$C$15-'Inputs and Results'!$C$13), 'Inputs and Results'!$C$13 + SQRT(E874*('Inputs and Results'!$C$15-'Inputs and Results'!$C$13)*('Inputs and Results'!$C$14-'Inputs and Results'!$C$13)), 'Inputs and Results'!$C$15 - SQRT((1-E874)*('Inputs and Results'!$C$15-'Inputs and Results'!$C$13)*('Inputs and Results'!$C$15-'Inputs and Results'!$C$14))))</f>
        <v>0.32716117638020847</v>
      </c>
      <c r="C874" s="47">
        <f ca="1">IF('Inputs and Results'!$G$15='Inputs and Results'!$G$13, 'Inputs and Results'!$G$13, IF(F874 &lt;= ('Inputs and Results'!$G$14-'Inputs and Results'!$G$13)/('Inputs and Results'!$G$15-'Inputs and Results'!$G$13), 'Inputs and Results'!$G$13 + SQRT(F874*('Inputs and Results'!$G$15-'Inputs and Results'!$G$13)*('Inputs and Results'!$G$14-'Inputs and Results'!$G$13)), 'Inputs and Results'!$G$15 - SQRT((1-F874)*('Inputs and Results'!$G$15-'Inputs and Results'!$G$13)*('Inputs and Results'!$G$15-'Inputs and Results'!$G$14))))</f>
        <v>339.32040229251993</v>
      </c>
      <c r="D874">
        <f t="shared" ca="1" si="55"/>
        <v>111.01246198382641</v>
      </c>
      <c r="E874">
        <f t="shared" ca="1" si="57"/>
        <v>0.20621473588341876</v>
      </c>
      <c r="F874">
        <f t="shared" ca="1" si="57"/>
        <v>0.12669940511021061</v>
      </c>
    </row>
    <row r="875" spans="1:6" ht="15.75" customHeight="1" x14ac:dyDescent="0.2">
      <c r="A875">
        <v>874</v>
      </c>
      <c r="B875" s="47">
        <f ca="1">IF('Inputs and Results'!$C$15='Inputs and Results'!$C$13, 'Inputs and Results'!$C$13, IF(E875 &lt;= ('Inputs and Results'!$C$14-'Inputs and Results'!$C$13)/('Inputs and Results'!$C$15-'Inputs and Results'!$C$13), 'Inputs and Results'!$C$13 + SQRT(E875*('Inputs and Results'!$C$15-'Inputs and Results'!$C$13)*('Inputs and Results'!$C$14-'Inputs and Results'!$C$13)), 'Inputs and Results'!$C$15 - SQRT((1-E875)*('Inputs and Results'!$C$15-'Inputs and Results'!$C$13)*('Inputs and Results'!$C$15-'Inputs and Results'!$C$14))))</f>
        <v>1.6911434376244112</v>
      </c>
      <c r="C875" s="47">
        <f ca="1">IF('Inputs and Results'!$G$15='Inputs and Results'!$G$13, 'Inputs and Results'!$G$13, IF(F875 &lt;= ('Inputs and Results'!$G$14-'Inputs and Results'!$G$13)/('Inputs and Results'!$G$15-'Inputs and Results'!$G$13), 'Inputs and Results'!$G$13 + SQRT(F875*('Inputs and Results'!$G$15-'Inputs and Results'!$G$13)*('Inputs and Results'!$G$14-'Inputs and Results'!$G$13)), 'Inputs and Results'!$G$15 - SQRT((1-F875)*('Inputs and Results'!$G$15-'Inputs and Results'!$G$13)*('Inputs and Results'!$G$15-'Inputs and Results'!$G$14))))</f>
        <v>552.73148001217055</v>
      </c>
      <c r="D875">
        <f t="shared" ca="1" si="55"/>
        <v>934.74821519101067</v>
      </c>
      <c r="E875">
        <f t="shared" ca="1" si="57"/>
        <v>0.80965494434737295</v>
      </c>
      <c r="F875">
        <f t="shared" ca="1" si="57"/>
        <v>0.50608784889290293</v>
      </c>
    </row>
    <row r="876" spans="1:6" ht="15.75" customHeight="1" x14ac:dyDescent="0.2">
      <c r="A876">
        <v>875</v>
      </c>
      <c r="B876" s="47">
        <f ca="1">IF('Inputs and Results'!$C$15='Inputs and Results'!$C$13, 'Inputs and Results'!$C$13, IF(E876 &lt;= ('Inputs and Results'!$C$14-'Inputs and Results'!$C$13)/('Inputs and Results'!$C$15-'Inputs and Results'!$C$13), 'Inputs and Results'!$C$13 + SQRT(E876*('Inputs and Results'!$C$15-'Inputs and Results'!$C$13)*('Inputs and Results'!$C$14-'Inputs and Results'!$C$13)), 'Inputs and Results'!$C$15 - SQRT((1-E876)*('Inputs and Results'!$C$15-'Inputs and Results'!$C$13)*('Inputs and Results'!$C$15-'Inputs and Results'!$C$14))))</f>
        <v>1.0556317252458682</v>
      </c>
      <c r="C876" s="47">
        <f ca="1">IF('Inputs and Results'!$G$15='Inputs and Results'!$G$13, 'Inputs and Results'!$G$13, IF(F876 &lt;= ('Inputs and Results'!$G$14-'Inputs and Results'!$G$13)/('Inputs and Results'!$G$15-'Inputs and Results'!$G$13), 'Inputs and Results'!$G$13 + SQRT(F876*('Inputs and Results'!$G$15-'Inputs and Results'!$G$13)*('Inputs and Results'!$G$14-'Inputs and Results'!$G$13)), 'Inputs and Results'!$G$15 - SQRT((1-F876)*('Inputs and Results'!$G$15-'Inputs and Results'!$G$13)*('Inputs and Results'!$G$15-'Inputs and Results'!$G$14))))</f>
        <v>371.78102463583946</v>
      </c>
      <c r="D876">
        <f t="shared" ca="1" si="55"/>
        <v>392.46384445000785</v>
      </c>
      <c r="E876">
        <f t="shared" ca="1" si="57"/>
        <v>0.57993689023662676</v>
      </c>
      <c r="F876">
        <f t="shared" ca="1" si="57"/>
        <v>0.19133044600147853</v>
      </c>
    </row>
    <row r="877" spans="1:6" ht="15.75" customHeight="1" x14ac:dyDescent="0.2">
      <c r="A877">
        <v>876</v>
      </c>
      <c r="B877" s="47">
        <f ca="1">IF('Inputs and Results'!$C$15='Inputs and Results'!$C$13, 'Inputs and Results'!$C$13, IF(E877 &lt;= ('Inputs and Results'!$C$14-'Inputs and Results'!$C$13)/('Inputs and Results'!$C$15-'Inputs and Results'!$C$13), 'Inputs and Results'!$C$13 + SQRT(E877*('Inputs and Results'!$C$15-'Inputs and Results'!$C$13)*('Inputs and Results'!$C$14-'Inputs and Results'!$C$13)), 'Inputs and Results'!$C$15 - SQRT((1-E877)*('Inputs and Results'!$C$15-'Inputs and Results'!$C$13)*('Inputs and Results'!$C$15-'Inputs and Results'!$C$14))))</f>
        <v>1.6212219192410913</v>
      </c>
      <c r="C877" s="47">
        <f ca="1">IF('Inputs and Results'!$G$15='Inputs and Results'!$G$13, 'Inputs and Results'!$G$13, IF(F877 &lt;= ('Inputs and Results'!$G$14-'Inputs and Results'!$G$13)/('Inputs and Results'!$G$15-'Inputs and Results'!$G$13), 'Inputs and Results'!$G$13 + SQRT(F877*('Inputs and Results'!$G$15-'Inputs and Results'!$G$13)*('Inputs and Results'!$G$14-'Inputs and Results'!$G$13)), 'Inputs and Results'!$G$15 - SQRT((1-F877)*('Inputs and Results'!$G$15-'Inputs and Results'!$G$13)*('Inputs and Results'!$G$15-'Inputs and Results'!$G$14))))</f>
        <v>437.21513019954625</v>
      </c>
      <c r="D877">
        <f t="shared" ca="1" si="55"/>
        <v>708.82275250335192</v>
      </c>
      <c r="E877">
        <f t="shared" ca="1" si="57"/>
        <v>0.78877455600208668</v>
      </c>
      <c r="F877">
        <f t="shared" ca="1" si="57"/>
        <v>0.31406197342913711</v>
      </c>
    </row>
    <row r="878" spans="1:6" ht="15.75" customHeight="1" x14ac:dyDescent="0.2">
      <c r="A878">
        <v>877</v>
      </c>
      <c r="B878" s="47">
        <f ca="1">IF('Inputs and Results'!$C$15='Inputs and Results'!$C$13, 'Inputs and Results'!$C$13, IF(E878 &lt;= ('Inputs and Results'!$C$14-'Inputs and Results'!$C$13)/('Inputs and Results'!$C$15-'Inputs and Results'!$C$13), 'Inputs and Results'!$C$13 + SQRT(E878*('Inputs and Results'!$C$15-'Inputs and Results'!$C$13)*('Inputs and Results'!$C$14-'Inputs and Results'!$C$13)), 'Inputs and Results'!$C$15 - SQRT((1-E878)*('Inputs and Results'!$C$15-'Inputs and Results'!$C$13)*('Inputs and Results'!$C$15-'Inputs and Results'!$C$14))))</f>
        <v>0.16929858212386151</v>
      </c>
      <c r="C878" s="47">
        <f ca="1">IF('Inputs and Results'!$G$15='Inputs and Results'!$G$13, 'Inputs and Results'!$G$13, IF(F878 &lt;= ('Inputs and Results'!$G$14-'Inputs and Results'!$G$13)/('Inputs and Results'!$G$15-'Inputs and Results'!$G$13), 'Inputs and Results'!$G$13 + SQRT(F878*('Inputs and Results'!$G$15-'Inputs and Results'!$G$13)*('Inputs and Results'!$G$14-'Inputs and Results'!$G$13)), 'Inputs and Results'!$G$15 - SQRT((1-F878)*('Inputs and Results'!$G$15-'Inputs and Results'!$G$13)*('Inputs and Results'!$G$15-'Inputs and Results'!$G$14))))</f>
        <v>343.15153636473838</v>
      </c>
      <c r="D878">
        <f t="shared" ca="1" si="55"/>
        <v>58.095068560174909</v>
      </c>
      <c r="E878">
        <f t="shared" ca="1" si="57"/>
        <v>0.10968105364822445</v>
      </c>
      <c r="F878">
        <f t="shared" ca="1" si="57"/>
        <v>0.13445672912048778</v>
      </c>
    </row>
    <row r="879" spans="1:6" ht="15.75" customHeight="1" x14ac:dyDescent="0.2">
      <c r="A879">
        <v>878</v>
      </c>
      <c r="B879" s="47">
        <f ca="1">IF('Inputs and Results'!$C$15='Inputs and Results'!$C$13, 'Inputs and Results'!$C$13, IF(E879 &lt;= ('Inputs and Results'!$C$14-'Inputs and Results'!$C$13)/('Inputs and Results'!$C$15-'Inputs and Results'!$C$13), 'Inputs and Results'!$C$13 + SQRT(E879*('Inputs and Results'!$C$15-'Inputs and Results'!$C$13)*('Inputs and Results'!$C$14-'Inputs and Results'!$C$13)), 'Inputs and Results'!$C$15 - SQRT((1-E879)*('Inputs and Results'!$C$15-'Inputs and Results'!$C$13)*('Inputs and Results'!$C$15-'Inputs and Results'!$C$14))))</f>
        <v>0.34125350955422107</v>
      </c>
      <c r="C879" s="47">
        <f ca="1">IF('Inputs and Results'!$G$15='Inputs and Results'!$G$13, 'Inputs and Results'!$G$13, IF(F879 &lt;= ('Inputs and Results'!$G$14-'Inputs and Results'!$G$13)/('Inputs and Results'!$G$15-'Inputs and Results'!$G$13), 'Inputs and Results'!$G$13 + SQRT(F879*('Inputs and Results'!$G$15-'Inputs and Results'!$G$13)*('Inputs and Results'!$G$14-'Inputs and Results'!$G$13)), 'Inputs and Results'!$G$15 - SQRT((1-F879)*('Inputs and Results'!$G$15-'Inputs and Results'!$G$13)*('Inputs and Results'!$G$15-'Inputs and Results'!$G$14))))</f>
        <v>889.95857824764107</v>
      </c>
      <c r="D879">
        <f t="shared" ca="1" si="55"/>
        <v>303.70148818489236</v>
      </c>
      <c r="E879">
        <f t="shared" ca="1" si="57"/>
        <v>0.21456301106025044</v>
      </c>
      <c r="F879">
        <f t="shared" ca="1" si="57"/>
        <v>0.88667644784651523</v>
      </c>
    </row>
    <row r="880" spans="1:6" ht="15.75" customHeight="1" x14ac:dyDescent="0.2">
      <c r="A880">
        <v>879</v>
      </c>
      <c r="B880" s="47">
        <f ca="1">IF('Inputs and Results'!$C$15='Inputs and Results'!$C$13, 'Inputs and Results'!$C$13, IF(E880 &lt;= ('Inputs and Results'!$C$14-'Inputs and Results'!$C$13)/('Inputs and Results'!$C$15-'Inputs and Results'!$C$13), 'Inputs and Results'!$C$13 + SQRT(E880*('Inputs and Results'!$C$15-'Inputs and Results'!$C$13)*('Inputs and Results'!$C$14-'Inputs and Results'!$C$13)), 'Inputs and Results'!$C$15 - SQRT((1-E880)*('Inputs and Results'!$C$15-'Inputs and Results'!$C$13)*('Inputs and Results'!$C$15-'Inputs and Results'!$C$14))))</f>
        <v>0.33587524616193498</v>
      </c>
      <c r="C880" s="47">
        <f ca="1">IF('Inputs and Results'!$G$15='Inputs and Results'!$G$13, 'Inputs and Results'!$G$13, IF(F880 &lt;= ('Inputs and Results'!$G$14-'Inputs and Results'!$G$13)/('Inputs and Results'!$G$15-'Inputs and Results'!$G$13), 'Inputs and Results'!$G$13 + SQRT(F880*('Inputs and Results'!$G$15-'Inputs and Results'!$G$13)*('Inputs and Results'!$G$14-'Inputs and Results'!$G$13)), 'Inputs and Results'!$G$15 - SQRT((1-F880)*('Inputs and Results'!$G$15-'Inputs and Results'!$G$13)*('Inputs and Results'!$G$15-'Inputs and Results'!$G$14))))</f>
        <v>589.91532685431571</v>
      </c>
      <c r="D880">
        <f t="shared" ca="1" si="55"/>
        <v>198.13795562189162</v>
      </c>
      <c r="E880">
        <f t="shared" ca="1" si="57"/>
        <v>0.21138214399858568</v>
      </c>
      <c r="F880">
        <f t="shared" ca="1" si="57"/>
        <v>0.56120570874636289</v>
      </c>
    </row>
    <row r="881" spans="1:6" ht="15.75" customHeight="1" x14ac:dyDescent="0.2">
      <c r="A881">
        <v>880</v>
      </c>
      <c r="B881" s="47">
        <f ca="1">IF('Inputs and Results'!$C$15='Inputs and Results'!$C$13, 'Inputs and Results'!$C$13, IF(E881 &lt;= ('Inputs and Results'!$C$14-'Inputs and Results'!$C$13)/('Inputs and Results'!$C$15-'Inputs and Results'!$C$13), 'Inputs and Results'!$C$13 + SQRT(E881*('Inputs and Results'!$C$15-'Inputs and Results'!$C$13)*('Inputs and Results'!$C$14-'Inputs and Results'!$C$13)), 'Inputs and Results'!$C$15 - SQRT((1-E881)*('Inputs and Results'!$C$15-'Inputs and Results'!$C$13)*('Inputs and Results'!$C$15-'Inputs and Results'!$C$14))))</f>
        <v>1.4220573825795806</v>
      </c>
      <c r="C881" s="47">
        <f ca="1">IF('Inputs and Results'!$G$15='Inputs and Results'!$G$13, 'Inputs and Results'!$G$13, IF(F881 &lt;= ('Inputs and Results'!$G$14-'Inputs and Results'!$G$13)/('Inputs and Results'!$G$15-'Inputs and Results'!$G$13), 'Inputs and Results'!$G$13 + SQRT(F881*('Inputs and Results'!$G$15-'Inputs and Results'!$G$13)*('Inputs and Results'!$G$14-'Inputs and Results'!$G$13)), 'Inputs and Results'!$G$15 - SQRT((1-F881)*('Inputs and Results'!$G$15-'Inputs and Results'!$G$13)*('Inputs and Results'!$G$15-'Inputs and Results'!$G$14))))</f>
        <v>656.62989113259255</v>
      </c>
      <c r="D881">
        <f t="shared" ca="1" si="55"/>
        <v>933.76538430752953</v>
      </c>
      <c r="E881">
        <f t="shared" ca="1" si="57"/>
        <v>0.72334412179204399</v>
      </c>
      <c r="F881">
        <f t="shared" ca="1" si="57"/>
        <v>0.65192548437227371</v>
      </c>
    </row>
    <row r="882" spans="1:6" ht="15.75" customHeight="1" x14ac:dyDescent="0.2">
      <c r="A882">
        <v>881</v>
      </c>
      <c r="B882" s="47">
        <f ca="1">IF('Inputs and Results'!$C$15='Inputs and Results'!$C$13, 'Inputs and Results'!$C$13, IF(E882 &lt;= ('Inputs and Results'!$C$14-'Inputs and Results'!$C$13)/('Inputs and Results'!$C$15-'Inputs and Results'!$C$13), 'Inputs and Results'!$C$13 + SQRT(E882*('Inputs and Results'!$C$15-'Inputs and Results'!$C$13)*('Inputs and Results'!$C$14-'Inputs and Results'!$C$13)), 'Inputs and Results'!$C$15 - SQRT((1-E882)*('Inputs and Results'!$C$15-'Inputs and Results'!$C$13)*('Inputs and Results'!$C$15-'Inputs and Results'!$C$14))))</f>
        <v>0.71897380921113418</v>
      </c>
      <c r="C882" s="47">
        <f ca="1">IF('Inputs and Results'!$G$15='Inputs and Results'!$G$13, 'Inputs and Results'!$G$13, IF(F882 &lt;= ('Inputs and Results'!$G$14-'Inputs and Results'!$G$13)/('Inputs and Results'!$G$15-'Inputs and Results'!$G$13), 'Inputs and Results'!$G$13 + SQRT(F882*('Inputs and Results'!$G$15-'Inputs and Results'!$G$13)*('Inputs and Results'!$G$14-'Inputs and Results'!$G$13)), 'Inputs and Results'!$G$15 - SQRT((1-F882)*('Inputs and Results'!$G$15-'Inputs and Results'!$G$13)*('Inputs and Results'!$G$15-'Inputs and Results'!$G$14))))</f>
        <v>304.45939991724242</v>
      </c>
      <c r="D882">
        <f t="shared" ca="1" si="55"/>
        <v>218.89833450863586</v>
      </c>
      <c r="E882">
        <f t="shared" ref="E882:F901" ca="1" si="58">RAND()</f>
        <v>0.42187994632613735</v>
      </c>
      <c r="F882">
        <f t="shared" ca="1" si="58"/>
        <v>5.4522280346522289E-2</v>
      </c>
    </row>
    <row r="883" spans="1:6" ht="15.75" customHeight="1" x14ac:dyDescent="0.2">
      <c r="A883">
        <v>882</v>
      </c>
      <c r="B883" s="47">
        <f ca="1">IF('Inputs and Results'!$C$15='Inputs and Results'!$C$13, 'Inputs and Results'!$C$13, IF(E883 &lt;= ('Inputs and Results'!$C$14-'Inputs and Results'!$C$13)/('Inputs and Results'!$C$15-'Inputs and Results'!$C$13), 'Inputs and Results'!$C$13 + SQRT(E883*('Inputs and Results'!$C$15-'Inputs and Results'!$C$13)*('Inputs and Results'!$C$14-'Inputs and Results'!$C$13)), 'Inputs and Results'!$C$15 - SQRT((1-E883)*('Inputs and Results'!$C$15-'Inputs and Results'!$C$13)*('Inputs and Results'!$C$15-'Inputs and Results'!$C$14))))</f>
        <v>0.50954629644622029</v>
      </c>
      <c r="C883" s="47">
        <f ca="1">IF('Inputs and Results'!$G$15='Inputs and Results'!$G$13, 'Inputs and Results'!$G$13, IF(F883 &lt;= ('Inputs and Results'!$G$14-'Inputs and Results'!$G$13)/('Inputs and Results'!$G$15-'Inputs and Results'!$G$13), 'Inputs and Results'!$G$13 + SQRT(F883*('Inputs and Results'!$G$15-'Inputs and Results'!$G$13)*('Inputs and Results'!$G$14-'Inputs and Results'!$G$13)), 'Inputs and Results'!$G$15 - SQRT((1-F883)*('Inputs and Results'!$G$15-'Inputs and Results'!$G$13)*('Inputs and Results'!$G$15-'Inputs and Results'!$G$14))))</f>
        <v>864.09697143260405</v>
      </c>
      <c r="D883">
        <f t="shared" ca="1" si="55"/>
        <v>440.29741156387882</v>
      </c>
      <c r="E883">
        <f t="shared" ca="1" si="58"/>
        <v>0.31084892782836249</v>
      </c>
      <c r="F883">
        <f t="shared" ca="1" si="58"/>
        <v>0.86698256203042667</v>
      </c>
    </row>
    <row r="884" spans="1:6" ht="15.75" customHeight="1" x14ac:dyDescent="0.2">
      <c r="A884">
        <v>883</v>
      </c>
      <c r="B884" s="47">
        <f ca="1">IF('Inputs and Results'!$C$15='Inputs and Results'!$C$13, 'Inputs and Results'!$C$13, IF(E884 &lt;= ('Inputs and Results'!$C$14-'Inputs and Results'!$C$13)/('Inputs and Results'!$C$15-'Inputs and Results'!$C$13), 'Inputs and Results'!$C$13 + SQRT(E884*('Inputs and Results'!$C$15-'Inputs and Results'!$C$13)*('Inputs and Results'!$C$14-'Inputs and Results'!$C$13)), 'Inputs and Results'!$C$15 - SQRT((1-E884)*('Inputs and Results'!$C$15-'Inputs and Results'!$C$13)*('Inputs and Results'!$C$15-'Inputs and Results'!$C$14))))</f>
        <v>4.3850493572074711E-2</v>
      </c>
      <c r="C884" s="47">
        <f ca="1">IF('Inputs and Results'!$G$15='Inputs and Results'!$G$13, 'Inputs and Results'!$G$13, IF(F884 &lt;= ('Inputs and Results'!$G$14-'Inputs and Results'!$G$13)/('Inputs and Results'!$G$15-'Inputs and Results'!$G$13), 'Inputs and Results'!$G$13 + SQRT(F884*('Inputs and Results'!$G$15-'Inputs and Results'!$G$13)*('Inputs and Results'!$G$14-'Inputs and Results'!$G$13)), 'Inputs and Results'!$G$15 - SQRT((1-F884)*('Inputs and Results'!$G$15-'Inputs and Results'!$G$13)*('Inputs and Results'!$G$15-'Inputs and Results'!$G$14))))</f>
        <v>932.93443992229754</v>
      </c>
      <c r="D884">
        <f t="shared" ca="1" si="55"/>
        <v>40.909635660979831</v>
      </c>
      <c r="E884">
        <f t="shared" ca="1" si="58"/>
        <v>2.9020010627326065E-2</v>
      </c>
      <c r="F884">
        <f t="shared" ca="1" si="58"/>
        <v>0.91591539034352631</v>
      </c>
    </row>
    <row r="885" spans="1:6" ht="15.75" customHeight="1" x14ac:dyDescent="0.2">
      <c r="A885">
        <v>884</v>
      </c>
      <c r="B885" s="47">
        <f ca="1">IF('Inputs and Results'!$C$15='Inputs and Results'!$C$13, 'Inputs and Results'!$C$13, IF(E885 &lt;= ('Inputs and Results'!$C$14-'Inputs and Results'!$C$13)/('Inputs and Results'!$C$15-'Inputs and Results'!$C$13), 'Inputs and Results'!$C$13 + SQRT(E885*('Inputs and Results'!$C$15-'Inputs and Results'!$C$13)*('Inputs and Results'!$C$14-'Inputs and Results'!$C$13)), 'Inputs and Results'!$C$15 - SQRT((1-E885)*('Inputs and Results'!$C$15-'Inputs and Results'!$C$13)*('Inputs and Results'!$C$15-'Inputs and Results'!$C$14))))</f>
        <v>1.0537507455669224</v>
      </c>
      <c r="C885" s="47">
        <f ca="1">IF('Inputs and Results'!$G$15='Inputs and Results'!$G$13, 'Inputs and Results'!$G$13, IF(F885 &lt;= ('Inputs and Results'!$G$14-'Inputs and Results'!$G$13)/('Inputs and Results'!$G$15-'Inputs and Results'!$G$13), 'Inputs and Results'!$G$13 + SQRT(F885*('Inputs and Results'!$G$15-'Inputs and Results'!$G$13)*('Inputs and Results'!$G$14-'Inputs and Results'!$G$13)), 'Inputs and Results'!$G$15 - SQRT((1-F885)*('Inputs and Results'!$G$15-'Inputs and Results'!$G$13)*('Inputs and Results'!$G$15-'Inputs and Results'!$G$14))))</f>
        <v>608.78601331671121</v>
      </c>
      <c r="D885">
        <f t="shared" ca="1" si="55"/>
        <v>641.50871542319874</v>
      </c>
      <c r="E885">
        <f t="shared" ca="1" si="58"/>
        <v>0.5791237599576321</v>
      </c>
      <c r="F885">
        <f t="shared" ca="1" si="58"/>
        <v>0.58793081441483264</v>
      </c>
    </row>
    <row r="886" spans="1:6" ht="15.75" customHeight="1" x14ac:dyDescent="0.2">
      <c r="A886">
        <v>885</v>
      </c>
      <c r="B886" s="47">
        <f ca="1">IF('Inputs and Results'!$C$15='Inputs and Results'!$C$13, 'Inputs and Results'!$C$13, IF(E886 &lt;= ('Inputs and Results'!$C$14-'Inputs and Results'!$C$13)/('Inputs and Results'!$C$15-'Inputs and Results'!$C$13), 'Inputs and Results'!$C$13 + SQRT(E886*('Inputs and Results'!$C$15-'Inputs and Results'!$C$13)*('Inputs and Results'!$C$14-'Inputs and Results'!$C$13)), 'Inputs and Results'!$C$15 - SQRT((1-E886)*('Inputs and Results'!$C$15-'Inputs and Results'!$C$13)*('Inputs and Results'!$C$15-'Inputs and Results'!$C$14))))</f>
        <v>1.6575213667779836</v>
      </c>
      <c r="C886" s="47">
        <f ca="1">IF('Inputs and Results'!$G$15='Inputs and Results'!$G$13, 'Inputs and Results'!$G$13, IF(F886 &lt;= ('Inputs and Results'!$G$14-'Inputs and Results'!$G$13)/('Inputs and Results'!$G$15-'Inputs and Results'!$G$13), 'Inputs and Results'!$G$13 + SQRT(F886*('Inputs and Results'!$G$15-'Inputs and Results'!$G$13)*('Inputs and Results'!$G$14-'Inputs and Results'!$G$13)), 'Inputs and Results'!$G$15 - SQRT((1-F886)*('Inputs and Results'!$G$15-'Inputs and Results'!$G$13)*('Inputs and Results'!$G$15-'Inputs and Results'!$G$14))))</f>
        <v>708.63108871297663</v>
      </c>
      <c r="D886">
        <f t="shared" ca="1" si="55"/>
        <v>1174.5711707049036</v>
      </c>
      <c r="E886">
        <f t="shared" ca="1" si="58"/>
        <v>0.79975012437137183</v>
      </c>
      <c r="F886">
        <f t="shared" ca="1" si="58"/>
        <v>0.71535989538421907</v>
      </c>
    </row>
    <row r="887" spans="1:6" ht="15.75" customHeight="1" x14ac:dyDescent="0.2">
      <c r="A887">
        <v>886</v>
      </c>
      <c r="B887" s="47">
        <f ca="1">IF('Inputs and Results'!$C$15='Inputs and Results'!$C$13, 'Inputs and Results'!$C$13, IF(E887 &lt;= ('Inputs and Results'!$C$14-'Inputs and Results'!$C$13)/('Inputs and Results'!$C$15-'Inputs and Results'!$C$13), 'Inputs and Results'!$C$13 + SQRT(E887*('Inputs and Results'!$C$15-'Inputs and Results'!$C$13)*('Inputs and Results'!$C$14-'Inputs and Results'!$C$13)), 'Inputs and Results'!$C$15 - SQRT((1-E887)*('Inputs and Results'!$C$15-'Inputs and Results'!$C$13)*('Inputs and Results'!$C$15-'Inputs and Results'!$C$14))))</f>
        <v>0.96631245270805532</v>
      </c>
      <c r="C887" s="47">
        <f ca="1">IF('Inputs and Results'!$G$15='Inputs and Results'!$G$13, 'Inputs and Results'!$G$13, IF(F887 &lt;= ('Inputs and Results'!$G$14-'Inputs and Results'!$G$13)/('Inputs and Results'!$G$15-'Inputs and Results'!$G$13), 'Inputs and Results'!$G$13 + SQRT(F887*('Inputs and Results'!$G$15-'Inputs and Results'!$G$13)*('Inputs and Results'!$G$14-'Inputs and Results'!$G$13)), 'Inputs and Results'!$G$15 - SQRT((1-F887)*('Inputs and Results'!$G$15-'Inputs and Results'!$G$13)*('Inputs and Results'!$G$15-'Inputs and Results'!$G$14))))</f>
        <v>980.35996490875914</v>
      </c>
      <c r="D887">
        <f t="shared" ca="1" si="55"/>
        <v>947.33404222776608</v>
      </c>
      <c r="E887">
        <f t="shared" ca="1" si="58"/>
        <v>0.54045721777663047</v>
      </c>
      <c r="F887">
        <f t="shared" ca="1" si="58"/>
        <v>0.94312731285698104</v>
      </c>
    </row>
    <row r="888" spans="1:6" ht="15.75" customHeight="1" x14ac:dyDescent="0.2">
      <c r="A888">
        <v>887</v>
      </c>
      <c r="B888" s="47">
        <f ca="1">IF('Inputs and Results'!$C$15='Inputs and Results'!$C$13, 'Inputs and Results'!$C$13, IF(E888 &lt;= ('Inputs and Results'!$C$14-'Inputs and Results'!$C$13)/('Inputs and Results'!$C$15-'Inputs and Results'!$C$13), 'Inputs and Results'!$C$13 + SQRT(E888*('Inputs and Results'!$C$15-'Inputs and Results'!$C$13)*('Inputs and Results'!$C$14-'Inputs and Results'!$C$13)), 'Inputs and Results'!$C$15 - SQRT((1-E888)*('Inputs and Results'!$C$15-'Inputs and Results'!$C$13)*('Inputs and Results'!$C$15-'Inputs and Results'!$C$14))))</f>
        <v>1.5008152835519237</v>
      </c>
      <c r="C888" s="47">
        <f ca="1">IF('Inputs and Results'!$G$15='Inputs and Results'!$G$13, 'Inputs and Results'!$G$13, IF(F888 &lt;= ('Inputs and Results'!$G$14-'Inputs and Results'!$G$13)/('Inputs and Results'!$G$15-'Inputs and Results'!$G$13), 'Inputs and Results'!$G$13 + SQRT(F888*('Inputs and Results'!$G$15-'Inputs and Results'!$G$13)*('Inputs and Results'!$G$14-'Inputs and Results'!$G$13)), 'Inputs and Results'!$G$15 - SQRT((1-F888)*('Inputs and Results'!$G$15-'Inputs and Results'!$G$13)*('Inputs and Results'!$G$15-'Inputs and Results'!$G$14))))</f>
        <v>941.85341109855801</v>
      </c>
      <c r="D888">
        <f t="shared" ca="1" si="55"/>
        <v>1413.5479942422289</v>
      </c>
      <c r="E888">
        <f t="shared" ca="1" si="58"/>
        <v>0.7502716873298334</v>
      </c>
      <c r="F888">
        <f t="shared" ca="1" si="58"/>
        <v>0.92143782090060478</v>
      </c>
    </row>
    <row r="889" spans="1:6" ht="15.75" customHeight="1" x14ac:dyDescent="0.2">
      <c r="A889">
        <v>888</v>
      </c>
      <c r="B889" s="47">
        <f ca="1">IF('Inputs and Results'!$C$15='Inputs and Results'!$C$13, 'Inputs and Results'!$C$13, IF(E889 &lt;= ('Inputs and Results'!$C$14-'Inputs and Results'!$C$13)/('Inputs and Results'!$C$15-'Inputs and Results'!$C$13), 'Inputs and Results'!$C$13 + SQRT(E889*('Inputs and Results'!$C$15-'Inputs and Results'!$C$13)*('Inputs and Results'!$C$14-'Inputs and Results'!$C$13)), 'Inputs and Results'!$C$15 - SQRT((1-E889)*('Inputs and Results'!$C$15-'Inputs and Results'!$C$13)*('Inputs and Results'!$C$15-'Inputs and Results'!$C$14))))</f>
        <v>0.21167622286545873</v>
      </c>
      <c r="C889" s="47">
        <f ca="1">IF('Inputs and Results'!$G$15='Inputs and Results'!$G$13, 'Inputs and Results'!$G$13, IF(F889 &lt;= ('Inputs and Results'!$G$14-'Inputs and Results'!$G$13)/('Inputs and Results'!$G$15-'Inputs and Results'!$G$13), 'Inputs and Results'!$G$13 + SQRT(F889*('Inputs and Results'!$G$15-'Inputs and Results'!$G$13)*('Inputs and Results'!$G$14-'Inputs and Results'!$G$13)), 'Inputs and Results'!$G$15 - SQRT((1-F889)*('Inputs and Results'!$G$15-'Inputs and Results'!$G$13)*('Inputs and Results'!$G$15-'Inputs and Results'!$G$14))))</f>
        <v>677.85783593492624</v>
      </c>
      <c r="D889">
        <f t="shared" ca="1" si="55"/>
        <v>143.48638635045901</v>
      </c>
      <c r="E889">
        <f t="shared" ca="1" si="58"/>
        <v>0.13613894598512954</v>
      </c>
      <c r="F889">
        <f t="shared" ca="1" si="58"/>
        <v>0.6785908256090446</v>
      </c>
    </row>
    <row r="890" spans="1:6" ht="15.75" customHeight="1" x14ac:dyDescent="0.2">
      <c r="A890">
        <v>889</v>
      </c>
      <c r="B890" s="47">
        <f ca="1">IF('Inputs and Results'!$C$15='Inputs and Results'!$C$13, 'Inputs and Results'!$C$13, IF(E890 &lt;= ('Inputs and Results'!$C$14-'Inputs and Results'!$C$13)/('Inputs and Results'!$C$15-'Inputs and Results'!$C$13), 'Inputs and Results'!$C$13 + SQRT(E890*('Inputs and Results'!$C$15-'Inputs and Results'!$C$13)*('Inputs and Results'!$C$14-'Inputs and Results'!$C$13)), 'Inputs and Results'!$C$15 - SQRT((1-E890)*('Inputs and Results'!$C$15-'Inputs and Results'!$C$13)*('Inputs and Results'!$C$15-'Inputs and Results'!$C$14))))</f>
        <v>0.16573433610598221</v>
      </c>
      <c r="C890" s="47">
        <f ca="1">IF('Inputs and Results'!$G$15='Inputs and Results'!$G$13, 'Inputs and Results'!$G$13, IF(F890 &lt;= ('Inputs and Results'!$G$14-'Inputs and Results'!$G$13)/('Inputs and Results'!$G$15-'Inputs and Results'!$G$13), 'Inputs and Results'!$G$13 + SQRT(F890*('Inputs and Results'!$G$15-'Inputs and Results'!$G$13)*('Inputs and Results'!$G$14-'Inputs and Results'!$G$13)), 'Inputs and Results'!$G$15 - SQRT((1-F890)*('Inputs and Results'!$G$15-'Inputs and Results'!$G$13)*('Inputs and Results'!$G$15-'Inputs and Results'!$G$14))))</f>
        <v>524.23649865081836</v>
      </c>
      <c r="D890">
        <f t="shared" ca="1" si="55"/>
        <v>86.883988066418013</v>
      </c>
      <c r="E890">
        <f t="shared" ca="1" si="58"/>
        <v>0.1074375718301559</v>
      </c>
      <c r="F890">
        <f t="shared" ca="1" si="58"/>
        <v>0.46164320074636167</v>
      </c>
    </row>
    <row r="891" spans="1:6" ht="15.75" customHeight="1" x14ac:dyDescent="0.2">
      <c r="A891">
        <v>890</v>
      </c>
      <c r="B891" s="47">
        <f ca="1">IF('Inputs and Results'!$C$15='Inputs and Results'!$C$13, 'Inputs and Results'!$C$13, IF(E891 &lt;= ('Inputs and Results'!$C$14-'Inputs and Results'!$C$13)/('Inputs and Results'!$C$15-'Inputs and Results'!$C$13), 'Inputs and Results'!$C$13 + SQRT(E891*('Inputs and Results'!$C$15-'Inputs and Results'!$C$13)*('Inputs and Results'!$C$14-'Inputs and Results'!$C$13)), 'Inputs and Results'!$C$15 - SQRT((1-E891)*('Inputs and Results'!$C$15-'Inputs and Results'!$C$13)*('Inputs and Results'!$C$15-'Inputs and Results'!$C$14))))</f>
        <v>2.0877367929189039</v>
      </c>
      <c r="C891" s="47">
        <f ca="1">IF('Inputs and Results'!$G$15='Inputs and Results'!$G$13, 'Inputs and Results'!$G$13, IF(F891 &lt;= ('Inputs and Results'!$G$14-'Inputs and Results'!$G$13)/('Inputs and Results'!$G$15-'Inputs and Results'!$G$13), 'Inputs and Results'!$G$13 + SQRT(F891*('Inputs and Results'!$G$15-'Inputs and Results'!$G$13)*('Inputs and Results'!$G$14-'Inputs and Results'!$G$13)), 'Inputs and Results'!$G$15 - SQRT((1-F891)*('Inputs and Results'!$G$15-'Inputs and Results'!$G$13)*('Inputs and Results'!$G$15-'Inputs and Results'!$G$14))))</f>
        <v>461.58549435303337</v>
      </c>
      <c r="D891">
        <f t="shared" ca="1" si="55"/>
        <v>963.66901963848875</v>
      </c>
      <c r="E891">
        <f t="shared" ca="1" si="58"/>
        <v>0.90753064900067926</v>
      </c>
      <c r="F891">
        <f t="shared" ca="1" si="58"/>
        <v>0.35719213979299025</v>
      </c>
    </row>
    <row r="892" spans="1:6" ht="15.75" customHeight="1" x14ac:dyDescent="0.2">
      <c r="A892">
        <v>891</v>
      </c>
      <c r="B892" s="47">
        <f ca="1">IF('Inputs and Results'!$C$15='Inputs and Results'!$C$13, 'Inputs and Results'!$C$13, IF(E892 &lt;= ('Inputs and Results'!$C$14-'Inputs and Results'!$C$13)/('Inputs and Results'!$C$15-'Inputs and Results'!$C$13), 'Inputs and Results'!$C$13 + SQRT(E892*('Inputs and Results'!$C$15-'Inputs and Results'!$C$13)*('Inputs and Results'!$C$14-'Inputs and Results'!$C$13)), 'Inputs and Results'!$C$15 - SQRT((1-E892)*('Inputs and Results'!$C$15-'Inputs and Results'!$C$13)*('Inputs and Results'!$C$15-'Inputs and Results'!$C$14))))</f>
        <v>0.15900133822051643</v>
      </c>
      <c r="C892" s="47">
        <f ca="1">IF('Inputs and Results'!$G$15='Inputs and Results'!$G$13, 'Inputs and Results'!$G$13, IF(F892 &lt;= ('Inputs and Results'!$G$14-'Inputs and Results'!$G$13)/('Inputs and Results'!$G$15-'Inputs and Results'!$G$13), 'Inputs and Results'!$G$13 + SQRT(F892*('Inputs and Results'!$G$15-'Inputs and Results'!$G$13)*('Inputs and Results'!$G$14-'Inputs and Results'!$G$13)), 'Inputs and Results'!$G$15 - SQRT((1-F892)*('Inputs and Results'!$G$15-'Inputs and Results'!$G$13)*('Inputs and Results'!$G$15-'Inputs and Results'!$G$14))))</f>
        <v>610.51603512285499</v>
      </c>
      <c r="D892">
        <f t="shared" ca="1" si="55"/>
        <v>97.07286658961776</v>
      </c>
      <c r="E892">
        <f t="shared" ca="1" si="58"/>
        <v>0.10319184486302035</v>
      </c>
      <c r="F892">
        <f t="shared" ca="1" si="58"/>
        <v>0.5903388956118848</v>
      </c>
    </row>
    <row r="893" spans="1:6" ht="15.75" customHeight="1" x14ac:dyDescent="0.2">
      <c r="A893">
        <v>892</v>
      </c>
      <c r="B893" s="47">
        <f ca="1">IF('Inputs and Results'!$C$15='Inputs and Results'!$C$13, 'Inputs and Results'!$C$13, IF(E893 &lt;= ('Inputs and Results'!$C$14-'Inputs and Results'!$C$13)/('Inputs and Results'!$C$15-'Inputs and Results'!$C$13), 'Inputs and Results'!$C$13 + SQRT(E893*('Inputs and Results'!$C$15-'Inputs and Results'!$C$13)*('Inputs and Results'!$C$14-'Inputs and Results'!$C$13)), 'Inputs and Results'!$C$15 - SQRT((1-E893)*('Inputs and Results'!$C$15-'Inputs and Results'!$C$13)*('Inputs and Results'!$C$15-'Inputs and Results'!$C$14))))</f>
        <v>1.527945739089323</v>
      </c>
      <c r="C893" s="47">
        <f ca="1">IF('Inputs and Results'!$G$15='Inputs and Results'!$G$13, 'Inputs and Results'!$G$13, IF(F893 &lt;= ('Inputs and Results'!$G$14-'Inputs and Results'!$G$13)/('Inputs and Results'!$G$15-'Inputs and Results'!$G$13), 'Inputs and Results'!$G$13 + SQRT(F893*('Inputs and Results'!$G$15-'Inputs and Results'!$G$13)*('Inputs and Results'!$G$14-'Inputs and Results'!$G$13)), 'Inputs and Results'!$G$15 - SQRT((1-F893)*('Inputs and Results'!$G$15-'Inputs and Results'!$G$13)*('Inputs and Results'!$G$15-'Inputs and Results'!$G$14))))</f>
        <v>313.79453965723076</v>
      </c>
      <c r="D893">
        <f t="shared" ca="1" si="55"/>
        <v>479.46102981876129</v>
      </c>
      <c r="E893">
        <f t="shared" ca="1" si="58"/>
        <v>0.75922847254830228</v>
      </c>
      <c r="F893">
        <f t="shared" ca="1" si="58"/>
        <v>7.4130915693370603E-2</v>
      </c>
    </row>
    <row r="894" spans="1:6" ht="15.75" customHeight="1" x14ac:dyDescent="0.2">
      <c r="A894">
        <v>893</v>
      </c>
      <c r="B894" s="47">
        <f ca="1">IF('Inputs and Results'!$C$15='Inputs and Results'!$C$13, 'Inputs and Results'!$C$13, IF(E894 &lt;= ('Inputs and Results'!$C$14-'Inputs and Results'!$C$13)/('Inputs and Results'!$C$15-'Inputs and Results'!$C$13), 'Inputs and Results'!$C$13 + SQRT(E894*('Inputs and Results'!$C$15-'Inputs and Results'!$C$13)*('Inputs and Results'!$C$14-'Inputs and Results'!$C$13)), 'Inputs and Results'!$C$15 - SQRT((1-E894)*('Inputs and Results'!$C$15-'Inputs and Results'!$C$13)*('Inputs and Results'!$C$15-'Inputs and Results'!$C$14))))</f>
        <v>1.4623014770058382</v>
      </c>
      <c r="C894" s="47">
        <f ca="1">IF('Inputs and Results'!$G$15='Inputs and Results'!$G$13, 'Inputs and Results'!$G$13, IF(F894 &lt;= ('Inputs and Results'!$G$14-'Inputs and Results'!$G$13)/('Inputs and Results'!$G$15-'Inputs and Results'!$G$13), 'Inputs and Results'!$G$13 + SQRT(F894*('Inputs and Results'!$G$15-'Inputs and Results'!$G$13)*('Inputs and Results'!$G$14-'Inputs and Results'!$G$13)), 'Inputs and Results'!$G$15 - SQRT((1-F894)*('Inputs and Results'!$G$15-'Inputs and Results'!$G$13)*('Inputs and Results'!$G$15-'Inputs and Results'!$G$14))))</f>
        <v>637.54569682882925</v>
      </c>
      <c r="D894">
        <f t="shared" ca="1" si="55"/>
        <v>932.28401413151335</v>
      </c>
      <c r="E894">
        <f t="shared" ca="1" si="58"/>
        <v>0.73727591693128591</v>
      </c>
      <c r="F894">
        <f t="shared" ca="1" si="58"/>
        <v>0.62704603626119548</v>
      </c>
    </row>
    <row r="895" spans="1:6" ht="15.75" customHeight="1" x14ac:dyDescent="0.2">
      <c r="A895">
        <v>894</v>
      </c>
      <c r="B895" s="47">
        <f ca="1">IF('Inputs and Results'!$C$15='Inputs and Results'!$C$13, 'Inputs and Results'!$C$13, IF(E895 &lt;= ('Inputs and Results'!$C$14-'Inputs and Results'!$C$13)/('Inputs and Results'!$C$15-'Inputs and Results'!$C$13), 'Inputs and Results'!$C$13 + SQRT(E895*('Inputs and Results'!$C$15-'Inputs and Results'!$C$13)*('Inputs and Results'!$C$14-'Inputs and Results'!$C$13)), 'Inputs and Results'!$C$15 - SQRT((1-E895)*('Inputs and Results'!$C$15-'Inputs and Results'!$C$13)*('Inputs and Results'!$C$15-'Inputs and Results'!$C$14))))</f>
        <v>0.3114716476604964</v>
      </c>
      <c r="C895" s="47">
        <f ca="1">IF('Inputs and Results'!$G$15='Inputs and Results'!$G$13, 'Inputs and Results'!$G$13, IF(F895 &lt;= ('Inputs and Results'!$G$14-'Inputs and Results'!$G$13)/('Inputs and Results'!$G$15-'Inputs and Results'!$G$13), 'Inputs and Results'!$G$13 + SQRT(F895*('Inputs and Results'!$G$15-'Inputs and Results'!$G$13)*('Inputs and Results'!$G$14-'Inputs and Results'!$G$13)), 'Inputs and Results'!$G$15 - SQRT((1-F895)*('Inputs and Results'!$G$15-'Inputs and Results'!$G$13)*('Inputs and Results'!$G$15-'Inputs and Results'!$G$14))))</f>
        <v>738.0937249537053</v>
      </c>
      <c r="D895">
        <f t="shared" ca="1" si="55"/>
        <v>229.89526863920383</v>
      </c>
      <c r="E895">
        <f t="shared" ca="1" si="58"/>
        <v>0.19686836651851469</v>
      </c>
      <c r="F895">
        <f t="shared" ca="1" si="58"/>
        <v>0.74847076841706162</v>
      </c>
    </row>
    <row r="896" spans="1:6" ht="15.75" customHeight="1" x14ac:dyDescent="0.2">
      <c r="A896">
        <v>895</v>
      </c>
      <c r="B896" s="47">
        <f ca="1">IF('Inputs and Results'!$C$15='Inputs and Results'!$C$13, 'Inputs and Results'!$C$13, IF(E896 &lt;= ('Inputs and Results'!$C$14-'Inputs and Results'!$C$13)/('Inputs and Results'!$C$15-'Inputs and Results'!$C$13), 'Inputs and Results'!$C$13 + SQRT(E896*('Inputs and Results'!$C$15-'Inputs and Results'!$C$13)*('Inputs and Results'!$C$14-'Inputs and Results'!$C$13)), 'Inputs and Results'!$C$15 - SQRT((1-E896)*('Inputs and Results'!$C$15-'Inputs and Results'!$C$13)*('Inputs and Results'!$C$15-'Inputs and Results'!$C$14))))</f>
        <v>1.0858959190155124</v>
      </c>
      <c r="C896" s="47">
        <f ca="1">IF('Inputs and Results'!$G$15='Inputs and Results'!$G$13, 'Inputs and Results'!$G$13, IF(F896 &lt;= ('Inputs and Results'!$G$14-'Inputs and Results'!$G$13)/('Inputs and Results'!$G$15-'Inputs and Results'!$G$13), 'Inputs and Results'!$G$13 + SQRT(F896*('Inputs and Results'!$G$15-'Inputs and Results'!$G$13)*('Inputs and Results'!$G$14-'Inputs and Results'!$G$13)), 'Inputs and Results'!$G$15 - SQRT((1-F896)*('Inputs and Results'!$G$15-'Inputs and Results'!$G$13)*('Inputs and Results'!$G$15-'Inputs and Results'!$G$14))))</f>
        <v>993.71847058575111</v>
      </c>
      <c r="D896">
        <f t="shared" ca="1" si="55"/>
        <v>1079.0748318594037</v>
      </c>
      <c r="E896">
        <f t="shared" ca="1" si="58"/>
        <v>0.59291172968428119</v>
      </c>
      <c r="F896">
        <f t="shared" ca="1" si="58"/>
        <v>0.94983492972223504</v>
      </c>
    </row>
    <row r="897" spans="1:6" ht="15.75" customHeight="1" x14ac:dyDescent="0.2">
      <c r="A897">
        <v>896</v>
      </c>
      <c r="B897" s="47">
        <f ca="1">IF('Inputs and Results'!$C$15='Inputs and Results'!$C$13, 'Inputs and Results'!$C$13, IF(E897 &lt;= ('Inputs and Results'!$C$14-'Inputs and Results'!$C$13)/('Inputs and Results'!$C$15-'Inputs and Results'!$C$13), 'Inputs and Results'!$C$13 + SQRT(E897*('Inputs and Results'!$C$15-'Inputs and Results'!$C$13)*('Inputs and Results'!$C$14-'Inputs and Results'!$C$13)), 'Inputs and Results'!$C$15 - SQRT((1-E897)*('Inputs and Results'!$C$15-'Inputs and Results'!$C$13)*('Inputs and Results'!$C$15-'Inputs and Results'!$C$14))))</f>
        <v>1.5280789122225749</v>
      </c>
      <c r="C897" s="47">
        <f ca="1">IF('Inputs and Results'!$G$15='Inputs and Results'!$G$13, 'Inputs and Results'!$G$13, IF(F897 &lt;= ('Inputs and Results'!$G$14-'Inputs and Results'!$G$13)/('Inputs and Results'!$G$15-'Inputs and Results'!$G$13), 'Inputs and Results'!$G$13 + SQRT(F897*('Inputs and Results'!$G$15-'Inputs and Results'!$G$13)*('Inputs and Results'!$G$14-'Inputs and Results'!$G$13)), 'Inputs and Results'!$G$15 - SQRT((1-F897)*('Inputs and Results'!$G$15-'Inputs and Results'!$G$13)*('Inputs and Results'!$G$15-'Inputs and Results'!$G$14))))</f>
        <v>408.41545842477603</v>
      </c>
      <c r="D897">
        <f t="shared" ca="1" si="55"/>
        <v>624.09104944461603</v>
      </c>
      <c r="E897">
        <f t="shared" ca="1" si="58"/>
        <v>0.7592720345951246</v>
      </c>
      <c r="F897">
        <f t="shared" ca="1" si="58"/>
        <v>0.26128766888082799</v>
      </c>
    </row>
    <row r="898" spans="1:6" ht="15.75" customHeight="1" x14ac:dyDescent="0.2">
      <c r="A898">
        <v>897</v>
      </c>
      <c r="B898" s="47">
        <f ca="1">IF('Inputs and Results'!$C$15='Inputs and Results'!$C$13, 'Inputs and Results'!$C$13, IF(E898 &lt;= ('Inputs and Results'!$C$14-'Inputs and Results'!$C$13)/('Inputs and Results'!$C$15-'Inputs and Results'!$C$13), 'Inputs and Results'!$C$13 + SQRT(E898*('Inputs and Results'!$C$15-'Inputs and Results'!$C$13)*('Inputs and Results'!$C$14-'Inputs and Results'!$C$13)), 'Inputs and Results'!$C$15 - SQRT((1-E898)*('Inputs and Results'!$C$15-'Inputs and Results'!$C$13)*('Inputs and Results'!$C$15-'Inputs and Results'!$C$14))))</f>
        <v>1.641231247462239</v>
      </c>
      <c r="C898" s="47">
        <f ca="1">IF('Inputs and Results'!$G$15='Inputs and Results'!$G$13, 'Inputs and Results'!$G$13, IF(F898 &lt;= ('Inputs and Results'!$G$14-'Inputs and Results'!$G$13)/('Inputs and Results'!$G$15-'Inputs and Results'!$G$13), 'Inputs and Results'!$G$13 + SQRT(F898*('Inputs and Results'!$G$15-'Inputs and Results'!$G$13)*('Inputs and Results'!$G$14-'Inputs and Results'!$G$13)), 'Inputs and Results'!$G$15 - SQRT((1-F898)*('Inputs and Results'!$G$15-'Inputs and Results'!$G$13)*('Inputs and Results'!$G$15-'Inputs and Results'!$G$14))))</f>
        <v>599.49918067551039</v>
      </c>
      <c r="D898">
        <f t="shared" ref="D898:D961" ca="1" si="59">B898*C898</f>
        <v>983.91678815265811</v>
      </c>
      <c r="E898">
        <f t="shared" ca="1" si="58"/>
        <v>0.7948608307918863</v>
      </c>
      <c r="F898">
        <f t="shared" ca="1" si="58"/>
        <v>0.57488351304713714</v>
      </c>
    </row>
    <row r="899" spans="1:6" ht="15.75" customHeight="1" x14ac:dyDescent="0.2">
      <c r="A899">
        <v>898</v>
      </c>
      <c r="B899" s="47">
        <f ca="1">IF('Inputs and Results'!$C$15='Inputs and Results'!$C$13, 'Inputs and Results'!$C$13, IF(E899 &lt;= ('Inputs and Results'!$C$14-'Inputs and Results'!$C$13)/('Inputs and Results'!$C$15-'Inputs and Results'!$C$13), 'Inputs and Results'!$C$13 + SQRT(E899*('Inputs and Results'!$C$15-'Inputs and Results'!$C$13)*('Inputs and Results'!$C$14-'Inputs and Results'!$C$13)), 'Inputs and Results'!$C$15 - SQRT((1-E899)*('Inputs and Results'!$C$15-'Inputs and Results'!$C$13)*('Inputs and Results'!$C$15-'Inputs and Results'!$C$14))))</f>
        <v>0.45840862583089637</v>
      </c>
      <c r="C899" s="47">
        <f ca="1">IF('Inputs and Results'!$G$15='Inputs and Results'!$G$13, 'Inputs and Results'!$G$13, IF(F899 &lt;= ('Inputs and Results'!$G$14-'Inputs and Results'!$G$13)/('Inputs and Results'!$G$15-'Inputs and Results'!$G$13), 'Inputs and Results'!$G$13 + SQRT(F899*('Inputs and Results'!$G$15-'Inputs and Results'!$G$13)*('Inputs and Results'!$G$14-'Inputs and Results'!$G$13)), 'Inputs and Results'!$G$15 - SQRT((1-F899)*('Inputs and Results'!$G$15-'Inputs and Results'!$G$13)*('Inputs and Results'!$G$15-'Inputs and Results'!$G$14))))</f>
        <v>548.11340767442766</v>
      </c>
      <c r="D899">
        <f t="shared" ca="1" si="59"/>
        <v>251.25991401152427</v>
      </c>
      <c r="E899">
        <f t="shared" ca="1" si="58"/>
        <v>0.28225703186102291</v>
      </c>
      <c r="F899">
        <f t="shared" ca="1" si="58"/>
        <v>0.49901486811667095</v>
      </c>
    </row>
    <row r="900" spans="1:6" ht="15.75" customHeight="1" x14ac:dyDescent="0.2">
      <c r="A900">
        <v>899</v>
      </c>
      <c r="B900" s="47">
        <f ca="1">IF('Inputs and Results'!$C$15='Inputs and Results'!$C$13, 'Inputs and Results'!$C$13, IF(E900 &lt;= ('Inputs and Results'!$C$14-'Inputs and Results'!$C$13)/('Inputs and Results'!$C$15-'Inputs and Results'!$C$13), 'Inputs and Results'!$C$13 + SQRT(E900*('Inputs and Results'!$C$15-'Inputs and Results'!$C$13)*('Inputs and Results'!$C$14-'Inputs and Results'!$C$13)), 'Inputs and Results'!$C$15 - SQRT((1-E900)*('Inputs and Results'!$C$15-'Inputs and Results'!$C$13)*('Inputs and Results'!$C$15-'Inputs and Results'!$C$14))))</f>
        <v>0.35888264172518802</v>
      </c>
      <c r="C900" s="47">
        <f ca="1">IF('Inputs and Results'!$G$15='Inputs and Results'!$G$13, 'Inputs and Results'!$G$13, IF(F900 &lt;= ('Inputs and Results'!$G$14-'Inputs and Results'!$G$13)/('Inputs and Results'!$G$15-'Inputs and Results'!$G$13), 'Inputs and Results'!$G$13 + SQRT(F900*('Inputs and Results'!$G$15-'Inputs and Results'!$G$13)*('Inputs and Results'!$G$14-'Inputs and Results'!$G$13)), 'Inputs and Results'!$G$15 - SQRT((1-F900)*('Inputs and Results'!$G$15-'Inputs and Results'!$G$13)*('Inputs and Results'!$G$15-'Inputs and Results'!$G$14))))</f>
        <v>642.10990132908398</v>
      </c>
      <c r="D900">
        <f t="shared" ca="1" si="59"/>
        <v>230.44209766688147</v>
      </c>
      <c r="E900">
        <f t="shared" ca="1" si="58"/>
        <v>0.2249443444243866</v>
      </c>
      <c r="F900">
        <f t="shared" ca="1" si="58"/>
        <v>0.63307437132248445</v>
      </c>
    </row>
    <row r="901" spans="1:6" ht="15.75" customHeight="1" x14ac:dyDescent="0.2">
      <c r="A901">
        <v>900</v>
      </c>
      <c r="B901" s="47">
        <f ca="1">IF('Inputs and Results'!$C$15='Inputs and Results'!$C$13, 'Inputs and Results'!$C$13, IF(E901 &lt;= ('Inputs and Results'!$C$14-'Inputs and Results'!$C$13)/('Inputs and Results'!$C$15-'Inputs and Results'!$C$13), 'Inputs and Results'!$C$13 + SQRT(E901*('Inputs and Results'!$C$15-'Inputs and Results'!$C$13)*('Inputs and Results'!$C$14-'Inputs and Results'!$C$13)), 'Inputs and Results'!$C$15 - SQRT((1-E901)*('Inputs and Results'!$C$15-'Inputs and Results'!$C$13)*('Inputs and Results'!$C$15-'Inputs and Results'!$C$14))))</f>
        <v>0.81127594031779449</v>
      </c>
      <c r="C901" s="47">
        <f ca="1">IF('Inputs and Results'!$G$15='Inputs and Results'!$G$13, 'Inputs and Results'!$G$13, IF(F901 &lt;= ('Inputs and Results'!$G$14-'Inputs and Results'!$G$13)/('Inputs and Results'!$G$15-'Inputs and Results'!$G$13), 'Inputs and Results'!$G$13 + SQRT(F901*('Inputs and Results'!$G$15-'Inputs and Results'!$G$13)*('Inputs and Results'!$G$14-'Inputs and Results'!$G$13)), 'Inputs and Results'!$G$15 - SQRT((1-F901)*('Inputs and Results'!$G$15-'Inputs and Results'!$G$13)*('Inputs and Results'!$G$15-'Inputs and Results'!$G$14))))</f>
        <v>592.78961001199275</v>
      </c>
      <c r="D901">
        <f t="shared" ca="1" si="59"/>
        <v>480.91594827309808</v>
      </c>
      <c r="E901">
        <f t="shared" ca="1" si="58"/>
        <v>0.46772077672980494</v>
      </c>
      <c r="F901">
        <f t="shared" ca="1" si="58"/>
        <v>0.56533053965867264</v>
      </c>
    </row>
    <row r="902" spans="1:6" ht="15.75" customHeight="1" x14ac:dyDescent="0.2">
      <c r="A902">
        <v>901</v>
      </c>
      <c r="B902" s="47">
        <f ca="1">IF('Inputs and Results'!$C$15='Inputs and Results'!$C$13, 'Inputs and Results'!$C$13, IF(E902 &lt;= ('Inputs and Results'!$C$14-'Inputs and Results'!$C$13)/('Inputs and Results'!$C$15-'Inputs and Results'!$C$13), 'Inputs and Results'!$C$13 + SQRT(E902*('Inputs and Results'!$C$15-'Inputs and Results'!$C$13)*('Inputs and Results'!$C$14-'Inputs and Results'!$C$13)), 'Inputs and Results'!$C$15 - SQRT((1-E902)*('Inputs and Results'!$C$15-'Inputs and Results'!$C$13)*('Inputs and Results'!$C$15-'Inputs and Results'!$C$14))))</f>
        <v>1.6036023058501447</v>
      </c>
      <c r="C902" s="47">
        <f ca="1">IF('Inputs and Results'!$G$15='Inputs and Results'!$G$13, 'Inputs and Results'!$G$13, IF(F902 &lt;= ('Inputs and Results'!$G$14-'Inputs and Results'!$G$13)/('Inputs and Results'!$G$15-'Inputs and Results'!$G$13), 'Inputs and Results'!$G$13 + SQRT(F902*('Inputs and Results'!$G$15-'Inputs and Results'!$G$13)*('Inputs and Results'!$G$14-'Inputs and Results'!$G$13)), 'Inputs and Results'!$G$15 - SQRT((1-F902)*('Inputs and Results'!$G$15-'Inputs and Results'!$G$13)*('Inputs and Results'!$G$15-'Inputs and Results'!$G$14))))</f>
        <v>794.30508847169199</v>
      </c>
      <c r="D902">
        <f t="shared" ca="1" si="59"/>
        <v>1273.7494714217084</v>
      </c>
      <c r="E902">
        <f t="shared" ref="E902:F921" ca="1" si="60">RAND()</f>
        <v>0.78334149775255191</v>
      </c>
      <c r="F902">
        <f t="shared" ca="1" si="60"/>
        <v>0.80596509572166208</v>
      </c>
    </row>
    <row r="903" spans="1:6" ht="15.75" customHeight="1" x14ac:dyDescent="0.2">
      <c r="A903">
        <v>902</v>
      </c>
      <c r="B903" s="47">
        <f ca="1">IF('Inputs and Results'!$C$15='Inputs and Results'!$C$13, 'Inputs and Results'!$C$13, IF(E903 &lt;= ('Inputs and Results'!$C$14-'Inputs and Results'!$C$13)/('Inputs and Results'!$C$15-'Inputs and Results'!$C$13), 'Inputs and Results'!$C$13 + SQRT(E903*('Inputs and Results'!$C$15-'Inputs and Results'!$C$13)*('Inputs and Results'!$C$14-'Inputs and Results'!$C$13)), 'Inputs and Results'!$C$15 - SQRT((1-E903)*('Inputs and Results'!$C$15-'Inputs and Results'!$C$13)*('Inputs and Results'!$C$15-'Inputs and Results'!$C$14))))</f>
        <v>1.7537069014778051</v>
      </c>
      <c r="C903" s="47">
        <f ca="1">IF('Inputs and Results'!$G$15='Inputs and Results'!$G$13, 'Inputs and Results'!$G$13, IF(F903 &lt;= ('Inputs and Results'!$G$14-'Inputs and Results'!$G$13)/('Inputs and Results'!$G$15-'Inputs and Results'!$G$13), 'Inputs and Results'!$G$13 + SQRT(F903*('Inputs and Results'!$G$15-'Inputs and Results'!$G$13)*('Inputs and Results'!$G$14-'Inputs and Results'!$G$13)), 'Inputs and Results'!$G$15 - SQRT((1-F903)*('Inputs and Results'!$G$15-'Inputs and Results'!$G$13)*('Inputs and Results'!$G$15-'Inputs and Results'!$G$14))))</f>
        <v>686.65338886707582</v>
      </c>
      <c r="D903">
        <f t="shared" ca="1" si="59"/>
        <v>1204.1887869793138</v>
      </c>
      <c r="E903">
        <f t="shared" ca="1" si="60"/>
        <v>0.82741705695288292</v>
      </c>
      <c r="F903">
        <f t="shared" ca="1" si="60"/>
        <v>0.68932798206917889</v>
      </c>
    </row>
    <row r="904" spans="1:6" ht="15.75" customHeight="1" x14ac:dyDescent="0.2">
      <c r="A904">
        <v>903</v>
      </c>
      <c r="B904" s="47">
        <f ca="1">IF('Inputs and Results'!$C$15='Inputs and Results'!$C$13, 'Inputs and Results'!$C$13, IF(E904 &lt;= ('Inputs and Results'!$C$14-'Inputs and Results'!$C$13)/('Inputs and Results'!$C$15-'Inputs and Results'!$C$13), 'Inputs and Results'!$C$13 + SQRT(E904*('Inputs and Results'!$C$15-'Inputs and Results'!$C$13)*('Inputs and Results'!$C$14-'Inputs and Results'!$C$13)), 'Inputs and Results'!$C$15 - SQRT((1-E904)*('Inputs and Results'!$C$15-'Inputs and Results'!$C$13)*('Inputs and Results'!$C$15-'Inputs and Results'!$C$14))))</f>
        <v>2.6639485147786912</v>
      </c>
      <c r="C904" s="47">
        <f ca="1">IF('Inputs and Results'!$G$15='Inputs and Results'!$G$13, 'Inputs and Results'!$G$13, IF(F904 &lt;= ('Inputs and Results'!$G$14-'Inputs and Results'!$G$13)/('Inputs and Results'!$G$15-'Inputs and Results'!$G$13), 'Inputs and Results'!$G$13 + SQRT(F904*('Inputs and Results'!$G$15-'Inputs and Results'!$G$13)*('Inputs and Results'!$G$14-'Inputs and Results'!$G$13)), 'Inputs and Results'!$G$15 - SQRT((1-F904)*('Inputs and Results'!$G$15-'Inputs and Results'!$G$13)*('Inputs and Results'!$G$15-'Inputs and Results'!$G$14))))</f>
        <v>1049.7799641395522</v>
      </c>
      <c r="D904">
        <f t="shared" ca="1" si="59"/>
        <v>2796.5597763139881</v>
      </c>
      <c r="E904">
        <f t="shared" ca="1" si="60"/>
        <v>0.98745215547561693</v>
      </c>
      <c r="F904">
        <f t="shared" ca="1" si="60"/>
        <v>0.9733966417870461</v>
      </c>
    </row>
    <row r="905" spans="1:6" ht="15.75" customHeight="1" x14ac:dyDescent="0.2">
      <c r="A905">
        <v>904</v>
      </c>
      <c r="B905" s="47">
        <f ca="1">IF('Inputs and Results'!$C$15='Inputs and Results'!$C$13, 'Inputs and Results'!$C$13, IF(E905 &lt;= ('Inputs and Results'!$C$14-'Inputs and Results'!$C$13)/('Inputs and Results'!$C$15-'Inputs and Results'!$C$13), 'Inputs and Results'!$C$13 + SQRT(E905*('Inputs and Results'!$C$15-'Inputs and Results'!$C$13)*('Inputs and Results'!$C$14-'Inputs and Results'!$C$13)), 'Inputs and Results'!$C$15 - SQRT((1-E905)*('Inputs and Results'!$C$15-'Inputs and Results'!$C$13)*('Inputs and Results'!$C$15-'Inputs and Results'!$C$14))))</f>
        <v>0.16659780874489805</v>
      </c>
      <c r="C905" s="47">
        <f ca="1">IF('Inputs and Results'!$G$15='Inputs and Results'!$G$13, 'Inputs and Results'!$G$13, IF(F905 &lt;= ('Inputs and Results'!$G$14-'Inputs and Results'!$G$13)/('Inputs and Results'!$G$15-'Inputs and Results'!$G$13), 'Inputs and Results'!$G$13 + SQRT(F905*('Inputs and Results'!$G$15-'Inputs and Results'!$G$13)*('Inputs and Results'!$G$14-'Inputs and Results'!$G$13)), 'Inputs and Results'!$G$15 - SQRT((1-F905)*('Inputs and Results'!$G$15-'Inputs and Results'!$G$13)*('Inputs and Results'!$G$15-'Inputs and Results'!$G$14))))</f>
        <v>707.10034446427801</v>
      </c>
      <c r="D905">
        <f t="shared" ca="1" si="59"/>
        <v>117.80136795051132</v>
      </c>
      <c r="E905">
        <f t="shared" ca="1" si="60"/>
        <v>0.10798133584342073</v>
      </c>
      <c r="F905">
        <f t="shared" ca="1" si="60"/>
        <v>0.71358367441890524</v>
      </c>
    </row>
    <row r="906" spans="1:6" ht="15.75" customHeight="1" x14ac:dyDescent="0.2">
      <c r="A906">
        <v>905</v>
      </c>
      <c r="B906" s="47">
        <f ca="1">IF('Inputs and Results'!$C$15='Inputs and Results'!$C$13, 'Inputs and Results'!$C$13, IF(E906 &lt;= ('Inputs and Results'!$C$14-'Inputs and Results'!$C$13)/('Inputs and Results'!$C$15-'Inputs and Results'!$C$13), 'Inputs and Results'!$C$13 + SQRT(E906*('Inputs and Results'!$C$15-'Inputs and Results'!$C$13)*('Inputs and Results'!$C$14-'Inputs and Results'!$C$13)), 'Inputs and Results'!$C$15 - SQRT((1-E906)*('Inputs and Results'!$C$15-'Inputs and Results'!$C$13)*('Inputs and Results'!$C$15-'Inputs and Results'!$C$14))))</f>
        <v>0.16957099118613161</v>
      </c>
      <c r="C906" s="47">
        <f ca="1">IF('Inputs and Results'!$G$15='Inputs and Results'!$G$13, 'Inputs and Results'!$G$13, IF(F906 &lt;= ('Inputs and Results'!$G$14-'Inputs and Results'!$G$13)/('Inputs and Results'!$G$15-'Inputs and Results'!$G$13), 'Inputs and Results'!$G$13 + SQRT(F906*('Inputs and Results'!$G$15-'Inputs and Results'!$G$13)*('Inputs and Results'!$G$14-'Inputs and Results'!$G$13)), 'Inputs and Results'!$G$15 - SQRT((1-F906)*('Inputs and Results'!$G$15-'Inputs and Results'!$G$13)*('Inputs and Results'!$G$15-'Inputs and Results'!$G$14))))</f>
        <v>612.20228490291663</v>
      </c>
      <c r="D906">
        <f t="shared" ca="1" si="59"/>
        <v>103.81174825740212</v>
      </c>
      <c r="E906">
        <f t="shared" ca="1" si="60"/>
        <v>0.10985240289610465</v>
      </c>
      <c r="F906">
        <f t="shared" ca="1" si="60"/>
        <v>0.59267925757732531</v>
      </c>
    </row>
    <row r="907" spans="1:6" ht="15.75" customHeight="1" x14ac:dyDescent="0.2">
      <c r="A907">
        <v>906</v>
      </c>
      <c r="B907" s="47">
        <f ca="1">IF('Inputs and Results'!$C$15='Inputs and Results'!$C$13, 'Inputs and Results'!$C$13, IF(E907 &lt;= ('Inputs and Results'!$C$14-'Inputs and Results'!$C$13)/('Inputs and Results'!$C$15-'Inputs and Results'!$C$13), 'Inputs and Results'!$C$13 + SQRT(E907*('Inputs and Results'!$C$15-'Inputs and Results'!$C$13)*('Inputs and Results'!$C$14-'Inputs and Results'!$C$13)), 'Inputs and Results'!$C$15 - SQRT((1-E907)*('Inputs and Results'!$C$15-'Inputs and Results'!$C$13)*('Inputs and Results'!$C$15-'Inputs and Results'!$C$14))))</f>
        <v>0.18463159292656517</v>
      </c>
      <c r="C907" s="47">
        <f ca="1">IF('Inputs and Results'!$G$15='Inputs and Results'!$G$13, 'Inputs and Results'!$G$13, IF(F907 &lt;= ('Inputs and Results'!$G$14-'Inputs and Results'!$G$13)/('Inputs and Results'!$G$15-'Inputs and Results'!$G$13), 'Inputs and Results'!$G$13 + SQRT(F907*('Inputs and Results'!$G$15-'Inputs and Results'!$G$13)*('Inputs and Results'!$G$14-'Inputs and Results'!$G$13)), 'Inputs and Results'!$G$15 - SQRT((1-F907)*('Inputs and Results'!$G$15-'Inputs and Results'!$G$13)*('Inputs and Results'!$G$15-'Inputs and Results'!$G$14))))</f>
        <v>419.7932089478029</v>
      </c>
      <c r="D907">
        <f t="shared" ca="1" si="59"/>
        <v>77.50708886778726</v>
      </c>
      <c r="E907">
        <f t="shared" ca="1" si="60"/>
        <v>0.11930008138364334</v>
      </c>
      <c r="F907">
        <f t="shared" ca="1" si="60"/>
        <v>0.2823706507891427</v>
      </c>
    </row>
    <row r="908" spans="1:6" ht="15.75" customHeight="1" x14ac:dyDescent="0.2">
      <c r="A908">
        <v>907</v>
      </c>
      <c r="B908" s="47">
        <f ca="1">IF('Inputs and Results'!$C$15='Inputs and Results'!$C$13, 'Inputs and Results'!$C$13, IF(E908 &lt;= ('Inputs and Results'!$C$14-'Inputs and Results'!$C$13)/('Inputs and Results'!$C$15-'Inputs and Results'!$C$13), 'Inputs and Results'!$C$13 + SQRT(E908*('Inputs and Results'!$C$15-'Inputs and Results'!$C$13)*('Inputs and Results'!$C$14-'Inputs and Results'!$C$13)), 'Inputs and Results'!$C$15 - SQRT((1-E908)*('Inputs and Results'!$C$15-'Inputs and Results'!$C$13)*('Inputs and Results'!$C$15-'Inputs and Results'!$C$14))))</f>
        <v>0.7277666943399459</v>
      </c>
      <c r="C908" s="47">
        <f ca="1">IF('Inputs and Results'!$G$15='Inputs and Results'!$G$13, 'Inputs and Results'!$G$13, IF(F908 &lt;= ('Inputs and Results'!$G$14-'Inputs and Results'!$G$13)/('Inputs and Results'!$G$15-'Inputs and Results'!$G$13), 'Inputs and Results'!$G$13 + SQRT(F908*('Inputs and Results'!$G$15-'Inputs and Results'!$G$13)*('Inputs and Results'!$G$14-'Inputs and Results'!$G$13)), 'Inputs and Results'!$G$15 - SQRT((1-F908)*('Inputs and Results'!$G$15-'Inputs and Results'!$G$13)*('Inputs and Results'!$G$15-'Inputs and Results'!$G$14))))</f>
        <v>279.20399477237311</v>
      </c>
      <c r="D908">
        <f t="shared" ca="1" si="59"/>
        <v>203.19536832199751</v>
      </c>
      <c r="E908">
        <f t="shared" ca="1" si="60"/>
        <v>0.42632842273879801</v>
      </c>
      <c r="F908">
        <f t="shared" ca="1" si="60"/>
        <v>4.4293633158987156E-4</v>
      </c>
    </row>
    <row r="909" spans="1:6" ht="15.75" customHeight="1" x14ac:dyDescent="0.2">
      <c r="A909">
        <v>908</v>
      </c>
      <c r="B909" s="47">
        <f ca="1">IF('Inputs and Results'!$C$15='Inputs and Results'!$C$13, 'Inputs and Results'!$C$13, IF(E909 &lt;= ('Inputs and Results'!$C$14-'Inputs and Results'!$C$13)/('Inputs and Results'!$C$15-'Inputs and Results'!$C$13), 'Inputs and Results'!$C$13 + SQRT(E909*('Inputs and Results'!$C$15-'Inputs and Results'!$C$13)*('Inputs and Results'!$C$14-'Inputs and Results'!$C$13)), 'Inputs and Results'!$C$15 - SQRT((1-E909)*('Inputs and Results'!$C$15-'Inputs and Results'!$C$13)*('Inputs and Results'!$C$15-'Inputs and Results'!$C$14))))</f>
        <v>0.28593861715135604</v>
      </c>
      <c r="C909" s="47">
        <f ca="1">IF('Inputs and Results'!$G$15='Inputs and Results'!$G$13, 'Inputs and Results'!$G$13, IF(F909 &lt;= ('Inputs and Results'!$G$14-'Inputs and Results'!$G$13)/('Inputs and Results'!$G$15-'Inputs and Results'!$G$13), 'Inputs and Results'!$G$13 + SQRT(F909*('Inputs and Results'!$G$15-'Inputs and Results'!$G$13)*('Inputs and Results'!$G$14-'Inputs and Results'!$G$13)), 'Inputs and Results'!$G$15 - SQRT((1-F909)*('Inputs and Results'!$G$15-'Inputs and Results'!$G$13)*('Inputs and Results'!$G$15-'Inputs and Results'!$G$14))))</f>
        <v>571.4339902680158</v>
      </c>
      <c r="D909">
        <f t="shared" ca="1" si="59"/>
        <v>163.39504497051789</v>
      </c>
      <c r="E909">
        <f t="shared" ca="1" si="60"/>
        <v>0.18154120112552286</v>
      </c>
      <c r="F909">
        <f t="shared" ca="1" si="60"/>
        <v>0.53421818965318946</v>
      </c>
    </row>
    <row r="910" spans="1:6" ht="15.75" customHeight="1" x14ac:dyDescent="0.2">
      <c r="A910">
        <v>909</v>
      </c>
      <c r="B910" s="47">
        <f ca="1">IF('Inputs and Results'!$C$15='Inputs and Results'!$C$13, 'Inputs and Results'!$C$13, IF(E910 &lt;= ('Inputs and Results'!$C$14-'Inputs and Results'!$C$13)/('Inputs and Results'!$C$15-'Inputs and Results'!$C$13), 'Inputs and Results'!$C$13 + SQRT(E910*('Inputs and Results'!$C$15-'Inputs and Results'!$C$13)*('Inputs and Results'!$C$14-'Inputs and Results'!$C$13)), 'Inputs and Results'!$C$15 - SQRT((1-E910)*('Inputs and Results'!$C$15-'Inputs and Results'!$C$13)*('Inputs and Results'!$C$15-'Inputs and Results'!$C$14))))</f>
        <v>0.51424951206582037</v>
      </c>
      <c r="C910" s="47">
        <f ca="1">IF('Inputs and Results'!$G$15='Inputs and Results'!$G$13, 'Inputs and Results'!$G$13, IF(F910 &lt;= ('Inputs and Results'!$G$14-'Inputs and Results'!$G$13)/('Inputs and Results'!$G$15-'Inputs and Results'!$G$13), 'Inputs and Results'!$G$13 + SQRT(F910*('Inputs and Results'!$G$15-'Inputs and Results'!$G$13)*('Inputs and Results'!$G$14-'Inputs and Results'!$G$13)), 'Inputs and Results'!$G$15 - SQRT((1-F910)*('Inputs and Results'!$G$15-'Inputs and Results'!$G$13)*('Inputs and Results'!$G$15-'Inputs and Results'!$G$14))))</f>
        <v>682.20957871138296</v>
      </c>
      <c r="D910">
        <f t="shared" ca="1" si="59"/>
        <v>350.82594297895758</v>
      </c>
      <c r="E910">
        <f t="shared" ca="1" si="60"/>
        <v>0.31344939019277629</v>
      </c>
      <c r="F910">
        <f t="shared" ca="1" si="60"/>
        <v>0.6839260064318472</v>
      </c>
    </row>
    <row r="911" spans="1:6" ht="15.75" customHeight="1" x14ac:dyDescent="0.2">
      <c r="A911">
        <v>910</v>
      </c>
      <c r="B911" s="47">
        <f ca="1">IF('Inputs and Results'!$C$15='Inputs and Results'!$C$13, 'Inputs and Results'!$C$13, IF(E911 &lt;= ('Inputs and Results'!$C$14-'Inputs and Results'!$C$13)/('Inputs and Results'!$C$15-'Inputs and Results'!$C$13), 'Inputs and Results'!$C$13 + SQRT(E911*('Inputs and Results'!$C$15-'Inputs and Results'!$C$13)*('Inputs and Results'!$C$14-'Inputs and Results'!$C$13)), 'Inputs and Results'!$C$15 - SQRT((1-E911)*('Inputs and Results'!$C$15-'Inputs and Results'!$C$13)*('Inputs and Results'!$C$15-'Inputs and Results'!$C$14))))</f>
        <v>1.458930285820738</v>
      </c>
      <c r="C911" s="47">
        <f ca="1">IF('Inputs and Results'!$G$15='Inputs and Results'!$G$13, 'Inputs and Results'!$G$13, IF(F911 &lt;= ('Inputs and Results'!$G$14-'Inputs and Results'!$G$13)/('Inputs and Results'!$G$15-'Inputs and Results'!$G$13), 'Inputs and Results'!$G$13 + SQRT(F911*('Inputs and Results'!$G$15-'Inputs and Results'!$G$13)*('Inputs and Results'!$G$14-'Inputs and Results'!$G$13)), 'Inputs and Results'!$G$15 - SQRT((1-F911)*('Inputs and Results'!$G$15-'Inputs and Results'!$G$13)*('Inputs and Results'!$G$15-'Inputs and Results'!$G$14))))</f>
        <v>1083.5774548515237</v>
      </c>
      <c r="D911">
        <f t="shared" ca="1" si="59"/>
        <v>1580.8639659154414</v>
      </c>
      <c r="E911">
        <f t="shared" ca="1" si="60"/>
        <v>0.73612268178216089</v>
      </c>
      <c r="F911">
        <f t="shared" ca="1" si="60"/>
        <v>0.98402080420676552</v>
      </c>
    </row>
    <row r="912" spans="1:6" ht="15.75" customHeight="1" x14ac:dyDescent="0.2">
      <c r="A912">
        <v>911</v>
      </c>
      <c r="B912" s="47">
        <f ca="1">IF('Inputs and Results'!$C$15='Inputs and Results'!$C$13, 'Inputs and Results'!$C$13, IF(E912 &lt;= ('Inputs and Results'!$C$14-'Inputs and Results'!$C$13)/('Inputs and Results'!$C$15-'Inputs and Results'!$C$13), 'Inputs and Results'!$C$13 + SQRT(E912*('Inputs and Results'!$C$15-'Inputs and Results'!$C$13)*('Inputs and Results'!$C$14-'Inputs and Results'!$C$13)), 'Inputs and Results'!$C$15 - SQRT((1-E912)*('Inputs and Results'!$C$15-'Inputs and Results'!$C$13)*('Inputs and Results'!$C$15-'Inputs and Results'!$C$14))))</f>
        <v>1.775822987780288</v>
      </c>
      <c r="C912" s="47">
        <f ca="1">IF('Inputs and Results'!$G$15='Inputs and Results'!$G$13, 'Inputs and Results'!$G$13, IF(F912 &lt;= ('Inputs and Results'!$G$14-'Inputs and Results'!$G$13)/('Inputs and Results'!$G$15-'Inputs and Results'!$G$13), 'Inputs and Results'!$G$13 + SQRT(F912*('Inputs and Results'!$G$15-'Inputs and Results'!$G$13)*('Inputs and Results'!$G$14-'Inputs and Results'!$G$13)), 'Inputs and Results'!$G$15 - SQRT((1-F912)*('Inputs and Results'!$G$15-'Inputs and Results'!$G$13)*('Inputs and Results'!$G$15-'Inputs and Results'!$G$14))))</f>
        <v>586.73464115131287</v>
      </c>
      <c r="D912">
        <f t="shared" ca="1" si="59"/>
        <v>1041.9368634835196</v>
      </c>
      <c r="E912">
        <f t="shared" ca="1" si="60"/>
        <v>0.83348784919475771</v>
      </c>
      <c r="F912">
        <f t="shared" ca="1" si="60"/>
        <v>0.55661846059809772</v>
      </c>
    </row>
    <row r="913" spans="1:6" ht="15.75" customHeight="1" x14ac:dyDescent="0.2">
      <c r="A913">
        <v>912</v>
      </c>
      <c r="B913" s="47">
        <f ca="1">IF('Inputs and Results'!$C$15='Inputs and Results'!$C$13, 'Inputs and Results'!$C$13, IF(E913 &lt;= ('Inputs and Results'!$C$14-'Inputs and Results'!$C$13)/('Inputs and Results'!$C$15-'Inputs and Results'!$C$13), 'Inputs and Results'!$C$13 + SQRT(E913*('Inputs and Results'!$C$15-'Inputs and Results'!$C$13)*('Inputs and Results'!$C$14-'Inputs and Results'!$C$13)), 'Inputs and Results'!$C$15 - SQRT((1-E913)*('Inputs and Results'!$C$15-'Inputs and Results'!$C$13)*('Inputs and Results'!$C$15-'Inputs and Results'!$C$14))))</f>
        <v>0.63066105896020996</v>
      </c>
      <c r="C913" s="47">
        <f ca="1">IF('Inputs and Results'!$G$15='Inputs and Results'!$G$13, 'Inputs and Results'!$G$13, IF(F913 &lt;= ('Inputs and Results'!$G$14-'Inputs and Results'!$G$13)/('Inputs and Results'!$G$15-'Inputs and Results'!$G$13), 'Inputs and Results'!$G$13 + SQRT(F913*('Inputs and Results'!$G$15-'Inputs and Results'!$G$13)*('Inputs and Results'!$G$14-'Inputs and Results'!$G$13)), 'Inputs and Results'!$G$15 - SQRT((1-F913)*('Inputs and Results'!$G$15-'Inputs and Results'!$G$13)*('Inputs and Results'!$G$15-'Inputs and Results'!$G$14))))</f>
        <v>787.85985581262401</v>
      </c>
      <c r="D913">
        <f t="shared" ca="1" si="59"/>
        <v>496.87253097902777</v>
      </c>
      <c r="E913">
        <f t="shared" ca="1" si="60"/>
        <v>0.37624810916360507</v>
      </c>
      <c r="F913">
        <f t="shared" ca="1" si="60"/>
        <v>0.79975089809288746</v>
      </c>
    </row>
    <row r="914" spans="1:6" ht="15.75" customHeight="1" x14ac:dyDescent="0.2">
      <c r="A914">
        <v>913</v>
      </c>
      <c r="B914" s="47">
        <f ca="1">IF('Inputs and Results'!$C$15='Inputs and Results'!$C$13, 'Inputs and Results'!$C$13, IF(E914 &lt;= ('Inputs and Results'!$C$14-'Inputs and Results'!$C$13)/('Inputs and Results'!$C$15-'Inputs and Results'!$C$13), 'Inputs and Results'!$C$13 + SQRT(E914*('Inputs and Results'!$C$15-'Inputs and Results'!$C$13)*('Inputs and Results'!$C$14-'Inputs and Results'!$C$13)), 'Inputs and Results'!$C$15 - SQRT((1-E914)*('Inputs and Results'!$C$15-'Inputs and Results'!$C$13)*('Inputs and Results'!$C$15-'Inputs and Results'!$C$14))))</f>
        <v>1.462934358148422</v>
      </c>
      <c r="C914" s="47">
        <f ca="1">IF('Inputs and Results'!$G$15='Inputs and Results'!$G$13, 'Inputs and Results'!$G$13, IF(F914 &lt;= ('Inputs and Results'!$G$14-'Inputs and Results'!$G$13)/('Inputs and Results'!$G$15-'Inputs and Results'!$G$13), 'Inputs and Results'!$G$13 + SQRT(F914*('Inputs and Results'!$G$15-'Inputs and Results'!$G$13)*('Inputs and Results'!$G$14-'Inputs and Results'!$G$13)), 'Inputs and Results'!$G$15 - SQRT((1-F914)*('Inputs and Results'!$G$15-'Inputs and Results'!$G$13)*('Inputs and Results'!$G$15-'Inputs and Results'!$G$14))))</f>
        <v>598.72927017564894</v>
      </c>
      <c r="D914">
        <f t="shared" ca="1" si="59"/>
        <v>875.90162056908616</v>
      </c>
      <c r="E914">
        <f t="shared" ca="1" si="60"/>
        <v>0.73749213473771069</v>
      </c>
      <c r="F914">
        <f t="shared" ca="1" si="60"/>
        <v>0.57379271864539938</v>
      </c>
    </row>
    <row r="915" spans="1:6" ht="15.75" customHeight="1" x14ac:dyDescent="0.2">
      <c r="A915">
        <v>914</v>
      </c>
      <c r="B915" s="47">
        <f ca="1">IF('Inputs and Results'!$C$15='Inputs and Results'!$C$13, 'Inputs and Results'!$C$13, IF(E915 &lt;= ('Inputs and Results'!$C$14-'Inputs and Results'!$C$13)/('Inputs and Results'!$C$15-'Inputs and Results'!$C$13), 'Inputs and Results'!$C$13 + SQRT(E915*('Inputs and Results'!$C$15-'Inputs and Results'!$C$13)*('Inputs and Results'!$C$14-'Inputs and Results'!$C$13)), 'Inputs and Results'!$C$15 - SQRT((1-E915)*('Inputs and Results'!$C$15-'Inputs and Results'!$C$13)*('Inputs and Results'!$C$15-'Inputs and Results'!$C$14))))</f>
        <v>0.45653580215638989</v>
      </c>
      <c r="C915" s="47">
        <f ca="1">IF('Inputs and Results'!$G$15='Inputs and Results'!$G$13, 'Inputs and Results'!$G$13, IF(F915 &lt;= ('Inputs and Results'!$G$14-'Inputs and Results'!$G$13)/('Inputs and Results'!$G$15-'Inputs and Results'!$G$13), 'Inputs and Results'!$G$13 + SQRT(F915*('Inputs and Results'!$G$15-'Inputs and Results'!$G$13)*('Inputs and Results'!$G$14-'Inputs and Results'!$G$13)), 'Inputs and Results'!$G$15 - SQRT((1-F915)*('Inputs and Results'!$G$15-'Inputs and Results'!$G$13)*('Inputs and Results'!$G$15-'Inputs and Results'!$G$14))))</f>
        <v>784.32953438966615</v>
      </c>
      <c r="D915">
        <f t="shared" ca="1" si="59"/>
        <v>358.07451313753404</v>
      </c>
      <c r="E915">
        <f t="shared" ca="1" si="60"/>
        <v>0.28119887492086226</v>
      </c>
      <c r="F915">
        <f t="shared" ca="1" si="60"/>
        <v>0.79630560656616256</v>
      </c>
    </row>
    <row r="916" spans="1:6" ht="15.75" customHeight="1" x14ac:dyDescent="0.2">
      <c r="A916">
        <v>915</v>
      </c>
      <c r="B916" s="47">
        <f ca="1">IF('Inputs and Results'!$C$15='Inputs and Results'!$C$13, 'Inputs and Results'!$C$13, IF(E916 &lt;= ('Inputs and Results'!$C$14-'Inputs and Results'!$C$13)/('Inputs and Results'!$C$15-'Inputs and Results'!$C$13), 'Inputs and Results'!$C$13 + SQRT(E916*('Inputs and Results'!$C$15-'Inputs and Results'!$C$13)*('Inputs and Results'!$C$14-'Inputs and Results'!$C$13)), 'Inputs and Results'!$C$15 - SQRT((1-E916)*('Inputs and Results'!$C$15-'Inputs and Results'!$C$13)*('Inputs and Results'!$C$15-'Inputs and Results'!$C$14))))</f>
        <v>0.27091486983328661</v>
      </c>
      <c r="C916" s="47">
        <f ca="1">IF('Inputs and Results'!$G$15='Inputs and Results'!$G$13, 'Inputs and Results'!$G$13, IF(F916 &lt;= ('Inputs and Results'!$G$14-'Inputs and Results'!$G$13)/('Inputs and Results'!$G$15-'Inputs and Results'!$G$13), 'Inputs and Results'!$G$13 + SQRT(F916*('Inputs and Results'!$G$15-'Inputs and Results'!$G$13)*('Inputs and Results'!$G$14-'Inputs and Results'!$G$13)), 'Inputs and Results'!$G$15 - SQRT((1-F916)*('Inputs and Results'!$G$15-'Inputs and Results'!$G$13)*('Inputs and Results'!$G$15-'Inputs and Results'!$G$14))))</f>
        <v>289.15657580678737</v>
      </c>
      <c r="D916">
        <f t="shared" ca="1" si="59"/>
        <v>78.336816096134669</v>
      </c>
      <c r="E916">
        <f t="shared" ca="1" si="60"/>
        <v>0.17245492803365914</v>
      </c>
      <c r="F916">
        <f t="shared" ca="1" si="60"/>
        <v>2.1933927508789752E-2</v>
      </c>
    </row>
    <row r="917" spans="1:6" ht="15.75" customHeight="1" x14ac:dyDescent="0.2">
      <c r="A917">
        <v>916</v>
      </c>
      <c r="B917" s="47">
        <f ca="1">IF('Inputs and Results'!$C$15='Inputs and Results'!$C$13, 'Inputs and Results'!$C$13, IF(E917 &lt;= ('Inputs and Results'!$C$14-'Inputs and Results'!$C$13)/('Inputs and Results'!$C$15-'Inputs and Results'!$C$13), 'Inputs and Results'!$C$13 + SQRT(E917*('Inputs and Results'!$C$15-'Inputs and Results'!$C$13)*('Inputs and Results'!$C$14-'Inputs and Results'!$C$13)), 'Inputs and Results'!$C$15 - SQRT((1-E917)*('Inputs and Results'!$C$15-'Inputs and Results'!$C$13)*('Inputs and Results'!$C$15-'Inputs and Results'!$C$14))))</f>
        <v>1.3930165286370559</v>
      </c>
      <c r="C917" s="47">
        <f ca="1">IF('Inputs and Results'!$G$15='Inputs and Results'!$G$13, 'Inputs and Results'!$G$13, IF(F917 &lt;= ('Inputs and Results'!$G$14-'Inputs and Results'!$G$13)/('Inputs and Results'!$G$15-'Inputs and Results'!$G$13), 'Inputs and Results'!$G$13 + SQRT(F917*('Inputs and Results'!$G$15-'Inputs and Results'!$G$13)*('Inputs and Results'!$G$14-'Inputs and Results'!$G$13)), 'Inputs and Results'!$G$15 - SQRT((1-F917)*('Inputs and Results'!$G$15-'Inputs and Results'!$G$13)*('Inputs and Results'!$G$15-'Inputs and Results'!$G$14))))</f>
        <v>427.03125842505642</v>
      </c>
      <c r="D917">
        <f t="shared" ca="1" si="59"/>
        <v>594.8616012307856</v>
      </c>
      <c r="E917">
        <f t="shared" ca="1" si="60"/>
        <v>0.71306712475181133</v>
      </c>
      <c r="F917">
        <f t="shared" ca="1" si="60"/>
        <v>0.29562391413295053</v>
      </c>
    </row>
    <row r="918" spans="1:6" ht="15.75" customHeight="1" x14ac:dyDescent="0.2">
      <c r="A918">
        <v>917</v>
      </c>
      <c r="B918" s="47">
        <f ca="1">IF('Inputs and Results'!$C$15='Inputs and Results'!$C$13, 'Inputs and Results'!$C$13, IF(E918 &lt;= ('Inputs and Results'!$C$14-'Inputs and Results'!$C$13)/('Inputs and Results'!$C$15-'Inputs and Results'!$C$13), 'Inputs and Results'!$C$13 + SQRT(E918*('Inputs and Results'!$C$15-'Inputs and Results'!$C$13)*('Inputs and Results'!$C$14-'Inputs and Results'!$C$13)), 'Inputs and Results'!$C$15 - SQRT((1-E918)*('Inputs and Results'!$C$15-'Inputs and Results'!$C$13)*('Inputs and Results'!$C$15-'Inputs and Results'!$C$14))))</f>
        <v>0.31741900447040905</v>
      </c>
      <c r="C918" s="47">
        <f ca="1">IF('Inputs and Results'!$G$15='Inputs and Results'!$G$13, 'Inputs and Results'!$G$13, IF(F918 &lt;= ('Inputs and Results'!$G$14-'Inputs and Results'!$G$13)/('Inputs and Results'!$G$15-'Inputs and Results'!$G$13), 'Inputs and Results'!$G$13 + SQRT(F918*('Inputs and Results'!$G$15-'Inputs and Results'!$G$13)*('Inputs and Results'!$G$14-'Inputs and Results'!$G$13)), 'Inputs and Results'!$G$15 - SQRT((1-F918)*('Inputs and Results'!$G$15-'Inputs and Results'!$G$13)*('Inputs and Results'!$G$15-'Inputs and Results'!$G$14))))</f>
        <v>411.01434952204033</v>
      </c>
      <c r="D918">
        <f t="shared" ca="1" si="59"/>
        <v>130.46376564833878</v>
      </c>
      <c r="E918">
        <f t="shared" ca="1" si="60"/>
        <v>0.20041768915816327</v>
      </c>
      <c r="F918">
        <f t="shared" ca="1" si="60"/>
        <v>0.26613031360176032</v>
      </c>
    </row>
    <row r="919" spans="1:6" ht="15.75" customHeight="1" x14ac:dyDescent="0.2">
      <c r="A919">
        <v>918</v>
      </c>
      <c r="B919" s="47">
        <f ca="1">IF('Inputs and Results'!$C$15='Inputs and Results'!$C$13, 'Inputs and Results'!$C$13, IF(E919 &lt;= ('Inputs and Results'!$C$14-'Inputs and Results'!$C$13)/('Inputs and Results'!$C$15-'Inputs and Results'!$C$13), 'Inputs and Results'!$C$13 + SQRT(E919*('Inputs and Results'!$C$15-'Inputs and Results'!$C$13)*('Inputs and Results'!$C$14-'Inputs and Results'!$C$13)), 'Inputs and Results'!$C$15 - SQRT((1-E919)*('Inputs and Results'!$C$15-'Inputs and Results'!$C$13)*('Inputs and Results'!$C$15-'Inputs and Results'!$C$14))))</f>
        <v>0.62213979552828746</v>
      </c>
      <c r="C919" s="47">
        <f ca="1">IF('Inputs and Results'!$G$15='Inputs and Results'!$G$13, 'Inputs and Results'!$G$13, IF(F919 &lt;= ('Inputs and Results'!$G$14-'Inputs and Results'!$G$13)/('Inputs and Results'!$G$15-'Inputs and Results'!$G$13), 'Inputs and Results'!$G$13 + SQRT(F919*('Inputs and Results'!$G$15-'Inputs and Results'!$G$13)*('Inputs and Results'!$G$14-'Inputs and Results'!$G$13)), 'Inputs and Results'!$G$15 - SQRT((1-F919)*('Inputs and Results'!$G$15-'Inputs and Results'!$G$13)*('Inputs and Results'!$G$15-'Inputs and Results'!$G$14))))</f>
        <v>382.41705000667946</v>
      </c>
      <c r="D919">
        <f t="shared" ca="1" si="59"/>
        <v>237.91686529768643</v>
      </c>
      <c r="E919">
        <f t="shared" ca="1" si="60"/>
        <v>0.3717534275544162</v>
      </c>
      <c r="F919">
        <f t="shared" ca="1" si="60"/>
        <v>0.21196702338158546</v>
      </c>
    </row>
    <row r="920" spans="1:6" ht="15.75" customHeight="1" x14ac:dyDescent="0.2">
      <c r="A920">
        <v>919</v>
      </c>
      <c r="B920" s="47">
        <f ca="1">IF('Inputs and Results'!$C$15='Inputs and Results'!$C$13, 'Inputs and Results'!$C$13, IF(E920 &lt;= ('Inputs and Results'!$C$14-'Inputs and Results'!$C$13)/('Inputs and Results'!$C$15-'Inputs and Results'!$C$13), 'Inputs and Results'!$C$13 + SQRT(E920*('Inputs and Results'!$C$15-'Inputs and Results'!$C$13)*('Inputs and Results'!$C$14-'Inputs and Results'!$C$13)), 'Inputs and Results'!$C$15 - SQRT((1-E920)*('Inputs and Results'!$C$15-'Inputs and Results'!$C$13)*('Inputs and Results'!$C$15-'Inputs and Results'!$C$14))))</f>
        <v>1.976847578606229</v>
      </c>
      <c r="C920" s="47">
        <f ca="1">IF('Inputs and Results'!$G$15='Inputs and Results'!$G$13, 'Inputs and Results'!$G$13, IF(F920 &lt;= ('Inputs and Results'!$G$14-'Inputs and Results'!$G$13)/('Inputs and Results'!$G$15-'Inputs and Results'!$G$13), 'Inputs and Results'!$G$13 + SQRT(F920*('Inputs and Results'!$G$15-'Inputs and Results'!$G$13)*('Inputs and Results'!$G$14-'Inputs and Results'!$G$13)), 'Inputs and Results'!$G$15 - SQRT((1-F920)*('Inputs and Results'!$G$15-'Inputs and Results'!$G$13)*('Inputs and Results'!$G$15-'Inputs and Results'!$G$14))))</f>
        <v>489.43894974964235</v>
      </c>
      <c r="D920">
        <f t="shared" ca="1" si="59"/>
        <v>967.5462026881562</v>
      </c>
      <c r="E920">
        <f t="shared" ca="1" si="60"/>
        <v>0.88368434695511811</v>
      </c>
      <c r="F920">
        <f t="shared" ca="1" si="60"/>
        <v>0.40477174985305919</v>
      </c>
    </row>
    <row r="921" spans="1:6" ht="15.75" customHeight="1" x14ac:dyDescent="0.2">
      <c r="A921">
        <v>920</v>
      </c>
      <c r="B921" s="47">
        <f ca="1">IF('Inputs and Results'!$C$15='Inputs and Results'!$C$13, 'Inputs and Results'!$C$13, IF(E921 &lt;= ('Inputs and Results'!$C$14-'Inputs and Results'!$C$13)/('Inputs and Results'!$C$15-'Inputs and Results'!$C$13), 'Inputs and Results'!$C$13 + SQRT(E921*('Inputs and Results'!$C$15-'Inputs and Results'!$C$13)*('Inputs and Results'!$C$14-'Inputs and Results'!$C$13)), 'Inputs and Results'!$C$15 - SQRT((1-E921)*('Inputs and Results'!$C$15-'Inputs and Results'!$C$13)*('Inputs and Results'!$C$15-'Inputs and Results'!$C$14))))</f>
        <v>1.3997268972208321E-2</v>
      </c>
      <c r="C921" s="47">
        <f ca="1">IF('Inputs and Results'!$G$15='Inputs and Results'!$G$13, 'Inputs and Results'!$G$13, IF(F921 &lt;= ('Inputs and Results'!$G$14-'Inputs and Results'!$G$13)/('Inputs and Results'!$G$15-'Inputs and Results'!$G$13), 'Inputs and Results'!$G$13 + SQRT(F921*('Inputs and Results'!$G$15-'Inputs and Results'!$G$13)*('Inputs and Results'!$G$14-'Inputs and Results'!$G$13)), 'Inputs and Results'!$G$15 - SQRT((1-F921)*('Inputs and Results'!$G$15-'Inputs and Results'!$G$13)*('Inputs and Results'!$G$15-'Inputs and Results'!$G$14))))</f>
        <v>279.19105970392911</v>
      </c>
      <c r="D921">
        <f t="shared" ca="1" si="59"/>
        <v>3.9079123573117678</v>
      </c>
      <c r="E921">
        <f t="shared" ca="1" si="60"/>
        <v>9.3097433660636053E-3</v>
      </c>
      <c r="F921">
        <f t="shared" ca="1" si="60"/>
        <v>4.1485317359912788E-4</v>
      </c>
    </row>
    <row r="922" spans="1:6" ht="15.75" customHeight="1" x14ac:dyDescent="0.2">
      <c r="A922">
        <v>921</v>
      </c>
      <c r="B922" s="47">
        <f ca="1">IF('Inputs and Results'!$C$15='Inputs and Results'!$C$13, 'Inputs and Results'!$C$13, IF(E922 &lt;= ('Inputs and Results'!$C$14-'Inputs and Results'!$C$13)/('Inputs and Results'!$C$15-'Inputs and Results'!$C$13), 'Inputs and Results'!$C$13 + SQRT(E922*('Inputs and Results'!$C$15-'Inputs and Results'!$C$13)*('Inputs and Results'!$C$14-'Inputs and Results'!$C$13)), 'Inputs and Results'!$C$15 - SQRT((1-E922)*('Inputs and Results'!$C$15-'Inputs and Results'!$C$13)*('Inputs and Results'!$C$15-'Inputs and Results'!$C$14))))</f>
        <v>0.58948610196000839</v>
      </c>
      <c r="C922" s="47">
        <f ca="1">IF('Inputs and Results'!$G$15='Inputs and Results'!$G$13, 'Inputs and Results'!$G$13, IF(F922 &lt;= ('Inputs and Results'!$G$14-'Inputs and Results'!$G$13)/('Inputs and Results'!$G$15-'Inputs and Results'!$G$13), 'Inputs and Results'!$G$13 + SQRT(F922*('Inputs and Results'!$G$15-'Inputs and Results'!$G$13)*('Inputs and Results'!$G$14-'Inputs and Results'!$G$13)), 'Inputs and Results'!$G$15 - SQRT((1-F922)*('Inputs and Results'!$G$15-'Inputs and Results'!$G$13)*('Inputs and Results'!$G$15-'Inputs and Results'!$G$14))))</f>
        <v>391.26220560316949</v>
      </c>
      <c r="D922">
        <f t="shared" ca="1" si="59"/>
        <v>230.64363242528773</v>
      </c>
      <c r="E922">
        <f t="shared" ref="E922:F941" ca="1" si="61">RAND()</f>
        <v>0.35438030526178277</v>
      </c>
      <c r="F922">
        <f t="shared" ca="1" si="61"/>
        <v>0.22892571794354422</v>
      </c>
    </row>
    <row r="923" spans="1:6" ht="15.75" customHeight="1" x14ac:dyDescent="0.2">
      <c r="A923">
        <v>922</v>
      </c>
      <c r="B923" s="47">
        <f ca="1">IF('Inputs and Results'!$C$15='Inputs and Results'!$C$13, 'Inputs and Results'!$C$13, IF(E923 &lt;= ('Inputs and Results'!$C$14-'Inputs and Results'!$C$13)/('Inputs and Results'!$C$15-'Inputs and Results'!$C$13), 'Inputs and Results'!$C$13 + SQRT(E923*('Inputs and Results'!$C$15-'Inputs and Results'!$C$13)*('Inputs and Results'!$C$14-'Inputs and Results'!$C$13)), 'Inputs and Results'!$C$15 - SQRT((1-E923)*('Inputs and Results'!$C$15-'Inputs and Results'!$C$13)*('Inputs and Results'!$C$15-'Inputs and Results'!$C$14))))</f>
        <v>0.84468033670929943</v>
      </c>
      <c r="C923" s="47">
        <f ca="1">IF('Inputs and Results'!$G$15='Inputs and Results'!$G$13, 'Inputs and Results'!$G$13, IF(F923 &lt;= ('Inputs and Results'!$G$14-'Inputs and Results'!$G$13)/('Inputs and Results'!$G$15-'Inputs and Results'!$G$13), 'Inputs and Results'!$G$13 + SQRT(F923*('Inputs and Results'!$G$15-'Inputs and Results'!$G$13)*('Inputs and Results'!$G$14-'Inputs and Results'!$G$13)), 'Inputs and Results'!$G$15 - SQRT((1-F923)*('Inputs and Results'!$G$15-'Inputs and Results'!$G$13)*('Inputs and Results'!$G$15-'Inputs and Results'!$G$14))))</f>
        <v>482.78002521780968</v>
      </c>
      <c r="D923">
        <f t="shared" ca="1" si="59"/>
        <v>407.79479425750355</v>
      </c>
      <c r="E923">
        <f t="shared" ca="1" si="61"/>
        <v>0.48384412767027341</v>
      </c>
      <c r="F923">
        <f t="shared" ca="1" si="61"/>
        <v>0.39356327715052009</v>
      </c>
    </row>
    <row r="924" spans="1:6" ht="15.75" customHeight="1" x14ac:dyDescent="0.2">
      <c r="A924">
        <v>923</v>
      </c>
      <c r="B924" s="47">
        <f ca="1">IF('Inputs and Results'!$C$15='Inputs and Results'!$C$13, 'Inputs and Results'!$C$13, IF(E924 &lt;= ('Inputs and Results'!$C$14-'Inputs and Results'!$C$13)/('Inputs and Results'!$C$15-'Inputs and Results'!$C$13), 'Inputs and Results'!$C$13 + SQRT(E924*('Inputs and Results'!$C$15-'Inputs and Results'!$C$13)*('Inputs and Results'!$C$14-'Inputs and Results'!$C$13)), 'Inputs and Results'!$C$15 - SQRT((1-E924)*('Inputs and Results'!$C$15-'Inputs and Results'!$C$13)*('Inputs and Results'!$C$15-'Inputs and Results'!$C$14))))</f>
        <v>0.3180813187328404</v>
      </c>
      <c r="C924" s="47">
        <f ca="1">IF('Inputs and Results'!$G$15='Inputs and Results'!$G$13, 'Inputs and Results'!$G$13, IF(F924 &lt;= ('Inputs and Results'!$G$14-'Inputs and Results'!$G$13)/('Inputs and Results'!$G$15-'Inputs and Results'!$G$13), 'Inputs and Results'!$G$13 + SQRT(F924*('Inputs and Results'!$G$15-'Inputs and Results'!$G$13)*('Inputs and Results'!$G$14-'Inputs and Results'!$G$13)), 'Inputs and Results'!$G$15 - SQRT((1-F924)*('Inputs and Results'!$G$15-'Inputs and Results'!$G$13)*('Inputs and Results'!$G$15-'Inputs and Results'!$G$14))))</f>
        <v>400.50935640604632</v>
      </c>
      <c r="D924">
        <f t="shared" ca="1" si="59"/>
        <v>127.3945442504764</v>
      </c>
      <c r="E924">
        <f t="shared" ca="1" si="61"/>
        <v>0.20081246523002427</v>
      </c>
      <c r="F924">
        <f t="shared" ca="1" si="61"/>
        <v>0.24645791798053351</v>
      </c>
    </row>
    <row r="925" spans="1:6" ht="15.75" customHeight="1" x14ac:dyDescent="0.2">
      <c r="A925">
        <v>924</v>
      </c>
      <c r="B925" s="47">
        <f ca="1">IF('Inputs and Results'!$C$15='Inputs and Results'!$C$13, 'Inputs and Results'!$C$13, IF(E925 &lt;= ('Inputs and Results'!$C$14-'Inputs and Results'!$C$13)/('Inputs and Results'!$C$15-'Inputs and Results'!$C$13), 'Inputs and Results'!$C$13 + SQRT(E925*('Inputs and Results'!$C$15-'Inputs and Results'!$C$13)*('Inputs and Results'!$C$14-'Inputs and Results'!$C$13)), 'Inputs and Results'!$C$15 - SQRT((1-E925)*('Inputs and Results'!$C$15-'Inputs and Results'!$C$13)*('Inputs and Results'!$C$15-'Inputs and Results'!$C$14))))</f>
        <v>1.6090620856318274</v>
      </c>
      <c r="C925" s="47">
        <f ca="1">IF('Inputs and Results'!$G$15='Inputs and Results'!$G$13, 'Inputs and Results'!$G$13, IF(F925 &lt;= ('Inputs and Results'!$G$14-'Inputs and Results'!$G$13)/('Inputs and Results'!$G$15-'Inputs and Results'!$G$13), 'Inputs and Results'!$G$13 + SQRT(F925*('Inputs and Results'!$G$15-'Inputs and Results'!$G$13)*('Inputs and Results'!$G$14-'Inputs and Results'!$G$13)), 'Inputs and Results'!$G$15 - SQRT((1-F925)*('Inputs and Results'!$G$15-'Inputs and Results'!$G$13)*('Inputs and Results'!$G$15-'Inputs and Results'!$G$14))))</f>
        <v>1059.3258463067218</v>
      </c>
      <c r="D925">
        <f t="shared" ca="1" si="59"/>
        <v>1704.5210556219945</v>
      </c>
      <c r="E925">
        <f t="shared" ca="1" si="61"/>
        <v>0.78503241315256866</v>
      </c>
      <c r="F925">
        <f t="shared" ca="1" si="61"/>
        <v>0.97667028884795704</v>
      </c>
    </row>
    <row r="926" spans="1:6" ht="15.75" customHeight="1" x14ac:dyDescent="0.2">
      <c r="A926">
        <v>925</v>
      </c>
      <c r="B926" s="47">
        <f ca="1">IF('Inputs and Results'!$C$15='Inputs and Results'!$C$13, 'Inputs and Results'!$C$13, IF(E926 &lt;= ('Inputs and Results'!$C$14-'Inputs and Results'!$C$13)/('Inputs and Results'!$C$15-'Inputs and Results'!$C$13), 'Inputs and Results'!$C$13 + SQRT(E926*('Inputs and Results'!$C$15-'Inputs and Results'!$C$13)*('Inputs and Results'!$C$14-'Inputs and Results'!$C$13)), 'Inputs and Results'!$C$15 - SQRT((1-E926)*('Inputs and Results'!$C$15-'Inputs and Results'!$C$13)*('Inputs and Results'!$C$15-'Inputs and Results'!$C$14))))</f>
        <v>1.0514229067260703</v>
      </c>
      <c r="C926" s="47">
        <f ca="1">IF('Inputs and Results'!$G$15='Inputs and Results'!$G$13, 'Inputs and Results'!$G$13, IF(F926 &lt;= ('Inputs and Results'!$G$14-'Inputs and Results'!$G$13)/('Inputs and Results'!$G$15-'Inputs and Results'!$G$13), 'Inputs and Results'!$G$13 + SQRT(F926*('Inputs and Results'!$G$15-'Inputs and Results'!$G$13)*('Inputs and Results'!$G$14-'Inputs and Results'!$G$13)), 'Inputs and Results'!$G$15 - SQRT((1-F926)*('Inputs and Results'!$G$15-'Inputs and Results'!$G$13)*('Inputs and Results'!$G$15-'Inputs and Results'!$G$14))))</f>
        <v>793.06284175992744</v>
      </c>
      <c r="D926">
        <f t="shared" ca="1" si="59"/>
        <v>833.8444382996604</v>
      </c>
      <c r="E926">
        <f t="shared" ca="1" si="61"/>
        <v>0.57811636795201371</v>
      </c>
      <c r="F926">
        <f t="shared" ca="1" si="61"/>
        <v>0.80477499819449205</v>
      </c>
    </row>
    <row r="927" spans="1:6" ht="15.75" customHeight="1" x14ac:dyDescent="0.2">
      <c r="A927">
        <v>926</v>
      </c>
      <c r="B927" s="47">
        <f ca="1">IF('Inputs and Results'!$C$15='Inputs and Results'!$C$13, 'Inputs and Results'!$C$13, IF(E927 &lt;= ('Inputs and Results'!$C$14-'Inputs and Results'!$C$13)/('Inputs and Results'!$C$15-'Inputs and Results'!$C$13), 'Inputs and Results'!$C$13 + SQRT(E927*('Inputs and Results'!$C$15-'Inputs and Results'!$C$13)*('Inputs and Results'!$C$14-'Inputs and Results'!$C$13)), 'Inputs and Results'!$C$15 - SQRT((1-E927)*('Inputs and Results'!$C$15-'Inputs and Results'!$C$13)*('Inputs and Results'!$C$15-'Inputs and Results'!$C$14))))</f>
        <v>2.81150790593371</v>
      </c>
      <c r="C927" s="47">
        <f ca="1">IF('Inputs and Results'!$G$15='Inputs and Results'!$G$13, 'Inputs and Results'!$G$13, IF(F927 &lt;= ('Inputs and Results'!$G$14-'Inputs and Results'!$G$13)/('Inputs and Results'!$G$15-'Inputs and Results'!$G$13), 'Inputs and Results'!$G$13 + SQRT(F927*('Inputs and Results'!$G$15-'Inputs and Results'!$G$13)*('Inputs and Results'!$G$14-'Inputs and Results'!$G$13)), 'Inputs and Results'!$G$15 - SQRT((1-F927)*('Inputs and Results'!$G$15-'Inputs and Results'!$G$13)*('Inputs and Results'!$G$15-'Inputs and Results'!$G$14))))</f>
        <v>504.3712288037508</v>
      </c>
      <c r="D927">
        <f t="shared" ca="1" si="59"/>
        <v>1418.0436973072456</v>
      </c>
      <c r="E927">
        <f t="shared" ca="1" si="61"/>
        <v>0.9960523033860561</v>
      </c>
      <c r="F927">
        <f t="shared" ca="1" si="61"/>
        <v>0.42952605766992669</v>
      </c>
    </row>
    <row r="928" spans="1:6" ht="15.75" customHeight="1" x14ac:dyDescent="0.2">
      <c r="A928">
        <v>927</v>
      </c>
      <c r="B928" s="47">
        <f ca="1">IF('Inputs and Results'!$C$15='Inputs and Results'!$C$13, 'Inputs and Results'!$C$13, IF(E928 &lt;= ('Inputs and Results'!$C$14-'Inputs and Results'!$C$13)/('Inputs and Results'!$C$15-'Inputs and Results'!$C$13), 'Inputs and Results'!$C$13 + SQRT(E928*('Inputs and Results'!$C$15-'Inputs and Results'!$C$13)*('Inputs and Results'!$C$14-'Inputs and Results'!$C$13)), 'Inputs and Results'!$C$15 - SQRT((1-E928)*('Inputs and Results'!$C$15-'Inputs and Results'!$C$13)*('Inputs and Results'!$C$15-'Inputs and Results'!$C$14))))</f>
        <v>0.36719908485719088</v>
      </c>
      <c r="C928" s="47">
        <f ca="1">IF('Inputs and Results'!$G$15='Inputs and Results'!$G$13, 'Inputs and Results'!$G$13, IF(F928 &lt;= ('Inputs and Results'!$G$14-'Inputs and Results'!$G$13)/('Inputs and Results'!$G$15-'Inputs and Results'!$G$13), 'Inputs and Results'!$G$13 + SQRT(F928*('Inputs and Results'!$G$15-'Inputs and Results'!$G$13)*('Inputs and Results'!$G$14-'Inputs and Results'!$G$13)), 'Inputs and Results'!$G$15 - SQRT((1-F928)*('Inputs and Results'!$G$15-'Inputs and Results'!$G$13)*('Inputs and Results'!$G$15-'Inputs and Results'!$G$14))))</f>
        <v>570.79196857808324</v>
      </c>
      <c r="D928">
        <f t="shared" ca="1" si="59"/>
        <v>209.59428850570663</v>
      </c>
      <c r="E928">
        <f t="shared" ca="1" si="61"/>
        <v>0.229817704580354</v>
      </c>
      <c r="F928">
        <f t="shared" ca="1" si="61"/>
        <v>0.5332661981608483</v>
      </c>
    </row>
    <row r="929" spans="1:6" ht="15.75" customHeight="1" x14ac:dyDescent="0.2">
      <c r="A929">
        <v>928</v>
      </c>
      <c r="B929" s="47">
        <f ca="1">IF('Inputs and Results'!$C$15='Inputs and Results'!$C$13, 'Inputs and Results'!$C$13, IF(E929 &lt;= ('Inputs and Results'!$C$14-'Inputs and Results'!$C$13)/('Inputs and Results'!$C$15-'Inputs and Results'!$C$13), 'Inputs and Results'!$C$13 + SQRT(E929*('Inputs and Results'!$C$15-'Inputs and Results'!$C$13)*('Inputs and Results'!$C$14-'Inputs and Results'!$C$13)), 'Inputs and Results'!$C$15 - SQRT((1-E929)*('Inputs and Results'!$C$15-'Inputs and Results'!$C$13)*('Inputs and Results'!$C$15-'Inputs and Results'!$C$14))))</f>
        <v>1.3041613552865139</v>
      </c>
      <c r="C929" s="47">
        <f ca="1">IF('Inputs and Results'!$G$15='Inputs and Results'!$G$13, 'Inputs and Results'!$G$13, IF(F929 &lt;= ('Inputs and Results'!$G$14-'Inputs and Results'!$G$13)/('Inputs and Results'!$G$15-'Inputs and Results'!$G$13), 'Inputs and Results'!$G$13 + SQRT(F929*('Inputs and Results'!$G$15-'Inputs and Results'!$G$13)*('Inputs and Results'!$G$14-'Inputs and Results'!$G$13)), 'Inputs and Results'!$G$15 - SQRT((1-F929)*('Inputs and Results'!$G$15-'Inputs and Results'!$G$13)*('Inputs and Results'!$G$15-'Inputs and Results'!$G$14))))</f>
        <v>655.59070353951779</v>
      </c>
      <c r="D929">
        <f t="shared" ca="1" si="59"/>
        <v>854.99606044133668</v>
      </c>
      <c r="E929">
        <f t="shared" ca="1" si="61"/>
        <v>0.68045903234403626</v>
      </c>
      <c r="F929">
        <f t="shared" ca="1" si="61"/>
        <v>0.65059283614845642</v>
      </c>
    </row>
    <row r="930" spans="1:6" ht="15.75" customHeight="1" x14ac:dyDescent="0.2">
      <c r="A930">
        <v>929</v>
      </c>
      <c r="B930" s="47">
        <f ca="1">IF('Inputs and Results'!$C$15='Inputs and Results'!$C$13, 'Inputs and Results'!$C$13, IF(E930 &lt;= ('Inputs and Results'!$C$14-'Inputs and Results'!$C$13)/('Inputs and Results'!$C$15-'Inputs and Results'!$C$13), 'Inputs and Results'!$C$13 + SQRT(E930*('Inputs and Results'!$C$15-'Inputs and Results'!$C$13)*('Inputs and Results'!$C$14-'Inputs and Results'!$C$13)), 'Inputs and Results'!$C$15 - SQRT((1-E930)*('Inputs and Results'!$C$15-'Inputs and Results'!$C$13)*('Inputs and Results'!$C$15-'Inputs and Results'!$C$14))))</f>
        <v>0.20784392072861424</v>
      </c>
      <c r="C930" s="47">
        <f ca="1">IF('Inputs and Results'!$G$15='Inputs and Results'!$G$13, 'Inputs and Results'!$G$13, IF(F930 &lt;= ('Inputs and Results'!$G$14-'Inputs and Results'!$G$13)/('Inputs and Results'!$G$15-'Inputs and Results'!$G$13), 'Inputs and Results'!$G$13 + SQRT(F930*('Inputs and Results'!$G$15-'Inputs and Results'!$G$13)*('Inputs and Results'!$G$14-'Inputs and Results'!$G$13)), 'Inputs and Results'!$G$15 - SQRT((1-F930)*('Inputs and Results'!$G$15-'Inputs and Results'!$G$13)*('Inputs and Results'!$G$15-'Inputs and Results'!$G$14))))</f>
        <v>379.44540444139511</v>
      </c>
      <c r="D930">
        <f t="shared" ca="1" si="59"/>
        <v>78.865420561554302</v>
      </c>
      <c r="E930">
        <f t="shared" ca="1" si="61"/>
        <v>0.1337627143319825</v>
      </c>
      <c r="F930">
        <f t="shared" ca="1" si="61"/>
        <v>0.20622813057569056</v>
      </c>
    </row>
    <row r="931" spans="1:6" ht="15.75" customHeight="1" x14ac:dyDescent="0.2">
      <c r="A931">
        <v>930</v>
      </c>
      <c r="B931" s="47">
        <f ca="1">IF('Inputs and Results'!$C$15='Inputs and Results'!$C$13, 'Inputs and Results'!$C$13, IF(E931 &lt;= ('Inputs and Results'!$C$14-'Inputs and Results'!$C$13)/('Inputs and Results'!$C$15-'Inputs and Results'!$C$13), 'Inputs and Results'!$C$13 + SQRT(E931*('Inputs and Results'!$C$15-'Inputs and Results'!$C$13)*('Inputs and Results'!$C$14-'Inputs and Results'!$C$13)), 'Inputs and Results'!$C$15 - SQRT((1-E931)*('Inputs and Results'!$C$15-'Inputs and Results'!$C$13)*('Inputs and Results'!$C$15-'Inputs and Results'!$C$14))))</f>
        <v>0.38228025147089673</v>
      </c>
      <c r="C931" s="47">
        <f ca="1">IF('Inputs and Results'!$G$15='Inputs and Results'!$G$13, 'Inputs and Results'!$G$13, IF(F931 &lt;= ('Inputs and Results'!$G$14-'Inputs and Results'!$G$13)/('Inputs and Results'!$G$15-'Inputs and Results'!$G$13), 'Inputs and Results'!$G$13 + SQRT(F931*('Inputs and Results'!$G$15-'Inputs and Results'!$G$13)*('Inputs and Results'!$G$14-'Inputs and Results'!$G$13)), 'Inputs and Results'!$G$15 - SQRT((1-F931)*('Inputs and Results'!$G$15-'Inputs and Results'!$G$13)*('Inputs and Results'!$G$15-'Inputs and Results'!$G$14))))</f>
        <v>472.01264297887894</v>
      </c>
      <c r="D931">
        <f t="shared" ca="1" si="59"/>
        <v>180.44111185540845</v>
      </c>
      <c r="E931">
        <f t="shared" ca="1" si="61"/>
        <v>0.23861592424008093</v>
      </c>
      <c r="F931">
        <f t="shared" ca="1" si="61"/>
        <v>0.37521813731876041</v>
      </c>
    </row>
    <row r="932" spans="1:6" ht="15.75" customHeight="1" x14ac:dyDescent="0.2">
      <c r="A932">
        <v>931</v>
      </c>
      <c r="B932" s="47">
        <f ca="1">IF('Inputs and Results'!$C$15='Inputs and Results'!$C$13, 'Inputs and Results'!$C$13, IF(E932 &lt;= ('Inputs and Results'!$C$14-'Inputs and Results'!$C$13)/('Inputs and Results'!$C$15-'Inputs and Results'!$C$13), 'Inputs and Results'!$C$13 + SQRT(E932*('Inputs and Results'!$C$15-'Inputs and Results'!$C$13)*('Inputs and Results'!$C$14-'Inputs and Results'!$C$13)), 'Inputs and Results'!$C$15 - SQRT((1-E932)*('Inputs and Results'!$C$15-'Inputs and Results'!$C$13)*('Inputs and Results'!$C$15-'Inputs and Results'!$C$14))))</f>
        <v>0.30587811777898954</v>
      </c>
      <c r="C932" s="47">
        <f ca="1">IF('Inputs and Results'!$G$15='Inputs and Results'!$G$13, 'Inputs and Results'!$G$13, IF(F932 &lt;= ('Inputs and Results'!$G$14-'Inputs and Results'!$G$13)/('Inputs and Results'!$G$15-'Inputs and Results'!$G$13), 'Inputs and Results'!$G$13 + SQRT(F932*('Inputs and Results'!$G$15-'Inputs and Results'!$G$13)*('Inputs and Results'!$G$14-'Inputs and Results'!$G$13)), 'Inputs and Results'!$G$15 - SQRT((1-F932)*('Inputs and Results'!$G$15-'Inputs and Results'!$G$13)*('Inputs and Results'!$G$15-'Inputs and Results'!$G$14))))</f>
        <v>483.25668122347258</v>
      </c>
      <c r="D932">
        <f t="shared" ca="1" si="59"/>
        <v>147.81764405675696</v>
      </c>
      <c r="E932">
        <f t="shared" ca="1" si="61"/>
        <v>0.19352303152643557</v>
      </c>
      <c r="F932">
        <f t="shared" ca="1" si="61"/>
        <v>0.39436907080559547</v>
      </c>
    </row>
    <row r="933" spans="1:6" ht="15.75" customHeight="1" x14ac:dyDescent="0.2">
      <c r="A933">
        <v>932</v>
      </c>
      <c r="B933" s="47">
        <f ca="1">IF('Inputs and Results'!$C$15='Inputs and Results'!$C$13, 'Inputs and Results'!$C$13, IF(E933 &lt;= ('Inputs and Results'!$C$14-'Inputs and Results'!$C$13)/('Inputs and Results'!$C$15-'Inputs and Results'!$C$13), 'Inputs and Results'!$C$13 + SQRT(E933*('Inputs and Results'!$C$15-'Inputs and Results'!$C$13)*('Inputs and Results'!$C$14-'Inputs and Results'!$C$13)), 'Inputs and Results'!$C$15 - SQRT((1-E933)*('Inputs and Results'!$C$15-'Inputs and Results'!$C$13)*('Inputs and Results'!$C$15-'Inputs and Results'!$C$14))))</f>
        <v>0.76584941403761375</v>
      </c>
      <c r="C933" s="47">
        <f ca="1">IF('Inputs and Results'!$G$15='Inputs and Results'!$G$13, 'Inputs and Results'!$G$13, IF(F933 &lt;= ('Inputs and Results'!$G$14-'Inputs and Results'!$G$13)/('Inputs and Results'!$G$15-'Inputs and Results'!$G$13), 'Inputs and Results'!$G$13 + SQRT(F933*('Inputs and Results'!$G$15-'Inputs and Results'!$G$13)*('Inputs and Results'!$G$14-'Inputs and Results'!$G$13)), 'Inputs and Results'!$G$15 - SQRT((1-F933)*('Inputs and Results'!$G$15-'Inputs and Results'!$G$13)*('Inputs and Results'!$G$15-'Inputs and Results'!$G$14))))</f>
        <v>331.74863352945533</v>
      </c>
      <c r="D933">
        <f t="shared" ca="1" si="59"/>
        <v>254.06949659631243</v>
      </c>
      <c r="E933">
        <f t="shared" ca="1" si="61"/>
        <v>0.44539679547154731</v>
      </c>
      <c r="F933">
        <f t="shared" ca="1" si="61"/>
        <v>0.11126621399110859</v>
      </c>
    </row>
    <row r="934" spans="1:6" ht="15.75" customHeight="1" x14ac:dyDescent="0.2">
      <c r="A934">
        <v>933</v>
      </c>
      <c r="B934" s="47">
        <f ca="1">IF('Inputs and Results'!$C$15='Inputs and Results'!$C$13, 'Inputs and Results'!$C$13, IF(E934 &lt;= ('Inputs and Results'!$C$14-'Inputs and Results'!$C$13)/('Inputs and Results'!$C$15-'Inputs and Results'!$C$13), 'Inputs and Results'!$C$13 + SQRT(E934*('Inputs and Results'!$C$15-'Inputs and Results'!$C$13)*('Inputs and Results'!$C$14-'Inputs and Results'!$C$13)), 'Inputs and Results'!$C$15 - SQRT((1-E934)*('Inputs and Results'!$C$15-'Inputs and Results'!$C$13)*('Inputs and Results'!$C$15-'Inputs and Results'!$C$14))))</f>
        <v>1.1168758319498286</v>
      </c>
      <c r="C934" s="47">
        <f ca="1">IF('Inputs and Results'!$G$15='Inputs and Results'!$G$13, 'Inputs and Results'!$G$13, IF(F934 &lt;= ('Inputs and Results'!$G$14-'Inputs and Results'!$G$13)/('Inputs and Results'!$G$15-'Inputs and Results'!$G$13), 'Inputs and Results'!$G$13 + SQRT(F934*('Inputs and Results'!$G$15-'Inputs and Results'!$G$13)*('Inputs and Results'!$G$14-'Inputs and Results'!$G$13)), 'Inputs and Results'!$G$15 - SQRT((1-F934)*('Inputs and Results'!$G$15-'Inputs and Results'!$G$13)*('Inputs and Results'!$G$15-'Inputs and Results'!$G$14))))</f>
        <v>711.04877724390792</v>
      </c>
      <c r="D934">
        <f t="shared" ca="1" si="59"/>
        <v>794.15319464119807</v>
      </c>
      <c r="E934">
        <f t="shared" ca="1" si="61"/>
        <v>0.60598259641170549</v>
      </c>
      <c r="F934">
        <f t="shared" ca="1" si="61"/>
        <v>0.71815404085079881</v>
      </c>
    </row>
    <row r="935" spans="1:6" ht="15.75" customHeight="1" x14ac:dyDescent="0.2">
      <c r="A935">
        <v>934</v>
      </c>
      <c r="B935" s="47">
        <f ca="1">IF('Inputs and Results'!$C$15='Inputs and Results'!$C$13, 'Inputs and Results'!$C$13, IF(E935 &lt;= ('Inputs and Results'!$C$14-'Inputs and Results'!$C$13)/('Inputs and Results'!$C$15-'Inputs and Results'!$C$13), 'Inputs and Results'!$C$13 + SQRT(E935*('Inputs and Results'!$C$15-'Inputs and Results'!$C$13)*('Inputs and Results'!$C$14-'Inputs and Results'!$C$13)), 'Inputs and Results'!$C$15 - SQRT((1-E935)*('Inputs and Results'!$C$15-'Inputs and Results'!$C$13)*('Inputs and Results'!$C$15-'Inputs and Results'!$C$14))))</f>
        <v>1.0058644739518245</v>
      </c>
      <c r="C935" s="47">
        <f ca="1">IF('Inputs and Results'!$G$15='Inputs and Results'!$G$13, 'Inputs and Results'!$G$13, IF(F935 &lt;= ('Inputs and Results'!$G$14-'Inputs and Results'!$G$13)/('Inputs and Results'!$G$15-'Inputs and Results'!$G$13), 'Inputs and Results'!$G$13 + SQRT(F935*('Inputs and Results'!$G$15-'Inputs and Results'!$G$13)*('Inputs and Results'!$G$14-'Inputs and Results'!$G$13)), 'Inputs and Results'!$G$15 - SQRT((1-F935)*('Inputs and Results'!$G$15-'Inputs and Results'!$G$13)*('Inputs and Results'!$G$15-'Inputs and Results'!$G$14))))</f>
        <v>651.06431452122536</v>
      </c>
      <c r="D935">
        <f t="shared" ca="1" si="59"/>
        <v>654.88246423469764</v>
      </c>
      <c r="E935">
        <f t="shared" ca="1" si="61"/>
        <v>0.55815816708361854</v>
      </c>
      <c r="F935">
        <f t="shared" ca="1" si="61"/>
        <v>0.64475852170308645</v>
      </c>
    </row>
    <row r="936" spans="1:6" ht="15.75" customHeight="1" x14ac:dyDescent="0.2">
      <c r="A936">
        <v>935</v>
      </c>
      <c r="B936" s="47">
        <f ca="1">IF('Inputs and Results'!$C$15='Inputs and Results'!$C$13, 'Inputs and Results'!$C$13, IF(E936 &lt;= ('Inputs and Results'!$C$14-'Inputs and Results'!$C$13)/('Inputs and Results'!$C$15-'Inputs and Results'!$C$13), 'Inputs and Results'!$C$13 + SQRT(E936*('Inputs and Results'!$C$15-'Inputs and Results'!$C$13)*('Inputs and Results'!$C$14-'Inputs and Results'!$C$13)), 'Inputs and Results'!$C$15 - SQRT((1-E936)*('Inputs and Results'!$C$15-'Inputs and Results'!$C$13)*('Inputs and Results'!$C$15-'Inputs and Results'!$C$14))))</f>
        <v>1.1551352969767215</v>
      </c>
      <c r="C936" s="47">
        <f ca="1">IF('Inputs and Results'!$G$15='Inputs and Results'!$G$13, 'Inputs and Results'!$G$13, IF(F936 &lt;= ('Inputs and Results'!$G$14-'Inputs and Results'!$G$13)/('Inputs and Results'!$G$15-'Inputs and Results'!$G$13), 'Inputs and Results'!$G$13 + SQRT(F936*('Inputs and Results'!$G$15-'Inputs and Results'!$G$13)*('Inputs and Results'!$G$14-'Inputs and Results'!$G$13)), 'Inputs and Results'!$G$15 - SQRT((1-F936)*('Inputs and Results'!$G$15-'Inputs and Results'!$G$13)*('Inputs and Results'!$G$15-'Inputs and Results'!$G$14))))</f>
        <v>530.57351296466993</v>
      </c>
      <c r="D936">
        <f t="shared" ca="1" si="59"/>
        <v>612.88419246642638</v>
      </c>
      <c r="E936">
        <f t="shared" ca="1" si="61"/>
        <v>0.62183046972653677</v>
      </c>
      <c r="F936">
        <f t="shared" ca="1" si="61"/>
        <v>0.47169280718043227</v>
      </c>
    </row>
    <row r="937" spans="1:6" ht="15.75" customHeight="1" x14ac:dyDescent="0.2">
      <c r="A937">
        <v>936</v>
      </c>
      <c r="B937" s="47">
        <f ca="1">IF('Inputs and Results'!$C$15='Inputs and Results'!$C$13, 'Inputs and Results'!$C$13, IF(E937 &lt;= ('Inputs and Results'!$C$14-'Inputs and Results'!$C$13)/('Inputs and Results'!$C$15-'Inputs and Results'!$C$13), 'Inputs and Results'!$C$13 + SQRT(E937*('Inputs and Results'!$C$15-'Inputs and Results'!$C$13)*('Inputs and Results'!$C$14-'Inputs and Results'!$C$13)), 'Inputs and Results'!$C$15 - SQRT((1-E937)*('Inputs and Results'!$C$15-'Inputs and Results'!$C$13)*('Inputs and Results'!$C$15-'Inputs and Results'!$C$14))))</f>
        <v>2.0689727712487924</v>
      </c>
      <c r="C937" s="47">
        <f ca="1">IF('Inputs and Results'!$G$15='Inputs and Results'!$G$13, 'Inputs and Results'!$G$13, IF(F937 &lt;= ('Inputs and Results'!$G$14-'Inputs and Results'!$G$13)/('Inputs and Results'!$G$15-'Inputs and Results'!$G$13), 'Inputs and Results'!$G$13 + SQRT(F937*('Inputs and Results'!$G$15-'Inputs and Results'!$G$13)*('Inputs and Results'!$G$14-'Inputs and Results'!$G$13)), 'Inputs and Results'!$G$15 - SQRT((1-F937)*('Inputs and Results'!$G$15-'Inputs and Results'!$G$13)*('Inputs and Results'!$G$15-'Inputs and Results'!$G$14))))</f>
        <v>641.9201546591421</v>
      </c>
      <c r="D937">
        <f t="shared" ca="1" si="59"/>
        <v>1328.1153213055786</v>
      </c>
      <c r="E937">
        <f t="shared" ca="1" si="61"/>
        <v>0.90368758881376077</v>
      </c>
      <c r="F937">
        <f t="shared" ca="1" si="61"/>
        <v>0.63282473521596361</v>
      </c>
    </row>
    <row r="938" spans="1:6" ht="15.75" customHeight="1" x14ac:dyDescent="0.2">
      <c r="A938">
        <v>937</v>
      </c>
      <c r="B938" s="47">
        <f ca="1">IF('Inputs and Results'!$C$15='Inputs and Results'!$C$13, 'Inputs and Results'!$C$13, IF(E938 &lt;= ('Inputs and Results'!$C$14-'Inputs and Results'!$C$13)/('Inputs and Results'!$C$15-'Inputs and Results'!$C$13), 'Inputs and Results'!$C$13 + SQRT(E938*('Inputs and Results'!$C$15-'Inputs and Results'!$C$13)*('Inputs and Results'!$C$14-'Inputs and Results'!$C$13)), 'Inputs and Results'!$C$15 - SQRT((1-E938)*('Inputs and Results'!$C$15-'Inputs and Results'!$C$13)*('Inputs and Results'!$C$15-'Inputs and Results'!$C$14))))</f>
        <v>0.18499140177159346</v>
      </c>
      <c r="C938" s="47">
        <f ca="1">IF('Inputs and Results'!$G$15='Inputs and Results'!$G$13, 'Inputs and Results'!$G$13, IF(F938 &lt;= ('Inputs and Results'!$G$14-'Inputs and Results'!$G$13)/('Inputs and Results'!$G$15-'Inputs and Results'!$G$13), 'Inputs and Results'!$G$13 + SQRT(F938*('Inputs and Results'!$G$15-'Inputs and Results'!$G$13)*('Inputs and Results'!$G$14-'Inputs and Results'!$G$13)), 'Inputs and Results'!$G$15 - SQRT((1-F938)*('Inputs and Results'!$G$15-'Inputs and Results'!$G$13)*('Inputs and Results'!$G$15-'Inputs and Results'!$G$14))))</f>
        <v>588.40210302983337</v>
      </c>
      <c r="D938">
        <f t="shared" ca="1" si="59"/>
        <v>108.84932984484243</v>
      </c>
      <c r="E938">
        <f t="shared" ca="1" si="61"/>
        <v>0.11952517687779363</v>
      </c>
      <c r="F938">
        <f t="shared" ca="1" si="61"/>
        <v>0.55902628194306736</v>
      </c>
    </row>
    <row r="939" spans="1:6" ht="15.75" customHeight="1" x14ac:dyDescent="0.2">
      <c r="A939">
        <v>938</v>
      </c>
      <c r="B939" s="47">
        <f ca="1">IF('Inputs and Results'!$C$15='Inputs and Results'!$C$13, 'Inputs and Results'!$C$13, IF(E939 &lt;= ('Inputs and Results'!$C$14-'Inputs and Results'!$C$13)/('Inputs and Results'!$C$15-'Inputs and Results'!$C$13), 'Inputs and Results'!$C$13 + SQRT(E939*('Inputs and Results'!$C$15-'Inputs and Results'!$C$13)*('Inputs and Results'!$C$14-'Inputs and Results'!$C$13)), 'Inputs and Results'!$C$15 - SQRT((1-E939)*('Inputs and Results'!$C$15-'Inputs and Results'!$C$13)*('Inputs and Results'!$C$15-'Inputs and Results'!$C$14))))</f>
        <v>0.19323050407503217</v>
      </c>
      <c r="C939" s="47">
        <f ca="1">IF('Inputs and Results'!$G$15='Inputs and Results'!$G$13, 'Inputs and Results'!$G$13, IF(F939 &lt;= ('Inputs and Results'!$G$14-'Inputs and Results'!$G$13)/('Inputs and Results'!$G$15-'Inputs and Results'!$G$13), 'Inputs and Results'!$G$13 + SQRT(F939*('Inputs and Results'!$G$15-'Inputs and Results'!$G$13)*('Inputs and Results'!$G$14-'Inputs and Results'!$G$13)), 'Inputs and Results'!$G$15 - SQRT((1-F939)*('Inputs and Results'!$G$15-'Inputs and Results'!$G$13)*('Inputs and Results'!$G$15-'Inputs and Results'!$G$14))))</f>
        <v>620.26367195189562</v>
      </c>
      <c r="D939">
        <f t="shared" ca="1" si="59"/>
        <v>119.85386199069518</v>
      </c>
      <c r="E939">
        <f t="shared" ca="1" si="61"/>
        <v>0.12467166630501147</v>
      </c>
      <c r="F939">
        <f t="shared" ca="1" si="61"/>
        <v>0.60377509450887279</v>
      </c>
    </row>
    <row r="940" spans="1:6" ht="15.75" customHeight="1" x14ac:dyDescent="0.2">
      <c r="A940">
        <v>939</v>
      </c>
      <c r="B940" s="47">
        <f ca="1">IF('Inputs and Results'!$C$15='Inputs and Results'!$C$13, 'Inputs and Results'!$C$13, IF(E940 &lt;= ('Inputs and Results'!$C$14-'Inputs and Results'!$C$13)/('Inputs and Results'!$C$15-'Inputs and Results'!$C$13), 'Inputs and Results'!$C$13 + SQRT(E940*('Inputs and Results'!$C$15-'Inputs and Results'!$C$13)*('Inputs and Results'!$C$14-'Inputs and Results'!$C$13)), 'Inputs and Results'!$C$15 - SQRT((1-E940)*('Inputs and Results'!$C$15-'Inputs and Results'!$C$13)*('Inputs and Results'!$C$15-'Inputs and Results'!$C$14))))</f>
        <v>1.1606544006492674</v>
      </c>
      <c r="C940" s="47">
        <f ca="1">IF('Inputs and Results'!$G$15='Inputs and Results'!$G$13, 'Inputs and Results'!$G$13, IF(F940 &lt;= ('Inputs and Results'!$G$14-'Inputs and Results'!$G$13)/('Inputs and Results'!$G$15-'Inputs and Results'!$G$13), 'Inputs and Results'!$G$13 + SQRT(F940*('Inputs and Results'!$G$15-'Inputs and Results'!$G$13)*('Inputs and Results'!$G$14-'Inputs and Results'!$G$13)), 'Inputs and Results'!$G$15 - SQRT((1-F940)*('Inputs and Results'!$G$15-'Inputs and Results'!$G$13)*('Inputs and Results'!$G$15-'Inputs and Results'!$G$14))))</f>
        <v>592.24969187655859</v>
      </c>
      <c r="D940">
        <f t="shared" ca="1" si="59"/>
        <v>687.39721115970042</v>
      </c>
      <c r="E940">
        <f t="shared" ca="1" si="61"/>
        <v>0.62408975179434378</v>
      </c>
      <c r="F940">
        <f t="shared" ca="1" si="61"/>
        <v>0.56455719892797218</v>
      </c>
    </row>
    <row r="941" spans="1:6" ht="15.75" customHeight="1" x14ac:dyDescent="0.2">
      <c r="A941">
        <v>940</v>
      </c>
      <c r="B941" s="47">
        <f ca="1">IF('Inputs and Results'!$C$15='Inputs and Results'!$C$13, 'Inputs and Results'!$C$13, IF(E941 &lt;= ('Inputs and Results'!$C$14-'Inputs and Results'!$C$13)/('Inputs and Results'!$C$15-'Inputs and Results'!$C$13), 'Inputs and Results'!$C$13 + SQRT(E941*('Inputs and Results'!$C$15-'Inputs and Results'!$C$13)*('Inputs and Results'!$C$14-'Inputs and Results'!$C$13)), 'Inputs and Results'!$C$15 - SQRT((1-E941)*('Inputs and Results'!$C$15-'Inputs and Results'!$C$13)*('Inputs and Results'!$C$15-'Inputs and Results'!$C$14))))</f>
        <v>0.43837614852327711</v>
      </c>
      <c r="C941" s="47">
        <f ca="1">IF('Inputs and Results'!$G$15='Inputs and Results'!$G$13, 'Inputs and Results'!$G$13, IF(F941 &lt;= ('Inputs and Results'!$G$14-'Inputs and Results'!$G$13)/('Inputs and Results'!$G$15-'Inputs and Results'!$G$13), 'Inputs and Results'!$G$13 + SQRT(F941*('Inputs and Results'!$G$15-'Inputs and Results'!$G$13)*('Inputs and Results'!$G$14-'Inputs and Results'!$G$13)), 'Inputs and Results'!$G$15 - SQRT((1-F941)*('Inputs and Results'!$G$15-'Inputs and Results'!$G$13)*('Inputs and Results'!$G$15-'Inputs and Results'!$G$14))))</f>
        <v>422.18231858048239</v>
      </c>
      <c r="D941">
        <f t="shared" ca="1" si="59"/>
        <v>185.07465879393905</v>
      </c>
      <c r="E941">
        <f t="shared" ca="1" si="61"/>
        <v>0.27089813817172903</v>
      </c>
      <c r="F941">
        <f t="shared" ca="1" si="61"/>
        <v>0.28675889808576316</v>
      </c>
    </row>
    <row r="942" spans="1:6" ht="15.75" customHeight="1" x14ac:dyDescent="0.2">
      <c r="A942">
        <v>941</v>
      </c>
      <c r="B942" s="47">
        <f ca="1">IF('Inputs and Results'!$C$15='Inputs and Results'!$C$13, 'Inputs and Results'!$C$13, IF(E942 &lt;= ('Inputs and Results'!$C$14-'Inputs and Results'!$C$13)/('Inputs and Results'!$C$15-'Inputs and Results'!$C$13), 'Inputs and Results'!$C$13 + SQRT(E942*('Inputs and Results'!$C$15-'Inputs and Results'!$C$13)*('Inputs and Results'!$C$14-'Inputs and Results'!$C$13)), 'Inputs and Results'!$C$15 - SQRT((1-E942)*('Inputs and Results'!$C$15-'Inputs and Results'!$C$13)*('Inputs and Results'!$C$15-'Inputs and Results'!$C$14))))</f>
        <v>2.1914527066689793</v>
      </c>
      <c r="C942" s="47">
        <f ca="1">IF('Inputs and Results'!$G$15='Inputs and Results'!$G$13, 'Inputs and Results'!$G$13, IF(F942 &lt;= ('Inputs and Results'!$G$14-'Inputs and Results'!$G$13)/('Inputs and Results'!$G$15-'Inputs and Results'!$G$13), 'Inputs and Results'!$G$13 + SQRT(F942*('Inputs and Results'!$G$15-'Inputs and Results'!$G$13)*('Inputs and Results'!$G$14-'Inputs and Results'!$G$13)), 'Inputs and Results'!$G$15 - SQRT((1-F942)*('Inputs and Results'!$G$15-'Inputs and Results'!$G$13)*('Inputs and Results'!$G$15-'Inputs and Results'!$G$14))))</f>
        <v>447.02748576416445</v>
      </c>
      <c r="D942">
        <f t="shared" ca="1" si="59"/>
        <v>979.63959363330684</v>
      </c>
      <c r="E942">
        <f t="shared" ref="E942:F961" ca="1" si="62">RAND()</f>
        <v>0.92736125271634229</v>
      </c>
      <c r="F942">
        <f t="shared" ca="1" si="62"/>
        <v>0.33159608272338226</v>
      </c>
    </row>
    <row r="943" spans="1:6" ht="15.75" customHeight="1" x14ac:dyDescent="0.2">
      <c r="A943">
        <v>942</v>
      </c>
      <c r="B943" s="47">
        <f ca="1">IF('Inputs and Results'!$C$15='Inputs and Results'!$C$13, 'Inputs and Results'!$C$13, IF(E943 &lt;= ('Inputs and Results'!$C$14-'Inputs and Results'!$C$13)/('Inputs and Results'!$C$15-'Inputs and Results'!$C$13), 'Inputs and Results'!$C$13 + SQRT(E943*('Inputs and Results'!$C$15-'Inputs and Results'!$C$13)*('Inputs and Results'!$C$14-'Inputs and Results'!$C$13)), 'Inputs and Results'!$C$15 - SQRT((1-E943)*('Inputs and Results'!$C$15-'Inputs and Results'!$C$13)*('Inputs and Results'!$C$15-'Inputs and Results'!$C$14))))</f>
        <v>1.1146371957115342</v>
      </c>
      <c r="C943" s="47">
        <f ca="1">IF('Inputs and Results'!$G$15='Inputs and Results'!$G$13, 'Inputs and Results'!$G$13, IF(F943 &lt;= ('Inputs and Results'!$G$14-'Inputs and Results'!$G$13)/('Inputs and Results'!$G$15-'Inputs and Results'!$G$13), 'Inputs and Results'!$G$13 + SQRT(F943*('Inputs and Results'!$G$15-'Inputs and Results'!$G$13)*('Inputs and Results'!$G$14-'Inputs and Results'!$G$13)), 'Inputs and Results'!$G$15 - SQRT((1-F943)*('Inputs and Results'!$G$15-'Inputs and Results'!$G$13)*('Inputs and Results'!$G$15-'Inputs and Results'!$G$14))))</f>
        <v>293.00287257125387</v>
      </c>
      <c r="D943">
        <f t="shared" ca="1" si="59"/>
        <v>326.59190021824639</v>
      </c>
      <c r="E943">
        <f t="shared" ca="1" si="62"/>
        <v>0.60504523291172585</v>
      </c>
      <c r="F943">
        <f t="shared" ca="1" si="62"/>
        <v>3.0176813943210479E-2</v>
      </c>
    </row>
    <row r="944" spans="1:6" ht="15.75" customHeight="1" x14ac:dyDescent="0.2">
      <c r="A944">
        <v>943</v>
      </c>
      <c r="B944" s="47">
        <f ca="1">IF('Inputs and Results'!$C$15='Inputs and Results'!$C$13, 'Inputs and Results'!$C$13, IF(E944 &lt;= ('Inputs and Results'!$C$14-'Inputs and Results'!$C$13)/('Inputs and Results'!$C$15-'Inputs and Results'!$C$13), 'Inputs and Results'!$C$13 + SQRT(E944*('Inputs and Results'!$C$15-'Inputs and Results'!$C$13)*('Inputs and Results'!$C$14-'Inputs and Results'!$C$13)), 'Inputs and Results'!$C$15 - SQRT((1-E944)*('Inputs and Results'!$C$15-'Inputs and Results'!$C$13)*('Inputs and Results'!$C$15-'Inputs and Results'!$C$14))))</f>
        <v>9.7029280531336859E-2</v>
      </c>
      <c r="C944" s="47">
        <f ca="1">IF('Inputs and Results'!$G$15='Inputs and Results'!$G$13, 'Inputs and Results'!$G$13, IF(F944 &lt;= ('Inputs and Results'!$G$14-'Inputs and Results'!$G$13)/('Inputs and Results'!$G$15-'Inputs and Results'!$G$13), 'Inputs and Results'!$G$13 + SQRT(F944*('Inputs and Results'!$G$15-'Inputs and Results'!$G$13)*('Inputs and Results'!$G$14-'Inputs and Results'!$G$13)), 'Inputs and Results'!$G$15 - SQRT((1-F944)*('Inputs and Results'!$G$15-'Inputs and Results'!$G$13)*('Inputs and Results'!$G$15-'Inputs and Results'!$G$14))))</f>
        <v>834.67258776636004</v>
      </c>
      <c r="D944">
        <f t="shared" ca="1" si="59"/>
        <v>80.98768067019904</v>
      </c>
      <c r="E944">
        <f t="shared" ca="1" si="62"/>
        <v>6.3640111323065796E-2</v>
      </c>
      <c r="F944">
        <f t="shared" ca="1" si="62"/>
        <v>0.84265778460446039</v>
      </c>
    </row>
    <row r="945" spans="1:6" ht="15.75" customHeight="1" x14ac:dyDescent="0.2">
      <c r="A945">
        <v>944</v>
      </c>
      <c r="B945" s="47">
        <f ca="1">IF('Inputs and Results'!$C$15='Inputs and Results'!$C$13, 'Inputs and Results'!$C$13, IF(E945 &lt;= ('Inputs and Results'!$C$14-'Inputs and Results'!$C$13)/('Inputs and Results'!$C$15-'Inputs and Results'!$C$13), 'Inputs and Results'!$C$13 + SQRT(E945*('Inputs and Results'!$C$15-'Inputs and Results'!$C$13)*('Inputs and Results'!$C$14-'Inputs and Results'!$C$13)), 'Inputs and Results'!$C$15 - SQRT((1-E945)*('Inputs and Results'!$C$15-'Inputs and Results'!$C$13)*('Inputs and Results'!$C$15-'Inputs and Results'!$C$14))))</f>
        <v>0.81359131034634391</v>
      </c>
      <c r="C945" s="47">
        <f ca="1">IF('Inputs and Results'!$G$15='Inputs and Results'!$G$13, 'Inputs and Results'!$G$13, IF(F945 &lt;= ('Inputs and Results'!$G$14-'Inputs and Results'!$G$13)/('Inputs and Results'!$G$15-'Inputs and Results'!$G$13), 'Inputs and Results'!$G$13 + SQRT(F945*('Inputs and Results'!$G$15-'Inputs and Results'!$G$13)*('Inputs and Results'!$G$14-'Inputs and Results'!$G$13)), 'Inputs and Results'!$G$15 - SQRT((1-F945)*('Inputs and Results'!$G$15-'Inputs and Results'!$G$13)*('Inputs and Results'!$G$15-'Inputs and Results'!$G$14))))</f>
        <v>975.84120270290214</v>
      </c>
      <c r="D945">
        <f t="shared" ca="1" si="59"/>
        <v>793.93592279700636</v>
      </c>
      <c r="E945">
        <f t="shared" ca="1" si="62"/>
        <v>0.46884633797855368</v>
      </c>
      <c r="F945">
        <f t="shared" ca="1" si="62"/>
        <v>0.94076310104595107</v>
      </c>
    </row>
    <row r="946" spans="1:6" ht="15.75" customHeight="1" x14ac:dyDescent="0.2">
      <c r="A946">
        <v>945</v>
      </c>
      <c r="B946" s="47">
        <f ca="1">IF('Inputs and Results'!$C$15='Inputs and Results'!$C$13, 'Inputs and Results'!$C$13, IF(E946 &lt;= ('Inputs and Results'!$C$14-'Inputs and Results'!$C$13)/('Inputs and Results'!$C$15-'Inputs and Results'!$C$13), 'Inputs and Results'!$C$13 + SQRT(E946*('Inputs and Results'!$C$15-'Inputs and Results'!$C$13)*('Inputs and Results'!$C$14-'Inputs and Results'!$C$13)), 'Inputs and Results'!$C$15 - SQRT((1-E946)*('Inputs and Results'!$C$15-'Inputs and Results'!$C$13)*('Inputs and Results'!$C$15-'Inputs and Results'!$C$14))))</f>
        <v>0.2344575253494714</v>
      </c>
      <c r="C946" s="47">
        <f ca="1">IF('Inputs and Results'!$G$15='Inputs and Results'!$G$13, 'Inputs and Results'!$G$13, IF(F946 &lt;= ('Inputs and Results'!$G$14-'Inputs and Results'!$G$13)/('Inputs and Results'!$G$15-'Inputs and Results'!$G$13), 'Inputs and Results'!$G$13 + SQRT(F946*('Inputs and Results'!$G$15-'Inputs and Results'!$G$13)*('Inputs and Results'!$G$14-'Inputs and Results'!$G$13)), 'Inputs and Results'!$G$15 - SQRT((1-F946)*('Inputs and Results'!$G$15-'Inputs and Results'!$G$13)*('Inputs and Results'!$G$15-'Inputs and Results'!$G$14))))</f>
        <v>726.35404791038263</v>
      </c>
      <c r="D946">
        <f t="shared" ca="1" si="59"/>
        <v>170.29917260063971</v>
      </c>
      <c r="E946">
        <f t="shared" ca="1" si="62"/>
        <v>0.15019720232264788</v>
      </c>
      <c r="F946">
        <f t="shared" ca="1" si="62"/>
        <v>0.73552270176650247</v>
      </c>
    </row>
    <row r="947" spans="1:6" ht="15.75" customHeight="1" x14ac:dyDescent="0.2">
      <c r="A947">
        <v>946</v>
      </c>
      <c r="B947" s="47">
        <f ca="1">IF('Inputs and Results'!$C$15='Inputs and Results'!$C$13, 'Inputs and Results'!$C$13, IF(E947 &lt;= ('Inputs and Results'!$C$14-'Inputs and Results'!$C$13)/('Inputs and Results'!$C$15-'Inputs and Results'!$C$13), 'Inputs and Results'!$C$13 + SQRT(E947*('Inputs and Results'!$C$15-'Inputs and Results'!$C$13)*('Inputs and Results'!$C$14-'Inputs and Results'!$C$13)), 'Inputs and Results'!$C$15 - SQRT((1-E947)*('Inputs and Results'!$C$15-'Inputs and Results'!$C$13)*('Inputs and Results'!$C$15-'Inputs and Results'!$C$14))))</f>
        <v>0.48650373461343976</v>
      </c>
      <c r="C947" s="47">
        <f ca="1">IF('Inputs and Results'!$G$15='Inputs and Results'!$G$13, 'Inputs and Results'!$G$13, IF(F947 &lt;= ('Inputs and Results'!$G$14-'Inputs and Results'!$G$13)/('Inputs and Results'!$G$15-'Inputs and Results'!$G$13), 'Inputs and Results'!$G$13 + SQRT(F947*('Inputs and Results'!$G$15-'Inputs and Results'!$G$13)*('Inputs and Results'!$G$14-'Inputs and Results'!$G$13)), 'Inputs and Results'!$G$15 - SQRT((1-F947)*('Inputs and Results'!$G$15-'Inputs and Results'!$G$13)*('Inputs and Results'!$G$15-'Inputs and Results'!$G$14))))</f>
        <v>608.13868397667125</v>
      </c>
      <c r="D947">
        <f t="shared" ca="1" si="59"/>
        <v>295.86174091755299</v>
      </c>
      <c r="E947">
        <f t="shared" ca="1" si="62"/>
        <v>0.2980373915430905</v>
      </c>
      <c r="F947">
        <f t="shared" ca="1" si="62"/>
        <v>0.58702795855792567</v>
      </c>
    </row>
    <row r="948" spans="1:6" ht="15.75" customHeight="1" x14ac:dyDescent="0.2">
      <c r="A948">
        <v>947</v>
      </c>
      <c r="B948" s="47">
        <f ca="1">IF('Inputs and Results'!$C$15='Inputs and Results'!$C$13, 'Inputs and Results'!$C$13, IF(E948 &lt;= ('Inputs and Results'!$C$14-'Inputs and Results'!$C$13)/('Inputs and Results'!$C$15-'Inputs and Results'!$C$13), 'Inputs and Results'!$C$13 + SQRT(E948*('Inputs and Results'!$C$15-'Inputs and Results'!$C$13)*('Inputs and Results'!$C$14-'Inputs and Results'!$C$13)), 'Inputs and Results'!$C$15 - SQRT((1-E948)*('Inputs and Results'!$C$15-'Inputs and Results'!$C$13)*('Inputs and Results'!$C$15-'Inputs and Results'!$C$14))))</f>
        <v>7.7255032142918179E-2</v>
      </c>
      <c r="C948" s="47">
        <f ca="1">IF('Inputs and Results'!$G$15='Inputs and Results'!$G$13, 'Inputs and Results'!$G$13, IF(F948 &lt;= ('Inputs and Results'!$G$14-'Inputs and Results'!$G$13)/('Inputs and Results'!$G$15-'Inputs and Results'!$G$13), 'Inputs and Results'!$G$13 + SQRT(F948*('Inputs and Results'!$G$15-'Inputs and Results'!$G$13)*('Inputs and Results'!$G$14-'Inputs and Results'!$G$13)), 'Inputs and Results'!$G$15 - SQRT((1-F948)*('Inputs and Results'!$G$15-'Inputs and Results'!$G$13)*('Inputs and Results'!$G$15-'Inputs and Results'!$G$14))))</f>
        <v>802.38508376414063</v>
      </c>
      <c r="D948">
        <f t="shared" ca="1" si="59"/>
        <v>61.98828543719678</v>
      </c>
      <c r="E948">
        <f t="shared" ca="1" si="62"/>
        <v>5.0840205874011946E-2</v>
      </c>
      <c r="F948">
        <f t="shared" ca="1" si="62"/>
        <v>0.81361709512597313</v>
      </c>
    </row>
    <row r="949" spans="1:6" ht="15.75" customHeight="1" x14ac:dyDescent="0.2">
      <c r="A949">
        <v>948</v>
      </c>
      <c r="B949" s="47">
        <f ca="1">IF('Inputs and Results'!$C$15='Inputs and Results'!$C$13, 'Inputs and Results'!$C$13, IF(E949 &lt;= ('Inputs and Results'!$C$14-'Inputs and Results'!$C$13)/('Inputs and Results'!$C$15-'Inputs and Results'!$C$13), 'Inputs and Results'!$C$13 + SQRT(E949*('Inputs and Results'!$C$15-'Inputs and Results'!$C$13)*('Inputs and Results'!$C$14-'Inputs and Results'!$C$13)), 'Inputs and Results'!$C$15 - SQRT((1-E949)*('Inputs and Results'!$C$15-'Inputs and Results'!$C$13)*('Inputs and Results'!$C$15-'Inputs and Results'!$C$14))))</f>
        <v>1.3852960788939495E-2</v>
      </c>
      <c r="C949" s="47">
        <f ca="1">IF('Inputs and Results'!$G$15='Inputs and Results'!$G$13, 'Inputs and Results'!$G$13, IF(F949 &lt;= ('Inputs and Results'!$G$14-'Inputs and Results'!$G$13)/('Inputs and Results'!$G$15-'Inputs and Results'!$G$13), 'Inputs and Results'!$G$13 + SQRT(F949*('Inputs and Results'!$G$15-'Inputs and Results'!$G$13)*('Inputs and Results'!$G$14-'Inputs and Results'!$G$13)), 'Inputs and Results'!$G$15 - SQRT((1-F949)*('Inputs and Results'!$G$15-'Inputs and Results'!$G$13)*('Inputs and Results'!$G$15-'Inputs and Results'!$G$14))))</f>
        <v>513.34923625014949</v>
      </c>
      <c r="D949">
        <f t="shared" ca="1" si="59"/>
        <v>7.1114068408053575</v>
      </c>
      <c r="E949">
        <f t="shared" ca="1" si="62"/>
        <v>9.2139844678909011E-3</v>
      </c>
      <c r="F949">
        <f t="shared" ca="1" si="62"/>
        <v>0.44415647043911699</v>
      </c>
    </row>
    <row r="950" spans="1:6" ht="15.75" customHeight="1" x14ac:dyDescent="0.2">
      <c r="A950">
        <v>949</v>
      </c>
      <c r="B950" s="47">
        <f ca="1">IF('Inputs and Results'!$C$15='Inputs and Results'!$C$13, 'Inputs and Results'!$C$13, IF(E950 &lt;= ('Inputs and Results'!$C$14-'Inputs and Results'!$C$13)/('Inputs and Results'!$C$15-'Inputs and Results'!$C$13), 'Inputs and Results'!$C$13 + SQRT(E950*('Inputs and Results'!$C$15-'Inputs and Results'!$C$13)*('Inputs and Results'!$C$14-'Inputs and Results'!$C$13)), 'Inputs and Results'!$C$15 - SQRT((1-E950)*('Inputs and Results'!$C$15-'Inputs and Results'!$C$13)*('Inputs and Results'!$C$15-'Inputs and Results'!$C$14))))</f>
        <v>2.4691118181555032</v>
      </c>
      <c r="C950" s="47">
        <f ca="1">IF('Inputs and Results'!$G$15='Inputs and Results'!$G$13, 'Inputs and Results'!$G$13, IF(F950 &lt;= ('Inputs and Results'!$G$14-'Inputs and Results'!$G$13)/('Inputs and Results'!$G$15-'Inputs and Results'!$G$13), 'Inputs and Results'!$G$13 + SQRT(F950*('Inputs and Results'!$G$15-'Inputs and Results'!$G$13)*('Inputs and Results'!$G$14-'Inputs and Results'!$G$13)), 'Inputs and Results'!$G$15 - SQRT((1-F950)*('Inputs and Results'!$G$15-'Inputs and Results'!$G$13)*('Inputs and Results'!$G$15-'Inputs and Results'!$G$14))))</f>
        <v>364.57435257926147</v>
      </c>
      <c r="D950">
        <f t="shared" ca="1" si="59"/>
        <v>900.17484254984572</v>
      </c>
      <c r="E950">
        <f t="shared" ca="1" si="62"/>
        <v>0.96868419315309384</v>
      </c>
      <c r="F950">
        <f t="shared" ca="1" si="62"/>
        <v>0.17719608888469174</v>
      </c>
    </row>
    <row r="951" spans="1:6" ht="15.75" customHeight="1" x14ac:dyDescent="0.2">
      <c r="A951">
        <v>950</v>
      </c>
      <c r="B951" s="47">
        <f ca="1">IF('Inputs and Results'!$C$15='Inputs and Results'!$C$13, 'Inputs and Results'!$C$13, IF(E951 &lt;= ('Inputs and Results'!$C$14-'Inputs and Results'!$C$13)/('Inputs and Results'!$C$15-'Inputs and Results'!$C$13), 'Inputs and Results'!$C$13 + SQRT(E951*('Inputs and Results'!$C$15-'Inputs and Results'!$C$13)*('Inputs and Results'!$C$14-'Inputs and Results'!$C$13)), 'Inputs and Results'!$C$15 - SQRT((1-E951)*('Inputs and Results'!$C$15-'Inputs and Results'!$C$13)*('Inputs and Results'!$C$15-'Inputs and Results'!$C$14))))</f>
        <v>0.46912319088051291</v>
      </c>
      <c r="C951" s="47">
        <f ca="1">IF('Inputs and Results'!$G$15='Inputs and Results'!$G$13, 'Inputs and Results'!$G$13, IF(F951 &lt;= ('Inputs and Results'!$G$14-'Inputs and Results'!$G$13)/('Inputs and Results'!$G$15-'Inputs and Results'!$G$13), 'Inputs and Results'!$G$13 + SQRT(F951*('Inputs and Results'!$G$15-'Inputs and Results'!$G$13)*('Inputs and Results'!$G$14-'Inputs and Results'!$G$13)), 'Inputs and Results'!$G$15 - SQRT((1-F951)*('Inputs and Results'!$G$15-'Inputs and Results'!$G$13)*('Inputs and Results'!$G$15-'Inputs and Results'!$G$14))))</f>
        <v>815.13954335358983</v>
      </c>
      <c r="D951">
        <f t="shared" ca="1" si="59"/>
        <v>382.40086359092027</v>
      </c>
      <c r="E951">
        <f t="shared" ca="1" si="62"/>
        <v>0.28829584189568469</v>
      </c>
      <c r="F951">
        <f t="shared" ca="1" si="62"/>
        <v>0.82538267887300498</v>
      </c>
    </row>
    <row r="952" spans="1:6" ht="15.75" customHeight="1" x14ac:dyDescent="0.2">
      <c r="A952">
        <v>951</v>
      </c>
      <c r="B952" s="47">
        <f ca="1">IF('Inputs and Results'!$C$15='Inputs and Results'!$C$13, 'Inputs and Results'!$C$13, IF(E952 &lt;= ('Inputs and Results'!$C$14-'Inputs and Results'!$C$13)/('Inputs and Results'!$C$15-'Inputs and Results'!$C$13), 'Inputs and Results'!$C$13 + SQRT(E952*('Inputs and Results'!$C$15-'Inputs and Results'!$C$13)*('Inputs and Results'!$C$14-'Inputs and Results'!$C$13)), 'Inputs and Results'!$C$15 - SQRT((1-E952)*('Inputs and Results'!$C$15-'Inputs and Results'!$C$13)*('Inputs and Results'!$C$15-'Inputs and Results'!$C$14))))</f>
        <v>1.1267808742224237</v>
      </c>
      <c r="C952" s="47">
        <f ca="1">IF('Inputs and Results'!$G$15='Inputs and Results'!$G$13, 'Inputs and Results'!$G$13, IF(F952 &lt;= ('Inputs and Results'!$G$14-'Inputs and Results'!$G$13)/('Inputs and Results'!$G$15-'Inputs and Results'!$G$13), 'Inputs and Results'!$G$13 + SQRT(F952*('Inputs and Results'!$G$15-'Inputs and Results'!$G$13)*('Inputs and Results'!$G$14-'Inputs and Results'!$G$13)), 'Inputs and Results'!$G$15 - SQRT((1-F952)*('Inputs and Results'!$G$15-'Inputs and Results'!$G$13)*('Inputs and Results'!$G$15-'Inputs and Results'!$G$14))))</f>
        <v>487.07028735509846</v>
      </c>
      <c r="D952">
        <f t="shared" ca="1" si="59"/>
        <v>548.82148419374494</v>
      </c>
      <c r="E952">
        <f t="shared" ca="1" si="62"/>
        <v>0.61011667853567697</v>
      </c>
      <c r="F952">
        <f t="shared" ca="1" si="62"/>
        <v>0.40079673680953654</v>
      </c>
    </row>
    <row r="953" spans="1:6" ht="15.75" customHeight="1" x14ac:dyDescent="0.2">
      <c r="A953">
        <v>952</v>
      </c>
      <c r="B953" s="47">
        <f ca="1">IF('Inputs and Results'!$C$15='Inputs and Results'!$C$13, 'Inputs and Results'!$C$13, IF(E953 &lt;= ('Inputs and Results'!$C$14-'Inputs and Results'!$C$13)/('Inputs and Results'!$C$15-'Inputs and Results'!$C$13), 'Inputs and Results'!$C$13 + SQRT(E953*('Inputs and Results'!$C$15-'Inputs and Results'!$C$13)*('Inputs and Results'!$C$14-'Inputs and Results'!$C$13)), 'Inputs and Results'!$C$15 - SQRT((1-E953)*('Inputs and Results'!$C$15-'Inputs and Results'!$C$13)*('Inputs and Results'!$C$15-'Inputs and Results'!$C$14))))</f>
        <v>1.5017570417939046</v>
      </c>
      <c r="C953" s="47">
        <f ca="1">IF('Inputs and Results'!$G$15='Inputs and Results'!$G$13, 'Inputs and Results'!$G$13, IF(F953 &lt;= ('Inputs and Results'!$G$14-'Inputs and Results'!$G$13)/('Inputs and Results'!$G$15-'Inputs and Results'!$G$13), 'Inputs and Results'!$G$13 + SQRT(F953*('Inputs and Results'!$G$15-'Inputs and Results'!$G$13)*('Inputs and Results'!$G$14-'Inputs and Results'!$G$13)), 'Inputs and Results'!$G$15 - SQRT((1-F953)*('Inputs and Results'!$G$15-'Inputs and Results'!$G$13)*('Inputs and Results'!$G$15-'Inputs and Results'!$G$14))))</f>
        <v>546.45488888808472</v>
      </c>
      <c r="D953">
        <f t="shared" ca="1" si="59"/>
        <v>820.64247741038696</v>
      </c>
      <c r="E953">
        <f t="shared" ca="1" si="62"/>
        <v>0.75058533757620538</v>
      </c>
      <c r="F953">
        <f t="shared" ca="1" si="62"/>
        <v>0.49646242959455422</v>
      </c>
    </row>
    <row r="954" spans="1:6" ht="15.75" customHeight="1" x14ac:dyDescent="0.2">
      <c r="A954">
        <v>953</v>
      </c>
      <c r="B954" s="47">
        <f ca="1">IF('Inputs and Results'!$C$15='Inputs and Results'!$C$13, 'Inputs and Results'!$C$13, IF(E954 &lt;= ('Inputs and Results'!$C$14-'Inputs and Results'!$C$13)/('Inputs and Results'!$C$15-'Inputs and Results'!$C$13), 'Inputs and Results'!$C$13 + SQRT(E954*('Inputs and Results'!$C$15-'Inputs and Results'!$C$13)*('Inputs and Results'!$C$14-'Inputs and Results'!$C$13)), 'Inputs and Results'!$C$15 - SQRT((1-E954)*('Inputs and Results'!$C$15-'Inputs and Results'!$C$13)*('Inputs and Results'!$C$15-'Inputs and Results'!$C$14))))</f>
        <v>0.31067092872394531</v>
      </c>
      <c r="C954" s="47">
        <f ca="1">IF('Inputs and Results'!$G$15='Inputs and Results'!$G$13, 'Inputs and Results'!$G$13, IF(F954 &lt;= ('Inputs and Results'!$G$14-'Inputs and Results'!$G$13)/('Inputs and Results'!$G$15-'Inputs and Results'!$G$13), 'Inputs and Results'!$G$13 + SQRT(F954*('Inputs and Results'!$G$15-'Inputs and Results'!$G$13)*('Inputs and Results'!$G$14-'Inputs and Results'!$G$13)), 'Inputs and Results'!$G$15 - SQRT((1-F954)*('Inputs and Results'!$G$15-'Inputs and Results'!$G$13)*('Inputs and Results'!$G$15-'Inputs and Results'!$G$14))))</f>
        <v>690.30572358057088</v>
      </c>
      <c r="D954">
        <f t="shared" ca="1" si="59"/>
        <v>214.45792024823103</v>
      </c>
      <c r="E954">
        <f t="shared" ca="1" si="62"/>
        <v>0.19638990515438592</v>
      </c>
      <c r="F954">
        <f t="shared" ca="1" si="62"/>
        <v>0.6937329657317608</v>
      </c>
    </row>
    <row r="955" spans="1:6" ht="15.75" customHeight="1" x14ac:dyDescent="0.2">
      <c r="A955">
        <v>954</v>
      </c>
      <c r="B955" s="47">
        <f ca="1">IF('Inputs and Results'!$C$15='Inputs and Results'!$C$13, 'Inputs and Results'!$C$13, IF(E955 &lt;= ('Inputs and Results'!$C$14-'Inputs and Results'!$C$13)/('Inputs and Results'!$C$15-'Inputs and Results'!$C$13), 'Inputs and Results'!$C$13 + SQRT(E955*('Inputs and Results'!$C$15-'Inputs and Results'!$C$13)*('Inputs and Results'!$C$14-'Inputs and Results'!$C$13)), 'Inputs and Results'!$C$15 - SQRT((1-E955)*('Inputs and Results'!$C$15-'Inputs and Results'!$C$13)*('Inputs and Results'!$C$15-'Inputs and Results'!$C$14))))</f>
        <v>0.89093907437826969</v>
      </c>
      <c r="C955" s="47">
        <f ca="1">IF('Inputs and Results'!$G$15='Inputs and Results'!$G$13, 'Inputs and Results'!$G$13, IF(F955 &lt;= ('Inputs and Results'!$G$14-'Inputs and Results'!$G$13)/('Inputs and Results'!$G$15-'Inputs and Results'!$G$13), 'Inputs and Results'!$G$13 + SQRT(F955*('Inputs and Results'!$G$15-'Inputs and Results'!$G$13)*('Inputs and Results'!$G$14-'Inputs and Results'!$G$13)), 'Inputs and Results'!$G$15 - SQRT((1-F955)*('Inputs and Results'!$G$15-'Inputs and Results'!$G$13)*('Inputs and Results'!$G$15-'Inputs and Results'!$G$14))))</f>
        <v>757.70157758753135</v>
      </c>
      <c r="D955">
        <f t="shared" ca="1" si="59"/>
        <v>675.06594219078988</v>
      </c>
      <c r="E955">
        <f t="shared" ca="1" si="62"/>
        <v>0.50576244577951224</v>
      </c>
      <c r="F955">
        <f t="shared" ca="1" si="62"/>
        <v>0.76937227218613757</v>
      </c>
    </row>
    <row r="956" spans="1:6" ht="15.75" customHeight="1" x14ac:dyDescent="0.2">
      <c r="A956">
        <v>955</v>
      </c>
      <c r="B956" s="47">
        <f ca="1">IF('Inputs and Results'!$C$15='Inputs and Results'!$C$13, 'Inputs and Results'!$C$13, IF(E956 &lt;= ('Inputs and Results'!$C$14-'Inputs and Results'!$C$13)/('Inputs and Results'!$C$15-'Inputs and Results'!$C$13), 'Inputs and Results'!$C$13 + SQRT(E956*('Inputs and Results'!$C$15-'Inputs and Results'!$C$13)*('Inputs and Results'!$C$14-'Inputs and Results'!$C$13)), 'Inputs and Results'!$C$15 - SQRT((1-E956)*('Inputs and Results'!$C$15-'Inputs and Results'!$C$13)*('Inputs and Results'!$C$15-'Inputs and Results'!$C$14))))</f>
        <v>2.5711089628408033</v>
      </c>
      <c r="C956" s="47">
        <f ca="1">IF('Inputs and Results'!$G$15='Inputs and Results'!$G$13, 'Inputs and Results'!$G$13, IF(F956 &lt;= ('Inputs and Results'!$G$14-'Inputs and Results'!$G$13)/('Inputs and Results'!$G$15-'Inputs and Results'!$G$13), 'Inputs and Results'!$G$13 + SQRT(F956*('Inputs and Results'!$G$15-'Inputs and Results'!$G$13)*('Inputs and Results'!$G$14-'Inputs and Results'!$G$13)), 'Inputs and Results'!$G$15 - SQRT((1-F956)*('Inputs and Results'!$G$15-'Inputs and Results'!$G$13)*('Inputs and Results'!$G$15-'Inputs and Results'!$G$14))))</f>
        <v>474.08832844811604</v>
      </c>
      <c r="D956">
        <f t="shared" ca="1" si="59"/>
        <v>1218.9327504511657</v>
      </c>
      <c r="E956">
        <f t="shared" ca="1" si="62"/>
        <v>0.97956138647161206</v>
      </c>
      <c r="F956">
        <f t="shared" ca="1" si="62"/>
        <v>0.37877589636052689</v>
      </c>
    </row>
    <row r="957" spans="1:6" ht="15.75" customHeight="1" x14ac:dyDescent="0.2">
      <c r="A957">
        <v>956</v>
      </c>
      <c r="B957" s="47">
        <f ca="1">IF('Inputs and Results'!$C$15='Inputs and Results'!$C$13, 'Inputs and Results'!$C$13, IF(E957 &lt;= ('Inputs and Results'!$C$14-'Inputs and Results'!$C$13)/('Inputs and Results'!$C$15-'Inputs and Results'!$C$13), 'Inputs and Results'!$C$13 + SQRT(E957*('Inputs and Results'!$C$15-'Inputs and Results'!$C$13)*('Inputs and Results'!$C$14-'Inputs and Results'!$C$13)), 'Inputs and Results'!$C$15 - SQRT((1-E957)*('Inputs and Results'!$C$15-'Inputs and Results'!$C$13)*('Inputs and Results'!$C$15-'Inputs and Results'!$C$14))))</f>
        <v>0.74306314318020661</v>
      </c>
      <c r="C957" s="47">
        <f ca="1">IF('Inputs and Results'!$G$15='Inputs and Results'!$G$13, 'Inputs and Results'!$G$13, IF(F957 &lt;= ('Inputs and Results'!$G$14-'Inputs and Results'!$G$13)/('Inputs and Results'!$G$15-'Inputs and Results'!$G$13), 'Inputs and Results'!$G$13 + SQRT(F957*('Inputs and Results'!$G$15-'Inputs and Results'!$G$13)*('Inputs and Results'!$G$14-'Inputs and Results'!$G$13)), 'Inputs and Results'!$G$15 - SQRT((1-F957)*('Inputs and Results'!$G$15-'Inputs and Results'!$G$13)*('Inputs and Results'!$G$15-'Inputs and Results'!$G$14))))</f>
        <v>1146.3684884635052</v>
      </c>
      <c r="D957">
        <f t="shared" ca="1" si="59"/>
        <v>851.8241722804346</v>
      </c>
      <c r="E957">
        <f t="shared" ca="1" si="62"/>
        <v>0.43402622492537679</v>
      </c>
      <c r="F957">
        <f t="shared" ca="1" si="62"/>
        <v>0.99660905446719839</v>
      </c>
    </row>
    <row r="958" spans="1:6" ht="15.75" customHeight="1" x14ac:dyDescent="0.2">
      <c r="A958">
        <v>957</v>
      </c>
      <c r="B958" s="47">
        <f ca="1">IF('Inputs and Results'!$C$15='Inputs and Results'!$C$13, 'Inputs and Results'!$C$13, IF(E958 &lt;= ('Inputs and Results'!$C$14-'Inputs and Results'!$C$13)/('Inputs and Results'!$C$15-'Inputs and Results'!$C$13), 'Inputs and Results'!$C$13 + SQRT(E958*('Inputs and Results'!$C$15-'Inputs and Results'!$C$13)*('Inputs and Results'!$C$14-'Inputs and Results'!$C$13)), 'Inputs and Results'!$C$15 - SQRT((1-E958)*('Inputs and Results'!$C$15-'Inputs and Results'!$C$13)*('Inputs and Results'!$C$15-'Inputs and Results'!$C$14))))</f>
        <v>1.5358935832441492</v>
      </c>
      <c r="C958" s="47">
        <f ca="1">IF('Inputs and Results'!$G$15='Inputs and Results'!$G$13, 'Inputs and Results'!$G$13, IF(F958 &lt;= ('Inputs and Results'!$G$14-'Inputs and Results'!$G$13)/('Inputs and Results'!$G$15-'Inputs and Results'!$G$13), 'Inputs and Results'!$G$13 + SQRT(F958*('Inputs and Results'!$G$15-'Inputs and Results'!$G$13)*('Inputs and Results'!$G$14-'Inputs and Results'!$G$13)), 'Inputs and Results'!$G$15 - SQRT((1-F958)*('Inputs and Results'!$G$15-'Inputs and Results'!$G$13)*('Inputs and Results'!$G$15-'Inputs and Results'!$G$14))))</f>
        <v>788.31956020730081</v>
      </c>
      <c r="D958">
        <f t="shared" ca="1" si="59"/>
        <v>1210.774954068243</v>
      </c>
      <c r="E958">
        <f t="shared" ca="1" si="62"/>
        <v>0.76182137782381587</v>
      </c>
      <c r="F958">
        <f t="shared" ca="1" si="62"/>
        <v>0.80019736783778406</v>
      </c>
    </row>
    <row r="959" spans="1:6" ht="15.75" customHeight="1" x14ac:dyDescent="0.2">
      <c r="A959">
        <v>958</v>
      </c>
      <c r="B959" s="47">
        <f ca="1">IF('Inputs and Results'!$C$15='Inputs and Results'!$C$13, 'Inputs and Results'!$C$13, IF(E959 &lt;= ('Inputs and Results'!$C$14-'Inputs and Results'!$C$13)/('Inputs and Results'!$C$15-'Inputs and Results'!$C$13), 'Inputs and Results'!$C$13 + SQRT(E959*('Inputs and Results'!$C$15-'Inputs and Results'!$C$13)*('Inputs and Results'!$C$14-'Inputs and Results'!$C$13)), 'Inputs and Results'!$C$15 - SQRT((1-E959)*('Inputs and Results'!$C$15-'Inputs and Results'!$C$13)*('Inputs and Results'!$C$15-'Inputs and Results'!$C$14))))</f>
        <v>2.5013192799801414</v>
      </c>
      <c r="C959" s="47">
        <f ca="1">IF('Inputs and Results'!$G$15='Inputs and Results'!$G$13, 'Inputs and Results'!$G$13, IF(F959 &lt;= ('Inputs and Results'!$G$14-'Inputs and Results'!$G$13)/('Inputs and Results'!$G$15-'Inputs and Results'!$G$13), 'Inputs and Results'!$G$13 + SQRT(F959*('Inputs and Results'!$G$15-'Inputs and Results'!$G$13)*('Inputs and Results'!$G$14-'Inputs and Results'!$G$13)), 'Inputs and Results'!$G$15 - SQRT((1-F959)*('Inputs and Results'!$G$15-'Inputs and Results'!$G$13)*('Inputs and Results'!$G$15-'Inputs and Results'!$G$14))))</f>
        <v>521.82678344096166</v>
      </c>
      <c r="D959">
        <f t="shared" ca="1" si="59"/>
        <v>1305.2553942308994</v>
      </c>
      <c r="E959">
        <f t="shared" ca="1" si="62"/>
        <v>0.9723686154978306</v>
      </c>
      <c r="F959">
        <f t="shared" ca="1" si="62"/>
        <v>0.45779688595807999</v>
      </c>
    </row>
    <row r="960" spans="1:6" ht="15.75" customHeight="1" x14ac:dyDescent="0.2">
      <c r="A960">
        <v>959</v>
      </c>
      <c r="B960" s="47">
        <f ca="1">IF('Inputs and Results'!$C$15='Inputs and Results'!$C$13, 'Inputs and Results'!$C$13, IF(E960 &lt;= ('Inputs and Results'!$C$14-'Inputs and Results'!$C$13)/('Inputs and Results'!$C$15-'Inputs and Results'!$C$13), 'Inputs and Results'!$C$13 + SQRT(E960*('Inputs and Results'!$C$15-'Inputs and Results'!$C$13)*('Inputs and Results'!$C$14-'Inputs and Results'!$C$13)), 'Inputs and Results'!$C$15 - SQRT((1-E960)*('Inputs and Results'!$C$15-'Inputs and Results'!$C$13)*('Inputs and Results'!$C$15-'Inputs and Results'!$C$14))))</f>
        <v>0.22976834289884973</v>
      </c>
      <c r="C960" s="47">
        <f ca="1">IF('Inputs and Results'!$G$15='Inputs and Results'!$G$13, 'Inputs and Results'!$G$13, IF(F960 &lt;= ('Inputs and Results'!$G$14-'Inputs and Results'!$G$13)/('Inputs and Results'!$G$15-'Inputs and Results'!$G$13), 'Inputs and Results'!$G$13 + SQRT(F960*('Inputs and Results'!$G$15-'Inputs and Results'!$G$13)*('Inputs and Results'!$G$14-'Inputs and Results'!$G$13)), 'Inputs and Results'!$G$15 - SQRT((1-F960)*('Inputs and Results'!$G$15-'Inputs and Results'!$G$13)*('Inputs and Results'!$G$15-'Inputs and Results'!$G$14))))</f>
        <v>664.05381400234137</v>
      </c>
      <c r="D960">
        <f t="shared" ca="1" si="59"/>
        <v>152.57854443897895</v>
      </c>
      <c r="E960">
        <f t="shared" ca="1" si="62"/>
        <v>0.14731295177717929</v>
      </c>
      <c r="F960">
        <f t="shared" ca="1" si="62"/>
        <v>0.66137181026920777</v>
      </c>
    </row>
    <row r="961" spans="1:6" ht="15.75" customHeight="1" x14ac:dyDescent="0.2">
      <c r="A961">
        <v>960</v>
      </c>
      <c r="B961" s="47">
        <f ca="1">IF('Inputs and Results'!$C$15='Inputs and Results'!$C$13, 'Inputs and Results'!$C$13, IF(E961 &lt;= ('Inputs and Results'!$C$14-'Inputs and Results'!$C$13)/('Inputs and Results'!$C$15-'Inputs and Results'!$C$13), 'Inputs and Results'!$C$13 + SQRT(E961*('Inputs and Results'!$C$15-'Inputs and Results'!$C$13)*('Inputs and Results'!$C$14-'Inputs and Results'!$C$13)), 'Inputs and Results'!$C$15 - SQRT((1-E961)*('Inputs and Results'!$C$15-'Inputs and Results'!$C$13)*('Inputs and Results'!$C$15-'Inputs and Results'!$C$14))))</f>
        <v>2.103048247315825</v>
      </c>
      <c r="C961" s="47">
        <f ca="1">IF('Inputs and Results'!$G$15='Inputs and Results'!$G$13, 'Inputs and Results'!$G$13, IF(F961 &lt;= ('Inputs and Results'!$G$14-'Inputs and Results'!$G$13)/('Inputs and Results'!$G$15-'Inputs and Results'!$G$13), 'Inputs and Results'!$G$13 + SQRT(F961*('Inputs and Results'!$G$15-'Inputs and Results'!$G$13)*('Inputs and Results'!$G$14-'Inputs and Results'!$G$13)), 'Inputs and Results'!$G$15 - SQRT((1-F961)*('Inputs and Results'!$G$15-'Inputs and Results'!$G$13)*('Inputs and Results'!$G$15-'Inputs and Results'!$G$14))))</f>
        <v>623.66518092998626</v>
      </c>
      <c r="D961">
        <f t="shared" ca="1" si="59"/>
        <v>1311.5979656667146</v>
      </c>
      <c r="E961">
        <f t="shared" ca="1" si="62"/>
        <v>0.91060861703964291</v>
      </c>
      <c r="F961">
        <f t="shared" ca="1" si="62"/>
        <v>0.60841102508312439</v>
      </c>
    </row>
    <row r="962" spans="1:6" ht="15.75" customHeight="1" x14ac:dyDescent="0.2">
      <c r="A962">
        <v>961</v>
      </c>
      <c r="B962" s="47">
        <f ca="1">IF('Inputs and Results'!$C$15='Inputs and Results'!$C$13, 'Inputs and Results'!$C$13, IF(E962 &lt;= ('Inputs and Results'!$C$14-'Inputs and Results'!$C$13)/('Inputs and Results'!$C$15-'Inputs and Results'!$C$13), 'Inputs and Results'!$C$13 + SQRT(E962*('Inputs and Results'!$C$15-'Inputs and Results'!$C$13)*('Inputs and Results'!$C$14-'Inputs and Results'!$C$13)), 'Inputs and Results'!$C$15 - SQRT((1-E962)*('Inputs and Results'!$C$15-'Inputs and Results'!$C$13)*('Inputs and Results'!$C$15-'Inputs and Results'!$C$14))))</f>
        <v>1.9814173522113594</v>
      </c>
      <c r="C962" s="47">
        <f ca="1">IF('Inputs and Results'!$G$15='Inputs and Results'!$G$13, 'Inputs and Results'!$G$13, IF(F962 &lt;= ('Inputs and Results'!$G$14-'Inputs and Results'!$G$13)/('Inputs and Results'!$G$15-'Inputs and Results'!$G$13), 'Inputs and Results'!$G$13 + SQRT(F962*('Inputs and Results'!$G$15-'Inputs and Results'!$G$13)*('Inputs and Results'!$G$14-'Inputs and Results'!$G$13)), 'Inputs and Results'!$G$15 - SQRT((1-F962)*('Inputs and Results'!$G$15-'Inputs and Results'!$G$13)*('Inputs and Results'!$G$15-'Inputs and Results'!$G$14))))</f>
        <v>320.07281503361207</v>
      </c>
      <c r="D962">
        <f t="shared" ref="D962:D1025" ca="1" si="63">B962*C962</f>
        <v>634.19782967873584</v>
      </c>
      <c r="E962">
        <f t="shared" ref="E962:F981" ca="1" si="64">RAND()</f>
        <v>0.88472104329154244</v>
      </c>
      <c r="F962">
        <f t="shared" ca="1" si="64"/>
        <v>8.7202987308003466E-2</v>
      </c>
    </row>
    <row r="963" spans="1:6" ht="15.75" customHeight="1" x14ac:dyDescent="0.2">
      <c r="A963">
        <v>962</v>
      </c>
      <c r="B963" s="47">
        <f ca="1">IF('Inputs and Results'!$C$15='Inputs and Results'!$C$13, 'Inputs and Results'!$C$13, IF(E963 &lt;= ('Inputs and Results'!$C$14-'Inputs and Results'!$C$13)/('Inputs and Results'!$C$15-'Inputs and Results'!$C$13), 'Inputs and Results'!$C$13 + SQRT(E963*('Inputs and Results'!$C$15-'Inputs and Results'!$C$13)*('Inputs and Results'!$C$14-'Inputs and Results'!$C$13)), 'Inputs and Results'!$C$15 - SQRT((1-E963)*('Inputs and Results'!$C$15-'Inputs and Results'!$C$13)*('Inputs and Results'!$C$15-'Inputs and Results'!$C$14))))</f>
        <v>0.94825504356573953</v>
      </c>
      <c r="C963" s="47">
        <f ca="1">IF('Inputs and Results'!$G$15='Inputs and Results'!$G$13, 'Inputs and Results'!$G$13, IF(F963 &lt;= ('Inputs and Results'!$G$14-'Inputs and Results'!$G$13)/('Inputs and Results'!$G$15-'Inputs and Results'!$G$13), 'Inputs and Results'!$G$13 + SQRT(F963*('Inputs and Results'!$G$15-'Inputs and Results'!$G$13)*('Inputs and Results'!$G$14-'Inputs and Results'!$G$13)), 'Inputs and Results'!$G$15 - SQRT((1-F963)*('Inputs and Results'!$G$15-'Inputs and Results'!$G$13)*('Inputs and Results'!$G$15-'Inputs and Results'!$G$14))))</f>
        <v>357.64837974160855</v>
      </c>
      <c r="D963">
        <f t="shared" ca="1" si="63"/>
        <v>339.14187991309518</v>
      </c>
      <c r="E963">
        <f t="shared" ca="1" si="64"/>
        <v>0.53226029263850838</v>
      </c>
      <c r="F963">
        <f t="shared" ca="1" si="64"/>
        <v>0.16349686922474016</v>
      </c>
    </row>
    <row r="964" spans="1:6" ht="15.75" customHeight="1" x14ac:dyDescent="0.2">
      <c r="A964">
        <v>963</v>
      </c>
      <c r="B964" s="47">
        <f ca="1">IF('Inputs and Results'!$C$15='Inputs and Results'!$C$13, 'Inputs and Results'!$C$13, IF(E964 &lt;= ('Inputs and Results'!$C$14-'Inputs and Results'!$C$13)/('Inputs and Results'!$C$15-'Inputs and Results'!$C$13), 'Inputs and Results'!$C$13 + SQRT(E964*('Inputs and Results'!$C$15-'Inputs and Results'!$C$13)*('Inputs and Results'!$C$14-'Inputs and Results'!$C$13)), 'Inputs and Results'!$C$15 - SQRT((1-E964)*('Inputs and Results'!$C$15-'Inputs and Results'!$C$13)*('Inputs and Results'!$C$15-'Inputs and Results'!$C$14))))</f>
        <v>0.63699548153286667</v>
      </c>
      <c r="C964" s="47">
        <f ca="1">IF('Inputs and Results'!$G$15='Inputs and Results'!$G$13, 'Inputs and Results'!$G$13, IF(F964 &lt;= ('Inputs and Results'!$G$14-'Inputs and Results'!$G$13)/('Inputs and Results'!$G$15-'Inputs and Results'!$G$13), 'Inputs and Results'!$G$13 + SQRT(F964*('Inputs and Results'!$G$15-'Inputs and Results'!$G$13)*('Inputs and Results'!$G$14-'Inputs and Results'!$G$13)), 'Inputs and Results'!$G$15 - SQRT((1-F964)*('Inputs and Results'!$G$15-'Inputs and Results'!$G$13)*('Inputs and Results'!$G$15-'Inputs and Results'!$G$14))))</f>
        <v>590.59120842855862</v>
      </c>
      <c r="D964">
        <f t="shared" ca="1" si="63"/>
        <v>376.20393120202732</v>
      </c>
      <c r="E964">
        <f t="shared" ca="1" si="64"/>
        <v>0.37957884952265675</v>
      </c>
      <c r="F964">
        <f t="shared" ca="1" si="64"/>
        <v>0.56217740566116881</v>
      </c>
    </row>
    <row r="965" spans="1:6" ht="15.75" customHeight="1" x14ac:dyDescent="0.2">
      <c r="A965">
        <v>964</v>
      </c>
      <c r="B965" s="47">
        <f ca="1">IF('Inputs and Results'!$C$15='Inputs and Results'!$C$13, 'Inputs and Results'!$C$13, IF(E965 &lt;= ('Inputs and Results'!$C$14-'Inputs and Results'!$C$13)/('Inputs and Results'!$C$15-'Inputs and Results'!$C$13), 'Inputs and Results'!$C$13 + SQRT(E965*('Inputs and Results'!$C$15-'Inputs and Results'!$C$13)*('Inputs and Results'!$C$14-'Inputs and Results'!$C$13)), 'Inputs and Results'!$C$15 - SQRT((1-E965)*('Inputs and Results'!$C$15-'Inputs and Results'!$C$13)*('Inputs and Results'!$C$15-'Inputs and Results'!$C$14))))</f>
        <v>0.27280354117918204</v>
      </c>
      <c r="C965" s="47">
        <f ca="1">IF('Inputs and Results'!$G$15='Inputs and Results'!$G$13, 'Inputs and Results'!$G$13, IF(F965 &lt;= ('Inputs and Results'!$G$14-'Inputs and Results'!$G$13)/('Inputs and Results'!$G$15-'Inputs and Results'!$G$13), 'Inputs and Results'!$G$13 + SQRT(F965*('Inputs and Results'!$G$15-'Inputs and Results'!$G$13)*('Inputs and Results'!$G$14-'Inputs and Results'!$G$13)), 'Inputs and Results'!$G$15 - SQRT((1-F965)*('Inputs and Results'!$G$15-'Inputs and Results'!$G$13)*('Inputs and Results'!$G$15-'Inputs and Results'!$G$14))))</f>
        <v>414.8750199548831</v>
      </c>
      <c r="D965">
        <f t="shared" ca="1" si="63"/>
        <v>113.17937459047592</v>
      </c>
      <c r="E965">
        <f t="shared" ca="1" si="64"/>
        <v>0.17359994166613224</v>
      </c>
      <c r="F965">
        <f t="shared" ca="1" si="64"/>
        <v>0.27329469538628148</v>
      </c>
    </row>
    <row r="966" spans="1:6" ht="15.75" customHeight="1" x14ac:dyDescent="0.2">
      <c r="A966">
        <v>965</v>
      </c>
      <c r="B966" s="47">
        <f ca="1">IF('Inputs and Results'!$C$15='Inputs and Results'!$C$13, 'Inputs and Results'!$C$13, IF(E966 &lt;= ('Inputs and Results'!$C$14-'Inputs and Results'!$C$13)/('Inputs and Results'!$C$15-'Inputs and Results'!$C$13), 'Inputs and Results'!$C$13 + SQRT(E966*('Inputs and Results'!$C$15-'Inputs and Results'!$C$13)*('Inputs and Results'!$C$14-'Inputs and Results'!$C$13)), 'Inputs and Results'!$C$15 - SQRT((1-E966)*('Inputs and Results'!$C$15-'Inputs and Results'!$C$13)*('Inputs and Results'!$C$15-'Inputs and Results'!$C$14))))</f>
        <v>0.9663539062776314</v>
      </c>
      <c r="C966" s="47">
        <f ca="1">IF('Inputs and Results'!$G$15='Inputs and Results'!$G$13, 'Inputs and Results'!$G$13, IF(F966 &lt;= ('Inputs and Results'!$G$14-'Inputs and Results'!$G$13)/('Inputs and Results'!$G$15-'Inputs and Results'!$G$13), 'Inputs and Results'!$G$13 + SQRT(F966*('Inputs and Results'!$G$15-'Inputs and Results'!$G$13)*('Inputs and Results'!$G$14-'Inputs and Results'!$G$13)), 'Inputs and Results'!$G$15 - SQRT((1-F966)*('Inputs and Results'!$G$15-'Inputs and Results'!$G$13)*('Inputs and Results'!$G$15-'Inputs and Results'!$G$14))))</f>
        <v>377.16201576326739</v>
      </c>
      <c r="D966">
        <f t="shared" ca="1" si="63"/>
        <v>364.47198723237904</v>
      </c>
      <c r="E966">
        <f t="shared" ca="1" si="64"/>
        <v>0.54047595172086127</v>
      </c>
      <c r="F966">
        <f t="shared" ca="1" si="64"/>
        <v>0.20180426517608863</v>
      </c>
    </row>
    <row r="967" spans="1:6" ht="15.75" customHeight="1" x14ac:dyDescent="0.2">
      <c r="A967">
        <v>966</v>
      </c>
      <c r="B967" s="47">
        <f ca="1">IF('Inputs and Results'!$C$15='Inputs and Results'!$C$13, 'Inputs and Results'!$C$13, IF(E967 &lt;= ('Inputs and Results'!$C$14-'Inputs and Results'!$C$13)/('Inputs and Results'!$C$15-'Inputs and Results'!$C$13), 'Inputs and Results'!$C$13 + SQRT(E967*('Inputs and Results'!$C$15-'Inputs and Results'!$C$13)*('Inputs and Results'!$C$14-'Inputs and Results'!$C$13)), 'Inputs and Results'!$C$15 - SQRT((1-E967)*('Inputs and Results'!$C$15-'Inputs and Results'!$C$13)*('Inputs and Results'!$C$15-'Inputs and Results'!$C$14))))</f>
        <v>0.28146555926046268</v>
      </c>
      <c r="C967" s="47">
        <f ca="1">IF('Inputs and Results'!$G$15='Inputs and Results'!$G$13, 'Inputs and Results'!$G$13, IF(F967 &lt;= ('Inputs and Results'!$G$14-'Inputs and Results'!$G$13)/('Inputs and Results'!$G$15-'Inputs and Results'!$G$13), 'Inputs and Results'!$G$13 + SQRT(F967*('Inputs and Results'!$G$15-'Inputs and Results'!$G$13)*('Inputs and Results'!$G$14-'Inputs and Results'!$G$13)), 'Inputs and Results'!$G$15 - SQRT((1-F967)*('Inputs and Results'!$G$15-'Inputs and Results'!$G$13)*('Inputs and Results'!$G$15-'Inputs and Results'!$G$14))))</f>
        <v>940.12813921544307</v>
      </c>
      <c r="D967">
        <f t="shared" ca="1" si="63"/>
        <v>264.61369248077278</v>
      </c>
      <c r="E967">
        <f t="shared" ca="1" si="64"/>
        <v>0.17884116605699685</v>
      </c>
      <c r="F967">
        <f t="shared" ca="1" si="64"/>
        <v>0.9203842020986629</v>
      </c>
    </row>
    <row r="968" spans="1:6" ht="15.75" customHeight="1" x14ac:dyDescent="0.2">
      <c r="A968">
        <v>967</v>
      </c>
      <c r="B968" s="47">
        <f ca="1">IF('Inputs and Results'!$C$15='Inputs and Results'!$C$13, 'Inputs and Results'!$C$13, IF(E968 &lt;= ('Inputs and Results'!$C$14-'Inputs and Results'!$C$13)/('Inputs and Results'!$C$15-'Inputs and Results'!$C$13), 'Inputs and Results'!$C$13 + SQRT(E968*('Inputs and Results'!$C$15-'Inputs and Results'!$C$13)*('Inputs and Results'!$C$14-'Inputs and Results'!$C$13)), 'Inputs and Results'!$C$15 - SQRT((1-E968)*('Inputs and Results'!$C$15-'Inputs and Results'!$C$13)*('Inputs and Results'!$C$15-'Inputs and Results'!$C$14))))</f>
        <v>0.83861397659897019</v>
      </c>
      <c r="C968" s="47">
        <f ca="1">IF('Inputs and Results'!$G$15='Inputs and Results'!$G$13, 'Inputs and Results'!$G$13, IF(F968 &lt;= ('Inputs and Results'!$G$14-'Inputs and Results'!$G$13)/('Inputs and Results'!$G$15-'Inputs and Results'!$G$13), 'Inputs and Results'!$G$13 + SQRT(F968*('Inputs and Results'!$G$15-'Inputs and Results'!$G$13)*('Inputs and Results'!$G$14-'Inputs and Results'!$G$13)), 'Inputs and Results'!$G$15 - SQRT((1-F968)*('Inputs and Results'!$G$15-'Inputs and Results'!$G$13)*('Inputs and Results'!$G$15-'Inputs and Results'!$G$14))))</f>
        <v>580.82724511866752</v>
      </c>
      <c r="D968">
        <f t="shared" ca="1" si="63"/>
        <v>487.08984574599054</v>
      </c>
      <c r="E968">
        <f t="shared" ca="1" si="64"/>
        <v>0.48093449531629806</v>
      </c>
      <c r="F968">
        <f t="shared" ca="1" si="64"/>
        <v>0.5480354045756588</v>
      </c>
    </row>
    <row r="969" spans="1:6" ht="15.75" customHeight="1" x14ac:dyDescent="0.2">
      <c r="A969">
        <v>968</v>
      </c>
      <c r="B969" s="47">
        <f ca="1">IF('Inputs and Results'!$C$15='Inputs and Results'!$C$13, 'Inputs and Results'!$C$13, IF(E969 &lt;= ('Inputs and Results'!$C$14-'Inputs and Results'!$C$13)/('Inputs and Results'!$C$15-'Inputs and Results'!$C$13), 'Inputs and Results'!$C$13 + SQRT(E969*('Inputs and Results'!$C$15-'Inputs and Results'!$C$13)*('Inputs and Results'!$C$14-'Inputs and Results'!$C$13)), 'Inputs and Results'!$C$15 - SQRT((1-E969)*('Inputs and Results'!$C$15-'Inputs and Results'!$C$13)*('Inputs and Results'!$C$15-'Inputs and Results'!$C$14))))</f>
        <v>2.4700283849106821</v>
      </c>
      <c r="C969" s="47">
        <f ca="1">IF('Inputs and Results'!$G$15='Inputs and Results'!$G$13, 'Inputs and Results'!$G$13, IF(F969 &lt;= ('Inputs and Results'!$G$14-'Inputs and Results'!$G$13)/('Inputs and Results'!$G$15-'Inputs and Results'!$G$13), 'Inputs and Results'!$G$13 + SQRT(F969*('Inputs and Results'!$G$15-'Inputs and Results'!$G$13)*('Inputs and Results'!$G$14-'Inputs and Results'!$G$13)), 'Inputs and Results'!$G$15 - SQRT((1-F969)*('Inputs and Results'!$G$15-'Inputs and Results'!$G$13)*('Inputs and Results'!$G$15-'Inputs and Results'!$G$14))))</f>
        <v>937.1922982632334</v>
      </c>
      <c r="D969">
        <f t="shared" ca="1" si="63"/>
        <v>2314.8915788298646</v>
      </c>
      <c r="E969">
        <f t="shared" ca="1" si="64"/>
        <v>0.96879223191106889</v>
      </c>
      <c r="F969">
        <f t="shared" ca="1" si="64"/>
        <v>0.91857515954526925</v>
      </c>
    </row>
    <row r="970" spans="1:6" ht="15.75" customHeight="1" x14ac:dyDescent="0.2">
      <c r="A970">
        <v>969</v>
      </c>
      <c r="B970" s="47">
        <f ca="1">IF('Inputs and Results'!$C$15='Inputs and Results'!$C$13, 'Inputs and Results'!$C$13, IF(E970 &lt;= ('Inputs and Results'!$C$14-'Inputs and Results'!$C$13)/('Inputs and Results'!$C$15-'Inputs and Results'!$C$13), 'Inputs and Results'!$C$13 + SQRT(E970*('Inputs and Results'!$C$15-'Inputs and Results'!$C$13)*('Inputs and Results'!$C$14-'Inputs and Results'!$C$13)), 'Inputs and Results'!$C$15 - SQRT((1-E970)*('Inputs and Results'!$C$15-'Inputs and Results'!$C$13)*('Inputs and Results'!$C$15-'Inputs and Results'!$C$14))))</f>
        <v>3.4702145957625774E-2</v>
      </c>
      <c r="C970" s="47">
        <f ca="1">IF('Inputs and Results'!$G$15='Inputs and Results'!$G$13, 'Inputs and Results'!$G$13, IF(F970 &lt;= ('Inputs and Results'!$G$14-'Inputs and Results'!$G$13)/('Inputs and Results'!$G$15-'Inputs and Results'!$G$13), 'Inputs and Results'!$G$13 + SQRT(F970*('Inputs and Results'!$G$15-'Inputs and Results'!$G$13)*('Inputs and Results'!$G$14-'Inputs and Results'!$G$13)), 'Inputs and Results'!$G$15 - SQRT((1-F970)*('Inputs and Results'!$G$15-'Inputs and Results'!$G$13)*('Inputs and Results'!$G$15-'Inputs and Results'!$G$14))))</f>
        <v>367.87212055807436</v>
      </c>
      <c r="D970">
        <f t="shared" ca="1" si="63"/>
        <v>12.765952021347601</v>
      </c>
      <c r="E970">
        <f t="shared" ca="1" si="64"/>
        <v>2.3000959645743224E-2</v>
      </c>
      <c r="F970">
        <f t="shared" ca="1" si="64"/>
        <v>0.18367915752184116</v>
      </c>
    </row>
    <row r="971" spans="1:6" ht="15.75" customHeight="1" x14ac:dyDescent="0.2">
      <c r="A971">
        <v>970</v>
      </c>
      <c r="B971" s="47">
        <f ca="1">IF('Inputs and Results'!$C$15='Inputs and Results'!$C$13, 'Inputs and Results'!$C$13, IF(E971 &lt;= ('Inputs and Results'!$C$14-'Inputs and Results'!$C$13)/('Inputs and Results'!$C$15-'Inputs and Results'!$C$13), 'Inputs and Results'!$C$13 + SQRT(E971*('Inputs and Results'!$C$15-'Inputs and Results'!$C$13)*('Inputs and Results'!$C$14-'Inputs and Results'!$C$13)), 'Inputs and Results'!$C$15 - SQRT((1-E971)*('Inputs and Results'!$C$15-'Inputs and Results'!$C$13)*('Inputs and Results'!$C$15-'Inputs and Results'!$C$14))))</f>
        <v>1.544559044842017</v>
      </c>
      <c r="C971" s="47">
        <f ca="1">IF('Inputs and Results'!$G$15='Inputs and Results'!$G$13, 'Inputs and Results'!$G$13, IF(F971 &lt;= ('Inputs and Results'!$G$14-'Inputs and Results'!$G$13)/('Inputs and Results'!$G$15-'Inputs and Results'!$G$13), 'Inputs and Results'!$G$13 + SQRT(F971*('Inputs and Results'!$G$15-'Inputs and Results'!$G$13)*('Inputs and Results'!$G$14-'Inputs and Results'!$G$13)), 'Inputs and Results'!$G$15 - SQRT((1-F971)*('Inputs and Results'!$G$15-'Inputs and Results'!$G$13)*('Inputs and Results'!$G$15-'Inputs and Results'!$G$14))))</f>
        <v>818.36019833968146</v>
      </c>
      <c r="D971">
        <f t="shared" ca="1" si="63"/>
        <v>1264.005646284262</v>
      </c>
      <c r="E971">
        <f t="shared" ca="1" si="64"/>
        <v>0.76463240289431311</v>
      </c>
      <c r="F971">
        <f t="shared" ca="1" si="64"/>
        <v>0.82829297544998737</v>
      </c>
    </row>
    <row r="972" spans="1:6" ht="15.75" customHeight="1" x14ac:dyDescent="0.2">
      <c r="A972">
        <v>971</v>
      </c>
      <c r="B972" s="47">
        <f ca="1">IF('Inputs and Results'!$C$15='Inputs and Results'!$C$13, 'Inputs and Results'!$C$13, IF(E972 &lt;= ('Inputs and Results'!$C$14-'Inputs and Results'!$C$13)/('Inputs and Results'!$C$15-'Inputs and Results'!$C$13), 'Inputs and Results'!$C$13 + SQRT(E972*('Inputs and Results'!$C$15-'Inputs and Results'!$C$13)*('Inputs and Results'!$C$14-'Inputs and Results'!$C$13)), 'Inputs and Results'!$C$15 - SQRT((1-E972)*('Inputs and Results'!$C$15-'Inputs and Results'!$C$13)*('Inputs and Results'!$C$15-'Inputs and Results'!$C$14))))</f>
        <v>1.5903160603067774</v>
      </c>
      <c r="C972" s="47">
        <f ca="1">IF('Inputs and Results'!$G$15='Inputs and Results'!$G$13, 'Inputs and Results'!$G$13, IF(F972 &lt;= ('Inputs and Results'!$G$14-'Inputs and Results'!$G$13)/('Inputs and Results'!$G$15-'Inputs and Results'!$G$13), 'Inputs and Results'!$G$13 + SQRT(F972*('Inputs and Results'!$G$15-'Inputs and Results'!$G$13)*('Inputs and Results'!$G$14-'Inputs and Results'!$G$13)), 'Inputs and Results'!$G$15 - SQRT((1-F972)*('Inputs and Results'!$G$15-'Inputs and Results'!$G$13)*('Inputs and Results'!$G$15-'Inputs and Results'!$G$14))))</f>
        <v>810.90528460348389</v>
      </c>
      <c r="D972">
        <f t="shared" ca="1" si="63"/>
        <v>1289.5956974925587</v>
      </c>
      <c r="E972">
        <f t="shared" ca="1" si="64"/>
        <v>0.77919902113011053</v>
      </c>
      <c r="F972">
        <f t="shared" ca="1" si="64"/>
        <v>0.82151924093565876</v>
      </c>
    </row>
    <row r="973" spans="1:6" ht="15.75" customHeight="1" x14ac:dyDescent="0.2">
      <c r="A973">
        <v>972</v>
      </c>
      <c r="B973" s="47">
        <f ca="1">IF('Inputs and Results'!$C$15='Inputs and Results'!$C$13, 'Inputs and Results'!$C$13, IF(E973 &lt;= ('Inputs and Results'!$C$14-'Inputs and Results'!$C$13)/('Inputs and Results'!$C$15-'Inputs and Results'!$C$13), 'Inputs and Results'!$C$13 + SQRT(E973*('Inputs and Results'!$C$15-'Inputs and Results'!$C$13)*('Inputs and Results'!$C$14-'Inputs and Results'!$C$13)), 'Inputs and Results'!$C$15 - SQRT((1-E973)*('Inputs and Results'!$C$15-'Inputs and Results'!$C$13)*('Inputs and Results'!$C$15-'Inputs and Results'!$C$14))))</f>
        <v>0.76642173208253439</v>
      </c>
      <c r="C973" s="47">
        <f ca="1">IF('Inputs and Results'!$G$15='Inputs and Results'!$G$13, 'Inputs and Results'!$G$13, IF(F973 &lt;= ('Inputs and Results'!$G$14-'Inputs and Results'!$G$13)/('Inputs and Results'!$G$15-'Inputs and Results'!$G$13), 'Inputs and Results'!$G$13 + SQRT(F973*('Inputs and Results'!$G$15-'Inputs and Results'!$G$13)*('Inputs and Results'!$G$14-'Inputs and Results'!$G$13)), 'Inputs and Results'!$G$15 - SQRT((1-F973)*('Inputs and Results'!$G$15-'Inputs and Results'!$G$13)*('Inputs and Results'!$G$15-'Inputs and Results'!$G$14))))</f>
        <v>999.45154855405019</v>
      </c>
      <c r="D973">
        <f t="shared" ca="1" si="63"/>
        <v>766.00138697536636</v>
      </c>
      <c r="E973">
        <f t="shared" ca="1" si="64"/>
        <v>0.4456809023429793</v>
      </c>
      <c r="F973">
        <f t="shared" ca="1" si="64"/>
        <v>0.95258460581678028</v>
      </c>
    </row>
    <row r="974" spans="1:6" ht="15.75" customHeight="1" x14ac:dyDescent="0.2">
      <c r="A974">
        <v>973</v>
      </c>
      <c r="B974" s="47">
        <f ca="1">IF('Inputs and Results'!$C$15='Inputs and Results'!$C$13, 'Inputs and Results'!$C$13, IF(E974 &lt;= ('Inputs and Results'!$C$14-'Inputs and Results'!$C$13)/('Inputs and Results'!$C$15-'Inputs and Results'!$C$13), 'Inputs and Results'!$C$13 + SQRT(E974*('Inputs and Results'!$C$15-'Inputs and Results'!$C$13)*('Inputs and Results'!$C$14-'Inputs and Results'!$C$13)), 'Inputs and Results'!$C$15 - SQRT((1-E974)*('Inputs and Results'!$C$15-'Inputs and Results'!$C$13)*('Inputs and Results'!$C$15-'Inputs and Results'!$C$14))))</f>
        <v>1.0294663956711199</v>
      </c>
      <c r="C974" s="47">
        <f ca="1">IF('Inputs and Results'!$G$15='Inputs and Results'!$G$13, 'Inputs and Results'!$G$13, IF(F974 &lt;= ('Inputs and Results'!$G$14-'Inputs and Results'!$G$13)/('Inputs and Results'!$G$15-'Inputs and Results'!$G$13), 'Inputs and Results'!$G$13 + SQRT(F974*('Inputs and Results'!$G$15-'Inputs and Results'!$G$13)*('Inputs and Results'!$G$14-'Inputs and Results'!$G$13)), 'Inputs and Results'!$G$15 - SQRT((1-F974)*('Inputs and Results'!$G$15-'Inputs and Results'!$G$13)*('Inputs and Results'!$G$15-'Inputs and Results'!$G$14))))</f>
        <v>727.95672281717611</v>
      </c>
      <c r="D974">
        <f t="shared" ca="1" si="63"/>
        <v>749.4069836431587</v>
      </c>
      <c r="E974">
        <f t="shared" ca="1" si="64"/>
        <v>0.56855525713451471</v>
      </c>
      <c r="F974">
        <f t="shared" ca="1" si="64"/>
        <v>0.73730949631826292</v>
      </c>
    </row>
    <row r="975" spans="1:6" ht="15.75" customHeight="1" x14ac:dyDescent="0.2">
      <c r="A975">
        <v>974</v>
      </c>
      <c r="B975" s="47">
        <f ca="1">IF('Inputs and Results'!$C$15='Inputs and Results'!$C$13, 'Inputs and Results'!$C$13, IF(E975 &lt;= ('Inputs and Results'!$C$14-'Inputs and Results'!$C$13)/('Inputs and Results'!$C$15-'Inputs and Results'!$C$13), 'Inputs and Results'!$C$13 + SQRT(E975*('Inputs and Results'!$C$15-'Inputs and Results'!$C$13)*('Inputs and Results'!$C$14-'Inputs and Results'!$C$13)), 'Inputs and Results'!$C$15 - SQRT((1-E975)*('Inputs and Results'!$C$15-'Inputs and Results'!$C$13)*('Inputs and Results'!$C$15-'Inputs and Results'!$C$14))))</f>
        <v>9.6947862995225176E-2</v>
      </c>
      <c r="C975" s="47">
        <f ca="1">IF('Inputs and Results'!$G$15='Inputs and Results'!$G$13, 'Inputs and Results'!$G$13, IF(F975 &lt;= ('Inputs and Results'!$G$14-'Inputs and Results'!$G$13)/('Inputs and Results'!$G$15-'Inputs and Results'!$G$13), 'Inputs and Results'!$G$13 + SQRT(F975*('Inputs and Results'!$G$15-'Inputs and Results'!$G$13)*('Inputs and Results'!$G$14-'Inputs and Results'!$G$13)), 'Inputs and Results'!$G$15 - SQRT((1-F975)*('Inputs and Results'!$G$15-'Inputs and Results'!$G$13)*('Inputs and Results'!$G$15-'Inputs and Results'!$G$14))))</f>
        <v>487.53917957130193</v>
      </c>
      <c r="D975">
        <f t="shared" ca="1" si="63"/>
        <v>47.265881585883065</v>
      </c>
      <c r="E975">
        <f t="shared" ca="1" si="64"/>
        <v>6.3587587759112218E-2</v>
      </c>
      <c r="F975">
        <f t="shared" ca="1" si="64"/>
        <v>0.40158466680349869</v>
      </c>
    </row>
    <row r="976" spans="1:6" ht="15.75" customHeight="1" x14ac:dyDescent="0.2">
      <c r="A976">
        <v>975</v>
      </c>
      <c r="B976" s="47">
        <f ca="1">IF('Inputs and Results'!$C$15='Inputs and Results'!$C$13, 'Inputs and Results'!$C$13, IF(E976 &lt;= ('Inputs and Results'!$C$14-'Inputs and Results'!$C$13)/('Inputs and Results'!$C$15-'Inputs and Results'!$C$13), 'Inputs and Results'!$C$13 + SQRT(E976*('Inputs and Results'!$C$15-'Inputs and Results'!$C$13)*('Inputs and Results'!$C$14-'Inputs and Results'!$C$13)), 'Inputs and Results'!$C$15 - SQRT((1-E976)*('Inputs and Results'!$C$15-'Inputs and Results'!$C$13)*('Inputs and Results'!$C$15-'Inputs and Results'!$C$14))))</f>
        <v>2.8014206307598695</v>
      </c>
      <c r="C976" s="47">
        <f ca="1">IF('Inputs and Results'!$G$15='Inputs and Results'!$G$13, 'Inputs and Results'!$G$13, IF(F976 &lt;= ('Inputs and Results'!$G$14-'Inputs and Results'!$G$13)/('Inputs and Results'!$G$15-'Inputs and Results'!$G$13), 'Inputs and Results'!$G$13 + SQRT(F976*('Inputs and Results'!$G$15-'Inputs and Results'!$G$13)*('Inputs and Results'!$G$14-'Inputs and Results'!$G$13)), 'Inputs and Results'!$G$15 - SQRT((1-F976)*('Inputs and Results'!$G$15-'Inputs and Results'!$G$13)*('Inputs and Results'!$G$15-'Inputs and Results'!$G$14))))</f>
        <v>535.69882481272327</v>
      </c>
      <c r="D976">
        <f t="shared" ca="1" si="63"/>
        <v>1500.7177397041801</v>
      </c>
      <c r="E976">
        <f t="shared" ca="1" si="64"/>
        <v>0.99561847045691021</v>
      </c>
      <c r="F976">
        <f t="shared" ca="1" si="64"/>
        <v>0.47975156664768981</v>
      </c>
    </row>
    <row r="977" spans="1:6" ht="15.75" customHeight="1" x14ac:dyDescent="0.2">
      <c r="A977">
        <v>976</v>
      </c>
      <c r="B977" s="47">
        <f ca="1">IF('Inputs and Results'!$C$15='Inputs and Results'!$C$13, 'Inputs and Results'!$C$13, IF(E977 &lt;= ('Inputs and Results'!$C$14-'Inputs and Results'!$C$13)/('Inputs and Results'!$C$15-'Inputs and Results'!$C$13), 'Inputs and Results'!$C$13 + SQRT(E977*('Inputs and Results'!$C$15-'Inputs and Results'!$C$13)*('Inputs and Results'!$C$14-'Inputs and Results'!$C$13)), 'Inputs and Results'!$C$15 - SQRT((1-E977)*('Inputs and Results'!$C$15-'Inputs and Results'!$C$13)*('Inputs and Results'!$C$15-'Inputs and Results'!$C$14))))</f>
        <v>2.3971998546808861</v>
      </c>
      <c r="C977" s="47">
        <f ca="1">IF('Inputs and Results'!$G$15='Inputs and Results'!$G$13, 'Inputs and Results'!$G$13, IF(F977 &lt;= ('Inputs and Results'!$G$14-'Inputs and Results'!$G$13)/('Inputs and Results'!$G$15-'Inputs and Results'!$G$13), 'Inputs and Results'!$G$13 + SQRT(F977*('Inputs and Results'!$G$15-'Inputs and Results'!$G$13)*('Inputs and Results'!$G$14-'Inputs and Results'!$G$13)), 'Inputs and Results'!$G$15 - SQRT((1-F977)*('Inputs and Results'!$G$15-'Inputs and Results'!$G$13)*('Inputs and Results'!$G$15-'Inputs and Results'!$G$14))))</f>
        <v>924.78406973696303</v>
      </c>
      <c r="D977">
        <f t="shared" ca="1" si="63"/>
        <v>2216.8922375846464</v>
      </c>
      <c r="E977">
        <f t="shared" ca="1" si="64"/>
        <v>0.95962577608925059</v>
      </c>
      <c r="F977">
        <f t="shared" ca="1" si="64"/>
        <v>0.91070484889253311</v>
      </c>
    </row>
    <row r="978" spans="1:6" ht="15.75" customHeight="1" x14ac:dyDescent="0.2">
      <c r="A978">
        <v>977</v>
      </c>
      <c r="B978" s="47">
        <f ca="1">IF('Inputs and Results'!$C$15='Inputs and Results'!$C$13, 'Inputs and Results'!$C$13, IF(E978 &lt;= ('Inputs and Results'!$C$14-'Inputs and Results'!$C$13)/('Inputs and Results'!$C$15-'Inputs and Results'!$C$13), 'Inputs and Results'!$C$13 + SQRT(E978*('Inputs and Results'!$C$15-'Inputs and Results'!$C$13)*('Inputs and Results'!$C$14-'Inputs and Results'!$C$13)), 'Inputs and Results'!$C$15 - SQRT((1-E978)*('Inputs and Results'!$C$15-'Inputs and Results'!$C$13)*('Inputs and Results'!$C$15-'Inputs and Results'!$C$14))))</f>
        <v>1.3219333086742553</v>
      </c>
      <c r="C978" s="47">
        <f ca="1">IF('Inputs and Results'!$G$15='Inputs and Results'!$G$13, 'Inputs and Results'!$G$13, IF(F978 &lt;= ('Inputs and Results'!$G$14-'Inputs and Results'!$G$13)/('Inputs and Results'!$G$15-'Inputs and Results'!$G$13), 'Inputs and Results'!$G$13 + SQRT(F978*('Inputs and Results'!$G$15-'Inputs and Results'!$G$13)*('Inputs and Results'!$G$14-'Inputs and Results'!$G$13)), 'Inputs and Results'!$G$15 - SQRT((1-F978)*('Inputs and Results'!$G$15-'Inputs and Results'!$G$13)*('Inputs and Results'!$G$15-'Inputs and Results'!$G$14))))</f>
        <v>698.26720508921539</v>
      </c>
      <c r="D978">
        <f t="shared" ca="1" si="63"/>
        <v>923.0626767623113</v>
      </c>
      <c r="E978">
        <f t="shared" ca="1" si="64"/>
        <v>0.68712135327367418</v>
      </c>
      <c r="F978">
        <f t="shared" ca="1" si="64"/>
        <v>0.70322609082915422</v>
      </c>
    </row>
    <row r="979" spans="1:6" ht="15.75" customHeight="1" x14ac:dyDescent="0.2">
      <c r="A979">
        <v>978</v>
      </c>
      <c r="B979" s="47">
        <f ca="1">IF('Inputs and Results'!$C$15='Inputs and Results'!$C$13, 'Inputs and Results'!$C$13, IF(E979 &lt;= ('Inputs and Results'!$C$14-'Inputs and Results'!$C$13)/('Inputs and Results'!$C$15-'Inputs and Results'!$C$13), 'Inputs and Results'!$C$13 + SQRT(E979*('Inputs and Results'!$C$15-'Inputs and Results'!$C$13)*('Inputs and Results'!$C$14-'Inputs and Results'!$C$13)), 'Inputs and Results'!$C$15 - SQRT((1-E979)*('Inputs and Results'!$C$15-'Inputs and Results'!$C$13)*('Inputs and Results'!$C$15-'Inputs and Results'!$C$14))))</f>
        <v>0.77668152415087821</v>
      </c>
      <c r="C979" s="47">
        <f ca="1">IF('Inputs and Results'!$G$15='Inputs and Results'!$G$13, 'Inputs and Results'!$G$13, IF(F979 &lt;= ('Inputs and Results'!$G$14-'Inputs and Results'!$G$13)/('Inputs and Results'!$G$15-'Inputs and Results'!$G$13), 'Inputs and Results'!$G$13 + SQRT(F979*('Inputs and Results'!$G$15-'Inputs and Results'!$G$13)*('Inputs and Results'!$G$14-'Inputs and Results'!$G$13)), 'Inputs and Results'!$G$15 - SQRT((1-F979)*('Inputs and Results'!$G$15-'Inputs and Results'!$G$13)*('Inputs and Results'!$G$15-'Inputs and Results'!$G$14))))</f>
        <v>560.91936336784011</v>
      </c>
      <c r="D979">
        <f t="shared" ca="1" si="63"/>
        <v>435.65570606627432</v>
      </c>
      <c r="E979">
        <f t="shared" ca="1" si="64"/>
        <v>0.45076166166088194</v>
      </c>
      <c r="F979">
        <f t="shared" ca="1" si="64"/>
        <v>0.5185046936918084</v>
      </c>
    </row>
    <row r="980" spans="1:6" ht="15.75" customHeight="1" x14ac:dyDescent="0.2">
      <c r="A980">
        <v>979</v>
      </c>
      <c r="B980" s="47">
        <f ca="1">IF('Inputs and Results'!$C$15='Inputs and Results'!$C$13, 'Inputs and Results'!$C$13, IF(E980 &lt;= ('Inputs and Results'!$C$14-'Inputs and Results'!$C$13)/('Inputs and Results'!$C$15-'Inputs and Results'!$C$13), 'Inputs and Results'!$C$13 + SQRT(E980*('Inputs and Results'!$C$15-'Inputs and Results'!$C$13)*('Inputs and Results'!$C$14-'Inputs and Results'!$C$13)), 'Inputs and Results'!$C$15 - SQRT((1-E980)*('Inputs and Results'!$C$15-'Inputs and Results'!$C$13)*('Inputs and Results'!$C$15-'Inputs and Results'!$C$14))))</f>
        <v>1.8361417356699037</v>
      </c>
      <c r="C980" s="47">
        <f ca="1">IF('Inputs and Results'!$G$15='Inputs and Results'!$G$13, 'Inputs and Results'!$G$13, IF(F980 &lt;= ('Inputs and Results'!$G$14-'Inputs and Results'!$G$13)/('Inputs and Results'!$G$15-'Inputs and Results'!$G$13), 'Inputs and Results'!$G$13 + SQRT(F980*('Inputs and Results'!$G$15-'Inputs and Results'!$G$13)*('Inputs and Results'!$G$14-'Inputs and Results'!$G$13)), 'Inputs and Results'!$G$15 - SQRT((1-F980)*('Inputs and Results'!$G$15-'Inputs and Results'!$G$13)*('Inputs and Results'!$G$15-'Inputs and Results'!$G$14))))</f>
        <v>771.94102338175776</v>
      </c>
      <c r="D980">
        <f t="shared" ca="1" si="63"/>
        <v>1417.3931305069823</v>
      </c>
      <c r="E980">
        <f t="shared" ca="1" si="64"/>
        <v>0.84949266006117063</v>
      </c>
      <c r="F980">
        <f t="shared" ca="1" si="64"/>
        <v>0.78398298659996768</v>
      </c>
    </row>
    <row r="981" spans="1:6" ht="15.75" customHeight="1" x14ac:dyDescent="0.2">
      <c r="A981">
        <v>980</v>
      </c>
      <c r="B981" s="47">
        <f ca="1">IF('Inputs and Results'!$C$15='Inputs and Results'!$C$13, 'Inputs and Results'!$C$13, IF(E981 &lt;= ('Inputs and Results'!$C$14-'Inputs and Results'!$C$13)/('Inputs and Results'!$C$15-'Inputs and Results'!$C$13), 'Inputs and Results'!$C$13 + SQRT(E981*('Inputs and Results'!$C$15-'Inputs and Results'!$C$13)*('Inputs and Results'!$C$14-'Inputs and Results'!$C$13)), 'Inputs and Results'!$C$15 - SQRT((1-E981)*('Inputs and Results'!$C$15-'Inputs and Results'!$C$13)*('Inputs and Results'!$C$15-'Inputs and Results'!$C$14))))</f>
        <v>2.6997747495586681</v>
      </c>
      <c r="C981" s="47">
        <f ca="1">IF('Inputs and Results'!$G$15='Inputs and Results'!$G$13, 'Inputs and Results'!$G$13, IF(F981 &lt;= ('Inputs and Results'!$G$14-'Inputs and Results'!$G$13)/('Inputs and Results'!$G$15-'Inputs and Results'!$G$13), 'Inputs and Results'!$G$13 + SQRT(F981*('Inputs and Results'!$G$15-'Inputs and Results'!$G$13)*('Inputs and Results'!$G$14-'Inputs and Results'!$G$13)), 'Inputs and Results'!$G$15 - SQRT((1-F981)*('Inputs and Results'!$G$15-'Inputs and Results'!$G$13)*('Inputs and Results'!$G$15-'Inputs and Results'!$G$14))))</f>
        <v>682.573635938998</v>
      </c>
      <c r="D981">
        <f t="shared" ca="1" si="63"/>
        <v>1842.7950670225578</v>
      </c>
      <c r="E981">
        <f t="shared" ca="1" si="64"/>
        <v>0.98998497766638216</v>
      </c>
      <c r="F981">
        <f t="shared" ca="1" si="64"/>
        <v>0.68437031194508569</v>
      </c>
    </row>
    <row r="982" spans="1:6" ht="15.75" customHeight="1" x14ac:dyDescent="0.2">
      <c r="A982">
        <v>981</v>
      </c>
      <c r="B982" s="47">
        <f ca="1">IF('Inputs and Results'!$C$15='Inputs and Results'!$C$13, 'Inputs and Results'!$C$13, IF(E982 &lt;= ('Inputs and Results'!$C$14-'Inputs and Results'!$C$13)/('Inputs and Results'!$C$15-'Inputs and Results'!$C$13), 'Inputs and Results'!$C$13 + SQRT(E982*('Inputs and Results'!$C$15-'Inputs and Results'!$C$13)*('Inputs and Results'!$C$14-'Inputs and Results'!$C$13)), 'Inputs and Results'!$C$15 - SQRT((1-E982)*('Inputs and Results'!$C$15-'Inputs and Results'!$C$13)*('Inputs and Results'!$C$15-'Inputs and Results'!$C$14))))</f>
        <v>0.83633656053821337</v>
      </c>
      <c r="C982" s="47">
        <f ca="1">IF('Inputs and Results'!$G$15='Inputs and Results'!$G$13, 'Inputs and Results'!$G$13, IF(F982 &lt;= ('Inputs and Results'!$G$14-'Inputs and Results'!$G$13)/('Inputs and Results'!$G$15-'Inputs and Results'!$G$13), 'Inputs and Results'!$G$13 + SQRT(F982*('Inputs and Results'!$G$15-'Inputs and Results'!$G$13)*('Inputs and Results'!$G$14-'Inputs and Results'!$G$13)), 'Inputs and Results'!$G$15 - SQRT((1-F982)*('Inputs and Results'!$G$15-'Inputs and Results'!$G$13)*('Inputs and Results'!$G$15-'Inputs and Results'!$G$14))))</f>
        <v>460.03773296552163</v>
      </c>
      <c r="D982">
        <f t="shared" ca="1" si="63"/>
        <v>384.74637530618139</v>
      </c>
      <c r="E982">
        <f t="shared" ref="E982:F1001" ca="1" si="65">RAND()</f>
        <v>0.47984005785959893</v>
      </c>
      <c r="F982">
        <f t="shared" ca="1" si="65"/>
        <v>0.35449458746417029</v>
      </c>
    </row>
    <row r="983" spans="1:6" ht="15.75" customHeight="1" x14ac:dyDescent="0.2">
      <c r="A983">
        <v>982</v>
      </c>
      <c r="B983" s="47">
        <f ca="1">IF('Inputs and Results'!$C$15='Inputs and Results'!$C$13, 'Inputs and Results'!$C$13, IF(E983 &lt;= ('Inputs and Results'!$C$14-'Inputs and Results'!$C$13)/('Inputs and Results'!$C$15-'Inputs and Results'!$C$13), 'Inputs and Results'!$C$13 + SQRT(E983*('Inputs and Results'!$C$15-'Inputs and Results'!$C$13)*('Inputs and Results'!$C$14-'Inputs and Results'!$C$13)), 'Inputs and Results'!$C$15 - SQRT((1-E983)*('Inputs and Results'!$C$15-'Inputs and Results'!$C$13)*('Inputs and Results'!$C$15-'Inputs and Results'!$C$14))))</f>
        <v>0.71901479783622824</v>
      </c>
      <c r="C983" s="47">
        <f ca="1">IF('Inputs and Results'!$G$15='Inputs and Results'!$G$13, 'Inputs and Results'!$G$13, IF(F983 &lt;= ('Inputs and Results'!$G$14-'Inputs and Results'!$G$13)/('Inputs and Results'!$G$15-'Inputs and Results'!$G$13), 'Inputs and Results'!$G$13 + SQRT(F983*('Inputs and Results'!$G$15-'Inputs and Results'!$G$13)*('Inputs and Results'!$G$14-'Inputs and Results'!$G$13)), 'Inputs and Results'!$G$15 - SQRT((1-F983)*('Inputs and Results'!$G$15-'Inputs and Results'!$G$13)*('Inputs and Results'!$G$15-'Inputs and Results'!$G$14))))</f>
        <v>408.9673898226597</v>
      </c>
      <c r="D983">
        <f t="shared" ca="1" si="63"/>
        <v>294.05360511494962</v>
      </c>
      <c r="E983">
        <f t="shared" ca="1" si="65"/>
        <v>0.42190072305665527</v>
      </c>
      <c r="F983">
        <f t="shared" ca="1" si="65"/>
        <v>0.26231744237312749</v>
      </c>
    </row>
    <row r="984" spans="1:6" ht="15.75" customHeight="1" x14ac:dyDescent="0.2">
      <c r="A984">
        <v>983</v>
      </c>
      <c r="B984" s="47">
        <f ca="1">IF('Inputs and Results'!$C$15='Inputs and Results'!$C$13, 'Inputs and Results'!$C$13, IF(E984 &lt;= ('Inputs and Results'!$C$14-'Inputs and Results'!$C$13)/('Inputs and Results'!$C$15-'Inputs and Results'!$C$13), 'Inputs and Results'!$C$13 + SQRT(E984*('Inputs and Results'!$C$15-'Inputs and Results'!$C$13)*('Inputs and Results'!$C$14-'Inputs and Results'!$C$13)), 'Inputs and Results'!$C$15 - SQRT((1-E984)*('Inputs and Results'!$C$15-'Inputs and Results'!$C$13)*('Inputs and Results'!$C$15-'Inputs and Results'!$C$14))))</f>
        <v>0.34298751346214118</v>
      </c>
      <c r="C984" s="47">
        <f ca="1">IF('Inputs and Results'!$G$15='Inputs and Results'!$G$13, 'Inputs and Results'!$G$13, IF(F984 &lt;= ('Inputs and Results'!$G$14-'Inputs and Results'!$G$13)/('Inputs and Results'!$G$15-'Inputs and Results'!$G$13), 'Inputs and Results'!$G$13 + SQRT(F984*('Inputs and Results'!$G$15-'Inputs and Results'!$G$13)*('Inputs and Results'!$G$14-'Inputs and Results'!$G$13)), 'Inputs and Results'!$G$15 - SQRT((1-F984)*('Inputs and Results'!$G$15-'Inputs and Results'!$G$13)*('Inputs and Results'!$G$15-'Inputs and Results'!$G$14))))</f>
        <v>454.43411643127138</v>
      </c>
      <c r="D984">
        <f t="shared" ca="1" si="63"/>
        <v>155.86522762712693</v>
      </c>
      <c r="E984">
        <f t="shared" ca="1" si="65"/>
        <v>0.21558718293132273</v>
      </c>
      <c r="F984">
        <f t="shared" ca="1" si="65"/>
        <v>0.34468094946881966</v>
      </c>
    </row>
    <row r="985" spans="1:6" ht="15.75" customHeight="1" x14ac:dyDescent="0.2">
      <c r="A985">
        <v>984</v>
      </c>
      <c r="B985" s="47">
        <f ca="1">IF('Inputs and Results'!$C$15='Inputs and Results'!$C$13, 'Inputs and Results'!$C$13, IF(E985 &lt;= ('Inputs and Results'!$C$14-'Inputs and Results'!$C$13)/('Inputs and Results'!$C$15-'Inputs and Results'!$C$13), 'Inputs and Results'!$C$13 + SQRT(E985*('Inputs and Results'!$C$15-'Inputs and Results'!$C$13)*('Inputs and Results'!$C$14-'Inputs and Results'!$C$13)), 'Inputs and Results'!$C$15 - SQRT((1-E985)*('Inputs and Results'!$C$15-'Inputs and Results'!$C$13)*('Inputs and Results'!$C$15-'Inputs and Results'!$C$14))))</f>
        <v>0.6466147801343749</v>
      </c>
      <c r="C985" s="47">
        <f ca="1">IF('Inputs and Results'!$G$15='Inputs and Results'!$G$13, 'Inputs and Results'!$G$13, IF(F985 &lt;= ('Inputs and Results'!$G$14-'Inputs and Results'!$G$13)/('Inputs and Results'!$G$15-'Inputs and Results'!$G$13), 'Inputs and Results'!$G$13 + SQRT(F985*('Inputs and Results'!$G$15-'Inputs and Results'!$G$13)*('Inputs and Results'!$G$14-'Inputs and Results'!$G$13)), 'Inputs and Results'!$G$15 - SQRT((1-F985)*('Inputs and Results'!$G$15-'Inputs and Results'!$G$13)*('Inputs and Results'!$G$15-'Inputs and Results'!$G$14))))</f>
        <v>584.09733774950973</v>
      </c>
      <c r="D985">
        <f t="shared" ca="1" si="63"/>
        <v>377.68597162597297</v>
      </c>
      <c r="E985">
        <f t="shared" ca="1" si="65"/>
        <v>0.38461977854644702</v>
      </c>
      <c r="F985">
        <f t="shared" ca="1" si="65"/>
        <v>0.55279680024044886</v>
      </c>
    </row>
    <row r="986" spans="1:6" ht="15.75" customHeight="1" x14ac:dyDescent="0.2">
      <c r="A986">
        <v>985</v>
      </c>
      <c r="B986" s="47">
        <f ca="1">IF('Inputs and Results'!$C$15='Inputs and Results'!$C$13, 'Inputs and Results'!$C$13, IF(E986 &lt;= ('Inputs and Results'!$C$14-'Inputs and Results'!$C$13)/('Inputs and Results'!$C$15-'Inputs and Results'!$C$13), 'Inputs and Results'!$C$13 + SQRT(E986*('Inputs and Results'!$C$15-'Inputs and Results'!$C$13)*('Inputs and Results'!$C$14-'Inputs and Results'!$C$13)), 'Inputs and Results'!$C$15 - SQRT((1-E986)*('Inputs and Results'!$C$15-'Inputs and Results'!$C$13)*('Inputs and Results'!$C$15-'Inputs and Results'!$C$14))))</f>
        <v>0.3517344605271111</v>
      </c>
      <c r="C986" s="47">
        <f ca="1">IF('Inputs and Results'!$G$15='Inputs and Results'!$G$13, 'Inputs and Results'!$G$13, IF(F986 &lt;= ('Inputs and Results'!$G$14-'Inputs and Results'!$G$13)/('Inputs and Results'!$G$15-'Inputs and Results'!$G$13), 'Inputs and Results'!$G$13 + SQRT(F986*('Inputs and Results'!$G$15-'Inputs and Results'!$G$13)*('Inputs and Results'!$G$14-'Inputs and Results'!$G$13)), 'Inputs and Results'!$G$15 - SQRT((1-F986)*('Inputs and Results'!$G$15-'Inputs and Results'!$G$13)*('Inputs and Results'!$G$15-'Inputs and Results'!$G$14))))</f>
        <v>455.74655649267913</v>
      </c>
      <c r="D986">
        <f t="shared" ca="1" si="63"/>
        <v>160.30176918504105</v>
      </c>
      <c r="E986">
        <f t="shared" ca="1" si="65"/>
        <v>0.22074329249337432</v>
      </c>
      <c r="F986">
        <f t="shared" ca="1" si="65"/>
        <v>0.34698607097215894</v>
      </c>
    </row>
    <row r="987" spans="1:6" ht="15.75" customHeight="1" x14ac:dyDescent="0.2">
      <c r="A987">
        <v>986</v>
      </c>
      <c r="B987" s="47">
        <f ca="1">IF('Inputs and Results'!$C$15='Inputs and Results'!$C$13, 'Inputs and Results'!$C$13, IF(E987 &lt;= ('Inputs and Results'!$C$14-'Inputs and Results'!$C$13)/('Inputs and Results'!$C$15-'Inputs and Results'!$C$13), 'Inputs and Results'!$C$13 + SQRT(E987*('Inputs and Results'!$C$15-'Inputs and Results'!$C$13)*('Inputs and Results'!$C$14-'Inputs and Results'!$C$13)), 'Inputs and Results'!$C$15 - SQRT((1-E987)*('Inputs and Results'!$C$15-'Inputs and Results'!$C$13)*('Inputs and Results'!$C$15-'Inputs and Results'!$C$14))))</f>
        <v>4.6497863177177301E-3</v>
      </c>
      <c r="C987" s="47">
        <f ca="1">IF('Inputs and Results'!$G$15='Inputs and Results'!$G$13, 'Inputs and Results'!$G$13, IF(F987 &lt;= ('Inputs and Results'!$G$14-'Inputs and Results'!$G$13)/('Inputs and Results'!$G$15-'Inputs and Results'!$G$13), 'Inputs and Results'!$G$13 + SQRT(F987*('Inputs and Results'!$G$15-'Inputs and Results'!$G$13)*('Inputs and Results'!$G$14-'Inputs and Results'!$G$13)), 'Inputs and Results'!$G$15 - SQRT((1-F987)*('Inputs and Results'!$G$15-'Inputs and Results'!$G$13)*('Inputs and Results'!$G$15-'Inputs and Results'!$G$14))))</f>
        <v>548.51439327964488</v>
      </c>
      <c r="D987">
        <f t="shared" ca="1" si="63"/>
        <v>2.5504747209429346</v>
      </c>
      <c r="E987">
        <f t="shared" ca="1" si="65"/>
        <v>3.0974552659451815E-3</v>
      </c>
      <c r="F987">
        <f t="shared" ca="1" si="65"/>
        <v>0.49963100608931987</v>
      </c>
    </row>
    <row r="988" spans="1:6" ht="15.75" customHeight="1" x14ac:dyDescent="0.2">
      <c r="A988">
        <v>987</v>
      </c>
      <c r="B988" s="47">
        <f ca="1">IF('Inputs and Results'!$C$15='Inputs and Results'!$C$13, 'Inputs and Results'!$C$13, IF(E988 &lt;= ('Inputs and Results'!$C$14-'Inputs and Results'!$C$13)/('Inputs and Results'!$C$15-'Inputs and Results'!$C$13), 'Inputs and Results'!$C$13 + SQRT(E988*('Inputs and Results'!$C$15-'Inputs and Results'!$C$13)*('Inputs and Results'!$C$14-'Inputs and Results'!$C$13)), 'Inputs and Results'!$C$15 - SQRT((1-E988)*('Inputs and Results'!$C$15-'Inputs and Results'!$C$13)*('Inputs and Results'!$C$15-'Inputs and Results'!$C$14))))</f>
        <v>1.6622730470319835</v>
      </c>
      <c r="C988" s="47">
        <f ca="1">IF('Inputs and Results'!$G$15='Inputs and Results'!$G$13, 'Inputs and Results'!$G$13, IF(F988 &lt;= ('Inputs and Results'!$G$14-'Inputs and Results'!$G$13)/('Inputs and Results'!$G$15-'Inputs and Results'!$G$13), 'Inputs and Results'!$G$13 + SQRT(F988*('Inputs and Results'!$G$15-'Inputs and Results'!$G$13)*('Inputs and Results'!$G$14-'Inputs and Results'!$G$13)), 'Inputs and Results'!$G$15 - SQRT((1-F988)*('Inputs and Results'!$G$15-'Inputs and Results'!$G$13)*('Inputs and Results'!$G$15-'Inputs and Results'!$G$14))))</f>
        <v>959.98168313248925</v>
      </c>
      <c r="D988">
        <f t="shared" ca="1" si="63"/>
        <v>1595.751677515535</v>
      </c>
      <c r="E988">
        <f t="shared" ca="1" si="65"/>
        <v>0.80116517770032292</v>
      </c>
      <c r="F988">
        <f t="shared" ca="1" si="65"/>
        <v>0.93208440474828169</v>
      </c>
    </row>
    <row r="989" spans="1:6" ht="15.75" customHeight="1" x14ac:dyDescent="0.2">
      <c r="A989">
        <v>988</v>
      </c>
      <c r="B989" s="47">
        <f ca="1">IF('Inputs and Results'!$C$15='Inputs and Results'!$C$13, 'Inputs and Results'!$C$13, IF(E989 &lt;= ('Inputs and Results'!$C$14-'Inputs and Results'!$C$13)/('Inputs and Results'!$C$15-'Inputs and Results'!$C$13), 'Inputs and Results'!$C$13 + SQRT(E989*('Inputs and Results'!$C$15-'Inputs and Results'!$C$13)*('Inputs and Results'!$C$14-'Inputs and Results'!$C$13)), 'Inputs and Results'!$C$15 - SQRT((1-E989)*('Inputs and Results'!$C$15-'Inputs and Results'!$C$13)*('Inputs and Results'!$C$15-'Inputs and Results'!$C$14))))</f>
        <v>3.8304470287126691E-2</v>
      </c>
      <c r="C989" s="47">
        <f ca="1">IF('Inputs and Results'!$G$15='Inputs and Results'!$G$13, 'Inputs and Results'!$G$13, IF(F989 &lt;= ('Inputs and Results'!$G$14-'Inputs and Results'!$G$13)/('Inputs and Results'!$G$15-'Inputs and Results'!$G$13), 'Inputs and Results'!$G$13 + SQRT(F989*('Inputs and Results'!$G$15-'Inputs and Results'!$G$13)*('Inputs and Results'!$G$14-'Inputs and Results'!$G$13)), 'Inputs and Results'!$G$15 - SQRT((1-F989)*('Inputs and Results'!$G$15-'Inputs and Results'!$G$13)*('Inputs and Results'!$G$15-'Inputs and Results'!$G$14))))</f>
        <v>348.60477861534184</v>
      </c>
      <c r="D989">
        <f t="shared" ca="1" si="63"/>
        <v>13.35312138442174</v>
      </c>
      <c r="E989">
        <f t="shared" ca="1" si="65"/>
        <v>2.5373287697642466E-2</v>
      </c>
      <c r="F989">
        <f t="shared" ca="1" si="65"/>
        <v>0.14543882812003761</v>
      </c>
    </row>
    <row r="990" spans="1:6" ht="15.75" customHeight="1" x14ac:dyDescent="0.2">
      <c r="A990">
        <v>989</v>
      </c>
      <c r="B990" s="47">
        <f ca="1">IF('Inputs and Results'!$C$15='Inputs and Results'!$C$13, 'Inputs and Results'!$C$13, IF(E990 &lt;= ('Inputs and Results'!$C$14-'Inputs and Results'!$C$13)/('Inputs and Results'!$C$15-'Inputs and Results'!$C$13), 'Inputs and Results'!$C$13 + SQRT(E990*('Inputs and Results'!$C$15-'Inputs and Results'!$C$13)*('Inputs and Results'!$C$14-'Inputs and Results'!$C$13)), 'Inputs and Results'!$C$15 - SQRT((1-E990)*('Inputs and Results'!$C$15-'Inputs and Results'!$C$13)*('Inputs and Results'!$C$15-'Inputs and Results'!$C$14))))</f>
        <v>1.3410850239699463</v>
      </c>
      <c r="C990" s="47">
        <f ca="1">IF('Inputs and Results'!$G$15='Inputs and Results'!$G$13, 'Inputs and Results'!$G$13, IF(F990 &lt;= ('Inputs and Results'!$G$14-'Inputs and Results'!$G$13)/('Inputs and Results'!$G$15-'Inputs and Results'!$G$13), 'Inputs and Results'!$G$13 + SQRT(F990*('Inputs and Results'!$G$15-'Inputs and Results'!$G$13)*('Inputs and Results'!$G$14-'Inputs and Results'!$G$13)), 'Inputs and Results'!$G$15 - SQRT((1-F990)*('Inputs and Results'!$G$15-'Inputs and Results'!$G$13)*('Inputs and Results'!$G$15-'Inputs and Results'!$G$14))))</f>
        <v>283.758573593439</v>
      </c>
      <c r="D990">
        <f t="shared" ca="1" si="63"/>
        <v>380.54437346923493</v>
      </c>
      <c r="E990">
        <f t="shared" ca="1" si="65"/>
        <v>0.69422234470035626</v>
      </c>
      <c r="F990">
        <f t="shared" ca="1" si="65"/>
        <v>1.0306797875215157E-2</v>
      </c>
    </row>
    <row r="991" spans="1:6" ht="15.75" customHeight="1" x14ac:dyDescent="0.2">
      <c r="A991">
        <v>990</v>
      </c>
      <c r="B991" s="47">
        <f ca="1">IF('Inputs and Results'!$C$15='Inputs and Results'!$C$13, 'Inputs and Results'!$C$13, IF(E991 &lt;= ('Inputs and Results'!$C$14-'Inputs and Results'!$C$13)/('Inputs and Results'!$C$15-'Inputs and Results'!$C$13), 'Inputs and Results'!$C$13 + SQRT(E991*('Inputs and Results'!$C$15-'Inputs and Results'!$C$13)*('Inputs and Results'!$C$14-'Inputs and Results'!$C$13)), 'Inputs and Results'!$C$15 - SQRT((1-E991)*('Inputs and Results'!$C$15-'Inputs and Results'!$C$13)*('Inputs and Results'!$C$15-'Inputs and Results'!$C$14))))</f>
        <v>1.4577615594370257</v>
      </c>
      <c r="C991" s="47">
        <f ca="1">IF('Inputs and Results'!$G$15='Inputs and Results'!$G$13, 'Inputs and Results'!$G$13, IF(F991 &lt;= ('Inputs and Results'!$G$14-'Inputs and Results'!$G$13)/('Inputs and Results'!$G$15-'Inputs and Results'!$G$13), 'Inputs and Results'!$G$13 + SQRT(F991*('Inputs and Results'!$G$15-'Inputs and Results'!$G$13)*('Inputs and Results'!$G$14-'Inputs and Results'!$G$13)), 'Inputs and Results'!$G$15 - SQRT((1-F991)*('Inputs and Results'!$G$15-'Inputs and Results'!$G$13)*('Inputs and Results'!$G$15-'Inputs and Results'!$G$14))))</f>
        <v>337.61937957031091</v>
      </c>
      <c r="D991">
        <f t="shared" ca="1" si="63"/>
        <v>492.1685532585775</v>
      </c>
      <c r="E991">
        <f t="shared" ca="1" si="65"/>
        <v>0.73572228804998718</v>
      </c>
      <c r="F991">
        <f t="shared" ca="1" si="65"/>
        <v>0.12324406095355511</v>
      </c>
    </row>
    <row r="992" spans="1:6" ht="15.75" customHeight="1" x14ac:dyDescent="0.2">
      <c r="A992">
        <v>991</v>
      </c>
      <c r="B992" s="47">
        <f ca="1">IF('Inputs and Results'!$C$15='Inputs and Results'!$C$13, 'Inputs and Results'!$C$13, IF(E992 &lt;= ('Inputs and Results'!$C$14-'Inputs and Results'!$C$13)/('Inputs and Results'!$C$15-'Inputs and Results'!$C$13), 'Inputs and Results'!$C$13 + SQRT(E992*('Inputs and Results'!$C$15-'Inputs and Results'!$C$13)*('Inputs and Results'!$C$14-'Inputs and Results'!$C$13)), 'Inputs and Results'!$C$15 - SQRT((1-E992)*('Inputs and Results'!$C$15-'Inputs and Results'!$C$13)*('Inputs and Results'!$C$15-'Inputs and Results'!$C$14))))</f>
        <v>1.5574154795013337</v>
      </c>
      <c r="C992" s="47">
        <f ca="1">IF('Inputs and Results'!$G$15='Inputs and Results'!$G$13, 'Inputs and Results'!$G$13, IF(F992 &lt;= ('Inputs and Results'!$G$14-'Inputs and Results'!$G$13)/('Inputs and Results'!$G$15-'Inputs and Results'!$G$13), 'Inputs and Results'!$G$13 + SQRT(F992*('Inputs and Results'!$G$15-'Inputs and Results'!$G$13)*('Inputs and Results'!$G$14-'Inputs and Results'!$G$13)), 'Inputs and Results'!$G$15 - SQRT((1-F992)*('Inputs and Results'!$G$15-'Inputs and Results'!$G$13)*('Inputs and Results'!$G$15-'Inputs and Results'!$G$14))))</f>
        <v>432.72300415514269</v>
      </c>
      <c r="D992">
        <f t="shared" ca="1" si="63"/>
        <v>673.92950500753921</v>
      </c>
      <c r="E992">
        <f t="shared" ca="1" si="65"/>
        <v>0.76877221124640371</v>
      </c>
      <c r="F992">
        <f t="shared" ca="1" si="65"/>
        <v>0.30595905131594781</v>
      </c>
    </row>
    <row r="993" spans="1:6" ht="15.75" customHeight="1" x14ac:dyDescent="0.2">
      <c r="A993">
        <v>992</v>
      </c>
      <c r="B993" s="47">
        <f ca="1">IF('Inputs and Results'!$C$15='Inputs and Results'!$C$13, 'Inputs and Results'!$C$13, IF(E993 &lt;= ('Inputs and Results'!$C$14-'Inputs and Results'!$C$13)/('Inputs and Results'!$C$15-'Inputs and Results'!$C$13), 'Inputs and Results'!$C$13 + SQRT(E993*('Inputs and Results'!$C$15-'Inputs and Results'!$C$13)*('Inputs and Results'!$C$14-'Inputs and Results'!$C$13)), 'Inputs and Results'!$C$15 - SQRT((1-E993)*('Inputs and Results'!$C$15-'Inputs and Results'!$C$13)*('Inputs and Results'!$C$15-'Inputs and Results'!$C$14))))</f>
        <v>0.37023528692582186</v>
      </c>
      <c r="C993" s="47">
        <f ca="1">IF('Inputs and Results'!$G$15='Inputs and Results'!$G$13, 'Inputs and Results'!$G$13, IF(F993 &lt;= ('Inputs and Results'!$G$14-'Inputs and Results'!$G$13)/('Inputs and Results'!$G$15-'Inputs and Results'!$G$13), 'Inputs and Results'!$G$13 + SQRT(F993*('Inputs and Results'!$G$15-'Inputs and Results'!$G$13)*('Inputs and Results'!$G$14-'Inputs and Results'!$G$13)), 'Inputs and Results'!$G$15 - SQRT((1-F993)*('Inputs and Results'!$G$15-'Inputs and Results'!$G$13)*('Inputs and Results'!$G$15-'Inputs and Results'!$G$14))))</f>
        <v>668.83553365994351</v>
      </c>
      <c r="D993">
        <f t="shared" ca="1" si="63"/>
        <v>247.62651571077436</v>
      </c>
      <c r="E993">
        <f t="shared" ca="1" si="65"/>
        <v>0.23159306154109827</v>
      </c>
      <c r="F993">
        <f t="shared" ca="1" si="65"/>
        <v>0.66738734592843663</v>
      </c>
    </row>
    <row r="994" spans="1:6" ht="15.75" customHeight="1" x14ac:dyDescent="0.2">
      <c r="A994">
        <v>993</v>
      </c>
      <c r="B994" s="47">
        <f ca="1">IF('Inputs and Results'!$C$15='Inputs and Results'!$C$13, 'Inputs and Results'!$C$13, IF(E994 &lt;= ('Inputs and Results'!$C$14-'Inputs and Results'!$C$13)/('Inputs and Results'!$C$15-'Inputs and Results'!$C$13), 'Inputs and Results'!$C$13 + SQRT(E994*('Inputs and Results'!$C$15-'Inputs and Results'!$C$13)*('Inputs and Results'!$C$14-'Inputs and Results'!$C$13)), 'Inputs and Results'!$C$15 - SQRT((1-E994)*('Inputs and Results'!$C$15-'Inputs and Results'!$C$13)*('Inputs and Results'!$C$15-'Inputs and Results'!$C$14))))</f>
        <v>1.566704101543273</v>
      </c>
      <c r="C994" s="47">
        <f ca="1">IF('Inputs and Results'!$G$15='Inputs and Results'!$G$13, 'Inputs and Results'!$G$13, IF(F994 &lt;= ('Inputs and Results'!$G$14-'Inputs and Results'!$G$13)/('Inputs and Results'!$G$15-'Inputs and Results'!$G$13), 'Inputs and Results'!$G$13 + SQRT(F994*('Inputs and Results'!$G$15-'Inputs and Results'!$G$13)*('Inputs and Results'!$G$14-'Inputs and Results'!$G$13)), 'Inputs and Results'!$G$15 - SQRT((1-F994)*('Inputs and Results'!$G$15-'Inputs and Results'!$G$13)*('Inputs and Results'!$G$15-'Inputs and Results'!$G$14))))</f>
        <v>748.99507626274863</v>
      </c>
      <c r="D994">
        <f t="shared" ca="1" si="63"/>
        <v>1173.4536580165648</v>
      </c>
      <c r="E994">
        <f t="shared" ca="1" si="65"/>
        <v>0.77174031860745818</v>
      </c>
      <c r="F994">
        <f t="shared" ca="1" si="65"/>
        <v>0.76020324266895378</v>
      </c>
    </row>
    <row r="995" spans="1:6" ht="15.75" customHeight="1" x14ac:dyDescent="0.2">
      <c r="A995">
        <v>994</v>
      </c>
      <c r="B995" s="47">
        <f ca="1">IF('Inputs and Results'!$C$15='Inputs and Results'!$C$13, 'Inputs and Results'!$C$13, IF(E995 &lt;= ('Inputs and Results'!$C$14-'Inputs and Results'!$C$13)/('Inputs and Results'!$C$15-'Inputs and Results'!$C$13), 'Inputs and Results'!$C$13 + SQRT(E995*('Inputs and Results'!$C$15-'Inputs and Results'!$C$13)*('Inputs and Results'!$C$14-'Inputs and Results'!$C$13)), 'Inputs and Results'!$C$15 - SQRT((1-E995)*('Inputs and Results'!$C$15-'Inputs and Results'!$C$13)*('Inputs and Results'!$C$15-'Inputs and Results'!$C$14))))</f>
        <v>1.0995572143816192</v>
      </c>
      <c r="C995" s="47">
        <f ca="1">IF('Inputs and Results'!$G$15='Inputs and Results'!$G$13, 'Inputs and Results'!$G$13, IF(F995 &lt;= ('Inputs and Results'!$G$14-'Inputs and Results'!$G$13)/('Inputs and Results'!$G$15-'Inputs and Results'!$G$13), 'Inputs and Results'!$G$13 + SQRT(F995*('Inputs and Results'!$G$15-'Inputs and Results'!$G$13)*('Inputs and Results'!$G$14-'Inputs and Results'!$G$13)), 'Inputs and Results'!$G$15 - SQRT((1-F995)*('Inputs and Results'!$G$15-'Inputs and Results'!$G$13)*('Inputs and Results'!$G$15-'Inputs and Results'!$G$14))))</f>
        <v>384.47653006363146</v>
      </c>
      <c r="D995">
        <f t="shared" ca="1" si="63"/>
        <v>422.7539423918775</v>
      </c>
      <c r="E995">
        <f t="shared" ca="1" si="65"/>
        <v>0.59870191317678323</v>
      </c>
      <c r="F995">
        <f t="shared" ca="1" si="65"/>
        <v>0.21593211125487333</v>
      </c>
    </row>
    <row r="996" spans="1:6" ht="15.75" customHeight="1" x14ac:dyDescent="0.2">
      <c r="A996">
        <v>995</v>
      </c>
      <c r="B996" s="47">
        <f ca="1">IF('Inputs and Results'!$C$15='Inputs and Results'!$C$13, 'Inputs and Results'!$C$13, IF(E996 &lt;= ('Inputs and Results'!$C$14-'Inputs and Results'!$C$13)/('Inputs and Results'!$C$15-'Inputs and Results'!$C$13), 'Inputs and Results'!$C$13 + SQRT(E996*('Inputs and Results'!$C$15-'Inputs and Results'!$C$13)*('Inputs and Results'!$C$14-'Inputs and Results'!$C$13)), 'Inputs and Results'!$C$15 - SQRT((1-E996)*('Inputs and Results'!$C$15-'Inputs and Results'!$C$13)*('Inputs and Results'!$C$15-'Inputs and Results'!$C$14))))</f>
        <v>0.26060617986705381</v>
      </c>
      <c r="C996" s="47">
        <f ca="1">IF('Inputs and Results'!$G$15='Inputs and Results'!$G$13, 'Inputs and Results'!$G$13, IF(F996 &lt;= ('Inputs and Results'!$G$14-'Inputs and Results'!$G$13)/('Inputs and Results'!$G$15-'Inputs and Results'!$G$13), 'Inputs and Results'!$G$13 + SQRT(F996*('Inputs and Results'!$G$15-'Inputs and Results'!$G$13)*('Inputs and Results'!$G$14-'Inputs and Results'!$G$13)), 'Inputs and Results'!$G$15 - SQRT((1-F996)*('Inputs and Results'!$G$15-'Inputs and Results'!$G$13)*('Inputs and Results'!$G$15-'Inputs and Results'!$G$14))))</f>
        <v>574.94611064947821</v>
      </c>
      <c r="D996">
        <f t="shared" ca="1" si="63"/>
        <v>149.83450952578093</v>
      </c>
      <c r="E996">
        <f t="shared" ca="1" si="65"/>
        <v>0.16619127757971386</v>
      </c>
      <c r="F996">
        <f t="shared" ca="1" si="65"/>
        <v>0.53940877110135643</v>
      </c>
    </row>
    <row r="997" spans="1:6" ht="15.75" customHeight="1" x14ac:dyDescent="0.2">
      <c r="A997">
        <v>996</v>
      </c>
      <c r="B997" s="47">
        <f ca="1">IF('Inputs and Results'!$C$15='Inputs and Results'!$C$13, 'Inputs and Results'!$C$13, IF(E997 &lt;= ('Inputs and Results'!$C$14-'Inputs and Results'!$C$13)/('Inputs and Results'!$C$15-'Inputs and Results'!$C$13), 'Inputs and Results'!$C$13 + SQRT(E997*('Inputs and Results'!$C$15-'Inputs and Results'!$C$13)*('Inputs and Results'!$C$14-'Inputs and Results'!$C$13)), 'Inputs and Results'!$C$15 - SQRT((1-E997)*('Inputs and Results'!$C$15-'Inputs and Results'!$C$13)*('Inputs and Results'!$C$15-'Inputs and Results'!$C$14))))</f>
        <v>1.7407982863389</v>
      </c>
      <c r="C997" s="47">
        <f ca="1">IF('Inputs and Results'!$G$15='Inputs and Results'!$G$13, 'Inputs and Results'!$G$13, IF(F997 &lt;= ('Inputs and Results'!$G$14-'Inputs and Results'!$G$13)/('Inputs and Results'!$G$15-'Inputs and Results'!$G$13), 'Inputs and Results'!$G$13 + SQRT(F997*('Inputs and Results'!$G$15-'Inputs and Results'!$G$13)*('Inputs and Results'!$G$14-'Inputs and Results'!$G$13)), 'Inputs and Results'!$G$15 - SQRT((1-F997)*('Inputs and Results'!$G$15-'Inputs and Results'!$G$13)*('Inputs and Results'!$G$15-'Inputs and Results'!$G$14))))</f>
        <v>903.38196401986954</v>
      </c>
      <c r="D997">
        <f t="shared" ca="1" si="63"/>
        <v>1572.6057748752587</v>
      </c>
      <c r="E997">
        <f t="shared" ca="1" si="65"/>
        <v>0.82382344936810548</v>
      </c>
      <c r="F997">
        <f t="shared" ca="1" si="65"/>
        <v>0.89627681370187251</v>
      </c>
    </row>
    <row r="998" spans="1:6" ht="15.75" customHeight="1" x14ac:dyDescent="0.2">
      <c r="A998">
        <v>997</v>
      </c>
      <c r="B998" s="47">
        <f ca="1">IF('Inputs and Results'!$C$15='Inputs and Results'!$C$13, 'Inputs and Results'!$C$13, IF(E998 &lt;= ('Inputs and Results'!$C$14-'Inputs and Results'!$C$13)/('Inputs and Results'!$C$15-'Inputs and Results'!$C$13), 'Inputs and Results'!$C$13 + SQRT(E998*('Inputs and Results'!$C$15-'Inputs and Results'!$C$13)*('Inputs and Results'!$C$14-'Inputs and Results'!$C$13)), 'Inputs and Results'!$C$15 - SQRT((1-E998)*('Inputs and Results'!$C$15-'Inputs and Results'!$C$13)*('Inputs and Results'!$C$15-'Inputs and Results'!$C$14))))</f>
        <v>0.13900241517429412</v>
      </c>
      <c r="C998" s="47">
        <f ca="1">IF('Inputs and Results'!$G$15='Inputs and Results'!$G$13, 'Inputs and Results'!$G$13, IF(F998 &lt;= ('Inputs and Results'!$G$14-'Inputs and Results'!$G$13)/('Inputs and Results'!$G$15-'Inputs and Results'!$G$13), 'Inputs and Results'!$G$13 + SQRT(F998*('Inputs and Results'!$G$15-'Inputs and Results'!$G$13)*('Inputs and Results'!$G$14-'Inputs and Results'!$G$13)), 'Inputs and Results'!$G$15 - SQRT((1-F998)*('Inputs and Results'!$G$15-'Inputs and Results'!$G$13)*('Inputs and Results'!$G$15-'Inputs and Results'!$G$14))))</f>
        <v>802.32913746291229</v>
      </c>
      <c r="D998">
        <f t="shared" ca="1" si="63"/>
        <v>111.52568787205304</v>
      </c>
      <c r="E998">
        <f t="shared" ca="1" si="65"/>
        <v>9.0521424402386197E-2</v>
      </c>
      <c r="F998">
        <f t="shared" ca="1" si="65"/>
        <v>0.81356464152170038</v>
      </c>
    </row>
    <row r="999" spans="1:6" ht="15.75" customHeight="1" x14ac:dyDescent="0.2">
      <c r="A999">
        <v>998</v>
      </c>
      <c r="B999" s="47">
        <f ca="1">IF('Inputs and Results'!$C$15='Inputs and Results'!$C$13, 'Inputs and Results'!$C$13, IF(E999 &lt;= ('Inputs and Results'!$C$14-'Inputs and Results'!$C$13)/('Inputs and Results'!$C$15-'Inputs and Results'!$C$13), 'Inputs and Results'!$C$13 + SQRT(E999*('Inputs and Results'!$C$15-'Inputs and Results'!$C$13)*('Inputs and Results'!$C$14-'Inputs and Results'!$C$13)), 'Inputs and Results'!$C$15 - SQRT((1-E999)*('Inputs and Results'!$C$15-'Inputs and Results'!$C$13)*('Inputs and Results'!$C$15-'Inputs and Results'!$C$14))))</f>
        <v>0.30848646774892785</v>
      </c>
      <c r="C999" s="47">
        <f ca="1">IF('Inputs and Results'!$G$15='Inputs and Results'!$G$13, 'Inputs and Results'!$G$13, IF(F999 &lt;= ('Inputs and Results'!$G$14-'Inputs and Results'!$G$13)/('Inputs and Results'!$G$15-'Inputs and Results'!$G$13), 'Inputs and Results'!$G$13 + SQRT(F999*('Inputs and Results'!$G$15-'Inputs and Results'!$G$13)*('Inputs and Results'!$G$14-'Inputs and Results'!$G$13)), 'Inputs and Results'!$G$15 - SQRT((1-F999)*('Inputs and Results'!$G$15-'Inputs and Results'!$G$13)*('Inputs and Results'!$G$15-'Inputs and Results'!$G$14))))</f>
        <v>438.1010490879371</v>
      </c>
      <c r="D999">
        <f t="shared" ca="1" si="63"/>
        <v>135.14824515023736</v>
      </c>
      <c r="E999">
        <f t="shared" ca="1" si="65"/>
        <v>0.1950838784121508</v>
      </c>
      <c r="F999">
        <f t="shared" ca="1" si="65"/>
        <v>0.31565438194934925</v>
      </c>
    </row>
    <row r="1000" spans="1:6" ht="15.75" customHeight="1" x14ac:dyDescent="0.2">
      <c r="A1000">
        <v>999</v>
      </c>
      <c r="B1000" s="47">
        <f ca="1">IF('Inputs and Results'!$C$15='Inputs and Results'!$C$13, 'Inputs and Results'!$C$13, IF(E1000 &lt;= ('Inputs and Results'!$C$14-'Inputs and Results'!$C$13)/('Inputs and Results'!$C$15-'Inputs and Results'!$C$13), 'Inputs and Results'!$C$13 + SQRT(E1000*('Inputs and Results'!$C$15-'Inputs and Results'!$C$13)*('Inputs and Results'!$C$14-'Inputs and Results'!$C$13)), 'Inputs and Results'!$C$15 - SQRT((1-E1000)*('Inputs and Results'!$C$15-'Inputs and Results'!$C$13)*('Inputs and Results'!$C$15-'Inputs and Results'!$C$14))))</f>
        <v>0.92991155029884043</v>
      </c>
      <c r="C1000" s="47">
        <f ca="1">IF('Inputs and Results'!$G$15='Inputs and Results'!$G$13, 'Inputs and Results'!$G$13, IF(F1000 &lt;= ('Inputs and Results'!$G$14-'Inputs and Results'!$G$13)/('Inputs and Results'!$G$15-'Inputs and Results'!$G$13), 'Inputs and Results'!$G$13 + SQRT(F1000*('Inputs and Results'!$G$15-'Inputs and Results'!$G$13)*('Inputs and Results'!$G$14-'Inputs and Results'!$G$13)), 'Inputs and Results'!$G$15 - SQRT((1-F1000)*('Inputs and Results'!$G$15-'Inputs and Results'!$G$13)*('Inputs and Results'!$G$15-'Inputs and Results'!$G$14))))</f>
        <v>453.00004442798502</v>
      </c>
      <c r="D1000">
        <f t="shared" ca="1" si="63"/>
        <v>421.24997359947116</v>
      </c>
      <c r="E1000">
        <f t="shared" ca="1" si="65"/>
        <v>0.5238593122682057</v>
      </c>
      <c r="F1000">
        <f t="shared" ca="1" si="65"/>
        <v>0.34215755472254661</v>
      </c>
    </row>
    <row r="1001" spans="1:6" ht="15.75" customHeight="1" x14ac:dyDescent="0.2">
      <c r="A1001">
        <v>1000</v>
      </c>
      <c r="B1001" s="47">
        <f ca="1">IF('Inputs and Results'!$C$15='Inputs and Results'!$C$13, 'Inputs and Results'!$C$13, IF(E1001 &lt;= ('Inputs and Results'!$C$14-'Inputs and Results'!$C$13)/('Inputs and Results'!$C$15-'Inputs and Results'!$C$13), 'Inputs and Results'!$C$13 + SQRT(E1001*('Inputs and Results'!$C$15-'Inputs and Results'!$C$13)*('Inputs and Results'!$C$14-'Inputs and Results'!$C$13)), 'Inputs and Results'!$C$15 - SQRT((1-E1001)*('Inputs and Results'!$C$15-'Inputs and Results'!$C$13)*('Inputs and Results'!$C$15-'Inputs and Results'!$C$14))))</f>
        <v>1.8250554118881466</v>
      </c>
      <c r="C1001" s="47">
        <f ca="1">IF('Inputs and Results'!$G$15='Inputs and Results'!$G$13, 'Inputs and Results'!$G$13, IF(F1001 &lt;= ('Inputs and Results'!$G$14-'Inputs and Results'!$G$13)/('Inputs and Results'!$G$15-'Inputs and Results'!$G$13), 'Inputs and Results'!$G$13 + SQRT(F1001*('Inputs and Results'!$G$15-'Inputs and Results'!$G$13)*('Inputs and Results'!$G$14-'Inputs and Results'!$G$13)), 'Inputs and Results'!$G$15 - SQRT((1-F1001)*('Inputs and Results'!$G$15-'Inputs and Results'!$G$13)*('Inputs and Results'!$G$15-'Inputs and Results'!$G$14))))</f>
        <v>359.02077726120694</v>
      </c>
      <c r="D1001">
        <f t="shared" ca="1" si="63"/>
        <v>655.23281252085462</v>
      </c>
      <c r="E1001">
        <f t="shared" ca="1" si="65"/>
        <v>0.84661169054074081</v>
      </c>
      <c r="F1001">
        <f t="shared" ca="1" si="65"/>
        <v>0.16622038656661919</v>
      </c>
    </row>
    <row r="1002" spans="1:6" ht="15.75" customHeight="1" x14ac:dyDescent="0.2">
      <c r="A1002">
        <v>1001</v>
      </c>
      <c r="B1002" s="47">
        <f ca="1">IF('Inputs and Results'!$C$15='Inputs and Results'!$C$13, 'Inputs and Results'!$C$13, IF(E1002 &lt;= ('Inputs and Results'!$C$14-'Inputs and Results'!$C$13)/('Inputs and Results'!$C$15-'Inputs and Results'!$C$13), 'Inputs and Results'!$C$13 + SQRT(E1002*('Inputs and Results'!$C$15-'Inputs and Results'!$C$13)*('Inputs and Results'!$C$14-'Inputs and Results'!$C$13)), 'Inputs and Results'!$C$15 - SQRT((1-E1002)*('Inputs and Results'!$C$15-'Inputs and Results'!$C$13)*('Inputs and Results'!$C$15-'Inputs and Results'!$C$14))))</f>
        <v>0.16234265269140291</v>
      </c>
      <c r="C1002" s="47">
        <f ca="1">IF('Inputs and Results'!$G$15='Inputs and Results'!$G$13, 'Inputs and Results'!$G$13, IF(F1002 &lt;= ('Inputs and Results'!$G$14-'Inputs and Results'!$G$13)/('Inputs and Results'!$G$15-'Inputs and Results'!$G$13), 'Inputs and Results'!$G$13 + SQRT(F1002*('Inputs and Results'!$G$15-'Inputs and Results'!$G$13)*('Inputs and Results'!$G$14-'Inputs and Results'!$G$13)), 'Inputs and Results'!$G$15 - SQRT((1-F1002)*('Inputs and Results'!$G$15-'Inputs and Results'!$G$13)*('Inputs and Results'!$G$15-'Inputs and Results'!$G$14))))</f>
        <v>713.99187163180022</v>
      </c>
      <c r="D1002">
        <f t="shared" ca="1" si="63"/>
        <v>115.91133444080607</v>
      </c>
      <c r="E1002">
        <f t="shared" ref="E1002:F1021" ca="1" si="66">RAND()</f>
        <v>0.10530008658505963</v>
      </c>
      <c r="F1002">
        <f t="shared" ca="1" si="66"/>
        <v>0.72153680281905674</v>
      </c>
    </row>
    <row r="1003" spans="1:6" ht="15.75" customHeight="1" x14ac:dyDescent="0.2">
      <c r="A1003">
        <v>1002</v>
      </c>
      <c r="B1003" s="47">
        <f ca="1">IF('Inputs and Results'!$C$15='Inputs and Results'!$C$13, 'Inputs and Results'!$C$13, IF(E1003 &lt;= ('Inputs and Results'!$C$14-'Inputs and Results'!$C$13)/('Inputs and Results'!$C$15-'Inputs and Results'!$C$13), 'Inputs and Results'!$C$13 + SQRT(E1003*('Inputs and Results'!$C$15-'Inputs and Results'!$C$13)*('Inputs and Results'!$C$14-'Inputs and Results'!$C$13)), 'Inputs and Results'!$C$15 - SQRT((1-E1003)*('Inputs and Results'!$C$15-'Inputs and Results'!$C$13)*('Inputs and Results'!$C$15-'Inputs and Results'!$C$14))))</f>
        <v>2.176704183070314</v>
      </c>
      <c r="C1003" s="47">
        <f ca="1">IF('Inputs and Results'!$G$15='Inputs and Results'!$G$13, 'Inputs and Results'!$G$13, IF(F1003 &lt;= ('Inputs and Results'!$G$14-'Inputs and Results'!$G$13)/('Inputs and Results'!$G$15-'Inputs and Results'!$G$13), 'Inputs and Results'!$G$13 + SQRT(F1003*('Inputs and Results'!$G$15-'Inputs and Results'!$G$13)*('Inputs and Results'!$G$14-'Inputs and Results'!$G$13)), 'Inputs and Results'!$G$15 - SQRT((1-F1003)*('Inputs and Results'!$G$15-'Inputs and Results'!$G$13)*('Inputs and Results'!$G$15-'Inputs and Results'!$G$14))))</f>
        <v>493.34923789535549</v>
      </c>
      <c r="D1003">
        <f t="shared" ca="1" si="63"/>
        <v>1073.8753498413716</v>
      </c>
      <c r="E1003">
        <f t="shared" ca="1" si="66"/>
        <v>0.92468711086956457</v>
      </c>
      <c r="F1003">
        <f t="shared" ca="1" si="66"/>
        <v>0.41130492444591227</v>
      </c>
    </row>
    <row r="1004" spans="1:6" ht="15.75" customHeight="1" x14ac:dyDescent="0.2">
      <c r="A1004">
        <v>1003</v>
      </c>
      <c r="B1004" s="47">
        <f ca="1">IF('Inputs and Results'!$C$15='Inputs and Results'!$C$13, 'Inputs and Results'!$C$13, IF(E1004 &lt;= ('Inputs and Results'!$C$14-'Inputs and Results'!$C$13)/('Inputs and Results'!$C$15-'Inputs and Results'!$C$13), 'Inputs and Results'!$C$13 + SQRT(E1004*('Inputs and Results'!$C$15-'Inputs and Results'!$C$13)*('Inputs and Results'!$C$14-'Inputs and Results'!$C$13)), 'Inputs and Results'!$C$15 - SQRT((1-E1004)*('Inputs and Results'!$C$15-'Inputs and Results'!$C$13)*('Inputs and Results'!$C$15-'Inputs and Results'!$C$14))))</f>
        <v>0.36977112615576146</v>
      </c>
      <c r="C1004" s="47">
        <f ca="1">IF('Inputs and Results'!$G$15='Inputs and Results'!$G$13, 'Inputs and Results'!$G$13, IF(F1004 &lt;= ('Inputs and Results'!$G$14-'Inputs and Results'!$G$13)/('Inputs and Results'!$G$15-'Inputs and Results'!$G$13), 'Inputs and Results'!$G$13 + SQRT(F1004*('Inputs and Results'!$G$15-'Inputs and Results'!$G$13)*('Inputs and Results'!$G$14-'Inputs and Results'!$G$13)), 'Inputs and Results'!$G$15 - SQRT((1-F1004)*('Inputs and Results'!$G$15-'Inputs and Results'!$G$13)*('Inputs and Results'!$G$15-'Inputs and Results'!$G$14))))</f>
        <v>280.30320194092064</v>
      </c>
      <c r="D1004">
        <f t="shared" ca="1" si="63"/>
        <v>103.64803064676005</v>
      </c>
      <c r="E1004">
        <f t="shared" ca="1" si="66"/>
        <v>0.23132178568845208</v>
      </c>
      <c r="F1004">
        <f t="shared" ca="1" si="66"/>
        <v>2.827969456648427E-3</v>
      </c>
    </row>
    <row r="1005" spans="1:6" ht="15.75" customHeight="1" x14ac:dyDescent="0.2">
      <c r="A1005">
        <v>1004</v>
      </c>
      <c r="B1005" s="47">
        <f ca="1">IF('Inputs and Results'!$C$15='Inputs and Results'!$C$13, 'Inputs and Results'!$C$13, IF(E1005 &lt;= ('Inputs and Results'!$C$14-'Inputs and Results'!$C$13)/('Inputs and Results'!$C$15-'Inputs and Results'!$C$13), 'Inputs and Results'!$C$13 + SQRT(E1005*('Inputs and Results'!$C$15-'Inputs and Results'!$C$13)*('Inputs and Results'!$C$14-'Inputs and Results'!$C$13)), 'Inputs and Results'!$C$15 - SQRT((1-E1005)*('Inputs and Results'!$C$15-'Inputs and Results'!$C$13)*('Inputs and Results'!$C$15-'Inputs and Results'!$C$14))))</f>
        <v>0.25199137004813821</v>
      </c>
      <c r="C1005" s="47">
        <f ca="1">IF('Inputs and Results'!$G$15='Inputs and Results'!$G$13, 'Inputs and Results'!$G$13, IF(F1005 &lt;= ('Inputs and Results'!$G$14-'Inputs and Results'!$G$13)/('Inputs and Results'!$G$15-'Inputs and Results'!$G$13), 'Inputs and Results'!$G$13 + SQRT(F1005*('Inputs and Results'!$G$15-'Inputs and Results'!$G$13)*('Inputs and Results'!$G$14-'Inputs and Results'!$G$13)), 'Inputs and Results'!$G$15 - SQRT((1-F1005)*('Inputs and Results'!$G$15-'Inputs and Results'!$G$13)*('Inputs and Results'!$G$15-'Inputs and Results'!$G$14))))</f>
        <v>987.69989946650503</v>
      </c>
      <c r="D1005">
        <f t="shared" ca="1" si="63"/>
        <v>248.89185086297297</v>
      </c>
      <c r="E1005">
        <f t="shared" ca="1" si="66"/>
        <v>0.16093872996778791</v>
      </c>
      <c r="F1005">
        <f t="shared" ca="1" si="66"/>
        <v>0.94686494441257607</v>
      </c>
    </row>
    <row r="1006" spans="1:6" ht="15.75" customHeight="1" x14ac:dyDescent="0.2">
      <c r="A1006">
        <v>1005</v>
      </c>
      <c r="B1006" s="47">
        <f ca="1">IF('Inputs and Results'!$C$15='Inputs and Results'!$C$13, 'Inputs and Results'!$C$13, IF(E1006 &lt;= ('Inputs and Results'!$C$14-'Inputs and Results'!$C$13)/('Inputs and Results'!$C$15-'Inputs and Results'!$C$13), 'Inputs and Results'!$C$13 + SQRT(E1006*('Inputs and Results'!$C$15-'Inputs and Results'!$C$13)*('Inputs and Results'!$C$14-'Inputs and Results'!$C$13)), 'Inputs and Results'!$C$15 - SQRT((1-E1006)*('Inputs and Results'!$C$15-'Inputs and Results'!$C$13)*('Inputs and Results'!$C$15-'Inputs and Results'!$C$14))))</f>
        <v>0.35461297576394557</v>
      </c>
      <c r="C1006" s="47">
        <f ca="1">IF('Inputs and Results'!$G$15='Inputs and Results'!$G$13, 'Inputs and Results'!$G$13, IF(F1006 &lt;= ('Inputs and Results'!$G$14-'Inputs and Results'!$G$13)/('Inputs and Results'!$G$15-'Inputs and Results'!$G$13), 'Inputs and Results'!$G$13 + SQRT(F1006*('Inputs and Results'!$G$15-'Inputs and Results'!$G$13)*('Inputs and Results'!$G$14-'Inputs and Results'!$G$13)), 'Inputs and Results'!$G$15 - SQRT((1-F1006)*('Inputs and Results'!$G$15-'Inputs and Results'!$G$13)*('Inputs and Results'!$G$15-'Inputs and Results'!$G$14))))</f>
        <v>707.52076221406219</v>
      </c>
      <c r="D1006">
        <f t="shared" ca="1" si="63"/>
        <v>250.89604290350354</v>
      </c>
      <c r="E1006">
        <f t="shared" ca="1" si="66"/>
        <v>0.22243638800039045</v>
      </c>
      <c r="F1006">
        <f t="shared" ca="1" si="66"/>
        <v>0.71407206247962751</v>
      </c>
    </row>
    <row r="1007" spans="1:6" ht="15.75" customHeight="1" x14ac:dyDescent="0.2">
      <c r="A1007">
        <v>1006</v>
      </c>
      <c r="B1007" s="47">
        <f ca="1">IF('Inputs and Results'!$C$15='Inputs and Results'!$C$13, 'Inputs and Results'!$C$13, IF(E1007 &lt;= ('Inputs and Results'!$C$14-'Inputs and Results'!$C$13)/('Inputs and Results'!$C$15-'Inputs and Results'!$C$13), 'Inputs and Results'!$C$13 + SQRT(E1007*('Inputs and Results'!$C$15-'Inputs and Results'!$C$13)*('Inputs and Results'!$C$14-'Inputs and Results'!$C$13)), 'Inputs and Results'!$C$15 - SQRT((1-E1007)*('Inputs and Results'!$C$15-'Inputs and Results'!$C$13)*('Inputs and Results'!$C$15-'Inputs and Results'!$C$14))))</f>
        <v>0.22529271409759932</v>
      </c>
      <c r="C1007" s="47">
        <f ca="1">IF('Inputs and Results'!$G$15='Inputs and Results'!$G$13, 'Inputs and Results'!$G$13, IF(F1007 &lt;= ('Inputs and Results'!$G$14-'Inputs and Results'!$G$13)/('Inputs and Results'!$G$15-'Inputs and Results'!$G$13), 'Inputs and Results'!$G$13 + SQRT(F1007*('Inputs and Results'!$G$15-'Inputs and Results'!$G$13)*('Inputs and Results'!$G$14-'Inputs and Results'!$G$13)), 'Inputs and Results'!$G$15 - SQRT((1-F1007)*('Inputs and Results'!$G$15-'Inputs and Results'!$G$13)*('Inputs and Results'!$G$15-'Inputs and Results'!$G$14))))</f>
        <v>528.58370858917635</v>
      </c>
      <c r="D1007">
        <f t="shared" ca="1" si="63"/>
        <v>119.08605833583006</v>
      </c>
      <c r="E1007">
        <f t="shared" ca="1" si="66"/>
        <v>0.14455549750668151</v>
      </c>
      <c r="F1007">
        <f t="shared" ca="1" si="66"/>
        <v>0.46854745718272972</v>
      </c>
    </row>
    <row r="1008" spans="1:6" ht="15.75" customHeight="1" x14ac:dyDescent="0.2">
      <c r="A1008">
        <v>1007</v>
      </c>
      <c r="B1008" s="47">
        <f ca="1">IF('Inputs and Results'!$C$15='Inputs and Results'!$C$13, 'Inputs and Results'!$C$13, IF(E1008 &lt;= ('Inputs and Results'!$C$14-'Inputs and Results'!$C$13)/('Inputs and Results'!$C$15-'Inputs and Results'!$C$13), 'Inputs and Results'!$C$13 + SQRT(E1008*('Inputs and Results'!$C$15-'Inputs and Results'!$C$13)*('Inputs and Results'!$C$14-'Inputs and Results'!$C$13)), 'Inputs and Results'!$C$15 - SQRT((1-E1008)*('Inputs and Results'!$C$15-'Inputs and Results'!$C$13)*('Inputs and Results'!$C$15-'Inputs and Results'!$C$14))))</f>
        <v>1.5240702804044692</v>
      </c>
      <c r="C1008" s="47">
        <f ca="1">IF('Inputs and Results'!$G$15='Inputs and Results'!$G$13, 'Inputs and Results'!$G$13, IF(F1008 &lt;= ('Inputs and Results'!$G$14-'Inputs and Results'!$G$13)/('Inputs and Results'!$G$15-'Inputs and Results'!$G$13), 'Inputs and Results'!$G$13 + SQRT(F1008*('Inputs and Results'!$G$15-'Inputs and Results'!$G$13)*('Inputs and Results'!$G$14-'Inputs and Results'!$G$13)), 'Inputs and Results'!$G$15 - SQRT((1-F1008)*('Inputs and Results'!$G$15-'Inputs and Results'!$G$13)*('Inputs and Results'!$G$15-'Inputs and Results'!$G$14))))</f>
        <v>615.16727055599176</v>
      </c>
      <c r="D1008">
        <f t="shared" ca="1" si="63"/>
        <v>937.55815453192236</v>
      </c>
      <c r="E1008">
        <f t="shared" ca="1" si="66"/>
        <v>0.75795905142385089</v>
      </c>
      <c r="F1008">
        <f t="shared" ca="1" si="66"/>
        <v>0.59677813094518117</v>
      </c>
    </row>
    <row r="1009" spans="1:6" ht="15.75" customHeight="1" x14ac:dyDescent="0.2">
      <c r="A1009">
        <v>1008</v>
      </c>
      <c r="B1009" s="47">
        <f ca="1">IF('Inputs and Results'!$C$15='Inputs and Results'!$C$13, 'Inputs and Results'!$C$13, IF(E1009 &lt;= ('Inputs and Results'!$C$14-'Inputs and Results'!$C$13)/('Inputs and Results'!$C$15-'Inputs and Results'!$C$13), 'Inputs and Results'!$C$13 + SQRT(E1009*('Inputs and Results'!$C$15-'Inputs and Results'!$C$13)*('Inputs and Results'!$C$14-'Inputs and Results'!$C$13)), 'Inputs and Results'!$C$15 - SQRT((1-E1009)*('Inputs and Results'!$C$15-'Inputs and Results'!$C$13)*('Inputs and Results'!$C$15-'Inputs and Results'!$C$14))))</f>
        <v>2.6509123629529485</v>
      </c>
      <c r="C1009" s="47">
        <f ca="1">IF('Inputs and Results'!$G$15='Inputs and Results'!$G$13, 'Inputs and Results'!$G$13, IF(F1009 &lt;= ('Inputs and Results'!$G$14-'Inputs and Results'!$G$13)/('Inputs and Results'!$G$15-'Inputs and Results'!$G$13), 'Inputs and Results'!$G$13 + SQRT(F1009*('Inputs and Results'!$G$15-'Inputs and Results'!$G$13)*('Inputs and Results'!$G$14-'Inputs and Results'!$G$13)), 'Inputs and Results'!$G$15 - SQRT((1-F1009)*('Inputs and Results'!$G$15-'Inputs and Results'!$G$13)*('Inputs and Results'!$G$15-'Inputs and Results'!$G$14))))</f>
        <v>548.24200501960843</v>
      </c>
      <c r="D1009">
        <f t="shared" ca="1" si="63"/>
        <v>1453.3415089965924</v>
      </c>
      <c r="E1009">
        <f t="shared" ca="1" si="66"/>
        <v>0.98645975796232288</v>
      </c>
      <c r="F1009">
        <f t="shared" ca="1" si="66"/>
        <v>0.49921250679835072</v>
      </c>
    </row>
    <row r="1010" spans="1:6" ht="15.75" customHeight="1" x14ac:dyDescent="0.2">
      <c r="A1010">
        <v>1009</v>
      </c>
      <c r="B1010" s="47">
        <f ca="1">IF('Inputs and Results'!$C$15='Inputs and Results'!$C$13, 'Inputs and Results'!$C$13, IF(E1010 &lt;= ('Inputs and Results'!$C$14-'Inputs and Results'!$C$13)/('Inputs and Results'!$C$15-'Inputs and Results'!$C$13), 'Inputs and Results'!$C$13 + SQRT(E1010*('Inputs and Results'!$C$15-'Inputs and Results'!$C$13)*('Inputs and Results'!$C$14-'Inputs and Results'!$C$13)), 'Inputs and Results'!$C$15 - SQRT((1-E1010)*('Inputs and Results'!$C$15-'Inputs and Results'!$C$13)*('Inputs and Results'!$C$15-'Inputs and Results'!$C$14))))</f>
        <v>2.3129994573015682</v>
      </c>
      <c r="C1010" s="47">
        <f ca="1">IF('Inputs and Results'!$G$15='Inputs and Results'!$G$13, 'Inputs and Results'!$G$13, IF(F1010 &lt;= ('Inputs and Results'!$G$14-'Inputs and Results'!$G$13)/('Inputs and Results'!$G$15-'Inputs and Results'!$G$13), 'Inputs and Results'!$G$13 + SQRT(F1010*('Inputs and Results'!$G$15-'Inputs and Results'!$G$13)*('Inputs and Results'!$G$14-'Inputs and Results'!$G$13)), 'Inputs and Results'!$G$15 - SQRT((1-F1010)*('Inputs and Results'!$G$15-'Inputs and Results'!$G$13)*('Inputs and Results'!$G$15-'Inputs and Results'!$G$14))))</f>
        <v>419.3694971584074</v>
      </c>
      <c r="D1010">
        <f t="shared" ca="1" si="63"/>
        <v>970.00141933622785</v>
      </c>
      <c r="E1010">
        <f t="shared" ca="1" si="66"/>
        <v>0.94755891714800666</v>
      </c>
      <c r="F1010">
        <f t="shared" ca="1" si="66"/>
        <v>0.28159098420529338</v>
      </c>
    </row>
    <row r="1011" spans="1:6" ht="15.75" customHeight="1" x14ac:dyDescent="0.2">
      <c r="A1011">
        <v>1010</v>
      </c>
      <c r="B1011" s="47">
        <f ca="1">IF('Inputs and Results'!$C$15='Inputs and Results'!$C$13, 'Inputs and Results'!$C$13, IF(E1011 &lt;= ('Inputs and Results'!$C$14-'Inputs and Results'!$C$13)/('Inputs and Results'!$C$15-'Inputs and Results'!$C$13), 'Inputs and Results'!$C$13 + SQRT(E1011*('Inputs and Results'!$C$15-'Inputs and Results'!$C$13)*('Inputs and Results'!$C$14-'Inputs and Results'!$C$13)), 'Inputs and Results'!$C$15 - SQRT((1-E1011)*('Inputs and Results'!$C$15-'Inputs and Results'!$C$13)*('Inputs and Results'!$C$15-'Inputs and Results'!$C$14))))</f>
        <v>1.0516023964244399</v>
      </c>
      <c r="C1011" s="47">
        <f ca="1">IF('Inputs and Results'!$G$15='Inputs and Results'!$G$13, 'Inputs and Results'!$G$13, IF(F1011 &lt;= ('Inputs and Results'!$G$14-'Inputs and Results'!$G$13)/('Inputs and Results'!$G$15-'Inputs and Results'!$G$13), 'Inputs and Results'!$G$13 + SQRT(F1011*('Inputs and Results'!$G$15-'Inputs and Results'!$G$13)*('Inputs and Results'!$G$14-'Inputs and Results'!$G$13)), 'Inputs and Results'!$G$15 - SQRT((1-F1011)*('Inputs and Results'!$G$15-'Inputs and Results'!$G$13)*('Inputs and Results'!$G$15-'Inputs and Results'!$G$14))))</f>
        <v>697.74099327886711</v>
      </c>
      <c r="D1011">
        <f t="shared" ca="1" si="63"/>
        <v>733.74610061562566</v>
      </c>
      <c r="E1011">
        <f t="shared" ca="1" si="66"/>
        <v>0.57819408648677939</v>
      </c>
      <c r="F1011">
        <f t="shared" ca="1" si="66"/>
        <v>0.70260325799802303</v>
      </c>
    </row>
    <row r="1012" spans="1:6" ht="15.75" customHeight="1" x14ac:dyDescent="0.2">
      <c r="A1012">
        <v>1011</v>
      </c>
      <c r="B1012" s="47">
        <f ca="1">IF('Inputs and Results'!$C$15='Inputs and Results'!$C$13, 'Inputs and Results'!$C$13, IF(E1012 &lt;= ('Inputs and Results'!$C$14-'Inputs and Results'!$C$13)/('Inputs and Results'!$C$15-'Inputs and Results'!$C$13), 'Inputs and Results'!$C$13 + SQRT(E1012*('Inputs and Results'!$C$15-'Inputs and Results'!$C$13)*('Inputs and Results'!$C$14-'Inputs and Results'!$C$13)), 'Inputs and Results'!$C$15 - SQRT((1-E1012)*('Inputs and Results'!$C$15-'Inputs and Results'!$C$13)*('Inputs and Results'!$C$15-'Inputs and Results'!$C$14))))</f>
        <v>2.4463898990053599</v>
      </c>
      <c r="C1012" s="47">
        <f ca="1">IF('Inputs and Results'!$G$15='Inputs and Results'!$G$13, 'Inputs and Results'!$G$13, IF(F1012 &lt;= ('Inputs and Results'!$G$14-'Inputs and Results'!$G$13)/('Inputs and Results'!$G$15-'Inputs and Results'!$G$13), 'Inputs and Results'!$G$13 + SQRT(F1012*('Inputs and Results'!$G$15-'Inputs and Results'!$G$13)*('Inputs and Results'!$G$14-'Inputs and Results'!$G$13)), 'Inputs and Results'!$G$15 - SQRT((1-F1012)*('Inputs and Results'!$G$15-'Inputs and Results'!$G$13)*('Inputs and Results'!$G$15-'Inputs and Results'!$G$14))))</f>
        <v>873.18159368074294</v>
      </c>
      <c r="D1012">
        <f t="shared" ca="1" si="63"/>
        <v>2136.142630777972</v>
      </c>
      <c r="E1012">
        <f t="shared" ca="1" si="66"/>
        <v>0.9659462062307449</v>
      </c>
      <c r="F1012">
        <f t="shared" ca="1" si="66"/>
        <v>0.87408027823571477</v>
      </c>
    </row>
    <row r="1013" spans="1:6" ht="15.75" customHeight="1" x14ac:dyDescent="0.2">
      <c r="A1013">
        <v>1012</v>
      </c>
      <c r="B1013" s="47">
        <f ca="1">IF('Inputs and Results'!$C$15='Inputs and Results'!$C$13, 'Inputs and Results'!$C$13, IF(E1013 &lt;= ('Inputs and Results'!$C$14-'Inputs and Results'!$C$13)/('Inputs and Results'!$C$15-'Inputs and Results'!$C$13), 'Inputs and Results'!$C$13 + SQRT(E1013*('Inputs and Results'!$C$15-'Inputs and Results'!$C$13)*('Inputs and Results'!$C$14-'Inputs and Results'!$C$13)), 'Inputs and Results'!$C$15 - SQRT((1-E1013)*('Inputs and Results'!$C$15-'Inputs and Results'!$C$13)*('Inputs and Results'!$C$15-'Inputs and Results'!$C$14))))</f>
        <v>1.4632138130768189</v>
      </c>
      <c r="C1013" s="47">
        <f ca="1">IF('Inputs and Results'!$G$15='Inputs and Results'!$G$13, 'Inputs and Results'!$G$13, IF(F1013 &lt;= ('Inputs and Results'!$G$14-'Inputs and Results'!$G$13)/('Inputs and Results'!$G$15-'Inputs and Results'!$G$13), 'Inputs and Results'!$G$13 + SQRT(F1013*('Inputs and Results'!$G$15-'Inputs and Results'!$G$13)*('Inputs and Results'!$G$14-'Inputs and Results'!$G$13)), 'Inputs and Results'!$G$15 - SQRT((1-F1013)*('Inputs and Results'!$G$15-'Inputs and Results'!$G$13)*('Inputs and Results'!$G$15-'Inputs and Results'!$G$14))))</f>
        <v>648.40760916220097</v>
      </c>
      <c r="D1013">
        <f t="shared" ca="1" si="63"/>
        <v>948.75897023024777</v>
      </c>
      <c r="E1013">
        <f t="shared" ca="1" si="66"/>
        <v>0.73758757952023435</v>
      </c>
      <c r="F1013">
        <f t="shared" ca="1" si="66"/>
        <v>0.64131164889440706</v>
      </c>
    </row>
    <row r="1014" spans="1:6" ht="15.75" customHeight="1" x14ac:dyDescent="0.2">
      <c r="A1014">
        <v>1013</v>
      </c>
      <c r="B1014" s="47">
        <f ca="1">IF('Inputs and Results'!$C$15='Inputs and Results'!$C$13, 'Inputs and Results'!$C$13, IF(E1014 &lt;= ('Inputs and Results'!$C$14-'Inputs and Results'!$C$13)/('Inputs and Results'!$C$15-'Inputs and Results'!$C$13), 'Inputs and Results'!$C$13 + SQRT(E1014*('Inputs and Results'!$C$15-'Inputs and Results'!$C$13)*('Inputs and Results'!$C$14-'Inputs and Results'!$C$13)), 'Inputs and Results'!$C$15 - SQRT((1-E1014)*('Inputs and Results'!$C$15-'Inputs and Results'!$C$13)*('Inputs and Results'!$C$15-'Inputs and Results'!$C$14))))</f>
        <v>1.2567671607465434</v>
      </c>
      <c r="C1014" s="47">
        <f ca="1">IF('Inputs and Results'!$G$15='Inputs and Results'!$G$13, 'Inputs and Results'!$G$13, IF(F1014 &lt;= ('Inputs and Results'!$G$14-'Inputs and Results'!$G$13)/('Inputs and Results'!$G$15-'Inputs and Results'!$G$13), 'Inputs and Results'!$G$13 + SQRT(F1014*('Inputs and Results'!$G$15-'Inputs and Results'!$G$13)*('Inputs and Results'!$G$14-'Inputs and Results'!$G$13)), 'Inputs and Results'!$G$15 - SQRT((1-F1014)*('Inputs and Results'!$G$15-'Inputs and Results'!$G$13)*('Inputs and Results'!$G$15-'Inputs and Results'!$G$14))))</f>
        <v>295.1526825619095</v>
      </c>
      <c r="D1014">
        <f t="shared" ca="1" si="63"/>
        <v>370.93819885005684</v>
      </c>
      <c r="E1014">
        <f t="shared" ca="1" si="66"/>
        <v>0.66234880757203696</v>
      </c>
      <c r="F1014">
        <f t="shared" ca="1" si="66"/>
        <v>3.4768812312882313E-2</v>
      </c>
    </row>
    <row r="1015" spans="1:6" ht="15.75" customHeight="1" x14ac:dyDescent="0.2">
      <c r="A1015">
        <v>1014</v>
      </c>
      <c r="B1015" s="47">
        <f ca="1">IF('Inputs and Results'!$C$15='Inputs and Results'!$C$13, 'Inputs and Results'!$C$13, IF(E1015 &lt;= ('Inputs and Results'!$C$14-'Inputs and Results'!$C$13)/('Inputs and Results'!$C$15-'Inputs and Results'!$C$13), 'Inputs and Results'!$C$13 + SQRT(E1015*('Inputs and Results'!$C$15-'Inputs and Results'!$C$13)*('Inputs and Results'!$C$14-'Inputs and Results'!$C$13)), 'Inputs and Results'!$C$15 - SQRT((1-E1015)*('Inputs and Results'!$C$15-'Inputs and Results'!$C$13)*('Inputs and Results'!$C$15-'Inputs and Results'!$C$14))))</f>
        <v>1.8948984926208736</v>
      </c>
      <c r="C1015" s="47">
        <f ca="1">IF('Inputs and Results'!$G$15='Inputs and Results'!$G$13, 'Inputs and Results'!$G$13, IF(F1015 &lt;= ('Inputs and Results'!$G$14-'Inputs and Results'!$G$13)/('Inputs and Results'!$G$15-'Inputs and Results'!$G$13), 'Inputs and Results'!$G$13 + SQRT(F1015*('Inputs and Results'!$G$15-'Inputs and Results'!$G$13)*('Inputs and Results'!$G$14-'Inputs and Results'!$G$13)), 'Inputs and Results'!$G$15 - SQRT((1-F1015)*('Inputs and Results'!$G$15-'Inputs and Results'!$G$13)*('Inputs and Results'!$G$15-'Inputs and Results'!$G$14))))</f>
        <v>585.65991954347624</v>
      </c>
      <c r="D1015">
        <f t="shared" ca="1" si="63"/>
        <v>1109.7660987313952</v>
      </c>
      <c r="E1015">
        <f t="shared" ca="1" si="66"/>
        <v>0.86430562870982031</v>
      </c>
      <c r="F1015">
        <f t="shared" ca="1" si="66"/>
        <v>0.55506308412900562</v>
      </c>
    </row>
    <row r="1016" spans="1:6" ht="15.75" customHeight="1" x14ac:dyDescent="0.2">
      <c r="A1016">
        <v>1015</v>
      </c>
      <c r="B1016" s="47">
        <f ca="1">IF('Inputs and Results'!$C$15='Inputs and Results'!$C$13, 'Inputs and Results'!$C$13, IF(E1016 &lt;= ('Inputs and Results'!$C$14-'Inputs and Results'!$C$13)/('Inputs and Results'!$C$15-'Inputs and Results'!$C$13), 'Inputs and Results'!$C$13 + SQRT(E1016*('Inputs and Results'!$C$15-'Inputs and Results'!$C$13)*('Inputs and Results'!$C$14-'Inputs and Results'!$C$13)), 'Inputs and Results'!$C$15 - SQRT((1-E1016)*('Inputs and Results'!$C$15-'Inputs and Results'!$C$13)*('Inputs and Results'!$C$15-'Inputs and Results'!$C$14))))</f>
        <v>5.4011573998310247E-2</v>
      </c>
      <c r="C1016" s="47">
        <f ca="1">IF('Inputs and Results'!$G$15='Inputs and Results'!$G$13, 'Inputs and Results'!$G$13, IF(F1016 &lt;= ('Inputs and Results'!$G$14-'Inputs and Results'!$G$13)/('Inputs and Results'!$G$15-'Inputs and Results'!$G$13), 'Inputs and Results'!$G$13 + SQRT(F1016*('Inputs and Results'!$G$15-'Inputs and Results'!$G$13)*('Inputs and Results'!$G$14-'Inputs and Results'!$G$13)), 'Inputs and Results'!$G$15 - SQRT((1-F1016)*('Inputs and Results'!$G$15-'Inputs and Results'!$G$13)*('Inputs and Results'!$G$15-'Inputs and Results'!$G$14))))</f>
        <v>851.18511063921687</v>
      </c>
      <c r="D1016">
        <f t="shared" ca="1" si="63"/>
        <v>45.973847589549955</v>
      </c>
      <c r="E1016">
        <f t="shared" ca="1" si="66"/>
        <v>3.5683577096009556E-2</v>
      </c>
      <c r="F1016">
        <f t="shared" ca="1" si="66"/>
        <v>0.85655983731065188</v>
      </c>
    </row>
    <row r="1017" spans="1:6" ht="15.75" customHeight="1" x14ac:dyDescent="0.2">
      <c r="A1017">
        <v>1016</v>
      </c>
      <c r="B1017" s="47">
        <f ca="1">IF('Inputs and Results'!$C$15='Inputs and Results'!$C$13, 'Inputs and Results'!$C$13, IF(E1017 &lt;= ('Inputs and Results'!$C$14-'Inputs and Results'!$C$13)/('Inputs and Results'!$C$15-'Inputs and Results'!$C$13), 'Inputs and Results'!$C$13 + SQRT(E1017*('Inputs and Results'!$C$15-'Inputs and Results'!$C$13)*('Inputs and Results'!$C$14-'Inputs and Results'!$C$13)), 'Inputs and Results'!$C$15 - SQRT((1-E1017)*('Inputs and Results'!$C$15-'Inputs and Results'!$C$13)*('Inputs and Results'!$C$15-'Inputs and Results'!$C$14))))</f>
        <v>0.8163214276313977</v>
      </c>
      <c r="C1017" s="47">
        <f ca="1">IF('Inputs and Results'!$G$15='Inputs and Results'!$G$13, 'Inputs and Results'!$G$13, IF(F1017 &lt;= ('Inputs and Results'!$G$14-'Inputs and Results'!$G$13)/('Inputs and Results'!$G$15-'Inputs and Results'!$G$13), 'Inputs and Results'!$G$13 + SQRT(F1017*('Inputs and Results'!$G$15-'Inputs and Results'!$G$13)*('Inputs and Results'!$G$14-'Inputs and Results'!$G$13)), 'Inputs and Results'!$G$15 - SQRT((1-F1017)*('Inputs and Results'!$G$15-'Inputs and Results'!$G$13)*('Inputs and Results'!$G$15-'Inputs and Results'!$G$14))))</f>
        <v>627.4094679094801</v>
      </c>
      <c r="D1017">
        <f t="shared" ca="1" si="63"/>
        <v>512.16779255332244</v>
      </c>
      <c r="E1017">
        <f t="shared" ca="1" si="66"/>
        <v>0.47017198806424709</v>
      </c>
      <c r="F1017">
        <f t="shared" ca="1" si="66"/>
        <v>0.61348258638794329</v>
      </c>
    </row>
    <row r="1018" spans="1:6" ht="15.75" customHeight="1" x14ac:dyDescent="0.2">
      <c r="A1018">
        <v>1017</v>
      </c>
      <c r="B1018" s="47">
        <f ca="1">IF('Inputs and Results'!$C$15='Inputs and Results'!$C$13, 'Inputs and Results'!$C$13, IF(E1018 &lt;= ('Inputs and Results'!$C$14-'Inputs and Results'!$C$13)/('Inputs and Results'!$C$15-'Inputs and Results'!$C$13), 'Inputs and Results'!$C$13 + SQRT(E1018*('Inputs and Results'!$C$15-'Inputs and Results'!$C$13)*('Inputs and Results'!$C$14-'Inputs and Results'!$C$13)), 'Inputs and Results'!$C$15 - SQRT((1-E1018)*('Inputs and Results'!$C$15-'Inputs and Results'!$C$13)*('Inputs and Results'!$C$15-'Inputs and Results'!$C$14))))</f>
        <v>1.0818243462923074</v>
      </c>
      <c r="C1018" s="47">
        <f ca="1">IF('Inputs and Results'!$G$15='Inputs and Results'!$G$13, 'Inputs and Results'!$G$13, IF(F1018 &lt;= ('Inputs and Results'!$G$14-'Inputs and Results'!$G$13)/('Inputs and Results'!$G$15-'Inputs and Results'!$G$13), 'Inputs and Results'!$G$13 + SQRT(F1018*('Inputs and Results'!$G$15-'Inputs and Results'!$G$13)*('Inputs and Results'!$G$14-'Inputs and Results'!$G$13)), 'Inputs and Results'!$G$15 - SQRT((1-F1018)*('Inputs and Results'!$G$15-'Inputs and Results'!$G$13)*('Inputs and Results'!$G$15-'Inputs and Results'!$G$14))))</f>
        <v>591.57608504637017</v>
      </c>
      <c r="D1018">
        <f t="shared" ca="1" si="63"/>
        <v>639.98141148745185</v>
      </c>
      <c r="E1018">
        <f t="shared" ca="1" si="66"/>
        <v>0.59117801794700731</v>
      </c>
      <c r="F1018">
        <f t="shared" ca="1" si="66"/>
        <v>0.5635914082348038</v>
      </c>
    </row>
    <row r="1019" spans="1:6" ht="15.75" customHeight="1" x14ac:dyDescent="0.2">
      <c r="A1019">
        <v>1018</v>
      </c>
      <c r="B1019" s="47">
        <f ca="1">IF('Inputs and Results'!$C$15='Inputs and Results'!$C$13, 'Inputs and Results'!$C$13, IF(E1019 &lt;= ('Inputs and Results'!$C$14-'Inputs and Results'!$C$13)/('Inputs and Results'!$C$15-'Inputs and Results'!$C$13), 'Inputs and Results'!$C$13 + SQRT(E1019*('Inputs and Results'!$C$15-'Inputs and Results'!$C$13)*('Inputs and Results'!$C$14-'Inputs and Results'!$C$13)), 'Inputs and Results'!$C$15 - SQRT((1-E1019)*('Inputs and Results'!$C$15-'Inputs and Results'!$C$13)*('Inputs and Results'!$C$15-'Inputs and Results'!$C$14))))</f>
        <v>0.73697780552510483</v>
      </c>
      <c r="C1019" s="47">
        <f ca="1">IF('Inputs and Results'!$G$15='Inputs and Results'!$G$13, 'Inputs and Results'!$G$13, IF(F1019 &lt;= ('Inputs and Results'!$G$14-'Inputs and Results'!$G$13)/('Inputs and Results'!$G$15-'Inputs and Results'!$G$13), 'Inputs and Results'!$G$13 + SQRT(F1019*('Inputs and Results'!$G$15-'Inputs and Results'!$G$13)*('Inputs and Results'!$G$14-'Inputs and Results'!$G$13)), 'Inputs and Results'!$G$15 - SQRT((1-F1019)*('Inputs and Results'!$G$15-'Inputs and Results'!$G$13)*('Inputs and Results'!$G$15-'Inputs and Results'!$G$14))))</f>
        <v>1167.7373493684479</v>
      </c>
      <c r="D1019">
        <f t="shared" ca="1" si="63"/>
        <v>860.59650916726139</v>
      </c>
      <c r="E1019">
        <f t="shared" ca="1" si="66"/>
        <v>0.43097006081267009</v>
      </c>
      <c r="F1019">
        <f t="shared" ca="1" si="66"/>
        <v>0.99877289753056786</v>
      </c>
    </row>
    <row r="1020" spans="1:6" ht="15.75" customHeight="1" x14ac:dyDescent="0.2">
      <c r="A1020">
        <v>1019</v>
      </c>
      <c r="B1020" s="47">
        <f ca="1">IF('Inputs and Results'!$C$15='Inputs and Results'!$C$13, 'Inputs and Results'!$C$13, IF(E1020 &lt;= ('Inputs and Results'!$C$14-'Inputs and Results'!$C$13)/('Inputs and Results'!$C$15-'Inputs and Results'!$C$13), 'Inputs and Results'!$C$13 + SQRT(E1020*('Inputs and Results'!$C$15-'Inputs and Results'!$C$13)*('Inputs and Results'!$C$14-'Inputs and Results'!$C$13)), 'Inputs and Results'!$C$15 - SQRT((1-E1020)*('Inputs and Results'!$C$15-'Inputs and Results'!$C$13)*('Inputs and Results'!$C$15-'Inputs and Results'!$C$14))))</f>
        <v>0.95179361425172537</v>
      </c>
      <c r="C1020" s="47">
        <f ca="1">IF('Inputs and Results'!$G$15='Inputs and Results'!$G$13, 'Inputs and Results'!$G$13, IF(F1020 &lt;= ('Inputs and Results'!$G$14-'Inputs and Results'!$G$13)/('Inputs and Results'!$G$15-'Inputs and Results'!$G$13), 'Inputs and Results'!$G$13 + SQRT(F1020*('Inputs and Results'!$G$15-'Inputs and Results'!$G$13)*('Inputs and Results'!$G$14-'Inputs and Results'!$G$13)), 'Inputs and Results'!$G$15 - SQRT((1-F1020)*('Inputs and Results'!$G$15-'Inputs and Results'!$G$13)*('Inputs and Results'!$G$15-'Inputs and Results'!$G$14))))</f>
        <v>396.07427629219319</v>
      </c>
      <c r="D1020">
        <f t="shared" ca="1" si="63"/>
        <v>376.98096694428301</v>
      </c>
      <c r="E1020">
        <f t="shared" ca="1" si="66"/>
        <v>0.53387228904222106</v>
      </c>
      <c r="F1020">
        <f t="shared" ca="1" si="66"/>
        <v>0.23807435712359948</v>
      </c>
    </row>
    <row r="1021" spans="1:6" ht="15.75" customHeight="1" x14ac:dyDescent="0.2">
      <c r="A1021">
        <v>1020</v>
      </c>
      <c r="B1021" s="47">
        <f ca="1">IF('Inputs and Results'!$C$15='Inputs and Results'!$C$13, 'Inputs and Results'!$C$13, IF(E1021 &lt;= ('Inputs and Results'!$C$14-'Inputs and Results'!$C$13)/('Inputs and Results'!$C$15-'Inputs and Results'!$C$13), 'Inputs and Results'!$C$13 + SQRT(E1021*('Inputs and Results'!$C$15-'Inputs and Results'!$C$13)*('Inputs and Results'!$C$14-'Inputs and Results'!$C$13)), 'Inputs and Results'!$C$15 - SQRT((1-E1021)*('Inputs and Results'!$C$15-'Inputs and Results'!$C$13)*('Inputs and Results'!$C$15-'Inputs and Results'!$C$14))))</f>
        <v>2.2212924344777427</v>
      </c>
      <c r="C1021" s="47">
        <f ca="1">IF('Inputs and Results'!$G$15='Inputs and Results'!$G$13, 'Inputs and Results'!$G$13, IF(F1021 &lt;= ('Inputs and Results'!$G$14-'Inputs and Results'!$G$13)/('Inputs and Results'!$G$15-'Inputs and Results'!$G$13), 'Inputs and Results'!$G$13 + SQRT(F1021*('Inputs and Results'!$G$15-'Inputs and Results'!$G$13)*('Inputs and Results'!$G$14-'Inputs and Results'!$G$13)), 'Inputs and Results'!$G$15 - SQRT((1-F1021)*('Inputs and Results'!$G$15-'Inputs and Results'!$G$13)*('Inputs and Results'!$G$15-'Inputs and Results'!$G$14))))</f>
        <v>764.18940502779981</v>
      </c>
      <c r="D1021">
        <f t="shared" ca="1" si="63"/>
        <v>1697.4881438962991</v>
      </c>
      <c r="E1021">
        <f t="shared" ca="1" si="66"/>
        <v>0.93262383637759994</v>
      </c>
      <c r="F1021">
        <f t="shared" ca="1" si="66"/>
        <v>0.77608854713457243</v>
      </c>
    </row>
    <row r="1022" spans="1:6" ht="15.75" customHeight="1" x14ac:dyDescent="0.2">
      <c r="A1022">
        <v>1021</v>
      </c>
      <c r="B1022" s="47">
        <f ca="1">IF('Inputs and Results'!$C$15='Inputs and Results'!$C$13, 'Inputs and Results'!$C$13, IF(E1022 &lt;= ('Inputs and Results'!$C$14-'Inputs and Results'!$C$13)/('Inputs and Results'!$C$15-'Inputs and Results'!$C$13), 'Inputs and Results'!$C$13 + SQRT(E1022*('Inputs and Results'!$C$15-'Inputs and Results'!$C$13)*('Inputs and Results'!$C$14-'Inputs and Results'!$C$13)), 'Inputs and Results'!$C$15 - SQRT((1-E1022)*('Inputs and Results'!$C$15-'Inputs and Results'!$C$13)*('Inputs and Results'!$C$15-'Inputs and Results'!$C$14))))</f>
        <v>0.96478266416148184</v>
      </c>
      <c r="C1022" s="47">
        <f ca="1">IF('Inputs and Results'!$G$15='Inputs and Results'!$G$13, 'Inputs and Results'!$G$13, IF(F1022 &lt;= ('Inputs and Results'!$G$14-'Inputs and Results'!$G$13)/('Inputs and Results'!$G$15-'Inputs and Results'!$G$13), 'Inputs and Results'!$G$13 + SQRT(F1022*('Inputs and Results'!$G$15-'Inputs and Results'!$G$13)*('Inputs and Results'!$G$14-'Inputs and Results'!$G$13)), 'Inputs and Results'!$G$15 - SQRT((1-F1022)*('Inputs and Results'!$G$15-'Inputs and Results'!$G$13)*('Inputs and Results'!$G$15-'Inputs and Results'!$G$14))))</f>
        <v>470.86626074565527</v>
      </c>
      <c r="D1022">
        <f t="shared" ca="1" si="63"/>
        <v>454.28360550594829</v>
      </c>
      <c r="E1022">
        <f t="shared" ref="E1022:F1041" ca="1" si="67">RAND()</f>
        <v>0.53976559954470704</v>
      </c>
      <c r="F1022">
        <f t="shared" ca="1" si="67"/>
        <v>0.37324886474595931</v>
      </c>
    </row>
    <row r="1023" spans="1:6" ht="15.75" customHeight="1" x14ac:dyDescent="0.2">
      <c r="A1023">
        <v>1022</v>
      </c>
      <c r="B1023" s="47">
        <f ca="1">IF('Inputs and Results'!$C$15='Inputs and Results'!$C$13, 'Inputs and Results'!$C$13, IF(E1023 &lt;= ('Inputs and Results'!$C$14-'Inputs and Results'!$C$13)/('Inputs and Results'!$C$15-'Inputs and Results'!$C$13), 'Inputs and Results'!$C$13 + SQRT(E1023*('Inputs and Results'!$C$15-'Inputs and Results'!$C$13)*('Inputs and Results'!$C$14-'Inputs and Results'!$C$13)), 'Inputs and Results'!$C$15 - SQRT((1-E1023)*('Inputs and Results'!$C$15-'Inputs and Results'!$C$13)*('Inputs and Results'!$C$15-'Inputs and Results'!$C$14))))</f>
        <v>0.14238746641516586</v>
      </c>
      <c r="C1023" s="47">
        <f ca="1">IF('Inputs and Results'!$G$15='Inputs and Results'!$G$13, 'Inputs and Results'!$G$13, IF(F1023 &lt;= ('Inputs and Results'!$G$14-'Inputs and Results'!$G$13)/('Inputs and Results'!$G$15-'Inputs and Results'!$G$13), 'Inputs and Results'!$G$13 + SQRT(F1023*('Inputs and Results'!$G$15-'Inputs and Results'!$G$13)*('Inputs and Results'!$G$14-'Inputs and Results'!$G$13)), 'Inputs and Results'!$G$15 - SQRT((1-F1023)*('Inputs and Results'!$G$15-'Inputs and Results'!$G$13)*('Inputs and Results'!$G$15-'Inputs and Results'!$G$14))))</f>
        <v>884.89850459562956</v>
      </c>
      <c r="D1023">
        <f t="shared" ca="1" si="63"/>
        <v>125.9984561039407</v>
      </c>
      <c r="E1023">
        <f t="shared" ca="1" si="67"/>
        <v>9.2672289766540517E-2</v>
      </c>
      <c r="F1023">
        <f t="shared" ca="1" si="67"/>
        <v>0.88294723739353498</v>
      </c>
    </row>
    <row r="1024" spans="1:6" ht="15.75" customHeight="1" x14ac:dyDescent="0.2">
      <c r="A1024">
        <v>1023</v>
      </c>
      <c r="B1024" s="47">
        <f ca="1">IF('Inputs and Results'!$C$15='Inputs and Results'!$C$13, 'Inputs and Results'!$C$13, IF(E1024 &lt;= ('Inputs and Results'!$C$14-'Inputs and Results'!$C$13)/('Inputs and Results'!$C$15-'Inputs and Results'!$C$13), 'Inputs and Results'!$C$13 + SQRT(E1024*('Inputs and Results'!$C$15-'Inputs and Results'!$C$13)*('Inputs and Results'!$C$14-'Inputs and Results'!$C$13)), 'Inputs and Results'!$C$15 - SQRT((1-E1024)*('Inputs and Results'!$C$15-'Inputs and Results'!$C$13)*('Inputs and Results'!$C$15-'Inputs and Results'!$C$14))))</f>
        <v>0.69533266430826979</v>
      </c>
      <c r="C1024" s="47">
        <f ca="1">IF('Inputs and Results'!$G$15='Inputs and Results'!$G$13, 'Inputs and Results'!$G$13, IF(F1024 &lt;= ('Inputs and Results'!$G$14-'Inputs and Results'!$G$13)/('Inputs and Results'!$G$15-'Inputs and Results'!$G$13), 'Inputs and Results'!$G$13 + SQRT(F1024*('Inputs and Results'!$G$15-'Inputs and Results'!$G$13)*('Inputs and Results'!$G$14-'Inputs and Results'!$G$13)), 'Inputs and Results'!$G$15 - SQRT((1-F1024)*('Inputs and Results'!$G$15-'Inputs and Results'!$G$13)*('Inputs and Results'!$G$15-'Inputs and Results'!$G$14))))</f>
        <v>485.07932811866749</v>
      </c>
      <c r="D1024">
        <f t="shared" ca="1" si="63"/>
        <v>337.29150162161847</v>
      </c>
      <c r="E1024">
        <f t="shared" ca="1" si="67"/>
        <v>0.40983427464395372</v>
      </c>
      <c r="F1024">
        <f t="shared" ca="1" si="67"/>
        <v>0.39744534031807488</v>
      </c>
    </row>
    <row r="1025" spans="1:6" ht="15.75" customHeight="1" x14ac:dyDescent="0.2">
      <c r="A1025">
        <v>1024</v>
      </c>
      <c r="B1025" s="47">
        <f ca="1">IF('Inputs and Results'!$C$15='Inputs and Results'!$C$13, 'Inputs and Results'!$C$13, IF(E1025 &lt;= ('Inputs and Results'!$C$14-'Inputs and Results'!$C$13)/('Inputs and Results'!$C$15-'Inputs and Results'!$C$13), 'Inputs and Results'!$C$13 + SQRT(E1025*('Inputs and Results'!$C$15-'Inputs and Results'!$C$13)*('Inputs and Results'!$C$14-'Inputs and Results'!$C$13)), 'Inputs and Results'!$C$15 - SQRT((1-E1025)*('Inputs and Results'!$C$15-'Inputs and Results'!$C$13)*('Inputs and Results'!$C$15-'Inputs and Results'!$C$14))))</f>
        <v>1.6135144515840514</v>
      </c>
      <c r="C1025" s="47">
        <f ca="1">IF('Inputs and Results'!$G$15='Inputs and Results'!$G$13, 'Inputs and Results'!$G$13, IF(F1025 &lt;= ('Inputs and Results'!$G$14-'Inputs and Results'!$G$13)/('Inputs and Results'!$G$15-'Inputs and Results'!$G$13), 'Inputs and Results'!$G$13 + SQRT(F1025*('Inputs and Results'!$G$15-'Inputs and Results'!$G$13)*('Inputs and Results'!$G$14-'Inputs and Results'!$G$13)), 'Inputs and Results'!$G$15 - SQRT((1-F1025)*('Inputs and Results'!$G$15-'Inputs and Results'!$G$13)*('Inputs and Results'!$G$15-'Inputs and Results'!$G$14))))</f>
        <v>810.15715992411344</v>
      </c>
      <c r="D1025">
        <f t="shared" ca="1" si="63"/>
        <v>1307.2002855918486</v>
      </c>
      <c r="E1025">
        <f t="shared" ca="1" si="67"/>
        <v>0.78640642489263624</v>
      </c>
      <c r="F1025">
        <f t="shared" ca="1" si="67"/>
        <v>0.82083223994309018</v>
      </c>
    </row>
    <row r="1026" spans="1:6" ht="15.75" customHeight="1" x14ac:dyDescent="0.2">
      <c r="A1026">
        <v>1025</v>
      </c>
      <c r="B1026" s="47">
        <f ca="1">IF('Inputs and Results'!$C$15='Inputs and Results'!$C$13, 'Inputs and Results'!$C$13, IF(E1026 &lt;= ('Inputs and Results'!$C$14-'Inputs and Results'!$C$13)/('Inputs and Results'!$C$15-'Inputs and Results'!$C$13), 'Inputs and Results'!$C$13 + SQRT(E1026*('Inputs and Results'!$C$15-'Inputs and Results'!$C$13)*('Inputs and Results'!$C$14-'Inputs and Results'!$C$13)), 'Inputs and Results'!$C$15 - SQRT((1-E1026)*('Inputs and Results'!$C$15-'Inputs and Results'!$C$13)*('Inputs and Results'!$C$15-'Inputs and Results'!$C$14))))</f>
        <v>0.55734211011522605</v>
      </c>
      <c r="C1026" s="47">
        <f ca="1">IF('Inputs and Results'!$G$15='Inputs and Results'!$G$13, 'Inputs and Results'!$G$13, IF(F1026 &lt;= ('Inputs and Results'!$G$14-'Inputs and Results'!$G$13)/('Inputs and Results'!$G$15-'Inputs and Results'!$G$13), 'Inputs and Results'!$G$13 + SQRT(F1026*('Inputs and Results'!$G$15-'Inputs and Results'!$G$13)*('Inputs and Results'!$G$14-'Inputs and Results'!$G$13)), 'Inputs and Results'!$G$15 - SQRT((1-F1026)*('Inputs and Results'!$G$15-'Inputs and Results'!$G$13)*('Inputs and Results'!$G$15-'Inputs and Results'!$G$14))))</f>
        <v>501.57753008565021</v>
      </c>
      <c r="D1026">
        <f t="shared" ref="D1026:D1089" ca="1" si="68">B1026*C1026</f>
        <v>279.55027900431958</v>
      </c>
      <c r="E1026">
        <f t="shared" ca="1" si="67"/>
        <v>0.33704693699818478</v>
      </c>
      <c r="F1026">
        <f t="shared" ca="1" si="67"/>
        <v>0.42493472199379556</v>
      </c>
    </row>
    <row r="1027" spans="1:6" ht="15.75" customHeight="1" x14ac:dyDescent="0.2">
      <c r="A1027">
        <v>1026</v>
      </c>
      <c r="B1027" s="47">
        <f ca="1">IF('Inputs and Results'!$C$15='Inputs and Results'!$C$13, 'Inputs and Results'!$C$13, IF(E1027 &lt;= ('Inputs and Results'!$C$14-'Inputs and Results'!$C$13)/('Inputs and Results'!$C$15-'Inputs and Results'!$C$13), 'Inputs and Results'!$C$13 + SQRT(E1027*('Inputs and Results'!$C$15-'Inputs and Results'!$C$13)*('Inputs and Results'!$C$14-'Inputs and Results'!$C$13)), 'Inputs and Results'!$C$15 - SQRT((1-E1027)*('Inputs and Results'!$C$15-'Inputs and Results'!$C$13)*('Inputs and Results'!$C$15-'Inputs and Results'!$C$14))))</f>
        <v>0.60750030645473219</v>
      </c>
      <c r="C1027" s="47">
        <f ca="1">IF('Inputs and Results'!$G$15='Inputs and Results'!$G$13, 'Inputs and Results'!$G$13, IF(F1027 &lt;= ('Inputs and Results'!$G$14-'Inputs and Results'!$G$13)/('Inputs and Results'!$G$15-'Inputs and Results'!$G$13), 'Inputs and Results'!$G$13 + SQRT(F1027*('Inputs and Results'!$G$15-'Inputs and Results'!$G$13)*('Inputs and Results'!$G$14-'Inputs and Results'!$G$13)), 'Inputs and Results'!$G$15 - SQRT((1-F1027)*('Inputs and Results'!$G$15-'Inputs and Results'!$G$13)*('Inputs and Results'!$G$15-'Inputs and Results'!$G$14))))</f>
        <v>832.35353781773915</v>
      </c>
      <c r="D1027">
        <f t="shared" ca="1" si="68"/>
        <v>505.65502930295708</v>
      </c>
      <c r="E1027">
        <f t="shared" ca="1" si="67"/>
        <v>0.36399391293175565</v>
      </c>
      <c r="F1027">
        <f t="shared" ca="1" si="67"/>
        <v>0.84065386941313547</v>
      </c>
    </row>
    <row r="1028" spans="1:6" ht="15.75" customHeight="1" x14ac:dyDescent="0.2">
      <c r="A1028">
        <v>1027</v>
      </c>
      <c r="B1028" s="47">
        <f ca="1">IF('Inputs and Results'!$C$15='Inputs and Results'!$C$13, 'Inputs and Results'!$C$13, IF(E1028 &lt;= ('Inputs and Results'!$C$14-'Inputs and Results'!$C$13)/('Inputs and Results'!$C$15-'Inputs and Results'!$C$13), 'Inputs and Results'!$C$13 + SQRT(E1028*('Inputs and Results'!$C$15-'Inputs and Results'!$C$13)*('Inputs and Results'!$C$14-'Inputs and Results'!$C$13)), 'Inputs and Results'!$C$15 - SQRT((1-E1028)*('Inputs and Results'!$C$15-'Inputs and Results'!$C$13)*('Inputs and Results'!$C$15-'Inputs and Results'!$C$14))))</f>
        <v>0.70576241363795011</v>
      </c>
      <c r="C1028" s="47">
        <f ca="1">IF('Inputs and Results'!$G$15='Inputs and Results'!$G$13, 'Inputs and Results'!$G$13, IF(F1028 &lt;= ('Inputs and Results'!$G$14-'Inputs and Results'!$G$13)/('Inputs and Results'!$G$15-'Inputs and Results'!$G$13), 'Inputs and Results'!$G$13 + SQRT(F1028*('Inputs and Results'!$G$15-'Inputs and Results'!$G$13)*('Inputs and Results'!$G$14-'Inputs and Results'!$G$13)), 'Inputs and Results'!$G$15 - SQRT((1-F1028)*('Inputs and Results'!$G$15-'Inputs and Results'!$G$13)*('Inputs and Results'!$G$15-'Inputs and Results'!$G$14))))</f>
        <v>292.0170989794758</v>
      </c>
      <c r="D1028">
        <f t="shared" ca="1" si="68"/>
        <v>206.09469259930702</v>
      </c>
      <c r="E1028">
        <f t="shared" ca="1" si="67"/>
        <v>0.41516376636929286</v>
      </c>
      <c r="F1028">
        <f t="shared" ca="1" si="67"/>
        <v>2.8067555629064156E-2</v>
      </c>
    </row>
    <row r="1029" spans="1:6" ht="15.75" customHeight="1" x14ac:dyDescent="0.2">
      <c r="A1029">
        <v>1028</v>
      </c>
      <c r="B1029" s="47">
        <f ca="1">IF('Inputs and Results'!$C$15='Inputs and Results'!$C$13, 'Inputs and Results'!$C$13, IF(E1029 &lt;= ('Inputs and Results'!$C$14-'Inputs and Results'!$C$13)/('Inputs and Results'!$C$15-'Inputs and Results'!$C$13), 'Inputs and Results'!$C$13 + SQRT(E1029*('Inputs and Results'!$C$15-'Inputs and Results'!$C$13)*('Inputs and Results'!$C$14-'Inputs and Results'!$C$13)), 'Inputs and Results'!$C$15 - SQRT((1-E1029)*('Inputs and Results'!$C$15-'Inputs and Results'!$C$13)*('Inputs and Results'!$C$15-'Inputs and Results'!$C$14))))</f>
        <v>0.40699303496990735</v>
      </c>
      <c r="C1029" s="47">
        <f ca="1">IF('Inputs and Results'!$G$15='Inputs and Results'!$G$13, 'Inputs and Results'!$G$13, IF(F1029 &lt;= ('Inputs and Results'!$G$14-'Inputs and Results'!$G$13)/('Inputs and Results'!$G$15-'Inputs and Results'!$G$13), 'Inputs and Results'!$G$13 + SQRT(F1029*('Inputs and Results'!$G$15-'Inputs and Results'!$G$13)*('Inputs and Results'!$G$14-'Inputs and Results'!$G$13)), 'Inputs and Results'!$G$15 - SQRT((1-F1029)*('Inputs and Results'!$G$15-'Inputs and Results'!$G$13)*('Inputs and Results'!$G$15-'Inputs and Results'!$G$14))))</f>
        <v>446.01323128528134</v>
      </c>
      <c r="D1029">
        <f t="shared" ca="1" si="68"/>
        <v>181.52427863753189</v>
      </c>
      <c r="E1029">
        <f t="shared" ca="1" si="67"/>
        <v>0.25292387547838091</v>
      </c>
      <c r="F1029">
        <f t="shared" ca="1" si="67"/>
        <v>0.32979418891934886</v>
      </c>
    </row>
    <row r="1030" spans="1:6" ht="15.75" customHeight="1" x14ac:dyDescent="0.2">
      <c r="A1030">
        <v>1029</v>
      </c>
      <c r="B1030" s="47">
        <f ca="1">IF('Inputs and Results'!$C$15='Inputs and Results'!$C$13, 'Inputs and Results'!$C$13, IF(E1030 &lt;= ('Inputs and Results'!$C$14-'Inputs and Results'!$C$13)/('Inputs and Results'!$C$15-'Inputs and Results'!$C$13), 'Inputs and Results'!$C$13 + SQRT(E1030*('Inputs and Results'!$C$15-'Inputs and Results'!$C$13)*('Inputs and Results'!$C$14-'Inputs and Results'!$C$13)), 'Inputs and Results'!$C$15 - SQRT((1-E1030)*('Inputs and Results'!$C$15-'Inputs and Results'!$C$13)*('Inputs and Results'!$C$15-'Inputs and Results'!$C$14))))</f>
        <v>0.42297137080626435</v>
      </c>
      <c r="C1030" s="47">
        <f ca="1">IF('Inputs and Results'!$G$15='Inputs and Results'!$G$13, 'Inputs and Results'!$G$13, IF(F1030 &lt;= ('Inputs and Results'!$G$14-'Inputs and Results'!$G$13)/('Inputs and Results'!$G$15-'Inputs and Results'!$G$13), 'Inputs and Results'!$G$13 + SQRT(F1030*('Inputs and Results'!$G$15-'Inputs and Results'!$G$13)*('Inputs and Results'!$G$14-'Inputs and Results'!$G$13)), 'Inputs and Results'!$G$15 - SQRT((1-F1030)*('Inputs and Results'!$G$15-'Inputs and Results'!$G$13)*('Inputs and Results'!$G$15-'Inputs and Results'!$G$14))))</f>
        <v>744.51053724480107</v>
      </c>
      <c r="D1030">
        <f t="shared" ca="1" si="68"/>
        <v>314.90664251814184</v>
      </c>
      <c r="E1030">
        <f t="shared" ca="1" si="67"/>
        <v>0.26210260492398407</v>
      </c>
      <c r="F1030">
        <f t="shared" ca="1" si="67"/>
        <v>0.75541072562983902</v>
      </c>
    </row>
    <row r="1031" spans="1:6" ht="15.75" customHeight="1" x14ac:dyDescent="0.2">
      <c r="A1031">
        <v>1030</v>
      </c>
      <c r="B1031" s="47">
        <f ca="1">IF('Inputs and Results'!$C$15='Inputs and Results'!$C$13, 'Inputs and Results'!$C$13, IF(E1031 &lt;= ('Inputs and Results'!$C$14-'Inputs and Results'!$C$13)/('Inputs and Results'!$C$15-'Inputs and Results'!$C$13), 'Inputs and Results'!$C$13 + SQRT(E1031*('Inputs and Results'!$C$15-'Inputs and Results'!$C$13)*('Inputs and Results'!$C$14-'Inputs and Results'!$C$13)), 'Inputs and Results'!$C$15 - SQRT((1-E1031)*('Inputs and Results'!$C$15-'Inputs and Results'!$C$13)*('Inputs and Results'!$C$15-'Inputs and Results'!$C$14))))</f>
        <v>0.32774815056347428</v>
      </c>
      <c r="C1031" s="47">
        <f ca="1">IF('Inputs and Results'!$G$15='Inputs and Results'!$G$13, 'Inputs and Results'!$G$13, IF(F1031 &lt;= ('Inputs and Results'!$G$14-'Inputs and Results'!$G$13)/('Inputs and Results'!$G$15-'Inputs and Results'!$G$13), 'Inputs and Results'!$G$13 + SQRT(F1031*('Inputs and Results'!$G$15-'Inputs and Results'!$G$13)*('Inputs and Results'!$G$14-'Inputs and Results'!$G$13)), 'Inputs and Results'!$G$15 - SQRT((1-F1031)*('Inputs and Results'!$G$15-'Inputs and Results'!$G$13)*('Inputs and Results'!$G$15-'Inputs and Results'!$G$14))))</f>
        <v>676.47385012682867</v>
      </c>
      <c r="D1031">
        <f t="shared" ca="1" si="68"/>
        <v>221.71305328362098</v>
      </c>
      <c r="E1031">
        <f t="shared" ca="1" si="67"/>
        <v>0.20656333924256298</v>
      </c>
      <c r="F1031">
        <f t="shared" ca="1" si="67"/>
        <v>0.67688471837481767</v>
      </c>
    </row>
    <row r="1032" spans="1:6" ht="15.75" customHeight="1" x14ac:dyDescent="0.2">
      <c r="A1032">
        <v>1031</v>
      </c>
      <c r="B1032" s="47">
        <f ca="1">IF('Inputs and Results'!$C$15='Inputs and Results'!$C$13, 'Inputs and Results'!$C$13, IF(E1032 &lt;= ('Inputs and Results'!$C$14-'Inputs and Results'!$C$13)/('Inputs and Results'!$C$15-'Inputs and Results'!$C$13), 'Inputs and Results'!$C$13 + SQRT(E1032*('Inputs and Results'!$C$15-'Inputs and Results'!$C$13)*('Inputs and Results'!$C$14-'Inputs and Results'!$C$13)), 'Inputs and Results'!$C$15 - SQRT((1-E1032)*('Inputs and Results'!$C$15-'Inputs and Results'!$C$13)*('Inputs and Results'!$C$15-'Inputs and Results'!$C$14))))</f>
        <v>0.60971390767401035</v>
      </c>
      <c r="C1032" s="47">
        <f ca="1">IF('Inputs and Results'!$G$15='Inputs and Results'!$G$13, 'Inputs and Results'!$G$13, IF(F1032 &lt;= ('Inputs and Results'!$G$14-'Inputs and Results'!$G$13)/('Inputs and Results'!$G$15-'Inputs and Results'!$G$13), 'Inputs and Results'!$G$13 + SQRT(F1032*('Inputs and Results'!$G$15-'Inputs and Results'!$G$13)*('Inputs and Results'!$G$14-'Inputs and Results'!$G$13)), 'Inputs and Results'!$G$15 - SQRT((1-F1032)*('Inputs and Results'!$G$15-'Inputs and Results'!$G$13)*('Inputs and Results'!$G$15-'Inputs and Results'!$G$14))))</f>
        <v>789.0192700811541</v>
      </c>
      <c r="D1032">
        <f t="shared" ca="1" si="68"/>
        <v>481.07602239127584</v>
      </c>
      <c r="E1032">
        <f t="shared" ca="1" si="67"/>
        <v>0.36517026631477212</v>
      </c>
      <c r="F1032">
        <f t="shared" ca="1" si="67"/>
        <v>0.80087597703408897</v>
      </c>
    </row>
    <row r="1033" spans="1:6" ht="15.75" customHeight="1" x14ac:dyDescent="0.2">
      <c r="A1033">
        <v>1032</v>
      </c>
      <c r="B1033" s="47">
        <f ca="1">IF('Inputs and Results'!$C$15='Inputs and Results'!$C$13, 'Inputs and Results'!$C$13, IF(E1033 &lt;= ('Inputs and Results'!$C$14-'Inputs and Results'!$C$13)/('Inputs and Results'!$C$15-'Inputs and Results'!$C$13), 'Inputs and Results'!$C$13 + SQRT(E1033*('Inputs and Results'!$C$15-'Inputs and Results'!$C$13)*('Inputs and Results'!$C$14-'Inputs and Results'!$C$13)), 'Inputs and Results'!$C$15 - SQRT((1-E1033)*('Inputs and Results'!$C$15-'Inputs and Results'!$C$13)*('Inputs and Results'!$C$15-'Inputs and Results'!$C$14))))</f>
        <v>0.46194543131597099</v>
      </c>
      <c r="C1033" s="47">
        <f ca="1">IF('Inputs and Results'!$G$15='Inputs and Results'!$G$13, 'Inputs and Results'!$G$13, IF(F1033 &lt;= ('Inputs and Results'!$G$14-'Inputs and Results'!$G$13)/('Inputs and Results'!$G$15-'Inputs and Results'!$G$13), 'Inputs and Results'!$G$13 + SQRT(F1033*('Inputs and Results'!$G$15-'Inputs and Results'!$G$13)*('Inputs and Results'!$G$14-'Inputs and Results'!$G$13)), 'Inputs and Results'!$G$15 - SQRT((1-F1033)*('Inputs and Results'!$G$15-'Inputs and Results'!$G$13)*('Inputs and Results'!$G$15-'Inputs and Results'!$G$14))))</f>
        <v>462.17779982586353</v>
      </c>
      <c r="D1033">
        <f t="shared" ca="1" si="68"/>
        <v>213.50092308522503</v>
      </c>
      <c r="E1033">
        <f t="shared" ca="1" si="67"/>
        <v>0.28425322293134747</v>
      </c>
      <c r="F1033">
        <f t="shared" ca="1" si="67"/>
        <v>0.35822295895882961</v>
      </c>
    </row>
    <row r="1034" spans="1:6" ht="15.75" customHeight="1" x14ac:dyDescent="0.2">
      <c r="A1034">
        <v>1033</v>
      </c>
      <c r="B1034" s="47">
        <f ca="1">IF('Inputs and Results'!$C$15='Inputs and Results'!$C$13, 'Inputs and Results'!$C$13, IF(E1034 &lt;= ('Inputs and Results'!$C$14-'Inputs and Results'!$C$13)/('Inputs and Results'!$C$15-'Inputs and Results'!$C$13), 'Inputs and Results'!$C$13 + SQRT(E1034*('Inputs and Results'!$C$15-'Inputs and Results'!$C$13)*('Inputs and Results'!$C$14-'Inputs and Results'!$C$13)), 'Inputs and Results'!$C$15 - SQRT((1-E1034)*('Inputs and Results'!$C$15-'Inputs and Results'!$C$13)*('Inputs and Results'!$C$15-'Inputs and Results'!$C$14))))</f>
        <v>1.4359329532155951</v>
      </c>
      <c r="C1034" s="47">
        <f ca="1">IF('Inputs and Results'!$G$15='Inputs and Results'!$G$13, 'Inputs and Results'!$G$13, IF(F1034 &lt;= ('Inputs and Results'!$G$14-'Inputs and Results'!$G$13)/('Inputs and Results'!$G$15-'Inputs and Results'!$G$13), 'Inputs and Results'!$G$13 + SQRT(F1034*('Inputs and Results'!$G$15-'Inputs and Results'!$G$13)*('Inputs and Results'!$G$14-'Inputs and Results'!$G$13)), 'Inputs and Results'!$G$15 - SQRT((1-F1034)*('Inputs and Results'!$G$15-'Inputs and Results'!$G$13)*('Inputs and Results'!$G$15-'Inputs and Results'!$G$14))))</f>
        <v>520.34477429862011</v>
      </c>
      <c r="D1034">
        <f t="shared" ca="1" si="68"/>
        <v>747.18020844891987</v>
      </c>
      <c r="E1034">
        <f t="shared" ca="1" si="67"/>
        <v>0.72818825257367892</v>
      </c>
      <c r="F1034">
        <f t="shared" ca="1" si="67"/>
        <v>0.45542454818478051</v>
      </c>
    </row>
    <row r="1035" spans="1:6" ht="15.75" customHeight="1" x14ac:dyDescent="0.2">
      <c r="A1035">
        <v>1034</v>
      </c>
      <c r="B1035" s="47">
        <f ca="1">IF('Inputs and Results'!$C$15='Inputs and Results'!$C$13, 'Inputs and Results'!$C$13, IF(E1035 &lt;= ('Inputs and Results'!$C$14-'Inputs and Results'!$C$13)/('Inputs and Results'!$C$15-'Inputs and Results'!$C$13), 'Inputs and Results'!$C$13 + SQRT(E1035*('Inputs and Results'!$C$15-'Inputs and Results'!$C$13)*('Inputs and Results'!$C$14-'Inputs and Results'!$C$13)), 'Inputs and Results'!$C$15 - SQRT((1-E1035)*('Inputs and Results'!$C$15-'Inputs and Results'!$C$13)*('Inputs and Results'!$C$15-'Inputs and Results'!$C$14))))</f>
        <v>2.0899343592462434</v>
      </c>
      <c r="C1035" s="47">
        <f ca="1">IF('Inputs and Results'!$G$15='Inputs and Results'!$G$13, 'Inputs and Results'!$G$13, IF(F1035 &lt;= ('Inputs and Results'!$G$14-'Inputs and Results'!$G$13)/('Inputs and Results'!$G$15-'Inputs and Results'!$G$13), 'Inputs and Results'!$G$13 + SQRT(F1035*('Inputs and Results'!$G$15-'Inputs and Results'!$G$13)*('Inputs and Results'!$G$14-'Inputs and Results'!$G$13)), 'Inputs and Results'!$G$15 - SQRT((1-F1035)*('Inputs and Results'!$G$15-'Inputs and Results'!$G$13)*('Inputs and Results'!$G$15-'Inputs and Results'!$G$14))))</f>
        <v>498.03157997640733</v>
      </c>
      <c r="D1035">
        <f t="shared" ca="1" si="68"/>
        <v>1040.853310982387</v>
      </c>
      <c r="E1035">
        <f t="shared" ca="1" si="67"/>
        <v>0.90797561439105046</v>
      </c>
      <c r="F1035">
        <f t="shared" ca="1" si="67"/>
        <v>0.41908058828750439</v>
      </c>
    </row>
    <row r="1036" spans="1:6" ht="15.75" customHeight="1" x14ac:dyDescent="0.2">
      <c r="A1036">
        <v>1035</v>
      </c>
      <c r="B1036" s="47">
        <f ca="1">IF('Inputs and Results'!$C$15='Inputs and Results'!$C$13, 'Inputs and Results'!$C$13, IF(E1036 &lt;= ('Inputs and Results'!$C$14-'Inputs and Results'!$C$13)/('Inputs and Results'!$C$15-'Inputs and Results'!$C$13), 'Inputs and Results'!$C$13 + SQRT(E1036*('Inputs and Results'!$C$15-'Inputs and Results'!$C$13)*('Inputs and Results'!$C$14-'Inputs and Results'!$C$13)), 'Inputs and Results'!$C$15 - SQRT((1-E1036)*('Inputs and Results'!$C$15-'Inputs and Results'!$C$13)*('Inputs and Results'!$C$15-'Inputs and Results'!$C$14))))</f>
        <v>0.77398759692991792</v>
      </c>
      <c r="C1036" s="47">
        <f ca="1">IF('Inputs and Results'!$G$15='Inputs and Results'!$G$13, 'Inputs and Results'!$G$13, IF(F1036 &lt;= ('Inputs and Results'!$G$14-'Inputs and Results'!$G$13)/('Inputs and Results'!$G$15-'Inputs and Results'!$G$13), 'Inputs and Results'!$G$13 + SQRT(F1036*('Inputs and Results'!$G$15-'Inputs and Results'!$G$13)*('Inputs and Results'!$G$14-'Inputs and Results'!$G$13)), 'Inputs and Results'!$G$15 - SQRT((1-F1036)*('Inputs and Results'!$G$15-'Inputs and Results'!$G$13)*('Inputs and Results'!$G$15-'Inputs and Results'!$G$14))))</f>
        <v>758.89965093867795</v>
      </c>
      <c r="D1036">
        <f t="shared" ca="1" si="68"/>
        <v>587.37891714098089</v>
      </c>
      <c r="E1036">
        <f t="shared" ca="1" si="67"/>
        <v>0.44942986459757306</v>
      </c>
      <c r="F1036">
        <f t="shared" ca="1" si="67"/>
        <v>0.77062000310994139</v>
      </c>
    </row>
    <row r="1037" spans="1:6" ht="15.75" customHeight="1" x14ac:dyDescent="0.2">
      <c r="A1037">
        <v>1036</v>
      </c>
      <c r="B1037" s="47">
        <f ca="1">IF('Inputs and Results'!$C$15='Inputs and Results'!$C$13, 'Inputs and Results'!$C$13, IF(E1037 &lt;= ('Inputs and Results'!$C$14-'Inputs and Results'!$C$13)/('Inputs and Results'!$C$15-'Inputs and Results'!$C$13), 'Inputs and Results'!$C$13 + SQRT(E1037*('Inputs and Results'!$C$15-'Inputs and Results'!$C$13)*('Inputs and Results'!$C$14-'Inputs and Results'!$C$13)), 'Inputs and Results'!$C$15 - SQRT((1-E1037)*('Inputs and Results'!$C$15-'Inputs and Results'!$C$13)*('Inputs and Results'!$C$15-'Inputs and Results'!$C$14))))</f>
        <v>1.1545367934784356</v>
      </c>
      <c r="C1037" s="47">
        <f ca="1">IF('Inputs and Results'!$G$15='Inputs and Results'!$G$13, 'Inputs and Results'!$G$13, IF(F1037 &lt;= ('Inputs and Results'!$G$14-'Inputs and Results'!$G$13)/('Inputs and Results'!$G$15-'Inputs and Results'!$G$13), 'Inputs and Results'!$G$13 + SQRT(F1037*('Inputs and Results'!$G$15-'Inputs and Results'!$G$13)*('Inputs and Results'!$G$14-'Inputs and Results'!$G$13)), 'Inputs and Results'!$G$15 - SQRT((1-F1037)*('Inputs and Results'!$G$15-'Inputs and Results'!$G$13)*('Inputs and Results'!$G$15-'Inputs and Results'!$G$14))))</f>
        <v>992.94786361081924</v>
      </c>
      <c r="D1037">
        <f t="shared" ca="1" si="68"/>
        <v>1146.3948425444983</v>
      </c>
      <c r="E1037">
        <f t="shared" ca="1" si="67"/>
        <v>0.62158506148612735</v>
      </c>
      <c r="F1037">
        <f t="shared" ca="1" si="67"/>
        <v>0.9494594258196386</v>
      </c>
    </row>
    <row r="1038" spans="1:6" ht="15.75" customHeight="1" x14ac:dyDescent="0.2">
      <c r="A1038">
        <v>1037</v>
      </c>
      <c r="B1038" s="47">
        <f ca="1">IF('Inputs and Results'!$C$15='Inputs and Results'!$C$13, 'Inputs and Results'!$C$13, IF(E1038 &lt;= ('Inputs and Results'!$C$14-'Inputs and Results'!$C$13)/('Inputs and Results'!$C$15-'Inputs and Results'!$C$13), 'Inputs and Results'!$C$13 + SQRT(E1038*('Inputs and Results'!$C$15-'Inputs and Results'!$C$13)*('Inputs and Results'!$C$14-'Inputs and Results'!$C$13)), 'Inputs and Results'!$C$15 - SQRT((1-E1038)*('Inputs and Results'!$C$15-'Inputs and Results'!$C$13)*('Inputs and Results'!$C$15-'Inputs and Results'!$C$14))))</f>
        <v>2.1362097723559321</v>
      </c>
      <c r="C1038" s="47">
        <f ca="1">IF('Inputs and Results'!$G$15='Inputs and Results'!$G$13, 'Inputs and Results'!$G$13, IF(F1038 &lt;= ('Inputs and Results'!$G$14-'Inputs and Results'!$G$13)/('Inputs and Results'!$G$15-'Inputs and Results'!$G$13), 'Inputs and Results'!$G$13 + SQRT(F1038*('Inputs and Results'!$G$15-'Inputs and Results'!$G$13)*('Inputs and Results'!$G$14-'Inputs and Results'!$G$13)), 'Inputs and Results'!$G$15 - SQRT((1-F1038)*('Inputs and Results'!$G$15-'Inputs and Results'!$G$13)*('Inputs and Results'!$G$15-'Inputs and Results'!$G$14))))</f>
        <v>362.13700544837388</v>
      </c>
      <c r="D1038">
        <f t="shared" ca="1" si="68"/>
        <v>773.60060997052972</v>
      </c>
      <c r="E1038">
        <f t="shared" ca="1" si="67"/>
        <v>0.91709627140295658</v>
      </c>
      <c r="F1038">
        <f t="shared" ca="1" si="67"/>
        <v>0.17238803873071651</v>
      </c>
    </row>
    <row r="1039" spans="1:6" ht="15.75" customHeight="1" x14ac:dyDescent="0.2">
      <c r="A1039">
        <v>1038</v>
      </c>
      <c r="B1039" s="47">
        <f ca="1">IF('Inputs and Results'!$C$15='Inputs and Results'!$C$13, 'Inputs and Results'!$C$13, IF(E1039 &lt;= ('Inputs and Results'!$C$14-'Inputs and Results'!$C$13)/('Inputs and Results'!$C$15-'Inputs and Results'!$C$13), 'Inputs and Results'!$C$13 + SQRT(E1039*('Inputs and Results'!$C$15-'Inputs and Results'!$C$13)*('Inputs and Results'!$C$14-'Inputs and Results'!$C$13)), 'Inputs and Results'!$C$15 - SQRT((1-E1039)*('Inputs and Results'!$C$15-'Inputs and Results'!$C$13)*('Inputs and Results'!$C$15-'Inputs and Results'!$C$14))))</f>
        <v>2.7676788175338993</v>
      </c>
      <c r="C1039" s="47">
        <f ca="1">IF('Inputs and Results'!$G$15='Inputs and Results'!$G$13, 'Inputs and Results'!$G$13, IF(F1039 &lt;= ('Inputs and Results'!$G$14-'Inputs and Results'!$G$13)/('Inputs and Results'!$G$15-'Inputs and Results'!$G$13), 'Inputs and Results'!$G$13 + SQRT(F1039*('Inputs and Results'!$G$15-'Inputs and Results'!$G$13)*('Inputs and Results'!$G$14-'Inputs and Results'!$G$13)), 'Inputs and Results'!$G$15 - SQRT((1-F1039)*('Inputs and Results'!$G$15-'Inputs and Results'!$G$13)*('Inputs and Results'!$G$15-'Inputs and Results'!$G$14))))</f>
        <v>649.4401710123617</v>
      </c>
      <c r="D1039">
        <f t="shared" ca="1" si="68"/>
        <v>1797.4418045665066</v>
      </c>
      <c r="E1039">
        <f t="shared" ca="1" si="67"/>
        <v>0.99400298535306142</v>
      </c>
      <c r="F1039">
        <f t="shared" ca="1" si="67"/>
        <v>0.64265329629798895</v>
      </c>
    </row>
    <row r="1040" spans="1:6" ht="15.75" customHeight="1" x14ac:dyDescent="0.2">
      <c r="A1040">
        <v>1039</v>
      </c>
      <c r="B1040" s="47">
        <f ca="1">IF('Inputs and Results'!$C$15='Inputs and Results'!$C$13, 'Inputs and Results'!$C$13, IF(E1040 &lt;= ('Inputs and Results'!$C$14-'Inputs and Results'!$C$13)/('Inputs and Results'!$C$15-'Inputs and Results'!$C$13), 'Inputs and Results'!$C$13 + SQRT(E1040*('Inputs and Results'!$C$15-'Inputs and Results'!$C$13)*('Inputs and Results'!$C$14-'Inputs and Results'!$C$13)), 'Inputs and Results'!$C$15 - SQRT((1-E1040)*('Inputs and Results'!$C$15-'Inputs and Results'!$C$13)*('Inputs and Results'!$C$15-'Inputs and Results'!$C$14))))</f>
        <v>0.90131383521296815</v>
      </c>
      <c r="C1040" s="47">
        <f ca="1">IF('Inputs and Results'!$G$15='Inputs and Results'!$G$13, 'Inputs and Results'!$G$13, IF(F1040 &lt;= ('Inputs and Results'!$G$14-'Inputs and Results'!$G$13)/('Inputs and Results'!$G$15-'Inputs and Results'!$G$13), 'Inputs and Results'!$G$13 + SQRT(F1040*('Inputs and Results'!$G$15-'Inputs and Results'!$G$13)*('Inputs and Results'!$G$14-'Inputs and Results'!$G$13)), 'Inputs and Results'!$G$15 - SQRT((1-F1040)*('Inputs and Results'!$G$15-'Inputs and Results'!$G$13)*('Inputs and Results'!$G$15-'Inputs and Results'!$G$14))))</f>
        <v>1046.3679624977563</v>
      </c>
      <c r="D1040">
        <f t="shared" ca="1" si="68"/>
        <v>943.10592132283193</v>
      </c>
      <c r="E1040">
        <f t="shared" ca="1" si="67"/>
        <v>0.51061293130350005</v>
      </c>
      <c r="F1040">
        <f t="shared" ca="1" si="67"/>
        <v>0.97217441393767712</v>
      </c>
    </row>
    <row r="1041" spans="1:6" ht="15.75" customHeight="1" x14ac:dyDescent="0.2">
      <c r="A1041">
        <v>1040</v>
      </c>
      <c r="B1041" s="47">
        <f ca="1">IF('Inputs and Results'!$C$15='Inputs and Results'!$C$13, 'Inputs and Results'!$C$13, IF(E1041 &lt;= ('Inputs and Results'!$C$14-'Inputs and Results'!$C$13)/('Inputs and Results'!$C$15-'Inputs and Results'!$C$13), 'Inputs and Results'!$C$13 + SQRT(E1041*('Inputs and Results'!$C$15-'Inputs and Results'!$C$13)*('Inputs and Results'!$C$14-'Inputs and Results'!$C$13)), 'Inputs and Results'!$C$15 - SQRT((1-E1041)*('Inputs and Results'!$C$15-'Inputs and Results'!$C$13)*('Inputs and Results'!$C$15-'Inputs and Results'!$C$14))))</f>
        <v>1.858762999770863</v>
      </c>
      <c r="C1041" s="47">
        <f ca="1">IF('Inputs and Results'!$G$15='Inputs and Results'!$G$13, 'Inputs and Results'!$G$13, IF(F1041 &lt;= ('Inputs and Results'!$G$14-'Inputs and Results'!$G$13)/('Inputs and Results'!$G$15-'Inputs and Results'!$G$13), 'Inputs and Results'!$G$13 + SQRT(F1041*('Inputs and Results'!$G$15-'Inputs and Results'!$G$13)*('Inputs and Results'!$G$14-'Inputs and Results'!$G$13)), 'Inputs and Results'!$G$15 - SQRT((1-F1041)*('Inputs and Results'!$G$15-'Inputs and Results'!$G$13)*('Inputs and Results'!$G$15-'Inputs and Results'!$G$14))))</f>
        <v>293.07600195083535</v>
      </c>
      <c r="D1041">
        <f t="shared" ca="1" si="68"/>
        <v>544.75882854698602</v>
      </c>
      <c r="E1041">
        <f t="shared" ca="1" si="67"/>
        <v>0.85528645658977787</v>
      </c>
      <c r="F1041">
        <f t="shared" ca="1" si="67"/>
        <v>3.0333197478686902E-2</v>
      </c>
    </row>
    <row r="1042" spans="1:6" ht="15.75" customHeight="1" x14ac:dyDescent="0.2">
      <c r="A1042">
        <v>1041</v>
      </c>
      <c r="B1042" s="47">
        <f ca="1">IF('Inputs and Results'!$C$15='Inputs and Results'!$C$13, 'Inputs and Results'!$C$13, IF(E1042 &lt;= ('Inputs and Results'!$C$14-'Inputs and Results'!$C$13)/('Inputs and Results'!$C$15-'Inputs and Results'!$C$13), 'Inputs and Results'!$C$13 + SQRT(E1042*('Inputs and Results'!$C$15-'Inputs and Results'!$C$13)*('Inputs and Results'!$C$14-'Inputs and Results'!$C$13)), 'Inputs and Results'!$C$15 - SQRT((1-E1042)*('Inputs and Results'!$C$15-'Inputs and Results'!$C$13)*('Inputs and Results'!$C$15-'Inputs and Results'!$C$14))))</f>
        <v>0.73662286042648173</v>
      </c>
      <c r="C1042" s="47">
        <f ca="1">IF('Inputs and Results'!$G$15='Inputs and Results'!$G$13, 'Inputs and Results'!$G$13, IF(F1042 &lt;= ('Inputs and Results'!$G$14-'Inputs and Results'!$G$13)/('Inputs and Results'!$G$15-'Inputs and Results'!$G$13), 'Inputs and Results'!$G$13 + SQRT(F1042*('Inputs and Results'!$G$15-'Inputs and Results'!$G$13)*('Inputs and Results'!$G$14-'Inputs and Results'!$G$13)), 'Inputs and Results'!$G$15 - SQRT((1-F1042)*('Inputs and Results'!$G$15-'Inputs and Results'!$G$13)*('Inputs and Results'!$G$15-'Inputs and Results'!$G$14))))</f>
        <v>532.90413920956814</v>
      </c>
      <c r="D1042">
        <f t="shared" ca="1" si="68"/>
        <v>392.54937135766409</v>
      </c>
      <c r="E1042">
        <f t="shared" ref="E1042:F1061" ca="1" si="69">RAND()</f>
        <v>0.43079154711733325</v>
      </c>
      <c r="F1042">
        <f t="shared" ca="1" si="69"/>
        <v>0.47536503483829806</v>
      </c>
    </row>
    <row r="1043" spans="1:6" ht="15.75" customHeight="1" x14ac:dyDescent="0.2">
      <c r="A1043">
        <v>1042</v>
      </c>
      <c r="B1043" s="47">
        <f ca="1">IF('Inputs and Results'!$C$15='Inputs and Results'!$C$13, 'Inputs and Results'!$C$13, IF(E1043 &lt;= ('Inputs and Results'!$C$14-'Inputs and Results'!$C$13)/('Inputs and Results'!$C$15-'Inputs and Results'!$C$13), 'Inputs and Results'!$C$13 + SQRT(E1043*('Inputs and Results'!$C$15-'Inputs and Results'!$C$13)*('Inputs and Results'!$C$14-'Inputs and Results'!$C$13)), 'Inputs and Results'!$C$15 - SQRT((1-E1043)*('Inputs and Results'!$C$15-'Inputs and Results'!$C$13)*('Inputs and Results'!$C$15-'Inputs and Results'!$C$14))))</f>
        <v>2.6162427962694634</v>
      </c>
      <c r="C1043" s="47">
        <f ca="1">IF('Inputs and Results'!$G$15='Inputs and Results'!$G$13, 'Inputs and Results'!$G$13, IF(F1043 &lt;= ('Inputs and Results'!$G$14-'Inputs and Results'!$G$13)/('Inputs and Results'!$G$15-'Inputs and Results'!$G$13), 'Inputs and Results'!$G$13 + SQRT(F1043*('Inputs and Results'!$G$15-'Inputs and Results'!$G$13)*('Inputs and Results'!$G$14-'Inputs and Results'!$G$13)), 'Inputs and Results'!$G$15 - SQRT((1-F1043)*('Inputs and Results'!$G$15-'Inputs and Results'!$G$13)*('Inputs and Results'!$G$15-'Inputs and Results'!$G$14))))</f>
        <v>551.40163357213487</v>
      </c>
      <c r="D1043">
        <f t="shared" ca="1" si="68"/>
        <v>1442.6005516843122</v>
      </c>
      <c r="E1043">
        <f t="shared" ca="1" si="69"/>
        <v>0.98363671206499104</v>
      </c>
      <c r="F1043">
        <f t="shared" ca="1" si="69"/>
        <v>0.50405622820295737</v>
      </c>
    </row>
    <row r="1044" spans="1:6" ht="15.75" customHeight="1" x14ac:dyDescent="0.2">
      <c r="A1044">
        <v>1043</v>
      </c>
      <c r="B1044" s="47">
        <f ca="1">IF('Inputs and Results'!$C$15='Inputs and Results'!$C$13, 'Inputs and Results'!$C$13, IF(E1044 &lt;= ('Inputs and Results'!$C$14-'Inputs and Results'!$C$13)/('Inputs and Results'!$C$15-'Inputs and Results'!$C$13), 'Inputs and Results'!$C$13 + SQRT(E1044*('Inputs and Results'!$C$15-'Inputs and Results'!$C$13)*('Inputs and Results'!$C$14-'Inputs and Results'!$C$13)), 'Inputs and Results'!$C$15 - SQRT((1-E1044)*('Inputs and Results'!$C$15-'Inputs and Results'!$C$13)*('Inputs and Results'!$C$15-'Inputs and Results'!$C$14))))</f>
        <v>0.26240680425395979</v>
      </c>
      <c r="C1044" s="47">
        <f ca="1">IF('Inputs and Results'!$G$15='Inputs and Results'!$G$13, 'Inputs and Results'!$G$13, IF(F1044 &lt;= ('Inputs and Results'!$G$14-'Inputs and Results'!$G$13)/('Inputs and Results'!$G$15-'Inputs and Results'!$G$13), 'Inputs and Results'!$G$13 + SQRT(F1044*('Inputs and Results'!$G$15-'Inputs and Results'!$G$13)*('Inputs and Results'!$G$14-'Inputs and Results'!$G$13)), 'Inputs and Results'!$G$15 - SQRT((1-F1044)*('Inputs and Results'!$G$15-'Inputs and Results'!$G$13)*('Inputs and Results'!$G$15-'Inputs and Results'!$G$14))))</f>
        <v>476.48969035529205</v>
      </c>
      <c r="D1044">
        <f t="shared" ca="1" si="68"/>
        <v>125.03413690609104</v>
      </c>
      <c r="E1044">
        <f t="shared" ca="1" si="69"/>
        <v>0.16728705495610907</v>
      </c>
      <c r="F1044">
        <f t="shared" ca="1" si="69"/>
        <v>0.38287919569770712</v>
      </c>
    </row>
    <row r="1045" spans="1:6" ht="15.75" customHeight="1" x14ac:dyDescent="0.2">
      <c r="A1045">
        <v>1044</v>
      </c>
      <c r="B1045" s="47">
        <f ca="1">IF('Inputs and Results'!$C$15='Inputs and Results'!$C$13, 'Inputs and Results'!$C$13, IF(E1045 &lt;= ('Inputs and Results'!$C$14-'Inputs and Results'!$C$13)/('Inputs and Results'!$C$15-'Inputs and Results'!$C$13), 'Inputs and Results'!$C$13 + SQRT(E1045*('Inputs and Results'!$C$15-'Inputs and Results'!$C$13)*('Inputs and Results'!$C$14-'Inputs and Results'!$C$13)), 'Inputs and Results'!$C$15 - SQRT((1-E1045)*('Inputs and Results'!$C$15-'Inputs and Results'!$C$13)*('Inputs and Results'!$C$15-'Inputs and Results'!$C$14))))</f>
        <v>0.21747881721778484</v>
      </c>
      <c r="C1045" s="47">
        <f ca="1">IF('Inputs and Results'!$G$15='Inputs and Results'!$G$13, 'Inputs and Results'!$G$13, IF(F1045 &lt;= ('Inputs and Results'!$G$14-'Inputs and Results'!$G$13)/('Inputs and Results'!$G$15-'Inputs and Results'!$G$13), 'Inputs and Results'!$G$13 + SQRT(F1045*('Inputs and Results'!$G$15-'Inputs and Results'!$G$13)*('Inputs and Results'!$G$14-'Inputs and Results'!$G$13)), 'Inputs and Results'!$G$15 - SQRT((1-F1045)*('Inputs and Results'!$G$15-'Inputs and Results'!$G$13)*('Inputs and Results'!$G$15-'Inputs and Results'!$G$14))))</f>
        <v>375.62002232808823</v>
      </c>
      <c r="D1045">
        <f t="shared" ca="1" si="68"/>
        <v>81.689398179230565</v>
      </c>
      <c r="E1045">
        <f t="shared" ca="1" si="69"/>
        <v>0.13973065192980705</v>
      </c>
      <c r="F1045">
        <f t="shared" ca="1" si="69"/>
        <v>0.19880983401375119</v>
      </c>
    </row>
    <row r="1046" spans="1:6" ht="15.75" customHeight="1" x14ac:dyDescent="0.2">
      <c r="A1046">
        <v>1045</v>
      </c>
      <c r="B1046" s="47">
        <f ca="1">IF('Inputs and Results'!$C$15='Inputs and Results'!$C$13, 'Inputs and Results'!$C$13, IF(E1046 &lt;= ('Inputs and Results'!$C$14-'Inputs and Results'!$C$13)/('Inputs and Results'!$C$15-'Inputs and Results'!$C$13), 'Inputs and Results'!$C$13 + SQRT(E1046*('Inputs and Results'!$C$15-'Inputs and Results'!$C$13)*('Inputs and Results'!$C$14-'Inputs and Results'!$C$13)), 'Inputs and Results'!$C$15 - SQRT((1-E1046)*('Inputs and Results'!$C$15-'Inputs and Results'!$C$13)*('Inputs and Results'!$C$15-'Inputs and Results'!$C$14))))</f>
        <v>1.6408442179642713</v>
      </c>
      <c r="C1046" s="47">
        <f ca="1">IF('Inputs and Results'!$G$15='Inputs and Results'!$G$13, 'Inputs and Results'!$G$13, IF(F1046 &lt;= ('Inputs and Results'!$G$14-'Inputs and Results'!$G$13)/('Inputs and Results'!$G$15-'Inputs and Results'!$G$13), 'Inputs and Results'!$G$13 + SQRT(F1046*('Inputs and Results'!$G$15-'Inputs and Results'!$G$13)*('Inputs and Results'!$G$14-'Inputs and Results'!$G$13)), 'Inputs and Results'!$G$15 - SQRT((1-F1046)*('Inputs and Results'!$G$15-'Inputs and Results'!$G$13)*('Inputs and Results'!$G$15-'Inputs and Results'!$G$14))))</f>
        <v>288.87349034081569</v>
      </c>
      <c r="D1046">
        <f t="shared" ca="1" si="68"/>
        <v>473.99639634888518</v>
      </c>
      <c r="E1046">
        <f t="shared" ca="1" si="69"/>
        <v>0.79474395112876073</v>
      </c>
      <c r="F1046">
        <f t="shared" ca="1" si="69"/>
        <v>2.1325877193241527E-2</v>
      </c>
    </row>
    <row r="1047" spans="1:6" ht="15.75" customHeight="1" x14ac:dyDescent="0.2">
      <c r="A1047">
        <v>1046</v>
      </c>
      <c r="B1047" s="47">
        <f ca="1">IF('Inputs and Results'!$C$15='Inputs and Results'!$C$13, 'Inputs and Results'!$C$13, IF(E1047 &lt;= ('Inputs and Results'!$C$14-'Inputs and Results'!$C$13)/('Inputs and Results'!$C$15-'Inputs and Results'!$C$13), 'Inputs and Results'!$C$13 + SQRT(E1047*('Inputs and Results'!$C$15-'Inputs and Results'!$C$13)*('Inputs and Results'!$C$14-'Inputs and Results'!$C$13)), 'Inputs and Results'!$C$15 - SQRT((1-E1047)*('Inputs and Results'!$C$15-'Inputs and Results'!$C$13)*('Inputs and Results'!$C$15-'Inputs and Results'!$C$14))))</f>
        <v>1.083975100759953</v>
      </c>
      <c r="C1047" s="47">
        <f ca="1">IF('Inputs and Results'!$G$15='Inputs and Results'!$G$13, 'Inputs and Results'!$G$13, IF(F1047 &lt;= ('Inputs and Results'!$G$14-'Inputs and Results'!$G$13)/('Inputs and Results'!$G$15-'Inputs and Results'!$G$13), 'Inputs and Results'!$G$13 + SQRT(F1047*('Inputs and Results'!$G$15-'Inputs and Results'!$G$13)*('Inputs and Results'!$G$14-'Inputs and Results'!$G$13)), 'Inputs and Results'!$G$15 - SQRT((1-F1047)*('Inputs and Results'!$G$15-'Inputs and Results'!$G$13)*('Inputs and Results'!$G$15-'Inputs and Results'!$G$14))))</f>
        <v>1068.8326511528942</v>
      </c>
      <c r="D1047">
        <f t="shared" ca="1" si="68"/>
        <v>1158.5879807289862</v>
      </c>
      <c r="E1047">
        <f t="shared" ca="1" si="69"/>
        <v>0.59209428727690749</v>
      </c>
      <c r="F1047">
        <f t="shared" ca="1" si="69"/>
        <v>0.97971699858462591</v>
      </c>
    </row>
    <row r="1048" spans="1:6" ht="15.75" customHeight="1" x14ac:dyDescent="0.2">
      <c r="A1048">
        <v>1047</v>
      </c>
      <c r="B1048" s="47">
        <f ca="1">IF('Inputs and Results'!$C$15='Inputs and Results'!$C$13, 'Inputs and Results'!$C$13, IF(E1048 &lt;= ('Inputs and Results'!$C$14-'Inputs and Results'!$C$13)/('Inputs and Results'!$C$15-'Inputs and Results'!$C$13), 'Inputs and Results'!$C$13 + SQRT(E1048*('Inputs and Results'!$C$15-'Inputs and Results'!$C$13)*('Inputs and Results'!$C$14-'Inputs and Results'!$C$13)), 'Inputs and Results'!$C$15 - SQRT((1-E1048)*('Inputs and Results'!$C$15-'Inputs and Results'!$C$13)*('Inputs and Results'!$C$15-'Inputs and Results'!$C$14))))</f>
        <v>0.46153160953115302</v>
      </c>
      <c r="C1048" s="47">
        <f ca="1">IF('Inputs and Results'!$G$15='Inputs and Results'!$G$13, 'Inputs and Results'!$G$13, IF(F1048 &lt;= ('Inputs and Results'!$G$14-'Inputs and Results'!$G$13)/('Inputs and Results'!$G$15-'Inputs and Results'!$G$13), 'Inputs and Results'!$G$13 + SQRT(F1048*('Inputs and Results'!$G$15-'Inputs and Results'!$G$13)*('Inputs and Results'!$G$14-'Inputs and Results'!$G$13)), 'Inputs and Results'!$G$15 - SQRT((1-F1048)*('Inputs and Results'!$G$15-'Inputs and Results'!$G$13)*('Inputs and Results'!$G$15-'Inputs and Results'!$G$14))))</f>
        <v>297.57516113583154</v>
      </c>
      <c r="D1048">
        <f t="shared" ca="1" si="68"/>
        <v>137.34034307551255</v>
      </c>
      <c r="E1048">
        <f t="shared" ca="1" si="69"/>
        <v>0.2840198033989445</v>
      </c>
      <c r="F1048">
        <f t="shared" ca="1" si="69"/>
        <v>3.9930173383483814E-2</v>
      </c>
    </row>
    <row r="1049" spans="1:6" ht="15.75" customHeight="1" x14ac:dyDescent="0.2">
      <c r="A1049">
        <v>1048</v>
      </c>
      <c r="B1049" s="47">
        <f ca="1">IF('Inputs and Results'!$C$15='Inputs and Results'!$C$13, 'Inputs and Results'!$C$13, IF(E1049 &lt;= ('Inputs and Results'!$C$14-'Inputs and Results'!$C$13)/('Inputs and Results'!$C$15-'Inputs and Results'!$C$13), 'Inputs and Results'!$C$13 + SQRT(E1049*('Inputs and Results'!$C$15-'Inputs and Results'!$C$13)*('Inputs and Results'!$C$14-'Inputs and Results'!$C$13)), 'Inputs and Results'!$C$15 - SQRT((1-E1049)*('Inputs and Results'!$C$15-'Inputs and Results'!$C$13)*('Inputs and Results'!$C$15-'Inputs and Results'!$C$14))))</f>
        <v>8.8757793590059642E-2</v>
      </c>
      <c r="C1049" s="47">
        <f ca="1">IF('Inputs and Results'!$G$15='Inputs and Results'!$G$13, 'Inputs and Results'!$G$13, IF(F1049 &lt;= ('Inputs and Results'!$G$14-'Inputs and Results'!$G$13)/('Inputs and Results'!$G$15-'Inputs and Results'!$G$13), 'Inputs and Results'!$G$13 + SQRT(F1049*('Inputs and Results'!$G$15-'Inputs and Results'!$G$13)*('Inputs and Results'!$G$14-'Inputs and Results'!$G$13)), 'Inputs and Results'!$G$15 - SQRT((1-F1049)*('Inputs and Results'!$G$15-'Inputs and Results'!$G$13)*('Inputs and Results'!$G$15-'Inputs and Results'!$G$14))))</f>
        <v>539.56231058461105</v>
      </c>
      <c r="D1049">
        <f t="shared" ca="1" si="68"/>
        <v>47.890360191844557</v>
      </c>
      <c r="E1049">
        <f t="shared" ca="1" si="69"/>
        <v>5.8296535068597888E-2</v>
      </c>
      <c r="F1049">
        <f t="shared" ca="1" si="69"/>
        <v>0.4857853586417803</v>
      </c>
    </row>
    <row r="1050" spans="1:6" ht="15.75" customHeight="1" x14ac:dyDescent="0.2">
      <c r="A1050">
        <v>1049</v>
      </c>
      <c r="B1050" s="47">
        <f ca="1">IF('Inputs and Results'!$C$15='Inputs and Results'!$C$13, 'Inputs and Results'!$C$13, IF(E1050 &lt;= ('Inputs and Results'!$C$14-'Inputs and Results'!$C$13)/('Inputs and Results'!$C$15-'Inputs and Results'!$C$13), 'Inputs and Results'!$C$13 + SQRT(E1050*('Inputs and Results'!$C$15-'Inputs and Results'!$C$13)*('Inputs and Results'!$C$14-'Inputs and Results'!$C$13)), 'Inputs and Results'!$C$15 - SQRT((1-E1050)*('Inputs and Results'!$C$15-'Inputs and Results'!$C$13)*('Inputs and Results'!$C$15-'Inputs and Results'!$C$14))))</f>
        <v>1.0161176121854165</v>
      </c>
      <c r="C1050" s="47">
        <f ca="1">IF('Inputs and Results'!$G$15='Inputs and Results'!$G$13, 'Inputs and Results'!$G$13, IF(F1050 &lt;= ('Inputs and Results'!$G$14-'Inputs and Results'!$G$13)/('Inputs and Results'!$G$15-'Inputs and Results'!$G$13), 'Inputs and Results'!$G$13 + SQRT(F1050*('Inputs and Results'!$G$15-'Inputs and Results'!$G$13)*('Inputs and Results'!$G$14-'Inputs and Results'!$G$13)), 'Inputs and Results'!$G$15 - SQRT((1-F1050)*('Inputs and Results'!$G$15-'Inputs and Results'!$G$13)*('Inputs and Results'!$G$15-'Inputs and Results'!$G$14))))</f>
        <v>822.73076546185666</v>
      </c>
      <c r="D1050">
        <f t="shared" ca="1" si="68"/>
        <v>835.99122087258172</v>
      </c>
      <c r="E1050">
        <f t="shared" ca="1" si="69"/>
        <v>0.56269007459101184</v>
      </c>
      <c r="F1050">
        <f t="shared" ca="1" si="69"/>
        <v>0.83220325906317127</v>
      </c>
    </row>
    <row r="1051" spans="1:6" ht="15.75" customHeight="1" x14ac:dyDescent="0.2">
      <c r="A1051">
        <v>1050</v>
      </c>
      <c r="B1051" s="47">
        <f ca="1">IF('Inputs and Results'!$C$15='Inputs and Results'!$C$13, 'Inputs and Results'!$C$13, IF(E1051 &lt;= ('Inputs and Results'!$C$14-'Inputs and Results'!$C$13)/('Inputs and Results'!$C$15-'Inputs and Results'!$C$13), 'Inputs and Results'!$C$13 + SQRT(E1051*('Inputs and Results'!$C$15-'Inputs and Results'!$C$13)*('Inputs and Results'!$C$14-'Inputs and Results'!$C$13)), 'Inputs and Results'!$C$15 - SQRT((1-E1051)*('Inputs and Results'!$C$15-'Inputs and Results'!$C$13)*('Inputs and Results'!$C$15-'Inputs and Results'!$C$14))))</f>
        <v>1.615376067461946</v>
      </c>
      <c r="C1051" s="47">
        <f ca="1">IF('Inputs and Results'!$G$15='Inputs and Results'!$G$13, 'Inputs and Results'!$G$13, IF(F1051 &lt;= ('Inputs and Results'!$G$14-'Inputs and Results'!$G$13)/('Inputs and Results'!$G$15-'Inputs and Results'!$G$13), 'Inputs and Results'!$G$13 + SQRT(F1051*('Inputs and Results'!$G$15-'Inputs and Results'!$G$13)*('Inputs and Results'!$G$14-'Inputs and Results'!$G$13)), 'Inputs and Results'!$G$15 - SQRT((1-F1051)*('Inputs and Results'!$G$15-'Inputs and Results'!$G$13)*('Inputs and Results'!$G$15-'Inputs and Results'!$G$14))))</f>
        <v>654.11057509594457</v>
      </c>
      <c r="D1051">
        <f t="shared" ca="1" si="68"/>
        <v>1056.6345684837588</v>
      </c>
      <c r="E1051">
        <f t="shared" ca="1" si="69"/>
        <v>0.78697961838253938</v>
      </c>
      <c r="F1051">
        <f t="shared" ca="1" si="69"/>
        <v>0.64869033184899061</v>
      </c>
    </row>
    <row r="1052" spans="1:6" ht="15.75" customHeight="1" x14ac:dyDescent="0.2">
      <c r="A1052">
        <v>1051</v>
      </c>
      <c r="B1052" s="47">
        <f ca="1">IF('Inputs and Results'!$C$15='Inputs and Results'!$C$13, 'Inputs and Results'!$C$13, IF(E1052 &lt;= ('Inputs and Results'!$C$14-'Inputs and Results'!$C$13)/('Inputs and Results'!$C$15-'Inputs and Results'!$C$13), 'Inputs and Results'!$C$13 + SQRT(E1052*('Inputs and Results'!$C$15-'Inputs and Results'!$C$13)*('Inputs and Results'!$C$14-'Inputs and Results'!$C$13)), 'Inputs and Results'!$C$15 - SQRT((1-E1052)*('Inputs and Results'!$C$15-'Inputs and Results'!$C$13)*('Inputs and Results'!$C$15-'Inputs and Results'!$C$14))))</f>
        <v>0.49816779799071798</v>
      </c>
      <c r="C1052" s="47">
        <f ca="1">IF('Inputs and Results'!$G$15='Inputs and Results'!$G$13, 'Inputs and Results'!$G$13, IF(F1052 &lt;= ('Inputs and Results'!$G$14-'Inputs and Results'!$G$13)/('Inputs and Results'!$G$15-'Inputs and Results'!$G$13), 'Inputs and Results'!$G$13 + SQRT(F1052*('Inputs and Results'!$G$15-'Inputs and Results'!$G$13)*('Inputs and Results'!$G$14-'Inputs and Results'!$G$13)), 'Inputs and Results'!$G$15 - SQRT((1-F1052)*('Inputs and Results'!$G$15-'Inputs and Results'!$G$13)*('Inputs and Results'!$G$15-'Inputs and Results'!$G$14))))</f>
        <v>710.31160592811761</v>
      </c>
      <c r="D1052">
        <f t="shared" ca="1" si="68"/>
        <v>353.85436861246097</v>
      </c>
      <c r="E1052">
        <f t="shared" ca="1" si="69"/>
        <v>0.30453729255437634</v>
      </c>
      <c r="F1052">
        <f t="shared" ca="1" si="69"/>
        <v>0.71730354546797526</v>
      </c>
    </row>
    <row r="1053" spans="1:6" ht="15.75" customHeight="1" x14ac:dyDescent="0.2">
      <c r="A1053">
        <v>1052</v>
      </c>
      <c r="B1053" s="47">
        <f ca="1">IF('Inputs and Results'!$C$15='Inputs and Results'!$C$13, 'Inputs and Results'!$C$13, IF(E1053 &lt;= ('Inputs and Results'!$C$14-'Inputs and Results'!$C$13)/('Inputs and Results'!$C$15-'Inputs and Results'!$C$13), 'Inputs and Results'!$C$13 + SQRT(E1053*('Inputs and Results'!$C$15-'Inputs and Results'!$C$13)*('Inputs and Results'!$C$14-'Inputs and Results'!$C$13)), 'Inputs and Results'!$C$15 - SQRT((1-E1053)*('Inputs and Results'!$C$15-'Inputs and Results'!$C$13)*('Inputs and Results'!$C$15-'Inputs and Results'!$C$14))))</f>
        <v>0.20268569580810025</v>
      </c>
      <c r="C1053" s="47">
        <f ca="1">IF('Inputs and Results'!$G$15='Inputs and Results'!$G$13, 'Inputs and Results'!$G$13, IF(F1053 &lt;= ('Inputs and Results'!$G$14-'Inputs and Results'!$G$13)/('Inputs and Results'!$G$15-'Inputs and Results'!$G$13), 'Inputs and Results'!$G$13 + SQRT(F1053*('Inputs and Results'!$G$15-'Inputs and Results'!$G$13)*('Inputs and Results'!$G$14-'Inputs and Results'!$G$13)), 'Inputs and Results'!$G$15 - SQRT((1-F1053)*('Inputs and Results'!$G$15-'Inputs and Results'!$G$13)*('Inputs and Results'!$G$15-'Inputs and Results'!$G$14))))</f>
        <v>462.3463080036297</v>
      </c>
      <c r="D1053">
        <f t="shared" ca="1" si="68"/>
        <v>93.710983142021917</v>
      </c>
      <c r="E1053">
        <f t="shared" ca="1" si="69"/>
        <v>0.13055918706259861</v>
      </c>
      <c r="F1053">
        <f t="shared" ca="1" si="69"/>
        <v>0.35851607112144301</v>
      </c>
    </row>
    <row r="1054" spans="1:6" ht="15.75" customHeight="1" x14ac:dyDescent="0.2">
      <c r="A1054">
        <v>1053</v>
      </c>
      <c r="B1054" s="47">
        <f ca="1">IF('Inputs and Results'!$C$15='Inputs and Results'!$C$13, 'Inputs and Results'!$C$13, IF(E1054 &lt;= ('Inputs and Results'!$C$14-'Inputs and Results'!$C$13)/('Inputs and Results'!$C$15-'Inputs and Results'!$C$13), 'Inputs and Results'!$C$13 + SQRT(E1054*('Inputs and Results'!$C$15-'Inputs and Results'!$C$13)*('Inputs and Results'!$C$14-'Inputs and Results'!$C$13)), 'Inputs and Results'!$C$15 - SQRT((1-E1054)*('Inputs and Results'!$C$15-'Inputs and Results'!$C$13)*('Inputs and Results'!$C$15-'Inputs and Results'!$C$14))))</f>
        <v>0.96976400323142542</v>
      </c>
      <c r="C1054" s="47">
        <f ca="1">IF('Inputs and Results'!$G$15='Inputs and Results'!$G$13, 'Inputs and Results'!$G$13, IF(F1054 &lt;= ('Inputs and Results'!$G$14-'Inputs and Results'!$G$13)/('Inputs and Results'!$G$15-'Inputs and Results'!$G$13), 'Inputs and Results'!$G$13 + SQRT(F1054*('Inputs and Results'!$G$15-'Inputs and Results'!$G$13)*('Inputs and Results'!$G$14-'Inputs and Results'!$G$13)), 'Inputs and Results'!$G$15 - SQRT((1-F1054)*('Inputs and Results'!$G$15-'Inputs and Results'!$G$13)*('Inputs and Results'!$G$15-'Inputs and Results'!$G$14))))</f>
        <v>749.15500471920529</v>
      </c>
      <c r="D1054">
        <f t="shared" ca="1" si="68"/>
        <v>726.50355641735393</v>
      </c>
      <c r="E1054">
        <f t="shared" ca="1" si="69"/>
        <v>0.54201575526945689</v>
      </c>
      <c r="F1054">
        <f t="shared" ca="1" si="69"/>
        <v>0.76037327862041593</v>
      </c>
    </row>
    <row r="1055" spans="1:6" ht="15.75" customHeight="1" x14ac:dyDescent="0.2">
      <c r="A1055">
        <v>1054</v>
      </c>
      <c r="B1055" s="47">
        <f ca="1">IF('Inputs and Results'!$C$15='Inputs and Results'!$C$13, 'Inputs and Results'!$C$13, IF(E1055 &lt;= ('Inputs and Results'!$C$14-'Inputs and Results'!$C$13)/('Inputs and Results'!$C$15-'Inputs and Results'!$C$13), 'Inputs and Results'!$C$13 + SQRT(E1055*('Inputs and Results'!$C$15-'Inputs and Results'!$C$13)*('Inputs and Results'!$C$14-'Inputs and Results'!$C$13)), 'Inputs and Results'!$C$15 - SQRT((1-E1055)*('Inputs and Results'!$C$15-'Inputs and Results'!$C$13)*('Inputs and Results'!$C$15-'Inputs and Results'!$C$14))))</f>
        <v>1.9584228416428484E-2</v>
      </c>
      <c r="C1055" s="47">
        <f ca="1">IF('Inputs and Results'!$G$15='Inputs and Results'!$G$13, 'Inputs and Results'!$G$13, IF(F1055 &lt;= ('Inputs and Results'!$G$14-'Inputs and Results'!$G$13)/('Inputs and Results'!$G$15-'Inputs and Results'!$G$13), 'Inputs and Results'!$G$13 + SQRT(F1055*('Inputs and Results'!$G$15-'Inputs and Results'!$G$13)*('Inputs and Results'!$G$14-'Inputs and Results'!$G$13)), 'Inputs and Results'!$G$15 - SQRT((1-F1055)*('Inputs and Results'!$G$15-'Inputs and Results'!$G$13)*('Inputs and Results'!$G$15-'Inputs and Results'!$G$14))))</f>
        <v>439.93232713692851</v>
      </c>
      <c r="D1055">
        <f t="shared" ca="1" si="68"/>
        <v>8.615735182420547</v>
      </c>
      <c r="E1055">
        <f t="shared" ca="1" si="69"/>
        <v>1.3013536499544953E-2</v>
      </c>
      <c r="F1055">
        <f t="shared" ca="1" si="69"/>
        <v>0.31894017463022295</v>
      </c>
    </row>
    <row r="1056" spans="1:6" ht="15.75" customHeight="1" x14ac:dyDescent="0.2">
      <c r="A1056">
        <v>1055</v>
      </c>
      <c r="B1056" s="47">
        <f ca="1">IF('Inputs and Results'!$C$15='Inputs and Results'!$C$13, 'Inputs and Results'!$C$13, IF(E1056 &lt;= ('Inputs and Results'!$C$14-'Inputs and Results'!$C$13)/('Inputs and Results'!$C$15-'Inputs and Results'!$C$13), 'Inputs and Results'!$C$13 + SQRT(E1056*('Inputs and Results'!$C$15-'Inputs and Results'!$C$13)*('Inputs and Results'!$C$14-'Inputs and Results'!$C$13)), 'Inputs and Results'!$C$15 - SQRT((1-E1056)*('Inputs and Results'!$C$15-'Inputs and Results'!$C$13)*('Inputs and Results'!$C$15-'Inputs and Results'!$C$14))))</f>
        <v>0.61501715653599565</v>
      </c>
      <c r="C1056" s="47">
        <f ca="1">IF('Inputs and Results'!$G$15='Inputs and Results'!$G$13, 'Inputs and Results'!$G$13, IF(F1056 &lt;= ('Inputs and Results'!$G$14-'Inputs and Results'!$G$13)/('Inputs and Results'!$G$15-'Inputs and Results'!$G$13), 'Inputs and Results'!$G$13 + SQRT(F1056*('Inputs and Results'!$G$15-'Inputs and Results'!$G$13)*('Inputs and Results'!$G$14-'Inputs and Results'!$G$13)), 'Inputs and Results'!$G$15 - SQRT((1-F1056)*('Inputs and Results'!$G$15-'Inputs and Results'!$G$13)*('Inputs and Results'!$G$15-'Inputs and Results'!$G$14))))</f>
        <v>836.34149336933012</v>
      </c>
      <c r="D1056">
        <f t="shared" ca="1" si="68"/>
        <v>514.36436714507363</v>
      </c>
      <c r="E1056">
        <f t="shared" ca="1" si="69"/>
        <v>0.36798409293137246</v>
      </c>
      <c r="F1056">
        <f t="shared" ca="1" si="69"/>
        <v>0.84409205703939216</v>
      </c>
    </row>
    <row r="1057" spans="1:6" ht="15.75" customHeight="1" x14ac:dyDescent="0.2">
      <c r="A1057">
        <v>1056</v>
      </c>
      <c r="B1057" s="47">
        <f ca="1">IF('Inputs and Results'!$C$15='Inputs and Results'!$C$13, 'Inputs and Results'!$C$13, IF(E1057 &lt;= ('Inputs and Results'!$C$14-'Inputs and Results'!$C$13)/('Inputs and Results'!$C$15-'Inputs and Results'!$C$13), 'Inputs and Results'!$C$13 + SQRT(E1057*('Inputs and Results'!$C$15-'Inputs and Results'!$C$13)*('Inputs and Results'!$C$14-'Inputs and Results'!$C$13)), 'Inputs and Results'!$C$15 - SQRT((1-E1057)*('Inputs and Results'!$C$15-'Inputs and Results'!$C$13)*('Inputs and Results'!$C$15-'Inputs and Results'!$C$14))))</f>
        <v>0.20081777549290525</v>
      </c>
      <c r="C1057" s="47">
        <f ca="1">IF('Inputs and Results'!$G$15='Inputs and Results'!$G$13, 'Inputs and Results'!$G$13, IF(F1057 &lt;= ('Inputs and Results'!$G$14-'Inputs and Results'!$G$13)/('Inputs and Results'!$G$15-'Inputs and Results'!$G$13), 'Inputs and Results'!$G$13 + SQRT(F1057*('Inputs and Results'!$G$15-'Inputs and Results'!$G$13)*('Inputs and Results'!$G$14-'Inputs and Results'!$G$13)), 'Inputs and Results'!$G$15 - SQRT((1-F1057)*('Inputs and Results'!$G$15-'Inputs and Results'!$G$13)*('Inputs and Results'!$G$15-'Inputs and Results'!$G$14))))</f>
        <v>609.94088783980726</v>
      </c>
      <c r="D1057">
        <f t="shared" ca="1" si="68"/>
        <v>122.48697227815771</v>
      </c>
      <c r="E1057">
        <f t="shared" ca="1" si="69"/>
        <v>0.12939765266705683</v>
      </c>
      <c r="F1057">
        <f t="shared" ca="1" si="69"/>
        <v>0.58953910994248704</v>
      </c>
    </row>
    <row r="1058" spans="1:6" ht="15.75" customHeight="1" x14ac:dyDescent="0.2">
      <c r="A1058">
        <v>1057</v>
      </c>
      <c r="B1058" s="47">
        <f ca="1">IF('Inputs and Results'!$C$15='Inputs and Results'!$C$13, 'Inputs and Results'!$C$13, IF(E1058 &lt;= ('Inputs and Results'!$C$14-'Inputs and Results'!$C$13)/('Inputs and Results'!$C$15-'Inputs and Results'!$C$13), 'Inputs and Results'!$C$13 + SQRT(E1058*('Inputs and Results'!$C$15-'Inputs and Results'!$C$13)*('Inputs and Results'!$C$14-'Inputs and Results'!$C$13)), 'Inputs and Results'!$C$15 - SQRT((1-E1058)*('Inputs and Results'!$C$15-'Inputs and Results'!$C$13)*('Inputs and Results'!$C$15-'Inputs and Results'!$C$14))))</f>
        <v>0.46112979969590073</v>
      </c>
      <c r="C1058" s="47">
        <f ca="1">IF('Inputs and Results'!$G$15='Inputs and Results'!$G$13, 'Inputs and Results'!$G$13, IF(F1058 &lt;= ('Inputs and Results'!$G$14-'Inputs and Results'!$G$13)/('Inputs and Results'!$G$15-'Inputs and Results'!$G$13), 'Inputs and Results'!$G$13 + SQRT(F1058*('Inputs and Results'!$G$15-'Inputs and Results'!$G$13)*('Inputs and Results'!$G$14-'Inputs and Results'!$G$13)), 'Inputs and Results'!$G$15 - SQRT((1-F1058)*('Inputs and Results'!$G$15-'Inputs and Results'!$G$13)*('Inputs and Results'!$G$15-'Inputs and Results'!$G$14))))</f>
        <v>651.31846832998963</v>
      </c>
      <c r="D1058">
        <f t="shared" ca="1" si="68"/>
        <v>300.34235483924897</v>
      </c>
      <c r="E1058">
        <f t="shared" ca="1" si="69"/>
        <v>0.28379312288975811</v>
      </c>
      <c r="F1058">
        <f t="shared" ca="1" si="69"/>
        <v>0.64508739474306398</v>
      </c>
    </row>
    <row r="1059" spans="1:6" ht="15.75" customHeight="1" x14ac:dyDescent="0.2">
      <c r="A1059">
        <v>1058</v>
      </c>
      <c r="B1059" s="47">
        <f ca="1">IF('Inputs and Results'!$C$15='Inputs and Results'!$C$13, 'Inputs and Results'!$C$13, IF(E1059 &lt;= ('Inputs and Results'!$C$14-'Inputs and Results'!$C$13)/('Inputs and Results'!$C$15-'Inputs and Results'!$C$13), 'Inputs and Results'!$C$13 + SQRT(E1059*('Inputs and Results'!$C$15-'Inputs and Results'!$C$13)*('Inputs and Results'!$C$14-'Inputs and Results'!$C$13)), 'Inputs and Results'!$C$15 - SQRT((1-E1059)*('Inputs and Results'!$C$15-'Inputs and Results'!$C$13)*('Inputs and Results'!$C$15-'Inputs and Results'!$C$14))))</f>
        <v>0.70995125764942824</v>
      </c>
      <c r="C1059" s="47">
        <f ca="1">IF('Inputs and Results'!$G$15='Inputs and Results'!$G$13, 'Inputs and Results'!$G$13, IF(F1059 &lt;= ('Inputs and Results'!$G$14-'Inputs and Results'!$G$13)/('Inputs and Results'!$G$15-'Inputs and Results'!$G$13), 'Inputs and Results'!$G$13 + SQRT(F1059*('Inputs and Results'!$G$15-'Inputs and Results'!$G$13)*('Inputs and Results'!$G$14-'Inputs and Results'!$G$13)), 'Inputs and Results'!$G$15 - SQRT((1-F1059)*('Inputs and Results'!$G$15-'Inputs and Results'!$G$13)*('Inputs and Results'!$G$15-'Inputs and Results'!$G$14))))</f>
        <v>656.9873150867702</v>
      </c>
      <c r="D1059">
        <f t="shared" ca="1" si="68"/>
        <v>466.42897060557368</v>
      </c>
      <c r="E1059">
        <f t="shared" ca="1" si="69"/>
        <v>0.41729741751761829</v>
      </c>
      <c r="F1059">
        <f t="shared" ca="1" si="69"/>
        <v>0.6523832543149003</v>
      </c>
    </row>
    <row r="1060" spans="1:6" ht="15.75" customHeight="1" x14ac:dyDescent="0.2">
      <c r="A1060">
        <v>1059</v>
      </c>
      <c r="B1060" s="47">
        <f ca="1">IF('Inputs and Results'!$C$15='Inputs and Results'!$C$13, 'Inputs and Results'!$C$13, IF(E1060 &lt;= ('Inputs and Results'!$C$14-'Inputs and Results'!$C$13)/('Inputs and Results'!$C$15-'Inputs and Results'!$C$13), 'Inputs and Results'!$C$13 + SQRT(E1060*('Inputs and Results'!$C$15-'Inputs and Results'!$C$13)*('Inputs and Results'!$C$14-'Inputs and Results'!$C$13)), 'Inputs and Results'!$C$15 - SQRT((1-E1060)*('Inputs and Results'!$C$15-'Inputs and Results'!$C$13)*('Inputs and Results'!$C$15-'Inputs and Results'!$C$14))))</f>
        <v>2.2648857325517504</v>
      </c>
      <c r="C1060" s="47">
        <f ca="1">IF('Inputs and Results'!$G$15='Inputs and Results'!$G$13, 'Inputs and Results'!$G$13, IF(F1060 &lt;= ('Inputs and Results'!$G$14-'Inputs and Results'!$G$13)/('Inputs and Results'!$G$15-'Inputs and Results'!$G$13), 'Inputs and Results'!$G$13 + SQRT(F1060*('Inputs and Results'!$G$15-'Inputs and Results'!$G$13)*('Inputs and Results'!$G$14-'Inputs and Results'!$G$13)), 'Inputs and Results'!$G$15 - SQRT((1-F1060)*('Inputs and Results'!$G$15-'Inputs and Results'!$G$13)*('Inputs and Results'!$G$15-'Inputs and Results'!$G$14))))</f>
        <v>772.87892930083819</v>
      </c>
      <c r="D1060">
        <f t="shared" ca="1" si="68"/>
        <v>1750.4824599633414</v>
      </c>
      <c r="E1060">
        <f t="shared" ca="1" si="69"/>
        <v>0.93995633486600261</v>
      </c>
      <c r="F1060">
        <f t="shared" ca="1" si="69"/>
        <v>0.78492856507148512</v>
      </c>
    </row>
    <row r="1061" spans="1:6" ht="15.75" customHeight="1" x14ac:dyDescent="0.2">
      <c r="A1061">
        <v>1060</v>
      </c>
      <c r="B1061" s="47">
        <f ca="1">IF('Inputs and Results'!$C$15='Inputs and Results'!$C$13, 'Inputs and Results'!$C$13, IF(E1061 &lt;= ('Inputs and Results'!$C$14-'Inputs and Results'!$C$13)/('Inputs and Results'!$C$15-'Inputs and Results'!$C$13), 'Inputs and Results'!$C$13 + SQRT(E1061*('Inputs and Results'!$C$15-'Inputs and Results'!$C$13)*('Inputs and Results'!$C$14-'Inputs and Results'!$C$13)), 'Inputs and Results'!$C$15 - SQRT((1-E1061)*('Inputs and Results'!$C$15-'Inputs and Results'!$C$13)*('Inputs and Results'!$C$15-'Inputs and Results'!$C$14))))</f>
        <v>0.32284242203936442</v>
      </c>
      <c r="C1061" s="47">
        <f ca="1">IF('Inputs and Results'!$G$15='Inputs and Results'!$G$13, 'Inputs and Results'!$G$13, IF(F1061 &lt;= ('Inputs and Results'!$G$14-'Inputs and Results'!$G$13)/('Inputs and Results'!$G$15-'Inputs and Results'!$G$13), 'Inputs and Results'!$G$13 + SQRT(F1061*('Inputs and Results'!$G$15-'Inputs and Results'!$G$13)*('Inputs and Results'!$G$14-'Inputs and Results'!$G$13)), 'Inputs and Results'!$G$15 - SQRT((1-F1061)*('Inputs and Results'!$G$15-'Inputs and Results'!$G$13)*('Inputs and Results'!$G$15-'Inputs and Results'!$G$14))))</f>
        <v>311.02077925690764</v>
      </c>
      <c r="D1061">
        <f t="shared" ca="1" si="68"/>
        <v>100.41070167987057</v>
      </c>
      <c r="E1061">
        <f t="shared" ca="1" si="69"/>
        <v>0.20364747808532713</v>
      </c>
      <c r="F1061">
        <f t="shared" ca="1" si="69"/>
        <v>6.8326035981524424E-2</v>
      </c>
    </row>
    <row r="1062" spans="1:6" ht="15.75" customHeight="1" x14ac:dyDescent="0.2">
      <c r="A1062">
        <v>1061</v>
      </c>
      <c r="B1062" s="47">
        <f ca="1">IF('Inputs and Results'!$C$15='Inputs and Results'!$C$13, 'Inputs and Results'!$C$13, IF(E1062 &lt;= ('Inputs and Results'!$C$14-'Inputs and Results'!$C$13)/('Inputs and Results'!$C$15-'Inputs and Results'!$C$13), 'Inputs and Results'!$C$13 + SQRT(E1062*('Inputs and Results'!$C$15-'Inputs and Results'!$C$13)*('Inputs and Results'!$C$14-'Inputs and Results'!$C$13)), 'Inputs and Results'!$C$15 - SQRT((1-E1062)*('Inputs and Results'!$C$15-'Inputs and Results'!$C$13)*('Inputs and Results'!$C$15-'Inputs and Results'!$C$14))))</f>
        <v>0.9598750743356641</v>
      </c>
      <c r="C1062" s="47">
        <f ca="1">IF('Inputs and Results'!$G$15='Inputs and Results'!$G$13, 'Inputs and Results'!$G$13, IF(F1062 &lt;= ('Inputs and Results'!$G$14-'Inputs and Results'!$G$13)/('Inputs and Results'!$G$15-'Inputs and Results'!$G$13), 'Inputs and Results'!$G$13 + SQRT(F1062*('Inputs and Results'!$G$15-'Inputs and Results'!$G$13)*('Inputs and Results'!$G$14-'Inputs and Results'!$G$13)), 'Inputs and Results'!$G$15 - SQRT((1-F1062)*('Inputs and Results'!$G$15-'Inputs and Results'!$G$13)*('Inputs and Results'!$G$15-'Inputs and Results'!$G$14))))</f>
        <v>442.71805607221336</v>
      </c>
      <c r="D1062">
        <f t="shared" ca="1" si="68"/>
        <v>424.95402698205652</v>
      </c>
      <c r="E1062">
        <f t="shared" ref="E1062:F1081" ca="1" si="70">RAND()</f>
        <v>0.53754336529812086</v>
      </c>
      <c r="F1062">
        <f t="shared" ca="1" si="70"/>
        <v>0.32392333947657859</v>
      </c>
    </row>
    <row r="1063" spans="1:6" ht="15.75" customHeight="1" x14ac:dyDescent="0.2">
      <c r="A1063">
        <v>1062</v>
      </c>
      <c r="B1063" s="47">
        <f ca="1">IF('Inputs and Results'!$C$15='Inputs and Results'!$C$13, 'Inputs and Results'!$C$13, IF(E1063 &lt;= ('Inputs and Results'!$C$14-'Inputs and Results'!$C$13)/('Inputs and Results'!$C$15-'Inputs and Results'!$C$13), 'Inputs and Results'!$C$13 + SQRT(E1063*('Inputs and Results'!$C$15-'Inputs and Results'!$C$13)*('Inputs and Results'!$C$14-'Inputs and Results'!$C$13)), 'Inputs and Results'!$C$15 - SQRT((1-E1063)*('Inputs and Results'!$C$15-'Inputs and Results'!$C$13)*('Inputs and Results'!$C$15-'Inputs and Results'!$C$14))))</f>
        <v>0.35920243039232602</v>
      </c>
      <c r="C1063" s="47">
        <f ca="1">IF('Inputs and Results'!$G$15='Inputs and Results'!$G$13, 'Inputs and Results'!$G$13, IF(F1063 &lt;= ('Inputs and Results'!$G$14-'Inputs and Results'!$G$13)/('Inputs and Results'!$G$15-'Inputs and Results'!$G$13), 'Inputs and Results'!$G$13 + SQRT(F1063*('Inputs and Results'!$G$15-'Inputs and Results'!$G$13)*('Inputs and Results'!$G$14-'Inputs and Results'!$G$13)), 'Inputs and Results'!$G$15 - SQRT((1-F1063)*('Inputs and Results'!$G$15-'Inputs and Results'!$G$13)*('Inputs and Results'!$G$15-'Inputs and Results'!$G$14))))</f>
        <v>279.59238661918266</v>
      </c>
      <c r="D1063">
        <f t="shared" ca="1" si="68"/>
        <v>100.43026479280127</v>
      </c>
      <c r="E1063">
        <f t="shared" ca="1" si="70"/>
        <v>0.22513202181713343</v>
      </c>
      <c r="F1063">
        <f t="shared" ca="1" si="70"/>
        <v>1.285985033295689E-3</v>
      </c>
    </row>
    <row r="1064" spans="1:6" ht="15.75" customHeight="1" x14ac:dyDescent="0.2">
      <c r="A1064">
        <v>1063</v>
      </c>
      <c r="B1064" s="47">
        <f ca="1">IF('Inputs and Results'!$C$15='Inputs and Results'!$C$13, 'Inputs and Results'!$C$13, IF(E1064 &lt;= ('Inputs and Results'!$C$14-'Inputs and Results'!$C$13)/('Inputs and Results'!$C$15-'Inputs and Results'!$C$13), 'Inputs and Results'!$C$13 + SQRT(E1064*('Inputs and Results'!$C$15-'Inputs and Results'!$C$13)*('Inputs and Results'!$C$14-'Inputs and Results'!$C$13)), 'Inputs and Results'!$C$15 - SQRT((1-E1064)*('Inputs and Results'!$C$15-'Inputs and Results'!$C$13)*('Inputs and Results'!$C$15-'Inputs and Results'!$C$14))))</f>
        <v>1.0723427762657038</v>
      </c>
      <c r="C1064" s="47">
        <f ca="1">IF('Inputs and Results'!$G$15='Inputs and Results'!$G$13, 'Inputs and Results'!$G$13, IF(F1064 &lt;= ('Inputs and Results'!$G$14-'Inputs and Results'!$G$13)/('Inputs and Results'!$G$15-'Inputs and Results'!$G$13), 'Inputs and Results'!$G$13 + SQRT(F1064*('Inputs and Results'!$G$15-'Inputs and Results'!$G$13)*('Inputs and Results'!$G$14-'Inputs and Results'!$G$13)), 'Inputs and Results'!$G$15 - SQRT((1-F1064)*('Inputs and Results'!$G$15-'Inputs and Results'!$G$13)*('Inputs and Results'!$G$15-'Inputs and Results'!$G$14))))</f>
        <v>291.28553188145429</v>
      </c>
      <c r="D1064">
        <f t="shared" ca="1" si="68"/>
        <v>312.35793594379089</v>
      </c>
      <c r="E1064">
        <f t="shared" ca="1" si="70"/>
        <v>0.58712640308722064</v>
      </c>
      <c r="F1064">
        <f t="shared" ca="1" si="70"/>
        <v>2.6500741454408061E-2</v>
      </c>
    </row>
    <row r="1065" spans="1:6" ht="15.75" customHeight="1" x14ac:dyDescent="0.2">
      <c r="A1065">
        <v>1064</v>
      </c>
      <c r="B1065" s="47">
        <f ca="1">IF('Inputs and Results'!$C$15='Inputs and Results'!$C$13, 'Inputs and Results'!$C$13, IF(E1065 &lt;= ('Inputs and Results'!$C$14-'Inputs and Results'!$C$13)/('Inputs and Results'!$C$15-'Inputs and Results'!$C$13), 'Inputs and Results'!$C$13 + SQRT(E1065*('Inputs and Results'!$C$15-'Inputs and Results'!$C$13)*('Inputs and Results'!$C$14-'Inputs and Results'!$C$13)), 'Inputs and Results'!$C$15 - SQRT((1-E1065)*('Inputs and Results'!$C$15-'Inputs and Results'!$C$13)*('Inputs and Results'!$C$15-'Inputs and Results'!$C$14))))</f>
        <v>0.35496612563522234</v>
      </c>
      <c r="C1065" s="47">
        <f ca="1">IF('Inputs and Results'!$G$15='Inputs and Results'!$G$13, 'Inputs and Results'!$G$13, IF(F1065 &lt;= ('Inputs and Results'!$G$14-'Inputs and Results'!$G$13)/('Inputs and Results'!$G$15-'Inputs and Results'!$G$13), 'Inputs and Results'!$G$13 + SQRT(F1065*('Inputs and Results'!$G$15-'Inputs and Results'!$G$13)*('Inputs and Results'!$G$14-'Inputs and Results'!$G$13)), 'Inputs and Results'!$G$15 - SQRT((1-F1065)*('Inputs and Results'!$G$15-'Inputs and Results'!$G$13)*('Inputs and Results'!$G$15-'Inputs and Results'!$G$14))))</f>
        <v>309.02317116376082</v>
      </c>
      <c r="D1065">
        <f t="shared" ca="1" si="68"/>
        <v>109.69275779951035</v>
      </c>
      <c r="E1065">
        <f t="shared" ca="1" si="70"/>
        <v>0.22264397816253922</v>
      </c>
      <c r="F1065">
        <f t="shared" ca="1" si="70"/>
        <v>6.413423835551324E-2</v>
      </c>
    </row>
    <row r="1066" spans="1:6" ht="15.75" customHeight="1" x14ac:dyDescent="0.2">
      <c r="A1066">
        <v>1065</v>
      </c>
      <c r="B1066" s="47">
        <f ca="1">IF('Inputs and Results'!$C$15='Inputs and Results'!$C$13, 'Inputs and Results'!$C$13, IF(E1066 &lt;= ('Inputs and Results'!$C$14-'Inputs and Results'!$C$13)/('Inputs and Results'!$C$15-'Inputs and Results'!$C$13), 'Inputs and Results'!$C$13 + SQRT(E1066*('Inputs and Results'!$C$15-'Inputs and Results'!$C$13)*('Inputs and Results'!$C$14-'Inputs and Results'!$C$13)), 'Inputs and Results'!$C$15 - SQRT((1-E1066)*('Inputs and Results'!$C$15-'Inputs and Results'!$C$13)*('Inputs and Results'!$C$15-'Inputs and Results'!$C$14))))</f>
        <v>0.19261264730131034</v>
      </c>
      <c r="C1066" s="47">
        <f ca="1">IF('Inputs and Results'!$G$15='Inputs and Results'!$G$13, 'Inputs and Results'!$G$13, IF(F1066 &lt;= ('Inputs and Results'!$G$14-'Inputs and Results'!$G$13)/('Inputs and Results'!$G$15-'Inputs and Results'!$G$13), 'Inputs and Results'!$G$13 + SQRT(F1066*('Inputs and Results'!$G$15-'Inputs and Results'!$G$13)*('Inputs and Results'!$G$14-'Inputs and Results'!$G$13)), 'Inputs and Results'!$G$15 - SQRT((1-F1066)*('Inputs and Results'!$G$15-'Inputs and Results'!$G$13)*('Inputs and Results'!$G$15-'Inputs and Results'!$G$14))))</f>
        <v>332.46150201508715</v>
      </c>
      <c r="D1066">
        <f t="shared" ca="1" si="68"/>
        <v>64.036290028895863</v>
      </c>
      <c r="E1066">
        <f t="shared" ca="1" si="70"/>
        <v>0.12428625021193818</v>
      </c>
      <c r="F1066">
        <f t="shared" ca="1" si="70"/>
        <v>0.11272498560442301</v>
      </c>
    </row>
    <row r="1067" spans="1:6" ht="15.75" customHeight="1" x14ac:dyDescent="0.2">
      <c r="A1067">
        <v>1066</v>
      </c>
      <c r="B1067" s="47">
        <f ca="1">IF('Inputs and Results'!$C$15='Inputs and Results'!$C$13, 'Inputs and Results'!$C$13, IF(E1067 &lt;= ('Inputs and Results'!$C$14-'Inputs and Results'!$C$13)/('Inputs and Results'!$C$15-'Inputs and Results'!$C$13), 'Inputs and Results'!$C$13 + SQRT(E1067*('Inputs and Results'!$C$15-'Inputs and Results'!$C$13)*('Inputs and Results'!$C$14-'Inputs and Results'!$C$13)), 'Inputs and Results'!$C$15 - SQRT((1-E1067)*('Inputs and Results'!$C$15-'Inputs and Results'!$C$13)*('Inputs and Results'!$C$15-'Inputs and Results'!$C$14))))</f>
        <v>1.7460586967423735</v>
      </c>
      <c r="C1067" s="47">
        <f ca="1">IF('Inputs and Results'!$G$15='Inputs and Results'!$G$13, 'Inputs and Results'!$G$13, IF(F1067 &lt;= ('Inputs and Results'!$G$14-'Inputs and Results'!$G$13)/('Inputs and Results'!$G$15-'Inputs and Results'!$G$13), 'Inputs and Results'!$G$13 + SQRT(F1067*('Inputs and Results'!$G$15-'Inputs and Results'!$G$13)*('Inputs and Results'!$G$14-'Inputs and Results'!$G$13)), 'Inputs and Results'!$G$15 - SQRT((1-F1067)*('Inputs and Results'!$G$15-'Inputs and Results'!$G$13)*('Inputs and Results'!$G$15-'Inputs and Results'!$G$14))))</f>
        <v>980.82836590153636</v>
      </c>
      <c r="D1067">
        <f t="shared" ca="1" si="68"/>
        <v>1712.5838982939883</v>
      </c>
      <c r="E1067">
        <f t="shared" ca="1" si="70"/>
        <v>0.82529235644272947</v>
      </c>
      <c r="F1067">
        <f t="shared" ca="1" si="70"/>
        <v>0.94336962585704909</v>
      </c>
    </row>
    <row r="1068" spans="1:6" ht="15.75" customHeight="1" x14ac:dyDescent="0.2">
      <c r="A1068">
        <v>1067</v>
      </c>
      <c r="B1068" s="47">
        <f ca="1">IF('Inputs and Results'!$C$15='Inputs and Results'!$C$13, 'Inputs and Results'!$C$13, IF(E1068 &lt;= ('Inputs and Results'!$C$14-'Inputs and Results'!$C$13)/('Inputs and Results'!$C$15-'Inputs and Results'!$C$13), 'Inputs and Results'!$C$13 + SQRT(E1068*('Inputs and Results'!$C$15-'Inputs and Results'!$C$13)*('Inputs and Results'!$C$14-'Inputs and Results'!$C$13)), 'Inputs and Results'!$C$15 - SQRT((1-E1068)*('Inputs and Results'!$C$15-'Inputs and Results'!$C$13)*('Inputs and Results'!$C$15-'Inputs and Results'!$C$14))))</f>
        <v>0.75764185485807412</v>
      </c>
      <c r="C1068" s="47">
        <f ca="1">IF('Inputs and Results'!$G$15='Inputs and Results'!$G$13, 'Inputs and Results'!$G$13, IF(F1068 &lt;= ('Inputs and Results'!$G$14-'Inputs and Results'!$G$13)/('Inputs and Results'!$G$15-'Inputs and Results'!$G$13), 'Inputs and Results'!$G$13 + SQRT(F1068*('Inputs and Results'!$G$15-'Inputs and Results'!$G$13)*('Inputs and Results'!$G$14-'Inputs and Results'!$G$13)), 'Inputs and Results'!$G$15 - SQRT((1-F1068)*('Inputs and Results'!$G$15-'Inputs and Results'!$G$13)*('Inputs and Results'!$G$15-'Inputs and Results'!$G$14))))</f>
        <v>702.55962421226457</v>
      </c>
      <c r="D1068">
        <f t="shared" ca="1" si="68"/>
        <v>532.28857683657168</v>
      </c>
      <c r="E1068">
        <f t="shared" ca="1" si="70"/>
        <v>0.44131443876840692</v>
      </c>
      <c r="F1068">
        <f t="shared" ca="1" si="70"/>
        <v>0.70828228361533641</v>
      </c>
    </row>
    <row r="1069" spans="1:6" ht="15.75" customHeight="1" x14ac:dyDescent="0.2">
      <c r="A1069">
        <v>1068</v>
      </c>
      <c r="B1069" s="47">
        <f ca="1">IF('Inputs and Results'!$C$15='Inputs and Results'!$C$13, 'Inputs and Results'!$C$13, IF(E1069 &lt;= ('Inputs and Results'!$C$14-'Inputs and Results'!$C$13)/('Inputs and Results'!$C$15-'Inputs and Results'!$C$13), 'Inputs and Results'!$C$13 + SQRT(E1069*('Inputs and Results'!$C$15-'Inputs and Results'!$C$13)*('Inputs and Results'!$C$14-'Inputs and Results'!$C$13)), 'Inputs and Results'!$C$15 - SQRT((1-E1069)*('Inputs and Results'!$C$15-'Inputs and Results'!$C$13)*('Inputs and Results'!$C$15-'Inputs and Results'!$C$14))))</f>
        <v>1.537439216996408</v>
      </c>
      <c r="C1069" s="47">
        <f ca="1">IF('Inputs and Results'!$G$15='Inputs and Results'!$G$13, 'Inputs and Results'!$G$13, IF(F1069 &lt;= ('Inputs and Results'!$G$14-'Inputs and Results'!$G$13)/('Inputs and Results'!$G$15-'Inputs and Results'!$G$13), 'Inputs and Results'!$G$13 + SQRT(F1069*('Inputs and Results'!$G$15-'Inputs and Results'!$G$13)*('Inputs and Results'!$G$14-'Inputs and Results'!$G$13)), 'Inputs and Results'!$G$15 - SQRT((1-F1069)*('Inputs and Results'!$G$15-'Inputs and Results'!$G$13)*('Inputs and Results'!$G$15-'Inputs and Results'!$G$14))))</f>
        <v>279.20414681716841</v>
      </c>
      <c r="D1069">
        <f t="shared" ca="1" si="68"/>
        <v>429.25940486473752</v>
      </c>
      <c r="E1069">
        <f t="shared" ca="1" si="70"/>
        <v>0.76232399511332438</v>
      </c>
      <c r="F1069">
        <f t="shared" ca="1" si="70"/>
        <v>4.4326643171133107E-4</v>
      </c>
    </row>
    <row r="1070" spans="1:6" ht="15.75" customHeight="1" x14ac:dyDescent="0.2">
      <c r="A1070">
        <v>1069</v>
      </c>
      <c r="B1070" s="47">
        <f ca="1">IF('Inputs and Results'!$C$15='Inputs and Results'!$C$13, 'Inputs and Results'!$C$13, IF(E1070 &lt;= ('Inputs and Results'!$C$14-'Inputs and Results'!$C$13)/('Inputs and Results'!$C$15-'Inputs and Results'!$C$13), 'Inputs and Results'!$C$13 + SQRT(E1070*('Inputs and Results'!$C$15-'Inputs and Results'!$C$13)*('Inputs and Results'!$C$14-'Inputs and Results'!$C$13)), 'Inputs and Results'!$C$15 - SQRT((1-E1070)*('Inputs and Results'!$C$15-'Inputs and Results'!$C$13)*('Inputs and Results'!$C$15-'Inputs and Results'!$C$14))))</f>
        <v>1.3875257538528323</v>
      </c>
      <c r="C1070" s="47">
        <f ca="1">IF('Inputs and Results'!$G$15='Inputs and Results'!$G$13, 'Inputs and Results'!$G$13, IF(F1070 &lt;= ('Inputs and Results'!$G$14-'Inputs and Results'!$G$13)/('Inputs and Results'!$G$15-'Inputs and Results'!$G$13), 'Inputs and Results'!$G$13 + SQRT(F1070*('Inputs and Results'!$G$15-'Inputs and Results'!$G$13)*('Inputs and Results'!$G$14-'Inputs and Results'!$G$13)), 'Inputs and Results'!$G$15 - SQRT((1-F1070)*('Inputs and Results'!$G$15-'Inputs and Results'!$G$13)*('Inputs and Results'!$G$15-'Inputs and Results'!$G$14))))</f>
        <v>336.03983180699629</v>
      </c>
      <c r="D1070">
        <f t="shared" ca="1" si="68"/>
        <v>466.26392095258149</v>
      </c>
      <c r="E1070">
        <f t="shared" ca="1" si="70"/>
        <v>0.71110297839023595</v>
      </c>
      <c r="F1070">
        <f t="shared" ca="1" si="70"/>
        <v>0.12002936403205766</v>
      </c>
    </row>
    <row r="1071" spans="1:6" ht="15.75" customHeight="1" x14ac:dyDescent="0.2">
      <c r="A1071">
        <v>1070</v>
      </c>
      <c r="B1071" s="47">
        <f ca="1">IF('Inputs and Results'!$C$15='Inputs and Results'!$C$13, 'Inputs and Results'!$C$13, IF(E1071 &lt;= ('Inputs and Results'!$C$14-'Inputs and Results'!$C$13)/('Inputs and Results'!$C$15-'Inputs and Results'!$C$13), 'Inputs and Results'!$C$13 + SQRT(E1071*('Inputs and Results'!$C$15-'Inputs and Results'!$C$13)*('Inputs and Results'!$C$14-'Inputs and Results'!$C$13)), 'Inputs and Results'!$C$15 - SQRT((1-E1071)*('Inputs and Results'!$C$15-'Inputs and Results'!$C$13)*('Inputs and Results'!$C$15-'Inputs and Results'!$C$14))))</f>
        <v>9.0411670593534943E-2</v>
      </c>
      <c r="C1071" s="47">
        <f ca="1">IF('Inputs and Results'!$G$15='Inputs and Results'!$G$13, 'Inputs and Results'!$G$13, IF(F1071 &lt;= ('Inputs and Results'!$G$14-'Inputs and Results'!$G$13)/('Inputs and Results'!$G$15-'Inputs and Results'!$G$13), 'Inputs and Results'!$G$13 + SQRT(F1071*('Inputs and Results'!$G$15-'Inputs and Results'!$G$13)*('Inputs and Results'!$G$14-'Inputs and Results'!$G$13)), 'Inputs and Results'!$G$15 - SQRT((1-F1071)*('Inputs and Results'!$G$15-'Inputs and Results'!$G$13)*('Inputs and Results'!$G$15-'Inputs and Results'!$G$14))))</f>
        <v>723.96622906137247</v>
      </c>
      <c r="D1071">
        <f t="shared" ca="1" si="68"/>
        <v>65.454996222740476</v>
      </c>
      <c r="E1071">
        <f t="shared" ca="1" si="70"/>
        <v>5.9366194820188456E-2</v>
      </c>
      <c r="F1071">
        <f t="shared" ca="1" si="70"/>
        <v>0.73284933046852285</v>
      </c>
    </row>
    <row r="1072" spans="1:6" ht="15.75" customHeight="1" x14ac:dyDescent="0.2">
      <c r="A1072">
        <v>1071</v>
      </c>
      <c r="B1072" s="47">
        <f ca="1">IF('Inputs and Results'!$C$15='Inputs and Results'!$C$13, 'Inputs and Results'!$C$13, IF(E1072 &lt;= ('Inputs and Results'!$C$14-'Inputs and Results'!$C$13)/('Inputs and Results'!$C$15-'Inputs and Results'!$C$13), 'Inputs and Results'!$C$13 + SQRT(E1072*('Inputs and Results'!$C$15-'Inputs and Results'!$C$13)*('Inputs and Results'!$C$14-'Inputs and Results'!$C$13)), 'Inputs and Results'!$C$15 - SQRT((1-E1072)*('Inputs and Results'!$C$15-'Inputs and Results'!$C$13)*('Inputs and Results'!$C$15-'Inputs and Results'!$C$14))))</f>
        <v>8.2588428461658481E-2</v>
      </c>
      <c r="C1072" s="47">
        <f ca="1">IF('Inputs and Results'!$G$15='Inputs and Results'!$G$13, 'Inputs and Results'!$G$13, IF(F1072 &lt;= ('Inputs and Results'!$G$14-'Inputs and Results'!$G$13)/('Inputs and Results'!$G$15-'Inputs and Results'!$G$13), 'Inputs and Results'!$G$13 + SQRT(F1072*('Inputs and Results'!$G$15-'Inputs and Results'!$G$13)*('Inputs and Results'!$G$14-'Inputs and Results'!$G$13)), 'Inputs and Results'!$G$15 - SQRT((1-F1072)*('Inputs and Results'!$G$15-'Inputs and Results'!$G$13)*('Inputs and Results'!$G$15-'Inputs and Results'!$G$14))))</f>
        <v>717.54322717319485</v>
      </c>
      <c r="D1072">
        <f t="shared" ca="1" si="68"/>
        <v>59.26076748554096</v>
      </c>
      <c r="E1072">
        <f t="shared" ca="1" si="70"/>
        <v>5.4301080250464984E-2</v>
      </c>
      <c r="F1072">
        <f t="shared" ca="1" si="70"/>
        <v>0.72559150330335898</v>
      </c>
    </row>
    <row r="1073" spans="1:6" ht="15.75" customHeight="1" x14ac:dyDescent="0.2">
      <c r="A1073">
        <v>1072</v>
      </c>
      <c r="B1073" s="47">
        <f ca="1">IF('Inputs and Results'!$C$15='Inputs and Results'!$C$13, 'Inputs and Results'!$C$13, IF(E1073 &lt;= ('Inputs and Results'!$C$14-'Inputs and Results'!$C$13)/('Inputs and Results'!$C$15-'Inputs and Results'!$C$13), 'Inputs and Results'!$C$13 + SQRT(E1073*('Inputs and Results'!$C$15-'Inputs and Results'!$C$13)*('Inputs and Results'!$C$14-'Inputs and Results'!$C$13)), 'Inputs and Results'!$C$15 - SQRT((1-E1073)*('Inputs and Results'!$C$15-'Inputs and Results'!$C$13)*('Inputs and Results'!$C$15-'Inputs and Results'!$C$14))))</f>
        <v>0.85898445789493971</v>
      </c>
      <c r="C1073" s="47">
        <f ca="1">IF('Inputs and Results'!$G$15='Inputs and Results'!$G$13, 'Inputs and Results'!$G$13, IF(F1073 &lt;= ('Inputs and Results'!$G$14-'Inputs and Results'!$G$13)/('Inputs and Results'!$G$15-'Inputs and Results'!$G$13), 'Inputs and Results'!$G$13 + SQRT(F1073*('Inputs and Results'!$G$15-'Inputs and Results'!$G$13)*('Inputs and Results'!$G$14-'Inputs and Results'!$G$13)), 'Inputs and Results'!$G$15 - SQRT((1-F1073)*('Inputs and Results'!$G$15-'Inputs and Results'!$G$13)*('Inputs and Results'!$G$15-'Inputs and Results'!$G$14))))</f>
        <v>1055.7693026729862</v>
      </c>
      <c r="D1073">
        <f t="shared" ca="1" si="68"/>
        <v>906.88942211867356</v>
      </c>
      <c r="E1073">
        <f t="shared" ca="1" si="70"/>
        <v>0.49067249427384152</v>
      </c>
      <c r="F1073">
        <f t="shared" ca="1" si="70"/>
        <v>0.9754757267669959</v>
      </c>
    </row>
    <row r="1074" spans="1:6" ht="15.75" customHeight="1" x14ac:dyDescent="0.2">
      <c r="A1074">
        <v>1073</v>
      </c>
      <c r="B1074" s="47">
        <f ca="1">IF('Inputs and Results'!$C$15='Inputs and Results'!$C$13, 'Inputs and Results'!$C$13, IF(E1074 &lt;= ('Inputs and Results'!$C$14-'Inputs and Results'!$C$13)/('Inputs and Results'!$C$15-'Inputs and Results'!$C$13), 'Inputs and Results'!$C$13 + SQRT(E1074*('Inputs and Results'!$C$15-'Inputs and Results'!$C$13)*('Inputs and Results'!$C$14-'Inputs and Results'!$C$13)), 'Inputs and Results'!$C$15 - SQRT((1-E1074)*('Inputs and Results'!$C$15-'Inputs and Results'!$C$13)*('Inputs and Results'!$C$15-'Inputs and Results'!$C$14))))</f>
        <v>0.59235985474672725</v>
      </c>
      <c r="C1074" s="47">
        <f ca="1">IF('Inputs and Results'!$G$15='Inputs and Results'!$G$13, 'Inputs and Results'!$G$13, IF(F1074 &lt;= ('Inputs and Results'!$G$14-'Inputs and Results'!$G$13)/('Inputs and Results'!$G$15-'Inputs and Results'!$G$13), 'Inputs and Results'!$G$13 + SQRT(F1074*('Inputs and Results'!$G$15-'Inputs and Results'!$G$13)*('Inputs and Results'!$G$14-'Inputs and Results'!$G$13)), 'Inputs and Results'!$G$15 - SQRT((1-F1074)*('Inputs and Results'!$G$15-'Inputs and Results'!$G$13)*('Inputs and Results'!$G$15-'Inputs and Results'!$G$14))))</f>
        <v>890.92715828985661</v>
      </c>
      <c r="D1074">
        <f t="shared" ca="1" si="68"/>
        <v>527.74948207449393</v>
      </c>
      <c r="E1074">
        <f t="shared" ca="1" si="70"/>
        <v>0.35591877010719986</v>
      </c>
      <c r="F1074">
        <f t="shared" ca="1" si="70"/>
        <v>0.88738339518747222</v>
      </c>
    </row>
    <row r="1075" spans="1:6" ht="15.75" customHeight="1" x14ac:dyDescent="0.2">
      <c r="A1075">
        <v>1074</v>
      </c>
      <c r="B1075" s="47">
        <f ca="1">IF('Inputs and Results'!$C$15='Inputs and Results'!$C$13, 'Inputs and Results'!$C$13, IF(E1075 &lt;= ('Inputs and Results'!$C$14-'Inputs and Results'!$C$13)/('Inputs and Results'!$C$15-'Inputs and Results'!$C$13), 'Inputs and Results'!$C$13 + SQRT(E1075*('Inputs and Results'!$C$15-'Inputs and Results'!$C$13)*('Inputs and Results'!$C$14-'Inputs and Results'!$C$13)), 'Inputs and Results'!$C$15 - SQRT((1-E1075)*('Inputs and Results'!$C$15-'Inputs and Results'!$C$13)*('Inputs and Results'!$C$15-'Inputs and Results'!$C$14))))</f>
        <v>1.1336111572133407</v>
      </c>
      <c r="C1075" s="47">
        <f ca="1">IF('Inputs and Results'!$G$15='Inputs and Results'!$G$13, 'Inputs and Results'!$G$13, IF(F1075 &lt;= ('Inputs and Results'!$G$14-'Inputs and Results'!$G$13)/('Inputs and Results'!$G$15-'Inputs and Results'!$G$13), 'Inputs and Results'!$G$13 + SQRT(F1075*('Inputs and Results'!$G$15-'Inputs and Results'!$G$13)*('Inputs and Results'!$G$14-'Inputs and Results'!$G$13)), 'Inputs and Results'!$G$15 - SQRT((1-F1075)*('Inputs and Results'!$G$15-'Inputs and Results'!$G$13)*('Inputs and Results'!$G$15-'Inputs and Results'!$G$14))))</f>
        <v>821.02552058003198</v>
      </c>
      <c r="D1075">
        <f t="shared" ca="1" si="68"/>
        <v>930.72369048641553</v>
      </c>
      <c r="E1075">
        <f t="shared" ca="1" si="70"/>
        <v>0.61295474305794162</v>
      </c>
      <c r="F1075">
        <f t="shared" ca="1" si="70"/>
        <v>0.83068295914529511</v>
      </c>
    </row>
    <row r="1076" spans="1:6" ht="15.75" customHeight="1" x14ac:dyDescent="0.2">
      <c r="A1076">
        <v>1075</v>
      </c>
      <c r="B1076" s="47">
        <f ca="1">IF('Inputs and Results'!$C$15='Inputs and Results'!$C$13, 'Inputs and Results'!$C$13, IF(E1076 &lt;= ('Inputs and Results'!$C$14-'Inputs and Results'!$C$13)/('Inputs and Results'!$C$15-'Inputs and Results'!$C$13), 'Inputs and Results'!$C$13 + SQRT(E1076*('Inputs and Results'!$C$15-'Inputs and Results'!$C$13)*('Inputs and Results'!$C$14-'Inputs and Results'!$C$13)), 'Inputs and Results'!$C$15 - SQRT((1-E1076)*('Inputs and Results'!$C$15-'Inputs and Results'!$C$13)*('Inputs and Results'!$C$15-'Inputs and Results'!$C$14))))</f>
        <v>0.50169422497473048</v>
      </c>
      <c r="C1076" s="47">
        <f ca="1">IF('Inputs and Results'!$G$15='Inputs and Results'!$G$13, 'Inputs and Results'!$G$13, IF(F1076 &lt;= ('Inputs and Results'!$G$14-'Inputs and Results'!$G$13)/('Inputs and Results'!$G$15-'Inputs and Results'!$G$13), 'Inputs and Results'!$G$13 + SQRT(F1076*('Inputs and Results'!$G$15-'Inputs and Results'!$G$13)*('Inputs and Results'!$G$14-'Inputs and Results'!$G$13)), 'Inputs and Results'!$G$15 - SQRT((1-F1076)*('Inputs and Results'!$G$15-'Inputs and Results'!$G$13)*('Inputs and Results'!$G$15-'Inputs and Results'!$G$14))))</f>
        <v>474.33085076461066</v>
      </c>
      <c r="D1076">
        <f t="shared" ca="1" si="68"/>
        <v>237.96904855595588</v>
      </c>
      <c r="E1076">
        <f t="shared" ca="1" si="70"/>
        <v>0.30649647271948754</v>
      </c>
      <c r="F1076">
        <f t="shared" ca="1" si="70"/>
        <v>0.37919092079725714</v>
      </c>
    </row>
    <row r="1077" spans="1:6" ht="15.75" customHeight="1" x14ac:dyDescent="0.2">
      <c r="A1077">
        <v>1076</v>
      </c>
      <c r="B1077" s="47">
        <f ca="1">IF('Inputs and Results'!$C$15='Inputs and Results'!$C$13, 'Inputs and Results'!$C$13, IF(E1077 &lt;= ('Inputs and Results'!$C$14-'Inputs and Results'!$C$13)/('Inputs and Results'!$C$15-'Inputs and Results'!$C$13), 'Inputs and Results'!$C$13 + SQRT(E1077*('Inputs and Results'!$C$15-'Inputs and Results'!$C$13)*('Inputs and Results'!$C$14-'Inputs and Results'!$C$13)), 'Inputs and Results'!$C$15 - SQRT((1-E1077)*('Inputs and Results'!$C$15-'Inputs and Results'!$C$13)*('Inputs and Results'!$C$15-'Inputs and Results'!$C$14))))</f>
        <v>1.8470867188783853</v>
      </c>
      <c r="C1077" s="47">
        <f ca="1">IF('Inputs and Results'!$G$15='Inputs and Results'!$G$13, 'Inputs and Results'!$G$13, IF(F1077 &lt;= ('Inputs and Results'!$G$14-'Inputs and Results'!$G$13)/('Inputs and Results'!$G$15-'Inputs and Results'!$G$13), 'Inputs and Results'!$G$13 + SQRT(F1077*('Inputs and Results'!$G$15-'Inputs and Results'!$G$13)*('Inputs and Results'!$G$14-'Inputs and Results'!$G$13)), 'Inputs and Results'!$G$15 - SQRT((1-F1077)*('Inputs and Results'!$G$15-'Inputs and Results'!$G$13)*('Inputs and Results'!$G$15-'Inputs and Results'!$G$14))))</f>
        <v>555.90093849578966</v>
      </c>
      <c r="D1077">
        <f t="shared" ca="1" si="68"/>
        <v>1026.7972405076032</v>
      </c>
      <c r="E1077">
        <f t="shared" ca="1" si="70"/>
        <v>0.8523101073570436</v>
      </c>
      <c r="F1077">
        <f t="shared" ca="1" si="70"/>
        <v>0.51091305297597667</v>
      </c>
    </row>
    <row r="1078" spans="1:6" ht="15.75" customHeight="1" x14ac:dyDescent="0.2">
      <c r="A1078">
        <v>1077</v>
      </c>
      <c r="B1078" s="47">
        <f ca="1">IF('Inputs and Results'!$C$15='Inputs and Results'!$C$13, 'Inputs and Results'!$C$13, IF(E1078 &lt;= ('Inputs and Results'!$C$14-'Inputs and Results'!$C$13)/('Inputs and Results'!$C$15-'Inputs and Results'!$C$13), 'Inputs and Results'!$C$13 + SQRT(E1078*('Inputs and Results'!$C$15-'Inputs and Results'!$C$13)*('Inputs and Results'!$C$14-'Inputs and Results'!$C$13)), 'Inputs and Results'!$C$15 - SQRT((1-E1078)*('Inputs and Results'!$C$15-'Inputs and Results'!$C$13)*('Inputs and Results'!$C$15-'Inputs and Results'!$C$14))))</f>
        <v>1.7636011329631427</v>
      </c>
      <c r="C1078" s="47">
        <f ca="1">IF('Inputs and Results'!$G$15='Inputs and Results'!$G$13, 'Inputs and Results'!$G$13, IF(F1078 &lt;= ('Inputs and Results'!$G$14-'Inputs and Results'!$G$13)/('Inputs and Results'!$G$15-'Inputs and Results'!$G$13), 'Inputs and Results'!$G$13 + SQRT(F1078*('Inputs and Results'!$G$15-'Inputs and Results'!$G$13)*('Inputs and Results'!$G$14-'Inputs and Results'!$G$13)), 'Inputs and Results'!$G$15 - SQRT((1-F1078)*('Inputs and Results'!$G$15-'Inputs and Results'!$G$13)*('Inputs and Results'!$G$15-'Inputs and Results'!$G$14))))</f>
        <v>668.16987957468882</v>
      </c>
      <c r="D1078">
        <f t="shared" ca="1" si="68"/>
        <v>1178.3851566297678</v>
      </c>
      <c r="E1078">
        <f t="shared" ca="1" si="70"/>
        <v>0.83014642684333062</v>
      </c>
      <c r="F1078">
        <f t="shared" ca="1" si="70"/>
        <v>0.66655316473549253</v>
      </c>
    </row>
    <row r="1079" spans="1:6" ht="15.75" customHeight="1" x14ac:dyDescent="0.2">
      <c r="A1079">
        <v>1078</v>
      </c>
      <c r="B1079" s="47">
        <f ca="1">IF('Inputs and Results'!$C$15='Inputs and Results'!$C$13, 'Inputs and Results'!$C$13, IF(E1079 &lt;= ('Inputs and Results'!$C$14-'Inputs and Results'!$C$13)/('Inputs and Results'!$C$15-'Inputs and Results'!$C$13), 'Inputs and Results'!$C$13 + SQRT(E1079*('Inputs and Results'!$C$15-'Inputs and Results'!$C$13)*('Inputs and Results'!$C$14-'Inputs and Results'!$C$13)), 'Inputs and Results'!$C$15 - SQRT((1-E1079)*('Inputs and Results'!$C$15-'Inputs and Results'!$C$13)*('Inputs and Results'!$C$15-'Inputs and Results'!$C$14))))</f>
        <v>3.1680782528877849E-3</v>
      </c>
      <c r="C1079" s="47">
        <f ca="1">IF('Inputs and Results'!$G$15='Inputs and Results'!$G$13, 'Inputs and Results'!$G$13, IF(F1079 &lt;= ('Inputs and Results'!$G$14-'Inputs and Results'!$G$13)/('Inputs and Results'!$G$15-'Inputs and Results'!$G$13), 'Inputs and Results'!$G$13 + SQRT(F1079*('Inputs and Results'!$G$15-'Inputs and Results'!$G$13)*('Inputs and Results'!$G$14-'Inputs and Results'!$G$13)), 'Inputs and Results'!$G$15 - SQRT((1-F1079)*('Inputs and Results'!$G$15-'Inputs and Results'!$G$13)*('Inputs and Results'!$G$15-'Inputs and Results'!$G$14))))</f>
        <v>699.54616316679972</v>
      </c>
      <c r="D1079">
        <f t="shared" ca="1" si="68"/>
        <v>2.2162169864198282</v>
      </c>
      <c r="E1079">
        <f t="shared" ca="1" si="70"/>
        <v>2.1109369775010878E-3</v>
      </c>
      <c r="F1079">
        <f t="shared" ca="1" si="70"/>
        <v>0.70473716455456481</v>
      </c>
    </row>
    <row r="1080" spans="1:6" ht="15.75" customHeight="1" x14ac:dyDescent="0.2">
      <c r="A1080">
        <v>1079</v>
      </c>
      <c r="B1080" s="47">
        <f ca="1">IF('Inputs and Results'!$C$15='Inputs and Results'!$C$13, 'Inputs and Results'!$C$13, IF(E1080 &lt;= ('Inputs and Results'!$C$14-'Inputs and Results'!$C$13)/('Inputs and Results'!$C$15-'Inputs and Results'!$C$13), 'Inputs and Results'!$C$13 + SQRT(E1080*('Inputs and Results'!$C$15-'Inputs and Results'!$C$13)*('Inputs and Results'!$C$14-'Inputs and Results'!$C$13)), 'Inputs and Results'!$C$15 - SQRT((1-E1080)*('Inputs and Results'!$C$15-'Inputs and Results'!$C$13)*('Inputs and Results'!$C$15-'Inputs and Results'!$C$14))))</f>
        <v>2.3293668915623273</v>
      </c>
      <c r="C1080" s="47">
        <f ca="1">IF('Inputs and Results'!$G$15='Inputs and Results'!$G$13, 'Inputs and Results'!$G$13, IF(F1080 &lt;= ('Inputs and Results'!$G$14-'Inputs and Results'!$G$13)/('Inputs and Results'!$G$15-'Inputs and Results'!$G$13), 'Inputs and Results'!$G$13 + SQRT(F1080*('Inputs and Results'!$G$15-'Inputs and Results'!$G$13)*('Inputs and Results'!$G$14-'Inputs and Results'!$G$13)), 'Inputs and Results'!$G$15 - SQRT((1-F1080)*('Inputs and Results'!$G$15-'Inputs and Results'!$G$13)*('Inputs and Results'!$G$15-'Inputs and Results'!$G$14))))</f>
        <v>503.59573082426812</v>
      </c>
      <c r="D1080">
        <f t="shared" ca="1" si="68"/>
        <v>1173.059222114184</v>
      </c>
      <c r="E1080">
        <f t="shared" ca="1" si="70"/>
        <v>0.95002791487413607</v>
      </c>
      <c r="F1080">
        <f t="shared" ca="1" si="70"/>
        <v>0.42825340189146099</v>
      </c>
    </row>
    <row r="1081" spans="1:6" ht="15.75" customHeight="1" x14ac:dyDescent="0.2">
      <c r="A1081">
        <v>1080</v>
      </c>
      <c r="B1081" s="47">
        <f ca="1">IF('Inputs and Results'!$C$15='Inputs and Results'!$C$13, 'Inputs and Results'!$C$13, IF(E1081 &lt;= ('Inputs and Results'!$C$14-'Inputs and Results'!$C$13)/('Inputs and Results'!$C$15-'Inputs and Results'!$C$13), 'Inputs and Results'!$C$13 + SQRT(E1081*('Inputs and Results'!$C$15-'Inputs and Results'!$C$13)*('Inputs and Results'!$C$14-'Inputs and Results'!$C$13)), 'Inputs and Results'!$C$15 - SQRT((1-E1081)*('Inputs and Results'!$C$15-'Inputs and Results'!$C$13)*('Inputs and Results'!$C$15-'Inputs and Results'!$C$14))))</f>
        <v>0.74412168723991812</v>
      </c>
      <c r="C1081" s="47">
        <f ca="1">IF('Inputs and Results'!$G$15='Inputs and Results'!$G$13, 'Inputs and Results'!$G$13, IF(F1081 &lt;= ('Inputs and Results'!$G$14-'Inputs and Results'!$G$13)/('Inputs and Results'!$G$15-'Inputs and Results'!$G$13), 'Inputs and Results'!$G$13 + SQRT(F1081*('Inputs and Results'!$G$15-'Inputs and Results'!$G$13)*('Inputs and Results'!$G$14-'Inputs and Results'!$G$13)), 'Inputs and Results'!$G$15 - SQRT((1-F1081)*('Inputs and Results'!$G$15-'Inputs and Results'!$G$13)*('Inputs and Results'!$G$15-'Inputs and Results'!$G$14))))</f>
        <v>957.31284955980846</v>
      </c>
      <c r="D1081">
        <f t="shared" ca="1" si="68"/>
        <v>712.35725283089857</v>
      </c>
      <c r="E1081">
        <f t="shared" ca="1" si="70"/>
        <v>0.43455700422430299</v>
      </c>
      <c r="F1081">
        <f t="shared" ca="1" si="70"/>
        <v>0.93056566118735107</v>
      </c>
    </row>
    <row r="1082" spans="1:6" ht="15.75" customHeight="1" x14ac:dyDescent="0.2">
      <c r="A1082">
        <v>1081</v>
      </c>
      <c r="B1082" s="47">
        <f ca="1">IF('Inputs and Results'!$C$15='Inputs and Results'!$C$13, 'Inputs and Results'!$C$13, IF(E1082 &lt;= ('Inputs and Results'!$C$14-'Inputs and Results'!$C$13)/('Inputs and Results'!$C$15-'Inputs and Results'!$C$13), 'Inputs and Results'!$C$13 + SQRT(E1082*('Inputs and Results'!$C$15-'Inputs and Results'!$C$13)*('Inputs and Results'!$C$14-'Inputs and Results'!$C$13)), 'Inputs and Results'!$C$15 - SQRT((1-E1082)*('Inputs and Results'!$C$15-'Inputs and Results'!$C$13)*('Inputs and Results'!$C$15-'Inputs and Results'!$C$14))))</f>
        <v>1.1327167427384708</v>
      </c>
      <c r="C1082" s="47">
        <f ca="1">IF('Inputs and Results'!$G$15='Inputs and Results'!$G$13, 'Inputs and Results'!$G$13, IF(F1082 &lt;= ('Inputs and Results'!$G$14-'Inputs and Results'!$G$13)/('Inputs and Results'!$G$15-'Inputs and Results'!$G$13), 'Inputs and Results'!$G$13 + SQRT(F1082*('Inputs and Results'!$G$15-'Inputs and Results'!$G$13)*('Inputs and Results'!$G$14-'Inputs and Results'!$G$13)), 'Inputs and Results'!$G$15 - SQRT((1-F1082)*('Inputs and Results'!$G$15-'Inputs and Results'!$G$13)*('Inputs and Results'!$G$15-'Inputs and Results'!$G$14))))</f>
        <v>312.32549042132098</v>
      </c>
      <c r="D1082">
        <f t="shared" ca="1" si="68"/>
        <v>353.77631218423414</v>
      </c>
      <c r="E1082">
        <f t="shared" ref="E1082:F1101" ca="1" si="71">RAND()</f>
        <v>0.61258369301675264</v>
      </c>
      <c r="F1082">
        <f t="shared" ca="1" si="71"/>
        <v>7.1058773443221646E-2</v>
      </c>
    </row>
    <row r="1083" spans="1:6" ht="15.75" customHeight="1" x14ac:dyDescent="0.2">
      <c r="A1083">
        <v>1082</v>
      </c>
      <c r="B1083" s="47">
        <f ca="1">IF('Inputs and Results'!$C$15='Inputs and Results'!$C$13, 'Inputs and Results'!$C$13, IF(E1083 &lt;= ('Inputs and Results'!$C$14-'Inputs and Results'!$C$13)/('Inputs and Results'!$C$15-'Inputs and Results'!$C$13), 'Inputs and Results'!$C$13 + SQRT(E1083*('Inputs and Results'!$C$15-'Inputs and Results'!$C$13)*('Inputs and Results'!$C$14-'Inputs and Results'!$C$13)), 'Inputs and Results'!$C$15 - SQRT((1-E1083)*('Inputs and Results'!$C$15-'Inputs and Results'!$C$13)*('Inputs and Results'!$C$15-'Inputs and Results'!$C$14))))</f>
        <v>2.4099595768215116</v>
      </c>
      <c r="C1083" s="47">
        <f ca="1">IF('Inputs and Results'!$G$15='Inputs and Results'!$G$13, 'Inputs and Results'!$G$13, IF(F1083 &lt;= ('Inputs and Results'!$G$14-'Inputs and Results'!$G$13)/('Inputs and Results'!$G$15-'Inputs and Results'!$G$13), 'Inputs and Results'!$G$13 + SQRT(F1083*('Inputs and Results'!$G$15-'Inputs and Results'!$G$13)*('Inputs and Results'!$G$14-'Inputs and Results'!$G$13)), 'Inputs and Results'!$G$15 - SQRT((1-F1083)*('Inputs and Results'!$G$15-'Inputs and Results'!$G$13)*('Inputs and Results'!$G$15-'Inputs and Results'!$G$14))))</f>
        <v>346.33673921516333</v>
      </c>
      <c r="D1083">
        <f t="shared" ca="1" si="68"/>
        <v>834.65754147671726</v>
      </c>
      <c r="E1083">
        <f t="shared" ca="1" si="71"/>
        <v>0.96131692211281672</v>
      </c>
      <c r="F1083">
        <f t="shared" ca="1" si="71"/>
        <v>0.14087981739411337</v>
      </c>
    </row>
    <row r="1084" spans="1:6" ht="15.75" customHeight="1" x14ac:dyDescent="0.2">
      <c r="A1084">
        <v>1083</v>
      </c>
      <c r="B1084" s="47">
        <f ca="1">IF('Inputs and Results'!$C$15='Inputs and Results'!$C$13, 'Inputs and Results'!$C$13, IF(E1084 &lt;= ('Inputs and Results'!$C$14-'Inputs and Results'!$C$13)/('Inputs and Results'!$C$15-'Inputs and Results'!$C$13), 'Inputs and Results'!$C$13 + SQRT(E1084*('Inputs and Results'!$C$15-'Inputs and Results'!$C$13)*('Inputs and Results'!$C$14-'Inputs and Results'!$C$13)), 'Inputs and Results'!$C$15 - SQRT((1-E1084)*('Inputs and Results'!$C$15-'Inputs and Results'!$C$13)*('Inputs and Results'!$C$15-'Inputs and Results'!$C$14))))</f>
        <v>2.336298650238767</v>
      </c>
      <c r="C1084" s="47">
        <f ca="1">IF('Inputs and Results'!$G$15='Inputs and Results'!$G$13, 'Inputs and Results'!$G$13, IF(F1084 &lt;= ('Inputs and Results'!$G$14-'Inputs and Results'!$G$13)/('Inputs and Results'!$G$15-'Inputs and Results'!$G$13), 'Inputs and Results'!$G$13 + SQRT(F1084*('Inputs and Results'!$G$15-'Inputs and Results'!$G$13)*('Inputs and Results'!$G$14-'Inputs and Results'!$G$13)), 'Inputs and Results'!$G$15 - SQRT((1-F1084)*('Inputs and Results'!$G$15-'Inputs and Results'!$G$13)*('Inputs and Results'!$G$15-'Inputs and Results'!$G$14))))</f>
        <v>1105.5870880132675</v>
      </c>
      <c r="D1084">
        <f t="shared" ca="1" si="68"/>
        <v>2582.9816214468055</v>
      </c>
      <c r="E1084">
        <f t="shared" ca="1" si="71"/>
        <v>0.9510556131472353</v>
      </c>
      <c r="F1084">
        <f t="shared" ca="1" si="71"/>
        <v>0.98949143232900261</v>
      </c>
    </row>
    <row r="1085" spans="1:6" ht="15.75" customHeight="1" x14ac:dyDescent="0.2">
      <c r="A1085">
        <v>1084</v>
      </c>
      <c r="B1085" s="47">
        <f ca="1">IF('Inputs and Results'!$C$15='Inputs and Results'!$C$13, 'Inputs and Results'!$C$13, IF(E1085 &lt;= ('Inputs and Results'!$C$14-'Inputs and Results'!$C$13)/('Inputs and Results'!$C$15-'Inputs and Results'!$C$13), 'Inputs and Results'!$C$13 + SQRT(E1085*('Inputs and Results'!$C$15-'Inputs and Results'!$C$13)*('Inputs and Results'!$C$14-'Inputs and Results'!$C$13)), 'Inputs and Results'!$C$15 - SQRT((1-E1085)*('Inputs and Results'!$C$15-'Inputs and Results'!$C$13)*('Inputs and Results'!$C$15-'Inputs and Results'!$C$14))))</f>
        <v>0.96217694940054921</v>
      </c>
      <c r="C1085" s="47">
        <f ca="1">IF('Inputs and Results'!$G$15='Inputs and Results'!$G$13, 'Inputs and Results'!$G$13, IF(F1085 &lt;= ('Inputs and Results'!$G$14-'Inputs and Results'!$G$13)/('Inputs and Results'!$G$15-'Inputs and Results'!$G$13), 'Inputs and Results'!$G$13 + SQRT(F1085*('Inputs and Results'!$G$15-'Inputs and Results'!$G$13)*('Inputs and Results'!$G$14-'Inputs and Results'!$G$13)), 'Inputs and Results'!$G$15 - SQRT((1-F1085)*('Inputs and Results'!$G$15-'Inputs and Results'!$G$13)*('Inputs and Results'!$G$15-'Inputs and Results'!$G$14))))</f>
        <v>549.4078619358279</v>
      </c>
      <c r="D1085">
        <f t="shared" ca="1" si="68"/>
        <v>528.62758057409303</v>
      </c>
      <c r="E1085">
        <f t="shared" ca="1" si="71"/>
        <v>0.53858635716061654</v>
      </c>
      <c r="F1085">
        <f t="shared" ca="1" si="71"/>
        <v>0.50100250976914495</v>
      </c>
    </row>
    <row r="1086" spans="1:6" ht="15.75" customHeight="1" x14ac:dyDescent="0.2">
      <c r="A1086">
        <v>1085</v>
      </c>
      <c r="B1086" s="47">
        <f ca="1">IF('Inputs and Results'!$C$15='Inputs and Results'!$C$13, 'Inputs and Results'!$C$13, IF(E1086 &lt;= ('Inputs and Results'!$C$14-'Inputs and Results'!$C$13)/('Inputs and Results'!$C$15-'Inputs and Results'!$C$13), 'Inputs and Results'!$C$13 + SQRT(E1086*('Inputs and Results'!$C$15-'Inputs and Results'!$C$13)*('Inputs and Results'!$C$14-'Inputs and Results'!$C$13)), 'Inputs and Results'!$C$15 - SQRT((1-E1086)*('Inputs and Results'!$C$15-'Inputs and Results'!$C$13)*('Inputs and Results'!$C$15-'Inputs and Results'!$C$14))))</f>
        <v>0.18380502015883637</v>
      </c>
      <c r="C1086" s="47">
        <f ca="1">IF('Inputs and Results'!$G$15='Inputs and Results'!$G$13, 'Inputs and Results'!$G$13, IF(F1086 &lt;= ('Inputs and Results'!$G$14-'Inputs and Results'!$G$13)/('Inputs and Results'!$G$15-'Inputs and Results'!$G$13), 'Inputs and Results'!$G$13 + SQRT(F1086*('Inputs and Results'!$G$15-'Inputs and Results'!$G$13)*('Inputs and Results'!$G$14-'Inputs and Results'!$G$13)), 'Inputs and Results'!$G$15 - SQRT((1-F1086)*('Inputs and Results'!$G$15-'Inputs and Results'!$G$13)*('Inputs and Results'!$G$15-'Inputs and Results'!$G$14))))</f>
        <v>799.77300893436507</v>
      </c>
      <c r="D1086">
        <f t="shared" ca="1" si="68"/>
        <v>147.0022940296742</v>
      </c>
      <c r="E1086">
        <f t="shared" ca="1" si="71"/>
        <v>0.1187828706130476</v>
      </c>
      <c r="F1086">
        <f t="shared" ca="1" si="71"/>
        <v>0.8111602193510431</v>
      </c>
    </row>
    <row r="1087" spans="1:6" ht="15.75" customHeight="1" x14ac:dyDescent="0.2">
      <c r="A1087">
        <v>1086</v>
      </c>
      <c r="B1087" s="47">
        <f ca="1">IF('Inputs and Results'!$C$15='Inputs and Results'!$C$13, 'Inputs and Results'!$C$13, IF(E1087 &lt;= ('Inputs and Results'!$C$14-'Inputs and Results'!$C$13)/('Inputs and Results'!$C$15-'Inputs and Results'!$C$13), 'Inputs and Results'!$C$13 + SQRT(E1087*('Inputs and Results'!$C$15-'Inputs and Results'!$C$13)*('Inputs and Results'!$C$14-'Inputs and Results'!$C$13)), 'Inputs and Results'!$C$15 - SQRT((1-E1087)*('Inputs and Results'!$C$15-'Inputs and Results'!$C$13)*('Inputs and Results'!$C$15-'Inputs and Results'!$C$14))))</f>
        <v>0.32436935075449336</v>
      </c>
      <c r="C1087" s="47">
        <f ca="1">IF('Inputs and Results'!$G$15='Inputs and Results'!$G$13, 'Inputs and Results'!$G$13, IF(F1087 &lt;= ('Inputs and Results'!$G$14-'Inputs and Results'!$G$13)/('Inputs and Results'!$G$15-'Inputs and Results'!$G$13), 'Inputs and Results'!$G$13 + SQRT(F1087*('Inputs and Results'!$G$15-'Inputs and Results'!$G$13)*('Inputs and Results'!$G$14-'Inputs and Results'!$G$13)), 'Inputs and Results'!$G$15 - SQRT((1-F1087)*('Inputs and Results'!$G$15-'Inputs and Results'!$G$13)*('Inputs and Results'!$G$15-'Inputs and Results'!$G$14))))</f>
        <v>343.50335070858796</v>
      </c>
      <c r="D1087">
        <f t="shared" ca="1" si="68"/>
        <v>111.42195885133771</v>
      </c>
      <c r="E1087">
        <f t="shared" ca="1" si="71"/>
        <v>0.20455562542422989</v>
      </c>
      <c r="F1087">
        <f t="shared" ca="1" si="71"/>
        <v>0.13516735191128937</v>
      </c>
    </row>
    <row r="1088" spans="1:6" ht="15.75" customHeight="1" x14ac:dyDescent="0.2">
      <c r="A1088">
        <v>1087</v>
      </c>
      <c r="B1088" s="47">
        <f ca="1">IF('Inputs and Results'!$C$15='Inputs and Results'!$C$13, 'Inputs and Results'!$C$13, IF(E1088 &lt;= ('Inputs and Results'!$C$14-'Inputs and Results'!$C$13)/('Inputs and Results'!$C$15-'Inputs and Results'!$C$13), 'Inputs and Results'!$C$13 + SQRT(E1088*('Inputs and Results'!$C$15-'Inputs and Results'!$C$13)*('Inputs and Results'!$C$14-'Inputs and Results'!$C$13)), 'Inputs and Results'!$C$15 - SQRT((1-E1088)*('Inputs and Results'!$C$15-'Inputs and Results'!$C$13)*('Inputs and Results'!$C$15-'Inputs and Results'!$C$14))))</f>
        <v>0.95996110410144508</v>
      </c>
      <c r="C1088" s="47">
        <f ca="1">IF('Inputs and Results'!$G$15='Inputs and Results'!$G$13, 'Inputs and Results'!$G$13, IF(F1088 &lt;= ('Inputs and Results'!$G$14-'Inputs and Results'!$G$13)/('Inputs and Results'!$G$15-'Inputs and Results'!$G$13), 'Inputs and Results'!$G$13 + SQRT(F1088*('Inputs and Results'!$G$15-'Inputs and Results'!$G$13)*('Inputs and Results'!$G$14-'Inputs and Results'!$G$13)), 'Inputs and Results'!$G$15 - SQRT((1-F1088)*('Inputs and Results'!$G$15-'Inputs and Results'!$G$13)*('Inputs and Results'!$G$15-'Inputs and Results'!$G$14))))</f>
        <v>546.22379477205322</v>
      </c>
      <c r="D1088">
        <f t="shared" ca="1" si="68"/>
        <v>524.35359711586136</v>
      </c>
      <c r="E1088">
        <f t="shared" ca="1" si="71"/>
        <v>0.5375823670245562</v>
      </c>
      <c r="F1088">
        <f t="shared" ca="1" si="71"/>
        <v>0.49610626399542768</v>
      </c>
    </row>
    <row r="1089" spans="1:6" ht="15.75" customHeight="1" x14ac:dyDescent="0.2">
      <c r="A1089">
        <v>1088</v>
      </c>
      <c r="B1089" s="47">
        <f ca="1">IF('Inputs and Results'!$C$15='Inputs and Results'!$C$13, 'Inputs and Results'!$C$13, IF(E1089 &lt;= ('Inputs and Results'!$C$14-'Inputs and Results'!$C$13)/('Inputs and Results'!$C$15-'Inputs and Results'!$C$13), 'Inputs and Results'!$C$13 + SQRT(E1089*('Inputs and Results'!$C$15-'Inputs and Results'!$C$13)*('Inputs and Results'!$C$14-'Inputs and Results'!$C$13)), 'Inputs and Results'!$C$15 - SQRT((1-E1089)*('Inputs and Results'!$C$15-'Inputs and Results'!$C$13)*('Inputs and Results'!$C$15-'Inputs and Results'!$C$14))))</f>
        <v>2.7478634097058752E-2</v>
      </c>
      <c r="C1089" s="47">
        <f ca="1">IF('Inputs and Results'!$G$15='Inputs and Results'!$G$13, 'Inputs and Results'!$G$13, IF(F1089 &lt;= ('Inputs and Results'!$G$14-'Inputs and Results'!$G$13)/('Inputs and Results'!$G$15-'Inputs and Results'!$G$13), 'Inputs and Results'!$G$13 + SQRT(F1089*('Inputs and Results'!$G$15-'Inputs and Results'!$G$13)*('Inputs and Results'!$G$14-'Inputs and Results'!$G$13)), 'Inputs and Results'!$G$15 - SQRT((1-F1089)*('Inputs and Results'!$G$15-'Inputs and Results'!$G$13)*('Inputs and Results'!$G$15-'Inputs and Results'!$G$14))))</f>
        <v>289.8021800276872</v>
      </c>
      <c r="D1089">
        <f t="shared" ca="1" si="68"/>
        <v>7.9633680655107639</v>
      </c>
      <c r="E1089">
        <f t="shared" ca="1" si="71"/>
        <v>1.8235192138945755E-2</v>
      </c>
      <c r="F1089">
        <f t="shared" ca="1" si="71"/>
        <v>2.3319939165460379E-2</v>
      </c>
    </row>
    <row r="1090" spans="1:6" ht="15.75" customHeight="1" x14ac:dyDescent="0.2">
      <c r="A1090">
        <v>1089</v>
      </c>
      <c r="B1090" s="47">
        <f ca="1">IF('Inputs and Results'!$C$15='Inputs and Results'!$C$13, 'Inputs and Results'!$C$13, IF(E1090 &lt;= ('Inputs and Results'!$C$14-'Inputs and Results'!$C$13)/('Inputs and Results'!$C$15-'Inputs and Results'!$C$13), 'Inputs and Results'!$C$13 + SQRT(E1090*('Inputs and Results'!$C$15-'Inputs and Results'!$C$13)*('Inputs and Results'!$C$14-'Inputs and Results'!$C$13)), 'Inputs and Results'!$C$15 - SQRT((1-E1090)*('Inputs and Results'!$C$15-'Inputs and Results'!$C$13)*('Inputs and Results'!$C$15-'Inputs and Results'!$C$14))))</f>
        <v>2.1122735631896465</v>
      </c>
      <c r="C1090" s="47">
        <f ca="1">IF('Inputs and Results'!$G$15='Inputs and Results'!$G$13, 'Inputs and Results'!$G$13, IF(F1090 &lt;= ('Inputs and Results'!$G$14-'Inputs and Results'!$G$13)/('Inputs and Results'!$G$15-'Inputs and Results'!$G$13), 'Inputs and Results'!$G$13 + SQRT(F1090*('Inputs and Results'!$G$15-'Inputs and Results'!$G$13)*('Inputs and Results'!$G$14-'Inputs and Results'!$G$13)), 'Inputs and Results'!$G$15 - SQRT((1-F1090)*('Inputs and Results'!$G$15-'Inputs and Results'!$G$13)*('Inputs and Results'!$G$15-'Inputs and Results'!$G$14))))</f>
        <v>646.84636552057145</v>
      </c>
      <c r="D1090">
        <f t="shared" ref="D1090:D1153" ca="1" si="72">B1090*C1090</f>
        <v>1366.3164773344099</v>
      </c>
      <c r="E1090">
        <f t="shared" ca="1" si="71"/>
        <v>0.91243797482088818</v>
      </c>
      <c r="F1090">
        <f t="shared" ca="1" si="71"/>
        <v>0.63927829079494958</v>
      </c>
    </row>
    <row r="1091" spans="1:6" ht="15.75" customHeight="1" x14ac:dyDescent="0.2">
      <c r="A1091">
        <v>1090</v>
      </c>
      <c r="B1091" s="47">
        <f ca="1">IF('Inputs and Results'!$C$15='Inputs and Results'!$C$13, 'Inputs and Results'!$C$13, IF(E1091 &lt;= ('Inputs and Results'!$C$14-'Inputs and Results'!$C$13)/('Inputs and Results'!$C$15-'Inputs and Results'!$C$13), 'Inputs and Results'!$C$13 + SQRT(E1091*('Inputs and Results'!$C$15-'Inputs and Results'!$C$13)*('Inputs and Results'!$C$14-'Inputs and Results'!$C$13)), 'Inputs and Results'!$C$15 - SQRT((1-E1091)*('Inputs and Results'!$C$15-'Inputs and Results'!$C$13)*('Inputs and Results'!$C$15-'Inputs and Results'!$C$14))))</f>
        <v>1.6798710565898758</v>
      </c>
      <c r="C1091" s="47">
        <f ca="1">IF('Inputs and Results'!$G$15='Inputs and Results'!$G$13, 'Inputs and Results'!$G$13, IF(F1091 &lt;= ('Inputs and Results'!$G$14-'Inputs and Results'!$G$13)/('Inputs and Results'!$G$15-'Inputs and Results'!$G$13), 'Inputs and Results'!$G$13 + SQRT(F1091*('Inputs and Results'!$G$15-'Inputs and Results'!$G$13)*('Inputs and Results'!$G$14-'Inputs and Results'!$G$13)), 'Inputs and Results'!$G$15 - SQRT((1-F1091)*('Inputs and Results'!$G$15-'Inputs and Results'!$G$13)*('Inputs and Results'!$G$15-'Inputs and Results'!$G$14))))</f>
        <v>479.93870123739543</v>
      </c>
      <c r="D1091">
        <f t="shared" ca="1" si="72"/>
        <v>806.23513314603622</v>
      </c>
      <c r="E1091">
        <f t="shared" ca="1" si="71"/>
        <v>0.80636217475231875</v>
      </c>
      <c r="F1091">
        <f t="shared" ca="1" si="71"/>
        <v>0.38874886503282813</v>
      </c>
    </row>
    <row r="1092" spans="1:6" ht="15.75" customHeight="1" x14ac:dyDescent="0.2">
      <c r="A1092">
        <v>1091</v>
      </c>
      <c r="B1092" s="47">
        <f ca="1">IF('Inputs and Results'!$C$15='Inputs and Results'!$C$13, 'Inputs and Results'!$C$13, IF(E1092 &lt;= ('Inputs and Results'!$C$14-'Inputs and Results'!$C$13)/('Inputs and Results'!$C$15-'Inputs and Results'!$C$13), 'Inputs and Results'!$C$13 + SQRT(E1092*('Inputs and Results'!$C$15-'Inputs and Results'!$C$13)*('Inputs and Results'!$C$14-'Inputs and Results'!$C$13)), 'Inputs and Results'!$C$15 - SQRT((1-E1092)*('Inputs and Results'!$C$15-'Inputs and Results'!$C$13)*('Inputs and Results'!$C$15-'Inputs and Results'!$C$14))))</f>
        <v>2.3046918300426116</v>
      </c>
      <c r="C1092" s="47">
        <f ca="1">IF('Inputs and Results'!$G$15='Inputs and Results'!$G$13, 'Inputs and Results'!$G$13, IF(F1092 &lt;= ('Inputs and Results'!$G$14-'Inputs and Results'!$G$13)/('Inputs and Results'!$G$15-'Inputs and Results'!$G$13), 'Inputs and Results'!$G$13 + SQRT(F1092*('Inputs and Results'!$G$15-'Inputs and Results'!$G$13)*('Inputs and Results'!$G$14-'Inputs and Results'!$G$13)), 'Inputs and Results'!$G$15 - SQRT((1-F1092)*('Inputs and Results'!$G$15-'Inputs and Results'!$G$13)*('Inputs and Results'!$G$15-'Inputs and Results'!$G$14))))</f>
        <v>348.67527006524722</v>
      </c>
      <c r="D1092">
        <f t="shared" ca="1" si="72"/>
        <v>803.58904625727644</v>
      </c>
      <c r="E1092">
        <f t="shared" ca="1" si="71"/>
        <v>0.9462829498656119</v>
      </c>
      <c r="F1092">
        <f t="shared" ca="1" si="71"/>
        <v>0.14558032941289134</v>
      </c>
    </row>
    <row r="1093" spans="1:6" ht="15.75" customHeight="1" x14ac:dyDescent="0.2">
      <c r="A1093">
        <v>1092</v>
      </c>
      <c r="B1093" s="47">
        <f ca="1">IF('Inputs and Results'!$C$15='Inputs and Results'!$C$13, 'Inputs and Results'!$C$13, IF(E1093 &lt;= ('Inputs and Results'!$C$14-'Inputs and Results'!$C$13)/('Inputs and Results'!$C$15-'Inputs and Results'!$C$13), 'Inputs and Results'!$C$13 + SQRT(E1093*('Inputs and Results'!$C$15-'Inputs and Results'!$C$13)*('Inputs and Results'!$C$14-'Inputs and Results'!$C$13)), 'Inputs and Results'!$C$15 - SQRT((1-E1093)*('Inputs and Results'!$C$15-'Inputs and Results'!$C$13)*('Inputs and Results'!$C$15-'Inputs and Results'!$C$14))))</f>
        <v>1.740335776596017</v>
      </c>
      <c r="C1093" s="47">
        <f ca="1">IF('Inputs and Results'!$G$15='Inputs and Results'!$G$13, 'Inputs and Results'!$G$13, IF(F1093 &lt;= ('Inputs and Results'!$G$14-'Inputs and Results'!$G$13)/('Inputs and Results'!$G$15-'Inputs and Results'!$G$13), 'Inputs and Results'!$G$13 + SQRT(F1093*('Inputs and Results'!$G$15-'Inputs and Results'!$G$13)*('Inputs and Results'!$G$14-'Inputs and Results'!$G$13)), 'Inputs and Results'!$G$15 - SQRT((1-F1093)*('Inputs and Results'!$G$15-'Inputs and Results'!$G$13)*('Inputs and Results'!$G$15-'Inputs and Results'!$G$14))))</f>
        <v>360.50428797104644</v>
      </c>
      <c r="D1093">
        <f t="shared" ca="1" si="72"/>
        <v>627.3985099722853</v>
      </c>
      <c r="E1093">
        <f t="shared" ca="1" si="71"/>
        <v>0.82369400491956002</v>
      </c>
      <c r="F1093">
        <f t="shared" ca="1" si="71"/>
        <v>0.16915941281428315</v>
      </c>
    </row>
    <row r="1094" spans="1:6" ht="15.75" customHeight="1" x14ac:dyDescent="0.2">
      <c r="A1094">
        <v>1093</v>
      </c>
      <c r="B1094" s="47">
        <f ca="1">IF('Inputs and Results'!$C$15='Inputs and Results'!$C$13, 'Inputs and Results'!$C$13, IF(E1094 &lt;= ('Inputs and Results'!$C$14-'Inputs and Results'!$C$13)/('Inputs and Results'!$C$15-'Inputs and Results'!$C$13), 'Inputs and Results'!$C$13 + SQRT(E1094*('Inputs and Results'!$C$15-'Inputs and Results'!$C$13)*('Inputs and Results'!$C$14-'Inputs and Results'!$C$13)), 'Inputs and Results'!$C$15 - SQRT((1-E1094)*('Inputs and Results'!$C$15-'Inputs and Results'!$C$13)*('Inputs and Results'!$C$15-'Inputs and Results'!$C$14))))</f>
        <v>1.0560069649075152</v>
      </c>
      <c r="C1094" s="47">
        <f ca="1">IF('Inputs and Results'!$G$15='Inputs and Results'!$G$13, 'Inputs and Results'!$G$13, IF(F1094 &lt;= ('Inputs and Results'!$G$14-'Inputs and Results'!$G$13)/('Inputs and Results'!$G$15-'Inputs and Results'!$G$13), 'Inputs and Results'!$G$13 + SQRT(F1094*('Inputs and Results'!$G$15-'Inputs and Results'!$G$13)*('Inputs and Results'!$G$14-'Inputs and Results'!$G$13)), 'Inputs and Results'!$G$15 - SQRT((1-F1094)*('Inputs and Results'!$G$15-'Inputs and Results'!$G$13)*('Inputs and Results'!$G$15-'Inputs and Results'!$G$14))))</f>
        <v>660.72656174457495</v>
      </c>
      <c r="D1094">
        <f t="shared" ca="1" si="72"/>
        <v>697.73185110166651</v>
      </c>
      <c r="E1094">
        <f t="shared" ca="1" si="71"/>
        <v>0.58009900883465659</v>
      </c>
      <c r="F1094">
        <f t="shared" ca="1" si="71"/>
        <v>0.65715422715027016</v>
      </c>
    </row>
    <row r="1095" spans="1:6" ht="15.75" customHeight="1" x14ac:dyDescent="0.2">
      <c r="A1095">
        <v>1094</v>
      </c>
      <c r="B1095" s="47">
        <f ca="1">IF('Inputs and Results'!$C$15='Inputs and Results'!$C$13, 'Inputs and Results'!$C$13, IF(E1095 &lt;= ('Inputs and Results'!$C$14-'Inputs and Results'!$C$13)/('Inputs and Results'!$C$15-'Inputs and Results'!$C$13), 'Inputs and Results'!$C$13 + SQRT(E1095*('Inputs and Results'!$C$15-'Inputs and Results'!$C$13)*('Inputs and Results'!$C$14-'Inputs and Results'!$C$13)), 'Inputs and Results'!$C$15 - SQRT((1-E1095)*('Inputs and Results'!$C$15-'Inputs and Results'!$C$13)*('Inputs and Results'!$C$15-'Inputs and Results'!$C$14))))</f>
        <v>0.67727504908553327</v>
      </c>
      <c r="C1095" s="47">
        <f ca="1">IF('Inputs and Results'!$G$15='Inputs and Results'!$G$13, 'Inputs and Results'!$G$13, IF(F1095 &lt;= ('Inputs and Results'!$G$14-'Inputs and Results'!$G$13)/('Inputs and Results'!$G$15-'Inputs and Results'!$G$13), 'Inputs and Results'!$G$13 + SQRT(F1095*('Inputs and Results'!$G$15-'Inputs and Results'!$G$13)*('Inputs and Results'!$G$14-'Inputs and Results'!$G$13)), 'Inputs and Results'!$G$15 - SQRT((1-F1095)*('Inputs and Results'!$G$15-'Inputs and Results'!$G$13)*('Inputs and Results'!$G$15-'Inputs and Results'!$G$14))))</f>
        <v>919.11793531209139</v>
      </c>
      <c r="D1095">
        <f t="shared" ca="1" si="72"/>
        <v>622.4956447538907</v>
      </c>
      <c r="E1095">
        <f t="shared" ca="1" si="71"/>
        <v>0.40054986693326533</v>
      </c>
      <c r="F1095">
        <f t="shared" ca="1" si="71"/>
        <v>0.90699018997744452</v>
      </c>
    </row>
    <row r="1096" spans="1:6" ht="15.75" customHeight="1" x14ac:dyDescent="0.2">
      <c r="A1096">
        <v>1095</v>
      </c>
      <c r="B1096" s="47">
        <f ca="1">IF('Inputs and Results'!$C$15='Inputs and Results'!$C$13, 'Inputs and Results'!$C$13, IF(E1096 &lt;= ('Inputs and Results'!$C$14-'Inputs and Results'!$C$13)/('Inputs and Results'!$C$15-'Inputs and Results'!$C$13), 'Inputs and Results'!$C$13 + SQRT(E1096*('Inputs and Results'!$C$15-'Inputs and Results'!$C$13)*('Inputs and Results'!$C$14-'Inputs and Results'!$C$13)), 'Inputs and Results'!$C$15 - SQRT((1-E1096)*('Inputs and Results'!$C$15-'Inputs and Results'!$C$13)*('Inputs and Results'!$C$15-'Inputs and Results'!$C$14))))</f>
        <v>1.9492537469433406</v>
      </c>
      <c r="C1096" s="47">
        <f ca="1">IF('Inputs and Results'!$G$15='Inputs and Results'!$G$13, 'Inputs and Results'!$G$13, IF(F1096 &lt;= ('Inputs and Results'!$G$14-'Inputs and Results'!$G$13)/('Inputs and Results'!$G$15-'Inputs and Results'!$G$13), 'Inputs and Results'!$G$13 + SQRT(F1096*('Inputs and Results'!$G$15-'Inputs and Results'!$G$13)*('Inputs and Results'!$G$14-'Inputs and Results'!$G$13)), 'Inputs and Results'!$G$15 - SQRT((1-F1096)*('Inputs and Results'!$G$15-'Inputs and Results'!$G$13)*('Inputs and Results'!$G$15-'Inputs and Results'!$G$14))))</f>
        <v>392.30062837797163</v>
      </c>
      <c r="D1096">
        <f t="shared" ca="1" si="72"/>
        <v>764.69346979398824</v>
      </c>
      <c r="E1096">
        <f t="shared" ca="1" si="71"/>
        <v>0.87732581240971008</v>
      </c>
      <c r="F1096">
        <f t="shared" ca="1" si="71"/>
        <v>0.23090457202773818</v>
      </c>
    </row>
    <row r="1097" spans="1:6" ht="15.75" customHeight="1" x14ac:dyDescent="0.2">
      <c r="A1097">
        <v>1096</v>
      </c>
      <c r="B1097" s="47">
        <f ca="1">IF('Inputs and Results'!$C$15='Inputs and Results'!$C$13, 'Inputs and Results'!$C$13, IF(E1097 &lt;= ('Inputs and Results'!$C$14-'Inputs and Results'!$C$13)/('Inputs and Results'!$C$15-'Inputs and Results'!$C$13), 'Inputs and Results'!$C$13 + SQRT(E1097*('Inputs and Results'!$C$15-'Inputs and Results'!$C$13)*('Inputs and Results'!$C$14-'Inputs and Results'!$C$13)), 'Inputs and Results'!$C$15 - SQRT((1-E1097)*('Inputs and Results'!$C$15-'Inputs and Results'!$C$13)*('Inputs and Results'!$C$15-'Inputs and Results'!$C$14))))</f>
        <v>1.1861945015245992</v>
      </c>
      <c r="C1097" s="47">
        <f ca="1">IF('Inputs and Results'!$G$15='Inputs and Results'!$G$13, 'Inputs and Results'!$G$13, IF(F1097 &lt;= ('Inputs and Results'!$G$14-'Inputs and Results'!$G$13)/('Inputs and Results'!$G$15-'Inputs and Results'!$G$13), 'Inputs and Results'!$G$13 + SQRT(F1097*('Inputs and Results'!$G$15-'Inputs and Results'!$G$13)*('Inputs and Results'!$G$14-'Inputs and Results'!$G$13)), 'Inputs and Results'!$G$15 - SQRT((1-F1097)*('Inputs and Results'!$G$15-'Inputs and Results'!$G$13)*('Inputs and Results'!$G$15-'Inputs and Results'!$G$14))))</f>
        <v>672.06092162612924</v>
      </c>
      <c r="D1097">
        <f t="shared" ca="1" si="72"/>
        <v>797.19496992246911</v>
      </c>
      <c r="E1097">
        <f t="shared" ca="1" si="71"/>
        <v>0.63445662374448919</v>
      </c>
      <c r="F1097">
        <f t="shared" ca="1" si="71"/>
        <v>0.67141452668020996</v>
      </c>
    </row>
    <row r="1098" spans="1:6" ht="15.75" customHeight="1" x14ac:dyDescent="0.2">
      <c r="A1098">
        <v>1097</v>
      </c>
      <c r="B1098" s="47">
        <f ca="1">IF('Inputs and Results'!$C$15='Inputs and Results'!$C$13, 'Inputs and Results'!$C$13, IF(E1098 &lt;= ('Inputs and Results'!$C$14-'Inputs and Results'!$C$13)/('Inputs and Results'!$C$15-'Inputs and Results'!$C$13), 'Inputs and Results'!$C$13 + SQRT(E1098*('Inputs and Results'!$C$15-'Inputs and Results'!$C$13)*('Inputs and Results'!$C$14-'Inputs and Results'!$C$13)), 'Inputs and Results'!$C$15 - SQRT((1-E1098)*('Inputs and Results'!$C$15-'Inputs and Results'!$C$13)*('Inputs and Results'!$C$15-'Inputs and Results'!$C$14))))</f>
        <v>0.98758430767142347</v>
      </c>
      <c r="C1098" s="47">
        <f ca="1">IF('Inputs and Results'!$G$15='Inputs and Results'!$G$13, 'Inputs and Results'!$G$13, IF(F1098 &lt;= ('Inputs and Results'!$G$14-'Inputs and Results'!$G$13)/('Inputs and Results'!$G$15-'Inputs and Results'!$G$13), 'Inputs and Results'!$G$13 + SQRT(F1098*('Inputs and Results'!$G$15-'Inputs and Results'!$G$13)*('Inputs and Results'!$G$14-'Inputs and Results'!$G$13)), 'Inputs and Results'!$G$15 - SQRT((1-F1098)*('Inputs and Results'!$G$15-'Inputs and Results'!$G$13)*('Inputs and Results'!$G$15-'Inputs and Results'!$G$14))))</f>
        <v>482.29490727432301</v>
      </c>
      <c r="D1098">
        <f t="shared" ca="1" si="72"/>
        <v>476.30688209396567</v>
      </c>
      <c r="E1098">
        <f t="shared" ca="1" si="71"/>
        <v>0.55002034236329966</v>
      </c>
      <c r="F1098">
        <f t="shared" ca="1" si="71"/>
        <v>0.39274262842237928</v>
      </c>
    </row>
    <row r="1099" spans="1:6" ht="15.75" customHeight="1" x14ac:dyDescent="0.2">
      <c r="A1099">
        <v>1098</v>
      </c>
      <c r="B1099" s="47">
        <f ca="1">IF('Inputs and Results'!$C$15='Inputs and Results'!$C$13, 'Inputs and Results'!$C$13, IF(E1099 &lt;= ('Inputs and Results'!$C$14-'Inputs and Results'!$C$13)/('Inputs and Results'!$C$15-'Inputs and Results'!$C$13), 'Inputs and Results'!$C$13 + SQRT(E1099*('Inputs and Results'!$C$15-'Inputs and Results'!$C$13)*('Inputs and Results'!$C$14-'Inputs and Results'!$C$13)), 'Inputs and Results'!$C$15 - SQRT((1-E1099)*('Inputs and Results'!$C$15-'Inputs and Results'!$C$13)*('Inputs and Results'!$C$15-'Inputs and Results'!$C$14))))</f>
        <v>2.5504755057982269</v>
      </c>
      <c r="C1099" s="47">
        <f ca="1">IF('Inputs and Results'!$G$15='Inputs and Results'!$G$13, 'Inputs and Results'!$G$13, IF(F1099 &lt;= ('Inputs and Results'!$G$14-'Inputs and Results'!$G$13)/('Inputs and Results'!$G$15-'Inputs and Results'!$G$13), 'Inputs and Results'!$G$13 + SQRT(F1099*('Inputs and Results'!$G$15-'Inputs and Results'!$G$13)*('Inputs and Results'!$G$14-'Inputs and Results'!$G$13)), 'Inputs and Results'!$G$15 - SQRT((1-F1099)*('Inputs and Results'!$G$15-'Inputs and Results'!$G$13)*('Inputs and Results'!$G$15-'Inputs and Results'!$G$14))))</f>
        <v>287.01950949762784</v>
      </c>
      <c r="D1099">
        <f t="shared" ca="1" si="72"/>
        <v>732.03622865992133</v>
      </c>
      <c r="E1099">
        <f t="shared" ca="1" si="71"/>
        <v>0.97754752545696</v>
      </c>
      <c r="F1099">
        <f t="shared" ca="1" si="71"/>
        <v>1.7338968479533312E-2</v>
      </c>
    </row>
    <row r="1100" spans="1:6" ht="15.75" customHeight="1" x14ac:dyDescent="0.2">
      <c r="A1100">
        <v>1099</v>
      </c>
      <c r="B1100" s="47">
        <f ca="1">IF('Inputs and Results'!$C$15='Inputs and Results'!$C$13, 'Inputs and Results'!$C$13, IF(E1100 &lt;= ('Inputs and Results'!$C$14-'Inputs and Results'!$C$13)/('Inputs and Results'!$C$15-'Inputs and Results'!$C$13), 'Inputs and Results'!$C$13 + SQRT(E1100*('Inputs and Results'!$C$15-'Inputs and Results'!$C$13)*('Inputs and Results'!$C$14-'Inputs and Results'!$C$13)), 'Inputs and Results'!$C$15 - SQRT((1-E1100)*('Inputs and Results'!$C$15-'Inputs and Results'!$C$13)*('Inputs and Results'!$C$15-'Inputs and Results'!$C$14))))</f>
        <v>0.8474026640036878</v>
      </c>
      <c r="C1100" s="47">
        <f ca="1">IF('Inputs and Results'!$G$15='Inputs and Results'!$G$13, 'Inputs and Results'!$G$13, IF(F1100 &lt;= ('Inputs and Results'!$G$14-'Inputs and Results'!$G$13)/('Inputs and Results'!$G$15-'Inputs and Results'!$G$13), 'Inputs and Results'!$G$13 + SQRT(F1100*('Inputs and Results'!$G$15-'Inputs and Results'!$G$13)*('Inputs and Results'!$G$14-'Inputs and Results'!$G$13)), 'Inputs and Results'!$G$15 - SQRT((1-F1100)*('Inputs and Results'!$G$15-'Inputs and Results'!$G$13)*('Inputs and Results'!$G$15-'Inputs and Results'!$G$14))))</f>
        <v>523.49101423891352</v>
      </c>
      <c r="D1100">
        <f t="shared" ca="1" si="72"/>
        <v>443.60768004804777</v>
      </c>
      <c r="E1100">
        <f t="shared" ca="1" si="71"/>
        <v>0.48514718989573102</v>
      </c>
      <c r="F1100">
        <f t="shared" ca="1" si="71"/>
        <v>0.46045474362180805</v>
      </c>
    </row>
    <row r="1101" spans="1:6" ht="15.75" customHeight="1" x14ac:dyDescent="0.2">
      <c r="A1101">
        <v>1100</v>
      </c>
      <c r="B1101" s="47">
        <f ca="1">IF('Inputs and Results'!$C$15='Inputs and Results'!$C$13, 'Inputs and Results'!$C$13, IF(E1101 &lt;= ('Inputs and Results'!$C$14-'Inputs and Results'!$C$13)/('Inputs and Results'!$C$15-'Inputs and Results'!$C$13), 'Inputs and Results'!$C$13 + SQRT(E1101*('Inputs and Results'!$C$15-'Inputs and Results'!$C$13)*('Inputs and Results'!$C$14-'Inputs and Results'!$C$13)), 'Inputs and Results'!$C$15 - SQRT((1-E1101)*('Inputs and Results'!$C$15-'Inputs and Results'!$C$13)*('Inputs and Results'!$C$15-'Inputs and Results'!$C$14))))</f>
        <v>1.2502786450353798</v>
      </c>
      <c r="C1101" s="47">
        <f ca="1">IF('Inputs and Results'!$G$15='Inputs and Results'!$G$13, 'Inputs and Results'!$G$13, IF(F1101 &lt;= ('Inputs and Results'!$G$14-'Inputs and Results'!$G$13)/('Inputs and Results'!$G$15-'Inputs and Results'!$G$13), 'Inputs and Results'!$G$13 + SQRT(F1101*('Inputs and Results'!$G$15-'Inputs and Results'!$G$13)*('Inputs and Results'!$G$14-'Inputs and Results'!$G$13)), 'Inputs and Results'!$G$15 - SQRT((1-F1101)*('Inputs and Results'!$G$15-'Inputs and Results'!$G$13)*('Inputs and Results'!$G$15-'Inputs and Results'!$G$14))))</f>
        <v>442.11370556752934</v>
      </c>
      <c r="D1101">
        <f t="shared" ca="1" si="72"/>
        <v>552.76532474854139</v>
      </c>
      <c r="E1101">
        <f t="shared" ca="1" si="71"/>
        <v>0.65983057555341929</v>
      </c>
      <c r="F1101">
        <f t="shared" ca="1" si="71"/>
        <v>0.32284381998915213</v>
      </c>
    </row>
    <row r="1102" spans="1:6" ht="15.75" customHeight="1" x14ac:dyDescent="0.2">
      <c r="A1102">
        <v>1101</v>
      </c>
      <c r="B1102" s="47">
        <f ca="1">IF('Inputs and Results'!$C$15='Inputs and Results'!$C$13, 'Inputs and Results'!$C$13, IF(E1102 &lt;= ('Inputs and Results'!$C$14-'Inputs and Results'!$C$13)/('Inputs and Results'!$C$15-'Inputs and Results'!$C$13), 'Inputs and Results'!$C$13 + SQRT(E1102*('Inputs and Results'!$C$15-'Inputs and Results'!$C$13)*('Inputs and Results'!$C$14-'Inputs and Results'!$C$13)), 'Inputs and Results'!$C$15 - SQRT((1-E1102)*('Inputs and Results'!$C$15-'Inputs and Results'!$C$13)*('Inputs and Results'!$C$15-'Inputs and Results'!$C$14))))</f>
        <v>1.2249170847426707</v>
      </c>
      <c r="C1102" s="47">
        <f ca="1">IF('Inputs and Results'!$G$15='Inputs and Results'!$G$13, 'Inputs and Results'!$G$13, IF(F1102 &lt;= ('Inputs and Results'!$G$14-'Inputs and Results'!$G$13)/('Inputs and Results'!$G$15-'Inputs and Results'!$G$13), 'Inputs and Results'!$G$13 + SQRT(F1102*('Inputs and Results'!$G$15-'Inputs and Results'!$G$13)*('Inputs and Results'!$G$14-'Inputs and Results'!$G$13)), 'Inputs and Results'!$G$15 - SQRT((1-F1102)*('Inputs and Results'!$G$15-'Inputs and Results'!$G$13)*('Inputs and Results'!$G$15-'Inputs and Results'!$G$14))))</f>
        <v>292.11522438560371</v>
      </c>
      <c r="D1102">
        <f t="shared" ca="1" si="72"/>
        <v>357.8169290633648</v>
      </c>
      <c r="E1102">
        <f t="shared" ref="E1102:F1121" ca="1" si="73">RAND()</f>
        <v>0.64989784932906014</v>
      </c>
      <c r="F1102">
        <f t="shared" ca="1" si="73"/>
        <v>2.8277617101268748E-2</v>
      </c>
    </row>
    <row r="1103" spans="1:6" ht="15.75" customHeight="1" x14ac:dyDescent="0.2">
      <c r="A1103">
        <v>1102</v>
      </c>
      <c r="B1103" s="47">
        <f ca="1">IF('Inputs and Results'!$C$15='Inputs and Results'!$C$13, 'Inputs and Results'!$C$13, IF(E1103 &lt;= ('Inputs and Results'!$C$14-'Inputs and Results'!$C$13)/('Inputs and Results'!$C$15-'Inputs and Results'!$C$13), 'Inputs and Results'!$C$13 + SQRT(E1103*('Inputs and Results'!$C$15-'Inputs and Results'!$C$13)*('Inputs and Results'!$C$14-'Inputs and Results'!$C$13)), 'Inputs and Results'!$C$15 - SQRT((1-E1103)*('Inputs and Results'!$C$15-'Inputs and Results'!$C$13)*('Inputs and Results'!$C$15-'Inputs and Results'!$C$14))))</f>
        <v>0.74140913261208796</v>
      </c>
      <c r="C1103" s="47">
        <f ca="1">IF('Inputs and Results'!$G$15='Inputs and Results'!$G$13, 'Inputs and Results'!$G$13, IF(F1103 &lt;= ('Inputs and Results'!$G$14-'Inputs and Results'!$G$13)/('Inputs and Results'!$G$15-'Inputs and Results'!$G$13), 'Inputs and Results'!$G$13 + SQRT(F1103*('Inputs and Results'!$G$15-'Inputs and Results'!$G$13)*('Inputs and Results'!$G$14-'Inputs and Results'!$G$13)), 'Inputs and Results'!$G$15 - SQRT((1-F1103)*('Inputs and Results'!$G$15-'Inputs and Results'!$G$13)*('Inputs and Results'!$G$15-'Inputs and Results'!$G$14))))</f>
        <v>852.62708940804146</v>
      </c>
      <c r="D1103">
        <f t="shared" ca="1" si="72"/>
        <v>632.14551079958517</v>
      </c>
      <c r="E1103">
        <f t="shared" ca="1" si="73"/>
        <v>0.4331963659724356</v>
      </c>
      <c r="F1103">
        <f t="shared" ca="1" si="73"/>
        <v>0.85774333118402812</v>
      </c>
    </row>
    <row r="1104" spans="1:6" ht="15.75" customHeight="1" x14ac:dyDescent="0.2">
      <c r="A1104">
        <v>1103</v>
      </c>
      <c r="B1104" s="47">
        <f ca="1">IF('Inputs and Results'!$C$15='Inputs and Results'!$C$13, 'Inputs and Results'!$C$13, IF(E1104 &lt;= ('Inputs and Results'!$C$14-'Inputs and Results'!$C$13)/('Inputs and Results'!$C$15-'Inputs and Results'!$C$13), 'Inputs and Results'!$C$13 + SQRT(E1104*('Inputs and Results'!$C$15-'Inputs and Results'!$C$13)*('Inputs and Results'!$C$14-'Inputs and Results'!$C$13)), 'Inputs and Results'!$C$15 - SQRT((1-E1104)*('Inputs and Results'!$C$15-'Inputs and Results'!$C$13)*('Inputs and Results'!$C$15-'Inputs and Results'!$C$14))))</f>
        <v>0.44874432687553201</v>
      </c>
      <c r="C1104" s="47">
        <f ca="1">IF('Inputs and Results'!$G$15='Inputs and Results'!$G$13, 'Inputs and Results'!$G$13, IF(F1104 &lt;= ('Inputs and Results'!$G$14-'Inputs and Results'!$G$13)/('Inputs and Results'!$G$15-'Inputs and Results'!$G$13), 'Inputs and Results'!$G$13 + SQRT(F1104*('Inputs and Results'!$G$15-'Inputs and Results'!$G$13)*('Inputs and Results'!$G$14-'Inputs and Results'!$G$13)), 'Inputs and Results'!$G$15 - SQRT((1-F1104)*('Inputs and Results'!$G$15-'Inputs and Results'!$G$13)*('Inputs and Results'!$G$15-'Inputs and Results'!$G$14))))</f>
        <v>415.19898826771418</v>
      </c>
      <c r="D1104">
        <f t="shared" ca="1" si="72"/>
        <v>186.31819050959731</v>
      </c>
      <c r="E1104">
        <f t="shared" ca="1" si="73"/>
        <v>0.27678827670557982</v>
      </c>
      <c r="F1104">
        <f t="shared" ca="1" si="73"/>
        <v>0.27389429653126951</v>
      </c>
    </row>
    <row r="1105" spans="1:6" ht="15.75" customHeight="1" x14ac:dyDescent="0.2">
      <c r="A1105">
        <v>1104</v>
      </c>
      <c r="B1105" s="47">
        <f ca="1">IF('Inputs and Results'!$C$15='Inputs and Results'!$C$13, 'Inputs and Results'!$C$13, IF(E1105 &lt;= ('Inputs and Results'!$C$14-'Inputs and Results'!$C$13)/('Inputs and Results'!$C$15-'Inputs and Results'!$C$13), 'Inputs and Results'!$C$13 + SQRT(E1105*('Inputs and Results'!$C$15-'Inputs and Results'!$C$13)*('Inputs and Results'!$C$14-'Inputs and Results'!$C$13)), 'Inputs and Results'!$C$15 - SQRT((1-E1105)*('Inputs and Results'!$C$15-'Inputs and Results'!$C$13)*('Inputs and Results'!$C$15-'Inputs and Results'!$C$14))))</f>
        <v>0.27567602353760146</v>
      </c>
      <c r="C1105" s="47">
        <f ca="1">IF('Inputs and Results'!$G$15='Inputs and Results'!$G$13, 'Inputs and Results'!$G$13, IF(F1105 &lt;= ('Inputs and Results'!$G$14-'Inputs and Results'!$G$13)/('Inputs and Results'!$G$15-'Inputs and Results'!$G$13), 'Inputs and Results'!$G$13 + SQRT(F1105*('Inputs and Results'!$G$15-'Inputs and Results'!$G$13)*('Inputs and Results'!$G$14-'Inputs and Results'!$G$13)), 'Inputs and Results'!$G$15 - SQRT((1-F1105)*('Inputs and Results'!$G$15-'Inputs and Results'!$G$13)*('Inputs and Results'!$G$15-'Inputs and Results'!$G$14))))</f>
        <v>501.31104045382949</v>
      </c>
      <c r="D1105">
        <f t="shared" ca="1" si="72"/>
        <v>138.19943418780937</v>
      </c>
      <c r="E1105">
        <f t="shared" ca="1" si="73"/>
        <v>0.17533987458578959</v>
      </c>
      <c r="F1105">
        <f t="shared" ca="1" si="73"/>
        <v>0.42449579519062364</v>
      </c>
    </row>
    <row r="1106" spans="1:6" ht="15.75" customHeight="1" x14ac:dyDescent="0.2">
      <c r="A1106">
        <v>1105</v>
      </c>
      <c r="B1106" s="47">
        <f ca="1">IF('Inputs and Results'!$C$15='Inputs and Results'!$C$13, 'Inputs and Results'!$C$13, IF(E1106 &lt;= ('Inputs and Results'!$C$14-'Inputs and Results'!$C$13)/('Inputs and Results'!$C$15-'Inputs and Results'!$C$13), 'Inputs and Results'!$C$13 + SQRT(E1106*('Inputs and Results'!$C$15-'Inputs and Results'!$C$13)*('Inputs and Results'!$C$14-'Inputs and Results'!$C$13)), 'Inputs and Results'!$C$15 - SQRT((1-E1106)*('Inputs and Results'!$C$15-'Inputs and Results'!$C$13)*('Inputs and Results'!$C$15-'Inputs and Results'!$C$14))))</f>
        <v>0.4433564109092587</v>
      </c>
      <c r="C1106" s="47">
        <f ca="1">IF('Inputs and Results'!$G$15='Inputs and Results'!$G$13, 'Inputs and Results'!$G$13, IF(F1106 &lt;= ('Inputs and Results'!$G$14-'Inputs and Results'!$G$13)/('Inputs and Results'!$G$15-'Inputs and Results'!$G$13), 'Inputs and Results'!$G$13 + SQRT(F1106*('Inputs and Results'!$G$15-'Inputs and Results'!$G$13)*('Inputs and Results'!$G$14-'Inputs and Results'!$G$13)), 'Inputs and Results'!$G$15 - SQRT((1-F1106)*('Inputs and Results'!$G$15-'Inputs and Results'!$G$13)*('Inputs and Results'!$G$15-'Inputs and Results'!$G$14))))</f>
        <v>466.99727100536666</v>
      </c>
      <c r="D1106">
        <f t="shared" ca="1" si="72"/>
        <v>207.04623397735779</v>
      </c>
      <c r="E1106">
        <f t="shared" ca="1" si="73"/>
        <v>0.27373039537346788</v>
      </c>
      <c r="F1106">
        <f t="shared" ca="1" si="73"/>
        <v>0.36657978014080927</v>
      </c>
    </row>
    <row r="1107" spans="1:6" ht="15.75" customHeight="1" x14ac:dyDescent="0.2">
      <c r="A1107">
        <v>1106</v>
      </c>
      <c r="B1107" s="47">
        <f ca="1">IF('Inputs and Results'!$C$15='Inputs and Results'!$C$13, 'Inputs and Results'!$C$13, IF(E1107 &lt;= ('Inputs and Results'!$C$14-'Inputs and Results'!$C$13)/('Inputs and Results'!$C$15-'Inputs and Results'!$C$13), 'Inputs and Results'!$C$13 + SQRT(E1107*('Inputs and Results'!$C$15-'Inputs and Results'!$C$13)*('Inputs and Results'!$C$14-'Inputs and Results'!$C$13)), 'Inputs and Results'!$C$15 - SQRT((1-E1107)*('Inputs and Results'!$C$15-'Inputs and Results'!$C$13)*('Inputs and Results'!$C$15-'Inputs and Results'!$C$14))))</f>
        <v>0.88952341409194924</v>
      </c>
      <c r="C1107" s="47">
        <f ca="1">IF('Inputs and Results'!$G$15='Inputs and Results'!$G$13, 'Inputs and Results'!$G$13, IF(F1107 &lt;= ('Inputs and Results'!$G$14-'Inputs and Results'!$G$13)/('Inputs and Results'!$G$15-'Inputs and Results'!$G$13), 'Inputs and Results'!$G$13 + SQRT(F1107*('Inputs and Results'!$G$15-'Inputs and Results'!$G$13)*('Inputs and Results'!$G$14-'Inputs and Results'!$G$13)), 'Inputs and Results'!$G$15 - SQRT((1-F1107)*('Inputs and Results'!$G$15-'Inputs and Results'!$G$13)*('Inputs and Results'!$G$15-'Inputs and Results'!$G$14))))</f>
        <v>870.25677564738476</v>
      </c>
      <c r="D1107">
        <f t="shared" ca="1" si="72"/>
        <v>774.11377821051315</v>
      </c>
      <c r="E1107">
        <f t="shared" ca="1" si="73"/>
        <v>0.50509873114821091</v>
      </c>
      <c r="F1107">
        <f t="shared" ca="1" si="73"/>
        <v>0.87181638943830919</v>
      </c>
    </row>
    <row r="1108" spans="1:6" ht="15.75" customHeight="1" x14ac:dyDescent="0.2">
      <c r="A1108">
        <v>1107</v>
      </c>
      <c r="B1108" s="47">
        <f ca="1">IF('Inputs and Results'!$C$15='Inputs and Results'!$C$13, 'Inputs and Results'!$C$13, IF(E1108 &lt;= ('Inputs and Results'!$C$14-'Inputs and Results'!$C$13)/('Inputs and Results'!$C$15-'Inputs and Results'!$C$13), 'Inputs and Results'!$C$13 + SQRT(E1108*('Inputs and Results'!$C$15-'Inputs and Results'!$C$13)*('Inputs and Results'!$C$14-'Inputs and Results'!$C$13)), 'Inputs and Results'!$C$15 - SQRT((1-E1108)*('Inputs and Results'!$C$15-'Inputs and Results'!$C$13)*('Inputs and Results'!$C$15-'Inputs and Results'!$C$14))))</f>
        <v>1.9532607250629026</v>
      </c>
      <c r="C1108" s="47">
        <f ca="1">IF('Inputs and Results'!$G$15='Inputs and Results'!$G$13, 'Inputs and Results'!$G$13, IF(F1108 &lt;= ('Inputs and Results'!$G$14-'Inputs and Results'!$G$13)/('Inputs and Results'!$G$15-'Inputs and Results'!$G$13), 'Inputs and Results'!$G$13 + SQRT(F1108*('Inputs and Results'!$G$15-'Inputs and Results'!$G$13)*('Inputs and Results'!$G$14-'Inputs and Results'!$G$13)), 'Inputs and Results'!$G$15 - SQRT((1-F1108)*('Inputs and Results'!$G$15-'Inputs and Results'!$G$13)*('Inputs and Results'!$G$15-'Inputs and Results'!$G$14))))</f>
        <v>620.20937986915521</v>
      </c>
      <c r="D1108">
        <f t="shared" ca="1" si="72"/>
        <v>1211.4306230140394</v>
      </c>
      <c r="E1108">
        <f t="shared" ca="1" si="73"/>
        <v>0.87825965447823995</v>
      </c>
      <c r="F1108">
        <f t="shared" ca="1" si="73"/>
        <v>0.60370087841579267</v>
      </c>
    </row>
    <row r="1109" spans="1:6" ht="15.75" customHeight="1" x14ac:dyDescent="0.2">
      <c r="A1109">
        <v>1108</v>
      </c>
      <c r="B1109" s="47">
        <f ca="1">IF('Inputs and Results'!$C$15='Inputs and Results'!$C$13, 'Inputs and Results'!$C$13, IF(E1109 &lt;= ('Inputs and Results'!$C$14-'Inputs and Results'!$C$13)/('Inputs and Results'!$C$15-'Inputs and Results'!$C$13), 'Inputs and Results'!$C$13 + SQRT(E1109*('Inputs and Results'!$C$15-'Inputs and Results'!$C$13)*('Inputs and Results'!$C$14-'Inputs and Results'!$C$13)), 'Inputs and Results'!$C$15 - SQRT((1-E1109)*('Inputs and Results'!$C$15-'Inputs and Results'!$C$13)*('Inputs and Results'!$C$15-'Inputs and Results'!$C$14))))</f>
        <v>1.7423557534193985</v>
      </c>
      <c r="C1109" s="47">
        <f ca="1">IF('Inputs and Results'!$G$15='Inputs and Results'!$G$13, 'Inputs and Results'!$G$13, IF(F1109 &lt;= ('Inputs and Results'!$G$14-'Inputs and Results'!$G$13)/('Inputs and Results'!$G$15-'Inputs and Results'!$G$13), 'Inputs and Results'!$G$13 + SQRT(F1109*('Inputs and Results'!$G$15-'Inputs and Results'!$G$13)*('Inputs and Results'!$G$14-'Inputs and Results'!$G$13)), 'Inputs and Results'!$G$15 - SQRT((1-F1109)*('Inputs and Results'!$G$15-'Inputs and Results'!$G$13)*('Inputs and Results'!$G$15-'Inputs and Results'!$G$14))))</f>
        <v>890.7858768169076</v>
      </c>
      <c r="D1109">
        <f t="shared" ca="1" si="72"/>
        <v>1552.0658975366825</v>
      </c>
      <c r="E1109">
        <f t="shared" ca="1" si="73"/>
        <v>0.82425899433807903</v>
      </c>
      <c r="F1109">
        <f t="shared" ca="1" si="73"/>
        <v>0.88728041443895234</v>
      </c>
    </row>
    <row r="1110" spans="1:6" ht="15.75" customHeight="1" x14ac:dyDescent="0.2">
      <c r="A1110">
        <v>1109</v>
      </c>
      <c r="B1110" s="47">
        <f ca="1">IF('Inputs and Results'!$C$15='Inputs and Results'!$C$13, 'Inputs and Results'!$C$13, IF(E1110 &lt;= ('Inputs and Results'!$C$14-'Inputs and Results'!$C$13)/('Inputs and Results'!$C$15-'Inputs and Results'!$C$13), 'Inputs and Results'!$C$13 + SQRT(E1110*('Inputs and Results'!$C$15-'Inputs and Results'!$C$13)*('Inputs and Results'!$C$14-'Inputs and Results'!$C$13)), 'Inputs and Results'!$C$15 - SQRT((1-E1110)*('Inputs and Results'!$C$15-'Inputs and Results'!$C$13)*('Inputs and Results'!$C$15-'Inputs and Results'!$C$14))))</f>
        <v>1.4737075102923181</v>
      </c>
      <c r="C1110" s="47">
        <f ca="1">IF('Inputs and Results'!$G$15='Inputs and Results'!$G$13, 'Inputs and Results'!$G$13, IF(F1110 &lt;= ('Inputs and Results'!$G$14-'Inputs and Results'!$G$13)/('Inputs and Results'!$G$15-'Inputs and Results'!$G$13), 'Inputs and Results'!$G$13 + SQRT(F1110*('Inputs and Results'!$G$15-'Inputs and Results'!$G$13)*('Inputs and Results'!$G$14-'Inputs and Results'!$G$13)), 'Inputs and Results'!$G$15 - SQRT((1-F1110)*('Inputs and Results'!$G$15-'Inputs and Results'!$G$13)*('Inputs and Results'!$G$15-'Inputs and Results'!$G$14))))</f>
        <v>455.85085349756332</v>
      </c>
      <c r="D1110">
        <f t="shared" ca="1" si="72"/>
        <v>671.79082637252225</v>
      </c>
      <c r="E1110">
        <f t="shared" ca="1" si="73"/>
        <v>0.74115902620688057</v>
      </c>
      <c r="F1110">
        <f t="shared" ca="1" si="73"/>
        <v>0.34716908020208304</v>
      </c>
    </row>
    <row r="1111" spans="1:6" ht="15.75" customHeight="1" x14ac:dyDescent="0.2">
      <c r="A1111">
        <v>1110</v>
      </c>
      <c r="B1111" s="47">
        <f ca="1">IF('Inputs and Results'!$C$15='Inputs and Results'!$C$13, 'Inputs and Results'!$C$13, IF(E1111 &lt;= ('Inputs and Results'!$C$14-'Inputs and Results'!$C$13)/('Inputs and Results'!$C$15-'Inputs and Results'!$C$13), 'Inputs and Results'!$C$13 + SQRT(E1111*('Inputs and Results'!$C$15-'Inputs and Results'!$C$13)*('Inputs and Results'!$C$14-'Inputs and Results'!$C$13)), 'Inputs and Results'!$C$15 - SQRT((1-E1111)*('Inputs and Results'!$C$15-'Inputs and Results'!$C$13)*('Inputs and Results'!$C$15-'Inputs and Results'!$C$14))))</f>
        <v>0.18504480091125508</v>
      </c>
      <c r="C1111" s="47">
        <f ca="1">IF('Inputs and Results'!$G$15='Inputs and Results'!$G$13, 'Inputs and Results'!$G$13, IF(F1111 &lt;= ('Inputs and Results'!$G$14-'Inputs and Results'!$G$13)/('Inputs and Results'!$G$15-'Inputs and Results'!$G$13), 'Inputs and Results'!$G$13 + SQRT(F1111*('Inputs and Results'!$G$15-'Inputs and Results'!$G$13)*('Inputs and Results'!$G$14-'Inputs and Results'!$G$13)), 'Inputs and Results'!$G$15 - SQRT((1-F1111)*('Inputs and Results'!$G$15-'Inputs and Results'!$G$13)*('Inputs and Results'!$G$15-'Inputs and Results'!$G$14))))</f>
        <v>387.86448224203036</v>
      </c>
      <c r="D1111">
        <f t="shared" ca="1" si="72"/>
        <v>71.772305897023543</v>
      </c>
      <c r="E1111">
        <f t="shared" ca="1" si="73"/>
        <v>0.11955858079147152</v>
      </c>
      <c r="F1111">
        <f t="shared" ca="1" si="73"/>
        <v>0.22243313020237732</v>
      </c>
    </row>
    <row r="1112" spans="1:6" ht="15.75" customHeight="1" x14ac:dyDescent="0.2">
      <c r="A1112">
        <v>1111</v>
      </c>
      <c r="B1112" s="47">
        <f ca="1">IF('Inputs and Results'!$C$15='Inputs and Results'!$C$13, 'Inputs and Results'!$C$13, IF(E1112 &lt;= ('Inputs and Results'!$C$14-'Inputs and Results'!$C$13)/('Inputs and Results'!$C$15-'Inputs and Results'!$C$13), 'Inputs and Results'!$C$13 + SQRT(E1112*('Inputs and Results'!$C$15-'Inputs and Results'!$C$13)*('Inputs and Results'!$C$14-'Inputs and Results'!$C$13)), 'Inputs and Results'!$C$15 - SQRT((1-E1112)*('Inputs and Results'!$C$15-'Inputs and Results'!$C$13)*('Inputs and Results'!$C$15-'Inputs and Results'!$C$14))))</f>
        <v>0.89021382275580097</v>
      </c>
      <c r="C1112" s="47">
        <f ca="1">IF('Inputs and Results'!$G$15='Inputs and Results'!$G$13, 'Inputs and Results'!$G$13, IF(F1112 &lt;= ('Inputs and Results'!$G$14-'Inputs and Results'!$G$13)/('Inputs and Results'!$G$15-'Inputs and Results'!$G$13), 'Inputs and Results'!$G$13 + SQRT(F1112*('Inputs and Results'!$G$15-'Inputs and Results'!$G$13)*('Inputs and Results'!$G$14-'Inputs and Results'!$G$13)), 'Inputs and Results'!$G$15 - SQRT((1-F1112)*('Inputs and Results'!$G$15-'Inputs and Results'!$G$13)*('Inputs and Results'!$G$15-'Inputs and Results'!$G$14))))</f>
        <v>482.17251975222325</v>
      </c>
      <c r="D1112">
        <f t="shared" ca="1" si="72"/>
        <v>429.23664203642363</v>
      </c>
      <c r="E1112">
        <f t="shared" ca="1" si="73"/>
        <v>0.50542247625658998</v>
      </c>
      <c r="F1112">
        <f t="shared" ca="1" si="73"/>
        <v>0.39253550417997685</v>
      </c>
    </row>
    <row r="1113" spans="1:6" ht="15.75" customHeight="1" x14ac:dyDescent="0.2">
      <c r="A1113">
        <v>1112</v>
      </c>
      <c r="B1113" s="47">
        <f ca="1">IF('Inputs and Results'!$C$15='Inputs and Results'!$C$13, 'Inputs and Results'!$C$13, IF(E1113 &lt;= ('Inputs and Results'!$C$14-'Inputs and Results'!$C$13)/('Inputs and Results'!$C$15-'Inputs and Results'!$C$13), 'Inputs and Results'!$C$13 + SQRT(E1113*('Inputs and Results'!$C$15-'Inputs and Results'!$C$13)*('Inputs and Results'!$C$14-'Inputs and Results'!$C$13)), 'Inputs and Results'!$C$15 - SQRT((1-E1113)*('Inputs and Results'!$C$15-'Inputs and Results'!$C$13)*('Inputs and Results'!$C$15-'Inputs and Results'!$C$14))))</f>
        <v>0.14356033341996444</v>
      </c>
      <c r="C1113" s="47">
        <f ca="1">IF('Inputs and Results'!$G$15='Inputs and Results'!$G$13, 'Inputs and Results'!$G$13, IF(F1113 &lt;= ('Inputs and Results'!$G$14-'Inputs and Results'!$G$13)/('Inputs and Results'!$G$15-'Inputs and Results'!$G$13), 'Inputs and Results'!$G$13 + SQRT(F1113*('Inputs and Results'!$G$15-'Inputs and Results'!$G$13)*('Inputs and Results'!$G$14-'Inputs and Results'!$G$13)), 'Inputs and Results'!$G$15 - SQRT((1-F1113)*('Inputs and Results'!$G$15-'Inputs and Results'!$G$13)*('Inputs and Results'!$G$15-'Inputs and Results'!$G$14))))</f>
        <v>586.4184248392354</v>
      </c>
      <c r="D1113">
        <f t="shared" ca="1" si="72"/>
        <v>84.186424593530987</v>
      </c>
      <c r="E1113">
        <f t="shared" ca="1" si="73"/>
        <v>9.3416936798681571E-2</v>
      </c>
      <c r="F1113">
        <f t="shared" ca="1" si="73"/>
        <v>0.55616110353453196</v>
      </c>
    </row>
    <row r="1114" spans="1:6" ht="15.75" customHeight="1" x14ac:dyDescent="0.2">
      <c r="A1114">
        <v>1113</v>
      </c>
      <c r="B1114" s="47">
        <f ca="1">IF('Inputs and Results'!$C$15='Inputs and Results'!$C$13, 'Inputs and Results'!$C$13, IF(E1114 &lt;= ('Inputs and Results'!$C$14-'Inputs and Results'!$C$13)/('Inputs and Results'!$C$15-'Inputs and Results'!$C$13), 'Inputs and Results'!$C$13 + SQRT(E1114*('Inputs and Results'!$C$15-'Inputs and Results'!$C$13)*('Inputs and Results'!$C$14-'Inputs and Results'!$C$13)), 'Inputs and Results'!$C$15 - SQRT((1-E1114)*('Inputs and Results'!$C$15-'Inputs and Results'!$C$13)*('Inputs and Results'!$C$15-'Inputs and Results'!$C$14))))</f>
        <v>1.2821641601937566</v>
      </c>
      <c r="C1114" s="47">
        <f ca="1">IF('Inputs and Results'!$G$15='Inputs and Results'!$G$13, 'Inputs and Results'!$G$13, IF(F1114 &lt;= ('Inputs and Results'!$G$14-'Inputs and Results'!$G$13)/('Inputs and Results'!$G$15-'Inputs and Results'!$G$13), 'Inputs and Results'!$G$13 + SQRT(F1114*('Inputs and Results'!$G$15-'Inputs and Results'!$G$13)*('Inputs and Results'!$G$14-'Inputs and Results'!$G$13)), 'Inputs and Results'!$G$15 - SQRT((1-F1114)*('Inputs and Results'!$G$15-'Inputs and Results'!$G$13)*('Inputs and Results'!$G$15-'Inputs and Results'!$G$14))))</f>
        <v>533.49659047279283</v>
      </c>
      <c r="D1114">
        <f t="shared" ca="1" si="72"/>
        <v>684.03020788978085</v>
      </c>
      <c r="E1114">
        <f t="shared" ca="1" si="73"/>
        <v>0.67211555860857541</v>
      </c>
      <c r="F1114">
        <f t="shared" ca="1" si="73"/>
        <v>0.47629648306154504</v>
      </c>
    </row>
    <row r="1115" spans="1:6" ht="15.75" customHeight="1" x14ac:dyDescent="0.2">
      <c r="A1115">
        <v>1114</v>
      </c>
      <c r="B1115" s="47">
        <f ca="1">IF('Inputs and Results'!$C$15='Inputs and Results'!$C$13, 'Inputs and Results'!$C$13, IF(E1115 &lt;= ('Inputs and Results'!$C$14-'Inputs and Results'!$C$13)/('Inputs and Results'!$C$15-'Inputs and Results'!$C$13), 'Inputs and Results'!$C$13 + SQRT(E1115*('Inputs and Results'!$C$15-'Inputs and Results'!$C$13)*('Inputs and Results'!$C$14-'Inputs and Results'!$C$13)), 'Inputs and Results'!$C$15 - SQRT((1-E1115)*('Inputs and Results'!$C$15-'Inputs and Results'!$C$13)*('Inputs and Results'!$C$15-'Inputs and Results'!$C$14))))</f>
        <v>0.20433921468365401</v>
      </c>
      <c r="C1115" s="47">
        <f ca="1">IF('Inputs and Results'!$G$15='Inputs and Results'!$G$13, 'Inputs and Results'!$G$13, IF(F1115 &lt;= ('Inputs and Results'!$G$14-'Inputs and Results'!$G$13)/('Inputs and Results'!$G$15-'Inputs and Results'!$G$13), 'Inputs and Results'!$G$13 + SQRT(F1115*('Inputs and Results'!$G$15-'Inputs and Results'!$G$13)*('Inputs and Results'!$G$14-'Inputs and Results'!$G$13)), 'Inputs and Results'!$G$15 - SQRT((1-F1115)*('Inputs and Results'!$G$15-'Inputs and Results'!$G$13)*('Inputs and Results'!$G$15-'Inputs and Results'!$G$14))))</f>
        <v>531.11022338491443</v>
      </c>
      <c r="D1115">
        <f t="shared" ca="1" si="72"/>
        <v>108.52664595693346</v>
      </c>
      <c r="E1115">
        <f t="shared" ca="1" si="73"/>
        <v>0.13158675260493236</v>
      </c>
      <c r="F1115">
        <f t="shared" ca="1" si="73"/>
        <v>0.4725396045932948</v>
      </c>
    </row>
    <row r="1116" spans="1:6" ht="15.75" customHeight="1" x14ac:dyDescent="0.2">
      <c r="A1116">
        <v>1115</v>
      </c>
      <c r="B1116" s="47">
        <f ca="1">IF('Inputs and Results'!$C$15='Inputs and Results'!$C$13, 'Inputs and Results'!$C$13, IF(E1116 &lt;= ('Inputs and Results'!$C$14-'Inputs and Results'!$C$13)/('Inputs and Results'!$C$15-'Inputs and Results'!$C$13), 'Inputs and Results'!$C$13 + SQRT(E1116*('Inputs and Results'!$C$15-'Inputs and Results'!$C$13)*('Inputs and Results'!$C$14-'Inputs and Results'!$C$13)), 'Inputs and Results'!$C$15 - SQRT((1-E1116)*('Inputs and Results'!$C$15-'Inputs and Results'!$C$13)*('Inputs and Results'!$C$15-'Inputs and Results'!$C$14))))</f>
        <v>1.2734378659135983</v>
      </c>
      <c r="C1116" s="47">
        <f ca="1">IF('Inputs and Results'!$G$15='Inputs and Results'!$G$13, 'Inputs and Results'!$G$13, IF(F1116 &lt;= ('Inputs and Results'!$G$14-'Inputs and Results'!$G$13)/('Inputs and Results'!$G$15-'Inputs and Results'!$G$13), 'Inputs and Results'!$G$13 + SQRT(F1116*('Inputs and Results'!$G$15-'Inputs and Results'!$G$13)*('Inputs and Results'!$G$14-'Inputs and Results'!$G$13)), 'Inputs and Results'!$G$15 - SQRT((1-F1116)*('Inputs and Results'!$G$15-'Inputs and Results'!$G$13)*('Inputs and Results'!$G$15-'Inputs and Results'!$G$14))))</f>
        <v>1040.4078681227488</v>
      </c>
      <c r="D1116">
        <f t="shared" ca="1" si="72"/>
        <v>1324.8947752619497</v>
      </c>
      <c r="E1116">
        <f t="shared" ca="1" si="73"/>
        <v>0.6687759107932234</v>
      </c>
      <c r="F1116">
        <f t="shared" ca="1" si="73"/>
        <v>0.96997357053346167</v>
      </c>
    </row>
    <row r="1117" spans="1:6" ht="15.75" customHeight="1" x14ac:dyDescent="0.2">
      <c r="A1117">
        <v>1116</v>
      </c>
      <c r="B1117" s="47">
        <f ca="1">IF('Inputs and Results'!$C$15='Inputs and Results'!$C$13, 'Inputs and Results'!$C$13, IF(E1117 &lt;= ('Inputs and Results'!$C$14-'Inputs and Results'!$C$13)/('Inputs and Results'!$C$15-'Inputs and Results'!$C$13), 'Inputs and Results'!$C$13 + SQRT(E1117*('Inputs and Results'!$C$15-'Inputs and Results'!$C$13)*('Inputs and Results'!$C$14-'Inputs and Results'!$C$13)), 'Inputs and Results'!$C$15 - SQRT((1-E1117)*('Inputs and Results'!$C$15-'Inputs and Results'!$C$13)*('Inputs and Results'!$C$15-'Inputs and Results'!$C$14))))</f>
        <v>0.55598968301319562</v>
      </c>
      <c r="C1117" s="47">
        <f ca="1">IF('Inputs and Results'!$G$15='Inputs and Results'!$G$13, 'Inputs and Results'!$G$13, IF(F1117 &lt;= ('Inputs and Results'!$G$14-'Inputs and Results'!$G$13)/('Inputs and Results'!$G$15-'Inputs and Results'!$G$13), 'Inputs and Results'!$G$13 + SQRT(F1117*('Inputs and Results'!$G$15-'Inputs and Results'!$G$13)*('Inputs and Results'!$G$14-'Inputs and Results'!$G$13)), 'Inputs and Results'!$G$15 - SQRT((1-F1117)*('Inputs and Results'!$G$15-'Inputs and Results'!$G$13)*('Inputs and Results'!$G$15-'Inputs and Results'!$G$14))))</f>
        <v>978.07849333258127</v>
      </c>
      <c r="D1117">
        <f t="shared" ca="1" si="72"/>
        <v>543.80155147000585</v>
      </c>
      <c r="E1117">
        <f t="shared" ca="1" si="73"/>
        <v>0.3363126189402289</v>
      </c>
      <c r="F1117">
        <f t="shared" ca="1" si="73"/>
        <v>0.94193966676741969</v>
      </c>
    </row>
    <row r="1118" spans="1:6" ht="15.75" customHeight="1" x14ac:dyDescent="0.2">
      <c r="A1118">
        <v>1117</v>
      </c>
      <c r="B1118" s="47">
        <f ca="1">IF('Inputs and Results'!$C$15='Inputs and Results'!$C$13, 'Inputs and Results'!$C$13, IF(E1118 &lt;= ('Inputs and Results'!$C$14-'Inputs and Results'!$C$13)/('Inputs and Results'!$C$15-'Inputs and Results'!$C$13), 'Inputs and Results'!$C$13 + SQRT(E1118*('Inputs and Results'!$C$15-'Inputs and Results'!$C$13)*('Inputs and Results'!$C$14-'Inputs and Results'!$C$13)), 'Inputs and Results'!$C$15 - SQRT((1-E1118)*('Inputs and Results'!$C$15-'Inputs and Results'!$C$13)*('Inputs and Results'!$C$15-'Inputs and Results'!$C$14))))</f>
        <v>1.3550701271657284</v>
      </c>
      <c r="C1118" s="47">
        <f ca="1">IF('Inputs and Results'!$G$15='Inputs and Results'!$G$13, 'Inputs and Results'!$G$13, IF(F1118 &lt;= ('Inputs and Results'!$G$14-'Inputs and Results'!$G$13)/('Inputs and Results'!$G$15-'Inputs and Results'!$G$13), 'Inputs and Results'!$G$13 + SQRT(F1118*('Inputs and Results'!$G$15-'Inputs and Results'!$G$13)*('Inputs and Results'!$G$14-'Inputs and Results'!$G$13)), 'Inputs and Results'!$G$15 - SQRT((1-F1118)*('Inputs and Results'!$G$15-'Inputs and Results'!$G$13)*('Inputs and Results'!$G$15-'Inputs and Results'!$G$14))))</f>
        <v>722.81562483029484</v>
      </c>
      <c r="D1118">
        <f t="shared" ca="1" si="72"/>
        <v>979.46586065616304</v>
      </c>
      <c r="E1118">
        <f t="shared" ca="1" si="73"/>
        <v>0.69935619038415853</v>
      </c>
      <c r="F1118">
        <f t="shared" ca="1" si="73"/>
        <v>0.73155632903136969</v>
      </c>
    </row>
    <row r="1119" spans="1:6" ht="15.75" customHeight="1" x14ac:dyDescent="0.2">
      <c r="A1119">
        <v>1118</v>
      </c>
      <c r="B1119" s="47">
        <f ca="1">IF('Inputs and Results'!$C$15='Inputs and Results'!$C$13, 'Inputs and Results'!$C$13, IF(E1119 &lt;= ('Inputs and Results'!$C$14-'Inputs and Results'!$C$13)/('Inputs and Results'!$C$15-'Inputs and Results'!$C$13), 'Inputs and Results'!$C$13 + SQRT(E1119*('Inputs and Results'!$C$15-'Inputs and Results'!$C$13)*('Inputs and Results'!$C$14-'Inputs and Results'!$C$13)), 'Inputs and Results'!$C$15 - SQRT((1-E1119)*('Inputs and Results'!$C$15-'Inputs and Results'!$C$13)*('Inputs and Results'!$C$15-'Inputs and Results'!$C$14))))</f>
        <v>1.0075455885501821</v>
      </c>
      <c r="C1119" s="47">
        <f ca="1">IF('Inputs and Results'!$G$15='Inputs and Results'!$G$13, 'Inputs and Results'!$G$13, IF(F1119 &lt;= ('Inputs and Results'!$G$14-'Inputs and Results'!$G$13)/('Inputs and Results'!$G$15-'Inputs and Results'!$G$13), 'Inputs and Results'!$G$13 + SQRT(F1119*('Inputs and Results'!$G$15-'Inputs and Results'!$G$13)*('Inputs and Results'!$G$14-'Inputs and Results'!$G$13)), 'Inputs and Results'!$G$15 - SQRT((1-F1119)*('Inputs and Results'!$G$15-'Inputs and Results'!$G$13)*('Inputs and Results'!$G$15-'Inputs and Results'!$G$14))))</f>
        <v>439.84616406638065</v>
      </c>
      <c r="D1119">
        <f t="shared" ca="1" si="72"/>
        <v>443.16506224580144</v>
      </c>
      <c r="E1119">
        <f t="shared" ca="1" si="73"/>
        <v>0.55890282425490656</v>
      </c>
      <c r="F1119">
        <f t="shared" ca="1" si="73"/>
        <v>0.31878575277003141</v>
      </c>
    </row>
    <row r="1120" spans="1:6" ht="15.75" customHeight="1" x14ac:dyDescent="0.2">
      <c r="A1120">
        <v>1119</v>
      </c>
      <c r="B1120" s="47">
        <f ca="1">IF('Inputs and Results'!$C$15='Inputs and Results'!$C$13, 'Inputs and Results'!$C$13, IF(E1120 &lt;= ('Inputs and Results'!$C$14-'Inputs and Results'!$C$13)/('Inputs and Results'!$C$15-'Inputs and Results'!$C$13), 'Inputs and Results'!$C$13 + SQRT(E1120*('Inputs and Results'!$C$15-'Inputs and Results'!$C$13)*('Inputs and Results'!$C$14-'Inputs and Results'!$C$13)), 'Inputs and Results'!$C$15 - SQRT((1-E1120)*('Inputs and Results'!$C$15-'Inputs and Results'!$C$13)*('Inputs and Results'!$C$15-'Inputs and Results'!$C$14))))</f>
        <v>1.5467335141055003</v>
      </c>
      <c r="C1120" s="47">
        <f ca="1">IF('Inputs and Results'!$G$15='Inputs and Results'!$G$13, 'Inputs and Results'!$G$13, IF(F1120 &lt;= ('Inputs and Results'!$G$14-'Inputs and Results'!$G$13)/('Inputs and Results'!$G$15-'Inputs and Results'!$G$13), 'Inputs and Results'!$G$13 + SQRT(F1120*('Inputs and Results'!$G$15-'Inputs and Results'!$G$13)*('Inputs and Results'!$G$14-'Inputs and Results'!$G$13)), 'Inputs and Results'!$G$15 - SQRT((1-F1120)*('Inputs and Results'!$G$15-'Inputs and Results'!$G$13)*('Inputs and Results'!$G$15-'Inputs and Results'!$G$14))))</f>
        <v>452.89894254774879</v>
      </c>
      <c r="D1120">
        <f t="shared" ca="1" si="72"/>
        <v>700.51397294154458</v>
      </c>
      <c r="E1120">
        <f t="shared" ca="1" si="73"/>
        <v>0.76533516899731691</v>
      </c>
      <c r="F1120">
        <f t="shared" ca="1" si="73"/>
        <v>0.34197947276036889</v>
      </c>
    </row>
    <row r="1121" spans="1:6" ht="15.75" customHeight="1" x14ac:dyDescent="0.2">
      <c r="A1121">
        <v>1120</v>
      </c>
      <c r="B1121" s="47">
        <f ca="1">IF('Inputs and Results'!$C$15='Inputs and Results'!$C$13, 'Inputs and Results'!$C$13, IF(E1121 &lt;= ('Inputs and Results'!$C$14-'Inputs and Results'!$C$13)/('Inputs and Results'!$C$15-'Inputs and Results'!$C$13), 'Inputs and Results'!$C$13 + SQRT(E1121*('Inputs and Results'!$C$15-'Inputs and Results'!$C$13)*('Inputs and Results'!$C$14-'Inputs and Results'!$C$13)), 'Inputs and Results'!$C$15 - SQRT((1-E1121)*('Inputs and Results'!$C$15-'Inputs and Results'!$C$13)*('Inputs and Results'!$C$15-'Inputs and Results'!$C$14))))</f>
        <v>1.5549438046541944</v>
      </c>
      <c r="C1121" s="47">
        <f ca="1">IF('Inputs and Results'!$G$15='Inputs and Results'!$G$13, 'Inputs and Results'!$G$13, IF(F1121 &lt;= ('Inputs and Results'!$G$14-'Inputs and Results'!$G$13)/('Inputs and Results'!$G$15-'Inputs and Results'!$G$13), 'Inputs and Results'!$G$13 + SQRT(F1121*('Inputs and Results'!$G$15-'Inputs and Results'!$G$13)*('Inputs and Results'!$G$14-'Inputs and Results'!$G$13)), 'Inputs and Results'!$G$15 - SQRT((1-F1121)*('Inputs and Results'!$G$15-'Inputs and Results'!$G$13)*('Inputs and Results'!$G$15-'Inputs and Results'!$G$14))))</f>
        <v>308.69611021818969</v>
      </c>
      <c r="D1121">
        <f t="shared" ca="1" si="72"/>
        <v>480.00510410462238</v>
      </c>
      <c r="E1121">
        <f t="shared" ca="1" si="73"/>
        <v>0.7679791769214116</v>
      </c>
      <c r="F1121">
        <f t="shared" ca="1" si="73"/>
        <v>6.3447034580755513E-2</v>
      </c>
    </row>
    <row r="1122" spans="1:6" ht="15.75" customHeight="1" x14ac:dyDescent="0.2">
      <c r="A1122">
        <v>1121</v>
      </c>
      <c r="B1122" s="47">
        <f ca="1">IF('Inputs and Results'!$C$15='Inputs and Results'!$C$13, 'Inputs and Results'!$C$13, IF(E1122 &lt;= ('Inputs and Results'!$C$14-'Inputs and Results'!$C$13)/('Inputs and Results'!$C$15-'Inputs and Results'!$C$13), 'Inputs and Results'!$C$13 + SQRT(E1122*('Inputs and Results'!$C$15-'Inputs and Results'!$C$13)*('Inputs and Results'!$C$14-'Inputs and Results'!$C$13)), 'Inputs and Results'!$C$15 - SQRT((1-E1122)*('Inputs and Results'!$C$15-'Inputs and Results'!$C$13)*('Inputs and Results'!$C$15-'Inputs and Results'!$C$14))))</f>
        <v>0.19470440437328973</v>
      </c>
      <c r="C1122" s="47">
        <f ca="1">IF('Inputs and Results'!$G$15='Inputs and Results'!$G$13, 'Inputs and Results'!$G$13, IF(F1122 &lt;= ('Inputs and Results'!$G$14-'Inputs and Results'!$G$13)/('Inputs and Results'!$G$15-'Inputs and Results'!$G$13), 'Inputs and Results'!$G$13 + SQRT(F1122*('Inputs and Results'!$G$15-'Inputs and Results'!$G$13)*('Inputs and Results'!$G$14-'Inputs and Results'!$G$13)), 'Inputs and Results'!$G$15 - SQRT((1-F1122)*('Inputs and Results'!$G$15-'Inputs and Results'!$G$13)*('Inputs and Results'!$G$15-'Inputs and Results'!$G$14))))</f>
        <v>712.6835473634377</v>
      </c>
      <c r="D1122">
        <f t="shared" ca="1" si="72"/>
        <v>138.76262559604135</v>
      </c>
      <c r="E1122">
        <f t="shared" ref="E1122:F1141" ca="1" si="74">RAND()</f>
        <v>0.12559073568415347</v>
      </c>
      <c r="F1122">
        <f t="shared" ca="1" si="74"/>
        <v>0.72003555002613306</v>
      </c>
    </row>
    <row r="1123" spans="1:6" ht="15.75" customHeight="1" x14ac:dyDescent="0.2">
      <c r="A1123">
        <v>1122</v>
      </c>
      <c r="B1123" s="47">
        <f ca="1">IF('Inputs and Results'!$C$15='Inputs and Results'!$C$13, 'Inputs and Results'!$C$13, IF(E1123 &lt;= ('Inputs and Results'!$C$14-'Inputs and Results'!$C$13)/('Inputs and Results'!$C$15-'Inputs and Results'!$C$13), 'Inputs and Results'!$C$13 + SQRT(E1123*('Inputs and Results'!$C$15-'Inputs and Results'!$C$13)*('Inputs and Results'!$C$14-'Inputs and Results'!$C$13)), 'Inputs and Results'!$C$15 - SQRT((1-E1123)*('Inputs and Results'!$C$15-'Inputs and Results'!$C$13)*('Inputs and Results'!$C$15-'Inputs and Results'!$C$14))))</f>
        <v>0.49708887955667835</v>
      </c>
      <c r="C1123" s="47">
        <f ca="1">IF('Inputs and Results'!$G$15='Inputs and Results'!$G$13, 'Inputs and Results'!$G$13, IF(F1123 &lt;= ('Inputs and Results'!$G$14-'Inputs and Results'!$G$13)/('Inputs and Results'!$G$15-'Inputs and Results'!$G$13), 'Inputs and Results'!$G$13 + SQRT(F1123*('Inputs and Results'!$G$15-'Inputs and Results'!$G$13)*('Inputs and Results'!$G$14-'Inputs and Results'!$G$13)), 'Inputs and Results'!$G$15 - SQRT((1-F1123)*('Inputs and Results'!$G$15-'Inputs and Results'!$G$13)*('Inputs and Results'!$G$15-'Inputs and Results'!$G$14))))</f>
        <v>306.48069512707809</v>
      </c>
      <c r="D1123">
        <f t="shared" ca="1" si="72"/>
        <v>152.34814534647117</v>
      </c>
      <c r="E1123">
        <f t="shared" ca="1" si="74"/>
        <v>0.30393732479568414</v>
      </c>
      <c r="F1123">
        <f t="shared" ca="1" si="74"/>
        <v>5.8785477027649469E-2</v>
      </c>
    </row>
    <row r="1124" spans="1:6" ht="15.75" customHeight="1" x14ac:dyDescent="0.2">
      <c r="A1124">
        <v>1123</v>
      </c>
      <c r="B1124" s="47">
        <f ca="1">IF('Inputs and Results'!$C$15='Inputs and Results'!$C$13, 'Inputs and Results'!$C$13, IF(E1124 &lt;= ('Inputs and Results'!$C$14-'Inputs and Results'!$C$13)/('Inputs and Results'!$C$15-'Inputs and Results'!$C$13), 'Inputs and Results'!$C$13 + SQRT(E1124*('Inputs and Results'!$C$15-'Inputs and Results'!$C$13)*('Inputs and Results'!$C$14-'Inputs and Results'!$C$13)), 'Inputs and Results'!$C$15 - SQRT((1-E1124)*('Inputs and Results'!$C$15-'Inputs and Results'!$C$13)*('Inputs and Results'!$C$15-'Inputs and Results'!$C$14))))</f>
        <v>0.42515558048484303</v>
      </c>
      <c r="C1124" s="47">
        <f ca="1">IF('Inputs and Results'!$G$15='Inputs and Results'!$G$13, 'Inputs and Results'!$G$13, IF(F1124 &lt;= ('Inputs and Results'!$G$14-'Inputs and Results'!$G$13)/('Inputs and Results'!$G$15-'Inputs and Results'!$G$13), 'Inputs and Results'!$G$13 + SQRT(F1124*('Inputs and Results'!$G$15-'Inputs and Results'!$G$13)*('Inputs and Results'!$G$14-'Inputs and Results'!$G$13)), 'Inputs and Results'!$G$15 - SQRT((1-F1124)*('Inputs and Results'!$G$15-'Inputs and Results'!$G$13)*('Inputs and Results'!$G$15-'Inputs and Results'!$G$14))))</f>
        <v>427.84930127490759</v>
      </c>
      <c r="D1124">
        <f t="shared" ca="1" si="72"/>
        <v>181.90251804356782</v>
      </c>
      <c r="E1124">
        <f t="shared" ca="1" si="74"/>
        <v>0.26335291281018369</v>
      </c>
      <c r="F1124">
        <f t="shared" ca="1" si="74"/>
        <v>0.29711402591757707</v>
      </c>
    </row>
    <row r="1125" spans="1:6" ht="15.75" customHeight="1" x14ac:dyDescent="0.2">
      <c r="A1125">
        <v>1124</v>
      </c>
      <c r="B1125" s="47">
        <f ca="1">IF('Inputs and Results'!$C$15='Inputs and Results'!$C$13, 'Inputs and Results'!$C$13, IF(E1125 &lt;= ('Inputs and Results'!$C$14-'Inputs and Results'!$C$13)/('Inputs and Results'!$C$15-'Inputs and Results'!$C$13), 'Inputs and Results'!$C$13 + SQRT(E1125*('Inputs and Results'!$C$15-'Inputs and Results'!$C$13)*('Inputs and Results'!$C$14-'Inputs and Results'!$C$13)), 'Inputs and Results'!$C$15 - SQRT((1-E1125)*('Inputs and Results'!$C$15-'Inputs and Results'!$C$13)*('Inputs and Results'!$C$15-'Inputs and Results'!$C$14))))</f>
        <v>0.58438116657314199</v>
      </c>
      <c r="C1125" s="47">
        <f ca="1">IF('Inputs and Results'!$G$15='Inputs and Results'!$G$13, 'Inputs and Results'!$G$13, IF(F1125 &lt;= ('Inputs and Results'!$G$14-'Inputs and Results'!$G$13)/('Inputs and Results'!$G$15-'Inputs and Results'!$G$13), 'Inputs and Results'!$G$13 + SQRT(F1125*('Inputs and Results'!$G$15-'Inputs and Results'!$G$13)*('Inputs and Results'!$G$14-'Inputs and Results'!$G$13)), 'Inputs and Results'!$G$15 - SQRT((1-F1125)*('Inputs and Results'!$G$15-'Inputs and Results'!$G$13)*('Inputs and Results'!$G$15-'Inputs and Results'!$G$14))))</f>
        <v>431.08146510656081</v>
      </c>
      <c r="D1125">
        <f t="shared" ca="1" si="72"/>
        <v>251.91588946703121</v>
      </c>
      <c r="E1125">
        <f t="shared" ca="1" si="74"/>
        <v>0.35164285017705177</v>
      </c>
      <c r="F1125">
        <f t="shared" ca="1" si="74"/>
        <v>0.30298616395261124</v>
      </c>
    </row>
    <row r="1126" spans="1:6" ht="15.75" customHeight="1" x14ac:dyDescent="0.2">
      <c r="A1126">
        <v>1125</v>
      </c>
      <c r="B1126" s="47">
        <f ca="1">IF('Inputs and Results'!$C$15='Inputs and Results'!$C$13, 'Inputs and Results'!$C$13, IF(E1126 &lt;= ('Inputs and Results'!$C$14-'Inputs and Results'!$C$13)/('Inputs and Results'!$C$15-'Inputs and Results'!$C$13), 'Inputs and Results'!$C$13 + SQRT(E1126*('Inputs and Results'!$C$15-'Inputs and Results'!$C$13)*('Inputs and Results'!$C$14-'Inputs and Results'!$C$13)), 'Inputs and Results'!$C$15 - SQRT((1-E1126)*('Inputs and Results'!$C$15-'Inputs and Results'!$C$13)*('Inputs and Results'!$C$15-'Inputs and Results'!$C$14))))</f>
        <v>0.87704921281274606</v>
      </c>
      <c r="C1126" s="47">
        <f ca="1">IF('Inputs and Results'!$G$15='Inputs and Results'!$G$13, 'Inputs and Results'!$G$13, IF(F1126 &lt;= ('Inputs and Results'!$G$14-'Inputs and Results'!$G$13)/('Inputs and Results'!$G$15-'Inputs and Results'!$G$13), 'Inputs and Results'!$G$13 + SQRT(F1126*('Inputs and Results'!$G$15-'Inputs and Results'!$G$13)*('Inputs and Results'!$G$14-'Inputs and Results'!$G$13)), 'Inputs and Results'!$G$15 - SQRT((1-F1126)*('Inputs and Results'!$G$15-'Inputs and Results'!$G$13)*('Inputs and Results'!$G$15-'Inputs and Results'!$G$14))))</f>
        <v>1071.9842560250329</v>
      </c>
      <c r="D1126">
        <f t="shared" ca="1" si="72"/>
        <v>940.18294789441234</v>
      </c>
      <c r="E1126">
        <f t="shared" ca="1" si="74"/>
        <v>0.49923110613122434</v>
      </c>
      <c r="F1126">
        <f t="shared" ca="1" si="74"/>
        <v>0.98067998280504676</v>
      </c>
    </row>
    <row r="1127" spans="1:6" ht="15.75" customHeight="1" x14ac:dyDescent="0.2">
      <c r="A1127">
        <v>1126</v>
      </c>
      <c r="B1127" s="47">
        <f ca="1">IF('Inputs and Results'!$C$15='Inputs and Results'!$C$13, 'Inputs and Results'!$C$13, IF(E1127 &lt;= ('Inputs and Results'!$C$14-'Inputs and Results'!$C$13)/('Inputs and Results'!$C$15-'Inputs and Results'!$C$13), 'Inputs and Results'!$C$13 + SQRT(E1127*('Inputs and Results'!$C$15-'Inputs and Results'!$C$13)*('Inputs and Results'!$C$14-'Inputs and Results'!$C$13)), 'Inputs and Results'!$C$15 - SQRT((1-E1127)*('Inputs and Results'!$C$15-'Inputs and Results'!$C$13)*('Inputs and Results'!$C$15-'Inputs and Results'!$C$14))))</f>
        <v>0.61937086299584232</v>
      </c>
      <c r="C1127" s="47">
        <f ca="1">IF('Inputs and Results'!$G$15='Inputs and Results'!$G$13, 'Inputs and Results'!$G$13, IF(F1127 &lt;= ('Inputs and Results'!$G$14-'Inputs and Results'!$G$13)/('Inputs and Results'!$G$15-'Inputs and Results'!$G$13), 'Inputs and Results'!$G$13 + SQRT(F1127*('Inputs and Results'!$G$15-'Inputs and Results'!$G$13)*('Inputs and Results'!$G$14-'Inputs and Results'!$G$13)), 'Inputs and Results'!$G$15 - SQRT((1-F1127)*('Inputs and Results'!$G$15-'Inputs and Results'!$G$13)*('Inputs and Results'!$G$15-'Inputs and Results'!$G$14))))</f>
        <v>960.69162717873189</v>
      </c>
      <c r="D1127">
        <f t="shared" ca="1" si="72"/>
        <v>595.02440219857112</v>
      </c>
      <c r="E1127">
        <f t="shared" ca="1" si="74"/>
        <v>0.37028943467187103</v>
      </c>
      <c r="F1127">
        <f t="shared" ca="1" si="74"/>
        <v>0.93248558216077382</v>
      </c>
    </row>
    <row r="1128" spans="1:6" ht="15.75" customHeight="1" x14ac:dyDescent="0.2">
      <c r="A1128">
        <v>1127</v>
      </c>
      <c r="B1128" s="47">
        <f ca="1">IF('Inputs and Results'!$C$15='Inputs and Results'!$C$13, 'Inputs and Results'!$C$13, IF(E1128 &lt;= ('Inputs and Results'!$C$14-'Inputs and Results'!$C$13)/('Inputs and Results'!$C$15-'Inputs and Results'!$C$13), 'Inputs and Results'!$C$13 + SQRT(E1128*('Inputs and Results'!$C$15-'Inputs and Results'!$C$13)*('Inputs and Results'!$C$14-'Inputs and Results'!$C$13)), 'Inputs and Results'!$C$15 - SQRT((1-E1128)*('Inputs and Results'!$C$15-'Inputs and Results'!$C$13)*('Inputs and Results'!$C$15-'Inputs and Results'!$C$14))))</f>
        <v>0.31042476136055042</v>
      </c>
      <c r="C1128" s="47">
        <f ca="1">IF('Inputs and Results'!$G$15='Inputs and Results'!$G$13, 'Inputs and Results'!$G$13, IF(F1128 &lt;= ('Inputs and Results'!$G$14-'Inputs and Results'!$G$13)/('Inputs and Results'!$G$15-'Inputs and Results'!$G$13), 'Inputs and Results'!$G$13 + SQRT(F1128*('Inputs and Results'!$G$15-'Inputs and Results'!$G$13)*('Inputs and Results'!$G$14-'Inputs and Results'!$G$13)), 'Inputs and Results'!$G$15 - SQRT((1-F1128)*('Inputs and Results'!$G$15-'Inputs and Results'!$G$13)*('Inputs and Results'!$G$15-'Inputs and Results'!$G$14))))</f>
        <v>455.75634617811318</v>
      </c>
      <c r="D1128">
        <f t="shared" ca="1" si="72"/>
        <v>141.4780550008972</v>
      </c>
      <c r="E1128">
        <f t="shared" ca="1" si="74"/>
        <v>0.19624278174417198</v>
      </c>
      <c r="F1128">
        <f t="shared" ca="1" si="74"/>
        <v>0.34700324995590581</v>
      </c>
    </row>
    <row r="1129" spans="1:6" ht="15.75" customHeight="1" x14ac:dyDescent="0.2">
      <c r="A1129">
        <v>1128</v>
      </c>
      <c r="B1129" s="47">
        <f ca="1">IF('Inputs and Results'!$C$15='Inputs and Results'!$C$13, 'Inputs and Results'!$C$13, IF(E1129 &lt;= ('Inputs and Results'!$C$14-'Inputs and Results'!$C$13)/('Inputs and Results'!$C$15-'Inputs and Results'!$C$13), 'Inputs and Results'!$C$13 + SQRT(E1129*('Inputs and Results'!$C$15-'Inputs and Results'!$C$13)*('Inputs and Results'!$C$14-'Inputs and Results'!$C$13)), 'Inputs and Results'!$C$15 - SQRT((1-E1129)*('Inputs and Results'!$C$15-'Inputs and Results'!$C$13)*('Inputs and Results'!$C$15-'Inputs and Results'!$C$14))))</f>
        <v>0.94534557468933</v>
      </c>
      <c r="C1129" s="47">
        <f ca="1">IF('Inputs and Results'!$G$15='Inputs and Results'!$G$13, 'Inputs and Results'!$G$13, IF(F1129 &lt;= ('Inputs and Results'!$G$14-'Inputs and Results'!$G$13)/('Inputs and Results'!$G$15-'Inputs and Results'!$G$13), 'Inputs and Results'!$G$13 + SQRT(F1129*('Inputs and Results'!$G$15-'Inputs and Results'!$G$13)*('Inputs and Results'!$G$14-'Inputs and Results'!$G$13)), 'Inputs and Results'!$G$15 - SQRT((1-F1129)*('Inputs and Results'!$G$15-'Inputs and Results'!$G$13)*('Inputs and Results'!$G$15-'Inputs and Results'!$G$14))))</f>
        <v>666.39948747260678</v>
      </c>
      <c r="D1129">
        <f t="shared" ca="1" si="72"/>
        <v>629.97780645746639</v>
      </c>
      <c r="E1129">
        <f t="shared" ca="1" si="74"/>
        <v>0.53093279917236458</v>
      </c>
      <c r="F1129">
        <f t="shared" ca="1" si="74"/>
        <v>0.66432946890153066</v>
      </c>
    </row>
    <row r="1130" spans="1:6" ht="15.75" customHeight="1" x14ac:dyDescent="0.2">
      <c r="A1130">
        <v>1129</v>
      </c>
      <c r="B1130" s="47">
        <f ca="1">IF('Inputs and Results'!$C$15='Inputs and Results'!$C$13, 'Inputs and Results'!$C$13, IF(E1130 &lt;= ('Inputs and Results'!$C$14-'Inputs and Results'!$C$13)/('Inputs and Results'!$C$15-'Inputs and Results'!$C$13), 'Inputs and Results'!$C$13 + SQRT(E1130*('Inputs and Results'!$C$15-'Inputs and Results'!$C$13)*('Inputs and Results'!$C$14-'Inputs and Results'!$C$13)), 'Inputs and Results'!$C$15 - SQRT((1-E1130)*('Inputs and Results'!$C$15-'Inputs and Results'!$C$13)*('Inputs and Results'!$C$15-'Inputs and Results'!$C$14))))</f>
        <v>1.867552882978514</v>
      </c>
      <c r="C1130" s="47">
        <f ca="1">IF('Inputs and Results'!$G$15='Inputs and Results'!$G$13, 'Inputs and Results'!$G$13, IF(F1130 &lt;= ('Inputs and Results'!$G$14-'Inputs and Results'!$G$13)/('Inputs and Results'!$G$15-'Inputs and Results'!$G$13), 'Inputs and Results'!$G$13 + SQRT(F1130*('Inputs and Results'!$G$15-'Inputs and Results'!$G$13)*('Inputs and Results'!$G$14-'Inputs and Results'!$G$13)), 'Inputs and Results'!$G$15 - SQRT((1-F1130)*('Inputs and Results'!$G$15-'Inputs and Results'!$G$13)*('Inputs and Results'!$G$15-'Inputs and Results'!$G$14))))</f>
        <v>949.705587160292</v>
      </c>
      <c r="D1130">
        <f t="shared" ca="1" si="72"/>
        <v>1773.6254072820057</v>
      </c>
      <c r="E1130">
        <f t="shared" ca="1" si="74"/>
        <v>0.85750705857219167</v>
      </c>
      <c r="F1130">
        <f t="shared" ca="1" si="74"/>
        <v>0.92614446472314571</v>
      </c>
    </row>
    <row r="1131" spans="1:6" ht="15.75" customHeight="1" x14ac:dyDescent="0.2">
      <c r="A1131">
        <v>1130</v>
      </c>
      <c r="B1131" s="47">
        <f ca="1">IF('Inputs and Results'!$C$15='Inputs and Results'!$C$13, 'Inputs and Results'!$C$13, IF(E1131 &lt;= ('Inputs and Results'!$C$14-'Inputs and Results'!$C$13)/('Inputs and Results'!$C$15-'Inputs and Results'!$C$13), 'Inputs and Results'!$C$13 + SQRT(E1131*('Inputs and Results'!$C$15-'Inputs and Results'!$C$13)*('Inputs and Results'!$C$14-'Inputs and Results'!$C$13)), 'Inputs and Results'!$C$15 - SQRT((1-E1131)*('Inputs and Results'!$C$15-'Inputs and Results'!$C$13)*('Inputs and Results'!$C$15-'Inputs and Results'!$C$14))))</f>
        <v>4.031989882522069E-3</v>
      </c>
      <c r="C1131" s="47">
        <f ca="1">IF('Inputs and Results'!$G$15='Inputs and Results'!$G$13, 'Inputs and Results'!$G$13, IF(F1131 &lt;= ('Inputs and Results'!$G$14-'Inputs and Results'!$G$13)/('Inputs and Results'!$G$15-'Inputs and Results'!$G$13), 'Inputs and Results'!$G$13 + SQRT(F1131*('Inputs and Results'!$G$15-'Inputs and Results'!$G$13)*('Inputs and Results'!$G$14-'Inputs and Results'!$G$13)), 'Inputs and Results'!$G$15 - SQRT((1-F1131)*('Inputs and Results'!$G$15-'Inputs and Results'!$G$13)*('Inputs and Results'!$G$15-'Inputs and Results'!$G$14))))</f>
        <v>370.85195710249172</v>
      </c>
      <c r="D1131">
        <f t="shared" ca="1" si="72"/>
        <v>1.495271338950755</v>
      </c>
      <c r="E1131">
        <f t="shared" ca="1" si="74"/>
        <v>2.68618692807987E-3</v>
      </c>
      <c r="F1131">
        <f t="shared" ca="1" si="74"/>
        <v>0.18951515307469424</v>
      </c>
    </row>
    <row r="1132" spans="1:6" ht="15.75" customHeight="1" x14ac:dyDescent="0.2">
      <c r="A1132">
        <v>1131</v>
      </c>
      <c r="B1132" s="47">
        <f ca="1">IF('Inputs and Results'!$C$15='Inputs and Results'!$C$13, 'Inputs and Results'!$C$13, IF(E1132 &lt;= ('Inputs and Results'!$C$14-'Inputs and Results'!$C$13)/('Inputs and Results'!$C$15-'Inputs and Results'!$C$13), 'Inputs and Results'!$C$13 + SQRT(E1132*('Inputs and Results'!$C$15-'Inputs and Results'!$C$13)*('Inputs and Results'!$C$14-'Inputs and Results'!$C$13)), 'Inputs and Results'!$C$15 - SQRT((1-E1132)*('Inputs and Results'!$C$15-'Inputs and Results'!$C$13)*('Inputs and Results'!$C$15-'Inputs and Results'!$C$14))))</f>
        <v>1.3894721446782827</v>
      </c>
      <c r="C1132" s="47">
        <f ca="1">IF('Inputs and Results'!$G$15='Inputs and Results'!$G$13, 'Inputs and Results'!$G$13, IF(F1132 &lt;= ('Inputs and Results'!$G$14-'Inputs and Results'!$G$13)/('Inputs and Results'!$G$15-'Inputs and Results'!$G$13), 'Inputs and Results'!$G$13 + SQRT(F1132*('Inputs and Results'!$G$15-'Inputs and Results'!$G$13)*('Inputs and Results'!$G$14-'Inputs and Results'!$G$13)), 'Inputs and Results'!$G$15 - SQRT((1-F1132)*('Inputs and Results'!$G$15-'Inputs and Results'!$G$13)*('Inputs and Results'!$G$15-'Inputs and Results'!$G$14))))</f>
        <v>532.35014295767996</v>
      </c>
      <c r="D1132">
        <f t="shared" ca="1" si="72"/>
        <v>739.68569485519799</v>
      </c>
      <c r="E1132">
        <f t="shared" ca="1" si="74"/>
        <v>0.71180000302586999</v>
      </c>
      <c r="F1132">
        <f t="shared" ca="1" si="74"/>
        <v>0.47449329658831585</v>
      </c>
    </row>
    <row r="1133" spans="1:6" ht="15.75" customHeight="1" x14ac:dyDescent="0.2">
      <c r="A1133">
        <v>1132</v>
      </c>
      <c r="B1133" s="47">
        <f ca="1">IF('Inputs and Results'!$C$15='Inputs and Results'!$C$13, 'Inputs and Results'!$C$13, IF(E1133 &lt;= ('Inputs and Results'!$C$14-'Inputs and Results'!$C$13)/('Inputs and Results'!$C$15-'Inputs and Results'!$C$13), 'Inputs and Results'!$C$13 + SQRT(E1133*('Inputs and Results'!$C$15-'Inputs and Results'!$C$13)*('Inputs and Results'!$C$14-'Inputs and Results'!$C$13)), 'Inputs and Results'!$C$15 - SQRT((1-E1133)*('Inputs and Results'!$C$15-'Inputs and Results'!$C$13)*('Inputs and Results'!$C$15-'Inputs and Results'!$C$14))))</f>
        <v>0.9955004274116166</v>
      </c>
      <c r="C1133" s="47">
        <f ca="1">IF('Inputs and Results'!$G$15='Inputs and Results'!$G$13, 'Inputs and Results'!$G$13, IF(F1133 &lt;= ('Inputs and Results'!$G$14-'Inputs and Results'!$G$13)/('Inputs and Results'!$G$15-'Inputs and Results'!$G$13), 'Inputs and Results'!$G$13 + SQRT(F1133*('Inputs and Results'!$G$15-'Inputs and Results'!$G$13)*('Inputs and Results'!$G$14-'Inputs and Results'!$G$13)), 'Inputs and Results'!$G$15 - SQRT((1-F1133)*('Inputs and Results'!$G$15-'Inputs and Results'!$G$13)*('Inputs and Results'!$G$15-'Inputs and Results'!$G$14))))</f>
        <v>636.34542490196998</v>
      </c>
      <c r="D1133">
        <f t="shared" ca="1" si="72"/>
        <v>633.48214247133785</v>
      </c>
      <c r="E1133">
        <f t="shared" ca="1" si="74"/>
        <v>0.55355349594366532</v>
      </c>
      <c r="F1133">
        <f t="shared" ca="1" si="74"/>
        <v>0.62545257771206442</v>
      </c>
    </row>
    <row r="1134" spans="1:6" ht="15.75" customHeight="1" x14ac:dyDescent="0.2">
      <c r="A1134">
        <v>1133</v>
      </c>
      <c r="B1134" s="47">
        <f ca="1">IF('Inputs and Results'!$C$15='Inputs and Results'!$C$13, 'Inputs and Results'!$C$13, IF(E1134 &lt;= ('Inputs and Results'!$C$14-'Inputs and Results'!$C$13)/('Inputs and Results'!$C$15-'Inputs and Results'!$C$13), 'Inputs and Results'!$C$13 + SQRT(E1134*('Inputs and Results'!$C$15-'Inputs and Results'!$C$13)*('Inputs and Results'!$C$14-'Inputs and Results'!$C$13)), 'Inputs and Results'!$C$15 - SQRT((1-E1134)*('Inputs and Results'!$C$15-'Inputs and Results'!$C$13)*('Inputs and Results'!$C$15-'Inputs and Results'!$C$14))))</f>
        <v>1.7952991111458381</v>
      </c>
      <c r="C1134" s="47">
        <f ca="1">IF('Inputs and Results'!$G$15='Inputs and Results'!$G$13, 'Inputs and Results'!$G$13, IF(F1134 &lt;= ('Inputs and Results'!$G$14-'Inputs and Results'!$G$13)/('Inputs and Results'!$G$15-'Inputs and Results'!$G$13), 'Inputs and Results'!$G$13 + SQRT(F1134*('Inputs and Results'!$G$15-'Inputs and Results'!$G$13)*('Inputs and Results'!$G$14-'Inputs and Results'!$G$13)), 'Inputs and Results'!$G$15 - SQRT((1-F1134)*('Inputs and Results'!$G$15-'Inputs and Results'!$G$13)*('Inputs and Results'!$G$15-'Inputs and Results'!$G$14))))</f>
        <v>712.91331561188667</v>
      </c>
      <c r="D1134">
        <f t="shared" ca="1" si="72"/>
        <v>1279.8926418420524</v>
      </c>
      <c r="E1134">
        <f t="shared" ca="1" si="74"/>
        <v>0.83874397426599911</v>
      </c>
      <c r="F1134">
        <f t="shared" ca="1" si="74"/>
        <v>0.72029949258735959</v>
      </c>
    </row>
    <row r="1135" spans="1:6" ht="15.75" customHeight="1" x14ac:dyDescent="0.2">
      <c r="A1135">
        <v>1134</v>
      </c>
      <c r="B1135" s="47">
        <f ca="1">IF('Inputs and Results'!$C$15='Inputs and Results'!$C$13, 'Inputs and Results'!$C$13, IF(E1135 &lt;= ('Inputs and Results'!$C$14-'Inputs and Results'!$C$13)/('Inputs and Results'!$C$15-'Inputs and Results'!$C$13), 'Inputs and Results'!$C$13 + SQRT(E1135*('Inputs and Results'!$C$15-'Inputs and Results'!$C$13)*('Inputs and Results'!$C$14-'Inputs and Results'!$C$13)), 'Inputs and Results'!$C$15 - SQRT((1-E1135)*('Inputs and Results'!$C$15-'Inputs and Results'!$C$13)*('Inputs and Results'!$C$15-'Inputs and Results'!$C$14))))</f>
        <v>0.23871261403154653</v>
      </c>
      <c r="C1135" s="47">
        <f ca="1">IF('Inputs and Results'!$G$15='Inputs and Results'!$G$13, 'Inputs and Results'!$G$13, IF(F1135 &lt;= ('Inputs and Results'!$G$14-'Inputs and Results'!$G$13)/('Inputs and Results'!$G$15-'Inputs and Results'!$G$13), 'Inputs and Results'!$G$13 + SQRT(F1135*('Inputs and Results'!$G$15-'Inputs and Results'!$G$13)*('Inputs and Results'!$G$14-'Inputs and Results'!$G$13)), 'Inputs and Results'!$G$15 - SQRT((1-F1135)*('Inputs and Results'!$G$15-'Inputs and Results'!$G$13)*('Inputs and Results'!$G$15-'Inputs and Results'!$G$14))))</f>
        <v>755.4152240539895</v>
      </c>
      <c r="D1135">
        <f t="shared" ca="1" si="72"/>
        <v>180.32714281315424</v>
      </c>
      <c r="E1135">
        <f t="shared" ca="1" si="74"/>
        <v>0.15281021912127846</v>
      </c>
      <c r="F1135">
        <f t="shared" ca="1" si="74"/>
        <v>0.76698176225510861</v>
      </c>
    </row>
    <row r="1136" spans="1:6" ht="15.75" customHeight="1" x14ac:dyDescent="0.2">
      <c r="A1136">
        <v>1135</v>
      </c>
      <c r="B1136" s="47">
        <f ca="1">IF('Inputs and Results'!$C$15='Inputs and Results'!$C$13, 'Inputs and Results'!$C$13, IF(E1136 &lt;= ('Inputs and Results'!$C$14-'Inputs and Results'!$C$13)/('Inputs and Results'!$C$15-'Inputs and Results'!$C$13), 'Inputs and Results'!$C$13 + SQRT(E1136*('Inputs and Results'!$C$15-'Inputs and Results'!$C$13)*('Inputs and Results'!$C$14-'Inputs and Results'!$C$13)), 'Inputs and Results'!$C$15 - SQRT((1-E1136)*('Inputs and Results'!$C$15-'Inputs and Results'!$C$13)*('Inputs and Results'!$C$15-'Inputs and Results'!$C$14))))</f>
        <v>1.8049879870153207</v>
      </c>
      <c r="C1136" s="47">
        <f ca="1">IF('Inputs and Results'!$G$15='Inputs and Results'!$G$13, 'Inputs and Results'!$G$13, IF(F1136 &lt;= ('Inputs and Results'!$G$14-'Inputs and Results'!$G$13)/('Inputs and Results'!$G$15-'Inputs and Results'!$G$13), 'Inputs and Results'!$G$13 + SQRT(F1136*('Inputs and Results'!$G$15-'Inputs and Results'!$G$13)*('Inputs and Results'!$G$14-'Inputs and Results'!$G$13)), 'Inputs and Results'!$G$15 - SQRT((1-F1136)*('Inputs and Results'!$G$15-'Inputs and Results'!$G$13)*('Inputs and Results'!$G$15-'Inputs and Results'!$G$14))))</f>
        <v>478.71900120522298</v>
      </c>
      <c r="D1136">
        <f t="shared" ca="1" si="72"/>
        <v>864.08204633140031</v>
      </c>
      <c r="E1136">
        <f t="shared" ca="1" si="74"/>
        <v>0.84132736542470055</v>
      </c>
      <c r="F1136">
        <f t="shared" ca="1" si="74"/>
        <v>0.38667633464735718</v>
      </c>
    </row>
    <row r="1137" spans="1:6" ht="15.75" customHeight="1" x14ac:dyDescent="0.2">
      <c r="A1137">
        <v>1136</v>
      </c>
      <c r="B1137" s="47">
        <f ca="1">IF('Inputs and Results'!$C$15='Inputs and Results'!$C$13, 'Inputs and Results'!$C$13, IF(E1137 &lt;= ('Inputs and Results'!$C$14-'Inputs and Results'!$C$13)/('Inputs and Results'!$C$15-'Inputs and Results'!$C$13), 'Inputs and Results'!$C$13 + SQRT(E1137*('Inputs and Results'!$C$15-'Inputs and Results'!$C$13)*('Inputs and Results'!$C$14-'Inputs and Results'!$C$13)), 'Inputs and Results'!$C$15 - SQRT((1-E1137)*('Inputs and Results'!$C$15-'Inputs and Results'!$C$13)*('Inputs and Results'!$C$15-'Inputs and Results'!$C$14))))</f>
        <v>0.19832923240696099</v>
      </c>
      <c r="C1137" s="47">
        <f ca="1">IF('Inputs and Results'!$G$15='Inputs and Results'!$G$13, 'Inputs and Results'!$G$13, IF(F1137 &lt;= ('Inputs and Results'!$G$14-'Inputs and Results'!$G$13)/('Inputs and Results'!$G$15-'Inputs and Results'!$G$13), 'Inputs and Results'!$G$13 + SQRT(F1137*('Inputs and Results'!$G$15-'Inputs and Results'!$G$13)*('Inputs and Results'!$G$14-'Inputs and Results'!$G$13)), 'Inputs and Results'!$G$15 - SQRT((1-F1137)*('Inputs and Results'!$G$15-'Inputs and Results'!$G$13)*('Inputs and Results'!$G$15-'Inputs and Results'!$G$14))))</f>
        <v>605.83514541582133</v>
      </c>
      <c r="D1137">
        <f t="shared" ca="1" si="72"/>
        <v>120.15481935547943</v>
      </c>
      <c r="E1137">
        <f t="shared" ca="1" si="74"/>
        <v>0.12784899000162575</v>
      </c>
      <c r="F1137">
        <f t="shared" ca="1" si="74"/>
        <v>0.58380710856579887</v>
      </c>
    </row>
    <row r="1138" spans="1:6" ht="15.75" customHeight="1" x14ac:dyDescent="0.2">
      <c r="A1138">
        <v>1137</v>
      </c>
      <c r="B1138" s="47">
        <f ca="1">IF('Inputs and Results'!$C$15='Inputs and Results'!$C$13, 'Inputs and Results'!$C$13, IF(E1138 &lt;= ('Inputs and Results'!$C$14-'Inputs and Results'!$C$13)/('Inputs and Results'!$C$15-'Inputs and Results'!$C$13), 'Inputs and Results'!$C$13 + SQRT(E1138*('Inputs and Results'!$C$15-'Inputs and Results'!$C$13)*('Inputs and Results'!$C$14-'Inputs and Results'!$C$13)), 'Inputs and Results'!$C$15 - SQRT((1-E1138)*('Inputs and Results'!$C$15-'Inputs and Results'!$C$13)*('Inputs and Results'!$C$15-'Inputs and Results'!$C$14))))</f>
        <v>0.74216200867082005</v>
      </c>
      <c r="C1138" s="47">
        <f ca="1">IF('Inputs and Results'!$G$15='Inputs and Results'!$G$13, 'Inputs and Results'!$G$13, IF(F1138 &lt;= ('Inputs and Results'!$G$14-'Inputs and Results'!$G$13)/('Inputs and Results'!$G$15-'Inputs and Results'!$G$13), 'Inputs and Results'!$G$13 + SQRT(F1138*('Inputs and Results'!$G$15-'Inputs and Results'!$G$13)*('Inputs and Results'!$G$14-'Inputs and Results'!$G$13)), 'Inputs and Results'!$G$15 - SQRT((1-F1138)*('Inputs and Results'!$G$15-'Inputs and Results'!$G$13)*('Inputs and Results'!$G$15-'Inputs and Results'!$G$14))))</f>
        <v>417.46834097753708</v>
      </c>
      <c r="D1138">
        <f t="shared" ca="1" si="72"/>
        <v>309.82914249636372</v>
      </c>
      <c r="E1138">
        <f t="shared" ca="1" si="74"/>
        <v>0.4335741783234015</v>
      </c>
      <c r="F1138">
        <f t="shared" ca="1" si="74"/>
        <v>0.2780874805951985</v>
      </c>
    </row>
    <row r="1139" spans="1:6" ht="15.75" customHeight="1" x14ac:dyDescent="0.2">
      <c r="A1139">
        <v>1138</v>
      </c>
      <c r="B1139" s="47">
        <f ca="1">IF('Inputs and Results'!$C$15='Inputs and Results'!$C$13, 'Inputs and Results'!$C$13, IF(E1139 &lt;= ('Inputs and Results'!$C$14-'Inputs and Results'!$C$13)/('Inputs and Results'!$C$15-'Inputs and Results'!$C$13), 'Inputs and Results'!$C$13 + SQRT(E1139*('Inputs and Results'!$C$15-'Inputs and Results'!$C$13)*('Inputs and Results'!$C$14-'Inputs and Results'!$C$13)), 'Inputs and Results'!$C$15 - SQRT((1-E1139)*('Inputs and Results'!$C$15-'Inputs and Results'!$C$13)*('Inputs and Results'!$C$15-'Inputs and Results'!$C$14))))</f>
        <v>1.0479477695625519</v>
      </c>
      <c r="C1139" s="47">
        <f ca="1">IF('Inputs and Results'!$G$15='Inputs and Results'!$G$13, 'Inputs and Results'!$G$13, IF(F1139 &lt;= ('Inputs and Results'!$G$14-'Inputs and Results'!$G$13)/('Inputs and Results'!$G$15-'Inputs and Results'!$G$13), 'Inputs and Results'!$G$13 + SQRT(F1139*('Inputs and Results'!$G$15-'Inputs and Results'!$G$13)*('Inputs and Results'!$G$14-'Inputs and Results'!$G$13)), 'Inputs and Results'!$G$15 - SQRT((1-F1139)*('Inputs and Results'!$G$15-'Inputs and Results'!$G$13)*('Inputs and Results'!$G$15-'Inputs and Results'!$G$14))))</f>
        <v>314.21048602425913</v>
      </c>
      <c r="D1139">
        <f t="shared" ca="1" si="72"/>
        <v>329.27617800228774</v>
      </c>
      <c r="E1139">
        <f t="shared" ca="1" si="74"/>
        <v>0.57661023218268714</v>
      </c>
      <c r="F1139">
        <f t="shared" ca="1" si="74"/>
        <v>7.4999837228595045E-2</v>
      </c>
    </row>
    <row r="1140" spans="1:6" ht="15.75" customHeight="1" x14ac:dyDescent="0.2">
      <c r="A1140">
        <v>1139</v>
      </c>
      <c r="B1140" s="47">
        <f ca="1">IF('Inputs and Results'!$C$15='Inputs and Results'!$C$13, 'Inputs and Results'!$C$13, IF(E1140 &lt;= ('Inputs and Results'!$C$14-'Inputs and Results'!$C$13)/('Inputs and Results'!$C$15-'Inputs and Results'!$C$13), 'Inputs and Results'!$C$13 + SQRT(E1140*('Inputs and Results'!$C$15-'Inputs and Results'!$C$13)*('Inputs and Results'!$C$14-'Inputs and Results'!$C$13)), 'Inputs and Results'!$C$15 - SQRT((1-E1140)*('Inputs and Results'!$C$15-'Inputs and Results'!$C$13)*('Inputs and Results'!$C$15-'Inputs and Results'!$C$14))))</f>
        <v>0.72209400646758715</v>
      </c>
      <c r="C1140" s="47">
        <f ca="1">IF('Inputs and Results'!$G$15='Inputs and Results'!$G$13, 'Inputs and Results'!$G$13, IF(F1140 &lt;= ('Inputs and Results'!$G$14-'Inputs and Results'!$G$13)/('Inputs and Results'!$G$15-'Inputs and Results'!$G$13), 'Inputs and Results'!$G$13 + SQRT(F1140*('Inputs and Results'!$G$15-'Inputs and Results'!$G$13)*('Inputs and Results'!$G$14-'Inputs and Results'!$G$13)), 'Inputs and Results'!$G$15 - SQRT((1-F1140)*('Inputs and Results'!$G$15-'Inputs and Results'!$G$13)*('Inputs and Results'!$G$15-'Inputs and Results'!$G$14))))</f>
        <v>304.64131906968908</v>
      </c>
      <c r="D1140">
        <f t="shared" ca="1" si="72"/>
        <v>219.97967062260236</v>
      </c>
      <c r="E1140">
        <f t="shared" ca="1" si="74"/>
        <v>0.42346047606990112</v>
      </c>
      <c r="F1140">
        <f t="shared" ca="1" si="74"/>
        <v>5.4906367981191195E-2</v>
      </c>
    </row>
    <row r="1141" spans="1:6" ht="15.75" customHeight="1" x14ac:dyDescent="0.2">
      <c r="A1141">
        <v>1140</v>
      </c>
      <c r="B1141" s="47">
        <f ca="1">IF('Inputs and Results'!$C$15='Inputs and Results'!$C$13, 'Inputs and Results'!$C$13, IF(E1141 &lt;= ('Inputs and Results'!$C$14-'Inputs and Results'!$C$13)/('Inputs and Results'!$C$15-'Inputs and Results'!$C$13), 'Inputs and Results'!$C$13 + SQRT(E1141*('Inputs and Results'!$C$15-'Inputs and Results'!$C$13)*('Inputs and Results'!$C$14-'Inputs and Results'!$C$13)), 'Inputs and Results'!$C$15 - SQRT((1-E1141)*('Inputs and Results'!$C$15-'Inputs and Results'!$C$13)*('Inputs and Results'!$C$15-'Inputs and Results'!$C$14))))</f>
        <v>1.924144388456289</v>
      </c>
      <c r="C1141" s="47">
        <f ca="1">IF('Inputs and Results'!$G$15='Inputs and Results'!$G$13, 'Inputs and Results'!$G$13, IF(F1141 &lt;= ('Inputs and Results'!$G$14-'Inputs and Results'!$G$13)/('Inputs and Results'!$G$15-'Inputs and Results'!$G$13), 'Inputs and Results'!$G$13 + SQRT(F1141*('Inputs and Results'!$G$15-'Inputs and Results'!$G$13)*('Inputs and Results'!$G$14-'Inputs and Results'!$G$13)), 'Inputs and Results'!$G$15 - SQRT((1-F1141)*('Inputs and Results'!$G$15-'Inputs and Results'!$G$13)*('Inputs and Results'!$G$15-'Inputs and Results'!$G$14))))</f>
        <v>853.73452406856563</v>
      </c>
      <c r="D1141">
        <f t="shared" ca="1" si="72"/>
        <v>1642.7084937179311</v>
      </c>
      <c r="E1141">
        <f t="shared" ca="1" si="74"/>
        <v>0.87139274478998974</v>
      </c>
      <c r="F1141">
        <f t="shared" ca="1" si="74"/>
        <v>0.8586489219195691</v>
      </c>
    </row>
    <row r="1142" spans="1:6" ht="15.75" customHeight="1" x14ac:dyDescent="0.2">
      <c r="A1142">
        <v>1141</v>
      </c>
      <c r="B1142" s="47">
        <f ca="1">IF('Inputs and Results'!$C$15='Inputs and Results'!$C$13, 'Inputs and Results'!$C$13, IF(E1142 &lt;= ('Inputs and Results'!$C$14-'Inputs and Results'!$C$13)/('Inputs and Results'!$C$15-'Inputs and Results'!$C$13), 'Inputs and Results'!$C$13 + SQRT(E1142*('Inputs and Results'!$C$15-'Inputs and Results'!$C$13)*('Inputs and Results'!$C$14-'Inputs and Results'!$C$13)), 'Inputs and Results'!$C$15 - SQRT((1-E1142)*('Inputs and Results'!$C$15-'Inputs and Results'!$C$13)*('Inputs and Results'!$C$15-'Inputs and Results'!$C$14))))</f>
        <v>1.0926603643420822</v>
      </c>
      <c r="C1142" s="47">
        <f ca="1">IF('Inputs and Results'!$G$15='Inputs and Results'!$G$13, 'Inputs and Results'!$G$13, IF(F1142 &lt;= ('Inputs and Results'!$G$14-'Inputs and Results'!$G$13)/('Inputs and Results'!$G$15-'Inputs and Results'!$G$13), 'Inputs and Results'!$G$13 + SQRT(F1142*('Inputs and Results'!$G$15-'Inputs and Results'!$G$13)*('Inputs and Results'!$G$14-'Inputs and Results'!$G$13)), 'Inputs and Results'!$G$15 - SQRT((1-F1142)*('Inputs and Results'!$G$15-'Inputs and Results'!$G$13)*('Inputs and Results'!$G$15-'Inputs and Results'!$G$14))))</f>
        <v>397.35902578815831</v>
      </c>
      <c r="D1142">
        <f t="shared" ca="1" si="72"/>
        <v>434.17845789230392</v>
      </c>
      <c r="E1142">
        <f t="shared" ref="E1142:F1161" ca="1" si="75">RAND()</f>
        <v>0.59578394602759133</v>
      </c>
      <c r="F1142">
        <f t="shared" ca="1" si="75"/>
        <v>0.24050767000919049</v>
      </c>
    </row>
    <row r="1143" spans="1:6" ht="15.75" customHeight="1" x14ac:dyDescent="0.2">
      <c r="A1143">
        <v>1142</v>
      </c>
      <c r="B1143" s="47">
        <f ca="1">IF('Inputs and Results'!$C$15='Inputs and Results'!$C$13, 'Inputs and Results'!$C$13, IF(E1143 &lt;= ('Inputs and Results'!$C$14-'Inputs and Results'!$C$13)/('Inputs and Results'!$C$15-'Inputs and Results'!$C$13), 'Inputs and Results'!$C$13 + SQRT(E1143*('Inputs and Results'!$C$15-'Inputs and Results'!$C$13)*('Inputs and Results'!$C$14-'Inputs and Results'!$C$13)), 'Inputs and Results'!$C$15 - SQRT((1-E1143)*('Inputs and Results'!$C$15-'Inputs and Results'!$C$13)*('Inputs and Results'!$C$15-'Inputs and Results'!$C$14))))</f>
        <v>0.1668363822576775</v>
      </c>
      <c r="C1143" s="47">
        <f ca="1">IF('Inputs and Results'!$G$15='Inputs and Results'!$G$13, 'Inputs and Results'!$G$13, IF(F1143 &lt;= ('Inputs and Results'!$G$14-'Inputs and Results'!$G$13)/('Inputs and Results'!$G$15-'Inputs and Results'!$G$13), 'Inputs and Results'!$G$13 + SQRT(F1143*('Inputs and Results'!$G$15-'Inputs and Results'!$G$13)*('Inputs and Results'!$G$14-'Inputs and Results'!$G$13)), 'Inputs and Results'!$G$15 - SQRT((1-F1143)*('Inputs and Results'!$G$15-'Inputs and Results'!$G$13)*('Inputs and Results'!$G$15-'Inputs and Results'!$G$14))))</f>
        <v>314.51803984219055</v>
      </c>
      <c r="D1143">
        <f t="shared" ca="1" si="72"/>
        <v>52.473051922047141</v>
      </c>
      <c r="E1143">
        <f t="shared" ca="1" si="75"/>
        <v>0.10813154612235931</v>
      </c>
      <c r="F1143">
        <f t="shared" ca="1" si="75"/>
        <v>7.5642061908211988E-2</v>
      </c>
    </row>
    <row r="1144" spans="1:6" ht="15.75" customHeight="1" x14ac:dyDescent="0.2">
      <c r="A1144">
        <v>1143</v>
      </c>
      <c r="B1144" s="47">
        <f ca="1">IF('Inputs and Results'!$C$15='Inputs and Results'!$C$13, 'Inputs and Results'!$C$13, IF(E1144 &lt;= ('Inputs and Results'!$C$14-'Inputs and Results'!$C$13)/('Inputs and Results'!$C$15-'Inputs and Results'!$C$13), 'Inputs and Results'!$C$13 + SQRT(E1144*('Inputs and Results'!$C$15-'Inputs and Results'!$C$13)*('Inputs and Results'!$C$14-'Inputs and Results'!$C$13)), 'Inputs and Results'!$C$15 - SQRT((1-E1144)*('Inputs and Results'!$C$15-'Inputs and Results'!$C$13)*('Inputs and Results'!$C$15-'Inputs and Results'!$C$14))))</f>
        <v>0.67544374795085327</v>
      </c>
      <c r="C1144" s="47">
        <f ca="1">IF('Inputs and Results'!$G$15='Inputs and Results'!$G$13, 'Inputs and Results'!$G$13, IF(F1144 &lt;= ('Inputs and Results'!$G$14-'Inputs and Results'!$G$13)/('Inputs and Results'!$G$15-'Inputs and Results'!$G$13), 'Inputs and Results'!$G$13 + SQRT(F1144*('Inputs and Results'!$G$15-'Inputs and Results'!$G$13)*('Inputs and Results'!$G$14-'Inputs and Results'!$G$13)), 'Inputs and Results'!$G$15 - SQRT((1-F1144)*('Inputs and Results'!$G$15-'Inputs and Results'!$G$13)*('Inputs and Results'!$G$15-'Inputs and Results'!$G$14))))</f>
        <v>465.86846545660273</v>
      </c>
      <c r="D1144">
        <f t="shared" ca="1" si="72"/>
        <v>314.66794236012038</v>
      </c>
      <c r="E1144">
        <f t="shared" ca="1" si="75"/>
        <v>0.39960424789546944</v>
      </c>
      <c r="F1144">
        <f t="shared" ca="1" si="75"/>
        <v>0.36462737593320382</v>
      </c>
    </row>
    <row r="1145" spans="1:6" ht="15.75" customHeight="1" x14ac:dyDescent="0.2">
      <c r="A1145">
        <v>1144</v>
      </c>
      <c r="B1145" s="47">
        <f ca="1">IF('Inputs and Results'!$C$15='Inputs and Results'!$C$13, 'Inputs and Results'!$C$13, IF(E1145 &lt;= ('Inputs and Results'!$C$14-'Inputs and Results'!$C$13)/('Inputs and Results'!$C$15-'Inputs and Results'!$C$13), 'Inputs and Results'!$C$13 + SQRT(E1145*('Inputs and Results'!$C$15-'Inputs and Results'!$C$13)*('Inputs and Results'!$C$14-'Inputs and Results'!$C$13)), 'Inputs and Results'!$C$15 - SQRT((1-E1145)*('Inputs and Results'!$C$15-'Inputs and Results'!$C$13)*('Inputs and Results'!$C$15-'Inputs and Results'!$C$14))))</f>
        <v>1.1261696696353174</v>
      </c>
      <c r="C1145" s="47">
        <f ca="1">IF('Inputs and Results'!$G$15='Inputs and Results'!$G$13, 'Inputs and Results'!$G$13, IF(F1145 &lt;= ('Inputs and Results'!$G$14-'Inputs and Results'!$G$13)/('Inputs and Results'!$G$15-'Inputs and Results'!$G$13), 'Inputs and Results'!$G$13 + SQRT(F1145*('Inputs and Results'!$G$15-'Inputs and Results'!$G$13)*('Inputs and Results'!$G$14-'Inputs and Results'!$G$13)), 'Inputs and Results'!$G$15 - SQRT((1-F1145)*('Inputs and Results'!$G$15-'Inputs and Results'!$G$13)*('Inputs and Results'!$G$15-'Inputs and Results'!$G$14))))</f>
        <v>379.33153412732668</v>
      </c>
      <c r="D1145">
        <f t="shared" ca="1" si="72"/>
        <v>427.19166847042959</v>
      </c>
      <c r="E1145">
        <f t="shared" ca="1" si="75"/>
        <v>0.60986221033393162</v>
      </c>
      <c r="F1145">
        <f t="shared" ca="1" si="75"/>
        <v>0.20600780806656704</v>
      </c>
    </row>
    <row r="1146" spans="1:6" ht="15.75" customHeight="1" x14ac:dyDescent="0.2">
      <c r="A1146">
        <v>1145</v>
      </c>
      <c r="B1146" s="47">
        <f ca="1">IF('Inputs and Results'!$C$15='Inputs and Results'!$C$13, 'Inputs and Results'!$C$13, IF(E1146 &lt;= ('Inputs and Results'!$C$14-'Inputs and Results'!$C$13)/('Inputs and Results'!$C$15-'Inputs and Results'!$C$13), 'Inputs and Results'!$C$13 + SQRT(E1146*('Inputs and Results'!$C$15-'Inputs and Results'!$C$13)*('Inputs and Results'!$C$14-'Inputs and Results'!$C$13)), 'Inputs and Results'!$C$15 - SQRT((1-E1146)*('Inputs and Results'!$C$15-'Inputs and Results'!$C$13)*('Inputs and Results'!$C$15-'Inputs and Results'!$C$14))))</f>
        <v>3.7168737865629353E-2</v>
      </c>
      <c r="C1146" s="47">
        <f ca="1">IF('Inputs and Results'!$G$15='Inputs and Results'!$G$13, 'Inputs and Results'!$G$13, IF(F1146 &lt;= ('Inputs and Results'!$G$14-'Inputs and Results'!$G$13)/('Inputs and Results'!$G$15-'Inputs and Results'!$G$13), 'Inputs and Results'!$G$13 + SQRT(F1146*('Inputs and Results'!$G$15-'Inputs and Results'!$G$13)*('Inputs and Results'!$G$14-'Inputs and Results'!$G$13)), 'Inputs and Results'!$G$15 - SQRT((1-F1146)*('Inputs and Results'!$G$15-'Inputs and Results'!$G$13)*('Inputs and Results'!$G$15-'Inputs and Results'!$G$14))))</f>
        <v>349.77143181500787</v>
      </c>
      <c r="D1146">
        <f t="shared" ca="1" si="72"/>
        <v>13.000562662017879</v>
      </c>
      <c r="E1146">
        <f t="shared" ca="1" si="75"/>
        <v>2.4625656902139248E-2</v>
      </c>
      <c r="F1146">
        <f t="shared" ca="1" si="75"/>
        <v>0.14777920643083542</v>
      </c>
    </row>
    <row r="1147" spans="1:6" ht="15.75" customHeight="1" x14ac:dyDescent="0.2">
      <c r="A1147">
        <v>1146</v>
      </c>
      <c r="B1147" s="47">
        <f ca="1">IF('Inputs and Results'!$C$15='Inputs and Results'!$C$13, 'Inputs and Results'!$C$13, IF(E1147 &lt;= ('Inputs and Results'!$C$14-'Inputs and Results'!$C$13)/('Inputs and Results'!$C$15-'Inputs and Results'!$C$13), 'Inputs and Results'!$C$13 + SQRT(E1147*('Inputs and Results'!$C$15-'Inputs and Results'!$C$13)*('Inputs and Results'!$C$14-'Inputs and Results'!$C$13)), 'Inputs and Results'!$C$15 - SQRT((1-E1147)*('Inputs and Results'!$C$15-'Inputs and Results'!$C$13)*('Inputs and Results'!$C$15-'Inputs and Results'!$C$14))))</f>
        <v>0.86536533312419195</v>
      </c>
      <c r="C1147" s="47">
        <f ca="1">IF('Inputs and Results'!$G$15='Inputs and Results'!$G$13, 'Inputs and Results'!$G$13, IF(F1147 &lt;= ('Inputs and Results'!$G$14-'Inputs and Results'!$G$13)/('Inputs and Results'!$G$15-'Inputs and Results'!$G$13), 'Inputs and Results'!$G$13 + SQRT(F1147*('Inputs and Results'!$G$15-'Inputs and Results'!$G$13)*('Inputs and Results'!$G$14-'Inputs and Results'!$G$13)), 'Inputs and Results'!$G$15 - SQRT((1-F1147)*('Inputs and Results'!$G$15-'Inputs and Results'!$G$13)*('Inputs and Results'!$G$15-'Inputs and Results'!$G$14))))</f>
        <v>351.50911491945374</v>
      </c>
      <c r="D1147">
        <f t="shared" ca="1" si="72"/>
        <v>304.18380232846295</v>
      </c>
      <c r="E1147">
        <f t="shared" ca="1" si="75"/>
        <v>0.49370387099688984</v>
      </c>
      <c r="F1147">
        <f t="shared" ca="1" si="75"/>
        <v>0.15125915622474195</v>
      </c>
    </row>
    <row r="1148" spans="1:6" ht="15.75" customHeight="1" x14ac:dyDescent="0.2">
      <c r="A1148">
        <v>1147</v>
      </c>
      <c r="B1148" s="47">
        <f ca="1">IF('Inputs and Results'!$C$15='Inputs and Results'!$C$13, 'Inputs and Results'!$C$13, IF(E1148 &lt;= ('Inputs and Results'!$C$14-'Inputs and Results'!$C$13)/('Inputs and Results'!$C$15-'Inputs and Results'!$C$13), 'Inputs and Results'!$C$13 + SQRT(E1148*('Inputs and Results'!$C$15-'Inputs and Results'!$C$13)*('Inputs and Results'!$C$14-'Inputs and Results'!$C$13)), 'Inputs and Results'!$C$15 - SQRT((1-E1148)*('Inputs and Results'!$C$15-'Inputs and Results'!$C$13)*('Inputs and Results'!$C$15-'Inputs and Results'!$C$14))))</f>
        <v>2.5057820928546599</v>
      </c>
      <c r="C1148" s="47">
        <f ca="1">IF('Inputs and Results'!$G$15='Inputs and Results'!$G$13, 'Inputs and Results'!$G$13, IF(F1148 &lt;= ('Inputs and Results'!$G$14-'Inputs and Results'!$G$13)/('Inputs and Results'!$G$15-'Inputs and Results'!$G$13), 'Inputs and Results'!$G$13 + SQRT(F1148*('Inputs and Results'!$G$15-'Inputs and Results'!$G$13)*('Inputs and Results'!$G$14-'Inputs and Results'!$G$13)), 'Inputs and Results'!$G$15 - SQRT((1-F1148)*('Inputs and Results'!$G$15-'Inputs and Results'!$G$13)*('Inputs and Results'!$G$15-'Inputs and Results'!$G$14))))</f>
        <v>975.0529492448336</v>
      </c>
      <c r="D1148">
        <f t="shared" ca="1" si="72"/>
        <v>2443.2702198028278</v>
      </c>
      <c r="E1148">
        <f t="shared" ca="1" si="75"/>
        <v>0.97286096225076446</v>
      </c>
      <c r="F1148">
        <f t="shared" ca="1" si="75"/>
        <v>0.94034575593086467</v>
      </c>
    </row>
    <row r="1149" spans="1:6" ht="15.75" customHeight="1" x14ac:dyDescent="0.2">
      <c r="A1149">
        <v>1148</v>
      </c>
      <c r="B1149" s="47">
        <f ca="1">IF('Inputs and Results'!$C$15='Inputs and Results'!$C$13, 'Inputs and Results'!$C$13, IF(E1149 &lt;= ('Inputs and Results'!$C$14-'Inputs and Results'!$C$13)/('Inputs and Results'!$C$15-'Inputs and Results'!$C$13), 'Inputs and Results'!$C$13 + SQRT(E1149*('Inputs and Results'!$C$15-'Inputs and Results'!$C$13)*('Inputs and Results'!$C$14-'Inputs and Results'!$C$13)), 'Inputs and Results'!$C$15 - SQRT((1-E1149)*('Inputs and Results'!$C$15-'Inputs and Results'!$C$13)*('Inputs and Results'!$C$15-'Inputs and Results'!$C$14))))</f>
        <v>1.2532187747170862</v>
      </c>
      <c r="C1149" s="47">
        <f ca="1">IF('Inputs and Results'!$G$15='Inputs and Results'!$G$13, 'Inputs and Results'!$G$13, IF(F1149 &lt;= ('Inputs and Results'!$G$14-'Inputs and Results'!$G$13)/('Inputs and Results'!$G$15-'Inputs and Results'!$G$13), 'Inputs and Results'!$G$13 + SQRT(F1149*('Inputs and Results'!$G$15-'Inputs and Results'!$G$13)*('Inputs and Results'!$G$14-'Inputs and Results'!$G$13)), 'Inputs and Results'!$G$15 - SQRT((1-F1149)*('Inputs and Results'!$G$15-'Inputs and Results'!$G$13)*('Inputs and Results'!$G$15-'Inputs and Results'!$G$14))))</f>
        <v>791.62898420577267</v>
      </c>
      <c r="D1149">
        <f t="shared" ca="1" si="72"/>
        <v>992.08430561688999</v>
      </c>
      <c r="E1149">
        <f t="shared" ca="1" si="75"/>
        <v>0.66097281677768027</v>
      </c>
      <c r="F1149">
        <f t="shared" ca="1" si="75"/>
        <v>0.80339680993867424</v>
      </c>
    </row>
    <row r="1150" spans="1:6" ht="15.75" customHeight="1" x14ac:dyDescent="0.2">
      <c r="A1150">
        <v>1149</v>
      </c>
      <c r="B1150" s="47">
        <f ca="1">IF('Inputs and Results'!$C$15='Inputs and Results'!$C$13, 'Inputs and Results'!$C$13, IF(E1150 &lt;= ('Inputs and Results'!$C$14-'Inputs and Results'!$C$13)/('Inputs and Results'!$C$15-'Inputs and Results'!$C$13), 'Inputs and Results'!$C$13 + SQRT(E1150*('Inputs and Results'!$C$15-'Inputs and Results'!$C$13)*('Inputs and Results'!$C$14-'Inputs and Results'!$C$13)), 'Inputs and Results'!$C$15 - SQRT((1-E1150)*('Inputs and Results'!$C$15-'Inputs and Results'!$C$13)*('Inputs and Results'!$C$15-'Inputs and Results'!$C$14))))</f>
        <v>1.9355165036287874</v>
      </c>
      <c r="C1150" s="47">
        <f ca="1">IF('Inputs and Results'!$G$15='Inputs and Results'!$G$13, 'Inputs and Results'!$G$13, IF(F1150 &lt;= ('Inputs and Results'!$G$14-'Inputs and Results'!$G$13)/('Inputs and Results'!$G$15-'Inputs and Results'!$G$13), 'Inputs and Results'!$G$13 + SQRT(F1150*('Inputs and Results'!$G$15-'Inputs and Results'!$G$13)*('Inputs and Results'!$G$14-'Inputs and Results'!$G$13)), 'Inputs and Results'!$G$15 - SQRT((1-F1150)*('Inputs and Results'!$G$15-'Inputs and Results'!$G$13)*('Inputs and Results'!$G$15-'Inputs and Results'!$G$14))))</f>
        <v>406.70560615926843</v>
      </c>
      <c r="D1150">
        <f t="shared" ca="1" si="72"/>
        <v>787.18541283961383</v>
      </c>
      <c r="E1150">
        <f t="shared" ca="1" si="75"/>
        <v>0.87409720955036874</v>
      </c>
      <c r="F1150">
        <f t="shared" ca="1" si="75"/>
        <v>0.25809292960475405</v>
      </c>
    </row>
    <row r="1151" spans="1:6" ht="15.75" customHeight="1" x14ac:dyDescent="0.2">
      <c r="A1151">
        <v>1150</v>
      </c>
      <c r="B1151" s="47">
        <f ca="1">IF('Inputs and Results'!$C$15='Inputs and Results'!$C$13, 'Inputs and Results'!$C$13, IF(E1151 &lt;= ('Inputs and Results'!$C$14-'Inputs and Results'!$C$13)/('Inputs and Results'!$C$15-'Inputs and Results'!$C$13), 'Inputs and Results'!$C$13 + SQRT(E1151*('Inputs and Results'!$C$15-'Inputs and Results'!$C$13)*('Inputs and Results'!$C$14-'Inputs and Results'!$C$13)), 'Inputs and Results'!$C$15 - SQRT((1-E1151)*('Inputs and Results'!$C$15-'Inputs and Results'!$C$13)*('Inputs and Results'!$C$15-'Inputs and Results'!$C$14))))</f>
        <v>0.85308807477140913</v>
      </c>
      <c r="C1151" s="47">
        <f ca="1">IF('Inputs and Results'!$G$15='Inputs and Results'!$G$13, 'Inputs and Results'!$G$13, IF(F1151 &lt;= ('Inputs and Results'!$G$14-'Inputs and Results'!$G$13)/('Inputs and Results'!$G$15-'Inputs and Results'!$G$13), 'Inputs and Results'!$G$13 + SQRT(F1151*('Inputs and Results'!$G$15-'Inputs and Results'!$G$13)*('Inputs and Results'!$G$14-'Inputs and Results'!$G$13)), 'Inputs and Results'!$G$15 - SQRT((1-F1151)*('Inputs and Results'!$G$15-'Inputs and Results'!$G$13)*('Inputs and Results'!$G$15-'Inputs and Results'!$G$14))))</f>
        <v>839.30101496713769</v>
      </c>
      <c r="D1151">
        <f t="shared" ca="1" si="72"/>
        <v>715.99768701200514</v>
      </c>
      <c r="E1151">
        <f t="shared" ca="1" si="75"/>
        <v>0.48786324281236293</v>
      </c>
      <c r="F1151">
        <f t="shared" ca="1" si="75"/>
        <v>0.84661934779887205</v>
      </c>
    </row>
    <row r="1152" spans="1:6" ht="15.75" customHeight="1" x14ac:dyDescent="0.2">
      <c r="A1152">
        <v>1151</v>
      </c>
      <c r="B1152" s="47">
        <f ca="1">IF('Inputs and Results'!$C$15='Inputs and Results'!$C$13, 'Inputs and Results'!$C$13, IF(E1152 &lt;= ('Inputs and Results'!$C$14-'Inputs and Results'!$C$13)/('Inputs and Results'!$C$15-'Inputs and Results'!$C$13), 'Inputs and Results'!$C$13 + SQRT(E1152*('Inputs and Results'!$C$15-'Inputs and Results'!$C$13)*('Inputs and Results'!$C$14-'Inputs and Results'!$C$13)), 'Inputs and Results'!$C$15 - SQRT((1-E1152)*('Inputs and Results'!$C$15-'Inputs and Results'!$C$13)*('Inputs and Results'!$C$15-'Inputs and Results'!$C$14))))</f>
        <v>0.14269960583301033</v>
      </c>
      <c r="C1152" s="47">
        <f ca="1">IF('Inputs and Results'!$G$15='Inputs and Results'!$G$13, 'Inputs and Results'!$G$13, IF(F1152 &lt;= ('Inputs and Results'!$G$14-'Inputs and Results'!$G$13)/('Inputs and Results'!$G$15-'Inputs and Results'!$G$13), 'Inputs and Results'!$G$13 + SQRT(F1152*('Inputs and Results'!$G$15-'Inputs and Results'!$G$13)*('Inputs and Results'!$G$14-'Inputs and Results'!$G$13)), 'Inputs and Results'!$G$15 - SQRT((1-F1152)*('Inputs and Results'!$G$15-'Inputs and Results'!$G$13)*('Inputs and Results'!$G$15-'Inputs and Results'!$G$14))))</f>
        <v>805.56798409532098</v>
      </c>
      <c r="D1152">
        <f t="shared" ca="1" si="72"/>
        <v>114.95423380209505</v>
      </c>
      <c r="E1152">
        <f t="shared" ca="1" si="75"/>
        <v>9.2870495277018406E-2</v>
      </c>
      <c r="F1152">
        <f t="shared" ca="1" si="75"/>
        <v>0.81658913543364564</v>
      </c>
    </row>
    <row r="1153" spans="1:6" ht="15.75" customHeight="1" x14ac:dyDescent="0.2">
      <c r="A1153">
        <v>1152</v>
      </c>
      <c r="B1153" s="47">
        <f ca="1">IF('Inputs and Results'!$C$15='Inputs and Results'!$C$13, 'Inputs and Results'!$C$13, IF(E1153 &lt;= ('Inputs and Results'!$C$14-'Inputs and Results'!$C$13)/('Inputs and Results'!$C$15-'Inputs and Results'!$C$13), 'Inputs and Results'!$C$13 + SQRT(E1153*('Inputs and Results'!$C$15-'Inputs and Results'!$C$13)*('Inputs and Results'!$C$14-'Inputs and Results'!$C$13)), 'Inputs and Results'!$C$15 - SQRT((1-E1153)*('Inputs and Results'!$C$15-'Inputs and Results'!$C$13)*('Inputs and Results'!$C$15-'Inputs and Results'!$C$14))))</f>
        <v>1.4924368639329653</v>
      </c>
      <c r="C1153" s="47">
        <f ca="1">IF('Inputs and Results'!$G$15='Inputs and Results'!$G$13, 'Inputs and Results'!$G$13, IF(F1153 &lt;= ('Inputs and Results'!$G$14-'Inputs and Results'!$G$13)/('Inputs and Results'!$G$15-'Inputs and Results'!$G$13), 'Inputs and Results'!$G$13 + SQRT(F1153*('Inputs and Results'!$G$15-'Inputs and Results'!$G$13)*('Inputs and Results'!$G$14-'Inputs and Results'!$G$13)), 'Inputs and Results'!$G$15 - SQRT((1-F1153)*('Inputs and Results'!$G$15-'Inputs and Results'!$G$13)*('Inputs and Results'!$G$15-'Inputs and Results'!$G$14))))</f>
        <v>390.29096689974403</v>
      </c>
      <c r="D1153">
        <f t="shared" ca="1" si="72"/>
        <v>582.48462666121873</v>
      </c>
      <c r="E1153">
        <f t="shared" ca="1" si="75"/>
        <v>0.74747259897463636</v>
      </c>
      <c r="F1153">
        <f t="shared" ca="1" si="75"/>
        <v>0.2270725910629745</v>
      </c>
    </row>
    <row r="1154" spans="1:6" ht="15.75" customHeight="1" x14ac:dyDescent="0.2">
      <c r="A1154">
        <v>1153</v>
      </c>
      <c r="B1154" s="47">
        <f ca="1">IF('Inputs and Results'!$C$15='Inputs and Results'!$C$13, 'Inputs and Results'!$C$13, IF(E1154 &lt;= ('Inputs and Results'!$C$14-'Inputs and Results'!$C$13)/('Inputs and Results'!$C$15-'Inputs and Results'!$C$13), 'Inputs and Results'!$C$13 + SQRT(E1154*('Inputs and Results'!$C$15-'Inputs and Results'!$C$13)*('Inputs and Results'!$C$14-'Inputs and Results'!$C$13)), 'Inputs and Results'!$C$15 - SQRT((1-E1154)*('Inputs and Results'!$C$15-'Inputs and Results'!$C$13)*('Inputs and Results'!$C$15-'Inputs and Results'!$C$14))))</f>
        <v>0.65993638198215931</v>
      </c>
      <c r="C1154" s="47">
        <f ca="1">IF('Inputs and Results'!$G$15='Inputs and Results'!$G$13, 'Inputs and Results'!$G$13, IF(F1154 &lt;= ('Inputs and Results'!$G$14-'Inputs and Results'!$G$13)/('Inputs and Results'!$G$15-'Inputs and Results'!$G$13), 'Inputs and Results'!$G$13 + SQRT(F1154*('Inputs and Results'!$G$15-'Inputs and Results'!$G$13)*('Inputs and Results'!$G$14-'Inputs and Results'!$G$13)), 'Inputs and Results'!$G$15 - SQRT((1-F1154)*('Inputs and Results'!$G$15-'Inputs and Results'!$G$13)*('Inputs and Results'!$G$15-'Inputs and Results'!$G$14))))</f>
        <v>899.44813487632928</v>
      </c>
      <c r="D1154">
        <f t="shared" ref="D1154:D1217" ca="1" si="76">B1154*C1154</f>
        <v>593.57854791088596</v>
      </c>
      <c r="E1154">
        <f t="shared" ca="1" si="75"/>
        <v>0.39156691818102818</v>
      </c>
      <c r="F1154">
        <f t="shared" ca="1" si="75"/>
        <v>0.89350735978416851</v>
      </c>
    </row>
    <row r="1155" spans="1:6" ht="15.75" customHeight="1" x14ac:dyDescent="0.2">
      <c r="A1155">
        <v>1154</v>
      </c>
      <c r="B1155" s="47">
        <f ca="1">IF('Inputs and Results'!$C$15='Inputs and Results'!$C$13, 'Inputs and Results'!$C$13, IF(E1155 &lt;= ('Inputs and Results'!$C$14-'Inputs and Results'!$C$13)/('Inputs and Results'!$C$15-'Inputs and Results'!$C$13), 'Inputs and Results'!$C$13 + SQRT(E1155*('Inputs and Results'!$C$15-'Inputs and Results'!$C$13)*('Inputs and Results'!$C$14-'Inputs and Results'!$C$13)), 'Inputs and Results'!$C$15 - SQRT((1-E1155)*('Inputs and Results'!$C$15-'Inputs and Results'!$C$13)*('Inputs and Results'!$C$15-'Inputs and Results'!$C$14))))</f>
        <v>1.5936777449792452</v>
      </c>
      <c r="C1155" s="47">
        <f ca="1">IF('Inputs and Results'!$G$15='Inputs and Results'!$G$13, 'Inputs and Results'!$G$13, IF(F1155 &lt;= ('Inputs and Results'!$G$14-'Inputs and Results'!$G$13)/('Inputs and Results'!$G$15-'Inputs and Results'!$G$13), 'Inputs and Results'!$G$13 + SQRT(F1155*('Inputs and Results'!$G$15-'Inputs and Results'!$G$13)*('Inputs and Results'!$G$14-'Inputs and Results'!$G$13)), 'Inputs and Results'!$G$15 - SQRT((1-F1155)*('Inputs and Results'!$G$15-'Inputs and Results'!$G$13)*('Inputs and Results'!$G$15-'Inputs and Results'!$G$14))))</f>
        <v>684.22111068777804</v>
      </c>
      <c r="D1155">
        <f t="shared" ca="1" si="76"/>
        <v>1090.4279567480926</v>
      </c>
      <c r="E1155">
        <f t="shared" ca="1" si="75"/>
        <v>0.78025085722592658</v>
      </c>
      <c r="F1155">
        <f t="shared" ca="1" si="75"/>
        <v>0.68637702886308338</v>
      </c>
    </row>
    <row r="1156" spans="1:6" ht="15.75" customHeight="1" x14ac:dyDescent="0.2">
      <c r="A1156">
        <v>1155</v>
      </c>
      <c r="B1156" s="47">
        <f ca="1">IF('Inputs and Results'!$C$15='Inputs and Results'!$C$13, 'Inputs and Results'!$C$13, IF(E1156 &lt;= ('Inputs and Results'!$C$14-'Inputs and Results'!$C$13)/('Inputs and Results'!$C$15-'Inputs and Results'!$C$13), 'Inputs and Results'!$C$13 + SQRT(E1156*('Inputs and Results'!$C$15-'Inputs and Results'!$C$13)*('Inputs and Results'!$C$14-'Inputs and Results'!$C$13)), 'Inputs and Results'!$C$15 - SQRT((1-E1156)*('Inputs and Results'!$C$15-'Inputs and Results'!$C$13)*('Inputs and Results'!$C$15-'Inputs and Results'!$C$14))))</f>
        <v>5.3157022428445444E-2</v>
      </c>
      <c r="C1156" s="47">
        <f ca="1">IF('Inputs and Results'!$G$15='Inputs and Results'!$G$13, 'Inputs and Results'!$G$13, IF(F1156 &lt;= ('Inputs and Results'!$G$14-'Inputs and Results'!$G$13)/('Inputs and Results'!$G$15-'Inputs and Results'!$G$13), 'Inputs and Results'!$G$13 + SQRT(F1156*('Inputs and Results'!$G$15-'Inputs and Results'!$G$13)*('Inputs and Results'!$G$14-'Inputs and Results'!$G$13)), 'Inputs and Results'!$G$15 - SQRT((1-F1156)*('Inputs and Results'!$G$15-'Inputs and Results'!$G$13)*('Inputs and Results'!$G$15-'Inputs and Results'!$G$14))))</f>
        <v>681.46982556542162</v>
      </c>
      <c r="D1156">
        <f t="shared" ca="1" si="76"/>
        <v>36.224906801889922</v>
      </c>
      <c r="E1156">
        <f t="shared" ca="1" si="75"/>
        <v>3.5124051726357131E-2</v>
      </c>
      <c r="F1156">
        <f t="shared" ca="1" si="75"/>
        <v>0.68302222858933448</v>
      </c>
    </row>
    <row r="1157" spans="1:6" ht="15.75" customHeight="1" x14ac:dyDescent="0.2">
      <c r="A1157">
        <v>1156</v>
      </c>
      <c r="B1157" s="47">
        <f ca="1">IF('Inputs and Results'!$C$15='Inputs and Results'!$C$13, 'Inputs and Results'!$C$13, IF(E1157 &lt;= ('Inputs and Results'!$C$14-'Inputs and Results'!$C$13)/('Inputs and Results'!$C$15-'Inputs and Results'!$C$13), 'Inputs and Results'!$C$13 + SQRT(E1157*('Inputs and Results'!$C$15-'Inputs and Results'!$C$13)*('Inputs and Results'!$C$14-'Inputs and Results'!$C$13)), 'Inputs and Results'!$C$15 - SQRT((1-E1157)*('Inputs and Results'!$C$15-'Inputs and Results'!$C$13)*('Inputs and Results'!$C$15-'Inputs and Results'!$C$14))))</f>
        <v>0.87080741153176433</v>
      </c>
      <c r="C1157" s="47">
        <f ca="1">IF('Inputs and Results'!$G$15='Inputs and Results'!$G$13, 'Inputs and Results'!$G$13, IF(F1157 &lt;= ('Inputs and Results'!$G$14-'Inputs and Results'!$G$13)/('Inputs and Results'!$G$15-'Inputs and Results'!$G$13), 'Inputs and Results'!$G$13 + SQRT(F1157*('Inputs and Results'!$G$15-'Inputs and Results'!$G$13)*('Inputs and Results'!$G$14-'Inputs and Results'!$G$13)), 'Inputs and Results'!$G$15 - SQRT((1-F1157)*('Inputs and Results'!$G$15-'Inputs and Results'!$G$13)*('Inputs and Results'!$G$15-'Inputs and Results'!$G$14))))</f>
        <v>656.56159394323993</v>
      </c>
      <c r="D1157">
        <f t="shared" ca="1" si="76"/>
        <v>571.73870213288205</v>
      </c>
      <c r="E1157">
        <f t="shared" ca="1" si="75"/>
        <v>0.49628210235688164</v>
      </c>
      <c r="F1157">
        <f t="shared" ca="1" si="75"/>
        <v>0.65183797861985915</v>
      </c>
    </row>
    <row r="1158" spans="1:6" ht="15.75" customHeight="1" x14ac:dyDescent="0.2">
      <c r="A1158">
        <v>1157</v>
      </c>
      <c r="B1158" s="47">
        <f ca="1">IF('Inputs and Results'!$C$15='Inputs and Results'!$C$13, 'Inputs and Results'!$C$13, IF(E1158 &lt;= ('Inputs and Results'!$C$14-'Inputs and Results'!$C$13)/('Inputs and Results'!$C$15-'Inputs and Results'!$C$13), 'Inputs and Results'!$C$13 + SQRT(E1158*('Inputs and Results'!$C$15-'Inputs and Results'!$C$13)*('Inputs and Results'!$C$14-'Inputs and Results'!$C$13)), 'Inputs and Results'!$C$15 - SQRT((1-E1158)*('Inputs and Results'!$C$15-'Inputs and Results'!$C$13)*('Inputs and Results'!$C$15-'Inputs and Results'!$C$14))))</f>
        <v>1.2500526645589818</v>
      </c>
      <c r="C1158" s="47">
        <f ca="1">IF('Inputs and Results'!$G$15='Inputs and Results'!$G$13, 'Inputs and Results'!$G$13, IF(F1158 &lt;= ('Inputs and Results'!$G$14-'Inputs and Results'!$G$13)/('Inputs and Results'!$G$15-'Inputs and Results'!$G$13), 'Inputs and Results'!$G$13 + SQRT(F1158*('Inputs and Results'!$G$15-'Inputs and Results'!$G$13)*('Inputs and Results'!$G$14-'Inputs and Results'!$G$13)), 'Inputs and Results'!$G$15 - SQRT((1-F1158)*('Inputs and Results'!$G$15-'Inputs and Results'!$G$13)*('Inputs and Results'!$G$15-'Inputs and Results'!$G$14))))</f>
        <v>425.35321013290888</v>
      </c>
      <c r="D1158">
        <f t="shared" ca="1" si="76"/>
        <v>531.71391370535923</v>
      </c>
      <c r="E1158">
        <f t="shared" ca="1" si="75"/>
        <v>0.65974270257587564</v>
      </c>
      <c r="F1158">
        <f t="shared" ca="1" si="75"/>
        <v>0.29256231536628241</v>
      </c>
    </row>
    <row r="1159" spans="1:6" ht="15.75" customHeight="1" x14ac:dyDescent="0.2">
      <c r="A1159">
        <v>1158</v>
      </c>
      <c r="B1159" s="47">
        <f ca="1">IF('Inputs and Results'!$C$15='Inputs and Results'!$C$13, 'Inputs and Results'!$C$13, IF(E1159 &lt;= ('Inputs and Results'!$C$14-'Inputs and Results'!$C$13)/('Inputs and Results'!$C$15-'Inputs and Results'!$C$13), 'Inputs and Results'!$C$13 + SQRT(E1159*('Inputs and Results'!$C$15-'Inputs and Results'!$C$13)*('Inputs and Results'!$C$14-'Inputs and Results'!$C$13)), 'Inputs and Results'!$C$15 - SQRT((1-E1159)*('Inputs and Results'!$C$15-'Inputs and Results'!$C$13)*('Inputs and Results'!$C$15-'Inputs and Results'!$C$14))))</f>
        <v>2.2752434638130641</v>
      </c>
      <c r="C1159" s="47">
        <f ca="1">IF('Inputs and Results'!$G$15='Inputs and Results'!$G$13, 'Inputs and Results'!$G$13, IF(F1159 &lt;= ('Inputs and Results'!$G$14-'Inputs and Results'!$G$13)/('Inputs and Results'!$G$15-'Inputs and Results'!$G$13), 'Inputs and Results'!$G$13 + SQRT(F1159*('Inputs and Results'!$G$15-'Inputs and Results'!$G$13)*('Inputs and Results'!$G$14-'Inputs and Results'!$G$13)), 'Inputs and Results'!$G$15 - SQRT((1-F1159)*('Inputs and Results'!$G$15-'Inputs and Results'!$G$13)*('Inputs and Results'!$G$15-'Inputs and Results'!$G$14))))</f>
        <v>1015.1640729381737</v>
      </c>
      <c r="D1159">
        <f t="shared" ca="1" si="76"/>
        <v>2309.7454216504284</v>
      </c>
      <c r="E1159">
        <f t="shared" ca="1" si="75"/>
        <v>0.94163644036159055</v>
      </c>
      <c r="F1159">
        <f t="shared" ca="1" si="75"/>
        <v>0.95972333342433958</v>
      </c>
    </row>
    <row r="1160" spans="1:6" ht="15.75" customHeight="1" x14ac:dyDescent="0.2">
      <c r="A1160">
        <v>1159</v>
      </c>
      <c r="B1160" s="47">
        <f ca="1">IF('Inputs and Results'!$C$15='Inputs and Results'!$C$13, 'Inputs and Results'!$C$13, IF(E1160 &lt;= ('Inputs and Results'!$C$14-'Inputs and Results'!$C$13)/('Inputs and Results'!$C$15-'Inputs and Results'!$C$13), 'Inputs and Results'!$C$13 + SQRT(E1160*('Inputs and Results'!$C$15-'Inputs and Results'!$C$13)*('Inputs and Results'!$C$14-'Inputs and Results'!$C$13)), 'Inputs and Results'!$C$15 - SQRT((1-E1160)*('Inputs and Results'!$C$15-'Inputs and Results'!$C$13)*('Inputs and Results'!$C$15-'Inputs and Results'!$C$14))))</f>
        <v>0.76517501057720638</v>
      </c>
      <c r="C1160" s="47">
        <f ca="1">IF('Inputs and Results'!$G$15='Inputs and Results'!$G$13, 'Inputs and Results'!$G$13, IF(F1160 &lt;= ('Inputs and Results'!$G$14-'Inputs and Results'!$G$13)/('Inputs and Results'!$G$15-'Inputs and Results'!$G$13), 'Inputs and Results'!$G$13 + SQRT(F1160*('Inputs and Results'!$G$15-'Inputs and Results'!$G$13)*('Inputs and Results'!$G$14-'Inputs and Results'!$G$13)), 'Inputs and Results'!$G$15 - SQRT((1-F1160)*('Inputs and Results'!$G$15-'Inputs and Results'!$G$13)*('Inputs and Results'!$G$15-'Inputs and Results'!$G$14))))</f>
        <v>408.22264086409336</v>
      </c>
      <c r="D1160">
        <f t="shared" ca="1" si="76"/>
        <v>312.36176354103776</v>
      </c>
      <c r="E1160">
        <f t="shared" ca="1" si="75"/>
        <v>0.44506191851682331</v>
      </c>
      <c r="F1160">
        <f t="shared" ca="1" si="75"/>
        <v>0.26092774760919302</v>
      </c>
    </row>
    <row r="1161" spans="1:6" ht="15.75" customHeight="1" x14ac:dyDescent="0.2">
      <c r="A1161">
        <v>1160</v>
      </c>
      <c r="B1161" s="47">
        <f ca="1">IF('Inputs and Results'!$C$15='Inputs and Results'!$C$13, 'Inputs and Results'!$C$13, IF(E1161 &lt;= ('Inputs and Results'!$C$14-'Inputs and Results'!$C$13)/('Inputs and Results'!$C$15-'Inputs and Results'!$C$13), 'Inputs and Results'!$C$13 + SQRT(E1161*('Inputs and Results'!$C$15-'Inputs and Results'!$C$13)*('Inputs and Results'!$C$14-'Inputs and Results'!$C$13)), 'Inputs and Results'!$C$15 - SQRT((1-E1161)*('Inputs and Results'!$C$15-'Inputs and Results'!$C$13)*('Inputs and Results'!$C$15-'Inputs and Results'!$C$14))))</f>
        <v>1.3677614015126507</v>
      </c>
      <c r="C1161" s="47">
        <f ca="1">IF('Inputs and Results'!$G$15='Inputs and Results'!$G$13, 'Inputs and Results'!$G$13, IF(F1161 &lt;= ('Inputs and Results'!$G$14-'Inputs and Results'!$G$13)/('Inputs and Results'!$G$15-'Inputs and Results'!$G$13), 'Inputs and Results'!$G$13 + SQRT(F1161*('Inputs and Results'!$G$15-'Inputs and Results'!$G$13)*('Inputs and Results'!$G$14-'Inputs and Results'!$G$13)), 'Inputs and Results'!$G$15 - SQRT((1-F1161)*('Inputs and Results'!$G$15-'Inputs and Results'!$G$13)*('Inputs and Results'!$G$15-'Inputs and Results'!$G$14))))</f>
        <v>302.75286051961132</v>
      </c>
      <c r="D1161">
        <f t="shared" ca="1" si="76"/>
        <v>414.09367681626765</v>
      </c>
      <c r="E1161">
        <f t="shared" ca="1" si="75"/>
        <v>0.70397746195645039</v>
      </c>
      <c r="F1161">
        <f t="shared" ca="1" si="75"/>
        <v>5.0915448197222157E-2</v>
      </c>
    </row>
    <row r="1162" spans="1:6" ht="15.75" customHeight="1" x14ac:dyDescent="0.2">
      <c r="A1162">
        <v>1161</v>
      </c>
      <c r="B1162" s="47">
        <f ca="1">IF('Inputs and Results'!$C$15='Inputs and Results'!$C$13, 'Inputs and Results'!$C$13, IF(E1162 &lt;= ('Inputs and Results'!$C$14-'Inputs and Results'!$C$13)/('Inputs and Results'!$C$15-'Inputs and Results'!$C$13), 'Inputs and Results'!$C$13 + SQRT(E1162*('Inputs and Results'!$C$15-'Inputs and Results'!$C$13)*('Inputs and Results'!$C$14-'Inputs and Results'!$C$13)), 'Inputs and Results'!$C$15 - SQRT((1-E1162)*('Inputs and Results'!$C$15-'Inputs and Results'!$C$13)*('Inputs and Results'!$C$15-'Inputs and Results'!$C$14))))</f>
        <v>2.0810300746064865</v>
      </c>
      <c r="C1162" s="47">
        <f ca="1">IF('Inputs and Results'!$G$15='Inputs and Results'!$G$13, 'Inputs and Results'!$G$13, IF(F1162 &lt;= ('Inputs and Results'!$G$14-'Inputs and Results'!$G$13)/('Inputs and Results'!$G$15-'Inputs and Results'!$G$13), 'Inputs and Results'!$G$13 + SQRT(F1162*('Inputs and Results'!$G$15-'Inputs and Results'!$G$13)*('Inputs and Results'!$G$14-'Inputs and Results'!$G$13)), 'Inputs and Results'!$G$15 - SQRT((1-F1162)*('Inputs and Results'!$G$15-'Inputs and Results'!$G$13)*('Inputs and Results'!$G$15-'Inputs and Results'!$G$14))))</f>
        <v>496.36807294957077</v>
      </c>
      <c r="D1162">
        <f t="shared" ca="1" si="76"/>
        <v>1032.9568878825232</v>
      </c>
      <c r="E1162">
        <f t="shared" ref="E1162:F1181" ca="1" si="77">RAND()</f>
        <v>0.90616603069136004</v>
      </c>
      <c r="F1162">
        <f t="shared" ca="1" si="77"/>
        <v>0.41632402965112436</v>
      </c>
    </row>
    <row r="1163" spans="1:6" ht="15.75" customHeight="1" x14ac:dyDescent="0.2">
      <c r="A1163">
        <v>1162</v>
      </c>
      <c r="B1163" s="47">
        <f ca="1">IF('Inputs and Results'!$C$15='Inputs and Results'!$C$13, 'Inputs and Results'!$C$13, IF(E1163 &lt;= ('Inputs and Results'!$C$14-'Inputs and Results'!$C$13)/('Inputs and Results'!$C$15-'Inputs and Results'!$C$13), 'Inputs and Results'!$C$13 + SQRT(E1163*('Inputs and Results'!$C$15-'Inputs and Results'!$C$13)*('Inputs and Results'!$C$14-'Inputs and Results'!$C$13)), 'Inputs and Results'!$C$15 - SQRT((1-E1163)*('Inputs and Results'!$C$15-'Inputs and Results'!$C$13)*('Inputs and Results'!$C$15-'Inputs and Results'!$C$14))))</f>
        <v>2.490961368501972</v>
      </c>
      <c r="C1163" s="47">
        <f ca="1">IF('Inputs and Results'!$G$15='Inputs and Results'!$G$13, 'Inputs and Results'!$G$13, IF(F1163 &lt;= ('Inputs and Results'!$G$14-'Inputs and Results'!$G$13)/('Inputs and Results'!$G$15-'Inputs and Results'!$G$13), 'Inputs and Results'!$G$13 + SQRT(F1163*('Inputs and Results'!$G$15-'Inputs and Results'!$G$13)*('Inputs and Results'!$G$14-'Inputs and Results'!$G$13)), 'Inputs and Results'!$G$15 - SQRT((1-F1163)*('Inputs and Results'!$G$15-'Inputs and Results'!$G$13)*('Inputs and Results'!$G$15-'Inputs and Results'!$G$14))))</f>
        <v>654.00352543238478</v>
      </c>
      <c r="D1163">
        <f t="shared" ca="1" si="76"/>
        <v>1629.0975167161675</v>
      </c>
      <c r="E1163">
        <f t="shared" ca="1" si="77"/>
        <v>0.97120885240473498</v>
      </c>
      <c r="F1163">
        <f t="shared" ca="1" si="77"/>
        <v>0.64855253372536281</v>
      </c>
    </row>
    <row r="1164" spans="1:6" ht="15.75" customHeight="1" x14ac:dyDescent="0.2">
      <c r="A1164">
        <v>1163</v>
      </c>
      <c r="B1164" s="47">
        <f ca="1">IF('Inputs and Results'!$C$15='Inputs and Results'!$C$13, 'Inputs and Results'!$C$13, IF(E1164 &lt;= ('Inputs and Results'!$C$14-'Inputs and Results'!$C$13)/('Inputs and Results'!$C$15-'Inputs and Results'!$C$13), 'Inputs and Results'!$C$13 + SQRT(E1164*('Inputs and Results'!$C$15-'Inputs and Results'!$C$13)*('Inputs and Results'!$C$14-'Inputs and Results'!$C$13)), 'Inputs and Results'!$C$15 - SQRT((1-E1164)*('Inputs and Results'!$C$15-'Inputs and Results'!$C$13)*('Inputs and Results'!$C$15-'Inputs and Results'!$C$14))))</f>
        <v>1.6501060747728442</v>
      </c>
      <c r="C1164" s="47">
        <f ca="1">IF('Inputs and Results'!$G$15='Inputs and Results'!$G$13, 'Inputs and Results'!$G$13, IF(F1164 &lt;= ('Inputs and Results'!$G$14-'Inputs and Results'!$G$13)/('Inputs and Results'!$G$15-'Inputs and Results'!$G$13), 'Inputs and Results'!$G$13 + SQRT(F1164*('Inputs and Results'!$G$15-'Inputs and Results'!$G$13)*('Inputs and Results'!$G$14-'Inputs and Results'!$G$13)), 'Inputs and Results'!$G$15 - SQRT((1-F1164)*('Inputs and Results'!$G$15-'Inputs and Results'!$G$13)*('Inputs and Results'!$G$15-'Inputs and Results'!$G$14))))</f>
        <v>804.93469620661108</v>
      </c>
      <c r="D1164">
        <f t="shared" ca="1" si="76"/>
        <v>1328.2276320059627</v>
      </c>
      <c r="E1164">
        <f t="shared" ca="1" si="77"/>
        <v>0.79753182118164689</v>
      </c>
      <c r="F1164">
        <f t="shared" ca="1" si="77"/>
        <v>0.81599970496431706</v>
      </c>
    </row>
    <row r="1165" spans="1:6" ht="15.75" customHeight="1" x14ac:dyDescent="0.2">
      <c r="A1165">
        <v>1164</v>
      </c>
      <c r="B1165" s="47">
        <f ca="1">IF('Inputs and Results'!$C$15='Inputs and Results'!$C$13, 'Inputs and Results'!$C$13, IF(E1165 &lt;= ('Inputs and Results'!$C$14-'Inputs and Results'!$C$13)/('Inputs and Results'!$C$15-'Inputs and Results'!$C$13), 'Inputs and Results'!$C$13 + SQRT(E1165*('Inputs and Results'!$C$15-'Inputs and Results'!$C$13)*('Inputs and Results'!$C$14-'Inputs and Results'!$C$13)), 'Inputs and Results'!$C$15 - SQRT((1-E1165)*('Inputs and Results'!$C$15-'Inputs and Results'!$C$13)*('Inputs and Results'!$C$15-'Inputs and Results'!$C$14))))</f>
        <v>0.10242332174555413</v>
      </c>
      <c r="C1165" s="47">
        <f ca="1">IF('Inputs and Results'!$G$15='Inputs and Results'!$G$13, 'Inputs and Results'!$G$13, IF(F1165 &lt;= ('Inputs and Results'!$G$14-'Inputs and Results'!$G$13)/('Inputs and Results'!$G$15-'Inputs and Results'!$G$13), 'Inputs and Results'!$G$13 + SQRT(F1165*('Inputs and Results'!$G$15-'Inputs and Results'!$G$13)*('Inputs and Results'!$G$14-'Inputs and Results'!$G$13)), 'Inputs and Results'!$G$15 - SQRT((1-F1165)*('Inputs and Results'!$G$15-'Inputs and Results'!$G$13)*('Inputs and Results'!$G$15-'Inputs and Results'!$G$14))))</f>
        <v>414.2433638759735</v>
      </c>
      <c r="D1165">
        <f t="shared" ca="1" si="76"/>
        <v>42.428181339229489</v>
      </c>
      <c r="E1165">
        <f t="shared" ca="1" si="77"/>
        <v>6.7116599292881163E-2</v>
      </c>
      <c r="F1165">
        <f t="shared" ca="1" si="77"/>
        <v>0.27212491354114487</v>
      </c>
    </row>
    <row r="1166" spans="1:6" ht="15.75" customHeight="1" x14ac:dyDescent="0.2">
      <c r="A1166">
        <v>1165</v>
      </c>
      <c r="B1166" s="47">
        <f ca="1">IF('Inputs and Results'!$C$15='Inputs and Results'!$C$13, 'Inputs and Results'!$C$13, IF(E1166 &lt;= ('Inputs and Results'!$C$14-'Inputs and Results'!$C$13)/('Inputs and Results'!$C$15-'Inputs and Results'!$C$13), 'Inputs and Results'!$C$13 + SQRT(E1166*('Inputs and Results'!$C$15-'Inputs and Results'!$C$13)*('Inputs and Results'!$C$14-'Inputs and Results'!$C$13)), 'Inputs and Results'!$C$15 - SQRT((1-E1166)*('Inputs and Results'!$C$15-'Inputs and Results'!$C$13)*('Inputs and Results'!$C$15-'Inputs and Results'!$C$14))))</f>
        <v>1.660369704055815</v>
      </c>
      <c r="C1166" s="47">
        <f ca="1">IF('Inputs and Results'!$G$15='Inputs and Results'!$G$13, 'Inputs and Results'!$G$13, IF(F1166 &lt;= ('Inputs and Results'!$G$14-'Inputs and Results'!$G$13)/('Inputs and Results'!$G$15-'Inputs and Results'!$G$13), 'Inputs and Results'!$G$13 + SQRT(F1166*('Inputs and Results'!$G$15-'Inputs and Results'!$G$13)*('Inputs and Results'!$G$14-'Inputs and Results'!$G$13)), 'Inputs and Results'!$G$15 - SQRT((1-F1166)*('Inputs and Results'!$G$15-'Inputs and Results'!$G$13)*('Inputs and Results'!$G$15-'Inputs and Results'!$G$14))))</f>
        <v>873.16001845779056</v>
      </c>
      <c r="D1166">
        <f t="shared" ca="1" si="76"/>
        <v>1449.7684414401317</v>
      </c>
      <c r="E1166">
        <f t="shared" ca="1" si="77"/>
        <v>0.80059896335427727</v>
      </c>
      <c r="F1166">
        <f t="shared" ca="1" si="77"/>
        <v>0.87406365227039029</v>
      </c>
    </row>
    <row r="1167" spans="1:6" ht="15.75" customHeight="1" x14ac:dyDescent="0.2">
      <c r="A1167">
        <v>1166</v>
      </c>
      <c r="B1167" s="47">
        <f ca="1">IF('Inputs and Results'!$C$15='Inputs and Results'!$C$13, 'Inputs and Results'!$C$13, IF(E1167 &lt;= ('Inputs and Results'!$C$14-'Inputs and Results'!$C$13)/('Inputs and Results'!$C$15-'Inputs and Results'!$C$13), 'Inputs and Results'!$C$13 + SQRT(E1167*('Inputs and Results'!$C$15-'Inputs and Results'!$C$13)*('Inputs and Results'!$C$14-'Inputs and Results'!$C$13)), 'Inputs and Results'!$C$15 - SQRT((1-E1167)*('Inputs and Results'!$C$15-'Inputs and Results'!$C$13)*('Inputs and Results'!$C$15-'Inputs and Results'!$C$14))))</f>
        <v>2.4116809568192386</v>
      </c>
      <c r="C1167" s="47">
        <f ca="1">IF('Inputs and Results'!$G$15='Inputs and Results'!$G$13, 'Inputs and Results'!$G$13, IF(F1167 &lt;= ('Inputs and Results'!$G$14-'Inputs and Results'!$G$13)/('Inputs and Results'!$G$15-'Inputs and Results'!$G$13), 'Inputs and Results'!$G$13 + SQRT(F1167*('Inputs and Results'!$G$15-'Inputs and Results'!$G$13)*('Inputs and Results'!$G$14-'Inputs and Results'!$G$13)), 'Inputs and Results'!$G$15 - SQRT((1-F1167)*('Inputs and Results'!$G$15-'Inputs and Results'!$G$13)*('Inputs and Results'!$G$15-'Inputs and Results'!$G$14))))</f>
        <v>333.40938919647124</v>
      </c>
      <c r="D1167">
        <f t="shared" ca="1" si="76"/>
        <v>804.07707474986364</v>
      </c>
      <c r="E1167">
        <f t="shared" ca="1" si="77"/>
        <v>0.96154230038120814</v>
      </c>
      <c r="F1167">
        <f t="shared" ca="1" si="77"/>
        <v>0.11466282962880459</v>
      </c>
    </row>
    <row r="1168" spans="1:6" ht="15.75" customHeight="1" x14ac:dyDescent="0.2">
      <c r="A1168">
        <v>1167</v>
      </c>
      <c r="B1168" s="47">
        <f ca="1">IF('Inputs and Results'!$C$15='Inputs and Results'!$C$13, 'Inputs and Results'!$C$13, IF(E1168 &lt;= ('Inputs and Results'!$C$14-'Inputs and Results'!$C$13)/('Inputs and Results'!$C$15-'Inputs and Results'!$C$13), 'Inputs and Results'!$C$13 + SQRT(E1168*('Inputs and Results'!$C$15-'Inputs and Results'!$C$13)*('Inputs and Results'!$C$14-'Inputs and Results'!$C$13)), 'Inputs and Results'!$C$15 - SQRT((1-E1168)*('Inputs and Results'!$C$15-'Inputs and Results'!$C$13)*('Inputs and Results'!$C$15-'Inputs and Results'!$C$14))))</f>
        <v>0.70165923478193326</v>
      </c>
      <c r="C1168" s="47">
        <f ca="1">IF('Inputs and Results'!$G$15='Inputs and Results'!$G$13, 'Inputs and Results'!$G$13, IF(F1168 &lt;= ('Inputs and Results'!$G$14-'Inputs and Results'!$G$13)/('Inputs and Results'!$G$15-'Inputs and Results'!$G$13), 'Inputs and Results'!$G$13 + SQRT(F1168*('Inputs and Results'!$G$15-'Inputs and Results'!$G$13)*('Inputs and Results'!$G$14-'Inputs and Results'!$G$13)), 'Inputs and Results'!$G$15 - SQRT((1-F1168)*('Inputs and Results'!$G$15-'Inputs and Results'!$G$13)*('Inputs and Results'!$G$15-'Inputs and Results'!$G$14))))</f>
        <v>795.22062054048422</v>
      </c>
      <c r="D1168">
        <f t="shared" ca="1" si="76"/>
        <v>557.97389209125026</v>
      </c>
      <c r="E1168">
        <f t="shared" ca="1" si="77"/>
        <v>0.41306996965964804</v>
      </c>
      <c r="F1168">
        <f t="shared" ca="1" si="77"/>
        <v>0.80683986504350691</v>
      </c>
    </row>
    <row r="1169" spans="1:6" ht="15.75" customHeight="1" x14ac:dyDescent="0.2">
      <c r="A1169">
        <v>1168</v>
      </c>
      <c r="B1169" s="47">
        <f ca="1">IF('Inputs and Results'!$C$15='Inputs and Results'!$C$13, 'Inputs and Results'!$C$13, IF(E1169 &lt;= ('Inputs and Results'!$C$14-'Inputs and Results'!$C$13)/('Inputs and Results'!$C$15-'Inputs and Results'!$C$13), 'Inputs and Results'!$C$13 + SQRT(E1169*('Inputs and Results'!$C$15-'Inputs and Results'!$C$13)*('Inputs and Results'!$C$14-'Inputs and Results'!$C$13)), 'Inputs and Results'!$C$15 - SQRT((1-E1169)*('Inputs and Results'!$C$15-'Inputs and Results'!$C$13)*('Inputs and Results'!$C$15-'Inputs and Results'!$C$14))))</f>
        <v>1.9686114643469563</v>
      </c>
      <c r="C1169" s="47">
        <f ca="1">IF('Inputs and Results'!$G$15='Inputs and Results'!$G$13, 'Inputs and Results'!$G$13, IF(F1169 &lt;= ('Inputs and Results'!$G$14-'Inputs and Results'!$G$13)/('Inputs and Results'!$G$15-'Inputs and Results'!$G$13), 'Inputs and Results'!$G$13 + SQRT(F1169*('Inputs and Results'!$G$15-'Inputs and Results'!$G$13)*('Inputs and Results'!$G$14-'Inputs and Results'!$G$13)), 'Inputs and Results'!$G$15 - SQRT((1-F1169)*('Inputs and Results'!$G$15-'Inputs and Results'!$G$13)*('Inputs and Results'!$G$15-'Inputs and Results'!$G$14))))</f>
        <v>391.21503243394363</v>
      </c>
      <c r="D1169">
        <f t="shared" ca="1" si="76"/>
        <v>770.15039787432784</v>
      </c>
      <c r="E1169">
        <f t="shared" ca="1" si="77"/>
        <v>0.88180418761371893</v>
      </c>
      <c r="F1169">
        <f t="shared" ca="1" si="77"/>
        <v>0.22883576275984441</v>
      </c>
    </row>
    <row r="1170" spans="1:6" ht="15.75" customHeight="1" x14ac:dyDescent="0.2">
      <c r="A1170">
        <v>1169</v>
      </c>
      <c r="B1170" s="47">
        <f ca="1">IF('Inputs and Results'!$C$15='Inputs and Results'!$C$13, 'Inputs and Results'!$C$13, IF(E1170 &lt;= ('Inputs and Results'!$C$14-'Inputs and Results'!$C$13)/('Inputs and Results'!$C$15-'Inputs and Results'!$C$13), 'Inputs and Results'!$C$13 + SQRT(E1170*('Inputs and Results'!$C$15-'Inputs and Results'!$C$13)*('Inputs and Results'!$C$14-'Inputs and Results'!$C$13)), 'Inputs and Results'!$C$15 - SQRT((1-E1170)*('Inputs and Results'!$C$15-'Inputs and Results'!$C$13)*('Inputs and Results'!$C$15-'Inputs and Results'!$C$14))))</f>
        <v>1.9092895530243905</v>
      </c>
      <c r="C1170" s="47">
        <f ca="1">IF('Inputs and Results'!$G$15='Inputs and Results'!$G$13, 'Inputs and Results'!$G$13, IF(F1170 &lt;= ('Inputs and Results'!$G$14-'Inputs and Results'!$G$13)/('Inputs and Results'!$G$15-'Inputs and Results'!$G$13), 'Inputs and Results'!$G$13 + SQRT(F1170*('Inputs and Results'!$G$15-'Inputs and Results'!$G$13)*('Inputs and Results'!$G$14-'Inputs and Results'!$G$13)), 'Inputs and Results'!$G$15 - SQRT((1-F1170)*('Inputs and Results'!$G$15-'Inputs and Results'!$G$13)*('Inputs and Results'!$G$15-'Inputs and Results'!$G$14))))</f>
        <v>749.01798372118355</v>
      </c>
      <c r="D1170">
        <f t="shared" ca="1" si="76"/>
        <v>1430.0922113462489</v>
      </c>
      <c r="E1170">
        <f t="shared" ca="1" si="77"/>
        <v>0.86781674676202958</v>
      </c>
      <c r="F1170">
        <f t="shared" ca="1" si="77"/>
        <v>0.76022760158150027</v>
      </c>
    </row>
    <row r="1171" spans="1:6" ht="15.75" customHeight="1" x14ac:dyDescent="0.2">
      <c r="A1171">
        <v>1170</v>
      </c>
      <c r="B1171" s="47">
        <f ca="1">IF('Inputs and Results'!$C$15='Inputs and Results'!$C$13, 'Inputs and Results'!$C$13, IF(E1171 &lt;= ('Inputs and Results'!$C$14-'Inputs and Results'!$C$13)/('Inputs and Results'!$C$15-'Inputs and Results'!$C$13), 'Inputs and Results'!$C$13 + SQRT(E1171*('Inputs and Results'!$C$15-'Inputs and Results'!$C$13)*('Inputs and Results'!$C$14-'Inputs and Results'!$C$13)), 'Inputs and Results'!$C$15 - SQRT((1-E1171)*('Inputs and Results'!$C$15-'Inputs and Results'!$C$13)*('Inputs and Results'!$C$15-'Inputs and Results'!$C$14))))</f>
        <v>2.2823918264169443</v>
      </c>
      <c r="C1171" s="47">
        <f ca="1">IF('Inputs and Results'!$G$15='Inputs and Results'!$G$13, 'Inputs and Results'!$G$13, IF(F1171 &lt;= ('Inputs and Results'!$G$14-'Inputs and Results'!$G$13)/('Inputs and Results'!$G$15-'Inputs and Results'!$G$13), 'Inputs and Results'!$G$13 + SQRT(F1171*('Inputs and Results'!$G$15-'Inputs and Results'!$G$13)*('Inputs and Results'!$G$14-'Inputs and Results'!$G$13)), 'Inputs and Results'!$G$15 - SQRT((1-F1171)*('Inputs and Results'!$G$15-'Inputs and Results'!$G$13)*('Inputs and Results'!$G$15-'Inputs and Results'!$G$14))))</f>
        <v>492.00981476492814</v>
      </c>
      <c r="D1171">
        <f t="shared" ca="1" si="76"/>
        <v>1122.9591797363867</v>
      </c>
      <c r="E1171">
        <f t="shared" ca="1" si="77"/>
        <v>0.94278205657853231</v>
      </c>
      <c r="F1171">
        <f t="shared" ca="1" si="77"/>
        <v>0.40907112201698403</v>
      </c>
    </row>
    <row r="1172" spans="1:6" ht="15.75" customHeight="1" x14ac:dyDescent="0.2">
      <c r="A1172">
        <v>1171</v>
      </c>
      <c r="B1172" s="47">
        <f ca="1">IF('Inputs and Results'!$C$15='Inputs and Results'!$C$13, 'Inputs and Results'!$C$13, IF(E1172 &lt;= ('Inputs and Results'!$C$14-'Inputs and Results'!$C$13)/('Inputs and Results'!$C$15-'Inputs and Results'!$C$13), 'Inputs and Results'!$C$13 + SQRT(E1172*('Inputs and Results'!$C$15-'Inputs and Results'!$C$13)*('Inputs and Results'!$C$14-'Inputs and Results'!$C$13)), 'Inputs and Results'!$C$15 - SQRT((1-E1172)*('Inputs and Results'!$C$15-'Inputs and Results'!$C$13)*('Inputs and Results'!$C$15-'Inputs and Results'!$C$14))))</f>
        <v>0.5857943103141352</v>
      </c>
      <c r="C1172" s="47">
        <f ca="1">IF('Inputs and Results'!$G$15='Inputs and Results'!$G$13, 'Inputs and Results'!$G$13, IF(F1172 &lt;= ('Inputs and Results'!$G$14-'Inputs and Results'!$G$13)/('Inputs and Results'!$G$15-'Inputs and Results'!$G$13), 'Inputs and Results'!$G$13 + SQRT(F1172*('Inputs and Results'!$G$15-'Inputs and Results'!$G$13)*('Inputs and Results'!$G$14-'Inputs and Results'!$G$13)), 'Inputs and Results'!$G$15 - SQRT((1-F1172)*('Inputs and Results'!$G$15-'Inputs and Results'!$G$13)*('Inputs and Results'!$G$15-'Inputs and Results'!$G$14))))</f>
        <v>852.98604632701904</v>
      </c>
      <c r="D1172">
        <f t="shared" ca="1" si="76"/>
        <v>499.67437271571708</v>
      </c>
      <c r="E1172">
        <f t="shared" ca="1" si="77"/>
        <v>0.35240120976537759</v>
      </c>
      <c r="F1172">
        <f t="shared" ca="1" si="77"/>
        <v>0.85803718041953425</v>
      </c>
    </row>
    <row r="1173" spans="1:6" ht="15.75" customHeight="1" x14ac:dyDescent="0.2">
      <c r="A1173">
        <v>1172</v>
      </c>
      <c r="B1173" s="47">
        <f ca="1">IF('Inputs and Results'!$C$15='Inputs and Results'!$C$13, 'Inputs and Results'!$C$13, IF(E1173 &lt;= ('Inputs and Results'!$C$14-'Inputs and Results'!$C$13)/('Inputs and Results'!$C$15-'Inputs and Results'!$C$13), 'Inputs and Results'!$C$13 + SQRT(E1173*('Inputs and Results'!$C$15-'Inputs and Results'!$C$13)*('Inputs and Results'!$C$14-'Inputs and Results'!$C$13)), 'Inputs and Results'!$C$15 - SQRT((1-E1173)*('Inputs and Results'!$C$15-'Inputs and Results'!$C$13)*('Inputs and Results'!$C$15-'Inputs and Results'!$C$14))))</f>
        <v>1.527681594809982E-2</v>
      </c>
      <c r="C1173" s="47">
        <f ca="1">IF('Inputs and Results'!$G$15='Inputs and Results'!$G$13, 'Inputs and Results'!$G$13, IF(F1173 &lt;= ('Inputs and Results'!$G$14-'Inputs and Results'!$G$13)/('Inputs and Results'!$G$15-'Inputs and Results'!$G$13), 'Inputs and Results'!$G$13 + SQRT(F1173*('Inputs and Results'!$G$15-'Inputs and Results'!$G$13)*('Inputs and Results'!$G$14-'Inputs and Results'!$G$13)), 'Inputs and Results'!$G$15 - SQRT((1-F1173)*('Inputs and Results'!$G$15-'Inputs and Results'!$G$13)*('Inputs and Results'!$G$15-'Inputs and Results'!$G$14))))</f>
        <v>686.4748751644122</v>
      </c>
      <c r="D1173">
        <f t="shared" ca="1" si="76"/>
        <v>10.487150320881526</v>
      </c>
      <c r="E1173">
        <f t="shared" ca="1" si="77"/>
        <v>1.0158612731454131E-2</v>
      </c>
      <c r="F1173">
        <f t="shared" ca="1" si="77"/>
        <v>0.68911187523662965</v>
      </c>
    </row>
    <row r="1174" spans="1:6" ht="15.75" customHeight="1" x14ac:dyDescent="0.2">
      <c r="A1174">
        <v>1173</v>
      </c>
      <c r="B1174" s="47">
        <f ca="1">IF('Inputs and Results'!$C$15='Inputs and Results'!$C$13, 'Inputs and Results'!$C$13, IF(E1174 &lt;= ('Inputs and Results'!$C$14-'Inputs and Results'!$C$13)/('Inputs and Results'!$C$15-'Inputs and Results'!$C$13), 'Inputs and Results'!$C$13 + SQRT(E1174*('Inputs and Results'!$C$15-'Inputs and Results'!$C$13)*('Inputs and Results'!$C$14-'Inputs and Results'!$C$13)), 'Inputs and Results'!$C$15 - SQRT((1-E1174)*('Inputs and Results'!$C$15-'Inputs and Results'!$C$13)*('Inputs and Results'!$C$15-'Inputs and Results'!$C$14))))</f>
        <v>3.7602982506849791E-2</v>
      </c>
      <c r="C1174" s="47">
        <f ca="1">IF('Inputs and Results'!$G$15='Inputs and Results'!$G$13, 'Inputs and Results'!$G$13, IF(F1174 &lt;= ('Inputs and Results'!$G$14-'Inputs and Results'!$G$13)/('Inputs and Results'!$G$15-'Inputs and Results'!$G$13), 'Inputs and Results'!$G$13 + SQRT(F1174*('Inputs and Results'!$G$15-'Inputs and Results'!$G$13)*('Inputs and Results'!$G$14-'Inputs and Results'!$G$13)), 'Inputs and Results'!$G$15 - SQRT((1-F1174)*('Inputs and Results'!$G$15-'Inputs and Results'!$G$13)*('Inputs and Results'!$G$15-'Inputs and Results'!$G$14))))</f>
        <v>361.74999544614059</v>
      </c>
      <c r="D1174">
        <f t="shared" ca="1" si="76"/>
        <v>13.602878750614217</v>
      </c>
      <c r="E1174">
        <f t="shared" ca="1" si="77"/>
        <v>2.491154563863196E-2</v>
      </c>
      <c r="F1174">
        <f t="shared" ca="1" si="77"/>
        <v>0.17162331208401227</v>
      </c>
    </row>
    <row r="1175" spans="1:6" ht="15.75" customHeight="1" x14ac:dyDescent="0.2">
      <c r="A1175">
        <v>1174</v>
      </c>
      <c r="B1175" s="47">
        <f ca="1">IF('Inputs and Results'!$C$15='Inputs and Results'!$C$13, 'Inputs and Results'!$C$13, IF(E1175 &lt;= ('Inputs and Results'!$C$14-'Inputs and Results'!$C$13)/('Inputs and Results'!$C$15-'Inputs and Results'!$C$13), 'Inputs and Results'!$C$13 + SQRT(E1175*('Inputs and Results'!$C$15-'Inputs and Results'!$C$13)*('Inputs and Results'!$C$14-'Inputs and Results'!$C$13)), 'Inputs and Results'!$C$15 - SQRT((1-E1175)*('Inputs and Results'!$C$15-'Inputs and Results'!$C$13)*('Inputs and Results'!$C$15-'Inputs and Results'!$C$14))))</f>
        <v>0.15984856999963393</v>
      </c>
      <c r="C1175" s="47">
        <f ca="1">IF('Inputs and Results'!$G$15='Inputs and Results'!$G$13, 'Inputs and Results'!$G$13, IF(F1175 &lt;= ('Inputs and Results'!$G$14-'Inputs and Results'!$G$13)/('Inputs and Results'!$G$15-'Inputs and Results'!$G$13), 'Inputs and Results'!$G$13 + SQRT(F1175*('Inputs and Results'!$G$15-'Inputs and Results'!$G$13)*('Inputs and Results'!$G$14-'Inputs and Results'!$G$13)), 'Inputs and Results'!$G$15 - SQRT((1-F1175)*('Inputs and Results'!$G$15-'Inputs and Results'!$G$13)*('Inputs and Results'!$G$15-'Inputs and Results'!$G$14))))</f>
        <v>297.1297356376291</v>
      </c>
      <c r="D1175">
        <f t="shared" ca="1" si="76"/>
        <v>47.495763346044278</v>
      </c>
      <c r="E1175">
        <f t="shared" ca="1" si="77"/>
        <v>0.1037266505185418</v>
      </c>
      <c r="F1175">
        <f t="shared" ca="1" si="77"/>
        <v>3.898218281151522E-2</v>
      </c>
    </row>
    <row r="1176" spans="1:6" ht="15.75" customHeight="1" x14ac:dyDescent="0.2">
      <c r="A1176">
        <v>1175</v>
      </c>
      <c r="B1176" s="47">
        <f ca="1">IF('Inputs and Results'!$C$15='Inputs and Results'!$C$13, 'Inputs and Results'!$C$13, IF(E1176 &lt;= ('Inputs and Results'!$C$14-'Inputs and Results'!$C$13)/('Inputs and Results'!$C$15-'Inputs and Results'!$C$13), 'Inputs and Results'!$C$13 + SQRT(E1176*('Inputs and Results'!$C$15-'Inputs and Results'!$C$13)*('Inputs and Results'!$C$14-'Inputs and Results'!$C$13)), 'Inputs and Results'!$C$15 - SQRT((1-E1176)*('Inputs and Results'!$C$15-'Inputs and Results'!$C$13)*('Inputs and Results'!$C$15-'Inputs and Results'!$C$14))))</f>
        <v>3.2467653001622132E-3</v>
      </c>
      <c r="C1176" s="47">
        <f ca="1">IF('Inputs and Results'!$G$15='Inputs and Results'!$G$13, 'Inputs and Results'!$G$13, IF(F1176 &lt;= ('Inputs and Results'!$G$14-'Inputs and Results'!$G$13)/('Inputs and Results'!$G$15-'Inputs and Results'!$G$13), 'Inputs and Results'!$G$13 + SQRT(F1176*('Inputs and Results'!$G$15-'Inputs and Results'!$G$13)*('Inputs and Results'!$G$14-'Inputs and Results'!$G$13)), 'Inputs and Results'!$G$15 - SQRT((1-F1176)*('Inputs and Results'!$G$15-'Inputs and Results'!$G$13)*('Inputs and Results'!$G$15-'Inputs and Results'!$G$14))))</f>
        <v>502.23828825747967</v>
      </c>
      <c r="D1176">
        <f t="shared" ca="1" si="76"/>
        <v>1.6306498467272521</v>
      </c>
      <c r="E1176">
        <f t="shared" ca="1" si="77"/>
        <v>2.1633389240065526E-3</v>
      </c>
      <c r="F1176">
        <f t="shared" ca="1" si="77"/>
        <v>0.42602231397226475</v>
      </c>
    </row>
    <row r="1177" spans="1:6" ht="15.75" customHeight="1" x14ac:dyDescent="0.2">
      <c r="A1177">
        <v>1176</v>
      </c>
      <c r="B1177" s="47">
        <f ca="1">IF('Inputs and Results'!$C$15='Inputs and Results'!$C$13, 'Inputs and Results'!$C$13, IF(E1177 &lt;= ('Inputs and Results'!$C$14-'Inputs and Results'!$C$13)/('Inputs and Results'!$C$15-'Inputs and Results'!$C$13), 'Inputs and Results'!$C$13 + SQRT(E1177*('Inputs and Results'!$C$15-'Inputs and Results'!$C$13)*('Inputs and Results'!$C$14-'Inputs and Results'!$C$13)), 'Inputs and Results'!$C$15 - SQRT((1-E1177)*('Inputs and Results'!$C$15-'Inputs and Results'!$C$13)*('Inputs and Results'!$C$15-'Inputs and Results'!$C$14))))</f>
        <v>0.48752666212551254</v>
      </c>
      <c r="C1177" s="47">
        <f ca="1">IF('Inputs and Results'!$G$15='Inputs and Results'!$G$13, 'Inputs and Results'!$G$13, IF(F1177 &lt;= ('Inputs and Results'!$G$14-'Inputs and Results'!$G$13)/('Inputs and Results'!$G$15-'Inputs and Results'!$G$13), 'Inputs and Results'!$G$13 + SQRT(F1177*('Inputs and Results'!$G$15-'Inputs and Results'!$G$13)*('Inputs and Results'!$G$14-'Inputs and Results'!$G$13)), 'Inputs and Results'!$G$15 - SQRT((1-F1177)*('Inputs and Results'!$G$15-'Inputs and Results'!$G$13)*('Inputs and Results'!$G$15-'Inputs and Results'!$G$14))))</f>
        <v>521.0771613753576</v>
      </c>
      <c r="D1177">
        <f t="shared" ca="1" si="76"/>
        <v>254.03900919516514</v>
      </c>
      <c r="E1177">
        <f t="shared" ca="1" si="77"/>
        <v>0.29860863627442569</v>
      </c>
      <c r="F1177">
        <f t="shared" ca="1" si="77"/>
        <v>0.45659756978719224</v>
      </c>
    </row>
    <row r="1178" spans="1:6" ht="15.75" customHeight="1" x14ac:dyDescent="0.2">
      <c r="A1178">
        <v>1177</v>
      </c>
      <c r="B1178" s="47">
        <f ca="1">IF('Inputs and Results'!$C$15='Inputs and Results'!$C$13, 'Inputs and Results'!$C$13, IF(E1178 &lt;= ('Inputs and Results'!$C$14-'Inputs and Results'!$C$13)/('Inputs and Results'!$C$15-'Inputs and Results'!$C$13), 'Inputs and Results'!$C$13 + SQRT(E1178*('Inputs and Results'!$C$15-'Inputs and Results'!$C$13)*('Inputs and Results'!$C$14-'Inputs and Results'!$C$13)), 'Inputs and Results'!$C$15 - SQRT((1-E1178)*('Inputs and Results'!$C$15-'Inputs and Results'!$C$13)*('Inputs and Results'!$C$15-'Inputs and Results'!$C$14))))</f>
        <v>1.188662277859466</v>
      </c>
      <c r="C1178" s="47">
        <f ca="1">IF('Inputs and Results'!$G$15='Inputs and Results'!$G$13, 'Inputs and Results'!$G$13, IF(F1178 &lt;= ('Inputs and Results'!$G$14-'Inputs and Results'!$G$13)/('Inputs and Results'!$G$15-'Inputs and Results'!$G$13), 'Inputs and Results'!$G$13 + SQRT(F1178*('Inputs and Results'!$G$15-'Inputs and Results'!$G$13)*('Inputs and Results'!$G$14-'Inputs and Results'!$G$13)), 'Inputs and Results'!$G$15 - SQRT((1-F1178)*('Inputs and Results'!$G$15-'Inputs and Results'!$G$13)*('Inputs and Results'!$G$15-'Inputs and Results'!$G$14))))</f>
        <v>335.5861291695893</v>
      </c>
      <c r="D1178">
        <f t="shared" ca="1" si="76"/>
        <v>398.89857271676499</v>
      </c>
      <c r="E1178">
        <f t="shared" ca="1" si="77"/>
        <v>0.63545062848341571</v>
      </c>
      <c r="F1178">
        <f t="shared" ca="1" si="77"/>
        <v>0.11910490051292733</v>
      </c>
    </row>
    <row r="1179" spans="1:6" ht="15.75" customHeight="1" x14ac:dyDescent="0.2">
      <c r="A1179">
        <v>1178</v>
      </c>
      <c r="B1179" s="47">
        <f ca="1">IF('Inputs and Results'!$C$15='Inputs and Results'!$C$13, 'Inputs and Results'!$C$13, IF(E1179 &lt;= ('Inputs and Results'!$C$14-'Inputs and Results'!$C$13)/('Inputs and Results'!$C$15-'Inputs and Results'!$C$13), 'Inputs and Results'!$C$13 + SQRT(E1179*('Inputs and Results'!$C$15-'Inputs and Results'!$C$13)*('Inputs and Results'!$C$14-'Inputs and Results'!$C$13)), 'Inputs and Results'!$C$15 - SQRT((1-E1179)*('Inputs and Results'!$C$15-'Inputs and Results'!$C$13)*('Inputs and Results'!$C$15-'Inputs and Results'!$C$14))))</f>
        <v>2.8069531139789383E-2</v>
      </c>
      <c r="C1179" s="47">
        <f ca="1">IF('Inputs and Results'!$G$15='Inputs and Results'!$G$13, 'Inputs and Results'!$G$13, IF(F1179 &lt;= ('Inputs and Results'!$G$14-'Inputs and Results'!$G$13)/('Inputs and Results'!$G$15-'Inputs and Results'!$G$13), 'Inputs and Results'!$G$13 + SQRT(F1179*('Inputs and Results'!$G$15-'Inputs and Results'!$G$13)*('Inputs and Results'!$G$14-'Inputs and Results'!$G$13)), 'Inputs and Results'!$G$15 - SQRT((1-F1179)*('Inputs and Results'!$G$15-'Inputs and Results'!$G$13)*('Inputs and Results'!$G$15-'Inputs and Results'!$G$14))))</f>
        <v>349.45522434180293</v>
      </c>
      <c r="D1179">
        <f t="shared" ca="1" si="76"/>
        <v>9.8090443016243221</v>
      </c>
      <c r="E1179">
        <f t="shared" ca="1" si="77"/>
        <v>1.8625476473369762E-2</v>
      </c>
      <c r="F1179">
        <f t="shared" ca="1" si="77"/>
        <v>0.14714519175629004</v>
      </c>
    </row>
    <row r="1180" spans="1:6" ht="15.75" customHeight="1" x14ac:dyDescent="0.2">
      <c r="A1180">
        <v>1179</v>
      </c>
      <c r="B1180" s="47">
        <f ca="1">IF('Inputs and Results'!$C$15='Inputs and Results'!$C$13, 'Inputs and Results'!$C$13, IF(E1180 &lt;= ('Inputs and Results'!$C$14-'Inputs and Results'!$C$13)/('Inputs and Results'!$C$15-'Inputs and Results'!$C$13), 'Inputs and Results'!$C$13 + SQRT(E1180*('Inputs and Results'!$C$15-'Inputs and Results'!$C$13)*('Inputs and Results'!$C$14-'Inputs and Results'!$C$13)), 'Inputs and Results'!$C$15 - SQRT((1-E1180)*('Inputs and Results'!$C$15-'Inputs and Results'!$C$13)*('Inputs and Results'!$C$15-'Inputs and Results'!$C$14))))</f>
        <v>1.880073329500026</v>
      </c>
      <c r="C1180" s="47">
        <f ca="1">IF('Inputs and Results'!$G$15='Inputs and Results'!$G$13, 'Inputs and Results'!$G$13, IF(F1180 &lt;= ('Inputs and Results'!$G$14-'Inputs and Results'!$G$13)/('Inputs and Results'!$G$15-'Inputs and Results'!$G$13), 'Inputs and Results'!$G$13 + SQRT(F1180*('Inputs and Results'!$G$15-'Inputs and Results'!$G$13)*('Inputs and Results'!$G$14-'Inputs and Results'!$G$13)), 'Inputs and Results'!$G$15 - SQRT((1-F1180)*('Inputs and Results'!$G$15-'Inputs and Results'!$G$13)*('Inputs and Results'!$G$15-'Inputs and Results'!$G$14))))</f>
        <v>404.59212382773728</v>
      </c>
      <c r="D1180">
        <f t="shared" ca="1" si="76"/>
        <v>760.66286133430083</v>
      </c>
      <c r="E1180">
        <f t="shared" ca="1" si="77"/>
        <v>0.86064047252253806</v>
      </c>
      <c r="F1180">
        <f t="shared" ca="1" si="77"/>
        <v>0.25413450955934735</v>
      </c>
    </row>
    <row r="1181" spans="1:6" ht="15.75" customHeight="1" x14ac:dyDescent="0.2">
      <c r="A1181">
        <v>1180</v>
      </c>
      <c r="B1181" s="47">
        <f ca="1">IF('Inputs and Results'!$C$15='Inputs and Results'!$C$13, 'Inputs and Results'!$C$13, IF(E1181 &lt;= ('Inputs and Results'!$C$14-'Inputs and Results'!$C$13)/('Inputs and Results'!$C$15-'Inputs and Results'!$C$13), 'Inputs and Results'!$C$13 + SQRT(E1181*('Inputs and Results'!$C$15-'Inputs and Results'!$C$13)*('Inputs and Results'!$C$14-'Inputs and Results'!$C$13)), 'Inputs and Results'!$C$15 - SQRT((1-E1181)*('Inputs and Results'!$C$15-'Inputs and Results'!$C$13)*('Inputs and Results'!$C$15-'Inputs and Results'!$C$14))))</f>
        <v>0.62137835614945658</v>
      </c>
      <c r="C1181" s="47">
        <f ca="1">IF('Inputs and Results'!$G$15='Inputs and Results'!$G$13, 'Inputs and Results'!$G$13, IF(F1181 &lt;= ('Inputs and Results'!$G$14-'Inputs and Results'!$G$13)/('Inputs and Results'!$G$15-'Inputs and Results'!$G$13), 'Inputs and Results'!$G$13 + SQRT(F1181*('Inputs and Results'!$G$15-'Inputs and Results'!$G$13)*('Inputs and Results'!$G$14-'Inputs and Results'!$G$13)), 'Inputs and Results'!$G$15 - SQRT((1-F1181)*('Inputs and Results'!$G$15-'Inputs and Results'!$G$13)*('Inputs and Results'!$G$15-'Inputs and Results'!$G$14))))</f>
        <v>509.94044828595884</v>
      </c>
      <c r="D1181">
        <f t="shared" ca="1" si="76"/>
        <v>316.86595749004607</v>
      </c>
      <c r="E1181">
        <f t="shared" ca="1" si="77"/>
        <v>0.3713510083784155</v>
      </c>
      <c r="F1181">
        <f t="shared" ca="1" si="77"/>
        <v>0.4386239466003371</v>
      </c>
    </row>
    <row r="1182" spans="1:6" ht="15.75" customHeight="1" x14ac:dyDescent="0.2">
      <c r="A1182">
        <v>1181</v>
      </c>
      <c r="B1182" s="47">
        <f ca="1">IF('Inputs and Results'!$C$15='Inputs and Results'!$C$13, 'Inputs and Results'!$C$13, IF(E1182 &lt;= ('Inputs and Results'!$C$14-'Inputs and Results'!$C$13)/('Inputs and Results'!$C$15-'Inputs and Results'!$C$13), 'Inputs and Results'!$C$13 + SQRT(E1182*('Inputs and Results'!$C$15-'Inputs and Results'!$C$13)*('Inputs and Results'!$C$14-'Inputs and Results'!$C$13)), 'Inputs and Results'!$C$15 - SQRT((1-E1182)*('Inputs and Results'!$C$15-'Inputs and Results'!$C$13)*('Inputs and Results'!$C$15-'Inputs and Results'!$C$14))))</f>
        <v>0.34598006141909021</v>
      </c>
      <c r="C1182" s="47">
        <f ca="1">IF('Inputs and Results'!$G$15='Inputs and Results'!$G$13, 'Inputs and Results'!$G$13, IF(F1182 &lt;= ('Inputs and Results'!$G$14-'Inputs and Results'!$G$13)/('Inputs and Results'!$G$15-'Inputs and Results'!$G$13), 'Inputs and Results'!$G$13 + SQRT(F1182*('Inputs and Results'!$G$15-'Inputs and Results'!$G$13)*('Inputs and Results'!$G$14-'Inputs and Results'!$G$13)), 'Inputs and Results'!$G$15 - SQRT((1-F1182)*('Inputs and Results'!$G$15-'Inputs and Results'!$G$13)*('Inputs and Results'!$G$15-'Inputs and Results'!$G$14))))</f>
        <v>709.29668490913718</v>
      </c>
      <c r="D1182">
        <f t="shared" ca="1" si="76"/>
        <v>245.40251060922037</v>
      </c>
      <c r="E1182">
        <f t="shared" ref="E1182:F1201" ca="1" si="78">RAND()</f>
        <v>0.21735312951277597</v>
      </c>
      <c r="F1182">
        <f t="shared" ca="1" si="78"/>
        <v>0.71613050602227135</v>
      </c>
    </row>
    <row r="1183" spans="1:6" ht="15.75" customHeight="1" x14ac:dyDescent="0.2">
      <c r="A1183">
        <v>1182</v>
      </c>
      <c r="B1183" s="47">
        <f ca="1">IF('Inputs and Results'!$C$15='Inputs and Results'!$C$13, 'Inputs and Results'!$C$13, IF(E1183 &lt;= ('Inputs and Results'!$C$14-'Inputs and Results'!$C$13)/('Inputs and Results'!$C$15-'Inputs and Results'!$C$13), 'Inputs and Results'!$C$13 + SQRT(E1183*('Inputs and Results'!$C$15-'Inputs and Results'!$C$13)*('Inputs and Results'!$C$14-'Inputs and Results'!$C$13)), 'Inputs and Results'!$C$15 - SQRT((1-E1183)*('Inputs and Results'!$C$15-'Inputs and Results'!$C$13)*('Inputs and Results'!$C$15-'Inputs and Results'!$C$14))))</f>
        <v>1.3788336970381647</v>
      </c>
      <c r="C1183" s="47">
        <f ca="1">IF('Inputs and Results'!$G$15='Inputs and Results'!$G$13, 'Inputs and Results'!$G$13, IF(F1183 &lt;= ('Inputs and Results'!$G$14-'Inputs and Results'!$G$13)/('Inputs and Results'!$G$15-'Inputs and Results'!$G$13), 'Inputs and Results'!$G$13 + SQRT(F1183*('Inputs and Results'!$G$15-'Inputs and Results'!$G$13)*('Inputs and Results'!$G$14-'Inputs and Results'!$G$13)), 'Inputs and Results'!$G$15 - SQRT((1-F1183)*('Inputs and Results'!$G$15-'Inputs and Results'!$G$13)*('Inputs and Results'!$G$15-'Inputs and Results'!$G$14))))</f>
        <v>459.68257850105704</v>
      </c>
      <c r="D1183">
        <f t="shared" ca="1" si="76"/>
        <v>633.82582917864886</v>
      </c>
      <c r="E1183">
        <f t="shared" ca="1" si="78"/>
        <v>0.70797997979345051</v>
      </c>
      <c r="F1183">
        <f t="shared" ca="1" si="78"/>
        <v>0.35387480141275462</v>
      </c>
    </row>
    <row r="1184" spans="1:6" ht="15.75" customHeight="1" x14ac:dyDescent="0.2">
      <c r="A1184">
        <v>1183</v>
      </c>
      <c r="B1184" s="47">
        <f ca="1">IF('Inputs and Results'!$C$15='Inputs and Results'!$C$13, 'Inputs and Results'!$C$13, IF(E1184 &lt;= ('Inputs and Results'!$C$14-'Inputs and Results'!$C$13)/('Inputs and Results'!$C$15-'Inputs and Results'!$C$13), 'Inputs and Results'!$C$13 + SQRT(E1184*('Inputs and Results'!$C$15-'Inputs and Results'!$C$13)*('Inputs and Results'!$C$14-'Inputs and Results'!$C$13)), 'Inputs and Results'!$C$15 - SQRT((1-E1184)*('Inputs and Results'!$C$15-'Inputs and Results'!$C$13)*('Inputs and Results'!$C$15-'Inputs and Results'!$C$14))))</f>
        <v>0.61137183890778379</v>
      </c>
      <c r="C1184" s="47">
        <f ca="1">IF('Inputs and Results'!$G$15='Inputs and Results'!$G$13, 'Inputs and Results'!$G$13, IF(F1184 &lt;= ('Inputs and Results'!$G$14-'Inputs and Results'!$G$13)/('Inputs and Results'!$G$15-'Inputs and Results'!$G$13), 'Inputs and Results'!$G$13 + SQRT(F1184*('Inputs and Results'!$G$15-'Inputs and Results'!$G$13)*('Inputs and Results'!$G$14-'Inputs and Results'!$G$13)), 'Inputs and Results'!$G$15 - SQRT((1-F1184)*('Inputs and Results'!$G$15-'Inputs and Results'!$G$13)*('Inputs and Results'!$G$15-'Inputs and Results'!$G$14))))</f>
        <v>479.01742225132409</v>
      </c>
      <c r="D1184">
        <f t="shared" ca="1" si="76"/>
        <v>292.85776231065836</v>
      </c>
      <c r="E1184">
        <f t="shared" ca="1" si="78"/>
        <v>0.36605061200413525</v>
      </c>
      <c r="F1184">
        <f t="shared" ca="1" si="78"/>
        <v>0.38718373974244868</v>
      </c>
    </row>
    <row r="1185" spans="1:6" ht="15.75" customHeight="1" x14ac:dyDescent="0.2">
      <c r="A1185">
        <v>1184</v>
      </c>
      <c r="B1185" s="47">
        <f ca="1">IF('Inputs and Results'!$C$15='Inputs and Results'!$C$13, 'Inputs and Results'!$C$13, IF(E1185 &lt;= ('Inputs and Results'!$C$14-'Inputs and Results'!$C$13)/('Inputs and Results'!$C$15-'Inputs and Results'!$C$13), 'Inputs and Results'!$C$13 + SQRT(E1185*('Inputs and Results'!$C$15-'Inputs and Results'!$C$13)*('Inputs and Results'!$C$14-'Inputs and Results'!$C$13)), 'Inputs and Results'!$C$15 - SQRT((1-E1185)*('Inputs and Results'!$C$15-'Inputs and Results'!$C$13)*('Inputs and Results'!$C$15-'Inputs and Results'!$C$14))))</f>
        <v>0.79319086218515711</v>
      </c>
      <c r="C1185" s="47">
        <f ca="1">IF('Inputs and Results'!$G$15='Inputs and Results'!$G$13, 'Inputs and Results'!$G$13, IF(F1185 &lt;= ('Inputs and Results'!$G$14-'Inputs and Results'!$G$13)/('Inputs and Results'!$G$15-'Inputs and Results'!$G$13), 'Inputs and Results'!$G$13 + SQRT(F1185*('Inputs and Results'!$G$15-'Inputs and Results'!$G$13)*('Inputs and Results'!$G$14-'Inputs and Results'!$G$13)), 'Inputs and Results'!$G$15 - SQRT((1-F1185)*('Inputs and Results'!$G$15-'Inputs and Results'!$G$13)*('Inputs and Results'!$G$15-'Inputs and Results'!$G$14))))</f>
        <v>292.57885298322685</v>
      </c>
      <c r="D1185">
        <f t="shared" ca="1" si="76"/>
        <v>232.07087265491003</v>
      </c>
      <c r="E1185">
        <f t="shared" ca="1" si="78"/>
        <v>0.45888815880632339</v>
      </c>
      <c r="F1185">
        <f t="shared" ca="1" si="78"/>
        <v>2.9269820660359325E-2</v>
      </c>
    </row>
    <row r="1186" spans="1:6" ht="15.75" customHeight="1" x14ac:dyDescent="0.2">
      <c r="A1186">
        <v>1185</v>
      </c>
      <c r="B1186" s="47">
        <f ca="1">IF('Inputs and Results'!$C$15='Inputs and Results'!$C$13, 'Inputs and Results'!$C$13, IF(E1186 &lt;= ('Inputs and Results'!$C$14-'Inputs and Results'!$C$13)/('Inputs and Results'!$C$15-'Inputs and Results'!$C$13), 'Inputs and Results'!$C$13 + SQRT(E1186*('Inputs and Results'!$C$15-'Inputs and Results'!$C$13)*('Inputs and Results'!$C$14-'Inputs and Results'!$C$13)), 'Inputs and Results'!$C$15 - SQRT((1-E1186)*('Inputs and Results'!$C$15-'Inputs and Results'!$C$13)*('Inputs and Results'!$C$15-'Inputs and Results'!$C$14))))</f>
        <v>1.7195018855889805</v>
      </c>
      <c r="C1186" s="47">
        <f ca="1">IF('Inputs and Results'!$G$15='Inputs and Results'!$G$13, 'Inputs and Results'!$G$13, IF(F1186 &lt;= ('Inputs and Results'!$G$14-'Inputs and Results'!$G$13)/('Inputs and Results'!$G$15-'Inputs and Results'!$G$13), 'Inputs and Results'!$G$13 + SQRT(F1186*('Inputs and Results'!$G$15-'Inputs and Results'!$G$13)*('Inputs and Results'!$G$14-'Inputs and Results'!$G$13)), 'Inputs and Results'!$G$15 - SQRT((1-F1186)*('Inputs and Results'!$G$15-'Inputs and Results'!$G$13)*('Inputs and Results'!$G$15-'Inputs and Results'!$G$14))))</f>
        <v>721.30351505544832</v>
      </c>
      <c r="D1186">
        <f t="shared" ca="1" si="76"/>
        <v>1240.2827542198029</v>
      </c>
      <c r="E1186">
        <f t="shared" ca="1" si="78"/>
        <v>0.81781384210998043</v>
      </c>
      <c r="F1186">
        <f t="shared" ca="1" si="78"/>
        <v>0.72985233595373311</v>
      </c>
    </row>
    <row r="1187" spans="1:6" ht="15.75" customHeight="1" x14ac:dyDescent="0.2">
      <c r="A1187">
        <v>1186</v>
      </c>
      <c r="B1187" s="47">
        <f ca="1">IF('Inputs and Results'!$C$15='Inputs and Results'!$C$13, 'Inputs and Results'!$C$13, IF(E1187 &lt;= ('Inputs and Results'!$C$14-'Inputs and Results'!$C$13)/('Inputs and Results'!$C$15-'Inputs and Results'!$C$13), 'Inputs and Results'!$C$13 + SQRT(E1187*('Inputs and Results'!$C$15-'Inputs and Results'!$C$13)*('Inputs and Results'!$C$14-'Inputs and Results'!$C$13)), 'Inputs and Results'!$C$15 - SQRT((1-E1187)*('Inputs and Results'!$C$15-'Inputs and Results'!$C$13)*('Inputs and Results'!$C$15-'Inputs and Results'!$C$14))))</f>
        <v>0.14532100338712661</v>
      </c>
      <c r="C1187" s="47">
        <f ca="1">IF('Inputs and Results'!$G$15='Inputs and Results'!$G$13, 'Inputs and Results'!$G$13, IF(F1187 &lt;= ('Inputs and Results'!$G$14-'Inputs and Results'!$G$13)/('Inputs and Results'!$G$15-'Inputs and Results'!$G$13), 'Inputs and Results'!$G$13 + SQRT(F1187*('Inputs and Results'!$G$15-'Inputs and Results'!$G$13)*('Inputs and Results'!$G$14-'Inputs and Results'!$G$13)), 'Inputs and Results'!$G$15 - SQRT((1-F1187)*('Inputs and Results'!$G$15-'Inputs and Results'!$G$13)*('Inputs and Results'!$G$15-'Inputs and Results'!$G$14))))</f>
        <v>1038.626347079653</v>
      </c>
      <c r="D1187">
        <f t="shared" ca="1" si="76"/>
        <v>150.9342229019212</v>
      </c>
      <c r="E1187">
        <f t="shared" ca="1" si="78"/>
        <v>9.453420292192416E-2</v>
      </c>
      <c r="F1187">
        <f t="shared" ca="1" si="78"/>
        <v>0.96929946105310094</v>
      </c>
    </row>
    <row r="1188" spans="1:6" ht="15.75" customHeight="1" x14ac:dyDescent="0.2">
      <c r="A1188">
        <v>1187</v>
      </c>
      <c r="B1188" s="47">
        <f ca="1">IF('Inputs and Results'!$C$15='Inputs and Results'!$C$13, 'Inputs and Results'!$C$13, IF(E1188 &lt;= ('Inputs and Results'!$C$14-'Inputs and Results'!$C$13)/('Inputs and Results'!$C$15-'Inputs and Results'!$C$13), 'Inputs and Results'!$C$13 + SQRT(E1188*('Inputs and Results'!$C$15-'Inputs and Results'!$C$13)*('Inputs and Results'!$C$14-'Inputs and Results'!$C$13)), 'Inputs and Results'!$C$15 - SQRT((1-E1188)*('Inputs and Results'!$C$15-'Inputs and Results'!$C$13)*('Inputs and Results'!$C$15-'Inputs and Results'!$C$14))))</f>
        <v>2.7612011637699014</v>
      </c>
      <c r="C1188" s="47">
        <f ca="1">IF('Inputs and Results'!$G$15='Inputs and Results'!$G$13, 'Inputs and Results'!$G$13, IF(F1188 &lt;= ('Inputs and Results'!$G$14-'Inputs and Results'!$G$13)/('Inputs and Results'!$G$15-'Inputs and Results'!$G$13), 'Inputs and Results'!$G$13 + SQRT(F1188*('Inputs and Results'!$G$15-'Inputs and Results'!$G$13)*('Inputs and Results'!$G$14-'Inputs and Results'!$G$13)), 'Inputs and Results'!$G$15 - SQRT((1-F1188)*('Inputs and Results'!$G$15-'Inputs and Results'!$G$13)*('Inputs and Results'!$G$15-'Inputs and Results'!$G$14))))</f>
        <v>313.07992367525878</v>
      </c>
      <c r="D1188">
        <f t="shared" ca="1" si="76"/>
        <v>864.47664960511645</v>
      </c>
      <c r="E1188">
        <f t="shared" ca="1" si="78"/>
        <v>0.99366390175723895</v>
      </c>
      <c r="F1188">
        <f t="shared" ca="1" si="78"/>
        <v>7.2637113994861391E-2</v>
      </c>
    </row>
    <row r="1189" spans="1:6" ht="15.75" customHeight="1" x14ac:dyDescent="0.2">
      <c r="A1189">
        <v>1188</v>
      </c>
      <c r="B1189" s="47">
        <f ca="1">IF('Inputs and Results'!$C$15='Inputs and Results'!$C$13, 'Inputs and Results'!$C$13, IF(E1189 &lt;= ('Inputs and Results'!$C$14-'Inputs and Results'!$C$13)/('Inputs and Results'!$C$15-'Inputs and Results'!$C$13), 'Inputs and Results'!$C$13 + SQRT(E1189*('Inputs and Results'!$C$15-'Inputs and Results'!$C$13)*('Inputs and Results'!$C$14-'Inputs and Results'!$C$13)), 'Inputs and Results'!$C$15 - SQRT((1-E1189)*('Inputs and Results'!$C$15-'Inputs and Results'!$C$13)*('Inputs and Results'!$C$15-'Inputs and Results'!$C$14))))</f>
        <v>1.8624256525544893</v>
      </c>
      <c r="C1189" s="47">
        <f ca="1">IF('Inputs and Results'!$G$15='Inputs and Results'!$G$13, 'Inputs and Results'!$G$13, IF(F1189 &lt;= ('Inputs and Results'!$G$14-'Inputs and Results'!$G$13)/('Inputs and Results'!$G$15-'Inputs and Results'!$G$13), 'Inputs and Results'!$G$13 + SQRT(F1189*('Inputs and Results'!$G$15-'Inputs and Results'!$G$13)*('Inputs and Results'!$G$14-'Inputs and Results'!$G$13)), 'Inputs and Results'!$G$15 - SQRT((1-F1189)*('Inputs and Results'!$G$15-'Inputs and Results'!$G$13)*('Inputs and Results'!$G$15-'Inputs and Results'!$G$14))))</f>
        <v>990.32472912985941</v>
      </c>
      <c r="D1189">
        <f t="shared" ca="1" si="76"/>
        <v>1844.4061798905263</v>
      </c>
      <c r="E1189">
        <f t="shared" ca="1" si="78"/>
        <v>0.85621384489265784</v>
      </c>
      <c r="F1189">
        <f t="shared" ca="1" si="78"/>
        <v>0.94817072127559643</v>
      </c>
    </row>
    <row r="1190" spans="1:6" ht="15.75" customHeight="1" x14ac:dyDescent="0.2">
      <c r="A1190">
        <v>1189</v>
      </c>
      <c r="B1190" s="47">
        <f ca="1">IF('Inputs and Results'!$C$15='Inputs and Results'!$C$13, 'Inputs and Results'!$C$13, IF(E1190 &lt;= ('Inputs and Results'!$C$14-'Inputs and Results'!$C$13)/('Inputs and Results'!$C$15-'Inputs and Results'!$C$13), 'Inputs and Results'!$C$13 + SQRT(E1190*('Inputs and Results'!$C$15-'Inputs and Results'!$C$13)*('Inputs and Results'!$C$14-'Inputs and Results'!$C$13)), 'Inputs and Results'!$C$15 - SQRT((1-E1190)*('Inputs and Results'!$C$15-'Inputs and Results'!$C$13)*('Inputs and Results'!$C$15-'Inputs and Results'!$C$14))))</f>
        <v>1.6916240366938728</v>
      </c>
      <c r="C1190" s="47">
        <f ca="1">IF('Inputs and Results'!$G$15='Inputs and Results'!$G$13, 'Inputs and Results'!$G$13, IF(F1190 &lt;= ('Inputs and Results'!$G$14-'Inputs and Results'!$G$13)/('Inputs and Results'!$G$15-'Inputs and Results'!$G$13), 'Inputs and Results'!$G$13 + SQRT(F1190*('Inputs and Results'!$G$15-'Inputs and Results'!$G$13)*('Inputs and Results'!$G$14-'Inputs and Results'!$G$13)), 'Inputs and Results'!$G$15 - SQRT((1-F1190)*('Inputs and Results'!$G$15-'Inputs and Results'!$G$13)*('Inputs and Results'!$G$15-'Inputs and Results'!$G$14))))</f>
        <v>557.17845726810094</v>
      </c>
      <c r="D1190">
        <f t="shared" ca="1" si="76"/>
        <v>942.53647104272943</v>
      </c>
      <c r="E1190">
        <f t="shared" ca="1" si="78"/>
        <v>0.80979470429364042</v>
      </c>
      <c r="F1190">
        <f t="shared" ca="1" si="78"/>
        <v>0.51285125830958567</v>
      </c>
    </row>
    <row r="1191" spans="1:6" ht="15.75" customHeight="1" x14ac:dyDescent="0.2">
      <c r="A1191">
        <v>1190</v>
      </c>
      <c r="B1191" s="47">
        <f ca="1">IF('Inputs and Results'!$C$15='Inputs and Results'!$C$13, 'Inputs and Results'!$C$13, IF(E1191 &lt;= ('Inputs and Results'!$C$14-'Inputs and Results'!$C$13)/('Inputs and Results'!$C$15-'Inputs and Results'!$C$13), 'Inputs and Results'!$C$13 + SQRT(E1191*('Inputs and Results'!$C$15-'Inputs and Results'!$C$13)*('Inputs and Results'!$C$14-'Inputs and Results'!$C$13)), 'Inputs and Results'!$C$15 - SQRT((1-E1191)*('Inputs and Results'!$C$15-'Inputs and Results'!$C$13)*('Inputs and Results'!$C$15-'Inputs and Results'!$C$14))))</f>
        <v>0.19026984260996871</v>
      </c>
      <c r="C1191" s="47">
        <f ca="1">IF('Inputs and Results'!$G$15='Inputs and Results'!$G$13, 'Inputs and Results'!$G$13, IF(F1191 &lt;= ('Inputs and Results'!$G$14-'Inputs and Results'!$G$13)/('Inputs and Results'!$G$15-'Inputs and Results'!$G$13), 'Inputs and Results'!$G$13 + SQRT(F1191*('Inputs and Results'!$G$15-'Inputs and Results'!$G$13)*('Inputs and Results'!$G$14-'Inputs and Results'!$G$13)), 'Inputs and Results'!$G$15 - SQRT((1-F1191)*('Inputs and Results'!$G$15-'Inputs and Results'!$G$13)*('Inputs and Results'!$G$15-'Inputs and Results'!$G$14))))</f>
        <v>786.67035127497957</v>
      </c>
      <c r="D1191">
        <f t="shared" ca="1" si="76"/>
        <v>149.67964392301917</v>
      </c>
      <c r="E1191">
        <f t="shared" ca="1" si="78"/>
        <v>0.12282404918366563</v>
      </c>
      <c r="F1191">
        <f t="shared" ca="1" si="78"/>
        <v>0.79859332605338718</v>
      </c>
    </row>
    <row r="1192" spans="1:6" ht="15.75" customHeight="1" x14ac:dyDescent="0.2">
      <c r="A1192">
        <v>1191</v>
      </c>
      <c r="B1192" s="47">
        <f ca="1">IF('Inputs and Results'!$C$15='Inputs and Results'!$C$13, 'Inputs and Results'!$C$13, IF(E1192 &lt;= ('Inputs and Results'!$C$14-'Inputs and Results'!$C$13)/('Inputs and Results'!$C$15-'Inputs and Results'!$C$13), 'Inputs and Results'!$C$13 + SQRT(E1192*('Inputs and Results'!$C$15-'Inputs and Results'!$C$13)*('Inputs and Results'!$C$14-'Inputs and Results'!$C$13)), 'Inputs and Results'!$C$15 - SQRT((1-E1192)*('Inputs and Results'!$C$15-'Inputs and Results'!$C$13)*('Inputs and Results'!$C$15-'Inputs and Results'!$C$14))))</f>
        <v>0.77018281068848804</v>
      </c>
      <c r="C1192" s="47">
        <f ca="1">IF('Inputs and Results'!$G$15='Inputs and Results'!$G$13, 'Inputs and Results'!$G$13, IF(F1192 &lt;= ('Inputs and Results'!$G$14-'Inputs and Results'!$G$13)/('Inputs and Results'!$G$15-'Inputs and Results'!$G$13), 'Inputs and Results'!$G$13 + SQRT(F1192*('Inputs and Results'!$G$15-'Inputs and Results'!$G$13)*('Inputs and Results'!$G$14-'Inputs and Results'!$G$13)), 'Inputs and Results'!$G$15 - SQRT((1-F1192)*('Inputs and Results'!$G$15-'Inputs and Results'!$G$13)*('Inputs and Results'!$G$15-'Inputs and Results'!$G$14))))</f>
        <v>1189.7254060435596</v>
      </c>
      <c r="D1192">
        <f t="shared" ca="1" si="76"/>
        <v>916.30605717413141</v>
      </c>
      <c r="E1192">
        <f t="shared" ca="1" si="78"/>
        <v>0.44754614469454534</v>
      </c>
      <c r="F1192">
        <f t="shared" ca="1" si="78"/>
        <v>0.99987554565156633</v>
      </c>
    </row>
    <row r="1193" spans="1:6" ht="15.75" customHeight="1" x14ac:dyDescent="0.2">
      <c r="A1193">
        <v>1192</v>
      </c>
      <c r="B1193" s="47">
        <f ca="1">IF('Inputs and Results'!$C$15='Inputs and Results'!$C$13, 'Inputs and Results'!$C$13, IF(E1193 &lt;= ('Inputs and Results'!$C$14-'Inputs and Results'!$C$13)/('Inputs and Results'!$C$15-'Inputs and Results'!$C$13), 'Inputs and Results'!$C$13 + SQRT(E1193*('Inputs and Results'!$C$15-'Inputs and Results'!$C$13)*('Inputs and Results'!$C$14-'Inputs and Results'!$C$13)), 'Inputs and Results'!$C$15 - SQRT((1-E1193)*('Inputs and Results'!$C$15-'Inputs and Results'!$C$13)*('Inputs and Results'!$C$15-'Inputs and Results'!$C$14))))</f>
        <v>2.7682304616326605</v>
      </c>
      <c r="C1193" s="47">
        <f ca="1">IF('Inputs and Results'!$G$15='Inputs and Results'!$G$13, 'Inputs and Results'!$G$13, IF(F1193 &lt;= ('Inputs and Results'!$G$14-'Inputs and Results'!$G$13)/('Inputs and Results'!$G$15-'Inputs and Results'!$G$13), 'Inputs and Results'!$G$13 + SQRT(F1193*('Inputs and Results'!$G$15-'Inputs and Results'!$G$13)*('Inputs and Results'!$G$14-'Inputs and Results'!$G$13)), 'Inputs and Results'!$G$15 - SQRT((1-F1193)*('Inputs and Results'!$G$15-'Inputs and Results'!$G$13)*('Inputs and Results'!$G$15-'Inputs and Results'!$G$14))))</f>
        <v>330.12120967274348</v>
      </c>
      <c r="D1193">
        <f t="shared" ca="1" si="76"/>
        <v>913.85158864711093</v>
      </c>
      <c r="E1193">
        <f t="shared" ca="1" si="78"/>
        <v>0.9940314312316656</v>
      </c>
      <c r="F1193">
        <f t="shared" ca="1" si="78"/>
        <v>0.10793146068014725</v>
      </c>
    </row>
    <row r="1194" spans="1:6" ht="15.75" customHeight="1" x14ac:dyDescent="0.2">
      <c r="A1194">
        <v>1193</v>
      </c>
      <c r="B1194" s="47">
        <f ca="1">IF('Inputs and Results'!$C$15='Inputs and Results'!$C$13, 'Inputs and Results'!$C$13, IF(E1194 &lt;= ('Inputs and Results'!$C$14-'Inputs and Results'!$C$13)/('Inputs and Results'!$C$15-'Inputs and Results'!$C$13), 'Inputs and Results'!$C$13 + SQRT(E1194*('Inputs and Results'!$C$15-'Inputs and Results'!$C$13)*('Inputs and Results'!$C$14-'Inputs and Results'!$C$13)), 'Inputs and Results'!$C$15 - SQRT((1-E1194)*('Inputs and Results'!$C$15-'Inputs and Results'!$C$13)*('Inputs and Results'!$C$15-'Inputs and Results'!$C$14))))</f>
        <v>1.2644653874583154</v>
      </c>
      <c r="C1194" s="47">
        <f ca="1">IF('Inputs and Results'!$G$15='Inputs and Results'!$G$13, 'Inputs and Results'!$G$13, IF(F1194 &lt;= ('Inputs and Results'!$G$14-'Inputs and Results'!$G$13)/('Inputs and Results'!$G$15-'Inputs and Results'!$G$13), 'Inputs and Results'!$G$13 + SQRT(F1194*('Inputs and Results'!$G$15-'Inputs and Results'!$G$13)*('Inputs and Results'!$G$14-'Inputs and Results'!$G$13)), 'Inputs and Results'!$G$15 - SQRT((1-F1194)*('Inputs and Results'!$G$15-'Inputs and Results'!$G$13)*('Inputs and Results'!$G$15-'Inputs and Results'!$G$14))))</f>
        <v>523.94996967859379</v>
      </c>
      <c r="D1194">
        <f t="shared" ca="1" si="76"/>
        <v>662.51660141841569</v>
      </c>
      <c r="E1194">
        <f t="shared" ca="1" si="78"/>
        <v>0.66532440096330936</v>
      </c>
      <c r="F1194">
        <f t="shared" ca="1" si="78"/>
        <v>0.46118656903218047</v>
      </c>
    </row>
    <row r="1195" spans="1:6" ht="15.75" customHeight="1" x14ac:dyDescent="0.2">
      <c r="A1195">
        <v>1194</v>
      </c>
      <c r="B1195" s="47">
        <f ca="1">IF('Inputs and Results'!$C$15='Inputs and Results'!$C$13, 'Inputs and Results'!$C$13, IF(E1195 &lt;= ('Inputs and Results'!$C$14-'Inputs and Results'!$C$13)/('Inputs and Results'!$C$15-'Inputs and Results'!$C$13), 'Inputs and Results'!$C$13 + SQRT(E1195*('Inputs and Results'!$C$15-'Inputs and Results'!$C$13)*('Inputs and Results'!$C$14-'Inputs and Results'!$C$13)), 'Inputs and Results'!$C$15 - SQRT((1-E1195)*('Inputs and Results'!$C$15-'Inputs and Results'!$C$13)*('Inputs and Results'!$C$15-'Inputs and Results'!$C$14))))</f>
        <v>0.5417024869640592</v>
      </c>
      <c r="C1195" s="47">
        <f ca="1">IF('Inputs and Results'!$G$15='Inputs and Results'!$G$13, 'Inputs and Results'!$G$13, IF(F1195 &lt;= ('Inputs and Results'!$G$14-'Inputs and Results'!$G$13)/('Inputs and Results'!$G$15-'Inputs and Results'!$G$13), 'Inputs and Results'!$G$13 + SQRT(F1195*('Inputs and Results'!$G$15-'Inputs and Results'!$G$13)*('Inputs and Results'!$G$14-'Inputs and Results'!$G$13)), 'Inputs and Results'!$G$15 - SQRT((1-F1195)*('Inputs and Results'!$G$15-'Inputs and Results'!$G$13)*('Inputs and Results'!$G$15-'Inputs and Results'!$G$14))))</f>
        <v>631.31087826698547</v>
      </c>
      <c r="D1195">
        <f t="shared" ca="1" si="76"/>
        <v>341.98267280469048</v>
      </c>
      <c r="E1195">
        <f t="shared" ca="1" si="78"/>
        <v>0.32853037082236758</v>
      </c>
      <c r="F1195">
        <f t="shared" ca="1" si="78"/>
        <v>0.61873180242706094</v>
      </c>
    </row>
    <row r="1196" spans="1:6" ht="15.75" customHeight="1" x14ac:dyDescent="0.2">
      <c r="A1196">
        <v>1195</v>
      </c>
      <c r="B1196" s="47">
        <f ca="1">IF('Inputs and Results'!$C$15='Inputs and Results'!$C$13, 'Inputs and Results'!$C$13, IF(E1196 &lt;= ('Inputs and Results'!$C$14-'Inputs and Results'!$C$13)/('Inputs and Results'!$C$15-'Inputs and Results'!$C$13), 'Inputs and Results'!$C$13 + SQRT(E1196*('Inputs and Results'!$C$15-'Inputs and Results'!$C$13)*('Inputs and Results'!$C$14-'Inputs and Results'!$C$13)), 'Inputs and Results'!$C$15 - SQRT((1-E1196)*('Inputs and Results'!$C$15-'Inputs and Results'!$C$13)*('Inputs and Results'!$C$15-'Inputs and Results'!$C$14))))</f>
        <v>0.19437596612506525</v>
      </c>
      <c r="C1196" s="47">
        <f ca="1">IF('Inputs and Results'!$G$15='Inputs and Results'!$G$13, 'Inputs and Results'!$G$13, IF(F1196 &lt;= ('Inputs and Results'!$G$14-'Inputs and Results'!$G$13)/('Inputs and Results'!$G$15-'Inputs and Results'!$G$13), 'Inputs and Results'!$G$13 + SQRT(F1196*('Inputs and Results'!$G$15-'Inputs and Results'!$G$13)*('Inputs and Results'!$G$14-'Inputs and Results'!$G$13)), 'Inputs and Results'!$G$15 - SQRT((1-F1196)*('Inputs and Results'!$G$15-'Inputs and Results'!$G$13)*('Inputs and Results'!$G$15-'Inputs and Results'!$G$14))))</f>
        <v>420.47629307780448</v>
      </c>
      <c r="D1196">
        <f t="shared" ca="1" si="76"/>
        <v>81.730485699684337</v>
      </c>
      <c r="E1196">
        <f t="shared" ca="1" si="78"/>
        <v>0.12538597561592646</v>
      </c>
      <c r="F1196">
        <f t="shared" ca="1" si="78"/>
        <v>0.28362669376542637</v>
      </c>
    </row>
    <row r="1197" spans="1:6" ht="15.75" customHeight="1" x14ac:dyDescent="0.2">
      <c r="A1197">
        <v>1196</v>
      </c>
      <c r="B1197" s="47">
        <f ca="1">IF('Inputs and Results'!$C$15='Inputs and Results'!$C$13, 'Inputs and Results'!$C$13, IF(E1197 &lt;= ('Inputs and Results'!$C$14-'Inputs and Results'!$C$13)/('Inputs and Results'!$C$15-'Inputs and Results'!$C$13), 'Inputs and Results'!$C$13 + SQRT(E1197*('Inputs and Results'!$C$15-'Inputs and Results'!$C$13)*('Inputs and Results'!$C$14-'Inputs and Results'!$C$13)), 'Inputs and Results'!$C$15 - SQRT((1-E1197)*('Inputs and Results'!$C$15-'Inputs and Results'!$C$13)*('Inputs and Results'!$C$15-'Inputs and Results'!$C$14))))</f>
        <v>1.4509191368825571</v>
      </c>
      <c r="C1197" s="47">
        <f ca="1">IF('Inputs and Results'!$G$15='Inputs and Results'!$G$13, 'Inputs and Results'!$G$13, IF(F1197 &lt;= ('Inputs and Results'!$G$14-'Inputs and Results'!$G$13)/('Inputs and Results'!$G$15-'Inputs and Results'!$G$13), 'Inputs and Results'!$G$13 + SQRT(F1197*('Inputs and Results'!$G$15-'Inputs and Results'!$G$13)*('Inputs and Results'!$G$14-'Inputs and Results'!$G$13)), 'Inputs and Results'!$G$15 - SQRT((1-F1197)*('Inputs and Results'!$G$15-'Inputs and Results'!$G$13)*('Inputs and Results'!$G$15-'Inputs and Results'!$G$14))))</f>
        <v>735.9992187234111</v>
      </c>
      <c r="D1197">
        <f t="shared" ca="1" si="76"/>
        <v>1067.875351176408</v>
      </c>
      <c r="E1197">
        <f t="shared" ca="1" si="78"/>
        <v>0.7333720532803687</v>
      </c>
      <c r="F1197">
        <f t="shared" ca="1" si="78"/>
        <v>0.74618448645457491</v>
      </c>
    </row>
    <row r="1198" spans="1:6" ht="15.75" customHeight="1" x14ac:dyDescent="0.2">
      <c r="A1198">
        <v>1197</v>
      </c>
      <c r="B1198" s="47">
        <f ca="1">IF('Inputs and Results'!$C$15='Inputs and Results'!$C$13, 'Inputs and Results'!$C$13, IF(E1198 &lt;= ('Inputs and Results'!$C$14-'Inputs and Results'!$C$13)/('Inputs and Results'!$C$15-'Inputs and Results'!$C$13), 'Inputs and Results'!$C$13 + SQRT(E1198*('Inputs and Results'!$C$15-'Inputs and Results'!$C$13)*('Inputs and Results'!$C$14-'Inputs and Results'!$C$13)), 'Inputs and Results'!$C$15 - SQRT((1-E1198)*('Inputs and Results'!$C$15-'Inputs and Results'!$C$13)*('Inputs and Results'!$C$15-'Inputs and Results'!$C$14))))</f>
        <v>2.6007063782676934</v>
      </c>
      <c r="C1198" s="47">
        <f ca="1">IF('Inputs and Results'!$G$15='Inputs and Results'!$G$13, 'Inputs and Results'!$G$13, IF(F1198 &lt;= ('Inputs and Results'!$G$14-'Inputs and Results'!$G$13)/('Inputs and Results'!$G$15-'Inputs and Results'!$G$13), 'Inputs and Results'!$G$13 + SQRT(F1198*('Inputs and Results'!$G$15-'Inputs and Results'!$G$13)*('Inputs and Results'!$G$14-'Inputs and Results'!$G$13)), 'Inputs and Results'!$G$15 - SQRT((1-F1198)*('Inputs and Results'!$G$15-'Inputs and Results'!$G$13)*('Inputs and Results'!$G$15-'Inputs and Results'!$G$14))))</f>
        <v>620.07887282393335</v>
      </c>
      <c r="D1198">
        <f t="shared" ca="1" si="76"/>
        <v>1612.6430795822453</v>
      </c>
      <c r="E1198">
        <f t="shared" ca="1" si="78"/>
        <v>0.98228495596043308</v>
      </c>
      <c r="F1198">
        <f t="shared" ca="1" si="78"/>
        <v>0.60352244969865909</v>
      </c>
    </row>
    <row r="1199" spans="1:6" ht="15.75" customHeight="1" x14ac:dyDescent="0.2">
      <c r="A1199">
        <v>1198</v>
      </c>
      <c r="B1199" s="47">
        <f ca="1">IF('Inputs and Results'!$C$15='Inputs and Results'!$C$13, 'Inputs and Results'!$C$13, IF(E1199 &lt;= ('Inputs and Results'!$C$14-'Inputs and Results'!$C$13)/('Inputs and Results'!$C$15-'Inputs and Results'!$C$13), 'Inputs and Results'!$C$13 + SQRT(E1199*('Inputs and Results'!$C$15-'Inputs and Results'!$C$13)*('Inputs and Results'!$C$14-'Inputs and Results'!$C$13)), 'Inputs and Results'!$C$15 - SQRT((1-E1199)*('Inputs and Results'!$C$15-'Inputs and Results'!$C$13)*('Inputs and Results'!$C$15-'Inputs and Results'!$C$14))))</f>
        <v>0.51396305011291954</v>
      </c>
      <c r="C1199" s="47">
        <f ca="1">IF('Inputs and Results'!$G$15='Inputs and Results'!$G$13, 'Inputs and Results'!$G$13, IF(F1199 &lt;= ('Inputs and Results'!$G$14-'Inputs and Results'!$G$13)/('Inputs and Results'!$G$15-'Inputs and Results'!$G$13), 'Inputs and Results'!$G$13 + SQRT(F1199*('Inputs and Results'!$G$15-'Inputs and Results'!$G$13)*('Inputs and Results'!$G$14-'Inputs and Results'!$G$13)), 'Inputs and Results'!$G$15 - SQRT((1-F1199)*('Inputs and Results'!$G$15-'Inputs and Results'!$G$13)*('Inputs and Results'!$G$15-'Inputs and Results'!$G$14))))</f>
        <v>617.72360510077624</v>
      </c>
      <c r="D1199">
        <f t="shared" ca="1" si="76"/>
        <v>317.4871082043436</v>
      </c>
      <c r="E1199">
        <f t="shared" ca="1" si="78"/>
        <v>0.3132911426440157</v>
      </c>
      <c r="F1199">
        <f t="shared" ca="1" si="78"/>
        <v>0.60029543483887626</v>
      </c>
    </row>
    <row r="1200" spans="1:6" ht="15.75" customHeight="1" x14ac:dyDescent="0.2">
      <c r="A1200">
        <v>1199</v>
      </c>
      <c r="B1200" s="47">
        <f ca="1">IF('Inputs and Results'!$C$15='Inputs and Results'!$C$13, 'Inputs and Results'!$C$13, IF(E1200 &lt;= ('Inputs and Results'!$C$14-'Inputs and Results'!$C$13)/('Inputs and Results'!$C$15-'Inputs and Results'!$C$13), 'Inputs and Results'!$C$13 + SQRT(E1200*('Inputs and Results'!$C$15-'Inputs and Results'!$C$13)*('Inputs and Results'!$C$14-'Inputs and Results'!$C$13)), 'Inputs and Results'!$C$15 - SQRT((1-E1200)*('Inputs and Results'!$C$15-'Inputs and Results'!$C$13)*('Inputs and Results'!$C$15-'Inputs and Results'!$C$14))))</f>
        <v>0.5492040935048248</v>
      </c>
      <c r="C1200" s="47">
        <f ca="1">IF('Inputs and Results'!$G$15='Inputs and Results'!$G$13, 'Inputs and Results'!$G$13, IF(F1200 &lt;= ('Inputs and Results'!$G$14-'Inputs and Results'!$G$13)/('Inputs and Results'!$G$15-'Inputs and Results'!$G$13), 'Inputs and Results'!$G$13 + SQRT(F1200*('Inputs and Results'!$G$15-'Inputs and Results'!$G$13)*('Inputs and Results'!$G$14-'Inputs and Results'!$G$13)), 'Inputs and Results'!$G$15 - SQRT((1-F1200)*('Inputs and Results'!$G$15-'Inputs and Results'!$G$13)*('Inputs and Results'!$G$15-'Inputs and Results'!$G$14))))</f>
        <v>516.61861537772256</v>
      </c>
      <c r="D1200">
        <f t="shared" ca="1" si="76"/>
        <v>283.72905834623987</v>
      </c>
      <c r="E1200">
        <f t="shared" ca="1" si="78"/>
        <v>0.33262215830072139</v>
      </c>
      <c r="F1200">
        <f t="shared" ca="1" si="78"/>
        <v>0.44943699155280037</v>
      </c>
    </row>
    <row r="1201" spans="1:6" ht="15.75" customHeight="1" x14ac:dyDescent="0.2">
      <c r="A1201">
        <v>1200</v>
      </c>
      <c r="B1201" s="47">
        <f ca="1">IF('Inputs and Results'!$C$15='Inputs and Results'!$C$13, 'Inputs and Results'!$C$13, IF(E1201 &lt;= ('Inputs and Results'!$C$14-'Inputs and Results'!$C$13)/('Inputs and Results'!$C$15-'Inputs and Results'!$C$13), 'Inputs and Results'!$C$13 + SQRT(E1201*('Inputs and Results'!$C$15-'Inputs and Results'!$C$13)*('Inputs and Results'!$C$14-'Inputs and Results'!$C$13)), 'Inputs and Results'!$C$15 - SQRT((1-E1201)*('Inputs and Results'!$C$15-'Inputs and Results'!$C$13)*('Inputs and Results'!$C$15-'Inputs and Results'!$C$14))))</f>
        <v>1.6003194314789237</v>
      </c>
      <c r="C1201" s="47">
        <f ca="1">IF('Inputs and Results'!$G$15='Inputs and Results'!$G$13, 'Inputs and Results'!$G$13, IF(F1201 &lt;= ('Inputs and Results'!$G$14-'Inputs and Results'!$G$13)/('Inputs and Results'!$G$15-'Inputs and Results'!$G$13), 'Inputs and Results'!$G$13 + SQRT(F1201*('Inputs and Results'!$G$15-'Inputs and Results'!$G$13)*('Inputs and Results'!$G$14-'Inputs and Results'!$G$13)), 'Inputs and Results'!$G$15 - SQRT((1-F1201)*('Inputs and Results'!$G$15-'Inputs and Results'!$G$13)*('Inputs and Results'!$G$15-'Inputs and Results'!$G$14))))</f>
        <v>756.98013619800452</v>
      </c>
      <c r="D1201">
        <f t="shared" ca="1" si="76"/>
        <v>1211.4100212012288</v>
      </c>
      <c r="E1201">
        <f t="shared" ca="1" si="78"/>
        <v>0.78232158956716857</v>
      </c>
      <c r="F1201">
        <f t="shared" ca="1" si="78"/>
        <v>0.76861929602183976</v>
      </c>
    </row>
    <row r="1202" spans="1:6" ht="15.75" customHeight="1" x14ac:dyDescent="0.2">
      <c r="A1202">
        <v>1201</v>
      </c>
      <c r="B1202" s="47">
        <f ca="1">IF('Inputs and Results'!$C$15='Inputs and Results'!$C$13, 'Inputs and Results'!$C$13, IF(E1202 &lt;= ('Inputs and Results'!$C$14-'Inputs and Results'!$C$13)/('Inputs and Results'!$C$15-'Inputs and Results'!$C$13), 'Inputs and Results'!$C$13 + SQRT(E1202*('Inputs and Results'!$C$15-'Inputs and Results'!$C$13)*('Inputs and Results'!$C$14-'Inputs and Results'!$C$13)), 'Inputs and Results'!$C$15 - SQRT((1-E1202)*('Inputs and Results'!$C$15-'Inputs and Results'!$C$13)*('Inputs and Results'!$C$15-'Inputs and Results'!$C$14))))</f>
        <v>1.5223920937012565</v>
      </c>
      <c r="C1202" s="47">
        <f ca="1">IF('Inputs and Results'!$G$15='Inputs and Results'!$G$13, 'Inputs and Results'!$G$13, IF(F1202 &lt;= ('Inputs and Results'!$G$14-'Inputs and Results'!$G$13)/('Inputs and Results'!$G$15-'Inputs and Results'!$G$13), 'Inputs and Results'!$G$13 + SQRT(F1202*('Inputs and Results'!$G$15-'Inputs and Results'!$G$13)*('Inputs and Results'!$G$14-'Inputs and Results'!$G$13)), 'Inputs and Results'!$G$15 - SQRT((1-F1202)*('Inputs and Results'!$G$15-'Inputs and Results'!$G$13)*('Inputs and Results'!$G$15-'Inputs and Results'!$G$14))))</f>
        <v>642.07003171974054</v>
      </c>
      <c r="D1202">
        <f t="shared" ca="1" si="76"/>
        <v>977.48233989264793</v>
      </c>
      <c r="E1202">
        <f t="shared" ref="E1202:F1221" ca="1" si="79">RAND()</f>
        <v>0.75740831947149379</v>
      </c>
      <c r="F1202">
        <f t="shared" ca="1" si="79"/>
        <v>0.63302192477702524</v>
      </c>
    </row>
    <row r="1203" spans="1:6" ht="15.75" customHeight="1" x14ac:dyDescent="0.2">
      <c r="A1203">
        <v>1202</v>
      </c>
      <c r="B1203" s="47">
        <f ca="1">IF('Inputs and Results'!$C$15='Inputs and Results'!$C$13, 'Inputs and Results'!$C$13, IF(E1203 &lt;= ('Inputs and Results'!$C$14-'Inputs and Results'!$C$13)/('Inputs and Results'!$C$15-'Inputs and Results'!$C$13), 'Inputs and Results'!$C$13 + SQRT(E1203*('Inputs and Results'!$C$15-'Inputs and Results'!$C$13)*('Inputs and Results'!$C$14-'Inputs and Results'!$C$13)), 'Inputs and Results'!$C$15 - SQRT((1-E1203)*('Inputs and Results'!$C$15-'Inputs and Results'!$C$13)*('Inputs and Results'!$C$15-'Inputs and Results'!$C$14))))</f>
        <v>1.6584800699881306</v>
      </c>
      <c r="C1203" s="47">
        <f ca="1">IF('Inputs and Results'!$G$15='Inputs and Results'!$G$13, 'Inputs and Results'!$G$13, IF(F1203 &lt;= ('Inputs and Results'!$G$14-'Inputs and Results'!$G$13)/('Inputs and Results'!$G$15-'Inputs and Results'!$G$13), 'Inputs and Results'!$G$13 + SQRT(F1203*('Inputs and Results'!$G$15-'Inputs and Results'!$G$13)*('Inputs and Results'!$G$14-'Inputs and Results'!$G$13)), 'Inputs and Results'!$G$15 - SQRT((1-F1203)*('Inputs and Results'!$G$15-'Inputs and Results'!$G$13)*('Inputs and Results'!$G$15-'Inputs and Results'!$G$14))))</f>
        <v>901.89029368306274</v>
      </c>
      <c r="D1203">
        <f t="shared" ca="1" si="76"/>
        <v>1495.7670773891016</v>
      </c>
      <c r="E1203">
        <f t="shared" ca="1" si="79"/>
        <v>0.80003603082010544</v>
      </c>
      <c r="F1203">
        <f t="shared" ca="1" si="79"/>
        <v>0.89523095794665597</v>
      </c>
    </row>
    <row r="1204" spans="1:6" ht="15.75" customHeight="1" x14ac:dyDescent="0.2">
      <c r="A1204">
        <v>1203</v>
      </c>
      <c r="B1204" s="47">
        <f ca="1">IF('Inputs and Results'!$C$15='Inputs and Results'!$C$13, 'Inputs and Results'!$C$13, IF(E1204 &lt;= ('Inputs and Results'!$C$14-'Inputs and Results'!$C$13)/('Inputs and Results'!$C$15-'Inputs and Results'!$C$13), 'Inputs and Results'!$C$13 + SQRT(E1204*('Inputs and Results'!$C$15-'Inputs and Results'!$C$13)*('Inputs and Results'!$C$14-'Inputs and Results'!$C$13)), 'Inputs and Results'!$C$15 - SQRT((1-E1204)*('Inputs and Results'!$C$15-'Inputs and Results'!$C$13)*('Inputs and Results'!$C$15-'Inputs and Results'!$C$14))))</f>
        <v>1.5304075164544504</v>
      </c>
      <c r="C1204" s="47">
        <f ca="1">IF('Inputs and Results'!$G$15='Inputs and Results'!$G$13, 'Inputs and Results'!$G$13, IF(F1204 &lt;= ('Inputs and Results'!$G$14-'Inputs and Results'!$G$13)/('Inputs and Results'!$G$15-'Inputs and Results'!$G$13), 'Inputs and Results'!$G$13 + SQRT(F1204*('Inputs and Results'!$G$15-'Inputs and Results'!$G$13)*('Inputs and Results'!$G$14-'Inputs and Results'!$G$13)), 'Inputs and Results'!$G$15 - SQRT((1-F1204)*('Inputs and Results'!$G$15-'Inputs and Results'!$G$13)*('Inputs and Results'!$G$15-'Inputs and Results'!$G$14))))</f>
        <v>449.56386733594513</v>
      </c>
      <c r="D1204">
        <f t="shared" ca="1" si="76"/>
        <v>688.01592169726177</v>
      </c>
      <c r="E1204">
        <f t="shared" ca="1" si="79"/>
        <v>0.76003310358960263</v>
      </c>
      <c r="F1204">
        <f t="shared" ca="1" si="79"/>
        <v>0.33609152445144364</v>
      </c>
    </row>
    <row r="1205" spans="1:6" ht="15.75" customHeight="1" x14ac:dyDescent="0.2">
      <c r="A1205">
        <v>1204</v>
      </c>
      <c r="B1205" s="47">
        <f ca="1">IF('Inputs and Results'!$C$15='Inputs and Results'!$C$13, 'Inputs and Results'!$C$13, IF(E1205 &lt;= ('Inputs and Results'!$C$14-'Inputs and Results'!$C$13)/('Inputs and Results'!$C$15-'Inputs and Results'!$C$13), 'Inputs and Results'!$C$13 + SQRT(E1205*('Inputs and Results'!$C$15-'Inputs and Results'!$C$13)*('Inputs and Results'!$C$14-'Inputs and Results'!$C$13)), 'Inputs and Results'!$C$15 - SQRT((1-E1205)*('Inputs and Results'!$C$15-'Inputs and Results'!$C$13)*('Inputs and Results'!$C$15-'Inputs and Results'!$C$14))))</f>
        <v>0.20950312330152165</v>
      </c>
      <c r="C1205" s="47">
        <f ca="1">IF('Inputs and Results'!$G$15='Inputs and Results'!$G$13, 'Inputs and Results'!$G$13, IF(F1205 &lt;= ('Inputs and Results'!$G$14-'Inputs and Results'!$G$13)/('Inputs and Results'!$G$15-'Inputs and Results'!$G$13), 'Inputs and Results'!$G$13 + SQRT(F1205*('Inputs and Results'!$G$15-'Inputs and Results'!$G$13)*('Inputs and Results'!$G$14-'Inputs and Results'!$G$13)), 'Inputs and Results'!$G$15 - SQRT((1-F1205)*('Inputs and Results'!$G$15-'Inputs and Results'!$G$13)*('Inputs and Results'!$G$15-'Inputs and Results'!$G$14))))</f>
        <v>784.99132765562979</v>
      </c>
      <c r="D1205">
        <f t="shared" ca="1" si="76"/>
        <v>164.4581349084626</v>
      </c>
      <c r="E1205">
        <f t="shared" ca="1" si="79"/>
        <v>0.13479190901511529</v>
      </c>
      <c r="F1205">
        <f t="shared" ca="1" si="79"/>
        <v>0.79695369815767358</v>
      </c>
    </row>
    <row r="1206" spans="1:6" ht="15.75" customHeight="1" x14ac:dyDescent="0.2">
      <c r="A1206">
        <v>1205</v>
      </c>
      <c r="B1206" s="47">
        <f ca="1">IF('Inputs and Results'!$C$15='Inputs and Results'!$C$13, 'Inputs and Results'!$C$13, IF(E1206 &lt;= ('Inputs and Results'!$C$14-'Inputs and Results'!$C$13)/('Inputs and Results'!$C$15-'Inputs and Results'!$C$13), 'Inputs and Results'!$C$13 + SQRT(E1206*('Inputs and Results'!$C$15-'Inputs and Results'!$C$13)*('Inputs and Results'!$C$14-'Inputs and Results'!$C$13)), 'Inputs and Results'!$C$15 - SQRT((1-E1206)*('Inputs and Results'!$C$15-'Inputs and Results'!$C$13)*('Inputs and Results'!$C$15-'Inputs and Results'!$C$14))))</f>
        <v>0.96218589472613125</v>
      </c>
      <c r="C1206" s="47">
        <f ca="1">IF('Inputs and Results'!$G$15='Inputs and Results'!$G$13, 'Inputs and Results'!$G$13, IF(F1206 &lt;= ('Inputs and Results'!$G$14-'Inputs and Results'!$G$13)/('Inputs and Results'!$G$15-'Inputs and Results'!$G$13), 'Inputs and Results'!$G$13 + SQRT(F1206*('Inputs and Results'!$G$15-'Inputs and Results'!$G$13)*('Inputs and Results'!$G$14-'Inputs and Results'!$G$13)), 'Inputs and Results'!$G$15 - SQRT((1-F1206)*('Inputs and Results'!$G$15-'Inputs and Results'!$G$13)*('Inputs and Results'!$G$15-'Inputs and Results'!$G$14))))</f>
        <v>301.32154006669884</v>
      </c>
      <c r="D1206">
        <f t="shared" ca="1" si="76"/>
        <v>289.92733562933245</v>
      </c>
      <c r="E1206">
        <f t="shared" ca="1" si="79"/>
        <v>0.5385904080385403</v>
      </c>
      <c r="F1206">
        <f t="shared" ca="1" si="79"/>
        <v>4.7885006327105128E-2</v>
      </c>
    </row>
    <row r="1207" spans="1:6" ht="15.75" customHeight="1" x14ac:dyDescent="0.2">
      <c r="A1207">
        <v>1206</v>
      </c>
      <c r="B1207" s="47">
        <f ca="1">IF('Inputs and Results'!$C$15='Inputs and Results'!$C$13, 'Inputs and Results'!$C$13, IF(E1207 &lt;= ('Inputs and Results'!$C$14-'Inputs and Results'!$C$13)/('Inputs and Results'!$C$15-'Inputs and Results'!$C$13), 'Inputs and Results'!$C$13 + SQRT(E1207*('Inputs and Results'!$C$15-'Inputs and Results'!$C$13)*('Inputs and Results'!$C$14-'Inputs and Results'!$C$13)), 'Inputs and Results'!$C$15 - SQRT((1-E1207)*('Inputs and Results'!$C$15-'Inputs and Results'!$C$13)*('Inputs and Results'!$C$15-'Inputs and Results'!$C$14))))</f>
        <v>1.3945143794388593</v>
      </c>
      <c r="C1207" s="47">
        <f ca="1">IF('Inputs and Results'!$G$15='Inputs and Results'!$G$13, 'Inputs and Results'!$G$13, IF(F1207 &lt;= ('Inputs and Results'!$G$14-'Inputs and Results'!$G$13)/('Inputs and Results'!$G$15-'Inputs and Results'!$G$13), 'Inputs and Results'!$G$13 + SQRT(F1207*('Inputs and Results'!$G$15-'Inputs and Results'!$G$13)*('Inputs and Results'!$G$14-'Inputs and Results'!$G$13)), 'Inputs and Results'!$G$15 - SQRT((1-F1207)*('Inputs and Results'!$G$15-'Inputs and Results'!$G$13)*('Inputs and Results'!$G$15-'Inputs and Results'!$G$14))))</f>
        <v>850.13079025096454</v>
      </c>
      <c r="D1207">
        <f t="shared" ca="1" si="76"/>
        <v>1185.5196114086909</v>
      </c>
      <c r="E1207">
        <f t="shared" ca="1" si="79"/>
        <v>0.71360176913015649</v>
      </c>
      <c r="F1207">
        <f t="shared" ca="1" si="79"/>
        <v>0.85569140853788661</v>
      </c>
    </row>
    <row r="1208" spans="1:6" ht="15.75" customHeight="1" x14ac:dyDescent="0.2">
      <c r="A1208">
        <v>1207</v>
      </c>
      <c r="B1208" s="47">
        <f ca="1">IF('Inputs and Results'!$C$15='Inputs and Results'!$C$13, 'Inputs and Results'!$C$13, IF(E1208 &lt;= ('Inputs and Results'!$C$14-'Inputs and Results'!$C$13)/('Inputs and Results'!$C$15-'Inputs and Results'!$C$13), 'Inputs and Results'!$C$13 + SQRT(E1208*('Inputs and Results'!$C$15-'Inputs and Results'!$C$13)*('Inputs and Results'!$C$14-'Inputs and Results'!$C$13)), 'Inputs and Results'!$C$15 - SQRT((1-E1208)*('Inputs and Results'!$C$15-'Inputs and Results'!$C$13)*('Inputs and Results'!$C$15-'Inputs and Results'!$C$14))))</f>
        <v>0.58277291691828914</v>
      </c>
      <c r="C1208" s="47">
        <f ca="1">IF('Inputs and Results'!$G$15='Inputs and Results'!$G$13, 'Inputs and Results'!$G$13, IF(F1208 &lt;= ('Inputs and Results'!$G$14-'Inputs and Results'!$G$13)/('Inputs and Results'!$G$15-'Inputs and Results'!$G$13), 'Inputs and Results'!$G$13 + SQRT(F1208*('Inputs and Results'!$G$15-'Inputs and Results'!$G$13)*('Inputs and Results'!$G$14-'Inputs and Results'!$G$13)), 'Inputs and Results'!$G$15 - SQRT((1-F1208)*('Inputs and Results'!$G$15-'Inputs and Results'!$G$13)*('Inputs and Results'!$G$15-'Inputs and Results'!$G$14))))</f>
        <v>667.10988205087574</v>
      </c>
      <c r="D1208">
        <f t="shared" ca="1" si="76"/>
        <v>388.77357186780466</v>
      </c>
      <c r="E1208">
        <f t="shared" ca="1" si="79"/>
        <v>0.35077924764625368</v>
      </c>
      <c r="F1208">
        <f t="shared" ca="1" si="79"/>
        <v>0.6652226456775473</v>
      </c>
    </row>
    <row r="1209" spans="1:6" ht="15.75" customHeight="1" x14ac:dyDescent="0.2">
      <c r="A1209">
        <v>1208</v>
      </c>
      <c r="B1209" s="47">
        <f ca="1">IF('Inputs and Results'!$C$15='Inputs and Results'!$C$13, 'Inputs and Results'!$C$13, IF(E1209 &lt;= ('Inputs and Results'!$C$14-'Inputs and Results'!$C$13)/('Inputs and Results'!$C$15-'Inputs and Results'!$C$13), 'Inputs and Results'!$C$13 + SQRT(E1209*('Inputs and Results'!$C$15-'Inputs and Results'!$C$13)*('Inputs and Results'!$C$14-'Inputs and Results'!$C$13)), 'Inputs and Results'!$C$15 - SQRT((1-E1209)*('Inputs and Results'!$C$15-'Inputs and Results'!$C$13)*('Inputs and Results'!$C$15-'Inputs and Results'!$C$14))))</f>
        <v>0.89270431052363142</v>
      </c>
      <c r="C1209" s="47">
        <f ca="1">IF('Inputs and Results'!$G$15='Inputs and Results'!$G$13, 'Inputs and Results'!$G$13, IF(F1209 &lt;= ('Inputs and Results'!$G$14-'Inputs and Results'!$G$13)/('Inputs and Results'!$G$15-'Inputs and Results'!$G$13), 'Inputs and Results'!$G$13 + SQRT(F1209*('Inputs and Results'!$G$15-'Inputs and Results'!$G$13)*('Inputs and Results'!$G$14-'Inputs and Results'!$G$13)), 'Inputs and Results'!$G$15 - SQRT((1-F1209)*('Inputs and Results'!$G$15-'Inputs and Results'!$G$13)*('Inputs and Results'!$G$15-'Inputs and Results'!$G$14))))</f>
        <v>1095.2611567294223</v>
      </c>
      <c r="D1209">
        <f t="shared" ca="1" si="76"/>
        <v>977.7443557614539</v>
      </c>
      <c r="E1209">
        <f t="shared" ca="1" si="79"/>
        <v>0.50658943079047947</v>
      </c>
      <c r="F1209">
        <f t="shared" ca="1" si="79"/>
        <v>0.98706708908239682</v>
      </c>
    </row>
    <row r="1210" spans="1:6" ht="15.75" customHeight="1" x14ac:dyDescent="0.2">
      <c r="A1210">
        <v>1209</v>
      </c>
      <c r="B1210" s="47">
        <f ca="1">IF('Inputs and Results'!$C$15='Inputs and Results'!$C$13, 'Inputs and Results'!$C$13, IF(E1210 &lt;= ('Inputs and Results'!$C$14-'Inputs and Results'!$C$13)/('Inputs and Results'!$C$15-'Inputs and Results'!$C$13), 'Inputs and Results'!$C$13 + SQRT(E1210*('Inputs and Results'!$C$15-'Inputs and Results'!$C$13)*('Inputs and Results'!$C$14-'Inputs and Results'!$C$13)), 'Inputs and Results'!$C$15 - SQRT((1-E1210)*('Inputs and Results'!$C$15-'Inputs and Results'!$C$13)*('Inputs and Results'!$C$15-'Inputs and Results'!$C$14))))</f>
        <v>0.74236668165566888</v>
      </c>
      <c r="C1210" s="47">
        <f ca="1">IF('Inputs and Results'!$G$15='Inputs and Results'!$G$13, 'Inputs and Results'!$G$13, IF(F1210 &lt;= ('Inputs and Results'!$G$14-'Inputs and Results'!$G$13)/('Inputs and Results'!$G$15-'Inputs and Results'!$G$13), 'Inputs and Results'!$G$13 + SQRT(F1210*('Inputs and Results'!$G$15-'Inputs and Results'!$G$13)*('Inputs and Results'!$G$14-'Inputs and Results'!$G$13)), 'Inputs and Results'!$G$15 - SQRT((1-F1210)*('Inputs and Results'!$G$15-'Inputs and Results'!$G$13)*('Inputs and Results'!$G$15-'Inputs and Results'!$G$14))))</f>
        <v>775.77670845851947</v>
      </c>
      <c r="D1210">
        <f t="shared" ca="1" si="76"/>
        <v>575.91078076410838</v>
      </c>
      <c r="E1210">
        <f t="shared" ca="1" si="79"/>
        <v>0.43367686665572924</v>
      </c>
      <c r="F1210">
        <f t="shared" ca="1" si="79"/>
        <v>0.7878369460020348</v>
      </c>
    </row>
    <row r="1211" spans="1:6" ht="15.75" customHeight="1" x14ac:dyDescent="0.2">
      <c r="A1211">
        <v>1210</v>
      </c>
      <c r="B1211" s="47">
        <f ca="1">IF('Inputs and Results'!$C$15='Inputs and Results'!$C$13, 'Inputs and Results'!$C$13, IF(E1211 &lt;= ('Inputs and Results'!$C$14-'Inputs and Results'!$C$13)/('Inputs and Results'!$C$15-'Inputs and Results'!$C$13), 'Inputs and Results'!$C$13 + SQRT(E1211*('Inputs and Results'!$C$15-'Inputs and Results'!$C$13)*('Inputs and Results'!$C$14-'Inputs and Results'!$C$13)), 'Inputs and Results'!$C$15 - SQRT((1-E1211)*('Inputs and Results'!$C$15-'Inputs and Results'!$C$13)*('Inputs and Results'!$C$15-'Inputs and Results'!$C$14))))</f>
        <v>1.2142185298270218</v>
      </c>
      <c r="C1211" s="47">
        <f ca="1">IF('Inputs and Results'!$G$15='Inputs and Results'!$G$13, 'Inputs and Results'!$G$13, IF(F1211 &lt;= ('Inputs and Results'!$G$14-'Inputs and Results'!$G$13)/('Inputs and Results'!$G$15-'Inputs and Results'!$G$13), 'Inputs and Results'!$G$13 + SQRT(F1211*('Inputs and Results'!$G$15-'Inputs and Results'!$G$13)*('Inputs and Results'!$G$14-'Inputs and Results'!$G$13)), 'Inputs and Results'!$G$15 - SQRT((1-F1211)*('Inputs and Results'!$G$15-'Inputs and Results'!$G$13)*('Inputs and Results'!$G$15-'Inputs and Results'!$G$14))))</f>
        <v>540.50971311167984</v>
      </c>
      <c r="D1211">
        <f t="shared" ca="1" si="76"/>
        <v>656.29690921168924</v>
      </c>
      <c r="E1211">
        <f t="shared" ca="1" si="79"/>
        <v>0.64566494897631521</v>
      </c>
      <c r="F1211">
        <f t="shared" ca="1" si="79"/>
        <v>0.48725958955056548</v>
      </c>
    </row>
    <row r="1212" spans="1:6" ht="15.75" customHeight="1" x14ac:dyDescent="0.2">
      <c r="A1212">
        <v>1211</v>
      </c>
      <c r="B1212" s="47">
        <f ca="1">IF('Inputs and Results'!$C$15='Inputs and Results'!$C$13, 'Inputs and Results'!$C$13, IF(E1212 &lt;= ('Inputs and Results'!$C$14-'Inputs and Results'!$C$13)/('Inputs and Results'!$C$15-'Inputs and Results'!$C$13), 'Inputs and Results'!$C$13 + SQRT(E1212*('Inputs and Results'!$C$15-'Inputs and Results'!$C$13)*('Inputs and Results'!$C$14-'Inputs and Results'!$C$13)), 'Inputs and Results'!$C$15 - SQRT((1-E1212)*('Inputs and Results'!$C$15-'Inputs and Results'!$C$13)*('Inputs and Results'!$C$15-'Inputs and Results'!$C$14))))</f>
        <v>2.1544558377201213</v>
      </c>
      <c r="C1212" s="47">
        <f ca="1">IF('Inputs and Results'!$G$15='Inputs and Results'!$G$13, 'Inputs and Results'!$G$13, IF(F1212 &lt;= ('Inputs and Results'!$G$14-'Inputs and Results'!$G$13)/('Inputs and Results'!$G$15-'Inputs and Results'!$G$13), 'Inputs and Results'!$G$13 + SQRT(F1212*('Inputs and Results'!$G$15-'Inputs and Results'!$G$13)*('Inputs and Results'!$G$14-'Inputs and Results'!$G$13)), 'Inputs and Results'!$G$15 - SQRT((1-F1212)*('Inputs and Results'!$G$15-'Inputs and Results'!$G$13)*('Inputs and Results'!$G$15-'Inputs and Results'!$G$14))))</f>
        <v>833.17269615312262</v>
      </c>
      <c r="D1212">
        <f t="shared" ca="1" si="76"/>
        <v>1795.033779056108</v>
      </c>
      <c r="E1212">
        <f t="shared" ca="1" si="79"/>
        <v>0.92056167440382419</v>
      </c>
      <c r="F1212">
        <f t="shared" ca="1" si="79"/>
        <v>0.84136316112099119</v>
      </c>
    </row>
    <row r="1213" spans="1:6" ht="15.75" customHeight="1" x14ac:dyDescent="0.2">
      <c r="A1213">
        <v>1212</v>
      </c>
      <c r="B1213" s="47">
        <f ca="1">IF('Inputs and Results'!$C$15='Inputs and Results'!$C$13, 'Inputs and Results'!$C$13, IF(E1213 &lt;= ('Inputs and Results'!$C$14-'Inputs and Results'!$C$13)/('Inputs and Results'!$C$15-'Inputs and Results'!$C$13), 'Inputs and Results'!$C$13 + SQRT(E1213*('Inputs and Results'!$C$15-'Inputs and Results'!$C$13)*('Inputs and Results'!$C$14-'Inputs and Results'!$C$13)), 'Inputs and Results'!$C$15 - SQRT((1-E1213)*('Inputs and Results'!$C$15-'Inputs and Results'!$C$13)*('Inputs and Results'!$C$15-'Inputs and Results'!$C$14))))</f>
        <v>1.5028342076873547</v>
      </c>
      <c r="C1213" s="47">
        <f ca="1">IF('Inputs and Results'!$G$15='Inputs and Results'!$G$13, 'Inputs and Results'!$G$13, IF(F1213 &lt;= ('Inputs and Results'!$G$14-'Inputs and Results'!$G$13)/('Inputs and Results'!$G$15-'Inputs and Results'!$G$13), 'Inputs and Results'!$G$13 + SQRT(F1213*('Inputs and Results'!$G$15-'Inputs and Results'!$G$13)*('Inputs and Results'!$G$14-'Inputs and Results'!$G$13)), 'Inputs and Results'!$G$15 - SQRT((1-F1213)*('Inputs and Results'!$G$15-'Inputs and Results'!$G$13)*('Inputs and Results'!$G$15-'Inputs and Results'!$G$14))))</f>
        <v>1067.5867533360158</v>
      </c>
      <c r="D1213">
        <f t="shared" ca="1" si="76"/>
        <v>1604.4058925872466</v>
      </c>
      <c r="E1213">
        <f t="shared" ca="1" si="79"/>
        <v>0.75094384336987208</v>
      </c>
      <c r="F1213">
        <f t="shared" ca="1" si="79"/>
        <v>0.97932985095969527</v>
      </c>
    </row>
    <row r="1214" spans="1:6" ht="15.75" customHeight="1" x14ac:dyDescent="0.2">
      <c r="A1214">
        <v>1213</v>
      </c>
      <c r="B1214" s="47">
        <f ca="1">IF('Inputs and Results'!$C$15='Inputs and Results'!$C$13, 'Inputs and Results'!$C$13, IF(E1214 &lt;= ('Inputs and Results'!$C$14-'Inputs and Results'!$C$13)/('Inputs and Results'!$C$15-'Inputs and Results'!$C$13), 'Inputs and Results'!$C$13 + SQRT(E1214*('Inputs and Results'!$C$15-'Inputs and Results'!$C$13)*('Inputs and Results'!$C$14-'Inputs and Results'!$C$13)), 'Inputs and Results'!$C$15 - SQRT((1-E1214)*('Inputs and Results'!$C$15-'Inputs and Results'!$C$13)*('Inputs and Results'!$C$15-'Inputs and Results'!$C$14))))</f>
        <v>1.0871320915171696</v>
      </c>
      <c r="C1214" s="47">
        <f ca="1">IF('Inputs and Results'!$G$15='Inputs and Results'!$G$13, 'Inputs and Results'!$G$13, IF(F1214 &lt;= ('Inputs and Results'!$G$14-'Inputs and Results'!$G$13)/('Inputs and Results'!$G$15-'Inputs and Results'!$G$13), 'Inputs and Results'!$G$13 + SQRT(F1214*('Inputs and Results'!$G$15-'Inputs and Results'!$G$13)*('Inputs and Results'!$G$14-'Inputs and Results'!$G$13)), 'Inputs and Results'!$G$15 - SQRT((1-F1214)*('Inputs and Results'!$G$15-'Inputs and Results'!$G$13)*('Inputs and Results'!$G$15-'Inputs and Results'!$G$14))))</f>
        <v>320.69984465047389</v>
      </c>
      <c r="D1214">
        <f t="shared" ca="1" si="76"/>
        <v>348.64309286410105</v>
      </c>
      <c r="E1214">
        <f t="shared" ca="1" si="79"/>
        <v>0.59343737385516915</v>
      </c>
      <c r="F1214">
        <f t="shared" ca="1" si="79"/>
        <v>8.8503428627358605E-2</v>
      </c>
    </row>
    <row r="1215" spans="1:6" ht="15.75" customHeight="1" x14ac:dyDescent="0.2">
      <c r="A1215">
        <v>1214</v>
      </c>
      <c r="B1215" s="47">
        <f ca="1">IF('Inputs and Results'!$C$15='Inputs and Results'!$C$13, 'Inputs and Results'!$C$13, IF(E1215 &lt;= ('Inputs and Results'!$C$14-'Inputs and Results'!$C$13)/('Inputs and Results'!$C$15-'Inputs and Results'!$C$13), 'Inputs and Results'!$C$13 + SQRT(E1215*('Inputs and Results'!$C$15-'Inputs and Results'!$C$13)*('Inputs and Results'!$C$14-'Inputs and Results'!$C$13)), 'Inputs and Results'!$C$15 - SQRT((1-E1215)*('Inputs and Results'!$C$15-'Inputs and Results'!$C$13)*('Inputs and Results'!$C$15-'Inputs and Results'!$C$14))))</f>
        <v>2.5410073247344296</v>
      </c>
      <c r="C1215" s="47">
        <f ca="1">IF('Inputs and Results'!$G$15='Inputs and Results'!$G$13, 'Inputs and Results'!$G$13, IF(F1215 &lt;= ('Inputs and Results'!$G$14-'Inputs and Results'!$G$13)/('Inputs and Results'!$G$15-'Inputs and Results'!$G$13), 'Inputs and Results'!$G$13 + SQRT(F1215*('Inputs and Results'!$G$15-'Inputs and Results'!$G$13)*('Inputs and Results'!$G$14-'Inputs and Results'!$G$13)), 'Inputs and Results'!$G$15 - SQRT((1-F1215)*('Inputs and Results'!$G$15-'Inputs and Results'!$G$13)*('Inputs and Results'!$G$15-'Inputs and Results'!$G$14))))</f>
        <v>507.99056927919412</v>
      </c>
      <c r="D1215">
        <f t="shared" ca="1" si="76"/>
        <v>1290.807757434445</v>
      </c>
      <c r="E1215">
        <f t="shared" ca="1" si="79"/>
        <v>0.97659174711695051</v>
      </c>
      <c r="F1215">
        <f t="shared" ca="1" si="79"/>
        <v>0.43544693995393546</v>
      </c>
    </row>
    <row r="1216" spans="1:6" ht="15.75" customHeight="1" x14ac:dyDescent="0.2">
      <c r="A1216">
        <v>1215</v>
      </c>
      <c r="B1216" s="47">
        <f ca="1">IF('Inputs and Results'!$C$15='Inputs and Results'!$C$13, 'Inputs and Results'!$C$13, IF(E1216 &lt;= ('Inputs and Results'!$C$14-'Inputs and Results'!$C$13)/('Inputs and Results'!$C$15-'Inputs and Results'!$C$13), 'Inputs and Results'!$C$13 + SQRT(E1216*('Inputs and Results'!$C$15-'Inputs and Results'!$C$13)*('Inputs and Results'!$C$14-'Inputs and Results'!$C$13)), 'Inputs and Results'!$C$15 - SQRT((1-E1216)*('Inputs and Results'!$C$15-'Inputs and Results'!$C$13)*('Inputs and Results'!$C$15-'Inputs and Results'!$C$14))))</f>
        <v>0.71341328658094483</v>
      </c>
      <c r="C1216" s="47">
        <f ca="1">IF('Inputs and Results'!$G$15='Inputs and Results'!$G$13, 'Inputs and Results'!$G$13, IF(F1216 &lt;= ('Inputs and Results'!$G$14-'Inputs and Results'!$G$13)/('Inputs and Results'!$G$15-'Inputs and Results'!$G$13), 'Inputs and Results'!$G$13 + SQRT(F1216*('Inputs and Results'!$G$15-'Inputs and Results'!$G$13)*('Inputs and Results'!$G$14-'Inputs and Results'!$G$13)), 'Inputs and Results'!$G$15 - SQRT((1-F1216)*('Inputs and Results'!$G$15-'Inputs and Results'!$G$13)*('Inputs and Results'!$G$15-'Inputs and Results'!$G$14))))</f>
        <v>482.45672624037434</v>
      </c>
      <c r="D1216">
        <f t="shared" ca="1" si="76"/>
        <v>344.1910387002286</v>
      </c>
      <c r="E1216">
        <f t="shared" ca="1" si="79"/>
        <v>0.41905791133504933</v>
      </c>
      <c r="F1216">
        <f t="shared" ca="1" si="79"/>
        <v>0.39301643080482895</v>
      </c>
    </row>
    <row r="1217" spans="1:6" ht="15.75" customHeight="1" x14ac:dyDescent="0.2">
      <c r="A1217">
        <v>1216</v>
      </c>
      <c r="B1217" s="47">
        <f ca="1">IF('Inputs and Results'!$C$15='Inputs and Results'!$C$13, 'Inputs and Results'!$C$13, IF(E1217 &lt;= ('Inputs and Results'!$C$14-'Inputs and Results'!$C$13)/('Inputs and Results'!$C$15-'Inputs and Results'!$C$13), 'Inputs and Results'!$C$13 + SQRT(E1217*('Inputs and Results'!$C$15-'Inputs and Results'!$C$13)*('Inputs and Results'!$C$14-'Inputs and Results'!$C$13)), 'Inputs and Results'!$C$15 - SQRT((1-E1217)*('Inputs and Results'!$C$15-'Inputs and Results'!$C$13)*('Inputs and Results'!$C$15-'Inputs and Results'!$C$14))))</f>
        <v>9.6229894822404738E-2</v>
      </c>
      <c r="C1217" s="47">
        <f ca="1">IF('Inputs and Results'!$G$15='Inputs and Results'!$G$13, 'Inputs and Results'!$G$13, IF(F1217 &lt;= ('Inputs and Results'!$G$14-'Inputs and Results'!$G$13)/('Inputs and Results'!$G$15-'Inputs and Results'!$G$13), 'Inputs and Results'!$G$13 + SQRT(F1217*('Inputs and Results'!$G$15-'Inputs and Results'!$G$13)*('Inputs and Results'!$G$14-'Inputs and Results'!$G$13)), 'Inputs and Results'!$G$15 - SQRT((1-F1217)*('Inputs and Results'!$G$15-'Inputs and Results'!$G$13)*('Inputs and Results'!$G$15-'Inputs and Results'!$G$14))))</f>
        <v>293.55164887953981</v>
      </c>
      <c r="D1217">
        <f t="shared" ca="1" si="76"/>
        <v>28.248444296621603</v>
      </c>
      <c r="E1217">
        <f t="shared" ca="1" si="79"/>
        <v>6.3124352919655125E-2</v>
      </c>
      <c r="F1217">
        <f t="shared" ca="1" si="79"/>
        <v>3.1350037018959109E-2</v>
      </c>
    </row>
    <row r="1218" spans="1:6" ht="15.75" customHeight="1" x14ac:dyDescent="0.2">
      <c r="A1218">
        <v>1217</v>
      </c>
      <c r="B1218" s="47">
        <f ca="1">IF('Inputs and Results'!$C$15='Inputs and Results'!$C$13, 'Inputs and Results'!$C$13, IF(E1218 &lt;= ('Inputs and Results'!$C$14-'Inputs and Results'!$C$13)/('Inputs and Results'!$C$15-'Inputs and Results'!$C$13), 'Inputs and Results'!$C$13 + SQRT(E1218*('Inputs and Results'!$C$15-'Inputs and Results'!$C$13)*('Inputs and Results'!$C$14-'Inputs and Results'!$C$13)), 'Inputs and Results'!$C$15 - SQRT((1-E1218)*('Inputs and Results'!$C$15-'Inputs and Results'!$C$13)*('Inputs and Results'!$C$15-'Inputs and Results'!$C$14))))</f>
        <v>0.82892431364735009</v>
      </c>
      <c r="C1218" s="47">
        <f ca="1">IF('Inputs and Results'!$G$15='Inputs and Results'!$G$13, 'Inputs and Results'!$G$13, IF(F1218 &lt;= ('Inputs and Results'!$G$14-'Inputs and Results'!$G$13)/('Inputs and Results'!$G$15-'Inputs and Results'!$G$13), 'Inputs and Results'!$G$13 + SQRT(F1218*('Inputs and Results'!$G$15-'Inputs and Results'!$G$13)*('Inputs and Results'!$G$14-'Inputs and Results'!$G$13)), 'Inputs and Results'!$G$15 - SQRT((1-F1218)*('Inputs and Results'!$G$15-'Inputs and Results'!$G$13)*('Inputs and Results'!$G$15-'Inputs and Results'!$G$14))))</f>
        <v>281.50390806927442</v>
      </c>
      <c r="D1218">
        <f t="shared" ref="D1218:D1281" ca="1" si="80">B1218*C1218</f>
        <v>233.34543378537003</v>
      </c>
      <c r="E1218">
        <f t="shared" ca="1" si="79"/>
        <v>0.4762700404587078</v>
      </c>
      <c r="F1218">
        <f t="shared" ca="1" si="79"/>
        <v>5.4299769852954594E-3</v>
      </c>
    </row>
    <row r="1219" spans="1:6" ht="15.75" customHeight="1" x14ac:dyDescent="0.2">
      <c r="A1219">
        <v>1218</v>
      </c>
      <c r="B1219" s="47">
        <f ca="1">IF('Inputs and Results'!$C$15='Inputs and Results'!$C$13, 'Inputs and Results'!$C$13, IF(E1219 &lt;= ('Inputs and Results'!$C$14-'Inputs and Results'!$C$13)/('Inputs and Results'!$C$15-'Inputs and Results'!$C$13), 'Inputs and Results'!$C$13 + SQRT(E1219*('Inputs and Results'!$C$15-'Inputs and Results'!$C$13)*('Inputs and Results'!$C$14-'Inputs and Results'!$C$13)), 'Inputs and Results'!$C$15 - SQRT((1-E1219)*('Inputs and Results'!$C$15-'Inputs and Results'!$C$13)*('Inputs and Results'!$C$15-'Inputs and Results'!$C$14))))</f>
        <v>1.1045201837654781</v>
      </c>
      <c r="C1219" s="47">
        <f ca="1">IF('Inputs and Results'!$G$15='Inputs and Results'!$G$13, 'Inputs and Results'!$G$13, IF(F1219 &lt;= ('Inputs and Results'!$G$14-'Inputs and Results'!$G$13)/('Inputs and Results'!$G$15-'Inputs and Results'!$G$13), 'Inputs and Results'!$G$13 + SQRT(F1219*('Inputs and Results'!$G$15-'Inputs and Results'!$G$13)*('Inputs and Results'!$G$14-'Inputs and Results'!$G$13)), 'Inputs and Results'!$G$15 - SQRT((1-F1219)*('Inputs and Results'!$G$15-'Inputs and Results'!$G$13)*('Inputs and Results'!$G$15-'Inputs and Results'!$G$14))))</f>
        <v>298.28270830304507</v>
      </c>
      <c r="D1219">
        <f t="shared" ca="1" si="80"/>
        <v>329.45927178894385</v>
      </c>
      <c r="E1219">
        <f t="shared" ca="1" si="79"/>
        <v>0.6007951406941715</v>
      </c>
      <c r="F1219">
        <f t="shared" ca="1" si="79"/>
        <v>4.1435070757849024E-2</v>
      </c>
    </row>
    <row r="1220" spans="1:6" ht="15.75" customHeight="1" x14ac:dyDescent="0.2">
      <c r="A1220">
        <v>1219</v>
      </c>
      <c r="B1220" s="47">
        <f ca="1">IF('Inputs and Results'!$C$15='Inputs and Results'!$C$13, 'Inputs and Results'!$C$13, IF(E1220 &lt;= ('Inputs and Results'!$C$14-'Inputs and Results'!$C$13)/('Inputs and Results'!$C$15-'Inputs and Results'!$C$13), 'Inputs and Results'!$C$13 + SQRT(E1220*('Inputs and Results'!$C$15-'Inputs and Results'!$C$13)*('Inputs and Results'!$C$14-'Inputs and Results'!$C$13)), 'Inputs and Results'!$C$15 - SQRT((1-E1220)*('Inputs and Results'!$C$15-'Inputs and Results'!$C$13)*('Inputs and Results'!$C$15-'Inputs and Results'!$C$14))))</f>
        <v>2.2832570497575424</v>
      </c>
      <c r="C1220" s="47">
        <f ca="1">IF('Inputs and Results'!$G$15='Inputs and Results'!$G$13, 'Inputs and Results'!$G$13, IF(F1220 &lt;= ('Inputs and Results'!$G$14-'Inputs and Results'!$G$13)/('Inputs and Results'!$G$15-'Inputs and Results'!$G$13), 'Inputs and Results'!$G$13 + SQRT(F1220*('Inputs and Results'!$G$15-'Inputs and Results'!$G$13)*('Inputs and Results'!$G$14-'Inputs and Results'!$G$13)), 'Inputs and Results'!$G$15 - SQRT((1-F1220)*('Inputs and Results'!$G$15-'Inputs and Results'!$G$13)*('Inputs and Results'!$G$15-'Inputs and Results'!$G$14))))</f>
        <v>392.65046171148026</v>
      </c>
      <c r="D1220">
        <f t="shared" ca="1" si="80"/>
        <v>896.52193479329128</v>
      </c>
      <c r="E1220">
        <f t="shared" ca="1" si="79"/>
        <v>0.94291994925308198</v>
      </c>
      <c r="F1220">
        <f t="shared" ca="1" si="79"/>
        <v>0.2315706538888288</v>
      </c>
    </row>
    <row r="1221" spans="1:6" ht="15.75" customHeight="1" x14ac:dyDescent="0.2">
      <c r="A1221">
        <v>1220</v>
      </c>
      <c r="B1221" s="47">
        <f ca="1">IF('Inputs and Results'!$C$15='Inputs and Results'!$C$13, 'Inputs and Results'!$C$13, IF(E1221 &lt;= ('Inputs and Results'!$C$14-'Inputs and Results'!$C$13)/('Inputs and Results'!$C$15-'Inputs and Results'!$C$13), 'Inputs and Results'!$C$13 + SQRT(E1221*('Inputs and Results'!$C$15-'Inputs and Results'!$C$13)*('Inputs and Results'!$C$14-'Inputs and Results'!$C$13)), 'Inputs and Results'!$C$15 - SQRT((1-E1221)*('Inputs and Results'!$C$15-'Inputs and Results'!$C$13)*('Inputs and Results'!$C$15-'Inputs and Results'!$C$14))))</f>
        <v>0.52020093369554399</v>
      </c>
      <c r="C1221" s="47">
        <f ca="1">IF('Inputs and Results'!$G$15='Inputs and Results'!$G$13, 'Inputs and Results'!$G$13, IF(F1221 &lt;= ('Inputs and Results'!$G$14-'Inputs and Results'!$G$13)/('Inputs and Results'!$G$15-'Inputs and Results'!$G$13), 'Inputs and Results'!$G$13 + SQRT(F1221*('Inputs and Results'!$G$15-'Inputs and Results'!$G$13)*('Inputs and Results'!$G$14-'Inputs and Results'!$G$13)), 'Inputs and Results'!$G$15 - SQRT((1-F1221)*('Inputs and Results'!$G$15-'Inputs and Results'!$G$13)*('Inputs and Results'!$G$15-'Inputs and Results'!$G$14))))</f>
        <v>371.12608466022505</v>
      </c>
      <c r="D1221">
        <f t="shared" ca="1" si="80"/>
        <v>193.06013575902057</v>
      </c>
      <c r="E1221">
        <f t="shared" ca="1" si="79"/>
        <v>0.31673295452839423</v>
      </c>
      <c r="F1221">
        <f t="shared" ca="1" si="79"/>
        <v>0.19005097898982903</v>
      </c>
    </row>
    <row r="1222" spans="1:6" ht="15.75" customHeight="1" x14ac:dyDescent="0.2">
      <c r="A1222">
        <v>1221</v>
      </c>
      <c r="B1222" s="47">
        <f ca="1">IF('Inputs and Results'!$C$15='Inputs and Results'!$C$13, 'Inputs and Results'!$C$13, IF(E1222 &lt;= ('Inputs and Results'!$C$14-'Inputs and Results'!$C$13)/('Inputs and Results'!$C$15-'Inputs and Results'!$C$13), 'Inputs and Results'!$C$13 + SQRT(E1222*('Inputs and Results'!$C$15-'Inputs and Results'!$C$13)*('Inputs and Results'!$C$14-'Inputs and Results'!$C$13)), 'Inputs and Results'!$C$15 - SQRT((1-E1222)*('Inputs and Results'!$C$15-'Inputs and Results'!$C$13)*('Inputs and Results'!$C$15-'Inputs and Results'!$C$14))))</f>
        <v>0.75706811114174277</v>
      </c>
      <c r="C1222" s="47">
        <f ca="1">IF('Inputs and Results'!$G$15='Inputs and Results'!$G$13, 'Inputs and Results'!$G$13, IF(F1222 &lt;= ('Inputs and Results'!$G$14-'Inputs and Results'!$G$13)/('Inputs and Results'!$G$15-'Inputs and Results'!$G$13), 'Inputs and Results'!$G$13 + SQRT(F1222*('Inputs and Results'!$G$15-'Inputs and Results'!$G$13)*('Inputs and Results'!$G$14-'Inputs and Results'!$G$13)), 'Inputs and Results'!$G$15 - SQRT((1-F1222)*('Inputs and Results'!$G$15-'Inputs and Results'!$G$13)*('Inputs and Results'!$G$15-'Inputs and Results'!$G$14))))</f>
        <v>462.95462249627064</v>
      </c>
      <c r="D1222">
        <f t="shared" ca="1" si="80"/>
        <v>350.4881815975902</v>
      </c>
      <c r="E1222">
        <f t="shared" ref="E1222:F1241" ca="1" si="81">RAND()</f>
        <v>0.44102850466030341</v>
      </c>
      <c r="F1222">
        <f t="shared" ca="1" si="81"/>
        <v>0.35957364888090193</v>
      </c>
    </row>
    <row r="1223" spans="1:6" ht="15.75" customHeight="1" x14ac:dyDescent="0.2">
      <c r="A1223">
        <v>1222</v>
      </c>
      <c r="B1223" s="47">
        <f ca="1">IF('Inputs and Results'!$C$15='Inputs and Results'!$C$13, 'Inputs and Results'!$C$13, IF(E1223 &lt;= ('Inputs and Results'!$C$14-'Inputs and Results'!$C$13)/('Inputs and Results'!$C$15-'Inputs and Results'!$C$13), 'Inputs and Results'!$C$13 + SQRT(E1223*('Inputs and Results'!$C$15-'Inputs and Results'!$C$13)*('Inputs and Results'!$C$14-'Inputs and Results'!$C$13)), 'Inputs and Results'!$C$15 - SQRT((1-E1223)*('Inputs and Results'!$C$15-'Inputs and Results'!$C$13)*('Inputs and Results'!$C$15-'Inputs and Results'!$C$14))))</f>
        <v>2.2504428621597219</v>
      </c>
      <c r="C1223" s="47">
        <f ca="1">IF('Inputs and Results'!$G$15='Inputs and Results'!$G$13, 'Inputs and Results'!$G$13, IF(F1223 &lt;= ('Inputs and Results'!$G$14-'Inputs and Results'!$G$13)/('Inputs and Results'!$G$15-'Inputs and Results'!$G$13), 'Inputs and Results'!$G$13 + SQRT(F1223*('Inputs and Results'!$G$15-'Inputs and Results'!$G$13)*('Inputs and Results'!$G$14-'Inputs and Results'!$G$13)), 'Inputs and Results'!$G$15 - SQRT((1-F1223)*('Inputs and Results'!$G$15-'Inputs and Results'!$G$13)*('Inputs and Results'!$G$15-'Inputs and Results'!$G$14))))</f>
        <v>299.90012438315796</v>
      </c>
      <c r="D1223">
        <f t="shared" ca="1" si="80"/>
        <v>674.90809427889064</v>
      </c>
      <c r="E1223">
        <f t="shared" ca="1" si="81"/>
        <v>0.93757378856807672</v>
      </c>
      <c r="F1223">
        <f t="shared" ca="1" si="81"/>
        <v>4.487075479085012E-2</v>
      </c>
    </row>
    <row r="1224" spans="1:6" ht="15.75" customHeight="1" x14ac:dyDescent="0.2">
      <c r="A1224">
        <v>1223</v>
      </c>
      <c r="B1224" s="47">
        <f ca="1">IF('Inputs and Results'!$C$15='Inputs and Results'!$C$13, 'Inputs and Results'!$C$13, IF(E1224 &lt;= ('Inputs and Results'!$C$14-'Inputs and Results'!$C$13)/('Inputs and Results'!$C$15-'Inputs and Results'!$C$13), 'Inputs and Results'!$C$13 + SQRT(E1224*('Inputs and Results'!$C$15-'Inputs and Results'!$C$13)*('Inputs and Results'!$C$14-'Inputs and Results'!$C$13)), 'Inputs and Results'!$C$15 - SQRT((1-E1224)*('Inputs and Results'!$C$15-'Inputs and Results'!$C$13)*('Inputs and Results'!$C$15-'Inputs and Results'!$C$14))))</f>
        <v>1.7662457180262436</v>
      </c>
      <c r="C1224" s="47">
        <f ca="1">IF('Inputs and Results'!$G$15='Inputs and Results'!$G$13, 'Inputs and Results'!$G$13, IF(F1224 &lt;= ('Inputs and Results'!$G$14-'Inputs and Results'!$G$13)/('Inputs and Results'!$G$15-'Inputs and Results'!$G$13), 'Inputs and Results'!$G$13 + SQRT(F1224*('Inputs and Results'!$G$15-'Inputs and Results'!$G$13)*('Inputs and Results'!$G$14-'Inputs and Results'!$G$13)), 'Inputs and Results'!$G$15 - SQRT((1-F1224)*('Inputs and Results'!$G$15-'Inputs and Results'!$G$13)*('Inputs and Results'!$G$15-'Inputs and Results'!$G$14))))</f>
        <v>1007.3729794095154</v>
      </c>
      <c r="D1224">
        <f t="shared" ca="1" si="80"/>
        <v>1779.268211337396</v>
      </c>
      <c r="E1224">
        <f t="shared" ca="1" si="81"/>
        <v>0.83087226352349119</v>
      </c>
      <c r="F1224">
        <f t="shared" ca="1" si="81"/>
        <v>0.95625633627522488</v>
      </c>
    </row>
    <row r="1225" spans="1:6" ht="15.75" customHeight="1" x14ac:dyDescent="0.2">
      <c r="A1225">
        <v>1224</v>
      </c>
      <c r="B1225" s="47">
        <f ca="1">IF('Inputs and Results'!$C$15='Inputs and Results'!$C$13, 'Inputs and Results'!$C$13, IF(E1225 &lt;= ('Inputs and Results'!$C$14-'Inputs and Results'!$C$13)/('Inputs and Results'!$C$15-'Inputs and Results'!$C$13), 'Inputs and Results'!$C$13 + SQRT(E1225*('Inputs and Results'!$C$15-'Inputs and Results'!$C$13)*('Inputs and Results'!$C$14-'Inputs and Results'!$C$13)), 'Inputs and Results'!$C$15 - SQRT((1-E1225)*('Inputs and Results'!$C$15-'Inputs and Results'!$C$13)*('Inputs and Results'!$C$15-'Inputs and Results'!$C$14))))</f>
        <v>0.52522382423113623</v>
      </c>
      <c r="C1225" s="47">
        <f ca="1">IF('Inputs and Results'!$G$15='Inputs and Results'!$G$13, 'Inputs and Results'!$G$13, IF(F1225 &lt;= ('Inputs and Results'!$G$14-'Inputs and Results'!$G$13)/('Inputs and Results'!$G$15-'Inputs and Results'!$G$13), 'Inputs and Results'!$G$13 + SQRT(F1225*('Inputs and Results'!$G$15-'Inputs and Results'!$G$13)*('Inputs and Results'!$G$14-'Inputs and Results'!$G$13)), 'Inputs and Results'!$G$15 - SQRT((1-F1225)*('Inputs and Results'!$G$15-'Inputs and Results'!$G$13)*('Inputs and Results'!$G$15-'Inputs and Results'!$G$14))))</f>
        <v>572.48075348473253</v>
      </c>
      <c r="D1225">
        <f t="shared" ca="1" si="80"/>
        <v>300.68053064397361</v>
      </c>
      <c r="E1225">
        <f t="shared" ca="1" si="81"/>
        <v>0.31949809776075977</v>
      </c>
      <c r="F1225">
        <f t="shared" ca="1" si="81"/>
        <v>0.53576824894447561</v>
      </c>
    </row>
    <row r="1226" spans="1:6" ht="15.75" customHeight="1" x14ac:dyDescent="0.2">
      <c r="A1226">
        <v>1225</v>
      </c>
      <c r="B1226" s="47">
        <f ca="1">IF('Inputs and Results'!$C$15='Inputs and Results'!$C$13, 'Inputs and Results'!$C$13, IF(E1226 &lt;= ('Inputs and Results'!$C$14-'Inputs and Results'!$C$13)/('Inputs and Results'!$C$15-'Inputs and Results'!$C$13), 'Inputs and Results'!$C$13 + SQRT(E1226*('Inputs and Results'!$C$15-'Inputs and Results'!$C$13)*('Inputs and Results'!$C$14-'Inputs and Results'!$C$13)), 'Inputs and Results'!$C$15 - SQRT((1-E1226)*('Inputs and Results'!$C$15-'Inputs and Results'!$C$13)*('Inputs and Results'!$C$15-'Inputs and Results'!$C$14))))</f>
        <v>0.15406828216024371</v>
      </c>
      <c r="C1226" s="47">
        <f ca="1">IF('Inputs and Results'!$G$15='Inputs and Results'!$G$13, 'Inputs and Results'!$G$13, IF(F1226 &lt;= ('Inputs and Results'!$G$14-'Inputs and Results'!$G$13)/('Inputs and Results'!$G$15-'Inputs and Results'!$G$13), 'Inputs and Results'!$G$13 + SQRT(F1226*('Inputs and Results'!$G$15-'Inputs and Results'!$G$13)*('Inputs and Results'!$G$14-'Inputs and Results'!$G$13)), 'Inputs and Results'!$G$15 - SQRT((1-F1226)*('Inputs and Results'!$G$15-'Inputs and Results'!$G$13)*('Inputs and Results'!$G$15-'Inputs and Results'!$G$14))))</f>
        <v>366.66464913202435</v>
      </c>
      <c r="D1226">
        <f t="shared" ca="1" si="80"/>
        <v>56.491392620659489</v>
      </c>
      <c r="E1226">
        <f t="shared" ca="1" si="81"/>
        <v>0.1000747397104057</v>
      </c>
      <c r="F1226">
        <f t="shared" ca="1" si="81"/>
        <v>0.18130836990165278</v>
      </c>
    </row>
    <row r="1227" spans="1:6" ht="15.75" customHeight="1" x14ac:dyDescent="0.2">
      <c r="A1227">
        <v>1226</v>
      </c>
      <c r="B1227" s="47">
        <f ca="1">IF('Inputs and Results'!$C$15='Inputs and Results'!$C$13, 'Inputs and Results'!$C$13, IF(E1227 &lt;= ('Inputs and Results'!$C$14-'Inputs and Results'!$C$13)/('Inputs and Results'!$C$15-'Inputs and Results'!$C$13), 'Inputs and Results'!$C$13 + SQRT(E1227*('Inputs and Results'!$C$15-'Inputs and Results'!$C$13)*('Inputs and Results'!$C$14-'Inputs and Results'!$C$13)), 'Inputs and Results'!$C$15 - SQRT((1-E1227)*('Inputs and Results'!$C$15-'Inputs and Results'!$C$13)*('Inputs and Results'!$C$15-'Inputs and Results'!$C$14))))</f>
        <v>1.1372560394239271</v>
      </c>
      <c r="C1227" s="47">
        <f ca="1">IF('Inputs and Results'!$G$15='Inputs and Results'!$G$13, 'Inputs and Results'!$G$13, IF(F1227 &lt;= ('Inputs and Results'!$G$14-'Inputs and Results'!$G$13)/('Inputs and Results'!$G$15-'Inputs and Results'!$G$13), 'Inputs and Results'!$G$13 + SQRT(F1227*('Inputs and Results'!$G$15-'Inputs and Results'!$G$13)*('Inputs and Results'!$G$14-'Inputs and Results'!$G$13)), 'Inputs and Results'!$G$15 - SQRT((1-F1227)*('Inputs and Results'!$G$15-'Inputs and Results'!$G$13)*('Inputs and Results'!$G$15-'Inputs and Results'!$G$14))))</f>
        <v>353.24368114062588</v>
      </c>
      <c r="D1227">
        <f t="shared" ca="1" si="80"/>
        <v>401.72850976551672</v>
      </c>
      <c r="E1227">
        <f t="shared" ca="1" si="81"/>
        <v>0.61446499303748503</v>
      </c>
      <c r="F1227">
        <f t="shared" ca="1" si="81"/>
        <v>0.1547257636352426</v>
      </c>
    </row>
    <row r="1228" spans="1:6" ht="15.75" customHeight="1" x14ac:dyDescent="0.2">
      <c r="A1228">
        <v>1227</v>
      </c>
      <c r="B1228" s="47">
        <f ca="1">IF('Inputs and Results'!$C$15='Inputs and Results'!$C$13, 'Inputs and Results'!$C$13, IF(E1228 &lt;= ('Inputs and Results'!$C$14-'Inputs and Results'!$C$13)/('Inputs and Results'!$C$15-'Inputs and Results'!$C$13), 'Inputs and Results'!$C$13 + SQRT(E1228*('Inputs and Results'!$C$15-'Inputs and Results'!$C$13)*('Inputs and Results'!$C$14-'Inputs and Results'!$C$13)), 'Inputs and Results'!$C$15 - SQRT((1-E1228)*('Inputs and Results'!$C$15-'Inputs and Results'!$C$13)*('Inputs and Results'!$C$15-'Inputs and Results'!$C$14))))</f>
        <v>0.82859128268821181</v>
      </c>
      <c r="C1228" s="47">
        <f ca="1">IF('Inputs and Results'!$G$15='Inputs and Results'!$G$13, 'Inputs and Results'!$G$13, IF(F1228 &lt;= ('Inputs and Results'!$G$14-'Inputs and Results'!$G$13)/('Inputs and Results'!$G$15-'Inputs and Results'!$G$13), 'Inputs and Results'!$G$13 + SQRT(F1228*('Inputs and Results'!$G$15-'Inputs and Results'!$G$13)*('Inputs and Results'!$G$14-'Inputs and Results'!$G$13)), 'Inputs and Results'!$G$15 - SQRT((1-F1228)*('Inputs and Results'!$G$15-'Inputs and Results'!$G$13)*('Inputs and Results'!$G$15-'Inputs and Results'!$G$14))))</f>
        <v>549.68122284300023</v>
      </c>
      <c r="D1228">
        <f t="shared" ca="1" si="80"/>
        <v>455.46106950510637</v>
      </c>
      <c r="E1228">
        <f t="shared" ca="1" si="81"/>
        <v>0.47610935359804163</v>
      </c>
      <c r="F1228">
        <f t="shared" ca="1" si="81"/>
        <v>0.50142175169205982</v>
      </c>
    </row>
    <row r="1229" spans="1:6" ht="15.75" customHeight="1" x14ac:dyDescent="0.2">
      <c r="A1229">
        <v>1228</v>
      </c>
      <c r="B1229" s="47">
        <f ca="1">IF('Inputs and Results'!$C$15='Inputs and Results'!$C$13, 'Inputs and Results'!$C$13, IF(E1229 &lt;= ('Inputs and Results'!$C$14-'Inputs and Results'!$C$13)/('Inputs and Results'!$C$15-'Inputs and Results'!$C$13), 'Inputs and Results'!$C$13 + SQRT(E1229*('Inputs and Results'!$C$15-'Inputs and Results'!$C$13)*('Inputs and Results'!$C$14-'Inputs and Results'!$C$13)), 'Inputs and Results'!$C$15 - SQRT((1-E1229)*('Inputs and Results'!$C$15-'Inputs and Results'!$C$13)*('Inputs and Results'!$C$15-'Inputs and Results'!$C$14))))</f>
        <v>0.45084622581928802</v>
      </c>
      <c r="C1229" s="47">
        <f ca="1">IF('Inputs and Results'!$G$15='Inputs and Results'!$G$13, 'Inputs and Results'!$G$13, IF(F1229 &lt;= ('Inputs and Results'!$G$14-'Inputs and Results'!$G$13)/('Inputs and Results'!$G$15-'Inputs and Results'!$G$13), 'Inputs and Results'!$G$13 + SQRT(F1229*('Inputs and Results'!$G$15-'Inputs and Results'!$G$13)*('Inputs and Results'!$G$14-'Inputs and Results'!$G$13)), 'Inputs and Results'!$G$15 - SQRT((1-F1229)*('Inputs and Results'!$G$15-'Inputs and Results'!$G$13)*('Inputs and Results'!$G$15-'Inputs and Results'!$G$14))))</f>
        <v>662.80898398785484</v>
      </c>
      <c r="D1229">
        <f t="shared" ca="1" si="80"/>
        <v>298.82492887004128</v>
      </c>
      <c r="E1229">
        <f t="shared" ca="1" si="81"/>
        <v>0.27797944839780364</v>
      </c>
      <c r="F1229">
        <f t="shared" ca="1" si="81"/>
        <v>0.65979693544150686</v>
      </c>
    </row>
    <row r="1230" spans="1:6" ht="15.75" customHeight="1" x14ac:dyDescent="0.2">
      <c r="A1230">
        <v>1229</v>
      </c>
      <c r="B1230" s="47">
        <f ca="1">IF('Inputs and Results'!$C$15='Inputs and Results'!$C$13, 'Inputs and Results'!$C$13, IF(E1230 &lt;= ('Inputs and Results'!$C$14-'Inputs and Results'!$C$13)/('Inputs and Results'!$C$15-'Inputs and Results'!$C$13), 'Inputs and Results'!$C$13 + SQRT(E1230*('Inputs and Results'!$C$15-'Inputs and Results'!$C$13)*('Inputs and Results'!$C$14-'Inputs and Results'!$C$13)), 'Inputs and Results'!$C$15 - SQRT((1-E1230)*('Inputs and Results'!$C$15-'Inputs and Results'!$C$13)*('Inputs and Results'!$C$15-'Inputs and Results'!$C$14))))</f>
        <v>0.51128271960915095</v>
      </c>
      <c r="C1230" s="47">
        <f ca="1">IF('Inputs and Results'!$G$15='Inputs and Results'!$G$13, 'Inputs and Results'!$G$13, IF(F1230 &lt;= ('Inputs and Results'!$G$14-'Inputs and Results'!$G$13)/('Inputs and Results'!$G$15-'Inputs and Results'!$G$13), 'Inputs and Results'!$G$13 + SQRT(F1230*('Inputs and Results'!$G$15-'Inputs and Results'!$G$13)*('Inputs and Results'!$G$14-'Inputs and Results'!$G$13)), 'Inputs and Results'!$G$15 - SQRT((1-F1230)*('Inputs and Results'!$G$15-'Inputs and Results'!$G$13)*('Inputs and Results'!$G$15-'Inputs and Results'!$G$14))))</f>
        <v>469.64068504205886</v>
      </c>
      <c r="D1230">
        <f t="shared" ca="1" si="80"/>
        <v>240.11916668740855</v>
      </c>
      <c r="E1230">
        <f t="shared" ca="1" si="81"/>
        <v>0.31180958869821951</v>
      </c>
      <c r="F1230">
        <f t="shared" ca="1" si="81"/>
        <v>0.37114012533485985</v>
      </c>
    </row>
    <row r="1231" spans="1:6" ht="15.75" customHeight="1" x14ac:dyDescent="0.2">
      <c r="A1231">
        <v>1230</v>
      </c>
      <c r="B1231" s="47">
        <f ca="1">IF('Inputs and Results'!$C$15='Inputs and Results'!$C$13, 'Inputs and Results'!$C$13, IF(E1231 &lt;= ('Inputs and Results'!$C$14-'Inputs and Results'!$C$13)/('Inputs and Results'!$C$15-'Inputs and Results'!$C$13), 'Inputs and Results'!$C$13 + SQRT(E1231*('Inputs and Results'!$C$15-'Inputs and Results'!$C$13)*('Inputs and Results'!$C$14-'Inputs and Results'!$C$13)), 'Inputs and Results'!$C$15 - SQRT((1-E1231)*('Inputs and Results'!$C$15-'Inputs and Results'!$C$13)*('Inputs and Results'!$C$15-'Inputs and Results'!$C$14))))</f>
        <v>1.1293158376341701</v>
      </c>
      <c r="C1231" s="47">
        <f ca="1">IF('Inputs and Results'!$G$15='Inputs and Results'!$G$13, 'Inputs and Results'!$G$13, IF(F1231 &lt;= ('Inputs and Results'!$G$14-'Inputs and Results'!$G$13)/('Inputs and Results'!$G$15-'Inputs and Results'!$G$13), 'Inputs and Results'!$G$13 + SQRT(F1231*('Inputs and Results'!$G$15-'Inputs and Results'!$G$13)*('Inputs and Results'!$G$14-'Inputs and Results'!$G$13)), 'Inputs and Results'!$G$15 - SQRT((1-F1231)*('Inputs and Results'!$G$15-'Inputs and Results'!$G$13)*('Inputs and Results'!$G$15-'Inputs and Results'!$G$14))))</f>
        <v>636.54117759648238</v>
      </c>
      <c r="D1231">
        <f t="shared" ca="1" si="80"/>
        <v>718.85603316601248</v>
      </c>
      <c r="E1231">
        <f t="shared" ca="1" si="81"/>
        <v>0.61117119607485038</v>
      </c>
      <c r="F1231">
        <f t="shared" ca="1" si="81"/>
        <v>0.62571268714391459</v>
      </c>
    </row>
    <row r="1232" spans="1:6" ht="15.75" customHeight="1" x14ac:dyDescent="0.2">
      <c r="A1232">
        <v>1231</v>
      </c>
      <c r="B1232" s="47">
        <f ca="1">IF('Inputs and Results'!$C$15='Inputs and Results'!$C$13, 'Inputs and Results'!$C$13, IF(E1232 &lt;= ('Inputs and Results'!$C$14-'Inputs and Results'!$C$13)/('Inputs and Results'!$C$15-'Inputs and Results'!$C$13), 'Inputs and Results'!$C$13 + SQRT(E1232*('Inputs and Results'!$C$15-'Inputs and Results'!$C$13)*('Inputs and Results'!$C$14-'Inputs and Results'!$C$13)), 'Inputs and Results'!$C$15 - SQRT((1-E1232)*('Inputs and Results'!$C$15-'Inputs and Results'!$C$13)*('Inputs and Results'!$C$15-'Inputs and Results'!$C$14))))</f>
        <v>2.2289647104205352</v>
      </c>
      <c r="C1232" s="47">
        <f ca="1">IF('Inputs and Results'!$G$15='Inputs and Results'!$G$13, 'Inputs and Results'!$G$13, IF(F1232 &lt;= ('Inputs and Results'!$G$14-'Inputs and Results'!$G$13)/('Inputs and Results'!$G$15-'Inputs and Results'!$G$13), 'Inputs and Results'!$G$13 + SQRT(F1232*('Inputs and Results'!$G$15-'Inputs and Results'!$G$13)*('Inputs and Results'!$G$14-'Inputs and Results'!$G$13)), 'Inputs and Results'!$G$15 - SQRT((1-F1232)*('Inputs and Results'!$G$15-'Inputs and Results'!$G$13)*('Inputs and Results'!$G$15-'Inputs and Results'!$G$14))))</f>
        <v>453.28464268647724</v>
      </c>
      <c r="D1232">
        <f t="shared" ca="1" si="80"/>
        <v>1010.3554723237395</v>
      </c>
      <c r="E1232">
        <f t="shared" ca="1" si="81"/>
        <v>0.93394495358034568</v>
      </c>
      <c r="F1232">
        <f t="shared" ca="1" si="81"/>
        <v>0.34265871981210305</v>
      </c>
    </row>
    <row r="1233" spans="1:6" ht="15.75" customHeight="1" x14ac:dyDescent="0.2">
      <c r="A1233">
        <v>1232</v>
      </c>
      <c r="B1233" s="47">
        <f ca="1">IF('Inputs and Results'!$C$15='Inputs and Results'!$C$13, 'Inputs and Results'!$C$13, IF(E1233 &lt;= ('Inputs and Results'!$C$14-'Inputs and Results'!$C$13)/('Inputs and Results'!$C$15-'Inputs and Results'!$C$13), 'Inputs and Results'!$C$13 + SQRT(E1233*('Inputs and Results'!$C$15-'Inputs and Results'!$C$13)*('Inputs and Results'!$C$14-'Inputs and Results'!$C$13)), 'Inputs and Results'!$C$15 - SQRT((1-E1233)*('Inputs and Results'!$C$15-'Inputs and Results'!$C$13)*('Inputs and Results'!$C$15-'Inputs and Results'!$C$14))))</f>
        <v>0.58258487682819426</v>
      </c>
      <c r="C1233" s="47">
        <f ca="1">IF('Inputs and Results'!$G$15='Inputs and Results'!$G$13, 'Inputs and Results'!$G$13, IF(F1233 &lt;= ('Inputs and Results'!$G$14-'Inputs and Results'!$G$13)/('Inputs and Results'!$G$15-'Inputs and Results'!$G$13), 'Inputs and Results'!$G$13 + SQRT(F1233*('Inputs and Results'!$G$15-'Inputs and Results'!$G$13)*('Inputs and Results'!$G$14-'Inputs and Results'!$G$13)), 'Inputs and Results'!$G$15 - SQRT((1-F1233)*('Inputs and Results'!$G$15-'Inputs and Results'!$G$13)*('Inputs and Results'!$G$15-'Inputs and Results'!$G$14))))</f>
        <v>1102.5049899504136</v>
      </c>
      <c r="D1233">
        <f t="shared" ca="1" si="80"/>
        <v>642.30273377273124</v>
      </c>
      <c r="E1233">
        <f t="shared" ca="1" si="81"/>
        <v>0.35067823580669366</v>
      </c>
      <c r="F1233">
        <f t="shared" ca="1" si="81"/>
        <v>0.98879413163880436</v>
      </c>
    </row>
    <row r="1234" spans="1:6" ht="15.75" customHeight="1" x14ac:dyDescent="0.2">
      <c r="A1234">
        <v>1233</v>
      </c>
      <c r="B1234" s="47">
        <f ca="1">IF('Inputs and Results'!$C$15='Inputs and Results'!$C$13, 'Inputs and Results'!$C$13, IF(E1234 &lt;= ('Inputs and Results'!$C$14-'Inputs and Results'!$C$13)/('Inputs and Results'!$C$15-'Inputs and Results'!$C$13), 'Inputs and Results'!$C$13 + SQRT(E1234*('Inputs and Results'!$C$15-'Inputs and Results'!$C$13)*('Inputs and Results'!$C$14-'Inputs and Results'!$C$13)), 'Inputs and Results'!$C$15 - SQRT((1-E1234)*('Inputs and Results'!$C$15-'Inputs and Results'!$C$13)*('Inputs and Results'!$C$15-'Inputs and Results'!$C$14))))</f>
        <v>0.37351417993339986</v>
      </c>
      <c r="C1234" s="47">
        <f ca="1">IF('Inputs and Results'!$G$15='Inputs and Results'!$G$13, 'Inputs and Results'!$G$13, IF(F1234 &lt;= ('Inputs and Results'!$G$14-'Inputs and Results'!$G$13)/('Inputs and Results'!$G$15-'Inputs and Results'!$G$13), 'Inputs and Results'!$G$13 + SQRT(F1234*('Inputs and Results'!$G$15-'Inputs and Results'!$G$13)*('Inputs and Results'!$G$14-'Inputs and Results'!$G$13)), 'Inputs and Results'!$G$15 - SQRT((1-F1234)*('Inputs and Results'!$G$15-'Inputs and Results'!$G$13)*('Inputs and Results'!$G$15-'Inputs and Results'!$G$14))))</f>
        <v>311.67525176254765</v>
      </c>
      <c r="D1234">
        <f t="shared" ca="1" si="80"/>
        <v>116.41512606762392</v>
      </c>
      <c r="E1234">
        <f t="shared" ca="1" si="81"/>
        <v>0.23350802633211987</v>
      </c>
      <c r="F1234">
        <f t="shared" ca="1" si="81"/>
        <v>6.9697340341797864E-2</v>
      </c>
    </row>
    <row r="1235" spans="1:6" ht="15.75" customHeight="1" x14ac:dyDescent="0.2">
      <c r="A1235">
        <v>1234</v>
      </c>
      <c r="B1235" s="47">
        <f ca="1">IF('Inputs and Results'!$C$15='Inputs and Results'!$C$13, 'Inputs and Results'!$C$13, IF(E1235 &lt;= ('Inputs and Results'!$C$14-'Inputs and Results'!$C$13)/('Inputs and Results'!$C$15-'Inputs and Results'!$C$13), 'Inputs and Results'!$C$13 + SQRT(E1235*('Inputs and Results'!$C$15-'Inputs and Results'!$C$13)*('Inputs and Results'!$C$14-'Inputs and Results'!$C$13)), 'Inputs and Results'!$C$15 - SQRT((1-E1235)*('Inputs and Results'!$C$15-'Inputs and Results'!$C$13)*('Inputs and Results'!$C$15-'Inputs and Results'!$C$14))))</f>
        <v>0.29495072572856218</v>
      </c>
      <c r="C1235" s="47">
        <f ca="1">IF('Inputs and Results'!$G$15='Inputs and Results'!$G$13, 'Inputs and Results'!$G$13, IF(F1235 &lt;= ('Inputs and Results'!$G$14-'Inputs and Results'!$G$13)/('Inputs and Results'!$G$15-'Inputs and Results'!$G$13), 'Inputs and Results'!$G$13 + SQRT(F1235*('Inputs and Results'!$G$15-'Inputs and Results'!$G$13)*('Inputs and Results'!$G$14-'Inputs and Results'!$G$13)), 'Inputs and Results'!$G$15 - SQRT((1-F1235)*('Inputs and Results'!$G$15-'Inputs and Results'!$G$13)*('Inputs and Results'!$G$15-'Inputs and Results'!$G$14))))</f>
        <v>569.01778693067297</v>
      </c>
      <c r="D1235">
        <f t="shared" ca="1" si="80"/>
        <v>167.83220920766234</v>
      </c>
      <c r="E1235">
        <f t="shared" ca="1" si="81"/>
        <v>0.18696760264039647</v>
      </c>
      <c r="F1235">
        <f t="shared" ca="1" si="81"/>
        <v>0.53063038309882971</v>
      </c>
    </row>
    <row r="1236" spans="1:6" ht="15.75" customHeight="1" x14ac:dyDescent="0.2">
      <c r="A1236">
        <v>1235</v>
      </c>
      <c r="B1236" s="47">
        <f ca="1">IF('Inputs and Results'!$C$15='Inputs and Results'!$C$13, 'Inputs and Results'!$C$13, IF(E1236 &lt;= ('Inputs and Results'!$C$14-'Inputs and Results'!$C$13)/('Inputs and Results'!$C$15-'Inputs and Results'!$C$13), 'Inputs and Results'!$C$13 + SQRT(E1236*('Inputs and Results'!$C$15-'Inputs and Results'!$C$13)*('Inputs and Results'!$C$14-'Inputs and Results'!$C$13)), 'Inputs and Results'!$C$15 - SQRT((1-E1236)*('Inputs and Results'!$C$15-'Inputs and Results'!$C$13)*('Inputs and Results'!$C$15-'Inputs and Results'!$C$14))))</f>
        <v>2.2030796268283459</v>
      </c>
      <c r="C1236" s="47">
        <f ca="1">IF('Inputs and Results'!$G$15='Inputs and Results'!$G$13, 'Inputs and Results'!$G$13, IF(F1236 &lt;= ('Inputs and Results'!$G$14-'Inputs and Results'!$G$13)/('Inputs and Results'!$G$15-'Inputs and Results'!$G$13), 'Inputs and Results'!$G$13 + SQRT(F1236*('Inputs and Results'!$G$15-'Inputs and Results'!$G$13)*('Inputs and Results'!$G$14-'Inputs and Results'!$G$13)), 'Inputs and Results'!$G$15 - SQRT((1-F1236)*('Inputs and Results'!$G$15-'Inputs and Results'!$G$13)*('Inputs and Results'!$G$15-'Inputs and Results'!$G$14))))</f>
        <v>878.60957119935938</v>
      </c>
      <c r="D1236">
        <f t="shared" ca="1" si="80"/>
        <v>1935.6468462456976</v>
      </c>
      <c r="E1236">
        <f t="shared" ca="1" si="81"/>
        <v>0.9294353243137724</v>
      </c>
      <c r="F1236">
        <f t="shared" ca="1" si="81"/>
        <v>0.87822823027340147</v>
      </c>
    </row>
    <row r="1237" spans="1:6" ht="15.75" customHeight="1" x14ac:dyDescent="0.2">
      <c r="A1237">
        <v>1236</v>
      </c>
      <c r="B1237" s="47">
        <f ca="1">IF('Inputs and Results'!$C$15='Inputs and Results'!$C$13, 'Inputs and Results'!$C$13, IF(E1237 &lt;= ('Inputs and Results'!$C$14-'Inputs and Results'!$C$13)/('Inputs and Results'!$C$15-'Inputs and Results'!$C$13), 'Inputs and Results'!$C$13 + SQRT(E1237*('Inputs and Results'!$C$15-'Inputs and Results'!$C$13)*('Inputs and Results'!$C$14-'Inputs and Results'!$C$13)), 'Inputs and Results'!$C$15 - SQRT((1-E1237)*('Inputs and Results'!$C$15-'Inputs and Results'!$C$13)*('Inputs and Results'!$C$15-'Inputs and Results'!$C$14))))</f>
        <v>6.3154590751805184E-2</v>
      </c>
      <c r="C1237" s="47">
        <f ca="1">IF('Inputs and Results'!$G$15='Inputs and Results'!$G$13, 'Inputs and Results'!$G$13, IF(F1237 &lt;= ('Inputs and Results'!$G$14-'Inputs and Results'!$G$13)/('Inputs and Results'!$G$15-'Inputs and Results'!$G$13), 'Inputs and Results'!$G$13 + SQRT(F1237*('Inputs and Results'!$G$15-'Inputs and Results'!$G$13)*('Inputs and Results'!$G$14-'Inputs and Results'!$G$13)), 'Inputs and Results'!$G$15 - SQRT((1-F1237)*('Inputs and Results'!$G$15-'Inputs and Results'!$G$13)*('Inputs and Results'!$G$15-'Inputs and Results'!$G$14))))</f>
        <v>407.75367727801506</v>
      </c>
      <c r="D1237">
        <f t="shared" ca="1" si="80"/>
        <v>25.751516616036685</v>
      </c>
      <c r="E1237">
        <f t="shared" ca="1" si="81"/>
        <v>4.1659893575311302E-2</v>
      </c>
      <c r="F1237">
        <f t="shared" ca="1" si="81"/>
        <v>0.26005199481455443</v>
      </c>
    </row>
    <row r="1238" spans="1:6" ht="15.75" customHeight="1" x14ac:dyDescent="0.2">
      <c r="A1238">
        <v>1237</v>
      </c>
      <c r="B1238" s="47">
        <f ca="1">IF('Inputs and Results'!$C$15='Inputs and Results'!$C$13, 'Inputs and Results'!$C$13, IF(E1238 &lt;= ('Inputs and Results'!$C$14-'Inputs and Results'!$C$13)/('Inputs and Results'!$C$15-'Inputs and Results'!$C$13), 'Inputs and Results'!$C$13 + SQRT(E1238*('Inputs and Results'!$C$15-'Inputs and Results'!$C$13)*('Inputs and Results'!$C$14-'Inputs and Results'!$C$13)), 'Inputs and Results'!$C$15 - SQRT((1-E1238)*('Inputs and Results'!$C$15-'Inputs and Results'!$C$13)*('Inputs and Results'!$C$15-'Inputs and Results'!$C$14))))</f>
        <v>0.81886979597131448</v>
      </c>
      <c r="C1238" s="47">
        <f ca="1">IF('Inputs and Results'!$G$15='Inputs and Results'!$G$13, 'Inputs and Results'!$G$13, IF(F1238 &lt;= ('Inputs and Results'!$G$14-'Inputs and Results'!$G$13)/('Inputs and Results'!$G$15-'Inputs and Results'!$G$13), 'Inputs and Results'!$G$13 + SQRT(F1238*('Inputs and Results'!$G$15-'Inputs and Results'!$G$13)*('Inputs and Results'!$G$14-'Inputs and Results'!$G$13)), 'Inputs and Results'!$G$15 - SQRT((1-F1238)*('Inputs and Results'!$G$15-'Inputs and Results'!$G$13)*('Inputs and Results'!$G$15-'Inputs and Results'!$G$14))))</f>
        <v>913.12645286133011</v>
      </c>
      <c r="D1238">
        <f t="shared" ca="1" si="80"/>
        <v>747.73167215056753</v>
      </c>
      <c r="E1238">
        <f t="shared" ca="1" si="81"/>
        <v>0.47140789256375393</v>
      </c>
      <c r="F1238">
        <f t="shared" ca="1" si="81"/>
        <v>0.90297989362937814</v>
      </c>
    </row>
    <row r="1239" spans="1:6" ht="15.75" customHeight="1" x14ac:dyDescent="0.2">
      <c r="A1239">
        <v>1238</v>
      </c>
      <c r="B1239" s="47">
        <f ca="1">IF('Inputs and Results'!$C$15='Inputs and Results'!$C$13, 'Inputs and Results'!$C$13, IF(E1239 &lt;= ('Inputs and Results'!$C$14-'Inputs and Results'!$C$13)/('Inputs and Results'!$C$15-'Inputs and Results'!$C$13), 'Inputs and Results'!$C$13 + SQRT(E1239*('Inputs and Results'!$C$15-'Inputs and Results'!$C$13)*('Inputs and Results'!$C$14-'Inputs and Results'!$C$13)), 'Inputs and Results'!$C$15 - SQRT((1-E1239)*('Inputs and Results'!$C$15-'Inputs and Results'!$C$13)*('Inputs and Results'!$C$15-'Inputs and Results'!$C$14))))</f>
        <v>0.67666923567812809</v>
      </c>
      <c r="C1239" s="47">
        <f ca="1">IF('Inputs and Results'!$G$15='Inputs and Results'!$G$13, 'Inputs and Results'!$G$13, IF(F1239 &lt;= ('Inputs and Results'!$G$14-'Inputs and Results'!$G$13)/('Inputs and Results'!$G$15-'Inputs and Results'!$G$13), 'Inputs and Results'!$G$13 + SQRT(F1239*('Inputs and Results'!$G$15-'Inputs and Results'!$G$13)*('Inputs and Results'!$G$14-'Inputs and Results'!$G$13)), 'Inputs and Results'!$G$15 - SQRT((1-F1239)*('Inputs and Results'!$G$15-'Inputs and Results'!$G$13)*('Inputs and Results'!$G$15-'Inputs and Results'!$G$14))))</f>
        <v>462.39524599732761</v>
      </c>
      <c r="D1239">
        <f t="shared" ca="1" si="80"/>
        <v>312.88863769021168</v>
      </c>
      <c r="E1239">
        <f t="shared" ca="1" si="81"/>
        <v>0.40023712883950524</v>
      </c>
      <c r="F1239">
        <f t="shared" ca="1" si="81"/>
        <v>0.3586011839473181</v>
      </c>
    </row>
    <row r="1240" spans="1:6" ht="15.75" customHeight="1" x14ac:dyDescent="0.2">
      <c r="A1240">
        <v>1239</v>
      </c>
      <c r="B1240" s="47">
        <f ca="1">IF('Inputs and Results'!$C$15='Inputs and Results'!$C$13, 'Inputs and Results'!$C$13, IF(E1240 &lt;= ('Inputs and Results'!$C$14-'Inputs and Results'!$C$13)/('Inputs and Results'!$C$15-'Inputs and Results'!$C$13), 'Inputs and Results'!$C$13 + SQRT(E1240*('Inputs and Results'!$C$15-'Inputs and Results'!$C$13)*('Inputs and Results'!$C$14-'Inputs and Results'!$C$13)), 'Inputs and Results'!$C$15 - SQRT((1-E1240)*('Inputs and Results'!$C$15-'Inputs and Results'!$C$13)*('Inputs and Results'!$C$15-'Inputs and Results'!$C$14))))</f>
        <v>0.49355001031113277</v>
      </c>
      <c r="C1240" s="47">
        <f ca="1">IF('Inputs and Results'!$G$15='Inputs and Results'!$G$13, 'Inputs and Results'!$G$13, IF(F1240 &lt;= ('Inputs and Results'!$G$14-'Inputs and Results'!$G$13)/('Inputs and Results'!$G$15-'Inputs and Results'!$G$13), 'Inputs and Results'!$G$13 + SQRT(F1240*('Inputs and Results'!$G$15-'Inputs and Results'!$G$13)*('Inputs and Results'!$G$14-'Inputs and Results'!$G$13)), 'Inputs and Results'!$G$15 - SQRT((1-F1240)*('Inputs and Results'!$G$15-'Inputs and Results'!$G$13)*('Inputs and Results'!$G$15-'Inputs and Results'!$G$14))))</f>
        <v>307.49269057869981</v>
      </c>
      <c r="D1240">
        <f t="shared" ca="1" si="80"/>
        <v>151.76302060571524</v>
      </c>
      <c r="E1240">
        <f t="shared" ca="1" si="81"/>
        <v>0.30196760546540846</v>
      </c>
      <c r="F1240">
        <f t="shared" ca="1" si="81"/>
        <v>6.0916299294129339E-2</v>
      </c>
    </row>
    <row r="1241" spans="1:6" ht="15.75" customHeight="1" x14ac:dyDescent="0.2">
      <c r="A1241">
        <v>1240</v>
      </c>
      <c r="B1241" s="47">
        <f ca="1">IF('Inputs and Results'!$C$15='Inputs and Results'!$C$13, 'Inputs and Results'!$C$13, IF(E1241 &lt;= ('Inputs and Results'!$C$14-'Inputs and Results'!$C$13)/('Inputs and Results'!$C$15-'Inputs and Results'!$C$13), 'Inputs and Results'!$C$13 + SQRT(E1241*('Inputs and Results'!$C$15-'Inputs and Results'!$C$13)*('Inputs and Results'!$C$14-'Inputs and Results'!$C$13)), 'Inputs and Results'!$C$15 - SQRT((1-E1241)*('Inputs and Results'!$C$15-'Inputs and Results'!$C$13)*('Inputs and Results'!$C$15-'Inputs and Results'!$C$14))))</f>
        <v>0.27531010464932804</v>
      </c>
      <c r="C1241" s="47">
        <f ca="1">IF('Inputs and Results'!$G$15='Inputs and Results'!$G$13, 'Inputs and Results'!$G$13, IF(F1241 &lt;= ('Inputs and Results'!$G$14-'Inputs and Results'!$G$13)/('Inputs and Results'!$G$15-'Inputs and Results'!$G$13), 'Inputs and Results'!$G$13 + SQRT(F1241*('Inputs and Results'!$G$15-'Inputs and Results'!$G$13)*('Inputs and Results'!$G$14-'Inputs and Results'!$G$13)), 'Inputs and Results'!$G$15 - SQRT((1-F1241)*('Inputs and Results'!$G$15-'Inputs and Results'!$G$13)*('Inputs and Results'!$G$15-'Inputs and Results'!$G$14))))</f>
        <v>630.28645077400665</v>
      </c>
      <c r="D1241">
        <f t="shared" ca="1" si="80"/>
        <v>173.52422872164533</v>
      </c>
      <c r="E1241">
        <f t="shared" ca="1" si="81"/>
        <v>0.17511833046377157</v>
      </c>
      <c r="F1241">
        <f t="shared" ca="1" si="81"/>
        <v>0.61735694434520572</v>
      </c>
    </row>
    <row r="1242" spans="1:6" ht="15.75" customHeight="1" x14ac:dyDescent="0.2">
      <c r="A1242">
        <v>1241</v>
      </c>
      <c r="B1242" s="47">
        <f ca="1">IF('Inputs and Results'!$C$15='Inputs and Results'!$C$13, 'Inputs and Results'!$C$13, IF(E1242 &lt;= ('Inputs and Results'!$C$14-'Inputs and Results'!$C$13)/('Inputs and Results'!$C$15-'Inputs and Results'!$C$13), 'Inputs and Results'!$C$13 + SQRT(E1242*('Inputs and Results'!$C$15-'Inputs and Results'!$C$13)*('Inputs and Results'!$C$14-'Inputs and Results'!$C$13)), 'Inputs and Results'!$C$15 - SQRT((1-E1242)*('Inputs and Results'!$C$15-'Inputs and Results'!$C$13)*('Inputs and Results'!$C$15-'Inputs and Results'!$C$14))))</f>
        <v>0.78131614103236968</v>
      </c>
      <c r="C1242" s="47">
        <f ca="1">IF('Inputs and Results'!$G$15='Inputs and Results'!$G$13, 'Inputs and Results'!$G$13, IF(F1242 &lt;= ('Inputs and Results'!$G$14-'Inputs and Results'!$G$13)/('Inputs and Results'!$G$15-'Inputs and Results'!$G$13), 'Inputs and Results'!$G$13 + SQRT(F1242*('Inputs and Results'!$G$15-'Inputs and Results'!$G$13)*('Inputs and Results'!$G$14-'Inputs and Results'!$G$13)), 'Inputs and Results'!$G$15 - SQRT((1-F1242)*('Inputs and Results'!$G$15-'Inputs and Results'!$G$13)*('Inputs and Results'!$G$15-'Inputs and Results'!$G$14))))</f>
        <v>521.49733834864446</v>
      </c>
      <c r="D1242">
        <f t="shared" ca="1" si="80"/>
        <v>407.45428795721489</v>
      </c>
      <c r="E1242">
        <f t="shared" ref="E1242:F1261" ca="1" si="82">RAND()</f>
        <v>0.45304910377294494</v>
      </c>
      <c r="F1242">
        <f t="shared" ca="1" si="82"/>
        <v>0.45726997177927742</v>
      </c>
    </row>
    <row r="1243" spans="1:6" ht="15.75" customHeight="1" x14ac:dyDescent="0.2">
      <c r="A1243">
        <v>1242</v>
      </c>
      <c r="B1243" s="47">
        <f ca="1">IF('Inputs and Results'!$C$15='Inputs and Results'!$C$13, 'Inputs and Results'!$C$13, IF(E1243 &lt;= ('Inputs and Results'!$C$14-'Inputs and Results'!$C$13)/('Inputs and Results'!$C$15-'Inputs and Results'!$C$13), 'Inputs and Results'!$C$13 + SQRT(E1243*('Inputs and Results'!$C$15-'Inputs and Results'!$C$13)*('Inputs and Results'!$C$14-'Inputs and Results'!$C$13)), 'Inputs and Results'!$C$15 - SQRT((1-E1243)*('Inputs and Results'!$C$15-'Inputs and Results'!$C$13)*('Inputs and Results'!$C$15-'Inputs and Results'!$C$14))))</f>
        <v>0.53626189027454796</v>
      </c>
      <c r="C1243" s="47">
        <f ca="1">IF('Inputs and Results'!$G$15='Inputs and Results'!$G$13, 'Inputs and Results'!$G$13, IF(F1243 &lt;= ('Inputs and Results'!$G$14-'Inputs and Results'!$G$13)/('Inputs and Results'!$G$15-'Inputs and Results'!$G$13), 'Inputs and Results'!$G$13 + SQRT(F1243*('Inputs and Results'!$G$15-'Inputs and Results'!$G$13)*('Inputs and Results'!$G$14-'Inputs and Results'!$G$13)), 'Inputs and Results'!$G$15 - SQRT((1-F1243)*('Inputs and Results'!$G$15-'Inputs and Results'!$G$13)*('Inputs and Results'!$G$15-'Inputs and Results'!$G$14))))</f>
        <v>644.61638983428543</v>
      </c>
      <c r="D1243">
        <f t="shared" ca="1" si="80"/>
        <v>345.6832037144888</v>
      </c>
      <c r="E1243">
        <f t="shared" ca="1" si="82"/>
        <v>0.32555494740960622</v>
      </c>
      <c r="F1243">
        <f t="shared" ca="1" si="82"/>
        <v>0.63636401159493305</v>
      </c>
    </row>
    <row r="1244" spans="1:6" ht="15.75" customHeight="1" x14ac:dyDescent="0.2">
      <c r="A1244">
        <v>1243</v>
      </c>
      <c r="B1244" s="47">
        <f ca="1">IF('Inputs and Results'!$C$15='Inputs and Results'!$C$13, 'Inputs and Results'!$C$13, IF(E1244 &lt;= ('Inputs and Results'!$C$14-'Inputs and Results'!$C$13)/('Inputs and Results'!$C$15-'Inputs and Results'!$C$13), 'Inputs and Results'!$C$13 + SQRT(E1244*('Inputs and Results'!$C$15-'Inputs and Results'!$C$13)*('Inputs and Results'!$C$14-'Inputs and Results'!$C$13)), 'Inputs and Results'!$C$15 - SQRT((1-E1244)*('Inputs and Results'!$C$15-'Inputs and Results'!$C$13)*('Inputs and Results'!$C$15-'Inputs and Results'!$C$14))))</f>
        <v>0.90212686007867271</v>
      </c>
      <c r="C1244" s="47">
        <f ca="1">IF('Inputs and Results'!$G$15='Inputs and Results'!$G$13, 'Inputs and Results'!$G$13, IF(F1244 &lt;= ('Inputs and Results'!$G$14-'Inputs and Results'!$G$13)/('Inputs and Results'!$G$15-'Inputs and Results'!$G$13), 'Inputs and Results'!$G$13 + SQRT(F1244*('Inputs and Results'!$G$15-'Inputs and Results'!$G$13)*('Inputs and Results'!$G$14-'Inputs and Results'!$G$13)), 'Inputs and Results'!$G$15 - SQRT((1-F1244)*('Inputs and Results'!$G$15-'Inputs and Results'!$G$13)*('Inputs and Results'!$G$15-'Inputs and Results'!$G$14))))</f>
        <v>515.84732071703866</v>
      </c>
      <c r="D1244">
        <f t="shared" ca="1" si="80"/>
        <v>465.35972371845816</v>
      </c>
      <c r="E1244">
        <f t="shared" ca="1" si="82"/>
        <v>0.51099203208851474</v>
      </c>
      <c r="F1244">
        <f t="shared" ca="1" si="82"/>
        <v>0.44819351037021959</v>
      </c>
    </row>
    <row r="1245" spans="1:6" ht="15.75" customHeight="1" x14ac:dyDescent="0.2">
      <c r="A1245">
        <v>1244</v>
      </c>
      <c r="B1245" s="47">
        <f ca="1">IF('Inputs and Results'!$C$15='Inputs and Results'!$C$13, 'Inputs and Results'!$C$13, IF(E1245 &lt;= ('Inputs and Results'!$C$14-'Inputs and Results'!$C$13)/('Inputs and Results'!$C$15-'Inputs and Results'!$C$13), 'Inputs and Results'!$C$13 + SQRT(E1245*('Inputs and Results'!$C$15-'Inputs and Results'!$C$13)*('Inputs and Results'!$C$14-'Inputs and Results'!$C$13)), 'Inputs and Results'!$C$15 - SQRT((1-E1245)*('Inputs and Results'!$C$15-'Inputs and Results'!$C$13)*('Inputs and Results'!$C$15-'Inputs and Results'!$C$14))))</f>
        <v>0.12322444495584639</v>
      </c>
      <c r="C1245" s="47">
        <f ca="1">IF('Inputs and Results'!$G$15='Inputs and Results'!$G$13, 'Inputs and Results'!$G$13, IF(F1245 &lt;= ('Inputs and Results'!$G$14-'Inputs and Results'!$G$13)/('Inputs and Results'!$G$15-'Inputs and Results'!$G$13), 'Inputs and Results'!$G$13 + SQRT(F1245*('Inputs and Results'!$G$15-'Inputs and Results'!$G$13)*('Inputs and Results'!$G$14-'Inputs and Results'!$G$13)), 'Inputs and Results'!$G$15 - SQRT((1-F1245)*('Inputs and Results'!$G$15-'Inputs and Results'!$G$13)*('Inputs and Results'!$G$15-'Inputs and Results'!$G$14))))</f>
        <v>693.67503277657113</v>
      </c>
      <c r="D1245">
        <f t="shared" ca="1" si="80"/>
        <v>85.477720893621523</v>
      </c>
      <c r="E1245">
        <f t="shared" ca="1" si="82"/>
        <v>8.046248954448898E-2</v>
      </c>
      <c r="F1245">
        <f t="shared" ca="1" si="82"/>
        <v>0.69776870908880106</v>
      </c>
    </row>
    <row r="1246" spans="1:6" ht="15.75" customHeight="1" x14ac:dyDescent="0.2">
      <c r="A1246">
        <v>1245</v>
      </c>
      <c r="B1246" s="47">
        <f ca="1">IF('Inputs and Results'!$C$15='Inputs and Results'!$C$13, 'Inputs and Results'!$C$13, IF(E1246 &lt;= ('Inputs and Results'!$C$14-'Inputs and Results'!$C$13)/('Inputs and Results'!$C$15-'Inputs and Results'!$C$13), 'Inputs and Results'!$C$13 + SQRT(E1246*('Inputs and Results'!$C$15-'Inputs and Results'!$C$13)*('Inputs and Results'!$C$14-'Inputs and Results'!$C$13)), 'Inputs and Results'!$C$15 - SQRT((1-E1246)*('Inputs and Results'!$C$15-'Inputs and Results'!$C$13)*('Inputs and Results'!$C$15-'Inputs and Results'!$C$14))))</f>
        <v>1.0354667834870539</v>
      </c>
      <c r="C1246" s="47">
        <f ca="1">IF('Inputs and Results'!$G$15='Inputs and Results'!$G$13, 'Inputs and Results'!$G$13, IF(F1246 &lt;= ('Inputs and Results'!$G$14-'Inputs and Results'!$G$13)/('Inputs and Results'!$G$15-'Inputs and Results'!$G$13), 'Inputs and Results'!$G$13 + SQRT(F1246*('Inputs and Results'!$G$15-'Inputs and Results'!$G$13)*('Inputs and Results'!$G$14-'Inputs and Results'!$G$13)), 'Inputs and Results'!$G$15 - SQRT((1-F1246)*('Inputs and Results'!$G$15-'Inputs and Results'!$G$13)*('Inputs and Results'!$G$15-'Inputs and Results'!$G$14))))</f>
        <v>500.02465270162361</v>
      </c>
      <c r="D1246">
        <f t="shared" ca="1" si="80"/>
        <v>517.75891879718142</v>
      </c>
      <c r="E1246">
        <f t="shared" ca="1" si="82"/>
        <v>0.57117880457969983</v>
      </c>
      <c r="F1246">
        <f t="shared" ca="1" si="82"/>
        <v>0.42237467084769231</v>
      </c>
    </row>
    <row r="1247" spans="1:6" ht="15.75" customHeight="1" x14ac:dyDescent="0.2">
      <c r="A1247">
        <v>1246</v>
      </c>
      <c r="B1247" s="47">
        <f ca="1">IF('Inputs and Results'!$C$15='Inputs and Results'!$C$13, 'Inputs and Results'!$C$13, IF(E1247 &lt;= ('Inputs and Results'!$C$14-'Inputs and Results'!$C$13)/('Inputs and Results'!$C$15-'Inputs and Results'!$C$13), 'Inputs and Results'!$C$13 + SQRT(E1247*('Inputs and Results'!$C$15-'Inputs and Results'!$C$13)*('Inputs and Results'!$C$14-'Inputs and Results'!$C$13)), 'Inputs and Results'!$C$15 - SQRT((1-E1247)*('Inputs and Results'!$C$15-'Inputs and Results'!$C$13)*('Inputs and Results'!$C$15-'Inputs and Results'!$C$14))))</f>
        <v>3.3667853011192683E-2</v>
      </c>
      <c r="C1247" s="47">
        <f ca="1">IF('Inputs and Results'!$G$15='Inputs and Results'!$G$13, 'Inputs and Results'!$G$13, IF(F1247 &lt;= ('Inputs and Results'!$G$14-'Inputs and Results'!$G$13)/('Inputs and Results'!$G$15-'Inputs and Results'!$G$13), 'Inputs and Results'!$G$13 + SQRT(F1247*('Inputs and Results'!$G$15-'Inputs and Results'!$G$13)*('Inputs and Results'!$G$14-'Inputs and Results'!$G$13)), 'Inputs and Results'!$G$15 - SQRT((1-F1247)*('Inputs and Results'!$G$15-'Inputs and Results'!$G$13)*('Inputs and Results'!$G$15-'Inputs and Results'!$G$14))))</f>
        <v>455.63414013843544</v>
      </c>
      <c r="D1247">
        <f t="shared" ca="1" si="80"/>
        <v>15.340223257062013</v>
      </c>
      <c r="E1247">
        <f t="shared" ca="1" si="82"/>
        <v>2.2319288193419107E-2</v>
      </c>
      <c r="F1247">
        <f t="shared" ca="1" si="82"/>
        <v>0.34678878605555918</v>
      </c>
    </row>
    <row r="1248" spans="1:6" ht="15.75" customHeight="1" x14ac:dyDescent="0.2">
      <c r="A1248">
        <v>1247</v>
      </c>
      <c r="B1248" s="47">
        <f ca="1">IF('Inputs and Results'!$C$15='Inputs and Results'!$C$13, 'Inputs and Results'!$C$13, IF(E1248 &lt;= ('Inputs and Results'!$C$14-'Inputs and Results'!$C$13)/('Inputs and Results'!$C$15-'Inputs and Results'!$C$13), 'Inputs and Results'!$C$13 + SQRT(E1248*('Inputs and Results'!$C$15-'Inputs and Results'!$C$13)*('Inputs and Results'!$C$14-'Inputs and Results'!$C$13)), 'Inputs and Results'!$C$15 - SQRT((1-E1248)*('Inputs and Results'!$C$15-'Inputs and Results'!$C$13)*('Inputs and Results'!$C$15-'Inputs and Results'!$C$14))))</f>
        <v>1.2322556660127131</v>
      </c>
      <c r="C1248" s="47">
        <f ca="1">IF('Inputs and Results'!$G$15='Inputs and Results'!$G$13, 'Inputs and Results'!$G$13, IF(F1248 &lt;= ('Inputs and Results'!$G$14-'Inputs and Results'!$G$13)/('Inputs and Results'!$G$15-'Inputs and Results'!$G$13), 'Inputs and Results'!$G$13 + SQRT(F1248*('Inputs and Results'!$G$15-'Inputs and Results'!$G$13)*('Inputs and Results'!$G$14-'Inputs and Results'!$G$13)), 'Inputs and Results'!$G$15 - SQRT((1-F1248)*('Inputs and Results'!$G$15-'Inputs and Results'!$G$13)*('Inputs and Results'!$G$15-'Inputs and Results'!$G$14))))</f>
        <v>497.75946425102268</v>
      </c>
      <c r="D1248">
        <f t="shared" ca="1" si="80"/>
        <v>613.36692013477523</v>
      </c>
      <c r="E1248">
        <f t="shared" ca="1" si="82"/>
        <v>0.65278666329509372</v>
      </c>
      <c r="F1248">
        <f t="shared" ca="1" si="82"/>
        <v>0.41863011803365946</v>
      </c>
    </row>
    <row r="1249" spans="1:6" ht="15.75" customHeight="1" x14ac:dyDescent="0.2">
      <c r="A1249">
        <v>1248</v>
      </c>
      <c r="B1249" s="47">
        <f ca="1">IF('Inputs and Results'!$C$15='Inputs and Results'!$C$13, 'Inputs and Results'!$C$13, IF(E1249 &lt;= ('Inputs and Results'!$C$14-'Inputs and Results'!$C$13)/('Inputs and Results'!$C$15-'Inputs and Results'!$C$13), 'Inputs and Results'!$C$13 + SQRT(E1249*('Inputs and Results'!$C$15-'Inputs and Results'!$C$13)*('Inputs and Results'!$C$14-'Inputs and Results'!$C$13)), 'Inputs and Results'!$C$15 - SQRT((1-E1249)*('Inputs and Results'!$C$15-'Inputs and Results'!$C$13)*('Inputs and Results'!$C$15-'Inputs and Results'!$C$14))))</f>
        <v>0.97304267284009693</v>
      </c>
      <c r="C1249" s="47">
        <f ca="1">IF('Inputs and Results'!$G$15='Inputs and Results'!$G$13, 'Inputs and Results'!$G$13, IF(F1249 &lt;= ('Inputs and Results'!$G$14-'Inputs and Results'!$G$13)/('Inputs and Results'!$G$15-'Inputs and Results'!$G$13), 'Inputs and Results'!$G$13 + SQRT(F1249*('Inputs and Results'!$G$15-'Inputs and Results'!$G$13)*('Inputs and Results'!$G$14-'Inputs and Results'!$G$13)), 'Inputs and Results'!$G$15 - SQRT((1-F1249)*('Inputs and Results'!$G$15-'Inputs and Results'!$G$13)*('Inputs and Results'!$G$15-'Inputs and Results'!$G$14))))</f>
        <v>446.8682176097908</v>
      </c>
      <c r="D1249">
        <f t="shared" ca="1" si="80"/>
        <v>434.82184487032094</v>
      </c>
      <c r="E1249">
        <f t="shared" ca="1" si="82"/>
        <v>0.54349377709697566</v>
      </c>
      <c r="F1249">
        <f t="shared" ca="1" si="82"/>
        <v>0.33131329227630668</v>
      </c>
    </row>
    <row r="1250" spans="1:6" ht="15.75" customHeight="1" x14ac:dyDescent="0.2">
      <c r="A1250">
        <v>1249</v>
      </c>
      <c r="B1250" s="47">
        <f ca="1">IF('Inputs and Results'!$C$15='Inputs and Results'!$C$13, 'Inputs and Results'!$C$13, IF(E1250 &lt;= ('Inputs and Results'!$C$14-'Inputs and Results'!$C$13)/('Inputs and Results'!$C$15-'Inputs and Results'!$C$13), 'Inputs and Results'!$C$13 + SQRT(E1250*('Inputs and Results'!$C$15-'Inputs and Results'!$C$13)*('Inputs and Results'!$C$14-'Inputs and Results'!$C$13)), 'Inputs and Results'!$C$15 - SQRT((1-E1250)*('Inputs and Results'!$C$15-'Inputs and Results'!$C$13)*('Inputs and Results'!$C$15-'Inputs and Results'!$C$14))))</f>
        <v>0.33396329317014484</v>
      </c>
      <c r="C1250" s="47">
        <f ca="1">IF('Inputs and Results'!$G$15='Inputs and Results'!$G$13, 'Inputs and Results'!$G$13, IF(F1250 &lt;= ('Inputs and Results'!$G$14-'Inputs and Results'!$G$13)/('Inputs and Results'!$G$15-'Inputs and Results'!$G$13), 'Inputs and Results'!$G$13 + SQRT(F1250*('Inputs and Results'!$G$15-'Inputs and Results'!$G$13)*('Inputs and Results'!$G$14-'Inputs and Results'!$G$13)), 'Inputs and Results'!$G$15 - SQRT((1-F1250)*('Inputs and Results'!$G$15-'Inputs and Results'!$G$13)*('Inputs and Results'!$G$15-'Inputs and Results'!$G$14))))</f>
        <v>663.85581349518918</v>
      </c>
      <c r="D1250">
        <f t="shared" ca="1" si="80"/>
        <v>221.70347366499885</v>
      </c>
      <c r="E1250">
        <f t="shared" ca="1" si="82"/>
        <v>0.21024980864842457</v>
      </c>
      <c r="F1250">
        <f t="shared" ca="1" si="82"/>
        <v>0.66112155776140813</v>
      </c>
    </row>
    <row r="1251" spans="1:6" ht="15.75" customHeight="1" x14ac:dyDescent="0.2">
      <c r="A1251">
        <v>1250</v>
      </c>
      <c r="B1251" s="47">
        <f ca="1">IF('Inputs and Results'!$C$15='Inputs and Results'!$C$13, 'Inputs and Results'!$C$13, IF(E1251 &lt;= ('Inputs and Results'!$C$14-'Inputs and Results'!$C$13)/('Inputs and Results'!$C$15-'Inputs and Results'!$C$13), 'Inputs and Results'!$C$13 + SQRT(E1251*('Inputs and Results'!$C$15-'Inputs and Results'!$C$13)*('Inputs and Results'!$C$14-'Inputs and Results'!$C$13)), 'Inputs and Results'!$C$15 - SQRT((1-E1251)*('Inputs and Results'!$C$15-'Inputs and Results'!$C$13)*('Inputs and Results'!$C$15-'Inputs and Results'!$C$14))))</f>
        <v>0.76253716255868609</v>
      </c>
      <c r="C1251" s="47">
        <f ca="1">IF('Inputs and Results'!$G$15='Inputs and Results'!$G$13, 'Inputs and Results'!$G$13, IF(F1251 &lt;= ('Inputs and Results'!$G$14-'Inputs and Results'!$G$13)/('Inputs and Results'!$G$15-'Inputs and Results'!$G$13), 'Inputs and Results'!$G$13 + SQRT(F1251*('Inputs and Results'!$G$15-'Inputs and Results'!$G$13)*('Inputs and Results'!$G$14-'Inputs and Results'!$G$13)), 'Inputs and Results'!$G$15 - SQRT((1-F1251)*('Inputs and Results'!$G$15-'Inputs and Results'!$G$13)*('Inputs and Results'!$G$15-'Inputs and Results'!$G$14))))</f>
        <v>533.68582352258682</v>
      </c>
      <c r="D1251">
        <f t="shared" ca="1" si="80"/>
        <v>406.95527356670902</v>
      </c>
      <c r="E1251">
        <f t="shared" ca="1" si="82"/>
        <v>0.44375111678545154</v>
      </c>
      <c r="F1251">
        <f t="shared" ca="1" si="82"/>
        <v>0.47659381971070325</v>
      </c>
    </row>
    <row r="1252" spans="1:6" ht="15.75" customHeight="1" x14ac:dyDescent="0.2">
      <c r="A1252">
        <v>1251</v>
      </c>
      <c r="B1252" s="47">
        <f ca="1">IF('Inputs and Results'!$C$15='Inputs and Results'!$C$13, 'Inputs and Results'!$C$13, IF(E1252 &lt;= ('Inputs and Results'!$C$14-'Inputs and Results'!$C$13)/('Inputs and Results'!$C$15-'Inputs and Results'!$C$13), 'Inputs and Results'!$C$13 + SQRT(E1252*('Inputs and Results'!$C$15-'Inputs and Results'!$C$13)*('Inputs and Results'!$C$14-'Inputs and Results'!$C$13)), 'Inputs and Results'!$C$15 - SQRT((1-E1252)*('Inputs and Results'!$C$15-'Inputs and Results'!$C$13)*('Inputs and Results'!$C$15-'Inputs and Results'!$C$14))))</f>
        <v>1.5600544593972674</v>
      </c>
      <c r="C1252" s="47">
        <f ca="1">IF('Inputs and Results'!$G$15='Inputs and Results'!$G$13, 'Inputs and Results'!$G$13, IF(F1252 &lt;= ('Inputs and Results'!$G$14-'Inputs and Results'!$G$13)/('Inputs and Results'!$G$15-'Inputs and Results'!$G$13), 'Inputs and Results'!$G$13 + SQRT(F1252*('Inputs and Results'!$G$15-'Inputs and Results'!$G$13)*('Inputs and Results'!$G$14-'Inputs and Results'!$G$13)), 'Inputs and Results'!$G$15 - SQRT((1-F1252)*('Inputs and Results'!$G$15-'Inputs and Results'!$G$13)*('Inputs and Results'!$G$15-'Inputs and Results'!$G$14))))</f>
        <v>352.97213225414373</v>
      </c>
      <c r="D1252">
        <f t="shared" ca="1" si="80"/>
        <v>550.65574896603891</v>
      </c>
      <c r="E1252">
        <f t="shared" ca="1" si="82"/>
        <v>0.76961742667758937</v>
      </c>
      <c r="F1252">
        <f t="shared" ca="1" si="82"/>
        <v>0.15418352951803593</v>
      </c>
    </row>
    <row r="1253" spans="1:6" ht="15.75" customHeight="1" x14ac:dyDescent="0.2">
      <c r="A1253">
        <v>1252</v>
      </c>
      <c r="B1253" s="47">
        <f ca="1">IF('Inputs and Results'!$C$15='Inputs and Results'!$C$13, 'Inputs and Results'!$C$13, IF(E1253 &lt;= ('Inputs and Results'!$C$14-'Inputs and Results'!$C$13)/('Inputs and Results'!$C$15-'Inputs and Results'!$C$13), 'Inputs and Results'!$C$13 + SQRT(E1253*('Inputs and Results'!$C$15-'Inputs and Results'!$C$13)*('Inputs and Results'!$C$14-'Inputs and Results'!$C$13)), 'Inputs and Results'!$C$15 - SQRT((1-E1253)*('Inputs and Results'!$C$15-'Inputs and Results'!$C$13)*('Inputs and Results'!$C$15-'Inputs and Results'!$C$14))))</f>
        <v>0.67461745612179724</v>
      </c>
      <c r="C1253" s="47">
        <f ca="1">IF('Inputs and Results'!$G$15='Inputs and Results'!$G$13, 'Inputs and Results'!$G$13, IF(F1253 &lt;= ('Inputs and Results'!$G$14-'Inputs and Results'!$G$13)/('Inputs and Results'!$G$15-'Inputs and Results'!$G$13), 'Inputs and Results'!$G$13 + SQRT(F1253*('Inputs and Results'!$G$15-'Inputs and Results'!$G$13)*('Inputs and Results'!$G$14-'Inputs and Results'!$G$13)), 'Inputs and Results'!$G$15 - SQRT((1-F1253)*('Inputs and Results'!$G$15-'Inputs and Results'!$G$13)*('Inputs and Results'!$G$15-'Inputs and Results'!$G$14))))</f>
        <v>803.04695797833574</v>
      </c>
      <c r="D1253">
        <f t="shared" ca="1" si="80"/>
        <v>541.7494959376927</v>
      </c>
      <c r="E1253">
        <f t="shared" ca="1" si="82"/>
        <v>0.39917733606961525</v>
      </c>
      <c r="F1253">
        <f t="shared" ca="1" si="82"/>
        <v>0.81423708878696832</v>
      </c>
    </row>
    <row r="1254" spans="1:6" ht="15.75" customHeight="1" x14ac:dyDescent="0.2">
      <c r="A1254">
        <v>1253</v>
      </c>
      <c r="B1254" s="47">
        <f ca="1">IF('Inputs and Results'!$C$15='Inputs and Results'!$C$13, 'Inputs and Results'!$C$13, IF(E1254 &lt;= ('Inputs and Results'!$C$14-'Inputs and Results'!$C$13)/('Inputs and Results'!$C$15-'Inputs and Results'!$C$13), 'Inputs and Results'!$C$13 + SQRT(E1254*('Inputs and Results'!$C$15-'Inputs and Results'!$C$13)*('Inputs and Results'!$C$14-'Inputs and Results'!$C$13)), 'Inputs and Results'!$C$15 - SQRT((1-E1254)*('Inputs and Results'!$C$15-'Inputs and Results'!$C$13)*('Inputs and Results'!$C$15-'Inputs and Results'!$C$14))))</f>
        <v>0.29385655008915368</v>
      </c>
      <c r="C1254" s="47">
        <f ca="1">IF('Inputs and Results'!$G$15='Inputs and Results'!$G$13, 'Inputs and Results'!$G$13, IF(F1254 &lt;= ('Inputs and Results'!$G$14-'Inputs and Results'!$G$13)/('Inputs and Results'!$G$15-'Inputs and Results'!$G$13), 'Inputs and Results'!$G$13 + SQRT(F1254*('Inputs and Results'!$G$15-'Inputs and Results'!$G$13)*('Inputs and Results'!$G$14-'Inputs and Results'!$G$13)), 'Inputs and Results'!$G$15 - SQRT((1-F1254)*('Inputs and Results'!$G$15-'Inputs and Results'!$G$13)*('Inputs and Results'!$G$15-'Inputs and Results'!$G$14))))</f>
        <v>894.9499873720863</v>
      </c>
      <c r="D1254">
        <f t="shared" ca="1" si="80"/>
        <v>262.98691579149295</v>
      </c>
      <c r="E1254">
        <f t="shared" ca="1" si="82"/>
        <v>0.18630973650051363</v>
      </c>
      <c r="F1254">
        <f t="shared" ca="1" si="82"/>
        <v>0.89029590622913735</v>
      </c>
    </row>
    <row r="1255" spans="1:6" ht="15.75" customHeight="1" x14ac:dyDescent="0.2">
      <c r="A1255">
        <v>1254</v>
      </c>
      <c r="B1255" s="47">
        <f ca="1">IF('Inputs and Results'!$C$15='Inputs and Results'!$C$13, 'Inputs and Results'!$C$13, IF(E1255 &lt;= ('Inputs and Results'!$C$14-'Inputs and Results'!$C$13)/('Inputs and Results'!$C$15-'Inputs and Results'!$C$13), 'Inputs and Results'!$C$13 + SQRT(E1255*('Inputs and Results'!$C$15-'Inputs and Results'!$C$13)*('Inputs and Results'!$C$14-'Inputs and Results'!$C$13)), 'Inputs and Results'!$C$15 - SQRT((1-E1255)*('Inputs and Results'!$C$15-'Inputs and Results'!$C$13)*('Inputs and Results'!$C$15-'Inputs and Results'!$C$14))))</f>
        <v>1.8467092010120636</v>
      </c>
      <c r="C1255" s="47">
        <f ca="1">IF('Inputs and Results'!$G$15='Inputs and Results'!$G$13, 'Inputs and Results'!$G$13, IF(F1255 &lt;= ('Inputs and Results'!$G$14-'Inputs and Results'!$G$13)/('Inputs and Results'!$G$15-'Inputs and Results'!$G$13), 'Inputs and Results'!$G$13 + SQRT(F1255*('Inputs and Results'!$G$15-'Inputs and Results'!$G$13)*('Inputs and Results'!$G$14-'Inputs and Results'!$G$13)), 'Inputs and Results'!$G$15 - SQRT((1-F1255)*('Inputs and Results'!$G$15-'Inputs and Results'!$G$13)*('Inputs and Results'!$G$15-'Inputs and Results'!$G$14))))</f>
        <v>423.30901751444708</v>
      </c>
      <c r="D1255">
        <f t="shared" ca="1" si="80"/>
        <v>781.72865751530617</v>
      </c>
      <c r="E1255">
        <f t="shared" ca="1" si="82"/>
        <v>0.85221337032997413</v>
      </c>
      <c r="F1255">
        <f t="shared" ca="1" si="82"/>
        <v>0.28882371604959733</v>
      </c>
    </row>
    <row r="1256" spans="1:6" ht="15.75" customHeight="1" x14ac:dyDescent="0.2">
      <c r="A1256">
        <v>1255</v>
      </c>
      <c r="B1256" s="47">
        <f ca="1">IF('Inputs and Results'!$C$15='Inputs and Results'!$C$13, 'Inputs and Results'!$C$13, IF(E1256 &lt;= ('Inputs and Results'!$C$14-'Inputs and Results'!$C$13)/('Inputs and Results'!$C$15-'Inputs and Results'!$C$13), 'Inputs and Results'!$C$13 + SQRT(E1256*('Inputs and Results'!$C$15-'Inputs and Results'!$C$13)*('Inputs and Results'!$C$14-'Inputs and Results'!$C$13)), 'Inputs and Results'!$C$15 - SQRT((1-E1256)*('Inputs and Results'!$C$15-'Inputs and Results'!$C$13)*('Inputs and Results'!$C$15-'Inputs and Results'!$C$14))))</f>
        <v>2.5881151152415476</v>
      </c>
      <c r="C1256" s="47">
        <f ca="1">IF('Inputs and Results'!$G$15='Inputs and Results'!$G$13, 'Inputs and Results'!$G$13, IF(F1256 &lt;= ('Inputs and Results'!$G$14-'Inputs and Results'!$G$13)/('Inputs and Results'!$G$15-'Inputs and Results'!$G$13), 'Inputs and Results'!$G$13 + SQRT(F1256*('Inputs and Results'!$G$15-'Inputs and Results'!$G$13)*('Inputs and Results'!$G$14-'Inputs and Results'!$G$13)), 'Inputs and Results'!$G$15 - SQRT((1-F1256)*('Inputs and Results'!$G$15-'Inputs and Results'!$G$13)*('Inputs and Results'!$G$15-'Inputs and Results'!$G$14))))</f>
        <v>780.27950142421059</v>
      </c>
      <c r="D1256">
        <f t="shared" ca="1" si="80"/>
        <v>2019.4531717491382</v>
      </c>
      <c r="E1256">
        <f t="shared" ca="1" si="82"/>
        <v>0.98115009352305738</v>
      </c>
      <c r="F1256">
        <f t="shared" ca="1" si="82"/>
        <v>0.79231692770720918</v>
      </c>
    </row>
    <row r="1257" spans="1:6" ht="15.75" customHeight="1" x14ac:dyDescent="0.2">
      <c r="A1257">
        <v>1256</v>
      </c>
      <c r="B1257" s="47">
        <f ca="1">IF('Inputs and Results'!$C$15='Inputs and Results'!$C$13, 'Inputs and Results'!$C$13, IF(E1257 &lt;= ('Inputs and Results'!$C$14-'Inputs and Results'!$C$13)/('Inputs and Results'!$C$15-'Inputs and Results'!$C$13), 'Inputs and Results'!$C$13 + SQRT(E1257*('Inputs and Results'!$C$15-'Inputs and Results'!$C$13)*('Inputs and Results'!$C$14-'Inputs and Results'!$C$13)), 'Inputs and Results'!$C$15 - SQRT((1-E1257)*('Inputs and Results'!$C$15-'Inputs and Results'!$C$13)*('Inputs and Results'!$C$15-'Inputs and Results'!$C$14))))</f>
        <v>1.052789880160496</v>
      </c>
      <c r="C1257" s="47">
        <f ca="1">IF('Inputs and Results'!$G$15='Inputs and Results'!$G$13, 'Inputs and Results'!$G$13, IF(F1257 &lt;= ('Inputs and Results'!$G$14-'Inputs and Results'!$G$13)/('Inputs and Results'!$G$15-'Inputs and Results'!$G$13), 'Inputs and Results'!$G$13 + SQRT(F1257*('Inputs and Results'!$G$15-'Inputs and Results'!$G$13)*('Inputs and Results'!$G$14-'Inputs and Results'!$G$13)), 'Inputs and Results'!$G$15 - SQRT((1-F1257)*('Inputs and Results'!$G$15-'Inputs and Results'!$G$13)*('Inputs and Results'!$G$15-'Inputs and Results'!$G$14))))</f>
        <v>389.38114761567988</v>
      </c>
      <c r="D1257">
        <f t="shared" ca="1" si="80"/>
        <v>409.936531735068</v>
      </c>
      <c r="E1257">
        <f t="shared" ca="1" si="82"/>
        <v>0.57870808324384715</v>
      </c>
      <c r="F1257">
        <f t="shared" ca="1" si="82"/>
        <v>0.22533463503783446</v>
      </c>
    </row>
    <row r="1258" spans="1:6" ht="15.75" customHeight="1" x14ac:dyDescent="0.2">
      <c r="A1258">
        <v>1257</v>
      </c>
      <c r="B1258" s="47">
        <f ca="1">IF('Inputs and Results'!$C$15='Inputs and Results'!$C$13, 'Inputs and Results'!$C$13, IF(E1258 &lt;= ('Inputs and Results'!$C$14-'Inputs and Results'!$C$13)/('Inputs and Results'!$C$15-'Inputs and Results'!$C$13), 'Inputs and Results'!$C$13 + SQRT(E1258*('Inputs and Results'!$C$15-'Inputs and Results'!$C$13)*('Inputs and Results'!$C$14-'Inputs and Results'!$C$13)), 'Inputs and Results'!$C$15 - SQRT((1-E1258)*('Inputs and Results'!$C$15-'Inputs and Results'!$C$13)*('Inputs and Results'!$C$15-'Inputs and Results'!$C$14))))</f>
        <v>1.8479869643447473</v>
      </c>
      <c r="C1258" s="47">
        <f ca="1">IF('Inputs and Results'!$G$15='Inputs and Results'!$G$13, 'Inputs and Results'!$G$13, IF(F1258 &lt;= ('Inputs and Results'!$G$14-'Inputs and Results'!$G$13)/('Inputs and Results'!$G$15-'Inputs and Results'!$G$13), 'Inputs and Results'!$G$13 + SQRT(F1258*('Inputs and Results'!$G$15-'Inputs and Results'!$G$13)*('Inputs and Results'!$G$14-'Inputs and Results'!$G$13)), 'Inputs and Results'!$G$15 - SQRT((1-F1258)*('Inputs and Results'!$G$15-'Inputs and Results'!$G$13)*('Inputs and Results'!$G$15-'Inputs and Results'!$G$14))))</f>
        <v>796.17747754193999</v>
      </c>
      <c r="D1258">
        <f t="shared" ca="1" si="80"/>
        <v>1471.3255998023878</v>
      </c>
      <c r="E1258">
        <f t="shared" ca="1" si="82"/>
        <v>0.85254066285337438</v>
      </c>
      <c r="F1258">
        <f t="shared" ca="1" si="82"/>
        <v>0.80775200721918605</v>
      </c>
    </row>
    <row r="1259" spans="1:6" ht="15.75" customHeight="1" x14ac:dyDescent="0.2">
      <c r="A1259">
        <v>1258</v>
      </c>
      <c r="B1259" s="47">
        <f ca="1">IF('Inputs and Results'!$C$15='Inputs and Results'!$C$13, 'Inputs and Results'!$C$13, IF(E1259 &lt;= ('Inputs and Results'!$C$14-'Inputs and Results'!$C$13)/('Inputs and Results'!$C$15-'Inputs and Results'!$C$13), 'Inputs and Results'!$C$13 + SQRT(E1259*('Inputs and Results'!$C$15-'Inputs and Results'!$C$13)*('Inputs and Results'!$C$14-'Inputs and Results'!$C$13)), 'Inputs and Results'!$C$15 - SQRT((1-E1259)*('Inputs and Results'!$C$15-'Inputs and Results'!$C$13)*('Inputs and Results'!$C$15-'Inputs and Results'!$C$14))))</f>
        <v>2.7921940874457825</v>
      </c>
      <c r="C1259" s="47">
        <f ca="1">IF('Inputs and Results'!$G$15='Inputs and Results'!$G$13, 'Inputs and Results'!$G$13, IF(F1259 &lt;= ('Inputs and Results'!$G$14-'Inputs and Results'!$G$13)/('Inputs and Results'!$G$15-'Inputs and Results'!$G$13), 'Inputs and Results'!$G$13 + SQRT(F1259*('Inputs and Results'!$G$15-'Inputs and Results'!$G$13)*('Inputs and Results'!$G$14-'Inputs and Results'!$G$13)), 'Inputs and Results'!$G$15 - SQRT((1-F1259)*('Inputs and Results'!$G$15-'Inputs and Results'!$G$13)*('Inputs and Results'!$G$15-'Inputs and Results'!$G$14))))</f>
        <v>501.51654680999411</v>
      </c>
      <c r="D1259">
        <f t="shared" ca="1" si="80"/>
        <v>1400.3315367590915</v>
      </c>
      <c r="E1259">
        <f t="shared" ca="1" si="82"/>
        <v>0.99520185585638987</v>
      </c>
      <c r="F1259">
        <f t="shared" ca="1" si="82"/>
        <v>0.42483429310745979</v>
      </c>
    </row>
    <row r="1260" spans="1:6" ht="15.75" customHeight="1" x14ac:dyDescent="0.2">
      <c r="A1260">
        <v>1259</v>
      </c>
      <c r="B1260" s="47">
        <f ca="1">IF('Inputs and Results'!$C$15='Inputs and Results'!$C$13, 'Inputs and Results'!$C$13, IF(E1260 &lt;= ('Inputs and Results'!$C$14-'Inputs and Results'!$C$13)/('Inputs and Results'!$C$15-'Inputs and Results'!$C$13), 'Inputs and Results'!$C$13 + SQRT(E1260*('Inputs and Results'!$C$15-'Inputs and Results'!$C$13)*('Inputs and Results'!$C$14-'Inputs and Results'!$C$13)), 'Inputs and Results'!$C$15 - SQRT((1-E1260)*('Inputs and Results'!$C$15-'Inputs and Results'!$C$13)*('Inputs and Results'!$C$15-'Inputs and Results'!$C$14))))</f>
        <v>0.65259180768837366</v>
      </c>
      <c r="C1260" s="47">
        <f ca="1">IF('Inputs and Results'!$G$15='Inputs and Results'!$G$13, 'Inputs and Results'!$G$13, IF(F1260 &lt;= ('Inputs and Results'!$G$14-'Inputs and Results'!$G$13)/('Inputs and Results'!$G$15-'Inputs and Results'!$G$13), 'Inputs and Results'!$G$13 + SQRT(F1260*('Inputs and Results'!$G$15-'Inputs and Results'!$G$13)*('Inputs and Results'!$G$14-'Inputs and Results'!$G$13)), 'Inputs and Results'!$G$15 - SQRT((1-F1260)*('Inputs and Results'!$G$15-'Inputs and Results'!$G$13)*('Inputs and Results'!$G$15-'Inputs and Results'!$G$14))))</f>
        <v>622.89755773679758</v>
      </c>
      <c r="D1260">
        <f t="shared" ca="1" si="80"/>
        <v>406.49784320812984</v>
      </c>
      <c r="E1260">
        <f t="shared" ca="1" si="82"/>
        <v>0.38774164207425144</v>
      </c>
      <c r="F1260">
        <f t="shared" ca="1" si="82"/>
        <v>0.60736721183466391</v>
      </c>
    </row>
    <row r="1261" spans="1:6" ht="15.75" customHeight="1" x14ac:dyDescent="0.2">
      <c r="A1261">
        <v>1260</v>
      </c>
      <c r="B1261" s="47">
        <f ca="1">IF('Inputs and Results'!$C$15='Inputs and Results'!$C$13, 'Inputs and Results'!$C$13, IF(E1261 &lt;= ('Inputs and Results'!$C$14-'Inputs and Results'!$C$13)/('Inputs and Results'!$C$15-'Inputs and Results'!$C$13), 'Inputs and Results'!$C$13 + SQRT(E1261*('Inputs and Results'!$C$15-'Inputs and Results'!$C$13)*('Inputs and Results'!$C$14-'Inputs and Results'!$C$13)), 'Inputs and Results'!$C$15 - SQRT((1-E1261)*('Inputs and Results'!$C$15-'Inputs and Results'!$C$13)*('Inputs and Results'!$C$15-'Inputs and Results'!$C$14))))</f>
        <v>0.37149652282457213</v>
      </c>
      <c r="C1261" s="47">
        <f ca="1">IF('Inputs and Results'!$G$15='Inputs and Results'!$G$13, 'Inputs and Results'!$G$13, IF(F1261 &lt;= ('Inputs and Results'!$G$14-'Inputs and Results'!$G$13)/('Inputs and Results'!$G$15-'Inputs and Results'!$G$13), 'Inputs and Results'!$G$13 + SQRT(F1261*('Inputs and Results'!$G$15-'Inputs and Results'!$G$13)*('Inputs and Results'!$G$14-'Inputs and Results'!$G$13)), 'Inputs and Results'!$G$15 - SQRT((1-F1261)*('Inputs and Results'!$G$15-'Inputs and Results'!$G$13)*('Inputs and Results'!$G$15-'Inputs and Results'!$G$14))))</f>
        <v>511.76689861465661</v>
      </c>
      <c r="D1261">
        <f t="shared" ca="1" si="80"/>
        <v>190.11962333206026</v>
      </c>
      <c r="E1261">
        <f t="shared" ca="1" si="82"/>
        <v>0.23232994116407624</v>
      </c>
      <c r="F1261">
        <f t="shared" ca="1" si="82"/>
        <v>0.44159171527609675</v>
      </c>
    </row>
    <row r="1262" spans="1:6" ht="15.75" customHeight="1" x14ac:dyDescent="0.2">
      <c r="A1262">
        <v>1261</v>
      </c>
      <c r="B1262" s="47">
        <f ca="1">IF('Inputs and Results'!$C$15='Inputs and Results'!$C$13, 'Inputs and Results'!$C$13, IF(E1262 &lt;= ('Inputs and Results'!$C$14-'Inputs and Results'!$C$13)/('Inputs and Results'!$C$15-'Inputs and Results'!$C$13), 'Inputs and Results'!$C$13 + SQRT(E1262*('Inputs and Results'!$C$15-'Inputs and Results'!$C$13)*('Inputs and Results'!$C$14-'Inputs and Results'!$C$13)), 'Inputs and Results'!$C$15 - SQRT((1-E1262)*('Inputs and Results'!$C$15-'Inputs and Results'!$C$13)*('Inputs and Results'!$C$15-'Inputs and Results'!$C$14))))</f>
        <v>0.74830197052035796</v>
      </c>
      <c r="C1262" s="47">
        <f ca="1">IF('Inputs and Results'!$G$15='Inputs and Results'!$G$13, 'Inputs and Results'!$G$13, IF(F1262 &lt;= ('Inputs and Results'!$G$14-'Inputs and Results'!$G$13)/('Inputs and Results'!$G$15-'Inputs and Results'!$G$13), 'Inputs and Results'!$G$13 + SQRT(F1262*('Inputs and Results'!$G$15-'Inputs and Results'!$G$13)*('Inputs and Results'!$G$14-'Inputs and Results'!$G$13)), 'Inputs and Results'!$G$15 - SQRT((1-F1262)*('Inputs and Results'!$G$15-'Inputs and Results'!$G$13)*('Inputs and Results'!$G$15-'Inputs and Results'!$G$14))))</f>
        <v>511.47938103062313</v>
      </c>
      <c r="D1262">
        <f t="shared" ca="1" si="80"/>
        <v>382.74102870574831</v>
      </c>
      <c r="E1262">
        <f t="shared" ref="E1262:F1281" ca="1" si="83">RAND()</f>
        <v>0.43665066489305526</v>
      </c>
      <c r="F1262">
        <f t="shared" ca="1" si="83"/>
        <v>0.44112505438198113</v>
      </c>
    </row>
    <row r="1263" spans="1:6" ht="15.75" customHeight="1" x14ac:dyDescent="0.2">
      <c r="A1263">
        <v>1262</v>
      </c>
      <c r="B1263" s="47">
        <f ca="1">IF('Inputs and Results'!$C$15='Inputs and Results'!$C$13, 'Inputs and Results'!$C$13, IF(E1263 &lt;= ('Inputs and Results'!$C$14-'Inputs and Results'!$C$13)/('Inputs and Results'!$C$15-'Inputs and Results'!$C$13), 'Inputs and Results'!$C$13 + SQRT(E1263*('Inputs and Results'!$C$15-'Inputs and Results'!$C$13)*('Inputs and Results'!$C$14-'Inputs and Results'!$C$13)), 'Inputs and Results'!$C$15 - SQRT((1-E1263)*('Inputs and Results'!$C$15-'Inputs and Results'!$C$13)*('Inputs and Results'!$C$15-'Inputs and Results'!$C$14))))</f>
        <v>0.21079904739385569</v>
      </c>
      <c r="C1263" s="47">
        <f ca="1">IF('Inputs and Results'!$G$15='Inputs and Results'!$G$13, 'Inputs and Results'!$G$13, IF(F1263 &lt;= ('Inputs and Results'!$G$14-'Inputs and Results'!$G$13)/('Inputs and Results'!$G$15-'Inputs and Results'!$G$13), 'Inputs and Results'!$G$13 + SQRT(F1263*('Inputs and Results'!$G$15-'Inputs and Results'!$G$13)*('Inputs and Results'!$G$14-'Inputs and Results'!$G$13)), 'Inputs and Results'!$G$15 - SQRT((1-F1263)*('Inputs and Results'!$G$15-'Inputs and Results'!$G$13)*('Inputs and Results'!$G$15-'Inputs and Results'!$G$14))))</f>
        <v>663.27671750387867</v>
      </c>
      <c r="D1263">
        <f t="shared" ca="1" si="80"/>
        <v>139.81810020834115</v>
      </c>
      <c r="E1263">
        <f t="shared" ca="1" si="83"/>
        <v>0.13559533844233074</v>
      </c>
      <c r="F1263">
        <f t="shared" ca="1" si="83"/>
        <v>0.66038910878699419</v>
      </c>
    </row>
    <row r="1264" spans="1:6" ht="15.75" customHeight="1" x14ac:dyDescent="0.2">
      <c r="A1264">
        <v>1263</v>
      </c>
      <c r="B1264" s="47">
        <f ca="1">IF('Inputs and Results'!$C$15='Inputs and Results'!$C$13, 'Inputs and Results'!$C$13, IF(E1264 &lt;= ('Inputs and Results'!$C$14-'Inputs and Results'!$C$13)/('Inputs and Results'!$C$15-'Inputs and Results'!$C$13), 'Inputs and Results'!$C$13 + SQRT(E1264*('Inputs and Results'!$C$15-'Inputs and Results'!$C$13)*('Inputs and Results'!$C$14-'Inputs and Results'!$C$13)), 'Inputs and Results'!$C$15 - SQRT((1-E1264)*('Inputs and Results'!$C$15-'Inputs and Results'!$C$13)*('Inputs and Results'!$C$15-'Inputs and Results'!$C$14))))</f>
        <v>1.5566396370826401</v>
      </c>
      <c r="C1264" s="47">
        <f ca="1">IF('Inputs and Results'!$G$15='Inputs and Results'!$G$13, 'Inputs and Results'!$G$13, IF(F1264 &lt;= ('Inputs and Results'!$G$14-'Inputs and Results'!$G$13)/('Inputs and Results'!$G$15-'Inputs and Results'!$G$13), 'Inputs and Results'!$G$13 + SQRT(F1264*('Inputs and Results'!$G$15-'Inputs and Results'!$G$13)*('Inputs and Results'!$G$14-'Inputs and Results'!$G$13)), 'Inputs and Results'!$G$15 - SQRT((1-F1264)*('Inputs and Results'!$G$15-'Inputs and Results'!$G$13)*('Inputs and Results'!$G$15-'Inputs and Results'!$G$14))))</f>
        <v>328.24715085453283</v>
      </c>
      <c r="D1264">
        <f t="shared" ca="1" si="80"/>
        <v>510.96252577961059</v>
      </c>
      <c r="E1264">
        <f t="shared" ca="1" si="83"/>
        <v>0.76852342919545191</v>
      </c>
      <c r="F1264">
        <f t="shared" ca="1" si="83"/>
        <v>0.10408359181737303</v>
      </c>
    </row>
    <row r="1265" spans="1:6" ht="15.75" customHeight="1" x14ac:dyDescent="0.2">
      <c r="A1265">
        <v>1264</v>
      </c>
      <c r="B1265" s="47">
        <f ca="1">IF('Inputs and Results'!$C$15='Inputs and Results'!$C$13, 'Inputs and Results'!$C$13, IF(E1265 &lt;= ('Inputs and Results'!$C$14-'Inputs and Results'!$C$13)/('Inputs and Results'!$C$15-'Inputs and Results'!$C$13), 'Inputs and Results'!$C$13 + SQRT(E1265*('Inputs and Results'!$C$15-'Inputs and Results'!$C$13)*('Inputs and Results'!$C$14-'Inputs and Results'!$C$13)), 'Inputs and Results'!$C$15 - SQRT((1-E1265)*('Inputs and Results'!$C$15-'Inputs and Results'!$C$13)*('Inputs and Results'!$C$15-'Inputs and Results'!$C$14))))</f>
        <v>1.1679160209460571</v>
      </c>
      <c r="C1265" s="47">
        <f ca="1">IF('Inputs and Results'!$G$15='Inputs and Results'!$G$13, 'Inputs and Results'!$G$13, IF(F1265 &lt;= ('Inputs and Results'!$G$14-'Inputs and Results'!$G$13)/('Inputs and Results'!$G$15-'Inputs and Results'!$G$13), 'Inputs and Results'!$G$13 + SQRT(F1265*('Inputs and Results'!$G$15-'Inputs and Results'!$G$13)*('Inputs and Results'!$G$14-'Inputs and Results'!$G$13)), 'Inputs and Results'!$G$15 - SQRT((1-F1265)*('Inputs and Results'!$G$15-'Inputs and Results'!$G$13)*('Inputs and Results'!$G$15-'Inputs and Results'!$G$14))))</f>
        <v>302.86496276208709</v>
      </c>
      <c r="D1265">
        <f t="shared" ca="1" si="80"/>
        <v>353.72084219307249</v>
      </c>
      <c r="E1265">
        <f t="shared" ca="1" si="83"/>
        <v>0.62705203263265241</v>
      </c>
      <c r="F1265">
        <f t="shared" ca="1" si="83"/>
        <v>5.1152591020864002E-2</v>
      </c>
    </row>
    <row r="1266" spans="1:6" ht="15.75" customHeight="1" x14ac:dyDescent="0.2">
      <c r="A1266">
        <v>1265</v>
      </c>
      <c r="B1266" s="47">
        <f ca="1">IF('Inputs and Results'!$C$15='Inputs and Results'!$C$13, 'Inputs and Results'!$C$13, IF(E1266 &lt;= ('Inputs and Results'!$C$14-'Inputs and Results'!$C$13)/('Inputs and Results'!$C$15-'Inputs and Results'!$C$13), 'Inputs and Results'!$C$13 + SQRT(E1266*('Inputs and Results'!$C$15-'Inputs and Results'!$C$13)*('Inputs and Results'!$C$14-'Inputs and Results'!$C$13)), 'Inputs and Results'!$C$15 - SQRT((1-E1266)*('Inputs and Results'!$C$15-'Inputs and Results'!$C$13)*('Inputs and Results'!$C$15-'Inputs and Results'!$C$14))))</f>
        <v>0.92642354549345018</v>
      </c>
      <c r="C1266" s="47">
        <f ca="1">IF('Inputs and Results'!$G$15='Inputs and Results'!$G$13, 'Inputs and Results'!$G$13, IF(F1266 &lt;= ('Inputs and Results'!$G$14-'Inputs and Results'!$G$13)/('Inputs and Results'!$G$15-'Inputs and Results'!$G$13), 'Inputs and Results'!$G$13 + SQRT(F1266*('Inputs and Results'!$G$15-'Inputs and Results'!$G$13)*('Inputs and Results'!$G$14-'Inputs and Results'!$G$13)), 'Inputs and Results'!$G$15 - SQRT((1-F1266)*('Inputs and Results'!$G$15-'Inputs and Results'!$G$13)*('Inputs and Results'!$G$15-'Inputs and Results'!$G$14))))</f>
        <v>375.66580507814035</v>
      </c>
      <c r="D1266">
        <f t="shared" ca="1" si="80"/>
        <v>348.02564706114214</v>
      </c>
      <c r="E1266">
        <f t="shared" ca="1" si="83"/>
        <v>0.52225340970178302</v>
      </c>
      <c r="F1266">
        <f t="shared" ca="1" si="83"/>
        <v>0.19889882130494685</v>
      </c>
    </row>
    <row r="1267" spans="1:6" ht="15.75" customHeight="1" x14ac:dyDescent="0.2">
      <c r="A1267">
        <v>1266</v>
      </c>
      <c r="B1267" s="47">
        <f ca="1">IF('Inputs and Results'!$C$15='Inputs and Results'!$C$13, 'Inputs and Results'!$C$13, IF(E1267 &lt;= ('Inputs and Results'!$C$14-'Inputs and Results'!$C$13)/('Inputs and Results'!$C$15-'Inputs and Results'!$C$13), 'Inputs and Results'!$C$13 + SQRT(E1267*('Inputs and Results'!$C$15-'Inputs and Results'!$C$13)*('Inputs and Results'!$C$14-'Inputs and Results'!$C$13)), 'Inputs and Results'!$C$15 - SQRT((1-E1267)*('Inputs and Results'!$C$15-'Inputs and Results'!$C$13)*('Inputs and Results'!$C$15-'Inputs and Results'!$C$14))))</f>
        <v>1.9601629787749542</v>
      </c>
      <c r="C1267" s="47">
        <f ca="1">IF('Inputs and Results'!$G$15='Inputs and Results'!$G$13, 'Inputs and Results'!$G$13, IF(F1267 &lt;= ('Inputs and Results'!$G$14-'Inputs and Results'!$G$13)/('Inputs and Results'!$G$15-'Inputs and Results'!$G$13), 'Inputs and Results'!$G$13 + SQRT(F1267*('Inputs and Results'!$G$15-'Inputs and Results'!$G$13)*('Inputs and Results'!$G$14-'Inputs and Results'!$G$13)), 'Inputs and Results'!$G$15 - SQRT((1-F1267)*('Inputs and Results'!$G$15-'Inputs and Results'!$G$13)*('Inputs and Results'!$G$15-'Inputs and Results'!$G$14))))</f>
        <v>487.1457181668352</v>
      </c>
      <c r="D1267">
        <f t="shared" ca="1" si="80"/>
        <v>954.88500201936802</v>
      </c>
      <c r="E1267">
        <f t="shared" ca="1" si="83"/>
        <v>0.87985988547664706</v>
      </c>
      <c r="F1267">
        <f t="shared" ca="1" si="83"/>
        <v>0.40092352629986394</v>
      </c>
    </row>
    <row r="1268" spans="1:6" ht="15.75" customHeight="1" x14ac:dyDescent="0.2">
      <c r="A1268">
        <v>1267</v>
      </c>
      <c r="B1268" s="47">
        <f ca="1">IF('Inputs and Results'!$C$15='Inputs and Results'!$C$13, 'Inputs and Results'!$C$13, IF(E1268 &lt;= ('Inputs and Results'!$C$14-'Inputs and Results'!$C$13)/('Inputs and Results'!$C$15-'Inputs and Results'!$C$13), 'Inputs and Results'!$C$13 + SQRT(E1268*('Inputs and Results'!$C$15-'Inputs and Results'!$C$13)*('Inputs and Results'!$C$14-'Inputs and Results'!$C$13)), 'Inputs and Results'!$C$15 - SQRT((1-E1268)*('Inputs and Results'!$C$15-'Inputs and Results'!$C$13)*('Inputs and Results'!$C$15-'Inputs and Results'!$C$14))))</f>
        <v>0.83522012905053655</v>
      </c>
      <c r="C1268" s="47">
        <f ca="1">IF('Inputs and Results'!$G$15='Inputs and Results'!$G$13, 'Inputs and Results'!$G$13, IF(F1268 &lt;= ('Inputs and Results'!$G$14-'Inputs and Results'!$G$13)/('Inputs and Results'!$G$15-'Inputs and Results'!$G$13), 'Inputs and Results'!$G$13 + SQRT(F1268*('Inputs and Results'!$G$15-'Inputs and Results'!$G$13)*('Inputs and Results'!$G$14-'Inputs and Results'!$G$13)), 'Inputs and Results'!$G$15 - SQRT((1-F1268)*('Inputs and Results'!$G$15-'Inputs and Results'!$G$13)*('Inputs and Results'!$G$15-'Inputs and Results'!$G$14))))</f>
        <v>462.78569347992016</v>
      </c>
      <c r="D1268">
        <f t="shared" ca="1" si="80"/>
        <v>386.52792663104094</v>
      </c>
      <c r="E1268">
        <f t="shared" ca="1" si="83"/>
        <v>0.47930312337022485</v>
      </c>
      <c r="F1268">
        <f t="shared" ca="1" si="83"/>
        <v>0.35928004689954596</v>
      </c>
    </row>
    <row r="1269" spans="1:6" ht="15.75" customHeight="1" x14ac:dyDescent="0.2">
      <c r="A1269">
        <v>1268</v>
      </c>
      <c r="B1269" s="47">
        <f ca="1">IF('Inputs and Results'!$C$15='Inputs and Results'!$C$13, 'Inputs and Results'!$C$13, IF(E1269 &lt;= ('Inputs and Results'!$C$14-'Inputs and Results'!$C$13)/('Inputs and Results'!$C$15-'Inputs and Results'!$C$13), 'Inputs and Results'!$C$13 + SQRT(E1269*('Inputs and Results'!$C$15-'Inputs and Results'!$C$13)*('Inputs and Results'!$C$14-'Inputs and Results'!$C$13)), 'Inputs and Results'!$C$15 - SQRT((1-E1269)*('Inputs and Results'!$C$15-'Inputs and Results'!$C$13)*('Inputs and Results'!$C$15-'Inputs and Results'!$C$14))))</f>
        <v>2.2491302162883384</v>
      </c>
      <c r="C1269" s="47">
        <f ca="1">IF('Inputs and Results'!$G$15='Inputs and Results'!$G$13, 'Inputs and Results'!$G$13, IF(F1269 &lt;= ('Inputs and Results'!$G$14-'Inputs and Results'!$G$13)/('Inputs and Results'!$G$15-'Inputs and Results'!$G$13), 'Inputs and Results'!$G$13 + SQRT(F1269*('Inputs and Results'!$G$15-'Inputs and Results'!$G$13)*('Inputs and Results'!$G$14-'Inputs and Results'!$G$13)), 'Inputs and Results'!$G$15 - SQRT((1-F1269)*('Inputs and Results'!$G$15-'Inputs and Results'!$G$13)*('Inputs and Results'!$G$15-'Inputs and Results'!$G$14))))</f>
        <v>373.85108057307104</v>
      </c>
      <c r="D1269">
        <f t="shared" ca="1" si="80"/>
        <v>840.83976170894027</v>
      </c>
      <c r="E1269">
        <f t="shared" ca="1" si="83"/>
        <v>0.93735495198986696</v>
      </c>
      <c r="F1269">
        <f t="shared" ca="1" si="83"/>
        <v>0.19536778218656914</v>
      </c>
    </row>
    <row r="1270" spans="1:6" ht="15.75" customHeight="1" x14ac:dyDescent="0.2">
      <c r="A1270">
        <v>1269</v>
      </c>
      <c r="B1270" s="47">
        <f ca="1">IF('Inputs and Results'!$C$15='Inputs and Results'!$C$13, 'Inputs and Results'!$C$13, IF(E1270 &lt;= ('Inputs and Results'!$C$14-'Inputs and Results'!$C$13)/('Inputs and Results'!$C$15-'Inputs and Results'!$C$13), 'Inputs and Results'!$C$13 + SQRT(E1270*('Inputs and Results'!$C$15-'Inputs and Results'!$C$13)*('Inputs and Results'!$C$14-'Inputs and Results'!$C$13)), 'Inputs and Results'!$C$15 - SQRT((1-E1270)*('Inputs and Results'!$C$15-'Inputs and Results'!$C$13)*('Inputs and Results'!$C$15-'Inputs and Results'!$C$14))))</f>
        <v>0.72453643052536609</v>
      </c>
      <c r="C1270" s="47">
        <f ca="1">IF('Inputs and Results'!$G$15='Inputs and Results'!$G$13, 'Inputs and Results'!$G$13, IF(F1270 &lt;= ('Inputs and Results'!$G$14-'Inputs and Results'!$G$13)/('Inputs and Results'!$G$15-'Inputs and Results'!$G$13), 'Inputs and Results'!$G$13 + SQRT(F1270*('Inputs and Results'!$G$15-'Inputs and Results'!$G$13)*('Inputs and Results'!$G$14-'Inputs and Results'!$G$13)), 'Inputs and Results'!$G$15 - SQRT((1-F1270)*('Inputs and Results'!$G$15-'Inputs and Results'!$G$13)*('Inputs and Results'!$G$15-'Inputs and Results'!$G$14))))</f>
        <v>502.91238320031266</v>
      </c>
      <c r="D1270">
        <f t="shared" ca="1" si="80"/>
        <v>364.37834299095965</v>
      </c>
      <c r="E1270">
        <f t="shared" ca="1" si="83"/>
        <v>0.42469617155486206</v>
      </c>
      <c r="F1270">
        <f t="shared" ca="1" si="83"/>
        <v>0.42713079714907942</v>
      </c>
    </row>
    <row r="1271" spans="1:6" ht="15.75" customHeight="1" x14ac:dyDescent="0.2">
      <c r="A1271">
        <v>1270</v>
      </c>
      <c r="B1271" s="47">
        <f ca="1">IF('Inputs and Results'!$C$15='Inputs and Results'!$C$13, 'Inputs and Results'!$C$13, IF(E1271 &lt;= ('Inputs and Results'!$C$14-'Inputs and Results'!$C$13)/('Inputs and Results'!$C$15-'Inputs and Results'!$C$13), 'Inputs and Results'!$C$13 + SQRT(E1271*('Inputs and Results'!$C$15-'Inputs and Results'!$C$13)*('Inputs and Results'!$C$14-'Inputs and Results'!$C$13)), 'Inputs and Results'!$C$15 - SQRT((1-E1271)*('Inputs and Results'!$C$15-'Inputs and Results'!$C$13)*('Inputs and Results'!$C$15-'Inputs and Results'!$C$14))))</f>
        <v>0.42271501189589245</v>
      </c>
      <c r="C1271" s="47">
        <f ca="1">IF('Inputs and Results'!$G$15='Inputs and Results'!$G$13, 'Inputs and Results'!$G$13, IF(F1271 &lt;= ('Inputs and Results'!$G$14-'Inputs and Results'!$G$13)/('Inputs and Results'!$G$15-'Inputs and Results'!$G$13), 'Inputs and Results'!$G$13 + SQRT(F1271*('Inputs and Results'!$G$15-'Inputs and Results'!$G$13)*('Inputs and Results'!$G$14-'Inputs and Results'!$G$13)), 'Inputs and Results'!$G$15 - SQRT((1-F1271)*('Inputs and Results'!$G$15-'Inputs and Results'!$G$13)*('Inputs and Results'!$G$15-'Inputs and Results'!$G$14))))</f>
        <v>505.15348191952376</v>
      </c>
      <c r="D1271">
        <f t="shared" ca="1" si="80"/>
        <v>213.53596011886296</v>
      </c>
      <c r="E1271">
        <f t="shared" ca="1" si="83"/>
        <v>0.26195578778813433</v>
      </c>
      <c r="F1271">
        <f t="shared" ca="1" si="83"/>
        <v>0.43080836261326472</v>
      </c>
    </row>
    <row r="1272" spans="1:6" ht="15.75" customHeight="1" x14ac:dyDescent="0.2">
      <c r="A1272">
        <v>1271</v>
      </c>
      <c r="B1272" s="47">
        <f ca="1">IF('Inputs and Results'!$C$15='Inputs and Results'!$C$13, 'Inputs and Results'!$C$13, IF(E1272 &lt;= ('Inputs and Results'!$C$14-'Inputs and Results'!$C$13)/('Inputs and Results'!$C$15-'Inputs and Results'!$C$13), 'Inputs and Results'!$C$13 + SQRT(E1272*('Inputs and Results'!$C$15-'Inputs and Results'!$C$13)*('Inputs and Results'!$C$14-'Inputs and Results'!$C$13)), 'Inputs and Results'!$C$15 - SQRT((1-E1272)*('Inputs and Results'!$C$15-'Inputs and Results'!$C$13)*('Inputs and Results'!$C$15-'Inputs and Results'!$C$14))))</f>
        <v>1.4917455411876224</v>
      </c>
      <c r="C1272" s="47">
        <f ca="1">IF('Inputs and Results'!$G$15='Inputs and Results'!$G$13, 'Inputs and Results'!$G$13, IF(F1272 &lt;= ('Inputs and Results'!$G$14-'Inputs and Results'!$G$13)/('Inputs and Results'!$G$15-'Inputs and Results'!$G$13), 'Inputs and Results'!$G$13 + SQRT(F1272*('Inputs and Results'!$G$15-'Inputs and Results'!$G$13)*('Inputs and Results'!$G$14-'Inputs and Results'!$G$13)), 'Inputs and Results'!$G$15 - SQRT((1-F1272)*('Inputs and Results'!$G$15-'Inputs and Results'!$G$13)*('Inputs and Results'!$G$15-'Inputs and Results'!$G$14))))</f>
        <v>633.50330929353299</v>
      </c>
      <c r="D1272">
        <f t="shared" ca="1" si="80"/>
        <v>945.02573696623108</v>
      </c>
      <c r="E1272">
        <f t="shared" ca="1" si="83"/>
        <v>0.7472409430525091</v>
      </c>
      <c r="F1272">
        <f t="shared" ca="1" si="83"/>
        <v>0.62166589379506698</v>
      </c>
    </row>
    <row r="1273" spans="1:6" ht="15.75" customHeight="1" x14ac:dyDescent="0.2">
      <c r="A1273">
        <v>1272</v>
      </c>
      <c r="B1273" s="47">
        <f ca="1">IF('Inputs and Results'!$C$15='Inputs and Results'!$C$13, 'Inputs and Results'!$C$13, IF(E1273 &lt;= ('Inputs and Results'!$C$14-'Inputs and Results'!$C$13)/('Inputs and Results'!$C$15-'Inputs and Results'!$C$13), 'Inputs and Results'!$C$13 + SQRT(E1273*('Inputs and Results'!$C$15-'Inputs and Results'!$C$13)*('Inputs and Results'!$C$14-'Inputs and Results'!$C$13)), 'Inputs and Results'!$C$15 - SQRT((1-E1273)*('Inputs and Results'!$C$15-'Inputs and Results'!$C$13)*('Inputs and Results'!$C$15-'Inputs and Results'!$C$14))))</f>
        <v>0.79882342594648659</v>
      </c>
      <c r="C1273" s="47">
        <f ca="1">IF('Inputs and Results'!$G$15='Inputs and Results'!$G$13, 'Inputs and Results'!$G$13, IF(F1273 &lt;= ('Inputs and Results'!$G$14-'Inputs and Results'!$G$13)/('Inputs and Results'!$G$15-'Inputs and Results'!$G$13), 'Inputs and Results'!$G$13 + SQRT(F1273*('Inputs and Results'!$G$15-'Inputs and Results'!$G$13)*('Inputs and Results'!$G$14-'Inputs and Results'!$G$13)), 'Inputs and Results'!$G$15 - SQRT((1-F1273)*('Inputs and Results'!$G$15-'Inputs and Results'!$G$13)*('Inputs and Results'!$G$15-'Inputs and Results'!$G$14))))</f>
        <v>616.5498151206765</v>
      </c>
      <c r="D1273">
        <f t="shared" ca="1" si="80"/>
        <v>492.51443558137174</v>
      </c>
      <c r="E1273">
        <f t="shared" ca="1" si="83"/>
        <v>0.46164685442644871</v>
      </c>
      <c r="F1273">
        <f t="shared" ca="1" si="83"/>
        <v>0.59868231052764864</v>
      </c>
    </row>
    <row r="1274" spans="1:6" ht="15.75" customHeight="1" x14ac:dyDescent="0.2">
      <c r="A1274">
        <v>1273</v>
      </c>
      <c r="B1274" s="47">
        <f ca="1">IF('Inputs and Results'!$C$15='Inputs and Results'!$C$13, 'Inputs and Results'!$C$13, IF(E1274 &lt;= ('Inputs and Results'!$C$14-'Inputs and Results'!$C$13)/('Inputs and Results'!$C$15-'Inputs and Results'!$C$13), 'Inputs and Results'!$C$13 + SQRT(E1274*('Inputs and Results'!$C$15-'Inputs and Results'!$C$13)*('Inputs and Results'!$C$14-'Inputs and Results'!$C$13)), 'Inputs and Results'!$C$15 - SQRT((1-E1274)*('Inputs and Results'!$C$15-'Inputs and Results'!$C$13)*('Inputs and Results'!$C$15-'Inputs and Results'!$C$14))))</f>
        <v>0.44642444236749323</v>
      </c>
      <c r="C1274" s="47">
        <f ca="1">IF('Inputs and Results'!$G$15='Inputs and Results'!$G$13, 'Inputs and Results'!$G$13, IF(F1274 &lt;= ('Inputs and Results'!$G$14-'Inputs and Results'!$G$13)/('Inputs and Results'!$G$15-'Inputs and Results'!$G$13), 'Inputs and Results'!$G$13 + SQRT(F1274*('Inputs and Results'!$G$15-'Inputs and Results'!$G$13)*('Inputs and Results'!$G$14-'Inputs and Results'!$G$13)), 'Inputs and Results'!$G$15 - SQRT((1-F1274)*('Inputs and Results'!$G$15-'Inputs and Results'!$G$13)*('Inputs and Results'!$G$15-'Inputs and Results'!$G$14))))</f>
        <v>485.57430262676849</v>
      </c>
      <c r="D1274">
        <f t="shared" ca="1" si="80"/>
        <v>216.77223727813953</v>
      </c>
      <c r="E1274">
        <f t="shared" ca="1" si="83"/>
        <v>0.27547243016242584</v>
      </c>
      <c r="F1274">
        <f t="shared" ca="1" si="83"/>
        <v>0.39827940754192714</v>
      </c>
    </row>
    <row r="1275" spans="1:6" ht="15.75" customHeight="1" x14ac:dyDescent="0.2">
      <c r="A1275">
        <v>1274</v>
      </c>
      <c r="B1275" s="47">
        <f ca="1">IF('Inputs and Results'!$C$15='Inputs and Results'!$C$13, 'Inputs and Results'!$C$13, IF(E1275 &lt;= ('Inputs and Results'!$C$14-'Inputs and Results'!$C$13)/('Inputs and Results'!$C$15-'Inputs and Results'!$C$13), 'Inputs and Results'!$C$13 + SQRT(E1275*('Inputs and Results'!$C$15-'Inputs and Results'!$C$13)*('Inputs and Results'!$C$14-'Inputs and Results'!$C$13)), 'Inputs and Results'!$C$15 - SQRT((1-E1275)*('Inputs and Results'!$C$15-'Inputs and Results'!$C$13)*('Inputs and Results'!$C$15-'Inputs and Results'!$C$14))))</f>
        <v>1.5827419048514575</v>
      </c>
      <c r="C1275" s="47">
        <f ca="1">IF('Inputs and Results'!$G$15='Inputs and Results'!$G$13, 'Inputs and Results'!$G$13, IF(F1275 &lt;= ('Inputs and Results'!$G$14-'Inputs and Results'!$G$13)/('Inputs and Results'!$G$15-'Inputs and Results'!$G$13), 'Inputs and Results'!$G$13 + SQRT(F1275*('Inputs and Results'!$G$15-'Inputs and Results'!$G$13)*('Inputs and Results'!$G$14-'Inputs and Results'!$G$13)), 'Inputs and Results'!$G$15 - SQRT((1-F1275)*('Inputs and Results'!$G$15-'Inputs and Results'!$G$13)*('Inputs and Results'!$G$15-'Inputs and Results'!$G$14))))</f>
        <v>914.52492745762459</v>
      </c>
      <c r="D1275">
        <f t="shared" ca="1" si="80"/>
        <v>1447.4569257184216</v>
      </c>
      <c r="E1275">
        <f t="shared" ca="1" si="83"/>
        <v>0.77681994352621386</v>
      </c>
      <c r="F1275">
        <f t="shared" ca="1" si="83"/>
        <v>0.90392351107400548</v>
      </c>
    </row>
    <row r="1276" spans="1:6" ht="15.75" customHeight="1" x14ac:dyDescent="0.2">
      <c r="A1276">
        <v>1275</v>
      </c>
      <c r="B1276" s="47">
        <f ca="1">IF('Inputs and Results'!$C$15='Inputs and Results'!$C$13, 'Inputs and Results'!$C$13, IF(E1276 &lt;= ('Inputs and Results'!$C$14-'Inputs and Results'!$C$13)/('Inputs and Results'!$C$15-'Inputs and Results'!$C$13), 'Inputs and Results'!$C$13 + SQRT(E1276*('Inputs and Results'!$C$15-'Inputs and Results'!$C$13)*('Inputs and Results'!$C$14-'Inputs and Results'!$C$13)), 'Inputs and Results'!$C$15 - SQRT((1-E1276)*('Inputs and Results'!$C$15-'Inputs and Results'!$C$13)*('Inputs and Results'!$C$15-'Inputs and Results'!$C$14))))</f>
        <v>1.8795673996531186</v>
      </c>
      <c r="C1276" s="47">
        <f ca="1">IF('Inputs and Results'!$G$15='Inputs and Results'!$G$13, 'Inputs and Results'!$G$13, IF(F1276 &lt;= ('Inputs and Results'!$G$14-'Inputs and Results'!$G$13)/('Inputs and Results'!$G$15-'Inputs and Results'!$G$13), 'Inputs and Results'!$G$13 + SQRT(F1276*('Inputs and Results'!$G$15-'Inputs and Results'!$G$13)*('Inputs and Results'!$G$14-'Inputs and Results'!$G$13)), 'Inputs and Results'!$G$15 - SQRT((1-F1276)*('Inputs and Results'!$G$15-'Inputs and Results'!$G$13)*('Inputs and Results'!$G$15-'Inputs and Results'!$G$14))))</f>
        <v>499.08457595959328</v>
      </c>
      <c r="D1276">
        <f t="shared" ca="1" si="80"/>
        <v>938.06309864335208</v>
      </c>
      <c r="E1276">
        <f t="shared" ca="1" si="83"/>
        <v>0.86051453200888062</v>
      </c>
      <c r="F1276">
        <f t="shared" ca="1" si="83"/>
        <v>0.4208221111008037</v>
      </c>
    </row>
    <row r="1277" spans="1:6" ht="15.75" customHeight="1" x14ac:dyDescent="0.2">
      <c r="A1277">
        <v>1276</v>
      </c>
      <c r="B1277" s="47">
        <f ca="1">IF('Inputs and Results'!$C$15='Inputs and Results'!$C$13, 'Inputs and Results'!$C$13, IF(E1277 &lt;= ('Inputs and Results'!$C$14-'Inputs and Results'!$C$13)/('Inputs and Results'!$C$15-'Inputs and Results'!$C$13), 'Inputs and Results'!$C$13 + SQRT(E1277*('Inputs and Results'!$C$15-'Inputs and Results'!$C$13)*('Inputs and Results'!$C$14-'Inputs and Results'!$C$13)), 'Inputs and Results'!$C$15 - SQRT((1-E1277)*('Inputs and Results'!$C$15-'Inputs and Results'!$C$13)*('Inputs and Results'!$C$15-'Inputs and Results'!$C$14))))</f>
        <v>1.1367739196877729</v>
      </c>
      <c r="C1277" s="47">
        <f ca="1">IF('Inputs and Results'!$G$15='Inputs and Results'!$G$13, 'Inputs and Results'!$G$13, IF(F1277 &lt;= ('Inputs and Results'!$G$14-'Inputs and Results'!$G$13)/('Inputs and Results'!$G$15-'Inputs and Results'!$G$13), 'Inputs and Results'!$G$13 + SQRT(F1277*('Inputs and Results'!$G$15-'Inputs and Results'!$G$13)*('Inputs and Results'!$G$14-'Inputs and Results'!$G$13)), 'Inputs and Results'!$G$15 - SQRT((1-F1277)*('Inputs and Results'!$G$15-'Inputs and Results'!$G$13)*('Inputs and Results'!$G$15-'Inputs and Results'!$G$14))))</f>
        <v>288.63840888053016</v>
      </c>
      <c r="D1277">
        <f t="shared" ca="1" si="80"/>
        <v>328.11661543556232</v>
      </c>
      <c r="E1277">
        <f t="shared" ca="1" si="83"/>
        <v>0.61426539707159267</v>
      </c>
      <c r="F1277">
        <f t="shared" ca="1" si="83"/>
        <v>2.082079294939565E-2</v>
      </c>
    </row>
    <row r="1278" spans="1:6" ht="15.75" customHeight="1" x14ac:dyDescent="0.2">
      <c r="A1278">
        <v>1277</v>
      </c>
      <c r="B1278" s="47">
        <f ca="1">IF('Inputs and Results'!$C$15='Inputs and Results'!$C$13, 'Inputs and Results'!$C$13, IF(E1278 &lt;= ('Inputs and Results'!$C$14-'Inputs and Results'!$C$13)/('Inputs and Results'!$C$15-'Inputs and Results'!$C$13), 'Inputs and Results'!$C$13 + SQRT(E1278*('Inputs and Results'!$C$15-'Inputs and Results'!$C$13)*('Inputs and Results'!$C$14-'Inputs and Results'!$C$13)), 'Inputs and Results'!$C$15 - SQRT((1-E1278)*('Inputs and Results'!$C$15-'Inputs and Results'!$C$13)*('Inputs and Results'!$C$15-'Inputs and Results'!$C$14))))</f>
        <v>0.22281979319350409</v>
      </c>
      <c r="C1278" s="47">
        <f ca="1">IF('Inputs and Results'!$G$15='Inputs and Results'!$G$13, 'Inputs and Results'!$G$13, IF(F1278 &lt;= ('Inputs and Results'!$G$14-'Inputs and Results'!$G$13)/('Inputs and Results'!$G$15-'Inputs and Results'!$G$13), 'Inputs and Results'!$G$13 + SQRT(F1278*('Inputs and Results'!$G$15-'Inputs and Results'!$G$13)*('Inputs and Results'!$G$14-'Inputs and Results'!$G$13)), 'Inputs and Results'!$G$15 - SQRT((1-F1278)*('Inputs and Results'!$G$15-'Inputs and Results'!$G$13)*('Inputs and Results'!$G$15-'Inputs and Results'!$G$14))))</f>
        <v>405.82890904210058</v>
      </c>
      <c r="D1278">
        <f t="shared" ca="1" si="80"/>
        <v>90.426713584706235</v>
      </c>
      <c r="E1278">
        <f t="shared" ca="1" si="83"/>
        <v>0.1430300109913587</v>
      </c>
      <c r="F1278">
        <f t="shared" ca="1" si="83"/>
        <v>0.25645220908531874</v>
      </c>
    </row>
    <row r="1279" spans="1:6" ht="15.75" customHeight="1" x14ac:dyDescent="0.2">
      <c r="A1279">
        <v>1278</v>
      </c>
      <c r="B1279" s="47">
        <f ca="1">IF('Inputs and Results'!$C$15='Inputs and Results'!$C$13, 'Inputs and Results'!$C$13, IF(E1279 &lt;= ('Inputs and Results'!$C$14-'Inputs and Results'!$C$13)/('Inputs and Results'!$C$15-'Inputs and Results'!$C$13), 'Inputs and Results'!$C$13 + SQRT(E1279*('Inputs and Results'!$C$15-'Inputs and Results'!$C$13)*('Inputs and Results'!$C$14-'Inputs and Results'!$C$13)), 'Inputs and Results'!$C$15 - SQRT((1-E1279)*('Inputs and Results'!$C$15-'Inputs and Results'!$C$13)*('Inputs and Results'!$C$15-'Inputs and Results'!$C$14))))</f>
        <v>1.6258355460502141</v>
      </c>
      <c r="C1279" s="47">
        <f ca="1">IF('Inputs and Results'!$G$15='Inputs and Results'!$G$13, 'Inputs and Results'!$G$13, IF(F1279 &lt;= ('Inputs and Results'!$G$14-'Inputs and Results'!$G$13)/('Inputs and Results'!$G$15-'Inputs and Results'!$G$13), 'Inputs and Results'!$G$13 + SQRT(F1279*('Inputs and Results'!$G$15-'Inputs and Results'!$G$13)*('Inputs and Results'!$G$14-'Inputs and Results'!$G$13)), 'Inputs and Results'!$G$15 - SQRT((1-F1279)*('Inputs and Results'!$G$15-'Inputs and Results'!$G$13)*('Inputs and Results'!$G$15-'Inputs and Results'!$G$14))))</f>
        <v>319.25395092792496</v>
      </c>
      <c r="D1279">
        <f t="shared" ca="1" si="80"/>
        <v>519.0544216355911</v>
      </c>
      <c r="E1279">
        <f t="shared" ca="1" si="83"/>
        <v>0.79018578372232073</v>
      </c>
      <c r="F1279">
        <f t="shared" ca="1" si="83"/>
        <v>8.5503290979721647E-2</v>
      </c>
    </row>
    <row r="1280" spans="1:6" ht="15.75" customHeight="1" x14ac:dyDescent="0.2">
      <c r="A1280">
        <v>1279</v>
      </c>
      <c r="B1280" s="47">
        <f ca="1">IF('Inputs and Results'!$C$15='Inputs and Results'!$C$13, 'Inputs and Results'!$C$13, IF(E1280 &lt;= ('Inputs and Results'!$C$14-'Inputs and Results'!$C$13)/('Inputs and Results'!$C$15-'Inputs and Results'!$C$13), 'Inputs and Results'!$C$13 + SQRT(E1280*('Inputs and Results'!$C$15-'Inputs and Results'!$C$13)*('Inputs and Results'!$C$14-'Inputs and Results'!$C$13)), 'Inputs and Results'!$C$15 - SQRT((1-E1280)*('Inputs and Results'!$C$15-'Inputs and Results'!$C$13)*('Inputs and Results'!$C$15-'Inputs and Results'!$C$14))))</f>
        <v>1.135171978050953</v>
      </c>
      <c r="C1280" s="47">
        <f ca="1">IF('Inputs and Results'!$G$15='Inputs and Results'!$G$13, 'Inputs and Results'!$G$13, IF(F1280 &lt;= ('Inputs and Results'!$G$14-'Inputs and Results'!$G$13)/('Inputs and Results'!$G$15-'Inputs and Results'!$G$13), 'Inputs and Results'!$G$13 + SQRT(F1280*('Inputs and Results'!$G$15-'Inputs and Results'!$G$13)*('Inputs and Results'!$G$14-'Inputs and Results'!$G$13)), 'Inputs and Results'!$G$15 - SQRT((1-F1280)*('Inputs and Results'!$G$15-'Inputs and Results'!$G$13)*('Inputs and Results'!$G$15-'Inputs and Results'!$G$14))))</f>
        <v>366.01044210171938</v>
      </c>
      <c r="D1280">
        <f t="shared" ca="1" si="80"/>
        <v>415.48479754791259</v>
      </c>
      <c r="E1280">
        <f t="shared" ca="1" si="83"/>
        <v>0.61360182761706716</v>
      </c>
      <c r="F1280">
        <f t="shared" ca="1" si="83"/>
        <v>0.18002244328749772</v>
      </c>
    </row>
    <row r="1281" spans="1:6" ht="15.75" customHeight="1" x14ac:dyDescent="0.2">
      <c r="A1281">
        <v>1280</v>
      </c>
      <c r="B1281" s="47">
        <f ca="1">IF('Inputs and Results'!$C$15='Inputs and Results'!$C$13, 'Inputs and Results'!$C$13, IF(E1281 &lt;= ('Inputs and Results'!$C$14-'Inputs and Results'!$C$13)/('Inputs and Results'!$C$15-'Inputs and Results'!$C$13), 'Inputs and Results'!$C$13 + SQRT(E1281*('Inputs and Results'!$C$15-'Inputs and Results'!$C$13)*('Inputs and Results'!$C$14-'Inputs and Results'!$C$13)), 'Inputs and Results'!$C$15 - SQRT((1-E1281)*('Inputs and Results'!$C$15-'Inputs and Results'!$C$13)*('Inputs and Results'!$C$15-'Inputs and Results'!$C$14))))</f>
        <v>0.2634366588442747</v>
      </c>
      <c r="C1281" s="47">
        <f ca="1">IF('Inputs and Results'!$G$15='Inputs and Results'!$G$13, 'Inputs and Results'!$G$13, IF(F1281 &lt;= ('Inputs and Results'!$G$14-'Inputs and Results'!$G$13)/('Inputs and Results'!$G$15-'Inputs and Results'!$G$13), 'Inputs and Results'!$G$13 + SQRT(F1281*('Inputs and Results'!$G$15-'Inputs and Results'!$G$13)*('Inputs and Results'!$G$14-'Inputs and Results'!$G$13)), 'Inputs and Results'!$G$15 - SQRT((1-F1281)*('Inputs and Results'!$G$15-'Inputs and Results'!$G$13)*('Inputs and Results'!$G$15-'Inputs and Results'!$G$14))))</f>
        <v>365.23109732013802</v>
      </c>
      <c r="D1281">
        <f t="shared" ca="1" si="80"/>
        <v>96.215259984045289</v>
      </c>
      <c r="E1281">
        <f t="shared" ca="1" si="83"/>
        <v>0.16791345331584595</v>
      </c>
      <c r="F1281">
        <f t="shared" ca="1" si="83"/>
        <v>0.17848922548975954</v>
      </c>
    </row>
    <row r="1282" spans="1:6" ht="15.75" customHeight="1" x14ac:dyDescent="0.2">
      <c r="A1282">
        <v>1281</v>
      </c>
      <c r="B1282" s="47">
        <f ca="1">IF('Inputs and Results'!$C$15='Inputs and Results'!$C$13, 'Inputs and Results'!$C$13, IF(E1282 &lt;= ('Inputs and Results'!$C$14-'Inputs and Results'!$C$13)/('Inputs and Results'!$C$15-'Inputs and Results'!$C$13), 'Inputs and Results'!$C$13 + SQRT(E1282*('Inputs and Results'!$C$15-'Inputs and Results'!$C$13)*('Inputs and Results'!$C$14-'Inputs and Results'!$C$13)), 'Inputs and Results'!$C$15 - SQRT((1-E1282)*('Inputs and Results'!$C$15-'Inputs and Results'!$C$13)*('Inputs and Results'!$C$15-'Inputs and Results'!$C$14))))</f>
        <v>0.4046530357235385</v>
      </c>
      <c r="C1282" s="47">
        <f ca="1">IF('Inputs and Results'!$G$15='Inputs and Results'!$G$13, 'Inputs and Results'!$G$13, IF(F1282 &lt;= ('Inputs and Results'!$G$14-'Inputs and Results'!$G$13)/('Inputs and Results'!$G$15-'Inputs and Results'!$G$13), 'Inputs and Results'!$G$13 + SQRT(F1282*('Inputs and Results'!$G$15-'Inputs and Results'!$G$13)*('Inputs and Results'!$G$14-'Inputs and Results'!$G$13)), 'Inputs and Results'!$G$15 - SQRT((1-F1282)*('Inputs and Results'!$G$15-'Inputs and Results'!$G$13)*('Inputs and Results'!$G$15-'Inputs and Results'!$G$14))))</f>
        <v>1139.6862665605865</v>
      </c>
      <c r="D1282">
        <f t="shared" ref="D1282:D1345" ca="1" si="84">B1282*C1282</f>
        <v>461.17750753616724</v>
      </c>
      <c r="E1282">
        <f t="shared" ref="E1282:F1301" ca="1" si="85">RAND()</f>
        <v>0.25157490389121717</v>
      </c>
      <c r="F1282">
        <f t="shared" ca="1" si="85"/>
        <v>0.99571142347351682</v>
      </c>
    </row>
    <row r="1283" spans="1:6" ht="15.75" customHeight="1" x14ac:dyDescent="0.2">
      <c r="A1283">
        <v>1282</v>
      </c>
      <c r="B1283" s="47">
        <f ca="1">IF('Inputs and Results'!$C$15='Inputs and Results'!$C$13, 'Inputs and Results'!$C$13, IF(E1283 &lt;= ('Inputs and Results'!$C$14-'Inputs and Results'!$C$13)/('Inputs and Results'!$C$15-'Inputs and Results'!$C$13), 'Inputs and Results'!$C$13 + SQRT(E1283*('Inputs and Results'!$C$15-'Inputs and Results'!$C$13)*('Inputs and Results'!$C$14-'Inputs and Results'!$C$13)), 'Inputs and Results'!$C$15 - SQRT((1-E1283)*('Inputs and Results'!$C$15-'Inputs and Results'!$C$13)*('Inputs and Results'!$C$15-'Inputs and Results'!$C$14))))</f>
        <v>0.45833089459787768</v>
      </c>
      <c r="C1283" s="47">
        <f ca="1">IF('Inputs and Results'!$G$15='Inputs and Results'!$G$13, 'Inputs and Results'!$G$13, IF(F1283 &lt;= ('Inputs and Results'!$G$14-'Inputs and Results'!$G$13)/('Inputs and Results'!$G$15-'Inputs and Results'!$G$13), 'Inputs and Results'!$G$13 + SQRT(F1283*('Inputs and Results'!$G$15-'Inputs and Results'!$G$13)*('Inputs and Results'!$G$14-'Inputs and Results'!$G$13)), 'Inputs and Results'!$G$15 - SQRT((1-F1283)*('Inputs and Results'!$G$15-'Inputs and Results'!$G$13)*('Inputs and Results'!$G$15-'Inputs and Results'!$G$14))))</f>
        <v>401.63744537017828</v>
      </c>
      <c r="D1283">
        <f t="shared" ca="1" si="84"/>
        <v>184.08284964052004</v>
      </c>
      <c r="E1283">
        <f t="shared" ca="1" si="85"/>
        <v>0.28221312873826376</v>
      </c>
      <c r="F1283">
        <f t="shared" ca="1" si="85"/>
        <v>0.24858292792372083</v>
      </c>
    </row>
    <row r="1284" spans="1:6" ht="15.75" customHeight="1" x14ac:dyDescent="0.2">
      <c r="A1284">
        <v>1283</v>
      </c>
      <c r="B1284" s="47">
        <f ca="1">IF('Inputs and Results'!$C$15='Inputs and Results'!$C$13, 'Inputs and Results'!$C$13, IF(E1284 &lt;= ('Inputs and Results'!$C$14-'Inputs and Results'!$C$13)/('Inputs and Results'!$C$15-'Inputs and Results'!$C$13), 'Inputs and Results'!$C$13 + SQRT(E1284*('Inputs and Results'!$C$15-'Inputs and Results'!$C$13)*('Inputs and Results'!$C$14-'Inputs and Results'!$C$13)), 'Inputs and Results'!$C$15 - SQRT((1-E1284)*('Inputs and Results'!$C$15-'Inputs and Results'!$C$13)*('Inputs and Results'!$C$15-'Inputs and Results'!$C$14))))</f>
        <v>2.4326586654732094</v>
      </c>
      <c r="C1284" s="47">
        <f ca="1">IF('Inputs and Results'!$G$15='Inputs and Results'!$G$13, 'Inputs and Results'!$G$13, IF(F1284 &lt;= ('Inputs and Results'!$G$14-'Inputs and Results'!$G$13)/('Inputs and Results'!$G$15-'Inputs and Results'!$G$13), 'Inputs and Results'!$G$13 + SQRT(F1284*('Inputs and Results'!$G$15-'Inputs and Results'!$G$13)*('Inputs and Results'!$G$14-'Inputs and Results'!$G$13)), 'Inputs and Results'!$G$15 - SQRT((1-F1284)*('Inputs and Results'!$G$15-'Inputs and Results'!$G$13)*('Inputs and Results'!$G$15-'Inputs and Results'!$G$14))))</f>
        <v>616.65685531827501</v>
      </c>
      <c r="D1284">
        <f t="shared" ca="1" si="84"/>
        <v>1500.1156427134608</v>
      </c>
      <c r="E1284">
        <f t="shared" ca="1" si="85"/>
        <v>0.96423597890415114</v>
      </c>
      <c r="F1284">
        <f t="shared" ca="1" si="85"/>
        <v>0.5988295490937553</v>
      </c>
    </row>
    <row r="1285" spans="1:6" ht="15.75" customHeight="1" x14ac:dyDescent="0.2">
      <c r="A1285">
        <v>1284</v>
      </c>
      <c r="B1285" s="47">
        <f ca="1">IF('Inputs and Results'!$C$15='Inputs and Results'!$C$13, 'Inputs and Results'!$C$13, IF(E1285 &lt;= ('Inputs and Results'!$C$14-'Inputs and Results'!$C$13)/('Inputs and Results'!$C$15-'Inputs and Results'!$C$13), 'Inputs and Results'!$C$13 + SQRT(E1285*('Inputs and Results'!$C$15-'Inputs and Results'!$C$13)*('Inputs and Results'!$C$14-'Inputs and Results'!$C$13)), 'Inputs and Results'!$C$15 - SQRT((1-E1285)*('Inputs and Results'!$C$15-'Inputs and Results'!$C$13)*('Inputs and Results'!$C$15-'Inputs and Results'!$C$14))))</f>
        <v>0.94415593870406678</v>
      </c>
      <c r="C1285" s="47">
        <f ca="1">IF('Inputs and Results'!$G$15='Inputs and Results'!$G$13, 'Inputs and Results'!$G$13, IF(F1285 &lt;= ('Inputs and Results'!$G$14-'Inputs and Results'!$G$13)/('Inputs and Results'!$G$15-'Inputs and Results'!$G$13), 'Inputs and Results'!$G$13 + SQRT(F1285*('Inputs and Results'!$G$15-'Inputs and Results'!$G$13)*('Inputs and Results'!$G$14-'Inputs and Results'!$G$13)), 'Inputs and Results'!$G$15 - SQRT((1-F1285)*('Inputs and Results'!$G$15-'Inputs and Results'!$G$13)*('Inputs and Results'!$G$15-'Inputs and Results'!$G$14))))</f>
        <v>291.60722772166741</v>
      </c>
      <c r="D1285">
        <f t="shared" ca="1" si="84"/>
        <v>275.32269582244146</v>
      </c>
      <c r="E1285">
        <f t="shared" ca="1" si="85"/>
        <v>0.53038946618158267</v>
      </c>
      <c r="F1285">
        <f t="shared" ca="1" si="85"/>
        <v>2.718988031996239E-2</v>
      </c>
    </row>
    <row r="1286" spans="1:6" ht="15.75" customHeight="1" x14ac:dyDescent="0.2">
      <c r="A1286">
        <v>1285</v>
      </c>
      <c r="B1286" s="47">
        <f ca="1">IF('Inputs and Results'!$C$15='Inputs and Results'!$C$13, 'Inputs and Results'!$C$13, IF(E1286 &lt;= ('Inputs and Results'!$C$14-'Inputs and Results'!$C$13)/('Inputs and Results'!$C$15-'Inputs and Results'!$C$13), 'Inputs and Results'!$C$13 + SQRT(E1286*('Inputs and Results'!$C$15-'Inputs and Results'!$C$13)*('Inputs and Results'!$C$14-'Inputs and Results'!$C$13)), 'Inputs and Results'!$C$15 - SQRT((1-E1286)*('Inputs and Results'!$C$15-'Inputs and Results'!$C$13)*('Inputs and Results'!$C$15-'Inputs and Results'!$C$14))))</f>
        <v>0.74777696662537307</v>
      </c>
      <c r="C1286" s="47">
        <f ca="1">IF('Inputs and Results'!$G$15='Inputs and Results'!$G$13, 'Inputs and Results'!$G$13, IF(F1286 &lt;= ('Inputs and Results'!$G$14-'Inputs and Results'!$G$13)/('Inputs and Results'!$G$15-'Inputs and Results'!$G$13), 'Inputs and Results'!$G$13 + SQRT(F1286*('Inputs and Results'!$G$15-'Inputs and Results'!$G$13)*('Inputs and Results'!$G$14-'Inputs and Results'!$G$13)), 'Inputs and Results'!$G$15 - SQRT((1-F1286)*('Inputs and Results'!$G$15-'Inputs and Results'!$G$13)*('Inputs and Results'!$G$15-'Inputs and Results'!$G$14))))</f>
        <v>550.52882762592037</v>
      </c>
      <c r="D1286">
        <f t="shared" ca="1" si="84"/>
        <v>411.67277676193362</v>
      </c>
      <c r="E1286">
        <f t="shared" ca="1" si="85"/>
        <v>0.43638793421519928</v>
      </c>
      <c r="F1286">
        <f t="shared" ca="1" si="85"/>
        <v>0.50272056674345922</v>
      </c>
    </row>
    <row r="1287" spans="1:6" ht="15.75" customHeight="1" x14ac:dyDescent="0.2">
      <c r="A1287">
        <v>1286</v>
      </c>
      <c r="B1287" s="47">
        <f ca="1">IF('Inputs and Results'!$C$15='Inputs and Results'!$C$13, 'Inputs and Results'!$C$13, IF(E1287 &lt;= ('Inputs and Results'!$C$14-'Inputs and Results'!$C$13)/('Inputs and Results'!$C$15-'Inputs and Results'!$C$13), 'Inputs and Results'!$C$13 + SQRT(E1287*('Inputs and Results'!$C$15-'Inputs and Results'!$C$13)*('Inputs and Results'!$C$14-'Inputs and Results'!$C$13)), 'Inputs and Results'!$C$15 - SQRT((1-E1287)*('Inputs and Results'!$C$15-'Inputs and Results'!$C$13)*('Inputs and Results'!$C$15-'Inputs and Results'!$C$14))))</f>
        <v>1.0869912949361926</v>
      </c>
      <c r="C1287" s="47">
        <f ca="1">IF('Inputs and Results'!$G$15='Inputs and Results'!$G$13, 'Inputs and Results'!$G$13, IF(F1287 &lt;= ('Inputs and Results'!$G$14-'Inputs and Results'!$G$13)/('Inputs and Results'!$G$15-'Inputs and Results'!$G$13), 'Inputs and Results'!$G$13 + SQRT(F1287*('Inputs and Results'!$G$15-'Inputs and Results'!$G$13)*('Inputs and Results'!$G$14-'Inputs and Results'!$G$13)), 'Inputs and Results'!$G$15 - SQRT((1-F1287)*('Inputs and Results'!$G$15-'Inputs and Results'!$G$13)*('Inputs and Results'!$G$15-'Inputs and Results'!$G$14))))</f>
        <v>283.49009353241865</v>
      </c>
      <c r="D1287">
        <f t="shared" ca="1" si="84"/>
        <v>308.15126387038612</v>
      </c>
      <c r="E1287">
        <f t="shared" ca="1" si="85"/>
        <v>0.593377521594455</v>
      </c>
      <c r="F1287">
        <f t="shared" ca="1" si="85"/>
        <v>9.7267066161446092E-3</v>
      </c>
    </row>
    <row r="1288" spans="1:6" ht="15.75" customHeight="1" x14ac:dyDescent="0.2">
      <c r="A1288">
        <v>1287</v>
      </c>
      <c r="B1288" s="47">
        <f ca="1">IF('Inputs and Results'!$C$15='Inputs and Results'!$C$13, 'Inputs and Results'!$C$13, IF(E1288 &lt;= ('Inputs and Results'!$C$14-'Inputs and Results'!$C$13)/('Inputs and Results'!$C$15-'Inputs and Results'!$C$13), 'Inputs and Results'!$C$13 + SQRT(E1288*('Inputs and Results'!$C$15-'Inputs and Results'!$C$13)*('Inputs and Results'!$C$14-'Inputs and Results'!$C$13)), 'Inputs and Results'!$C$15 - SQRT((1-E1288)*('Inputs and Results'!$C$15-'Inputs and Results'!$C$13)*('Inputs and Results'!$C$15-'Inputs and Results'!$C$14))))</f>
        <v>0.2065977297014272</v>
      </c>
      <c r="C1288" s="47">
        <f ca="1">IF('Inputs and Results'!$G$15='Inputs and Results'!$G$13, 'Inputs and Results'!$G$13, IF(F1288 &lt;= ('Inputs and Results'!$G$14-'Inputs and Results'!$G$13)/('Inputs and Results'!$G$15-'Inputs and Results'!$G$13), 'Inputs and Results'!$G$13 + SQRT(F1288*('Inputs and Results'!$G$15-'Inputs and Results'!$G$13)*('Inputs and Results'!$G$14-'Inputs and Results'!$G$13)), 'Inputs and Results'!$G$15 - SQRT((1-F1288)*('Inputs and Results'!$G$15-'Inputs and Results'!$G$13)*('Inputs and Results'!$G$15-'Inputs and Results'!$G$14))))</f>
        <v>976.23497841323206</v>
      </c>
      <c r="D1288">
        <f t="shared" ca="1" si="84"/>
        <v>201.68793019529554</v>
      </c>
      <c r="E1288">
        <f t="shared" ca="1" si="85"/>
        <v>0.13298930625453098</v>
      </c>
      <c r="F1288">
        <f t="shared" ca="1" si="85"/>
        <v>0.94097103902578783</v>
      </c>
    </row>
    <row r="1289" spans="1:6" ht="15.75" customHeight="1" x14ac:dyDescent="0.2">
      <c r="A1289">
        <v>1288</v>
      </c>
      <c r="B1289" s="47">
        <f ca="1">IF('Inputs and Results'!$C$15='Inputs and Results'!$C$13, 'Inputs and Results'!$C$13, IF(E1289 &lt;= ('Inputs and Results'!$C$14-'Inputs and Results'!$C$13)/('Inputs and Results'!$C$15-'Inputs and Results'!$C$13), 'Inputs and Results'!$C$13 + SQRT(E1289*('Inputs and Results'!$C$15-'Inputs and Results'!$C$13)*('Inputs and Results'!$C$14-'Inputs and Results'!$C$13)), 'Inputs and Results'!$C$15 - SQRT((1-E1289)*('Inputs and Results'!$C$15-'Inputs and Results'!$C$13)*('Inputs and Results'!$C$15-'Inputs and Results'!$C$14))))</f>
        <v>2.710695166986842</v>
      </c>
      <c r="C1289" s="47">
        <f ca="1">IF('Inputs and Results'!$G$15='Inputs and Results'!$G$13, 'Inputs and Results'!$G$13, IF(F1289 &lt;= ('Inputs and Results'!$G$14-'Inputs and Results'!$G$13)/('Inputs and Results'!$G$15-'Inputs and Results'!$G$13), 'Inputs and Results'!$G$13 + SQRT(F1289*('Inputs and Results'!$G$15-'Inputs and Results'!$G$13)*('Inputs and Results'!$G$14-'Inputs and Results'!$G$13)), 'Inputs and Results'!$G$15 - SQRT((1-F1289)*('Inputs and Results'!$G$15-'Inputs and Results'!$G$13)*('Inputs and Results'!$G$15-'Inputs and Results'!$G$14))))</f>
        <v>452.72252009156966</v>
      </c>
      <c r="D1289">
        <f t="shared" ca="1" si="84"/>
        <v>1227.1927471983213</v>
      </c>
      <c r="E1289">
        <f t="shared" ca="1" si="85"/>
        <v>0.99070030151058097</v>
      </c>
      <c r="F1289">
        <f t="shared" ca="1" si="85"/>
        <v>0.34166866258729012</v>
      </c>
    </row>
    <row r="1290" spans="1:6" ht="15.75" customHeight="1" x14ac:dyDescent="0.2">
      <c r="A1290">
        <v>1289</v>
      </c>
      <c r="B1290" s="47">
        <f ca="1">IF('Inputs and Results'!$C$15='Inputs and Results'!$C$13, 'Inputs and Results'!$C$13, IF(E1290 &lt;= ('Inputs and Results'!$C$14-'Inputs and Results'!$C$13)/('Inputs and Results'!$C$15-'Inputs and Results'!$C$13), 'Inputs and Results'!$C$13 + SQRT(E1290*('Inputs and Results'!$C$15-'Inputs and Results'!$C$13)*('Inputs and Results'!$C$14-'Inputs and Results'!$C$13)), 'Inputs and Results'!$C$15 - SQRT((1-E1290)*('Inputs and Results'!$C$15-'Inputs and Results'!$C$13)*('Inputs and Results'!$C$15-'Inputs and Results'!$C$14))))</f>
        <v>0.62947345947969646</v>
      </c>
      <c r="C1290" s="47">
        <f ca="1">IF('Inputs and Results'!$G$15='Inputs and Results'!$G$13, 'Inputs and Results'!$G$13, IF(F1290 &lt;= ('Inputs and Results'!$G$14-'Inputs and Results'!$G$13)/('Inputs and Results'!$G$15-'Inputs and Results'!$G$13), 'Inputs and Results'!$G$13 + SQRT(F1290*('Inputs and Results'!$G$15-'Inputs and Results'!$G$13)*('Inputs and Results'!$G$14-'Inputs and Results'!$G$13)), 'Inputs and Results'!$G$15 - SQRT((1-F1290)*('Inputs and Results'!$G$15-'Inputs and Results'!$G$13)*('Inputs and Results'!$G$15-'Inputs and Results'!$G$14))))</f>
        <v>418.63724202399635</v>
      </c>
      <c r="D1290">
        <f t="shared" ca="1" si="84"/>
        <v>263.52103300388393</v>
      </c>
      <c r="E1290">
        <f t="shared" ca="1" si="85"/>
        <v>0.3756226578543157</v>
      </c>
      <c r="F1290">
        <f t="shared" ca="1" si="85"/>
        <v>0.28024257309907585</v>
      </c>
    </row>
    <row r="1291" spans="1:6" ht="15.75" customHeight="1" x14ac:dyDescent="0.2">
      <c r="A1291">
        <v>1290</v>
      </c>
      <c r="B1291" s="47">
        <f ca="1">IF('Inputs and Results'!$C$15='Inputs and Results'!$C$13, 'Inputs and Results'!$C$13, IF(E1291 &lt;= ('Inputs and Results'!$C$14-'Inputs and Results'!$C$13)/('Inputs and Results'!$C$15-'Inputs and Results'!$C$13), 'Inputs and Results'!$C$13 + SQRT(E1291*('Inputs and Results'!$C$15-'Inputs and Results'!$C$13)*('Inputs and Results'!$C$14-'Inputs and Results'!$C$13)), 'Inputs and Results'!$C$15 - SQRT((1-E1291)*('Inputs and Results'!$C$15-'Inputs and Results'!$C$13)*('Inputs and Results'!$C$15-'Inputs and Results'!$C$14))))</f>
        <v>0.56945397786277674</v>
      </c>
      <c r="C1291" s="47">
        <f ca="1">IF('Inputs and Results'!$G$15='Inputs and Results'!$G$13, 'Inputs and Results'!$G$13, IF(F1291 &lt;= ('Inputs and Results'!$G$14-'Inputs and Results'!$G$13)/('Inputs and Results'!$G$15-'Inputs and Results'!$G$13), 'Inputs and Results'!$G$13 + SQRT(F1291*('Inputs and Results'!$G$15-'Inputs and Results'!$G$13)*('Inputs and Results'!$G$14-'Inputs and Results'!$G$13)), 'Inputs and Results'!$G$15 - SQRT((1-F1291)*('Inputs and Results'!$G$15-'Inputs and Results'!$G$13)*('Inputs and Results'!$G$15-'Inputs and Results'!$G$14))))</f>
        <v>698.97937691622269</v>
      </c>
      <c r="D1291">
        <f t="shared" ca="1" si="84"/>
        <v>398.03658662898818</v>
      </c>
      <c r="E1291">
        <f t="shared" ca="1" si="85"/>
        <v>0.34360511491921342</v>
      </c>
      <c r="F1291">
        <f t="shared" ca="1" si="85"/>
        <v>0.7040679892209214</v>
      </c>
    </row>
    <row r="1292" spans="1:6" ht="15.75" customHeight="1" x14ac:dyDescent="0.2">
      <c r="A1292">
        <v>1291</v>
      </c>
      <c r="B1292" s="47">
        <f ca="1">IF('Inputs and Results'!$C$15='Inputs and Results'!$C$13, 'Inputs and Results'!$C$13, IF(E1292 &lt;= ('Inputs and Results'!$C$14-'Inputs and Results'!$C$13)/('Inputs and Results'!$C$15-'Inputs and Results'!$C$13), 'Inputs and Results'!$C$13 + SQRT(E1292*('Inputs and Results'!$C$15-'Inputs and Results'!$C$13)*('Inputs and Results'!$C$14-'Inputs and Results'!$C$13)), 'Inputs and Results'!$C$15 - SQRT((1-E1292)*('Inputs and Results'!$C$15-'Inputs and Results'!$C$13)*('Inputs and Results'!$C$15-'Inputs and Results'!$C$14))))</f>
        <v>0.10757945555710124</v>
      </c>
      <c r="C1292" s="47">
        <f ca="1">IF('Inputs and Results'!$G$15='Inputs and Results'!$G$13, 'Inputs and Results'!$G$13, IF(F1292 &lt;= ('Inputs and Results'!$G$14-'Inputs and Results'!$G$13)/('Inputs and Results'!$G$15-'Inputs and Results'!$G$13), 'Inputs and Results'!$G$13 + SQRT(F1292*('Inputs and Results'!$G$15-'Inputs and Results'!$G$13)*('Inputs and Results'!$G$14-'Inputs and Results'!$G$13)), 'Inputs and Results'!$G$15 - SQRT((1-F1292)*('Inputs and Results'!$G$15-'Inputs and Results'!$G$13)*('Inputs and Results'!$G$15-'Inputs and Results'!$G$14))))</f>
        <v>390.3328144194337</v>
      </c>
      <c r="D1292">
        <f t="shared" ca="1" si="84"/>
        <v>41.991791661313712</v>
      </c>
      <c r="E1292">
        <f t="shared" ca="1" si="85"/>
        <v>7.0433710453849496E-2</v>
      </c>
      <c r="F1292">
        <f t="shared" ca="1" si="85"/>
        <v>0.22715248212954198</v>
      </c>
    </row>
    <row r="1293" spans="1:6" ht="15.75" customHeight="1" x14ac:dyDescent="0.2">
      <c r="A1293">
        <v>1292</v>
      </c>
      <c r="B1293" s="47">
        <f ca="1">IF('Inputs and Results'!$C$15='Inputs and Results'!$C$13, 'Inputs and Results'!$C$13, IF(E1293 &lt;= ('Inputs and Results'!$C$14-'Inputs and Results'!$C$13)/('Inputs and Results'!$C$15-'Inputs and Results'!$C$13), 'Inputs and Results'!$C$13 + SQRT(E1293*('Inputs and Results'!$C$15-'Inputs and Results'!$C$13)*('Inputs and Results'!$C$14-'Inputs and Results'!$C$13)), 'Inputs and Results'!$C$15 - SQRT((1-E1293)*('Inputs and Results'!$C$15-'Inputs and Results'!$C$13)*('Inputs and Results'!$C$15-'Inputs and Results'!$C$14))))</f>
        <v>1.1641607093539037</v>
      </c>
      <c r="C1293" s="47">
        <f ca="1">IF('Inputs and Results'!$G$15='Inputs and Results'!$G$13, 'Inputs and Results'!$G$13, IF(F1293 &lt;= ('Inputs and Results'!$G$14-'Inputs and Results'!$G$13)/('Inputs and Results'!$G$15-'Inputs and Results'!$G$13), 'Inputs and Results'!$G$13 + SQRT(F1293*('Inputs and Results'!$G$15-'Inputs and Results'!$G$13)*('Inputs and Results'!$G$14-'Inputs and Results'!$G$13)), 'Inputs and Results'!$G$15 - SQRT((1-F1293)*('Inputs and Results'!$G$15-'Inputs and Results'!$G$13)*('Inputs and Results'!$G$15-'Inputs and Results'!$G$14))))</f>
        <v>564.51335309053434</v>
      </c>
      <c r="D1293">
        <f t="shared" ca="1" si="84"/>
        <v>657.18426557362716</v>
      </c>
      <c r="E1293">
        <f t="shared" ca="1" si="85"/>
        <v>0.6255215665466709</v>
      </c>
      <c r="F1293">
        <f t="shared" ca="1" si="85"/>
        <v>0.52390502416148721</v>
      </c>
    </row>
    <row r="1294" spans="1:6" ht="15.75" customHeight="1" x14ac:dyDescent="0.2">
      <c r="A1294">
        <v>1293</v>
      </c>
      <c r="B1294" s="47">
        <f ca="1">IF('Inputs and Results'!$C$15='Inputs and Results'!$C$13, 'Inputs and Results'!$C$13, IF(E1294 &lt;= ('Inputs and Results'!$C$14-'Inputs and Results'!$C$13)/('Inputs and Results'!$C$15-'Inputs and Results'!$C$13), 'Inputs and Results'!$C$13 + SQRT(E1294*('Inputs and Results'!$C$15-'Inputs and Results'!$C$13)*('Inputs and Results'!$C$14-'Inputs and Results'!$C$13)), 'Inputs and Results'!$C$15 - SQRT((1-E1294)*('Inputs and Results'!$C$15-'Inputs and Results'!$C$13)*('Inputs and Results'!$C$15-'Inputs and Results'!$C$14))))</f>
        <v>0.55423655379822678</v>
      </c>
      <c r="C1294" s="47">
        <f ca="1">IF('Inputs and Results'!$G$15='Inputs and Results'!$G$13, 'Inputs and Results'!$G$13, IF(F1294 &lt;= ('Inputs and Results'!$G$14-'Inputs and Results'!$G$13)/('Inputs and Results'!$G$15-'Inputs and Results'!$G$13), 'Inputs and Results'!$G$13 + SQRT(F1294*('Inputs and Results'!$G$15-'Inputs and Results'!$G$13)*('Inputs and Results'!$G$14-'Inputs and Results'!$G$13)), 'Inputs and Results'!$G$15 - SQRT((1-F1294)*('Inputs and Results'!$G$15-'Inputs and Results'!$G$13)*('Inputs and Results'!$G$15-'Inputs and Results'!$G$14))))</f>
        <v>872.39516105354801</v>
      </c>
      <c r="D1294">
        <f t="shared" ca="1" si="84"/>
        <v>483.51328761256747</v>
      </c>
      <c r="E1294">
        <f t="shared" ca="1" si="85"/>
        <v>0.33536012946924731</v>
      </c>
      <c r="F1294">
        <f t="shared" ca="1" si="85"/>
        <v>0.87347354053726389</v>
      </c>
    </row>
    <row r="1295" spans="1:6" ht="15.75" customHeight="1" x14ac:dyDescent="0.2">
      <c r="A1295">
        <v>1294</v>
      </c>
      <c r="B1295" s="47">
        <f ca="1">IF('Inputs and Results'!$C$15='Inputs and Results'!$C$13, 'Inputs and Results'!$C$13, IF(E1295 &lt;= ('Inputs and Results'!$C$14-'Inputs and Results'!$C$13)/('Inputs and Results'!$C$15-'Inputs and Results'!$C$13), 'Inputs and Results'!$C$13 + SQRT(E1295*('Inputs and Results'!$C$15-'Inputs and Results'!$C$13)*('Inputs and Results'!$C$14-'Inputs and Results'!$C$13)), 'Inputs and Results'!$C$15 - SQRT((1-E1295)*('Inputs and Results'!$C$15-'Inputs and Results'!$C$13)*('Inputs and Results'!$C$15-'Inputs and Results'!$C$14))))</f>
        <v>1.5385439122082494</v>
      </c>
      <c r="C1295" s="47">
        <f ca="1">IF('Inputs and Results'!$G$15='Inputs and Results'!$G$13, 'Inputs and Results'!$G$13, IF(F1295 &lt;= ('Inputs and Results'!$G$14-'Inputs and Results'!$G$13)/('Inputs and Results'!$G$15-'Inputs and Results'!$G$13), 'Inputs and Results'!$G$13 + SQRT(F1295*('Inputs and Results'!$G$15-'Inputs and Results'!$G$13)*('Inputs and Results'!$G$14-'Inputs and Results'!$G$13)), 'Inputs and Results'!$G$15 - SQRT((1-F1295)*('Inputs and Results'!$G$15-'Inputs and Results'!$G$13)*('Inputs and Results'!$G$15-'Inputs and Results'!$G$14))))</f>
        <v>295.20324481149419</v>
      </c>
      <c r="D1295">
        <f t="shared" ca="1" si="84"/>
        <v>454.18315516884587</v>
      </c>
      <c r="E1295">
        <f t="shared" ca="1" si="85"/>
        <v>0.76268290038404785</v>
      </c>
      <c r="F1295">
        <f t="shared" ca="1" si="85"/>
        <v>3.4876682216906651E-2</v>
      </c>
    </row>
    <row r="1296" spans="1:6" ht="15.75" customHeight="1" x14ac:dyDescent="0.2">
      <c r="A1296">
        <v>1295</v>
      </c>
      <c r="B1296" s="47">
        <f ca="1">IF('Inputs and Results'!$C$15='Inputs and Results'!$C$13, 'Inputs and Results'!$C$13, IF(E1296 &lt;= ('Inputs and Results'!$C$14-'Inputs and Results'!$C$13)/('Inputs and Results'!$C$15-'Inputs and Results'!$C$13), 'Inputs and Results'!$C$13 + SQRT(E1296*('Inputs and Results'!$C$15-'Inputs and Results'!$C$13)*('Inputs and Results'!$C$14-'Inputs and Results'!$C$13)), 'Inputs and Results'!$C$15 - SQRT((1-E1296)*('Inputs and Results'!$C$15-'Inputs and Results'!$C$13)*('Inputs and Results'!$C$15-'Inputs and Results'!$C$14))))</f>
        <v>1.0297146237631967</v>
      </c>
      <c r="C1296" s="47">
        <f ca="1">IF('Inputs and Results'!$G$15='Inputs and Results'!$G$13, 'Inputs and Results'!$G$13, IF(F1296 &lt;= ('Inputs and Results'!$G$14-'Inputs and Results'!$G$13)/('Inputs and Results'!$G$15-'Inputs and Results'!$G$13), 'Inputs and Results'!$G$13 + SQRT(F1296*('Inputs and Results'!$G$15-'Inputs and Results'!$G$13)*('Inputs and Results'!$G$14-'Inputs and Results'!$G$13)), 'Inputs and Results'!$G$15 - SQRT((1-F1296)*('Inputs and Results'!$G$15-'Inputs and Results'!$G$13)*('Inputs and Results'!$G$15-'Inputs and Results'!$G$14))))</f>
        <v>609.55039439992959</v>
      </c>
      <c r="D1296">
        <f t="shared" ca="1" si="84"/>
        <v>627.66295503423169</v>
      </c>
      <c r="E1296">
        <f t="shared" ca="1" si="85"/>
        <v>0.56866394846526647</v>
      </c>
      <c r="F1296">
        <f t="shared" ca="1" si="85"/>
        <v>0.58899565482772143</v>
      </c>
    </row>
    <row r="1297" spans="1:6" ht="15.75" customHeight="1" x14ac:dyDescent="0.2">
      <c r="A1297">
        <v>1296</v>
      </c>
      <c r="B1297" s="47">
        <f ca="1">IF('Inputs and Results'!$C$15='Inputs and Results'!$C$13, 'Inputs and Results'!$C$13, IF(E1297 &lt;= ('Inputs and Results'!$C$14-'Inputs and Results'!$C$13)/('Inputs and Results'!$C$15-'Inputs and Results'!$C$13), 'Inputs and Results'!$C$13 + SQRT(E1297*('Inputs and Results'!$C$15-'Inputs and Results'!$C$13)*('Inputs and Results'!$C$14-'Inputs and Results'!$C$13)), 'Inputs and Results'!$C$15 - SQRT((1-E1297)*('Inputs and Results'!$C$15-'Inputs and Results'!$C$13)*('Inputs and Results'!$C$15-'Inputs and Results'!$C$14))))</f>
        <v>1.1606764298802477</v>
      </c>
      <c r="C1297" s="47">
        <f ca="1">IF('Inputs and Results'!$G$15='Inputs and Results'!$G$13, 'Inputs and Results'!$G$13, IF(F1297 &lt;= ('Inputs and Results'!$G$14-'Inputs and Results'!$G$13)/('Inputs and Results'!$G$15-'Inputs and Results'!$G$13), 'Inputs and Results'!$G$13 + SQRT(F1297*('Inputs and Results'!$G$15-'Inputs and Results'!$G$13)*('Inputs and Results'!$G$14-'Inputs and Results'!$G$13)), 'Inputs and Results'!$G$15 - SQRT((1-F1297)*('Inputs and Results'!$G$15-'Inputs and Results'!$G$13)*('Inputs and Results'!$G$15-'Inputs and Results'!$G$14))))</f>
        <v>678.65987045119959</v>
      </c>
      <c r="D1297">
        <f t="shared" ca="1" si="84"/>
        <v>787.70451553828968</v>
      </c>
      <c r="E1297">
        <f t="shared" ca="1" si="85"/>
        <v>0.6240987560446587</v>
      </c>
      <c r="F1297">
        <f t="shared" ca="1" si="85"/>
        <v>0.67957746598200275</v>
      </c>
    </row>
    <row r="1298" spans="1:6" ht="15.75" customHeight="1" x14ac:dyDescent="0.2">
      <c r="A1298">
        <v>1297</v>
      </c>
      <c r="B1298" s="47">
        <f ca="1">IF('Inputs and Results'!$C$15='Inputs and Results'!$C$13, 'Inputs and Results'!$C$13, IF(E1298 &lt;= ('Inputs and Results'!$C$14-'Inputs and Results'!$C$13)/('Inputs and Results'!$C$15-'Inputs and Results'!$C$13), 'Inputs and Results'!$C$13 + SQRT(E1298*('Inputs and Results'!$C$15-'Inputs and Results'!$C$13)*('Inputs and Results'!$C$14-'Inputs and Results'!$C$13)), 'Inputs and Results'!$C$15 - SQRT((1-E1298)*('Inputs and Results'!$C$15-'Inputs and Results'!$C$13)*('Inputs and Results'!$C$15-'Inputs and Results'!$C$14))))</f>
        <v>0.82995257089506635</v>
      </c>
      <c r="C1298" s="47">
        <f ca="1">IF('Inputs and Results'!$G$15='Inputs and Results'!$G$13, 'Inputs and Results'!$G$13, IF(F1298 &lt;= ('Inputs and Results'!$G$14-'Inputs and Results'!$G$13)/('Inputs and Results'!$G$15-'Inputs and Results'!$G$13), 'Inputs and Results'!$G$13 + SQRT(F1298*('Inputs and Results'!$G$15-'Inputs and Results'!$G$13)*('Inputs and Results'!$G$14-'Inputs and Results'!$G$13)), 'Inputs and Results'!$G$15 - SQRT((1-F1298)*('Inputs and Results'!$G$15-'Inputs and Results'!$G$13)*('Inputs and Results'!$G$15-'Inputs and Results'!$G$14))))</f>
        <v>565.99760089135634</v>
      </c>
      <c r="D1298">
        <f t="shared" ca="1" si="84"/>
        <v>469.75116398022089</v>
      </c>
      <c r="E1298">
        <f t="shared" ca="1" si="85"/>
        <v>0.476766017270563</v>
      </c>
      <c r="F1298">
        <f t="shared" ca="1" si="85"/>
        <v>0.52612636965730752</v>
      </c>
    </row>
    <row r="1299" spans="1:6" ht="15.75" customHeight="1" x14ac:dyDescent="0.2">
      <c r="A1299">
        <v>1298</v>
      </c>
      <c r="B1299" s="47">
        <f ca="1">IF('Inputs and Results'!$C$15='Inputs and Results'!$C$13, 'Inputs and Results'!$C$13, IF(E1299 &lt;= ('Inputs and Results'!$C$14-'Inputs and Results'!$C$13)/('Inputs and Results'!$C$15-'Inputs and Results'!$C$13), 'Inputs and Results'!$C$13 + SQRT(E1299*('Inputs and Results'!$C$15-'Inputs and Results'!$C$13)*('Inputs and Results'!$C$14-'Inputs and Results'!$C$13)), 'Inputs and Results'!$C$15 - SQRT((1-E1299)*('Inputs and Results'!$C$15-'Inputs and Results'!$C$13)*('Inputs and Results'!$C$15-'Inputs and Results'!$C$14))))</f>
        <v>0.20738306193445188</v>
      </c>
      <c r="C1299" s="47">
        <f ca="1">IF('Inputs and Results'!$G$15='Inputs and Results'!$G$13, 'Inputs and Results'!$G$13, IF(F1299 &lt;= ('Inputs and Results'!$G$14-'Inputs and Results'!$G$13)/('Inputs and Results'!$G$15-'Inputs and Results'!$G$13), 'Inputs and Results'!$G$13 + SQRT(F1299*('Inputs and Results'!$G$15-'Inputs and Results'!$G$13)*('Inputs and Results'!$G$14-'Inputs and Results'!$G$13)), 'Inputs and Results'!$G$15 - SQRT((1-F1299)*('Inputs and Results'!$G$15-'Inputs and Results'!$G$13)*('Inputs and Results'!$G$15-'Inputs and Results'!$G$14))))</f>
        <v>462.81840282270593</v>
      </c>
      <c r="D1299">
        <f t="shared" ca="1" si="84"/>
        <v>95.980697496985329</v>
      </c>
      <c r="E1299">
        <f t="shared" ca="1" si="85"/>
        <v>0.13347673746993383</v>
      </c>
      <c r="F1299">
        <f t="shared" ca="1" si="85"/>
        <v>0.35933690163896082</v>
      </c>
    </row>
    <row r="1300" spans="1:6" ht="15.75" customHeight="1" x14ac:dyDescent="0.2">
      <c r="A1300">
        <v>1299</v>
      </c>
      <c r="B1300" s="47">
        <f ca="1">IF('Inputs and Results'!$C$15='Inputs and Results'!$C$13, 'Inputs and Results'!$C$13, IF(E1300 &lt;= ('Inputs and Results'!$C$14-'Inputs and Results'!$C$13)/('Inputs and Results'!$C$15-'Inputs and Results'!$C$13), 'Inputs and Results'!$C$13 + SQRT(E1300*('Inputs and Results'!$C$15-'Inputs and Results'!$C$13)*('Inputs and Results'!$C$14-'Inputs and Results'!$C$13)), 'Inputs and Results'!$C$15 - SQRT((1-E1300)*('Inputs and Results'!$C$15-'Inputs and Results'!$C$13)*('Inputs and Results'!$C$15-'Inputs and Results'!$C$14))))</f>
        <v>1.5527152218055698</v>
      </c>
      <c r="C1300" s="47">
        <f ca="1">IF('Inputs and Results'!$G$15='Inputs and Results'!$G$13, 'Inputs and Results'!$G$13, IF(F1300 &lt;= ('Inputs and Results'!$G$14-'Inputs and Results'!$G$13)/('Inputs and Results'!$G$15-'Inputs and Results'!$G$13), 'Inputs and Results'!$G$13 + SQRT(F1300*('Inputs and Results'!$G$15-'Inputs and Results'!$G$13)*('Inputs and Results'!$G$14-'Inputs and Results'!$G$13)), 'Inputs and Results'!$G$15 - SQRT((1-F1300)*('Inputs and Results'!$G$15-'Inputs and Results'!$G$13)*('Inputs and Results'!$G$15-'Inputs and Results'!$G$14))))</f>
        <v>611.13176475350997</v>
      </c>
      <c r="D1300">
        <f t="shared" ca="1" si="84"/>
        <v>948.91359366167546</v>
      </c>
      <c r="E1300">
        <f t="shared" ca="1" si="85"/>
        <v>0.76726297453407766</v>
      </c>
      <c r="F1300">
        <f t="shared" ca="1" si="85"/>
        <v>0.59119424965037581</v>
      </c>
    </row>
    <row r="1301" spans="1:6" ht="15.75" customHeight="1" x14ac:dyDescent="0.2">
      <c r="A1301">
        <v>1300</v>
      </c>
      <c r="B1301" s="47">
        <f ca="1">IF('Inputs and Results'!$C$15='Inputs and Results'!$C$13, 'Inputs and Results'!$C$13, IF(E1301 &lt;= ('Inputs and Results'!$C$14-'Inputs and Results'!$C$13)/('Inputs and Results'!$C$15-'Inputs and Results'!$C$13), 'Inputs and Results'!$C$13 + SQRT(E1301*('Inputs and Results'!$C$15-'Inputs and Results'!$C$13)*('Inputs and Results'!$C$14-'Inputs and Results'!$C$13)), 'Inputs and Results'!$C$15 - SQRT((1-E1301)*('Inputs and Results'!$C$15-'Inputs and Results'!$C$13)*('Inputs and Results'!$C$15-'Inputs and Results'!$C$14))))</f>
        <v>0.8931867825988502</v>
      </c>
      <c r="C1301" s="47">
        <f ca="1">IF('Inputs and Results'!$G$15='Inputs and Results'!$G$13, 'Inputs and Results'!$G$13, IF(F1301 &lt;= ('Inputs and Results'!$G$14-'Inputs and Results'!$G$13)/('Inputs and Results'!$G$15-'Inputs and Results'!$G$13), 'Inputs and Results'!$G$13 + SQRT(F1301*('Inputs and Results'!$G$15-'Inputs and Results'!$G$13)*('Inputs and Results'!$G$14-'Inputs and Results'!$G$13)), 'Inputs and Results'!$G$15 - SQRT((1-F1301)*('Inputs and Results'!$G$15-'Inputs and Results'!$G$13)*('Inputs and Results'!$G$15-'Inputs and Results'!$G$14))))</f>
        <v>340.96743030658342</v>
      </c>
      <c r="D1301">
        <f t="shared" ca="1" si="84"/>
        <v>304.54760204653496</v>
      </c>
      <c r="E1301">
        <f t="shared" ca="1" si="85"/>
        <v>0.50681534077597945</v>
      </c>
      <c r="F1301">
        <f t="shared" ca="1" si="85"/>
        <v>0.13003856711232475</v>
      </c>
    </row>
    <row r="1302" spans="1:6" ht="15.75" customHeight="1" x14ac:dyDescent="0.2">
      <c r="A1302">
        <v>1301</v>
      </c>
      <c r="B1302" s="47">
        <f ca="1">IF('Inputs and Results'!$C$15='Inputs and Results'!$C$13, 'Inputs and Results'!$C$13, IF(E1302 &lt;= ('Inputs and Results'!$C$14-'Inputs and Results'!$C$13)/('Inputs and Results'!$C$15-'Inputs and Results'!$C$13), 'Inputs and Results'!$C$13 + SQRT(E1302*('Inputs and Results'!$C$15-'Inputs and Results'!$C$13)*('Inputs and Results'!$C$14-'Inputs and Results'!$C$13)), 'Inputs and Results'!$C$15 - SQRT((1-E1302)*('Inputs and Results'!$C$15-'Inputs and Results'!$C$13)*('Inputs and Results'!$C$15-'Inputs and Results'!$C$14))))</f>
        <v>1.4291363438520726</v>
      </c>
      <c r="C1302" s="47">
        <f ca="1">IF('Inputs and Results'!$G$15='Inputs and Results'!$G$13, 'Inputs and Results'!$G$13, IF(F1302 &lt;= ('Inputs and Results'!$G$14-'Inputs and Results'!$G$13)/('Inputs and Results'!$G$15-'Inputs and Results'!$G$13), 'Inputs and Results'!$G$13 + SQRT(F1302*('Inputs and Results'!$G$15-'Inputs and Results'!$G$13)*('Inputs and Results'!$G$14-'Inputs and Results'!$G$13)), 'Inputs and Results'!$G$15 - SQRT((1-F1302)*('Inputs and Results'!$G$15-'Inputs and Results'!$G$13)*('Inputs and Results'!$G$15-'Inputs and Results'!$G$14))))</f>
        <v>384.96150809372</v>
      </c>
      <c r="D1302">
        <f t="shared" ca="1" si="84"/>
        <v>550.16248220083901</v>
      </c>
      <c r="E1302">
        <f t="shared" ref="E1302:F1321" ca="1" si="86">RAND()</f>
        <v>0.72582081931039621</v>
      </c>
      <c r="F1302">
        <f t="shared" ca="1" si="86"/>
        <v>0.21686437782556689</v>
      </c>
    </row>
    <row r="1303" spans="1:6" ht="15.75" customHeight="1" x14ac:dyDescent="0.2">
      <c r="A1303">
        <v>1302</v>
      </c>
      <c r="B1303" s="47">
        <f ca="1">IF('Inputs and Results'!$C$15='Inputs and Results'!$C$13, 'Inputs and Results'!$C$13, IF(E1303 &lt;= ('Inputs and Results'!$C$14-'Inputs and Results'!$C$13)/('Inputs and Results'!$C$15-'Inputs and Results'!$C$13), 'Inputs and Results'!$C$13 + SQRT(E1303*('Inputs and Results'!$C$15-'Inputs and Results'!$C$13)*('Inputs and Results'!$C$14-'Inputs and Results'!$C$13)), 'Inputs and Results'!$C$15 - SQRT((1-E1303)*('Inputs and Results'!$C$15-'Inputs and Results'!$C$13)*('Inputs and Results'!$C$15-'Inputs and Results'!$C$14))))</f>
        <v>1.1923545784684815</v>
      </c>
      <c r="C1303" s="47">
        <f ca="1">IF('Inputs and Results'!$G$15='Inputs and Results'!$G$13, 'Inputs and Results'!$G$13, IF(F1303 &lt;= ('Inputs and Results'!$G$14-'Inputs and Results'!$G$13)/('Inputs and Results'!$G$15-'Inputs and Results'!$G$13), 'Inputs and Results'!$G$13 + SQRT(F1303*('Inputs and Results'!$G$15-'Inputs and Results'!$G$13)*('Inputs and Results'!$G$14-'Inputs and Results'!$G$13)), 'Inputs and Results'!$G$15 - SQRT((1-F1303)*('Inputs and Results'!$G$15-'Inputs and Results'!$G$13)*('Inputs and Results'!$G$15-'Inputs and Results'!$G$14))))</f>
        <v>308.84069129531827</v>
      </c>
      <c r="D1303">
        <f t="shared" ca="1" si="84"/>
        <v>368.24761228334364</v>
      </c>
      <c r="E1303">
        <f t="shared" ca="1" si="86"/>
        <v>0.63693533666845992</v>
      </c>
      <c r="F1303">
        <f t="shared" ca="1" si="86"/>
        <v>6.3750852067977926E-2</v>
      </c>
    </row>
    <row r="1304" spans="1:6" ht="15.75" customHeight="1" x14ac:dyDescent="0.2">
      <c r="A1304">
        <v>1303</v>
      </c>
      <c r="B1304" s="47">
        <f ca="1">IF('Inputs and Results'!$C$15='Inputs and Results'!$C$13, 'Inputs and Results'!$C$13, IF(E1304 &lt;= ('Inputs and Results'!$C$14-'Inputs and Results'!$C$13)/('Inputs and Results'!$C$15-'Inputs and Results'!$C$13), 'Inputs and Results'!$C$13 + SQRT(E1304*('Inputs and Results'!$C$15-'Inputs and Results'!$C$13)*('Inputs and Results'!$C$14-'Inputs and Results'!$C$13)), 'Inputs and Results'!$C$15 - SQRT((1-E1304)*('Inputs and Results'!$C$15-'Inputs and Results'!$C$13)*('Inputs and Results'!$C$15-'Inputs and Results'!$C$14))))</f>
        <v>2.0962137067368323</v>
      </c>
      <c r="C1304" s="47">
        <f ca="1">IF('Inputs and Results'!$G$15='Inputs and Results'!$G$13, 'Inputs and Results'!$G$13, IF(F1304 &lt;= ('Inputs and Results'!$G$14-'Inputs and Results'!$G$13)/('Inputs and Results'!$G$15-'Inputs and Results'!$G$13), 'Inputs and Results'!$G$13 + SQRT(F1304*('Inputs and Results'!$G$15-'Inputs and Results'!$G$13)*('Inputs and Results'!$G$14-'Inputs and Results'!$G$13)), 'Inputs and Results'!$G$15 - SQRT((1-F1304)*('Inputs and Results'!$G$15-'Inputs and Results'!$G$13)*('Inputs and Results'!$G$15-'Inputs and Results'!$G$14))))</f>
        <v>735.16894027024637</v>
      </c>
      <c r="D1304">
        <f t="shared" ca="1" si="84"/>
        <v>1541.0712093616819</v>
      </c>
      <c r="E1304">
        <f t="shared" ca="1" si="86"/>
        <v>0.90924114845662485</v>
      </c>
      <c r="F1304">
        <f t="shared" ca="1" si="86"/>
        <v>0.74527532377061967</v>
      </c>
    </row>
    <row r="1305" spans="1:6" ht="15.75" customHeight="1" x14ac:dyDescent="0.2">
      <c r="A1305">
        <v>1304</v>
      </c>
      <c r="B1305" s="47">
        <f ca="1">IF('Inputs and Results'!$C$15='Inputs and Results'!$C$13, 'Inputs and Results'!$C$13, IF(E1305 &lt;= ('Inputs and Results'!$C$14-'Inputs and Results'!$C$13)/('Inputs and Results'!$C$15-'Inputs and Results'!$C$13), 'Inputs and Results'!$C$13 + SQRT(E1305*('Inputs and Results'!$C$15-'Inputs and Results'!$C$13)*('Inputs and Results'!$C$14-'Inputs and Results'!$C$13)), 'Inputs and Results'!$C$15 - SQRT((1-E1305)*('Inputs and Results'!$C$15-'Inputs and Results'!$C$13)*('Inputs and Results'!$C$15-'Inputs and Results'!$C$14))))</f>
        <v>0.47400164067277917</v>
      </c>
      <c r="C1305" s="47">
        <f ca="1">IF('Inputs and Results'!$G$15='Inputs and Results'!$G$13, 'Inputs and Results'!$G$13, IF(F1305 &lt;= ('Inputs and Results'!$G$14-'Inputs and Results'!$G$13)/('Inputs and Results'!$G$15-'Inputs and Results'!$G$13), 'Inputs and Results'!$G$13 + SQRT(F1305*('Inputs and Results'!$G$15-'Inputs and Results'!$G$13)*('Inputs and Results'!$G$14-'Inputs and Results'!$G$13)), 'Inputs and Results'!$G$15 - SQRT((1-F1305)*('Inputs and Results'!$G$15-'Inputs and Results'!$G$13)*('Inputs and Results'!$G$15-'Inputs and Results'!$G$14))))</f>
        <v>466.46659892792218</v>
      </c>
      <c r="D1305">
        <f t="shared" ca="1" si="84"/>
        <v>221.10593321088638</v>
      </c>
      <c r="E1305">
        <f t="shared" ca="1" si="86"/>
        <v>0.2910369209640209</v>
      </c>
      <c r="F1305">
        <f t="shared" ca="1" si="86"/>
        <v>0.36566229351284629</v>
      </c>
    </row>
    <row r="1306" spans="1:6" ht="15.75" customHeight="1" x14ac:dyDescent="0.2">
      <c r="A1306">
        <v>1305</v>
      </c>
      <c r="B1306" s="47">
        <f ca="1">IF('Inputs and Results'!$C$15='Inputs and Results'!$C$13, 'Inputs and Results'!$C$13, IF(E1306 &lt;= ('Inputs and Results'!$C$14-'Inputs and Results'!$C$13)/('Inputs and Results'!$C$15-'Inputs and Results'!$C$13), 'Inputs and Results'!$C$13 + SQRT(E1306*('Inputs and Results'!$C$15-'Inputs and Results'!$C$13)*('Inputs and Results'!$C$14-'Inputs and Results'!$C$13)), 'Inputs and Results'!$C$15 - SQRT((1-E1306)*('Inputs and Results'!$C$15-'Inputs and Results'!$C$13)*('Inputs and Results'!$C$15-'Inputs and Results'!$C$14))))</f>
        <v>0.18932781464651427</v>
      </c>
      <c r="C1306" s="47">
        <f ca="1">IF('Inputs and Results'!$G$15='Inputs and Results'!$G$13, 'Inputs and Results'!$G$13, IF(F1306 &lt;= ('Inputs and Results'!$G$14-'Inputs and Results'!$G$13)/('Inputs and Results'!$G$15-'Inputs and Results'!$G$13), 'Inputs and Results'!$G$13 + SQRT(F1306*('Inputs and Results'!$G$15-'Inputs and Results'!$G$13)*('Inputs and Results'!$G$14-'Inputs and Results'!$G$13)), 'Inputs and Results'!$G$15 - SQRT((1-F1306)*('Inputs and Results'!$G$15-'Inputs and Results'!$G$13)*('Inputs and Results'!$G$15-'Inputs and Results'!$G$14))))</f>
        <v>530.41179085392071</v>
      </c>
      <c r="D1306">
        <f t="shared" ca="1" si="84"/>
        <v>100.4217052251168</v>
      </c>
      <c r="E1306">
        <f t="shared" ca="1" si="86"/>
        <v>0.12223576294225136</v>
      </c>
      <c r="F1306">
        <f t="shared" ca="1" si="86"/>
        <v>0.47143751619238672</v>
      </c>
    </row>
    <row r="1307" spans="1:6" ht="15.75" customHeight="1" x14ac:dyDescent="0.2">
      <c r="A1307">
        <v>1306</v>
      </c>
      <c r="B1307" s="47">
        <f ca="1">IF('Inputs and Results'!$C$15='Inputs and Results'!$C$13, 'Inputs and Results'!$C$13, IF(E1307 &lt;= ('Inputs and Results'!$C$14-'Inputs and Results'!$C$13)/('Inputs and Results'!$C$15-'Inputs and Results'!$C$13), 'Inputs and Results'!$C$13 + SQRT(E1307*('Inputs and Results'!$C$15-'Inputs and Results'!$C$13)*('Inputs and Results'!$C$14-'Inputs and Results'!$C$13)), 'Inputs and Results'!$C$15 - SQRT((1-E1307)*('Inputs and Results'!$C$15-'Inputs and Results'!$C$13)*('Inputs and Results'!$C$15-'Inputs and Results'!$C$14))))</f>
        <v>8.4839945334284295E-2</v>
      </c>
      <c r="C1307" s="47">
        <f ca="1">IF('Inputs and Results'!$G$15='Inputs and Results'!$G$13, 'Inputs and Results'!$G$13, IF(F1307 &lt;= ('Inputs and Results'!$G$14-'Inputs and Results'!$G$13)/('Inputs and Results'!$G$15-'Inputs and Results'!$G$13), 'Inputs and Results'!$G$13 + SQRT(F1307*('Inputs and Results'!$G$15-'Inputs and Results'!$G$13)*('Inputs and Results'!$G$14-'Inputs and Results'!$G$13)), 'Inputs and Results'!$G$15 - SQRT((1-F1307)*('Inputs and Results'!$G$15-'Inputs and Results'!$G$13)*('Inputs and Results'!$G$15-'Inputs and Results'!$G$14))))</f>
        <v>985.79805067145128</v>
      </c>
      <c r="D1307">
        <f t="shared" ca="1" si="84"/>
        <v>83.635052729609939</v>
      </c>
      <c r="E1307">
        <f t="shared" ca="1" si="86"/>
        <v>5.5760206186819983E-2</v>
      </c>
      <c r="F1307">
        <f t="shared" ca="1" si="86"/>
        <v>0.94590868032062803</v>
      </c>
    </row>
    <row r="1308" spans="1:6" ht="15.75" customHeight="1" x14ac:dyDescent="0.2">
      <c r="A1308">
        <v>1307</v>
      </c>
      <c r="B1308" s="47">
        <f ca="1">IF('Inputs and Results'!$C$15='Inputs and Results'!$C$13, 'Inputs and Results'!$C$13, IF(E1308 &lt;= ('Inputs and Results'!$C$14-'Inputs and Results'!$C$13)/('Inputs and Results'!$C$15-'Inputs and Results'!$C$13), 'Inputs and Results'!$C$13 + SQRT(E1308*('Inputs and Results'!$C$15-'Inputs and Results'!$C$13)*('Inputs and Results'!$C$14-'Inputs and Results'!$C$13)), 'Inputs and Results'!$C$15 - SQRT((1-E1308)*('Inputs and Results'!$C$15-'Inputs and Results'!$C$13)*('Inputs and Results'!$C$15-'Inputs and Results'!$C$14))))</f>
        <v>1.6297899844426531</v>
      </c>
      <c r="C1308" s="47">
        <f ca="1">IF('Inputs and Results'!$G$15='Inputs and Results'!$G$13, 'Inputs and Results'!$G$13, IF(F1308 &lt;= ('Inputs and Results'!$G$14-'Inputs and Results'!$G$13)/('Inputs and Results'!$G$15-'Inputs and Results'!$G$13), 'Inputs and Results'!$G$13 + SQRT(F1308*('Inputs and Results'!$G$15-'Inputs and Results'!$G$13)*('Inputs and Results'!$G$14-'Inputs and Results'!$G$13)), 'Inputs and Results'!$G$15 - SQRT((1-F1308)*('Inputs and Results'!$G$15-'Inputs and Results'!$G$13)*('Inputs and Results'!$G$15-'Inputs and Results'!$G$14))))</f>
        <v>612.37256176672452</v>
      </c>
      <c r="D1308">
        <f t="shared" ca="1" si="84"/>
        <v>998.03866791489759</v>
      </c>
      <c r="E1308">
        <f t="shared" ca="1" si="86"/>
        <v>0.79139161258514834</v>
      </c>
      <c r="F1308">
        <f t="shared" ca="1" si="86"/>
        <v>0.59291521376047374</v>
      </c>
    </row>
    <row r="1309" spans="1:6" ht="15.75" customHeight="1" x14ac:dyDescent="0.2">
      <c r="A1309">
        <v>1308</v>
      </c>
      <c r="B1309" s="47">
        <f ca="1">IF('Inputs and Results'!$C$15='Inputs and Results'!$C$13, 'Inputs and Results'!$C$13, IF(E1309 &lt;= ('Inputs and Results'!$C$14-'Inputs and Results'!$C$13)/('Inputs and Results'!$C$15-'Inputs and Results'!$C$13), 'Inputs and Results'!$C$13 + SQRT(E1309*('Inputs and Results'!$C$15-'Inputs and Results'!$C$13)*('Inputs and Results'!$C$14-'Inputs and Results'!$C$13)), 'Inputs and Results'!$C$15 - SQRT((1-E1309)*('Inputs and Results'!$C$15-'Inputs and Results'!$C$13)*('Inputs and Results'!$C$15-'Inputs and Results'!$C$14))))</f>
        <v>1.4108319770696476</v>
      </c>
      <c r="C1309" s="47">
        <f ca="1">IF('Inputs and Results'!$G$15='Inputs and Results'!$G$13, 'Inputs and Results'!$G$13, IF(F1309 &lt;= ('Inputs and Results'!$G$14-'Inputs and Results'!$G$13)/('Inputs and Results'!$G$15-'Inputs and Results'!$G$13), 'Inputs and Results'!$G$13 + SQRT(F1309*('Inputs and Results'!$G$15-'Inputs and Results'!$G$13)*('Inputs and Results'!$G$14-'Inputs and Results'!$G$13)), 'Inputs and Results'!$G$15 - SQRT((1-F1309)*('Inputs and Results'!$G$15-'Inputs and Results'!$G$13)*('Inputs and Results'!$G$15-'Inputs and Results'!$G$14))))</f>
        <v>734.54556748991763</v>
      </c>
      <c r="D1309">
        <f t="shared" ca="1" si="84"/>
        <v>1036.3203752295467</v>
      </c>
      <c r="E1309">
        <f t="shared" ca="1" si="86"/>
        <v>0.71939388832173723</v>
      </c>
      <c r="F1309">
        <f t="shared" ca="1" si="86"/>
        <v>0.74459165644753922</v>
      </c>
    </row>
    <row r="1310" spans="1:6" ht="15.75" customHeight="1" x14ac:dyDescent="0.2">
      <c r="A1310">
        <v>1309</v>
      </c>
      <c r="B1310" s="47">
        <f ca="1">IF('Inputs and Results'!$C$15='Inputs and Results'!$C$13, 'Inputs and Results'!$C$13, IF(E1310 &lt;= ('Inputs and Results'!$C$14-'Inputs and Results'!$C$13)/('Inputs and Results'!$C$15-'Inputs and Results'!$C$13), 'Inputs and Results'!$C$13 + SQRT(E1310*('Inputs and Results'!$C$15-'Inputs and Results'!$C$13)*('Inputs and Results'!$C$14-'Inputs and Results'!$C$13)), 'Inputs and Results'!$C$15 - SQRT((1-E1310)*('Inputs and Results'!$C$15-'Inputs and Results'!$C$13)*('Inputs and Results'!$C$15-'Inputs and Results'!$C$14))))</f>
        <v>1.2849303137752588</v>
      </c>
      <c r="C1310" s="47">
        <f ca="1">IF('Inputs and Results'!$G$15='Inputs and Results'!$G$13, 'Inputs and Results'!$G$13, IF(F1310 &lt;= ('Inputs and Results'!$G$14-'Inputs and Results'!$G$13)/('Inputs and Results'!$G$15-'Inputs and Results'!$G$13), 'Inputs and Results'!$G$13 + SQRT(F1310*('Inputs and Results'!$G$15-'Inputs and Results'!$G$13)*('Inputs and Results'!$G$14-'Inputs and Results'!$G$13)), 'Inputs and Results'!$G$15 - SQRT((1-F1310)*('Inputs and Results'!$G$15-'Inputs and Results'!$G$13)*('Inputs and Results'!$G$15-'Inputs and Results'!$G$14))))</f>
        <v>703.7386556401143</v>
      </c>
      <c r="D1310">
        <f t="shared" ca="1" si="84"/>
        <v>904.25513160743083</v>
      </c>
      <c r="E1310">
        <f t="shared" ca="1" si="86"/>
        <v>0.6731706634881075</v>
      </c>
      <c r="F1310">
        <f t="shared" ca="1" si="86"/>
        <v>0.70966350140363288</v>
      </c>
    </row>
    <row r="1311" spans="1:6" ht="15.75" customHeight="1" x14ac:dyDescent="0.2">
      <c r="A1311">
        <v>1310</v>
      </c>
      <c r="B1311" s="47">
        <f ca="1">IF('Inputs and Results'!$C$15='Inputs and Results'!$C$13, 'Inputs and Results'!$C$13, IF(E1311 &lt;= ('Inputs and Results'!$C$14-'Inputs and Results'!$C$13)/('Inputs and Results'!$C$15-'Inputs and Results'!$C$13), 'Inputs and Results'!$C$13 + SQRT(E1311*('Inputs and Results'!$C$15-'Inputs and Results'!$C$13)*('Inputs and Results'!$C$14-'Inputs and Results'!$C$13)), 'Inputs and Results'!$C$15 - SQRT((1-E1311)*('Inputs and Results'!$C$15-'Inputs and Results'!$C$13)*('Inputs and Results'!$C$15-'Inputs and Results'!$C$14))))</f>
        <v>0.61353265734111995</v>
      </c>
      <c r="C1311" s="47">
        <f ca="1">IF('Inputs and Results'!$G$15='Inputs and Results'!$G$13, 'Inputs and Results'!$G$13, IF(F1311 &lt;= ('Inputs and Results'!$G$14-'Inputs and Results'!$G$13)/('Inputs and Results'!$G$15-'Inputs and Results'!$G$13), 'Inputs and Results'!$G$13 + SQRT(F1311*('Inputs and Results'!$G$15-'Inputs and Results'!$G$13)*('Inputs and Results'!$G$14-'Inputs and Results'!$G$13)), 'Inputs and Results'!$G$15 - SQRT((1-F1311)*('Inputs and Results'!$G$15-'Inputs and Results'!$G$13)*('Inputs and Results'!$G$15-'Inputs and Results'!$G$14))))</f>
        <v>839.25298199961537</v>
      </c>
      <c r="D1311">
        <f t="shared" ca="1" si="84"/>
        <v>514.90911222768318</v>
      </c>
      <c r="E1311">
        <f t="shared" ca="1" si="86"/>
        <v>0.36719706915807382</v>
      </c>
      <c r="F1311">
        <f t="shared" ca="1" si="86"/>
        <v>0.84657849479550051</v>
      </c>
    </row>
    <row r="1312" spans="1:6" ht="15.75" customHeight="1" x14ac:dyDescent="0.2">
      <c r="A1312">
        <v>1311</v>
      </c>
      <c r="B1312" s="47">
        <f ca="1">IF('Inputs and Results'!$C$15='Inputs and Results'!$C$13, 'Inputs and Results'!$C$13, IF(E1312 &lt;= ('Inputs and Results'!$C$14-'Inputs and Results'!$C$13)/('Inputs and Results'!$C$15-'Inputs and Results'!$C$13), 'Inputs and Results'!$C$13 + SQRT(E1312*('Inputs and Results'!$C$15-'Inputs and Results'!$C$13)*('Inputs and Results'!$C$14-'Inputs and Results'!$C$13)), 'Inputs and Results'!$C$15 - SQRT((1-E1312)*('Inputs and Results'!$C$15-'Inputs and Results'!$C$13)*('Inputs and Results'!$C$15-'Inputs and Results'!$C$14))))</f>
        <v>1.9423540437351723</v>
      </c>
      <c r="C1312" s="47">
        <f ca="1">IF('Inputs and Results'!$G$15='Inputs and Results'!$G$13, 'Inputs and Results'!$G$13, IF(F1312 &lt;= ('Inputs and Results'!$G$14-'Inputs and Results'!$G$13)/('Inputs and Results'!$G$15-'Inputs and Results'!$G$13), 'Inputs and Results'!$G$13 + SQRT(F1312*('Inputs and Results'!$G$15-'Inputs and Results'!$G$13)*('Inputs and Results'!$G$14-'Inputs and Results'!$G$13)), 'Inputs and Results'!$G$15 - SQRT((1-F1312)*('Inputs and Results'!$G$15-'Inputs and Results'!$G$13)*('Inputs and Results'!$G$15-'Inputs and Results'!$G$14))))</f>
        <v>494.38318900412162</v>
      </c>
      <c r="D1312">
        <f t="shared" ca="1" si="84"/>
        <v>960.2671863168456</v>
      </c>
      <c r="E1312">
        <f t="shared" ca="1" si="86"/>
        <v>0.87570944791073979</v>
      </c>
      <c r="F1312">
        <f t="shared" ca="1" si="86"/>
        <v>0.41302638759504307</v>
      </c>
    </row>
    <row r="1313" spans="1:6" ht="15.75" customHeight="1" x14ac:dyDescent="0.2">
      <c r="A1313">
        <v>1312</v>
      </c>
      <c r="B1313" s="47">
        <f ca="1">IF('Inputs and Results'!$C$15='Inputs and Results'!$C$13, 'Inputs and Results'!$C$13, IF(E1313 &lt;= ('Inputs and Results'!$C$14-'Inputs and Results'!$C$13)/('Inputs and Results'!$C$15-'Inputs and Results'!$C$13), 'Inputs and Results'!$C$13 + SQRT(E1313*('Inputs and Results'!$C$15-'Inputs and Results'!$C$13)*('Inputs and Results'!$C$14-'Inputs and Results'!$C$13)), 'Inputs and Results'!$C$15 - SQRT((1-E1313)*('Inputs and Results'!$C$15-'Inputs and Results'!$C$13)*('Inputs and Results'!$C$15-'Inputs and Results'!$C$14))))</f>
        <v>0.19329727491886528</v>
      </c>
      <c r="C1313" s="47">
        <f ca="1">IF('Inputs and Results'!$G$15='Inputs and Results'!$G$13, 'Inputs and Results'!$G$13, IF(F1313 &lt;= ('Inputs and Results'!$G$14-'Inputs and Results'!$G$13)/('Inputs and Results'!$G$15-'Inputs and Results'!$G$13), 'Inputs and Results'!$G$13 + SQRT(F1313*('Inputs and Results'!$G$15-'Inputs and Results'!$G$13)*('Inputs and Results'!$G$14-'Inputs and Results'!$G$13)), 'Inputs and Results'!$G$15 - SQRT((1-F1313)*('Inputs and Results'!$G$15-'Inputs and Results'!$G$13)*('Inputs and Results'!$G$15-'Inputs and Results'!$G$14))))</f>
        <v>440.51255008768612</v>
      </c>
      <c r="D1313">
        <f t="shared" ca="1" si="84"/>
        <v>85.149875499509875</v>
      </c>
      <c r="E1313">
        <f t="shared" ca="1" si="86"/>
        <v>0.12471331255801466</v>
      </c>
      <c r="F1313">
        <f t="shared" ca="1" si="86"/>
        <v>0.31997959710234536</v>
      </c>
    </row>
    <row r="1314" spans="1:6" ht="15.75" customHeight="1" x14ac:dyDescent="0.2">
      <c r="A1314">
        <v>1313</v>
      </c>
      <c r="B1314" s="47">
        <f ca="1">IF('Inputs and Results'!$C$15='Inputs and Results'!$C$13, 'Inputs and Results'!$C$13, IF(E1314 &lt;= ('Inputs and Results'!$C$14-'Inputs and Results'!$C$13)/('Inputs and Results'!$C$15-'Inputs and Results'!$C$13), 'Inputs and Results'!$C$13 + SQRT(E1314*('Inputs and Results'!$C$15-'Inputs and Results'!$C$13)*('Inputs and Results'!$C$14-'Inputs and Results'!$C$13)), 'Inputs and Results'!$C$15 - SQRT((1-E1314)*('Inputs and Results'!$C$15-'Inputs and Results'!$C$13)*('Inputs and Results'!$C$15-'Inputs and Results'!$C$14))))</f>
        <v>0.82899819646483408</v>
      </c>
      <c r="C1314" s="47">
        <f ca="1">IF('Inputs and Results'!$G$15='Inputs and Results'!$G$13, 'Inputs and Results'!$G$13, IF(F1314 &lt;= ('Inputs and Results'!$G$14-'Inputs and Results'!$G$13)/('Inputs and Results'!$G$15-'Inputs and Results'!$G$13), 'Inputs and Results'!$G$13 + SQRT(F1314*('Inputs and Results'!$G$15-'Inputs and Results'!$G$13)*('Inputs and Results'!$G$14-'Inputs and Results'!$G$13)), 'Inputs and Results'!$G$15 - SQRT((1-F1314)*('Inputs and Results'!$G$15-'Inputs and Results'!$G$13)*('Inputs and Results'!$G$15-'Inputs and Results'!$G$14))))</f>
        <v>365.75562029259413</v>
      </c>
      <c r="D1314">
        <f t="shared" ca="1" si="84"/>
        <v>303.21074956943721</v>
      </c>
      <c r="E1314">
        <f t="shared" ca="1" si="86"/>
        <v>0.47630568544967289</v>
      </c>
      <c r="F1314">
        <f t="shared" ca="1" si="86"/>
        <v>0.17952128572729398</v>
      </c>
    </row>
    <row r="1315" spans="1:6" ht="15.75" customHeight="1" x14ac:dyDescent="0.2">
      <c r="A1315">
        <v>1314</v>
      </c>
      <c r="B1315" s="47">
        <f ca="1">IF('Inputs and Results'!$C$15='Inputs and Results'!$C$13, 'Inputs and Results'!$C$13, IF(E1315 &lt;= ('Inputs and Results'!$C$14-'Inputs and Results'!$C$13)/('Inputs and Results'!$C$15-'Inputs and Results'!$C$13), 'Inputs and Results'!$C$13 + SQRT(E1315*('Inputs and Results'!$C$15-'Inputs and Results'!$C$13)*('Inputs and Results'!$C$14-'Inputs and Results'!$C$13)), 'Inputs and Results'!$C$15 - SQRT((1-E1315)*('Inputs and Results'!$C$15-'Inputs and Results'!$C$13)*('Inputs and Results'!$C$15-'Inputs and Results'!$C$14))))</f>
        <v>0.81976334160568465</v>
      </c>
      <c r="C1315" s="47">
        <f ca="1">IF('Inputs and Results'!$G$15='Inputs and Results'!$G$13, 'Inputs and Results'!$G$13, IF(F1315 &lt;= ('Inputs and Results'!$G$14-'Inputs and Results'!$G$13)/('Inputs and Results'!$G$15-'Inputs and Results'!$G$13), 'Inputs and Results'!$G$13 + SQRT(F1315*('Inputs and Results'!$G$15-'Inputs and Results'!$G$13)*('Inputs and Results'!$G$14-'Inputs and Results'!$G$13)), 'Inputs and Results'!$G$15 - SQRT((1-F1315)*('Inputs and Results'!$G$15-'Inputs and Results'!$G$13)*('Inputs and Results'!$G$15-'Inputs and Results'!$G$14))))</f>
        <v>486.95826684738404</v>
      </c>
      <c r="D1315">
        <f t="shared" ca="1" si="84"/>
        <v>399.19053605332419</v>
      </c>
      <c r="E1315">
        <f t="shared" ca="1" si="86"/>
        <v>0.47184090148817659</v>
      </c>
      <c r="F1315">
        <f t="shared" ca="1" si="86"/>
        <v>0.40060841999232955</v>
      </c>
    </row>
    <row r="1316" spans="1:6" ht="15.75" customHeight="1" x14ac:dyDescent="0.2">
      <c r="A1316">
        <v>1315</v>
      </c>
      <c r="B1316" s="47">
        <f ca="1">IF('Inputs and Results'!$C$15='Inputs and Results'!$C$13, 'Inputs and Results'!$C$13, IF(E1316 &lt;= ('Inputs and Results'!$C$14-'Inputs and Results'!$C$13)/('Inputs and Results'!$C$15-'Inputs and Results'!$C$13), 'Inputs and Results'!$C$13 + SQRT(E1316*('Inputs and Results'!$C$15-'Inputs and Results'!$C$13)*('Inputs and Results'!$C$14-'Inputs and Results'!$C$13)), 'Inputs and Results'!$C$15 - SQRT((1-E1316)*('Inputs and Results'!$C$15-'Inputs and Results'!$C$13)*('Inputs and Results'!$C$15-'Inputs and Results'!$C$14))))</f>
        <v>1.7009489349095186</v>
      </c>
      <c r="C1316" s="47">
        <f ca="1">IF('Inputs and Results'!$G$15='Inputs and Results'!$G$13, 'Inputs and Results'!$G$13, IF(F1316 &lt;= ('Inputs and Results'!$G$14-'Inputs and Results'!$G$13)/('Inputs and Results'!$G$15-'Inputs and Results'!$G$13), 'Inputs and Results'!$G$13 + SQRT(F1316*('Inputs and Results'!$G$15-'Inputs and Results'!$G$13)*('Inputs and Results'!$G$14-'Inputs and Results'!$G$13)), 'Inputs and Results'!$G$15 - SQRT((1-F1316)*('Inputs and Results'!$G$15-'Inputs and Results'!$G$13)*('Inputs and Results'!$G$15-'Inputs and Results'!$G$14))))</f>
        <v>687.32322152687118</v>
      </c>
      <c r="D1316">
        <f t="shared" ca="1" si="84"/>
        <v>1169.1017015947107</v>
      </c>
      <c r="E1316">
        <f t="shared" ca="1" si="86"/>
        <v>0.81249625892080957</v>
      </c>
      <c r="F1316">
        <f t="shared" ca="1" si="86"/>
        <v>0.69013820460743402</v>
      </c>
    </row>
    <row r="1317" spans="1:6" ht="15.75" customHeight="1" x14ac:dyDescent="0.2">
      <c r="A1317">
        <v>1316</v>
      </c>
      <c r="B1317" s="47">
        <f ca="1">IF('Inputs and Results'!$C$15='Inputs and Results'!$C$13, 'Inputs and Results'!$C$13, IF(E1317 &lt;= ('Inputs and Results'!$C$14-'Inputs and Results'!$C$13)/('Inputs and Results'!$C$15-'Inputs and Results'!$C$13), 'Inputs and Results'!$C$13 + SQRT(E1317*('Inputs and Results'!$C$15-'Inputs and Results'!$C$13)*('Inputs and Results'!$C$14-'Inputs and Results'!$C$13)), 'Inputs and Results'!$C$15 - SQRT((1-E1317)*('Inputs and Results'!$C$15-'Inputs and Results'!$C$13)*('Inputs and Results'!$C$15-'Inputs and Results'!$C$14))))</f>
        <v>1.4316941044683014</v>
      </c>
      <c r="C1317" s="47">
        <f ca="1">IF('Inputs and Results'!$G$15='Inputs and Results'!$G$13, 'Inputs and Results'!$G$13, IF(F1317 &lt;= ('Inputs and Results'!$G$14-'Inputs and Results'!$G$13)/('Inputs and Results'!$G$15-'Inputs and Results'!$G$13), 'Inputs and Results'!$G$13 + SQRT(F1317*('Inputs and Results'!$G$15-'Inputs and Results'!$G$13)*('Inputs and Results'!$G$14-'Inputs and Results'!$G$13)), 'Inputs and Results'!$G$15 - SQRT((1-F1317)*('Inputs and Results'!$G$15-'Inputs and Results'!$G$13)*('Inputs and Results'!$G$15-'Inputs and Results'!$G$14))))</f>
        <v>753.14478731870827</v>
      </c>
      <c r="D1317">
        <f t="shared" ca="1" si="84"/>
        <v>1078.2729518152273</v>
      </c>
      <c r="E1317">
        <f t="shared" ca="1" si="86"/>
        <v>0.72671295756005738</v>
      </c>
      <c r="F1317">
        <f t="shared" ca="1" si="86"/>
        <v>0.76459569733077926</v>
      </c>
    </row>
    <row r="1318" spans="1:6" ht="15.75" customHeight="1" x14ac:dyDescent="0.2">
      <c r="A1318">
        <v>1317</v>
      </c>
      <c r="B1318" s="47">
        <f ca="1">IF('Inputs and Results'!$C$15='Inputs and Results'!$C$13, 'Inputs and Results'!$C$13, IF(E1318 &lt;= ('Inputs and Results'!$C$14-'Inputs and Results'!$C$13)/('Inputs and Results'!$C$15-'Inputs and Results'!$C$13), 'Inputs and Results'!$C$13 + SQRT(E1318*('Inputs and Results'!$C$15-'Inputs and Results'!$C$13)*('Inputs and Results'!$C$14-'Inputs and Results'!$C$13)), 'Inputs and Results'!$C$15 - SQRT((1-E1318)*('Inputs and Results'!$C$15-'Inputs and Results'!$C$13)*('Inputs and Results'!$C$15-'Inputs and Results'!$C$14))))</f>
        <v>0.54074011563095725</v>
      </c>
      <c r="C1318" s="47">
        <f ca="1">IF('Inputs and Results'!$G$15='Inputs and Results'!$G$13, 'Inputs and Results'!$G$13, IF(F1318 &lt;= ('Inputs and Results'!$G$14-'Inputs and Results'!$G$13)/('Inputs and Results'!$G$15-'Inputs and Results'!$G$13), 'Inputs and Results'!$G$13 + SQRT(F1318*('Inputs and Results'!$G$15-'Inputs and Results'!$G$13)*('Inputs and Results'!$G$14-'Inputs and Results'!$G$13)), 'Inputs and Results'!$G$15 - SQRT((1-F1318)*('Inputs and Results'!$G$15-'Inputs and Results'!$G$13)*('Inputs and Results'!$G$15-'Inputs and Results'!$G$14))))</f>
        <v>735.76877957926217</v>
      </c>
      <c r="D1318">
        <f t="shared" ca="1" si="84"/>
        <v>397.85969494733854</v>
      </c>
      <c r="E1318">
        <f t="shared" ca="1" si="86"/>
        <v>0.32800453568146259</v>
      </c>
      <c r="F1318">
        <f t="shared" ca="1" si="86"/>
        <v>0.74593231638964919</v>
      </c>
    </row>
    <row r="1319" spans="1:6" ht="15.75" customHeight="1" x14ac:dyDescent="0.2">
      <c r="A1319">
        <v>1318</v>
      </c>
      <c r="B1319" s="47">
        <f ca="1">IF('Inputs and Results'!$C$15='Inputs and Results'!$C$13, 'Inputs and Results'!$C$13, IF(E1319 &lt;= ('Inputs and Results'!$C$14-'Inputs and Results'!$C$13)/('Inputs and Results'!$C$15-'Inputs and Results'!$C$13), 'Inputs and Results'!$C$13 + SQRT(E1319*('Inputs and Results'!$C$15-'Inputs and Results'!$C$13)*('Inputs and Results'!$C$14-'Inputs and Results'!$C$13)), 'Inputs and Results'!$C$15 - SQRT((1-E1319)*('Inputs and Results'!$C$15-'Inputs and Results'!$C$13)*('Inputs and Results'!$C$15-'Inputs and Results'!$C$14))))</f>
        <v>0.78872902089036989</v>
      </c>
      <c r="C1319" s="47">
        <f ca="1">IF('Inputs and Results'!$G$15='Inputs and Results'!$G$13, 'Inputs and Results'!$G$13, IF(F1319 &lt;= ('Inputs and Results'!$G$14-'Inputs and Results'!$G$13)/('Inputs and Results'!$G$15-'Inputs and Results'!$G$13), 'Inputs and Results'!$G$13 + SQRT(F1319*('Inputs and Results'!$G$15-'Inputs and Results'!$G$13)*('Inputs and Results'!$G$14-'Inputs and Results'!$G$13)), 'Inputs and Results'!$G$15 - SQRT((1-F1319)*('Inputs and Results'!$G$15-'Inputs and Results'!$G$13)*('Inputs and Results'!$G$15-'Inputs and Results'!$G$14))))</f>
        <v>313.63524000786015</v>
      </c>
      <c r="D1319">
        <f t="shared" ca="1" si="84"/>
        <v>247.3732157681157</v>
      </c>
      <c r="E1319">
        <f t="shared" ca="1" si="86"/>
        <v>0.45669785077194869</v>
      </c>
      <c r="F1319">
        <f t="shared" ca="1" si="86"/>
        <v>7.3798027027786151E-2</v>
      </c>
    </row>
    <row r="1320" spans="1:6" ht="15.75" customHeight="1" x14ac:dyDescent="0.2">
      <c r="A1320">
        <v>1319</v>
      </c>
      <c r="B1320" s="47">
        <f ca="1">IF('Inputs and Results'!$C$15='Inputs and Results'!$C$13, 'Inputs and Results'!$C$13, IF(E1320 &lt;= ('Inputs and Results'!$C$14-'Inputs and Results'!$C$13)/('Inputs and Results'!$C$15-'Inputs and Results'!$C$13), 'Inputs and Results'!$C$13 + SQRT(E1320*('Inputs and Results'!$C$15-'Inputs and Results'!$C$13)*('Inputs and Results'!$C$14-'Inputs and Results'!$C$13)), 'Inputs and Results'!$C$15 - SQRT((1-E1320)*('Inputs and Results'!$C$15-'Inputs and Results'!$C$13)*('Inputs and Results'!$C$15-'Inputs and Results'!$C$14))))</f>
        <v>0.3297515472240744</v>
      </c>
      <c r="C1320" s="47">
        <f ca="1">IF('Inputs and Results'!$G$15='Inputs and Results'!$G$13, 'Inputs and Results'!$G$13, IF(F1320 &lt;= ('Inputs and Results'!$G$14-'Inputs and Results'!$G$13)/('Inputs and Results'!$G$15-'Inputs and Results'!$G$13), 'Inputs and Results'!$G$13 + SQRT(F1320*('Inputs and Results'!$G$15-'Inputs and Results'!$G$13)*('Inputs and Results'!$G$14-'Inputs and Results'!$G$13)), 'Inputs and Results'!$G$15 - SQRT((1-F1320)*('Inputs and Results'!$G$15-'Inputs and Results'!$G$13)*('Inputs and Results'!$G$15-'Inputs and Results'!$G$14))))</f>
        <v>562.0515414453547</v>
      </c>
      <c r="D1320">
        <f t="shared" ca="1" si="84"/>
        <v>185.3373654112817</v>
      </c>
      <c r="E1320">
        <f t="shared" ca="1" si="86"/>
        <v>0.20775257782753065</v>
      </c>
      <c r="F1320">
        <f t="shared" ca="1" si="86"/>
        <v>0.52020919081693995</v>
      </c>
    </row>
    <row r="1321" spans="1:6" ht="15.75" customHeight="1" x14ac:dyDescent="0.2">
      <c r="A1321">
        <v>1320</v>
      </c>
      <c r="B1321" s="47">
        <f ca="1">IF('Inputs and Results'!$C$15='Inputs and Results'!$C$13, 'Inputs and Results'!$C$13, IF(E1321 &lt;= ('Inputs and Results'!$C$14-'Inputs and Results'!$C$13)/('Inputs and Results'!$C$15-'Inputs and Results'!$C$13), 'Inputs and Results'!$C$13 + SQRT(E1321*('Inputs and Results'!$C$15-'Inputs and Results'!$C$13)*('Inputs and Results'!$C$14-'Inputs and Results'!$C$13)), 'Inputs and Results'!$C$15 - SQRT((1-E1321)*('Inputs and Results'!$C$15-'Inputs and Results'!$C$13)*('Inputs and Results'!$C$15-'Inputs and Results'!$C$14))))</f>
        <v>0.35135060611696911</v>
      </c>
      <c r="C1321" s="47">
        <f ca="1">IF('Inputs and Results'!$G$15='Inputs and Results'!$G$13, 'Inputs and Results'!$G$13, IF(F1321 &lt;= ('Inputs and Results'!$G$14-'Inputs and Results'!$G$13)/('Inputs and Results'!$G$15-'Inputs and Results'!$G$13), 'Inputs and Results'!$G$13 + SQRT(F1321*('Inputs and Results'!$G$15-'Inputs and Results'!$G$13)*('Inputs and Results'!$G$14-'Inputs and Results'!$G$13)), 'Inputs and Results'!$G$15 - SQRT((1-F1321)*('Inputs and Results'!$G$15-'Inputs and Results'!$G$13)*('Inputs and Results'!$G$15-'Inputs and Results'!$G$14))))</f>
        <v>349.30518978428154</v>
      </c>
      <c r="D1321">
        <f t="shared" ca="1" si="84"/>
        <v>122.72859015051024</v>
      </c>
      <c r="E1321">
        <f t="shared" ca="1" si="86"/>
        <v>0.22051737647589476</v>
      </c>
      <c r="F1321">
        <f t="shared" ca="1" si="86"/>
        <v>0.14684428113241732</v>
      </c>
    </row>
    <row r="1322" spans="1:6" ht="15.75" customHeight="1" x14ac:dyDescent="0.2">
      <c r="A1322">
        <v>1321</v>
      </c>
      <c r="B1322" s="47">
        <f ca="1">IF('Inputs and Results'!$C$15='Inputs and Results'!$C$13, 'Inputs and Results'!$C$13, IF(E1322 &lt;= ('Inputs and Results'!$C$14-'Inputs and Results'!$C$13)/('Inputs and Results'!$C$15-'Inputs and Results'!$C$13), 'Inputs and Results'!$C$13 + SQRT(E1322*('Inputs and Results'!$C$15-'Inputs and Results'!$C$13)*('Inputs and Results'!$C$14-'Inputs and Results'!$C$13)), 'Inputs and Results'!$C$15 - SQRT((1-E1322)*('Inputs and Results'!$C$15-'Inputs and Results'!$C$13)*('Inputs and Results'!$C$15-'Inputs and Results'!$C$14))))</f>
        <v>1.9076059541980319</v>
      </c>
      <c r="C1322" s="47">
        <f ca="1">IF('Inputs and Results'!$G$15='Inputs and Results'!$G$13, 'Inputs and Results'!$G$13, IF(F1322 &lt;= ('Inputs and Results'!$G$14-'Inputs and Results'!$G$13)/('Inputs and Results'!$G$15-'Inputs and Results'!$G$13), 'Inputs and Results'!$G$13 + SQRT(F1322*('Inputs and Results'!$G$15-'Inputs and Results'!$G$13)*('Inputs and Results'!$G$14-'Inputs and Results'!$G$13)), 'Inputs and Results'!$G$15 - SQRT((1-F1322)*('Inputs and Results'!$G$15-'Inputs and Results'!$G$13)*('Inputs and Results'!$G$15-'Inputs and Results'!$G$14))))</f>
        <v>626.12795876661482</v>
      </c>
      <c r="D1322">
        <f t="shared" ca="1" si="84"/>
        <v>1194.4054222330542</v>
      </c>
      <c r="E1322">
        <f t="shared" ref="E1322:F1341" ca="1" si="87">RAND()</f>
        <v>0.8674083609662675</v>
      </c>
      <c r="F1322">
        <f t="shared" ca="1" si="87"/>
        <v>0.61175052878913883</v>
      </c>
    </row>
    <row r="1323" spans="1:6" ht="15.75" customHeight="1" x14ac:dyDescent="0.2">
      <c r="A1323">
        <v>1322</v>
      </c>
      <c r="B1323" s="47">
        <f ca="1">IF('Inputs and Results'!$C$15='Inputs and Results'!$C$13, 'Inputs and Results'!$C$13, IF(E1323 &lt;= ('Inputs and Results'!$C$14-'Inputs and Results'!$C$13)/('Inputs and Results'!$C$15-'Inputs and Results'!$C$13), 'Inputs and Results'!$C$13 + SQRT(E1323*('Inputs and Results'!$C$15-'Inputs and Results'!$C$13)*('Inputs and Results'!$C$14-'Inputs and Results'!$C$13)), 'Inputs and Results'!$C$15 - SQRT((1-E1323)*('Inputs and Results'!$C$15-'Inputs and Results'!$C$13)*('Inputs and Results'!$C$15-'Inputs and Results'!$C$14))))</f>
        <v>0.9572839484372162</v>
      </c>
      <c r="C1323" s="47">
        <f ca="1">IF('Inputs and Results'!$G$15='Inputs and Results'!$G$13, 'Inputs and Results'!$G$13, IF(F1323 &lt;= ('Inputs and Results'!$G$14-'Inputs and Results'!$G$13)/('Inputs and Results'!$G$15-'Inputs and Results'!$G$13), 'Inputs and Results'!$G$13 + SQRT(F1323*('Inputs and Results'!$G$15-'Inputs and Results'!$G$13)*('Inputs and Results'!$G$14-'Inputs and Results'!$G$13)), 'Inputs and Results'!$G$15 - SQRT((1-F1323)*('Inputs and Results'!$G$15-'Inputs and Results'!$G$13)*('Inputs and Results'!$G$15-'Inputs and Results'!$G$14))))</f>
        <v>407.1281172178617</v>
      </c>
      <c r="D1323">
        <f t="shared" ca="1" si="84"/>
        <v>389.73721157012443</v>
      </c>
      <c r="E1323">
        <f t="shared" ca="1" si="87"/>
        <v>0.53636790363197218</v>
      </c>
      <c r="F1323">
        <f t="shared" ca="1" si="87"/>
        <v>0.25888300317186652</v>
      </c>
    </row>
    <row r="1324" spans="1:6" ht="15.75" customHeight="1" x14ac:dyDescent="0.2">
      <c r="A1324">
        <v>1323</v>
      </c>
      <c r="B1324" s="47">
        <f ca="1">IF('Inputs and Results'!$C$15='Inputs and Results'!$C$13, 'Inputs and Results'!$C$13, IF(E1324 &lt;= ('Inputs and Results'!$C$14-'Inputs and Results'!$C$13)/('Inputs and Results'!$C$15-'Inputs and Results'!$C$13), 'Inputs and Results'!$C$13 + SQRT(E1324*('Inputs and Results'!$C$15-'Inputs and Results'!$C$13)*('Inputs and Results'!$C$14-'Inputs and Results'!$C$13)), 'Inputs and Results'!$C$15 - SQRT((1-E1324)*('Inputs and Results'!$C$15-'Inputs and Results'!$C$13)*('Inputs and Results'!$C$15-'Inputs and Results'!$C$14))))</f>
        <v>1.3951408070533231</v>
      </c>
      <c r="C1324" s="47">
        <f ca="1">IF('Inputs and Results'!$G$15='Inputs and Results'!$G$13, 'Inputs and Results'!$G$13, IF(F1324 &lt;= ('Inputs and Results'!$G$14-'Inputs and Results'!$G$13)/('Inputs and Results'!$G$15-'Inputs and Results'!$G$13), 'Inputs and Results'!$G$13 + SQRT(F1324*('Inputs and Results'!$G$15-'Inputs and Results'!$G$13)*('Inputs and Results'!$G$14-'Inputs and Results'!$G$13)), 'Inputs and Results'!$G$15 - SQRT((1-F1324)*('Inputs and Results'!$G$15-'Inputs and Results'!$G$13)*('Inputs and Results'!$G$15-'Inputs and Results'!$G$14))))</f>
        <v>561.99708548587557</v>
      </c>
      <c r="D1324">
        <f t="shared" ca="1" si="84"/>
        <v>784.06506740637985</v>
      </c>
      <c r="E1324">
        <f t="shared" ca="1" si="87"/>
        <v>0.71382521897939344</v>
      </c>
      <c r="F1324">
        <f t="shared" ca="1" si="87"/>
        <v>0.5201272764125795</v>
      </c>
    </row>
    <row r="1325" spans="1:6" ht="15.75" customHeight="1" x14ac:dyDescent="0.2">
      <c r="A1325">
        <v>1324</v>
      </c>
      <c r="B1325" s="47">
        <f ca="1">IF('Inputs and Results'!$C$15='Inputs and Results'!$C$13, 'Inputs and Results'!$C$13, IF(E1325 &lt;= ('Inputs and Results'!$C$14-'Inputs and Results'!$C$13)/('Inputs and Results'!$C$15-'Inputs and Results'!$C$13), 'Inputs and Results'!$C$13 + SQRT(E1325*('Inputs and Results'!$C$15-'Inputs and Results'!$C$13)*('Inputs and Results'!$C$14-'Inputs and Results'!$C$13)), 'Inputs and Results'!$C$15 - SQRT((1-E1325)*('Inputs and Results'!$C$15-'Inputs and Results'!$C$13)*('Inputs and Results'!$C$15-'Inputs and Results'!$C$14))))</f>
        <v>1.5939732403380982</v>
      </c>
      <c r="C1325" s="47">
        <f ca="1">IF('Inputs and Results'!$G$15='Inputs and Results'!$G$13, 'Inputs and Results'!$G$13, IF(F1325 &lt;= ('Inputs and Results'!$G$14-'Inputs and Results'!$G$13)/('Inputs and Results'!$G$15-'Inputs and Results'!$G$13), 'Inputs and Results'!$G$13 + SQRT(F1325*('Inputs and Results'!$G$15-'Inputs and Results'!$G$13)*('Inputs and Results'!$G$14-'Inputs and Results'!$G$13)), 'Inputs and Results'!$G$15 - SQRT((1-F1325)*('Inputs and Results'!$G$15-'Inputs and Results'!$G$13)*('Inputs and Results'!$G$15-'Inputs and Results'!$G$14))))</f>
        <v>465.29088943162026</v>
      </c>
      <c r="D1325">
        <f t="shared" ca="1" si="84"/>
        <v>741.66122672711549</v>
      </c>
      <c r="E1325">
        <f t="shared" ca="1" si="87"/>
        <v>0.78034319456829471</v>
      </c>
      <c r="F1325">
        <f t="shared" ca="1" si="87"/>
        <v>0.36362722722412666</v>
      </c>
    </row>
    <row r="1326" spans="1:6" ht="15.75" customHeight="1" x14ac:dyDescent="0.2">
      <c r="A1326">
        <v>1325</v>
      </c>
      <c r="B1326" s="47">
        <f ca="1">IF('Inputs and Results'!$C$15='Inputs and Results'!$C$13, 'Inputs and Results'!$C$13, IF(E1326 &lt;= ('Inputs and Results'!$C$14-'Inputs and Results'!$C$13)/('Inputs and Results'!$C$15-'Inputs and Results'!$C$13), 'Inputs and Results'!$C$13 + SQRT(E1326*('Inputs and Results'!$C$15-'Inputs and Results'!$C$13)*('Inputs and Results'!$C$14-'Inputs and Results'!$C$13)), 'Inputs and Results'!$C$15 - SQRT((1-E1326)*('Inputs and Results'!$C$15-'Inputs and Results'!$C$13)*('Inputs and Results'!$C$15-'Inputs and Results'!$C$14))))</f>
        <v>2.4299394188441772</v>
      </c>
      <c r="C1326" s="47">
        <f ca="1">IF('Inputs and Results'!$G$15='Inputs and Results'!$G$13, 'Inputs and Results'!$G$13, IF(F1326 &lt;= ('Inputs and Results'!$G$14-'Inputs and Results'!$G$13)/('Inputs and Results'!$G$15-'Inputs and Results'!$G$13), 'Inputs and Results'!$G$13 + SQRT(F1326*('Inputs and Results'!$G$15-'Inputs and Results'!$G$13)*('Inputs and Results'!$G$14-'Inputs and Results'!$G$13)), 'Inputs and Results'!$G$15 - SQRT((1-F1326)*('Inputs and Results'!$G$15-'Inputs and Results'!$G$13)*('Inputs and Results'!$G$15-'Inputs and Results'!$G$14))))</f>
        <v>344.45314478548664</v>
      </c>
      <c r="D1326">
        <f t="shared" ca="1" si="84"/>
        <v>837.00027445909461</v>
      </c>
      <c r="E1326">
        <f t="shared" ca="1" si="87"/>
        <v>0.96389232597914287</v>
      </c>
      <c r="F1326">
        <f t="shared" ca="1" si="87"/>
        <v>0.1370843646234462</v>
      </c>
    </row>
    <row r="1327" spans="1:6" ht="15.75" customHeight="1" x14ac:dyDescent="0.2">
      <c r="A1327">
        <v>1326</v>
      </c>
      <c r="B1327" s="47">
        <f ca="1">IF('Inputs and Results'!$C$15='Inputs and Results'!$C$13, 'Inputs and Results'!$C$13, IF(E1327 &lt;= ('Inputs and Results'!$C$14-'Inputs and Results'!$C$13)/('Inputs and Results'!$C$15-'Inputs and Results'!$C$13), 'Inputs and Results'!$C$13 + SQRT(E1327*('Inputs and Results'!$C$15-'Inputs and Results'!$C$13)*('Inputs and Results'!$C$14-'Inputs and Results'!$C$13)), 'Inputs and Results'!$C$15 - SQRT((1-E1327)*('Inputs and Results'!$C$15-'Inputs and Results'!$C$13)*('Inputs and Results'!$C$15-'Inputs and Results'!$C$14))))</f>
        <v>0.14507556078650818</v>
      </c>
      <c r="C1327" s="47">
        <f ca="1">IF('Inputs and Results'!$G$15='Inputs and Results'!$G$13, 'Inputs and Results'!$G$13, IF(F1327 &lt;= ('Inputs and Results'!$G$14-'Inputs and Results'!$G$13)/('Inputs and Results'!$G$15-'Inputs and Results'!$G$13), 'Inputs and Results'!$G$13 + SQRT(F1327*('Inputs and Results'!$G$15-'Inputs and Results'!$G$13)*('Inputs and Results'!$G$14-'Inputs and Results'!$G$13)), 'Inputs and Results'!$G$15 - SQRT((1-F1327)*('Inputs and Results'!$G$15-'Inputs and Results'!$G$13)*('Inputs and Results'!$G$15-'Inputs and Results'!$G$14))))</f>
        <v>512.82658297172486</v>
      </c>
      <c r="D1327">
        <f t="shared" ca="1" si="84"/>
        <v>74.39860411085175</v>
      </c>
      <c r="E1327">
        <f t="shared" ca="1" si="87"/>
        <v>9.4378494042392069E-2</v>
      </c>
      <c r="F1327">
        <f t="shared" ca="1" si="87"/>
        <v>0.44330997314405252</v>
      </c>
    </row>
    <row r="1328" spans="1:6" ht="15.75" customHeight="1" x14ac:dyDescent="0.2">
      <c r="A1328">
        <v>1327</v>
      </c>
      <c r="B1328" s="47">
        <f ca="1">IF('Inputs and Results'!$C$15='Inputs and Results'!$C$13, 'Inputs and Results'!$C$13, IF(E1328 &lt;= ('Inputs and Results'!$C$14-'Inputs and Results'!$C$13)/('Inputs and Results'!$C$15-'Inputs and Results'!$C$13), 'Inputs and Results'!$C$13 + SQRT(E1328*('Inputs and Results'!$C$15-'Inputs and Results'!$C$13)*('Inputs and Results'!$C$14-'Inputs and Results'!$C$13)), 'Inputs and Results'!$C$15 - SQRT((1-E1328)*('Inputs and Results'!$C$15-'Inputs and Results'!$C$13)*('Inputs and Results'!$C$15-'Inputs and Results'!$C$14))))</f>
        <v>0.39847515726628213</v>
      </c>
      <c r="C1328" s="47">
        <f ca="1">IF('Inputs and Results'!$G$15='Inputs and Results'!$G$13, 'Inputs and Results'!$G$13, IF(F1328 &lt;= ('Inputs and Results'!$G$14-'Inputs and Results'!$G$13)/('Inputs and Results'!$G$15-'Inputs and Results'!$G$13), 'Inputs and Results'!$G$13 + SQRT(F1328*('Inputs and Results'!$G$15-'Inputs and Results'!$G$13)*('Inputs and Results'!$G$14-'Inputs and Results'!$G$13)), 'Inputs and Results'!$G$15 - SQRT((1-F1328)*('Inputs and Results'!$G$15-'Inputs and Results'!$G$13)*('Inputs and Results'!$G$15-'Inputs and Results'!$G$14))))</f>
        <v>871.40557635551022</v>
      </c>
      <c r="D1328">
        <f t="shared" ca="1" si="84"/>
        <v>347.23347408097715</v>
      </c>
      <c r="E1328">
        <f t="shared" ca="1" si="87"/>
        <v>0.24800761029325591</v>
      </c>
      <c r="F1328">
        <f t="shared" ca="1" si="87"/>
        <v>0.87270799778570662</v>
      </c>
    </row>
    <row r="1329" spans="1:6" ht="15.75" customHeight="1" x14ac:dyDescent="0.2">
      <c r="A1329">
        <v>1328</v>
      </c>
      <c r="B1329" s="47">
        <f ca="1">IF('Inputs and Results'!$C$15='Inputs and Results'!$C$13, 'Inputs and Results'!$C$13, IF(E1329 &lt;= ('Inputs and Results'!$C$14-'Inputs and Results'!$C$13)/('Inputs and Results'!$C$15-'Inputs and Results'!$C$13), 'Inputs and Results'!$C$13 + SQRT(E1329*('Inputs and Results'!$C$15-'Inputs and Results'!$C$13)*('Inputs and Results'!$C$14-'Inputs and Results'!$C$13)), 'Inputs and Results'!$C$15 - SQRT((1-E1329)*('Inputs and Results'!$C$15-'Inputs and Results'!$C$13)*('Inputs and Results'!$C$15-'Inputs and Results'!$C$14))))</f>
        <v>0.78465364371990809</v>
      </c>
      <c r="C1329" s="47">
        <f ca="1">IF('Inputs and Results'!$G$15='Inputs and Results'!$G$13, 'Inputs and Results'!$G$13, IF(F1329 &lt;= ('Inputs and Results'!$G$14-'Inputs and Results'!$G$13)/('Inputs and Results'!$G$15-'Inputs and Results'!$G$13), 'Inputs and Results'!$G$13 + SQRT(F1329*('Inputs and Results'!$G$15-'Inputs and Results'!$G$13)*('Inputs and Results'!$G$14-'Inputs and Results'!$G$13)), 'Inputs and Results'!$G$15 - SQRT((1-F1329)*('Inputs and Results'!$G$15-'Inputs and Results'!$G$13)*('Inputs and Results'!$G$15-'Inputs and Results'!$G$14))))</f>
        <v>608.61318074192366</v>
      </c>
      <c r="D1329">
        <f t="shared" ca="1" si="84"/>
        <v>477.55054988511341</v>
      </c>
      <c r="E1329">
        <f t="shared" ca="1" si="87"/>
        <v>0.4546933913018355</v>
      </c>
      <c r="F1329">
        <f t="shared" ca="1" si="87"/>
        <v>0.58768985466137025</v>
      </c>
    </row>
    <row r="1330" spans="1:6" ht="15.75" customHeight="1" x14ac:dyDescent="0.2">
      <c r="A1330">
        <v>1329</v>
      </c>
      <c r="B1330" s="47">
        <f ca="1">IF('Inputs and Results'!$C$15='Inputs and Results'!$C$13, 'Inputs and Results'!$C$13, IF(E1330 &lt;= ('Inputs and Results'!$C$14-'Inputs and Results'!$C$13)/('Inputs and Results'!$C$15-'Inputs and Results'!$C$13), 'Inputs and Results'!$C$13 + SQRT(E1330*('Inputs and Results'!$C$15-'Inputs and Results'!$C$13)*('Inputs and Results'!$C$14-'Inputs and Results'!$C$13)), 'Inputs and Results'!$C$15 - SQRT((1-E1330)*('Inputs and Results'!$C$15-'Inputs and Results'!$C$13)*('Inputs and Results'!$C$15-'Inputs and Results'!$C$14))))</f>
        <v>1.4136488090399262</v>
      </c>
      <c r="C1330" s="47">
        <f ca="1">IF('Inputs and Results'!$G$15='Inputs and Results'!$G$13, 'Inputs and Results'!$G$13, IF(F1330 &lt;= ('Inputs and Results'!$G$14-'Inputs and Results'!$G$13)/('Inputs and Results'!$G$15-'Inputs and Results'!$G$13), 'Inputs and Results'!$G$13 + SQRT(F1330*('Inputs and Results'!$G$15-'Inputs and Results'!$G$13)*('Inputs and Results'!$G$14-'Inputs and Results'!$G$13)), 'Inputs and Results'!$G$15 - SQRT((1-F1330)*('Inputs and Results'!$G$15-'Inputs and Results'!$G$13)*('Inputs and Results'!$G$15-'Inputs and Results'!$G$14))))</f>
        <v>1015.1719067050394</v>
      </c>
      <c r="D1330">
        <f t="shared" ca="1" si="84"/>
        <v>1435.0965568843701</v>
      </c>
      <c r="E1330">
        <f t="shared" ca="1" si="87"/>
        <v>0.72038776654883951</v>
      </c>
      <c r="F1330">
        <f t="shared" ca="1" si="87"/>
        <v>0.95972674738541208</v>
      </c>
    </row>
    <row r="1331" spans="1:6" ht="15.75" customHeight="1" x14ac:dyDescent="0.2">
      <c r="A1331">
        <v>1330</v>
      </c>
      <c r="B1331" s="47">
        <f ca="1">IF('Inputs and Results'!$C$15='Inputs and Results'!$C$13, 'Inputs and Results'!$C$13, IF(E1331 &lt;= ('Inputs and Results'!$C$14-'Inputs and Results'!$C$13)/('Inputs and Results'!$C$15-'Inputs and Results'!$C$13), 'Inputs and Results'!$C$13 + SQRT(E1331*('Inputs and Results'!$C$15-'Inputs and Results'!$C$13)*('Inputs and Results'!$C$14-'Inputs and Results'!$C$13)), 'Inputs and Results'!$C$15 - SQRT((1-E1331)*('Inputs and Results'!$C$15-'Inputs and Results'!$C$13)*('Inputs and Results'!$C$15-'Inputs and Results'!$C$14))))</f>
        <v>0.13643083894065633</v>
      </c>
      <c r="C1331" s="47">
        <f ca="1">IF('Inputs and Results'!$G$15='Inputs and Results'!$G$13, 'Inputs and Results'!$G$13, IF(F1331 &lt;= ('Inputs and Results'!$G$14-'Inputs and Results'!$G$13)/('Inputs and Results'!$G$15-'Inputs and Results'!$G$13), 'Inputs and Results'!$G$13 + SQRT(F1331*('Inputs and Results'!$G$15-'Inputs and Results'!$G$13)*('Inputs and Results'!$G$14-'Inputs and Results'!$G$13)), 'Inputs and Results'!$G$15 - SQRT((1-F1331)*('Inputs and Results'!$G$15-'Inputs and Results'!$G$13)*('Inputs and Results'!$G$15-'Inputs and Results'!$G$14))))</f>
        <v>546.09942216581942</v>
      </c>
      <c r="D1331">
        <f t="shared" ca="1" si="84"/>
        <v>74.504802311090401</v>
      </c>
      <c r="E1331">
        <f t="shared" ca="1" si="87"/>
        <v>8.8885739981098388E-2</v>
      </c>
      <c r="F1331">
        <f t="shared" ca="1" si="87"/>
        <v>0.49591452701310679</v>
      </c>
    </row>
    <row r="1332" spans="1:6" ht="15.75" customHeight="1" x14ac:dyDescent="0.2">
      <c r="A1332">
        <v>1331</v>
      </c>
      <c r="B1332" s="47">
        <f ca="1">IF('Inputs and Results'!$C$15='Inputs and Results'!$C$13, 'Inputs and Results'!$C$13, IF(E1332 &lt;= ('Inputs and Results'!$C$14-'Inputs and Results'!$C$13)/('Inputs and Results'!$C$15-'Inputs and Results'!$C$13), 'Inputs and Results'!$C$13 + SQRT(E1332*('Inputs and Results'!$C$15-'Inputs and Results'!$C$13)*('Inputs and Results'!$C$14-'Inputs and Results'!$C$13)), 'Inputs and Results'!$C$15 - SQRT((1-E1332)*('Inputs and Results'!$C$15-'Inputs and Results'!$C$13)*('Inputs and Results'!$C$15-'Inputs and Results'!$C$14))))</f>
        <v>2.5929602926680926</v>
      </c>
      <c r="C1332" s="47">
        <f ca="1">IF('Inputs and Results'!$G$15='Inputs and Results'!$G$13, 'Inputs and Results'!$G$13, IF(F1332 &lt;= ('Inputs and Results'!$G$14-'Inputs and Results'!$G$13)/('Inputs and Results'!$G$15-'Inputs and Results'!$G$13), 'Inputs and Results'!$G$13 + SQRT(F1332*('Inputs and Results'!$G$15-'Inputs and Results'!$G$13)*('Inputs and Results'!$G$14-'Inputs and Results'!$G$13)), 'Inputs and Results'!$G$15 - SQRT((1-F1332)*('Inputs and Results'!$G$15-'Inputs and Results'!$G$13)*('Inputs and Results'!$G$15-'Inputs and Results'!$G$14))))</f>
        <v>816.38396884793178</v>
      </c>
      <c r="D1332">
        <f t="shared" ca="1" si="84"/>
        <v>2116.8512147934721</v>
      </c>
      <c r="E1332">
        <f t="shared" ca="1" si="87"/>
        <v>0.981590964072795</v>
      </c>
      <c r="F1332">
        <f t="shared" ca="1" si="87"/>
        <v>0.82651008456692787</v>
      </c>
    </row>
    <row r="1333" spans="1:6" ht="15.75" customHeight="1" x14ac:dyDescent="0.2">
      <c r="A1333">
        <v>1332</v>
      </c>
      <c r="B1333" s="47">
        <f ca="1">IF('Inputs and Results'!$C$15='Inputs and Results'!$C$13, 'Inputs and Results'!$C$13, IF(E1333 &lt;= ('Inputs and Results'!$C$14-'Inputs and Results'!$C$13)/('Inputs and Results'!$C$15-'Inputs and Results'!$C$13), 'Inputs and Results'!$C$13 + SQRT(E1333*('Inputs and Results'!$C$15-'Inputs and Results'!$C$13)*('Inputs and Results'!$C$14-'Inputs and Results'!$C$13)), 'Inputs and Results'!$C$15 - SQRT((1-E1333)*('Inputs and Results'!$C$15-'Inputs and Results'!$C$13)*('Inputs and Results'!$C$15-'Inputs and Results'!$C$14))))</f>
        <v>6.2381621608204263E-2</v>
      </c>
      <c r="C1333" s="47">
        <f ca="1">IF('Inputs and Results'!$G$15='Inputs and Results'!$G$13, 'Inputs and Results'!$G$13, IF(F1333 &lt;= ('Inputs and Results'!$G$14-'Inputs and Results'!$G$13)/('Inputs and Results'!$G$15-'Inputs and Results'!$G$13), 'Inputs and Results'!$G$13 + SQRT(F1333*('Inputs and Results'!$G$15-'Inputs and Results'!$G$13)*('Inputs and Results'!$G$14-'Inputs and Results'!$G$13)), 'Inputs and Results'!$G$15 - SQRT((1-F1333)*('Inputs and Results'!$G$15-'Inputs and Results'!$G$13)*('Inputs and Results'!$G$15-'Inputs and Results'!$G$14))))</f>
        <v>515.6468410005607</v>
      </c>
      <c r="D1333">
        <f t="shared" ca="1" si="84"/>
        <v>32.166886118762847</v>
      </c>
      <c r="E1333">
        <f t="shared" ca="1" si="87"/>
        <v>4.1155362548306318E-2</v>
      </c>
      <c r="F1333">
        <f t="shared" ca="1" si="87"/>
        <v>0.44787006731281342</v>
      </c>
    </row>
    <row r="1334" spans="1:6" ht="15.75" customHeight="1" x14ac:dyDescent="0.2">
      <c r="A1334">
        <v>1333</v>
      </c>
      <c r="B1334" s="47">
        <f ca="1">IF('Inputs and Results'!$C$15='Inputs and Results'!$C$13, 'Inputs and Results'!$C$13, IF(E1334 &lt;= ('Inputs and Results'!$C$14-'Inputs and Results'!$C$13)/('Inputs and Results'!$C$15-'Inputs and Results'!$C$13), 'Inputs and Results'!$C$13 + SQRT(E1334*('Inputs and Results'!$C$15-'Inputs and Results'!$C$13)*('Inputs and Results'!$C$14-'Inputs and Results'!$C$13)), 'Inputs and Results'!$C$15 - SQRT((1-E1334)*('Inputs and Results'!$C$15-'Inputs and Results'!$C$13)*('Inputs and Results'!$C$15-'Inputs and Results'!$C$14))))</f>
        <v>1.5247570286998473</v>
      </c>
      <c r="C1334" s="47">
        <f ca="1">IF('Inputs and Results'!$G$15='Inputs and Results'!$G$13, 'Inputs and Results'!$G$13, IF(F1334 &lt;= ('Inputs and Results'!$G$14-'Inputs and Results'!$G$13)/('Inputs and Results'!$G$15-'Inputs and Results'!$G$13), 'Inputs and Results'!$G$13 + SQRT(F1334*('Inputs and Results'!$G$15-'Inputs and Results'!$G$13)*('Inputs and Results'!$G$14-'Inputs and Results'!$G$13)), 'Inputs and Results'!$G$15 - SQRT((1-F1334)*('Inputs and Results'!$G$15-'Inputs and Results'!$G$13)*('Inputs and Results'!$G$15-'Inputs and Results'!$G$14))))</f>
        <v>281.83312384323744</v>
      </c>
      <c r="D1334">
        <f t="shared" ca="1" si="84"/>
        <v>429.7270365004108</v>
      </c>
      <c r="E1334">
        <f t="shared" ca="1" si="87"/>
        <v>0.75818424173661081</v>
      </c>
      <c r="F1334">
        <f t="shared" ca="1" si="87"/>
        <v>6.1428149883492322E-3</v>
      </c>
    </row>
    <row r="1335" spans="1:6" ht="15.75" customHeight="1" x14ac:dyDescent="0.2">
      <c r="A1335">
        <v>1334</v>
      </c>
      <c r="B1335" s="47">
        <f ca="1">IF('Inputs and Results'!$C$15='Inputs and Results'!$C$13, 'Inputs and Results'!$C$13, IF(E1335 &lt;= ('Inputs and Results'!$C$14-'Inputs and Results'!$C$13)/('Inputs and Results'!$C$15-'Inputs and Results'!$C$13), 'Inputs and Results'!$C$13 + SQRT(E1335*('Inputs and Results'!$C$15-'Inputs and Results'!$C$13)*('Inputs and Results'!$C$14-'Inputs and Results'!$C$13)), 'Inputs and Results'!$C$15 - SQRT((1-E1335)*('Inputs and Results'!$C$15-'Inputs and Results'!$C$13)*('Inputs and Results'!$C$15-'Inputs and Results'!$C$14))))</f>
        <v>0.71754068070941956</v>
      </c>
      <c r="C1335" s="47">
        <f ca="1">IF('Inputs and Results'!$G$15='Inputs and Results'!$G$13, 'Inputs and Results'!$G$13, IF(F1335 &lt;= ('Inputs and Results'!$G$14-'Inputs and Results'!$G$13)/('Inputs and Results'!$G$15-'Inputs and Results'!$G$13), 'Inputs and Results'!$G$13 + SQRT(F1335*('Inputs and Results'!$G$15-'Inputs and Results'!$G$13)*('Inputs and Results'!$G$14-'Inputs and Results'!$G$13)), 'Inputs and Results'!$G$15 - SQRT((1-F1335)*('Inputs and Results'!$G$15-'Inputs and Results'!$G$13)*('Inputs and Results'!$G$15-'Inputs and Results'!$G$14))))</f>
        <v>600.14025464889937</v>
      </c>
      <c r="D1335">
        <f t="shared" ca="1" si="84"/>
        <v>430.62504684189565</v>
      </c>
      <c r="E1335">
        <f t="shared" ca="1" si="87"/>
        <v>0.42115327286484217</v>
      </c>
      <c r="F1335">
        <f t="shared" ca="1" si="87"/>
        <v>0.57579070795600862</v>
      </c>
    </row>
    <row r="1336" spans="1:6" ht="15.75" customHeight="1" x14ac:dyDescent="0.2">
      <c r="A1336">
        <v>1335</v>
      </c>
      <c r="B1336" s="47">
        <f ca="1">IF('Inputs and Results'!$C$15='Inputs and Results'!$C$13, 'Inputs and Results'!$C$13, IF(E1336 &lt;= ('Inputs and Results'!$C$14-'Inputs and Results'!$C$13)/('Inputs and Results'!$C$15-'Inputs and Results'!$C$13), 'Inputs and Results'!$C$13 + SQRT(E1336*('Inputs and Results'!$C$15-'Inputs and Results'!$C$13)*('Inputs and Results'!$C$14-'Inputs and Results'!$C$13)), 'Inputs and Results'!$C$15 - SQRT((1-E1336)*('Inputs and Results'!$C$15-'Inputs and Results'!$C$13)*('Inputs and Results'!$C$15-'Inputs and Results'!$C$14))))</f>
        <v>0.95384806939087108</v>
      </c>
      <c r="C1336" s="47">
        <f ca="1">IF('Inputs and Results'!$G$15='Inputs and Results'!$G$13, 'Inputs and Results'!$G$13, IF(F1336 &lt;= ('Inputs and Results'!$G$14-'Inputs and Results'!$G$13)/('Inputs and Results'!$G$15-'Inputs and Results'!$G$13), 'Inputs and Results'!$G$13 + SQRT(F1336*('Inputs and Results'!$G$15-'Inputs and Results'!$G$13)*('Inputs and Results'!$G$14-'Inputs and Results'!$G$13)), 'Inputs and Results'!$G$15 - SQRT((1-F1336)*('Inputs and Results'!$G$15-'Inputs and Results'!$G$13)*('Inputs and Results'!$G$15-'Inputs and Results'!$G$14))))</f>
        <v>861.04672137421971</v>
      </c>
      <c r="D1336">
        <f t="shared" ca="1" si="84"/>
        <v>821.30775283813875</v>
      </c>
      <c r="E1336">
        <f t="shared" ca="1" si="87"/>
        <v>0.53480691965161498</v>
      </c>
      <c r="F1336">
        <f t="shared" ca="1" si="87"/>
        <v>0.86455579830358842</v>
      </c>
    </row>
    <row r="1337" spans="1:6" ht="15.75" customHeight="1" x14ac:dyDescent="0.2">
      <c r="A1337">
        <v>1336</v>
      </c>
      <c r="B1337" s="47">
        <f ca="1">IF('Inputs and Results'!$C$15='Inputs and Results'!$C$13, 'Inputs and Results'!$C$13, IF(E1337 &lt;= ('Inputs and Results'!$C$14-'Inputs and Results'!$C$13)/('Inputs and Results'!$C$15-'Inputs and Results'!$C$13), 'Inputs and Results'!$C$13 + SQRT(E1337*('Inputs and Results'!$C$15-'Inputs and Results'!$C$13)*('Inputs and Results'!$C$14-'Inputs and Results'!$C$13)), 'Inputs and Results'!$C$15 - SQRT((1-E1337)*('Inputs and Results'!$C$15-'Inputs and Results'!$C$13)*('Inputs and Results'!$C$15-'Inputs and Results'!$C$14))))</f>
        <v>0.1822490466327058</v>
      </c>
      <c r="C1337" s="47">
        <f ca="1">IF('Inputs and Results'!$G$15='Inputs and Results'!$G$13, 'Inputs and Results'!$G$13, IF(F1337 &lt;= ('Inputs and Results'!$G$14-'Inputs and Results'!$G$13)/('Inputs and Results'!$G$15-'Inputs and Results'!$G$13), 'Inputs and Results'!$G$13 + SQRT(F1337*('Inputs and Results'!$G$15-'Inputs and Results'!$G$13)*('Inputs and Results'!$G$14-'Inputs and Results'!$G$13)), 'Inputs and Results'!$G$15 - SQRT((1-F1337)*('Inputs and Results'!$G$15-'Inputs and Results'!$G$13)*('Inputs and Results'!$G$15-'Inputs and Results'!$G$14))))</f>
        <v>1038.7554231593363</v>
      </c>
      <c r="D1337">
        <f t="shared" ca="1" si="84"/>
        <v>189.31218555534193</v>
      </c>
      <c r="E1337">
        <f t="shared" ca="1" si="87"/>
        <v>0.11780884053307827</v>
      </c>
      <c r="F1337">
        <f t="shared" ca="1" si="87"/>
        <v>0.96934855358262018</v>
      </c>
    </row>
    <row r="1338" spans="1:6" ht="15.75" customHeight="1" x14ac:dyDescent="0.2">
      <c r="A1338">
        <v>1337</v>
      </c>
      <c r="B1338" s="47">
        <f ca="1">IF('Inputs and Results'!$C$15='Inputs and Results'!$C$13, 'Inputs and Results'!$C$13, IF(E1338 &lt;= ('Inputs and Results'!$C$14-'Inputs and Results'!$C$13)/('Inputs and Results'!$C$15-'Inputs and Results'!$C$13), 'Inputs and Results'!$C$13 + SQRT(E1338*('Inputs and Results'!$C$15-'Inputs and Results'!$C$13)*('Inputs and Results'!$C$14-'Inputs and Results'!$C$13)), 'Inputs and Results'!$C$15 - SQRT((1-E1338)*('Inputs and Results'!$C$15-'Inputs and Results'!$C$13)*('Inputs and Results'!$C$15-'Inputs and Results'!$C$14))))</f>
        <v>0.36745128506928593</v>
      </c>
      <c r="C1338" s="47">
        <f ca="1">IF('Inputs and Results'!$G$15='Inputs and Results'!$G$13, 'Inputs and Results'!$G$13, IF(F1338 &lt;= ('Inputs and Results'!$G$14-'Inputs and Results'!$G$13)/('Inputs and Results'!$G$15-'Inputs and Results'!$G$13), 'Inputs and Results'!$G$13 + SQRT(F1338*('Inputs and Results'!$G$15-'Inputs and Results'!$G$13)*('Inputs and Results'!$G$14-'Inputs and Results'!$G$13)), 'Inputs and Results'!$G$15 - SQRT((1-F1338)*('Inputs and Results'!$G$15-'Inputs and Results'!$G$13)*('Inputs and Results'!$G$15-'Inputs and Results'!$G$14))))</f>
        <v>560.53054494533728</v>
      </c>
      <c r="D1338">
        <f t="shared" ca="1" si="84"/>
        <v>205.96766906075132</v>
      </c>
      <c r="E1338">
        <f t="shared" ca="1" si="87"/>
        <v>0.22996525150184954</v>
      </c>
      <c r="F1338">
        <f t="shared" ca="1" si="87"/>
        <v>0.51791862931889954</v>
      </c>
    </row>
    <row r="1339" spans="1:6" ht="15.75" customHeight="1" x14ac:dyDescent="0.2">
      <c r="A1339">
        <v>1338</v>
      </c>
      <c r="B1339" s="47">
        <f ca="1">IF('Inputs and Results'!$C$15='Inputs and Results'!$C$13, 'Inputs and Results'!$C$13, IF(E1339 &lt;= ('Inputs and Results'!$C$14-'Inputs and Results'!$C$13)/('Inputs and Results'!$C$15-'Inputs and Results'!$C$13), 'Inputs and Results'!$C$13 + SQRT(E1339*('Inputs and Results'!$C$15-'Inputs and Results'!$C$13)*('Inputs and Results'!$C$14-'Inputs and Results'!$C$13)), 'Inputs and Results'!$C$15 - SQRT((1-E1339)*('Inputs and Results'!$C$15-'Inputs and Results'!$C$13)*('Inputs and Results'!$C$15-'Inputs and Results'!$C$14))))</f>
        <v>1.3357486131065919</v>
      </c>
      <c r="C1339" s="47">
        <f ca="1">IF('Inputs and Results'!$G$15='Inputs and Results'!$G$13, 'Inputs and Results'!$G$13, IF(F1339 &lt;= ('Inputs and Results'!$G$14-'Inputs and Results'!$G$13)/('Inputs and Results'!$G$15-'Inputs and Results'!$G$13), 'Inputs and Results'!$G$13 + SQRT(F1339*('Inputs and Results'!$G$15-'Inputs and Results'!$G$13)*('Inputs and Results'!$G$14-'Inputs and Results'!$G$13)), 'Inputs and Results'!$G$15 - SQRT((1-F1339)*('Inputs and Results'!$G$15-'Inputs and Results'!$G$13)*('Inputs and Results'!$G$15-'Inputs and Results'!$G$14))))</f>
        <v>732.79319715980773</v>
      </c>
      <c r="D1339">
        <f t="shared" ca="1" si="84"/>
        <v>978.82749680015854</v>
      </c>
      <c r="E1339">
        <f t="shared" ca="1" si="87"/>
        <v>0.69225192458037421</v>
      </c>
      <c r="F1339">
        <f t="shared" ca="1" si="87"/>
        <v>0.74266488342327919</v>
      </c>
    </row>
    <row r="1340" spans="1:6" ht="15.75" customHeight="1" x14ac:dyDescent="0.2">
      <c r="A1340">
        <v>1339</v>
      </c>
      <c r="B1340" s="47">
        <f ca="1">IF('Inputs and Results'!$C$15='Inputs and Results'!$C$13, 'Inputs and Results'!$C$13, IF(E1340 &lt;= ('Inputs and Results'!$C$14-'Inputs and Results'!$C$13)/('Inputs and Results'!$C$15-'Inputs and Results'!$C$13), 'Inputs and Results'!$C$13 + SQRT(E1340*('Inputs and Results'!$C$15-'Inputs and Results'!$C$13)*('Inputs and Results'!$C$14-'Inputs and Results'!$C$13)), 'Inputs and Results'!$C$15 - SQRT((1-E1340)*('Inputs and Results'!$C$15-'Inputs and Results'!$C$13)*('Inputs and Results'!$C$15-'Inputs and Results'!$C$14))))</f>
        <v>1.1272161237131619</v>
      </c>
      <c r="C1340" s="47">
        <f ca="1">IF('Inputs and Results'!$G$15='Inputs and Results'!$G$13, 'Inputs and Results'!$G$13, IF(F1340 &lt;= ('Inputs and Results'!$G$14-'Inputs and Results'!$G$13)/('Inputs and Results'!$G$15-'Inputs and Results'!$G$13), 'Inputs and Results'!$G$13 + SQRT(F1340*('Inputs and Results'!$G$15-'Inputs and Results'!$G$13)*('Inputs and Results'!$G$14-'Inputs and Results'!$G$13)), 'Inputs and Results'!$G$15 - SQRT((1-F1340)*('Inputs and Results'!$G$15-'Inputs and Results'!$G$13)*('Inputs and Results'!$G$15-'Inputs and Results'!$G$14))))</f>
        <v>500.72502331379542</v>
      </c>
      <c r="D1340">
        <f t="shared" ca="1" si="84"/>
        <v>564.42531982595915</v>
      </c>
      <c r="E1340">
        <f t="shared" ca="1" si="87"/>
        <v>0.61029783919111613</v>
      </c>
      <c r="F1340">
        <f t="shared" ca="1" si="87"/>
        <v>0.4235299955796854</v>
      </c>
    </row>
    <row r="1341" spans="1:6" ht="15.75" customHeight="1" x14ac:dyDescent="0.2">
      <c r="A1341">
        <v>1340</v>
      </c>
      <c r="B1341" s="47">
        <f ca="1">IF('Inputs and Results'!$C$15='Inputs and Results'!$C$13, 'Inputs and Results'!$C$13, IF(E1341 &lt;= ('Inputs and Results'!$C$14-'Inputs and Results'!$C$13)/('Inputs and Results'!$C$15-'Inputs and Results'!$C$13), 'Inputs and Results'!$C$13 + SQRT(E1341*('Inputs and Results'!$C$15-'Inputs and Results'!$C$13)*('Inputs and Results'!$C$14-'Inputs and Results'!$C$13)), 'Inputs and Results'!$C$15 - SQRT((1-E1341)*('Inputs and Results'!$C$15-'Inputs and Results'!$C$13)*('Inputs and Results'!$C$15-'Inputs and Results'!$C$14))))</f>
        <v>0.54682470861253263</v>
      </c>
      <c r="C1341" s="47">
        <f ca="1">IF('Inputs and Results'!$G$15='Inputs and Results'!$G$13, 'Inputs and Results'!$G$13, IF(F1341 &lt;= ('Inputs and Results'!$G$14-'Inputs and Results'!$G$13)/('Inputs and Results'!$G$15-'Inputs and Results'!$G$13), 'Inputs and Results'!$G$13 + SQRT(F1341*('Inputs and Results'!$G$15-'Inputs and Results'!$G$13)*('Inputs and Results'!$G$14-'Inputs and Results'!$G$13)), 'Inputs and Results'!$G$15 - SQRT((1-F1341)*('Inputs and Results'!$G$15-'Inputs and Results'!$G$13)*('Inputs and Results'!$G$15-'Inputs and Results'!$G$14))))</f>
        <v>732.16435381761812</v>
      </c>
      <c r="D1341">
        <f t="shared" ca="1" si="84"/>
        <v>400.36555943280229</v>
      </c>
      <c r="E1341">
        <f t="shared" ca="1" si="87"/>
        <v>0.33132566552511278</v>
      </c>
      <c r="F1341">
        <f t="shared" ca="1" si="87"/>
        <v>0.74197168983945971</v>
      </c>
    </row>
    <row r="1342" spans="1:6" ht="15.75" customHeight="1" x14ac:dyDescent="0.2">
      <c r="A1342">
        <v>1341</v>
      </c>
      <c r="B1342" s="47">
        <f ca="1">IF('Inputs and Results'!$C$15='Inputs and Results'!$C$13, 'Inputs and Results'!$C$13, IF(E1342 &lt;= ('Inputs and Results'!$C$14-'Inputs and Results'!$C$13)/('Inputs and Results'!$C$15-'Inputs and Results'!$C$13), 'Inputs and Results'!$C$13 + SQRT(E1342*('Inputs and Results'!$C$15-'Inputs and Results'!$C$13)*('Inputs and Results'!$C$14-'Inputs and Results'!$C$13)), 'Inputs and Results'!$C$15 - SQRT((1-E1342)*('Inputs and Results'!$C$15-'Inputs and Results'!$C$13)*('Inputs and Results'!$C$15-'Inputs and Results'!$C$14))))</f>
        <v>0.71600467453499661</v>
      </c>
      <c r="C1342" s="47">
        <f ca="1">IF('Inputs and Results'!$G$15='Inputs and Results'!$G$13, 'Inputs and Results'!$G$13, IF(F1342 &lt;= ('Inputs and Results'!$G$14-'Inputs and Results'!$G$13)/('Inputs and Results'!$G$15-'Inputs and Results'!$G$13), 'Inputs and Results'!$G$13 + SQRT(F1342*('Inputs and Results'!$G$15-'Inputs and Results'!$G$13)*('Inputs and Results'!$G$14-'Inputs and Results'!$G$13)), 'Inputs and Results'!$G$15 - SQRT((1-F1342)*('Inputs and Results'!$G$15-'Inputs and Results'!$G$13)*('Inputs and Results'!$G$15-'Inputs and Results'!$G$14))))</f>
        <v>529.97513979665212</v>
      </c>
      <c r="D1342">
        <f t="shared" ca="1" si="84"/>
        <v>379.46467748174121</v>
      </c>
      <c r="E1342">
        <f t="shared" ref="E1342:F1361" ca="1" si="88">RAND()</f>
        <v>0.42037392813933472</v>
      </c>
      <c r="F1342">
        <f t="shared" ca="1" si="88"/>
        <v>0.47074792035457391</v>
      </c>
    </row>
    <row r="1343" spans="1:6" ht="15.75" customHeight="1" x14ac:dyDescent="0.2">
      <c r="A1343">
        <v>1342</v>
      </c>
      <c r="B1343" s="47">
        <f ca="1">IF('Inputs and Results'!$C$15='Inputs and Results'!$C$13, 'Inputs and Results'!$C$13, IF(E1343 &lt;= ('Inputs and Results'!$C$14-'Inputs and Results'!$C$13)/('Inputs and Results'!$C$15-'Inputs and Results'!$C$13), 'Inputs and Results'!$C$13 + SQRT(E1343*('Inputs and Results'!$C$15-'Inputs and Results'!$C$13)*('Inputs and Results'!$C$14-'Inputs and Results'!$C$13)), 'Inputs and Results'!$C$15 - SQRT((1-E1343)*('Inputs and Results'!$C$15-'Inputs and Results'!$C$13)*('Inputs and Results'!$C$15-'Inputs and Results'!$C$14))))</f>
        <v>0.19133397551482512</v>
      </c>
      <c r="C1343" s="47">
        <f ca="1">IF('Inputs and Results'!$G$15='Inputs and Results'!$G$13, 'Inputs and Results'!$G$13, IF(F1343 &lt;= ('Inputs and Results'!$G$14-'Inputs and Results'!$G$13)/('Inputs and Results'!$G$15-'Inputs and Results'!$G$13), 'Inputs and Results'!$G$13 + SQRT(F1343*('Inputs and Results'!$G$15-'Inputs and Results'!$G$13)*('Inputs and Results'!$G$14-'Inputs and Results'!$G$13)), 'Inputs and Results'!$G$15 - SQRT((1-F1343)*('Inputs and Results'!$G$15-'Inputs and Results'!$G$13)*('Inputs and Results'!$G$15-'Inputs and Results'!$G$14))))</f>
        <v>649.28128497152125</v>
      </c>
      <c r="D1343">
        <f t="shared" ca="1" si="84"/>
        <v>124.22956948097523</v>
      </c>
      <c r="E1343">
        <f t="shared" ca="1" si="88"/>
        <v>0.12348835143362702</v>
      </c>
      <c r="F1343">
        <f t="shared" ca="1" si="88"/>
        <v>0.6424470131924549</v>
      </c>
    </row>
    <row r="1344" spans="1:6" ht="15.75" customHeight="1" x14ac:dyDescent="0.2">
      <c r="A1344">
        <v>1343</v>
      </c>
      <c r="B1344" s="47">
        <f ca="1">IF('Inputs and Results'!$C$15='Inputs and Results'!$C$13, 'Inputs and Results'!$C$13, IF(E1344 &lt;= ('Inputs and Results'!$C$14-'Inputs and Results'!$C$13)/('Inputs and Results'!$C$15-'Inputs and Results'!$C$13), 'Inputs and Results'!$C$13 + SQRT(E1344*('Inputs and Results'!$C$15-'Inputs and Results'!$C$13)*('Inputs and Results'!$C$14-'Inputs and Results'!$C$13)), 'Inputs and Results'!$C$15 - SQRT((1-E1344)*('Inputs and Results'!$C$15-'Inputs and Results'!$C$13)*('Inputs and Results'!$C$15-'Inputs and Results'!$C$14))))</f>
        <v>1.6603313676400258</v>
      </c>
      <c r="C1344" s="47">
        <f ca="1">IF('Inputs and Results'!$G$15='Inputs and Results'!$G$13, 'Inputs and Results'!$G$13, IF(F1344 &lt;= ('Inputs and Results'!$G$14-'Inputs and Results'!$G$13)/('Inputs and Results'!$G$15-'Inputs and Results'!$G$13), 'Inputs and Results'!$G$13 + SQRT(F1344*('Inputs and Results'!$G$15-'Inputs and Results'!$G$13)*('Inputs and Results'!$G$14-'Inputs and Results'!$G$13)), 'Inputs and Results'!$G$15 - SQRT((1-F1344)*('Inputs and Results'!$G$15-'Inputs and Results'!$G$13)*('Inputs and Results'!$G$15-'Inputs and Results'!$G$14))))</f>
        <v>410.02135552810171</v>
      </c>
      <c r="D1344">
        <f t="shared" ca="1" si="84"/>
        <v>680.77131798559037</v>
      </c>
      <c r="E1344">
        <f t="shared" ca="1" si="88"/>
        <v>0.8005875506078618</v>
      </c>
      <c r="F1344">
        <f t="shared" ca="1" si="88"/>
        <v>0.26428189780774825</v>
      </c>
    </row>
    <row r="1345" spans="1:6" ht="15.75" customHeight="1" x14ac:dyDescent="0.2">
      <c r="A1345">
        <v>1344</v>
      </c>
      <c r="B1345" s="47">
        <f ca="1">IF('Inputs and Results'!$C$15='Inputs and Results'!$C$13, 'Inputs and Results'!$C$13, IF(E1345 &lt;= ('Inputs and Results'!$C$14-'Inputs and Results'!$C$13)/('Inputs and Results'!$C$15-'Inputs and Results'!$C$13), 'Inputs and Results'!$C$13 + SQRT(E1345*('Inputs and Results'!$C$15-'Inputs and Results'!$C$13)*('Inputs and Results'!$C$14-'Inputs and Results'!$C$13)), 'Inputs and Results'!$C$15 - SQRT((1-E1345)*('Inputs and Results'!$C$15-'Inputs and Results'!$C$13)*('Inputs and Results'!$C$15-'Inputs and Results'!$C$14))))</f>
        <v>0.50970093469030031</v>
      </c>
      <c r="C1345" s="47">
        <f ca="1">IF('Inputs and Results'!$G$15='Inputs and Results'!$G$13, 'Inputs and Results'!$G$13, IF(F1345 &lt;= ('Inputs and Results'!$G$14-'Inputs and Results'!$G$13)/('Inputs and Results'!$G$15-'Inputs and Results'!$G$13), 'Inputs and Results'!$G$13 + SQRT(F1345*('Inputs and Results'!$G$15-'Inputs and Results'!$G$13)*('Inputs and Results'!$G$14-'Inputs and Results'!$G$13)), 'Inputs and Results'!$G$15 - SQRT((1-F1345)*('Inputs and Results'!$G$15-'Inputs and Results'!$G$13)*('Inputs and Results'!$G$15-'Inputs and Results'!$G$14))))</f>
        <v>484.70461845524494</v>
      </c>
      <c r="D1345">
        <f t="shared" ca="1" si="84"/>
        <v>247.05439707534373</v>
      </c>
      <c r="E1345">
        <f t="shared" ca="1" si="88"/>
        <v>0.31093450725751504</v>
      </c>
      <c r="F1345">
        <f t="shared" ca="1" si="88"/>
        <v>0.39681354372253097</v>
      </c>
    </row>
    <row r="1346" spans="1:6" ht="15.75" customHeight="1" x14ac:dyDescent="0.2">
      <c r="A1346">
        <v>1345</v>
      </c>
      <c r="B1346" s="47">
        <f ca="1">IF('Inputs and Results'!$C$15='Inputs and Results'!$C$13, 'Inputs and Results'!$C$13, IF(E1346 &lt;= ('Inputs and Results'!$C$14-'Inputs and Results'!$C$13)/('Inputs and Results'!$C$15-'Inputs and Results'!$C$13), 'Inputs and Results'!$C$13 + SQRT(E1346*('Inputs and Results'!$C$15-'Inputs and Results'!$C$13)*('Inputs and Results'!$C$14-'Inputs and Results'!$C$13)), 'Inputs and Results'!$C$15 - SQRT((1-E1346)*('Inputs and Results'!$C$15-'Inputs and Results'!$C$13)*('Inputs and Results'!$C$15-'Inputs and Results'!$C$14))))</f>
        <v>2.8729931579518642E-3</v>
      </c>
      <c r="C1346" s="47">
        <f ca="1">IF('Inputs and Results'!$G$15='Inputs and Results'!$G$13, 'Inputs and Results'!$G$13, IF(F1346 &lt;= ('Inputs and Results'!$G$14-'Inputs and Results'!$G$13)/('Inputs and Results'!$G$15-'Inputs and Results'!$G$13), 'Inputs and Results'!$G$13 + SQRT(F1346*('Inputs and Results'!$G$15-'Inputs and Results'!$G$13)*('Inputs and Results'!$G$14-'Inputs and Results'!$G$13)), 'Inputs and Results'!$G$15 - SQRT((1-F1346)*('Inputs and Results'!$G$15-'Inputs and Results'!$G$13)*('Inputs and Results'!$G$15-'Inputs and Results'!$G$14))))</f>
        <v>607.69421187477042</v>
      </c>
      <c r="D1346">
        <f t="shared" ref="D1346:D1409" ca="1" si="89">B1346*C1346</f>
        <v>1.745901312843166</v>
      </c>
      <c r="E1346">
        <f t="shared" ca="1" si="88"/>
        <v>1.9144116508915676E-3</v>
      </c>
      <c r="F1346">
        <f t="shared" ca="1" si="88"/>
        <v>0.58640746362572738</v>
      </c>
    </row>
    <row r="1347" spans="1:6" ht="15.75" customHeight="1" x14ac:dyDescent="0.2">
      <c r="A1347">
        <v>1346</v>
      </c>
      <c r="B1347" s="47">
        <f ca="1">IF('Inputs and Results'!$C$15='Inputs and Results'!$C$13, 'Inputs and Results'!$C$13, IF(E1347 &lt;= ('Inputs and Results'!$C$14-'Inputs and Results'!$C$13)/('Inputs and Results'!$C$15-'Inputs and Results'!$C$13), 'Inputs and Results'!$C$13 + SQRT(E1347*('Inputs and Results'!$C$15-'Inputs and Results'!$C$13)*('Inputs and Results'!$C$14-'Inputs and Results'!$C$13)), 'Inputs and Results'!$C$15 - SQRT((1-E1347)*('Inputs and Results'!$C$15-'Inputs and Results'!$C$13)*('Inputs and Results'!$C$15-'Inputs and Results'!$C$14))))</f>
        <v>0.10835983387885806</v>
      </c>
      <c r="C1347" s="47">
        <f ca="1">IF('Inputs and Results'!$G$15='Inputs and Results'!$G$13, 'Inputs and Results'!$G$13, IF(F1347 &lt;= ('Inputs and Results'!$G$14-'Inputs and Results'!$G$13)/('Inputs and Results'!$G$15-'Inputs and Results'!$G$13), 'Inputs and Results'!$G$13 + SQRT(F1347*('Inputs and Results'!$G$15-'Inputs and Results'!$G$13)*('Inputs and Results'!$G$14-'Inputs and Results'!$G$13)), 'Inputs and Results'!$G$15 - SQRT((1-F1347)*('Inputs and Results'!$G$15-'Inputs and Results'!$G$13)*('Inputs and Results'!$G$15-'Inputs and Results'!$G$14))))</f>
        <v>487.94295054360975</v>
      </c>
      <c r="D1347">
        <f t="shared" ca="1" si="89"/>
        <v>52.873417063265407</v>
      </c>
      <c r="E1347">
        <f t="shared" ca="1" si="88"/>
        <v>7.0935238852766092E-2</v>
      </c>
      <c r="F1347">
        <f t="shared" ca="1" si="88"/>
        <v>0.4022627511750313</v>
      </c>
    </row>
    <row r="1348" spans="1:6" ht="15.75" customHeight="1" x14ac:dyDescent="0.2">
      <c r="A1348">
        <v>1347</v>
      </c>
      <c r="B1348" s="47">
        <f ca="1">IF('Inputs and Results'!$C$15='Inputs and Results'!$C$13, 'Inputs and Results'!$C$13, IF(E1348 &lt;= ('Inputs and Results'!$C$14-'Inputs and Results'!$C$13)/('Inputs and Results'!$C$15-'Inputs and Results'!$C$13), 'Inputs and Results'!$C$13 + SQRT(E1348*('Inputs and Results'!$C$15-'Inputs and Results'!$C$13)*('Inputs and Results'!$C$14-'Inputs and Results'!$C$13)), 'Inputs and Results'!$C$15 - SQRT((1-E1348)*('Inputs and Results'!$C$15-'Inputs and Results'!$C$13)*('Inputs and Results'!$C$15-'Inputs and Results'!$C$14))))</f>
        <v>2.4326719078053998</v>
      </c>
      <c r="C1348" s="47">
        <f ca="1">IF('Inputs and Results'!$G$15='Inputs and Results'!$G$13, 'Inputs and Results'!$G$13, IF(F1348 &lt;= ('Inputs and Results'!$G$14-'Inputs and Results'!$G$13)/('Inputs and Results'!$G$15-'Inputs and Results'!$G$13), 'Inputs and Results'!$G$13 + SQRT(F1348*('Inputs and Results'!$G$15-'Inputs and Results'!$G$13)*('Inputs and Results'!$G$14-'Inputs and Results'!$G$13)), 'Inputs and Results'!$G$15 - SQRT((1-F1348)*('Inputs and Results'!$G$15-'Inputs and Results'!$G$13)*('Inputs and Results'!$G$15-'Inputs and Results'!$G$14))))</f>
        <v>505.17030249726236</v>
      </c>
      <c r="D1348">
        <f t="shared" ca="1" si="89"/>
        <v>1228.9136035426461</v>
      </c>
      <c r="E1348">
        <f t="shared" ca="1" si="88"/>
        <v>0.96423764842298165</v>
      </c>
      <c r="F1348">
        <f t="shared" ca="1" si="88"/>
        <v>0.43083591982497205</v>
      </c>
    </row>
    <row r="1349" spans="1:6" ht="15.75" customHeight="1" x14ac:dyDescent="0.2">
      <c r="A1349">
        <v>1348</v>
      </c>
      <c r="B1349" s="47">
        <f ca="1">IF('Inputs and Results'!$C$15='Inputs and Results'!$C$13, 'Inputs and Results'!$C$13, IF(E1349 &lt;= ('Inputs and Results'!$C$14-'Inputs and Results'!$C$13)/('Inputs and Results'!$C$15-'Inputs and Results'!$C$13), 'Inputs and Results'!$C$13 + SQRT(E1349*('Inputs and Results'!$C$15-'Inputs and Results'!$C$13)*('Inputs and Results'!$C$14-'Inputs and Results'!$C$13)), 'Inputs and Results'!$C$15 - SQRT((1-E1349)*('Inputs and Results'!$C$15-'Inputs and Results'!$C$13)*('Inputs and Results'!$C$15-'Inputs and Results'!$C$14))))</f>
        <v>2.0455006215069154</v>
      </c>
      <c r="C1349" s="47">
        <f ca="1">IF('Inputs and Results'!$G$15='Inputs and Results'!$G$13, 'Inputs and Results'!$G$13, IF(F1349 &lt;= ('Inputs and Results'!$G$14-'Inputs and Results'!$G$13)/('Inputs and Results'!$G$15-'Inputs and Results'!$G$13), 'Inputs and Results'!$G$13 + SQRT(F1349*('Inputs and Results'!$G$15-'Inputs and Results'!$G$13)*('Inputs and Results'!$G$14-'Inputs and Results'!$G$13)), 'Inputs and Results'!$G$15 - SQRT((1-F1349)*('Inputs and Results'!$G$15-'Inputs and Results'!$G$13)*('Inputs and Results'!$G$15-'Inputs and Results'!$G$14))))</f>
        <v>664.4262808122096</v>
      </c>
      <c r="D1349">
        <f t="shared" ca="1" si="89"/>
        <v>1359.0843703469029</v>
      </c>
      <c r="E1349">
        <f t="shared" ca="1" si="88"/>
        <v>0.89877010405070168</v>
      </c>
      <c r="F1349">
        <f t="shared" ca="1" si="88"/>
        <v>0.66184231994840836</v>
      </c>
    </row>
    <row r="1350" spans="1:6" ht="15.75" customHeight="1" x14ac:dyDescent="0.2">
      <c r="A1350">
        <v>1349</v>
      </c>
      <c r="B1350" s="47">
        <f ca="1">IF('Inputs and Results'!$C$15='Inputs and Results'!$C$13, 'Inputs and Results'!$C$13, IF(E1350 &lt;= ('Inputs and Results'!$C$14-'Inputs and Results'!$C$13)/('Inputs and Results'!$C$15-'Inputs and Results'!$C$13), 'Inputs and Results'!$C$13 + SQRT(E1350*('Inputs and Results'!$C$15-'Inputs and Results'!$C$13)*('Inputs and Results'!$C$14-'Inputs and Results'!$C$13)), 'Inputs and Results'!$C$15 - SQRT((1-E1350)*('Inputs and Results'!$C$15-'Inputs and Results'!$C$13)*('Inputs and Results'!$C$15-'Inputs and Results'!$C$14))))</f>
        <v>1.9392222472652123</v>
      </c>
      <c r="C1350" s="47">
        <f ca="1">IF('Inputs and Results'!$G$15='Inputs and Results'!$G$13, 'Inputs and Results'!$G$13, IF(F1350 &lt;= ('Inputs and Results'!$G$14-'Inputs and Results'!$G$13)/('Inputs and Results'!$G$15-'Inputs and Results'!$G$13), 'Inputs and Results'!$G$13 + SQRT(F1350*('Inputs and Results'!$G$15-'Inputs and Results'!$G$13)*('Inputs and Results'!$G$14-'Inputs and Results'!$G$13)), 'Inputs and Results'!$G$15 - SQRT((1-F1350)*('Inputs and Results'!$G$15-'Inputs and Results'!$G$13)*('Inputs and Results'!$G$15-'Inputs and Results'!$G$14))))</f>
        <v>386.93261922744205</v>
      </c>
      <c r="D1350">
        <f t="shared" ca="1" si="89"/>
        <v>750.34834339845486</v>
      </c>
      <c r="E1350">
        <f t="shared" ca="1" si="88"/>
        <v>0.87497228436699259</v>
      </c>
      <c r="F1350">
        <f t="shared" ca="1" si="88"/>
        <v>0.22064771017158125</v>
      </c>
    </row>
    <row r="1351" spans="1:6" ht="15.75" customHeight="1" x14ac:dyDescent="0.2">
      <c r="A1351">
        <v>1350</v>
      </c>
      <c r="B1351" s="47">
        <f ca="1">IF('Inputs and Results'!$C$15='Inputs and Results'!$C$13, 'Inputs and Results'!$C$13, IF(E1351 &lt;= ('Inputs and Results'!$C$14-'Inputs and Results'!$C$13)/('Inputs and Results'!$C$15-'Inputs and Results'!$C$13), 'Inputs and Results'!$C$13 + SQRT(E1351*('Inputs and Results'!$C$15-'Inputs and Results'!$C$13)*('Inputs and Results'!$C$14-'Inputs and Results'!$C$13)), 'Inputs and Results'!$C$15 - SQRT((1-E1351)*('Inputs and Results'!$C$15-'Inputs and Results'!$C$13)*('Inputs and Results'!$C$15-'Inputs and Results'!$C$14))))</f>
        <v>1.1484546541921457</v>
      </c>
      <c r="C1351" s="47">
        <f ca="1">IF('Inputs and Results'!$G$15='Inputs and Results'!$G$13, 'Inputs and Results'!$G$13, IF(F1351 &lt;= ('Inputs and Results'!$G$14-'Inputs and Results'!$G$13)/('Inputs and Results'!$G$15-'Inputs and Results'!$G$13), 'Inputs and Results'!$G$13 + SQRT(F1351*('Inputs and Results'!$G$15-'Inputs and Results'!$G$13)*('Inputs and Results'!$G$14-'Inputs and Results'!$G$13)), 'Inputs and Results'!$G$15 - SQRT((1-F1351)*('Inputs and Results'!$G$15-'Inputs and Results'!$G$13)*('Inputs and Results'!$G$15-'Inputs and Results'!$G$14))))</f>
        <v>649.44930191187575</v>
      </c>
      <c r="D1351">
        <f t="shared" ca="1" si="89"/>
        <v>745.86307344253362</v>
      </c>
      <c r="E1351">
        <f t="shared" ca="1" si="88"/>
        <v>0.61908664804636371</v>
      </c>
      <c r="F1351">
        <f t="shared" ca="1" si="88"/>
        <v>0.64266514921429052</v>
      </c>
    </row>
    <row r="1352" spans="1:6" ht="15.75" customHeight="1" x14ac:dyDescent="0.2">
      <c r="A1352">
        <v>1351</v>
      </c>
      <c r="B1352" s="47">
        <f ca="1">IF('Inputs and Results'!$C$15='Inputs and Results'!$C$13, 'Inputs and Results'!$C$13, IF(E1352 &lt;= ('Inputs and Results'!$C$14-'Inputs and Results'!$C$13)/('Inputs and Results'!$C$15-'Inputs and Results'!$C$13), 'Inputs and Results'!$C$13 + SQRT(E1352*('Inputs and Results'!$C$15-'Inputs and Results'!$C$13)*('Inputs and Results'!$C$14-'Inputs and Results'!$C$13)), 'Inputs and Results'!$C$15 - SQRT((1-E1352)*('Inputs and Results'!$C$15-'Inputs and Results'!$C$13)*('Inputs and Results'!$C$15-'Inputs and Results'!$C$14))))</f>
        <v>2.1755727246642254</v>
      </c>
      <c r="C1352" s="47">
        <f ca="1">IF('Inputs and Results'!$G$15='Inputs and Results'!$G$13, 'Inputs and Results'!$G$13, IF(F1352 &lt;= ('Inputs and Results'!$G$14-'Inputs and Results'!$G$13)/('Inputs and Results'!$G$15-'Inputs and Results'!$G$13), 'Inputs and Results'!$G$13 + SQRT(F1352*('Inputs and Results'!$G$15-'Inputs and Results'!$G$13)*('Inputs and Results'!$G$14-'Inputs and Results'!$G$13)), 'Inputs and Results'!$G$15 - SQRT((1-F1352)*('Inputs and Results'!$G$15-'Inputs and Results'!$G$13)*('Inputs and Results'!$G$15-'Inputs and Results'!$G$14))))</f>
        <v>379.49135515800401</v>
      </c>
      <c r="D1352">
        <f t="shared" ca="1" si="89"/>
        <v>825.611041527618</v>
      </c>
      <c r="E1352">
        <f t="shared" ca="1" si="88"/>
        <v>0.92447996307582569</v>
      </c>
      <c r="F1352">
        <f t="shared" ca="1" si="88"/>
        <v>0.20631702987659328</v>
      </c>
    </row>
    <row r="1353" spans="1:6" ht="15.75" customHeight="1" x14ac:dyDescent="0.2">
      <c r="A1353">
        <v>1352</v>
      </c>
      <c r="B1353" s="47">
        <f ca="1">IF('Inputs and Results'!$C$15='Inputs and Results'!$C$13, 'Inputs and Results'!$C$13, IF(E1353 &lt;= ('Inputs and Results'!$C$14-'Inputs and Results'!$C$13)/('Inputs and Results'!$C$15-'Inputs and Results'!$C$13), 'Inputs and Results'!$C$13 + SQRT(E1353*('Inputs and Results'!$C$15-'Inputs and Results'!$C$13)*('Inputs and Results'!$C$14-'Inputs and Results'!$C$13)), 'Inputs and Results'!$C$15 - SQRT((1-E1353)*('Inputs and Results'!$C$15-'Inputs and Results'!$C$13)*('Inputs and Results'!$C$15-'Inputs and Results'!$C$14))))</f>
        <v>1.9211405151346075</v>
      </c>
      <c r="C1353" s="47">
        <f ca="1">IF('Inputs and Results'!$G$15='Inputs and Results'!$G$13, 'Inputs and Results'!$G$13, IF(F1353 &lt;= ('Inputs and Results'!$G$14-'Inputs and Results'!$G$13)/('Inputs and Results'!$G$15-'Inputs and Results'!$G$13), 'Inputs and Results'!$G$13 + SQRT(F1353*('Inputs and Results'!$G$15-'Inputs and Results'!$G$13)*('Inputs and Results'!$G$14-'Inputs and Results'!$G$13)), 'Inputs and Results'!$G$15 - SQRT((1-F1353)*('Inputs and Results'!$G$15-'Inputs and Results'!$G$13)*('Inputs and Results'!$G$15-'Inputs and Results'!$G$14))))</f>
        <v>986.49466441862603</v>
      </c>
      <c r="D1353">
        <f t="shared" ca="1" si="89"/>
        <v>1895.1948677787409</v>
      </c>
      <c r="E1353">
        <f t="shared" ca="1" si="88"/>
        <v>0.87067357910177556</v>
      </c>
      <c r="F1353">
        <f t="shared" ca="1" si="88"/>
        <v>0.9462599328236726</v>
      </c>
    </row>
    <row r="1354" spans="1:6" ht="15.75" customHeight="1" x14ac:dyDescent="0.2">
      <c r="A1354">
        <v>1353</v>
      </c>
      <c r="B1354" s="47">
        <f ca="1">IF('Inputs and Results'!$C$15='Inputs and Results'!$C$13, 'Inputs and Results'!$C$13, IF(E1354 &lt;= ('Inputs and Results'!$C$14-'Inputs and Results'!$C$13)/('Inputs and Results'!$C$15-'Inputs and Results'!$C$13), 'Inputs and Results'!$C$13 + SQRT(E1354*('Inputs and Results'!$C$15-'Inputs and Results'!$C$13)*('Inputs and Results'!$C$14-'Inputs and Results'!$C$13)), 'Inputs and Results'!$C$15 - SQRT((1-E1354)*('Inputs and Results'!$C$15-'Inputs and Results'!$C$13)*('Inputs and Results'!$C$15-'Inputs and Results'!$C$14))))</f>
        <v>0.62837972376670415</v>
      </c>
      <c r="C1354" s="47">
        <f ca="1">IF('Inputs and Results'!$G$15='Inputs and Results'!$G$13, 'Inputs and Results'!$G$13, IF(F1354 &lt;= ('Inputs and Results'!$G$14-'Inputs and Results'!$G$13)/('Inputs and Results'!$G$15-'Inputs and Results'!$G$13), 'Inputs and Results'!$G$13 + SQRT(F1354*('Inputs and Results'!$G$15-'Inputs and Results'!$G$13)*('Inputs and Results'!$G$14-'Inputs and Results'!$G$13)), 'Inputs and Results'!$G$15 - SQRT((1-F1354)*('Inputs and Results'!$G$15-'Inputs and Results'!$G$13)*('Inputs and Results'!$G$15-'Inputs and Results'!$G$14))))</f>
        <v>995.05187587498904</v>
      </c>
      <c r="D1354">
        <f t="shared" ca="1" si="89"/>
        <v>625.27042289586643</v>
      </c>
      <c r="E1354">
        <f t="shared" ca="1" si="88"/>
        <v>0.37504636281767834</v>
      </c>
      <c r="F1354">
        <f t="shared" ca="1" si="88"/>
        <v>0.95048136840548747</v>
      </c>
    </row>
    <row r="1355" spans="1:6" ht="15.75" customHeight="1" x14ac:dyDescent="0.2">
      <c r="A1355">
        <v>1354</v>
      </c>
      <c r="B1355" s="47">
        <f ca="1">IF('Inputs and Results'!$C$15='Inputs and Results'!$C$13, 'Inputs and Results'!$C$13, IF(E1355 &lt;= ('Inputs and Results'!$C$14-'Inputs and Results'!$C$13)/('Inputs and Results'!$C$15-'Inputs and Results'!$C$13), 'Inputs and Results'!$C$13 + SQRT(E1355*('Inputs and Results'!$C$15-'Inputs and Results'!$C$13)*('Inputs and Results'!$C$14-'Inputs and Results'!$C$13)), 'Inputs and Results'!$C$15 - SQRT((1-E1355)*('Inputs and Results'!$C$15-'Inputs and Results'!$C$13)*('Inputs and Results'!$C$15-'Inputs and Results'!$C$14))))</f>
        <v>0.9895647636971141</v>
      </c>
      <c r="C1355" s="47">
        <f ca="1">IF('Inputs and Results'!$G$15='Inputs and Results'!$G$13, 'Inputs and Results'!$G$13, IF(F1355 &lt;= ('Inputs and Results'!$G$14-'Inputs and Results'!$G$13)/('Inputs and Results'!$G$15-'Inputs and Results'!$G$13), 'Inputs and Results'!$G$13 + SQRT(F1355*('Inputs and Results'!$G$15-'Inputs and Results'!$G$13)*('Inputs and Results'!$G$14-'Inputs and Results'!$G$13)), 'Inputs and Results'!$G$15 - SQRT((1-F1355)*('Inputs and Results'!$G$15-'Inputs and Results'!$G$13)*('Inputs and Results'!$G$15-'Inputs and Results'!$G$14))))</f>
        <v>451.06191901060538</v>
      </c>
      <c r="D1355">
        <f t="shared" ca="1" si="89"/>
        <v>446.35498129849651</v>
      </c>
      <c r="E1355">
        <f t="shared" ca="1" si="88"/>
        <v>0.55090557340352886</v>
      </c>
      <c r="F1355">
        <f t="shared" ca="1" si="88"/>
        <v>0.3387395219565229</v>
      </c>
    </row>
    <row r="1356" spans="1:6" ht="15.75" customHeight="1" x14ac:dyDescent="0.2">
      <c r="A1356">
        <v>1355</v>
      </c>
      <c r="B1356" s="47">
        <f ca="1">IF('Inputs and Results'!$C$15='Inputs and Results'!$C$13, 'Inputs and Results'!$C$13, IF(E1356 &lt;= ('Inputs and Results'!$C$14-'Inputs and Results'!$C$13)/('Inputs and Results'!$C$15-'Inputs and Results'!$C$13), 'Inputs and Results'!$C$13 + SQRT(E1356*('Inputs and Results'!$C$15-'Inputs and Results'!$C$13)*('Inputs and Results'!$C$14-'Inputs and Results'!$C$13)), 'Inputs and Results'!$C$15 - SQRT((1-E1356)*('Inputs and Results'!$C$15-'Inputs and Results'!$C$13)*('Inputs and Results'!$C$15-'Inputs and Results'!$C$14))))</f>
        <v>1.7789677943275723</v>
      </c>
      <c r="C1356" s="47">
        <f ca="1">IF('Inputs and Results'!$G$15='Inputs and Results'!$G$13, 'Inputs and Results'!$G$13, IF(F1356 &lt;= ('Inputs and Results'!$G$14-'Inputs and Results'!$G$13)/('Inputs and Results'!$G$15-'Inputs and Results'!$G$13), 'Inputs and Results'!$G$13 + SQRT(F1356*('Inputs and Results'!$G$15-'Inputs and Results'!$G$13)*('Inputs and Results'!$G$14-'Inputs and Results'!$G$13)), 'Inputs and Results'!$G$15 - SQRT((1-F1356)*('Inputs and Results'!$G$15-'Inputs and Results'!$G$13)*('Inputs and Results'!$G$15-'Inputs and Results'!$G$14))))</f>
        <v>672.28593258682793</v>
      </c>
      <c r="D1356">
        <f t="shared" ca="1" si="89"/>
        <v>1195.9750226514443</v>
      </c>
      <c r="E1356">
        <f t="shared" ca="1" si="88"/>
        <v>0.83434226141230294</v>
      </c>
      <c r="F1356">
        <f t="shared" ca="1" si="88"/>
        <v>0.67169455738905104</v>
      </c>
    </row>
    <row r="1357" spans="1:6" ht="15.75" customHeight="1" x14ac:dyDescent="0.2">
      <c r="A1357">
        <v>1356</v>
      </c>
      <c r="B1357" s="47">
        <f ca="1">IF('Inputs and Results'!$C$15='Inputs and Results'!$C$13, 'Inputs and Results'!$C$13, IF(E1357 &lt;= ('Inputs and Results'!$C$14-'Inputs and Results'!$C$13)/('Inputs and Results'!$C$15-'Inputs and Results'!$C$13), 'Inputs and Results'!$C$13 + SQRT(E1357*('Inputs and Results'!$C$15-'Inputs and Results'!$C$13)*('Inputs and Results'!$C$14-'Inputs and Results'!$C$13)), 'Inputs and Results'!$C$15 - SQRT((1-E1357)*('Inputs and Results'!$C$15-'Inputs and Results'!$C$13)*('Inputs and Results'!$C$15-'Inputs and Results'!$C$14))))</f>
        <v>0.20231462888964025</v>
      </c>
      <c r="C1357" s="47">
        <f ca="1">IF('Inputs and Results'!$G$15='Inputs and Results'!$G$13, 'Inputs and Results'!$G$13, IF(F1357 &lt;= ('Inputs and Results'!$G$14-'Inputs and Results'!$G$13)/('Inputs and Results'!$G$15-'Inputs and Results'!$G$13), 'Inputs and Results'!$G$13 + SQRT(F1357*('Inputs and Results'!$G$15-'Inputs and Results'!$G$13)*('Inputs and Results'!$G$14-'Inputs and Results'!$G$13)), 'Inputs and Results'!$G$15 - SQRT((1-F1357)*('Inputs and Results'!$G$15-'Inputs and Results'!$G$13)*('Inputs and Results'!$G$15-'Inputs and Results'!$G$14))))</f>
        <v>371.10344323705567</v>
      </c>
      <c r="D1357">
        <f t="shared" ca="1" si="89"/>
        <v>75.079655398172591</v>
      </c>
      <c r="E1357">
        <f t="shared" ca="1" si="88"/>
        <v>0.13032850714167654</v>
      </c>
      <c r="F1357">
        <f t="shared" ca="1" si="88"/>
        <v>0.19000672943955199</v>
      </c>
    </row>
    <row r="1358" spans="1:6" ht="15.75" customHeight="1" x14ac:dyDescent="0.2">
      <c r="A1358">
        <v>1357</v>
      </c>
      <c r="B1358" s="47">
        <f ca="1">IF('Inputs and Results'!$C$15='Inputs and Results'!$C$13, 'Inputs and Results'!$C$13, IF(E1358 &lt;= ('Inputs and Results'!$C$14-'Inputs and Results'!$C$13)/('Inputs and Results'!$C$15-'Inputs and Results'!$C$13), 'Inputs and Results'!$C$13 + SQRT(E1358*('Inputs and Results'!$C$15-'Inputs and Results'!$C$13)*('Inputs and Results'!$C$14-'Inputs and Results'!$C$13)), 'Inputs and Results'!$C$15 - SQRT((1-E1358)*('Inputs and Results'!$C$15-'Inputs and Results'!$C$13)*('Inputs and Results'!$C$15-'Inputs and Results'!$C$14))))</f>
        <v>1.4229316001865158</v>
      </c>
      <c r="C1358" s="47">
        <f ca="1">IF('Inputs and Results'!$G$15='Inputs and Results'!$G$13, 'Inputs and Results'!$G$13, IF(F1358 &lt;= ('Inputs and Results'!$G$14-'Inputs and Results'!$G$13)/('Inputs and Results'!$G$15-'Inputs and Results'!$G$13), 'Inputs and Results'!$G$13 + SQRT(F1358*('Inputs and Results'!$G$15-'Inputs and Results'!$G$13)*('Inputs and Results'!$G$14-'Inputs and Results'!$G$13)), 'Inputs and Results'!$G$15 - SQRT((1-F1358)*('Inputs and Results'!$G$15-'Inputs and Results'!$G$13)*('Inputs and Results'!$G$15-'Inputs and Results'!$G$14))))</f>
        <v>1050.632305497518</v>
      </c>
      <c r="D1358">
        <f t="shared" ca="1" si="89"/>
        <v>1494.9779076692316</v>
      </c>
      <c r="E1358">
        <f t="shared" ca="1" si="88"/>
        <v>0.72365058470108179</v>
      </c>
      <c r="F1358">
        <f t="shared" ca="1" si="88"/>
        <v>0.97369767771071336</v>
      </c>
    </row>
    <row r="1359" spans="1:6" ht="15.75" customHeight="1" x14ac:dyDescent="0.2">
      <c r="A1359">
        <v>1358</v>
      </c>
      <c r="B1359" s="47">
        <f ca="1">IF('Inputs and Results'!$C$15='Inputs and Results'!$C$13, 'Inputs and Results'!$C$13, IF(E1359 &lt;= ('Inputs and Results'!$C$14-'Inputs and Results'!$C$13)/('Inputs and Results'!$C$15-'Inputs and Results'!$C$13), 'Inputs and Results'!$C$13 + SQRT(E1359*('Inputs and Results'!$C$15-'Inputs and Results'!$C$13)*('Inputs and Results'!$C$14-'Inputs and Results'!$C$13)), 'Inputs and Results'!$C$15 - SQRT((1-E1359)*('Inputs and Results'!$C$15-'Inputs and Results'!$C$13)*('Inputs and Results'!$C$15-'Inputs and Results'!$C$14))))</f>
        <v>0.10388842956383026</v>
      </c>
      <c r="C1359" s="47">
        <f ca="1">IF('Inputs and Results'!$G$15='Inputs and Results'!$G$13, 'Inputs and Results'!$G$13, IF(F1359 &lt;= ('Inputs and Results'!$G$14-'Inputs and Results'!$G$13)/('Inputs and Results'!$G$15-'Inputs and Results'!$G$13), 'Inputs and Results'!$G$13 + SQRT(F1359*('Inputs and Results'!$G$15-'Inputs and Results'!$G$13)*('Inputs and Results'!$G$14-'Inputs and Results'!$G$13)), 'Inputs and Results'!$G$15 - SQRT((1-F1359)*('Inputs and Results'!$G$15-'Inputs and Results'!$G$13)*('Inputs and Results'!$G$15-'Inputs and Results'!$G$14))))</f>
        <v>391.29250354637065</v>
      </c>
      <c r="D1359">
        <f t="shared" ca="1" si="89"/>
        <v>40.650763693531928</v>
      </c>
      <c r="E1359">
        <f t="shared" ca="1" si="88"/>
        <v>6.8059752398415774E-2</v>
      </c>
      <c r="F1359">
        <f t="shared" ca="1" si="88"/>
        <v>0.22898349075286739</v>
      </c>
    </row>
    <row r="1360" spans="1:6" ht="15.75" customHeight="1" x14ac:dyDescent="0.2">
      <c r="A1360">
        <v>1359</v>
      </c>
      <c r="B1360" s="47">
        <f ca="1">IF('Inputs and Results'!$C$15='Inputs and Results'!$C$13, 'Inputs and Results'!$C$13, IF(E1360 &lt;= ('Inputs and Results'!$C$14-'Inputs and Results'!$C$13)/('Inputs and Results'!$C$15-'Inputs and Results'!$C$13), 'Inputs and Results'!$C$13 + SQRT(E1360*('Inputs and Results'!$C$15-'Inputs and Results'!$C$13)*('Inputs and Results'!$C$14-'Inputs and Results'!$C$13)), 'Inputs and Results'!$C$15 - SQRT((1-E1360)*('Inputs and Results'!$C$15-'Inputs and Results'!$C$13)*('Inputs and Results'!$C$15-'Inputs and Results'!$C$14))))</f>
        <v>1.5491250120703124</v>
      </c>
      <c r="C1360" s="47">
        <f ca="1">IF('Inputs and Results'!$G$15='Inputs and Results'!$G$13, 'Inputs and Results'!$G$13, IF(F1360 &lt;= ('Inputs and Results'!$G$14-'Inputs and Results'!$G$13)/('Inputs and Results'!$G$15-'Inputs and Results'!$G$13), 'Inputs and Results'!$G$13 + SQRT(F1360*('Inputs and Results'!$G$15-'Inputs and Results'!$G$13)*('Inputs and Results'!$G$14-'Inputs and Results'!$G$13)), 'Inputs and Results'!$G$15 - SQRT((1-F1360)*('Inputs and Results'!$G$15-'Inputs and Results'!$G$13)*('Inputs and Results'!$G$15-'Inputs and Results'!$G$14))))</f>
        <v>358.24415299262057</v>
      </c>
      <c r="D1360">
        <f t="shared" ca="1" si="89"/>
        <v>554.96497782881215</v>
      </c>
      <c r="E1360">
        <f t="shared" ca="1" si="88"/>
        <v>0.76610686326666988</v>
      </c>
      <c r="F1360">
        <f t="shared" ca="1" si="88"/>
        <v>0.16467972431053113</v>
      </c>
    </row>
    <row r="1361" spans="1:6" ht="15.75" customHeight="1" x14ac:dyDescent="0.2">
      <c r="A1361">
        <v>1360</v>
      </c>
      <c r="B1361" s="47">
        <f ca="1">IF('Inputs and Results'!$C$15='Inputs and Results'!$C$13, 'Inputs and Results'!$C$13, IF(E1361 &lt;= ('Inputs and Results'!$C$14-'Inputs and Results'!$C$13)/('Inputs and Results'!$C$15-'Inputs and Results'!$C$13), 'Inputs and Results'!$C$13 + SQRT(E1361*('Inputs and Results'!$C$15-'Inputs and Results'!$C$13)*('Inputs and Results'!$C$14-'Inputs and Results'!$C$13)), 'Inputs and Results'!$C$15 - SQRT((1-E1361)*('Inputs and Results'!$C$15-'Inputs and Results'!$C$13)*('Inputs and Results'!$C$15-'Inputs and Results'!$C$14))))</f>
        <v>0.78735107539573912</v>
      </c>
      <c r="C1361" s="47">
        <f ca="1">IF('Inputs and Results'!$G$15='Inputs and Results'!$G$13, 'Inputs and Results'!$G$13, IF(F1361 &lt;= ('Inputs and Results'!$G$14-'Inputs and Results'!$G$13)/('Inputs and Results'!$G$15-'Inputs and Results'!$G$13), 'Inputs and Results'!$G$13 + SQRT(F1361*('Inputs and Results'!$G$15-'Inputs and Results'!$G$13)*('Inputs and Results'!$G$14-'Inputs and Results'!$G$13)), 'Inputs and Results'!$G$15 - SQRT((1-F1361)*('Inputs and Results'!$G$15-'Inputs and Results'!$G$13)*('Inputs and Results'!$G$15-'Inputs and Results'!$G$14))))</f>
        <v>514.5462355546972</v>
      </c>
      <c r="D1361">
        <f t="shared" ca="1" si="89"/>
        <v>405.12853190482014</v>
      </c>
      <c r="E1361">
        <f t="shared" ca="1" si="88"/>
        <v>0.45602052627195633</v>
      </c>
      <c r="F1361">
        <f t="shared" ca="1" si="88"/>
        <v>0.44609272224257412</v>
      </c>
    </row>
    <row r="1362" spans="1:6" ht="15.75" customHeight="1" x14ac:dyDescent="0.2">
      <c r="A1362">
        <v>1361</v>
      </c>
      <c r="B1362" s="47">
        <f ca="1">IF('Inputs and Results'!$C$15='Inputs and Results'!$C$13, 'Inputs and Results'!$C$13, IF(E1362 &lt;= ('Inputs and Results'!$C$14-'Inputs and Results'!$C$13)/('Inputs and Results'!$C$15-'Inputs and Results'!$C$13), 'Inputs and Results'!$C$13 + SQRT(E1362*('Inputs and Results'!$C$15-'Inputs and Results'!$C$13)*('Inputs and Results'!$C$14-'Inputs and Results'!$C$13)), 'Inputs and Results'!$C$15 - SQRT((1-E1362)*('Inputs and Results'!$C$15-'Inputs and Results'!$C$13)*('Inputs and Results'!$C$15-'Inputs and Results'!$C$14))))</f>
        <v>0.83461391251899952</v>
      </c>
      <c r="C1362" s="47">
        <f ca="1">IF('Inputs and Results'!$G$15='Inputs and Results'!$G$13, 'Inputs and Results'!$G$13, IF(F1362 &lt;= ('Inputs and Results'!$G$14-'Inputs and Results'!$G$13)/('Inputs and Results'!$G$15-'Inputs and Results'!$G$13), 'Inputs and Results'!$G$13 + SQRT(F1362*('Inputs and Results'!$G$15-'Inputs and Results'!$G$13)*('Inputs and Results'!$G$14-'Inputs and Results'!$G$13)), 'Inputs and Results'!$G$15 - SQRT((1-F1362)*('Inputs and Results'!$G$15-'Inputs and Results'!$G$13)*('Inputs and Results'!$G$15-'Inputs and Results'!$G$14))))</f>
        <v>695.436278942846</v>
      </c>
      <c r="D1362">
        <f t="shared" ca="1" si="89"/>
        <v>580.42079367614303</v>
      </c>
      <c r="E1362">
        <f t="shared" ref="E1362:F1381" ca="1" si="90">RAND()</f>
        <v>0.47901145468263606</v>
      </c>
      <c r="F1362">
        <f t="shared" ca="1" si="90"/>
        <v>0.69986766896785046</v>
      </c>
    </row>
    <row r="1363" spans="1:6" ht="15.75" customHeight="1" x14ac:dyDescent="0.2">
      <c r="A1363">
        <v>1362</v>
      </c>
      <c r="B1363" s="47">
        <f ca="1">IF('Inputs and Results'!$C$15='Inputs and Results'!$C$13, 'Inputs and Results'!$C$13, IF(E1363 &lt;= ('Inputs and Results'!$C$14-'Inputs and Results'!$C$13)/('Inputs and Results'!$C$15-'Inputs and Results'!$C$13), 'Inputs and Results'!$C$13 + SQRT(E1363*('Inputs and Results'!$C$15-'Inputs and Results'!$C$13)*('Inputs and Results'!$C$14-'Inputs and Results'!$C$13)), 'Inputs and Results'!$C$15 - SQRT((1-E1363)*('Inputs and Results'!$C$15-'Inputs and Results'!$C$13)*('Inputs and Results'!$C$15-'Inputs and Results'!$C$14))))</f>
        <v>0.79788576773143038</v>
      </c>
      <c r="C1363" s="47">
        <f ca="1">IF('Inputs and Results'!$G$15='Inputs and Results'!$G$13, 'Inputs and Results'!$G$13, IF(F1363 &lt;= ('Inputs and Results'!$G$14-'Inputs and Results'!$G$13)/('Inputs and Results'!$G$15-'Inputs and Results'!$G$13), 'Inputs and Results'!$G$13 + SQRT(F1363*('Inputs and Results'!$G$15-'Inputs and Results'!$G$13)*('Inputs and Results'!$G$14-'Inputs and Results'!$G$13)), 'Inputs and Results'!$G$15 - SQRT((1-F1363)*('Inputs and Results'!$G$15-'Inputs and Results'!$G$13)*('Inputs and Results'!$G$15-'Inputs and Results'!$G$14))))</f>
        <v>572.52002572973993</v>
      </c>
      <c r="D1363">
        <f t="shared" ca="1" si="89"/>
        <v>456.80558027099181</v>
      </c>
      <c r="E1363">
        <f t="shared" ca="1" si="90"/>
        <v>0.46118810089335638</v>
      </c>
      <c r="F1363">
        <f t="shared" ca="1" si="90"/>
        <v>0.53582635346534035</v>
      </c>
    </row>
    <row r="1364" spans="1:6" ht="15.75" customHeight="1" x14ac:dyDescent="0.2">
      <c r="A1364">
        <v>1363</v>
      </c>
      <c r="B1364" s="47">
        <f ca="1">IF('Inputs and Results'!$C$15='Inputs and Results'!$C$13, 'Inputs and Results'!$C$13, IF(E1364 &lt;= ('Inputs and Results'!$C$14-'Inputs and Results'!$C$13)/('Inputs and Results'!$C$15-'Inputs and Results'!$C$13), 'Inputs and Results'!$C$13 + SQRT(E1364*('Inputs and Results'!$C$15-'Inputs and Results'!$C$13)*('Inputs and Results'!$C$14-'Inputs and Results'!$C$13)), 'Inputs and Results'!$C$15 - SQRT((1-E1364)*('Inputs and Results'!$C$15-'Inputs and Results'!$C$13)*('Inputs and Results'!$C$15-'Inputs and Results'!$C$14))))</f>
        <v>0.5016004075659839</v>
      </c>
      <c r="C1364" s="47">
        <f ca="1">IF('Inputs and Results'!$G$15='Inputs and Results'!$G$13, 'Inputs and Results'!$G$13, IF(F1364 &lt;= ('Inputs and Results'!$G$14-'Inputs and Results'!$G$13)/('Inputs and Results'!$G$15-'Inputs and Results'!$G$13), 'Inputs and Results'!$G$13 + SQRT(F1364*('Inputs and Results'!$G$15-'Inputs and Results'!$G$13)*('Inputs and Results'!$G$14-'Inputs and Results'!$G$13)), 'Inputs and Results'!$G$15 - SQRT((1-F1364)*('Inputs and Results'!$G$15-'Inputs and Results'!$G$13)*('Inputs and Results'!$G$15-'Inputs and Results'!$G$14))))</f>
        <v>875.18157453039873</v>
      </c>
      <c r="D1364">
        <f t="shared" ca="1" si="89"/>
        <v>438.99143447868749</v>
      </c>
      <c r="E1364">
        <f t="shared" ca="1" si="90"/>
        <v>0.30644438628061577</v>
      </c>
      <c r="F1364">
        <f t="shared" ca="1" si="90"/>
        <v>0.87561670619016185</v>
      </c>
    </row>
    <row r="1365" spans="1:6" ht="15.75" customHeight="1" x14ac:dyDescent="0.2">
      <c r="A1365">
        <v>1364</v>
      </c>
      <c r="B1365" s="47">
        <f ca="1">IF('Inputs and Results'!$C$15='Inputs and Results'!$C$13, 'Inputs and Results'!$C$13, IF(E1365 &lt;= ('Inputs and Results'!$C$14-'Inputs and Results'!$C$13)/('Inputs and Results'!$C$15-'Inputs and Results'!$C$13), 'Inputs and Results'!$C$13 + SQRT(E1365*('Inputs and Results'!$C$15-'Inputs and Results'!$C$13)*('Inputs and Results'!$C$14-'Inputs and Results'!$C$13)), 'Inputs and Results'!$C$15 - SQRT((1-E1365)*('Inputs and Results'!$C$15-'Inputs and Results'!$C$13)*('Inputs and Results'!$C$15-'Inputs and Results'!$C$14))))</f>
        <v>2.0221627907435091</v>
      </c>
      <c r="C1365" s="47">
        <f ca="1">IF('Inputs and Results'!$G$15='Inputs and Results'!$G$13, 'Inputs and Results'!$G$13, IF(F1365 &lt;= ('Inputs and Results'!$G$14-'Inputs and Results'!$G$13)/('Inputs and Results'!$G$15-'Inputs and Results'!$G$13), 'Inputs and Results'!$G$13 + SQRT(F1365*('Inputs and Results'!$G$15-'Inputs and Results'!$G$13)*('Inputs and Results'!$G$14-'Inputs and Results'!$G$13)), 'Inputs and Results'!$G$15 - SQRT((1-F1365)*('Inputs and Results'!$G$15-'Inputs and Results'!$G$13)*('Inputs and Results'!$G$15-'Inputs and Results'!$G$14))))</f>
        <v>588.88880243388667</v>
      </c>
      <c r="D1365">
        <f t="shared" ca="1" si="89"/>
        <v>1190.8290241673112</v>
      </c>
      <c r="E1365">
        <f t="shared" ca="1" si="90"/>
        <v>0.89375937691038643</v>
      </c>
      <c r="F1365">
        <f t="shared" ca="1" si="90"/>
        <v>0.55972784174463486</v>
      </c>
    </row>
    <row r="1366" spans="1:6" ht="15.75" customHeight="1" x14ac:dyDescent="0.2">
      <c r="A1366">
        <v>1365</v>
      </c>
      <c r="B1366" s="47">
        <f ca="1">IF('Inputs and Results'!$C$15='Inputs and Results'!$C$13, 'Inputs and Results'!$C$13, IF(E1366 &lt;= ('Inputs and Results'!$C$14-'Inputs and Results'!$C$13)/('Inputs and Results'!$C$15-'Inputs and Results'!$C$13), 'Inputs and Results'!$C$13 + SQRT(E1366*('Inputs and Results'!$C$15-'Inputs and Results'!$C$13)*('Inputs and Results'!$C$14-'Inputs and Results'!$C$13)), 'Inputs and Results'!$C$15 - SQRT((1-E1366)*('Inputs and Results'!$C$15-'Inputs and Results'!$C$13)*('Inputs and Results'!$C$15-'Inputs and Results'!$C$14))))</f>
        <v>0.6479586148434282</v>
      </c>
      <c r="C1366" s="47">
        <f ca="1">IF('Inputs and Results'!$G$15='Inputs and Results'!$G$13, 'Inputs and Results'!$G$13, IF(F1366 &lt;= ('Inputs and Results'!$G$14-'Inputs and Results'!$G$13)/('Inputs and Results'!$G$15-'Inputs and Results'!$G$13), 'Inputs and Results'!$G$13 + SQRT(F1366*('Inputs and Results'!$G$15-'Inputs and Results'!$G$13)*('Inputs and Results'!$G$14-'Inputs and Results'!$G$13)), 'Inputs and Results'!$G$15 - SQRT((1-F1366)*('Inputs and Results'!$G$15-'Inputs and Results'!$G$13)*('Inputs and Results'!$G$15-'Inputs and Results'!$G$14))))</f>
        <v>337.48535175090149</v>
      </c>
      <c r="D1366">
        <f t="shared" ca="1" si="89"/>
        <v>218.67654105046125</v>
      </c>
      <c r="E1366">
        <f t="shared" ca="1" si="90"/>
        <v>0.38532236916786167</v>
      </c>
      <c r="F1366">
        <f t="shared" ca="1" si="90"/>
        <v>0.12297151582596666</v>
      </c>
    </row>
    <row r="1367" spans="1:6" ht="15.75" customHeight="1" x14ac:dyDescent="0.2">
      <c r="A1367">
        <v>1366</v>
      </c>
      <c r="B1367" s="47">
        <f ca="1">IF('Inputs and Results'!$C$15='Inputs and Results'!$C$13, 'Inputs and Results'!$C$13, IF(E1367 &lt;= ('Inputs and Results'!$C$14-'Inputs and Results'!$C$13)/('Inputs and Results'!$C$15-'Inputs and Results'!$C$13), 'Inputs and Results'!$C$13 + SQRT(E1367*('Inputs and Results'!$C$15-'Inputs and Results'!$C$13)*('Inputs and Results'!$C$14-'Inputs and Results'!$C$13)), 'Inputs and Results'!$C$15 - SQRT((1-E1367)*('Inputs and Results'!$C$15-'Inputs and Results'!$C$13)*('Inputs and Results'!$C$15-'Inputs and Results'!$C$14))))</f>
        <v>0.99452967430931727</v>
      </c>
      <c r="C1367" s="47">
        <f ca="1">IF('Inputs and Results'!$G$15='Inputs and Results'!$G$13, 'Inputs and Results'!$G$13, IF(F1367 &lt;= ('Inputs and Results'!$G$14-'Inputs and Results'!$G$13)/('Inputs and Results'!$G$15-'Inputs and Results'!$G$13), 'Inputs and Results'!$G$13 + SQRT(F1367*('Inputs and Results'!$G$15-'Inputs and Results'!$G$13)*('Inputs and Results'!$G$14-'Inputs and Results'!$G$13)), 'Inputs and Results'!$G$15 - SQRT((1-F1367)*('Inputs and Results'!$G$15-'Inputs and Results'!$G$13)*('Inputs and Results'!$G$15-'Inputs and Results'!$G$14))))</f>
        <v>627.46266595999759</v>
      </c>
      <c r="D1367">
        <f t="shared" ca="1" si="89"/>
        <v>624.0302408184524</v>
      </c>
      <c r="E1367">
        <f t="shared" ca="1" si="90"/>
        <v>0.55312097475267852</v>
      </c>
      <c r="F1367">
        <f t="shared" ca="1" si="90"/>
        <v>0.61355440391394267</v>
      </c>
    </row>
    <row r="1368" spans="1:6" ht="15.75" customHeight="1" x14ac:dyDescent="0.2">
      <c r="A1368">
        <v>1367</v>
      </c>
      <c r="B1368" s="47">
        <f ca="1">IF('Inputs and Results'!$C$15='Inputs and Results'!$C$13, 'Inputs and Results'!$C$13, IF(E1368 &lt;= ('Inputs and Results'!$C$14-'Inputs and Results'!$C$13)/('Inputs and Results'!$C$15-'Inputs and Results'!$C$13), 'Inputs and Results'!$C$13 + SQRT(E1368*('Inputs and Results'!$C$15-'Inputs and Results'!$C$13)*('Inputs and Results'!$C$14-'Inputs and Results'!$C$13)), 'Inputs and Results'!$C$15 - SQRT((1-E1368)*('Inputs and Results'!$C$15-'Inputs and Results'!$C$13)*('Inputs and Results'!$C$15-'Inputs and Results'!$C$14))))</f>
        <v>0.77656551936122886</v>
      </c>
      <c r="C1368" s="47">
        <f ca="1">IF('Inputs and Results'!$G$15='Inputs and Results'!$G$13, 'Inputs and Results'!$G$13, IF(F1368 &lt;= ('Inputs and Results'!$G$14-'Inputs and Results'!$G$13)/('Inputs and Results'!$G$15-'Inputs and Results'!$G$13), 'Inputs and Results'!$G$13 + SQRT(F1368*('Inputs and Results'!$G$15-'Inputs and Results'!$G$13)*('Inputs and Results'!$G$14-'Inputs and Results'!$G$13)), 'Inputs and Results'!$G$15 - SQRT((1-F1368)*('Inputs and Results'!$G$15-'Inputs and Results'!$G$13)*('Inputs and Results'!$G$15-'Inputs and Results'!$G$14))))</f>
        <v>398.74713783780305</v>
      </c>
      <c r="D1368">
        <f t="shared" ca="1" si="89"/>
        <v>309.65327818881701</v>
      </c>
      <c r="E1368">
        <f t="shared" ca="1" si="90"/>
        <v>0.45070434558962202</v>
      </c>
      <c r="F1368">
        <f t="shared" ca="1" si="90"/>
        <v>0.24313237732777293</v>
      </c>
    </row>
    <row r="1369" spans="1:6" ht="15.75" customHeight="1" x14ac:dyDescent="0.2">
      <c r="A1369">
        <v>1368</v>
      </c>
      <c r="B1369" s="47">
        <f ca="1">IF('Inputs and Results'!$C$15='Inputs and Results'!$C$13, 'Inputs and Results'!$C$13, IF(E1369 &lt;= ('Inputs and Results'!$C$14-'Inputs and Results'!$C$13)/('Inputs and Results'!$C$15-'Inputs and Results'!$C$13), 'Inputs and Results'!$C$13 + SQRT(E1369*('Inputs and Results'!$C$15-'Inputs and Results'!$C$13)*('Inputs and Results'!$C$14-'Inputs and Results'!$C$13)), 'Inputs and Results'!$C$15 - SQRT((1-E1369)*('Inputs and Results'!$C$15-'Inputs and Results'!$C$13)*('Inputs and Results'!$C$15-'Inputs and Results'!$C$14))))</f>
        <v>1.0947912472025676</v>
      </c>
      <c r="C1369" s="47">
        <f ca="1">IF('Inputs and Results'!$G$15='Inputs and Results'!$G$13, 'Inputs and Results'!$G$13, IF(F1369 &lt;= ('Inputs and Results'!$G$14-'Inputs and Results'!$G$13)/('Inputs and Results'!$G$15-'Inputs and Results'!$G$13), 'Inputs and Results'!$G$13 + SQRT(F1369*('Inputs and Results'!$G$15-'Inputs and Results'!$G$13)*('Inputs and Results'!$G$14-'Inputs and Results'!$G$13)), 'Inputs and Results'!$G$15 - SQRT((1-F1369)*('Inputs and Results'!$G$15-'Inputs and Results'!$G$13)*('Inputs and Results'!$G$15-'Inputs and Results'!$G$14))))</f>
        <v>590.60769610543241</v>
      </c>
      <c r="D1369">
        <f t="shared" ca="1" si="89"/>
        <v>646.59213622670143</v>
      </c>
      <c r="E1369">
        <f t="shared" ca="1" si="90"/>
        <v>0.59668662314045029</v>
      </c>
      <c r="F1369">
        <f t="shared" ca="1" si="90"/>
        <v>0.56220109609659408</v>
      </c>
    </row>
    <row r="1370" spans="1:6" ht="15.75" customHeight="1" x14ac:dyDescent="0.2">
      <c r="A1370">
        <v>1369</v>
      </c>
      <c r="B1370" s="47">
        <f ca="1">IF('Inputs and Results'!$C$15='Inputs and Results'!$C$13, 'Inputs and Results'!$C$13, IF(E1370 &lt;= ('Inputs and Results'!$C$14-'Inputs and Results'!$C$13)/('Inputs and Results'!$C$15-'Inputs and Results'!$C$13), 'Inputs and Results'!$C$13 + SQRT(E1370*('Inputs and Results'!$C$15-'Inputs and Results'!$C$13)*('Inputs and Results'!$C$14-'Inputs and Results'!$C$13)), 'Inputs and Results'!$C$15 - SQRT((1-E1370)*('Inputs and Results'!$C$15-'Inputs and Results'!$C$13)*('Inputs and Results'!$C$15-'Inputs and Results'!$C$14))))</f>
        <v>0.60813594923375991</v>
      </c>
      <c r="C1370" s="47">
        <f ca="1">IF('Inputs and Results'!$G$15='Inputs and Results'!$G$13, 'Inputs and Results'!$G$13, IF(F1370 &lt;= ('Inputs and Results'!$G$14-'Inputs and Results'!$G$13)/('Inputs and Results'!$G$15-'Inputs and Results'!$G$13), 'Inputs and Results'!$G$13 + SQRT(F1370*('Inputs and Results'!$G$15-'Inputs and Results'!$G$13)*('Inputs and Results'!$G$14-'Inputs and Results'!$G$13)), 'Inputs and Results'!$G$15 - SQRT((1-F1370)*('Inputs and Results'!$G$15-'Inputs and Results'!$G$13)*('Inputs and Results'!$G$15-'Inputs and Results'!$G$14))))</f>
        <v>622.27932405936451</v>
      </c>
      <c r="D1370">
        <f t="shared" ca="1" si="89"/>
        <v>378.43042742538415</v>
      </c>
      <c r="E1370">
        <f t="shared" ca="1" si="90"/>
        <v>0.36433181807245718</v>
      </c>
      <c r="F1370">
        <f t="shared" ca="1" si="90"/>
        <v>0.60652552822923589</v>
      </c>
    </row>
    <row r="1371" spans="1:6" ht="15.75" customHeight="1" x14ac:dyDescent="0.2">
      <c r="A1371">
        <v>1370</v>
      </c>
      <c r="B1371" s="47">
        <f ca="1">IF('Inputs and Results'!$C$15='Inputs and Results'!$C$13, 'Inputs and Results'!$C$13, IF(E1371 &lt;= ('Inputs and Results'!$C$14-'Inputs and Results'!$C$13)/('Inputs and Results'!$C$15-'Inputs and Results'!$C$13), 'Inputs and Results'!$C$13 + SQRT(E1371*('Inputs and Results'!$C$15-'Inputs and Results'!$C$13)*('Inputs and Results'!$C$14-'Inputs and Results'!$C$13)), 'Inputs and Results'!$C$15 - SQRT((1-E1371)*('Inputs and Results'!$C$15-'Inputs and Results'!$C$13)*('Inputs and Results'!$C$15-'Inputs and Results'!$C$14))))</f>
        <v>1.5552893610488381</v>
      </c>
      <c r="C1371" s="47">
        <f ca="1">IF('Inputs and Results'!$G$15='Inputs and Results'!$G$13, 'Inputs and Results'!$G$13, IF(F1371 &lt;= ('Inputs and Results'!$G$14-'Inputs and Results'!$G$13)/('Inputs and Results'!$G$15-'Inputs and Results'!$G$13), 'Inputs and Results'!$G$13 + SQRT(F1371*('Inputs and Results'!$G$15-'Inputs and Results'!$G$13)*('Inputs and Results'!$G$14-'Inputs and Results'!$G$13)), 'Inputs and Results'!$G$15 - SQRT((1-F1371)*('Inputs and Results'!$G$15-'Inputs and Results'!$G$13)*('Inputs and Results'!$G$15-'Inputs and Results'!$G$14))))</f>
        <v>1021.4204562373361</v>
      </c>
      <c r="D1371">
        <f t="shared" ca="1" si="89"/>
        <v>1588.6043687435792</v>
      </c>
      <c r="E1371">
        <f t="shared" ca="1" si="90"/>
        <v>0.76809012996681392</v>
      </c>
      <c r="F1371">
        <f t="shared" ca="1" si="90"/>
        <v>0.96240378212031585</v>
      </c>
    </row>
    <row r="1372" spans="1:6" ht="15.75" customHeight="1" x14ac:dyDescent="0.2">
      <c r="A1372">
        <v>1371</v>
      </c>
      <c r="B1372" s="47">
        <f ca="1">IF('Inputs and Results'!$C$15='Inputs and Results'!$C$13, 'Inputs and Results'!$C$13, IF(E1372 &lt;= ('Inputs and Results'!$C$14-'Inputs and Results'!$C$13)/('Inputs and Results'!$C$15-'Inputs and Results'!$C$13), 'Inputs and Results'!$C$13 + SQRT(E1372*('Inputs and Results'!$C$15-'Inputs and Results'!$C$13)*('Inputs and Results'!$C$14-'Inputs and Results'!$C$13)), 'Inputs and Results'!$C$15 - SQRT((1-E1372)*('Inputs and Results'!$C$15-'Inputs and Results'!$C$13)*('Inputs and Results'!$C$15-'Inputs and Results'!$C$14))))</f>
        <v>1.1914769391996143</v>
      </c>
      <c r="C1372" s="47">
        <f ca="1">IF('Inputs and Results'!$G$15='Inputs and Results'!$G$13, 'Inputs and Results'!$G$13, IF(F1372 &lt;= ('Inputs and Results'!$G$14-'Inputs and Results'!$G$13)/('Inputs and Results'!$G$15-'Inputs and Results'!$G$13), 'Inputs and Results'!$G$13 + SQRT(F1372*('Inputs and Results'!$G$15-'Inputs and Results'!$G$13)*('Inputs and Results'!$G$14-'Inputs and Results'!$G$13)), 'Inputs and Results'!$G$15 - SQRT((1-F1372)*('Inputs and Results'!$G$15-'Inputs and Results'!$G$13)*('Inputs and Results'!$G$15-'Inputs and Results'!$G$14))))</f>
        <v>355.44781198378826</v>
      </c>
      <c r="D1372">
        <f t="shared" ca="1" si="89"/>
        <v>423.50787106764403</v>
      </c>
      <c r="E1372">
        <f t="shared" ca="1" si="90"/>
        <v>0.63658270428368935</v>
      </c>
      <c r="F1372">
        <f t="shared" ca="1" si="90"/>
        <v>0.15912058214237368</v>
      </c>
    </row>
    <row r="1373" spans="1:6" ht="15.75" customHeight="1" x14ac:dyDescent="0.2">
      <c r="A1373">
        <v>1372</v>
      </c>
      <c r="B1373" s="47">
        <f ca="1">IF('Inputs and Results'!$C$15='Inputs and Results'!$C$13, 'Inputs and Results'!$C$13, IF(E1373 &lt;= ('Inputs and Results'!$C$14-'Inputs and Results'!$C$13)/('Inputs and Results'!$C$15-'Inputs and Results'!$C$13), 'Inputs and Results'!$C$13 + SQRT(E1373*('Inputs and Results'!$C$15-'Inputs and Results'!$C$13)*('Inputs and Results'!$C$14-'Inputs and Results'!$C$13)), 'Inputs and Results'!$C$15 - SQRT((1-E1373)*('Inputs and Results'!$C$15-'Inputs and Results'!$C$13)*('Inputs and Results'!$C$15-'Inputs and Results'!$C$14))))</f>
        <v>0.29448147352068599</v>
      </c>
      <c r="C1373" s="47">
        <f ca="1">IF('Inputs and Results'!$G$15='Inputs and Results'!$G$13, 'Inputs and Results'!$G$13, IF(F1373 &lt;= ('Inputs and Results'!$G$14-'Inputs and Results'!$G$13)/('Inputs and Results'!$G$15-'Inputs and Results'!$G$13), 'Inputs and Results'!$G$13 + SQRT(F1373*('Inputs and Results'!$G$15-'Inputs and Results'!$G$13)*('Inputs and Results'!$G$14-'Inputs and Results'!$G$13)), 'Inputs and Results'!$G$15 - SQRT((1-F1373)*('Inputs and Results'!$G$15-'Inputs and Results'!$G$13)*('Inputs and Results'!$G$15-'Inputs and Results'!$G$14))))</f>
        <v>804.7675797831746</v>
      </c>
      <c r="D1373">
        <f t="shared" ca="1" si="89"/>
        <v>236.98914273622549</v>
      </c>
      <c r="E1373">
        <f t="shared" ca="1" si="90"/>
        <v>0.186685500319689</v>
      </c>
      <c r="F1373">
        <f t="shared" ca="1" si="90"/>
        <v>0.81584400425062065</v>
      </c>
    </row>
    <row r="1374" spans="1:6" ht="15.75" customHeight="1" x14ac:dyDescent="0.2">
      <c r="A1374">
        <v>1373</v>
      </c>
      <c r="B1374" s="47">
        <f ca="1">IF('Inputs and Results'!$C$15='Inputs and Results'!$C$13, 'Inputs and Results'!$C$13, IF(E1374 &lt;= ('Inputs and Results'!$C$14-'Inputs and Results'!$C$13)/('Inputs and Results'!$C$15-'Inputs and Results'!$C$13), 'Inputs and Results'!$C$13 + SQRT(E1374*('Inputs and Results'!$C$15-'Inputs and Results'!$C$13)*('Inputs and Results'!$C$14-'Inputs and Results'!$C$13)), 'Inputs and Results'!$C$15 - SQRT((1-E1374)*('Inputs and Results'!$C$15-'Inputs and Results'!$C$13)*('Inputs and Results'!$C$15-'Inputs and Results'!$C$14))))</f>
        <v>0.82640655432612364</v>
      </c>
      <c r="C1374" s="47">
        <f ca="1">IF('Inputs and Results'!$G$15='Inputs and Results'!$G$13, 'Inputs and Results'!$G$13, IF(F1374 &lt;= ('Inputs and Results'!$G$14-'Inputs and Results'!$G$13)/('Inputs and Results'!$G$15-'Inputs and Results'!$G$13), 'Inputs and Results'!$G$13 + SQRT(F1374*('Inputs and Results'!$G$15-'Inputs and Results'!$G$13)*('Inputs and Results'!$G$14-'Inputs and Results'!$G$13)), 'Inputs and Results'!$G$15 - SQRT((1-F1374)*('Inputs and Results'!$G$15-'Inputs and Results'!$G$13)*('Inputs and Results'!$G$15-'Inputs and Results'!$G$14))))</f>
        <v>481.99819102093716</v>
      </c>
      <c r="D1374">
        <f t="shared" ca="1" si="89"/>
        <v>398.32646423303743</v>
      </c>
      <c r="E1374">
        <f t="shared" ca="1" si="90"/>
        <v>0.47505461476928501</v>
      </c>
      <c r="F1374">
        <f t="shared" ca="1" si="90"/>
        <v>0.39224041552199596</v>
      </c>
    </row>
    <row r="1375" spans="1:6" ht="15.75" customHeight="1" x14ac:dyDescent="0.2">
      <c r="A1375">
        <v>1374</v>
      </c>
      <c r="B1375" s="47">
        <f ca="1">IF('Inputs and Results'!$C$15='Inputs and Results'!$C$13, 'Inputs and Results'!$C$13, IF(E1375 &lt;= ('Inputs and Results'!$C$14-'Inputs and Results'!$C$13)/('Inputs and Results'!$C$15-'Inputs and Results'!$C$13), 'Inputs and Results'!$C$13 + SQRT(E1375*('Inputs and Results'!$C$15-'Inputs and Results'!$C$13)*('Inputs and Results'!$C$14-'Inputs and Results'!$C$13)), 'Inputs and Results'!$C$15 - SQRT((1-E1375)*('Inputs and Results'!$C$15-'Inputs and Results'!$C$13)*('Inputs and Results'!$C$15-'Inputs and Results'!$C$14))))</f>
        <v>1.1051906189338065</v>
      </c>
      <c r="C1375" s="47">
        <f ca="1">IF('Inputs and Results'!$G$15='Inputs and Results'!$G$13, 'Inputs and Results'!$G$13, IF(F1375 &lt;= ('Inputs and Results'!$G$14-'Inputs and Results'!$G$13)/('Inputs and Results'!$G$15-'Inputs and Results'!$G$13), 'Inputs and Results'!$G$13 + SQRT(F1375*('Inputs and Results'!$G$15-'Inputs and Results'!$G$13)*('Inputs and Results'!$G$14-'Inputs and Results'!$G$13)), 'Inputs and Results'!$G$15 - SQRT((1-F1375)*('Inputs and Results'!$G$15-'Inputs and Results'!$G$13)*('Inputs and Results'!$G$15-'Inputs and Results'!$G$14))))</f>
        <v>897.49317278654394</v>
      </c>
      <c r="D1375">
        <f t="shared" ca="1" si="89"/>
        <v>991.90103512082624</v>
      </c>
      <c r="E1375">
        <f t="shared" ca="1" si="90"/>
        <v>0.60107748993594989</v>
      </c>
      <c r="F1375">
        <f t="shared" ca="1" si="90"/>
        <v>0.8921174754453608</v>
      </c>
    </row>
    <row r="1376" spans="1:6" ht="15.75" customHeight="1" x14ac:dyDescent="0.2">
      <c r="A1376">
        <v>1375</v>
      </c>
      <c r="B1376" s="47">
        <f ca="1">IF('Inputs and Results'!$C$15='Inputs and Results'!$C$13, 'Inputs and Results'!$C$13, IF(E1376 &lt;= ('Inputs and Results'!$C$14-'Inputs and Results'!$C$13)/('Inputs and Results'!$C$15-'Inputs and Results'!$C$13), 'Inputs and Results'!$C$13 + SQRT(E1376*('Inputs and Results'!$C$15-'Inputs and Results'!$C$13)*('Inputs and Results'!$C$14-'Inputs and Results'!$C$13)), 'Inputs and Results'!$C$15 - SQRT((1-E1376)*('Inputs and Results'!$C$15-'Inputs and Results'!$C$13)*('Inputs and Results'!$C$15-'Inputs and Results'!$C$14))))</f>
        <v>0.91879231783175852</v>
      </c>
      <c r="C1376" s="47">
        <f ca="1">IF('Inputs and Results'!$G$15='Inputs and Results'!$G$13, 'Inputs and Results'!$G$13, IF(F1376 &lt;= ('Inputs and Results'!$G$14-'Inputs and Results'!$G$13)/('Inputs and Results'!$G$15-'Inputs and Results'!$G$13), 'Inputs and Results'!$G$13 + SQRT(F1376*('Inputs and Results'!$G$15-'Inputs and Results'!$G$13)*('Inputs and Results'!$G$14-'Inputs and Results'!$G$13)), 'Inputs and Results'!$G$15 - SQRT((1-F1376)*('Inputs and Results'!$G$15-'Inputs and Results'!$G$13)*('Inputs and Results'!$G$15-'Inputs and Results'!$G$14))))</f>
        <v>973.93507785790246</v>
      </c>
      <c r="D1376">
        <f t="shared" ca="1" si="89"/>
        <v>894.84406760271645</v>
      </c>
      <c r="E1376">
        <f t="shared" ca="1" si="90"/>
        <v>0.51873050929821074</v>
      </c>
      <c r="F1376">
        <f t="shared" ca="1" si="90"/>
        <v>0.93975138077136966</v>
      </c>
    </row>
    <row r="1377" spans="1:6" ht="15.75" customHeight="1" x14ac:dyDescent="0.2">
      <c r="A1377">
        <v>1376</v>
      </c>
      <c r="B1377" s="47">
        <f ca="1">IF('Inputs and Results'!$C$15='Inputs and Results'!$C$13, 'Inputs and Results'!$C$13, IF(E1377 &lt;= ('Inputs and Results'!$C$14-'Inputs and Results'!$C$13)/('Inputs and Results'!$C$15-'Inputs and Results'!$C$13), 'Inputs and Results'!$C$13 + SQRT(E1377*('Inputs and Results'!$C$15-'Inputs and Results'!$C$13)*('Inputs and Results'!$C$14-'Inputs and Results'!$C$13)), 'Inputs and Results'!$C$15 - SQRT((1-E1377)*('Inputs and Results'!$C$15-'Inputs and Results'!$C$13)*('Inputs and Results'!$C$15-'Inputs and Results'!$C$14))))</f>
        <v>0.72153742594205195</v>
      </c>
      <c r="C1377" s="47">
        <f ca="1">IF('Inputs and Results'!$G$15='Inputs and Results'!$G$13, 'Inputs and Results'!$G$13, IF(F1377 &lt;= ('Inputs and Results'!$G$14-'Inputs and Results'!$G$13)/('Inputs and Results'!$G$15-'Inputs and Results'!$G$13), 'Inputs and Results'!$G$13 + SQRT(F1377*('Inputs and Results'!$G$15-'Inputs and Results'!$G$13)*('Inputs and Results'!$G$14-'Inputs and Results'!$G$13)), 'Inputs and Results'!$G$15 - SQRT((1-F1377)*('Inputs and Results'!$G$15-'Inputs and Results'!$G$13)*('Inputs and Results'!$G$15-'Inputs and Results'!$G$14))))</f>
        <v>364.12188646374568</v>
      </c>
      <c r="D1377">
        <f t="shared" ca="1" si="89"/>
        <v>262.72756868821517</v>
      </c>
      <c r="E1377">
        <f t="shared" ca="1" si="90"/>
        <v>0.42317869984635892</v>
      </c>
      <c r="F1377">
        <f t="shared" ca="1" si="90"/>
        <v>0.17630458715279362</v>
      </c>
    </row>
    <row r="1378" spans="1:6" ht="15.75" customHeight="1" x14ac:dyDescent="0.2">
      <c r="A1378">
        <v>1377</v>
      </c>
      <c r="B1378" s="47">
        <f ca="1">IF('Inputs and Results'!$C$15='Inputs and Results'!$C$13, 'Inputs and Results'!$C$13, IF(E1378 &lt;= ('Inputs and Results'!$C$14-'Inputs and Results'!$C$13)/('Inputs and Results'!$C$15-'Inputs and Results'!$C$13), 'Inputs and Results'!$C$13 + SQRT(E1378*('Inputs and Results'!$C$15-'Inputs and Results'!$C$13)*('Inputs and Results'!$C$14-'Inputs and Results'!$C$13)), 'Inputs and Results'!$C$15 - SQRT((1-E1378)*('Inputs and Results'!$C$15-'Inputs and Results'!$C$13)*('Inputs and Results'!$C$15-'Inputs and Results'!$C$14))))</f>
        <v>0.64861160780479477</v>
      </c>
      <c r="C1378" s="47">
        <f ca="1">IF('Inputs and Results'!$G$15='Inputs and Results'!$G$13, 'Inputs and Results'!$G$13, IF(F1378 &lt;= ('Inputs and Results'!$G$14-'Inputs and Results'!$G$13)/('Inputs and Results'!$G$15-'Inputs and Results'!$G$13), 'Inputs and Results'!$G$13 + SQRT(F1378*('Inputs and Results'!$G$15-'Inputs and Results'!$G$13)*('Inputs and Results'!$G$14-'Inputs and Results'!$G$13)), 'Inputs and Results'!$G$15 - SQRT((1-F1378)*('Inputs and Results'!$G$15-'Inputs and Results'!$G$13)*('Inputs and Results'!$G$15-'Inputs and Results'!$G$14))))</f>
        <v>292.07298281572525</v>
      </c>
      <c r="D1378">
        <f t="shared" ca="1" si="89"/>
        <v>189.44192698044975</v>
      </c>
      <c r="E1378">
        <f t="shared" ca="1" si="90"/>
        <v>0.3856636254499608</v>
      </c>
      <c r="F1378">
        <f t="shared" ca="1" si="90"/>
        <v>2.818719145486448E-2</v>
      </c>
    </row>
    <row r="1379" spans="1:6" ht="15.75" customHeight="1" x14ac:dyDescent="0.2">
      <c r="A1379">
        <v>1378</v>
      </c>
      <c r="B1379" s="47">
        <f ca="1">IF('Inputs and Results'!$C$15='Inputs and Results'!$C$13, 'Inputs and Results'!$C$13, IF(E1379 &lt;= ('Inputs and Results'!$C$14-'Inputs and Results'!$C$13)/('Inputs and Results'!$C$15-'Inputs and Results'!$C$13), 'Inputs and Results'!$C$13 + SQRT(E1379*('Inputs and Results'!$C$15-'Inputs and Results'!$C$13)*('Inputs and Results'!$C$14-'Inputs and Results'!$C$13)), 'Inputs and Results'!$C$15 - SQRT((1-E1379)*('Inputs and Results'!$C$15-'Inputs and Results'!$C$13)*('Inputs and Results'!$C$15-'Inputs and Results'!$C$14))))</f>
        <v>0.25372253429743719</v>
      </c>
      <c r="C1379" s="47">
        <f ca="1">IF('Inputs and Results'!$G$15='Inputs and Results'!$G$13, 'Inputs and Results'!$G$13, IF(F1379 &lt;= ('Inputs and Results'!$G$14-'Inputs and Results'!$G$13)/('Inputs and Results'!$G$15-'Inputs and Results'!$G$13), 'Inputs and Results'!$G$13 + SQRT(F1379*('Inputs and Results'!$G$15-'Inputs and Results'!$G$13)*('Inputs and Results'!$G$14-'Inputs and Results'!$G$13)), 'Inputs and Results'!$G$15 - SQRT((1-F1379)*('Inputs and Results'!$G$15-'Inputs and Results'!$G$13)*('Inputs and Results'!$G$15-'Inputs and Results'!$G$14))))</f>
        <v>854.03748740645574</v>
      </c>
      <c r="D1379">
        <f t="shared" ca="1" si="89"/>
        <v>216.68855568978154</v>
      </c>
      <c r="E1379">
        <f t="shared" ca="1" si="90"/>
        <v>0.16199556459714548</v>
      </c>
      <c r="F1379">
        <f t="shared" ca="1" si="90"/>
        <v>0.85889616262354884</v>
      </c>
    </row>
    <row r="1380" spans="1:6" ht="15.75" customHeight="1" x14ac:dyDescent="0.2">
      <c r="A1380">
        <v>1379</v>
      </c>
      <c r="B1380" s="47">
        <f ca="1">IF('Inputs and Results'!$C$15='Inputs and Results'!$C$13, 'Inputs and Results'!$C$13, IF(E1380 &lt;= ('Inputs and Results'!$C$14-'Inputs and Results'!$C$13)/('Inputs and Results'!$C$15-'Inputs and Results'!$C$13), 'Inputs and Results'!$C$13 + SQRT(E1380*('Inputs and Results'!$C$15-'Inputs and Results'!$C$13)*('Inputs and Results'!$C$14-'Inputs and Results'!$C$13)), 'Inputs and Results'!$C$15 - SQRT((1-E1380)*('Inputs and Results'!$C$15-'Inputs and Results'!$C$13)*('Inputs and Results'!$C$15-'Inputs and Results'!$C$14))))</f>
        <v>0.60150588608311839</v>
      </c>
      <c r="C1380" s="47">
        <f ca="1">IF('Inputs and Results'!$G$15='Inputs and Results'!$G$13, 'Inputs and Results'!$G$13, IF(F1380 &lt;= ('Inputs and Results'!$G$14-'Inputs and Results'!$G$13)/('Inputs and Results'!$G$15-'Inputs and Results'!$G$13), 'Inputs and Results'!$G$13 + SQRT(F1380*('Inputs and Results'!$G$15-'Inputs and Results'!$G$13)*('Inputs and Results'!$G$14-'Inputs and Results'!$G$13)), 'Inputs and Results'!$G$15 - SQRT((1-F1380)*('Inputs and Results'!$G$15-'Inputs and Results'!$G$13)*('Inputs and Results'!$G$15-'Inputs and Results'!$G$14))))</f>
        <v>287.37511674776556</v>
      </c>
      <c r="D1380">
        <f t="shared" ca="1" si="89"/>
        <v>172.85782423760432</v>
      </c>
      <c r="E1380">
        <f t="shared" ca="1" si="90"/>
        <v>0.36080288727845256</v>
      </c>
      <c r="F1380">
        <f t="shared" ca="1" si="90"/>
        <v>1.8104315246310176E-2</v>
      </c>
    </row>
    <row r="1381" spans="1:6" ht="15.75" customHeight="1" x14ac:dyDescent="0.2">
      <c r="A1381">
        <v>1380</v>
      </c>
      <c r="B1381" s="47">
        <f ca="1">IF('Inputs and Results'!$C$15='Inputs and Results'!$C$13, 'Inputs and Results'!$C$13, IF(E1381 &lt;= ('Inputs and Results'!$C$14-'Inputs and Results'!$C$13)/('Inputs and Results'!$C$15-'Inputs and Results'!$C$13), 'Inputs and Results'!$C$13 + SQRT(E1381*('Inputs and Results'!$C$15-'Inputs and Results'!$C$13)*('Inputs and Results'!$C$14-'Inputs and Results'!$C$13)), 'Inputs and Results'!$C$15 - SQRT((1-E1381)*('Inputs and Results'!$C$15-'Inputs and Results'!$C$13)*('Inputs and Results'!$C$15-'Inputs and Results'!$C$14))))</f>
        <v>0.22464624937972522</v>
      </c>
      <c r="C1381" s="47">
        <f ca="1">IF('Inputs and Results'!$G$15='Inputs and Results'!$G$13, 'Inputs and Results'!$G$13, IF(F1381 &lt;= ('Inputs and Results'!$G$14-'Inputs and Results'!$G$13)/('Inputs and Results'!$G$15-'Inputs and Results'!$G$13), 'Inputs and Results'!$G$13 + SQRT(F1381*('Inputs and Results'!$G$15-'Inputs and Results'!$G$13)*('Inputs and Results'!$G$14-'Inputs and Results'!$G$13)), 'Inputs and Results'!$G$15 - SQRT((1-F1381)*('Inputs and Results'!$G$15-'Inputs and Results'!$G$13)*('Inputs and Results'!$G$15-'Inputs and Results'!$G$14))))</f>
        <v>758.7765890694875</v>
      </c>
      <c r="D1381">
        <f t="shared" ca="1" si="89"/>
        <v>170.45631485160138</v>
      </c>
      <c r="E1381">
        <f t="shared" ca="1" si="90"/>
        <v>0.14415683987977501</v>
      </c>
      <c r="F1381">
        <f t="shared" ca="1" si="90"/>
        <v>0.77049199655150369</v>
      </c>
    </row>
    <row r="1382" spans="1:6" ht="15.75" customHeight="1" x14ac:dyDescent="0.2">
      <c r="A1382">
        <v>1381</v>
      </c>
      <c r="B1382" s="47">
        <f ca="1">IF('Inputs and Results'!$C$15='Inputs and Results'!$C$13, 'Inputs and Results'!$C$13, IF(E1382 &lt;= ('Inputs and Results'!$C$14-'Inputs and Results'!$C$13)/('Inputs and Results'!$C$15-'Inputs and Results'!$C$13), 'Inputs and Results'!$C$13 + SQRT(E1382*('Inputs and Results'!$C$15-'Inputs and Results'!$C$13)*('Inputs and Results'!$C$14-'Inputs and Results'!$C$13)), 'Inputs and Results'!$C$15 - SQRT((1-E1382)*('Inputs and Results'!$C$15-'Inputs and Results'!$C$13)*('Inputs and Results'!$C$15-'Inputs and Results'!$C$14))))</f>
        <v>1.1256541185680586</v>
      </c>
      <c r="C1382" s="47">
        <f ca="1">IF('Inputs and Results'!$G$15='Inputs and Results'!$G$13, 'Inputs and Results'!$G$13, IF(F1382 &lt;= ('Inputs and Results'!$G$14-'Inputs and Results'!$G$13)/('Inputs and Results'!$G$15-'Inputs and Results'!$G$13), 'Inputs and Results'!$G$13 + SQRT(F1382*('Inputs and Results'!$G$15-'Inputs and Results'!$G$13)*('Inputs and Results'!$G$14-'Inputs and Results'!$G$13)), 'Inputs and Results'!$G$15 - SQRT((1-F1382)*('Inputs and Results'!$G$15-'Inputs and Results'!$G$13)*('Inputs and Results'!$G$15-'Inputs and Results'!$G$14))))</f>
        <v>479.48244987463443</v>
      </c>
      <c r="D1382">
        <f t="shared" ca="1" si="89"/>
        <v>539.73139448248492</v>
      </c>
      <c r="E1382">
        <f t="shared" ref="E1382:F1401" ca="1" si="91">RAND()</f>
        <v>0.60964750186212424</v>
      </c>
      <c r="F1382">
        <f t="shared" ca="1" si="91"/>
        <v>0.38797400734147647</v>
      </c>
    </row>
    <row r="1383" spans="1:6" ht="15.75" customHeight="1" x14ac:dyDescent="0.2">
      <c r="A1383">
        <v>1382</v>
      </c>
      <c r="B1383" s="47">
        <f ca="1">IF('Inputs and Results'!$C$15='Inputs and Results'!$C$13, 'Inputs and Results'!$C$13, IF(E1383 &lt;= ('Inputs and Results'!$C$14-'Inputs and Results'!$C$13)/('Inputs and Results'!$C$15-'Inputs and Results'!$C$13), 'Inputs and Results'!$C$13 + SQRT(E1383*('Inputs and Results'!$C$15-'Inputs and Results'!$C$13)*('Inputs and Results'!$C$14-'Inputs and Results'!$C$13)), 'Inputs and Results'!$C$15 - SQRT((1-E1383)*('Inputs and Results'!$C$15-'Inputs and Results'!$C$13)*('Inputs and Results'!$C$15-'Inputs and Results'!$C$14))))</f>
        <v>1.2250111187385424</v>
      </c>
      <c r="C1383" s="47">
        <f ca="1">IF('Inputs and Results'!$G$15='Inputs and Results'!$G$13, 'Inputs and Results'!$G$13, IF(F1383 &lt;= ('Inputs and Results'!$G$14-'Inputs and Results'!$G$13)/('Inputs and Results'!$G$15-'Inputs and Results'!$G$13), 'Inputs and Results'!$G$13 + SQRT(F1383*('Inputs and Results'!$G$15-'Inputs and Results'!$G$13)*('Inputs and Results'!$G$14-'Inputs and Results'!$G$13)), 'Inputs and Results'!$G$15 - SQRT((1-F1383)*('Inputs and Results'!$G$15-'Inputs and Results'!$G$13)*('Inputs and Results'!$G$15-'Inputs and Results'!$G$14))))</f>
        <v>487.24690593713501</v>
      </c>
      <c r="D1383">
        <f t="shared" ca="1" si="89"/>
        <v>596.88287734394305</v>
      </c>
      <c r="E1383">
        <f t="shared" ca="1" si="91"/>
        <v>0.64993494126646656</v>
      </c>
      <c r="F1383">
        <f t="shared" ca="1" si="91"/>
        <v>0.40109358885483337</v>
      </c>
    </row>
    <row r="1384" spans="1:6" ht="15.75" customHeight="1" x14ac:dyDescent="0.2">
      <c r="A1384">
        <v>1383</v>
      </c>
      <c r="B1384" s="47">
        <f ca="1">IF('Inputs and Results'!$C$15='Inputs and Results'!$C$13, 'Inputs and Results'!$C$13, IF(E1384 &lt;= ('Inputs and Results'!$C$14-'Inputs and Results'!$C$13)/('Inputs and Results'!$C$15-'Inputs and Results'!$C$13), 'Inputs and Results'!$C$13 + SQRT(E1384*('Inputs and Results'!$C$15-'Inputs and Results'!$C$13)*('Inputs and Results'!$C$14-'Inputs and Results'!$C$13)), 'Inputs and Results'!$C$15 - SQRT((1-E1384)*('Inputs and Results'!$C$15-'Inputs and Results'!$C$13)*('Inputs and Results'!$C$15-'Inputs and Results'!$C$14))))</f>
        <v>2.6974876846320335</v>
      </c>
      <c r="C1384" s="47">
        <f ca="1">IF('Inputs and Results'!$G$15='Inputs and Results'!$G$13, 'Inputs and Results'!$G$13, IF(F1384 &lt;= ('Inputs and Results'!$G$14-'Inputs and Results'!$G$13)/('Inputs and Results'!$G$15-'Inputs and Results'!$G$13), 'Inputs and Results'!$G$13 + SQRT(F1384*('Inputs and Results'!$G$15-'Inputs and Results'!$G$13)*('Inputs and Results'!$G$14-'Inputs and Results'!$G$13)), 'Inputs and Results'!$G$15 - SQRT((1-F1384)*('Inputs and Results'!$G$15-'Inputs and Results'!$G$13)*('Inputs and Results'!$G$15-'Inputs and Results'!$G$14))))</f>
        <v>679.07642974984458</v>
      </c>
      <c r="D1384">
        <f t="shared" ca="1" si="89"/>
        <v>1831.800306174096</v>
      </c>
      <c r="E1384">
        <f t="shared" ca="1" si="91"/>
        <v>0.98983181100563467</v>
      </c>
      <c r="F1384">
        <f t="shared" ca="1" si="91"/>
        <v>0.68008930711652871</v>
      </c>
    </row>
    <row r="1385" spans="1:6" ht="15.75" customHeight="1" x14ac:dyDescent="0.2">
      <c r="A1385">
        <v>1384</v>
      </c>
      <c r="B1385" s="47">
        <f ca="1">IF('Inputs and Results'!$C$15='Inputs and Results'!$C$13, 'Inputs and Results'!$C$13, IF(E1385 &lt;= ('Inputs and Results'!$C$14-'Inputs and Results'!$C$13)/('Inputs and Results'!$C$15-'Inputs and Results'!$C$13), 'Inputs and Results'!$C$13 + SQRT(E1385*('Inputs and Results'!$C$15-'Inputs and Results'!$C$13)*('Inputs and Results'!$C$14-'Inputs and Results'!$C$13)), 'Inputs and Results'!$C$15 - SQRT((1-E1385)*('Inputs and Results'!$C$15-'Inputs and Results'!$C$13)*('Inputs and Results'!$C$15-'Inputs and Results'!$C$14))))</f>
        <v>0.71263923332039436</v>
      </c>
      <c r="C1385" s="47">
        <f ca="1">IF('Inputs and Results'!$G$15='Inputs and Results'!$G$13, 'Inputs and Results'!$G$13, IF(F1385 &lt;= ('Inputs and Results'!$G$14-'Inputs and Results'!$G$13)/('Inputs and Results'!$G$15-'Inputs and Results'!$G$13), 'Inputs and Results'!$G$13 + SQRT(F1385*('Inputs and Results'!$G$15-'Inputs and Results'!$G$13)*('Inputs and Results'!$G$14-'Inputs and Results'!$G$13)), 'Inputs and Results'!$G$15 - SQRT((1-F1385)*('Inputs and Results'!$G$15-'Inputs and Results'!$G$13)*('Inputs and Results'!$G$15-'Inputs and Results'!$G$14))))</f>
        <v>1129.0543791312207</v>
      </c>
      <c r="D1385">
        <f t="shared" ca="1" si="89"/>
        <v>804.60844712110702</v>
      </c>
      <c r="E1385">
        <f t="shared" ca="1" si="91"/>
        <v>0.41866452478387617</v>
      </c>
      <c r="F1385">
        <f t="shared" ca="1" si="91"/>
        <v>0.99406621335156331</v>
      </c>
    </row>
    <row r="1386" spans="1:6" ht="15.75" customHeight="1" x14ac:dyDescent="0.2">
      <c r="A1386">
        <v>1385</v>
      </c>
      <c r="B1386" s="47">
        <f ca="1">IF('Inputs and Results'!$C$15='Inputs and Results'!$C$13, 'Inputs and Results'!$C$13, IF(E1386 &lt;= ('Inputs and Results'!$C$14-'Inputs and Results'!$C$13)/('Inputs and Results'!$C$15-'Inputs and Results'!$C$13), 'Inputs and Results'!$C$13 + SQRT(E1386*('Inputs and Results'!$C$15-'Inputs and Results'!$C$13)*('Inputs and Results'!$C$14-'Inputs and Results'!$C$13)), 'Inputs and Results'!$C$15 - SQRT((1-E1386)*('Inputs and Results'!$C$15-'Inputs and Results'!$C$13)*('Inputs and Results'!$C$15-'Inputs and Results'!$C$14))))</f>
        <v>1.7102844496028535</v>
      </c>
      <c r="C1386" s="47">
        <f ca="1">IF('Inputs and Results'!$G$15='Inputs and Results'!$G$13, 'Inputs and Results'!$G$13, IF(F1386 &lt;= ('Inputs and Results'!$G$14-'Inputs and Results'!$G$13)/('Inputs and Results'!$G$15-'Inputs and Results'!$G$13), 'Inputs and Results'!$G$13 + SQRT(F1386*('Inputs and Results'!$G$15-'Inputs and Results'!$G$13)*('Inputs and Results'!$G$14-'Inputs and Results'!$G$13)), 'Inputs and Results'!$G$15 - SQRT((1-F1386)*('Inputs and Results'!$G$15-'Inputs and Results'!$G$13)*('Inputs and Results'!$G$15-'Inputs and Results'!$G$14))))</f>
        <v>390.43801427070207</v>
      </c>
      <c r="D1386">
        <f t="shared" ca="1" si="89"/>
        <v>667.76006434099872</v>
      </c>
      <c r="E1386">
        <f t="shared" ca="1" si="91"/>
        <v>0.81518153322930953</v>
      </c>
      <c r="F1386">
        <f t="shared" ca="1" si="91"/>
        <v>0.22735330084496741</v>
      </c>
    </row>
    <row r="1387" spans="1:6" ht="15.75" customHeight="1" x14ac:dyDescent="0.2">
      <c r="A1387">
        <v>1386</v>
      </c>
      <c r="B1387" s="47">
        <f ca="1">IF('Inputs and Results'!$C$15='Inputs and Results'!$C$13, 'Inputs and Results'!$C$13, IF(E1387 &lt;= ('Inputs and Results'!$C$14-'Inputs and Results'!$C$13)/('Inputs and Results'!$C$15-'Inputs and Results'!$C$13), 'Inputs and Results'!$C$13 + SQRT(E1387*('Inputs and Results'!$C$15-'Inputs and Results'!$C$13)*('Inputs and Results'!$C$14-'Inputs and Results'!$C$13)), 'Inputs and Results'!$C$15 - SQRT((1-E1387)*('Inputs and Results'!$C$15-'Inputs and Results'!$C$13)*('Inputs and Results'!$C$15-'Inputs and Results'!$C$14))))</f>
        <v>0.82272320579943647</v>
      </c>
      <c r="C1387" s="47">
        <f ca="1">IF('Inputs and Results'!$G$15='Inputs and Results'!$G$13, 'Inputs and Results'!$G$13, IF(F1387 &lt;= ('Inputs and Results'!$G$14-'Inputs and Results'!$G$13)/('Inputs and Results'!$G$15-'Inputs and Results'!$G$13), 'Inputs and Results'!$G$13 + SQRT(F1387*('Inputs and Results'!$G$15-'Inputs and Results'!$G$13)*('Inputs and Results'!$G$14-'Inputs and Results'!$G$13)), 'Inputs and Results'!$G$15 - SQRT((1-F1387)*('Inputs and Results'!$G$15-'Inputs and Results'!$G$13)*('Inputs and Results'!$G$15-'Inputs and Results'!$G$14))))</f>
        <v>581.77275816891165</v>
      </c>
      <c r="D1387">
        <f t="shared" ca="1" si="89"/>
        <v>478.6379486475073</v>
      </c>
      <c r="E1387">
        <f t="shared" ca="1" si="91"/>
        <v>0.47327397349285749</v>
      </c>
      <c r="F1387">
        <f t="shared" ca="1" si="91"/>
        <v>0.54941470343678855</v>
      </c>
    </row>
    <row r="1388" spans="1:6" ht="15.75" customHeight="1" x14ac:dyDescent="0.2">
      <c r="A1388">
        <v>1387</v>
      </c>
      <c r="B1388" s="47">
        <f ca="1">IF('Inputs and Results'!$C$15='Inputs and Results'!$C$13, 'Inputs and Results'!$C$13, IF(E1388 &lt;= ('Inputs and Results'!$C$14-'Inputs and Results'!$C$13)/('Inputs and Results'!$C$15-'Inputs and Results'!$C$13), 'Inputs and Results'!$C$13 + SQRT(E1388*('Inputs and Results'!$C$15-'Inputs and Results'!$C$13)*('Inputs and Results'!$C$14-'Inputs and Results'!$C$13)), 'Inputs and Results'!$C$15 - SQRT((1-E1388)*('Inputs and Results'!$C$15-'Inputs and Results'!$C$13)*('Inputs and Results'!$C$15-'Inputs and Results'!$C$14))))</f>
        <v>0.86554935658281895</v>
      </c>
      <c r="C1388" s="47">
        <f ca="1">IF('Inputs and Results'!$G$15='Inputs and Results'!$G$13, 'Inputs and Results'!$G$13, IF(F1388 &lt;= ('Inputs and Results'!$G$14-'Inputs and Results'!$G$13)/('Inputs and Results'!$G$15-'Inputs and Results'!$G$13), 'Inputs and Results'!$G$13 + SQRT(F1388*('Inputs and Results'!$G$15-'Inputs and Results'!$G$13)*('Inputs and Results'!$G$14-'Inputs and Results'!$G$13)), 'Inputs and Results'!$G$15 - SQRT((1-F1388)*('Inputs and Results'!$G$15-'Inputs and Results'!$G$13)*('Inputs and Results'!$G$15-'Inputs and Results'!$G$14))))</f>
        <v>716.56484277110656</v>
      </c>
      <c r="D1388">
        <f t="shared" ca="1" si="89"/>
        <v>620.22223861040015</v>
      </c>
      <c r="E1388">
        <f t="shared" ca="1" si="91"/>
        <v>0.4937911612017758</v>
      </c>
      <c r="F1388">
        <f t="shared" ca="1" si="91"/>
        <v>0.72447741709617319</v>
      </c>
    </row>
    <row r="1389" spans="1:6" ht="15.75" customHeight="1" x14ac:dyDescent="0.2">
      <c r="A1389">
        <v>1388</v>
      </c>
      <c r="B1389" s="47">
        <f ca="1">IF('Inputs and Results'!$C$15='Inputs and Results'!$C$13, 'Inputs and Results'!$C$13, IF(E1389 &lt;= ('Inputs and Results'!$C$14-'Inputs and Results'!$C$13)/('Inputs and Results'!$C$15-'Inputs and Results'!$C$13), 'Inputs and Results'!$C$13 + SQRT(E1389*('Inputs and Results'!$C$15-'Inputs and Results'!$C$13)*('Inputs and Results'!$C$14-'Inputs and Results'!$C$13)), 'Inputs and Results'!$C$15 - SQRT((1-E1389)*('Inputs and Results'!$C$15-'Inputs and Results'!$C$13)*('Inputs and Results'!$C$15-'Inputs and Results'!$C$14))))</f>
        <v>1.5880626251350469</v>
      </c>
      <c r="C1389" s="47">
        <f ca="1">IF('Inputs and Results'!$G$15='Inputs and Results'!$G$13, 'Inputs and Results'!$G$13, IF(F1389 &lt;= ('Inputs and Results'!$G$14-'Inputs and Results'!$G$13)/('Inputs and Results'!$G$15-'Inputs and Results'!$G$13), 'Inputs and Results'!$G$13 + SQRT(F1389*('Inputs and Results'!$G$15-'Inputs and Results'!$G$13)*('Inputs and Results'!$G$14-'Inputs and Results'!$G$13)), 'Inputs and Results'!$G$15 - SQRT((1-F1389)*('Inputs and Results'!$G$15-'Inputs and Results'!$G$13)*('Inputs and Results'!$G$15-'Inputs and Results'!$G$14))))</f>
        <v>874.85598489352765</v>
      </c>
      <c r="D1389">
        <f t="shared" ca="1" si="89"/>
        <v>1389.3260919851225</v>
      </c>
      <c r="E1389">
        <f t="shared" ca="1" si="91"/>
        <v>0.77849253882882941</v>
      </c>
      <c r="F1389">
        <f t="shared" ca="1" si="91"/>
        <v>0.87536722398521416</v>
      </c>
    </row>
    <row r="1390" spans="1:6" ht="15.75" customHeight="1" x14ac:dyDescent="0.2">
      <c r="A1390">
        <v>1389</v>
      </c>
      <c r="B1390" s="47">
        <f ca="1">IF('Inputs and Results'!$C$15='Inputs and Results'!$C$13, 'Inputs and Results'!$C$13, IF(E1390 &lt;= ('Inputs and Results'!$C$14-'Inputs and Results'!$C$13)/('Inputs and Results'!$C$15-'Inputs and Results'!$C$13), 'Inputs and Results'!$C$13 + SQRT(E1390*('Inputs and Results'!$C$15-'Inputs and Results'!$C$13)*('Inputs and Results'!$C$14-'Inputs and Results'!$C$13)), 'Inputs and Results'!$C$15 - SQRT((1-E1390)*('Inputs and Results'!$C$15-'Inputs and Results'!$C$13)*('Inputs and Results'!$C$15-'Inputs and Results'!$C$14))))</f>
        <v>0.85707450631620663</v>
      </c>
      <c r="C1390" s="47">
        <f ca="1">IF('Inputs and Results'!$G$15='Inputs and Results'!$G$13, 'Inputs and Results'!$G$13, IF(F1390 &lt;= ('Inputs and Results'!$G$14-'Inputs and Results'!$G$13)/('Inputs and Results'!$G$15-'Inputs and Results'!$G$13), 'Inputs and Results'!$G$13 + SQRT(F1390*('Inputs and Results'!$G$15-'Inputs and Results'!$G$13)*('Inputs and Results'!$G$14-'Inputs and Results'!$G$13)), 'Inputs and Results'!$G$15 - SQRT((1-F1390)*('Inputs and Results'!$G$15-'Inputs and Results'!$G$13)*('Inputs and Results'!$G$15-'Inputs and Results'!$G$14))))</f>
        <v>332.56525506648518</v>
      </c>
      <c r="D1390">
        <f t="shared" ca="1" si="89"/>
        <v>285.03320180403114</v>
      </c>
      <c r="E1390">
        <f t="shared" ca="1" si="91"/>
        <v>0.48976336983556346</v>
      </c>
      <c r="F1390">
        <f t="shared" ca="1" si="91"/>
        <v>0.11293719978417471</v>
      </c>
    </row>
    <row r="1391" spans="1:6" ht="15.75" customHeight="1" x14ac:dyDescent="0.2">
      <c r="A1391">
        <v>1390</v>
      </c>
      <c r="B1391" s="47">
        <f ca="1">IF('Inputs and Results'!$C$15='Inputs and Results'!$C$13, 'Inputs and Results'!$C$13, IF(E1391 &lt;= ('Inputs and Results'!$C$14-'Inputs and Results'!$C$13)/('Inputs and Results'!$C$15-'Inputs and Results'!$C$13), 'Inputs and Results'!$C$13 + SQRT(E1391*('Inputs and Results'!$C$15-'Inputs and Results'!$C$13)*('Inputs and Results'!$C$14-'Inputs and Results'!$C$13)), 'Inputs and Results'!$C$15 - SQRT((1-E1391)*('Inputs and Results'!$C$15-'Inputs and Results'!$C$13)*('Inputs and Results'!$C$15-'Inputs and Results'!$C$14))))</f>
        <v>1.9654221489802797</v>
      </c>
      <c r="C1391" s="47">
        <f ca="1">IF('Inputs and Results'!$G$15='Inputs and Results'!$G$13, 'Inputs and Results'!$G$13, IF(F1391 &lt;= ('Inputs and Results'!$G$14-'Inputs and Results'!$G$13)/('Inputs and Results'!$G$15-'Inputs and Results'!$G$13), 'Inputs and Results'!$G$13 + SQRT(F1391*('Inputs and Results'!$G$15-'Inputs and Results'!$G$13)*('Inputs and Results'!$G$14-'Inputs and Results'!$G$13)), 'Inputs and Results'!$G$15 - SQRT((1-F1391)*('Inputs and Results'!$G$15-'Inputs and Results'!$G$13)*('Inputs and Results'!$G$15-'Inputs and Results'!$G$14))))</f>
        <v>1131.5635620480816</v>
      </c>
      <c r="D1391">
        <f t="shared" ca="1" si="89"/>
        <v>2224.0000878283208</v>
      </c>
      <c r="E1391">
        <f t="shared" ca="1" si="91"/>
        <v>0.88107207446437974</v>
      </c>
      <c r="F1391">
        <f t="shared" ca="1" si="91"/>
        <v>0.99447851961936906</v>
      </c>
    </row>
    <row r="1392" spans="1:6" ht="15.75" customHeight="1" x14ac:dyDescent="0.2">
      <c r="A1392">
        <v>1391</v>
      </c>
      <c r="B1392" s="47">
        <f ca="1">IF('Inputs and Results'!$C$15='Inputs and Results'!$C$13, 'Inputs and Results'!$C$13, IF(E1392 &lt;= ('Inputs and Results'!$C$14-'Inputs and Results'!$C$13)/('Inputs and Results'!$C$15-'Inputs and Results'!$C$13), 'Inputs and Results'!$C$13 + SQRT(E1392*('Inputs and Results'!$C$15-'Inputs and Results'!$C$13)*('Inputs and Results'!$C$14-'Inputs and Results'!$C$13)), 'Inputs and Results'!$C$15 - SQRT((1-E1392)*('Inputs and Results'!$C$15-'Inputs and Results'!$C$13)*('Inputs and Results'!$C$15-'Inputs and Results'!$C$14))))</f>
        <v>2.2572446846734207</v>
      </c>
      <c r="C1392" s="47">
        <f ca="1">IF('Inputs and Results'!$G$15='Inputs and Results'!$G$13, 'Inputs and Results'!$G$13, IF(F1392 &lt;= ('Inputs and Results'!$G$14-'Inputs and Results'!$G$13)/('Inputs and Results'!$G$15-'Inputs and Results'!$G$13), 'Inputs and Results'!$G$13 + SQRT(F1392*('Inputs and Results'!$G$15-'Inputs and Results'!$G$13)*('Inputs and Results'!$G$14-'Inputs and Results'!$G$13)), 'Inputs and Results'!$G$15 - SQRT((1-F1392)*('Inputs and Results'!$G$15-'Inputs and Results'!$G$13)*('Inputs and Results'!$G$15-'Inputs and Results'!$G$14))))</f>
        <v>720.48255462603561</v>
      </c>
      <c r="D1392">
        <f t="shared" ca="1" si="89"/>
        <v>1626.3054168295464</v>
      </c>
      <c r="E1392">
        <f t="shared" ca="1" si="91"/>
        <v>0.93870161572823485</v>
      </c>
      <c r="F1392">
        <f t="shared" ca="1" si="91"/>
        <v>0.72892493947124359</v>
      </c>
    </row>
    <row r="1393" spans="1:6" ht="15.75" customHeight="1" x14ac:dyDescent="0.2">
      <c r="A1393">
        <v>1392</v>
      </c>
      <c r="B1393" s="47">
        <f ca="1">IF('Inputs and Results'!$C$15='Inputs and Results'!$C$13, 'Inputs and Results'!$C$13, IF(E1393 &lt;= ('Inputs and Results'!$C$14-'Inputs and Results'!$C$13)/('Inputs and Results'!$C$15-'Inputs and Results'!$C$13), 'Inputs and Results'!$C$13 + SQRT(E1393*('Inputs and Results'!$C$15-'Inputs and Results'!$C$13)*('Inputs and Results'!$C$14-'Inputs and Results'!$C$13)), 'Inputs and Results'!$C$15 - SQRT((1-E1393)*('Inputs and Results'!$C$15-'Inputs and Results'!$C$13)*('Inputs and Results'!$C$15-'Inputs and Results'!$C$14))))</f>
        <v>1.6475289829395887</v>
      </c>
      <c r="C1393" s="47">
        <f ca="1">IF('Inputs and Results'!$G$15='Inputs and Results'!$G$13, 'Inputs and Results'!$G$13, IF(F1393 &lt;= ('Inputs and Results'!$G$14-'Inputs and Results'!$G$13)/('Inputs and Results'!$G$15-'Inputs and Results'!$G$13), 'Inputs and Results'!$G$13 + SQRT(F1393*('Inputs and Results'!$G$15-'Inputs and Results'!$G$13)*('Inputs and Results'!$G$14-'Inputs and Results'!$G$13)), 'Inputs and Results'!$G$15 - SQRT((1-F1393)*('Inputs and Results'!$G$15-'Inputs and Results'!$G$13)*('Inputs and Results'!$G$15-'Inputs and Results'!$G$14))))</f>
        <v>659.15245136610383</v>
      </c>
      <c r="D1393">
        <f t="shared" ca="1" si="89"/>
        <v>1085.9727678013337</v>
      </c>
      <c r="E1393">
        <f t="shared" ca="1" si="91"/>
        <v>0.79675801644573074</v>
      </c>
      <c r="F1393">
        <f t="shared" ca="1" si="91"/>
        <v>0.65514980900086806</v>
      </c>
    </row>
    <row r="1394" spans="1:6" ht="15.75" customHeight="1" x14ac:dyDescent="0.2">
      <c r="A1394">
        <v>1393</v>
      </c>
      <c r="B1394" s="47">
        <f ca="1">IF('Inputs and Results'!$C$15='Inputs and Results'!$C$13, 'Inputs and Results'!$C$13, IF(E1394 &lt;= ('Inputs and Results'!$C$14-'Inputs and Results'!$C$13)/('Inputs and Results'!$C$15-'Inputs and Results'!$C$13), 'Inputs and Results'!$C$13 + SQRT(E1394*('Inputs and Results'!$C$15-'Inputs and Results'!$C$13)*('Inputs and Results'!$C$14-'Inputs and Results'!$C$13)), 'Inputs and Results'!$C$15 - SQRT((1-E1394)*('Inputs and Results'!$C$15-'Inputs and Results'!$C$13)*('Inputs and Results'!$C$15-'Inputs and Results'!$C$14))))</f>
        <v>1.6983716599976444</v>
      </c>
      <c r="C1394" s="47">
        <f ca="1">IF('Inputs and Results'!$G$15='Inputs and Results'!$G$13, 'Inputs and Results'!$G$13, IF(F1394 &lt;= ('Inputs and Results'!$G$14-'Inputs and Results'!$G$13)/('Inputs and Results'!$G$15-'Inputs and Results'!$G$13), 'Inputs and Results'!$G$13 + SQRT(F1394*('Inputs and Results'!$G$15-'Inputs and Results'!$G$13)*('Inputs and Results'!$G$14-'Inputs and Results'!$G$13)), 'Inputs and Results'!$G$15 - SQRT((1-F1394)*('Inputs and Results'!$G$15-'Inputs and Results'!$G$13)*('Inputs and Results'!$G$15-'Inputs and Results'!$G$14))))</f>
        <v>310.66157683729296</v>
      </c>
      <c r="D1394">
        <f t="shared" ca="1" si="89"/>
        <v>527.61881795063903</v>
      </c>
      <c r="E1394">
        <f t="shared" ca="1" si="91"/>
        <v>0.81175151827807912</v>
      </c>
      <c r="F1394">
        <f t="shared" ca="1" si="91"/>
        <v>6.7572976414096764E-2</v>
      </c>
    </row>
    <row r="1395" spans="1:6" ht="15.75" customHeight="1" x14ac:dyDescent="0.2">
      <c r="A1395">
        <v>1394</v>
      </c>
      <c r="B1395" s="47">
        <f ca="1">IF('Inputs and Results'!$C$15='Inputs and Results'!$C$13, 'Inputs and Results'!$C$13, IF(E1395 &lt;= ('Inputs and Results'!$C$14-'Inputs and Results'!$C$13)/('Inputs and Results'!$C$15-'Inputs and Results'!$C$13), 'Inputs and Results'!$C$13 + SQRT(E1395*('Inputs and Results'!$C$15-'Inputs and Results'!$C$13)*('Inputs and Results'!$C$14-'Inputs and Results'!$C$13)), 'Inputs and Results'!$C$15 - SQRT((1-E1395)*('Inputs and Results'!$C$15-'Inputs and Results'!$C$13)*('Inputs and Results'!$C$15-'Inputs and Results'!$C$14))))</f>
        <v>1.1648579481331893</v>
      </c>
      <c r="C1395" s="47">
        <f ca="1">IF('Inputs and Results'!$G$15='Inputs and Results'!$G$13, 'Inputs and Results'!$G$13, IF(F1395 &lt;= ('Inputs and Results'!$G$14-'Inputs and Results'!$G$13)/('Inputs and Results'!$G$15-'Inputs and Results'!$G$13), 'Inputs and Results'!$G$13 + SQRT(F1395*('Inputs and Results'!$G$15-'Inputs and Results'!$G$13)*('Inputs and Results'!$G$14-'Inputs and Results'!$G$13)), 'Inputs and Results'!$G$15 - SQRT((1-F1395)*('Inputs and Results'!$G$15-'Inputs and Results'!$G$13)*('Inputs and Results'!$G$15-'Inputs and Results'!$G$14))))</f>
        <v>665.40297425442816</v>
      </c>
      <c r="D1395">
        <f t="shared" ca="1" si="89"/>
        <v>775.09994327173456</v>
      </c>
      <c r="E1395">
        <f t="shared" ca="1" si="91"/>
        <v>0.62580596105223019</v>
      </c>
      <c r="F1395">
        <f t="shared" ca="1" si="91"/>
        <v>0.66307455082221733</v>
      </c>
    </row>
    <row r="1396" spans="1:6" ht="15.75" customHeight="1" x14ac:dyDescent="0.2">
      <c r="A1396">
        <v>1395</v>
      </c>
      <c r="B1396" s="47">
        <f ca="1">IF('Inputs and Results'!$C$15='Inputs and Results'!$C$13, 'Inputs and Results'!$C$13, IF(E1396 &lt;= ('Inputs and Results'!$C$14-'Inputs and Results'!$C$13)/('Inputs and Results'!$C$15-'Inputs and Results'!$C$13), 'Inputs and Results'!$C$13 + SQRT(E1396*('Inputs and Results'!$C$15-'Inputs and Results'!$C$13)*('Inputs and Results'!$C$14-'Inputs and Results'!$C$13)), 'Inputs and Results'!$C$15 - SQRT((1-E1396)*('Inputs and Results'!$C$15-'Inputs and Results'!$C$13)*('Inputs and Results'!$C$15-'Inputs and Results'!$C$14))))</f>
        <v>0.26606250414148791</v>
      </c>
      <c r="C1396" s="47">
        <f ca="1">IF('Inputs and Results'!$G$15='Inputs and Results'!$G$13, 'Inputs and Results'!$G$13, IF(F1396 &lt;= ('Inputs and Results'!$G$14-'Inputs and Results'!$G$13)/('Inputs and Results'!$G$15-'Inputs and Results'!$G$13), 'Inputs and Results'!$G$13 + SQRT(F1396*('Inputs and Results'!$G$15-'Inputs and Results'!$G$13)*('Inputs and Results'!$G$14-'Inputs and Results'!$G$13)), 'Inputs and Results'!$G$15 - SQRT((1-F1396)*('Inputs and Results'!$G$15-'Inputs and Results'!$G$13)*('Inputs and Results'!$G$15-'Inputs and Results'!$G$14))))</f>
        <v>377.04015973028891</v>
      </c>
      <c r="D1396">
        <f t="shared" ca="1" si="89"/>
        <v>100.31624905974725</v>
      </c>
      <c r="E1396">
        <f t="shared" ca="1" si="91"/>
        <v>0.16950952985987655</v>
      </c>
      <c r="F1396">
        <f t="shared" ca="1" si="91"/>
        <v>0.20156783426320068</v>
      </c>
    </row>
    <row r="1397" spans="1:6" ht="15.75" customHeight="1" x14ac:dyDescent="0.2">
      <c r="A1397">
        <v>1396</v>
      </c>
      <c r="B1397" s="47">
        <f ca="1">IF('Inputs and Results'!$C$15='Inputs and Results'!$C$13, 'Inputs and Results'!$C$13, IF(E1397 &lt;= ('Inputs and Results'!$C$14-'Inputs and Results'!$C$13)/('Inputs and Results'!$C$15-'Inputs and Results'!$C$13), 'Inputs and Results'!$C$13 + SQRT(E1397*('Inputs and Results'!$C$15-'Inputs and Results'!$C$13)*('Inputs and Results'!$C$14-'Inputs and Results'!$C$13)), 'Inputs and Results'!$C$15 - SQRT((1-E1397)*('Inputs and Results'!$C$15-'Inputs and Results'!$C$13)*('Inputs and Results'!$C$15-'Inputs and Results'!$C$14))))</f>
        <v>0.998915000010272</v>
      </c>
      <c r="C1397" s="47">
        <f ca="1">IF('Inputs and Results'!$G$15='Inputs and Results'!$G$13, 'Inputs and Results'!$G$13, IF(F1397 &lt;= ('Inputs and Results'!$G$14-'Inputs and Results'!$G$13)/('Inputs and Results'!$G$15-'Inputs and Results'!$G$13), 'Inputs and Results'!$G$13 + SQRT(F1397*('Inputs and Results'!$G$15-'Inputs and Results'!$G$13)*('Inputs and Results'!$G$14-'Inputs and Results'!$G$13)), 'Inputs and Results'!$G$15 - SQRT((1-F1397)*('Inputs and Results'!$G$15-'Inputs and Results'!$G$13)*('Inputs and Results'!$G$15-'Inputs and Results'!$G$14))))</f>
        <v>842.15962876196738</v>
      </c>
      <c r="D1397">
        <f t="shared" ca="1" si="89"/>
        <v>841.24588557341133</v>
      </c>
      <c r="E1397">
        <f t="shared" ca="1" si="91"/>
        <v>0.55507320253512338</v>
      </c>
      <c r="F1397">
        <f t="shared" ca="1" si="91"/>
        <v>0.84904086068962359</v>
      </c>
    </row>
    <row r="1398" spans="1:6" ht="15.75" customHeight="1" x14ac:dyDescent="0.2">
      <c r="A1398">
        <v>1397</v>
      </c>
      <c r="B1398" s="47">
        <f ca="1">IF('Inputs and Results'!$C$15='Inputs and Results'!$C$13, 'Inputs and Results'!$C$13, IF(E1398 &lt;= ('Inputs and Results'!$C$14-'Inputs and Results'!$C$13)/('Inputs and Results'!$C$15-'Inputs and Results'!$C$13), 'Inputs and Results'!$C$13 + SQRT(E1398*('Inputs and Results'!$C$15-'Inputs and Results'!$C$13)*('Inputs and Results'!$C$14-'Inputs and Results'!$C$13)), 'Inputs and Results'!$C$15 - SQRT((1-E1398)*('Inputs and Results'!$C$15-'Inputs and Results'!$C$13)*('Inputs and Results'!$C$15-'Inputs and Results'!$C$14))))</f>
        <v>0.70263533138603185</v>
      </c>
      <c r="C1398" s="47">
        <f ca="1">IF('Inputs and Results'!$G$15='Inputs and Results'!$G$13, 'Inputs and Results'!$G$13, IF(F1398 &lt;= ('Inputs and Results'!$G$14-'Inputs and Results'!$G$13)/('Inputs and Results'!$G$15-'Inputs and Results'!$G$13), 'Inputs and Results'!$G$13 + SQRT(F1398*('Inputs and Results'!$G$15-'Inputs and Results'!$G$13)*('Inputs and Results'!$G$14-'Inputs and Results'!$G$13)), 'Inputs and Results'!$G$15 - SQRT((1-F1398)*('Inputs and Results'!$G$15-'Inputs and Results'!$G$13)*('Inputs and Results'!$G$15-'Inputs and Results'!$G$14))))</f>
        <v>813.76417683111185</v>
      </c>
      <c r="D1398">
        <f t="shared" ca="1" si="89"/>
        <v>571.77946205780972</v>
      </c>
      <c r="E1398">
        <f t="shared" ca="1" si="91"/>
        <v>0.41356839771158138</v>
      </c>
      <c r="F1398">
        <f t="shared" ca="1" si="91"/>
        <v>0.82413239739773414</v>
      </c>
    </row>
    <row r="1399" spans="1:6" ht="15.75" customHeight="1" x14ac:dyDescent="0.2">
      <c r="A1399">
        <v>1398</v>
      </c>
      <c r="B1399" s="47">
        <f ca="1">IF('Inputs and Results'!$C$15='Inputs and Results'!$C$13, 'Inputs and Results'!$C$13, IF(E1399 &lt;= ('Inputs and Results'!$C$14-'Inputs and Results'!$C$13)/('Inputs and Results'!$C$15-'Inputs and Results'!$C$13), 'Inputs and Results'!$C$13 + SQRT(E1399*('Inputs and Results'!$C$15-'Inputs and Results'!$C$13)*('Inputs and Results'!$C$14-'Inputs and Results'!$C$13)), 'Inputs and Results'!$C$15 - SQRT((1-E1399)*('Inputs and Results'!$C$15-'Inputs and Results'!$C$13)*('Inputs and Results'!$C$15-'Inputs and Results'!$C$14))))</f>
        <v>5.1731719185013514E-2</v>
      </c>
      <c r="C1399" s="47">
        <f ca="1">IF('Inputs and Results'!$G$15='Inputs and Results'!$G$13, 'Inputs and Results'!$G$13, IF(F1399 &lt;= ('Inputs and Results'!$G$14-'Inputs and Results'!$G$13)/('Inputs and Results'!$G$15-'Inputs and Results'!$G$13), 'Inputs and Results'!$G$13 + SQRT(F1399*('Inputs and Results'!$G$15-'Inputs and Results'!$G$13)*('Inputs and Results'!$G$14-'Inputs and Results'!$G$13)), 'Inputs and Results'!$G$15 - SQRT((1-F1399)*('Inputs and Results'!$G$15-'Inputs and Results'!$G$13)*('Inputs and Results'!$G$15-'Inputs and Results'!$G$14))))</f>
        <v>587.28144423093067</v>
      </c>
      <c r="D1399">
        <f t="shared" ca="1" si="89"/>
        <v>30.381078755523681</v>
      </c>
      <c r="E1399">
        <f t="shared" ca="1" si="91"/>
        <v>3.4190460482249274E-2</v>
      </c>
      <c r="F1399">
        <f t="shared" ca="1" si="91"/>
        <v>0.5574087687535334</v>
      </c>
    </row>
    <row r="1400" spans="1:6" ht="15.75" customHeight="1" x14ac:dyDescent="0.2">
      <c r="A1400">
        <v>1399</v>
      </c>
      <c r="B1400" s="47">
        <f ca="1">IF('Inputs and Results'!$C$15='Inputs and Results'!$C$13, 'Inputs and Results'!$C$13, IF(E1400 &lt;= ('Inputs and Results'!$C$14-'Inputs and Results'!$C$13)/('Inputs and Results'!$C$15-'Inputs and Results'!$C$13), 'Inputs and Results'!$C$13 + SQRT(E1400*('Inputs and Results'!$C$15-'Inputs and Results'!$C$13)*('Inputs and Results'!$C$14-'Inputs and Results'!$C$13)), 'Inputs and Results'!$C$15 - SQRT((1-E1400)*('Inputs and Results'!$C$15-'Inputs and Results'!$C$13)*('Inputs and Results'!$C$15-'Inputs and Results'!$C$14))))</f>
        <v>1.0032243394218201</v>
      </c>
      <c r="C1400" s="47">
        <f ca="1">IF('Inputs and Results'!$G$15='Inputs and Results'!$G$13, 'Inputs and Results'!$G$13, IF(F1400 &lt;= ('Inputs and Results'!$G$14-'Inputs and Results'!$G$13)/('Inputs and Results'!$G$15-'Inputs and Results'!$G$13), 'Inputs and Results'!$G$13 + SQRT(F1400*('Inputs and Results'!$G$15-'Inputs and Results'!$G$13)*('Inputs and Results'!$G$14-'Inputs and Results'!$G$13)), 'Inputs and Results'!$G$15 - SQRT((1-F1400)*('Inputs and Results'!$G$15-'Inputs and Results'!$G$13)*('Inputs and Results'!$G$15-'Inputs and Results'!$G$14))))</f>
        <v>644.90554659139332</v>
      </c>
      <c r="D1400">
        <f t="shared" ca="1" si="89"/>
        <v>646.98494096861839</v>
      </c>
      <c r="E1400">
        <f t="shared" ca="1" si="91"/>
        <v>0.55698744014695256</v>
      </c>
      <c r="F1400">
        <f t="shared" ca="1" si="91"/>
        <v>0.63674256230835358</v>
      </c>
    </row>
    <row r="1401" spans="1:6" ht="15.75" customHeight="1" x14ac:dyDescent="0.2">
      <c r="A1401">
        <v>1400</v>
      </c>
      <c r="B1401" s="47">
        <f ca="1">IF('Inputs and Results'!$C$15='Inputs and Results'!$C$13, 'Inputs and Results'!$C$13, IF(E1401 &lt;= ('Inputs and Results'!$C$14-'Inputs and Results'!$C$13)/('Inputs and Results'!$C$15-'Inputs and Results'!$C$13), 'Inputs and Results'!$C$13 + SQRT(E1401*('Inputs and Results'!$C$15-'Inputs and Results'!$C$13)*('Inputs and Results'!$C$14-'Inputs and Results'!$C$13)), 'Inputs and Results'!$C$15 - SQRT((1-E1401)*('Inputs and Results'!$C$15-'Inputs and Results'!$C$13)*('Inputs and Results'!$C$15-'Inputs and Results'!$C$14))))</f>
        <v>0.90627436360501656</v>
      </c>
      <c r="C1401" s="47">
        <f ca="1">IF('Inputs and Results'!$G$15='Inputs and Results'!$G$13, 'Inputs and Results'!$G$13, IF(F1401 &lt;= ('Inputs and Results'!$G$14-'Inputs and Results'!$G$13)/('Inputs and Results'!$G$15-'Inputs and Results'!$G$13), 'Inputs and Results'!$G$13 + SQRT(F1401*('Inputs and Results'!$G$15-'Inputs and Results'!$G$13)*('Inputs and Results'!$G$14-'Inputs and Results'!$G$13)), 'Inputs and Results'!$G$15 - SQRT((1-F1401)*('Inputs and Results'!$G$15-'Inputs and Results'!$G$13)*('Inputs and Results'!$G$15-'Inputs and Results'!$G$14))))</f>
        <v>281.74641978589761</v>
      </c>
      <c r="D1401">
        <f t="shared" ca="1" si="89"/>
        <v>255.3395572894562</v>
      </c>
      <c r="E1401">
        <f t="shared" ca="1" si="91"/>
        <v>0.51292366216693575</v>
      </c>
      <c r="F1401">
        <f t="shared" ca="1" si="91"/>
        <v>5.9551028822976138E-3</v>
      </c>
    </row>
    <row r="1402" spans="1:6" ht="15.75" customHeight="1" x14ac:dyDescent="0.2">
      <c r="A1402">
        <v>1401</v>
      </c>
      <c r="B1402" s="47">
        <f ca="1">IF('Inputs and Results'!$C$15='Inputs and Results'!$C$13, 'Inputs and Results'!$C$13, IF(E1402 &lt;= ('Inputs and Results'!$C$14-'Inputs and Results'!$C$13)/('Inputs and Results'!$C$15-'Inputs and Results'!$C$13), 'Inputs and Results'!$C$13 + SQRT(E1402*('Inputs and Results'!$C$15-'Inputs and Results'!$C$13)*('Inputs and Results'!$C$14-'Inputs and Results'!$C$13)), 'Inputs and Results'!$C$15 - SQRT((1-E1402)*('Inputs and Results'!$C$15-'Inputs and Results'!$C$13)*('Inputs and Results'!$C$15-'Inputs and Results'!$C$14))))</f>
        <v>1.3993862584560113</v>
      </c>
      <c r="C1402" s="47">
        <f ca="1">IF('Inputs and Results'!$G$15='Inputs and Results'!$G$13, 'Inputs and Results'!$G$13, IF(F1402 &lt;= ('Inputs and Results'!$G$14-'Inputs and Results'!$G$13)/('Inputs and Results'!$G$15-'Inputs and Results'!$G$13), 'Inputs and Results'!$G$13 + SQRT(F1402*('Inputs and Results'!$G$15-'Inputs and Results'!$G$13)*('Inputs and Results'!$G$14-'Inputs and Results'!$G$13)), 'Inputs and Results'!$G$15 - SQRT((1-F1402)*('Inputs and Results'!$G$15-'Inputs and Results'!$G$13)*('Inputs and Results'!$G$15-'Inputs and Results'!$G$14))))</f>
        <v>801.00125519972107</v>
      </c>
      <c r="D1402">
        <f t="shared" ca="1" si="89"/>
        <v>1120.9101495325062</v>
      </c>
      <c r="E1402">
        <f t="shared" ref="E1402:F1421" ca="1" si="92">RAND()</f>
        <v>0.71533729448672811</v>
      </c>
      <c r="F1402">
        <f t="shared" ca="1" si="92"/>
        <v>0.81231749190124258</v>
      </c>
    </row>
    <row r="1403" spans="1:6" ht="15.75" customHeight="1" x14ac:dyDescent="0.2">
      <c r="A1403">
        <v>1402</v>
      </c>
      <c r="B1403" s="47">
        <f ca="1">IF('Inputs and Results'!$C$15='Inputs and Results'!$C$13, 'Inputs and Results'!$C$13, IF(E1403 &lt;= ('Inputs and Results'!$C$14-'Inputs and Results'!$C$13)/('Inputs and Results'!$C$15-'Inputs and Results'!$C$13), 'Inputs and Results'!$C$13 + SQRT(E1403*('Inputs and Results'!$C$15-'Inputs and Results'!$C$13)*('Inputs and Results'!$C$14-'Inputs and Results'!$C$13)), 'Inputs and Results'!$C$15 - SQRT((1-E1403)*('Inputs and Results'!$C$15-'Inputs and Results'!$C$13)*('Inputs and Results'!$C$15-'Inputs and Results'!$C$14))))</f>
        <v>1.0460250294245059</v>
      </c>
      <c r="C1403" s="47">
        <f ca="1">IF('Inputs and Results'!$G$15='Inputs and Results'!$G$13, 'Inputs and Results'!$G$13, IF(F1403 &lt;= ('Inputs and Results'!$G$14-'Inputs and Results'!$G$13)/('Inputs and Results'!$G$15-'Inputs and Results'!$G$13), 'Inputs and Results'!$G$13 + SQRT(F1403*('Inputs and Results'!$G$15-'Inputs and Results'!$G$13)*('Inputs and Results'!$G$14-'Inputs and Results'!$G$13)), 'Inputs and Results'!$G$15 - SQRT((1-F1403)*('Inputs and Results'!$G$15-'Inputs and Results'!$G$13)*('Inputs and Results'!$G$15-'Inputs and Results'!$G$14))))</f>
        <v>455.90973308721561</v>
      </c>
      <c r="D1403">
        <f t="shared" ca="1" si="89"/>
        <v>476.89299196747334</v>
      </c>
      <c r="E1403">
        <f t="shared" ca="1" si="92"/>
        <v>0.57577575715161078</v>
      </c>
      <c r="F1403">
        <f t="shared" ca="1" si="92"/>
        <v>0.34727238448231246</v>
      </c>
    </row>
    <row r="1404" spans="1:6" ht="15.75" customHeight="1" x14ac:dyDescent="0.2">
      <c r="A1404">
        <v>1403</v>
      </c>
      <c r="B1404" s="47">
        <f ca="1">IF('Inputs and Results'!$C$15='Inputs and Results'!$C$13, 'Inputs and Results'!$C$13, IF(E1404 &lt;= ('Inputs and Results'!$C$14-'Inputs and Results'!$C$13)/('Inputs and Results'!$C$15-'Inputs and Results'!$C$13), 'Inputs and Results'!$C$13 + SQRT(E1404*('Inputs and Results'!$C$15-'Inputs and Results'!$C$13)*('Inputs and Results'!$C$14-'Inputs and Results'!$C$13)), 'Inputs and Results'!$C$15 - SQRT((1-E1404)*('Inputs and Results'!$C$15-'Inputs and Results'!$C$13)*('Inputs and Results'!$C$15-'Inputs and Results'!$C$14))))</f>
        <v>2.7153835869950607</v>
      </c>
      <c r="C1404" s="47">
        <f ca="1">IF('Inputs and Results'!$G$15='Inputs and Results'!$G$13, 'Inputs and Results'!$G$13, IF(F1404 &lt;= ('Inputs and Results'!$G$14-'Inputs and Results'!$G$13)/('Inputs and Results'!$G$15-'Inputs and Results'!$G$13), 'Inputs and Results'!$G$13 + SQRT(F1404*('Inputs and Results'!$G$15-'Inputs and Results'!$G$13)*('Inputs and Results'!$G$14-'Inputs and Results'!$G$13)), 'Inputs and Results'!$G$15 - SQRT((1-F1404)*('Inputs and Results'!$G$15-'Inputs and Results'!$G$13)*('Inputs and Results'!$G$15-'Inputs and Results'!$G$14))))</f>
        <v>712.43179519445323</v>
      </c>
      <c r="D1404">
        <f t="shared" ca="1" si="89"/>
        <v>1934.5256035244449</v>
      </c>
      <c r="E1404">
        <f t="shared" ca="1" si="92"/>
        <v>0.99099927749424466</v>
      </c>
      <c r="F1404">
        <f t="shared" ca="1" si="92"/>
        <v>0.71974621087956892</v>
      </c>
    </row>
    <row r="1405" spans="1:6" ht="15.75" customHeight="1" x14ac:dyDescent="0.2">
      <c r="A1405">
        <v>1404</v>
      </c>
      <c r="B1405" s="47">
        <f ca="1">IF('Inputs and Results'!$C$15='Inputs and Results'!$C$13, 'Inputs and Results'!$C$13, IF(E1405 &lt;= ('Inputs and Results'!$C$14-'Inputs and Results'!$C$13)/('Inputs and Results'!$C$15-'Inputs and Results'!$C$13), 'Inputs and Results'!$C$13 + SQRT(E1405*('Inputs and Results'!$C$15-'Inputs and Results'!$C$13)*('Inputs and Results'!$C$14-'Inputs and Results'!$C$13)), 'Inputs and Results'!$C$15 - SQRT((1-E1405)*('Inputs and Results'!$C$15-'Inputs and Results'!$C$13)*('Inputs and Results'!$C$15-'Inputs and Results'!$C$14))))</f>
        <v>0.56644976978660777</v>
      </c>
      <c r="C1405" s="47">
        <f ca="1">IF('Inputs and Results'!$G$15='Inputs and Results'!$G$13, 'Inputs and Results'!$G$13, IF(F1405 &lt;= ('Inputs and Results'!$G$14-'Inputs and Results'!$G$13)/('Inputs and Results'!$G$15-'Inputs and Results'!$G$13), 'Inputs and Results'!$G$13 + SQRT(F1405*('Inputs and Results'!$G$15-'Inputs and Results'!$G$13)*('Inputs and Results'!$G$14-'Inputs and Results'!$G$13)), 'Inputs and Results'!$G$15 - SQRT((1-F1405)*('Inputs and Results'!$G$15-'Inputs and Results'!$G$13)*('Inputs and Results'!$G$15-'Inputs and Results'!$G$14))))</f>
        <v>370.81365491040981</v>
      </c>
      <c r="D1405">
        <f t="shared" ca="1" si="89"/>
        <v>210.04730945773227</v>
      </c>
      <c r="E1405">
        <f t="shared" ca="1" si="92"/>
        <v>0.3419814752253717</v>
      </c>
      <c r="F1405">
        <f t="shared" ca="1" si="92"/>
        <v>0.18944027124009233</v>
      </c>
    </row>
    <row r="1406" spans="1:6" ht="15.75" customHeight="1" x14ac:dyDescent="0.2">
      <c r="A1406">
        <v>1405</v>
      </c>
      <c r="B1406" s="47">
        <f ca="1">IF('Inputs and Results'!$C$15='Inputs and Results'!$C$13, 'Inputs and Results'!$C$13, IF(E1406 &lt;= ('Inputs and Results'!$C$14-'Inputs and Results'!$C$13)/('Inputs and Results'!$C$15-'Inputs and Results'!$C$13), 'Inputs and Results'!$C$13 + SQRT(E1406*('Inputs and Results'!$C$15-'Inputs and Results'!$C$13)*('Inputs and Results'!$C$14-'Inputs and Results'!$C$13)), 'Inputs and Results'!$C$15 - SQRT((1-E1406)*('Inputs and Results'!$C$15-'Inputs and Results'!$C$13)*('Inputs and Results'!$C$15-'Inputs and Results'!$C$14))))</f>
        <v>1.0814660108263929</v>
      </c>
      <c r="C1406" s="47">
        <f ca="1">IF('Inputs and Results'!$G$15='Inputs and Results'!$G$13, 'Inputs and Results'!$G$13, IF(F1406 &lt;= ('Inputs and Results'!$G$14-'Inputs and Results'!$G$13)/('Inputs and Results'!$G$15-'Inputs and Results'!$G$13), 'Inputs and Results'!$G$13 + SQRT(F1406*('Inputs and Results'!$G$15-'Inputs and Results'!$G$13)*('Inputs and Results'!$G$14-'Inputs and Results'!$G$13)), 'Inputs and Results'!$G$15 - SQRT((1-F1406)*('Inputs and Results'!$G$15-'Inputs and Results'!$G$13)*('Inputs and Results'!$G$15-'Inputs and Results'!$G$14))))</f>
        <v>345.25791948404128</v>
      </c>
      <c r="D1406">
        <f t="shared" ca="1" si="89"/>
        <v>373.3847048906261</v>
      </c>
      <c r="E1406">
        <f t="shared" ca="1" si="92"/>
        <v>0.59102525915395621</v>
      </c>
      <c r="F1406">
        <f t="shared" ca="1" si="92"/>
        <v>0.13870701344930325</v>
      </c>
    </row>
    <row r="1407" spans="1:6" ht="15.75" customHeight="1" x14ac:dyDescent="0.2">
      <c r="A1407">
        <v>1406</v>
      </c>
      <c r="B1407" s="47">
        <f ca="1">IF('Inputs and Results'!$C$15='Inputs and Results'!$C$13, 'Inputs and Results'!$C$13, IF(E1407 &lt;= ('Inputs and Results'!$C$14-'Inputs and Results'!$C$13)/('Inputs and Results'!$C$15-'Inputs and Results'!$C$13), 'Inputs and Results'!$C$13 + SQRT(E1407*('Inputs and Results'!$C$15-'Inputs and Results'!$C$13)*('Inputs and Results'!$C$14-'Inputs and Results'!$C$13)), 'Inputs and Results'!$C$15 - SQRT((1-E1407)*('Inputs and Results'!$C$15-'Inputs and Results'!$C$13)*('Inputs and Results'!$C$15-'Inputs and Results'!$C$14))))</f>
        <v>2.1801701338221426</v>
      </c>
      <c r="C1407" s="47">
        <f ca="1">IF('Inputs and Results'!$G$15='Inputs and Results'!$G$13, 'Inputs and Results'!$G$13, IF(F1407 &lt;= ('Inputs and Results'!$G$14-'Inputs and Results'!$G$13)/('Inputs and Results'!$G$15-'Inputs and Results'!$G$13), 'Inputs and Results'!$G$13 + SQRT(F1407*('Inputs and Results'!$G$15-'Inputs and Results'!$G$13)*('Inputs and Results'!$G$14-'Inputs and Results'!$G$13)), 'Inputs and Results'!$G$15 - SQRT((1-F1407)*('Inputs and Results'!$G$15-'Inputs and Results'!$G$13)*('Inputs and Results'!$G$15-'Inputs and Results'!$G$14))))</f>
        <v>1000.9366350302876</v>
      </c>
      <c r="D1407">
        <f t="shared" ca="1" si="89"/>
        <v>2182.2121575414671</v>
      </c>
      <c r="E1407">
        <f t="shared" ca="1" si="92"/>
        <v>0.92531988783586627</v>
      </c>
      <c r="F1407">
        <f t="shared" ca="1" si="92"/>
        <v>0.95328423965233355</v>
      </c>
    </row>
    <row r="1408" spans="1:6" ht="15.75" customHeight="1" x14ac:dyDescent="0.2">
      <c r="A1408">
        <v>1407</v>
      </c>
      <c r="B1408" s="47">
        <f ca="1">IF('Inputs and Results'!$C$15='Inputs and Results'!$C$13, 'Inputs and Results'!$C$13, IF(E1408 &lt;= ('Inputs and Results'!$C$14-'Inputs and Results'!$C$13)/('Inputs and Results'!$C$15-'Inputs and Results'!$C$13), 'Inputs and Results'!$C$13 + SQRT(E1408*('Inputs and Results'!$C$15-'Inputs and Results'!$C$13)*('Inputs and Results'!$C$14-'Inputs and Results'!$C$13)), 'Inputs and Results'!$C$15 - SQRT((1-E1408)*('Inputs and Results'!$C$15-'Inputs and Results'!$C$13)*('Inputs and Results'!$C$15-'Inputs and Results'!$C$14))))</f>
        <v>0.43735855544483693</v>
      </c>
      <c r="C1408" s="47">
        <f ca="1">IF('Inputs and Results'!$G$15='Inputs and Results'!$G$13, 'Inputs and Results'!$G$13, IF(F1408 &lt;= ('Inputs and Results'!$G$14-'Inputs and Results'!$G$13)/('Inputs and Results'!$G$15-'Inputs and Results'!$G$13), 'Inputs and Results'!$G$13 + SQRT(F1408*('Inputs and Results'!$G$15-'Inputs and Results'!$G$13)*('Inputs and Results'!$G$14-'Inputs and Results'!$G$13)), 'Inputs and Results'!$G$15 - SQRT((1-F1408)*('Inputs and Results'!$G$15-'Inputs and Results'!$G$13)*('Inputs and Results'!$G$15-'Inputs and Results'!$G$14))))</f>
        <v>796.02129379462781</v>
      </c>
      <c r="D1408">
        <f t="shared" ca="1" si="89"/>
        <v>348.14672315734856</v>
      </c>
      <c r="E1408">
        <f t="shared" ca="1" si="92"/>
        <v>0.27031875851646958</v>
      </c>
      <c r="F1408">
        <f t="shared" ca="1" si="92"/>
        <v>0.80760326951023775</v>
      </c>
    </row>
    <row r="1409" spans="1:6" ht="15.75" customHeight="1" x14ac:dyDescent="0.2">
      <c r="A1409">
        <v>1408</v>
      </c>
      <c r="B1409" s="47">
        <f ca="1">IF('Inputs and Results'!$C$15='Inputs and Results'!$C$13, 'Inputs and Results'!$C$13, IF(E1409 &lt;= ('Inputs and Results'!$C$14-'Inputs and Results'!$C$13)/('Inputs and Results'!$C$15-'Inputs and Results'!$C$13), 'Inputs and Results'!$C$13 + SQRT(E1409*('Inputs and Results'!$C$15-'Inputs and Results'!$C$13)*('Inputs and Results'!$C$14-'Inputs and Results'!$C$13)), 'Inputs and Results'!$C$15 - SQRT((1-E1409)*('Inputs and Results'!$C$15-'Inputs and Results'!$C$13)*('Inputs and Results'!$C$15-'Inputs and Results'!$C$14))))</f>
        <v>2.001119300381085</v>
      </c>
      <c r="C1409" s="47">
        <f ca="1">IF('Inputs and Results'!$G$15='Inputs and Results'!$G$13, 'Inputs and Results'!$G$13, IF(F1409 &lt;= ('Inputs and Results'!$G$14-'Inputs and Results'!$G$13)/('Inputs and Results'!$G$15-'Inputs and Results'!$G$13), 'Inputs and Results'!$G$13 + SQRT(F1409*('Inputs and Results'!$G$15-'Inputs and Results'!$G$13)*('Inputs and Results'!$G$14-'Inputs and Results'!$G$13)), 'Inputs and Results'!$G$15 - SQRT((1-F1409)*('Inputs and Results'!$G$15-'Inputs and Results'!$G$13)*('Inputs and Results'!$G$15-'Inputs and Results'!$G$14))))</f>
        <v>805.31687549685921</v>
      </c>
      <c r="D1409">
        <f t="shared" ca="1" si="89"/>
        <v>1611.5351424793562</v>
      </c>
      <c r="E1409">
        <f t="shared" ca="1" si="92"/>
        <v>0.88913748310320295</v>
      </c>
      <c r="F1409">
        <f t="shared" ca="1" si="92"/>
        <v>0.81635553012933626</v>
      </c>
    </row>
    <row r="1410" spans="1:6" ht="15.75" customHeight="1" x14ac:dyDescent="0.2">
      <c r="A1410">
        <v>1409</v>
      </c>
      <c r="B1410" s="47">
        <f ca="1">IF('Inputs and Results'!$C$15='Inputs and Results'!$C$13, 'Inputs and Results'!$C$13, IF(E1410 &lt;= ('Inputs and Results'!$C$14-'Inputs and Results'!$C$13)/('Inputs and Results'!$C$15-'Inputs and Results'!$C$13), 'Inputs and Results'!$C$13 + SQRT(E1410*('Inputs and Results'!$C$15-'Inputs and Results'!$C$13)*('Inputs and Results'!$C$14-'Inputs and Results'!$C$13)), 'Inputs and Results'!$C$15 - SQRT((1-E1410)*('Inputs and Results'!$C$15-'Inputs and Results'!$C$13)*('Inputs and Results'!$C$15-'Inputs and Results'!$C$14))))</f>
        <v>0.15854404266409849</v>
      </c>
      <c r="C1410" s="47">
        <f ca="1">IF('Inputs and Results'!$G$15='Inputs and Results'!$G$13, 'Inputs and Results'!$G$13, IF(F1410 &lt;= ('Inputs and Results'!$G$14-'Inputs and Results'!$G$13)/('Inputs and Results'!$G$15-'Inputs and Results'!$G$13), 'Inputs and Results'!$G$13 + SQRT(F1410*('Inputs and Results'!$G$15-'Inputs and Results'!$G$13)*('Inputs and Results'!$G$14-'Inputs and Results'!$G$13)), 'Inputs and Results'!$G$15 - SQRT((1-F1410)*('Inputs and Results'!$G$15-'Inputs and Results'!$G$13)*('Inputs and Results'!$G$15-'Inputs and Results'!$G$14))))</f>
        <v>295.15973032470208</v>
      </c>
      <c r="D1410">
        <f t="shared" ref="D1410:D1473" ca="1" si="93">B1410*C1410</f>
        <v>46.795816877323375</v>
      </c>
      <c r="E1410">
        <f t="shared" ca="1" si="92"/>
        <v>0.10290311583559064</v>
      </c>
      <c r="F1410">
        <f t="shared" ca="1" si="92"/>
        <v>3.4783848427432873E-2</v>
      </c>
    </row>
    <row r="1411" spans="1:6" ht="15.75" customHeight="1" x14ac:dyDescent="0.2">
      <c r="A1411">
        <v>1410</v>
      </c>
      <c r="B1411" s="47">
        <f ca="1">IF('Inputs and Results'!$C$15='Inputs and Results'!$C$13, 'Inputs and Results'!$C$13, IF(E1411 &lt;= ('Inputs and Results'!$C$14-'Inputs and Results'!$C$13)/('Inputs and Results'!$C$15-'Inputs and Results'!$C$13), 'Inputs and Results'!$C$13 + SQRT(E1411*('Inputs and Results'!$C$15-'Inputs and Results'!$C$13)*('Inputs and Results'!$C$14-'Inputs and Results'!$C$13)), 'Inputs and Results'!$C$15 - SQRT((1-E1411)*('Inputs and Results'!$C$15-'Inputs and Results'!$C$13)*('Inputs and Results'!$C$15-'Inputs and Results'!$C$14))))</f>
        <v>0.6017709072906392</v>
      </c>
      <c r="C1411" s="47">
        <f ca="1">IF('Inputs and Results'!$G$15='Inputs and Results'!$G$13, 'Inputs and Results'!$G$13, IF(F1411 &lt;= ('Inputs and Results'!$G$14-'Inputs and Results'!$G$13)/('Inputs and Results'!$G$15-'Inputs and Results'!$G$13), 'Inputs and Results'!$G$13 + SQRT(F1411*('Inputs and Results'!$G$15-'Inputs and Results'!$G$13)*('Inputs and Results'!$G$14-'Inputs and Results'!$G$13)), 'Inputs and Results'!$G$15 - SQRT((1-F1411)*('Inputs and Results'!$G$15-'Inputs and Results'!$G$13)*('Inputs and Results'!$G$15-'Inputs and Results'!$G$14))))</f>
        <v>621.79196775888204</v>
      </c>
      <c r="D1411">
        <f t="shared" ca="1" si="93"/>
        <v>374.17631658429434</v>
      </c>
      <c r="E1411">
        <f t="shared" ca="1" si="92"/>
        <v>0.36094413543138193</v>
      </c>
      <c r="F1411">
        <f t="shared" ca="1" si="92"/>
        <v>0.60586139016135077</v>
      </c>
    </row>
    <row r="1412" spans="1:6" ht="15.75" customHeight="1" x14ac:dyDescent="0.2">
      <c r="A1412">
        <v>1411</v>
      </c>
      <c r="B1412" s="47">
        <f ca="1">IF('Inputs and Results'!$C$15='Inputs and Results'!$C$13, 'Inputs and Results'!$C$13, IF(E1412 &lt;= ('Inputs and Results'!$C$14-'Inputs and Results'!$C$13)/('Inputs and Results'!$C$15-'Inputs and Results'!$C$13), 'Inputs and Results'!$C$13 + SQRT(E1412*('Inputs and Results'!$C$15-'Inputs and Results'!$C$13)*('Inputs and Results'!$C$14-'Inputs and Results'!$C$13)), 'Inputs and Results'!$C$15 - SQRT((1-E1412)*('Inputs and Results'!$C$15-'Inputs and Results'!$C$13)*('Inputs and Results'!$C$15-'Inputs and Results'!$C$14))))</f>
        <v>0.61070092070481019</v>
      </c>
      <c r="C1412" s="47">
        <f ca="1">IF('Inputs and Results'!$G$15='Inputs and Results'!$G$13, 'Inputs and Results'!$G$13, IF(F1412 &lt;= ('Inputs and Results'!$G$14-'Inputs and Results'!$G$13)/('Inputs and Results'!$G$15-'Inputs and Results'!$G$13), 'Inputs and Results'!$G$13 + SQRT(F1412*('Inputs and Results'!$G$15-'Inputs and Results'!$G$13)*('Inputs and Results'!$G$14-'Inputs and Results'!$G$13)), 'Inputs and Results'!$G$15 - SQRT((1-F1412)*('Inputs and Results'!$G$15-'Inputs and Results'!$G$13)*('Inputs and Results'!$G$15-'Inputs and Results'!$G$14))))</f>
        <v>858.89288310731115</v>
      </c>
      <c r="D1412">
        <f t="shared" ca="1" si="93"/>
        <v>524.52667450044385</v>
      </c>
      <c r="E1412">
        <f t="shared" ca="1" si="92"/>
        <v>0.36569443440879545</v>
      </c>
      <c r="F1412">
        <f t="shared" ca="1" si="92"/>
        <v>0.86282900119795847</v>
      </c>
    </row>
    <row r="1413" spans="1:6" ht="15.75" customHeight="1" x14ac:dyDescent="0.2">
      <c r="A1413">
        <v>1412</v>
      </c>
      <c r="B1413" s="47">
        <f ca="1">IF('Inputs and Results'!$C$15='Inputs and Results'!$C$13, 'Inputs and Results'!$C$13, IF(E1413 &lt;= ('Inputs and Results'!$C$14-'Inputs and Results'!$C$13)/('Inputs and Results'!$C$15-'Inputs and Results'!$C$13), 'Inputs and Results'!$C$13 + SQRT(E1413*('Inputs and Results'!$C$15-'Inputs and Results'!$C$13)*('Inputs and Results'!$C$14-'Inputs and Results'!$C$13)), 'Inputs and Results'!$C$15 - SQRT((1-E1413)*('Inputs and Results'!$C$15-'Inputs and Results'!$C$13)*('Inputs and Results'!$C$15-'Inputs and Results'!$C$14))))</f>
        <v>1.336933767929696</v>
      </c>
      <c r="C1413" s="47">
        <f ca="1">IF('Inputs and Results'!$G$15='Inputs and Results'!$G$13, 'Inputs and Results'!$G$13, IF(F1413 &lt;= ('Inputs and Results'!$G$14-'Inputs and Results'!$G$13)/('Inputs and Results'!$G$15-'Inputs and Results'!$G$13), 'Inputs and Results'!$G$13 + SQRT(F1413*('Inputs and Results'!$G$15-'Inputs and Results'!$G$13)*('Inputs and Results'!$G$14-'Inputs and Results'!$G$13)), 'Inputs and Results'!$G$15 - SQRT((1-F1413)*('Inputs and Results'!$G$15-'Inputs and Results'!$G$13)*('Inputs and Results'!$G$15-'Inputs and Results'!$G$14))))</f>
        <v>309.30473054461538</v>
      </c>
      <c r="D1413">
        <f t="shared" ca="1" si="93"/>
        <v>413.51993884549199</v>
      </c>
      <c r="E1413">
        <f t="shared" ca="1" si="92"/>
        <v>0.6926900786386091</v>
      </c>
      <c r="F1413">
        <f t="shared" ca="1" si="92"/>
        <v>6.4725634542305621E-2</v>
      </c>
    </row>
    <row r="1414" spans="1:6" ht="15.75" customHeight="1" x14ac:dyDescent="0.2">
      <c r="A1414">
        <v>1413</v>
      </c>
      <c r="B1414" s="47">
        <f ca="1">IF('Inputs and Results'!$C$15='Inputs and Results'!$C$13, 'Inputs and Results'!$C$13, IF(E1414 &lt;= ('Inputs and Results'!$C$14-'Inputs and Results'!$C$13)/('Inputs and Results'!$C$15-'Inputs and Results'!$C$13), 'Inputs and Results'!$C$13 + SQRT(E1414*('Inputs and Results'!$C$15-'Inputs and Results'!$C$13)*('Inputs and Results'!$C$14-'Inputs and Results'!$C$13)), 'Inputs and Results'!$C$15 - SQRT((1-E1414)*('Inputs and Results'!$C$15-'Inputs and Results'!$C$13)*('Inputs and Results'!$C$15-'Inputs and Results'!$C$14))))</f>
        <v>0.78422995076358282</v>
      </c>
      <c r="C1414" s="47">
        <f ca="1">IF('Inputs and Results'!$G$15='Inputs and Results'!$G$13, 'Inputs and Results'!$G$13, IF(F1414 &lt;= ('Inputs and Results'!$G$14-'Inputs and Results'!$G$13)/('Inputs and Results'!$G$15-'Inputs and Results'!$G$13), 'Inputs and Results'!$G$13 + SQRT(F1414*('Inputs and Results'!$G$15-'Inputs and Results'!$G$13)*('Inputs and Results'!$G$14-'Inputs and Results'!$G$13)), 'Inputs and Results'!$G$15 - SQRT((1-F1414)*('Inputs and Results'!$G$15-'Inputs and Results'!$G$13)*('Inputs and Results'!$G$15-'Inputs and Results'!$G$14))))</f>
        <v>712.98787397231627</v>
      </c>
      <c r="D1414">
        <f t="shared" ca="1" si="93"/>
        <v>559.14644530034116</v>
      </c>
      <c r="E1414">
        <f t="shared" ca="1" si="92"/>
        <v>0.45448478765631606</v>
      </c>
      <c r="F1414">
        <f t="shared" ca="1" si="92"/>
        <v>0.72038511354909207</v>
      </c>
    </row>
    <row r="1415" spans="1:6" ht="15.75" customHeight="1" x14ac:dyDescent="0.2">
      <c r="A1415">
        <v>1414</v>
      </c>
      <c r="B1415" s="47">
        <f ca="1">IF('Inputs and Results'!$C$15='Inputs and Results'!$C$13, 'Inputs and Results'!$C$13, IF(E1415 &lt;= ('Inputs and Results'!$C$14-'Inputs and Results'!$C$13)/('Inputs and Results'!$C$15-'Inputs and Results'!$C$13), 'Inputs and Results'!$C$13 + SQRT(E1415*('Inputs and Results'!$C$15-'Inputs and Results'!$C$13)*('Inputs and Results'!$C$14-'Inputs and Results'!$C$13)), 'Inputs and Results'!$C$15 - SQRT((1-E1415)*('Inputs and Results'!$C$15-'Inputs and Results'!$C$13)*('Inputs and Results'!$C$15-'Inputs and Results'!$C$14))))</f>
        <v>0.20029366919914882</v>
      </c>
      <c r="C1415" s="47">
        <f ca="1">IF('Inputs and Results'!$G$15='Inputs and Results'!$G$13, 'Inputs and Results'!$G$13, IF(F1415 &lt;= ('Inputs and Results'!$G$14-'Inputs and Results'!$G$13)/('Inputs and Results'!$G$15-'Inputs and Results'!$G$13), 'Inputs and Results'!$G$13 + SQRT(F1415*('Inputs and Results'!$G$15-'Inputs and Results'!$G$13)*('Inputs and Results'!$G$14-'Inputs and Results'!$G$13)), 'Inputs and Results'!$G$15 - SQRT((1-F1415)*('Inputs and Results'!$G$15-'Inputs and Results'!$G$13)*('Inputs and Results'!$G$15-'Inputs and Results'!$G$14))))</f>
        <v>798.45033944109446</v>
      </c>
      <c r="D1415">
        <f t="shared" ca="1" si="93"/>
        <v>159.92454815996265</v>
      </c>
      <c r="E1415">
        <f t="shared" ca="1" si="92"/>
        <v>0.12907160680818186</v>
      </c>
      <c r="F1415">
        <f t="shared" ca="1" si="92"/>
        <v>0.80991000211617659</v>
      </c>
    </row>
    <row r="1416" spans="1:6" ht="15.75" customHeight="1" x14ac:dyDescent="0.2">
      <c r="A1416">
        <v>1415</v>
      </c>
      <c r="B1416" s="47">
        <f ca="1">IF('Inputs and Results'!$C$15='Inputs and Results'!$C$13, 'Inputs and Results'!$C$13, IF(E1416 &lt;= ('Inputs and Results'!$C$14-'Inputs and Results'!$C$13)/('Inputs and Results'!$C$15-'Inputs and Results'!$C$13), 'Inputs and Results'!$C$13 + SQRT(E1416*('Inputs and Results'!$C$15-'Inputs and Results'!$C$13)*('Inputs and Results'!$C$14-'Inputs and Results'!$C$13)), 'Inputs and Results'!$C$15 - SQRT((1-E1416)*('Inputs and Results'!$C$15-'Inputs and Results'!$C$13)*('Inputs and Results'!$C$15-'Inputs and Results'!$C$14))))</f>
        <v>1.2029879152950433</v>
      </c>
      <c r="C1416" s="47">
        <f ca="1">IF('Inputs and Results'!$G$15='Inputs and Results'!$G$13, 'Inputs and Results'!$G$13, IF(F1416 &lt;= ('Inputs and Results'!$G$14-'Inputs and Results'!$G$13)/('Inputs and Results'!$G$15-'Inputs and Results'!$G$13), 'Inputs and Results'!$G$13 + SQRT(F1416*('Inputs and Results'!$G$15-'Inputs and Results'!$G$13)*('Inputs and Results'!$G$14-'Inputs and Results'!$G$13)), 'Inputs and Results'!$G$15 - SQRT((1-F1416)*('Inputs and Results'!$G$15-'Inputs and Results'!$G$13)*('Inputs and Results'!$G$15-'Inputs and Results'!$G$14))))</f>
        <v>308.60995376871176</v>
      </c>
      <c r="D1416">
        <f t="shared" ca="1" si="93"/>
        <v>371.25404492352226</v>
      </c>
      <c r="E1416">
        <f t="shared" ca="1" si="92"/>
        <v>0.64119417415826063</v>
      </c>
      <c r="F1416">
        <f t="shared" ca="1" si="92"/>
        <v>6.3265965073348029E-2</v>
      </c>
    </row>
    <row r="1417" spans="1:6" ht="15.75" customHeight="1" x14ac:dyDescent="0.2">
      <c r="A1417">
        <v>1416</v>
      </c>
      <c r="B1417" s="47">
        <f ca="1">IF('Inputs and Results'!$C$15='Inputs and Results'!$C$13, 'Inputs and Results'!$C$13, IF(E1417 &lt;= ('Inputs and Results'!$C$14-'Inputs and Results'!$C$13)/('Inputs and Results'!$C$15-'Inputs and Results'!$C$13), 'Inputs and Results'!$C$13 + SQRT(E1417*('Inputs and Results'!$C$15-'Inputs and Results'!$C$13)*('Inputs and Results'!$C$14-'Inputs and Results'!$C$13)), 'Inputs and Results'!$C$15 - SQRT((1-E1417)*('Inputs and Results'!$C$15-'Inputs and Results'!$C$13)*('Inputs and Results'!$C$15-'Inputs and Results'!$C$14))))</f>
        <v>0.89056256701459002</v>
      </c>
      <c r="C1417" s="47">
        <f ca="1">IF('Inputs and Results'!$G$15='Inputs and Results'!$G$13, 'Inputs and Results'!$G$13, IF(F1417 &lt;= ('Inputs and Results'!$G$14-'Inputs and Results'!$G$13)/('Inputs and Results'!$G$15-'Inputs and Results'!$G$13), 'Inputs and Results'!$G$13 + SQRT(F1417*('Inputs and Results'!$G$15-'Inputs and Results'!$G$13)*('Inputs and Results'!$G$14-'Inputs and Results'!$G$13)), 'Inputs and Results'!$G$15 - SQRT((1-F1417)*('Inputs and Results'!$G$15-'Inputs and Results'!$G$13)*('Inputs and Results'!$G$15-'Inputs and Results'!$G$14))))</f>
        <v>509.63176863780438</v>
      </c>
      <c r="D1417">
        <f t="shared" ca="1" si="93"/>
        <v>453.85897611026871</v>
      </c>
      <c r="E1417">
        <f t="shared" ca="1" si="92"/>
        <v>0.50558596847999149</v>
      </c>
      <c r="F1417">
        <f t="shared" ca="1" si="92"/>
        <v>0.43812160120276422</v>
      </c>
    </row>
    <row r="1418" spans="1:6" ht="15.75" customHeight="1" x14ac:dyDescent="0.2">
      <c r="A1418">
        <v>1417</v>
      </c>
      <c r="B1418" s="47">
        <f ca="1">IF('Inputs and Results'!$C$15='Inputs and Results'!$C$13, 'Inputs and Results'!$C$13, IF(E1418 &lt;= ('Inputs and Results'!$C$14-'Inputs and Results'!$C$13)/('Inputs and Results'!$C$15-'Inputs and Results'!$C$13), 'Inputs and Results'!$C$13 + SQRT(E1418*('Inputs and Results'!$C$15-'Inputs and Results'!$C$13)*('Inputs and Results'!$C$14-'Inputs and Results'!$C$13)), 'Inputs and Results'!$C$15 - SQRT((1-E1418)*('Inputs and Results'!$C$15-'Inputs and Results'!$C$13)*('Inputs and Results'!$C$15-'Inputs and Results'!$C$14))))</f>
        <v>5.2836873242688487E-2</v>
      </c>
      <c r="C1418" s="47">
        <f ca="1">IF('Inputs and Results'!$G$15='Inputs and Results'!$G$13, 'Inputs and Results'!$G$13, IF(F1418 &lt;= ('Inputs and Results'!$G$14-'Inputs and Results'!$G$13)/('Inputs and Results'!$G$15-'Inputs and Results'!$G$13), 'Inputs and Results'!$G$13 + SQRT(F1418*('Inputs and Results'!$G$15-'Inputs and Results'!$G$13)*('Inputs and Results'!$G$14-'Inputs and Results'!$G$13)), 'Inputs and Results'!$G$15 - SQRT((1-F1418)*('Inputs and Results'!$G$15-'Inputs and Results'!$G$13)*('Inputs and Results'!$G$15-'Inputs and Results'!$G$14))))</f>
        <v>615.15734235257298</v>
      </c>
      <c r="D1418">
        <f t="shared" ca="1" si="93"/>
        <v>32.502990522192022</v>
      </c>
      <c r="E1418">
        <f t="shared" ca="1" si="92"/>
        <v>3.4914389364674281E-2</v>
      </c>
      <c r="F1418">
        <f t="shared" ca="1" si="92"/>
        <v>0.59676444052562239</v>
      </c>
    </row>
    <row r="1419" spans="1:6" ht="15.75" customHeight="1" x14ac:dyDescent="0.2">
      <c r="A1419">
        <v>1418</v>
      </c>
      <c r="B1419" s="47">
        <f ca="1">IF('Inputs and Results'!$C$15='Inputs and Results'!$C$13, 'Inputs and Results'!$C$13, IF(E1419 &lt;= ('Inputs and Results'!$C$14-'Inputs and Results'!$C$13)/('Inputs and Results'!$C$15-'Inputs and Results'!$C$13), 'Inputs and Results'!$C$13 + SQRT(E1419*('Inputs and Results'!$C$15-'Inputs and Results'!$C$13)*('Inputs and Results'!$C$14-'Inputs and Results'!$C$13)), 'Inputs and Results'!$C$15 - SQRT((1-E1419)*('Inputs and Results'!$C$15-'Inputs and Results'!$C$13)*('Inputs and Results'!$C$15-'Inputs and Results'!$C$14))))</f>
        <v>0.77531027824553567</v>
      </c>
      <c r="C1419" s="47">
        <f ca="1">IF('Inputs and Results'!$G$15='Inputs and Results'!$G$13, 'Inputs and Results'!$G$13, IF(F1419 &lt;= ('Inputs and Results'!$G$14-'Inputs and Results'!$G$13)/('Inputs and Results'!$G$15-'Inputs and Results'!$G$13), 'Inputs and Results'!$G$13 + SQRT(F1419*('Inputs and Results'!$G$15-'Inputs and Results'!$G$13)*('Inputs and Results'!$G$14-'Inputs and Results'!$G$13)), 'Inputs and Results'!$G$15 - SQRT((1-F1419)*('Inputs and Results'!$G$15-'Inputs and Results'!$G$13)*('Inputs and Results'!$G$15-'Inputs and Results'!$G$14))))</f>
        <v>1118.4920536787135</v>
      </c>
      <c r="D1419">
        <f t="shared" ca="1" si="93"/>
        <v>867.17838535306396</v>
      </c>
      <c r="E1419">
        <f t="shared" ca="1" si="92"/>
        <v>0.4500839602133383</v>
      </c>
      <c r="F1419">
        <f t="shared" ca="1" si="92"/>
        <v>0.99216785640694838</v>
      </c>
    </row>
    <row r="1420" spans="1:6" ht="15.75" customHeight="1" x14ac:dyDescent="0.2">
      <c r="A1420">
        <v>1419</v>
      </c>
      <c r="B1420" s="47">
        <f ca="1">IF('Inputs and Results'!$C$15='Inputs and Results'!$C$13, 'Inputs and Results'!$C$13, IF(E1420 &lt;= ('Inputs and Results'!$C$14-'Inputs and Results'!$C$13)/('Inputs and Results'!$C$15-'Inputs and Results'!$C$13), 'Inputs and Results'!$C$13 + SQRT(E1420*('Inputs and Results'!$C$15-'Inputs and Results'!$C$13)*('Inputs and Results'!$C$14-'Inputs and Results'!$C$13)), 'Inputs and Results'!$C$15 - SQRT((1-E1420)*('Inputs and Results'!$C$15-'Inputs and Results'!$C$13)*('Inputs and Results'!$C$15-'Inputs and Results'!$C$14))))</f>
        <v>0.81403987359470253</v>
      </c>
      <c r="C1420" s="47">
        <f ca="1">IF('Inputs and Results'!$G$15='Inputs and Results'!$G$13, 'Inputs and Results'!$G$13, IF(F1420 &lt;= ('Inputs and Results'!$G$14-'Inputs and Results'!$G$13)/('Inputs and Results'!$G$15-'Inputs and Results'!$G$13), 'Inputs and Results'!$G$13 + SQRT(F1420*('Inputs and Results'!$G$15-'Inputs and Results'!$G$13)*('Inputs and Results'!$G$14-'Inputs and Results'!$G$13)), 'Inputs and Results'!$G$15 - SQRT((1-F1420)*('Inputs and Results'!$G$15-'Inputs and Results'!$G$13)*('Inputs and Results'!$G$15-'Inputs and Results'!$G$14))))</f>
        <v>534.49380305087413</v>
      </c>
      <c r="D1420">
        <f t="shared" ca="1" si="93"/>
        <v>435.0992678726854</v>
      </c>
      <c r="E1420">
        <f t="shared" ca="1" si="92"/>
        <v>0.46906425841845967</v>
      </c>
      <c r="F1420">
        <f t="shared" ca="1" si="92"/>
        <v>0.47786242568127602</v>
      </c>
    </row>
    <row r="1421" spans="1:6" ht="15.75" customHeight="1" x14ac:dyDescent="0.2">
      <c r="A1421">
        <v>1420</v>
      </c>
      <c r="B1421" s="47">
        <f ca="1">IF('Inputs and Results'!$C$15='Inputs and Results'!$C$13, 'Inputs and Results'!$C$13, IF(E1421 &lt;= ('Inputs and Results'!$C$14-'Inputs and Results'!$C$13)/('Inputs and Results'!$C$15-'Inputs and Results'!$C$13), 'Inputs and Results'!$C$13 + SQRT(E1421*('Inputs and Results'!$C$15-'Inputs and Results'!$C$13)*('Inputs and Results'!$C$14-'Inputs and Results'!$C$13)), 'Inputs and Results'!$C$15 - SQRT((1-E1421)*('Inputs and Results'!$C$15-'Inputs and Results'!$C$13)*('Inputs and Results'!$C$15-'Inputs and Results'!$C$14))))</f>
        <v>0.74141894126996322</v>
      </c>
      <c r="C1421" s="47">
        <f ca="1">IF('Inputs and Results'!$G$15='Inputs and Results'!$G$13, 'Inputs and Results'!$G$13, IF(F1421 &lt;= ('Inputs and Results'!$G$14-'Inputs and Results'!$G$13)/('Inputs and Results'!$G$15-'Inputs and Results'!$G$13), 'Inputs and Results'!$G$13 + SQRT(F1421*('Inputs and Results'!$G$15-'Inputs and Results'!$G$13)*('Inputs and Results'!$G$14-'Inputs and Results'!$G$13)), 'Inputs and Results'!$G$15 - SQRT((1-F1421)*('Inputs and Results'!$G$15-'Inputs and Results'!$G$13)*('Inputs and Results'!$G$15-'Inputs and Results'!$G$14))))</f>
        <v>476.26485959729735</v>
      </c>
      <c r="D1421">
        <f t="shared" ca="1" si="93"/>
        <v>353.11178796671589</v>
      </c>
      <c r="E1421">
        <f t="shared" ca="1" si="92"/>
        <v>0.4332012890162118</v>
      </c>
      <c r="F1421">
        <f t="shared" ca="1" si="92"/>
        <v>0.38249559564590752</v>
      </c>
    </row>
    <row r="1422" spans="1:6" ht="15.75" customHeight="1" x14ac:dyDescent="0.2">
      <c r="A1422">
        <v>1421</v>
      </c>
      <c r="B1422" s="47">
        <f ca="1">IF('Inputs and Results'!$C$15='Inputs and Results'!$C$13, 'Inputs and Results'!$C$13, IF(E1422 &lt;= ('Inputs and Results'!$C$14-'Inputs and Results'!$C$13)/('Inputs and Results'!$C$15-'Inputs and Results'!$C$13), 'Inputs and Results'!$C$13 + SQRT(E1422*('Inputs and Results'!$C$15-'Inputs and Results'!$C$13)*('Inputs and Results'!$C$14-'Inputs and Results'!$C$13)), 'Inputs and Results'!$C$15 - SQRT((1-E1422)*('Inputs and Results'!$C$15-'Inputs and Results'!$C$13)*('Inputs and Results'!$C$15-'Inputs and Results'!$C$14))))</f>
        <v>1.6190310066992104</v>
      </c>
      <c r="C1422" s="47">
        <f ca="1">IF('Inputs and Results'!$G$15='Inputs and Results'!$G$13, 'Inputs and Results'!$G$13, IF(F1422 &lt;= ('Inputs and Results'!$G$14-'Inputs and Results'!$G$13)/('Inputs and Results'!$G$15-'Inputs and Results'!$G$13), 'Inputs and Results'!$G$13 + SQRT(F1422*('Inputs and Results'!$G$15-'Inputs and Results'!$G$13)*('Inputs and Results'!$G$14-'Inputs and Results'!$G$13)), 'Inputs and Results'!$G$15 - SQRT((1-F1422)*('Inputs and Results'!$G$15-'Inputs and Results'!$G$13)*('Inputs and Results'!$G$15-'Inputs and Results'!$G$14))))</f>
        <v>512.63798167603386</v>
      </c>
      <c r="D1422">
        <f t="shared" ca="1" si="93"/>
        <v>829.97678754520052</v>
      </c>
      <c r="E1422">
        <f t="shared" ref="E1422:F1441" ca="1" si="94">RAND()</f>
        <v>0.78810273772686712</v>
      </c>
      <c r="F1422">
        <f t="shared" ca="1" si="94"/>
        <v>0.4430043534391801</v>
      </c>
    </row>
    <row r="1423" spans="1:6" ht="15.75" customHeight="1" x14ac:dyDescent="0.2">
      <c r="A1423">
        <v>1422</v>
      </c>
      <c r="B1423" s="47">
        <f ca="1">IF('Inputs and Results'!$C$15='Inputs and Results'!$C$13, 'Inputs and Results'!$C$13, IF(E1423 &lt;= ('Inputs and Results'!$C$14-'Inputs and Results'!$C$13)/('Inputs and Results'!$C$15-'Inputs and Results'!$C$13), 'Inputs and Results'!$C$13 + SQRT(E1423*('Inputs and Results'!$C$15-'Inputs and Results'!$C$13)*('Inputs and Results'!$C$14-'Inputs and Results'!$C$13)), 'Inputs and Results'!$C$15 - SQRT((1-E1423)*('Inputs and Results'!$C$15-'Inputs and Results'!$C$13)*('Inputs and Results'!$C$15-'Inputs and Results'!$C$14))))</f>
        <v>1.012747234067104</v>
      </c>
      <c r="C1423" s="47">
        <f ca="1">IF('Inputs and Results'!$G$15='Inputs and Results'!$G$13, 'Inputs and Results'!$G$13, IF(F1423 &lt;= ('Inputs and Results'!$G$14-'Inputs and Results'!$G$13)/('Inputs and Results'!$G$15-'Inputs and Results'!$G$13), 'Inputs and Results'!$G$13 + SQRT(F1423*('Inputs and Results'!$G$15-'Inputs and Results'!$G$13)*('Inputs and Results'!$G$14-'Inputs and Results'!$G$13)), 'Inputs and Results'!$G$15 - SQRT((1-F1423)*('Inputs and Results'!$G$15-'Inputs and Results'!$G$13)*('Inputs and Results'!$G$15-'Inputs and Results'!$G$14))))</f>
        <v>771.37175621844744</v>
      </c>
      <c r="D1423">
        <f t="shared" ca="1" si="93"/>
        <v>781.20461254771703</v>
      </c>
      <c r="E1423">
        <f t="shared" ca="1" si="94"/>
        <v>0.56120293825467271</v>
      </c>
      <c r="F1423">
        <f t="shared" ca="1" si="94"/>
        <v>0.78340805105240363</v>
      </c>
    </row>
    <row r="1424" spans="1:6" ht="15.75" customHeight="1" x14ac:dyDescent="0.2">
      <c r="A1424">
        <v>1423</v>
      </c>
      <c r="B1424" s="47">
        <f ca="1">IF('Inputs and Results'!$C$15='Inputs and Results'!$C$13, 'Inputs and Results'!$C$13, IF(E1424 &lt;= ('Inputs and Results'!$C$14-'Inputs and Results'!$C$13)/('Inputs and Results'!$C$15-'Inputs and Results'!$C$13), 'Inputs and Results'!$C$13 + SQRT(E1424*('Inputs and Results'!$C$15-'Inputs and Results'!$C$13)*('Inputs and Results'!$C$14-'Inputs and Results'!$C$13)), 'Inputs and Results'!$C$15 - SQRT((1-E1424)*('Inputs and Results'!$C$15-'Inputs and Results'!$C$13)*('Inputs and Results'!$C$15-'Inputs and Results'!$C$14))))</f>
        <v>0.46598993271622646</v>
      </c>
      <c r="C1424" s="47">
        <f ca="1">IF('Inputs and Results'!$G$15='Inputs and Results'!$G$13, 'Inputs and Results'!$G$13, IF(F1424 &lt;= ('Inputs and Results'!$G$14-'Inputs and Results'!$G$13)/('Inputs and Results'!$G$15-'Inputs and Results'!$G$13), 'Inputs and Results'!$G$13 + SQRT(F1424*('Inputs and Results'!$G$15-'Inputs and Results'!$G$13)*('Inputs and Results'!$G$14-'Inputs and Results'!$G$13)), 'Inputs and Results'!$G$15 - SQRT((1-F1424)*('Inputs and Results'!$G$15-'Inputs and Results'!$G$13)*('Inputs and Results'!$G$15-'Inputs and Results'!$G$14))))</f>
        <v>1114.4347998632493</v>
      </c>
      <c r="D1424">
        <f t="shared" ca="1" si="93"/>
        <v>519.31539740489688</v>
      </c>
      <c r="E1424">
        <f t="shared" ca="1" si="94"/>
        <v>0.28653255321160953</v>
      </c>
      <c r="F1424">
        <f t="shared" ca="1" si="94"/>
        <v>0.9913687224804717</v>
      </c>
    </row>
    <row r="1425" spans="1:6" ht="15.75" customHeight="1" x14ac:dyDescent="0.2">
      <c r="A1425">
        <v>1424</v>
      </c>
      <c r="B1425" s="47">
        <f ca="1">IF('Inputs and Results'!$C$15='Inputs and Results'!$C$13, 'Inputs and Results'!$C$13, IF(E1425 &lt;= ('Inputs and Results'!$C$14-'Inputs and Results'!$C$13)/('Inputs and Results'!$C$15-'Inputs and Results'!$C$13), 'Inputs and Results'!$C$13 + SQRT(E1425*('Inputs and Results'!$C$15-'Inputs and Results'!$C$13)*('Inputs and Results'!$C$14-'Inputs and Results'!$C$13)), 'Inputs and Results'!$C$15 - SQRT((1-E1425)*('Inputs and Results'!$C$15-'Inputs and Results'!$C$13)*('Inputs and Results'!$C$15-'Inputs and Results'!$C$14))))</f>
        <v>1.3078296891905177</v>
      </c>
      <c r="C1425" s="47">
        <f ca="1">IF('Inputs and Results'!$G$15='Inputs and Results'!$G$13, 'Inputs and Results'!$G$13, IF(F1425 &lt;= ('Inputs and Results'!$G$14-'Inputs and Results'!$G$13)/('Inputs and Results'!$G$15-'Inputs and Results'!$G$13), 'Inputs and Results'!$G$13 + SQRT(F1425*('Inputs and Results'!$G$15-'Inputs and Results'!$G$13)*('Inputs and Results'!$G$14-'Inputs and Results'!$G$13)), 'Inputs and Results'!$G$15 - SQRT((1-F1425)*('Inputs and Results'!$G$15-'Inputs and Results'!$G$13)*('Inputs and Results'!$G$15-'Inputs and Results'!$G$14))))</f>
        <v>417.50403819528344</v>
      </c>
      <c r="D1425">
        <f t="shared" ca="1" si="93"/>
        <v>546.0241765087236</v>
      </c>
      <c r="E1425">
        <f t="shared" ca="1" si="94"/>
        <v>0.68183995991277113</v>
      </c>
      <c r="F1425">
        <f t="shared" ca="1" si="94"/>
        <v>0.27815334292885119</v>
      </c>
    </row>
    <row r="1426" spans="1:6" ht="15.75" customHeight="1" x14ac:dyDescent="0.2">
      <c r="A1426">
        <v>1425</v>
      </c>
      <c r="B1426" s="47">
        <f ca="1">IF('Inputs and Results'!$C$15='Inputs and Results'!$C$13, 'Inputs and Results'!$C$13, IF(E1426 &lt;= ('Inputs and Results'!$C$14-'Inputs and Results'!$C$13)/('Inputs and Results'!$C$15-'Inputs and Results'!$C$13), 'Inputs and Results'!$C$13 + SQRT(E1426*('Inputs and Results'!$C$15-'Inputs and Results'!$C$13)*('Inputs and Results'!$C$14-'Inputs and Results'!$C$13)), 'Inputs and Results'!$C$15 - SQRT((1-E1426)*('Inputs and Results'!$C$15-'Inputs and Results'!$C$13)*('Inputs and Results'!$C$15-'Inputs and Results'!$C$14))))</f>
        <v>2.7563292231361354</v>
      </c>
      <c r="C1426" s="47">
        <f ca="1">IF('Inputs and Results'!$G$15='Inputs and Results'!$G$13, 'Inputs and Results'!$G$13, IF(F1426 &lt;= ('Inputs and Results'!$G$14-'Inputs and Results'!$G$13)/('Inputs and Results'!$G$15-'Inputs and Results'!$G$13), 'Inputs and Results'!$G$13 + SQRT(F1426*('Inputs and Results'!$G$15-'Inputs and Results'!$G$13)*('Inputs and Results'!$G$14-'Inputs and Results'!$G$13)), 'Inputs and Results'!$G$15 - SQRT((1-F1426)*('Inputs and Results'!$G$15-'Inputs and Results'!$G$13)*('Inputs and Results'!$G$15-'Inputs and Results'!$G$14))))</f>
        <v>510.64462072371759</v>
      </c>
      <c r="D1426">
        <f t="shared" ca="1" si="93"/>
        <v>1407.5046907380511</v>
      </c>
      <c r="E1426">
        <f t="shared" ca="1" si="94"/>
        <v>0.99340272805584007</v>
      </c>
      <c r="F1426">
        <f t="shared" ca="1" si="94"/>
        <v>0.43976907631540185</v>
      </c>
    </row>
    <row r="1427" spans="1:6" ht="15.75" customHeight="1" x14ac:dyDescent="0.2">
      <c r="A1427">
        <v>1426</v>
      </c>
      <c r="B1427" s="47">
        <f ca="1">IF('Inputs and Results'!$C$15='Inputs and Results'!$C$13, 'Inputs and Results'!$C$13, IF(E1427 &lt;= ('Inputs and Results'!$C$14-'Inputs and Results'!$C$13)/('Inputs and Results'!$C$15-'Inputs and Results'!$C$13), 'Inputs and Results'!$C$13 + SQRT(E1427*('Inputs and Results'!$C$15-'Inputs and Results'!$C$13)*('Inputs and Results'!$C$14-'Inputs and Results'!$C$13)), 'Inputs and Results'!$C$15 - SQRT((1-E1427)*('Inputs and Results'!$C$15-'Inputs and Results'!$C$13)*('Inputs and Results'!$C$15-'Inputs and Results'!$C$14))))</f>
        <v>9.5294997942143134E-2</v>
      </c>
      <c r="C1427" s="47">
        <f ca="1">IF('Inputs and Results'!$G$15='Inputs and Results'!$G$13, 'Inputs and Results'!$G$13, IF(F1427 &lt;= ('Inputs and Results'!$G$14-'Inputs and Results'!$G$13)/('Inputs and Results'!$G$15-'Inputs and Results'!$G$13), 'Inputs and Results'!$G$13 + SQRT(F1427*('Inputs and Results'!$G$15-'Inputs and Results'!$G$13)*('Inputs and Results'!$G$14-'Inputs and Results'!$G$13)), 'Inputs and Results'!$G$15 - SQRT((1-F1427)*('Inputs and Results'!$G$15-'Inputs and Results'!$G$13)*('Inputs and Results'!$G$15-'Inputs and Results'!$G$14))))</f>
        <v>310.25614715783911</v>
      </c>
      <c r="D1427">
        <f t="shared" ca="1" si="93"/>
        <v>29.565858904943536</v>
      </c>
      <c r="E1427">
        <f t="shared" ca="1" si="94"/>
        <v>6.2520983446674006E-2</v>
      </c>
      <c r="F1427">
        <f t="shared" ca="1" si="94"/>
        <v>6.6722636997724738E-2</v>
      </c>
    </row>
    <row r="1428" spans="1:6" ht="15.75" customHeight="1" x14ac:dyDescent="0.2">
      <c r="A1428">
        <v>1427</v>
      </c>
      <c r="B1428" s="47">
        <f ca="1">IF('Inputs and Results'!$C$15='Inputs and Results'!$C$13, 'Inputs and Results'!$C$13, IF(E1428 &lt;= ('Inputs and Results'!$C$14-'Inputs and Results'!$C$13)/('Inputs and Results'!$C$15-'Inputs and Results'!$C$13), 'Inputs and Results'!$C$13 + SQRT(E1428*('Inputs and Results'!$C$15-'Inputs and Results'!$C$13)*('Inputs and Results'!$C$14-'Inputs and Results'!$C$13)), 'Inputs and Results'!$C$15 - SQRT((1-E1428)*('Inputs and Results'!$C$15-'Inputs and Results'!$C$13)*('Inputs and Results'!$C$15-'Inputs and Results'!$C$14))))</f>
        <v>1.7025149779112339</v>
      </c>
      <c r="C1428" s="47">
        <f ca="1">IF('Inputs and Results'!$G$15='Inputs and Results'!$G$13, 'Inputs and Results'!$G$13, IF(F1428 &lt;= ('Inputs and Results'!$G$14-'Inputs and Results'!$G$13)/('Inputs and Results'!$G$15-'Inputs and Results'!$G$13), 'Inputs and Results'!$G$13 + SQRT(F1428*('Inputs and Results'!$G$15-'Inputs and Results'!$G$13)*('Inputs and Results'!$G$14-'Inputs and Results'!$G$13)), 'Inputs and Results'!$G$15 - SQRT((1-F1428)*('Inputs and Results'!$G$15-'Inputs and Results'!$G$13)*('Inputs and Results'!$G$15-'Inputs and Results'!$G$14))))</f>
        <v>922.0122673734852</v>
      </c>
      <c r="D1428">
        <f t="shared" ca="1" si="93"/>
        <v>1569.7396950212558</v>
      </c>
      <c r="E1428">
        <f t="shared" ca="1" si="94"/>
        <v>0.81294806860614599</v>
      </c>
      <c r="F1428">
        <f t="shared" ca="1" si="94"/>
        <v>0.90889714186082649</v>
      </c>
    </row>
    <row r="1429" spans="1:6" ht="15.75" customHeight="1" x14ac:dyDescent="0.2">
      <c r="A1429">
        <v>1428</v>
      </c>
      <c r="B1429" s="47">
        <f ca="1">IF('Inputs and Results'!$C$15='Inputs and Results'!$C$13, 'Inputs and Results'!$C$13, IF(E1429 &lt;= ('Inputs and Results'!$C$14-'Inputs and Results'!$C$13)/('Inputs and Results'!$C$15-'Inputs and Results'!$C$13), 'Inputs and Results'!$C$13 + SQRT(E1429*('Inputs and Results'!$C$15-'Inputs and Results'!$C$13)*('Inputs and Results'!$C$14-'Inputs and Results'!$C$13)), 'Inputs and Results'!$C$15 - SQRT((1-E1429)*('Inputs and Results'!$C$15-'Inputs and Results'!$C$13)*('Inputs and Results'!$C$15-'Inputs and Results'!$C$14))))</f>
        <v>0.299471035916544</v>
      </c>
      <c r="C1429" s="47">
        <f ca="1">IF('Inputs and Results'!$G$15='Inputs and Results'!$G$13, 'Inputs and Results'!$G$13, IF(F1429 &lt;= ('Inputs and Results'!$G$14-'Inputs and Results'!$G$13)/('Inputs and Results'!$G$15-'Inputs and Results'!$G$13), 'Inputs and Results'!$G$13 + SQRT(F1429*('Inputs and Results'!$G$15-'Inputs and Results'!$G$13)*('Inputs and Results'!$G$14-'Inputs and Results'!$G$13)), 'Inputs and Results'!$G$15 - SQRT((1-F1429)*('Inputs and Results'!$G$15-'Inputs and Results'!$G$13)*('Inputs and Results'!$G$15-'Inputs and Results'!$G$14))))</f>
        <v>617.74910943970997</v>
      </c>
      <c r="D1429">
        <f t="shared" ca="1" si="93"/>
        <v>184.99796574043245</v>
      </c>
      <c r="E1429">
        <f t="shared" ca="1" si="94"/>
        <v>0.18968259046070413</v>
      </c>
      <c r="F1429">
        <f t="shared" ca="1" si="94"/>
        <v>0.60033044906076116</v>
      </c>
    </row>
    <row r="1430" spans="1:6" ht="15.75" customHeight="1" x14ac:dyDescent="0.2">
      <c r="A1430">
        <v>1429</v>
      </c>
      <c r="B1430" s="47">
        <f ca="1">IF('Inputs and Results'!$C$15='Inputs and Results'!$C$13, 'Inputs and Results'!$C$13, IF(E1430 &lt;= ('Inputs and Results'!$C$14-'Inputs and Results'!$C$13)/('Inputs and Results'!$C$15-'Inputs and Results'!$C$13), 'Inputs and Results'!$C$13 + SQRT(E1430*('Inputs and Results'!$C$15-'Inputs and Results'!$C$13)*('Inputs and Results'!$C$14-'Inputs and Results'!$C$13)), 'Inputs and Results'!$C$15 - SQRT((1-E1430)*('Inputs and Results'!$C$15-'Inputs and Results'!$C$13)*('Inputs and Results'!$C$15-'Inputs and Results'!$C$14))))</f>
        <v>1.0995901018023413</v>
      </c>
      <c r="C1430" s="47">
        <f ca="1">IF('Inputs and Results'!$G$15='Inputs and Results'!$G$13, 'Inputs and Results'!$G$13, IF(F1430 &lt;= ('Inputs and Results'!$G$14-'Inputs and Results'!$G$13)/('Inputs and Results'!$G$15-'Inputs and Results'!$G$13), 'Inputs and Results'!$G$13 + SQRT(F1430*('Inputs and Results'!$G$15-'Inputs and Results'!$G$13)*('Inputs and Results'!$G$14-'Inputs and Results'!$G$13)), 'Inputs and Results'!$G$15 - SQRT((1-F1430)*('Inputs and Results'!$G$15-'Inputs and Results'!$G$13)*('Inputs and Results'!$G$15-'Inputs and Results'!$G$14))))</f>
        <v>592.10172526650592</v>
      </c>
      <c r="D1430">
        <f t="shared" ca="1" si="93"/>
        <v>651.06919636313921</v>
      </c>
      <c r="E1430">
        <f t="shared" ca="1" si="94"/>
        <v>0.59871580209248487</v>
      </c>
      <c r="F1430">
        <f t="shared" ca="1" si="94"/>
        <v>0.56434514197738783</v>
      </c>
    </row>
    <row r="1431" spans="1:6" ht="15.75" customHeight="1" x14ac:dyDescent="0.2">
      <c r="A1431">
        <v>1430</v>
      </c>
      <c r="B1431" s="47">
        <f ca="1">IF('Inputs and Results'!$C$15='Inputs and Results'!$C$13, 'Inputs and Results'!$C$13, IF(E1431 &lt;= ('Inputs and Results'!$C$14-'Inputs and Results'!$C$13)/('Inputs and Results'!$C$15-'Inputs and Results'!$C$13), 'Inputs and Results'!$C$13 + SQRT(E1431*('Inputs and Results'!$C$15-'Inputs and Results'!$C$13)*('Inputs and Results'!$C$14-'Inputs and Results'!$C$13)), 'Inputs and Results'!$C$15 - SQRT((1-E1431)*('Inputs and Results'!$C$15-'Inputs and Results'!$C$13)*('Inputs and Results'!$C$15-'Inputs and Results'!$C$14))))</f>
        <v>7.6376090253722495E-2</v>
      </c>
      <c r="C1431" s="47">
        <f ca="1">IF('Inputs and Results'!$G$15='Inputs and Results'!$G$13, 'Inputs and Results'!$G$13, IF(F1431 &lt;= ('Inputs and Results'!$G$14-'Inputs and Results'!$G$13)/('Inputs and Results'!$G$15-'Inputs and Results'!$G$13), 'Inputs and Results'!$G$13 + SQRT(F1431*('Inputs and Results'!$G$15-'Inputs and Results'!$G$13)*('Inputs and Results'!$G$14-'Inputs and Results'!$G$13)), 'Inputs and Results'!$G$15 - SQRT((1-F1431)*('Inputs and Results'!$G$15-'Inputs and Results'!$G$13)*('Inputs and Results'!$G$15-'Inputs and Results'!$G$14))))</f>
        <v>684.38773207854285</v>
      </c>
      <c r="D1431">
        <f t="shared" ca="1" si="93"/>
        <v>52.270859193771237</v>
      </c>
      <c r="E1431">
        <f t="shared" ca="1" si="94"/>
        <v>5.0269248262210131E-2</v>
      </c>
      <c r="F1431">
        <f t="shared" ca="1" si="94"/>
        <v>0.68657962674392237</v>
      </c>
    </row>
    <row r="1432" spans="1:6" ht="15.75" customHeight="1" x14ac:dyDescent="0.2">
      <c r="A1432">
        <v>1431</v>
      </c>
      <c r="B1432" s="47">
        <f ca="1">IF('Inputs and Results'!$C$15='Inputs and Results'!$C$13, 'Inputs and Results'!$C$13, IF(E1432 &lt;= ('Inputs and Results'!$C$14-'Inputs and Results'!$C$13)/('Inputs and Results'!$C$15-'Inputs and Results'!$C$13), 'Inputs and Results'!$C$13 + SQRT(E1432*('Inputs and Results'!$C$15-'Inputs and Results'!$C$13)*('Inputs and Results'!$C$14-'Inputs and Results'!$C$13)), 'Inputs and Results'!$C$15 - SQRT((1-E1432)*('Inputs and Results'!$C$15-'Inputs and Results'!$C$13)*('Inputs and Results'!$C$15-'Inputs and Results'!$C$14))))</f>
        <v>1.3251447857703562</v>
      </c>
      <c r="C1432" s="47">
        <f ca="1">IF('Inputs and Results'!$G$15='Inputs and Results'!$G$13, 'Inputs and Results'!$G$13, IF(F1432 &lt;= ('Inputs and Results'!$G$14-'Inputs and Results'!$G$13)/('Inputs and Results'!$G$15-'Inputs and Results'!$G$13), 'Inputs and Results'!$G$13 + SQRT(F1432*('Inputs and Results'!$G$15-'Inputs and Results'!$G$13)*('Inputs and Results'!$G$14-'Inputs and Results'!$G$13)), 'Inputs and Results'!$G$15 - SQRT((1-F1432)*('Inputs and Results'!$G$15-'Inputs and Results'!$G$13)*('Inputs and Results'!$G$15-'Inputs and Results'!$G$14))))</f>
        <v>842.53476685404712</v>
      </c>
      <c r="D1432">
        <f t="shared" ca="1" si="93"/>
        <v>1116.4805531268833</v>
      </c>
      <c r="E1432">
        <f t="shared" ca="1" si="94"/>
        <v>0.68831777904086378</v>
      </c>
      <c r="F1432">
        <f t="shared" ca="1" si="94"/>
        <v>0.84935720755293553</v>
      </c>
    </row>
    <row r="1433" spans="1:6" ht="15.75" customHeight="1" x14ac:dyDescent="0.2">
      <c r="A1433">
        <v>1432</v>
      </c>
      <c r="B1433" s="47">
        <f ca="1">IF('Inputs and Results'!$C$15='Inputs and Results'!$C$13, 'Inputs and Results'!$C$13, IF(E1433 &lt;= ('Inputs and Results'!$C$14-'Inputs and Results'!$C$13)/('Inputs and Results'!$C$15-'Inputs and Results'!$C$13), 'Inputs and Results'!$C$13 + SQRT(E1433*('Inputs and Results'!$C$15-'Inputs and Results'!$C$13)*('Inputs and Results'!$C$14-'Inputs and Results'!$C$13)), 'Inputs and Results'!$C$15 - SQRT((1-E1433)*('Inputs and Results'!$C$15-'Inputs and Results'!$C$13)*('Inputs and Results'!$C$15-'Inputs and Results'!$C$14))))</f>
        <v>0.27264728294410601</v>
      </c>
      <c r="C1433" s="47">
        <f ca="1">IF('Inputs and Results'!$G$15='Inputs and Results'!$G$13, 'Inputs and Results'!$G$13, IF(F1433 &lt;= ('Inputs and Results'!$G$14-'Inputs and Results'!$G$13)/('Inputs and Results'!$G$15-'Inputs and Results'!$G$13), 'Inputs and Results'!$G$13 + SQRT(F1433*('Inputs and Results'!$G$15-'Inputs and Results'!$G$13)*('Inputs and Results'!$G$14-'Inputs and Results'!$G$13)), 'Inputs and Results'!$G$15 - SQRT((1-F1433)*('Inputs and Results'!$G$15-'Inputs and Results'!$G$13)*('Inputs and Results'!$G$15-'Inputs and Results'!$G$14))))</f>
        <v>897.90591790782287</v>
      </c>
      <c r="D1433">
        <f t="shared" ca="1" si="93"/>
        <v>244.8116088570014</v>
      </c>
      <c r="E1433">
        <f t="shared" ca="1" si="94"/>
        <v>0.17350523964087039</v>
      </c>
      <c r="F1433">
        <f t="shared" ca="1" si="94"/>
        <v>0.89241166786901949</v>
      </c>
    </row>
    <row r="1434" spans="1:6" ht="15.75" customHeight="1" x14ac:dyDescent="0.2">
      <c r="A1434">
        <v>1433</v>
      </c>
      <c r="B1434" s="47">
        <f ca="1">IF('Inputs and Results'!$C$15='Inputs and Results'!$C$13, 'Inputs and Results'!$C$13, IF(E1434 &lt;= ('Inputs and Results'!$C$14-'Inputs and Results'!$C$13)/('Inputs and Results'!$C$15-'Inputs and Results'!$C$13), 'Inputs and Results'!$C$13 + SQRT(E1434*('Inputs and Results'!$C$15-'Inputs and Results'!$C$13)*('Inputs and Results'!$C$14-'Inputs and Results'!$C$13)), 'Inputs and Results'!$C$15 - SQRT((1-E1434)*('Inputs and Results'!$C$15-'Inputs and Results'!$C$13)*('Inputs and Results'!$C$15-'Inputs and Results'!$C$14))))</f>
        <v>0.44688452647483334</v>
      </c>
      <c r="C1434" s="47">
        <f ca="1">IF('Inputs and Results'!$G$15='Inputs and Results'!$G$13, 'Inputs and Results'!$G$13, IF(F1434 &lt;= ('Inputs and Results'!$G$14-'Inputs and Results'!$G$13)/('Inputs and Results'!$G$15-'Inputs and Results'!$G$13), 'Inputs and Results'!$G$13 + SQRT(F1434*('Inputs and Results'!$G$15-'Inputs and Results'!$G$13)*('Inputs and Results'!$G$14-'Inputs and Results'!$G$13)), 'Inputs and Results'!$G$15 - SQRT((1-F1434)*('Inputs and Results'!$G$15-'Inputs and Results'!$G$13)*('Inputs and Results'!$G$15-'Inputs and Results'!$G$14))))</f>
        <v>803.59668209742244</v>
      </c>
      <c r="D1434">
        <f t="shared" ca="1" si="93"/>
        <v>359.1149227558538</v>
      </c>
      <c r="E1434">
        <f t="shared" ca="1" si="94"/>
        <v>0.27573348653848484</v>
      </c>
      <c r="F1434">
        <f t="shared" ca="1" si="94"/>
        <v>0.81475124352139072</v>
      </c>
    </row>
    <row r="1435" spans="1:6" ht="15.75" customHeight="1" x14ac:dyDescent="0.2">
      <c r="A1435">
        <v>1434</v>
      </c>
      <c r="B1435" s="47">
        <f ca="1">IF('Inputs and Results'!$C$15='Inputs and Results'!$C$13, 'Inputs and Results'!$C$13, IF(E1435 &lt;= ('Inputs and Results'!$C$14-'Inputs and Results'!$C$13)/('Inputs and Results'!$C$15-'Inputs and Results'!$C$13), 'Inputs and Results'!$C$13 + SQRT(E1435*('Inputs and Results'!$C$15-'Inputs and Results'!$C$13)*('Inputs and Results'!$C$14-'Inputs and Results'!$C$13)), 'Inputs and Results'!$C$15 - SQRT((1-E1435)*('Inputs and Results'!$C$15-'Inputs and Results'!$C$13)*('Inputs and Results'!$C$15-'Inputs and Results'!$C$14))))</f>
        <v>1.6427087615629343</v>
      </c>
      <c r="C1435" s="47">
        <f ca="1">IF('Inputs and Results'!$G$15='Inputs and Results'!$G$13, 'Inputs and Results'!$G$13, IF(F1435 &lt;= ('Inputs and Results'!$G$14-'Inputs and Results'!$G$13)/('Inputs and Results'!$G$15-'Inputs and Results'!$G$13), 'Inputs and Results'!$G$13 + SQRT(F1435*('Inputs and Results'!$G$15-'Inputs and Results'!$G$13)*('Inputs and Results'!$G$14-'Inputs and Results'!$G$13)), 'Inputs and Results'!$G$15 - SQRT((1-F1435)*('Inputs and Results'!$G$15-'Inputs and Results'!$G$13)*('Inputs and Results'!$G$15-'Inputs and Results'!$G$14))))</f>
        <v>473.2740129983149</v>
      </c>
      <c r="D1435">
        <f t="shared" ca="1" si="93"/>
        <v>777.4513677723819</v>
      </c>
      <c r="E1435">
        <f t="shared" ca="1" si="94"/>
        <v>0.79530672156244187</v>
      </c>
      <c r="F1435">
        <f t="shared" ca="1" si="94"/>
        <v>0.37738135720441068</v>
      </c>
    </row>
    <row r="1436" spans="1:6" ht="15.75" customHeight="1" x14ac:dyDescent="0.2">
      <c r="A1436">
        <v>1435</v>
      </c>
      <c r="B1436" s="47">
        <f ca="1">IF('Inputs and Results'!$C$15='Inputs and Results'!$C$13, 'Inputs and Results'!$C$13, IF(E1436 &lt;= ('Inputs and Results'!$C$14-'Inputs and Results'!$C$13)/('Inputs and Results'!$C$15-'Inputs and Results'!$C$13), 'Inputs and Results'!$C$13 + SQRT(E1436*('Inputs and Results'!$C$15-'Inputs and Results'!$C$13)*('Inputs and Results'!$C$14-'Inputs and Results'!$C$13)), 'Inputs and Results'!$C$15 - SQRT((1-E1436)*('Inputs and Results'!$C$15-'Inputs and Results'!$C$13)*('Inputs and Results'!$C$15-'Inputs and Results'!$C$14))))</f>
        <v>1.2311146355364417</v>
      </c>
      <c r="C1436" s="47">
        <f ca="1">IF('Inputs and Results'!$G$15='Inputs and Results'!$G$13, 'Inputs and Results'!$G$13, IF(F1436 &lt;= ('Inputs and Results'!$G$14-'Inputs and Results'!$G$13)/('Inputs and Results'!$G$15-'Inputs and Results'!$G$13), 'Inputs and Results'!$G$13 + SQRT(F1436*('Inputs and Results'!$G$15-'Inputs and Results'!$G$13)*('Inputs and Results'!$G$14-'Inputs and Results'!$G$13)), 'Inputs and Results'!$G$15 - SQRT((1-F1436)*('Inputs and Results'!$G$15-'Inputs and Results'!$G$13)*('Inputs and Results'!$G$15-'Inputs and Results'!$G$14))))</f>
        <v>605.9008444914781</v>
      </c>
      <c r="D1436">
        <f t="shared" ca="1" si="93"/>
        <v>745.93339733734831</v>
      </c>
      <c r="E1436">
        <f t="shared" ca="1" si="94"/>
        <v>0.65233828526518056</v>
      </c>
      <c r="F1436">
        <f t="shared" ca="1" si="94"/>
        <v>0.58389914355007722</v>
      </c>
    </row>
    <row r="1437" spans="1:6" ht="15.75" customHeight="1" x14ac:dyDescent="0.2">
      <c r="A1437">
        <v>1436</v>
      </c>
      <c r="B1437" s="47">
        <f ca="1">IF('Inputs and Results'!$C$15='Inputs and Results'!$C$13, 'Inputs and Results'!$C$13, IF(E1437 &lt;= ('Inputs and Results'!$C$14-'Inputs and Results'!$C$13)/('Inputs and Results'!$C$15-'Inputs and Results'!$C$13), 'Inputs and Results'!$C$13 + SQRT(E1437*('Inputs and Results'!$C$15-'Inputs and Results'!$C$13)*('Inputs and Results'!$C$14-'Inputs and Results'!$C$13)), 'Inputs and Results'!$C$15 - SQRT((1-E1437)*('Inputs and Results'!$C$15-'Inputs and Results'!$C$13)*('Inputs and Results'!$C$15-'Inputs and Results'!$C$14))))</f>
        <v>1.4758747210504453</v>
      </c>
      <c r="C1437" s="47">
        <f ca="1">IF('Inputs and Results'!$G$15='Inputs and Results'!$G$13, 'Inputs and Results'!$G$13, IF(F1437 &lt;= ('Inputs and Results'!$G$14-'Inputs and Results'!$G$13)/('Inputs and Results'!$G$15-'Inputs and Results'!$G$13), 'Inputs and Results'!$G$13 + SQRT(F1437*('Inputs and Results'!$G$15-'Inputs and Results'!$G$13)*('Inputs and Results'!$G$14-'Inputs and Results'!$G$13)), 'Inputs and Results'!$G$15 - SQRT((1-F1437)*('Inputs and Results'!$G$15-'Inputs and Results'!$G$13)*('Inputs and Results'!$G$15-'Inputs and Results'!$G$14))))</f>
        <v>390.58144883712737</v>
      </c>
      <c r="D1437">
        <f t="shared" ca="1" si="93"/>
        <v>576.4492868499741</v>
      </c>
      <c r="E1437">
        <f t="shared" ca="1" si="94"/>
        <v>0.74189357045188242</v>
      </c>
      <c r="F1437">
        <f t="shared" ca="1" si="94"/>
        <v>0.22762706475329075</v>
      </c>
    </row>
    <row r="1438" spans="1:6" ht="15.75" customHeight="1" x14ac:dyDescent="0.2">
      <c r="A1438">
        <v>1437</v>
      </c>
      <c r="B1438" s="47">
        <f ca="1">IF('Inputs and Results'!$C$15='Inputs and Results'!$C$13, 'Inputs and Results'!$C$13, IF(E1438 &lt;= ('Inputs and Results'!$C$14-'Inputs and Results'!$C$13)/('Inputs and Results'!$C$15-'Inputs and Results'!$C$13), 'Inputs and Results'!$C$13 + SQRT(E1438*('Inputs and Results'!$C$15-'Inputs and Results'!$C$13)*('Inputs and Results'!$C$14-'Inputs and Results'!$C$13)), 'Inputs and Results'!$C$15 - SQRT((1-E1438)*('Inputs and Results'!$C$15-'Inputs and Results'!$C$13)*('Inputs and Results'!$C$15-'Inputs and Results'!$C$14))))</f>
        <v>1.3475837373022805</v>
      </c>
      <c r="C1438" s="47">
        <f ca="1">IF('Inputs and Results'!$G$15='Inputs and Results'!$G$13, 'Inputs and Results'!$G$13, IF(F1438 &lt;= ('Inputs and Results'!$G$14-'Inputs and Results'!$G$13)/('Inputs and Results'!$G$15-'Inputs and Results'!$G$13), 'Inputs and Results'!$G$13 + SQRT(F1438*('Inputs and Results'!$G$15-'Inputs and Results'!$G$13)*('Inputs and Results'!$G$14-'Inputs and Results'!$G$13)), 'Inputs and Results'!$G$15 - SQRT((1-F1438)*('Inputs and Results'!$G$15-'Inputs and Results'!$G$13)*('Inputs and Results'!$G$15-'Inputs and Results'!$G$14))))</f>
        <v>336.81410480216152</v>
      </c>
      <c r="D1438">
        <f t="shared" ca="1" si="93"/>
        <v>453.88521012541884</v>
      </c>
      <c r="E1438">
        <f t="shared" ca="1" si="94"/>
        <v>0.69661338830801123</v>
      </c>
      <c r="F1438">
        <f t="shared" ca="1" si="94"/>
        <v>0.12160590012921579</v>
      </c>
    </row>
    <row r="1439" spans="1:6" ht="15.75" customHeight="1" x14ac:dyDescent="0.2">
      <c r="A1439">
        <v>1438</v>
      </c>
      <c r="B1439" s="47">
        <f ca="1">IF('Inputs and Results'!$C$15='Inputs and Results'!$C$13, 'Inputs and Results'!$C$13, IF(E1439 &lt;= ('Inputs and Results'!$C$14-'Inputs and Results'!$C$13)/('Inputs and Results'!$C$15-'Inputs and Results'!$C$13), 'Inputs and Results'!$C$13 + SQRT(E1439*('Inputs and Results'!$C$15-'Inputs and Results'!$C$13)*('Inputs and Results'!$C$14-'Inputs and Results'!$C$13)), 'Inputs and Results'!$C$15 - SQRT((1-E1439)*('Inputs and Results'!$C$15-'Inputs and Results'!$C$13)*('Inputs and Results'!$C$15-'Inputs and Results'!$C$14))))</f>
        <v>0.80352940321225663</v>
      </c>
      <c r="C1439" s="47">
        <f ca="1">IF('Inputs and Results'!$G$15='Inputs and Results'!$G$13, 'Inputs and Results'!$G$13, IF(F1439 &lt;= ('Inputs and Results'!$G$14-'Inputs and Results'!$G$13)/('Inputs and Results'!$G$15-'Inputs and Results'!$G$13), 'Inputs and Results'!$G$13 + SQRT(F1439*('Inputs and Results'!$G$15-'Inputs and Results'!$G$13)*('Inputs and Results'!$G$14-'Inputs and Results'!$G$13)), 'Inputs and Results'!$G$15 - SQRT((1-F1439)*('Inputs and Results'!$G$15-'Inputs and Results'!$G$13)*('Inputs and Results'!$G$15-'Inputs and Results'!$G$14))))</f>
        <v>303.05789153764385</v>
      </c>
      <c r="D1439">
        <f t="shared" ca="1" si="93"/>
        <v>243.51592672600776</v>
      </c>
      <c r="E1439">
        <f t="shared" ca="1" si="94"/>
        <v>0.46394632416076587</v>
      </c>
      <c r="F1439">
        <f t="shared" ca="1" si="94"/>
        <v>5.1560646169075741E-2</v>
      </c>
    </row>
    <row r="1440" spans="1:6" ht="15.75" customHeight="1" x14ac:dyDescent="0.2">
      <c r="A1440">
        <v>1439</v>
      </c>
      <c r="B1440" s="47">
        <f ca="1">IF('Inputs and Results'!$C$15='Inputs and Results'!$C$13, 'Inputs and Results'!$C$13, IF(E1440 &lt;= ('Inputs and Results'!$C$14-'Inputs and Results'!$C$13)/('Inputs and Results'!$C$15-'Inputs and Results'!$C$13), 'Inputs and Results'!$C$13 + SQRT(E1440*('Inputs and Results'!$C$15-'Inputs and Results'!$C$13)*('Inputs and Results'!$C$14-'Inputs and Results'!$C$13)), 'Inputs and Results'!$C$15 - SQRT((1-E1440)*('Inputs and Results'!$C$15-'Inputs and Results'!$C$13)*('Inputs and Results'!$C$15-'Inputs and Results'!$C$14))))</f>
        <v>1.3014048610842286</v>
      </c>
      <c r="C1440" s="47">
        <f ca="1">IF('Inputs and Results'!$G$15='Inputs and Results'!$G$13, 'Inputs and Results'!$G$13, IF(F1440 &lt;= ('Inputs and Results'!$G$14-'Inputs and Results'!$G$13)/('Inputs and Results'!$G$15-'Inputs and Results'!$G$13), 'Inputs and Results'!$G$13 + SQRT(F1440*('Inputs and Results'!$G$15-'Inputs and Results'!$G$13)*('Inputs and Results'!$G$14-'Inputs and Results'!$G$13)), 'Inputs and Results'!$G$15 - SQRT((1-F1440)*('Inputs and Results'!$G$15-'Inputs and Results'!$G$13)*('Inputs and Results'!$G$15-'Inputs and Results'!$G$14))))</f>
        <v>460.93504086959501</v>
      </c>
      <c r="D1440">
        <f t="shared" ca="1" si="93"/>
        <v>599.86310283174851</v>
      </c>
      <c r="E1440">
        <f t="shared" ca="1" si="94"/>
        <v>0.67941939489463454</v>
      </c>
      <c r="F1440">
        <f t="shared" ca="1" si="94"/>
        <v>0.35605916972366669</v>
      </c>
    </row>
    <row r="1441" spans="1:6" ht="15.75" customHeight="1" x14ac:dyDescent="0.2">
      <c r="A1441">
        <v>1440</v>
      </c>
      <c r="B1441" s="47">
        <f ca="1">IF('Inputs and Results'!$C$15='Inputs and Results'!$C$13, 'Inputs and Results'!$C$13, IF(E1441 &lt;= ('Inputs and Results'!$C$14-'Inputs and Results'!$C$13)/('Inputs and Results'!$C$15-'Inputs and Results'!$C$13), 'Inputs and Results'!$C$13 + SQRT(E1441*('Inputs and Results'!$C$15-'Inputs and Results'!$C$13)*('Inputs and Results'!$C$14-'Inputs and Results'!$C$13)), 'Inputs and Results'!$C$15 - SQRT((1-E1441)*('Inputs and Results'!$C$15-'Inputs and Results'!$C$13)*('Inputs and Results'!$C$15-'Inputs and Results'!$C$14))))</f>
        <v>0.8610365717704842</v>
      </c>
      <c r="C1441" s="47">
        <f ca="1">IF('Inputs and Results'!$G$15='Inputs and Results'!$G$13, 'Inputs and Results'!$G$13, IF(F1441 &lt;= ('Inputs and Results'!$G$14-'Inputs and Results'!$G$13)/('Inputs and Results'!$G$15-'Inputs and Results'!$G$13), 'Inputs and Results'!$G$13 + SQRT(F1441*('Inputs and Results'!$G$15-'Inputs and Results'!$G$13)*('Inputs and Results'!$G$14-'Inputs and Results'!$G$13)), 'Inputs and Results'!$G$15 - SQRT((1-F1441)*('Inputs and Results'!$G$15-'Inputs and Results'!$G$13)*('Inputs and Results'!$G$15-'Inputs and Results'!$G$14))))</f>
        <v>378.34860002741254</v>
      </c>
      <c r="D1441">
        <f t="shared" ca="1" si="93"/>
        <v>325.77198150176542</v>
      </c>
      <c r="E1441">
        <f t="shared" ca="1" si="94"/>
        <v>0.49164838363295971</v>
      </c>
      <c r="F1441">
        <f t="shared" ca="1" si="94"/>
        <v>0.20410470246437862</v>
      </c>
    </row>
    <row r="1442" spans="1:6" ht="15.75" customHeight="1" x14ac:dyDescent="0.2">
      <c r="A1442">
        <v>1441</v>
      </c>
      <c r="B1442" s="47">
        <f ca="1">IF('Inputs and Results'!$C$15='Inputs and Results'!$C$13, 'Inputs and Results'!$C$13, IF(E1442 &lt;= ('Inputs and Results'!$C$14-'Inputs and Results'!$C$13)/('Inputs and Results'!$C$15-'Inputs and Results'!$C$13), 'Inputs and Results'!$C$13 + SQRT(E1442*('Inputs and Results'!$C$15-'Inputs and Results'!$C$13)*('Inputs and Results'!$C$14-'Inputs and Results'!$C$13)), 'Inputs and Results'!$C$15 - SQRT((1-E1442)*('Inputs and Results'!$C$15-'Inputs and Results'!$C$13)*('Inputs and Results'!$C$15-'Inputs and Results'!$C$14))))</f>
        <v>0.82235708207280966</v>
      </c>
      <c r="C1442" s="47">
        <f ca="1">IF('Inputs and Results'!$G$15='Inputs and Results'!$G$13, 'Inputs and Results'!$G$13, IF(F1442 &lt;= ('Inputs and Results'!$G$14-'Inputs and Results'!$G$13)/('Inputs and Results'!$G$15-'Inputs and Results'!$G$13), 'Inputs and Results'!$G$13 + SQRT(F1442*('Inputs and Results'!$G$15-'Inputs and Results'!$G$13)*('Inputs and Results'!$G$14-'Inputs and Results'!$G$13)), 'Inputs and Results'!$G$15 - SQRT((1-F1442)*('Inputs and Results'!$G$15-'Inputs and Results'!$G$13)*('Inputs and Results'!$G$15-'Inputs and Results'!$G$14))))</f>
        <v>543.33552805595559</v>
      </c>
      <c r="D1442">
        <f t="shared" ca="1" si="93"/>
        <v>446.81581943858487</v>
      </c>
      <c r="E1442">
        <f t="shared" ref="E1442:F1461" ca="1" si="95">RAND()</f>
        <v>0.47309681355572808</v>
      </c>
      <c r="F1442">
        <f t="shared" ca="1" si="95"/>
        <v>0.49164420404867171</v>
      </c>
    </row>
    <row r="1443" spans="1:6" ht="15.75" customHeight="1" x14ac:dyDescent="0.2">
      <c r="A1443">
        <v>1442</v>
      </c>
      <c r="B1443" s="47">
        <f ca="1">IF('Inputs and Results'!$C$15='Inputs and Results'!$C$13, 'Inputs and Results'!$C$13, IF(E1443 &lt;= ('Inputs and Results'!$C$14-'Inputs and Results'!$C$13)/('Inputs and Results'!$C$15-'Inputs and Results'!$C$13), 'Inputs and Results'!$C$13 + SQRT(E1443*('Inputs and Results'!$C$15-'Inputs and Results'!$C$13)*('Inputs and Results'!$C$14-'Inputs and Results'!$C$13)), 'Inputs and Results'!$C$15 - SQRT((1-E1443)*('Inputs and Results'!$C$15-'Inputs and Results'!$C$13)*('Inputs and Results'!$C$15-'Inputs and Results'!$C$14))))</f>
        <v>2.5395659447094112</v>
      </c>
      <c r="C1443" s="47">
        <f ca="1">IF('Inputs and Results'!$G$15='Inputs and Results'!$G$13, 'Inputs and Results'!$G$13, IF(F1443 &lt;= ('Inputs and Results'!$G$14-'Inputs and Results'!$G$13)/('Inputs and Results'!$G$15-'Inputs and Results'!$G$13), 'Inputs and Results'!$G$13 + SQRT(F1443*('Inputs and Results'!$G$15-'Inputs and Results'!$G$13)*('Inputs and Results'!$G$14-'Inputs and Results'!$G$13)), 'Inputs and Results'!$G$15 - SQRT((1-F1443)*('Inputs and Results'!$G$15-'Inputs and Results'!$G$13)*('Inputs and Results'!$G$15-'Inputs and Results'!$G$14))))</f>
        <v>372.15640761703048</v>
      </c>
      <c r="D1443">
        <f t="shared" ca="1" si="93"/>
        <v>945.1157388896047</v>
      </c>
      <c r="E1443">
        <f t="shared" ca="1" si="95"/>
        <v>0.97644449785874032</v>
      </c>
      <c r="F1443">
        <f t="shared" ca="1" si="95"/>
        <v>0.19206332463351772</v>
      </c>
    </row>
    <row r="1444" spans="1:6" ht="15.75" customHeight="1" x14ac:dyDescent="0.2">
      <c r="A1444">
        <v>1443</v>
      </c>
      <c r="B1444" s="47">
        <f ca="1">IF('Inputs and Results'!$C$15='Inputs and Results'!$C$13, 'Inputs and Results'!$C$13, IF(E1444 &lt;= ('Inputs and Results'!$C$14-'Inputs and Results'!$C$13)/('Inputs and Results'!$C$15-'Inputs and Results'!$C$13), 'Inputs and Results'!$C$13 + SQRT(E1444*('Inputs and Results'!$C$15-'Inputs and Results'!$C$13)*('Inputs and Results'!$C$14-'Inputs and Results'!$C$13)), 'Inputs and Results'!$C$15 - SQRT((1-E1444)*('Inputs and Results'!$C$15-'Inputs and Results'!$C$13)*('Inputs and Results'!$C$15-'Inputs and Results'!$C$14))))</f>
        <v>8.8647287764771932E-2</v>
      </c>
      <c r="C1444" s="47">
        <f ca="1">IF('Inputs and Results'!$G$15='Inputs and Results'!$G$13, 'Inputs and Results'!$G$13, IF(F1444 &lt;= ('Inputs and Results'!$G$14-'Inputs and Results'!$G$13)/('Inputs and Results'!$G$15-'Inputs and Results'!$G$13), 'Inputs and Results'!$G$13 + SQRT(F1444*('Inputs and Results'!$G$15-'Inputs and Results'!$G$13)*('Inputs and Results'!$G$14-'Inputs and Results'!$G$13)), 'Inputs and Results'!$G$15 - SQRT((1-F1444)*('Inputs and Results'!$G$15-'Inputs and Results'!$G$13)*('Inputs and Results'!$G$15-'Inputs and Results'!$G$14))))</f>
        <v>704.71774756348498</v>
      </c>
      <c r="D1444">
        <f t="shared" ca="1" si="93"/>
        <v>62.471316961202156</v>
      </c>
      <c r="E1444">
        <f t="shared" ca="1" si="95"/>
        <v>5.8225042773397906E-2</v>
      </c>
      <c r="F1444">
        <f t="shared" ca="1" si="95"/>
        <v>0.71080800199638094</v>
      </c>
    </row>
    <row r="1445" spans="1:6" ht="15.75" customHeight="1" x14ac:dyDescent="0.2">
      <c r="A1445">
        <v>1444</v>
      </c>
      <c r="B1445" s="47">
        <f ca="1">IF('Inputs and Results'!$C$15='Inputs and Results'!$C$13, 'Inputs and Results'!$C$13, IF(E1445 &lt;= ('Inputs and Results'!$C$14-'Inputs and Results'!$C$13)/('Inputs and Results'!$C$15-'Inputs and Results'!$C$13), 'Inputs and Results'!$C$13 + SQRT(E1445*('Inputs and Results'!$C$15-'Inputs and Results'!$C$13)*('Inputs and Results'!$C$14-'Inputs and Results'!$C$13)), 'Inputs and Results'!$C$15 - SQRT((1-E1445)*('Inputs and Results'!$C$15-'Inputs and Results'!$C$13)*('Inputs and Results'!$C$15-'Inputs and Results'!$C$14))))</f>
        <v>1.2036344038491273</v>
      </c>
      <c r="C1445" s="47">
        <f ca="1">IF('Inputs and Results'!$G$15='Inputs and Results'!$G$13, 'Inputs and Results'!$G$13, IF(F1445 &lt;= ('Inputs and Results'!$G$14-'Inputs and Results'!$G$13)/('Inputs and Results'!$G$15-'Inputs and Results'!$G$13), 'Inputs and Results'!$G$13 + SQRT(F1445*('Inputs and Results'!$G$15-'Inputs and Results'!$G$13)*('Inputs and Results'!$G$14-'Inputs and Results'!$G$13)), 'Inputs and Results'!$G$15 - SQRT((1-F1445)*('Inputs and Results'!$G$15-'Inputs and Results'!$G$13)*('Inputs and Results'!$G$15-'Inputs and Results'!$G$14))))</f>
        <v>431.42634604653688</v>
      </c>
      <c r="D1445">
        <f t="shared" ca="1" si="93"/>
        <v>519.27959282853078</v>
      </c>
      <c r="E1445">
        <f t="shared" ca="1" si="95"/>
        <v>0.64145229388505776</v>
      </c>
      <c r="F1445">
        <f t="shared" ca="1" si="95"/>
        <v>0.30361128317143637</v>
      </c>
    </row>
    <row r="1446" spans="1:6" ht="15.75" customHeight="1" x14ac:dyDescent="0.2">
      <c r="A1446">
        <v>1445</v>
      </c>
      <c r="B1446" s="47">
        <f ca="1">IF('Inputs and Results'!$C$15='Inputs and Results'!$C$13, 'Inputs and Results'!$C$13, IF(E1446 &lt;= ('Inputs and Results'!$C$14-'Inputs and Results'!$C$13)/('Inputs and Results'!$C$15-'Inputs and Results'!$C$13), 'Inputs and Results'!$C$13 + SQRT(E1446*('Inputs and Results'!$C$15-'Inputs and Results'!$C$13)*('Inputs and Results'!$C$14-'Inputs and Results'!$C$13)), 'Inputs and Results'!$C$15 - SQRT((1-E1446)*('Inputs and Results'!$C$15-'Inputs and Results'!$C$13)*('Inputs and Results'!$C$15-'Inputs and Results'!$C$14))))</f>
        <v>2.5061726567283182</v>
      </c>
      <c r="C1446" s="47">
        <f ca="1">IF('Inputs and Results'!$G$15='Inputs and Results'!$G$13, 'Inputs and Results'!$G$13, IF(F1446 &lt;= ('Inputs and Results'!$G$14-'Inputs and Results'!$G$13)/('Inputs and Results'!$G$15-'Inputs and Results'!$G$13), 'Inputs and Results'!$G$13 + SQRT(F1446*('Inputs and Results'!$G$15-'Inputs and Results'!$G$13)*('Inputs and Results'!$G$14-'Inputs and Results'!$G$13)), 'Inputs and Results'!$G$15 - SQRT((1-F1446)*('Inputs and Results'!$G$15-'Inputs and Results'!$G$13)*('Inputs and Results'!$G$15-'Inputs and Results'!$G$14))))</f>
        <v>282.50945835001687</v>
      </c>
      <c r="D1446">
        <f t="shared" ca="1" si="93"/>
        <v>708.01747978393996</v>
      </c>
      <c r="E1446">
        <f t="shared" ca="1" si="95"/>
        <v>0.97290383944858139</v>
      </c>
      <c r="F1446">
        <f t="shared" ca="1" si="95"/>
        <v>7.6064538059590348E-3</v>
      </c>
    </row>
    <row r="1447" spans="1:6" ht="15.75" customHeight="1" x14ac:dyDescent="0.2">
      <c r="A1447">
        <v>1446</v>
      </c>
      <c r="B1447" s="47">
        <f ca="1">IF('Inputs and Results'!$C$15='Inputs and Results'!$C$13, 'Inputs and Results'!$C$13, IF(E1447 &lt;= ('Inputs and Results'!$C$14-'Inputs and Results'!$C$13)/('Inputs and Results'!$C$15-'Inputs and Results'!$C$13), 'Inputs and Results'!$C$13 + SQRT(E1447*('Inputs and Results'!$C$15-'Inputs and Results'!$C$13)*('Inputs and Results'!$C$14-'Inputs and Results'!$C$13)), 'Inputs and Results'!$C$15 - SQRT((1-E1447)*('Inputs and Results'!$C$15-'Inputs and Results'!$C$13)*('Inputs and Results'!$C$15-'Inputs and Results'!$C$14))))</f>
        <v>0.83562630626860024</v>
      </c>
      <c r="C1447" s="47">
        <f ca="1">IF('Inputs and Results'!$G$15='Inputs and Results'!$G$13, 'Inputs and Results'!$G$13, IF(F1447 &lt;= ('Inputs and Results'!$G$14-'Inputs and Results'!$G$13)/('Inputs and Results'!$G$15-'Inputs and Results'!$G$13), 'Inputs and Results'!$G$13 + SQRT(F1447*('Inputs and Results'!$G$15-'Inputs and Results'!$G$13)*('Inputs and Results'!$G$14-'Inputs and Results'!$G$13)), 'Inputs and Results'!$G$15 - SQRT((1-F1447)*('Inputs and Results'!$G$15-'Inputs and Results'!$G$13)*('Inputs and Results'!$G$15-'Inputs and Results'!$G$14))))</f>
        <v>395.11569553917423</v>
      </c>
      <c r="D1447">
        <f t="shared" ca="1" si="93"/>
        <v>330.169069212149</v>
      </c>
      <c r="E1447">
        <f t="shared" ca="1" si="95"/>
        <v>0.47949850154261087</v>
      </c>
      <c r="F1447">
        <f t="shared" ca="1" si="95"/>
        <v>0.23625627201775523</v>
      </c>
    </row>
    <row r="1448" spans="1:6" ht="15.75" customHeight="1" x14ac:dyDescent="0.2">
      <c r="A1448">
        <v>1447</v>
      </c>
      <c r="B1448" s="47">
        <f ca="1">IF('Inputs and Results'!$C$15='Inputs and Results'!$C$13, 'Inputs and Results'!$C$13, IF(E1448 &lt;= ('Inputs and Results'!$C$14-'Inputs and Results'!$C$13)/('Inputs and Results'!$C$15-'Inputs and Results'!$C$13), 'Inputs and Results'!$C$13 + SQRT(E1448*('Inputs and Results'!$C$15-'Inputs and Results'!$C$13)*('Inputs and Results'!$C$14-'Inputs and Results'!$C$13)), 'Inputs and Results'!$C$15 - SQRT((1-E1448)*('Inputs and Results'!$C$15-'Inputs and Results'!$C$13)*('Inputs and Results'!$C$15-'Inputs and Results'!$C$14))))</f>
        <v>0.39656163350368789</v>
      </c>
      <c r="C1448" s="47">
        <f ca="1">IF('Inputs and Results'!$G$15='Inputs and Results'!$G$13, 'Inputs and Results'!$G$13, IF(F1448 &lt;= ('Inputs and Results'!$G$14-'Inputs and Results'!$G$13)/('Inputs and Results'!$G$15-'Inputs and Results'!$G$13), 'Inputs and Results'!$G$13 + SQRT(F1448*('Inputs and Results'!$G$15-'Inputs and Results'!$G$13)*('Inputs and Results'!$G$14-'Inputs and Results'!$G$13)), 'Inputs and Results'!$G$15 - SQRT((1-F1448)*('Inputs and Results'!$G$15-'Inputs and Results'!$G$13)*('Inputs and Results'!$G$15-'Inputs and Results'!$G$14))))</f>
        <v>802.70393686573618</v>
      </c>
      <c r="D1448">
        <f t="shared" ca="1" si="93"/>
        <v>318.32158442331752</v>
      </c>
      <c r="E1448">
        <f t="shared" ca="1" si="95"/>
        <v>0.24690096353944591</v>
      </c>
      <c r="F1448">
        <f t="shared" ca="1" si="95"/>
        <v>0.81391590151621418</v>
      </c>
    </row>
    <row r="1449" spans="1:6" ht="15.75" customHeight="1" x14ac:dyDescent="0.2">
      <c r="A1449">
        <v>1448</v>
      </c>
      <c r="B1449" s="47">
        <f ca="1">IF('Inputs and Results'!$C$15='Inputs and Results'!$C$13, 'Inputs and Results'!$C$13, IF(E1449 &lt;= ('Inputs and Results'!$C$14-'Inputs and Results'!$C$13)/('Inputs and Results'!$C$15-'Inputs and Results'!$C$13), 'Inputs and Results'!$C$13 + SQRT(E1449*('Inputs and Results'!$C$15-'Inputs and Results'!$C$13)*('Inputs and Results'!$C$14-'Inputs and Results'!$C$13)), 'Inputs and Results'!$C$15 - SQRT((1-E1449)*('Inputs and Results'!$C$15-'Inputs and Results'!$C$13)*('Inputs and Results'!$C$15-'Inputs and Results'!$C$14))))</f>
        <v>1.6631377151980906</v>
      </c>
      <c r="C1449" s="47">
        <f ca="1">IF('Inputs and Results'!$G$15='Inputs and Results'!$G$13, 'Inputs and Results'!$G$13, IF(F1449 &lt;= ('Inputs and Results'!$G$14-'Inputs and Results'!$G$13)/('Inputs and Results'!$G$15-'Inputs and Results'!$G$13), 'Inputs and Results'!$G$13 + SQRT(F1449*('Inputs and Results'!$G$15-'Inputs and Results'!$G$13)*('Inputs and Results'!$G$14-'Inputs and Results'!$G$13)), 'Inputs and Results'!$G$15 - SQRT((1-F1449)*('Inputs and Results'!$G$15-'Inputs and Results'!$G$13)*('Inputs and Results'!$G$15-'Inputs and Results'!$G$14))))</f>
        <v>369.31953623000038</v>
      </c>
      <c r="D1449">
        <f t="shared" ca="1" si="93"/>
        <v>614.2292496635813</v>
      </c>
      <c r="E1449">
        <f t="shared" ca="1" si="95"/>
        <v>0.8014221368304687</v>
      </c>
      <c r="F1449">
        <f t="shared" ca="1" si="95"/>
        <v>0.18651652904169735</v>
      </c>
    </row>
    <row r="1450" spans="1:6" ht="15.75" customHeight="1" x14ac:dyDescent="0.2">
      <c r="A1450">
        <v>1449</v>
      </c>
      <c r="B1450" s="47">
        <f ca="1">IF('Inputs and Results'!$C$15='Inputs and Results'!$C$13, 'Inputs and Results'!$C$13, IF(E1450 &lt;= ('Inputs and Results'!$C$14-'Inputs and Results'!$C$13)/('Inputs and Results'!$C$15-'Inputs and Results'!$C$13), 'Inputs and Results'!$C$13 + SQRT(E1450*('Inputs and Results'!$C$15-'Inputs and Results'!$C$13)*('Inputs and Results'!$C$14-'Inputs and Results'!$C$13)), 'Inputs and Results'!$C$15 - SQRT((1-E1450)*('Inputs and Results'!$C$15-'Inputs and Results'!$C$13)*('Inputs and Results'!$C$15-'Inputs and Results'!$C$14))))</f>
        <v>1.5111019618257235</v>
      </c>
      <c r="C1450" s="47">
        <f ca="1">IF('Inputs and Results'!$G$15='Inputs and Results'!$G$13, 'Inputs and Results'!$G$13, IF(F1450 &lt;= ('Inputs and Results'!$G$14-'Inputs and Results'!$G$13)/('Inputs and Results'!$G$15-'Inputs and Results'!$G$13), 'Inputs and Results'!$G$13 + SQRT(F1450*('Inputs and Results'!$G$15-'Inputs and Results'!$G$13)*('Inputs and Results'!$G$14-'Inputs and Results'!$G$13)), 'Inputs and Results'!$G$15 - SQRT((1-F1450)*('Inputs and Results'!$G$15-'Inputs and Results'!$G$13)*('Inputs and Results'!$G$15-'Inputs and Results'!$G$14))))</f>
        <v>369.31663522884833</v>
      </c>
      <c r="D1450">
        <f t="shared" ca="1" si="93"/>
        <v>558.07509202918789</v>
      </c>
      <c r="E1450">
        <f t="shared" ca="1" si="95"/>
        <v>0.75368695910231009</v>
      </c>
      <c r="F1450">
        <f t="shared" ca="1" si="95"/>
        <v>0.18651084714424049</v>
      </c>
    </row>
    <row r="1451" spans="1:6" ht="15.75" customHeight="1" x14ac:dyDescent="0.2">
      <c r="A1451">
        <v>1450</v>
      </c>
      <c r="B1451" s="47">
        <f ca="1">IF('Inputs and Results'!$C$15='Inputs and Results'!$C$13, 'Inputs and Results'!$C$13, IF(E1451 &lt;= ('Inputs and Results'!$C$14-'Inputs and Results'!$C$13)/('Inputs and Results'!$C$15-'Inputs and Results'!$C$13), 'Inputs and Results'!$C$13 + SQRT(E1451*('Inputs and Results'!$C$15-'Inputs and Results'!$C$13)*('Inputs and Results'!$C$14-'Inputs and Results'!$C$13)), 'Inputs and Results'!$C$15 - SQRT((1-E1451)*('Inputs and Results'!$C$15-'Inputs and Results'!$C$13)*('Inputs and Results'!$C$15-'Inputs and Results'!$C$14))))</f>
        <v>1.9526166095669708</v>
      </c>
      <c r="C1451" s="47">
        <f ca="1">IF('Inputs and Results'!$G$15='Inputs and Results'!$G$13, 'Inputs and Results'!$G$13, IF(F1451 &lt;= ('Inputs and Results'!$G$14-'Inputs and Results'!$G$13)/('Inputs and Results'!$G$15-'Inputs and Results'!$G$13), 'Inputs and Results'!$G$13 + SQRT(F1451*('Inputs and Results'!$G$15-'Inputs and Results'!$G$13)*('Inputs and Results'!$G$14-'Inputs and Results'!$G$13)), 'Inputs and Results'!$G$15 - SQRT((1-F1451)*('Inputs and Results'!$G$15-'Inputs and Results'!$G$13)*('Inputs and Results'!$G$15-'Inputs and Results'!$G$14))))</f>
        <v>329.8852243527574</v>
      </c>
      <c r="D1451">
        <f t="shared" ca="1" si="93"/>
        <v>644.13936832192064</v>
      </c>
      <c r="E1451">
        <f t="shared" ca="1" si="95"/>
        <v>0.8781097814938903</v>
      </c>
      <c r="F1451">
        <f t="shared" ca="1" si="95"/>
        <v>0.1074473848827735</v>
      </c>
    </row>
    <row r="1452" spans="1:6" ht="15.75" customHeight="1" x14ac:dyDescent="0.2">
      <c r="A1452">
        <v>1451</v>
      </c>
      <c r="B1452" s="47">
        <f ca="1">IF('Inputs and Results'!$C$15='Inputs and Results'!$C$13, 'Inputs and Results'!$C$13, IF(E1452 &lt;= ('Inputs and Results'!$C$14-'Inputs and Results'!$C$13)/('Inputs and Results'!$C$15-'Inputs and Results'!$C$13), 'Inputs and Results'!$C$13 + SQRT(E1452*('Inputs and Results'!$C$15-'Inputs and Results'!$C$13)*('Inputs and Results'!$C$14-'Inputs and Results'!$C$13)), 'Inputs and Results'!$C$15 - SQRT((1-E1452)*('Inputs and Results'!$C$15-'Inputs and Results'!$C$13)*('Inputs and Results'!$C$15-'Inputs and Results'!$C$14))))</f>
        <v>0.25841573092242598</v>
      </c>
      <c r="C1452" s="47">
        <f ca="1">IF('Inputs and Results'!$G$15='Inputs and Results'!$G$13, 'Inputs and Results'!$G$13, IF(F1452 &lt;= ('Inputs and Results'!$G$14-'Inputs and Results'!$G$13)/('Inputs and Results'!$G$15-'Inputs and Results'!$G$13), 'Inputs and Results'!$G$13 + SQRT(F1452*('Inputs and Results'!$G$15-'Inputs and Results'!$G$13)*('Inputs and Results'!$G$14-'Inputs and Results'!$G$13)), 'Inputs and Results'!$G$15 - SQRT((1-F1452)*('Inputs and Results'!$G$15-'Inputs and Results'!$G$13)*('Inputs and Results'!$G$15-'Inputs and Results'!$G$14))))</f>
        <v>818.87981481388579</v>
      </c>
      <c r="D1452">
        <f t="shared" ca="1" si="93"/>
        <v>211.61142588275112</v>
      </c>
      <c r="E1452">
        <f t="shared" ca="1" si="95"/>
        <v>0.16485729950515393</v>
      </c>
      <c r="F1452">
        <f t="shared" ca="1" si="95"/>
        <v>0.82876022786413528</v>
      </c>
    </row>
    <row r="1453" spans="1:6" ht="15.75" customHeight="1" x14ac:dyDescent="0.2">
      <c r="A1453">
        <v>1452</v>
      </c>
      <c r="B1453" s="47">
        <f ca="1">IF('Inputs and Results'!$C$15='Inputs and Results'!$C$13, 'Inputs and Results'!$C$13, IF(E1453 &lt;= ('Inputs and Results'!$C$14-'Inputs and Results'!$C$13)/('Inputs and Results'!$C$15-'Inputs and Results'!$C$13), 'Inputs and Results'!$C$13 + SQRT(E1453*('Inputs and Results'!$C$15-'Inputs and Results'!$C$13)*('Inputs and Results'!$C$14-'Inputs and Results'!$C$13)), 'Inputs and Results'!$C$15 - SQRT((1-E1453)*('Inputs and Results'!$C$15-'Inputs and Results'!$C$13)*('Inputs and Results'!$C$15-'Inputs and Results'!$C$14))))</f>
        <v>0.71655630440113649</v>
      </c>
      <c r="C1453" s="47">
        <f ca="1">IF('Inputs and Results'!$G$15='Inputs and Results'!$G$13, 'Inputs and Results'!$G$13, IF(F1453 &lt;= ('Inputs and Results'!$G$14-'Inputs and Results'!$G$13)/('Inputs and Results'!$G$15-'Inputs and Results'!$G$13), 'Inputs and Results'!$G$13 + SQRT(F1453*('Inputs and Results'!$G$15-'Inputs and Results'!$G$13)*('Inputs and Results'!$G$14-'Inputs and Results'!$G$13)), 'Inputs and Results'!$G$15 - SQRT((1-F1453)*('Inputs and Results'!$G$15-'Inputs and Results'!$G$13)*('Inputs and Results'!$G$15-'Inputs and Results'!$G$14))))</f>
        <v>513.30939466719497</v>
      </c>
      <c r="D1453">
        <f t="shared" ca="1" si="93"/>
        <v>367.81508285710964</v>
      </c>
      <c r="E1453">
        <f t="shared" ca="1" si="95"/>
        <v>0.4206538765588671</v>
      </c>
      <c r="F1453">
        <f t="shared" ca="1" si="95"/>
        <v>0.44409196507556914</v>
      </c>
    </row>
    <row r="1454" spans="1:6" ht="15.75" customHeight="1" x14ac:dyDescent="0.2">
      <c r="A1454">
        <v>1453</v>
      </c>
      <c r="B1454" s="47">
        <f ca="1">IF('Inputs and Results'!$C$15='Inputs and Results'!$C$13, 'Inputs and Results'!$C$13, IF(E1454 &lt;= ('Inputs and Results'!$C$14-'Inputs and Results'!$C$13)/('Inputs and Results'!$C$15-'Inputs and Results'!$C$13), 'Inputs and Results'!$C$13 + SQRT(E1454*('Inputs and Results'!$C$15-'Inputs and Results'!$C$13)*('Inputs and Results'!$C$14-'Inputs and Results'!$C$13)), 'Inputs and Results'!$C$15 - SQRT((1-E1454)*('Inputs and Results'!$C$15-'Inputs and Results'!$C$13)*('Inputs and Results'!$C$15-'Inputs and Results'!$C$14))))</f>
        <v>2.2418596625989919</v>
      </c>
      <c r="C1454" s="47">
        <f ca="1">IF('Inputs and Results'!$G$15='Inputs and Results'!$G$13, 'Inputs and Results'!$G$13, IF(F1454 &lt;= ('Inputs and Results'!$G$14-'Inputs and Results'!$G$13)/('Inputs and Results'!$G$15-'Inputs and Results'!$G$13), 'Inputs and Results'!$G$13 + SQRT(F1454*('Inputs and Results'!$G$15-'Inputs and Results'!$G$13)*('Inputs and Results'!$G$14-'Inputs and Results'!$G$13)), 'Inputs and Results'!$G$15 - SQRT((1-F1454)*('Inputs and Results'!$G$15-'Inputs and Results'!$G$13)*('Inputs and Results'!$G$15-'Inputs and Results'!$G$14))))</f>
        <v>317.33820189300718</v>
      </c>
      <c r="D1454">
        <f t="shared" ca="1" si="93"/>
        <v>711.42771422562782</v>
      </c>
      <c r="E1454">
        <f t="shared" ca="1" si="95"/>
        <v>0.93613591431172061</v>
      </c>
      <c r="F1454">
        <f t="shared" ca="1" si="95"/>
        <v>8.152064114152735E-2</v>
      </c>
    </row>
    <row r="1455" spans="1:6" ht="15.75" customHeight="1" x14ac:dyDescent="0.2">
      <c r="A1455">
        <v>1454</v>
      </c>
      <c r="B1455" s="47">
        <f ca="1">IF('Inputs and Results'!$C$15='Inputs and Results'!$C$13, 'Inputs and Results'!$C$13, IF(E1455 &lt;= ('Inputs and Results'!$C$14-'Inputs and Results'!$C$13)/('Inputs and Results'!$C$15-'Inputs and Results'!$C$13), 'Inputs and Results'!$C$13 + SQRT(E1455*('Inputs and Results'!$C$15-'Inputs and Results'!$C$13)*('Inputs and Results'!$C$14-'Inputs and Results'!$C$13)), 'Inputs and Results'!$C$15 - SQRT((1-E1455)*('Inputs and Results'!$C$15-'Inputs and Results'!$C$13)*('Inputs and Results'!$C$15-'Inputs and Results'!$C$14))))</f>
        <v>0.81589296229020869</v>
      </c>
      <c r="C1455" s="47">
        <f ca="1">IF('Inputs and Results'!$G$15='Inputs and Results'!$G$13, 'Inputs and Results'!$G$13, IF(F1455 &lt;= ('Inputs and Results'!$G$14-'Inputs and Results'!$G$13)/('Inputs and Results'!$G$15-'Inputs and Results'!$G$13), 'Inputs and Results'!$G$13 + SQRT(F1455*('Inputs and Results'!$G$15-'Inputs and Results'!$G$13)*('Inputs and Results'!$G$14-'Inputs and Results'!$G$13)), 'Inputs and Results'!$G$15 - SQRT((1-F1455)*('Inputs and Results'!$G$15-'Inputs and Results'!$G$13)*('Inputs and Results'!$G$15-'Inputs and Results'!$G$14))))</f>
        <v>779.4804073155176</v>
      </c>
      <c r="D1455">
        <f t="shared" ca="1" si="93"/>
        <v>635.97257857183615</v>
      </c>
      <c r="E1455">
        <f t="shared" ca="1" si="95"/>
        <v>0.46996404975850659</v>
      </c>
      <c r="F1455">
        <f t="shared" ca="1" si="95"/>
        <v>0.79152537093641662</v>
      </c>
    </row>
    <row r="1456" spans="1:6" ht="15.75" customHeight="1" x14ac:dyDescent="0.2">
      <c r="A1456">
        <v>1455</v>
      </c>
      <c r="B1456" s="47">
        <f ca="1">IF('Inputs and Results'!$C$15='Inputs and Results'!$C$13, 'Inputs and Results'!$C$13, IF(E1456 &lt;= ('Inputs and Results'!$C$14-'Inputs and Results'!$C$13)/('Inputs and Results'!$C$15-'Inputs and Results'!$C$13), 'Inputs and Results'!$C$13 + SQRT(E1456*('Inputs and Results'!$C$15-'Inputs and Results'!$C$13)*('Inputs and Results'!$C$14-'Inputs and Results'!$C$13)), 'Inputs and Results'!$C$15 - SQRT((1-E1456)*('Inputs and Results'!$C$15-'Inputs and Results'!$C$13)*('Inputs and Results'!$C$15-'Inputs and Results'!$C$14))))</f>
        <v>1.5762698946301623</v>
      </c>
      <c r="C1456" s="47">
        <f ca="1">IF('Inputs and Results'!$G$15='Inputs and Results'!$G$13, 'Inputs and Results'!$G$13, IF(F1456 &lt;= ('Inputs and Results'!$G$14-'Inputs and Results'!$G$13)/('Inputs and Results'!$G$15-'Inputs and Results'!$G$13), 'Inputs and Results'!$G$13 + SQRT(F1456*('Inputs and Results'!$G$15-'Inputs and Results'!$G$13)*('Inputs and Results'!$G$14-'Inputs and Results'!$G$13)), 'Inputs and Results'!$G$15 - SQRT((1-F1456)*('Inputs and Results'!$G$15-'Inputs and Results'!$G$13)*('Inputs and Results'!$G$15-'Inputs and Results'!$G$14))))</f>
        <v>483.36268714151129</v>
      </c>
      <c r="D1456">
        <f t="shared" ca="1" si="93"/>
        <v>761.91005192870216</v>
      </c>
      <c r="E1456">
        <f t="shared" ca="1" si="95"/>
        <v>0.77477695411817682</v>
      </c>
      <c r="F1456">
        <f t="shared" ca="1" si="95"/>
        <v>0.3945482024789706</v>
      </c>
    </row>
    <row r="1457" spans="1:6" ht="15.75" customHeight="1" x14ac:dyDescent="0.2">
      <c r="A1457">
        <v>1456</v>
      </c>
      <c r="B1457" s="47">
        <f ca="1">IF('Inputs and Results'!$C$15='Inputs and Results'!$C$13, 'Inputs and Results'!$C$13, IF(E1457 &lt;= ('Inputs and Results'!$C$14-'Inputs and Results'!$C$13)/('Inputs and Results'!$C$15-'Inputs and Results'!$C$13), 'Inputs and Results'!$C$13 + SQRT(E1457*('Inputs and Results'!$C$15-'Inputs and Results'!$C$13)*('Inputs and Results'!$C$14-'Inputs and Results'!$C$13)), 'Inputs and Results'!$C$15 - SQRT((1-E1457)*('Inputs and Results'!$C$15-'Inputs and Results'!$C$13)*('Inputs and Results'!$C$15-'Inputs and Results'!$C$14))))</f>
        <v>0.54848105234762778</v>
      </c>
      <c r="C1457" s="47">
        <f ca="1">IF('Inputs and Results'!$G$15='Inputs and Results'!$G$13, 'Inputs and Results'!$G$13, IF(F1457 &lt;= ('Inputs and Results'!$G$14-'Inputs and Results'!$G$13)/('Inputs and Results'!$G$15-'Inputs and Results'!$G$13), 'Inputs and Results'!$G$13 + SQRT(F1457*('Inputs and Results'!$G$15-'Inputs and Results'!$G$13)*('Inputs and Results'!$G$14-'Inputs and Results'!$G$13)), 'Inputs and Results'!$G$15 - SQRT((1-F1457)*('Inputs and Results'!$G$15-'Inputs and Results'!$G$13)*('Inputs and Results'!$G$15-'Inputs and Results'!$G$14))))</f>
        <v>280.59661324298281</v>
      </c>
      <c r="D1457">
        <f t="shared" ca="1" si="93"/>
        <v>153.90192571669152</v>
      </c>
      <c r="E1457">
        <f t="shared" ca="1" si="95"/>
        <v>0.33222831658904495</v>
      </c>
      <c r="F1457">
        <f t="shared" ca="1" si="95"/>
        <v>3.4641244878834687E-3</v>
      </c>
    </row>
    <row r="1458" spans="1:6" ht="15.75" customHeight="1" x14ac:dyDescent="0.2">
      <c r="A1458">
        <v>1457</v>
      </c>
      <c r="B1458" s="47">
        <f ca="1">IF('Inputs and Results'!$C$15='Inputs and Results'!$C$13, 'Inputs and Results'!$C$13, IF(E1458 &lt;= ('Inputs and Results'!$C$14-'Inputs and Results'!$C$13)/('Inputs and Results'!$C$15-'Inputs and Results'!$C$13), 'Inputs and Results'!$C$13 + SQRT(E1458*('Inputs and Results'!$C$15-'Inputs and Results'!$C$13)*('Inputs and Results'!$C$14-'Inputs and Results'!$C$13)), 'Inputs and Results'!$C$15 - SQRT((1-E1458)*('Inputs and Results'!$C$15-'Inputs and Results'!$C$13)*('Inputs and Results'!$C$15-'Inputs and Results'!$C$14))))</f>
        <v>0.93204471544677325</v>
      </c>
      <c r="C1458" s="47">
        <f ca="1">IF('Inputs and Results'!$G$15='Inputs and Results'!$G$13, 'Inputs and Results'!$G$13, IF(F1458 &lt;= ('Inputs and Results'!$G$14-'Inputs and Results'!$G$13)/('Inputs and Results'!$G$15-'Inputs and Results'!$G$13), 'Inputs and Results'!$G$13 + SQRT(F1458*('Inputs and Results'!$G$15-'Inputs and Results'!$G$13)*('Inputs and Results'!$G$14-'Inputs and Results'!$G$13)), 'Inputs and Results'!$G$15 - SQRT((1-F1458)*('Inputs and Results'!$G$15-'Inputs and Results'!$G$13)*('Inputs and Results'!$G$15-'Inputs and Results'!$G$14))))</f>
        <v>346.31125662855561</v>
      </c>
      <c r="D1458">
        <f t="shared" ca="1" si="93"/>
        <v>322.77757664037659</v>
      </c>
      <c r="E1458">
        <f t="shared" ca="1" si="95"/>
        <v>0.52484010456537578</v>
      </c>
      <c r="F1458">
        <f t="shared" ca="1" si="95"/>
        <v>0.14082852566768655</v>
      </c>
    </row>
    <row r="1459" spans="1:6" ht="15.75" customHeight="1" x14ac:dyDescent="0.2">
      <c r="A1459">
        <v>1458</v>
      </c>
      <c r="B1459" s="47">
        <f ca="1">IF('Inputs and Results'!$C$15='Inputs and Results'!$C$13, 'Inputs and Results'!$C$13, IF(E1459 &lt;= ('Inputs and Results'!$C$14-'Inputs and Results'!$C$13)/('Inputs and Results'!$C$15-'Inputs and Results'!$C$13), 'Inputs and Results'!$C$13 + SQRT(E1459*('Inputs and Results'!$C$15-'Inputs and Results'!$C$13)*('Inputs and Results'!$C$14-'Inputs and Results'!$C$13)), 'Inputs and Results'!$C$15 - SQRT((1-E1459)*('Inputs and Results'!$C$15-'Inputs and Results'!$C$13)*('Inputs and Results'!$C$15-'Inputs and Results'!$C$14))))</f>
        <v>0.90672245026193155</v>
      </c>
      <c r="C1459" s="47">
        <f ca="1">IF('Inputs and Results'!$G$15='Inputs and Results'!$G$13, 'Inputs and Results'!$G$13, IF(F1459 &lt;= ('Inputs and Results'!$G$14-'Inputs and Results'!$G$13)/('Inputs and Results'!$G$15-'Inputs and Results'!$G$13), 'Inputs and Results'!$G$13 + SQRT(F1459*('Inputs and Results'!$G$15-'Inputs and Results'!$G$13)*('Inputs and Results'!$G$14-'Inputs and Results'!$G$13)), 'Inputs and Results'!$G$15 - SQRT((1-F1459)*('Inputs and Results'!$G$15-'Inputs and Results'!$G$13)*('Inputs and Results'!$G$15-'Inputs and Results'!$G$14))))</f>
        <v>624.38781505440488</v>
      </c>
      <c r="D1459">
        <f t="shared" ca="1" si="93"/>
        <v>566.14644957982375</v>
      </c>
      <c r="E1459">
        <f t="shared" ca="1" si="95"/>
        <v>0.51313212219584314</v>
      </c>
      <c r="F1459">
        <f t="shared" ca="1" si="95"/>
        <v>0.60939239265981959</v>
      </c>
    </row>
    <row r="1460" spans="1:6" ht="15.75" customHeight="1" x14ac:dyDescent="0.2">
      <c r="A1460">
        <v>1459</v>
      </c>
      <c r="B1460" s="47">
        <f ca="1">IF('Inputs and Results'!$C$15='Inputs and Results'!$C$13, 'Inputs and Results'!$C$13, IF(E1460 &lt;= ('Inputs and Results'!$C$14-'Inputs and Results'!$C$13)/('Inputs and Results'!$C$15-'Inputs and Results'!$C$13), 'Inputs and Results'!$C$13 + SQRT(E1460*('Inputs and Results'!$C$15-'Inputs and Results'!$C$13)*('Inputs and Results'!$C$14-'Inputs and Results'!$C$13)), 'Inputs and Results'!$C$15 - SQRT((1-E1460)*('Inputs and Results'!$C$15-'Inputs and Results'!$C$13)*('Inputs and Results'!$C$15-'Inputs and Results'!$C$14))))</f>
        <v>0.53939781721394553</v>
      </c>
      <c r="C1460" s="47">
        <f ca="1">IF('Inputs and Results'!$G$15='Inputs and Results'!$G$13, 'Inputs and Results'!$G$13, IF(F1460 &lt;= ('Inputs and Results'!$G$14-'Inputs and Results'!$G$13)/('Inputs and Results'!$G$15-'Inputs and Results'!$G$13), 'Inputs and Results'!$G$13 + SQRT(F1460*('Inputs and Results'!$G$15-'Inputs and Results'!$G$13)*('Inputs and Results'!$G$14-'Inputs and Results'!$G$13)), 'Inputs and Results'!$G$15 - SQRT((1-F1460)*('Inputs and Results'!$G$15-'Inputs and Results'!$G$13)*('Inputs and Results'!$G$15-'Inputs and Results'!$G$14))))</f>
        <v>543.80371982722158</v>
      </c>
      <c r="D1460">
        <f t="shared" ca="1" si="93"/>
        <v>293.3265394676273</v>
      </c>
      <c r="E1460">
        <f t="shared" ca="1" si="95"/>
        <v>0.32727076645205599</v>
      </c>
      <c r="F1460">
        <f t="shared" ca="1" si="95"/>
        <v>0.49236884551372606</v>
      </c>
    </row>
    <row r="1461" spans="1:6" ht="15.75" customHeight="1" x14ac:dyDescent="0.2">
      <c r="A1461">
        <v>1460</v>
      </c>
      <c r="B1461" s="47">
        <f ca="1">IF('Inputs and Results'!$C$15='Inputs and Results'!$C$13, 'Inputs and Results'!$C$13, IF(E1461 &lt;= ('Inputs and Results'!$C$14-'Inputs and Results'!$C$13)/('Inputs and Results'!$C$15-'Inputs and Results'!$C$13), 'Inputs and Results'!$C$13 + SQRT(E1461*('Inputs and Results'!$C$15-'Inputs and Results'!$C$13)*('Inputs and Results'!$C$14-'Inputs and Results'!$C$13)), 'Inputs and Results'!$C$15 - SQRT((1-E1461)*('Inputs and Results'!$C$15-'Inputs and Results'!$C$13)*('Inputs and Results'!$C$15-'Inputs and Results'!$C$14))))</f>
        <v>0.24071930782679818</v>
      </c>
      <c r="C1461" s="47">
        <f ca="1">IF('Inputs and Results'!$G$15='Inputs and Results'!$G$13, 'Inputs and Results'!$G$13, IF(F1461 &lt;= ('Inputs and Results'!$G$14-'Inputs and Results'!$G$13)/('Inputs and Results'!$G$15-'Inputs and Results'!$G$13), 'Inputs and Results'!$G$13 + SQRT(F1461*('Inputs and Results'!$G$15-'Inputs and Results'!$G$13)*('Inputs and Results'!$G$14-'Inputs and Results'!$G$13)), 'Inputs and Results'!$G$15 - SQRT((1-F1461)*('Inputs and Results'!$G$15-'Inputs and Results'!$G$13)*('Inputs and Results'!$G$15-'Inputs and Results'!$G$14))))</f>
        <v>484.50667606494733</v>
      </c>
      <c r="D1461">
        <f t="shared" ca="1" si="93"/>
        <v>116.63011169981685</v>
      </c>
      <c r="E1461">
        <f t="shared" ca="1" si="95"/>
        <v>0.15404111797779751</v>
      </c>
      <c r="F1461">
        <f t="shared" ca="1" si="95"/>
        <v>0.39647966014890779</v>
      </c>
    </row>
    <row r="1462" spans="1:6" ht="15.75" customHeight="1" x14ac:dyDescent="0.2">
      <c r="A1462">
        <v>1461</v>
      </c>
      <c r="B1462" s="47">
        <f ca="1">IF('Inputs and Results'!$C$15='Inputs and Results'!$C$13, 'Inputs and Results'!$C$13, IF(E1462 &lt;= ('Inputs and Results'!$C$14-'Inputs and Results'!$C$13)/('Inputs and Results'!$C$15-'Inputs and Results'!$C$13), 'Inputs and Results'!$C$13 + SQRT(E1462*('Inputs and Results'!$C$15-'Inputs and Results'!$C$13)*('Inputs and Results'!$C$14-'Inputs and Results'!$C$13)), 'Inputs and Results'!$C$15 - SQRT((1-E1462)*('Inputs and Results'!$C$15-'Inputs and Results'!$C$13)*('Inputs and Results'!$C$15-'Inputs and Results'!$C$14))))</f>
        <v>0.176151642702707</v>
      </c>
      <c r="C1462" s="47">
        <f ca="1">IF('Inputs and Results'!$G$15='Inputs and Results'!$G$13, 'Inputs and Results'!$G$13, IF(F1462 &lt;= ('Inputs and Results'!$G$14-'Inputs and Results'!$G$13)/('Inputs and Results'!$G$15-'Inputs and Results'!$G$13), 'Inputs and Results'!$G$13 + SQRT(F1462*('Inputs and Results'!$G$15-'Inputs and Results'!$G$13)*('Inputs and Results'!$G$14-'Inputs and Results'!$G$13)), 'Inputs and Results'!$G$15 - SQRT((1-F1462)*('Inputs and Results'!$G$15-'Inputs and Results'!$G$13)*('Inputs and Results'!$G$15-'Inputs and Results'!$G$14))))</f>
        <v>397.40517036278391</v>
      </c>
      <c r="D1462">
        <f t="shared" ca="1" si="93"/>
        <v>70.003573577953517</v>
      </c>
      <c r="E1462">
        <f t="shared" ref="E1462:F1481" ca="1" si="96">RAND()</f>
        <v>0.11398671722104226</v>
      </c>
      <c r="F1462">
        <f t="shared" ca="1" si="96"/>
        <v>0.24059499533694806</v>
      </c>
    </row>
    <row r="1463" spans="1:6" ht="15.75" customHeight="1" x14ac:dyDescent="0.2">
      <c r="A1463">
        <v>1462</v>
      </c>
      <c r="B1463" s="47">
        <f ca="1">IF('Inputs and Results'!$C$15='Inputs and Results'!$C$13, 'Inputs and Results'!$C$13, IF(E1463 &lt;= ('Inputs and Results'!$C$14-'Inputs and Results'!$C$13)/('Inputs and Results'!$C$15-'Inputs and Results'!$C$13), 'Inputs and Results'!$C$13 + SQRT(E1463*('Inputs and Results'!$C$15-'Inputs and Results'!$C$13)*('Inputs and Results'!$C$14-'Inputs and Results'!$C$13)), 'Inputs and Results'!$C$15 - SQRT((1-E1463)*('Inputs and Results'!$C$15-'Inputs and Results'!$C$13)*('Inputs and Results'!$C$15-'Inputs and Results'!$C$14))))</f>
        <v>0.11000794424128424</v>
      </c>
      <c r="C1463" s="47">
        <f ca="1">IF('Inputs and Results'!$G$15='Inputs and Results'!$G$13, 'Inputs and Results'!$G$13, IF(F1463 &lt;= ('Inputs and Results'!$G$14-'Inputs and Results'!$G$13)/('Inputs and Results'!$G$15-'Inputs and Results'!$G$13), 'Inputs and Results'!$G$13 + SQRT(F1463*('Inputs and Results'!$G$15-'Inputs and Results'!$G$13)*('Inputs and Results'!$G$14-'Inputs and Results'!$G$13)), 'Inputs and Results'!$G$15 - SQRT((1-F1463)*('Inputs and Results'!$G$15-'Inputs and Results'!$G$13)*('Inputs and Results'!$G$15-'Inputs and Results'!$G$14))))</f>
        <v>352.5407830440239</v>
      </c>
      <c r="D1463">
        <f t="shared" ca="1" si="93"/>
        <v>38.782286803885668</v>
      </c>
      <c r="E1463">
        <f t="shared" ca="1" si="96"/>
        <v>7.1993990850167999E-2</v>
      </c>
      <c r="F1463">
        <f t="shared" ca="1" si="96"/>
        <v>0.15332184555611406</v>
      </c>
    </row>
    <row r="1464" spans="1:6" ht="15.75" customHeight="1" x14ac:dyDescent="0.2">
      <c r="A1464">
        <v>1463</v>
      </c>
      <c r="B1464" s="47">
        <f ca="1">IF('Inputs and Results'!$C$15='Inputs and Results'!$C$13, 'Inputs and Results'!$C$13, IF(E1464 &lt;= ('Inputs and Results'!$C$14-'Inputs and Results'!$C$13)/('Inputs and Results'!$C$15-'Inputs and Results'!$C$13), 'Inputs and Results'!$C$13 + SQRT(E1464*('Inputs and Results'!$C$15-'Inputs and Results'!$C$13)*('Inputs and Results'!$C$14-'Inputs and Results'!$C$13)), 'Inputs and Results'!$C$15 - SQRT((1-E1464)*('Inputs and Results'!$C$15-'Inputs and Results'!$C$13)*('Inputs and Results'!$C$15-'Inputs and Results'!$C$14))))</f>
        <v>0.62954470695252462</v>
      </c>
      <c r="C1464" s="47">
        <f ca="1">IF('Inputs and Results'!$G$15='Inputs and Results'!$G$13, 'Inputs and Results'!$G$13, IF(F1464 &lt;= ('Inputs and Results'!$G$14-'Inputs and Results'!$G$13)/('Inputs and Results'!$G$15-'Inputs and Results'!$G$13), 'Inputs and Results'!$G$13 + SQRT(F1464*('Inputs and Results'!$G$15-'Inputs and Results'!$G$13)*('Inputs and Results'!$G$14-'Inputs and Results'!$G$13)), 'Inputs and Results'!$G$15 - SQRT((1-F1464)*('Inputs and Results'!$G$15-'Inputs and Results'!$G$13)*('Inputs and Results'!$G$15-'Inputs and Results'!$G$14))))</f>
        <v>480.00812484796222</v>
      </c>
      <c r="D1464">
        <f t="shared" ca="1" si="93"/>
        <v>302.18657429224123</v>
      </c>
      <c r="E1464">
        <f t="shared" ca="1" si="96"/>
        <v>0.37566018929591194</v>
      </c>
      <c r="F1464">
        <f t="shared" ca="1" si="96"/>
        <v>0.38886672504046893</v>
      </c>
    </row>
    <row r="1465" spans="1:6" ht="15.75" customHeight="1" x14ac:dyDescent="0.2">
      <c r="A1465">
        <v>1464</v>
      </c>
      <c r="B1465" s="47">
        <f ca="1">IF('Inputs and Results'!$C$15='Inputs and Results'!$C$13, 'Inputs and Results'!$C$13, IF(E1465 &lt;= ('Inputs and Results'!$C$14-'Inputs and Results'!$C$13)/('Inputs and Results'!$C$15-'Inputs and Results'!$C$13), 'Inputs and Results'!$C$13 + SQRT(E1465*('Inputs and Results'!$C$15-'Inputs and Results'!$C$13)*('Inputs and Results'!$C$14-'Inputs and Results'!$C$13)), 'Inputs and Results'!$C$15 - SQRT((1-E1465)*('Inputs and Results'!$C$15-'Inputs and Results'!$C$13)*('Inputs and Results'!$C$15-'Inputs and Results'!$C$14))))</f>
        <v>3.7368944871989385E-3</v>
      </c>
      <c r="C1465" s="47">
        <f ca="1">IF('Inputs and Results'!$G$15='Inputs and Results'!$G$13, 'Inputs and Results'!$G$13, IF(F1465 &lt;= ('Inputs and Results'!$G$14-'Inputs and Results'!$G$13)/('Inputs and Results'!$G$15-'Inputs and Results'!$G$13), 'Inputs and Results'!$G$13 + SQRT(F1465*('Inputs and Results'!$G$15-'Inputs and Results'!$G$13)*('Inputs and Results'!$G$14-'Inputs and Results'!$G$13)), 'Inputs and Results'!$G$15 - SQRT((1-F1465)*('Inputs and Results'!$G$15-'Inputs and Results'!$G$13)*('Inputs and Results'!$G$15-'Inputs and Results'!$G$14))))</f>
        <v>577.58634015409802</v>
      </c>
      <c r="D1465">
        <f t="shared" ca="1" si="93"/>
        <v>2.1583792104032598</v>
      </c>
      <c r="E1465">
        <f t="shared" ca="1" si="96"/>
        <v>2.4897113936427351E-3</v>
      </c>
      <c r="F1465">
        <f t="shared" ca="1" si="96"/>
        <v>0.54329163060643126</v>
      </c>
    </row>
    <row r="1466" spans="1:6" ht="15.75" customHeight="1" x14ac:dyDescent="0.2">
      <c r="A1466">
        <v>1465</v>
      </c>
      <c r="B1466" s="47">
        <f ca="1">IF('Inputs and Results'!$C$15='Inputs and Results'!$C$13, 'Inputs and Results'!$C$13, IF(E1466 &lt;= ('Inputs and Results'!$C$14-'Inputs and Results'!$C$13)/('Inputs and Results'!$C$15-'Inputs and Results'!$C$13), 'Inputs and Results'!$C$13 + SQRT(E1466*('Inputs and Results'!$C$15-'Inputs and Results'!$C$13)*('Inputs and Results'!$C$14-'Inputs and Results'!$C$13)), 'Inputs and Results'!$C$15 - SQRT((1-E1466)*('Inputs and Results'!$C$15-'Inputs and Results'!$C$13)*('Inputs and Results'!$C$15-'Inputs and Results'!$C$14))))</f>
        <v>2.1651252431656478</v>
      </c>
      <c r="C1466" s="47">
        <f ca="1">IF('Inputs and Results'!$G$15='Inputs and Results'!$G$13, 'Inputs and Results'!$G$13, IF(F1466 &lt;= ('Inputs and Results'!$G$14-'Inputs and Results'!$G$13)/('Inputs and Results'!$G$15-'Inputs and Results'!$G$13), 'Inputs and Results'!$G$13 + SQRT(F1466*('Inputs and Results'!$G$15-'Inputs and Results'!$G$13)*('Inputs and Results'!$G$14-'Inputs and Results'!$G$13)), 'Inputs and Results'!$G$15 - SQRT((1-F1466)*('Inputs and Results'!$G$15-'Inputs and Results'!$G$13)*('Inputs and Results'!$G$15-'Inputs and Results'!$G$14))))</f>
        <v>366.65516301404205</v>
      </c>
      <c r="D1466">
        <f t="shared" ca="1" si="93"/>
        <v>793.85434897871801</v>
      </c>
      <c r="E1466">
        <f t="shared" ca="1" si="96"/>
        <v>0.92255379337786458</v>
      </c>
      <c r="F1466">
        <f t="shared" ca="1" si="96"/>
        <v>0.18128973094774625</v>
      </c>
    </row>
    <row r="1467" spans="1:6" ht="15.75" customHeight="1" x14ac:dyDescent="0.2">
      <c r="A1467">
        <v>1466</v>
      </c>
      <c r="B1467" s="47">
        <f ca="1">IF('Inputs and Results'!$C$15='Inputs and Results'!$C$13, 'Inputs and Results'!$C$13, IF(E1467 &lt;= ('Inputs and Results'!$C$14-'Inputs and Results'!$C$13)/('Inputs and Results'!$C$15-'Inputs and Results'!$C$13), 'Inputs and Results'!$C$13 + SQRT(E1467*('Inputs and Results'!$C$15-'Inputs and Results'!$C$13)*('Inputs and Results'!$C$14-'Inputs and Results'!$C$13)), 'Inputs and Results'!$C$15 - SQRT((1-E1467)*('Inputs and Results'!$C$15-'Inputs and Results'!$C$13)*('Inputs and Results'!$C$15-'Inputs and Results'!$C$14))))</f>
        <v>1.3287027022045785</v>
      </c>
      <c r="C1467" s="47">
        <f ca="1">IF('Inputs and Results'!$G$15='Inputs and Results'!$G$13, 'Inputs and Results'!$G$13, IF(F1467 &lt;= ('Inputs and Results'!$G$14-'Inputs and Results'!$G$13)/('Inputs and Results'!$G$15-'Inputs and Results'!$G$13), 'Inputs and Results'!$G$13 + SQRT(F1467*('Inputs and Results'!$G$15-'Inputs and Results'!$G$13)*('Inputs and Results'!$G$14-'Inputs and Results'!$G$13)), 'Inputs and Results'!$G$15 - SQRT((1-F1467)*('Inputs and Results'!$G$15-'Inputs and Results'!$G$13)*('Inputs and Results'!$G$15-'Inputs and Results'!$G$14))))</f>
        <v>305.70955626203329</v>
      </c>
      <c r="D1467">
        <f t="shared" ca="1" si="93"/>
        <v>406.19711349512625</v>
      </c>
      <c r="E1467">
        <f t="shared" ca="1" si="96"/>
        <v>0.68964059359796914</v>
      </c>
      <c r="F1467">
        <f t="shared" ca="1" si="96"/>
        <v>5.7160172921316699E-2</v>
      </c>
    </row>
    <row r="1468" spans="1:6" ht="15.75" customHeight="1" x14ac:dyDescent="0.2">
      <c r="A1468">
        <v>1467</v>
      </c>
      <c r="B1468" s="47">
        <f ca="1">IF('Inputs and Results'!$C$15='Inputs and Results'!$C$13, 'Inputs and Results'!$C$13, IF(E1468 &lt;= ('Inputs and Results'!$C$14-'Inputs and Results'!$C$13)/('Inputs and Results'!$C$15-'Inputs and Results'!$C$13), 'Inputs and Results'!$C$13 + SQRT(E1468*('Inputs and Results'!$C$15-'Inputs and Results'!$C$13)*('Inputs and Results'!$C$14-'Inputs and Results'!$C$13)), 'Inputs and Results'!$C$15 - SQRT((1-E1468)*('Inputs and Results'!$C$15-'Inputs and Results'!$C$13)*('Inputs and Results'!$C$15-'Inputs and Results'!$C$14))))</f>
        <v>1.4045616357664175</v>
      </c>
      <c r="C1468" s="47">
        <f ca="1">IF('Inputs and Results'!$G$15='Inputs and Results'!$G$13, 'Inputs and Results'!$G$13, IF(F1468 &lt;= ('Inputs and Results'!$G$14-'Inputs and Results'!$G$13)/('Inputs and Results'!$G$15-'Inputs and Results'!$G$13), 'Inputs and Results'!$G$13 + SQRT(F1468*('Inputs and Results'!$G$15-'Inputs and Results'!$G$13)*('Inputs and Results'!$G$14-'Inputs and Results'!$G$13)), 'Inputs and Results'!$G$15 - SQRT((1-F1468)*('Inputs and Results'!$G$15-'Inputs and Results'!$G$13)*('Inputs and Results'!$G$15-'Inputs and Results'!$G$14))))</f>
        <v>299.01478870220672</v>
      </c>
      <c r="D1468">
        <f t="shared" ca="1" si="93"/>
        <v>419.98470073792117</v>
      </c>
      <c r="E1468">
        <f t="shared" ca="1" si="96"/>
        <v>0.71717515843685231</v>
      </c>
      <c r="F1468">
        <f t="shared" ca="1" si="96"/>
        <v>4.2990905913143584E-2</v>
      </c>
    </row>
    <row r="1469" spans="1:6" ht="15.75" customHeight="1" x14ac:dyDescent="0.2">
      <c r="A1469">
        <v>1468</v>
      </c>
      <c r="B1469" s="47">
        <f ca="1">IF('Inputs and Results'!$C$15='Inputs and Results'!$C$13, 'Inputs and Results'!$C$13, IF(E1469 &lt;= ('Inputs and Results'!$C$14-'Inputs and Results'!$C$13)/('Inputs and Results'!$C$15-'Inputs and Results'!$C$13), 'Inputs and Results'!$C$13 + SQRT(E1469*('Inputs and Results'!$C$15-'Inputs and Results'!$C$13)*('Inputs and Results'!$C$14-'Inputs and Results'!$C$13)), 'Inputs and Results'!$C$15 - SQRT((1-E1469)*('Inputs and Results'!$C$15-'Inputs and Results'!$C$13)*('Inputs and Results'!$C$15-'Inputs and Results'!$C$14))))</f>
        <v>1.6097383547477657</v>
      </c>
      <c r="C1469" s="47">
        <f ca="1">IF('Inputs and Results'!$G$15='Inputs and Results'!$G$13, 'Inputs and Results'!$G$13, IF(F1469 &lt;= ('Inputs and Results'!$G$14-'Inputs and Results'!$G$13)/('Inputs and Results'!$G$15-'Inputs and Results'!$G$13), 'Inputs and Results'!$G$13 + SQRT(F1469*('Inputs and Results'!$G$15-'Inputs and Results'!$G$13)*('Inputs and Results'!$G$14-'Inputs and Results'!$G$13)), 'Inputs and Results'!$G$15 - SQRT((1-F1469)*('Inputs and Results'!$G$15-'Inputs and Results'!$G$13)*('Inputs and Results'!$G$15-'Inputs and Results'!$G$14))))</f>
        <v>909.41128868999908</v>
      </c>
      <c r="D1469">
        <f t="shared" ca="1" si="93"/>
        <v>1463.9142316448845</v>
      </c>
      <c r="E1469">
        <f t="shared" ca="1" si="96"/>
        <v>0.78524139530450565</v>
      </c>
      <c r="F1469">
        <f t="shared" ca="1" si="96"/>
        <v>0.90045069839726322</v>
      </c>
    </row>
    <row r="1470" spans="1:6" ht="15.75" customHeight="1" x14ac:dyDescent="0.2">
      <c r="A1470">
        <v>1469</v>
      </c>
      <c r="B1470" s="47">
        <f ca="1">IF('Inputs and Results'!$C$15='Inputs and Results'!$C$13, 'Inputs and Results'!$C$13, IF(E1470 &lt;= ('Inputs and Results'!$C$14-'Inputs and Results'!$C$13)/('Inputs and Results'!$C$15-'Inputs and Results'!$C$13), 'Inputs and Results'!$C$13 + SQRT(E1470*('Inputs and Results'!$C$15-'Inputs and Results'!$C$13)*('Inputs and Results'!$C$14-'Inputs and Results'!$C$13)), 'Inputs and Results'!$C$15 - SQRT((1-E1470)*('Inputs and Results'!$C$15-'Inputs and Results'!$C$13)*('Inputs and Results'!$C$15-'Inputs and Results'!$C$14))))</f>
        <v>2.3551828582482002</v>
      </c>
      <c r="C1470" s="47">
        <f ca="1">IF('Inputs and Results'!$G$15='Inputs and Results'!$G$13, 'Inputs and Results'!$G$13, IF(F1470 &lt;= ('Inputs and Results'!$G$14-'Inputs and Results'!$G$13)/('Inputs and Results'!$G$15-'Inputs and Results'!$G$13), 'Inputs and Results'!$G$13 + SQRT(F1470*('Inputs and Results'!$G$15-'Inputs and Results'!$G$13)*('Inputs and Results'!$G$14-'Inputs and Results'!$G$13)), 'Inputs and Results'!$G$15 - SQRT((1-F1470)*('Inputs and Results'!$G$15-'Inputs and Results'!$G$13)*('Inputs and Results'!$G$15-'Inputs and Results'!$G$14))))</f>
        <v>596.67655671605587</v>
      </c>
      <c r="D1470">
        <f t="shared" ca="1" si="93"/>
        <v>1405.2823982962148</v>
      </c>
      <c r="E1470">
        <f t="shared" ca="1" si="96"/>
        <v>0.95380120596700435</v>
      </c>
      <c r="F1470">
        <f t="shared" ca="1" si="96"/>
        <v>0.57087764300948129</v>
      </c>
    </row>
    <row r="1471" spans="1:6" ht="15.75" customHeight="1" x14ac:dyDescent="0.2">
      <c r="A1471">
        <v>1470</v>
      </c>
      <c r="B1471" s="47">
        <f ca="1">IF('Inputs and Results'!$C$15='Inputs and Results'!$C$13, 'Inputs and Results'!$C$13, IF(E1471 &lt;= ('Inputs and Results'!$C$14-'Inputs and Results'!$C$13)/('Inputs and Results'!$C$15-'Inputs and Results'!$C$13), 'Inputs and Results'!$C$13 + SQRT(E1471*('Inputs and Results'!$C$15-'Inputs and Results'!$C$13)*('Inputs and Results'!$C$14-'Inputs and Results'!$C$13)), 'Inputs and Results'!$C$15 - SQRT((1-E1471)*('Inputs and Results'!$C$15-'Inputs and Results'!$C$13)*('Inputs and Results'!$C$15-'Inputs and Results'!$C$14))))</f>
        <v>0.58051485792491375</v>
      </c>
      <c r="C1471" s="47">
        <f ca="1">IF('Inputs and Results'!$G$15='Inputs and Results'!$G$13, 'Inputs and Results'!$G$13, IF(F1471 &lt;= ('Inputs and Results'!$G$14-'Inputs and Results'!$G$13)/('Inputs and Results'!$G$15-'Inputs and Results'!$G$13), 'Inputs and Results'!$G$13 + SQRT(F1471*('Inputs and Results'!$G$15-'Inputs and Results'!$G$13)*('Inputs and Results'!$G$14-'Inputs and Results'!$G$13)), 'Inputs and Results'!$G$15 - SQRT((1-F1471)*('Inputs and Results'!$G$15-'Inputs and Results'!$G$13)*('Inputs and Results'!$G$15-'Inputs and Results'!$G$14))))</f>
        <v>498.48460173029287</v>
      </c>
      <c r="D1471">
        <f t="shared" ca="1" si="93"/>
        <v>289.3777177512182</v>
      </c>
      <c r="E1471">
        <f t="shared" ca="1" si="96"/>
        <v>0.34956573858643336</v>
      </c>
      <c r="F1471">
        <f t="shared" ca="1" si="96"/>
        <v>0.41983014967502641</v>
      </c>
    </row>
    <row r="1472" spans="1:6" ht="15.75" customHeight="1" x14ac:dyDescent="0.2">
      <c r="A1472">
        <v>1471</v>
      </c>
      <c r="B1472" s="47">
        <f ca="1">IF('Inputs and Results'!$C$15='Inputs and Results'!$C$13, 'Inputs and Results'!$C$13, IF(E1472 &lt;= ('Inputs and Results'!$C$14-'Inputs and Results'!$C$13)/('Inputs and Results'!$C$15-'Inputs and Results'!$C$13), 'Inputs and Results'!$C$13 + SQRT(E1472*('Inputs and Results'!$C$15-'Inputs and Results'!$C$13)*('Inputs and Results'!$C$14-'Inputs and Results'!$C$13)), 'Inputs and Results'!$C$15 - SQRT((1-E1472)*('Inputs and Results'!$C$15-'Inputs and Results'!$C$13)*('Inputs and Results'!$C$15-'Inputs and Results'!$C$14))))</f>
        <v>5.7720977496529713E-2</v>
      </c>
      <c r="C1472" s="47">
        <f ca="1">IF('Inputs and Results'!$G$15='Inputs and Results'!$G$13, 'Inputs and Results'!$G$13, IF(F1472 &lt;= ('Inputs and Results'!$G$14-'Inputs and Results'!$G$13)/('Inputs and Results'!$G$15-'Inputs and Results'!$G$13), 'Inputs and Results'!$G$13 + SQRT(F1472*('Inputs and Results'!$G$15-'Inputs and Results'!$G$13)*('Inputs and Results'!$G$14-'Inputs and Results'!$G$13)), 'Inputs and Results'!$G$15 - SQRT((1-F1472)*('Inputs and Results'!$G$15-'Inputs and Results'!$G$13)*('Inputs and Results'!$G$15-'Inputs and Results'!$G$14))))</f>
        <v>350.53408232953359</v>
      </c>
      <c r="D1472">
        <f t="shared" ca="1" si="93"/>
        <v>20.233169877909702</v>
      </c>
      <c r="E1472">
        <f t="shared" ca="1" si="96"/>
        <v>3.8110461526224659E-2</v>
      </c>
      <c r="F1472">
        <f t="shared" ca="1" si="96"/>
        <v>0.14930739579467667</v>
      </c>
    </row>
    <row r="1473" spans="1:6" ht="15.75" customHeight="1" x14ac:dyDescent="0.2">
      <c r="A1473">
        <v>1472</v>
      </c>
      <c r="B1473" s="47">
        <f ca="1">IF('Inputs and Results'!$C$15='Inputs and Results'!$C$13, 'Inputs and Results'!$C$13, IF(E1473 &lt;= ('Inputs and Results'!$C$14-'Inputs and Results'!$C$13)/('Inputs and Results'!$C$15-'Inputs and Results'!$C$13), 'Inputs and Results'!$C$13 + SQRT(E1473*('Inputs and Results'!$C$15-'Inputs and Results'!$C$13)*('Inputs and Results'!$C$14-'Inputs and Results'!$C$13)), 'Inputs and Results'!$C$15 - SQRT((1-E1473)*('Inputs and Results'!$C$15-'Inputs and Results'!$C$13)*('Inputs and Results'!$C$15-'Inputs and Results'!$C$14))))</f>
        <v>0.16197927851073546</v>
      </c>
      <c r="C1473" s="47">
        <f ca="1">IF('Inputs and Results'!$G$15='Inputs and Results'!$G$13, 'Inputs and Results'!$G$13, IF(F1473 &lt;= ('Inputs and Results'!$G$14-'Inputs and Results'!$G$13)/('Inputs and Results'!$G$15-'Inputs and Results'!$G$13), 'Inputs and Results'!$G$13 + SQRT(F1473*('Inputs and Results'!$G$15-'Inputs and Results'!$G$13)*('Inputs and Results'!$G$14-'Inputs and Results'!$G$13)), 'Inputs and Results'!$G$15 - SQRT((1-F1473)*('Inputs and Results'!$G$15-'Inputs and Results'!$G$13)*('Inputs and Results'!$G$15-'Inputs and Results'!$G$14))))</f>
        <v>556.55932896789466</v>
      </c>
      <c r="D1473">
        <f t="shared" ca="1" si="93"/>
        <v>90.151078554638644</v>
      </c>
      <c r="E1473">
        <f t="shared" ca="1" si="96"/>
        <v>0.10507093159972836</v>
      </c>
      <c r="F1473">
        <f t="shared" ca="1" si="96"/>
        <v>0.5119124197742787</v>
      </c>
    </row>
    <row r="1474" spans="1:6" ht="15.75" customHeight="1" x14ac:dyDescent="0.2">
      <c r="A1474">
        <v>1473</v>
      </c>
      <c r="B1474" s="47">
        <f ca="1">IF('Inputs and Results'!$C$15='Inputs and Results'!$C$13, 'Inputs and Results'!$C$13, IF(E1474 &lt;= ('Inputs and Results'!$C$14-'Inputs and Results'!$C$13)/('Inputs and Results'!$C$15-'Inputs and Results'!$C$13), 'Inputs and Results'!$C$13 + SQRT(E1474*('Inputs and Results'!$C$15-'Inputs and Results'!$C$13)*('Inputs and Results'!$C$14-'Inputs and Results'!$C$13)), 'Inputs and Results'!$C$15 - SQRT((1-E1474)*('Inputs and Results'!$C$15-'Inputs and Results'!$C$13)*('Inputs and Results'!$C$15-'Inputs and Results'!$C$14))))</f>
        <v>1.1350166910663113</v>
      </c>
      <c r="C1474" s="47">
        <f ca="1">IF('Inputs and Results'!$G$15='Inputs and Results'!$G$13, 'Inputs and Results'!$G$13, IF(F1474 &lt;= ('Inputs and Results'!$G$14-'Inputs and Results'!$G$13)/('Inputs and Results'!$G$15-'Inputs and Results'!$G$13), 'Inputs and Results'!$G$13 + SQRT(F1474*('Inputs and Results'!$G$15-'Inputs and Results'!$G$13)*('Inputs and Results'!$G$14-'Inputs and Results'!$G$13)), 'Inputs and Results'!$G$15 - SQRT((1-F1474)*('Inputs and Results'!$G$15-'Inputs and Results'!$G$13)*('Inputs and Results'!$G$15-'Inputs and Results'!$G$14))))</f>
        <v>830.30915778434519</v>
      </c>
      <c r="D1474">
        <f t="shared" ref="D1474:D1537" ca="1" si="97">B1474*C1474</f>
        <v>942.41475283044326</v>
      </c>
      <c r="E1474">
        <f t="shared" ca="1" si="96"/>
        <v>0.6135374730443055</v>
      </c>
      <c r="F1474">
        <f t="shared" ca="1" si="96"/>
        <v>0.83887678287406509</v>
      </c>
    </row>
    <row r="1475" spans="1:6" ht="15.75" customHeight="1" x14ac:dyDescent="0.2">
      <c r="A1475">
        <v>1474</v>
      </c>
      <c r="B1475" s="47">
        <f ca="1">IF('Inputs and Results'!$C$15='Inputs and Results'!$C$13, 'Inputs and Results'!$C$13, IF(E1475 &lt;= ('Inputs and Results'!$C$14-'Inputs and Results'!$C$13)/('Inputs and Results'!$C$15-'Inputs and Results'!$C$13), 'Inputs and Results'!$C$13 + SQRT(E1475*('Inputs and Results'!$C$15-'Inputs and Results'!$C$13)*('Inputs and Results'!$C$14-'Inputs and Results'!$C$13)), 'Inputs and Results'!$C$15 - SQRT((1-E1475)*('Inputs and Results'!$C$15-'Inputs and Results'!$C$13)*('Inputs and Results'!$C$15-'Inputs and Results'!$C$14))))</f>
        <v>2.7246510180921009</v>
      </c>
      <c r="C1475" s="47">
        <f ca="1">IF('Inputs and Results'!$G$15='Inputs and Results'!$G$13, 'Inputs and Results'!$G$13, IF(F1475 &lt;= ('Inputs and Results'!$G$14-'Inputs and Results'!$G$13)/('Inputs and Results'!$G$15-'Inputs and Results'!$G$13), 'Inputs and Results'!$G$13 + SQRT(F1475*('Inputs and Results'!$G$15-'Inputs and Results'!$G$13)*('Inputs and Results'!$G$14-'Inputs and Results'!$G$13)), 'Inputs and Results'!$G$15 - SQRT((1-F1475)*('Inputs and Results'!$G$15-'Inputs and Results'!$G$13)*('Inputs and Results'!$G$15-'Inputs and Results'!$G$14))))</f>
        <v>304.03763583391799</v>
      </c>
      <c r="D1475">
        <f t="shared" ca="1" si="97"/>
        <v>828.39645401320001</v>
      </c>
      <c r="E1475">
        <f t="shared" ca="1" si="96"/>
        <v>0.99157588201803148</v>
      </c>
      <c r="F1475">
        <f t="shared" ca="1" si="96"/>
        <v>5.3631505666343671E-2</v>
      </c>
    </row>
    <row r="1476" spans="1:6" ht="15.75" customHeight="1" x14ac:dyDescent="0.2">
      <c r="A1476">
        <v>1475</v>
      </c>
      <c r="B1476" s="47">
        <f ca="1">IF('Inputs and Results'!$C$15='Inputs and Results'!$C$13, 'Inputs and Results'!$C$13, IF(E1476 &lt;= ('Inputs and Results'!$C$14-'Inputs and Results'!$C$13)/('Inputs and Results'!$C$15-'Inputs and Results'!$C$13), 'Inputs and Results'!$C$13 + SQRT(E1476*('Inputs and Results'!$C$15-'Inputs and Results'!$C$13)*('Inputs and Results'!$C$14-'Inputs and Results'!$C$13)), 'Inputs and Results'!$C$15 - SQRT((1-E1476)*('Inputs and Results'!$C$15-'Inputs and Results'!$C$13)*('Inputs and Results'!$C$15-'Inputs and Results'!$C$14))))</f>
        <v>1.1360714673063776</v>
      </c>
      <c r="C1476" s="47">
        <f ca="1">IF('Inputs and Results'!$G$15='Inputs and Results'!$G$13, 'Inputs and Results'!$G$13, IF(F1476 &lt;= ('Inputs and Results'!$G$14-'Inputs and Results'!$G$13)/('Inputs and Results'!$G$15-'Inputs and Results'!$G$13), 'Inputs and Results'!$G$13 + SQRT(F1476*('Inputs and Results'!$G$15-'Inputs and Results'!$G$13)*('Inputs and Results'!$G$14-'Inputs and Results'!$G$13)), 'Inputs and Results'!$G$15 - SQRT((1-F1476)*('Inputs and Results'!$G$15-'Inputs and Results'!$G$13)*('Inputs and Results'!$G$15-'Inputs and Results'!$G$14))))</f>
        <v>365.91579090800849</v>
      </c>
      <c r="D1476">
        <f t="shared" ca="1" si="97"/>
        <v>415.70648948743491</v>
      </c>
      <c r="E1476">
        <f t="shared" ca="1" si="96"/>
        <v>0.61397449166784446</v>
      </c>
      <c r="F1476">
        <f t="shared" ca="1" si="96"/>
        <v>0.17983631084018203</v>
      </c>
    </row>
    <row r="1477" spans="1:6" ht="15.75" customHeight="1" x14ac:dyDescent="0.2">
      <c r="A1477">
        <v>1476</v>
      </c>
      <c r="B1477" s="47">
        <f ca="1">IF('Inputs and Results'!$C$15='Inputs and Results'!$C$13, 'Inputs and Results'!$C$13, IF(E1477 &lt;= ('Inputs and Results'!$C$14-'Inputs and Results'!$C$13)/('Inputs and Results'!$C$15-'Inputs and Results'!$C$13), 'Inputs and Results'!$C$13 + SQRT(E1477*('Inputs and Results'!$C$15-'Inputs and Results'!$C$13)*('Inputs and Results'!$C$14-'Inputs and Results'!$C$13)), 'Inputs and Results'!$C$15 - SQRT((1-E1477)*('Inputs and Results'!$C$15-'Inputs and Results'!$C$13)*('Inputs and Results'!$C$15-'Inputs and Results'!$C$14))))</f>
        <v>0.84055095249799683</v>
      </c>
      <c r="C1477" s="47">
        <f ca="1">IF('Inputs and Results'!$G$15='Inputs and Results'!$G$13, 'Inputs and Results'!$G$13, IF(F1477 &lt;= ('Inputs and Results'!$G$14-'Inputs and Results'!$G$13)/('Inputs and Results'!$G$15-'Inputs and Results'!$G$13), 'Inputs and Results'!$G$13 + SQRT(F1477*('Inputs and Results'!$G$15-'Inputs and Results'!$G$13)*('Inputs and Results'!$G$14-'Inputs and Results'!$G$13)), 'Inputs and Results'!$G$15 - SQRT((1-F1477)*('Inputs and Results'!$G$15-'Inputs and Results'!$G$13)*('Inputs and Results'!$G$15-'Inputs and Results'!$G$14))))</f>
        <v>840.31843145032053</v>
      </c>
      <c r="D1477">
        <f t="shared" ca="1" si="97"/>
        <v>706.33045795718954</v>
      </c>
      <c r="E1477">
        <f t="shared" ca="1" si="96"/>
        <v>0.48186442347141012</v>
      </c>
      <c r="F1477">
        <f t="shared" ca="1" si="96"/>
        <v>0.84748340300179104</v>
      </c>
    </row>
    <row r="1478" spans="1:6" ht="15.75" customHeight="1" x14ac:dyDescent="0.2">
      <c r="A1478">
        <v>1477</v>
      </c>
      <c r="B1478" s="47">
        <f ca="1">IF('Inputs and Results'!$C$15='Inputs and Results'!$C$13, 'Inputs and Results'!$C$13, IF(E1478 &lt;= ('Inputs and Results'!$C$14-'Inputs and Results'!$C$13)/('Inputs and Results'!$C$15-'Inputs and Results'!$C$13), 'Inputs and Results'!$C$13 + SQRT(E1478*('Inputs and Results'!$C$15-'Inputs and Results'!$C$13)*('Inputs and Results'!$C$14-'Inputs and Results'!$C$13)), 'Inputs and Results'!$C$15 - SQRT((1-E1478)*('Inputs and Results'!$C$15-'Inputs and Results'!$C$13)*('Inputs and Results'!$C$15-'Inputs and Results'!$C$14))))</f>
        <v>1.2832183259436054</v>
      </c>
      <c r="C1478" s="47">
        <f ca="1">IF('Inputs and Results'!$G$15='Inputs and Results'!$G$13, 'Inputs and Results'!$G$13, IF(F1478 &lt;= ('Inputs and Results'!$G$14-'Inputs and Results'!$G$13)/('Inputs and Results'!$G$15-'Inputs and Results'!$G$13), 'Inputs and Results'!$G$13 + SQRT(F1478*('Inputs and Results'!$G$15-'Inputs and Results'!$G$13)*('Inputs and Results'!$G$14-'Inputs and Results'!$G$13)), 'Inputs and Results'!$G$15 - SQRT((1-F1478)*('Inputs and Results'!$G$15-'Inputs and Results'!$G$13)*('Inputs and Results'!$G$15-'Inputs and Results'!$G$14))))</f>
        <v>498.53517790892397</v>
      </c>
      <c r="D1478">
        <f t="shared" ca="1" si="97"/>
        <v>639.72947642028691</v>
      </c>
      <c r="E1478">
        <f t="shared" ca="1" si="96"/>
        <v>0.67251785373601369</v>
      </c>
      <c r="F1478">
        <f t="shared" ca="1" si="96"/>
        <v>0.41991380205476392</v>
      </c>
    </row>
    <row r="1479" spans="1:6" ht="15.75" customHeight="1" x14ac:dyDescent="0.2">
      <c r="A1479">
        <v>1478</v>
      </c>
      <c r="B1479" s="47">
        <f ca="1">IF('Inputs and Results'!$C$15='Inputs and Results'!$C$13, 'Inputs and Results'!$C$13, IF(E1479 &lt;= ('Inputs and Results'!$C$14-'Inputs and Results'!$C$13)/('Inputs and Results'!$C$15-'Inputs and Results'!$C$13), 'Inputs and Results'!$C$13 + SQRT(E1479*('Inputs and Results'!$C$15-'Inputs and Results'!$C$13)*('Inputs and Results'!$C$14-'Inputs and Results'!$C$13)), 'Inputs and Results'!$C$15 - SQRT((1-E1479)*('Inputs and Results'!$C$15-'Inputs and Results'!$C$13)*('Inputs and Results'!$C$15-'Inputs and Results'!$C$14))))</f>
        <v>1.4069024522499329</v>
      </c>
      <c r="C1479" s="47">
        <f ca="1">IF('Inputs and Results'!$G$15='Inputs and Results'!$G$13, 'Inputs and Results'!$G$13, IF(F1479 &lt;= ('Inputs and Results'!$G$14-'Inputs and Results'!$G$13)/('Inputs and Results'!$G$15-'Inputs and Results'!$G$13), 'Inputs and Results'!$G$13 + SQRT(F1479*('Inputs and Results'!$G$15-'Inputs and Results'!$G$13)*('Inputs and Results'!$G$14-'Inputs and Results'!$G$13)), 'Inputs and Results'!$G$15 - SQRT((1-F1479)*('Inputs and Results'!$G$15-'Inputs and Results'!$G$13)*('Inputs and Results'!$G$15-'Inputs and Results'!$G$14))))</f>
        <v>329.6024995197032</v>
      </c>
      <c r="D1479">
        <f t="shared" ca="1" si="97"/>
        <v>463.71856484197775</v>
      </c>
      <c r="E1479">
        <f t="shared" ca="1" si="96"/>
        <v>0.71800446703919141</v>
      </c>
      <c r="F1479">
        <f t="shared" ca="1" si="96"/>
        <v>0.10686725960859222</v>
      </c>
    </row>
    <row r="1480" spans="1:6" ht="15.75" customHeight="1" x14ac:dyDescent="0.2">
      <c r="A1480">
        <v>1479</v>
      </c>
      <c r="B1480" s="47">
        <f ca="1">IF('Inputs and Results'!$C$15='Inputs and Results'!$C$13, 'Inputs and Results'!$C$13, IF(E1480 &lt;= ('Inputs and Results'!$C$14-'Inputs and Results'!$C$13)/('Inputs and Results'!$C$15-'Inputs and Results'!$C$13), 'Inputs and Results'!$C$13 + SQRT(E1480*('Inputs and Results'!$C$15-'Inputs and Results'!$C$13)*('Inputs and Results'!$C$14-'Inputs and Results'!$C$13)), 'Inputs and Results'!$C$15 - SQRT((1-E1480)*('Inputs and Results'!$C$15-'Inputs and Results'!$C$13)*('Inputs and Results'!$C$15-'Inputs and Results'!$C$14))))</f>
        <v>2.6491475344504738</v>
      </c>
      <c r="C1480" s="47">
        <f ca="1">IF('Inputs and Results'!$G$15='Inputs and Results'!$G$13, 'Inputs and Results'!$G$13, IF(F1480 &lt;= ('Inputs and Results'!$G$14-'Inputs and Results'!$G$13)/('Inputs and Results'!$G$15-'Inputs and Results'!$G$13), 'Inputs and Results'!$G$13 + SQRT(F1480*('Inputs and Results'!$G$15-'Inputs and Results'!$G$13)*('Inputs and Results'!$G$14-'Inputs and Results'!$G$13)), 'Inputs and Results'!$G$15 - SQRT((1-F1480)*('Inputs and Results'!$G$15-'Inputs and Results'!$G$13)*('Inputs and Results'!$G$15-'Inputs and Results'!$G$14))))</f>
        <v>654.54815891939711</v>
      </c>
      <c r="D1480">
        <f t="shared" ca="1" si="97"/>
        <v>1733.9946413804178</v>
      </c>
      <c r="E1480">
        <f t="shared" ca="1" si="96"/>
        <v>0.98632250526864651</v>
      </c>
      <c r="F1480">
        <f t="shared" ca="1" si="96"/>
        <v>0.64925332430498028</v>
      </c>
    </row>
    <row r="1481" spans="1:6" ht="15.75" customHeight="1" x14ac:dyDescent="0.2">
      <c r="A1481">
        <v>1480</v>
      </c>
      <c r="B1481" s="47">
        <f ca="1">IF('Inputs and Results'!$C$15='Inputs and Results'!$C$13, 'Inputs and Results'!$C$13, IF(E1481 &lt;= ('Inputs and Results'!$C$14-'Inputs and Results'!$C$13)/('Inputs and Results'!$C$15-'Inputs and Results'!$C$13), 'Inputs and Results'!$C$13 + SQRT(E1481*('Inputs and Results'!$C$15-'Inputs and Results'!$C$13)*('Inputs and Results'!$C$14-'Inputs and Results'!$C$13)), 'Inputs and Results'!$C$15 - SQRT((1-E1481)*('Inputs and Results'!$C$15-'Inputs and Results'!$C$13)*('Inputs and Results'!$C$15-'Inputs and Results'!$C$14))))</f>
        <v>1.0584207582108192</v>
      </c>
      <c r="C1481" s="47">
        <f ca="1">IF('Inputs and Results'!$G$15='Inputs and Results'!$G$13, 'Inputs and Results'!$G$13, IF(F1481 &lt;= ('Inputs and Results'!$G$14-'Inputs and Results'!$G$13)/('Inputs and Results'!$G$15-'Inputs and Results'!$G$13), 'Inputs and Results'!$G$13 + SQRT(F1481*('Inputs and Results'!$G$15-'Inputs and Results'!$G$13)*('Inputs and Results'!$G$14-'Inputs and Results'!$G$13)), 'Inputs and Results'!$G$15 - SQRT((1-F1481)*('Inputs and Results'!$G$15-'Inputs and Results'!$G$13)*('Inputs and Results'!$G$15-'Inputs and Results'!$G$14))))</f>
        <v>604.90546493794852</v>
      </c>
      <c r="D1481">
        <f t="shared" ca="1" si="97"/>
        <v>640.24450084549153</v>
      </c>
      <c r="E1481">
        <f t="shared" ca="1" si="96"/>
        <v>0.58114111642814992</v>
      </c>
      <c r="F1481">
        <f t="shared" ca="1" si="96"/>
        <v>0.58250366857919011</v>
      </c>
    </row>
    <row r="1482" spans="1:6" ht="15.75" customHeight="1" x14ac:dyDescent="0.2">
      <c r="A1482">
        <v>1481</v>
      </c>
      <c r="B1482" s="47">
        <f ca="1">IF('Inputs and Results'!$C$15='Inputs and Results'!$C$13, 'Inputs and Results'!$C$13, IF(E1482 &lt;= ('Inputs and Results'!$C$14-'Inputs and Results'!$C$13)/('Inputs and Results'!$C$15-'Inputs and Results'!$C$13), 'Inputs and Results'!$C$13 + SQRT(E1482*('Inputs and Results'!$C$15-'Inputs and Results'!$C$13)*('Inputs and Results'!$C$14-'Inputs and Results'!$C$13)), 'Inputs and Results'!$C$15 - SQRT((1-E1482)*('Inputs and Results'!$C$15-'Inputs and Results'!$C$13)*('Inputs and Results'!$C$15-'Inputs and Results'!$C$14))))</f>
        <v>0.3196493856141438</v>
      </c>
      <c r="C1482" s="47">
        <f ca="1">IF('Inputs and Results'!$G$15='Inputs and Results'!$G$13, 'Inputs and Results'!$G$13, IF(F1482 &lt;= ('Inputs and Results'!$G$14-'Inputs and Results'!$G$13)/('Inputs and Results'!$G$15-'Inputs and Results'!$G$13), 'Inputs and Results'!$G$13 + SQRT(F1482*('Inputs and Results'!$G$15-'Inputs and Results'!$G$13)*('Inputs and Results'!$G$14-'Inputs and Results'!$G$13)), 'Inputs and Results'!$G$15 - SQRT((1-F1482)*('Inputs and Results'!$G$15-'Inputs and Results'!$G$13)*('Inputs and Results'!$G$15-'Inputs and Results'!$G$14))))</f>
        <v>604.64381624855423</v>
      </c>
      <c r="D1482">
        <f t="shared" ca="1" si="97"/>
        <v>193.27402437924161</v>
      </c>
      <c r="E1482">
        <f t="shared" ref="E1482:F1501" ca="1" si="98">RAND()</f>
        <v>0.20174673155126266</v>
      </c>
      <c r="F1482">
        <f t="shared" ca="1" si="98"/>
        <v>0.58213646177078771</v>
      </c>
    </row>
    <row r="1483" spans="1:6" ht="15.75" customHeight="1" x14ac:dyDescent="0.2">
      <c r="A1483">
        <v>1482</v>
      </c>
      <c r="B1483" s="47">
        <f ca="1">IF('Inputs and Results'!$C$15='Inputs and Results'!$C$13, 'Inputs and Results'!$C$13, IF(E1483 &lt;= ('Inputs and Results'!$C$14-'Inputs and Results'!$C$13)/('Inputs and Results'!$C$15-'Inputs and Results'!$C$13), 'Inputs and Results'!$C$13 + SQRT(E1483*('Inputs and Results'!$C$15-'Inputs and Results'!$C$13)*('Inputs and Results'!$C$14-'Inputs and Results'!$C$13)), 'Inputs and Results'!$C$15 - SQRT((1-E1483)*('Inputs and Results'!$C$15-'Inputs and Results'!$C$13)*('Inputs and Results'!$C$15-'Inputs and Results'!$C$14))))</f>
        <v>0.94132337332151295</v>
      </c>
      <c r="C1483" s="47">
        <f ca="1">IF('Inputs and Results'!$G$15='Inputs and Results'!$G$13, 'Inputs and Results'!$G$13, IF(F1483 &lt;= ('Inputs and Results'!$G$14-'Inputs and Results'!$G$13)/('Inputs and Results'!$G$15-'Inputs and Results'!$G$13), 'Inputs and Results'!$G$13 + SQRT(F1483*('Inputs and Results'!$G$15-'Inputs and Results'!$G$13)*('Inputs and Results'!$G$14-'Inputs and Results'!$G$13)), 'Inputs and Results'!$G$15 - SQRT((1-F1483)*('Inputs and Results'!$G$15-'Inputs and Results'!$G$13)*('Inputs and Results'!$G$15-'Inputs and Results'!$G$14))))</f>
        <v>824.43403656026294</v>
      </c>
      <c r="D1483">
        <f t="shared" ca="1" si="97"/>
        <v>776.05902837597819</v>
      </c>
      <c r="E1483">
        <f t="shared" ca="1" si="98"/>
        <v>0.52909450519640933</v>
      </c>
      <c r="F1483">
        <f t="shared" ca="1" si="98"/>
        <v>0.83371495495452608</v>
      </c>
    </row>
    <row r="1484" spans="1:6" ht="15.75" customHeight="1" x14ac:dyDescent="0.2">
      <c r="A1484">
        <v>1483</v>
      </c>
      <c r="B1484" s="47">
        <f ca="1">IF('Inputs and Results'!$C$15='Inputs and Results'!$C$13, 'Inputs and Results'!$C$13, IF(E1484 &lt;= ('Inputs and Results'!$C$14-'Inputs and Results'!$C$13)/('Inputs and Results'!$C$15-'Inputs and Results'!$C$13), 'Inputs and Results'!$C$13 + SQRT(E1484*('Inputs and Results'!$C$15-'Inputs and Results'!$C$13)*('Inputs and Results'!$C$14-'Inputs and Results'!$C$13)), 'Inputs and Results'!$C$15 - SQRT((1-E1484)*('Inputs and Results'!$C$15-'Inputs and Results'!$C$13)*('Inputs and Results'!$C$15-'Inputs and Results'!$C$14))))</f>
        <v>0.35877485207245563</v>
      </c>
      <c r="C1484" s="47">
        <f ca="1">IF('Inputs and Results'!$G$15='Inputs and Results'!$G$13, 'Inputs and Results'!$G$13, IF(F1484 &lt;= ('Inputs and Results'!$G$14-'Inputs and Results'!$G$13)/('Inputs and Results'!$G$15-'Inputs and Results'!$G$13), 'Inputs and Results'!$G$13 + SQRT(F1484*('Inputs and Results'!$G$15-'Inputs and Results'!$G$13)*('Inputs and Results'!$G$14-'Inputs and Results'!$G$13)), 'Inputs and Results'!$G$15 - SQRT((1-F1484)*('Inputs and Results'!$G$15-'Inputs and Results'!$G$13)*('Inputs and Results'!$G$15-'Inputs and Results'!$G$14))))</f>
        <v>342.34736230491217</v>
      </c>
      <c r="D1484">
        <f t="shared" ca="1" si="97"/>
        <v>122.82562426834023</v>
      </c>
      <c r="E1484">
        <f t="shared" ca="1" si="98"/>
        <v>0.22488107977279126</v>
      </c>
      <c r="F1484">
        <f t="shared" ca="1" si="98"/>
        <v>0.13283129800924309</v>
      </c>
    </row>
    <row r="1485" spans="1:6" ht="15.75" customHeight="1" x14ac:dyDescent="0.2">
      <c r="A1485">
        <v>1484</v>
      </c>
      <c r="B1485" s="47">
        <f ca="1">IF('Inputs and Results'!$C$15='Inputs and Results'!$C$13, 'Inputs and Results'!$C$13, IF(E1485 &lt;= ('Inputs and Results'!$C$14-'Inputs and Results'!$C$13)/('Inputs and Results'!$C$15-'Inputs and Results'!$C$13), 'Inputs and Results'!$C$13 + SQRT(E1485*('Inputs and Results'!$C$15-'Inputs and Results'!$C$13)*('Inputs and Results'!$C$14-'Inputs and Results'!$C$13)), 'Inputs and Results'!$C$15 - SQRT((1-E1485)*('Inputs and Results'!$C$15-'Inputs and Results'!$C$13)*('Inputs and Results'!$C$15-'Inputs and Results'!$C$14))))</f>
        <v>0.32168206442825076</v>
      </c>
      <c r="C1485" s="47">
        <f ca="1">IF('Inputs and Results'!$G$15='Inputs and Results'!$G$13, 'Inputs and Results'!$G$13, IF(F1485 &lt;= ('Inputs and Results'!$G$14-'Inputs and Results'!$G$13)/('Inputs and Results'!$G$15-'Inputs and Results'!$G$13), 'Inputs and Results'!$G$13 + SQRT(F1485*('Inputs and Results'!$G$15-'Inputs and Results'!$G$13)*('Inputs and Results'!$G$14-'Inputs and Results'!$G$13)), 'Inputs and Results'!$G$15 - SQRT((1-F1485)*('Inputs and Results'!$G$15-'Inputs and Results'!$G$13)*('Inputs and Results'!$G$15-'Inputs and Results'!$G$14))))</f>
        <v>344.01776852337218</v>
      </c>
      <c r="D1485">
        <f t="shared" ca="1" si="97"/>
        <v>110.66434597859846</v>
      </c>
      <c r="E1485">
        <f t="shared" ca="1" si="98"/>
        <v>0.2029570039994093</v>
      </c>
      <c r="F1485">
        <f t="shared" ca="1" si="98"/>
        <v>0.13620588888805518</v>
      </c>
    </row>
    <row r="1486" spans="1:6" ht="15.75" customHeight="1" x14ac:dyDescent="0.2">
      <c r="A1486">
        <v>1485</v>
      </c>
      <c r="B1486" s="47">
        <f ca="1">IF('Inputs and Results'!$C$15='Inputs and Results'!$C$13, 'Inputs and Results'!$C$13, IF(E1486 &lt;= ('Inputs and Results'!$C$14-'Inputs and Results'!$C$13)/('Inputs and Results'!$C$15-'Inputs and Results'!$C$13), 'Inputs and Results'!$C$13 + SQRT(E1486*('Inputs and Results'!$C$15-'Inputs and Results'!$C$13)*('Inputs and Results'!$C$14-'Inputs and Results'!$C$13)), 'Inputs and Results'!$C$15 - SQRT((1-E1486)*('Inputs and Results'!$C$15-'Inputs and Results'!$C$13)*('Inputs and Results'!$C$15-'Inputs and Results'!$C$14))))</f>
        <v>0.48265705316779117</v>
      </c>
      <c r="C1486" s="47">
        <f ca="1">IF('Inputs and Results'!$G$15='Inputs and Results'!$G$13, 'Inputs and Results'!$G$13, IF(F1486 &lt;= ('Inputs and Results'!$G$14-'Inputs and Results'!$G$13)/('Inputs and Results'!$G$15-'Inputs and Results'!$G$13), 'Inputs and Results'!$G$13 + SQRT(F1486*('Inputs and Results'!$G$15-'Inputs and Results'!$G$13)*('Inputs and Results'!$G$14-'Inputs and Results'!$G$13)), 'Inputs and Results'!$G$15 - SQRT((1-F1486)*('Inputs and Results'!$G$15-'Inputs and Results'!$G$13)*('Inputs and Results'!$G$15-'Inputs and Results'!$G$14))))</f>
        <v>462.30295050278426</v>
      </c>
      <c r="D1486">
        <f t="shared" ca="1" si="97"/>
        <v>223.13377976044907</v>
      </c>
      <c r="E1486">
        <f t="shared" ca="1" si="98"/>
        <v>0.29588716533712567</v>
      </c>
      <c r="F1486">
        <f t="shared" ca="1" si="98"/>
        <v>0.35844065915595036</v>
      </c>
    </row>
    <row r="1487" spans="1:6" ht="15.75" customHeight="1" x14ac:dyDescent="0.2">
      <c r="A1487">
        <v>1486</v>
      </c>
      <c r="B1487" s="47">
        <f ca="1">IF('Inputs and Results'!$C$15='Inputs and Results'!$C$13, 'Inputs and Results'!$C$13, IF(E1487 &lt;= ('Inputs and Results'!$C$14-'Inputs and Results'!$C$13)/('Inputs and Results'!$C$15-'Inputs and Results'!$C$13), 'Inputs and Results'!$C$13 + SQRT(E1487*('Inputs and Results'!$C$15-'Inputs and Results'!$C$13)*('Inputs and Results'!$C$14-'Inputs and Results'!$C$13)), 'Inputs and Results'!$C$15 - SQRT((1-E1487)*('Inputs and Results'!$C$15-'Inputs and Results'!$C$13)*('Inputs and Results'!$C$15-'Inputs and Results'!$C$14))))</f>
        <v>1.2316427045065257</v>
      </c>
      <c r="C1487" s="47">
        <f ca="1">IF('Inputs and Results'!$G$15='Inputs and Results'!$G$13, 'Inputs and Results'!$G$13, IF(F1487 &lt;= ('Inputs and Results'!$G$14-'Inputs and Results'!$G$13)/('Inputs and Results'!$G$15-'Inputs and Results'!$G$13), 'Inputs and Results'!$G$13 + SQRT(F1487*('Inputs and Results'!$G$15-'Inputs and Results'!$G$13)*('Inputs and Results'!$G$14-'Inputs and Results'!$G$13)), 'Inputs and Results'!$G$15 - SQRT((1-F1487)*('Inputs and Results'!$G$15-'Inputs and Results'!$G$13)*('Inputs and Results'!$G$15-'Inputs and Results'!$G$14))))</f>
        <v>752.72342967749432</v>
      </c>
      <c r="D1487">
        <f t="shared" ca="1" si="97"/>
        <v>927.08632067341671</v>
      </c>
      <c r="E1487">
        <f t="shared" ca="1" si="98"/>
        <v>0.65254583060833393</v>
      </c>
      <c r="F1487">
        <f t="shared" ca="1" si="98"/>
        <v>0.7641515437718015</v>
      </c>
    </row>
    <row r="1488" spans="1:6" ht="15.75" customHeight="1" x14ac:dyDescent="0.2">
      <c r="A1488">
        <v>1487</v>
      </c>
      <c r="B1488" s="47">
        <f ca="1">IF('Inputs and Results'!$C$15='Inputs and Results'!$C$13, 'Inputs and Results'!$C$13, IF(E1488 &lt;= ('Inputs and Results'!$C$14-'Inputs and Results'!$C$13)/('Inputs and Results'!$C$15-'Inputs and Results'!$C$13), 'Inputs and Results'!$C$13 + SQRT(E1488*('Inputs and Results'!$C$15-'Inputs and Results'!$C$13)*('Inputs and Results'!$C$14-'Inputs and Results'!$C$13)), 'Inputs and Results'!$C$15 - SQRT((1-E1488)*('Inputs and Results'!$C$15-'Inputs and Results'!$C$13)*('Inputs and Results'!$C$15-'Inputs and Results'!$C$14))))</f>
        <v>0.2743797070819376</v>
      </c>
      <c r="C1488" s="47">
        <f ca="1">IF('Inputs and Results'!$G$15='Inputs and Results'!$G$13, 'Inputs and Results'!$G$13, IF(F1488 &lt;= ('Inputs and Results'!$G$14-'Inputs and Results'!$G$13)/('Inputs and Results'!$G$15-'Inputs and Results'!$G$13), 'Inputs and Results'!$G$13 + SQRT(F1488*('Inputs and Results'!$G$15-'Inputs and Results'!$G$13)*('Inputs and Results'!$G$14-'Inputs and Results'!$G$13)), 'Inputs and Results'!$G$15 - SQRT((1-F1488)*('Inputs and Results'!$G$15-'Inputs and Results'!$G$13)*('Inputs and Results'!$G$15-'Inputs and Results'!$G$14))))</f>
        <v>560.21111951811065</v>
      </c>
      <c r="D1488">
        <f t="shared" ca="1" si="97"/>
        <v>153.71056287742354</v>
      </c>
      <c r="E1488">
        <f t="shared" ca="1" si="98"/>
        <v>0.17455489098147281</v>
      </c>
      <c r="F1488">
        <f t="shared" ca="1" si="98"/>
        <v>0.51743689400975756</v>
      </c>
    </row>
    <row r="1489" spans="1:6" ht="15.75" customHeight="1" x14ac:dyDescent="0.2">
      <c r="A1489">
        <v>1488</v>
      </c>
      <c r="B1489" s="47">
        <f ca="1">IF('Inputs and Results'!$C$15='Inputs and Results'!$C$13, 'Inputs and Results'!$C$13, IF(E1489 &lt;= ('Inputs and Results'!$C$14-'Inputs and Results'!$C$13)/('Inputs and Results'!$C$15-'Inputs and Results'!$C$13), 'Inputs and Results'!$C$13 + SQRT(E1489*('Inputs and Results'!$C$15-'Inputs and Results'!$C$13)*('Inputs and Results'!$C$14-'Inputs and Results'!$C$13)), 'Inputs and Results'!$C$15 - SQRT((1-E1489)*('Inputs and Results'!$C$15-'Inputs and Results'!$C$13)*('Inputs and Results'!$C$15-'Inputs and Results'!$C$14))))</f>
        <v>0.17759154226735197</v>
      </c>
      <c r="C1489" s="47">
        <f ca="1">IF('Inputs and Results'!$G$15='Inputs and Results'!$G$13, 'Inputs and Results'!$G$13, IF(F1489 &lt;= ('Inputs and Results'!$G$14-'Inputs and Results'!$G$13)/('Inputs and Results'!$G$15-'Inputs and Results'!$G$13), 'Inputs and Results'!$G$13 + SQRT(F1489*('Inputs and Results'!$G$15-'Inputs and Results'!$G$13)*('Inputs and Results'!$G$14-'Inputs and Results'!$G$13)), 'Inputs and Results'!$G$15 - SQRT((1-F1489)*('Inputs and Results'!$G$15-'Inputs and Results'!$G$13)*('Inputs and Results'!$G$15-'Inputs and Results'!$G$14))))</f>
        <v>993.41388326063873</v>
      </c>
      <c r="D1489">
        <f t="shared" ca="1" si="97"/>
        <v>176.42190363805597</v>
      </c>
      <c r="E1489">
        <f t="shared" ca="1" si="98"/>
        <v>0.11489005530213503</v>
      </c>
      <c r="F1489">
        <f t="shared" ca="1" si="98"/>
        <v>0.9496866767469988</v>
      </c>
    </row>
    <row r="1490" spans="1:6" ht="15.75" customHeight="1" x14ac:dyDescent="0.2">
      <c r="A1490">
        <v>1489</v>
      </c>
      <c r="B1490" s="47">
        <f ca="1">IF('Inputs and Results'!$C$15='Inputs and Results'!$C$13, 'Inputs and Results'!$C$13, IF(E1490 &lt;= ('Inputs and Results'!$C$14-'Inputs and Results'!$C$13)/('Inputs and Results'!$C$15-'Inputs and Results'!$C$13), 'Inputs and Results'!$C$13 + SQRT(E1490*('Inputs and Results'!$C$15-'Inputs and Results'!$C$13)*('Inputs and Results'!$C$14-'Inputs and Results'!$C$13)), 'Inputs and Results'!$C$15 - SQRT((1-E1490)*('Inputs and Results'!$C$15-'Inputs and Results'!$C$13)*('Inputs and Results'!$C$15-'Inputs and Results'!$C$14))))</f>
        <v>1.8269973987244703</v>
      </c>
      <c r="C1490" s="47">
        <f ca="1">IF('Inputs and Results'!$G$15='Inputs and Results'!$G$13, 'Inputs and Results'!$G$13, IF(F1490 &lt;= ('Inputs and Results'!$G$14-'Inputs and Results'!$G$13)/('Inputs and Results'!$G$15-'Inputs and Results'!$G$13), 'Inputs and Results'!$G$13 + SQRT(F1490*('Inputs and Results'!$G$15-'Inputs and Results'!$G$13)*('Inputs and Results'!$G$14-'Inputs and Results'!$G$13)), 'Inputs and Results'!$G$15 - SQRT((1-F1490)*('Inputs and Results'!$G$15-'Inputs and Results'!$G$13)*('Inputs and Results'!$G$15-'Inputs and Results'!$G$14))))</f>
        <v>358.56533914608906</v>
      </c>
      <c r="D1490">
        <f t="shared" ca="1" si="97"/>
        <v>655.09794189266222</v>
      </c>
      <c r="E1490">
        <f t="shared" ca="1" si="98"/>
        <v>0.84711832193342673</v>
      </c>
      <c r="F1490">
        <f t="shared" ca="1" si="98"/>
        <v>0.16531706379868916</v>
      </c>
    </row>
    <row r="1491" spans="1:6" ht="15.75" customHeight="1" x14ac:dyDescent="0.2">
      <c r="A1491">
        <v>1490</v>
      </c>
      <c r="B1491" s="47">
        <f ca="1">IF('Inputs and Results'!$C$15='Inputs and Results'!$C$13, 'Inputs and Results'!$C$13, IF(E1491 &lt;= ('Inputs and Results'!$C$14-'Inputs and Results'!$C$13)/('Inputs and Results'!$C$15-'Inputs and Results'!$C$13), 'Inputs and Results'!$C$13 + SQRT(E1491*('Inputs and Results'!$C$15-'Inputs and Results'!$C$13)*('Inputs and Results'!$C$14-'Inputs and Results'!$C$13)), 'Inputs and Results'!$C$15 - SQRT((1-E1491)*('Inputs and Results'!$C$15-'Inputs and Results'!$C$13)*('Inputs and Results'!$C$15-'Inputs and Results'!$C$14))))</f>
        <v>6.4611764347111134E-4</v>
      </c>
      <c r="C1491" s="47">
        <f ca="1">IF('Inputs and Results'!$G$15='Inputs and Results'!$G$13, 'Inputs and Results'!$G$13, IF(F1491 &lt;= ('Inputs and Results'!$G$14-'Inputs and Results'!$G$13)/('Inputs and Results'!$G$15-'Inputs and Results'!$G$13), 'Inputs and Results'!$G$13 + SQRT(F1491*('Inputs and Results'!$G$15-'Inputs and Results'!$G$13)*('Inputs and Results'!$G$14-'Inputs and Results'!$G$13)), 'Inputs and Results'!$G$15 - SQRT((1-F1491)*('Inputs and Results'!$G$15-'Inputs and Results'!$G$13)*('Inputs and Results'!$G$15-'Inputs and Results'!$G$14))))</f>
        <v>392.58965269094756</v>
      </c>
      <c r="D1491">
        <f t="shared" ca="1" si="97"/>
        <v>0.2536591012478171</v>
      </c>
      <c r="E1491">
        <f t="shared" ca="1" si="98"/>
        <v>4.3069871031309326E-4</v>
      </c>
      <c r="F1491">
        <f t="shared" ca="1" si="98"/>
        <v>0.23145489437350397</v>
      </c>
    </row>
    <row r="1492" spans="1:6" ht="15.75" customHeight="1" x14ac:dyDescent="0.2">
      <c r="A1492">
        <v>1491</v>
      </c>
      <c r="B1492" s="47">
        <f ca="1">IF('Inputs and Results'!$C$15='Inputs and Results'!$C$13, 'Inputs and Results'!$C$13, IF(E1492 &lt;= ('Inputs and Results'!$C$14-'Inputs and Results'!$C$13)/('Inputs and Results'!$C$15-'Inputs and Results'!$C$13), 'Inputs and Results'!$C$13 + SQRT(E1492*('Inputs and Results'!$C$15-'Inputs and Results'!$C$13)*('Inputs and Results'!$C$14-'Inputs and Results'!$C$13)), 'Inputs and Results'!$C$15 - SQRT((1-E1492)*('Inputs and Results'!$C$15-'Inputs and Results'!$C$13)*('Inputs and Results'!$C$15-'Inputs and Results'!$C$14))))</f>
        <v>0.39121691939324421</v>
      </c>
      <c r="C1492" s="47">
        <f ca="1">IF('Inputs and Results'!$G$15='Inputs and Results'!$G$13, 'Inputs and Results'!$G$13, IF(F1492 &lt;= ('Inputs and Results'!$G$14-'Inputs and Results'!$G$13)/('Inputs and Results'!$G$15-'Inputs and Results'!$G$13), 'Inputs and Results'!$G$13 + SQRT(F1492*('Inputs and Results'!$G$15-'Inputs and Results'!$G$13)*('Inputs and Results'!$G$14-'Inputs and Results'!$G$13)), 'Inputs and Results'!$G$15 - SQRT((1-F1492)*('Inputs and Results'!$G$15-'Inputs and Results'!$G$13)*('Inputs and Results'!$G$15-'Inputs and Results'!$G$14))))</f>
        <v>475.22264284301843</v>
      </c>
      <c r="D1492">
        <f t="shared" ca="1" si="97"/>
        <v>185.91513835896163</v>
      </c>
      <c r="E1492">
        <f t="shared" ca="1" si="98"/>
        <v>0.24380564870443611</v>
      </c>
      <c r="F1492">
        <f t="shared" ca="1" si="98"/>
        <v>0.38071583730630953</v>
      </c>
    </row>
    <row r="1493" spans="1:6" ht="15.75" customHeight="1" x14ac:dyDescent="0.2">
      <c r="A1493">
        <v>1492</v>
      </c>
      <c r="B1493" s="47">
        <f ca="1">IF('Inputs and Results'!$C$15='Inputs and Results'!$C$13, 'Inputs and Results'!$C$13, IF(E1493 &lt;= ('Inputs and Results'!$C$14-'Inputs and Results'!$C$13)/('Inputs and Results'!$C$15-'Inputs and Results'!$C$13), 'Inputs and Results'!$C$13 + SQRT(E1493*('Inputs and Results'!$C$15-'Inputs and Results'!$C$13)*('Inputs and Results'!$C$14-'Inputs and Results'!$C$13)), 'Inputs and Results'!$C$15 - SQRT((1-E1493)*('Inputs and Results'!$C$15-'Inputs and Results'!$C$13)*('Inputs and Results'!$C$15-'Inputs and Results'!$C$14))))</f>
        <v>0.14013761424206539</v>
      </c>
      <c r="C1493" s="47">
        <f ca="1">IF('Inputs and Results'!$G$15='Inputs and Results'!$G$13, 'Inputs and Results'!$G$13, IF(F1493 &lt;= ('Inputs and Results'!$G$14-'Inputs and Results'!$G$13)/('Inputs and Results'!$G$15-'Inputs and Results'!$G$13), 'Inputs and Results'!$G$13 + SQRT(F1493*('Inputs and Results'!$G$15-'Inputs and Results'!$G$13)*('Inputs and Results'!$G$14-'Inputs and Results'!$G$13)), 'Inputs and Results'!$G$15 - SQRT((1-F1493)*('Inputs and Results'!$G$15-'Inputs and Results'!$G$13)*('Inputs and Results'!$G$15-'Inputs and Results'!$G$14))))</f>
        <v>718.43553925723336</v>
      </c>
      <c r="D1493">
        <f t="shared" ca="1" si="97"/>
        <v>100.67984245822039</v>
      </c>
      <c r="E1493">
        <f t="shared" ca="1" si="98"/>
        <v>9.124301494743714E-2</v>
      </c>
      <c r="F1493">
        <f t="shared" ca="1" si="98"/>
        <v>0.72660561108167177</v>
      </c>
    </row>
    <row r="1494" spans="1:6" ht="15.75" customHeight="1" x14ac:dyDescent="0.2">
      <c r="A1494">
        <v>1493</v>
      </c>
      <c r="B1494" s="47">
        <f ca="1">IF('Inputs and Results'!$C$15='Inputs and Results'!$C$13, 'Inputs and Results'!$C$13, IF(E1494 &lt;= ('Inputs and Results'!$C$14-'Inputs and Results'!$C$13)/('Inputs and Results'!$C$15-'Inputs and Results'!$C$13), 'Inputs and Results'!$C$13 + SQRT(E1494*('Inputs and Results'!$C$15-'Inputs and Results'!$C$13)*('Inputs and Results'!$C$14-'Inputs and Results'!$C$13)), 'Inputs and Results'!$C$15 - SQRT((1-E1494)*('Inputs and Results'!$C$15-'Inputs and Results'!$C$13)*('Inputs and Results'!$C$15-'Inputs and Results'!$C$14))))</f>
        <v>1.0625709731123967</v>
      </c>
      <c r="C1494" s="47">
        <f ca="1">IF('Inputs and Results'!$G$15='Inputs and Results'!$G$13, 'Inputs and Results'!$G$13, IF(F1494 &lt;= ('Inputs and Results'!$G$14-'Inputs and Results'!$G$13)/('Inputs and Results'!$G$15-'Inputs and Results'!$G$13), 'Inputs and Results'!$G$13 + SQRT(F1494*('Inputs and Results'!$G$15-'Inputs and Results'!$G$13)*('Inputs and Results'!$G$14-'Inputs and Results'!$G$13)), 'Inputs and Results'!$G$15 - SQRT((1-F1494)*('Inputs and Results'!$G$15-'Inputs and Results'!$G$13)*('Inputs and Results'!$G$15-'Inputs and Results'!$G$14))))</f>
        <v>734.35709608409525</v>
      </c>
      <c r="D1494">
        <f t="shared" ca="1" si="97"/>
        <v>780.30653419807084</v>
      </c>
      <c r="E1494">
        <f t="shared" ca="1" si="98"/>
        <v>0.58292986286370607</v>
      </c>
      <c r="F1494">
        <f t="shared" ca="1" si="98"/>
        <v>0.74438477512023538</v>
      </c>
    </row>
    <row r="1495" spans="1:6" ht="15.75" customHeight="1" x14ac:dyDescent="0.2">
      <c r="A1495">
        <v>1494</v>
      </c>
      <c r="B1495" s="47">
        <f ca="1">IF('Inputs and Results'!$C$15='Inputs and Results'!$C$13, 'Inputs and Results'!$C$13, IF(E1495 &lt;= ('Inputs and Results'!$C$14-'Inputs and Results'!$C$13)/('Inputs and Results'!$C$15-'Inputs and Results'!$C$13), 'Inputs and Results'!$C$13 + SQRT(E1495*('Inputs and Results'!$C$15-'Inputs and Results'!$C$13)*('Inputs and Results'!$C$14-'Inputs and Results'!$C$13)), 'Inputs and Results'!$C$15 - SQRT((1-E1495)*('Inputs and Results'!$C$15-'Inputs and Results'!$C$13)*('Inputs and Results'!$C$15-'Inputs and Results'!$C$14))))</f>
        <v>0.32313513901331348</v>
      </c>
      <c r="C1495" s="47">
        <f ca="1">IF('Inputs and Results'!$G$15='Inputs and Results'!$G$13, 'Inputs and Results'!$G$13, IF(F1495 &lt;= ('Inputs and Results'!$G$14-'Inputs and Results'!$G$13)/('Inputs and Results'!$G$15-'Inputs and Results'!$G$13), 'Inputs and Results'!$G$13 + SQRT(F1495*('Inputs and Results'!$G$15-'Inputs and Results'!$G$13)*('Inputs and Results'!$G$14-'Inputs and Results'!$G$13)), 'Inputs and Results'!$G$15 - SQRT((1-F1495)*('Inputs and Results'!$G$15-'Inputs and Results'!$G$13)*('Inputs and Results'!$G$15-'Inputs and Results'!$G$14))))</f>
        <v>1045.9540987971627</v>
      </c>
      <c r="D1495">
        <f t="shared" ca="1" si="97"/>
        <v>337.98452311636618</v>
      </c>
      <c r="E1495">
        <f t="shared" ca="1" si="98"/>
        <v>0.20382161289052525</v>
      </c>
      <c r="F1495">
        <f t="shared" ca="1" si="98"/>
        <v>0.97202429536252755</v>
      </c>
    </row>
    <row r="1496" spans="1:6" ht="15.75" customHeight="1" x14ac:dyDescent="0.2">
      <c r="A1496">
        <v>1495</v>
      </c>
      <c r="B1496" s="47">
        <f ca="1">IF('Inputs and Results'!$C$15='Inputs and Results'!$C$13, 'Inputs and Results'!$C$13, IF(E1496 &lt;= ('Inputs and Results'!$C$14-'Inputs and Results'!$C$13)/('Inputs and Results'!$C$15-'Inputs and Results'!$C$13), 'Inputs and Results'!$C$13 + SQRT(E1496*('Inputs and Results'!$C$15-'Inputs and Results'!$C$13)*('Inputs and Results'!$C$14-'Inputs and Results'!$C$13)), 'Inputs and Results'!$C$15 - SQRT((1-E1496)*('Inputs and Results'!$C$15-'Inputs and Results'!$C$13)*('Inputs and Results'!$C$15-'Inputs and Results'!$C$14))))</f>
        <v>1.5357595228683241</v>
      </c>
      <c r="C1496" s="47">
        <f ca="1">IF('Inputs and Results'!$G$15='Inputs and Results'!$G$13, 'Inputs and Results'!$G$13, IF(F1496 &lt;= ('Inputs and Results'!$G$14-'Inputs and Results'!$G$13)/('Inputs and Results'!$G$15-'Inputs and Results'!$G$13), 'Inputs and Results'!$G$13 + SQRT(F1496*('Inputs and Results'!$G$15-'Inputs and Results'!$G$13)*('Inputs and Results'!$G$14-'Inputs and Results'!$G$13)), 'Inputs and Results'!$G$15 - SQRT((1-F1496)*('Inputs and Results'!$G$15-'Inputs and Results'!$G$13)*('Inputs and Results'!$G$15-'Inputs and Results'!$G$14))))</f>
        <v>594.02136292248588</v>
      </c>
      <c r="D1496">
        <f t="shared" ca="1" si="97"/>
        <v>912.27396489542843</v>
      </c>
      <c r="E1496">
        <f t="shared" ca="1" si="98"/>
        <v>0.76177775834768913</v>
      </c>
      <c r="F1496">
        <f t="shared" ca="1" si="98"/>
        <v>0.56709224313099516</v>
      </c>
    </row>
    <row r="1497" spans="1:6" ht="15.75" customHeight="1" x14ac:dyDescent="0.2">
      <c r="A1497">
        <v>1496</v>
      </c>
      <c r="B1497" s="47">
        <f ca="1">IF('Inputs and Results'!$C$15='Inputs and Results'!$C$13, 'Inputs and Results'!$C$13, IF(E1497 &lt;= ('Inputs and Results'!$C$14-'Inputs and Results'!$C$13)/('Inputs and Results'!$C$15-'Inputs and Results'!$C$13), 'Inputs and Results'!$C$13 + SQRT(E1497*('Inputs and Results'!$C$15-'Inputs and Results'!$C$13)*('Inputs and Results'!$C$14-'Inputs and Results'!$C$13)), 'Inputs and Results'!$C$15 - SQRT((1-E1497)*('Inputs and Results'!$C$15-'Inputs and Results'!$C$13)*('Inputs and Results'!$C$15-'Inputs and Results'!$C$14))))</f>
        <v>0.79469313979088652</v>
      </c>
      <c r="C1497" s="47">
        <f ca="1">IF('Inputs and Results'!$G$15='Inputs and Results'!$G$13, 'Inputs and Results'!$G$13, IF(F1497 &lt;= ('Inputs and Results'!$G$14-'Inputs and Results'!$G$13)/('Inputs and Results'!$G$15-'Inputs and Results'!$G$13), 'Inputs and Results'!$G$13 + SQRT(F1497*('Inputs and Results'!$G$15-'Inputs and Results'!$G$13)*('Inputs and Results'!$G$14-'Inputs and Results'!$G$13)), 'Inputs and Results'!$G$15 - SQRT((1-F1497)*('Inputs and Results'!$G$15-'Inputs and Results'!$G$13)*('Inputs and Results'!$G$15-'Inputs and Results'!$G$14))))</f>
        <v>454.86285491864419</v>
      </c>
      <c r="D1497">
        <f t="shared" ca="1" si="97"/>
        <v>361.47639034954386</v>
      </c>
      <c r="E1497">
        <f t="shared" ca="1" si="98"/>
        <v>0.45962462803495796</v>
      </c>
      <c r="F1497">
        <f t="shared" ca="1" si="98"/>
        <v>0.34543441665753793</v>
      </c>
    </row>
    <row r="1498" spans="1:6" ht="15.75" customHeight="1" x14ac:dyDescent="0.2">
      <c r="A1498">
        <v>1497</v>
      </c>
      <c r="B1498" s="47">
        <f ca="1">IF('Inputs and Results'!$C$15='Inputs and Results'!$C$13, 'Inputs and Results'!$C$13, IF(E1498 &lt;= ('Inputs and Results'!$C$14-'Inputs and Results'!$C$13)/('Inputs and Results'!$C$15-'Inputs and Results'!$C$13), 'Inputs and Results'!$C$13 + SQRT(E1498*('Inputs and Results'!$C$15-'Inputs and Results'!$C$13)*('Inputs and Results'!$C$14-'Inputs and Results'!$C$13)), 'Inputs and Results'!$C$15 - SQRT((1-E1498)*('Inputs and Results'!$C$15-'Inputs and Results'!$C$13)*('Inputs and Results'!$C$15-'Inputs and Results'!$C$14))))</f>
        <v>2.6530218603291975</v>
      </c>
      <c r="C1498" s="47">
        <f ca="1">IF('Inputs and Results'!$G$15='Inputs and Results'!$G$13, 'Inputs and Results'!$G$13, IF(F1498 &lt;= ('Inputs and Results'!$G$14-'Inputs and Results'!$G$13)/('Inputs and Results'!$G$15-'Inputs and Results'!$G$13), 'Inputs and Results'!$G$13 + SQRT(F1498*('Inputs and Results'!$G$15-'Inputs and Results'!$G$13)*('Inputs and Results'!$G$14-'Inputs and Results'!$G$13)), 'Inputs and Results'!$G$15 - SQRT((1-F1498)*('Inputs and Results'!$G$15-'Inputs and Results'!$G$13)*('Inputs and Results'!$G$15-'Inputs and Results'!$G$14))))</f>
        <v>345.29152863603872</v>
      </c>
      <c r="D1498">
        <f t="shared" ca="1" si="97"/>
        <v>916.06597365789582</v>
      </c>
      <c r="E1498">
        <f t="shared" ca="1" si="98"/>
        <v>0.98662290784339879</v>
      </c>
      <c r="F1498">
        <f t="shared" ca="1" si="98"/>
        <v>0.13877474559550951</v>
      </c>
    </row>
    <row r="1499" spans="1:6" ht="15.75" customHeight="1" x14ac:dyDescent="0.2">
      <c r="A1499">
        <v>1498</v>
      </c>
      <c r="B1499" s="47">
        <f ca="1">IF('Inputs and Results'!$C$15='Inputs and Results'!$C$13, 'Inputs and Results'!$C$13, IF(E1499 &lt;= ('Inputs and Results'!$C$14-'Inputs and Results'!$C$13)/('Inputs and Results'!$C$15-'Inputs and Results'!$C$13), 'Inputs and Results'!$C$13 + SQRT(E1499*('Inputs and Results'!$C$15-'Inputs and Results'!$C$13)*('Inputs and Results'!$C$14-'Inputs and Results'!$C$13)), 'Inputs and Results'!$C$15 - SQRT((1-E1499)*('Inputs and Results'!$C$15-'Inputs and Results'!$C$13)*('Inputs and Results'!$C$15-'Inputs and Results'!$C$14))))</f>
        <v>2.3072386454022151</v>
      </c>
      <c r="C1499" s="47">
        <f ca="1">IF('Inputs and Results'!$G$15='Inputs and Results'!$G$13, 'Inputs and Results'!$G$13, IF(F1499 &lt;= ('Inputs and Results'!$G$14-'Inputs and Results'!$G$13)/('Inputs and Results'!$G$15-'Inputs and Results'!$G$13), 'Inputs and Results'!$G$13 + SQRT(F1499*('Inputs and Results'!$G$15-'Inputs and Results'!$G$13)*('Inputs and Results'!$G$14-'Inputs and Results'!$G$13)), 'Inputs and Results'!$G$15 - SQRT((1-F1499)*('Inputs and Results'!$G$15-'Inputs and Results'!$G$13)*('Inputs and Results'!$G$15-'Inputs and Results'!$G$14))))</f>
        <v>918.58857952747371</v>
      </c>
      <c r="D1499">
        <f t="shared" ca="1" si="97"/>
        <v>2119.4030699109135</v>
      </c>
      <c r="E1499">
        <f t="shared" ca="1" si="98"/>
        <v>0.94667574506398244</v>
      </c>
      <c r="F1499">
        <f t="shared" ca="1" si="98"/>
        <v>0.90663928344377953</v>
      </c>
    </row>
    <row r="1500" spans="1:6" ht="15.75" customHeight="1" x14ac:dyDescent="0.2">
      <c r="A1500">
        <v>1499</v>
      </c>
      <c r="B1500" s="47">
        <f ca="1">IF('Inputs and Results'!$C$15='Inputs and Results'!$C$13, 'Inputs and Results'!$C$13, IF(E1500 &lt;= ('Inputs and Results'!$C$14-'Inputs and Results'!$C$13)/('Inputs and Results'!$C$15-'Inputs and Results'!$C$13), 'Inputs and Results'!$C$13 + SQRT(E1500*('Inputs and Results'!$C$15-'Inputs and Results'!$C$13)*('Inputs and Results'!$C$14-'Inputs and Results'!$C$13)), 'Inputs and Results'!$C$15 - SQRT((1-E1500)*('Inputs and Results'!$C$15-'Inputs and Results'!$C$13)*('Inputs and Results'!$C$15-'Inputs and Results'!$C$14))))</f>
        <v>0.74927900785455659</v>
      </c>
      <c r="C1500" s="47">
        <f ca="1">IF('Inputs and Results'!$G$15='Inputs and Results'!$G$13, 'Inputs and Results'!$G$13, IF(F1500 &lt;= ('Inputs and Results'!$G$14-'Inputs and Results'!$G$13)/('Inputs and Results'!$G$15-'Inputs and Results'!$G$13), 'Inputs and Results'!$G$13 + SQRT(F1500*('Inputs and Results'!$G$15-'Inputs and Results'!$G$13)*('Inputs and Results'!$G$14-'Inputs and Results'!$G$13)), 'Inputs and Results'!$G$15 - SQRT((1-F1500)*('Inputs and Results'!$G$15-'Inputs and Results'!$G$13)*('Inputs and Results'!$G$15-'Inputs and Results'!$G$14))))</f>
        <v>569.4648454343677</v>
      </c>
      <c r="D1500">
        <f t="shared" ca="1" si="97"/>
        <v>426.68805439511146</v>
      </c>
      <c r="E1500">
        <f t="shared" ca="1" si="98"/>
        <v>0.4371394461684257</v>
      </c>
      <c r="F1500">
        <f t="shared" ca="1" si="98"/>
        <v>0.53129525554281642</v>
      </c>
    </row>
    <row r="1501" spans="1:6" ht="15.75" customHeight="1" x14ac:dyDescent="0.2">
      <c r="A1501">
        <v>1500</v>
      </c>
      <c r="B1501" s="47">
        <f ca="1">IF('Inputs and Results'!$C$15='Inputs and Results'!$C$13, 'Inputs and Results'!$C$13, IF(E1501 &lt;= ('Inputs and Results'!$C$14-'Inputs and Results'!$C$13)/('Inputs and Results'!$C$15-'Inputs and Results'!$C$13), 'Inputs and Results'!$C$13 + SQRT(E1501*('Inputs and Results'!$C$15-'Inputs and Results'!$C$13)*('Inputs and Results'!$C$14-'Inputs and Results'!$C$13)), 'Inputs and Results'!$C$15 - SQRT((1-E1501)*('Inputs and Results'!$C$15-'Inputs and Results'!$C$13)*('Inputs and Results'!$C$15-'Inputs and Results'!$C$14))))</f>
        <v>0.14743956774406319</v>
      </c>
      <c r="C1501" s="47">
        <f ca="1">IF('Inputs and Results'!$G$15='Inputs and Results'!$G$13, 'Inputs and Results'!$G$13, IF(F1501 &lt;= ('Inputs and Results'!$G$14-'Inputs and Results'!$G$13)/('Inputs and Results'!$G$15-'Inputs and Results'!$G$13), 'Inputs and Results'!$G$13 + SQRT(F1501*('Inputs and Results'!$G$15-'Inputs and Results'!$G$13)*('Inputs and Results'!$G$14-'Inputs and Results'!$G$13)), 'Inputs and Results'!$G$15 - SQRT((1-F1501)*('Inputs and Results'!$G$15-'Inputs and Results'!$G$13)*('Inputs and Results'!$G$15-'Inputs and Results'!$G$14))))</f>
        <v>465.27009813270058</v>
      </c>
      <c r="D1501">
        <f t="shared" ca="1" si="97"/>
        <v>68.599222152923232</v>
      </c>
      <c r="E1501">
        <f t="shared" ca="1" si="98"/>
        <v>9.5877664480869318E-2</v>
      </c>
      <c r="F1501">
        <f t="shared" ca="1" si="98"/>
        <v>0.36359120969402392</v>
      </c>
    </row>
    <row r="1502" spans="1:6" ht="15.75" customHeight="1" x14ac:dyDescent="0.2">
      <c r="A1502">
        <v>1501</v>
      </c>
      <c r="B1502" s="47">
        <f ca="1">IF('Inputs and Results'!$C$15='Inputs and Results'!$C$13, 'Inputs and Results'!$C$13, IF(E1502 &lt;= ('Inputs and Results'!$C$14-'Inputs and Results'!$C$13)/('Inputs and Results'!$C$15-'Inputs and Results'!$C$13), 'Inputs and Results'!$C$13 + SQRT(E1502*('Inputs and Results'!$C$15-'Inputs and Results'!$C$13)*('Inputs and Results'!$C$14-'Inputs and Results'!$C$13)), 'Inputs and Results'!$C$15 - SQRT((1-E1502)*('Inputs and Results'!$C$15-'Inputs and Results'!$C$13)*('Inputs and Results'!$C$15-'Inputs and Results'!$C$14))))</f>
        <v>0.57648305653951182</v>
      </c>
      <c r="C1502" s="47">
        <f ca="1">IF('Inputs and Results'!$G$15='Inputs and Results'!$G$13, 'Inputs and Results'!$G$13, IF(F1502 &lt;= ('Inputs and Results'!$G$14-'Inputs and Results'!$G$13)/('Inputs and Results'!$G$15-'Inputs and Results'!$G$13), 'Inputs and Results'!$G$13 + SQRT(F1502*('Inputs and Results'!$G$15-'Inputs and Results'!$G$13)*('Inputs and Results'!$G$14-'Inputs and Results'!$G$13)), 'Inputs and Results'!$G$15 - SQRT((1-F1502)*('Inputs and Results'!$G$15-'Inputs and Results'!$G$13)*('Inputs and Results'!$G$15-'Inputs and Results'!$G$14))))</f>
        <v>432.6238628333806</v>
      </c>
      <c r="D1502">
        <f t="shared" ca="1" si="97"/>
        <v>249.40032677811774</v>
      </c>
      <c r="E1502">
        <f t="shared" ref="E1502:F1521" ca="1" si="99">RAND()</f>
        <v>0.34739618052888133</v>
      </c>
      <c r="F1502">
        <f t="shared" ca="1" si="99"/>
        <v>0.30577968302314751</v>
      </c>
    </row>
    <row r="1503" spans="1:6" ht="15.75" customHeight="1" x14ac:dyDescent="0.2">
      <c r="A1503">
        <v>1502</v>
      </c>
      <c r="B1503" s="47">
        <f ca="1">IF('Inputs and Results'!$C$15='Inputs and Results'!$C$13, 'Inputs and Results'!$C$13, IF(E1503 &lt;= ('Inputs and Results'!$C$14-'Inputs and Results'!$C$13)/('Inputs and Results'!$C$15-'Inputs and Results'!$C$13), 'Inputs and Results'!$C$13 + SQRT(E1503*('Inputs and Results'!$C$15-'Inputs and Results'!$C$13)*('Inputs and Results'!$C$14-'Inputs and Results'!$C$13)), 'Inputs and Results'!$C$15 - SQRT((1-E1503)*('Inputs and Results'!$C$15-'Inputs and Results'!$C$13)*('Inputs and Results'!$C$15-'Inputs and Results'!$C$14))))</f>
        <v>0.24187789579706243</v>
      </c>
      <c r="C1503" s="47">
        <f ca="1">IF('Inputs and Results'!$G$15='Inputs and Results'!$G$13, 'Inputs and Results'!$G$13, IF(F1503 &lt;= ('Inputs and Results'!$G$14-'Inputs and Results'!$G$13)/('Inputs and Results'!$G$15-'Inputs and Results'!$G$13), 'Inputs and Results'!$G$13 + SQRT(F1503*('Inputs and Results'!$G$15-'Inputs and Results'!$G$13)*('Inputs and Results'!$G$14-'Inputs and Results'!$G$13)), 'Inputs and Results'!$G$15 - SQRT((1-F1503)*('Inputs and Results'!$G$15-'Inputs and Results'!$G$13)*('Inputs and Results'!$G$15-'Inputs and Results'!$G$14))))</f>
        <v>284.79891147905437</v>
      </c>
      <c r="D1503">
        <f t="shared" ca="1" si="97"/>
        <v>68.886561433847518</v>
      </c>
      <c r="E1503">
        <f t="shared" ca="1" si="99"/>
        <v>0.15475138425635115</v>
      </c>
      <c r="F1503">
        <f t="shared" ca="1" si="99"/>
        <v>1.2552997992405834E-2</v>
      </c>
    </row>
    <row r="1504" spans="1:6" ht="15.75" customHeight="1" x14ac:dyDescent="0.2">
      <c r="A1504">
        <v>1503</v>
      </c>
      <c r="B1504" s="47">
        <f ca="1">IF('Inputs and Results'!$C$15='Inputs and Results'!$C$13, 'Inputs and Results'!$C$13, IF(E1504 &lt;= ('Inputs and Results'!$C$14-'Inputs and Results'!$C$13)/('Inputs and Results'!$C$15-'Inputs and Results'!$C$13), 'Inputs and Results'!$C$13 + SQRT(E1504*('Inputs and Results'!$C$15-'Inputs and Results'!$C$13)*('Inputs and Results'!$C$14-'Inputs and Results'!$C$13)), 'Inputs and Results'!$C$15 - SQRT((1-E1504)*('Inputs and Results'!$C$15-'Inputs and Results'!$C$13)*('Inputs and Results'!$C$15-'Inputs and Results'!$C$14))))</f>
        <v>1.0787458872885312</v>
      </c>
      <c r="C1504" s="47">
        <f ca="1">IF('Inputs and Results'!$G$15='Inputs and Results'!$G$13, 'Inputs and Results'!$G$13, IF(F1504 &lt;= ('Inputs and Results'!$G$14-'Inputs and Results'!$G$13)/('Inputs and Results'!$G$15-'Inputs and Results'!$G$13), 'Inputs and Results'!$G$13 + SQRT(F1504*('Inputs and Results'!$G$15-'Inputs and Results'!$G$13)*('Inputs and Results'!$G$14-'Inputs and Results'!$G$13)), 'Inputs and Results'!$G$15 - SQRT((1-F1504)*('Inputs and Results'!$G$15-'Inputs and Results'!$G$13)*('Inputs and Results'!$G$15-'Inputs and Results'!$G$14))))</f>
        <v>389.84891127425647</v>
      </c>
      <c r="D1504">
        <f t="shared" ca="1" si="97"/>
        <v>420.54790970101567</v>
      </c>
      <c r="E1504">
        <f t="shared" ca="1" si="99"/>
        <v>0.58986473715436294</v>
      </c>
      <c r="F1504">
        <f t="shared" ca="1" si="99"/>
        <v>0.22622841083665191</v>
      </c>
    </row>
    <row r="1505" spans="1:6" ht="15.75" customHeight="1" x14ac:dyDescent="0.2">
      <c r="A1505">
        <v>1504</v>
      </c>
      <c r="B1505" s="47">
        <f ca="1">IF('Inputs and Results'!$C$15='Inputs and Results'!$C$13, 'Inputs and Results'!$C$13, IF(E1505 &lt;= ('Inputs and Results'!$C$14-'Inputs and Results'!$C$13)/('Inputs and Results'!$C$15-'Inputs and Results'!$C$13), 'Inputs and Results'!$C$13 + SQRT(E1505*('Inputs and Results'!$C$15-'Inputs and Results'!$C$13)*('Inputs and Results'!$C$14-'Inputs and Results'!$C$13)), 'Inputs and Results'!$C$15 - SQRT((1-E1505)*('Inputs and Results'!$C$15-'Inputs and Results'!$C$13)*('Inputs and Results'!$C$15-'Inputs and Results'!$C$14))))</f>
        <v>1.6818660929986864</v>
      </c>
      <c r="C1505" s="47">
        <f ca="1">IF('Inputs and Results'!$G$15='Inputs and Results'!$G$13, 'Inputs and Results'!$G$13, IF(F1505 &lt;= ('Inputs and Results'!$G$14-'Inputs and Results'!$G$13)/('Inputs and Results'!$G$15-'Inputs and Results'!$G$13), 'Inputs and Results'!$G$13 + SQRT(F1505*('Inputs and Results'!$G$15-'Inputs and Results'!$G$13)*('Inputs and Results'!$G$14-'Inputs and Results'!$G$13)), 'Inputs and Results'!$G$15 - SQRT((1-F1505)*('Inputs and Results'!$G$15-'Inputs and Results'!$G$13)*('Inputs and Results'!$G$15-'Inputs and Results'!$G$14))))</f>
        <v>394.19713774026229</v>
      </c>
      <c r="D1505">
        <f t="shared" ca="1" si="97"/>
        <v>662.98679992247992</v>
      </c>
      <c r="E1505">
        <f t="shared" ca="1" si="99"/>
        <v>0.80694700035705025</v>
      </c>
      <c r="F1505">
        <f t="shared" ca="1" si="99"/>
        <v>0.2345120634041673</v>
      </c>
    </row>
    <row r="1506" spans="1:6" ht="15.75" customHeight="1" x14ac:dyDescent="0.2">
      <c r="A1506">
        <v>1505</v>
      </c>
      <c r="B1506" s="47">
        <f ca="1">IF('Inputs and Results'!$C$15='Inputs and Results'!$C$13, 'Inputs and Results'!$C$13, IF(E1506 &lt;= ('Inputs and Results'!$C$14-'Inputs and Results'!$C$13)/('Inputs and Results'!$C$15-'Inputs and Results'!$C$13), 'Inputs and Results'!$C$13 + SQRT(E1506*('Inputs and Results'!$C$15-'Inputs and Results'!$C$13)*('Inputs and Results'!$C$14-'Inputs and Results'!$C$13)), 'Inputs and Results'!$C$15 - SQRT((1-E1506)*('Inputs and Results'!$C$15-'Inputs and Results'!$C$13)*('Inputs and Results'!$C$15-'Inputs and Results'!$C$14))))</f>
        <v>0.64283967009270615</v>
      </c>
      <c r="C1506" s="47">
        <f ca="1">IF('Inputs and Results'!$G$15='Inputs and Results'!$G$13, 'Inputs and Results'!$G$13, IF(F1506 &lt;= ('Inputs and Results'!$G$14-'Inputs and Results'!$G$13)/('Inputs and Results'!$G$15-'Inputs and Results'!$G$13), 'Inputs and Results'!$G$13 + SQRT(F1506*('Inputs and Results'!$G$15-'Inputs and Results'!$G$13)*('Inputs and Results'!$G$14-'Inputs and Results'!$G$13)), 'Inputs and Results'!$G$15 - SQRT((1-F1506)*('Inputs and Results'!$G$15-'Inputs and Results'!$G$13)*('Inputs and Results'!$G$15-'Inputs and Results'!$G$14))))</f>
        <v>765.01399054405147</v>
      </c>
      <c r="D1506">
        <f t="shared" ca="1" si="97"/>
        <v>491.78134129764265</v>
      </c>
      <c r="E1506">
        <f t="shared" ca="1" si="99"/>
        <v>0.38264390879014865</v>
      </c>
      <c r="F1506">
        <f t="shared" ca="1" si="99"/>
        <v>0.77693505923150319</v>
      </c>
    </row>
    <row r="1507" spans="1:6" ht="15.75" customHeight="1" x14ac:dyDescent="0.2">
      <c r="A1507">
        <v>1506</v>
      </c>
      <c r="B1507" s="47">
        <f ca="1">IF('Inputs and Results'!$C$15='Inputs and Results'!$C$13, 'Inputs and Results'!$C$13, IF(E1507 &lt;= ('Inputs and Results'!$C$14-'Inputs and Results'!$C$13)/('Inputs and Results'!$C$15-'Inputs and Results'!$C$13), 'Inputs and Results'!$C$13 + SQRT(E1507*('Inputs and Results'!$C$15-'Inputs and Results'!$C$13)*('Inputs and Results'!$C$14-'Inputs and Results'!$C$13)), 'Inputs and Results'!$C$15 - SQRT((1-E1507)*('Inputs and Results'!$C$15-'Inputs and Results'!$C$13)*('Inputs and Results'!$C$15-'Inputs and Results'!$C$14))))</f>
        <v>1.1672852136939011</v>
      </c>
      <c r="C1507" s="47">
        <f ca="1">IF('Inputs and Results'!$G$15='Inputs and Results'!$G$13, 'Inputs and Results'!$G$13, IF(F1507 &lt;= ('Inputs and Results'!$G$14-'Inputs and Results'!$G$13)/('Inputs and Results'!$G$15-'Inputs and Results'!$G$13), 'Inputs and Results'!$G$13 + SQRT(F1507*('Inputs and Results'!$G$15-'Inputs and Results'!$G$13)*('Inputs and Results'!$G$14-'Inputs and Results'!$G$13)), 'Inputs and Results'!$G$15 - SQRT((1-F1507)*('Inputs and Results'!$G$15-'Inputs and Results'!$G$13)*('Inputs and Results'!$G$15-'Inputs and Results'!$G$14))))</f>
        <v>733.78497155695436</v>
      </c>
      <c r="D1507">
        <f t="shared" ca="1" si="97"/>
        <v>856.53634732923263</v>
      </c>
      <c r="E1507">
        <f t="shared" ca="1" si="99"/>
        <v>0.62679516800611002</v>
      </c>
      <c r="F1507">
        <f t="shared" ca="1" si="99"/>
        <v>0.74375625235499132</v>
      </c>
    </row>
    <row r="1508" spans="1:6" ht="15.75" customHeight="1" x14ac:dyDescent="0.2">
      <c r="A1508">
        <v>1507</v>
      </c>
      <c r="B1508" s="47">
        <f ca="1">IF('Inputs and Results'!$C$15='Inputs and Results'!$C$13, 'Inputs and Results'!$C$13, IF(E1508 &lt;= ('Inputs and Results'!$C$14-'Inputs and Results'!$C$13)/('Inputs and Results'!$C$15-'Inputs and Results'!$C$13), 'Inputs and Results'!$C$13 + SQRT(E1508*('Inputs and Results'!$C$15-'Inputs and Results'!$C$13)*('Inputs and Results'!$C$14-'Inputs and Results'!$C$13)), 'Inputs and Results'!$C$15 - SQRT((1-E1508)*('Inputs and Results'!$C$15-'Inputs and Results'!$C$13)*('Inputs and Results'!$C$15-'Inputs and Results'!$C$14))))</f>
        <v>0.88539249528517416</v>
      </c>
      <c r="C1508" s="47">
        <f ca="1">IF('Inputs and Results'!$G$15='Inputs and Results'!$G$13, 'Inputs and Results'!$G$13, IF(F1508 &lt;= ('Inputs and Results'!$G$14-'Inputs and Results'!$G$13)/('Inputs and Results'!$G$15-'Inputs and Results'!$G$13), 'Inputs and Results'!$G$13 + SQRT(F1508*('Inputs and Results'!$G$15-'Inputs and Results'!$G$13)*('Inputs and Results'!$G$14-'Inputs and Results'!$G$13)), 'Inputs and Results'!$G$15 - SQRT((1-F1508)*('Inputs and Results'!$G$15-'Inputs and Results'!$G$13)*('Inputs and Results'!$G$15-'Inputs and Results'!$G$14))))</f>
        <v>633.23571785548677</v>
      </c>
      <c r="D1508">
        <f t="shared" ca="1" si="97"/>
        <v>560.66215233576793</v>
      </c>
      <c r="E1508">
        <f t="shared" ca="1" si="99"/>
        <v>0.50315945566708209</v>
      </c>
      <c r="F1508">
        <f t="shared" ca="1" si="99"/>
        <v>0.62130838816470157</v>
      </c>
    </row>
    <row r="1509" spans="1:6" ht="15.75" customHeight="1" x14ac:dyDescent="0.2">
      <c r="A1509">
        <v>1508</v>
      </c>
      <c r="B1509" s="47">
        <f ca="1">IF('Inputs and Results'!$C$15='Inputs and Results'!$C$13, 'Inputs and Results'!$C$13, IF(E1509 &lt;= ('Inputs and Results'!$C$14-'Inputs and Results'!$C$13)/('Inputs and Results'!$C$15-'Inputs and Results'!$C$13), 'Inputs and Results'!$C$13 + SQRT(E1509*('Inputs and Results'!$C$15-'Inputs and Results'!$C$13)*('Inputs and Results'!$C$14-'Inputs and Results'!$C$13)), 'Inputs and Results'!$C$15 - SQRT((1-E1509)*('Inputs and Results'!$C$15-'Inputs and Results'!$C$13)*('Inputs and Results'!$C$15-'Inputs and Results'!$C$14))))</f>
        <v>1.2129159213042404</v>
      </c>
      <c r="C1509" s="47">
        <f ca="1">IF('Inputs and Results'!$G$15='Inputs and Results'!$G$13, 'Inputs and Results'!$G$13, IF(F1509 &lt;= ('Inputs and Results'!$G$14-'Inputs and Results'!$G$13)/('Inputs and Results'!$G$15-'Inputs and Results'!$G$13), 'Inputs and Results'!$G$13 + SQRT(F1509*('Inputs and Results'!$G$15-'Inputs and Results'!$G$13)*('Inputs and Results'!$G$14-'Inputs and Results'!$G$13)), 'Inputs and Results'!$G$15 - SQRT((1-F1509)*('Inputs and Results'!$G$15-'Inputs and Results'!$G$13)*('Inputs and Results'!$G$15-'Inputs and Results'!$G$14))))</f>
        <v>841.21341372637255</v>
      </c>
      <c r="D1509">
        <f t="shared" ca="1" si="97"/>
        <v>1020.3211427234083</v>
      </c>
      <c r="E1509">
        <f t="shared" ca="1" si="99"/>
        <v>0.64514783285245869</v>
      </c>
      <c r="F1509">
        <f t="shared" ca="1" si="99"/>
        <v>0.84824146145979373</v>
      </c>
    </row>
    <row r="1510" spans="1:6" ht="15.75" customHeight="1" x14ac:dyDescent="0.2">
      <c r="A1510">
        <v>1509</v>
      </c>
      <c r="B1510" s="47">
        <f ca="1">IF('Inputs and Results'!$C$15='Inputs and Results'!$C$13, 'Inputs and Results'!$C$13, IF(E1510 &lt;= ('Inputs and Results'!$C$14-'Inputs and Results'!$C$13)/('Inputs and Results'!$C$15-'Inputs and Results'!$C$13), 'Inputs and Results'!$C$13 + SQRT(E1510*('Inputs and Results'!$C$15-'Inputs and Results'!$C$13)*('Inputs and Results'!$C$14-'Inputs and Results'!$C$13)), 'Inputs and Results'!$C$15 - SQRT((1-E1510)*('Inputs and Results'!$C$15-'Inputs and Results'!$C$13)*('Inputs and Results'!$C$15-'Inputs and Results'!$C$14))))</f>
        <v>1.6644112860230398</v>
      </c>
      <c r="C1510" s="47">
        <f ca="1">IF('Inputs and Results'!$G$15='Inputs and Results'!$G$13, 'Inputs and Results'!$G$13, IF(F1510 &lt;= ('Inputs and Results'!$G$14-'Inputs and Results'!$G$13)/('Inputs and Results'!$G$15-'Inputs and Results'!$G$13), 'Inputs and Results'!$G$13 + SQRT(F1510*('Inputs and Results'!$G$15-'Inputs and Results'!$G$13)*('Inputs and Results'!$G$14-'Inputs and Results'!$G$13)), 'Inputs and Results'!$G$15 - SQRT((1-F1510)*('Inputs and Results'!$G$15-'Inputs and Results'!$G$13)*('Inputs and Results'!$G$15-'Inputs and Results'!$G$14))))</f>
        <v>448.26523284932625</v>
      </c>
      <c r="D1510">
        <f t="shared" ca="1" si="97"/>
        <v>746.09771268616453</v>
      </c>
      <c r="E1510">
        <f t="shared" ca="1" si="99"/>
        <v>0.8018003096774855</v>
      </c>
      <c r="F1510">
        <f t="shared" ca="1" si="99"/>
        <v>0.33379174062197225</v>
      </c>
    </row>
    <row r="1511" spans="1:6" ht="15.75" customHeight="1" x14ac:dyDescent="0.2">
      <c r="A1511">
        <v>1510</v>
      </c>
      <c r="B1511" s="47">
        <f ca="1">IF('Inputs and Results'!$C$15='Inputs and Results'!$C$13, 'Inputs and Results'!$C$13, IF(E1511 &lt;= ('Inputs and Results'!$C$14-'Inputs and Results'!$C$13)/('Inputs and Results'!$C$15-'Inputs and Results'!$C$13), 'Inputs and Results'!$C$13 + SQRT(E1511*('Inputs and Results'!$C$15-'Inputs and Results'!$C$13)*('Inputs and Results'!$C$14-'Inputs and Results'!$C$13)), 'Inputs and Results'!$C$15 - SQRT((1-E1511)*('Inputs and Results'!$C$15-'Inputs and Results'!$C$13)*('Inputs and Results'!$C$15-'Inputs and Results'!$C$14))))</f>
        <v>0.7303274229419201</v>
      </c>
      <c r="C1511" s="47">
        <f ca="1">IF('Inputs and Results'!$G$15='Inputs and Results'!$G$13, 'Inputs and Results'!$G$13, IF(F1511 &lt;= ('Inputs and Results'!$G$14-'Inputs and Results'!$G$13)/('Inputs and Results'!$G$15-'Inputs and Results'!$G$13), 'Inputs and Results'!$G$13 + SQRT(F1511*('Inputs and Results'!$G$15-'Inputs and Results'!$G$13)*('Inputs and Results'!$G$14-'Inputs and Results'!$G$13)), 'Inputs and Results'!$G$15 - SQRT((1-F1511)*('Inputs and Results'!$G$15-'Inputs and Results'!$G$13)*('Inputs and Results'!$G$15-'Inputs and Results'!$G$14))))</f>
        <v>1124.7306813521604</v>
      </c>
      <c r="D1511">
        <f t="shared" ca="1" si="97"/>
        <v>821.42166001563328</v>
      </c>
      <c r="E1511">
        <f t="shared" ca="1" si="99"/>
        <v>0.42762071032783711</v>
      </c>
      <c r="F1511">
        <f t="shared" ca="1" si="99"/>
        <v>0.99332091901981867</v>
      </c>
    </row>
    <row r="1512" spans="1:6" ht="15.75" customHeight="1" x14ac:dyDescent="0.2">
      <c r="A1512">
        <v>1511</v>
      </c>
      <c r="B1512" s="47">
        <f ca="1">IF('Inputs and Results'!$C$15='Inputs and Results'!$C$13, 'Inputs and Results'!$C$13, IF(E1512 &lt;= ('Inputs and Results'!$C$14-'Inputs and Results'!$C$13)/('Inputs and Results'!$C$15-'Inputs and Results'!$C$13), 'Inputs and Results'!$C$13 + SQRT(E1512*('Inputs and Results'!$C$15-'Inputs and Results'!$C$13)*('Inputs and Results'!$C$14-'Inputs and Results'!$C$13)), 'Inputs and Results'!$C$15 - SQRT((1-E1512)*('Inputs and Results'!$C$15-'Inputs and Results'!$C$13)*('Inputs and Results'!$C$15-'Inputs and Results'!$C$14))))</f>
        <v>1.6105519451665162</v>
      </c>
      <c r="C1512" s="47">
        <f ca="1">IF('Inputs and Results'!$G$15='Inputs and Results'!$G$13, 'Inputs and Results'!$G$13, IF(F1512 &lt;= ('Inputs and Results'!$G$14-'Inputs and Results'!$G$13)/('Inputs and Results'!$G$15-'Inputs and Results'!$G$13), 'Inputs and Results'!$G$13 + SQRT(F1512*('Inputs and Results'!$G$15-'Inputs and Results'!$G$13)*('Inputs and Results'!$G$14-'Inputs and Results'!$G$13)), 'Inputs and Results'!$G$15 - SQRT((1-F1512)*('Inputs and Results'!$G$15-'Inputs and Results'!$G$13)*('Inputs and Results'!$G$15-'Inputs and Results'!$G$14))))</f>
        <v>777.86141854359926</v>
      </c>
      <c r="D1512">
        <f t="shared" ca="1" si="97"/>
        <v>1252.7862207053795</v>
      </c>
      <c r="E1512">
        <f t="shared" ca="1" si="99"/>
        <v>0.78549267810216095</v>
      </c>
      <c r="F1512">
        <f t="shared" ca="1" si="99"/>
        <v>0.78991703778286804</v>
      </c>
    </row>
    <row r="1513" spans="1:6" ht="15.75" customHeight="1" x14ac:dyDescent="0.2">
      <c r="A1513">
        <v>1512</v>
      </c>
      <c r="B1513" s="47">
        <f ca="1">IF('Inputs and Results'!$C$15='Inputs and Results'!$C$13, 'Inputs and Results'!$C$13, IF(E1513 &lt;= ('Inputs and Results'!$C$14-'Inputs and Results'!$C$13)/('Inputs and Results'!$C$15-'Inputs and Results'!$C$13), 'Inputs and Results'!$C$13 + SQRT(E1513*('Inputs and Results'!$C$15-'Inputs and Results'!$C$13)*('Inputs and Results'!$C$14-'Inputs and Results'!$C$13)), 'Inputs and Results'!$C$15 - SQRT((1-E1513)*('Inputs and Results'!$C$15-'Inputs and Results'!$C$13)*('Inputs and Results'!$C$15-'Inputs and Results'!$C$14))))</f>
        <v>1.6451969729182974</v>
      </c>
      <c r="C1513" s="47">
        <f ca="1">IF('Inputs and Results'!$G$15='Inputs and Results'!$G$13, 'Inputs and Results'!$G$13, IF(F1513 &lt;= ('Inputs and Results'!$G$14-'Inputs and Results'!$G$13)/('Inputs and Results'!$G$15-'Inputs and Results'!$G$13), 'Inputs and Results'!$G$13 + SQRT(F1513*('Inputs and Results'!$G$15-'Inputs and Results'!$G$13)*('Inputs and Results'!$G$14-'Inputs and Results'!$G$13)), 'Inputs and Results'!$G$15 - SQRT((1-F1513)*('Inputs and Results'!$G$15-'Inputs and Results'!$G$13)*('Inputs and Results'!$G$15-'Inputs and Results'!$G$14))))</f>
        <v>610.86981536486587</v>
      </c>
      <c r="D1513">
        <f t="shared" ca="1" si="97"/>
        <v>1005.0011710854366</v>
      </c>
      <c r="E1513">
        <f t="shared" ca="1" si="99"/>
        <v>0.79605652864558396</v>
      </c>
      <c r="F1513">
        <f t="shared" ca="1" si="99"/>
        <v>0.59083046628466762</v>
      </c>
    </row>
    <row r="1514" spans="1:6" ht="15.75" customHeight="1" x14ac:dyDescent="0.2">
      <c r="A1514">
        <v>1513</v>
      </c>
      <c r="B1514" s="47">
        <f ca="1">IF('Inputs and Results'!$C$15='Inputs and Results'!$C$13, 'Inputs and Results'!$C$13, IF(E1514 &lt;= ('Inputs and Results'!$C$14-'Inputs and Results'!$C$13)/('Inputs and Results'!$C$15-'Inputs and Results'!$C$13), 'Inputs and Results'!$C$13 + SQRT(E1514*('Inputs and Results'!$C$15-'Inputs and Results'!$C$13)*('Inputs and Results'!$C$14-'Inputs and Results'!$C$13)), 'Inputs and Results'!$C$15 - SQRT((1-E1514)*('Inputs and Results'!$C$15-'Inputs and Results'!$C$13)*('Inputs and Results'!$C$15-'Inputs and Results'!$C$14))))</f>
        <v>0.97124724193998402</v>
      </c>
      <c r="C1514" s="47">
        <f ca="1">IF('Inputs and Results'!$G$15='Inputs and Results'!$G$13, 'Inputs and Results'!$G$13, IF(F1514 &lt;= ('Inputs and Results'!$G$14-'Inputs and Results'!$G$13)/('Inputs and Results'!$G$15-'Inputs and Results'!$G$13), 'Inputs and Results'!$G$13 + SQRT(F1514*('Inputs and Results'!$G$15-'Inputs and Results'!$G$13)*('Inputs and Results'!$G$14-'Inputs and Results'!$G$13)), 'Inputs and Results'!$G$15 - SQRT((1-F1514)*('Inputs and Results'!$G$15-'Inputs and Results'!$G$13)*('Inputs and Results'!$G$15-'Inputs and Results'!$G$14))))</f>
        <v>709.55705277478421</v>
      </c>
      <c r="D1514">
        <f t="shared" ca="1" si="97"/>
        <v>689.1553305065728</v>
      </c>
      <c r="E1514">
        <f t="shared" ca="1" si="99"/>
        <v>0.54268469407376418</v>
      </c>
      <c r="F1514">
        <f t="shared" ca="1" si="99"/>
        <v>0.71643166920373358</v>
      </c>
    </row>
    <row r="1515" spans="1:6" ht="15.75" customHeight="1" x14ac:dyDescent="0.2">
      <c r="A1515">
        <v>1514</v>
      </c>
      <c r="B1515" s="47">
        <f ca="1">IF('Inputs and Results'!$C$15='Inputs and Results'!$C$13, 'Inputs and Results'!$C$13, IF(E1515 &lt;= ('Inputs and Results'!$C$14-'Inputs and Results'!$C$13)/('Inputs and Results'!$C$15-'Inputs and Results'!$C$13), 'Inputs and Results'!$C$13 + SQRT(E1515*('Inputs and Results'!$C$15-'Inputs and Results'!$C$13)*('Inputs and Results'!$C$14-'Inputs and Results'!$C$13)), 'Inputs and Results'!$C$15 - SQRT((1-E1515)*('Inputs and Results'!$C$15-'Inputs and Results'!$C$13)*('Inputs and Results'!$C$15-'Inputs and Results'!$C$14))))</f>
        <v>0.53341783982804358</v>
      </c>
      <c r="C1515" s="47">
        <f ca="1">IF('Inputs and Results'!$G$15='Inputs and Results'!$G$13, 'Inputs and Results'!$G$13, IF(F1515 &lt;= ('Inputs and Results'!$G$14-'Inputs and Results'!$G$13)/('Inputs and Results'!$G$15-'Inputs and Results'!$G$13), 'Inputs and Results'!$G$13 + SQRT(F1515*('Inputs and Results'!$G$15-'Inputs and Results'!$G$13)*('Inputs and Results'!$G$14-'Inputs and Results'!$G$13)), 'Inputs and Results'!$G$15 - SQRT((1-F1515)*('Inputs and Results'!$G$15-'Inputs and Results'!$G$13)*('Inputs and Results'!$G$15-'Inputs and Results'!$G$14))))</f>
        <v>435.72630535076212</v>
      </c>
      <c r="D1515">
        <f t="shared" ca="1" si="97"/>
        <v>232.42418455645804</v>
      </c>
      <c r="E1515">
        <f t="shared" ca="1" si="99"/>
        <v>0.32399693856904943</v>
      </c>
      <c r="F1515">
        <f t="shared" ca="1" si="99"/>
        <v>0.31138169419681849</v>
      </c>
    </row>
    <row r="1516" spans="1:6" ht="15.75" customHeight="1" x14ac:dyDescent="0.2">
      <c r="A1516">
        <v>1515</v>
      </c>
      <c r="B1516" s="47">
        <f ca="1">IF('Inputs and Results'!$C$15='Inputs and Results'!$C$13, 'Inputs and Results'!$C$13, IF(E1516 &lt;= ('Inputs and Results'!$C$14-'Inputs and Results'!$C$13)/('Inputs and Results'!$C$15-'Inputs and Results'!$C$13), 'Inputs and Results'!$C$13 + SQRT(E1516*('Inputs and Results'!$C$15-'Inputs and Results'!$C$13)*('Inputs and Results'!$C$14-'Inputs and Results'!$C$13)), 'Inputs and Results'!$C$15 - SQRT((1-E1516)*('Inputs and Results'!$C$15-'Inputs and Results'!$C$13)*('Inputs and Results'!$C$15-'Inputs and Results'!$C$14))))</f>
        <v>1.174006857663304</v>
      </c>
      <c r="C1516" s="47">
        <f ca="1">IF('Inputs and Results'!$G$15='Inputs and Results'!$G$13, 'Inputs and Results'!$G$13, IF(F1516 &lt;= ('Inputs and Results'!$G$14-'Inputs and Results'!$G$13)/('Inputs and Results'!$G$15-'Inputs and Results'!$G$13), 'Inputs and Results'!$G$13 + SQRT(F1516*('Inputs and Results'!$G$15-'Inputs and Results'!$G$13)*('Inputs and Results'!$G$14-'Inputs and Results'!$G$13)), 'Inputs and Results'!$G$15 - SQRT((1-F1516)*('Inputs and Results'!$G$15-'Inputs and Results'!$G$13)*('Inputs and Results'!$G$15-'Inputs and Results'!$G$14))))</f>
        <v>432.69327444989563</v>
      </c>
      <c r="D1516">
        <f t="shared" ca="1" si="97"/>
        <v>507.98487146896758</v>
      </c>
      <c r="E1516">
        <f t="shared" ca="1" si="99"/>
        <v>0.62952767157103984</v>
      </c>
      <c r="F1516">
        <f t="shared" ca="1" si="99"/>
        <v>0.30590526622219016</v>
      </c>
    </row>
    <row r="1517" spans="1:6" ht="15.75" customHeight="1" x14ac:dyDescent="0.2">
      <c r="A1517">
        <v>1516</v>
      </c>
      <c r="B1517" s="47">
        <f ca="1">IF('Inputs and Results'!$C$15='Inputs and Results'!$C$13, 'Inputs and Results'!$C$13, IF(E1517 &lt;= ('Inputs and Results'!$C$14-'Inputs and Results'!$C$13)/('Inputs and Results'!$C$15-'Inputs and Results'!$C$13), 'Inputs and Results'!$C$13 + SQRT(E1517*('Inputs and Results'!$C$15-'Inputs and Results'!$C$13)*('Inputs and Results'!$C$14-'Inputs and Results'!$C$13)), 'Inputs and Results'!$C$15 - SQRT((1-E1517)*('Inputs and Results'!$C$15-'Inputs and Results'!$C$13)*('Inputs and Results'!$C$15-'Inputs and Results'!$C$14))))</f>
        <v>0.90981012657130744</v>
      </c>
      <c r="C1517" s="47">
        <f ca="1">IF('Inputs and Results'!$G$15='Inputs and Results'!$G$13, 'Inputs and Results'!$G$13, IF(F1517 &lt;= ('Inputs and Results'!$G$14-'Inputs and Results'!$G$13)/('Inputs and Results'!$G$15-'Inputs and Results'!$G$13), 'Inputs and Results'!$G$13 + SQRT(F1517*('Inputs and Results'!$G$15-'Inputs and Results'!$G$13)*('Inputs and Results'!$G$14-'Inputs and Results'!$G$13)), 'Inputs and Results'!$G$15 - SQRT((1-F1517)*('Inputs and Results'!$G$15-'Inputs and Results'!$G$13)*('Inputs and Results'!$G$15-'Inputs and Results'!$G$14))))</f>
        <v>735.48538405286683</v>
      </c>
      <c r="D1517">
        <f t="shared" ca="1" si="97"/>
        <v>669.15205035648546</v>
      </c>
      <c r="E1517">
        <f t="shared" ca="1" si="99"/>
        <v>0.51456736589068275</v>
      </c>
      <c r="F1517">
        <f t="shared" ca="1" si="99"/>
        <v>0.74562202436747027</v>
      </c>
    </row>
    <row r="1518" spans="1:6" ht="15.75" customHeight="1" x14ac:dyDescent="0.2">
      <c r="A1518">
        <v>1517</v>
      </c>
      <c r="B1518" s="47">
        <f ca="1">IF('Inputs and Results'!$C$15='Inputs and Results'!$C$13, 'Inputs and Results'!$C$13, IF(E1518 &lt;= ('Inputs and Results'!$C$14-'Inputs and Results'!$C$13)/('Inputs and Results'!$C$15-'Inputs and Results'!$C$13), 'Inputs and Results'!$C$13 + SQRT(E1518*('Inputs and Results'!$C$15-'Inputs and Results'!$C$13)*('Inputs and Results'!$C$14-'Inputs and Results'!$C$13)), 'Inputs and Results'!$C$15 - SQRT((1-E1518)*('Inputs and Results'!$C$15-'Inputs and Results'!$C$13)*('Inputs and Results'!$C$15-'Inputs and Results'!$C$14))))</f>
        <v>0.2218567369651212</v>
      </c>
      <c r="C1518" s="47">
        <f ca="1">IF('Inputs and Results'!$G$15='Inputs and Results'!$G$13, 'Inputs and Results'!$G$13, IF(F1518 &lt;= ('Inputs and Results'!$G$14-'Inputs and Results'!$G$13)/('Inputs and Results'!$G$15-'Inputs and Results'!$G$13), 'Inputs and Results'!$G$13 + SQRT(F1518*('Inputs and Results'!$G$15-'Inputs and Results'!$G$13)*('Inputs and Results'!$G$14-'Inputs and Results'!$G$13)), 'Inputs and Results'!$G$15 - SQRT((1-F1518)*('Inputs and Results'!$G$15-'Inputs and Results'!$G$13)*('Inputs and Results'!$G$15-'Inputs and Results'!$G$14))))</f>
        <v>907.91182497547402</v>
      </c>
      <c r="D1518">
        <f t="shared" ca="1" si="97"/>
        <v>201.42635494110689</v>
      </c>
      <c r="E1518">
        <f t="shared" ca="1" si="99"/>
        <v>0.14243555667265728</v>
      </c>
      <c r="F1518">
        <f t="shared" ca="1" si="99"/>
        <v>0.89942068116353946</v>
      </c>
    </row>
    <row r="1519" spans="1:6" ht="15.75" customHeight="1" x14ac:dyDescent="0.2">
      <c r="A1519">
        <v>1518</v>
      </c>
      <c r="B1519" s="47">
        <f ca="1">IF('Inputs and Results'!$C$15='Inputs and Results'!$C$13, 'Inputs and Results'!$C$13, IF(E1519 &lt;= ('Inputs and Results'!$C$14-'Inputs and Results'!$C$13)/('Inputs and Results'!$C$15-'Inputs and Results'!$C$13), 'Inputs and Results'!$C$13 + SQRT(E1519*('Inputs and Results'!$C$15-'Inputs and Results'!$C$13)*('Inputs and Results'!$C$14-'Inputs and Results'!$C$13)), 'Inputs and Results'!$C$15 - SQRT((1-E1519)*('Inputs and Results'!$C$15-'Inputs and Results'!$C$13)*('Inputs and Results'!$C$15-'Inputs and Results'!$C$14))))</f>
        <v>0.44907429435085922</v>
      </c>
      <c r="C1519" s="47">
        <f ca="1">IF('Inputs and Results'!$G$15='Inputs and Results'!$G$13, 'Inputs and Results'!$G$13, IF(F1519 &lt;= ('Inputs and Results'!$G$14-'Inputs and Results'!$G$13)/('Inputs and Results'!$G$15-'Inputs and Results'!$G$13), 'Inputs and Results'!$G$13 + SQRT(F1519*('Inputs and Results'!$G$15-'Inputs and Results'!$G$13)*('Inputs and Results'!$G$14-'Inputs and Results'!$G$13)), 'Inputs and Results'!$G$15 - SQRT((1-F1519)*('Inputs and Results'!$G$15-'Inputs and Results'!$G$13)*('Inputs and Results'!$G$15-'Inputs and Results'!$G$14))))</f>
        <v>436.93028719726954</v>
      </c>
      <c r="D1519">
        <f t="shared" ca="1" si="97"/>
        <v>196.21416040363206</v>
      </c>
      <c r="E1519">
        <f t="shared" ca="1" si="99"/>
        <v>0.2769753382509369</v>
      </c>
      <c r="F1519">
        <f t="shared" ca="1" si="99"/>
        <v>0.3135495848504829</v>
      </c>
    </row>
    <row r="1520" spans="1:6" ht="15.75" customHeight="1" x14ac:dyDescent="0.2">
      <c r="A1520">
        <v>1519</v>
      </c>
      <c r="B1520" s="47">
        <f ca="1">IF('Inputs and Results'!$C$15='Inputs and Results'!$C$13, 'Inputs and Results'!$C$13, IF(E1520 &lt;= ('Inputs and Results'!$C$14-'Inputs and Results'!$C$13)/('Inputs and Results'!$C$15-'Inputs and Results'!$C$13), 'Inputs and Results'!$C$13 + SQRT(E1520*('Inputs and Results'!$C$15-'Inputs and Results'!$C$13)*('Inputs and Results'!$C$14-'Inputs and Results'!$C$13)), 'Inputs and Results'!$C$15 - SQRT((1-E1520)*('Inputs and Results'!$C$15-'Inputs and Results'!$C$13)*('Inputs and Results'!$C$15-'Inputs and Results'!$C$14))))</f>
        <v>0.6702373685680576</v>
      </c>
      <c r="C1520" s="47">
        <f ca="1">IF('Inputs and Results'!$G$15='Inputs and Results'!$G$13, 'Inputs and Results'!$G$13, IF(F1520 &lt;= ('Inputs and Results'!$G$14-'Inputs and Results'!$G$13)/('Inputs and Results'!$G$15-'Inputs and Results'!$G$13), 'Inputs and Results'!$G$13 + SQRT(F1520*('Inputs and Results'!$G$15-'Inputs and Results'!$G$13)*('Inputs and Results'!$G$14-'Inputs and Results'!$G$13)), 'Inputs and Results'!$G$15 - SQRT((1-F1520)*('Inputs and Results'!$G$15-'Inputs and Results'!$G$13)*('Inputs and Results'!$G$15-'Inputs and Results'!$G$14))))</f>
        <v>334.85195307895765</v>
      </c>
      <c r="D1520">
        <f t="shared" ca="1" si="97"/>
        <v>224.43029189151528</v>
      </c>
      <c r="E1520">
        <f t="shared" ca="1" si="99"/>
        <v>0.39691178679814576</v>
      </c>
      <c r="F1520">
        <f t="shared" ca="1" si="99"/>
        <v>0.11760791674619109</v>
      </c>
    </row>
    <row r="1521" spans="1:6" ht="15.75" customHeight="1" x14ac:dyDescent="0.2">
      <c r="A1521">
        <v>1520</v>
      </c>
      <c r="B1521" s="47">
        <f ca="1">IF('Inputs and Results'!$C$15='Inputs and Results'!$C$13, 'Inputs and Results'!$C$13, IF(E1521 &lt;= ('Inputs and Results'!$C$14-'Inputs and Results'!$C$13)/('Inputs and Results'!$C$15-'Inputs and Results'!$C$13), 'Inputs and Results'!$C$13 + SQRT(E1521*('Inputs and Results'!$C$15-'Inputs and Results'!$C$13)*('Inputs and Results'!$C$14-'Inputs and Results'!$C$13)), 'Inputs and Results'!$C$15 - SQRT((1-E1521)*('Inputs and Results'!$C$15-'Inputs and Results'!$C$13)*('Inputs and Results'!$C$15-'Inputs and Results'!$C$14))))</f>
        <v>7.1803716079940294E-2</v>
      </c>
      <c r="C1521" s="47">
        <f ca="1">IF('Inputs and Results'!$G$15='Inputs and Results'!$G$13, 'Inputs and Results'!$G$13, IF(F1521 &lt;= ('Inputs and Results'!$G$14-'Inputs and Results'!$G$13)/('Inputs and Results'!$G$15-'Inputs and Results'!$G$13), 'Inputs and Results'!$G$13 + SQRT(F1521*('Inputs and Results'!$G$15-'Inputs and Results'!$G$13)*('Inputs and Results'!$G$14-'Inputs and Results'!$G$13)), 'Inputs and Results'!$G$15 - SQRT((1-F1521)*('Inputs and Results'!$G$15-'Inputs and Results'!$G$13)*('Inputs and Results'!$G$15-'Inputs and Results'!$G$14))))</f>
        <v>382.1765176601441</v>
      </c>
      <c r="D1521">
        <f t="shared" ca="1" si="97"/>
        <v>27.441694166489274</v>
      </c>
      <c r="E1521">
        <f t="shared" ca="1" si="99"/>
        <v>4.7296280315194617E-2</v>
      </c>
      <c r="F1521">
        <f t="shared" ca="1" si="99"/>
        <v>0.21150327764575316</v>
      </c>
    </row>
    <row r="1522" spans="1:6" ht="15.75" customHeight="1" x14ac:dyDescent="0.2">
      <c r="A1522">
        <v>1521</v>
      </c>
      <c r="B1522" s="47">
        <f ca="1">IF('Inputs and Results'!$C$15='Inputs and Results'!$C$13, 'Inputs and Results'!$C$13, IF(E1522 &lt;= ('Inputs and Results'!$C$14-'Inputs and Results'!$C$13)/('Inputs and Results'!$C$15-'Inputs and Results'!$C$13), 'Inputs and Results'!$C$13 + SQRT(E1522*('Inputs and Results'!$C$15-'Inputs and Results'!$C$13)*('Inputs and Results'!$C$14-'Inputs and Results'!$C$13)), 'Inputs and Results'!$C$15 - SQRT((1-E1522)*('Inputs and Results'!$C$15-'Inputs and Results'!$C$13)*('Inputs and Results'!$C$15-'Inputs and Results'!$C$14))))</f>
        <v>0.85960570213515641</v>
      </c>
      <c r="C1522" s="47">
        <f ca="1">IF('Inputs and Results'!$G$15='Inputs and Results'!$G$13, 'Inputs and Results'!$G$13, IF(F1522 &lt;= ('Inputs and Results'!$G$14-'Inputs and Results'!$G$13)/('Inputs and Results'!$G$15-'Inputs and Results'!$G$13), 'Inputs and Results'!$G$13 + SQRT(F1522*('Inputs and Results'!$G$15-'Inputs and Results'!$G$13)*('Inputs and Results'!$G$14-'Inputs and Results'!$G$13)), 'Inputs and Results'!$G$15 - SQRT((1-F1522)*('Inputs and Results'!$G$15-'Inputs and Results'!$G$13)*('Inputs and Results'!$G$15-'Inputs and Results'!$G$14))))</f>
        <v>749.06160412241479</v>
      </c>
      <c r="D1522">
        <f t="shared" ca="1" si="97"/>
        <v>643.89762615413497</v>
      </c>
      <c r="E1522">
        <f t="shared" ref="E1522:F1541" ca="1" si="100">RAND()</f>
        <v>0.49096802774085146</v>
      </c>
      <c r="F1522">
        <f t="shared" ca="1" si="100"/>
        <v>0.76027398242168232</v>
      </c>
    </row>
    <row r="1523" spans="1:6" ht="15.75" customHeight="1" x14ac:dyDescent="0.2">
      <c r="A1523">
        <v>1522</v>
      </c>
      <c r="B1523" s="47">
        <f ca="1">IF('Inputs and Results'!$C$15='Inputs and Results'!$C$13, 'Inputs and Results'!$C$13, IF(E1523 &lt;= ('Inputs and Results'!$C$14-'Inputs and Results'!$C$13)/('Inputs and Results'!$C$15-'Inputs and Results'!$C$13), 'Inputs and Results'!$C$13 + SQRT(E1523*('Inputs and Results'!$C$15-'Inputs and Results'!$C$13)*('Inputs and Results'!$C$14-'Inputs and Results'!$C$13)), 'Inputs and Results'!$C$15 - SQRT((1-E1523)*('Inputs and Results'!$C$15-'Inputs and Results'!$C$13)*('Inputs and Results'!$C$15-'Inputs and Results'!$C$14))))</f>
        <v>0.77802473616950829</v>
      </c>
      <c r="C1523" s="47">
        <f ca="1">IF('Inputs and Results'!$G$15='Inputs and Results'!$G$13, 'Inputs and Results'!$G$13, IF(F1523 &lt;= ('Inputs and Results'!$G$14-'Inputs and Results'!$G$13)/('Inputs and Results'!$G$15-'Inputs and Results'!$G$13), 'Inputs and Results'!$G$13 + SQRT(F1523*('Inputs and Results'!$G$15-'Inputs and Results'!$G$13)*('Inputs and Results'!$G$14-'Inputs and Results'!$G$13)), 'Inputs and Results'!$G$15 - SQRT((1-F1523)*('Inputs and Results'!$G$15-'Inputs and Results'!$G$13)*('Inputs and Results'!$G$15-'Inputs and Results'!$G$14))))</f>
        <v>357.54253116318159</v>
      </c>
      <c r="D1523">
        <f t="shared" ca="1" si="97"/>
        <v>278.17693347761258</v>
      </c>
      <c r="E1523">
        <f t="shared" ca="1" si="100"/>
        <v>0.45142510299171301</v>
      </c>
      <c r="F1523">
        <f t="shared" ca="1" si="100"/>
        <v>0.16328662868342969</v>
      </c>
    </row>
    <row r="1524" spans="1:6" ht="15.75" customHeight="1" x14ac:dyDescent="0.2">
      <c r="A1524">
        <v>1523</v>
      </c>
      <c r="B1524" s="47">
        <f ca="1">IF('Inputs and Results'!$C$15='Inputs and Results'!$C$13, 'Inputs and Results'!$C$13, IF(E1524 &lt;= ('Inputs and Results'!$C$14-'Inputs and Results'!$C$13)/('Inputs and Results'!$C$15-'Inputs and Results'!$C$13), 'Inputs and Results'!$C$13 + SQRT(E1524*('Inputs and Results'!$C$15-'Inputs and Results'!$C$13)*('Inputs and Results'!$C$14-'Inputs and Results'!$C$13)), 'Inputs and Results'!$C$15 - SQRT((1-E1524)*('Inputs and Results'!$C$15-'Inputs and Results'!$C$13)*('Inputs and Results'!$C$15-'Inputs and Results'!$C$14))))</f>
        <v>1.2648927746947285</v>
      </c>
      <c r="C1524" s="47">
        <f ca="1">IF('Inputs and Results'!$G$15='Inputs and Results'!$G$13, 'Inputs and Results'!$G$13, IF(F1524 &lt;= ('Inputs and Results'!$G$14-'Inputs and Results'!$G$13)/('Inputs and Results'!$G$15-'Inputs and Results'!$G$13), 'Inputs and Results'!$G$13 + SQRT(F1524*('Inputs and Results'!$G$15-'Inputs and Results'!$G$13)*('Inputs and Results'!$G$14-'Inputs and Results'!$G$13)), 'Inputs and Results'!$G$15 - SQRT((1-F1524)*('Inputs and Results'!$G$15-'Inputs and Results'!$G$13)*('Inputs and Results'!$G$15-'Inputs and Results'!$G$14))))</f>
        <v>450.28957318662583</v>
      </c>
      <c r="D1524">
        <f t="shared" ca="1" si="97"/>
        <v>569.56802764413612</v>
      </c>
      <c r="E1524">
        <f t="shared" ca="1" si="100"/>
        <v>0.66548921296593799</v>
      </c>
      <c r="F1524">
        <f t="shared" ca="1" si="100"/>
        <v>0.33737496292599434</v>
      </c>
    </row>
    <row r="1525" spans="1:6" ht="15.75" customHeight="1" x14ac:dyDescent="0.2">
      <c r="A1525">
        <v>1524</v>
      </c>
      <c r="B1525" s="47">
        <f ca="1">IF('Inputs and Results'!$C$15='Inputs and Results'!$C$13, 'Inputs and Results'!$C$13, IF(E1525 &lt;= ('Inputs and Results'!$C$14-'Inputs and Results'!$C$13)/('Inputs and Results'!$C$15-'Inputs and Results'!$C$13), 'Inputs and Results'!$C$13 + SQRT(E1525*('Inputs and Results'!$C$15-'Inputs and Results'!$C$13)*('Inputs and Results'!$C$14-'Inputs and Results'!$C$13)), 'Inputs and Results'!$C$15 - SQRT((1-E1525)*('Inputs and Results'!$C$15-'Inputs and Results'!$C$13)*('Inputs and Results'!$C$15-'Inputs and Results'!$C$14))))</f>
        <v>1.7090413712494186</v>
      </c>
      <c r="C1525" s="47">
        <f ca="1">IF('Inputs and Results'!$G$15='Inputs and Results'!$G$13, 'Inputs and Results'!$G$13, IF(F1525 &lt;= ('Inputs and Results'!$G$14-'Inputs and Results'!$G$13)/('Inputs and Results'!$G$15-'Inputs and Results'!$G$13), 'Inputs and Results'!$G$13 + SQRT(F1525*('Inputs and Results'!$G$15-'Inputs and Results'!$G$13)*('Inputs and Results'!$G$14-'Inputs and Results'!$G$13)), 'Inputs and Results'!$G$15 - SQRT((1-F1525)*('Inputs and Results'!$G$15-'Inputs and Results'!$G$13)*('Inputs and Results'!$G$15-'Inputs and Results'!$G$14))))</f>
        <v>838.97487274328068</v>
      </c>
      <c r="D1525">
        <f t="shared" ca="1" si="97"/>
        <v>1433.8427669569828</v>
      </c>
      <c r="E1525">
        <f t="shared" ca="1" si="100"/>
        <v>0.81482509098382427</v>
      </c>
      <c r="F1525">
        <f t="shared" ca="1" si="100"/>
        <v>0.84634185035770448</v>
      </c>
    </row>
    <row r="1526" spans="1:6" ht="15.75" customHeight="1" x14ac:dyDescent="0.2">
      <c r="A1526">
        <v>1525</v>
      </c>
      <c r="B1526" s="47">
        <f ca="1">IF('Inputs and Results'!$C$15='Inputs and Results'!$C$13, 'Inputs and Results'!$C$13, IF(E1526 &lt;= ('Inputs and Results'!$C$14-'Inputs and Results'!$C$13)/('Inputs and Results'!$C$15-'Inputs and Results'!$C$13), 'Inputs and Results'!$C$13 + SQRT(E1526*('Inputs and Results'!$C$15-'Inputs and Results'!$C$13)*('Inputs and Results'!$C$14-'Inputs and Results'!$C$13)), 'Inputs and Results'!$C$15 - SQRT((1-E1526)*('Inputs and Results'!$C$15-'Inputs and Results'!$C$13)*('Inputs and Results'!$C$15-'Inputs and Results'!$C$14))))</f>
        <v>1.5127451121370101</v>
      </c>
      <c r="C1526" s="47">
        <f ca="1">IF('Inputs and Results'!$G$15='Inputs and Results'!$G$13, 'Inputs and Results'!$G$13, IF(F1526 &lt;= ('Inputs and Results'!$G$14-'Inputs and Results'!$G$13)/('Inputs and Results'!$G$15-'Inputs and Results'!$G$13), 'Inputs and Results'!$G$13 + SQRT(F1526*('Inputs and Results'!$G$15-'Inputs and Results'!$G$13)*('Inputs and Results'!$G$14-'Inputs and Results'!$G$13)), 'Inputs and Results'!$G$15 - SQRT((1-F1526)*('Inputs and Results'!$G$15-'Inputs and Results'!$G$13)*('Inputs and Results'!$G$15-'Inputs and Results'!$G$14))))</f>
        <v>752.32580100589621</v>
      </c>
      <c r="D1526">
        <f t="shared" ca="1" si="97"/>
        <v>1138.0771782062304</v>
      </c>
      <c r="E1526">
        <f t="shared" ca="1" si="100"/>
        <v>0.75423032205862728</v>
      </c>
      <c r="F1526">
        <f t="shared" ca="1" si="100"/>
        <v>0.7637320190311333</v>
      </c>
    </row>
    <row r="1527" spans="1:6" ht="15.75" customHeight="1" x14ac:dyDescent="0.2">
      <c r="A1527">
        <v>1526</v>
      </c>
      <c r="B1527" s="47">
        <f ca="1">IF('Inputs and Results'!$C$15='Inputs and Results'!$C$13, 'Inputs and Results'!$C$13, IF(E1527 &lt;= ('Inputs and Results'!$C$14-'Inputs and Results'!$C$13)/('Inputs and Results'!$C$15-'Inputs and Results'!$C$13), 'Inputs and Results'!$C$13 + SQRT(E1527*('Inputs and Results'!$C$15-'Inputs and Results'!$C$13)*('Inputs and Results'!$C$14-'Inputs and Results'!$C$13)), 'Inputs and Results'!$C$15 - SQRT((1-E1527)*('Inputs and Results'!$C$15-'Inputs and Results'!$C$13)*('Inputs and Results'!$C$15-'Inputs and Results'!$C$14))))</f>
        <v>1.0537290798055818</v>
      </c>
      <c r="C1527" s="47">
        <f ca="1">IF('Inputs and Results'!$G$15='Inputs and Results'!$G$13, 'Inputs and Results'!$G$13, IF(F1527 &lt;= ('Inputs and Results'!$G$14-'Inputs and Results'!$G$13)/('Inputs and Results'!$G$15-'Inputs and Results'!$G$13), 'Inputs and Results'!$G$13 + SQRT(F1527*('Inputs and Results'!$G$15-'Inputs and Results'!$G$13)*('Inputs and Results'!$G$14-'Inputs and Results'!$G$13)), 'Inputs and Results'!$G$15 - SQRT((1-F1527)*('Inputs and Results'!$G$15-'Inputs and Results'!$G$13)*('Inputs and Results'!$G$15-'Inputs and Results'!$G$14))))</f>
        <v>1002.0626805989962</v>
      </c>
      <c r="D1527">
        <f t="shared" ca="1" si="97"/>
        <v>1055.9025863350948</v>
      </c>
      <c r="E1527">
        <f t="shared" ca="1" si="100"/>
        <v>0.57911438946728588</v>
      </c>
      <c r="F1527">
        <f t="shared" ca="1" si="100"/>
        <v>0.95381126070108024</v>
      </c>
    </row>
    <row r="1528" spans="1:6" ht="15.75" customHeight="1" x14ac:dyDescent="0.2">
      <c r="A1528">
        <v>1527</v>
      </c>
      <c r="B1528" s="47">
        <f ca="1">IF('Inputs and Results'!$C$15='Inputs and Results'!$C$13, 'Inputs and Results'!$C$13, IF(E1528 &lt;= ('Inputs and Results'!$C$14-'Inputs and Results'!$C$13)/('Inputs and Results'!$C$15-'Inputs and Results'!$C$13), 'Inputs and Results'!$C$13 + SQRT(E1528*('Inputs and Results'!$C$15-'Inputs and Results'!$C$13)*('Inputs and Results'!$C$14-'Inputs and Results'!$C$13)), 'Inputs and Results'!$C$15 - SQRT((1-E1528)*('Inputs and Results'!$C$15-'Inputs and Results'!$C$13)*('Inputs and Results'!$C$15-'Inputs and Results'!$C$14))))</f>
        <v>0.76284391180412525</v>
      </c>
      <c r="C1528" s="47">
        <f ca="1">IF('Inputs and Results'!$G$15='Inputs and Results'!$G$13, 'Inputs and Results'!$G$13, IF(F1528 &lt;= ('Inputs and Results'!$G$14-'Inputs and Results'!$G$13)/('Inputs and Results'!$G$15-'Inputs and Results'!$G$13), 'Inputs and Results'!$G$13 + SQRT(F1528*('Inputs and Results'!$G$15-'Inputs and Results'!$G$13)*('Inputs and Results'!$G$14-'Inputs and Results'!$G$13)), 'Inputs and Results'!$G$15 - SQRT((1-F1528)*('Inputs and Results'!$G$15-'Inputs and Results'!$G$13)*('Inputs and Results'!$G$15-'Inputs and Results'!$G$14))))</f>
        <v>815.86258560128772</v>
      </c>
      <c r="D1528">
        <f t="shared" ca="1" si="97"/>
        <v>622.37580629471427</v>
      </c>
      <c r="E1528">
        <f t="shared" ca="1" si="100"/>
        <v>0.4439036263386813</v>
      </c>
      <c r="F1528">
        <f t="shared" ca="1" si="100"/>
        <v>0.82603817412630609</v>
      </c>
    </row>
    <row r="1529" spans="1:6" ht="15.75" customHeight="1" x14ac:dyDescent="0.2">
      <c r="A1529">
        <v>1528</v>
      </c>
      <c r="B1529" s="47">
        <f ca="1">IF('Inputs and Results'!$C$15='Inputs and Results'!$C$13, 'Inputs and Results'!$C$13, IF(E1529 &lt;= ('Inputs and Results'!$C$14-'Inputs and Results'!$C$13)/('Inputs and Results'!$C$15-'Inputs and Results'!$C$13), 'Inputs and Results'!$C$13 + SQRT(E1529*('Inputs and Results'!$C$15-'Inputs and Results'!$C$13)*('Inputs and Results'!$C$14-'Inputs and Results'!$C$13)), 'Inputs and Results'!$C$15 - SQRT((1-E1529)*('Inputs and Results'!$C$15-'Inputs and Results'!$C$13)*('Inputs and Results'!$C$15-'Inputs and Results'!$C$14))))</f>
        <v>1.4154558274639109</v>
      </c>
      <c r="C1529" s="47">
        <f ca="1">IF('Inputs and Results'!$G$15='Inputs and Results'!$G$13, 'Inputs and Results'!$G$13, IF(F1529 &lt;= ('Inputs and Results'!$G$14-'Inputs and Results'!$G$13)/('Inputs and Results'!$G$15-'Inputs and Results'!$G$13), 'Inputs and Results'!$G$13 + SQRT(F1529*('Inputs and Results'!$G$15-'Inputs and Results'!$G$13)*('Inputs and Results'!$G$14-'Inputs and Results'!$G$13)), 'Inputs and Results'!$G$15 - SQRT((1-F1529)*('Inputs and Results'!$G$15-'Inputs and Results'!$G$13)*('Inputs and Results'!$G$15-'Inputs and Results'!$G$14))))</f>
        <v>355.99199006766003</v>
      </c>
      <c r="D1529">
        <f t="shared" ca="1" si="97"/>
        <v>503.89093687174403</v>
      </c>
      <c r="E1529">
        <f t="shared" ca="1" si="100"/>
        <v>0.7210244183646578</v>
      </c>
      <c r="F1529">
        <f t="shared" ca="1" si="100"/>
        <v>0.16020385618008448</v>
      </c>
    </row>
    <row r="1530" spans="1:6" ht="15.75" customHeight="1" x14ac:dyDescent="0.2">
      <c r="A1530">
        <v>1529</v>
      </c>
      <c r="B1530" s="47">
        <f ca="1">IF('Inputs and Results'!$C$15='Inputs and Results'!$C$13, 'Inputs and Results'!$C$13, IF(E1530 &lt;= ('Inputs and Results'!$C$14-'Inputs and Results'!$C$13)/('Inputs and Results'!$C$15-'Inputs and Results'!$C$13), 'Inputs and Results'!$C$13 + SQRT(E1530*('Inputs and Results'!$C$15-'Inputs and Results'!$C$13)*('Inputs and Results'!$C$14-'Inputs and Results'!$C$13)), 'Inputs and Results'!$C$15 - SQRT((1-E1530)*('Inputs and Results'!$C$15-'Inputs and Results'!$C$13)*('Inputs and Results'!$C$15-'Inputs and Results'!$C$14))))</f>
        <v>1.3692298559802045</v>
      </c>
      <c r="C1530" s="47">
        <f ca="1">IF('Inputs and Results'!$G$15='Inputs and Results'!$G$13, 'Inputs and Results'!$G$13, IF(F1530 &lt;= ('Inputs and Results'!$G$14-'Inputs and Results'!$G$13)/('Inputs and Results'!$G$15-'Inputs and Results'!$G$13), 'Inputs and Results'!$G$13 + SQRT(F1530*('Inputs and Results'!$G$15-'Inputs and Results'!$G$13)*('Inputs and Results'!$G$14-'Inputs and Results'!$G$13)), 'Inputs and Results'!$G$15 - SQRT((1-F1530)*('Inputs and Results'!$G$15-'Inputs and Results'!$G$13)*('Inputs and Results'!$G$15-'Inputs and Results'!$G$14))))</f>
        <v>805.7880034071602</v>
      </c>
      <c r="D1530">
        <f t="shared" ca="1" si="97"/>
        <v>1103.3089918557625</v>
      </c>
      <c r="E1530">
        <f t="shared" ca="1" si="100"/>
        <v>0.70450985970818392</v>
      </c>
      <c r="F1530">
        <f t="shared" ca="1" si="100"/>
        <v>0.81679369629891363</v>
      </c>
    </row>
    <row r="1531" spans="1:6" ht="15.75" customHeight="1" x14ac:dyDescent="0.2">
      <c r="A1531">
        <v>1530</v>
      </c>
      <c r="B1531" s="47">
        <f ca="1">IF('Inputs and Results'!$C$15='Inputs and Results'!$C$13, 'Inputs and Results'!$C$13, IF(E1531 &lt;= ('Inputs and Results'!$C$14-'Inputs and Results'!$C$13)/('Inputs and Results'!$C$15-'Inputs and Results'!$C$13), 'Inputs and Results'!$C$13 + SQRT(E1531*('Inputs and Results'!$C$15-'Inputs and Results'!$C$13)*('Inputs and Results'!$C$14-'Inputs and Results'!$C$13)), 'Inputs and Results'!$C$15 - SQRT((1-E1531)*('Inputs and Results'!$C$15-'Inputs and Results'!$C$13)*('Inputs and Results'!$C$15-'Inputs and Results'!$C$14))))</f>
        <v>0.67402328896223507</v>
      </c>
      <c r="C1531" s="47">
        <f ca="1">IF('Inputs and Results'!$G$15='Inputs and Results'!$G$13, 'Inputs and Results'!$G$13, IF(F1531 &lt;= ('Inputs and Results'!$G$14-'Inputs and Results'!$G$13)/('Inputs and Results'!$G$15-'Inputs and Results'!$G$13), 'Inputs and Results'!$G$13 + SQRT(F1531*('Inputs and Results'!$G$15-'Inputs and Results'!$G$13)*('Inputs and Results'!$G$14-'Inputs and Results'!$G$13)), 'Inputs and Results'!$G$15 - SQRT((1-F1531)*('Inputs and Results'!$G$15-'Inputs and Results'!$G$13)*('Inputs and Results'!$G$15-'Inputs and Results'!$G$14))))</f>
        <v>394.81794835387052</v>
      </c>
      <c r="D1531">
        <f t="shared" ca="1" si="97"/>
        <v>266.11649209079769</v>
      </c>
      <c r="E1531">
        <f t="shared" ca="1" si="100"/>
        <v>0.39887025996777137</v>
      </c>
      <c r="F1531">
        <f t="shared" ca="1" si="100"/>
        <v>0.23569111102496765</v>
      </c>
    </row>
    <row r="1532" spans="1:6" ht="15.75" customHeight="1" x14ac:dyDescent="0.2">
      <c r="A1532">
        <v>1531</v>
      </c>
      <c r="B1532" s="47">
        <f ca="1">IF('Inputs and Results'!$C$15='Inputs and Results'!$C$13, 'Inputs and Results'!$C$13, IF(E1532 &lt;= ('Inputs and Results'!$C$14-'Inputs and Results'!$C$13)/('Inputs and Results'!$C$15-'Inputs and Results'!$C$13), 'Inputs and Results'!$C$13 + SQRT(E1532*('Inputs and Results'!$C$15-'Inputs and Results'!$C$13)*('Inputs and Results'!$C$14-'Inputs and Results'!$C$13)), 'Inputs and Results'!$C$15 - SQRT((1-E1532)*('Inputs and Results'!$C$15-'Inputs and Results'!$C$13)*('Inputs and Results'!$C$15-'Inputs and Results'!$C$14))))</f>
        <v>0.6991659980668814</v>
      </c>
      <c r="C1532" s="47">
        <f ca="1">IF('Inputs and Results'!$G$15='Inputs and Results'!$G$13, 'Inputs and Results'!$G$13, IF(F1532 &lt;= ('Inputs and Results'!$G$14-'Inputs and Results'!$G$13)/('Inputs and Results'!$G$15-'Inputs and Results'!$G$13), 'Inputs and Results'!$G$13 + SQRT(F1532*('Inputs and Results'!$G$15-'Inputs and Results'!$G$13)*('Inputs and Results'!$G$14-'Inputs and Results'!$G$13)), 'Inputs and Results'!$G$15 - SQRT((1-F1532)*('Inputs and Results'!$G$15-'Inputs and Results'!$G$13)*('Inputs and Results'!$G$15-'Inputs and Results'!$G$14))))</f>
        <v>498.52632934659277</v>
      </c>
      <c r="D1532">
        <f t="shared" ca="1" si="97"/>
        <v>348.55265862022935</v>
      </c>
      <c r="E1532">
        <f t="shared" ca="1" si="100"/>
        <v>0.41179587728315892</v>
      </c>
      <c r="F1532">
        <f t="shared" ca="1" si="100"/>
        <v>0.41989916707637942</v>
      </c>
    </row>
    <row r="1533" spans="1:6" ht="15.75" customHeight="1" x14ac:dyDescent="0.2">
      <c r="A1533">
        <v>1532</v>
      </c>
      <c r="B1533" s="47">
        <f ca="1">IF('Inputs and Results'!$C$15='Inputs and Results'!$C$13, 'Inputs and Results'!$C$13, IF(E1533 &lt;= ('Inputs and Results'!$C$14-'Inputs and Results'!$C$13)/('Inputs and Results'!$C$15-'Inputs and Results'!$C$13), 'Inputs and Results'!$C$13 + SQRT(E1533*('Inputs and Results'!$C$15-'Inputs and Results'!$C$13)*('Inputs and Results'!$C$14-'Inputs and Results'!$C$13)), 'Inputs and Results'!$C$15 - SQRT((1-E1533)*('Inputs and Results'!$C$15-'Inputs and Results'!$C$13)*('Inputs and Results'!$C$15-'Inputs and Results'!$C$14))))</f>
        <v>0.1685218733399223</v>
      </c>
      <c r="C1533" s="47">
        <f ca="1">IF('Inputs and Results'!$G$15='Inputs and Results'!$G$13, 'Inputs and Results'!$G$13, IF(F1533 &lt;= ('Inputs and Results'!$G$14-'Inputs and Results'!$G$13)/('Inputs and Results'!$G$15-'Inputs and Results'!$G$13), 'Inputs and Results'!$G$13 + SQRT(F1533*('Inputs and Results'!$G$15-'Inputs and Results'!$G$13)*('Inputs and Results'!$G$14-'Inputs and Results'!$G$13)), 'Inputs and Results'!$G$15 - SQRT((1-F1533)*('Inputs and Results'!$G$15-'Inputs and Results'!$G$13)*('Inputs and Results'!$G$15-'Inputs and Results'!$G$14))))</f>
        <v>496.21577607769962</v>
      </c>
      <c r="D1533">
        <f t="shared" ca="1" si="97"/>
        <v>83.623212165437337</v>
      </c>
      <c r="E1533">
        <f t="shared" ca="1" si="100"/>
        <v>0.10919240202728198</v>
      </c>
      <c r="F1533">
        <f t="shared" ca="1" si="100"/>
        <v>0.41607133604492741</v>
      </c>
    </row>
    <row r="1534" spans="1:6" ht="15.75" customHeight="1" x14ac:dyDescent="0.2">
      <c r="A1534">
        <v>1533</v>
      </c>
      <c r="B1534" s="47">
        <f ca="1">IF('Inputs and Results'!$C$15='Inputs and Results'!$C$13, 'Inputs and Results'!$C$13, IF(E1534 &lt;= ('Inputs and Results'!$C$14-'Inputs and Results'!$C$13)/('Inputs and Results'!$C$15-'Inputs and Results'!$C$13), 'Inputs and Results'!$C$13 + SQRT(E1534*('Inputs and Results'!$C$15-'Inputs and Results'!$C$13)*('Inputs and Results'!$C$14-'Inputs and Results'!$C$13)), 'Inputs and Results'!$C$15 - SQRT((1-E1534)*('Inputs and Results'!$C$15-'Inputs and Results'!$C$13)*('Inputs and Results'!$C$15-'Inputs and Results'!$C$14))))</f>
        <v>1.2559297651068253</v>
      </c>
      <c r="C1534" s="47">
        <f ca="1">IF('Inputs and Results'!$G$15='Inputs and Results'!$G$13, 'Inputs and Results'!$G$13, IF(F1534 &lt;= ('Inputs and Results'!$G$14-'Inputs and Results'!$G$13)/('Inputs and Results'!$G$15-'Inputs and Results'!$G$13), 'Inputs and Results'!$G$13 + SQRT(F1534*('Inputs and Results'!$G$15-'Inputs and Results'!$G$13)*('Inputs and Results'!$G$14-'Inputs and Results'!$G$13)), 'Inputs and Results'!$G$15 - SQRT((1-F1534)*('Inputs and Results'!$G$15-'Inputs and Results'!$G$13)*('Inputs and Results'!$G$15-'Inputs and Results'!$G$14))))</f>
        <v>442.33065718880766</v>
      </c>
      <c r="D1534">
        <f t="shared" ca="1" si="97"/>
        <v>555.53623838268686</v>
      </c>
      <c r="E1534">
        <f t="shared" ca="1" si="100"/>
        <v>0.66202433508440739</v>
      </c>
      <c r="F1534">
        <f t="shared" ca="1" si="100"/>
        <v>0.32323144833137751</v>
      </c>
    </row>
    <row r="1535" spans="1:6" ht="15.75" customHeight="1" x14ac:dyDescent="0.2">
      <c r="A1535">
        <v>1534</v>
      </c>
      <c r="B1535" s="47">
        <f ca="1">IF('Inputs and Results'!$C$15='Inputs and Results'!$C$13, 'Inputs and Results'!$C$13, IF(E1535 &lt;= ('Inputs and Results'!$C$14-'Inputs and Results'!$C$13)/('Inputs and Results'!$C$15-'Inputs and Results'!$C$13), 'Inputs and Results'!$C$13 + SQRT(E1535*('Inputs and Results'!$C$15-'Inputs and Results'!$C$13)*('Inputs and Results'!$C$14-'Inputs and Results'!$C$13)), 'Inputs and Results'!$C$15 - SQRT((1-E1535)*('Inputs and Results'!$C$15-'Inputs and Results'!$C$13)*('Inputs and Results'!$C$15-'Inputs and Results'!$C$14))))</f>
        <v>0.6658728974147694</v>
      </c>
      <c r="C1535" s="47">
        <f ca="1">IF('Inputs and Results'!$G$15='Inputs and Results'!$G$13, 'Inputs and Results'!$G$13, IF(F1535 &lt;= ('Inputs and Results'!$G$14-'Inputs and Results'!$G$13)/('Inputs and Results'!$G$15-'Inputs and Results'!$G$13), 'Inputs and Results'!$G$13 + SQRT(F1535*('Inputs and Results'!$G$15-'Inputs and Results'!$G$13)*('Inputs and Results'!$G$14-'Inputs and Results'!$G$13)), 'Inputs and Results'!$G$15 - SQRT((1-F1535)*('Inputs and Results'!$G$15-'Inputs and Results'!$G$13)*('Inputs and Results'!$G$15-'Inputs and Results'!$G$14))))</f>
        <v>421.45783384976653</v>
      </c>
      <c r="D1535">
        <f t="shared" ca="1" si="97"/>
        <v>280.63734896369652</v>
      </c>
      <c r="E1535">
        <f t="shared" ca="1" si="100"/>
        <v>0.39465007433078625</v>
      </c>
      <c r="F1535">
        <f t="shared" ca="1" si="100"/>
        <v>0.28542960730040434</v>
      </c>
    </row>
    <row r="1536" spans="1:6" ht="15.75" customHeight="1" x14ac:dyDescent="0.2">
      <c r="A1536">
        <v>1535</v>
      </c>
      <c r="B1536" s="47">
        <f ca="1">IF('Inputs and Results'!$C$15='Inputs and Results'!$C$13, 'Inputs and Results'!$C$13, IF(E1536 &lt;= ('Inputs and Results'!$C$14-'Inputs and Results'!$C$13)/('Inputs and Results'!$C$15-'Inputs and Results'!$C$13), 'Inputs and Results'!$C$13 + SQRT(E1536*('Inputs and Results'!$C$15-'Inputs and Results'!$C$13)*('Inputs and Results'!$C$14-'Inputs and Results'!$C$13)), 'Inputs and Results'!$C$15 - SQRT((1-E1536)*('Inputs and Results'!$C$15-'Inputs and Results'!$C$13)*('Inputs and Results'!$C$15-'Inputs and Results'!$C$14))))</f>
        <v>2.1579649467787121E-2</v>
      </c>
      <c r="C1536" s="47">
        <f ca="1">IF('Inputs and Results'!$G$15='Inputs and Results'!$G$13, 'Inputs and Results'!$G$13, IF(F1536 &lt;= ('Inputs and Results'!$G$14-'Inputs and Results'!$G$13)/('Inputs and Results'!$G$15-'Inputs and Results'!$G$13), 'Inputs and Results'!$G$13 + SQRT(F1536*('Inputs and Results'!$G$15-'Inputs and Results'!$G$13)*('Inputs and Results'!$G$14-'Inputs and Results'!$G$13)), 'Inputs and Results'!$G$15 - SQRT((1-F1536)*('Inputs and Results'!$G$15-'Inputs and Results'!$G$13)*('Inputs and Results'!$G$15-'Inputs and Results'!$G$14))))</f>
        <v>506.83432347331234</v>
      </c>
      <c r="D1536">
        <f t="shared" ca="1" si="97"/>
        <v>10.93730703879711</v>
      </c>
      <c r="E1536">
        <f t="shared" ca="1" si="100"/>
        <v>1.4334690615063539E-2</v>
      </c>
      <c r="F1536">
        <f t="shared" ca="1" si="100"/>
        <v>0.43355879388676033</v>
      </c>
    </row>
    <row r="1537" spans="1:6" ht="15.75" customHeight="1" x14ac:dyDescent="0.2">
      <c r="A1537">
        <v>1536</v>
      </c>
      <c r="B1537" s="47">
        <f ca="1">IF('Inputs and Results'!$C$15='Inputs and Results'!$C$13, 'Inputs and Results'!$C$13, IF(E1537 &lt;= ('Inputs and Results'!$C$14-'Inputs and Results'!$C$13)/('Inputs and Results'!$C$15-'Inputs and Results'!$C$13), 'Inputs and Results'!$C$13 + SQRT(E1537*('Inputs and Results'!$C$15-'Inputs and Results'!$C$13)*('Inputs and Results'!$C$14-'Inputs and Results'!$C$13)), 'Inputs and Results'!$C$15 - SQRT((1-E1537)*('Inputs and Results'!$C$15-'Inputs and Results'!$C$13)*('Inputs and Results'!$C$15-'Inputs and Results'!$C$14))))</f>
        <v>0.94769072895610584</v>
      </c>
      <c r="C1537" s="47">
        <f ca="1">IF('Inputs and Results'!$G$15='Inputs and Results'!$G$13, 'Inputs and Results'!$G$13, IF(F1537 &lt;= ('Inputs and Results'!$G$14-'Inputs and Results'!$G$13)/('Inputs and Results'!$G$15-'Inputs and Results'!$G$13), 'Inputs and Results'!$G$13 + SQRT(F1537*('Inputs and Results'!$G$15-'Inputs and Results'!$G$13)*('Inputs and Results'!$G$14-'Inputs and Results'!$G$13)), 'Inputs and Results'!$G$15 - SQRT((1-F1537)*('Inputs and Results'!$G$15-'Inputs and Results'!$G$13)*('Inputs and Results'!$G$15-'Inputs and Results'!$G$14))))</f>
        <v>503.73613090046445</v>
      </c>
      <c r="D1537">
        <f t="shared" ca="1" si="97"/>
        <v>477.38606109458948</v>
      </c>
      <c r="E1537">
        <f t="shared" ca="1" si="100"/>
        <v>0.53200296177636441</v>
      </c>
      <c r="F1537">
        <f t="shared" ca="1" si="100"/>
        <v>0.42848391505072836</v>
      </c>
    </row>
    <row r="1538" spans="1:6" ht="15.75" customHeight="1" x14ac:dyDescent="0.2">
      <c r="A1538">
        <v>1537</v>
      </c>
      <c r="B1538" s="47">
        <f ca="1">IF('Inputs and Results'!$C$15='Inputs and Results'!$C$13, 'Inputs and Results'!$C$13, IF(E1538 &lt;= ('Inputs and Results'!$C$14-'Inputs and Results'!$C$13)/('Inputs and Results'!$C$15-'Inputs and Results'!$C$13), 'Inputs and Results'!$C$13 + SQRT(E1538*('Inputs and Results'!$C$15-'Inputs and Results'!$C$13)*('Inputs and Results'!$C$14-'Inputs and Results'!$C$13)), 'Inputs and Results'!$C$15 - SQRT((1-E1538)*('Inputs and Results'!$C$15-'Inputs and Results'!$C$13)*('Inputs and Results'!$C$15-'Inputs and Results'!$C$14))))</f>
        <v>7.9246718903829727E-2</v>
      </c>
      <c r="C1538" s="47">
        <f ca="1">IF('Inputs and Results'!$G$15='Inputs and Results'!$G$13, 'Inputs and Results'!$G$13, IF(F1538 &lt;= ('Inputs and Results'!$G$14-'Inputs and Results'!$G$13)/('Inputs and Results'!$G$15-'Inputs and Results'!$G$13), 'Inputs and Results'!$G$13 + SQRT(F1538*('Inputs and Results'!$G$15-'Inputs and Results'!$G$13)*('Inputs and Results'!$G$14-'Inputs and Results'!$G$13)), 'Inputs and Results'!$G$15 - SQRT((1-F1538)*('Inputs and Results'!$G$15-'Inputs and Results'!$G$13)*('Inputs and Results'!$G$15-'Inputs and Results'!$G$14))))</f>
        <v>426.55195090252698</v>
      </c>
      <c r="D1538">
        <f t="shared" ref="D1538:D1601" ca="1" si="101">B1538*C1538</f>
        <v>33.802842551052734</v>
      </c>
      <c r="E1538">
        <f t="shared" ca="1" si="100"/>
        <v>5.2133363440661773E-2</v>
      </c>
      <c r="F1538">
        <f t="shared" ca="1" si="100"/>
        <v>0.29475009501699756</v>
      </c>
    </row>
    <row r="1539" spans="1:6" ht="15.75" customHeight="1" x14ac:dyDescent="0.2">
      <c r="A1539">
        <v>1538</v>
      </c>
      <c r="B1539" s="47">
        <f ca="1">IF('Inputs and Results'!$C$15='Inputs and Results'!$C$13, 'Inputs and Results'!$C$13, IF(E1539 &lt;= ('Inputs and Results'!$C$14-'Inputs and Results'!$C$13)/('Inputs and Results'!$C$15-'Inputs and Results'!$C$13), 'Inputs and Results'!$C$13 + SQRT(E1539*('Inputs and Results'!$C$15-'Inputs and Results'!$C$13)*('Inputs and Results'!$C$14-'Inputs and Results'!$C$13)), 'Inputs and Results'!$C$15 - SQRT((1-E1539)*('Inputs and Results'!$C$15-'Inputs and Results'!$C$13)*('Inputs and Results'!$C$15-'Inputs and Results'!$C$14))))</f>
        <v>2.6319693529720283</v>
      </c>
      <c r="C1539" s="47">
        <f ca="1">IF('Inputs and Results'!$G$15='Inputs and Results'!$G$13, 'Inputs and Results'!$G$13, IF(F1539 &lt;= ('Inputs and Results'!$G$14-'Inputs and Results'!$G$13)/('Inputs and Results'!$G$15-'Inputs and Results'!$G$13), 'Inputs and Results'!$G$13 + SQRT(F1539*('Inputs and Results'!$G$15-'Inputs and Results'!$G$13)*('Inputs and Results'!$G$14-'Inputs and Results'!$G$13)), 'Inputs and Results'!$G$15 - SQRT((1-F1539)*('Inputs and Results'!$G$15-'Inputs and Results'!$G$13)*('Inputs and Results'!$G$15-'Inputs and Results'!$G$14))))</f>
        <v>852.68093007677362</v>
      </c>
      <c r="D1539">
        <f t="shared" ca="1" si="101"/>
        <v>2244.2300758257534</v>
      </c>
      <c r="E1539">
        <f t="shared" ca="1" si="100"/>
        <v>0.98495038253868583</v>
      </c>
      <c r="F1539">
        <f t="shared" ca="1" si="100"/>
        <v>0.85778742558738019</v>
      </c>
    </row>
    <row r="1540" spans="1:6" ht="15.75" customHeight="1" x14ac:dyDescent="0.2">
      <c r="A1540">
        <v>1539</v>
      </c>
      <c r="B1540" s="47">
        <f ca="1">IF('Inputs and Results'!$C$15='Inputs and Results'!$C$13, 'Inputs and Results'!$C$13, IF(E1540 &lt;= ('Inputs and Results'!$C$14-'Inputs and Results'!$C$13)/('Inputs and Results'!$C$15-'Inputs and Results'!$C$13), 'Inputs and Results'!$C$13 + SQRT(E1540*('Inputs and Results'!$C$15-'Inputs and Results'!$C$13)*('Inputs and Results'!$C$14-'Inputs and Results'!$C$13)), 'Inputs and Results'!$C$15 - SQRT((1-E1540)*('Inputs and Results'!$C$15-'Inputs and Results'!$C$13)*('Inputs and Results'!$C$15-'Inputs and Results'!$C$14))))</f>
        <v>2.4251077746748431</v>
      </c>
      <c r="C1540" s="47">
        <f ca="1">IF('Inputs and Results'!$G$15='Inputs and Results'!$G$13, 'Inputs and Results'!$G$13, IF(F1540 &lt;= ('Inputs and Results'!$G$14-'Inputs and Results'!$G$13)/('Inputs and Results'!$G$15-'Inputs and Results'!$G$13), 'Inputs and Results'!$G$13 + SQRT(F1540*('Inputs and Results'!$G$15-'Inputs and Results'!$G$13)*('Inputs and Results'!$G$14-'Inputs and Results'!$G$13)), 'Inputs and Results'!$G$15 - SQRT((1-F1540)*('Inputs and Results'!$G$15-'Inputs and Results'!$G$13)*('Inputs and Results'!$G$15-'Inputs and Results'!$G$14))))</f>
        <v>736.77666239505288</v>
      </c>
      <c r="D1540">
        <f t="shared" ca="1" si="101"/>
        <v>1786.7628121732248</v>
      </c>
      <c r="E1540">
        <f t="shared" ca="1" si="100"/>
        <v>0.96327765880674321</v>
      </c>
      <c r="F1540">
        <f t="shared" ca="1" si="100"/>
        <v>0.74703432102213074</v>
      </c>
    </row>
    <row r="1541" spans="1:6" ht="15.75" customHeight="1" x14ac:dyDescent="0.2">
      <c r="A1541">
        <v>1540</v>
      </c>
      <c r="B1541" s="47">
        <f ca="1">IF('Inputs and Results'!$C$15='Inputs and Results'!$C$13, 'Inputs and Results'!$C$13, IF(E1541 &lt;= ('Inputs and Results'!$C$14-'Inputs and Results'!$C$13)/('Inputs and Results'!$C$15-'Inputs and Results'!$C$13), 'Inputs and Results'!$C$13 + SQRT(E1541*('Inputs and Results'!$C$15-'Inputs and Results'!$C$13)*('Inputs and Results'!$C$14-'Inputs and Results'!$C$13)), 'Inputs and Results'!$C$15 - SQRT((1-E1541)*('Inputs and Results'!$C$15-'Inputs and Results'!$C$13)*('Inputs and Results'!$C$15-'Inputs and Results'!$C$14))))</f>
        <v>0.62024465601132395</v>
      </c>
      <c r="C1541" s="47">
        <f ca="1">IF('Inputs and Results'!$G$15='Inputs and Results'!$G$13, 'Inputs and Results'!$G$13, IF(F1541 &lt;= ('Inputs and Results'!$G$14-'Inputs and Results'!$G$13)/('Inputs and Results'!$G$15-'Inputs and Results'!$G$13), 'Inputs and Results'!$G$13 + SQRT(F1541*('Inputs and Results'!$G$15-'Inputs and Results'!$G$13)*('Inputs and Results'!$G$14-'Inputs and Results'!$G$13)), 'Inputs and Results'!$G$15 - SQRT((1-F1541)*('Inputs and Results'!$G$15-'Inputs and Results'!$G$13)*('Inputs and Results'!$G$15-'Inputs and Results'!$G$14))))</f>
        <v>1080.8876512359022</v>
      </c>
      <c r="D1541">
        <f t="shared" ca="1" si="101"/>
        <v>670.41478942770004</v>
      </c>
      <c r="E1541">
        <f t="shared" ca="1" si="100"/>
        <v>0.37075161141748214</v>
      </c>
      <c r="F1541">
        <f t="shared" ca="1" si="100"/>
        <v>0.98327391433790623</v>
      </c>
    </row>
    <row r="1542" spans="1:6" ht="15.75" customHeight="1" x14ac:dyDescent="0.2">
      <c r="A1542">
        <v>1541</v>
      </c>
      <c r="B1542" s="47">
        <f ca="1">IF('Inputs and Results'!$C$15='Inputs and Results'!$C$13, 'Inputs and Results'!$C$13, IF(E1542 &lt;= ('Inputs and Results'!$C$14-'Inputs and Results'!$C$13)/('Inputs and Results'!$C$15-'Inputs and Results'!$C$13), 'Inputs and Results'!$C$13 + SQRT(E1542*('Inputs and Results'!$C$15-'Inputs and Results'!$C$13)*('Inputs and Results'!$C$14-'Inputs and Results'!$C$13)), 'Inputs and Results'!$C$15 - SQRT((1-E1542)*('Inputs and Results'!$C$15-'Inputs and Results'!$C$13)*('Inputs and Results'!$C$15-'Inputs and Results'!$C$14))))</f>
        <v>1.4488391906732565</v>
      </c>
      <c r="C1542" s="47">
        <f ca="1">IF('Inputs and Results'!$G$15='Inputs and Results'!$G$13, 'Inputs and Results'!$G$13, IF(F1542 &lt;= ('Inputs and Results'!$G$14-'Inputs and Results'!$G$13)/('Inputs and Results'!$G$15-'Inputs and Results'!$G$13), 'Inputs and Results'!$G$13 + SQRT(F1542*('Inputs and Results'!$G$15-'Inputs and Results'!$G$13)*('Inputs and Results'!$G$14-'Inputs and Results'!$G$13)), 'Inputs and Results'!$G$15 - SQRT((1-F1542)*('Inputs and Results'!$G$15-'Inputs and Results'!$G$13)*('Inputs and Results'!$G$15-'Inputs and Results'!$G$14))))</f>
        <v>477.23995083312025</v>
      </c>
      <c r="D1542">
        <f t="shared" ca="1" si="101"/>
        <v>691.44394412200268</v>
      </c>
      <c r="E1542">
        <f t="shared" ref="E1542:F1561" ca="1" si="102">RAND()</f>
        <v>0.73265557151208915</v>
      </c>
      <c r="F1542">
        <f t="shared" ca="1" si="102"/>
        <v>0.38415840701910131</v>
      </c>
    </row>
    <row r="1543" spans="1:6" ht="15.75" customHeight="1" x14ac:dyDescent="0.2">
      <c r="A1543">
        <v>1542</v>
      </c>
      <c r="B1543" s="47">
        <f ca="1">IF('Inputs and Results'!$C$15='Inputs and Results'!$C$13, 'Inputs and Results'!$C$13, IF(E1543 &lt;= ('Inputs and Results'!$C$14-'Inputs and Results'!$C$13)/('Inputs and Results'!$C$15-'Inputs and Results'!$C$13), 'Inputs and Results'!$C$13 + SQRT(E1543*('Inputs and Results'!$C$15-'Inputs and Results'!$C$13)*('Inputs and Results'!$C$14-'Inputs and Results'!$C$13)), 'Inputs and Results'!$C$15 - SQRT((1-E1543)*('Inputs and Results'!$C$15-'Inputs and Results'!$C$13)*('Inputs and Results'!$C$15-'Inputs and Results'!$C$14))))</f>
        <v>0.95651244396212576</v>
      </c>
      <c r="C1543" s="47">
        <f ca="1">IF('Inputs and Results'!$G$15='Inputs and Results'!$G$13, 'Inputs and Results'!$G$13, IF(F1543 &lt;= ('Inputs and Results'!$G$14-'Inputs and Results'!$G$13)/('Inputs and Results'!$G$15-'Inputs and Results'!$G$13), 'Inputs and Results'!$G$13 + SQRT(F1543*('Inputs and Results'!$G$15-'Inputs and Results'!$G$13)*('Inputs and Results'!$G$14-'Inputs and Results'!$G$13)), 'Inputs and Results'!$G$15 - SQRT((1-F1543)*('Inputs and Results'!$G$15-'Inputs and Results'!$G$13)*('Inputs and Results'!$G$15-'Inputs and Results'!$G$14))))</f>
        <v>617.71744126597957</v>
      </c>
      <c r="D1543">
        <f t="shared" ca="1" si="101"/>
        <v>590.85441942335297</v>
      </c>
      <c r="E1543">
        <f t="shared" ca="1" si="102"/>
        <v>0.53601762314648393</v>
      </c>
      <c r="F1543">
        <f t="shared" ca="1" si="102"/>
        <v>0.60028697244552209</v>
      </c>
    </row>
    <row r="1544" spans="1:6" ht="15.75" customHeight="1" x14ac:dyDescent="0.2">
      <c r="A1544">
        <v>1543</v>
      </c>
      <c r="B1544" s="47">
        <f ca="1">IF('Inputs and Results'!$C$15='Inputs and Results'!$C$13, 'Inputs and Results'!$C$13, IF(E1544 &lt;= ('Inputs and Results'!$C$14-'Inputs and Results'!$C$13)/('Inputs and Results'!$C$15-'Inputs and Results'!$C$13), 'Inputs and Results'!$C$13 + SQRT(E1544*('Inputs and Results'!$C$15-'Inputs and Results'!$C$13)*('Inputs and Results'!$C$14-'Inputs and Results'!$C$13)), 'Inputs and Results'!$C$15 - SQRT((1-E1544)*('Inputs and Results'!$C$15-'Inputs and Results'!$C$13)*('Inputs and Results'!$C$15-'Inputs and Results'!$C$14))))</f>
        <v>2.1094226532938913</v>
      </c>
      <c r="C1544" s="47">
        <f ca="1">IF('Inputs and Results'!$G$15='Inputs and Results'!$G$13, 'Inputs and Results'!$G$13, IF(F1544 &lt;= ('Inputs and Results'!$G$14-'Inputs and Results'!$G$13)/('Inputs and Results'!$G$15-'Inputs and Results'!$G$13), 'Inputs and Results'!$G$13 + SQRT(F1544*('Inputs and Results'!$G$15-'Inputs and Results'!$G$13)*('Inputs and Results'!$G$14-'Inputs and Results'!$G$13)), 'Inputs and Results'!$G$15 - SQRT((1-F1544)*('Inputs and Results'!$G$15-'Inputs and Results'!$G$13)*('Inputs and Results'!$G$15-'Inputs and Results'!$G$14))))</f>
        <v>642.75663969243931</v>
      </c>
      <c r="D1544">
        <f t="shared" ca="1" si="101"/>
        <v>1355.8454163222909</v>
      </c>
      <c r="E1544">
        <f t="shared" ca="1" si="102"/>
        <v>0.9118746655037675</v>
      </c>
      <c r="F1544">
        <f t="shared" ca="1" si="102"/>
        <v>0.63392460090132174</v>
      </c>
    </row>
    <row r="1545" spans="1:6" ht="15.75" customHeight="1" x14ac:dyDescent="0.2">
      <c r="A1545">
        <v>1544</v>
      </c>
      <c r="B1545" s="47">
        <f ca="1">IF('Inputs and Results'!$C$15='Inputs and Results'!$C$13, 'Inputs and Results'!$C$13, IF(E1545 &lt;= ('Inputs and Results'!$C$14-'Inputs and Results'!$C$13)/('Inputs and Results'!$C$15-'Inputs and Results'!$C$13), 'Inputs and Results'!$C$13 + SQRT(E1545*('Inputs and Results'!$C$15-'Inputs and Results'!$C$13)*('Inputs and Results'!$C$14-'Inputs and Results'!$C$13)), 'Inputs and Results'!$C$15 - SQRT((1-E1545)*('Inputs and Results'!$C$15-'Inputs and Results'!$C$13)*('Inputs and Results'!$C$15-'Inputs and Results'!$C$14))))</f>
        <v>0.78936500553993705</v>
      </c>
      <c r="C1545" s="47">
        <f ca="1">IF('Inputs and Results'!$G$15='Inputs and Results'!$G$13, 'Inputs and Results'!$G$13, IF(F1545 &lt;= ('Inputs and Results'!$G$14-'Inputs and Results'!$G$13)/('Inputs and Results'!$G$15-'Inputs and Results'!$G$13), 'Inputs and Results'!$G$13 + SQRT(F1545*('Inputs and Results'!$G$15-'Inputs and Results'!$G$13)*('Inputs and Results'!$G$14-'Inputs and Results'!$G$13)), 'Inputs and Results'!$G$15 - SQRT((1-F1545)*('Inputs and Results'!$G$15-'Inputs and Results'!$G$13)*('Inputs and Results'!$G$15-'Inputs and Results'!$G$14))))</f>
        <v>560.71988668231177</v>
      </c>
      <c r="D1545">
        <f t="shared" ca="1" si="101"/>
        <v>442.6126564573359</v>
      </c>
      <c r="E1545">
        <f t="shared" ca="1" si="102"/>
        <v>0.45701032458539526</v>
      </c>
      <c r="F1545">
        <f t="shared" ca="1" si="102"/>
        <v>0.51820406784925943</v>
      </c>
    </row>
    <row r="1546" spans="1:6" ht="15.75" customHeight="1" x14ac:dyDescent="0.2">
      <c r="A1546">
        <v>1545</v>
      </c>
      <c r="B1546" s="47">
        <f ca="1">IF('Inputs and Results'!$C$15='Inputs and Results'!$C$13, 'Inputs and Results'!$C$13, IF(E1546 &lt;= ('Inputs and Results'!$C$14-'Inputs and Results'!$C$13)/('Inputs and Results'!$C$15-'Inputs and Results'!$C$13), 'Inputs and Results'!$C$13 + SQRT(E1546*('Inputs and Results'!$C$15-'Inputs and Results'!$C$13)*('Inputs and Results'!$C$14-'Inputs and Results'!$C$13)), 'Inputs and Results'!$C$15 - SQRT((1-E1546)*('Inputs and Results'!$C$15-'Inputs and Results'!$C$13)*('Inputs and Results'!$C$15-'Inputs and Results'!$C$14))))</f>
        <v>1.2175023388466293</v>
      </c>
      <c r="C1546" s="47">
        <f ca="1">IF('Inputs and Results'!$G$15='Inputs and Results'!$G$13, 'Inputs and Results'!$G$13, IF(F1546 &lt;= ('Inputs and Results'!$G$14-'Inputs and Results'!$G$13)/('Inputs and Results'!$G$15-'Inputs and Results'!$G$13), 'Inputs and Results'!$G$13 + SQRT(F1546*('Inputs and Results'!$G$15-'Inputs and Results'!$G$13)*('Inputs and Results'!$G$14-'Inputs and Results'!$G$13)), 'Inputs and Results'!$G$15 - SQRT((1-F1546)*('Inputs and Results'!$G$15-'Inputs and Results'!$G$13)*('Inputs and Results'!$G$15-'Inputs and Results'!$G$14))))</f>
        <v>472.2169486834166</v>
      </c>
      <c r="D1546">
        <f t="shared" ca="1" si="101"/>
        <v>574.92523946507845</v>
      </c>
      <c r="E1546">
        <f t="shared" ca="1" si="102"/>
        <v>0.64696689866475143</v>
      </c>
      <c r="F1546">
        <f t="shared" ca="1" si="102"/>
        <v>0.37556877139435985</v>
      </c>
    </row>
    <row r="1547" spans="1:6" ht="15.75" customHeight="1" x14ac:dyDescent="0.2">
      <c r="A1547">
        <v>1546</v>
      </c>
      <c r="B1547" s="47">
        <f ca="1">IF('Inputs and Results'!$C$15='Inputs and Results'!$C$13, 'Inputs and Results'!$C$13, IF(E1547 &lt;= ('Inputs and Results'!$C$14-'Inputs and Results'!$C$13)/('Inputs and Results'!$C$15-'Inputs and Results'!$C$13), 'Inputs and Results'!$C$13 + SQRT(E1547*('Inputs and Results'!$C$15-'Inputs and Results'!$C$13)*('Inputs and Results'!$C$14-'Inputs and Results'!$C$13)), 'Inputs and Results'!$C$15 - SQRT((1-E1547)*('Inputs and Results'!$C$15-'Inputs and Results'!$C$13)*('Inputs and Results'!$C$15-'Inputs and Results'!$C$14))))</f>
        <v>0.14379871154746748</v>
      </c>
      <c r="C1547" s="47">
        <f ca="1">IF('Inputs and Results'!$G$15='Inputs and Results'!$G$13, 'Inputs and Results'!$G$13, IF(F1547 &lt;= ('Inputs and Results'!$G$14-'Inputs and Results'!$G$13)/('Inputs and Results'!$G$15-'Inputs and Results'!$G$13), 'Inputs and Results'!$G$13 + SQRT(F1547*('Inputs and Results'!$G$15-'Inputs and Results'!$G$13)*('Inputs and Results'!$G$14-'Inputs and Results'!$G$13)), 'Inputs and Results'!$G$15 - SQRT((1-F1547)*('Inputs and Results'!$G$15-'Inputs and Results'!$G$13)*('Inputs and Results'!$G$15-'Inputs and Results'!$G$14))))</f>
        <v>401.28593102835146</v>
      </c>
      <c r="D1547">
        <f t="shared" ca="1" si="101"/>
        <v>57.704399844002843</v>
      </c>
      <c r="E1547">
        <f t="shared" ca="1" si="102"/>
        <v>9.3568244426899372E-2</v>
      </c>
      <c r="F1547">
        <f t="shared" ca="1" si="102"/>
        <v>0.24792109321142553</v>
      </c>
    </row>
    <row r="1548" spans="1:6" ht="15.75" customHeight="1" x14ac:dyDescent="0.2">
      <c r="A1548">
        <v>1547</v>
      </c>
      <c r="B1548" s="47">
        <f ca="1">IF('Inputs and Results'!$C$15='Inputs and Results'!$C$13, 'Inputs and Results'!$C$13, IF(E1548 &lt;= ('Inputs and Results'!$C$14-'Inputs and Results'!$C$13)/('Inputs and Results'!$C$15-'Inputs and Results'!$C$13), 'Inputs and Results'!$C$13 + SQRT(E1548*('Inputs and Results'!$C$15-'Inputs and Results'!$C$13)*('Inputs and Results'!$C$14-'Inputs and Results'!$C$13)), 'Inputs and Results'!$C$15 - SQRT((1-E1548)*('Inputs and Results'!$C$15-'Inputs and Results'!$C$13)*('Inputs and Results'!$C$15-'Inputs and Results'!$C$14))))</f>
        <v>1.7173631747343994</v>
      </c>
      <c r="C1548" s="47">
        <f ca="1">IF('Inputs and Results'!$G$15='Inputs and Results'!$G$13, 'Inputs and Results'!$G$13, IF(F1548 &lt;= ('Inputs and Results'!$G$14-'Inputs and Results'!$G$13)/('Inputs and Results'!$G$15-'Inputs and Results'!$G$13), 'Inputs and Results'!$G$13 + SQRT(F1548*('Inputs and Results'!$G$15-'Inputs and Results'!$G$13)*('Inputs and Results'!$G$14-'Inputs and Results'!$G$13)), 'Inputs and Results'!$G$15 - SQRT((1-F1548)*('Inputs and Results'!$G$15-'Inputs and Results'!$G$13)*('Inputs and Results'!$G$15-'Inputs and Results'!$G$14))))</f>
        <v>349.36975014201153</v>
      </c>
      <c r="D1548">
        <f t="shared" ca="1" si="101"/>
        <v>599.99474326004884</v>
      </c>
      <c r="E1548">
        <f t="shared" ca="1" si="102"/>
        <v>0.8172047527191757</v>
      </c>
      <c r="F1548">
        <f t="shared" ca="1" si="102"/>
        <v>0.14697377045737725</v>
      </c>
    </row>
    <row r="1549" spans="1:6" ht="15.75" customHeight="1" x14ac:dyDescent="0.2">
      <c r="A1549">
        <v>1548</v>
      </c>
      <c r="B1549" s="47">
        <f ca="1">IF('Inputs and Results'!$C$15='Inputs and Results'!$C$13, 'Inputs and Results'!$C$13, IF(E1549 &lt;= ('Inputs and Results'!$C$14-'Inputs and Results'!$C$13)/('Inputs and Results'!$C$15-'Inputs and Results'!$C$13), 'Inputs and Results'!$C$13 + SQRT(E1549*('Inputs and Results'!$C$15-'Inputs and Results'!$C$13)*('Inputs and Results'!$C$14-'Inputs and Results'!$C$13)), 'Inputs and Results'!$C$15 - SQRT((1-E1549)*('Inputs and Results'!$C$15-'Inputs and Results'!$C$13)*('Inputs and Results'!$C$15-'Inputs and Results'!$C$14))))</f>
        <v>0.95337641374268323</v>
      </c>
      <c r="C1549" s="47">
        <f ca="1">IF('Inputs and Results'!$G$15='Inputs and Results'!$G$13, 'Inputs and Results'!$G$13, IF(F1549 &lt;= ('Inputs and Results'!$G$14-'Inputs and Results'!$G$13)/('Inputs and Results'!$G$15-'Inputs and Results'!$G$13), 'Inputs and Results'!$G$13 + SQRT(F1549*('Inputs and Results'!$G$15-'Inputs and Results'!$G$13)*('Inputs and Results'!$G$14-'Inputs and Results'!$G$13)), 'Inputs and Results'!$G$15 - SQRT((1-F1549)*('Inputs and Results'!$G$15-'Inputs and Results'!$G$13)*('Inputs and Results'!$G$15-'Inputs and Results'!$G$14))))</f>
        <v>729.39170869042346</v>
      </c>
      <c r="D1549">
        <f t="shared" ca="1" si="101"/>
        <v>695.38485144492381</v>
      </c>
      <c r="E1549">
        <f t="shared" ca="1" si="102"/>
        <v>0.53459243290835989</v>
      </c>
      <c r="F1549">
        <f t="shared" ca="1" si="102"/>
        <v>0.73890419839489108</v>
      </c>
    </row>
    <row r="1550" spans="1:6" ht="15.75" customHeight="1" x14ac:dyDescent="0.2">
      <c r="A1550">
        <v>1549</v>
      </c>
      <c r="B1550" s="47">
        <f ca="1">IF('Inputs and Results'!$C$15='Inputs and Results'!$C$13, 'Inputs and Results'!$C$13, IF(E1550 &lt;= ('Inputs and Results'!$C$14-'Inputs and Results'!$C$13)/('Inputs and Results'!$C$15-'Inputs and Results'!$C$13), 'Inputs and Results'!$C$13 + SQRT(E1550*('Inputs and Results'!$C$15-'Inputs and Results'!$C$13)*('Inputs and Results'!$C$14-'Inputs and Results'!$C$13)), 'Inputs and Results'!$C$15 - SQRT((1-E1550)*('Inputs and Results'!$C$15-'Inputs and Results'!$C$13)*('Inputs and Results'!$C$15-'Inputs and Results'!$C$14))))</f>
        <v>2.4393330012459598</v>
      </c>
      <c r="C1550" s="47">
        <f ca="1">IF('Inputs and Results'!$G$15='Inputs and Results'!$G$13, 'Inputs and Results'!$G$13, IF(F1550 &lt;= ('Inputs and Results'!$G$14-'Inputs and Results'!$G$13)/('Inputs and Results'!$G$15-'Inputs and Results'!$G$13), 'Inputs and Results'!$G$13 + SQRT(F1550*('Inputs and Results'!$G$15-'Inputs and Results'!$G$13)*('Inputs and Results'!$G$14-'Inputs and Results'!$G$13)), 'Inputs and Results'!$G$15 - SQRT((1-F1550)*('Inputs and Results'!$G$15-'Inputs and Results'!$G$13)*('Inputs and Results'!$G$15-'Inputs and Results'!$G$14))))</f>
        <v>780.33905523678152</v>
      </c>
      <c r="D1550">
        <f t="shared" ca="1" si="101"/>
        <v>1903.5068096001751</v>
      </c>
      <c r="E1550">
        <f t="shared" ca="1" si="102"/>
        <v>0.96507250183423743</v>
      </c>
      <c r="F1550">
        <f t="shared" ca="1" si="102"/>
        <v>0.7923758595027155</v>
      </c>
    </row>
    <row r="1551" spans="1:6" ht="15.75" customHeight="1" x14ac:dyDescent="0.2">
      <c r="A1551">
        <v>1550</v>
      </c>
      <c r="B1551" s="47">
        <f ca="1">IF('Inputs and Results'!$C$15='Inputs and Results'!$C$13, 'Inputs and Results'!$C$13, IF(E1551 &lt;= ('Inputs and Results'!$C$14-'Inputs and Results'!$C$13)/('Inputs and Results'!$C$15-'Inputs and Results'!$C$13), 'Inputs and Results'!$C$13 + SQRT(E1551*('Inputs and Results'!$C$15-'Inputs and Results'!$C$13)*('Inputs and Results'!$C$14-'Inputs and Results'!$C$13)), 'Inputs and Results'!$C$15 - SQRT((1-E1551)*('Inputs and Results'!$C$15-'Inputs and Results'!$C$13)*('Inputs and Results'!$C$15-'Inputs and Results'!$C$14))))</f>
        <v>0.17591082913523071</v>
      </c>
      <c r="C1551" s="47">
        <f ca="1">IF('Inputs and Results'!$G$15='Inputs and Results'!$G$13, 'Inputs and Results'!$G$13, IF(F1551 &lt;= ('Inputs and Results'!$G$14-'Inputs and Results'!$G$13)/('Inputs and Results'!$G$15-'Inputs and Results'!$G$13), 'Inputs and Results'!$G$13 + SQRT(F1551*('Inputs and Results'!$G$15-'Inputs and Results'!$G$13)*('Inputs and Results'!$G$14-'Inputs and Results'!$G$13)), 'Inputs and Results'!$G$15 - SQRT((1-F1551)*('Inputs and Results'!$G$15-'Inputs and Results'!$G$13)*('Inputs and Results'!$G$15-'Inputs and Results'!$G$14))))</f>
        <v>1108.8913554981725</v>
      </c>
      <c r="D1551">
        <f t="shared" ca="1" si="101"/>
        <v>195.06599776657339</v>
      </c>
      <c r="E1551">
        <f t="shared" ca="1" si="102"/>
        <v>0.11383559500048213</v>
      </c>
      <c r="F1551">
        <f t="shared" ca="1" si="102"/>
        <v>0.99021411945076887</v>
      </c>
    </row>
    <row r="1552" spans="1:6" ht="15.75" customHeight="1" x14ac:dyDescent="0.2">
      <c r="A1552">
        <v>1551</v>
      </c>
      <c r="B1552" s="47">
        <f ca="1">IF('Inputs and Results'!$C$15='Inputs and Results'!$C$13, 'Inputs and Results'!$C$13, IF(E1552 &lt;= ('Inputs and Results'!$C$14-'Inputs and Results'!$C$13)/('Inputs and Results'!$C$15-'Inputs and Results'!$C$13), 'Inputs and Results'!$C$13 + SQRT(E1552*('Inputs and Results'!$C$15-'Inputs and Results'!$C$13)*('Inputs and Results'!$C$14-'Inputs and Results'!$C$13)), 'Inputs and Results'!$C$15 - SQRT((1-E1552)*('Inputs and Results'!$C$15-'Inputs and Results'!$C$13)*('Inputs and Results'!$C$15-'Inputs and Results'!$C$14))))</f>
        <v>1.9668427097084147</v>
      </c>
      <c r="C1552" s="47">
        <f ca="1">IF('Inputs and Results'!$G$15='Inputs and Results'!$G$13, 'Inputs and Results'!$G$13, IF(F1552 &lt;= ('Inputs and Results'!$G$14-'Inputs and Results'!$G$13)/('Inputs and Results'!$G$15-'Inputs and Results'!$G$13), 'Inputs and Results'!$G$13 + SQRT(F1552*('Inputs and Results'!$G$15-'Inputs and Results'!$G$13)*('Inputs and Results'!$G$14-'Inputs and Results'!$G$13)), 'Inputs and Results'!$G$15 - SQRT((1-F1552)*('Inputs and Results'!$G$15-'Inputs and Results'!$G$13)*('Inputs and Results'!$G$15-'Inputs and Results'!$G$14))))</f>
        <v>447.06943854533881</v>
      </c>
      <c r="D1552">
        <f t="shared" ca="1" si="101"/>
        <v>879.31526593633373</v>
      </c>
      <c r="E1552">
        <f t="shared" ca="1" si="102"/>
        <v>0.88139844594637207</v>
      </c>
      <c r="F1552">
        <f t="shared" ca="1" si="102"/>
        <v>0.33167056252594329</v>
      </c>
    </row>
    <row r="1553" spans="1:6" ht="15.75" customHeight="1" x14ac:dyDescent="0.2">
      <c r="A1553">
        <v>1552</v>
      </c>
      <c r="B1553" s="47">
        <f ca="1">IF('Inputs and Results'!$C$15='Inputs and Results'!$C$13, 'Inputs and Results'!$C$13, IF(E1553 &lt;= ('Inputs and Results'!$C$14-'Inputs and Results'!$C$13)/('Inputs and Results'!$C$15-'Inputs and Results'!$C$13), 'Inputs and Results'!$C$13 + SQRT(E1553*('Inputs and Results'!$C$15-'Inputs and Results'!$C$13)*('Inputs and Results'!$C$14-'Inputs and Results'!$C$13)), 'Inputs and Results'!$C$15 - SQRT((1-E1553)*('Inputs and Results'!$C$15-'Inputs and Results'!$C$13)*('Inputs and Results'!$C$15-'Inputs and Results'!$C$14))))</f>
        <v>0.90937638599612924</v>
      </c>
      <c r="C1553" s="47">
        <f ca="1">IF('Inputs and Results'!$G$15='Inputs and Results'!$G$13, 'Inputs and Results'!$G$13, IF(F1553 &lt;= ('Inputs and Results'!$G$14-'Inputs and Results'!$G$13)/('Inputs and Results'!$G$15-'Inputs and Results'!$G$13), 'Inputs and Results'!$G$13 + SQRT(F1553*('Inputs and Results'!$G$15-'Inputs and Results'!$G$13)*('Inputs and Results'!$G$14-'Inputs and Results'!$G$13)), 'Inputs and Results'!$G$15 - SQRT((1-F1553)*('Inputs and Results'!$G$15-'Inputs and Results'!$G$13)*('Inputs and Results'!$G$15-'Inputs and Results'!$G$14))))</f>
        <v>606.32590607389886</v>
      </c>
      <c r="D1553">
        <f t="shared" ca="1" si="101"/>
        <v>551.37846120131064</v>
      </c>
      <c r="E1553">
        <f t="shared" ca="1" si="102"/>
        <v>0.51436587828548819</v>
      </c>
      <c r="F1553">
        <f t="shared" ca="1" si="102"/>
        <v>0.58449434795184718</v>
      </c>
    </row>
    <row r="1554" spans="1:6" ht="15.75" customHeight="1" x14ac:dyDescent="0.2">
      <c r="A1554">
        <v>1553</v>
      </c>
      <c r="B1554" s="47">
        <f ca="1">IF('Inputs and Results'!$C$15='Inputs and Results'!$C$13, 'Inputs and Results'!$C$13, IF(E1554 &lt;= ('Inputs and Results'!$C$14-'Inputs and Results'!$C$13)/('Inputs and Results'!$C$15-'Inputs and Results'!$C$13), 'Inputs and Results'!$C$13 + SQRT(E1554*('Inputs and Results'!$C$15-'Inputs and Results'!$C$13)*('Inputs and Results'!$C$14-'Inputs and Results'!$C$13)), 'Inputs and Results'!$C$15 - SQRT((1-E1554)*('Inputs and Results'!$C$15-'Inputs and Results'!$C$13)*('Inputs and Results'!$C$15-'Inputs and Results'!$C$14))))</f>
        <v>2.3891402539655422</v>
      </c>
      <c r="C1554" s="47">
        <f ca="1">IF('Inputs and Results'!$G$15='Inputs and Results'!$G$13, 'Inputs and Results'!$G$13, IF(F1554 &lt;= ('Inputs and Results'!$G$14-'Inputs and Results'!$G$13)/('Inputs and Results'!$G$15-'Inputs and Results'!$G$13), 'Inputs and Results'!$G$13 + SQRT(F1554*('Inputs and Results'!$G$15-'Inputs and Results'!$G$13)*('Inputs and Results'!$G$14-'Inputs and Results'!$G$13)), 'Inputs and Results'!$G$15 - SQRT((1-F1554)*('Inputs and Results'!$G$15-'Inputs and Results'!$G$13)*('Inputs and Results'!$G$15-'Inputs and Results'!$G$14))))</f>
        <v>313.01482749966658</v>
      </c>
      <c r="D1554">
        <f t="shared" ca="1" si="101"/>
        <v>747.83632446753381</v>
      </c>
      <c r="E1554">
        <f t="shared" ca="1" si="102"/>
        <v>0.9585389300749686</v>
      </c>
      <c r="F1554">
        <f t="shared" ca="1" si="102"/>
        <v>7.250097998629379E-2</v>
      </c>
    </row>
    <row r="1555" spans="1:6" ht="15.75" customHeight="1" x14ac:dyDescent="0.2">
      <c r="A1555">
        <v>1554</v>
      </c>
      <c r="B1555" s="47">
        <f ca="1">IF('Inputs and Results'!$C$15='Inputs and Results'!$C$13, 'Inputs and Results'!$C$13, IF(E1555 &lt;= ('Inputs and Results'!$C$14-'Inputs and Results'!$C$13)/('Inputs and Results'!$C$15-'Inputs and Results'!$C$13), 'Inputs and Results'!$C$13 + SQRT(E1555*('Inputs and Results'!$C$15-'Inputs and Results'!$C$13)*('Inputs and Results'!$C$14-'Inputs and Results'!$C$13)), 'Inputs and Results'!$C$15 - SQRT((1-E1555)*('Inputs and Results'!$C$15-'Inputs and Results'!$C$13)*('Inputs and Results'!$C$15-'Inputs and Results'!$C$14))))</f>
        <v>2.5602129347748139</v>
      </c>
      <c r="C1555" s="47">
        <f ca="1">IF('Inputs and Results'!$G$15='Inputs and Results'!$G$13, 'Inputs and Results'!$G$13, IF(F1555 &lt;= ('Inputs and Results'!$G$14-'Inputs and Results'!$G$13)/('Inputs and Results'!$G$15-'Inputs and Results'!$G$13), 'Inputs and Results'!$G$13 + SQRT(F1555*('Inputs and Results'!$G$15-'Inputs and Results'!$G$13)*('Inputs and Results'!$G$14-'Inputs and Results'!$G$13)), 'Inputs and Results'!$G$15 - SQRT((1-F1555)*('Inputs and Results'!$G$15-'Inputs and Results'!$G$13)*('Inputs and Results'!$G$15-'Inputs and Results'!$G$14))))</f>
        <v>367.68297993583485</v>
      </c>
      <c r="D1555">
        <f t="shared" ca="1" si="101"/>
        <v>941.34672112827275</v>
      </c>
      <c r="E1555">
        <f t="shared" ca="1" si="102"/>
        <v>0.97850970414006866</v>
      </c>
      <c r="F1555">
        <f t="shared" ca="1" si="102"/>
        <v>0.18330801990414058</v>
      </c>
    </row>
    <row r="1556" spans="1:6" ht="15.75" customHeight="1" x14ac:dyDescent="0.2">
      <c r="A1556">
        <v>1555</v>
      </c>
      <c r="B1556" s="47">
        <f ca="1">IF('Inputs and Results'!$C$15='Inputs and Results'!$C$13, 'Inputs and Results'!$C$13, IF(E1556 &lt;= ('Inputs and Results'!$C$14-'Inputs and Results'!$C$13)/('Inputs and Results'!$C$15-'Inputs and Results'!$C$13), 'Inputs and Results'!$C$13 + SQRT(E1556*('Inputs and Results'!$C$15-'Inputs and Results'!$C$13)*('Inputs and Results'!$C$14-'Inputs and Results'!$C$13)), 'Inputs and Results'!$C$15 - SQRT((1-E1556)*('Inputs and Results'!$C$15-'Inputs and Results'!$C$13)*('Inputs and Results'!$C$15-'Inputs and Results'!$C$14))))</f>
        <v>2.151817851132996</v>
      </c>
      <c r="C1556" s="47">
        <f ca="1">IF('Inputs and Results'!$G$15='Inputs and Results'!$G$13, 'Inputs and Results'!$G$13, IF(F1556 &lt;= ('Inputs and Results'!$G$14-'Inputs and Results'!$G$13)/('Inputs and Results'!$G$15-'Inputs and Results'!$G$13), 'Inputs and Results'!$G$13 + SQRT(F1556*('Inputs and Results'!$G$15-'Inputs and Results'!$G$13)*('Inputs and Results'!$G$14-'Inputs and Results'!$G$13)), 'Inputs and Results'!$G$15 - SQRT((1-F1556)*('Inputs and Results'!$G$15-'Inputs and Results'!$G$13)*('Inputs and Results'!$G$15-'Inputs and Results'!$G$14))))</f>
        <v>415.25930541072398</v>
      </c>
      <c r="D1556">
        <f t="shared" ca="1" si="101"/>
        <v>893.5623862318846</v>
      </c>
      <c r="E1556">
        <f t="shared" ca="1" si="102"/>
        <v>0.92006522692703907</v>
      </c>
      <c r="F1556">
        <f t="shared" ca="1" si="102"/>
        <v>0.27400590428373606</v>
      </c>
    </row>
    <row r="1557" spans="1:6" ht="15.75" customHeight="1" x14ac:dyDescent="0.2">
      <c r="A1557">
        <v>1556</v>
      </c>
      <c r="B1557" s="47">
        <f ca="1">IF('Inputs and Results'!$C$15='Inputs and Results'!$C$13, 'Inputs and Results'!$C$13, IF(E1557 &lt;= ('Inputs and Results'!$C$14-'Inputs and Results'!$C$13)/('Inputs and Results'!$C$15-'Inputs and Results'!$C$13), 'Inputs and Results'!$C$13 + SQRT(E1557*('Inputs and Results'!$C$15-'Inputs and Results'!$C$13)*('Inputs and Results'!$C$14-'Inputs and Results'!$C$13)), 'Inputs and Results'!$C$15 - SQRT((1-E1557)*('Inputs and Results'!$C$15-'Inputs and Results'!$C$13)*('Inputs and Results'!$C$15-'Inputs and Results'!$C$14))))</f>
        <v>1.048377138714522</v>
      </c>
      <c r="C1557" s="47">
        <f ca="1">IF('Inputs and Results'!$G$15='Inputs and Results'!$G$13, 'Inputs and Results'!$G$13, IF(F1557 &lt;= ('Inputs and Results'!$G$14-'Inputs and Results'!$G$13)/('Inputs and Results'!$G$15-'Inputs and Results'!$G$13), 'Inputs and Results'!$G$13 + SQRT(F1557*('Inputs and Results'!$G$15-'Inputs and Results'!$G$13)*('Inputs and Results'!$G$14-'Inputs and Results'!$G$13)), 'Inputs and Results'!$G$15 - SQRT((1-F1557)*('Inputs and Results'!$G$15-'Inputs and Results'!$G$13)*('Inputs and Results'!$G$15-'Inputs and Results'!$G$14))))</f>
        <v>820.94775703417235</v>
      </c>
      <c r="D1557">
        <f t="shared" ca="1" si="101"/>
        <v>860.66286055359024</v>
      </c>
      <c r="E1557">
        <f t="shared" ca="1" si="102"/>
        <v>0.57679646747865376</v>
      </c>
      <c r="F1557">
        <f t="shared" ca="1" si="102"/>
        <v>0.83061346610524034</v>
      </c>
    </row>
    <row r="1558" spans="1:6" ht="15.75" customHeight="1" x14ac:dyDescent="0.2">
      <c r="A1558">
        <v>1557</v>
      </c>
      <c r="B1558" s="47">
        <f ca="1">IF('Inputs and Results'!$C$15='Inputs and Results'!$C$13, 'Inputs and Results'!$C$13, IF(E1558 &lt;= ('Inputs and Results'!$C$14-'Inputs and Results'!$C$13)/('Inputs and Results'!$C$15-'Inputs and Results'!$C$13), 'Inputs and Results'!$C$13 + SQRT(E1558*('Inputs and Results'!$C$15-'Inputs and Results'!$C$13)*('Inputs and Results'!$C$14-'Inputs and Results'!$C$13)), 'Inputs and Results'!$C$15 - SQRT((1-E1558)*('Inputs and Results'!$C$15-'Inputs and Results'!$C$13)*('Inputs and Results'!$C$15-'Inputs and Results'!$C$14))))</f>
        <v>1.71928089862154</v>
      </c>
      <c r="C1558" s="47">
        <f ca="1">IF('Inputs and Results'!$G$15='Inputs and Results'!$G$13, 'Inputs and Results'!$G$13, IF(F1558 &lt;= ('Inputs and Results'!$G$14-'Inputs and Results'!$G$13)/('Inputs and Results'!$G$15-'Inputs and Results'!$G$13), 'Inputs and Results'!$G$13 + SQRT(F1558*('Inputs and Results'!$G$15-'Inputs and Results'!$G$13)*('Inputs and Results'!$G$14-'Inputs and Results'!$G$13)), 'Inputs and Results'!$G$15 - SQRT((1-F1558)*('Inputs and Results'!$G$15-'Inputs and Results'!$G$13)*('Inputs and Results'!$G$15-'Inputs and Results'!$G$14))))</f>
        <v>799.74212604025388</v>
      </c>
      <c r="D1558">
        <f t="shared" ca="1" si="101"/>
        <v>1374.9813611239886</v>
      </c>
      <c r="E1558">
        <f t="shared" ca="1" si="102"/>
        <v>0.81775095370715001</v>
      </c>
      <c r="F1558">
        <f t="shared" ca="1" si="102"/>
        <v>0.81113107516993876</v>
      </c>
    </row>
    <row r="1559" spans="1:6" ht="15.75" customHeight="1" x14ac:dyDescent="0.2">
      <c r="A1559">
        <v>1558</v>
      </c>
      <c r="B1559" s="47">
        <f ca="1">IF('Inputs and Results'!$C$15='Inputs and Results'!$C$13, 'Inputs and Results'!$C$13, IF(E1559 &lt;= ('Inputs and Results'!$C$14-'Inputs and Results'!$C$13)/('Inputs and Results'!$C$15-'Inputs and Results'!$C$13), 'Inputs and Results'!$C$13 + SQRT(E1559*('Inputs and Results'!$C$15-'Inputs and Results'!$C$13)*('Inputs and Results'!$C$14-'Inputs and Results'!$C$13)), 'Inputs and Results'!$C$15 - SQRT((1-E1559)*('Inputs and Results'!$C$15-'Inputs and Results'!$C$13)*('Inputs and Results'!$C$15-'Inputs and Results'!$C$14))))</f>
        <v>2.2310572379227014</v>
      </c>
      <c r="C1559" s="47">
        <f ca="1">IF('Inputs and Results'!$G$15='Inputs and Results'!$G$13, 'Inputs and Results'!$G$13, IF(F1559 &lt;= ('Inputs and Results'!$G$14-'Inputs and Results'!$G$13)/('Inputs and Results'!$G$15-'Inputs and Results'!$G$13), 'Inputs and Results'!$G$13 + SQRT(F1559*('Inputs and Results'!$G$15-'Inputs and Results'!$G$13)*('Inputs and Results'!$G$14-'Inputs and Results'!$G$13)), 'Inputs and Results'!$G$15 - SQRT((1-F1559)*('Inputs and Results'!$G$15-'Inputs and Results'!$G$13)*('Inputs and Results'!$G$15-'Inputs and Results'!$G$14))))</f>
        <v>483.2131598319595</v>
      </c>
      <c r="D1559">
        <f t="shared" ca="1" si="101"/>
        <v>1078.0762177025924</v>
      </c>
      <c r="E1559">
        <f t="shared" ca="1" si="102"/>
        <v>0.93430300318321502</v>
      </c>
      <c r="F1559">
        <f t="shared" ca="1" si="102"/>
        <v>0.39429551950673913</v>
      </c>
    </row>
    <row r="1560" spans="1:6" ht="15.75" customHeight="1" x14ac:dyDescent="0.2">
      <c r="A1560">
        <v>1559</v>
      </c>
      <c r="B1560" s="47">
        <f ca="1">IF('Inputs and Results'!$C$15='Inputs and Results'!$C$13, 'Inputs and Results'!$C$13, IF(E1560 &lt;= ('Inputs and Results'!$C$14-'Inputs and Results'!$C$13)/('Inputs and Results'!$C$15-'Inputs and Results'!$C$13), 'Inputs and Results'!$C$13 + SQRT(E1560*('Inputs and Results'!$C$15-'Inputs and Results'!$C$13)*('Inputs and Results'!$C$14-'Inputs and Results'!$C$13)), 'Inputs and Results'!$C$15 - SQRT((1-E1560)*('Inputs and Results'!$C$15-'Inputs and Results'!$C$13)*('Inputs and Results'!$C$15-'Inputs and Results'!$C$14))))</f>
        <v>0.10505156117690762</v>
      </c>
      <c r="C1560" s="47">
        <f ca="1">IF('Inputs and Results'!$G$15='Inputs and Results'!$G$13, 'Inputs and Results'!$G$13, IF(F1560 &lt;= ('Inputs and Results'!$G$14-'Inputs and Results'!$G$13)/('Inputs and Results'!$G$15-'Inputs and Results'!$G$13), 'Inputs and Results'!$G$13 + SQRT(F1560*('Inputs and Results'!$G$15-'Inputs and Results'!$G$13)*('Inputs and Results'!$G$14-'Inputs and Results'!$G$13)), 'Inputs and Results'!$G$15 - SQRT((1-F1560)*('Inputs and Results'!$G$15-'Inputs and Results'!$G$13)*('Inputs and Results'!$G$15-'Inputs and Results'!$G$14))))</f>
        <v>630.577250197784</v>
      </c>
      <c r="D1560">
        <f t="shared" ca="1" si="101"/>
        <v>66.243124575918685</v>
      </c>
      <c r="E1560">
        <f t="shared" ca="1" si="102"/>
        <v>6.8808170728415607E-2</v>
      </c>
      <c r="F1560">
        <f t="shared" ca="1" si="102"/>
        <v>0.61774747036241229</v>
      </c>
    </row>
    <row r="1561" spans="1:6" ht="15.75" customHeight="1" x14ac:dyDescent="0.2">
      <c r="A1561">
        <v>1560</v>
      </c>
      <c r="B1561" s="47">
        <f ca="1">IF('Inputs and Results'!$C$15='Inputs and Results'!$C$13, 'Inputs and Results'!$C$13, IF(E1561 &lt;= ('Inputs and Results'!$C$14-'Inputs and Results'!$C$13)/('Inputs and Results'!$C$15-'Inputs and Results'!$C$13), 'Inputs and Results'!$C$13 + SQRT(E1561*('Inputs and Results'!$C$15-'Inputs and Results'!$C$13)*('Inputs and Results'!$C$14-'Inputs and Results'!$C$13)), 'Inputs and Results'!$C$15 - SQRT((1-E1561)*('Inputs and Results'!$C$15-'Inputs and Results'!$C$13)*('Inputs and Results'!$C$15-'Inputs and Results'!$C$14))))</f>
        <v>1.1891213130238465</v>
      </c>
      <c r="C1561" s="47">
        <f ca="1">IF('Inputs and Results'!$G$15='Inputs and Results'!$G$13, 'Inputs and Results'!$G$13, IF(F1561 &lt;= ('Inputs and Results'!$G$14-'Inputs and Results'!$G$13)/('Inputs and Results'!$G$15-'Inputs and Results'!$G$13), 'Inputs and Results'!$G$13 + SQRT(F1561*('Inputs and Results'!$G$15-'Inputs and Results'!$G$13)*('Inputs and Results'!$G$14-'Inputs and Results'!$G$13)), 'Inputs and Results'!$G$15 - SQRT((1-F1561)*('Inputs and Results'!$G$15-'Inputs and Results'!$G$13)*('Inputs and Results'!$G$15-'Inputs and Results'!$G$14))))</f>
        <v>832.14401274229419</v>
      </c>
      <c r="D1561">
        <f t="shared" ca="1" si="101"/>
        <v>989.52018105704929</v>
      </c>
      <c r="E1561">
        <f t="shared" ca="1" si="102"/>
        <v>0.63563537567283579</v>
      </c>
      <c r="F1561">
        <f t="shared" ca="1" si="102"/>
        <v>0.84047219202874957</v>
      </c>
    </row>
    <row r="1562" spans="1:6" ht="15.75" customHeight="1" x14ac:dyDescent="0.2">
      <c r="A1562">
        <v>1561</v>
      </c>
      <c r="B1562" s="47">
        <f ca="1">IF('Inputs and Results'!$C$15='Inputs and Results'!$C$13, 'Inputs and Results'!$C$13, IF(E1562 &lt;= ('Inputs and Results'!$C$14-'Inputs and Results'!$C$13)/('Inputs and Results'!$C$15-'Inputs and Results'!$C$13), 'Inputs and Results'!$C$13 + SQRT(E1562*('Inputs and Results'!$C$15-'Inputs and Results'!$C$13)*('Inputs and Results'!$C$14-'Inputs and Results'!$C$13)), 'Inputs and Results'!$C$15 - SQRT((1-E1562)*('Inputs and Results'!$C$15-'Inputs and Results'!$C$13)*('Inputs and Results'!$C$15-'Inputs and Results'!$C$14))))</f>
        <v>1.012911685296906</v>
      </c>
      <c r="C1562" s="47">
        <f ca="1">IF('Inputs and Results'!$G$15='Inputs and Results'!$G$13, 'Inputs and Results'!$G$13, IF(F1562 &lt;= ('Inputs and Results'!$G$14-'Inputs and Results'!$G$13)/('Inputs and Results'!$G$15-'Inputs and Results'!$G$13), 'Inputs and Results'!$G$13 + SQRT(F1562*('Inputs and Results'!$G$15-'Inputs and Results'!$G$13)*('Inputs and Results'!$G$14-'Inputs and Results'!$G$13)), 'Inputs and Results'!$G$15 - SQRT((1-F1562)*('Inputs and Results'!$G$15-'Inputs and Results'!$G$13)*('Inputs and Results'!$G$15-'Inputs and Results'!$G$14))))</f>
        <v>362.80154844164883</v>
      </c>
      <c r="D1562">
        <f t="shared" ca="1" si="101"/>
        <v>367.48592786035761</v>
      </c>
      <c r="E1562">
        <f t="shared" ref="E1562:F1581" ca="1" si="103">RAND()</f>
        <v>0.56127555884115754</v>
      </c>
      <c r="F1562">
        <f t="shared" ca="1" si="103"/>
        <v>0.17370034307266358</v>
      </c>
    </row>
    <row r="1563" spans="1:6" ht="15.75" customHeight="1" x14ac:dyDescent="0.2">
      <c r="A1563">
        <v>1562</v>
      </c>
      <c r="B1563" s="47">
        <f ca="1">IF('Inputs and Results'!$C$15='Inputs and Results'!$C$13, 'Inputs and Results'!$C$13, IF(E1563 &lt;= ('Inputs and Results'!$C$14-'Inputs and Results'!$C$13)/('Inputs and Results'!$C$15-'Inputs and Results'!$C$13), 'Inputs and Results'!$C$13 + SQRT(E1563*('Inputs and Results'!$C$15-'Inputs and Results'!$C$13)*('Inputs and Results'!$C$14-'Inputs and Results'!$C$13)), 'Inputs and Results'!$C$15 - SQRT((1-E1563)*('Inputs and Results'!$C$15-'Inputs and Results'!$C$13)*('Inputs and Results'!$C$15-'Inputs and Results'!$C$14))))</f>
        <v>1.7565938799577037</v>
      </c>
      <c r="C1563" s="47">
        <f ca="1">IF('Inputs and Results'!$G$15='Inputs and Results'!$G$13, 'Inputs and Results'!$G$13, IF(F1563 &lt;= ('Inputs and Results'!$G$14-'Inputs and Results'!$G$13)/('Inputs and Results'!$G$15-'Inputs and Results'!$G$13), 'Inputs and Results'!$G$13 + SQRT(F1563*('Inputs and Results'!$G$15-'Inputs and Results'!$G$13)*('Inputs and Results'!$G$14-'Inputs and Results'!$G$13)), 'Inputs and Results'!$G$15 - SQRT((1-F1563)*('Inputs and Results'!$G$15-'Inputs and Results'!$G$13)*('Inputs and Results'!$G$15-'Inputs and Results'!$G$14))))</f>
        <v>496.72345685150924</v>
      </c>
      <c r="D1563">
        <f t="shared" ca="1" si="101"/>
        <v>872.54138433679566</v>
      </c>
      <c r="E1563">
        <f t="shared" ca="1" si="103"/>
        <v>0.82821569118237359</v>
      </c>
      <c r="F1563">
        <f t="shared" ca="1" si="103"/>
        <v>0.41691347607237683</v>
      </c>
    </row>
    <row r="1564" spans="1:6" ht="15.75" customHeight="1" x14ac:dyDescent="0.2">
      <c r="A1564">
        <v>1563</v>
      </c>
      <c r="B1564" s="47">
        <f ca="1">IF('Inputs and Results'!$C$15='Inputs and Results'!$C$13, 'Inputs and Results'!$C$13, IF(E1564 &lt;= ('Inputs and Results'!$C$14-'Inputs and Results'!$C$13)/('Inputs and Results'!$C$15-'Inputs and Results'!$C$13), 'Inputs and Results'!$C$13 + SQRT(E1564*('Inputs and Results'!$C$15-'Inputs and Results'!$C$13)*('Inputs and Results'!$C$14-'Inputs and Results'!$C$13)), 'Inputs and Results'!$C$15 - SQRT((1-E1564)*('Inputs and Results'!$C$15-'Inputs and Results'!$C$13)*('Inputs and Results'!$C$15-'Inputs and Results'!$C$14))))</f>
        <v>1.2059275785150818</v>
      </c>
      <c r="C1564" s="47">
        <f ca="1">IF('Inputs and Results'!$G$15='Inputs and Results'!$G$13, 'Inputs and Results'!$G$13, IF(F1564 &lt;= ('Inputs and Results'!$G$14-'Inputs and Results'!$G$13)/('Inputs and Results'!$G$15-'Inputs and Results'!$G$13), 'Inputs and Results'!$G$13 + SQRT(F1564*('Inputs and Results'!$G$15-'Inputs and Results'!$G$13)*('Inputs and Results'!$G$14-'Inputs and Results'!$G$13)), 'Inputs and Results'!$G$15 - SQRT((1-F1564)*('Inputs and Results'!$G$15-'Inputs and Results'!$G$13)*('Inputs and Results'!$G$15-'Inputs and Results'!$G$14))))</f>
        <v>336.62375286616498</v>
      </c>
      <c r="D1564">
        <f t="shared" ca="1" si="101"/>
        <v>405.94386716455364</v>
      </c>
      <c r="E1564">
        <f t="shared" ca="1" si="103"/>
        <v>0.64236712738524915</v>
      </c>
      <c r="F1564">
        <f t="shared" ca="1" si="103"/>
        <v>0.12121844603726406</v>
      </c>
    </row>
    <row r="1565" spans="1:6" ht="15.75" customHeight="1" x14ac:dyDescent="0.2">
      <c r="A1565">
        <v>1564</v>
      </c>
      <c r="B1565" s="47">
        <f ca="1">IF('Inputs and Results'!$C$15='Inputs and Results'!$C$13, 'Inputs and Results'!$C$13, IF(E1565 &lt;= ('Inputs and Results'!$C$14-'Inputs and Results'!$C$13)/('Inputs and Results'!$C$15-'Inputs and Results'!$C$13), 'Inputs and Results'!$C$13 + SQRT(E1565*('Inputs and Results'!$C$15-'Inputs and Results'!$C$13)*('Inputs and Results'!$C$14-'Inputs and Results'!$C$13)), 'Inputs and Results'!$C$15 - SQRT((1-E1565)*('Inputs and Results'!$C$15-'Inputs and Results'!$C$13)*('Inputs and Results'!$C$15-'Inputs and Results'!$C$14))))</f>
        <v>1.2029421608381343</v>
      </c>
      <c r="C1565" s="47">
        <f ca="1">IF('Inputs and Results'!$G$15='Inputs and Results'!$G$13, 'Inputs and Results'!$G$13, IF(F1565 &lt;= ('Inputs and Results'!$G$14-'Inputs and Results'!$G$13)/('Inputs and Results'!$G$15-'Inputs and Results'!$G$13), 'Inputs and Results'!$G$13 + SQRT(F1565*('Inputs and Results'!$G$15-'Inputs and Results'!$G$13)*('Inputs and Results'!$G$14-'Inputs and Results'!$G$13)), 'Inputs and Results'!$G$15 - SQRT((1-F1565)*('Inputs and Results'!$G$15-'Inputs and Results'!$G$13)*('Inputs and Results'!$G$15-'Inputs and Results'!$G$14))))</f>
        <v>378.73225264453481</v>
      </c>
      <c r="D1565">
        <f t="shared" ca="1" si="101"/>
        <v>455.59299437531092</v>
      </c>
      <c r="E1565">
        <f t="shared" ca="1" si="103"/>
        <v>0.64117590252298728</v>
      </c>
      <c r="F1565">
        <f t="shared" ca="1" si="103"/>
        <v>0.20484778164894146</v>
      </c>
    </row>
    <row r="1566" spans="1:6" ht="15.75" customHeight="1" x14ac:dyDescent="0.2">
      <c r="A1566">
        <v>1565</v>
      </c>
      <c r="B1566" s="47">
        <f ca="1">IF('Inputs and Results'!$C$15='Inputs and Results'!$C$13, 'Inputs and Results'!$C$13, IF(E1566 &lt;= ('Inputs and Results'!$C$14-'Inputs and Results'!$C$13)/('Inputs and Results'!$C$15-'Inputs and Results'!$C$13), 'Inputs and Results'!$C$13 + SQRT(E1566*('Inputs and Results'!$C$15-'Inputs and Results'!$C$13)*('Inputs and Results'!$C$14-'Inputs and Results'!$C$13)), 'Inputs and Results'!$C$15 - SQRT((1-E1566)*('Inputs and Results'!$C$15-'Inputs and Results'!$C$13)*('Inputs and Results'!$C$15-'Inputs and Results'!$C$14))))</f>
        <v>1.2368867924691136</v>
      </c>
      <c r="C1566" s="47">
        <f ca="1">IF('Inputs and Results'!$G$15='Inputs and Results'!$G$13, 'Inputs and Results'!$G$13, IF(F1566 &lt;= ('Inputs and Results'!$G$14-'Inputs and Results'!$G$13)/('Inputs and Results'!$G$15-'Inputs and Results'!$G$13), 'Inputs and Results'!$G$13 + SQRT(F1566*('Inputs and Results'!$G$15-'Inputs and Results'!$G$13)*('Inputs and Results'!$G$14-'Inputs and Results'!$G$13)), 'Inputs and Results'!$G$15 - SQRT((1-F1566)*('Inputs and Results'!$G$15-'Inputs and Results'!$G$13)*('Inputs and Results'!$G$15-'Inputs and Results'!$G$14))))</f>
        <v>813.0249407461904</v>
      </c>
      <c r="D1566">
        <f t="shared" ca="1" si="101"/>
        <v>1005.6198111569465</v>
      </c>
      <c r="E1566">
        <f t="shared" ca="1" si="103"/>
        <v>0.65460353527001658</v>
      </c>
      <c r="F1566">
        <f t="shared" ca="1" si="103"/>
        <v>0.82345854953428388</v>
      </c>
    </row>
    <row r="1567" spans="1:6" ht="15.75" customHeight="1" x14ac:dyDescent="0.2">
      <c r="A1567">
        <v>1566</v>
      </c>
      <c r="B1567" s="47">
        <f ca="1">IF('Inputs and Results'!$C$15='Inputs and Results'!$C$13, 'Inputs and Results'!$C$13, IF(E1567 &lt;= ('Inputs and Results'!$C$14-'Inputs and Results'!$C$13)/('Inputs and Results'!$C$15-'Inputs and Results'!$C$13), 'Inputs and Results'!$C$13 + SQRT(E1567*('Inputs and Results'!$C$15-'Inputs and Results'!$C$13)*('Inputs and Results'!$C$14-'Inputs and Results'!$C$13)), 'Inputs and Results'!$C$15 - SQRT((1-E1567)*('Inputs and Results'!$C$15-'Inputs and Results'!$C$13)*('Inputs and Results'!$C$15-'Inputs and Results'!$C$14))))</f>
        <v>0.44049480697134591</v>
      </c>
      <c r="C1567" s="47">
        <f ca="1">IF('Inputs and Results'!$G$15='Inputs and Results'!$G$13, 'Inputs and Results'!$G$13, IF(F1567 &lt;= ('Inputs and Results'!$G$14-'Inputs and Results'!$G$13)/('Inputs and Results'!$G$15-'Inputs and Results'!$G$13), 'Inputs and Results'!$G$13 + SQRT(F1567*('Inputs and Results'!$G$15-'Inputs and Results'!$G$13)*('Inputs and Results'!$G$14-'Inputs and Results'!$G$13)), 'Inputs and Results'!$G$15 - SQRT((1-F1567)*('Inputs and Results'!$G$15-'Inputs and Results'!$G$13)*('Inputs and Results'!$G$15-'Inputs and Results'!$G$14))))</f>
        <v>346.45408537088053</v>
      </c>
      <c r="D1567">
        <f t="shared" ca="1" si="101"/>
        <v>152.61122545988022</v>
      </c>
      <c r="E1567">
        <f t="shared" ca="1" si="103"/>
        <v>0.27210368520659456</v>
      </c>
      <c r="F1567">
        <f t="shared" ca="1" si="103"/>
        <v>0.1411159937092642</v>
      </c>
    </row>
    <row r="1568" spans="1:6" ht="15.75" customHeight="1" x14ac:dyDescent="0.2">
      <c r="A1568">
        <v>1567</v>
      </c>
      <c r="B1568" s="47">
        <f ca="1">IF('Inputs and Results'!$C$15='Inputs and Results'!$C$13, 'Inputs and Results'!$C$13, IF(E1568 &lt;= ('Inputs and Results'!$C$14-'Inputs and Results'!$C$13)/('Inputs and Results'!$C$15-'Inputs and Results'!$C$13), 'Inputs and Results'!$C$13 + SQRT(E1568*('Inputs and Results'!$C$15-'Inputs and Results'!$C$13)*('Inputs and Results'!$C$14-'Inputs and Results'!$C$13)), 'Inputs and Results'!$C$15 - SQRT((1-E1568)*('Inputs and Results'!$C$15-'Inputs and Results'!$C$13)*('Inputs and Results'!$C$15-'Inputs and Results'!$C$14))))</f>
        <v>0.66437164940319615</v>
      </c>
      <c r="C1568" s="47">
        <f ca="1">IF('Inputs and Results'!$G$15='Inputs and Results'!$G$13, 'Inputs and Results'!$G$13, IF(F1568 &lt;= ('Inputs and Results'!$G$14-'Inputs and Results'!$G$13)/('Inputs and Results'!$G$15-'Inputs and Results'!$G$13), 'Inputs and Results'!$G$13 + SQRT(F1568*('Inputs and Results'!$G$15-'Inputs and Results'!$G$13)*('Inputs and Results'!$G$14-'Inputs and Results'!$G$13)), 'Inputs and Results'!$G$15 - SQRT((1-F1568)*('Inputs and Results'!$G$15-'Inputs and Results'!$G$13)*('Inputs and Results'!$G$15-'Inputs and Results'!$G$14))))</f>
        <v>1014.4257996593861</v>
      </c>
      <c r="D1568">
        <f t="shared" ca="1" si="101"/>
        <v>673.95574171686258</v>
      </c>
      <c r="E1568">
        <f t="shared" ca="1" si="103"/>
        <v>0.39387113420982822</v>
      </c>
      <c r="F1568">
        <f t="shared" ca="1" si="103"/>
        <v>0.95940094403352549</v>
      </c>
    </row>
    <row r="1569" spans="1:6" ht="15.75" customHeight="1" x14ac:dyDescent="0.2">
      <c r="A1569">
        <v>1568</v>
      </c>
      <c r="B1569" s="47">
        <f ca="1">IF('Inputs and Results'!$C$15='Inputs and Results'!$C$13, 'Inputs and Results'!$C$13, IF(E1569 &lt;= ('Inputs and Results'!$C$14-'Inputs and Results'!$C$13)/('Inputs and Results'!$C$15-'Inputs and Results'!$C$13), 'Inputs and Results'!$C$13 + SQRT(E1569*('Inputs and Results'!$C$15-'Inputs and Results'!$C$13)*('Inputs and Results'!$C$14-'Inputs and Results'!$C$13)), 'Inputs and Results'!$C$15 - SQRT((1-E1569)*('Inputs and Results'!$C$15-'Inputs and Results'!$C$13)*('Inputs and Results'!$C$15-'Inputs and Results'!$C$14))))</f>
        <v>0.34916996622372354</v>
      </c>
      <c r="C1569" s="47">
        <f ca="1">IF('Inputs and Results'!$G$15='Inputs and Results'!$G$13, 'Inputs and Results'!$G$13, IF(F1569 &lt;= ('Inputs and Results'!$G$14-'Inputs and Results'!$G$13)/('Inputs and Results'!$G$15-'Inputs and Results'!$G$13), 'Inputs and Results'!$G$13 + SQRT(F1569*('Inputs and Results'!$G$15-'Inputs and Results'!$G$13)*('Inputs and Results'!$G$14-'Inputs and Results'!$G$13)), 'Inputs and Results'!$G$15 - SQRT((1-F1569)*('Inputs and Results'!$G$15-'Inputs and Results'!$G$13)*('Inputs and Results'!$G$15-'Inputs and Results'!$G$14))))</f>
        <v>295.97634664497207</v>
      </c>
      <c r="D1569">
        <f t="shared" ca="1" si="101"/>
        <v>103.34605096104599</v>
      </c>
      <c r="E1569">
        <f t="shared" ca="1" si="103"/>
        <v>0.21923334800329608</v>
      </c>
      <c r="F1569">
        <f t="shared" ca="1" si="103"/>
        <v>3.6525273094118793E-2</v>
      </c>
    </row>
    <row r="1570" spans="1:6" ht="15.75" customHeight="1" x14ac:dyDescent="0.2">
      <c r="A1570">
        <v>1569</v>
      </c>
      <c r="B1570" s="47">
        <f ca="1">IF('Inputs and Results'!$C$15='Inputs and Results'!$C$13, 'Inputs and Results'!$C$13, IF(E1570 &lt;= ('Inputs and Results'!$C$14-'Inputs and Results'!$C$13)/('Inputs and Results'!$C$15-'Inputs and Results'!$C$13), 'Inputs and Results'!$C$13 + SQRT(E1570*('Inputs and Results'!$C$15-'Inputs and Results'!$C$13)*('Inputs and Results'!$C$14-'Inputs and Results'!$C$13)), 'Inputs and Results'!$C$15 - SQRT((1-E1570)*('Inputs and Results'!$C$15-'Inputs and Results'!$C$13)*('Inputs and Results'!$C$15-'Inputs and Results'!$C$14))))</f>
        <v>0.65364165532255658</v>
      </c>
      <c r="C1570" s="47">
        <f ca="1">IF('Inputs and Results'!$G$15='Inputs and Results'!$G$13, 'Inputs and Results'!$G$13, IF(F1570 &lt;= ('Inputs and Results'!$G$14-'Inputs and Results'!$G$13)/('Inputs and Results'!$G$15-'Inputs and Results'!$G$13), 'Inputs and Results'!$G$13 + SQRT(F1570*('Inputs and Results'!$G$15-'Inputs and Results'!$G$13)*('Inputs and Results'!$G$14-'Inputs and Results'!$G$13)), 'Inputs and Results'!$G$15 - SQRT((1-F1570)*('Inputs and Results'!$G$15-'Inputs and Results'!$G$13)*('Inputs and Results'!$G$15-'Inputs and Results'!$G$14))))</f>
        <v>489.59079978566956</v>
      </c>
      <c r="D1570">
        <f t="shared" ca="1" si="101"/>
        <v>320.01694080259944</v>
      </c>
      <c r="E1570">
        <f t="shared" ca="1" si="103"/>
        <v>0.38828916870694763</v>
      </c>
      <c r="F1570">
        <f t="shared" ca="1" si="103"/>
        <v>0.4050261284833383</v>
      </c>
    </row>
    <row r="1571" spans="1:6" ht="15.75" customHeight="1" x14ac:dyDescent="0.2">
      <c r="A1571">
        <v>1570</v>
      </c>
      <c r="B1571" s="47">
        <f ca="1">IF('Inputs and Results'!$C$15='Inputs and Results'!$C$13, 'Inputs and Results'!$C$13, IF(E1571 &lt;= ('Inputs and Results'!$C$14-'Inputs and Results'!$C$13)/('Inputs and Results'!$C$15-'Inputs and Results'!$C$13), 'Inputs and Results'!$C$13 + SQRT(E1571*('Inputs and Results'!$C$15-'Inputs and Results'!$C$13)*('Inputs and Results'!$C$14-'Inputs and Results'!$C$13)), 'Inputs and Results'!$C$15 - SQRT((1-E1571)*('Inputs and Results'!$C$15-'Inputs and Results'!$C$13)*('Inputs and Results'!$C$15-'Inputs and Results'!$C$14))))</f>
        <v>0.15138356424338939</v>
      </c>
      <c r="C1571" s="47">
        <f ca="1">IF('Inputs and Results'!$G$15='Inputs and Results'!$G$13, 'Inputs and Results'!$G$13, IF(F1571 &lt;= ('Inputs and Results'!$G$14-'Inputs and Results'!$G$13)/('Inputs and Results'!$G$15-'Inputs and Results'!$G$13), 'Inputs and Results'!$G$13 + SQRT(F1571*('Inputs and Results'!$G$15-'Inputs and Results'!$G$13)*('Inputs and Results'!$G$14-'Inputs and Results'!$G$13)), 'Inputs and Results'!$G$15 - SQRT((1-F1571)*('Inputs and Results'!$G$15-'Inputs and Results'!$G$13)*('Inputs and Results'!$G$15-'Inputs and Results'!$G$14))))</f>
        <v>1123.9208540966397</v>
      </c>
      <c r="D1571">
        <f t="shared" ca="1" si="101"/>
        <v>170.14314482062372</v>
      </c>
      <c r="E1571">
        <f t="shared" ca="1" si="103"/>
        <v>9.8376044659700401E-2</v>
      </c>
      <c r="F1571">
        <f t="shared" ca="1" si="103"/>
        <v>0.99317642457581656</v>
      </c>
    </row>
    <row r="1572" spans="1:6" ht="15.75" customHeight="1" x14ac:dyDescent="0.2">
      <c r="A1572">
        <v>1571</v>
      </c>
      <c r="B1572" s="47">
        <f ca="1">IF('Inputs and Results'!$C$15='Inputs and Results'!$C$13, 'Inputs and Results'!$C$13, IF(E1572 &lt;= ('Inputs and Results'!$C$14-'Inputs and Results'!$C$13)/('Inputs and Results'!$C$15-'Inputs and Results'!$C$13), 'Inputs and Results'!$C$13 + SQRT(E1572*('Inputs and Results'!$C$15-'Inputs and Results'!$C$13)*('Inputs and Results'!$C$14-'Inputs and Results'!$C$13)), 'Inputs and Results'!$C$15 - SQRT((1-E1572)*('Inputs and Results'!$C$15-'Inputs and Results'!$C$13)*('Inputs and Results'!$C$15-'Inputs and Results'!$C$14))))</f>
        <v>1.3730151628429672</v>
      </c>
      <c r="C1572" s="47">
        <f ca="1">IF('Inputs and Results'!$G$15='Inputs and Results'!$G$13, 'Inputs and Results'!$G$13, IF(F1572 &lt;= ('Inputs and Results'!$G$14-'Inputs and Results'!$G$13)/('Inputs and Results'!$G$15-'Inputs and Results'!$G$13), 'Inputs and Results'!$G$13 + SQRT(F1572*('Inputs and Results'!$G$15-'Inputs and Results'!$G$13)*('Inputs and Results'!$G$14-'Inputs and Results'!$G$13)), 'Inputs and Results'!$G$15 - SQRT((1-F1572)*('Inputs and Results'!$G$15-'Inputs and Results'!$G$13)*('Inputs and Results'!$G$15-'Inputs and Results'!$G$14))))</f>
        <v>541.98910059676427</v>
      </c>
      <c r="D1572">
        <f t="shared" ca="1" si="101"/>
        <v>744.15925321497969</v>
      </c>
      <c r="E1572">
        <f t="shared" ca="1" si="103"/>
        <v>0.70588003774012265</v>
      </c>
      <c r="F1572">
        <f t="shared" ca="1" si="103"/>
        <v>0.48955739732758119</v>
      </c>
    </row>
    <row r="1573" spans="1:6" ht="15.75" customHeight="1" x14ac:dyDescent="0.2">
      <c r="A1573">
        <v>1572</v>
      </c>
      <c r="B1573" s="47">
        <f ca="1">IF('Inputs and Results'!$C$15='Inputs and Results'!$C$13, 'Inputs and Results'!$C$13, IF(E1573 &lt;= ('Inputs and Results'!$C$14-'Inputs and Results'!$C$13)/('Inputs and Results'!$C$15-'Inputs and Results'!$C$13), 'Inputs and Results'!$C$13 + SQRT(E1573*('Inputs and Results'!$C$15-'Inputs and Results'!$C$13)*('Inputs and Results'!$C$14-'Inputs and Results'!$C$13)), 'Inputs and Results'!$C$15 - SQRT((1-E1573)*('Inputs and Results'!$C$15-'Inputs and Results'!$C$13)*('Inputs and Results'!$C$15-'Inputs and Results'!$C$14))))</f>
        <v>1.4353166355057536</v>
      </c>
      <c r="C1573" s="47">
        <f ca="1">IF('Inputs and Results'!$G$15='Inputs and Results'!$G$13, 'Inputs and Results'!$G$13, IF(F1573 &lt;= ('Inputs and Results'!$G$14-'Inputs and Results'!$G$13)/('Inputs and Results'!$G$15-'Inputs and Results'!$G$13), 'Inputs and Results'!$G$13 + SQRT(F1573*('Inputs and Results'!$G$15-'Inputs and Results'!$G$13)*('Inputs and Results'!$G$14-'Inputs and Results'!$G$13)), 'Inputs and Results'!$G$15 - SQRT((1-F1573)*('Inputs and Results'!$G$15-'Inputs and Results'!$G$13)*('Inputs and Results'!$G$15-'Inputs and Results'!$G$14))))</f>
        <v>622.43307786576395</v>
      </c>
      <c r="D1573">
        <f t="shared" ca="1" si="101"/>
        <v>893.38855114977912</v>
      </c>
      <c r="E1573">
        <f t="shared" ca="1" si="103"/>
        <v>0.72797399654166284</v>
      </c>
      <c r="F1573">
        <f t="shared" ca="1" si="103"/>
        <v>0.60673493789664179</v>
      </c>
    </row>
    <row r="1574" spans="1:6" ht="15.75" customHeight="1" x14ac:dyDescent="0.2">
      <c r="A1574">
        <v>1573</v>
      </c>
      <c r="B1574" s="47">
        <f ca="1">IF('Inputs and Results'!$C$15='Inputs and Results'!$C$13, 'Inputs and Results'!$C$13, IF(E1574 &lt;= ('Inputs and Results'!$C$14-'Inputs and Results'!$C$13)/('Inputs and Results'!$C$15-'Inputs and Results'!$C$13), 'Inputs and Results'!$C$13 + SQRT(E1574*('Inputs and Results'!$C$15-'Inputs and Results'!$C$13)*('Inputs and Results'!$C$14-'Inputs and Results'!$C$13)), 'Inputs and Results'!$C$15 - SQRT((1-E1574)*('Inputs and Results'!$C$15-'Inputs and Results'!$C$13)*('Inputs and Results'!$C$15-'Inputs and Results'!$C$14))))</f>
        <v>0.1115766084694676</v>
      </c>
      <c r="C1574" s="47">
        <f ca="1">IF('Inputs and Results'!$G$15='Inputs and Results'!$G$13, 'Inputs and Results'!$G$13, IF(F1574 &lt;= ('Inputs and Results'!$G$14-'Inputs and Results'!$G$13)/('Inputs and Results'!$G$15-'Inputs and Results'!$G$13), 'Inputs and Results'!$G$13 + SQRT(F1574*('Inputs and Results'!$G$15-'Inputs and Results'!$G$13)*('Inputs and Results'!$G$14-'Inputs and Results'!$G$13)), 'Inputs and Results'!$G$15 - SQRT((1-F1574)*('Inputs and Results'!$G$15-'Inputs and Results'!$G$13)*('Inputs and Results'!$G$15-'Inputs and Results'!$G$14))))</f>
        <v>566.58376901130544</v>
      </c>
      <c r="D1574">
        <f t="shared" ca="1" si="101"/>
        <v>63.217495360129696</v>
      </c>
      <c r="E1574">
        <f t="shared" ca="1" si="103"/>
        <v>7.3001145695472891E-2</v>
      </c>
      <c r="F1574">
        <f t="shared" ca="1" si="103"/>
        <v>0.52700220611839876</v>
      </c>
    </row>
    <row r="1575" spans="1:6" ht="15.75" customHeight="1" x14ac:dyDescent="0.2">
      <c r="A1575">
        <v>1574</v>
      </c>
      <c r="B1575" s="47">
        <f ca="1">IF('Inputs and Results'!$C$15='Inputs and Results'!$C$13, 'Inputs and Results'!$C$13, IF(E1575 &lt;= ('Inputs and Results'!$C$14-'Inputs and Results'!$C$13)/('Inputs and Results'!$C$15-'Inputs and Results'!$C$13), 'Inputs and Results'!$C$13 + SQRT(E1575*('Inputs and Results'!$C$15-'Inputs and Results'!$C$13)*('Inputs and Results'!$C$14-'Inputs and Results'!$C$13)), 'Inputs and Results'!$C$15 - SQRT((1-E1575)*('Inputs and Results'!$C$15-'Inputs and Results'!$C$13)*('Inputs and Results'!$C$15-'Inputs and Results'!$C$14))))</f>
        <v>1.7269473108975981</v>
      </c>
      <c r="C1575" s="47">
        <f ca="1">IF('Inputs and Results'!$G$15='Inputs and Results'!$G$13, 'Inputs and Results'!$G$13, IF(F1575 &lt;= ('Inputs and Results'!$G$14-'Inputs and Results'!$G$13)/('Inputs and Results'!$G$15-'Inputs and Results'!$G$13), 'Inputs and Results'!$G$13 + SQRT(F1575*('Inputs and Results'!$G$15-'Inputs and Results'!$G$13)*('Inputs and Results'!$G$14-'Inputs and Results'!$G$13)), 'Inputs and Results'!$G$15 - SQRT((1-F1575)*('Inputs and Results'!$G$15-'Inputs and Results'!$G$13)*('Inputs and Results'!$G$15-'Inputs and Results'!$G$14))))</f>
        <v>341.06995442904099</v>
      </c>
      <c r="D1575">
        <f t="shared" ca="1" si="101"/>
        <v>589.00984062919872</v>
      </c>
      <c r="E1575">
        <f t="shared" ca="1" si="103"/>
        <v>0.81992631675212702</v>
      </c>
      <c r="F1575">
        <f t="shared" ca="1" si="103"/>
        <v>0.13024621164913064</v>
      </c>
    </row>
    <row r="1576" spans="1:6" ht="15.75" customHeight="1" x14ac:dyDescent="0.2">
      <c r="A1576">
        <v>1575</v>
      </c>
      <c r="B1576" s="47">
        <f ca="1">IF('Inputs and Results'!$C$15='Inputs and Results'!$C$13, 'Inputs and Results'!$C$13, IF(E1576 &lt;= ('Inputs and Results'!$C$14-'Inputs and Results'!$C$13)/('Inputs and Results'!$C$15-'Inputs and Results'!$C$13), 'Inputs and Results'!$C$13 + SQRT(E1576*('Inputs and Results'!$C$15-'Inputs and Results'!$C$13)*('Inputs and Results'!$C$14-'Inputs and Results'!$C$13)), 'Inputs and Results'!$C$15 - SQRT((1-E1576)*('Inputs and Results'!$C$15-'Inputs and Results'!$C$13)*('Inputs and Results'!$C$15-'Inputs and Results'!$C$14))))</f>
        <v>1.0350415062146174</v>
      </c>
      <c r="C1576" s="47">
        <f ca="1">IF('Inputs and Results'!$G$15='Inputs and Results'!$G$13, 'Inputs and Results'!$G$13, IF(F1576 &lt;= ('Inputs and Results'!$G$14-'Inputs and Results'!$G$13)/('Inputs and Results'!$G$15-'Inputs and Results'!$G$13), 'Inputs and Results'!$G$13 + SQRT(F1576*('Inputs and Results'!$G$15-'Inputs and Results'!$G$13)*('Inputs and Results'!$G$14-'Inputs and Results'!$G$13)), 'Inputs and Results'!$G$15 - SQRT((1-F1576)*('Inputs and Results'!$G$15-'Inputs and Results'!$G$13)*('Inputs and Results'!$G$15-'Inputs and Results'!$G$14))))</f>
        <v>386.69895079310083</v>
      </c>
      <c r="D1576">
        <f t="shared" ca="1" si="101"/>
        <v>400.24946448050332</v>
      </c>
      <c r="E1576">
        <f t="shared" ca="1" si="103"/>
        <v>0.57099312418896453</v>
      </c>
      <c r="F1576">
        <f t="shared" ca="1" si="103"/>
        <v>0.2201996877761826</v>
      </c>
    </row>
    <row r="1577" spans="1:6" ht="15.75" customHeight="1" x14ac:dyDescent="0.2">
      <c r="A1577">
        <v>1576</v>
      </c>
      <c r="B1577" s="47">
        <f ca="1">IF('Inputs and Results'!$C$15='Inputs and Results'!$C$13, 'Inputs and Results'!$C$13, IF(E1577 &lt;= ('Inputs and Results'!$C$14-'Inputs and Results'!$C$13)/('Inputs and Results'!$C$15-'Inputs and Results'!$C$13), 'Inputs and Results'!$C$13 + SQRT(E1577*('Inputs and Results'!$C$15-'Inputs and Results'!$C$13)*('Inputs and Results'!$C$14-'Inputs and Results'!$C$13)), 'Inputs and Results'!$C$15 - SQRT((1-E1577)*('Inputs and Results'!$C$15-'Inputs and Results'!$C$13)*('Inputs and Results'!$C$15-'Inputs and Results'!$C$14))))</f>
        <v>1.1326510228976914</v>
      </c>
      <c r="C1577" s="47">
        <f ca="1">IF('Inputs and Results'!$G$15='Inputs and Results'!$G$13, 'Inputs and Results'!$G$13, IF(F1577 &lt;= ('Inputs and Results'!$G$14-'Inputs and Results'!$G$13)/('Inputs and Results'!$G$15-'Inputs and Results'!$G$13), 'Inputs and Results'!$G$13 + SQRT(F1577*('Inputs and Results'!$G$15-'Inputs and Results'!$G$13)*('Inputs and Results'!$G$14-'Inputs and Results'!$G$13)), 'Inputs and Results'!$G$15 - SQRT((1-F1577)*('Inputs and Results'!$G$15-'Inputs and Results'!$G$13)*('Inputs and Results'!$G$15-'Inputs and Results'!$G$14))))</f>
        <v>598.01281347918621</v>
      </c>
      <c r="D1577">
        <f t="shared" ca="1" si="101"/>
        <v>677.33982489312655</v>
      </c>
      <c r="E1577">
        <f t="shared" ca="1" si="103"/>
        <v>0.61255642196832905</v>
      </c>
      <c r="F1577">
        <f t="shared" ca="1" si="103"/>
        <v>0.57277640112274109</v>
      </c>
    </row>
    <row r="1578" spans="1:6" ht="15.75" customHeight="1" x14ac:dyDescent="0.2">
      <c r="A1578">
        <v>1577</v>
      </c>
      <c r="B1578" s="47">
        <f ca="1">IF('Inputs and Results'!$C$15='Inputs and Results'!$C$13, 'Inputs and Results'!$C$13, IF(E1578 &lt;= ('Inputs and Results'!$C$14-'Inputs and Results'!$C$13)/('Inputs and Results'!$C$15-'Inputs and Results'!$C$13), 'Inputs and Results'!$C$13 + SQRT(E1578*('Inputs and Results'!$C$15-'Inputs and Results'!$C$13)*('Inputs and Results'!$C$14-'Inputs and Results'!$C$13)), 'Inputs and Results'!$C$15 - SQRT((1-E1578)*('Inputs and Results'!$C$15-'Inputs and Results'!$C$13)*('Inputs and Results'!$C$15-'Inputs and Results'!$C$14))))</f>
        <v>0.16049081839738744</v>
      </c>
      <c r="C1578" s="47">
        <f ca="1">IF('Inputs and Results'!$G$15='Inputs and Results'!$G$13, 'Inputs and Results'!$G$13, IF(F1578 &lt;= ('Inputs and Results'!$G$14-'Inputs and Results'!$G$13)/('Inputs and Results'!$G$15-'Inputs and Results'!$G$13), 'Inputs and Results'!$G$13 + SQRT(F1578*('Inputs and Results'!$G$15-'Inputs and Results'!$G$13)*('Inputs and Results'!$G$14-'Inputs and Results'!$G$13)), 'Inputs and Results'!$G$15 - SQRT((1-F1578)*('Inputs and Results'!$G$15-'Inputs and Results'!$G$13)*('Inputs and Results'!$G$15-'Inputs and Results'!$G$14))))</f>
        <v>587.22873846804907</v>
      </c>
      <c r="D1578">
        <f t="shared" ca="1" si="101"/>
        <v>94.244820823202588</v>
      </c>
      <c r="E1578">
        <f t="shared" ca="1" si="103"/>
        <v>0.10413195639938455</v>
      </c>
      <c r="F1578">
        <f t="shared" ca="1" si="103"/>
        <v>0.55733262249825388</v>
      </c>
    </row>
    <row r="1579" spans="1:6" ht="15.75" customHeight="1" x14ac:dyDescent="0.2">
      <c r="A1579">
        <v>1578</v>
      </c>
      <c r="B1579" s="47">
        <f ca="1">IF('Inputs and Results'!$C$15='Inputs and Results'!$C$13, 'Inputs and Results'!$C$13, IF(E1579 &lt;= ('Inputs and Results'!$C$14-'Inputs and Results'!$C$13)/('Inputs and Results'!$C$15-'Inputs and Results'!$C$13), 'Inputs and Results'!$C$13 + SQRT(E1579*('Inputs and Results'!$C$15-'Inputs and Results'!$C$13)*('Inputs and Results'!$C$14-'Inputs and Results'!$C$13)), 'Inputs and Results'!$C$15 - SQRT((1-E1579)*('Inputs and Results'!$C$15-'Inputs and Results'!$C$13)*('Inputs and Results'!$C$15-'Inputs and Results'!$C$14))))</f>
        <v>1.4683422852594197</v>
      </c>
      <c r="C1579" s="47">
        <f ca="1">IF('Inputs and Results'!$G$15='Inputs and Results'!$G$13, 'Inputs and Results'!$G$13, IF(F1579 &lt;= ('Inputs and Results'!$G$14-'Inputs and Results'!$G$13)/('Inputs and Results'!$G$15-'Inputs and Results'!$G$13), 'Inputs and Results'!$G$13 + SQRT(F1579*('Inputs and Results'!$G$15-'Inputs and Results'!$G$13)*('Inputs and Results'!$G$14-'Inputs and Results'!$G$13)), 'Inputs and Results'!$G$15 - SQRT((1-F1579)*('Inputs and Results'!$G$15-'Inputs and Results'!$G$13)*('Inputs and Results'!$G$15-'Inputs and Results'!$G$14))))</f>
        <v>572.20162564780037</v>
      </c>
      <c r="D1579">
        <f t="shared" ca="1" si="101"/>
        <v>840.18784263284613</v>
      </c>
      <c r="E1579">
        <f t="shared" ca="1" si="103"/>
        <v>0.73933607165285142</v>
      </c>
      <c r="F1579">
        <f t="shared" ca="1" si="103"/>
        <v>0.53535516576154107</v>
      </c>
    </row>
    <row r="1580" spans="1:6" ht="15.75" customHeight="1" x14ac:dyDescent="0.2">
      <c r="A1580">
        <v>1579</v>
      </c>
      <c r="B1580" s="47">
        <f ca="1">IF('Inputs and Results'!$C$15='Inputs and Results'!$C$13, 'Inputs and Results'!$C$13, IF(E1580 &lt;= ('Inputs and Results'!$C$14-'Inputs and Results'!$C$13)/('Inputs and Results'!$C$15-'Inputs and Results'!$C$13), 'Inputs and Results'!$C$13 + SQRT(E1580*('Inputs and Results'!$C$15-'Inputs and Results'!$C$13)*('Inputs and Results'!$C$14-'Inputs and Results'!$C$13)), 'Inputs and Results'!$C$15 - SQRT((1-E1580)*('Inputs and Results'!$C$15-'Inputs and Results'!$C$13)*('Inputs and Results'!$C$15-'Inputs and Results'!$C$14))))</f>
        <v>2.355312047915497</v>
      </c>
      <c r="C1580" s="47">
        <f ca="1">IF('Inputs and Results'!$G$15='Inputs and Results'!$G$13, 'Inputs and Results'!$G$13, IF(F1580 &lt;= ('Inputs and Results'!$G$14-'Inputs and Results'!$G$13)/('Inputs and Results'!$G$15-'Inputs and Results'!$G$13), 'Inputs and Results'!$G$13 + SQRT(F1580*('Inputs and Results'!$G$15-'Inputs and Results'!$G$13)*('Inputs and Results'!$G$14-'Inputs and Results'!$G$13)), 'Inputs and Results'!$G$15 - SQRT((1-F1580)*('Inputs and Results'!$G$15-'Inputs and Results'!$G$13)*('Inputs and Results'!$G$15-'Inputs and Results'!$G$14))))</f>
        <v>957.19775494684313</v>
      </c>
      <c r="D1580">
        <f t="shared" ca="1" si="101"/>
        <v>2254.4994044639652</v>
      </c>
      <c r="E1580">
        <f t="shared" ca="1" si="103"/>
        <v>0.95381971604856552</v>
      </c>
      <c r="F1580">
        <f t="shared" ca="1" si="103"/>
        <v>0.93049978696755609</v>
      </c>
    </row>
    <row r="1581" spans="1:6" ht="15.75" customHeight="1" x14ac:dyDescent="0.2">
      <c r="A1581">
        <v>1580</v>
      </c>
      <c r="B1581" s="47">
        <f ca="1">IF('Inputs and Results'!$C$15='Inputs and Results'!$C$13, 'Inputs and Results'!$C$13, IF(E1581 &lt;= ('Inputs and Results'!$C$14-'Inputs and Results'!$C$13)/('Inputs and Results'!$C$15-'Inputs and Results'!$C$13), 'Inputs and Results'!$C$13 + SQRT(E1581*('Inputs and Results'!$C$15-'Inputs and Results'!$C$13)*('Inputs and Results'!$C$14-'Inputs and Results'!$C$13)), 'Inputs and Results'!$C$15 - SQRT((1-E1581)*('Inputs and Results'!$C$15-'Inputs and Results'!$C$13)*('Inputs and Results'!$C$15-'Inputs and Results'!$C$14))))</f>
        <v>1.0098943717651674</v>
      </c>
      <c r="C1581" s="47">
        <f ca="1">IF('Inputs and Results'!$G$15='Inputs and Results'!$G$13, 'Inputs and Results'!$G$13, IF(F1581 &lt;= ('Inputs and Results'!$G$14-'Inputs and Results'!$G$13)/('Inputs and Results'!$G$15-'Inputs and Results'!$G$13), 'Inputs and Results'!$G$13 + SQRT(F1581*('Inputs and Results'!$G$15-'Inputs and Results'!$G$13)*('Inputs and Results'!$G$14-'Inputs and Results'!$G$13)), 'Inputs and Results'!$G$15 - SQRT((1-F1581)*('Inputs and Results'!$G$15-'Inputs and Results'!$G$13)*('Inputs and Results'!$G$15-'Inputs and Results'!$G$14))))</f>
        <v>313.5702838617367</v>
      </c>
      <c r="D1581">
        <f t="shared" ca="1" si="101"/>
        <v>316.6728648247738</v>
      </c>
      <c r="E1581">
        <f t="shared" ca="1" si="103"/>
        <v>0.55994217649644917</v>
      </c>
      <c r="F1581">
        <f t="shared" ca="1" si="103"/>
        <v>7.3662270919512163E-2</v>
      </c>
    </row>
    <row r="1582" spans="1:6" ht="15.75" customHeight="1" x14ac:dyDescent="0.2">
      <c r="A1582">
        <v>1581</v>
      </c>
      <c r="B1582" s="47">
        <f ca="1">IF('Inputs and Results'!$C$15='Inputs and Results'!$C$13, 'Inputs and Results'!$C$13, IF(E1582 &lt;= ('Inputs and Results'!$C$14-'Inputs and Results'!$C$13)/('Inputs and Results'!$C$15-'Inputs and Results'!$C$13), 'Inputs and Results'!$C$13 + SQRT(E1582*('Inputs and Results'!$C$15-'Inputs and Results'!$C$13)*('Inputs and Results'!$C$14-'Inputs and Results'!$C$13)), 'Inputs and Results'!$C$15 - SQRT((1-E1582)*('Inputs and Results'!$C$15-'Inputs and Results'!$C$13)*('Inputs and Results'!$C$15-'Inputs and Results'!$C$14))))</f>
        <v>0.62853605266775636</v>
      </c>
      <c r="C1582" s="47">
        <f ca="1">IF('Inputs and Results'!$G$15='Inputs and Results'!$G$13, 'Inputs and Results'!$G$13, IF(F1582 &lt;= ('Inputs and Results'!$G$14-'Inputs and Results'!$G$13)/('Inputs and Results'!$G$15-'Inputs and Results'!$G$13), 'Inputs and Results'!$G$13 + SQRT(F1582*('Inputs and Results'!$G$15-'Inputs and Results'!$G$13)*('Inputs and Results'!$G$14-'Inputs and Results'!$G$13)), 'Inputs and Results'!$G$15 - SQRT((1-F1582)*('Inputs and Results'!$G$15-'Inputs and Results'!$G$13)*('Inputs and Results'!$G$15-'Inputs and Results'!$G$14))))</f>
        <v>398.82708408108294</v>
      </c>
      <c r="D1582">
        <f t="shared" ca="1" si="101"/>
        <v>250.67720112531524</v>
      </c>
      <c r="E1582">
        <f t="shared" ref="E1582:F1601" ca="1" si="104">RAND()</f>
        <v>0.3751287496114859</v>
      </c>
      <c r="F1582">
        <f t="shared" ca="1" si="104"/>
        <v>0.24328340506763979</v>
      </c>
    </row>
    <row r="1583" spans="1:6" ht="15.75" customHeight="1" x14ac:dyDescent="0.2">
      <c r="A1583">
        <v>1582</v>
      </c>
      <c r="B1583" s="47">
        <f ca="1">IF('Inputs and Results'!$C$15='Inputs and Results'!$C$13, 'Inputs and Results'!$C$13, IF(E1583 &lt;= ('Inputs and Results'!$C$14-'Inputs and Results'!$C$13)/('Inputs and Results'!$C$15-'Inputs and Results'!$C$13), 'Inputs and Results'!$C$13 + SQRT(E1583*('Inputs and Results'!$C$15-'Inputs and Results'!$C$13)*('Inputs and Results'!$C$14-'Inputs and Results'!$C$13)), 'Inputs and Results'!$C$15 - SQRT((1-E1583)*('Inputs and Results'!$C$15-'Inputs and Results'!$C$13)*('Inputs and Results'!$C$15-'Inputs and Results'!$C$14))))</f>
        <v>0.15041344869472217</v>
      </c>
      <c r="C1583" s="47">
        <f ca="1">IF('Inputs and Results'!$G$15='Inputs and Results'!$G$13, 'Inputs and Results'!$G$13, IF(F1583 &lt;= ('Inputs and Results'!$G$14-'Inputs and Results'!$G$13)/('Inputs and Results'!$G$15-'Inputs and Results'!$G$13), 'Inputs and Results'!$G$13 + SQRT(F1583*('Inputs and Results'!$G$15-'Inputs and Results'!$G$13)*('Inputs and Results'!$G$14-'Inputs and Results'!$G$13)), 'Inputs and Results'!$G$15 - SQRT((1-F1583)*('Inputs and Results'!$G$15-'Inputs and Results'!$G$13)*('Inputs and Results'!$G$15-'Inputs and Results'!$G$14))))</f>
        <v>578.70561477757235</v>
      </c>
      <c r="D1583">
        <f t="shared" ca="1" si="101"/>
        <v>87.045107297694031</v>
      </c>
      <c r="E1583">
        <f t="shared" ca="1" si="104"/>
        <v>9.7761831846677083E-2</v>
      </c>
      <c r="F1583">
        <f t="shared" ca="1" si="104"/>
        <v>0.54493273361118566</v>
      </c>
    </row>
    <row r="1584" spans="1:6" ht="15.75" customHeight="1" x14ac:dyDescent="0.2">
      <c r="A1584">
        <v>1583</v>
      </c>
      <c r="B1584" s="47">
        <f ca="1">IF('Inputs and Results'!$C$15='Inputs and Results'!$C$13, 'Inputs and Results'!$C$13, IF(E1584 &lt;= ('Inputs and Results'!$C$14-'Inputs and Results'!$C$13)/('Inputs and Results'!$C$15-'Inputs and Results'!$C$13), 'Inputs and Results'!$C$13 + SQRT(E1584*('Inputs and Results'!$C$15-'Inputs and Results'!$C$13)*('Inputs and Results'!$C$14-'Inputs and Results'!$C$13)), 'Inputs and Results'!$C$15 - SQRT((1-E1584)*('Inputs and Results'!$C$15-'Inputs and Results'!$C$13)*('Inputs and Results'!$C$15-'Inputs and Results'!$C$14))))</f>
        <v>1.0364175255738497</v>
      </c>
      <c r="C1584" s="47">
        <f ca="1">IF('Inputs and Results'!$G$15='Inputs and Results'!$G$13, 'Inputs and Results'!$G$13, IF(F1584 &lt;= ('Inputs and Results'!$G$14-'Inputs and Results'!$G$13)/('Inputs and Results'!$G$15-'Inputs and Results'!$G$13), 'Inputs and Results'!$G$13 + SQRT(F1584*('Inputs and Results'!$G$15-'Inputs and Results'!$G$13)*('Inputs and Results'!$G$14-'Inputs and Results'!$G$13)), 'Inputs and Results'!$G$15 - SQRT((1-F1584)*('Inputs and Results'!$G$15-'Inputs and Results'!$G$13)*('Inputs and Results'!$G$15-'Inputs and Results'!$G$14))))</f>
        <v>946.01360465500773</v>
      </c>
      <c r="D1584">
        <f t="shared" ca="1" si="101"/>
        <v>980.46507929574125</v>
      </c>
      <c r="E1584">
        <f t="shared" ca="1" si="104"/>
        <v>0.57159376290294184</v>
      </c>
      <c r="F1584">
        <f t="shared" ca="1" si="104"/>
        <v>0.92394957444836701</v>
      </c>
    </row>
    <row r="1585" spans="1:6" ht="15.75" customHeight="1" x14ac:dyDescent="0.2">
      <c r="A1585">
        <v>1584</v>
      </c>
      <c r="B1585" s="47">
        <f ca="1">IF('Inputs and Results'!$C$15='Inputs and Results'!$C$13, 'Inputs and Results'!$C$13, IF(E1585 &lt;= ('Inputs and Results'!$C$14-'Inputs and Results'!$C$13)/('Inputs and Results'!$C$15-'Inputs and Results'!$C$13), 'Inputs and Results'!$C$13 + SQRT(E1585*('Inputs and Results'!$C$15-'Inputs and Results'!$C$13)*('Inputs and Results'!$C$14-'Inputs and Results'!$C$13)), 'Inputs and Results'!$C$15 - SQRT((1-E1585)*('Inputs and Results'!$C$15-'Inputs and Results'!$C$13)*('Inputs and Results'!$C$15-'Inputs and Results'!$C$14))))</f>
        <v>1.6531382158528691</v>
      </c>
      <c r="C1585" s="47">
        <f ca="1">IF('Inputs and Results'!$G$15='Inputs and Results'!$G$13, 'Inputs and Results'!$G$13, IF(F1585 &lt;= ('Inputs and Results'!$G$14-'Inputs and Results'!$G$13)/('Inputs and Results'!$G$15-'Inputs and Results'!$G$13), 'Inputs and Results'!$G$13 + SQRT(F1585*('Inputs and Results'!$G$15-'Inputs and Results'!$G$13)*('Inputs and Results'!$G$14-'Inputs and Results'!$G$13)), 'Inputs and Results'!$G$15 - SQRT((1-F1585)*('Inputs and Results'!$G$15-'Inputs and Results'!$G$13)*('Inputs and Results'!$G$15-'Inputs and Results'!$G$14))))</f>
        <v>376.24013906053449</v>
      </c>
      <c r="D1585">
        <f t="shared" ca="1" si="101"/>
        <v>621.97695221876734</v>
      </c>
      <c r="E1585">
        <f t="shared" ca="1" si="104"/>
        <v>0.79844037048933414</v>
      </c>
      <c r="F1585">
        <f t="shared" ca="1" si="104"/>
        <v>0.20001472636313555</v>
      </c>
    </row>
    <row r="1586" spans="1:6" ht="15.75" customHeight="1" x14ac:dyDescent="0.2">
      <c r="A1586">
        <v>1585</v>
      </c>
      <c r="B1586" s="47">
        <f ca="1">IF('Inputs and Results'!$C$15='Inputs and Results'!$C$13, 'Inputs and Results'!$C$13, IF(E1586 &lt;= ('Inputs and Results'!$C$14-'Inputs and Results'!$C$13)/('Inputs and Results'!$C$15-'Inputs and Results'!$C$13), 'Inputs and Results'!$C$13 + SQRT(E1586*('Inputs and Results'!$C$15-'Inputs and Results'!$C$13)*('Inputs and Results'!$C$14-'Inputs and Results'!$C$13)), 'Inputs and Results'!$C$15 - SQRT((1-E1586)*('Inputs and Results'!$C$15-'Inputs and Results'!$C$13)*('Inputs and Results'!$C$15-'Inputs and Results'!$C$14))))</f>
        <v>0.19675180122316993</v>
      </c>
      <c r="C1586" s="47">
        <f ca="1">IF('Inputs and Results'!$G$15='Inputs and Results'!$G$13, 'Inputs and Results'!$G$13, IF(F1586 &lt;= ('Inputs and Results'!$G$14-'Inputs and Results'!$G$13)/('Inputs and Results'!$G$15-'Inputs and Results'!$G$13), 'Inputs and Results'!$G$13 + SQRT(F1586*('Inputs and Results'!$G$15-'Inputs and Results'!$G$13)*('Inputs and Results'!$G$14-'Inputs and Results'!$G$13)), 'Inputs and Results'!$G$15 - SQRT((1-F1586)*('Inputs and Results'!$G$15-'Inputs and Results'!$G$13)*('Inputs and Results'!$G$15-'Inputs and Results'!$G$14))))</f>
        <v>664.98480747623478</v>
      </c>
      <c r="D1586">
        <f t="shared" ca="1" si="101"/>
        <v>130.83695865699207</v>
      </c>
      <c r="E1586">
        <f t="shared" ca="1" si="104"/>
        <v>0.12686661511716191</v>
      </c>
      <c r="F1586">
        <f t="shared" ca="1" si="104"/>
        <v>0.66254725221812949</v>
      </c>
    </row>
    <row r="1587" spans="1:6" ht="15.75" customHeight="1" x14ac:dyDescent="0.2">
      <c r="A1587">
        <v>1586</v>
      </c>
      <c r="B1587" s="47">
        <f ca="1">IF('Inputs and Results'!$C$15='Inputs and Results'!$C$13, 'Inputs and Results'!$C$13, IF(E1587 &lt;= ('Inputs and Results'!$C$14-'Inputs and Results'!$C$13)/('Inputs and Results'!$C$15-'Inputs and Results'!$C$13), 'Inputs and Results'!$C$13 + SQRT(E1587*('Inputs and Results'!$C$15-'Inputs and Results'!$C$13)*('Inputs and Results'!$C$14-'Inputs and Results'!$C$13)), 'Inputs and Results'!$C$15 - SQRT((1-E1587)*('Inputs and Results'!$C$15-'Inputs and Results'!$C$13)*('Inputs and Results'!$C$15-'Inputs and Results'!$C$14))))</f>
        <v>0.15180621698077212</v>
      </c>
      <c r="C1587" s="47">
        <f ca="1">IF('Inputs and Results'!$G$15='Inputs and Results'!$G$13, 'Inputs and Results'!$G$13, IF(F1587 &lt;= ('Inputs and Results'!$G$14-'Inputs and Results'!$G$13)/('Inputs and Results'!$G$15-'Inputs and Results'!$G$13), 'Inputs and Results'!$G$13 + SQRT(F1587*('Inputs and Results'!$G$15-'Inputs and Results'!$G$13)*('Inputs and Results'!$G$14-'Inputs and Results'!$G$13)), 'Inputs and Results'!$G$15 - SQRT((1-F1587)*('Inputs and Results'!$G$15-'Inputs and Results'!$G$13)*('Inputs and Results'!$G$15-'Inputs and Results'!$G$14))))</f>
        <v>317.62044299188267</v>
      </c>
      <c r="D1587">
        <f t="shared" ca="1" si="101"/>
        <v>48.216757886354706</v>
      </c>
      <c r="E1587">
        <f t="shared" ca="1" si="104"/>
        <v>9.8643574930068811E-2</v>
      </c>
      <c r="F1587">
        <f t="shared" ca="1" si="104"/>
        <v>8.2107935568026869E-2</v>
      </c>
    </row>
    <row r="1588" spans="1:6" ht="15.75" customHeight="1" x14ac:dyDescent="0.2">
      <c r="A1588">
        <v>1587</v>
      </c>
      <c r="B1588" s="47">
        <f ca="1">IF('Inputs and Results'!$C$15='Inputs and Results'!$C$13, 'Inputs and Results'!$C$13, IF(E1588 &lt;= ('Inputs and Results'!$C$14-'Inputs and Results'!$C$13)/('Inputs and Results'!$C$15-'Inputs and Results'!$C$13), 'Inputs and Results'!$C$13 + SQRT(E1588*('Inputs and Results'!$C$15-'Inputs and Results'!$C$13)*('Inputs and Results'!$C$14-'Inputs and Results'!$C$13)), 'Inputs and Results'!$C$15 - SQRT((1-E1588)*('Inputs and Results'!$C$15-'Inputs and Results'!$C$13)*('Inputs and Results'!$C$15-'Inputs and Results'!$C$14))))</f>
        <v>0.69017431875471802</v>
      </c>
      <c r="C1588" s="47">
        <f ca="1">IF('Inputs and Results'!$G$15='Inputs and Results'!$G$13, 'Inputs and Results'!$G$13, IF(F1588 &lt;= ('Inputs and Results'!$G$14-'Inputs and Results'!$G$13)/('Inputs and Results'!$G$15-'Inputs and Results'!$G$13), 'Inputs and Results'!$G$13 + SQRT(F1588*('Inputs and Results'!$G$15-'Inputs and Results'!$G$13)*('Inputs and Results'!$G$14-'Inputs and Results'!$G$13)), 'Inputs and Results'!$G$15 - SQRT((1-F1588)*('Inputs and Results'!$G$15-'Inputs and Results'!$G$13)*('Inputs and Results'!$G$15-'Inputs and Results'!$G$14))))</f>
        <v>316.49322190683404</v>
      </c>
      <c r="D1588">
        <f t="shared" ca="1" si="101"/>
        <v>218.43549382003499</v>
      </c>
      <c r="E1588">
        <f t="shared" ca="1" si="104"/>
        <v>0.40718948025108548</v>
      </c>
      <c r="F1588">
        <f t="shared" ca="1" si="104"/>
        <v>7.9761262499022156E-2</v>
      </c>
    </row>
    <row r="1589" spans="1:6" ht="15.75" customHeight="1" x14ac:dyDescent="0.2">
      <c r="A1589">
        <v>1588</v>
      </c>
      <c r="B1589" s="47">
        <f ca="1">IF('Inputs and Results'!$C$15='Inputs and Results'!$C$13, 'Inputs and Results'!$C$13, IF(E1589 &lt;= ('Inputs and Results'!$C$14-'Inputs and Results'!$C$13)/('Inputs and Results'!$C$15-'Inputs and Results'!$C$13), 'Inputs and Results'!$C$13 + SQRT(E1589*('Inputs and Results'!$C$15-'Inputs and Results'!$C$13)*('Inputs and Results'!$C$14-'Inputs and Results'!$C$13)), 'Inputs and Results'!$C$15 - SQRT((1-E1589)*('Inputs and Results'!$C$15-'Inputs and Results'!$C$13)*('Inputs and Results'!$C$15-'Inputs and Results'!$C$14))))</f>
        <v>0.69749115522996963</v>
      </c>
      <c r="C1589" s="47">
        <f ca="1">IF('Inputs and Results'!$G$15='Inputs and Results'!$G$13, 'Inputs and Results'!$G$13, IF(F1589 &lt;= ('Inputs and Results'!$G$14-'Inputs and Results'!$G$13)/('Inputs and Results'!$G$15-'Inputs and Results'!$G$13), 'Inputs and Results'!$G$13 + SQRT(F1589*('Inputs and Results'!$G$15-'Inputs and Results'!$G$13)*('Inputs and Results'!$G$14-'Inputs and Results'!$G$13)), 'Inputs and Results'!$G$15 - SQRT((1-F1589)*('Inputs and Results'!$G$15-'Inputs and Results'!$G$13)*('Inputs and Results'!$G$15-'Inputs and Results'!$G$14))))</f>
        <v>371.55425674456319</v>
      </c>
      <c r="D1589">
        <f t="shared" ca="1" si="101"/>
        <v>259.15580776737812</v>
      </c>
      <c r="E1589">
        <f t="shared" ca="1" si="104"/>
        <v>0.41093922441730879</v>
      </c>
      <c r="F1589">
        <f t="shared" ca="1" si="104"/>
        <v>0.19088755493067056</v>
      </c>
    </row>
    <row r="1590" spans="1:6" ht="15.75" customHeight="1" x14ac:dyDescent="0.2">
      <c r="A1590">
        <v>1589</v>
      </c>
      <c r="B1590" s="47">
        <f ca="1">IF('Inputs and Results'!$C$15='Inputs and Results'!$C$13, 'Inputs and Results'!$C$13, IF(E1590 &lt;= ('Inputs and Results'!$C$14-'Inputs and Results'!$C$13)/('Inputs and Results'!$C$15-'Inputs and Results'!$C$13), 'Inputs and Results'!$C$13 + SQRT(E1590*('Inputs and Results'!$C$15-'Inputs and Results'!$C$13)*('Inputs and Results'!$C$14-'Inputs and Results'!$C$13)), 'Inputs and Results'!$C$15 - SQRT((1-E1590)*('Inputs and Results'!$C$15-'Inputs and Results'!$C$13)*('Inputs and Results'!$C$15-'Inputs and Results'!$C$14))))</f>
        <v>1.5791666571512137</v>
      </c>
      <c r="C1590" s="47">
        <f ca="1">IF('Inputs and Results'!$G$15='Inputs and Results'!$G$13, 'Inputs and Results'!$G$13, IF(F1590 &lt;= ('Inputs and Results'!$G$14-'Inputs and Results'!$G$13)/('Inputs and Results'!$G$15-'Inputs and Results'!$G$13), 'Inputs and Results'!$G$13 + SQRT(F1590*('Inputs and Results'!$G$15-'Inputs and Results'!$G$13)*('Inputs and Results'!$G$14-'Inputs and Results'!$G$13)), 'Inputs and Results'!$G$15 - SQRT((1-F1590)*('Inputs and Results'!$G$15-'Inputs and Results'!$G$13)*('Inputs and Results'!$G$15-'Inputs and Results'!$G$14))))</f>
        <v>554.64249795829062</v>
      </c>
      <c r="D1590">
        <f t="shared" ca="1" si="101"/>
        <v>875.87293941479265</v>
      </c>
      <c r="E1590">
        <f t="shared" ca="1" si="104"/>
        <v>0.77569251242768256</v>
      </c>
      <c r="F1590">
        <f t="shared" ca="1" si="104"/>
        <v>0.50900003013115969</v>
      </c>
    </row>
    <row r="1591" spans="1:6" ht="15.75" customHeight="1" x14ac:dyDescent="0.2">
      <c r="A1591">
        <v>1590</v>
      </c>
      <c r="B1591" s="47">
        <f ca="1">IF('Inputs and Results'!$C$15='Inputs and Results'!$C$13, 'Inputs and Results'!$C$13, IF(E1591 &lt;= ('Inputs and Results'!$C$14-'Inputs and Results'!$C$13)/('Inputs and Results'!$C$15-'Inputs and Results'!$C$13), 'Inputs and Results'!$C$13 + SQRT(E1591*('Inputs and Results'!$C$15-'Inputs and Results'!$C$13)*('Inputs and Results'!$C$14-'Inputs and Results'!$C$13)), 'Inputs and Results'!$C$15 - SQRT((1-E1591)*('Inputs and Results'!$C$15-'Inputs and Results'!$C$13)*('Inputs and Results'!$C$15-'Inputs and Results'!$C$14))))</f>
        <v>1.2191660011787246</v>
      </c>
      <c r="C1591" s="47">
        <f ca="1">IF('Inputs and Results'!$G$15='Inputs and Results'!$G$13, 'Inputs and Results'!$G$13, IF(F1591 &lt;= ('Inputs and Results'!$G$14-'Inputs and Results'!$G$13)/('Inputs and Results'!$G$15-'Inputs and Results'!$G$13), 'Inputs and Results'!$G$13 + SQRT(F1591*('Inputs and Results'!$G$15-'Inputs and Results'!$G$13)*('Inputs and Results'!$G$14-'Inputs and Results'!$G$13)), 'Inputs and Results'!$G$15 - SQRT((1-F1591)*('Inputs and Results'!$G$15-'Inputs and Results'!$G$13)*('Inputs and Results'!$G$15-'Inputs and Results'!$G$14))))</f>
        <v>880.34597359923305</v>
      </c>
      <c r="D1591">
        <f t="shared" ca="1" si="101"/>
        <v>1073.2878802867681</v>
      </c>
      <c r="E1591">
        <f t="shared" ca="1" si="104"/>
        <v>0.64762558540469184</v>
      </c>
      <c r="F1591">
        <f t="shared" ca="1" si="104"/>
        <v>0.87954048838216703</v>
      </c>
    </row>
    <row r="1592" spans="1:6" ht="15.75" customHeight="1" x14ac:dyDescent="0.2">
      <c r="A1592">
        <v>1591</v>
      </c>
      <c r="B1592" s="47">
        <f ca="1">IF('Inputs and Results'!$C$15='Inputs and Results'!$C$13, 'Inputs and Results'!$C$13, IF(E1592 &lt;= ('Inputs and Results'!$C$14-'Inputs and Results'!$C$13)/('Inputs and Results'!$C$15-'Inputs and Results'!$C$13), 'Inputs and Results'!$C$13 + SQRT(E1592*('Inputs and Results'!$C$15-'Inputs and Results'!$C$13)*('Inputs and Results'!$C$14-'Inputs and Results'!$C$13)), 'Inputs and Results'!$C$15 - SQRT((1-E1592)*('Inputs and Results'!$C$15-'Inputs and Results'!$C$13)*('Inputs and Results'!$C$15-'Inputs and Results'!$C$14))))</f>
        <v>0.47723457147664039</v>
      </c>
      <c r="C1592" s="47">
        <f ca="1">IF('Inputs and Results'!$G$15='Inputs and Results'!$G$13, 'Inputs and Results'!$G$13, IF(F1592 &lt;= ('Inputs and Results'!$G$14-'Inputs and Results'!$G$13)/('Inputs and Results'!$G$15-'Inputs and Results'!$G$13), 'Inputs and Results'!$G$13 + SQRT(F1592*('Inputs and Results'!$G$15-'Inputs and Results'!$G$13)*('Inputs and Results'!$G$14-'Inputs and Results'!$G$13)), 'Inputs and Results'!$G$15 - SQRT((1-F1592)*('Inputs and Results'!$G$15-'Inputs and Results'!$G$13)*('Inputs and Results'!$G$15-'Inputs and Results'!$G$14))))</f>
        <v>953.55032475706207</v>
      </c>
      <c r="D1592">
        <f t="shared" ca="1" si="101"/>
        <v>455.06718061684779</v>
      </c>
      <c r="E1592">
        <f t="shared" ca="1" si="104"/>
        <v>0.2928505102941501</v>
      </c>
      <c r="F1592">
        <f t="shared" ca="1" si="104"/>
        <v>0.92839600723456006</v>
      </c>
    </row>
    <row r="1593" spans="1:6" ht="15.75" customHeight="1" x14ac:dyDescent="0.2">
      <c r="A1593">
        <v>1592</v>
      </c>
      <c r="B1593" s="47">
        <f ca="1">IF('Inputs and Results'!$C$15='Inputs and Results'!$C$13, 'Inputs and Results'!$C$13, IF(E1593 &lt;= ('Inputs and Results'!$C$14-'Inputs and Results'!$C$13)/('Inputs and Results'!$C$15-'Inputs and Results'!$C$13), 'Inputs and Results'!$C$13 + SQRT(E1593*('Inputs and Results'!$C$15-'Inputs and Results'!$C$13)*('Inputs and Results'!$C$14-'Inputs and Results'!$C$13)), 'Inputs and Results'!$C$15 - SQRT((1-E1593)*('Inputs and Results'!$C$15-'Inputs and Results'!$C$13)*('Inputs and Results'!$C$15-'Inputs and Results'!$C$14))))</f>
        <v>1.8030746618905591</v>
      </c>
      <c r="C1593" s="47">
        <f ca="1">IF('Inputs and Results'!$G$15='Inputs and Results'!$G$13, 'Inputs and Results'!$G$13, IF(F1593 &lt;= ('Inputs and Results'!$G$14-'Inputs and Results'!$G$13)/('Inputs and Results'!$G$15-'Inputs and Results'!$G$13), 'Inputs and Results'!$G$13 + SQRT(F1593*('Inputs and Results'!$G$15-'Inputs and Results'!$G$13)*('Inputs and Results'!$G$14-'Inputs and Results'!$G$13)), 'Inputs and Results'!$G$15 - SQRT((1-F1593)*('Inputs and Results'!$G$15-'Inputs and Results'!$G$13)*('Inputs and Results'!$G$15-'Inputs and Results'!$G$14))))</f>
        <v>769.76973468359597</v>
      </c>
      <c r="D1593">
        <f t="shared" ca="1" si="101"/>
        <v>1387.9523040982101</v>
      </c>
      <c r="E1593">
        <f t="shared" ca="1" si="104"/>
        <v>0.8408188594435112</v>
      </c>
      <c r="F1593">
        <f t="shared" ca="1" si="104"/>
        <v>0.78178597686951767</v>
      </c>
    </row>
    <row r="1594" spans="1:6" ht="15.75" customHeight="1" x14ac:dyDescent="0.2">
      <c r="A1594">
        <v>1593</v>
      </c>
      <c r="B1594" s="47">
        <f ca="1">IF('Inputs and Results'!$C$15='Inputs and Results'!$C$13, 'Inputs and Results'!$C$13, IF(E1594 &lt;= ('Inputs and Results'!$C$14-'Inputs and Results'!$C$13)/('Inputs and Results'!$C$15-'Inputs and Results'!$C$13), 'Inputs and Results'!$C$13 + SQRT(E1594*('Inputs and Results'!$C$15-'Inputs and Results'!$C$13)*('Inputs and Results'!$C$14-'Inputs and Results'!$C$13)), 'Inputs and Results'!$C$15 - SQRT((1-E1594)*('Inputs and Results'!$C$15-'Inputs and Results'!$C$13)*('Inputs and Results'!$C$15-'Inputs and Results'!$C$14))))</f>
        <v>6.918218564189127E-2</v>
      </c>
      <c r="C1594" s="47">
        <f ca="1">IF('Inputs and Results'!$G$15='Inputs and Results'!$G$13, 'Inputs and Results'!$G$13, IF(F1594 &lt;= ('Inputs and Results'!$G$14-'Inputs and Results'!$G$13)/('Inputs and Results'!$G$15-'Inputs and Results'!$G$13), 'Inputs and Results'!$G$13 + SQRT(F1594*('Inputs and Results'!$G$15-'Inputs and Results'!$G$13)*('Inputs and Results'!$G$14-'Inputs and Results'!$G$13)), 'Inputs and Results'!$G$15 - SQRT((1-F1594)*('Inputs and Results'!$G$15-'Inputs and Results'!$G$13)*('Inputs and Results'!$G$15-'Inputs and Results'!$G$14))))</f>
        <v>442.11277248053466</v>
      </c>
      <c r="D1594">
        <f t="shared" ca="1" si="101"/>
        <v>30.586327900399585</v>
      </c>
      <c r="E1594">
        <f t="shared" ca="1" si="104"/>
        <v>4.5589659893462087E-2</v>
      </c>
      <c r="F1594">
        <f t="shared" ca="1" si="104"/>
        <v>0.32284215259915316</v>
      </c>
    </row>
    <row r="1595" spans="1:6" ht="15.75" customHeight="1" x14ac:dyDescent="0.2">
      <c r="A1595">
        <v>1594</v>
      </c>
      <c r="B1595" s="47">
        <f ca="1">IF('Inputs and Results'!$C$15='Inputs and Results'!$C$13, 'Inputs and Results'!$C$13, IF(E1595 &lt;= ('Inputs and Results'!$C$14-'Inputs and Results'!$C$13)/('Inputs and Results'!$C$15-'Inputs and Results'!$C$13), 'Inputs and Results'!$C$13 + SQRT(E1595*('Inputs and Results'!$C$15-'Inputs and Results'!$C$13)*('Inputs and Results'!$C$14-'Inputs and Results'!$C$13)), 'Inputs and Results'!$C$15 - SQRT((1-E1595)*('Inputs and Results'!$C$15-'Inputs and Results'!$C$13)*('Inputs and Results'!$C$15-'Inputs and Results'!$C$14))))</f>
        <v>0.30874202090941383</v>
      </c>
      <c r="C1595" s="47">
        <f ca="1">IF('Inputs and Results'!$G$15='Inputs and Results'!$G$13, 'Inputs and Results'!$G$13, IF(F1595 &lt;= ('Inputs and Results'!$G$14-'Inputs and Results'!$G$13)/('Inputs and Results'!$G$15-'Inputs and Results'!$G$13), 'Inputs and Results'!$G$13 + SQRT(F1595*('Inputs and Results'!$G$15-'Inputs and Results'!$G$13)*('Inputs and Results'!$G$14-'Inputs and Results'!$G$13)), 'Inputs and Results'!$G$15 - SQRT((1-F1595)*('Inputs and Results'!$G$15-'Inputs and Results'!$G$13)*('Inputs and Results'!$G$15-'Inputs and Results'!$G$14))))</f>
        <v>506.76565758029733</v>
      </c>
      <c r="D1595">
        <f t="shared" ca="1" si="101"/>
        <v>156.45985324882901</v>
      </c>
      <c r="E1595">
        <f t="shared" ca="1" si="104"/>
        <v>0.19523672110902834</v>
      </c>
      <c r="F1595">
        <f t="shared" ca="1" si="104"/>
        <v>0.43344656352371835</v>
      </c>
    </row>
    <row r="1596" spans="1:6" ht="15.75" customHeight="1" x14ac:dyDescent="0.2">
      <c r="A1596">
        <v>1595</v>
      </c>
      <c r="B1596" s="47">
        <f ca="1">IF('Inputs and Results'!$C$15='Inputs and Results'!$C$13, 'Inputs and Results'!$C$13, IF(E1596 &lt;= ('Inputs and Results'!$C$14-'Inputs and Results'!$C$13)/('Inputs and Results'!$C$15-'Inputs and Results'!$C$13), 'Inputs and Results'!$C$13 + SQRT(E1596*('Inputs and Results'!$C$15-'Inputs and Results'!$C$13)*('Inputs and Results'!$C$14-'Inputs and Results'!$C$13)), 'Inputs and Results'!$C$15 - SQRT((1-E1596)*('Inputs and Results'!$C$15-'Inputs and Results'!$C$13)*('Inputs and Results'!$C$15-'Inputs and Results'!$C$14))))</f>
        <v>0.21245694394066872</v>
      </c>
      <c r="C1596" s="47">
        <f ca="1">IF('Inputs and Results'!$G$15='Inputs and Results'!$G$13, 'Inputs and Results'!$G$13, IF(F1596 &lt;= ('Inputs and Results'!$G$14-'Inputs and Results'!$G$13)/('Inputs and Results'!$G$15-'Inputs and Results'!$G$13), 'Inputs and Results'!$G$13 + SQRT(F1596*('Inputs and Results'!$G$15-'Inputs and Results'!$G$13)*('Inputs and Results'!$G$14-'Inputs and Results'!$G$13)), 'Inputs and Results'!$G$15 - SQRT((1-F1596)*('Inputs and Results'!$G$15-'Inputs and Results'!$G$13)*('Inputs and Results'!$G$15-'Inputs and Results'!$G$14))))</f>
        <v>600.4293339396188</v>
      </c>
      <c r="D1596">
        <f t="shared" ca="1" si="101"/>
        <v>127.56538134114265</v>
      </c>
      <c r="E1596">
        <f t="shared" ca="1" si="104"/>
        <v>0.13662263451282275</v>
      </c>
      <c r="F1596">
        <f t="shared" ca="1" si="104"/>
        <v>0.57619947208388989</v>
      </c>
    </row>
    <row r="1597" spans="1:6" ht="15.75" customHeight="1" x14ac:dyDescent="0.2">
      <c r="A1597">
        <v>1596</v>
      </c>
      <c r="B1597" s="47">
        <f ca="1">IF('Inputs and Results'!$C$15='Inputs and Results'!$C$13, 'Inputs and Results'!$C$13, IF(E1597 &lt;= ('Inputs and Results'!$C$14-'Inputs and Results'!$C$13)/('Inputs and Results'!$C$15-'Inputs and Results'!$C$13), 'Inputs and Results'!$C$13 + SQRT(E1597*('Inputs and Results'!$C$15-'Inputs and Results'!$C$13)*('Inputs and Results'!$C$14-'Inputs and Results'!$C$13)), 'Inputs and Results'!$C$15 - SQRT((1-E1597)*('Inputs and Results'!$C$15-'Inputs and Results'!$C$13)*('Inputs and Results'!$C$15-'Inputs and Results'!$C$14))))</f>
        <v>0.72266349771797067</v>
      </c>
      <c r="C1597" s="47">
        <f ca="1">IF('Inputs and Results'!$G$15='Inputs and Results'!$G$13, 'Inputs and Results'!$G$13, IF(F1597 &lt;= ('Inputs and Results'!$G$14-'Inputs and Results'!$G$13)/('Inputs and Results'!$G$15-'Inputs and Results'!$G$13), 'Inputs and Results'!$G$13 + SQRT(F1597*('Inputs and Results'!$G$15-'Inputs and Results'!$G$13)*('Inputs and Results'!$G$14-'Inputs and Results'!$G$13)), 'Inputs and Results'!$G$15 - SQRT((1-F1597)*('Inputs and Results'!$G$15-'Inputs and Results'!$G$13)*('Inputs and Results'!$G$15-'Inputs and Results'!$G$14))))</f>
        <v>742.07071103671274</v>
      </c>
      <c r="D1597">
        <f t="shared" ca="1" si="101"/>
        <v>536.26741559185234</v>
      </c>
      <c r="E1597">
        <f t="shared" ca="1" si="104"/>
        <v>0.4237487172637614</v>
      </c>
      <c r="F1597">
        <f t="shared" ca="1" si="104"/>
        <v>0.75278342630169737</v>
      </c>
    </row>
    <row r="1598" spans="1:6" ht="15.75" customHeight="1" x14ac:dyDescent="0.2">
      <c r="A1598">
        <v>1597</v>
      </c>
      <c r="B1598" s="47">
        <f ca="1">IF('Inputs and Results'!$C$15='Inputs and Results'!$C$13, 'Inputs and Results'!$C$13, IF(E1598 &lt;= ('Inputs and Results'!$C$14-'Inputs and Results'!$C$13)/('Inputs and Results'!$C$15-'Inputs and Results'!$C$13), 'Inputs and Results'!$C$13 + SQRT(E1598*('Inputs and Results'!$C$15-'Inputs and Results'!$C$13)*('Inputs and Results'!$C$14-'Inputs and Results'!$C$13)), 'Inputs and Results'!$C$15 - SQRT((1-E1598)*('Inputs and Results'!$C$15-'Inputs and Results'!$C$13)*('Inputs and Results'!$C$15-'Inputs and Results'!$C$14))))</f>
        <v>1.1998869709286897</v>
      </c>
      <c r="C1598" s="47">
        <f ca="1">IF('Inputs and Results'!$G$15='Inputs and Results'!$G$13, 'Inputs and Results'!$G$13, IF(F1598 &lt;= ('Inputs and Results'!$G$14-'Inputs and Results'!$G$13)/('Inputs and Results'!$G$15-'Inputs and Results'!$G$13), 'Inputs and Results'!$G$13 + SQRT(F1598*('Inputs and Results'!$G$15-'Inputs and Results'!$G$13)*('Inputs and Results'!$G$14-'Inputs and Results'!$G$13)), 'Inputs and Results'!$G$15 - SQRT((1-F1598)*('Inputs and Results'!$G$15-'Inputs and Results'!$G$13)*('Inputs and Results'!$G$15-'Inputs and Results'!$G$14))))</f>
        <v>655.41105486125446</v>
      </c>
      <c r="D1598">
        <f t="shared" ca="1" si="101"/>
        <v>786.41918533064791</v>
      </c>
      <c r="E1598">
        <f t="shared" ca="1" si="104"/>
        <v>0.63995478695196795</v>
      </c>
      <c r="F1598">
        <f t="shared" ca="1" si="104"/>
        <v>0.65036219757435498</v>
      </c>
    </row>
    <row r="1599" spans="1:6" ht="15.75" customHeight="1" x14ac:dyDescent="0.2">
      <c r="A1599">
        <v>1598</v>
      </c>
      <c r="B1599" s="47">
        <f ca="1">IF('Inputs and Results'!$C$15='Inputs and Results'!$C$13, 'Inputs and Results'!$C$13, IF(E1599 &lt;= ('Inputs and Results'!$C$14-'Inputs and Results'!$C$13)/('Inputs and Results'!$C$15-'Inputs and Results'!$C$13), 'Inputs and Results'!$C$13 + SQRT(E1599*('Inputs and Results'!$C$15-'Inputs and Results'!$C$13)*('Inputs and Results'!$C$14-'Inputs and Results'!$C$13)), 'Inputs and Results'!$C$15 - SQRT((1-E1599)*('Inputs and Results'!$C$15-'Inputs and Results'!$C$13)*('Inputs and Results'!$C$15-'Inputs and Results'!$C$14))))</f>
        <v>0.8166320494358934</v>
      </c>
      <c r="C1599" s="47">
        <f ca="1">IF('Inputs and Results'!$G$15='Inputs and Results'!$G$13, 'Inputs and Results'!$G$13, IF(F1599 &lt;= ('Inputs and Results'!$G$14-'Inputs and Results'!$G$13)/('Inputs and Results'!$G$15-'Inputs and Results'!$G$13), 'Inputs and Results'!$G$13 + SQRT(F1599*('Inputs and Results'!$G$15-'Inputs and Results'!$G$13)*('Inputs and Results'!$G$14-'Inputs and Results'!$G$13)), 'Inputs and Results'!$G$15 - SQRT((1-F1599)*('Inputs and Results'!$G$15-'Inputs and Results'!$G$13)*('Inputs and Results'!$G$15-'Inputs and Results'!$G$14))))</f>
        <v>331.68895365987134</v>
      </c>
      <c r="D1599">
        <f t="shared" ca="1" si="101"/>
        <v>270.86783000250779</v>
      </c>
      <c r="E1599">
        <f t="shared" ca="1" si="104"/>
        <v>0.47032271027216588</v>
      </c>
      <c r="F1599">
        <f t="shared" ca="1" si="104"/>
        <v>0.11114403430594733</v>
      </c>
    </row>
    <row r="1600" spans="1:6" ht="15.75" customHeight="1" x14ac:dyDescent="0.2">
      <c r="A1600">
        <v>1599</v>
      </c>
      <c r="B1600" s="47">
        <f ca="1">IF('Inputs and Results'!$C$15='Inputs and Results'!$C$13, 'Inputs and Results'!$C$13, IF(E1600 &lt;= ('Inputs and Results'!$C$14-'Inputs and Results'!$C$13)/('Inputs and Results'!$C$15-'Inputs and Results'!$C$13), 'Inputs and Results'!$C$13 + SQRT(E1600*('Inputs and Results'!$C$15-'Inputs and Results'!$C$13)*('Inputs and Results'!$C$14-'Inputs and Results'!$C$13)), 'Inputs and Results'!$C$15 - SQRT((1-E1600)*('Inputs and Results'!$C$15-'Inputs and Results'!$C$13)*('Inputs and Results'!$C$15-'Inputs and Results'!$C$14))))</f>
        <v>1.4596223893500464</v>
      </c>
      <c r="C1600" s="47">
        <f ca="1">IF('Inputs and Results'!$G$15='Inputs and Results'!$G$13, 'Inputs and Results'!$G$13, IF(F1600 &lt;= ('Inputs and Results'!$G$14-'Inputs and Results'!$G$13)/('Inputs and Results'!$G$15-'Inputs and Results'!$G$13), 'Inputs and Results'!$G$13 + SQRT(F1600*('Inputs and Results'!$G$15-'Inputs and Results'!$G$13)*('Inputs and Results'!$G$14-'Inputs and Results'!$G$13)), 'Inputs and Results'!$G$15 - SQRT((1-F1600)*('Inputs and Results'!$G$15-'Inputs and Results'!$G$13)*('Inputs and Results'!$G$15-'Inputs and Results'!$G$14))))</f>
        <v>410.82463522915498</v>
      </c>
      <c r="D1600">
        <f t="shared" ca="1" si="101"/>
        <v>599.64883567704044</v>
      </c>
      <c r="E1600">
        <f t="shared" ca="1" si="104"/>
        <v>0.73635964628981554</v>
      </c>
      <c r="F1600">
        <f t="shared" ca="1" si="104"/>
        <v>0.26577734822863286</v>
      </c>
    </row>
    <row r="1601" spans="1:6" ht="15.75" customHeight="1" x14ac:dyDescent="0.2">
      <c r="A1601">
        <v>1600</v>
      </c>
      <c r="B1601" s="47">
        <f ca="1">IF('Inputs and Results'!$C$15='Inputs and Results'!$C$13, 'Inputs and Results'!$C$13, IF(E1601 &lt;= ('Inputs and Results'!$C$14-'Inputs and Results'!$C$13)/('Inputs and Results'!$C$15-'Inputs and Results'!$C$13), 'Inputs and Results'!$C$13 + SQRT(E1601*('Inputs and Results'!$C$15-'Inputs and Results'!$C$13)*('Inputs and Results'!$C$14-'Inputs and Results'!$C$13)), 'Inputs and Results'!$C$15 - SQRT((1-E1601)*('Inputs and Results'!$C$15-'Inputs and Results'!$C$13)*('Inputs and Results'!$C$15-'Inputs and Results'!$C$14))))</f>
        <v>2.4121474553687547</v>
      </c>
      <c r="C1601" s="47">
        <f ca="1">IF('Inputs and Results'!$G$15='Inputs and Results'!$G$13, 'Inputs and Results'!$G$13, IF(F1601 &lt;= ('Inputs and Results'!$G$14-'Inputs and Results'!$G$13)/('Inputs and Results'!$G$15-'Inputs and Results'!$G$13), 'Inputs and Results'!$G$13 + SQRT(F1601*('Inputs and Results'!$G$15-'Inputs and Results'!$G$13)*('Inputs and Results'!$G$14-'Inputs and Results'!$G$13)), 'Inputs and Results'!$G$15 - SQRT((1-F1601)*('Inputs and Results'!$G$15-'Inputs and Results'!$G$13)*('Inputs and Results'!$G$15-'Inputs and Results'!$G$14))))</f>
        <v>815.11382286719004</v>
      </c>
      <c r="D1601">
        <f t="shared" ca="1" si="101"/>
        <v>1966.1747336649903</v>
      </c>
      <c r="E1601">
        <f t="shared" ca="1" si="104"/>
        <v>0.96160326508561889</v>
      </c>
      <c r="F1601">
        <f t="shared" ca="1" si="104"/>
        <v>0.82535933850414112</v>
      </c>
    </row>
    <row r="1602" spans="1:6" ht="15.75" customHeight="1" x14ac:dyDescent="0.2">
      <c r="A1602">
        <v>1601</v>
      </c>
      <c r="B1602" s="47">
        <f ca="1">IF('Inputs and Results'!$C$15='Inputs and Results'!$C$13, 'Inputs and Results'!$C$13, IF(E1602 &lt;= ('Inputs and Results'!$C$14-'Inputs and Results'!$C$13)/('Inputs and Results'!$C$15-'Inputs and Results'!$C$13), 'Inputs and Results'!$C$13 + SQRT(E1602*('Inputs and Results'!$C$15-'Inputs and Results'!$C$13)*('Inputs and Results'!$C$14-'Inputs and Results'!$C$13)), 'Inputs and Results'!$C$15 - SQRT((1-E1602)*('Inputs and Results'!$C$15-'Inputs and Results'!$C$13)*('Inputs and Results'!$C$15-'Inputs and Results'!$C$14))))</f>
        <v>0.18022706905949359</v>
      </c>
      <c r="C1602" s="47">
        <f ca="1">IF('Inputs and Results'!$G$15='Inputs and Results'!$G$13, 'Inputs and Results'!$G$13, IF(F1602 &lt;= ('Inputs and Results'!$G$14-'Inputs and Results'!$G$13)/('Inputs and Results'!$G$15-'Inputs and Results'!$G$13), 'Inputs and Results'!$G$13 + SQRT(F1602*('Inputs and Results'!$G$15-'Inputs and Results'!$G$13)*('Inputs and Results'!$G$14-'Inputs and Results'!$G$13)), 'Inputs and Results'!$G$15 - SQRT((1-F1602)*('Inputs and Results'!$G$15-'Inputs and Results'!$G$13)*('Inputs and Results'!$G$15-'Inputs and Results'!$G$14))))</f>
        <v>430.00512165257408</v>
      </c>
      <c r="D1602">
        <f t="shared" ref="D1602:D1665" ca="1" si="105">B1602*C1602</f>
        <v>77.498562756014408</v>
      </c>
      <c r="E1602">
        <f t="shared" ref="E1602:F1621" ca="1" si="106">RAND()</f>
        <v>0.11654229088168733</v>
      </c>
      <c r="F1602">
        <f t="shared" ca="1" si="106"/>
        <v>0.30103341776539061</v>
      </c>
    </row>
    <row r="1603" spans="1:6" ht="15.75" customHeight="1" x14ac:dyDescent="0.2">
      <c r="A1603">
        <v>1602</v>
      </c>
      <c r="B1603" s="47">
        <f ca="1">IF('Inputs and Results'!$C$15='Inputs and Results'!$C$13, 'Inputs and Results'!$C$13, IF(E1603 &lt;= ('Inputs and Results'!$C$14-'Inputs and Results'!$C$13)/('Inputs and Results'!$C$15-'Inputs and Results'!$C$13), 'Inputs and Results'!$C$13 + SQRT(E1603*('Inputs and Results'!$C$15-'Inputs and Results'!$C$13)*('Inputs and Results'!$C$14-'Inputs and Results'!$C$13)), 'Inputs and Results'!$C$15 - SQRT((1-E1603)*('Inputs and Results'!$C$15-'Inputs and Results'!$C$13)*('Inputs and Results'!$C$15-'Inputs and Results'!$C$14))))</f>
        <v>0.44638124785983724</v>
      </c>
      <c r="C1603" s="47">
        <f ca="1">IF('Inputs and Results'!$G$15='Inputs and Results'!$G$13, 'Inputs and Results'!$G$13, IF(F1603 &lt;= ('Inputs and Results'!$G$14-'Inputs and Results'!$G$13)/('Inputs and Results'!$G$15-'Inputs and Results'!$G$13), 'Inputs and Results'!$G$13 + SQRT(F1603*('Inputs and Results'!$G$15-'Inputs and Results'!$G$13)*('Inputs and Results'!$G$14-'Inputs and Results'!$G$13)), 'Inputs and Results'!$G$15 - SQRT((1-F1603)*('Inputs and Results'!$G$15-'Inputs and Results'!$G$13)*('Inputs and Results'!$G$15-'Inputs and Results'!$G$14))))</f>
        <v>373.02034051686599</v>
      </c>
      <c r="D1603">
        <f t="shared" ca="1" si="105"/>
        <v>166.50928507702005</v>
      </c>
      <c r="E1603">
        <f t="shared" ca="1" si="106"/>
        <v>0.27544791874645758</v>
      </c>
      <c r="F1603">
        <f t="shared" ca="1" si="106"/>
        <v>0.19374876102565142</v>
      </c>
    </row>
    <row r="1604" spans="1:6" ht="15.75" customHeight="1" x14ac:dyDescent="0.2">
      <c r="A1604">
        <v>1603</v>
      </c>
      <c r="B1604" s="47">
        <f ca="1">IF('Inputs and Results'!$C$15='Inputs and Results'!$C$13, 'Inputs and Results'!$C$13, IF(E1604 &lt;= ('Inputs and Results'!$C$14-'Inputs and Results'!$C$13)/('Inputs and Results'!$C$15-'Inputs and Results'!$C$13), 'Inputs and Results'!$C$13 + SQRT(E1604*('Inputs and Results'!$C$15-'Inputs and Results'!$C$13)*('Inputs and Results'!$C$14-'Inputs and Results'!$C$13)), 'Inputs and Results'!$C$15 - SQRT((1-E1604)*('Inputs and Results'!$C$15-'Inputs and Results'!$C$13)*('Inputs and Results'!$C$15-'Inputs and Results'!$C$14))))</f>
        <v>0.46700289651207694</v>
      </c>
      <c r="C1604" s="47">
        <f ca="1">IF('Inputs and Results'!$G$15='Inputs and Results'!$G$13, 'Inputs and Results'!$G$13, IF(F1604 &lt;= ('Inputs and Results'!$G$14-'Inputs and Results'!$G$13)/('Inputs and Results'!$G$15-'Inputs and Results'!$G$13), 'Inputs and Results'!$G$13 + SQRT(F1604*('Inputs and Results'!$G$15-'Inputs and Results'!$G$13)*('Inputs and Results'!$G$14-'Inputs and Results'!$G$13)), 'Inputs and Results'!$G$15 - SQRT((1-F1604)*('Inputs and Results'!$G$15-'Inputs and Results'!$G$13)*('Inputs and Results'!$G$15-'Inputs and Results'!$G$14))))</f>
        <v>339.11823550857684</v>
      </c>
      <c r="D1604">
        <f t="shared" ca="1" si="105"/>
        <v>158.36919824257004</v>
      </c>
      <c r="E1604">
        <f t="shared" ca="1" si="106"/>
        <v>0.28710285263575464</v>
      </c>
      <c r="F1604">
        <f t="shared" ca="1" si="106"/>
        <v>0.12628909421512735</v>
      </c>
    </row>
    <row r="1605" spans="1:6" ht="15.75" customHeight="1" x14ac:dyDescent="0.2">
      <c r="A1605">
        <v>1604</v>
      </c>
      <c r="B1605" s="47">
        <f ca="1">IF('Inputs and Results'!$C$15='Inputs and Results'!$C$13, 'Inputs and Results'!$C$13, IF(E1605 &lt;= ('Inputs and Results'!$C$14-'Inputs and Results'!$C$13)/('Inputs and Results'!$C$15-'Inputs and Results'!$C$13), 'Inputs and Results'!$C$13 + SQRT(E1605*('Inputs and Results'!$C$15-'Inputs and Results'!$C$13)*('Inputs and Results'!$C$14-'Inputs and Results'!$C$13)), 'Inputs and Results'!$C$15 - SQRT((1-E1605)*('Inputs and Results'!$C$15-'Inputs and Results'!$C$13)*('Inputs and Results'!$C$15-'Inputs and Results'!$C$14))))</f>
        <v>0.59830527695416036</v>
      </c>
      <c r="C1605" s="47">
        <f ca="1">IF('Inputs and Results'!$G$15='Inputs and Results'!$G$13, 'Inputs and Results'!$G$13, IF(F1605 &lt;= ('Inputs and Results'!$G$14-'Inputs and Results'!$G$13)/('Inputs and Results'!$G$15-'Inputs and Results'!$G$13), 'Inputs and Results'!$G$13 + SQRT(F1605*('Inputs and Results'!$G$15-'Inputs and Results'!$G$13)*('Inputs and Results'!$G$14-'Inputs and Results'!$G$13)), 'Inputs and Results'!$G$15 - SQRT((1-F1605)*('Inputs and Results'!$G$15-'Inputs and Results'!$G$13)*('Inputs and Results'!$G$15-'Inputs and Results'!$G$14))))</f>
        <v>762.33211748987469</v>
      </c>
      <c r="D1605">
        <f t="shared" ca="1" si="105"/>
        <v>456.10732868583096</v>
      </c>
      <c r="E1605">
        <f t="shared" ca="1" si="106"/>
        <v>0.35909582858819655</v>
      </c>
      <c r="F1605">
        <f t="shared" ca="1" si="106"/>
        <v>0.77417600023944033</v>
      </c>
    </row>
    <row r="1606" spans="1:6" ht="15.75" customHeight="1" x14ac:dyDescent="0.2">
      <c r="A1606">
        <v>1605</v>
      </c>
      <c r="B1606" s="47">
        <f ca="1">IF('Inputs and Results'!$C$15='Inputs and Results'!$C$13, 'Inputs and Results'!$C$13, IF(E1606 &lt;= ('Inputs and Results'!$C$14-'Inputs and Results'!$C$13)/('Inputs and Results'!$C$15-'Inputs and Results'!$C$13), 'Inputs and Results'!$C$13 + SQRT(E1606*('Inputs and Results'!$C$15-'Inputs and Results'!$C$13)*('Inputs and Results'!$C$14-'Inputs and Results'!$C$13)), 'Inputs and Results'!$C$15 - SQRT((1-E1606)*('Inputs and Results'!$C$15-'Inputs and Results'!$C$13)*('Inputs and Results'!$C$15-'Inputs and Results'!$C$14))))</f>
        <v>0.1097504777592917</v>
      </c>
      <c r="C1606" s="47">
        <f ca="1">IF('Inputs and Results'!$G$15='Inputs and Results'!$G$13, 'Inputs and Results'!$G$13, IF(F1606 &lt;= ('Inputs and Results'!$G$14-'Inputs and Results'!$G$13)/('Inputs and Results'!$G$15-'Inputs and Results'!$G$13), 'Inputs and Results'!$G$13 + SQRT(F1606*('Inputs and Results'!$G$15-'Inputs and Results'!$G$13)*('Inputs and Results'!$G$14-'Inputs and Results'!$G$13)), 'Inputs and Results'!$G$15 - SQRT((1-F1606)*('Inputs and Results'!$G$15-'Inputs and Results'!$G$13)*('Inputs and Results'!$G$15-'Inputs and Results'!$G$14))))</f>
        <v>746.54745952536405</v>
      </c>
      <c r="D1606">
        <f t="shared" ca="1" si="105"/>
        <v>81.933940352894183</v>
      </c>
      <c r="E1606">
        <f t="shared" ca="1" si="106"/>
        <v>7.1828633243039786E-2</v>
      </c>
      <c r="F1606">
        <f t="shared" ca="1" si="106"/>
        <v>0.75759341217542975</v>
      </c>
    </row>
    <row r="1607" spans="1:6" ht="15.75" customHeight="1" x14ac:dyDescent="0.2">
      <c r="A1607">
        <v>1606</v>
      </c>
      <c r="B1607" s="47">
        <f ca="1">IF('Inputs and Results'!$C$15='Inputs and Results'!$C$13, 'Inputs and Results'!$C$13, IF(E1607 &lt;= ('Inputs and Results'!$C$14-'Inputs and Results'!$C$13)/('Inputs and Results'!$C$15-'Inputs and Results'!$C$13), 'Inputs and Results'!$C$13 + SQRT(E1607*('Inputs and Results'!$C$15-'Inputs and Results'!$C$13)*('Inputs and Results'!$C$14-'Inputs and Results'!$C$13)), 'Inputs and Results'!$C$15 - SQRT((1-E1607)*('Inputs and Results'!$C$15-'Inputs and Results'!$C$13)*('Inputs and Results'!$C$15-'Inputs and Results'!$C$14))))</f>
        <v>2.4244377666356964</v>
      </c>
      <c r="C1607" s="47">
        <f ca="1">IF('Inputs and Results'!$G$15='Inputs and Results'!$G$13, 'Inputs and Results'!$G$13, IF(F1607 &lt;= ('Inputs and Results'!$G$14-'Inputs and Results'!$G$13)/('Inputs and Results'!$G$15-'Inputs and Results'!$G$13), 'Inputs and Results'!$G$13 + SQRT(F1607*('Inputs and Results'!$G$15-'Inputs and Results'!$G$13)*('Inputs and Results'!$G$14-'Inputs and Results'!$G$13)), 'Inputs and Results'!$G$15 - SQRT((1-F1607)*('Inputs and Results'!$G$15-'Inputs and Results'!$G$13)*('Inputs and Results'!$G$15-'Inputs and Results'!$G$14))))</f>
        <v>1050.4098105414732</v>
      </c>
      <c r="D1607">
        <f t="shared" ca="1" si="105"/>
        <v>2546.6532151213942</v>
      </c>
      <c r="E1607">
        <f t="shared" ca="1" si="106"/>
        <v>0.96319201283607725</v>
      </c>
      <c r="F1607">
        <f t="shared" ca="1" si="106"/>
        <v>0.97361926058485981</v>
      </c>
    </row>
    <row r="1608" spans="1:6" ht="15.75" customHeight="1" x14ac:dyDescent="0.2">
      <c r="A1608">
        <v>1607</v>
      </c>
      <c r="B1608" s="47">
        <f ca="1">IF('Inputs and Results'!$C$15='Inputs and Results'!$C$13, 'Inputs and Results'!$C$13, IF(E1608 &lt;= ('Inputs and Results'!$C$14-'Inputs and Results'!$C$13)/('Inputs and Results'!$C$15-'Inputs and Results'!$C$13), 'Inputs and Results'!$C$13 + SQRT(E1608*('Inputs and Results'!$C$15-'Inputs and Results'!$C$13)*('Inputs and Results'!$C$14-'Inputs and Results'!$C$13)), 'Inputs and Results'!$C$15 - SQRT((1-E1608)*('Inputs and Results'!$C$15-'Inputs and Results'!$C$13)*('Inputs and Results'!$C$15-'Inputs and Results'!$C$14))))</f>
        <v>0.61401416985405355</v>
      </c>
      <c r="C1608" s="47">
        <f ca="1">IF('Inputs and Results'!$G$15='Inputs and Results'!$G$13, 'Inputs and Results'!$G$13, IF(F1608 &lt;= ('Inputs and Results'!$G$14-'Inputs and Results'!$G$13)/('Inputs and Results'!$G$15-'Inputs and Results'!$G$13), 'Inputs and Results'!$G$13 + SQRT(F1608*('Inputs and Results'!$G$15-'Inputs and Results'!$G$13)*('Inputs and Results'!$G$14-'Inputs and Results'!$G$13)), 'Inputs and Results'!$G$15 - SQRT((1-F1608)*('Inputs and Results'!$G$15-'Inputs and Results'!$G$13)*('Inputs and Results'!$G$15-'Inputs and Results'!$G$14))))</f>
        <v>817.80652314745862</v>
      </c>
      <c r="D1608">
        <f t="shared" ca="1" si="105"/>
        <v>502.1447934116166</v>
      </c>
      <c r="E1608">
        <f t="shared" ca="1" si="106"/>
        <v>0.36745240203808438</v>
      </c>
      <c r="F1608">
        <f t="shared" ca="1" si="106"/>
        <v>0.82779439599284388</v>
      </c>
    </row>
    <row r="1609" spans="1:6" ht="15.75" customHeight="1" x14ac:dyDescent="0.2">
      <c r="A1609">
        <v>1608</v>
      </c>
      <c r="B1609" s="47">
        <f ca="1">IF('Inputs and Results'!$C$15='Inputs and Results'!$C$13, 'Inputs and Results'!$C$13, IF(E1609 &lt;= ('Inputs and Results'!$C$14-'Inputs and Results'!$C$13)/('Inputs and Results'!$C$15-'Inputs and Results'!$C$13), 'Inputs and Results'!$C$13 + SQRT(E1609*('Inputs and Results'!$C$15-'Inputs and Results'!$C$13)*('Inputs and Results'!$C$14-'Inputs and Results'!$C$13)), 'Inputs and Results'!$C$15 - SQRT((1-E1609)*('Inputs and Results'!$C$15-'Inputs and Results'!$C$13)*('Inputs and Results'!$C$15-'Inputs and Results'!$C$14))))</f>
        <v>2.282516047524175</v>
      </c>
      <c r="C1609" s="47">
        <f ca="1">IF('Inputs and Results'!$G$15='Inputs and Results'!$G$13, 'Inputs and Results'!$G$13, IF(F1609 &lt;= ('Inputs and Results'!$G$14-'Inputs and Results'!$G$13)/('Inputs and Results'!$G$15-'Inputs and Results'!$G$13), 'Inputs and Results'!$G$13 + SQRT(F1609*('Inputs and Results'!$G$15-'Inputs and Results'!$G$13)*('Inputs and Results'!$G$14-'Inputs and Results'!$G$13)), 'Inputs and Results'!$G$15 - SQRT((1-F1609)*('Inputs and Results'!$G$15-'Inputs and Results'!$G$13)*('Inputs and Results'!$G$15-'Inputs and Results'!$G$14))))</f>
        <v>476.65541485781</v>
      </c>
      <c r="D1609">
        <f t="shared" ca="1" si="105"/>
        <v>1087.9736335522443</v>
      </c>
      <c r="E1609">
        <f t="shared" ca="1" si="106"/>
        <v>0.9428018642155187</v>
      </c>
      <c r="F1609">
        <f t="shared" ca="1" si="106"/>
        <v>0.38316187397858992</v>
      </c>
    </row>
    <row r="1610" spans="1:6" ht="15.75" customHeight="1" x14ac:dyDescent="0.2">
      <c r="A1610">
        <v>1609</v>
      </c>
      <c r="B1610" s="47">
        <f ca="1">IF('Inputs and Results'!$C$15='Inputs and Results'!$C$13, 'Inputs and Results'!$C$13, IF(E1610 &lt;= ('Inputs and Results'!$C$14-'Inputs and Results'!$C$13)/('Inputs and Results'!$C$15-'Inputs and Results'!$C$13), 'Inputs and Results'!$C$13 + SQRT(E1610*('Inputs and Results'!$C$15-'Inputs and Results'!$C$13)*('Inputs and Results'!$C$14-'Inputs and Results'!$C$13)), 'Inputs and Results'!$C$15 - SQRT((1-E1610)*('Inputs and Results'!$C$15-'Inputs and Results'!$C$13)*('Inputs and Results'!$C$15-'Inputs and Results'!$C$14))))</f>
        <v>1.868042569221712</v>
      </c>
      <c r="C1610" s="47">
        <f ca="1">IF('Inputs and Results'!$G$15='Inputs and Results'!$G$13, 'Inputs and Results'!$G$13, IF(F1610 &lt;= ('Inputs and Results'!$G$14-'Inputs and Results'!$G$13)/('Inputs and Results'!$G$15-'Inputs and Results'!$G$13), 'Inputs and Results'!$G$13 + SQRT(F1610*('Inputs and Results'!$G$15-'Inputs and Results'!$G$13)*('Inputs and Results'!$G$14-'Inputs and Results'!$G$13)), 'Inputs and Results'!$G$15 - SQRT((1-F1610)*('Inputs and Results'!$G$15-'Inputs and Results'!$G$13)*('Inputs and Results'!$G$15-'Inputs and Results'!$G$14))))</f>
        <v>446.70250500079283</v>
      </c>
      <c r="D1610">
        <f t="shared" ca="1" si="105"/>
        <v>834.45929511945565</v>
      </c>
      <c r="E1610">
        <f t="shared" ca="1" si="106"/>
        <v>0.85763026387842412</v>
      </c>
      <c r="F1610">
        <f t="shared" ca="1" si="106"/>
        <v>0.33101899581359473</v>
      </c>
    </row>
    <row r="1611" spans="1:6" ht="15.75" customHeight="1" x14ac:dyDescent="0.2">
      <c r="A1611">
        <v>1610</v>
      </c>
      <c r="B1611" s="47">
        <f ca="1">IF('Inputs and Results'!$C$15='Inputs and Results'!$C$13, 'Inputs and Results'!$C$13, IF(E1611 &lt;= ('Inputs and Results'!$C$14-'Inputs and Results'!$C$13)/('Inputs and Results'!$C$15-'Inputs and Results'!$C$13), 'Inputs and Results'!$C$13 + SQRT(E1611*('Inputs and Results'!$C$15-'Inputs and Results'!$C$13)*('Inputs and Results'!$C$14-'Inputs and Results'!$C$13)), 'Inputs and Results'!$C$15 - SQRT((1-E1611)*('Inputs and Results'!$C$15-'Inputs and Results'!$C$13)*('Inputs and Results'!$C$15-'Inputs and Results'!$C$14))))</f>
        <v>2.7356131631156515</v>
      </c>
      <c r="C1611" s="47">
        <f ca="1">IF('Inputs and Results'!$G$15='Inputs and Results'!$G$13, 'Inputs and Results'!$G$13, IF(F1611 &lt;= ('Inputs and Results'!$G$14-'Inputs and Results'!$G$13)/('Inputs and Results'!$G$15-'Inputs and Results'!$G$13), 'Inputs and Results'!$G$13 + SQRT(F1611*('Inputs and Results'!$G$15-'Inputs and Results'!$G$13)*('Inputs and Results'!$G$14-'Inputs and Results'!$G$13)), 'Inputs and Results'!$G$15 - SQRT((1-F1611)*('Inputs and Results'!$G$15-'Inputs and Results'!$G$13)*('Inputs and Results'!$G$15-'Inputs and Results'!$G$14))))</f>
        <v>360.3801526485754</v>
      </c>
      <c r="D1611">
        <f t="shared" ca="1" si="105"/>
        <v>985.8606893110707</v>
      </c>
      <c r="E1611">
        <f t="shared" ca="1" si="106"/>
        <v>0.99223328894247653</v>
      </c>
      <c r="F1611">
        <f t="shared" ca="1" si="106"/>
        <v>0.1689136836507199</v>
      </c>
    </row>
    <row r="1612" spans="1:6" ht="15.75" customHeight="1" x14ac:dyDescent="0.2">
      <c r="A1612">
        <v>1611</v>
      </c>
      <c r="B1612" s="47">
        <f ca="1">IF('Inputs and Results'!$C$15='Inputs and Results'!$C$13, 'Inputs and Results'!$C$13, IF(E1612 &lt;= ('Inputs and Results'!$C$14-'Inputs and Results'!$C$13)/('Inputs and Results'!$C$15-'Inputs and Results'!$C$13), 'Inputs and Results'!$C$13 + SQRT(E1612*('Inputs and Results'!$C$15-'Inputs and Results'!$C$13)*('Inputs and Results'!$C$14-'Inputs and Results'!$C$13)), 'Inputs and Results'!$C$15 - SQRT((1-E1612)*('Inputs and Results'!$C$15-'Inputs and Results'!$C$13)*('Inputs and Results'!$C$15-'Inputs and Results'!$C$14))))</f>
        <v>0.73203765328141079</v>
      </c>
      <c r="C1612" s="47">
        <f ca="1">IF('Inputs and Results'!$G$15='Inputs and Results'!$G$13, 'Inputs and Results'!$G$13, IF(F1612 &lt;= ('Inputs and Results'!$G$14-'Inputs and Results'!$G$13)/('Inputs and Results'!$G$15-'Inputs and Results'!$G$13), 'Inputs and Results'!$G$13 + SQRT(F1612*('Inputs and Results'!$G$15-'Inputs and Results'!$G$13)*('Inputs and Results'!$G$14-'Inputs and Results'!$G$13)), 'Inputs and Results'!$G$15 - SQRT((1-F1612)*('Inputs and Results'!$G$15-'Inputs and Results'!$G$13)*('Inputs and Results'!$G$15-'Inputs and Results'!$G$14))))</f>
        <v>444.38387885958821</v>
      </c>
      <c r="D1612">
        <f t="shared" ca="1" si="105"/>
        <v>325.30573183646368</v>
      </c>
      <c r="E1612">
        <f t="shared" ca="1" si="106"/>
        <v>0.42848297709630112</v>
      </c>
      <c r="F1612">
        <f t="shared" ca="1" si="106"/>
        <v>0.32689445272359918</v>
      </c>
    </row>
    <row r="1613" spans="1:6" ht="15.75" customHeight="1" x14ac:dyDescent="0.2">
      <c r="A1613">
        <v>1612</v>
      </c>
      <c r="B1613" s="47">
        <f ca="1">IF('Inputs and Results'!$C$15='Inputs and Results'!$C$13, 'Inputs and Results'!$C$13, IF(E1613 &lt;= ('Inputs and Results'!$C$14-'Inputs and Results'!$C$13)/('Inputs and Results'!$C$15-'Inputs and Results'!$C$13), 'Inputs and Results'!$C$13 + SQRT(E1613*('Inputs and Results'!$C$15-'Inputs and Results'!$C$13)*('Inputs and Results'!$C$14-'Inputs and Results'!$C$13)), 'Inputs and Results'!$C$15 - SQRT((1-E1613)*('Inputs and Results'!$C$15-'Inputs and Results'!$C$13)*('Inputs and Results'!$C$15-'Inputs and Results'!$C$14))))</f>
        <v>1.0262549556452427</v>
      </c>
      <c r="C1613" s="47">
        <f ca="1">IF('Inputs and Results'!$G$15='Inputs and Results'!$G$13, 'Inputs and Results'!$G$13, IF(F1613 &lt;= ('Inputs and Results'!$G$14-'Inputs and Results'!$G$13)/('Inputs and Results'!$G$15-'Inputs and Results'!$G$13), 'Inputs and Results'!$G$13 + SQRT(F1613*('Inputs and Results'!$G$15-'Inputs and Results'!$G$13)*('Inputs and Results'!$G$14-'Inputs and Results'!$G$13)), 'Inputs and Results'!$G$15 - SQRT((1-F1613)*('Inputs and Results'!$G$15-'Inputs and Results'!$G$13)*('Inputs and Results'!$G$15-'Inputs and Results'!$G$14))))</f>
        <v>1118.7118046884029</v>
      </c>
      <c r="D1613">
        <f t="shared" ca="1" si="105"/>
        <v>1148.0835335003064</v>
      </c>
      <c r="E1613">
        <f t="shared" ca="1" si="106"/>
        <v>0.56714783332055974</v>
      </c>
      <c r="F1613">
        <f t="shared" ca="1" si="106"/>
        <v>0.99221003146863174</v>
      </c>
    </row>
    <row r="1614" spans="1:6" ht="15.75" customHeight="1" x14ac:dyDescent="0.2">
      <c r="A1614">
        <v>1613</v>
      </c>
      <c r="B1614" s="47">
        <f ca="1">IF('Inputs and Results'!$C$15='Inputs and Results'!$C$13, 'Inputs and Results'!$C$13, IF(E1614 &lt;= ('Inputs and Results'!$C$14-'Inputs and Results'!$C$13)/('Inputs and Results'!$C$15-'Inputs and Results'!$C$13), 'Inputs and Results'!$C$13 + SQRT(E1614*('Inputs and Results'!$C$15-'Inputs and Results'!$C$13)*('Inputs and Results'!$C$14-'Inputs and Results'!$C$13)), 'Inputs and Results'!$C$15 - SQRT((1-E1614)*('Inputs and Results'!$C$15-'Inputs and Results'!$C$13)*('Inputs and Results'!$C$15-'Inputs and Results'!$C$14))))</f>
        <v>0.12727651846025134</v>
      </c>
      <c r="C1614" s="47">
        <f ca="1">IF('Inputs and Results'!$G$15='Inputs and Results'!$G$13, 'Inputs and Results'!$G$13, IF(F1614 &lt;= ('Inputs and Results'!$G$14-'Inputs and Results'!$G$13)/('Inputs and Results'!$G$15-'Inputs and Results'!$G$13), 'Inputs and Results'!$G$13 + SQRT(F1614*('Inputs and Results'!$G$15-'Inputs and Results'!$G$13)*('Inputs and Results'!$G$14-'Inputs and Results'!$G$13)), 'Inputs and Results'!$G$15 - SQRT((1-F1614)*('Inputs and Results'!$G$15-'Inputs and Results'!$G$13)*('Inputs and Results'!$G$15-'Inputs and Results'!$G$14))))</f>
        <v>595.44043225122005</v>
      </c>
      <c r="D1614">
        <f t="shared" ca="1" si="105"/>
        <v>75.785585167402445</v>
      </c>
      <c r="E1614">
        <f t="shared" ca="1" si="106"/>
        <v>8.3051088734460543E-2</v>
      </c>
      <c r="F1614">
        <f t="shared" ca="1" si="106"/>
        <v>0.56911741951097428</v>
      </c>
    </row>
    <row r="1615" spans="1:6" ht="15.75" customHeight="1" x14ac:dyDescent="0.2">
      <c r="A1615">
        <v>1614</v>
      </c>
      <c r="B1615" s="47">
        <f ca="1">IF('Inputs and Results'!$C$15='Inputs and Results'!$C$13, 'Inputs and Results'!$C$13, IF(E1615 &lt;= ('Inputs and Results'!$C$14-'Inputs and Results'!$C$13)/('Inputs and Results'!$C$15-'Inputs and Results'!$C$13), 'Inputs and Results'!$C$13 + SQRT(E1615*('Inputs and Results'!$C$15-'Inputs and Results'!$C$13)*('Inputs and Results'!$C$14-'Inputs and Results'!$C$13)), 'Inputs and Results'!$C$15 - SQRT((1-E1615)*('Inputs and Results'!$C$15-'Inputs and Results'!$C$13)*('Inputs and Results'!$C$15-'Inputs and Results'!$C$14))))</f>
        <v>2.1003747485287838</v>
      </c>
      <c r="C1615" s="47">
        <f ca="1">IF('Inputs and Results'!$G$15='Inputs and Results'!$G$13, 'Inputs and Results'!$G$13, IF(F1615 &lt;= ('Inputs and Results'!$G$14-'Inputs and Results'!$G$13)/('Inputs and Results'!$G$15-'Inputs and Results'!$G$13), 'Inputs and Results'!$G$13 + SQRT(F1615*('Inputs and Results'!$G$15-'Inputs and Results'!$G$13)*('Inputs and Results'!$G$14-'Inputs and Results'!$G$13)), 'Inputs and Results'!$G$15 - SQRT((1-F1615)*('Inputs and Results'!$G$15-'Inputs and Results'!$G$13)*('Inputs and Results'!$G$15-'Inputs and Results'!$G$14))))</f>
        <v>896.16775901857</v>
      </c>
      <c r="D1615">
        <f t="shared" ca="1" si="105"/>
        <v>1882.2881314882327</v>
      </c>
      <c r="E1615">
        <f t="shared" ca="1" si="106"/>
        <v>0.9100749341017057</v>
      </c>
      <c r="F1615">
        <f t="shared" ca="1" si="106"/>
        <v>0.89117004405611411</v>
      </c>
    </row>
    <row r="1616" spans="1:6" ht="15.75" customHeight="1" x14ac:dyDescent="0.2">
      <c r="A1616">
        <v>1615</v>
      </c>
      <c r="B1616" s="47">
        <f ca="1">IF('Inputs and Results'!$C$15='Inputs and Results'!$C$13, 'Inputs and Results'!$C$13, IF(E1616 &lt;= ('Inputs and Results'!$C$14-'Inputs and Results'!$C$13)/('Inputs and Results'!$C$15-'Inputs and Results'!$C$13), 'Inputs and Results'!$C$13 + SQRT(E1616*('Inputs and Results'!$C$15-'Inputs and Results'!$C$13)*('Inputs and Results'!$C$14-'Inputs and Results'!$C$13)), 'Inputs and Results'!$C$15 - SQRT((1-E1616)*('Inputs and Results'!$C$15-'Inputs and Results'!$C$13)*('Inputs and Results'!$C$15-'Inputs and Results'!$C$14))))</f>
        <v>1.3582258142481234</v>
      </c>
      <c r="C1616" s="47">
        <f ca="1">IF('Inputs and Results'!$G$15='Inputs and Results'!$G$13, 'Inputs and Results'!$G$13, IF(F1616 &lt;= ('Inputs and Results'!$G$14-'Inputs and Results'!$G$13)/('Inputs and Results'!$G$15-'Inputs and Results'!$G$13), 'Inputs and Results'!$G$13 + SQRT(F1616*('Inputs and Results'!$G$15-'Inputs and Results'!$G$13)*('Inputs and Results'!$G$14-'Inputs and Results'!$G$13)), 'Inputs and Results'!$G$15 - SQRT((1-F1616)*('Inputs and Results'!$G$15-'Inputs and Results'!$G$13)*('Inputs and Results'!$G$15-'Inputs and Results'!$G$14))))</f>
        <v>1001.6127621999632</v>
      </c>
      <c r="D1616">
        <f t="shared" ca="1" si="105"/>
        <v>1360.4163095003569</v>
      </c>
      <c r="E1616">
        <f t="shared" ca="1" si="106"/>
        <v>0.70050861366652917</v>
      </c>
      <c r="F1616">
        <f t="shared" ca="1" si="106"/>
        <v>0.95360104484229324</v>
      </c>
    </row>
    <row r="1617" spans="1:6" ht="15.75" customHeight="1" x14ac:dyDescent="0.2">
      <c r="A1617">
        <v>1616</v>
      </c>
      <c r="B1617" s="47">
        <f ca="1">IF('Inputs and Results'!$C$15='Inputs and Results'!$C$13, 'Inputs and Results'!$C$13, IF(E1617 &lt;= ('Inputs and Results'!$C$14-'Inputs and Results'!$C$13)/('Inputs and Results'!$C$15-'Inputs and Results'!$C$13), 'Inputs and Results'!$C$13 + SQRT(E1617*('Inputs and Results'!$C$15-'Inputs and Results'!$C$13)*('Inputs and Results'!$C$14-'Inputs and Results'!$C$13)), 'Inputs and Results'!$C$15 - SQRT((1-E1617)*('Inputs and Results'!$C$15-'Inputs and Results'!$C$13)*('Inputs and Results'!$C$15-'Inputs and Results'!$C$14))))</f>
        <v>1.7890296600075548</v>
      </c>
      <c r="C1617" s="47">
        <f ca="1">IF('Inputs and Results'!$G$15='Inputs and Results'!$G$13, 'Inputs and Results'!$G$13, IF(F1617 &lt;= ('Inputs and Results'!$G$14-'Inputs and Results'!$G$13)/('Inputs and Results'!$G$15-'Inputs and Results'!$G$13), 'Inputs and Results'!$G$13 + SQRT(F1617*('Inputs and Results'!$G$15-'Inputs and Results'!$G$13)*('Inputs and Results'!$G$14-'Inputs and Results'!$G$13)), 'Inputs and Results'!$G$15 - SQRT((1-F1617)*('Inputs and Results'!$G$15-'Inputs and Results'!$G$13)*('Inputs and Results'!$G$15-'Inputs and Results'!$G$14))))</f>
        <v>485.02080469020484</v>
      </c>
      <c r="D1617">
        <f t="shared" ca="1" si="105"/>
        <v>867.71660531150781</v>
      </c>
      <c r="E1617">
        <f t="shared" ca="1" si="106"/>
        <v>0.83706120396206463</v>
      </c>
      <c r="F1617">
        <f t="shared" ca="1" si="106"/>
        <v>0.3973466859939071</v>
      </c>
    </row>
    <row r="1618" spans="1:6" ht="15.75" customHeight="1" x14ac:dyDescent="0.2">
      <c r="A1618">
        <v>1617</v>
      </c>
      <c r="B1618" s="47">
        <f ca="1">IF('Inputs and Results'!$C$15='Inputs and Results'!$C$13, 'Inputs and Results'!$C$13, IF(E1618 &lt;= ('Inputs and Results'!$C$14-'Inputs and Results'!$C$13)/('Inputs and Results'!$C$15-'Inputs and Results'!$C$13), 'Inputs and Results'!$C$13 + SQRT(E1618*('Inputs and Results'!$C$15-'Inputs and Results'!$C$13)*('Inputs and Results'!$C$14-'Inputs and Results'!$C$13)), 'Inputs and Results'!$C$15 - SQRT((1-E1618)*('Inputs and Results'!$C$15-'Inputs and Results'!$C$13)*('Inputs and Results'!$C$15-'Inputs and Results'!$C$14))))</f>
        <v>1.6313308109798841</v>
      </c>
      <c r="C1618" s="47">
        <f ca="1">IF('Inputs and Results'!$G$15='Inputs and Results'!$G$13, 'Inputs and Results'!$G$13, IF(F1618 &lt;= ('Inputs and Results'!$G$14-'Inputs and Results'!$G$13)/('Inputs and Results'!$G$15-'Inputs and Results'!$G$13), 'Inputs and Results'!$G$13 + SQRT(F1618*('Inputs and Results'!$G$15-'Inputs and Results'!$G$13)*('Inputs and Results'!$G$14-'Inputs and Results'!$G$13)), 'Inputs and Results'!$G$15 - SQRT((1-F1618)*('Inputs and Results'!$G$15-'Inputs and Results'!$G$13)*('Inputs and Results'!$G$15-'Inputs and Results'!$G$14))))</f>
        <v>302.83478208505858</v>
      </c>
      <c r="D1618">
        <f t="shared" ca="1" si="105"/>
        <v>494.02371065173509</v>
      </c>
      <c r="E1618">
        <f t="shared" ca="1" si="106"/>
        <v>0.79186051678077984</v>
      </c>
      <c r="F1618">
        <f t="shared" ca="1" si="106"/>
        <v>5.1088749263046407E-2</v>
      </c>
    </row>
    <row r="1619" spans="1:6" ht="15.75" customHeight="1" x14ac:dyDescent="0.2">
      <c r="A1619">
        <v>1618</v>
      </c>
      <c r="B1619" s="47">
        <f ca="1">IF('Inputs and Results'!$C$15='Inputs and Results'!$C$13, 'Inputs and Results'!$C$13, IF(E1619 &lt;= ('Inputs and Results'!$C$14-'Inputs and Results'!$C$13)/('Inputs and Results'!$C$15-'Inputs and Results'!$C$13), 'Inputs and Results'!$C$13 + SQRT(E1619*('Inputs and Results'!$C$15-'Inputs and Results'!$C$13)*('Inputs and Results'!$C$14-'Inputs and Results'!$C$13)), 'Inputs and Results'!$C$15 - SQRT((1-E1619)*('Inputs and Results'!$C$15-'Inputs and Results'!$C$13)*('Inputs and Results'!$C$15-'Inputs and Results'!$C$14))))</f>
        <v>9.3135601274099145E-3</v>
      </c>
      <c r="C1619" s="47">
        <f ca="1">IF('Inputs and Results'!$G$15='Inputs and Results'!$G$13, 'Inputs and Results'!$G$13, IF(F1619 &lt;= ('Inputs and Results'!$G$14-'Inputs and Results'!$G$13)/('Inputs and Results'!$G$15-'Inputs and Results'!$G$13), 'Inputs and Results'!$G$13 + SQRT(F1619*('Inputs and Results'!$G$15-'Inputs and Results'!$G$13)*('Inputs and Results'!$G$14-'Inputs and Results'!$G$13)), 'Inputs and Results'!$G$15 - SQRT((1-F1619)*('Inputs and Results'!$G$15-'Inputs and Results'!$G$13)*('Inputs and Results'!$G$15-'Inputs and Results'!$G$14))))</f>
        <v>600.45804392966272</v>
      </c>
      <c r="D1619">
        <f t="shared" ca="1" si="105"/>
        <v>5.5924020961258574</v>
      </c>
      <c r="E1619">
        <f t="shared" ca="1" si="106"/>
        <v>6.1994020402457162E-3</v>
      </c>
      <c r="F1619">
        <f t="shared" ca="1" si="106"/>
        <v>0.57624005785072141</v>
      </c>
    </row>
    <row r="1620" spans="1:6" ht="15.75" customHeight="1" x14ac:dyDescent="0.2">
      <c r="A1620">
        <v>1619</v>
      </c>
      <c r="B1620" s="47">
        <f ca="1">IF('Inputs and Results'!$C$15='Inputs and Results'!$C$13, 'Inputs and Results'!$C$13, IF(E1620 &lt;= ('Inputs and Results'!$C$14-'Inputs and Results'!$C$13)/('Inputs and Results'!$C$15-'Inputs and Results'!$C$13), 'Inputs and Results'!$C$13 + SQRT(E1620*('Inputs and Results'!$C$15-'Inputs and Results'!$C$13)*('Inputs and Results'!$C$14-'Inputs and Results'!$C$13)), 'Inputs and Results'!$C$15 - SQRT((1-E1620)*('Inputs and Results'!$C$15-'Inputs and Results'!$C$13)*('Inputs and Results'!$C$15-'Inputs and Results'!$C$14))))</f>
        <v>1.7133193900691892</v>
      </c>
      <c r="C1620" s="47">
        <f ca="1">IF('Inputs and Results'!$G$15='Inputs and Results'!$G$13, 'Inputs and Results'!$G$13, IF(F1620 &lt;= ('Inputs and Results'!$G$14-'Inputs and Results'!$G$13)/('Inputs and Results'!$G$15-'Inputs and Results'!$G$13), 'Inputs and Results'!$G$13 + SQRT(F1620*('Inputs and Results'!$G$15-'Inputs and Results'!$G$13)*('Inputs and Results'!$G$14-'Inputs and Results'!$G$13)), 'Inputs and Results'!$G$15 - SQRT((1-F1620)*('Inputs and Results'!$G$15-'Inputs and Results'!$G$13)*('Inputs and Results'!$G$15-'Inputs and Results'!$G$14))))</f>
        <v>798.00564714767154</v>
      </c>
      <c r="D1620">
        <f t="shared" ca="1" si="105"/>
        <v>1367.2385486428172</v>
      </c>
      <c r="E1620">
        <f t="shared" ca="1" si="106"/>
        <v>0.8160503342253419</v>
      </c>
      <c r="F1620">
        <f t="shared" ca="1" si="106"/>
        <v>0.80948874232068202</v>
      </c>
    </row>
    <row r="1621" spans="1:6" ht="15.75" customHeight="1" x14ac:dyDescent="0.2">
      <c r="A1621">
        <v>1620</v>
      </c>
      <c r="B1621" s="47">
        <f ca="1">IF('Inputs and Results'!$C$15='Inputs and Results'!$C$13, 'Inputs and Results'!$C$13, IF(E1621 &lt;= ('Inputs and Results'!$C$14-'Inputs and Results'!$C$13)/('Inputs and Results'!$C$15-'Inputs and Results'!$C$13), 'Inputs and Results'!$C$13 + SQRT(E1621*('Inputs and Results'!$C$15-'Inputs and Results'!$C$13)*('Inputs and Results'!$C$14-'Inputs and Results'!$C$13)), 'Inputs and Results'!$C$15 - SQRT((1-E1621)*('Inputs and Results'!$C$15-'Inputs and Results'!$C$13)*('Inputs and Results'!$C$15-'Inputs and Results'!$C$14))))</f>
        <v>2.0292374866290848</v>
      </c>
      <c r="C1621" s="47">
        <f ca="1">IF('Inputs and Results'!$G$15='Inputs and Results'!$G$13, 'Inputs and Results'!$G$13, IF(F1621 &lt;= ('Inputs and Results'!$G$14-'Inputs and Results'!$G$13)/('Inputs and Results'!$G$15-'Inputs and Results'!$G$13), 'Inputs and Results'!$G$13 + SQRT(F1621*('Inputs and Results'!$G$15-'Inputs and Results'!$G$13)*('Inputs and Results'!$G$14-'Inputs and Results'!$G$13)), 'Inputs and Results'!$G$15 - SQRT((1-F1621)*('Inputs and Results'!$G$15-'Inputs and Results'!$G$13)*('Inputs and Results'!$G$15-'Inputs and Results'!$G$14))))</f>
        <v>451.97990370884997</v>
      </c>
      <c r="D1621">
        <f t="shared" ca="1" si="105"/>
        <v>917.17456380900251</v>
      </c>
      <c r="E1621">
        <f t="shared" ca="1" si="106"/>
        <v>0.89529112695930935</v>
      </c>
      <c r="F1621">
        <f t="shared" ca="1" si="106"/>
        <v>0.34035956237033893</v>
      </c>
    </row>
    <row r="1622" spans="1:6" ht="15.75" customHeight="1" x14ac:dyDescent="0.2">
      <c r="A1622">
        <v>1621</v>
      </c>
      <c r="B1622" s="47">
        <f ca="1">IF('Inputs and Results'!$C$15='Inputs and Results'!$C$13, 'Inputs and Results'!$C$13, IF(E1622 &lt;= ('Inputs and Results'!$C$14-'Inputs and Results'!$C$13)/('Inputs and Results'!$C$15-'Inputs and Results'!$C$13), 'Inputs and Results'!$C$13 + SQRT(E1622*('Inputs and Results'!$C$15-'Inputs and Results'!$C$13)*('Inputs and Results'!$C$14-'Inputs and Results'!$C$13)), 'Inputs and Results'!$C$15 - SQRT((1-E1622)*('Inputs and Results'!$C$15-'Inputs and Results'!$C$13)*('Inputs and Results'!$C$15-'Inputs and Results'!$C$14))))</f>
        <v>2.2452905858621754</v>
      </c>
      <c r="C1622" s="47">
        <f ca="1">IF('Inputs and Results'!$G$15='Inputs and Results'!$G$13, 'Inputs and Results'!$G$13, IF(F1622 &lt;= ('Inputs and Results'!$G$14-'Inputs and Results'!$G$13)/('Inputs and Results'!$G$15-'Inputs and Results'!$G$13), 'Inputs and Results'!$G$13 + SQRT(F1622*('Inputs and Results'!$G$15-'Inputs and Results'!$G$13)*('Inputs and Results'!$G$14-'Inputs and Results'!$G$13)), 'Inputs and Results'!$G$15 - SQRT((1-F1622)*('Inputs and Results'!$G$15-'Inputs and Results'!$G$13)*('Inputs and Results'!$G$15-'Inputs and Results'!$G$14))))</f>
        <v>433.36848498259621</v>
      </c>
      <c r="D1622">
        <f t="shared" ca="1" si="105"/>
        <v>973.03817954077681</v>
      </c>
      <c r="E1622">
        <f t="shared" ref="E1622:F1641" ca="1" si="107">RAND()</f>
        <v>0.93671263335686017</v>
      </c>
      <c r="F1622">
        <f t="shared" ca="1" si="107"/>
        <v>0.30712630040533329</v>
      </c>
    </row>
    <row r="1623" spans="1:6" ht="15.75" customHeight="1" x14ac:dyDescent="0.2">
      <c r="A1623">
        <v>1622</v>
      </c>
      <c r="B1623" s="47">
        <f ca="1">IF('Inputs and Results'!$C$15='Inputs and Results'!$C$13, 'Inputs and Results'!$C$13, IF(E1623 &lt;= ('Inputs and Results'!$C$14-'Inputs and Results'!$C$13)/('Inputs and Results'!$C$15-'Inputs and Results'!$C$13), 'Inputs and Results'!$C$13 + SQRT(E1623*('Inputs and Results'!$C$15-'Inputs and Results'!$C$13)*('Inputs and Results'!$C$14-'Inputs and Results'!$C$13)), 'Inputs and Results'!$C$15 - SQRT((1-E1623)*('Inputs and Results'!$C$15-'Inputs and Results'!$C$13)*('Inputs and Results'!$C$15-'Inputs and Results'!$C$14))))</f>
        <v>0.17455349433631717</v>
      </c>
      <c r="C1623" s="47">
        <f ca="1">IF('Inputs and Results'!$G$15='Inputs and Results'!$G$13, 'Inputs and Results'!$G$13, IF(F1623 &lt;= ('Inputs and Results'!$G$14-'Inputs and Results'!$G$13)/('Inputs and Results'!$G$15-'Inputs and Results'!$G$13), 'Inputs and Results'!$G$13 + SQRT(F1623*('Inputs and Results'!$G$15-'Inputs and Results'!$G$13)*('Inputs and Results'!$G$14-'Inputs and Results'!$G$13)), 'Inputs and Results'!$G$15 - SQRT((1-F1623)*('Inputs and Results'!$G$15-'Inputs and Results'!$G$13)*('Inputs and Results'!$G$15-'Inputs and Results'!$G$14))))</f>
        <v>439.10320682101815</v>
      </c>
      <c r="D1623">
        <f t="shared" ca="1" si="105"/>
        <v>76.646999124891295</v>
      </c>
      <c r="E1623">
        <f t="shared" ca="1" si="107"/>
        <v>0.11298356040365387</v>
      </c>
      <c r="F1623">
        <f t="shared" ca="1" si="107"/>
        <v>0.31745349509153864</v>
      </c>
    </row>
    <row r="1624" spans="1:6" ht="15.75" customHeight="1" x14ac:dyDescent="0.2">
      <c r="A1624">
        <v>1623</v>
      </c>
      <c r="B1624" s="47">
        <f ca="1">IF('Inputs and Results'!$C$15='Inputs and Results'!$C$13, 'Inputs and Results'!$C$13, IF(E1624 &lt;= ('Inputs and Results'!$C$14-'Inputs and Results'!$C$13)/('Inputs and Results'!$C$15-'Inputs and Results'!$C$13), 'Inputs and Results'!$C$13 + SQRT(E1624*('Inputs and Results'!$C$15-'Inputs and Results'!$C$13)*('Inputs and Results'!$C$14-'Inputs and Results'!$C$13)), 'Inputs and Results'!$C$15 - SQRT((1-E1624)*('Inputs and Results'!$C$15-'Inputs and Results'!$C$13)*('Inputs and Results'!$C$15-'Inputs and Results'!$C$14))))</f>
        <v>0.28342611250452698</v>
      </c>
      <c r="C1624" s="47">
        <f ca="1">IF('Inputs and Results'!$G$15='Inputs and Results'!$G$13, 'Inputs and Results'!$G$13, IF(F1624 &lt;= ('Inputs and Results'!$G$14-'Inputs and Results'!$G$13)/('Inputs and Results'!$G$15-'Inputs and Results'!$G$13), 'Inputs and Results'!$G$13 + SQRT(F1624*('Inputs and Results'!$G$15-'Inputs and Results'!$G$13)*('Inputs and Results'!$G$14-'Inputs and Results'!$G$13)), 'Inputs and Results'!$G$15 - SQRT((1-F1624)*('Inputs and Results'!$G$15-'Inputs and Results'!$G$13)*('Inputs and Results'!$G$15-'Inputs and Results'!$G$14))))</f>
        <v>420.57803089088577</v>
      </c>
      <c r="D1624">
        <f t="shared" ca="1" si="105"/>
        <v>119.20279630021261</v>
      </c>
      <c r="E1624">
        <f t="shared" ca="1" si="107"/>
        <v>0.18002514597530361</v>
      </c>
      <c r="F1624">
        <f t="shared" ca="1" si="107"/>
        <v>0.28381367331934082</v>
      </c>
    </row>
    <row r="1625" spans="1:6" ht="15.75" customHeight="1" x14ac:dyDescent="0.2">
      <c r="A1625">
        <v>1624</v>
      </c>
      <c r="B1625" s="47">
        <f ca="1">IF('Inputs and Results'!$C$15='Inputs and Results'!$C$13, 'Inputs and Results'!$C$13, IF(E1625 &lt;= ('Inputs and Results'!$C$14-'Inputs and Results'!$C$13)/('Inputs and Results'!$C$15-'Inputs and Results'!$C$13), 'Inputs and Results'!$C$13 + SQRT(E1625*('Inputs and Results'!$C$15-'Inputs and Results'!$C$13)*('Inputs and Results'!$C$14-'Inputs and Results'!$C$13)), 'Inputs and Results'!$C$15 - SQRT((1-E1625)*('Inputs and Results'!$C$15-'Inputs and Results'!$C$13)*('Inputs and Results'!$C$15-'Inputs and Results'!$C$14))))</f>
        <v>0.6944696725463686</v>
      </c>
      <c r="C1625" s="47">
        <f ca="1">IF('Inputs and Results'!$G$15='Inputs and Results'!$G$13, 'Inputs and Results'!$G$13, IF(F1625 &lt;= ('Inputs and Results'!$G$14-'Inputs and Results'!$G$13)/('Inputs and Results'!$G$15-'Inputs and Results'!$G$13), 'Inputs and Results'!$G$13 + SQRT(F1625*('Inputs and Results'!$G$15-'Inputs and Results'!$G$13)*('Inputs and Results'!$G$14-'Inputs and Results'!$G$13)), 'Inputs and Results'!$G$15 - SQRT((1-F1625)*('Inputs and Results'!$G$15-'Inputs and Results'!$G$13)*('Inputs and Results'!$G$15-'Inputs and Results'!$G$14))))</f>
        <v>837.39811497504047</v>
      </c>
      <c r="D1625">
        <f t="shared" ca="1" si="105"/>
        <v>581.5475946976627</v>
      </c>
      <c r="E1625">
        <f t="shared" ca="1" si="107"/>
        <v>0.40939221213239452</v>
      </c>
      <c r="F1625">
        <f t="shared" ca="1" si="107"/>
        <v>0.8449967320329318</v>
      </c>
    </row>
    <row r="1626" spans="1:6" ht="15.75" customHeight="1" x14ac:dyDescent="0.2">
      <c r="A1626">
        <v>1625</v>
      </c>
      <c r="B1626" s="47">
        <f ca="1">IF('Inputs and Results'!$C$15='Inputs and Results'!$C$13, 'Inputs and Results'!$C$13, IF(E1626 &lt;= ('Inputs and Results'!$C$14-'Inputs and Results'!$C$13)/('Inputs and Results'!$C$15-'Inputs and Results'!$C$13), 'Inputs and Results'!$C$13 + SQRT(E1626*('Inputs and Results'!$C$15-'Inputs and Results'!$C$13)*('Inputs and Results'!$C$14-'Inputs and Results'!$C$13)), 'Inputs and Results'!$C$15 - SQRT((1-E1626)*('Inputs and Results'!$C$15-'Inputs and Results'!$C$13)*('Inputs and Results'!$C$15-'Inputs and Results'!$C$14))))</f>
        <v>1.0475357867750252</v>
      </c>
      <c r="C1626" s="47">
        <f ca="1">IF('Inputs and Results'!$G$15='Inputs and Results'!$G$13, 'Inputs and Results'!$G$13, IF(F1626 &lt;= ('Inputs and Results'!$G$14-'Inputs and Results'!$G$13)/('Inputs and Results'!$G$15-'Inputs and Results'!$G$13), 'Inputs and Results'!$G$13 + SQRT(F1626*('Inputs and Results'!$G$15-'Inputs and Results'!$G$13)*('Inputs and Results'!$G$14-'Inputs and Results'!$G$13)), 'Inputs and Results'!$G$15 - SQRT((1-F1626)*('Inputs and Results'!$G$15-'Inputs and Results'!$G$13)*('Inputs and Results'!$G$15-'Inputs and Results'!$G$14))))</f>
        <v>362.37468768935219</v>
      </c>
      <c r="D1626">
        <f t="shared" ca="1" si="105"/>
        <v>379.60045357601962</v>
      </c>
      <c r="E1626">
        <f t="shared" ca="1" si="107"/>
        <v>0.57643149956397555</v>
      </c>
      <c r="F1626">
        <f t="shared" ca="1" si="107"/>
        <v>0.17285752065331639</v>
      </c>
    </row>
    <row r="1627" spans="1:6" ht="15.75" customHeight="1" x14ac:dyDescent="0.2">
      <c r="A1627">
        <v>1626</v>
      </c>
      <c r="B1627" s="47">
        <f ca="1">IF('Inputs and Results'!$C$15='Inputs and Results'!$C$13, 'Inputs and Results'!$C$13, IF(E1627 &lt;= ('Inputs and Results'!$C$14-'Inputs and Results'!$C$13)/('Inputs and Results'!$C$15-'Inputs and Results'!$C$13), 'Inputs and Results'!$C$13 + SQRT(E1627*('Inputs and Results'!$C$15-'Inputs and Results'!$C$13)*('Inputs and Results'!$C$14-'Inputs and Results'!$C$13)), 'Inputs and Results'!$C$15 - SQRT((1-E1627)*('Inputs and Results'!$C$15-'Inputs and Results'!$C$13)*('Inputs and Results'!$C$15-'Inputs and Results'!$C$14))))</f>
        <v>1.4716743020132275</v>
      </c>
      <c r="C1627" s="47">
        <f ca="1">IF('Inputs and Results'!$G$15='Inputs and Results'!$G$13, 'Inputs and Results'!$G$13, IF(F1627 &lt;= ('Inputs and Results'!$G$14-'Inputs and Results'!$G$13)/('Inputs and Results'!$G$15-'Inputs and Results'!$G$13), 'Inputs and Results'!$G$13 + SQRT(F1627*('Inputs and Results'!$G$15-'Inputs and Results'!$G$13)*('Inputs and Results'!$G$14-'Inputs and Results'!$G$13)), 'Inputs and Results'!$G$15 - SQRT((1-F1627)*('Inputs and Results'!$G$15-'Inputs and Results'!$G$13)*('Inputs and Results'!$G$15-'Inputs and Results'!$G$14))))</f>
        <v>382.79764546633874</v>
      </c>
      <c r="D1627">
        <f t="shared" ca="1" si="105"/>
        <v>563.35345770398101</v>
      </c>
      <c r="E1627">
        <f t="shared" ca="1" si="107"/>
        <v>0.74046895120813827</v>
      </c>
      <c r="F1627">
        <f t="shared" ca="1" si="107"/>
        <v>0.21270053174114456</v>
      </c>
    </row>
    <row r="1628" spans="1:6" ht="15.75" customHeight="1" x14ac:dyDescent="0.2">
      <c r="A1628">
        <v>1627</v>
      </c>
      <c r="B1628" s="47">
        <f ca="1">IF('Inputs and Results'!$C$15='Inputs and Results'!$C$13, 'Inputs and Results'!$C$13, IF(E1628 &lt;= ('Inputs and Results'!$C$14-'Inputs and Results'!$C$13)/('Inputs and Results'!$C$15-'Inputs and Results'!$C$13), 'Inputs and Results'!$C$13 + SQRT(E1628*('Inputs and Results'!$C$15-'Inputs and Results'!$C$13)*('Inputs and Results'!$C$14-'Inputs and Results'!$C$13)), 'Inputs and Results'!$C$15 - SQRT((1-E1628)*('Inputs and Results'!$C$15-'Inputs and Results'!$C$13)*('Inputs and Results'!$C$15-'Inputs and Results'!$C$14))))</f>
        <v>1.5656428104363111</v>
      </c>
      <c r="C1628" s="47">
        <f ca="1">IF('Inputs and Results'!$G$15='Inputs and Results'!$G$13, 'Inputs and Results'!$G$13, IF(F1628 &lt;= ('Inputs and Results'!$G$14-'Inputs and Results'!$G$13)/('Inputs and Results'!$G$15-'Inputs and Results'!$G$13), 'Inputs and Results'!$G$13 + SQRT(F1628*('Inputs and Results'!$G$15-'Inputs and Results'!$G$13)*('Inputs and Results'!$G$14-'Inputs and Results'!$G$13)), 'Inputs and Results'!$G$15 - SQRT((1-F1628)*('Inputs and Results'!$G$15-'Inputs and Results'!$G$13)*('Inputs and Results'!$G$15-'Inputs and Results'!$G$14))))</f>
        <v>581.58696458784141</v>
      </c>
      <c r="D1628">
        <f t="shared" ca="1" si="105"/>
        <v>910.55744975043137</v>
      </c>
      <c r="E1628">
        <f t="shared" ca="1" si="107"/>
        <v>0.77140216141632845</v>
      </c>
      <c r="F1628">
        <f t="shared" ca="1" si="107"/>
        <v>0.54914383722588311</v>
      </c>
    </row>
    <row r="1629" spans="1:6" ht="15.75" customHeight="1" x14ac:dyDescent="0.2">
      <c r="A1629">
        <v>1628</v>
      </c>
      <c r="B1629" s="47">
        <f ca="1">IF('Inputs and Results'!$C$15='Inputs and Results'!$C$13, 'Inputs and Results'!$C$13, IF(E1629 &lt;= ('Inputs and Results'!$C$14-'Inputs and Results'!$C$13)/('Inputs and Results'!$C$15-'Inputs and Results'!$C$13), 'Inputs and Results'!$C$13 + SQRT(E1629*('Inputs and Results'!$C$15-'Inputs and Results'!$C$13)*('Inputs and Results'!$C$14-'Inputs and Results'!$C$13)), 'Inputs and Results'!$C$15 - SQRT((1-E1629)*('Inputs and Results'!$C$15-'Inputs and Results'!$C$13)*('Inputs and Results'!$C$15-'Inputs and Results'!$C$14))))</f>
        <v>9.7188495067737524E-2</v>
      </c>
      <c r="C1629" s="47">
        <f ca="1">IF('Inputs and Results'!$G$15='Inputs and Results'!$G$13, 'Inputs and Results'!$G$13, IF(F1629 &lt;= ('Inputs and Results'!$G$14-'Inputs and Results'!$G$13)/('Inputs and Results'!$G$15-'Inputs and Results'!$G$13), 'Inputs and Results'!$G$13 + SQRT(F1629*('Inputs and Results'!$G$15-'Inputs and Results'!$G$13)*('Inputs and Results'!$G$14-'Inputs and Results'!$G$13)), 'Inputs and Results'!$G$15 - SQRT((1-F1629)*('Inputs and Results'!$G$15-'Inputs and Results'!$G$13)*('Inputs and Results'!$G$15-'Inputs and Results'!$G$14))))</f>
        <v>295.69759251925052</v>
      </c>
      <c r="D1629">
        <f t="shared" ca="1" si="105"/>
        <v>28.738404012099039</v>
      </c>
      <c r="E1629">
        <f t="shared" ca="1" si="107"/>
        <v>6.3742818536988044E-2</v>
      </c>
      <c r="F1629">
        <f t="shared" ca="1" si="107"/>
        <v>3.5931009965941896E-2</v>
      </c>
    </row>
    <row r="1630" spans="1:6" ht="15.75" customHeight="1" x14ac:dyDescent="0.2">
      <c r="A1630">
        <v>1629</v>
      </c>
      <c r="B1630" s="47">
        <f ca="1">IF('Inputs and Results'!$C$15='Inputs and Results'!$C$13, 'Inputs and Results'!$C$13, IF(E1630 &lt;= ('Inputs and Results'!$C$14-'Inputs and Results'!$C$13)/('Inputs and Results'!$C$15-'Inputs and Results'!$C$13), 'Inputs and Results'!$C$13 + SQRT(E1630*('Inputs and Results'!$C$15-'Inputs and Results'!$C$13)*('Inputs and Results'!$C$14-'Inputs and Results'!$C$13)), 'Inputs and Results'!$C$15 - SQRT((1-E1630)*('Inputs and Results'!$C$15-'Inputs and Results'!$C$13)*('Inputs and Results'!$C$15-'Inputs and Results'!$C$14))))</f>
        <v>0.55560484391415477</v>
      </c>
      <c r="C1630" s="47">
        <f ca="1">IF('Inputs and Results'!$G$15='Inputs and Results'!$G$13, 'Inputs and Results'!$G$13, IF(F1630 &lt;= ('Inputs and Results'!$G$14-'Inputs and Results'!$G$13)/('Inputs and Results'!$G$15-'Inputs and Results'!$G$13), 'Inputs and Results'!$G$13 + SQRT(F1630*('Inputs and Results'!$G$15-'Inputs and Results'!$G$13)*('Inputs and Results'!$G$14-'Inputs and Results'!$G$13)), 'Inputs and Results'!$G$15 - SQRT((1-F1630)*('Inputs and Results'!$G$15-'Inputs and Results'!$G$13)*('Inputs and Results'!$G$15-'Inputs and Results'!$G$14))))</f>
        <v>819.94985611217317</v>
      </c>
      <c r="D1630">
        <f t="shared" ca="1" si="105"/>
        <v>455.5681118226376</v>
      </c>
      <c r="E1630">
        <f t="shared" ca="1" si="107"/>
        <v>0.33610359121156186</v>
      </c>
      <c r="F1630">
        <f t="shared" ca="1" si="107"/>
        <v>0.82972043102236526</v>
      </c>
    </row>
    <row r="1631" spans="1:6" ht="15.75" customHeight="1" x14ac:dyDescent="0.2">
      <c r="A1631">
        <v>1630</v>
      </c>
      <c r="B1631" s="47">
        <f ca="1">IF('Inputs and Results'!$C$15='Inputs and Results'!$C$13, 'Inputs and Results'!$C$13, IF(E1631 &lt;= ('Inputs and Results'!$C$14-'Inputs and Results'!$C$13)/('Inputs and Results'!$C$15-'Inputs and Results'!$C$13), 'Inputs and Results'!$C$13 + SQRT(E1631*('Inputs and Results'!$C$15-'Inputs and Results'!$C$13)*('Inputs and Results'!$C$14-'Inputs and Results'!$C$13)), 'Inputs and Results'!$C$15 - SQRT((1-E1631)*('Inputs and Results'!$C$15-'Inputs and Results'!$C$13)*('Inputs and Results'!$C$15-'Inputs and Results'!$C$14))))</f>
        <v>0.1108008099197848</v>
      </c>
      <c r="C1631" s="47">
        <f ca="1">IF('Inputs and Results'!$G$15='Inputs and Results'!$G$13, 'Inputs and Results'!$G$13, IF(F1631 &lt;= ('Inputs and Results'!$G$14-'Inputs and Results'!$G$13)/('Inputs and Results'!$G$15-'Inputs and Results'!$G$13), 'Inputs and Results'!$G$13 + SQRT(F1631*('Inputs and Results'!$G$15-'Inputs and Results'!$G$13)*('Inputs and Results'!$G$14-'Inputs and Results'!$G$13)), 'Inputs and Results'!$G$15 - SQRT((1-F1631)*('Inputs and Results'!$G$15-'Inputs and Results'!$G$13)*('Inputs and Results'!$G$15-'Inputs and Results'!$G$14))))</f>
        <v>701.28371255681259</v>
      </c>
      <c r="D1631">
        <f t="shared" ca="1" si="105"/>
        <v>77.702803334848397</v>
      </c>
      <c r="E1631">
        <f t="shared" ca="1" si="107"/>
        <v>7.2503115559981013E-2</v>
      </c>
      <c r="F1631">
        <f t="shared" ca="1" si="107"/>
        <v>0.70678387939145126</v>
      </c>
    </row>
    <row r="1632" spans="1:6" ht="15.75" customHeight="1" x14ac:dyDescent="0.2">
      <c r="A1632">
        <v>1631</v>
      </c>
      <c r="B1632" s="47">
        <f ca="1">IF('Inputs and Results'!$C$15='Inputs and Results'!$C$13, 'Inputs and Results'!$C$13, IF(E1632 &lt;= ('Inputs and Results'!$C$14-'Inputs and Results'!$C$13)/('Inputs and Results'!$C$15-'Inputs and Results'!$C$13), 'Inputs and Results'!$C$13 + SQRT(E1632*('Inputs and Results'!$C$15-'Inputs and Results'!$C$13)*('Inputs and Results'!$C$14-'Inputs and Results'!$C$13)), 'Inputs and Results'!$C$15 - SQRT((1-E1632)*('Inputs and Results'!$C$15-'Inputs and Results'!$C$13)*('Inputs and Results'!$C$15-'Inputs and Results'!$C$14))))</f>
        <v>9.2085806932439507E-2</v>
      </c>
      <c r="C1632" s="47">
        <f ca="1">IF('Inputs and Results'!$G$15='Inputs and Results'!$G$13, 'Inputs and Results'!$G$13, IF(F1632 &lt;= ('Inputs and Results'!$G$14-'Inputs and Results'!$G$13)/('Inputs and Results'!$G$15-'Inputs and Results'!$G$13), 'Inputs and Results'!$G$13 + SQRT(F1632*('Inputs and Results'!$G$15-'Inputs and Results'!$G$13)*('Inputs and Results'!$G$14-'Inputs and Results'!$G$13)), 'Inputs and Results'!$G$15 - SQRT((1-F1632)*('Inputs and Results'!$G$15-'Inputs and Results'!$G$13)*('Inputs and Results'!$G$15-'Inputs and Results'!$G$14))))</f>
        <v>582.59514741414398</v>
      </c>
      <c r="D1632">
        <f t="shared" ca="1" si="105"/>
        <v>53.648744264554999</v>
      </c>
      <c r="E1632">
        <f t="shared" ca="1" si="107"/>
        <v>6.0448338417359859E-2</v>
      </c>
      <c r="F1632">
        <f t="shared" ca="1" si="107"/>
        <v>0.55061267729741592</v>
      </c>
    </row>
    <row r="1633" spans="1:6" ht="15.75" customHeight="1" x14ac:dyDescent="0.2">
      <c r="A1633">
        <v>1632</v>
      </c>
      <c r="B1633" s="47">
        <f ca="1">IF('Inputs and Results'!$C$15='Inputs and Results'!$C$13, 'Inputs and Results'!$C$13, IF(E1633 &lt;= ('Inputs and Results'!$C$14-'Inputs and Results'!$C$13)/('Inputs and Results'!$C$15-'Inputs and Results'!$C$13), 'Inputs and Results'!$C$13 + SQRT(E1633*('Inputs and Results'!$C$15-'Inputs and Results'!$C$13)*('Inputs and Results'!$C$14-'Inputs and Results'!$C$13)), 'Inputs and Results'!$C$15 - SQRT((1-E1633)*('Inputs and Results'!$C$15-'Inputs and Results'!$C$13)*('Inputs and Results'!$C$15-'Inputs and Results'!$C$14))))</f>
        <v>0.17896994840210612</v>
      </c>
      <c r="C1633" s="47">
        <f ca="1">IF('Inputs and Results'!$G$15='Inputs and Results'!$G$13, 'Inputs and Results'!$G$13, IF(F1633 &lt;= ('Inputs and Results'!$G$14-'Inputs and Results'!$G$13)/('Inputs and Results'!$G$15-'Inputs and Results'!$G$13), 'Inputs and Results'!$G$13 + SQRT(F1633*('Inputs and Results'!$G$15-'Inputs and Results'!$G$13)*('Inputs and Results'!$G$14-'Inputs and Results'!$G$13)), 'Inputs and Results'!$G$15 - SQRT((1-F1633)*('Inputs and Results'!$G$15-'Inputs and Results'!$G$13)*('Inputs and Results'!$G$15-'Inputs and Results'!$G$14))))</f>
        <v>402.12110361553323</v>
      </c>
      <c r="D1633">
        <f t="shared" ca="1" si="105"/>
        <v>71.96759316546995</v>
      </c>
      <c r="E1633">
        <f t="shared" ca="1" si="107"/>
        <v>0.11575438310906483</v>
      </c>
      <c r="F1633">
        <f t="shared" ca="1" si="107"/>
        <v>0.24949308829012662</v>
      </c>
    </row>
    <row r="1634" spans="1:6" ht="15.75" customHeight="1" x14ac:dyDescent="0.2">
      <c r="A1634">
        <v>1633</v>
      </c>
      <c r="B1634" s="47">
        <f ca="1">IF('Inputs and Results'!$C$15='Inputs and Results'!$C$13, 'Inputs and Results'!$C$13, IF(E1634 &lt;= ('Inputs and Results'!$C$14-'Inputs and Results'!$C$13)/('Inputs and Results'!$C$15-'Inputs and Results'!$C$13), 'Inputs and Results'!$C$13 + SQRT(E1634*('Inputs and Results'!$C$15-'Inputs and Results'!$C$13)*('Inputs and Results'!$C$14-'Inputs and Results'!$C$13)), 'Inputs and Results'!$C$15 - SQRT((1-E1634)*('Inputs and Results'!$C$15-'Inputs and Results'!$C$13)*('Inputs and Results'!$C$15-'Inputs and Results'!$C$14))))</f>
        <v>0.96857602617918248</v>
      </c>
      <c r="C1634" s="47">
        <f ca="1">IF('Inputs and Results'!$G$15='Inputs and Results'!$G$13, 'Inputs and Results'!$G$13, IF(F1634 &lt;= ('Inputs and Results'!$G$14-'Inputs and Results'!$G$13)/('Inputs and Results'!$G$15-'Inputs and Results'!$G$13), 'Inputs and Results'!$G$13 + SQRT(F1634*('Inputs and Results'!$G$15-'Inputs and Results'!$G$13)*('Inputs and Results'!$G$14-'Inputs and Results'!$G$13)), 'Inputs and Results'!$G$15 - SQRT((1-F1634)*('Inputs and Results'!$G$15-'Inputs and Results'!$G$13)*('Inputs and Results'!$G$15-'Inputs and Results'!$G$14))))</f>
        <v>471.8570935525612</v>
      </c>
      <c r="D1634">
        <f t="shared" ca="1" si="105"/>
        <v>457.02946859759845</v>
      </c>
      <c r="E1634">
        <f t="shared" ca="1" si="107"/>
        <v>0.54147962650955972</v>
      </c>
      <c r="F1634">
        <f t="shared" ca="1" si="107"/>
        <v>0.37495111388187596</v>
      </c>
    </row>
    <row r="1635" spans="1:6" ht="15.75" customHeight="1" x14ac:dyDescent="0.2">
      <c r="A1635">
        <v>1634</v>
      </c>
      <c r="B1635" s="47">
        <f ca="1">IF('Inputs and Results'!$C$15='Inputs and Results'!$C$13, 'Inputs and Results'!$C$13, IF(E1635 &lt;= ('Inputs and Results'!$C$14-'Inputs and Results'!$C$13)/('Inputs and Results'!$C$15-'Inputs and Results'!$C$13), 'Inputs and Results'!$C$13 + SQRT(E1635*('Inputs and Results'!$C$15-'Inputs and Results'!$C$13)*('Inputs and Results'!$C$14-'Inputs and Results'!$C$13)), 'Inputs and Results'!$C$15 - SQRT((1-E1635)*('Inputs and Results'!$C$15-'Inputs and Results'!$C$13)*('Inputs and Results'!$C$15-'Inputs and Results'!$C$14))))</f>
        <v>5.6110323688408847E-2</v>
      </c>
      <c r="C1635" s="47">
        <f ca="1">IF('Inputs and Results'!$G$15='Inputs and Results'!$G$13, 'Inputs and Results'!$G$13, IF(F1635 &lt;= ('Inputs and Results'!$G$14-'Inputs and Results'!$G$13)/('Inputs and Results'!$G$15-'Inputs and Results'!$G$13), 'Inputs and Results'!$G$13 + SQRT(F1635*('Inputs and Results'!$G$15-'Inputs and Results'!$G$13)*('Inputs and Results'!$G$14-'Inputs and Results'!$G$13)), 'Inputs and Results'!$G$15 - SQRT((1-F1635)*('Inputs and Results'!$G$15-'Inputs and Results'!$G$13)*('Inputs and Results'!$G$15-'Inputs and Results'!$G$14))))</f>
        <v>513.61649337982681</v>
      </c>
      <c r="D1635">
        <f t="shared" ca="1" si="105"/>
        <v>28.819187695247582</v>
      </c>
      <c r="E1635">
        <f t="shared" ca="1" si="107"/>
        <v>3.7057063745115082E-2</v>
      </c>
      <c r="F1635">
        <f t="shared" ca="1" si="107"/>
        <v>0.44458907532151193</v>
      </c>
    </row>
    <row r="1636" spans="1:6" ht="15.75" customHeight="1" x14ac:dyDescent="0.2">
      <c r="A1636">
        <v>1635</v>
      </c>
      <c r="B1636" s="47">
        <f ca="1">IF('Inputs and Results'!$C$15='Inputs and Results'!$C$13, 'Inputs and Results'!$C$13, IF(E1636 &lt;= ('Inputs and Results'!$C$14-'Inputs and Results'!$C$13)/('Inputs and Results'!$C$15-'Inputs and Results'!$C$13), 'Inputs and Results'!$C$13 + SQRT(E1636*('Inputs and Results'!$C$15-'Inputs and Results'!$C$13)*('Inputs and Results'!$C$14-'Inputs and Results'!$C$13)), 'Inputs and Results'!$C$15 - SQRT((1-E1636)*('Inputs and Results'!$C$15-'Inputs and Results'!$C$13)*('Inputs and Results'!$C$15-'Inputs and Results'!$C$14))))</f>
        <v>4.7814997838623974E-2</v>
      </c>
      <c r="C1636" s="47">
        <f ca="1">IF('Inputs and Results'!$G$15='Inputs and Results'!$G$13, 'Inputs and Results'!$G$13, IF(F1636 &lt;= ('Inputs and Results'!$G$14-'Inputs and Results'!$G$13)/('Inputs and Results'!$G$15-'Inputs and Results'!$G$13), 'Inputs and Results'!$G$13 + SQRT(F1636*('Inputs and Results'!$G$15-'Inputs and Results'!$G$13)*('Inputs and Results'!$G$14-'Inputs and Results'!$G$13)), 'Inputs and Results'!$G$15 - SQRT((1-F1636)*('Inputs and Results'!$G$15-'Inputs and Results'!$G$13)*('Inputs and Results'!$G$15-'Inputs and Results'!$G$14))))</f>
        <v>711.00687770368427</v>
      </c>
      <c r="D1636">
        <f t="shared" ca="1" si="105"/>
        <v>33.996792320648446</v>
      </c>
      <c r="E1636">
        <f t="shared" ca="1" si="107"/>
        <v>3.1622634779270631E-2</v>
      </c>
      <c r="F1636">
        <f t="shared" ca="1" si="107"/>
        <v>0.71810573451047566</v>
      </c>
    </row>
    <row r="1637" spans="1:6" ht="15.75" customHeight="1" x14ac:dyDescent="0.2">
      <c r="A1637">
        <v>1636</v>
      </c>
      <c r="B1637" s="47">
        <f ca="1">IF('Inputs and Results'!$C$15='Inputs and Results'!$C$13, 'Inputs and Results'!$C$13, IF(E1637 &lt;= ('Inputs and Results'!$C$14-'Inputs and Results'!$C$13)/('Inputs and Results'!$C$15-'Inputs and Results'!$C$13), 'Inputs and Results'!$C$13 + SQRT(E1637*('Inputs and Results'!$C$15-'Inputs and Results'!$C$13)*('Inputs and Results'!$C$14-'Inputs and Results'!$C$13)), 'Inputs and Results'!$C$15 - SQRT((1-E1637)*('Inputs and Results'!$C$15-'Inputs and Results'!$C$13)*('Inputs and Results'!$C$15-'Inputs and Results'!$C$14))))</f>
        <v>0.39820941487106687</v>
      </c>
      <c r="C1637" s="47">
        <f ca="1">IF('Inputs and Results'!$G$15='Inputs and Results'!$G$13, 'Inputs and Results'!$G$13, IF(F1637 &lt;= ('Inputs and Results'!$G$14-'Inputs and Results'!$G$13)/('Inputs and Results'!$G$15-'Inputs and Results'!$G$13), 'Inputs and Results'!$G$13 + SQRT(F1637*('Inputs and Results'!$G$15-'Inputs and Results'!$G$13)*('Inputs and Results'!$G$14-'Inputs and Results'!$G$13)), 'Inputs and Results'!$G$15 - SQRT((1-F1637)*('Inputs and Results'!$G$15-'Inputs and Results'!$G$13)*('Inputs and Results'!$G$15-'Inputs and Results'!$G$14))))</f>
        <v>455.58462587180998</v>
      </c>
      <c r="D1637">
        <f t="shared" ca="1" si="105"/>
        <v>181.41808729266737</v>
      </c>
      <c r="E1637">
        <f t="shared" ca="1" si="107"/>
        <v>0.24785397234827167</v>
      </c>
      <c r="F1637">
        <f t="shared" ca="1" si="107"/>
        <v>0.34670188161334681</v>
      </c>
    </row>
    <row r="1638" spans="1:6" ht="15.75" customHeight="1" x14ac:dyDescent="0.2">
      <c r="A1638">
        <v>1637</v>
      </c>
      <c r="B1638" s="47">
        <f ca="1">IF('Inputs and Results'!$C$15='Inputs and Results'!$C$13, 'Inputs and Results'!$C$13, IF(E1638 &lt;= ('Inputs and Results'!$C$14-'Inputs and Results'!$C$13)/('Inputs and Results'!$C$15-'Inputs and Results'!$C$13), 'Inputs and Results'!$C$13 + SQRT(E1638*('Inputs and Results'!$C$15-'Inputs and Results'!$C$13)*('Inputs and Results'!$C$14-'Inputs and Results'!$C$13)), 'Inputs and Results'!$C$15 - SQRT((1-E1638)*('Inputs and Results'!$C$15-'Inputs and Results'!$C$13)*('Inputs and Results'!$C$15-'Inputs and Results'!$C$14))))</f>
        <v>0.93244989183248306</v>
      </c>
      <c r="C1638" s="47">
        <f ca="1">IF('Inputs and Results'!$G$15='Inputs and Results'!$G$13, 'Inputs and Results'!$G$13, IF(F1638 &lt;= ('Inputs and Results'!$G$14-'Inputs and Results'!$G$13)/('Inputs and Results'!$G$15-'Inputs and Results'!$G$13), 'Inputs and Results'!$G$13 + SQRT(F1638*('Inputs and Results'!$G$15-'Inputs and Results'!$G$13)*('Inputs and Results'!$G$14-'Inputs and Results'!$G$13)), 'Inputs and Results'!$G$15 - SQRT((1-F1638)*('Inputs and Results'!$G$15-'Inputs and Results'!$G$13)*('Inputs and Results'!$G$15-'Inputs and Results'!$G$14))))</f>
        <v>534.7253197297963</v>
      </c>
      <c r="D1638">
        <f t="shared" ca="1" si="105"/>
        <v>498.60456654213846</v>
      </c>
      <c r="E1638">
        <f t="shared" ca="1" si="107"/>
        <v>0.52502628335738755</v>
      </c>
      <c r="F1638">
        <f t="shared" ca="1" si="107"/>
        <v>0.47822564553160973</v>
      </c>
    </row>
    <row r="1639" spans="1:6" ht="15.75" customHeight="1" x14ac:dyDescent="0.2">
      <c r="A1639">
        <v>1638</v>
      </c>
      <c r="B1639" s="47">
        <f ca="1">IF('Inputs and Results'!$C$15='Inputs and Results'!$C$13, 'Inputs and Results'!$C$13, IF(E1639 &lt;= ('Inputs and Results'!$C$14-'Inputs and Results'!$C$13)/('Inputs and Results'!$C$15-'Inputs and Results'!$C$13), 'Inputs and Results'!$C$13 + SQRT(E1639*('Inputs and Results'!$C$15-'Inputs and Results'!$C$13)*('Inputs and Results'!$C$14-'Inputs and Results'!$C$13)), 'Inputs and Results'!$C$15 - SQRT((1-E1639)*('Inputs and Results'!$C$15-'Inputs and Results'!$C$13)*('Inputs and Results'!$C$15-'Inputs and Results'!$C$14))))</f>
        <v>1.9834633939779511</v>
      </c>
      <c r="C1639" s="47">
        <f ca="1">IF('Inputs and Results'!$G$15='Inputs and Results'!$G$13, 'Inputs and Results'!$G$13, IF(F1639 &lt;= ('Inputs and Results'!$G$14-'Inputs and Results'!$G$13)/('Inputs and Results'!$G$15-'Inputs and Results'!$G$13), 'Inputs and Results'!$G$13 + SQRT(F1639*('Inputs and Results'!$G$15-'Inputs and Results'!$G$13)*('Inputs and Results'!$G$14-'Inputs and Results'!$G$13)), 'Inputs and Results'!$G$15 - SQRT((1-F1639)*('Inputs and Results'!$G$15-'Inputs and Results'!$G$13)*('Inputs and Results'!$G$15-'Inputs and Results'!$G$14))))</f>
        <v>509.45221131186031</v>
      </c>
      <c r="D1639">
        <f t="shared" ca="1" si="105"/>
        <v>1010.4798121181948</v>
      </c>
      <c r="E1639">
        <f t="shared" ca="1" si="107"/>
        <v>0.88518370317968598</v>
      </c>
      <c r="F1639">
        <f t="shared" ca="1" si="107"/>
        <v>0.43782928617918759</v>
      </c>
    </row>
    <row r="1640" spans="1:6" ht="15.75" customHeight="1" x14ac:dyDescent="0.2">
      <c r="A1640">
        <v>1639</v>
      </c>
      <c r="B1640" s="47">
        <f ca="1">IF('Inputs and Results'!$C$15='Inputs and Results'!$C$13, 'Inputs and Results'!$C$13, IF(E1640 &lt;= ('Inputs and Results'!$C$14-'Inputs and Results'!$C$13)/('Inputs and Results'!$C$15-'Inputs and Results'!$C$13), 'Inputs and Results'!$C$13 + SQRT(E1640*('Inputs and Results'!$C$15-'Inputs and Results'!$C$13)*('Inputs and Results'!$C$14-'Inputs and Results'!$C$13)), 'Inputs and Results'!$C$15 - SQRT((1-E1640)*('Inputs and Results'!$C$15-'Inputs and Results'!$C$13)*('Inputs and Results'!$C$15-'Inputs and Results'!$C$14))))</f>
        <v>7.5680157360948463E-2</v>
      </c>
      <c r="C1640" s="47">
        <f ca="1">IF('Inputs and Results'!$G$15='Inputs and Results'!$G$13, 'Inputs and Results'!$G$13, IF(F1640 &lt;= ('Inputs and Results'!$G$14-'Inputs and Results'!$G$13)/('Inputs and Results'!$G$15-'Inputs and Results'!$G$13), 'Inputs and Results'!$G$13 + SQRT(F1640*('Inputs and Results'!$G$15-'Inputs and Results'!$G$13)*('Inputs and Results'!$G$14-'Inputs and Results'!$G$13)), 'Inputs and Results'!$G$15 - SQRT((1-F1640)*('Inputs and Results'!$G$15-'Inputs and Results'!$G$13)*('Inputs and Results'!$G$15-'Inputs and Results'!$G$14))))</f>
        <v>336.45770035669489</v>
      </c>
      <c r="D1640">
        <f t="shared" ca="1" si="105"/>
        <v>25.463171708297516</v>
      </c>
      <c r="E1640">
        <f t="shared" ca="1" si="107"/>
        <v>4.981705088305699E-2</v>
      </c>
      <c r="F1640">
        <f t="shared" ca="1" si="107"/>
        <v>0.12088038272938029</v>
      </c>
    </row>
    <row r="1641" spans="1:6" ht="15.75" customHeight="1" x14ac:dyDescent="0.2">
      <c r="A1641">
        <v>1640</v>
      </c>
      <c r="B1641" s="47">
        <f ca="1">IF('Inputs and Results'!$C$15='Inputs and Results'!$C$13, 'Inputs and Results'!$C$13, IF(E1641 &lt;= ('Inputs and Results'!$C$14-'Inputs and Results'!$C$13)/('Inputs and Results'!$C$15-'Inputs and Results'!$C$13), 'Inputs and Results'!$C$13 + SQRT(E1641*('Inputs and Results'!$C$15-'Inputs and Results'!$C$13)*('Inputs and Results'!$C$14-'Inputs and Results'!$C$13)), 'Inputs and Results'!$C$15 - SQRT((1-E1641)*('Inputs and Results'!$C$15-'Inputs and Results'!$C$13)*('Inputs and Results'!$C$15-'Inputs and Results'!$C$14))))</f>
        <v>1.1232840073974448</v>
      </c>
      <c r="C1641" s="47">
        <f ca="1">IF('Inputs and Results'!$G$15='Inputs and Results'!$G$13, 'Inputs and Results'!$G$13, IF(F1641 &lt;= ('Inputs and Results'!$G$14-'Inputs and Results'!$G$13)/('Inputs and Results'!$G$15-'Inputs and Results'!$G$13), 'Inputs and Results'!$G$13 + SQRT(F1641*('Inputs and Results'!$G$15-'Inputs and Results'!$G$13)*('Inputs and Results'!$G$14-'Inputs and Results'!$G$13)), 'Inputs and Results'!$G$15 - SQRT((1-F1641)*('Inputs and Results'!$G$15-'Inputs and Results'!$G$13)*('Inputs and Results'!$G$15-'Inputs and Results'!$G$14))))</f>
        <v>705.76340110653314</v>
      </c>
      <c r="D1641">
        <f t="shared" ca="1" si="105"/>
        <v>792.77274146939681</v>
      </c>
      <c r="E1641">
        <f t="shared" ca="1" si="107"/>
        <v>0.6086596759010896</v>
      </c>
      <c r="F1641">
        <f t="shared" ca="1" si="107"/>
        <v>0.71202781322079256</v>
      </c>
    </row>
    <row r="1642" spans="1:6" ht="15.75" customHeight="1" x14ac:dyDescent="0.2">
      <c r="A1642">
        <v>1641</v>
      </c>
      <c r="B1642" s="47">
        <f ca="1">IF('Inputs and Results'!$C$15='Inputs and Results'!$C$13, 'Inputs and Results'!$C$13, IF(E1642 &lt;= ('Inputs and Results'!$C$14-'Inputs and Results'!$C$13)/('Inputs and Results'!$C$15-'Inputs and Results'!$C$13), 'Inputs and Results'!$C$13 + SQRT(E1642*('Inputs and Results'!$C$15-'Inputs and Results'!$C$13)*('Inputs and Results'!$C$14-'Inputs and Results'!$C$13)), 'Inputs and Results'!$C$15 - SQRT((1-E1642)*('Inputs and Results'!$C$15-'Inputs and Results'!$C$13)*('Inputs and Results'!$C$15-'Inputs and Results'!$C$14))))</f>
        <v>2.5771142072618143</v>
      </c>
      <c r="C1642" s="47">
        <f ca="1">IF('Inputs and Results'!$G$15='Inputs and Results'!$G$13, 'Inputs and Results'!$G$13, IF(F1642 &lt;= ('Inputs and Results'!$G$14-'Inputs and Results'!$G$13)/('Inputs and Results'!$G$15-'Inputs and Results'!$G$13), 'Inputs and Results'!$G$13 + SQRT(F1642*('Inputs and Results'!$G$15-'Inputs and Results'!$G$13)*('Inputs and Results'!$G$14-'Inputs and Results'!$G$13)), 'Inputs and Results'!$G$15 - SQRT((1-F1642)*('Inputs and Results'!$G$15-'Inputs and Results'!$G$13)*('Inputs and Results'!$G$15-'Inputs and Results'!$G$14))))</f>
        <v>695.03000243971724</v>
      </c>
      <c r="D1642">
        <f t="shared" ca="1" si="105"/>
        <v>1791.1716937606088</v>
      </c>
      <c r="E1642">
        <f t="shared" ref="E1642:F1661" ca="1" si="108">RAND()</f>
        <v>0.98012973403335513</v>
      </c>
      <c r="F1642">
        <f t="shared" ca="1" si="108"/>
        <v>0.69938413913494879</v>
      </c>
    </row>
    <row r="1643" spans="1:6" ht="15.75" customHeight="1" x14ac:dyDescent="0.2">
      <c r="A1643">
        <v>1642</v>
      </c>
      <c r="B1643" s="47">
        <f ca="1">IF('Inputs and Results'!$C$15='Inputs and Results'!$C$13, 'Inputs and Results'!$C$13, IF(E1643 &lt;= ('Inputs and Results'!$C$14-'Inputs and Results'!$C$13)/('Inputs and Results'!$C$15-'Inputs and Results'!$C$13), 'Inputs and Results'!$C$13 + SQRT(E1643*('Inputs and Results'!$C$15-'Inputs and Results'!$C$13)*('Inputs and Results'!$C$14-'Inputs and Results'!$C$13)), 'Inputs and Results'!$C$15 - SQRT((1-E1643)*('Inputs and Results'!$C$15-'Inputs and Results'!$C$13)*('Inputs and Results'!$C$15-'Inputs and Results'!$C$14))))</f>
        <v>1.7365947211647739</v>
      </c>
      <c r="C1643" s="47">
        <f ca="1">IF('Inputs and Results'!$G$15='Inputs and Results'!$G$13, 'Inputs and Results'!$G$13, IF(F1643 &lt;= ('Inputs and Results'!$G$14-'Inputs and Results'!$G$13)/('Inputs and Results'!$G$15-'Inputs and Results'!$G$13), 'Inputs and Results'!$G$13 + SQRT(F1643*('Inputs and Results'!$G$15-'Inputs and Results'!$G$13)*('Inputs and Results'!$G$14-'Inputs and Results'!$G$13)), 'Inputs and Results'!$G$15 - SQRT((1-F1643)*('Inputs and Results'!$G$15-'Inputs and Results'!$G$13)*('Inputs and Results'!$G$15-'Inputs and Results'!$G$14))))</f>
        <v>656.0085038751497</v>
      </c>
      <c r="D1643">
        <f t="shared" ca="1" si="105"/>
        <v>1139.220904868786</v>
      </c>
      <c r="E1643">
        <f t="shared" ca="1" si="108"/>
        <v>0.82264523349014274</v>
      </c>
      <c r="F1643">
        <f t="shared" ca="1" si="108"/>
        <v>0.6511289269722248</v>
      </c>
    </row>
    <row r="1644" spans="1:6" ht="15.75" customHeight="1" x14ac:dyDescent="0.2">
      <c r="A1644">
        <v>1643</v>
      </c>
      <c r="B1644" s="47">
        <f ca="1">IF('Inputs and Results'!$C$15='Inputs and Results'!$C$13, 'Inputs and Results'!$C$13, IF(E1644 &lt;= ('Inputs and Results'!$C$14-'Inputs and Results'!$C$13)/('Inputs and Results'!$C$15-'Inputs and Results'!$C$13), 'Inputs and Results'!$C$13 + SQRT(E1644*('Inputs and Results'!$C$15-'Inputs and Results'!$C$13)*('Inputs and Results'!$C$14-'Inputs and Results'!$C$13)), 'Inputs and Results'!$C$15 - SQRT((1-E1644)*('Inputs and Results'!$C$15-'Inputs and Results'!$C$13)*('Inputs and Results'!$C$15-'Inputs and Results'!$C$14))))</f>
        <v>4.3969911722828936E-2</v>
      </c>
      <c r="C1644" s="47">
        <f ca="1">IF('Inputs and Results'!$G$15='Inputs and Results'!$G$13, 'Inputs and Results'!$G$13, IF(F1644 &lt;= ('Inputs and Results'!$G$14-'Inputs and Results'!$G$13)/('Inputs and Results'!$G$15-'Inputs and Results'!$G$13), 'Inputs and Results'!$G$13 + SQRT(F1644*('Inputs and Results'!$G$15-'Inputs and Results'!$G$13)*('Inputs and Results'!$G$14-'Inputs and Results'!$G$13)), 'Inputs and Results'!$G$15 - SQRT((1-F1644)*('Inputs and Results'!$G$15-'Inputs and Results'!$G$13)*('Inputs and Results'!$G$15-'Inputs and Results'!$G$14))))</f>
        <v>413.56097186377201</v>
      </c>
      <c r="D1644">
        <f t="shared" ca="1" si="105"/>
        <v>18.184239424857395</v>
      </c>
      <c r="E1644">
        <f t="shared" ca="1" si="108"/>
        <v>2.9098457466673389E-2</v>
      </c>
      <c r="F1644">
        <f t="shared" ca="1" si="108"/>
        <v>0.27086011525515197</v>
      </c>
    </row>
    <row r="1645" spans="1:6" ht="15.75" customHeight="1" x14ac:dyDescent="0.2">
      <c r="A1645">
        <v>1644</v>
      </c>
      <c r="B1645" s="47">
        <f ca="1">IF('Inputs and Results'!$C$15='Inputs and Results'!$C$13, 'Inputs and Results'!$C$13, IF(E1645 &lt;= ('Inputs and Results'!$C$14-'Inputs and Results'!$C$13)/('Inputs and Results'!$C$15-'Inputs and Results'!$C$13), 'Inputs and Results'!$C$13 + SQRT(E1645*('Inputs and Results'!$C$15-'Inputs and Results'!$C$13)*('Inputs and Results'!$C$14-'Inputs and Results'!$C$13)), 'Inputs and Results'!$C$15 - SQRT((1-E1645)*('Inputs and Results'!$C$15-'Inputs and Results'!$C$13)*('Inputs and Results'!$C$15-'Inputs and Results'!$C$14))))</f>
        <v>0.33640504273333027</v>
      </c>
      <c r="C1645" s="47">
        <f ca="1">IF('Inputs and Results'!$G$15='Inputs and Results'!$G$13, 'Inputs and Results'!$G$13, IF(F1645 &lt;= ('Inputs and Results'!$G$14-'Inputs and Results'!$G$13)/('Inputs and Results'!$G$15-'Inputs and Results'!$G$13), 'Inputs and Results'!$G$13 + SQRT(F1645*('Inputs and Results'!$G$15-'Inputs and Results'!$G$13)*('Inputs and Results'!$G$14-'Inputs and Results'!$G$13)), 'Inputs and Results'!$G$15 - SQRT((1-F1645)*('Inputs and Results'!$G$15-'Inputs and Results'!$G$13)*('Inputs and Results'!$G$15-'Inputs and Results'!$G$14))))</f>
        <v>280.37028983224923</v>
      </c>
      <c r="D1645">
        <f t="shared" ca="1" si="105"/>
        <v>94.317979332173991</v>
      </c>
      <c r="E1645">
        <f t="shared" ca="1" si="108"/>
        <v>0.21169576706928528</v>
      </c>
      <c r="F1645">
        <f t="shared" ca="1" si="108"/>
        <v>2.9734428974532712E-3</v>
      </c>
    </row>
    <row r="1646" spans="1:6" ht="15.75" customHeight="1" x14ac:dyDescent="0.2">
      <c r="A1646">
        <v>1645</v>
      </c>
      <c r="B1646" s="47">
        <f ca="1">IF('Inputs and Results'!$C$15='Inputs and Results'!$C$13, 'Inputs and Results'!$C$13, IF(E1646 &lt;= ('Inputs and Results'!$C$14-'Inputs and Results'!$C$13)/('Inputs and Results'!$C$15-'Inputs and Results'!$C$13), 'Inputs and Results'!$C$13 + SQRT(E1646*('Inputs and Results'!$C$15-'Inputs and Results'!$C$13)*('Inputs and Results'!$C$14-'Inputs and Results'!$C$13)), 'Inputs and Results'!$C$15 - SQRT((1-E1646)*('Inputs and Results'!$C$15-'Inputs and Results'!$C$13)*('Inputs and Results'!$C$15-'Inputs and Results'!$C$14))))</f>
        <v>0.90956631975669522</v>
      </c>
      <c r="C1646" s="47">
        <f ca="1">IF('Inputs and Results'!$G$15='Inputs and Results'!$G$13, 'Inputs and Results'!$G$13, IF(F1646 &lt;= ('Inputs and Results'!$G$14-'Inputs and Results'!$G$13)/('Inputs and Results'!$G$15-'Inputs and Results'!$G$13), 'Inputs and Results'!$G$13 + SQRT(F1646*('Inputs and Results'!$G$15-'Inputs and Results'!$G$13)*('Inputs and Results'!$G$14-'Inputs and Results'!$G$13)), 'Inputs and Results'!$G$15 - SQRT((1-F1646)*('Inputs and Results'!$G$15-'Inputs and Results'!$G$13)*('Inputs and Results'!$G$15-'Inputs and Results'!$G$14))))</f>
        <v>595.23887986350644</v>
      </c>
      <c r="D1646">
        <f t="shared" ca="1" si="105"/>
        <v>541.40923733354714</v>
      </c>
      <c r="E1646">
        <f t="shared" ca="1" si="108"/>
        <v>0.51445411427827026</v>
      </c>
      <c r="F1646">
        <f t="shared" ca="1" si="108"/>
        <v>0.5688300701937935</v>
      </c>
    </row>
    <row r="1647" spans="1:6" ht="15.75" customHeight="1" x14ac:dyDescent="0.2">
      <c r="A1647">
        <v>1646</v>
      </c>
      <c r="B1647" s="47">
        <f ca="1">IF('Inputs and Results'!$C$15='Inputs and Results'!$C$13, 'Inputs and Results'!$C$13, IF(E1647 &lt;= ('Inputs and Results'!$C$14-'Inputs and Results'!$C$13)/('Inputs and Results'!$C$15-'Inputs and Results'!$C$13), 'Inputs and Results'!$C$13 + SQRT(E1647*('Inputs and Results'!$C$15-'Inputs and Results'!$C$13)*('Inputs and Results'!$C$14-'Inputs and Results'!$C$13)), 'Inputs and Results'!$C$15 - SQRT((1-E1647)*('Inputs and Results'!$C$15-'Inputs and Results'!$C$13)*('Inputs and Results'!$C$15-'Inputs and Results'!$C$14))))</f>
        <v>0.81167445964049945</v>
      </c>
      <c r="C1647" s="47">
        <f ca="1">IF('Inputs and Results'!$G$15='Inputs and Results'!$G$13, 'Inputs and Results'!$G$13, IF(F1647 &lt;= ('Inputs and Results'!$G$14-'Inputs and Results'!$G$13)/('Inputs and Results'!$G$15-'Inputs and Results'!$G$13), 'Inputs and Results'!$G$13 + SQRT(F1647*('Inputs and Results'!$G$15-'Inputs and Results'!$G$13)*('Inputs and Results'!$G$14-'Inputs and Results'!$G$13)), 'Inputs and Results'!$G$15 - SQRT((1-F1647)*('Inputs and Results'!$G$15-'Inputs and Results'!$G$13)*('Inputs and Results'!$G$15-'Inputs and Results'!$G$14))))</f>
        <v>346.73968827122121</v>
      </c>
      <c r="D1647">
        <f t="shared" ca="1" si="105"/>
        <v>281.43974911345867</v>
      </c>
      <c r="E1647">
        <f t="shared" ca="1" si="108"/>
        <v>0.46791459215669995</v>
      </c>
      <c r="F1647">
        <f t="shared" ca="1" si="108"/>
        <v>0.14169067567885452</v>
      </c>
    </row>
    <row r="1648" spans="1:6" ht="15.75" customHeight="1" x14ac:dyDescent="0.2">
      <c r="A1648">
        <v>1647</v>
      </c>
      <c r="B1648" s="47">
        <f ca="1">IF('Inputs and Results'!$C$15='Inputs and Results'!$C$13, 'Inputs and Results'!$C$13, IF(E1648 &lt;= ('Inputs and Results'!$C$14-'Inputs and Results'!$C$13)/('Inputs and Results'!$C$15-'Inputs and Results'!$C$13), 'Inputs and Results'!$C$13 + SQRT(E1648*('Inputs and Results'!$C$15-'Inputs and Results'!$C$13)*('Inputs and Results'!$C$14-'Inputs and Results'!$C$13)), 'Inputs and Results'!$C$15 - SQRT((1-E1648)*('Inputs and Results'!$C$15-'Inputs and Results'!$C$13)*('Inputs and Results'!$C$15-'Inputs and Results'!$C$14))))</f>
        <v>1.7126795159900625</v>
      </c>
      <c r="C1648" s="47">
        <f ca="1">IF('Inputs and Results'!$G$15='Inputs and Results'!$G$13, 'Inputs and Results'!$G$13, IF(F1648 &lt;= ('Inputs and Results'!$G$14-'Inputs and Results'!$G$13)/('Inputs and Results'!$G$15-'Inputs and Results'!$G$13), 'Inputs and Results'!$G$13 + SQRT(F1648*('Inputs and Results'!$G$15-'Inputs and Results'!$G$13)*('Inputs and Results'!$G$14-'Inputs and Results'!$G$13)), 'Inputs and Results'!$G$15 - SQRT((1-F1648)*('Inputs and Results'!$G$15-'Inputs and Results'!$G$13)*('Inputs and Results'!$G$15-'Inputs and Results'!$G$14))))</f>
        <v>713.25976602044716</v>
      </c>
      <c r="D1648">
        <f t="shared" ca="1" si="105"/>
        <v>1221.5853908430847</v>
      </c>
      <c r="E1648">
        <f t="shared" ca="1" si="108"/>
        <v>0.8158673301609356</v>
      </c>
      <c r="F1648">
        <f t="shared" ca="1" si="108"/>
        <v>0.72069723654660667</v>
      </c>
    </row>
    <row r="1649" spans="1:6" ht="15.75" customHeight="1" x14ac:dyDescent="0.2">
      <c r="A1649">
        <v>1648</v>
      </c>
      <c r="B1649" s="47">
        <f ca="1">IF('Inputs and Results'!$C$15='Inputs and Results'!$C$13, 'Inputs and Results'!$C$13, IF(E1649 &lt;= ('Inputs and Results'!$C$14-'Inputs and Results'!$C$13)/('Inputs and Results'!$C$15-'Inputs and Results'!$C$13), 'Inputs and Results'!$C$13 + SQRT(E1649*('Inputs and Results'!$C$15-'Inputs and Results'!$C$13)*('Inputs and Results'!$C$14-'Inputs and Results'!$C$13)), 'Inputs and Results'!$C$15 - SQRT((1-E1649)*('Inputs and Results'!$C$15-'Inputs and Results'!$C$13)*('Inputs and Results'!$C$15-'Inputs and Results'!$C$14))))</f>
        <v>0.26568247485982699</v>
      </c>
      <c r="C1649" s="47">
        <f ca="1">IF('Inputs and Results'!$G$15='Inputs and Results'!$G$13, 'Inputs and Results'!$G$13, IF(F1649 &lt;= ('Inputs and Results'!$G$14-'Inputs and Results'!$G$13)/('Inputs and Results'!$G$15-'Inputs and Results'!$G$13), 'Inputs and Results'!$G$13 + SQRT(F1649*('Inputs and Results'!$G$15-'Inputs and Results'!$G$13)*('Inputs and Results'!$G$14-'Inputs and Results'!$G$13)), 'Inputs and Results'!$G$15 - SQRT((1-F1649)*('Inputs and Results'!$G$15-'Inputs and Results'!$G$13)*('Inputs and Results'!$G$15-'Inputs and Results'!$G$14))))</f>
        <v>466.35029858946928</v>
      </c>
      <c r="D1649">
        <f t="shared" ca="1" si="105"/>
        <v>123.90110148086949</v>
      </c>
      <c r="E1649">
        <f t="shared" ca="1" si="108"/>
        <v>0.16927863019014655</v>
      </c>
      <c r="F1649">
        <f t="shared" ca="1" si="108"/>
        <v>0.36546113147117287</v>
      </c>
    </row>
    <row r="1650" spans="1:6" ht="15.75" customHeight="1" x14ac:dyDescent="0.2">
      <c r="A1650">
        <v>1649</v>
      </c>
      <c r="B1650" s="47">
        <f ca="1">IF('Inputs and Results'!$C$15='Inputs and Results'!$C$13, 'Inputs and Results'!$C$13, IF(E1650 &lt;= ('Inputs and Results'!$C$14-'Inputs and Results'!$C$13)/('Inputs and Results'!$C$15-'Inputs and Results'!$C$13), 'Inputs and Results'!$C$13 + SQRT(E1650*('Inputs and Results'!$C$15-'Inputs and Results'!$C$13)*('Inputs and Results'!$C$14-'Inputs and Results'!$C$13)), 'Inputs and Results'!$C$15 - SQRT((1-E1650)*('Inputs and Results'!$C$15-'Inputs and Results'!$C$13)*('Inputs and Results'!$C$15-'Inputs and Results'!$C$14))))</f>
        <v>0.47058466301430624</v>
      </c>
      <c r="C1650" s="47">
        <f ca="1">IF('Inputs and Results'!$G$15='Inputs and Results'!$G$13, 'Inputs and Results'!$G$13, IF(F1650 &lt;= ('Inputs and Results'!$G$14-'Inputs and Results'!$G$13)/('Inputs and Results'!$G$15-'Inputs and Results'!$G$13), 'Inputs and Results'!$G$13 + SQRT(F1650*('Inputs and Results'!$G$15-'Inputs and Results'!$G$13)*('Inputs and Results'!$G$14-'Inputs and Results'!$G$13)), 'Inputs and Results'!$G$15 - SQRT((1-F1650)*('Inputs and Results'!$G$15-'Inputs and Results'!$G$13)*('Inputs and Results'!$G$15-'Inputs and Results'!$G$14))))</f>
        <v>406.73379148121489</v>
      </c>
      <c r="D1650">
        <f t="shared" ca="1" si="105"/>
        <v>191.40268420071862</v>
      </c>
      <c r="E1650">
        <f t="shared" ca="1" si="108"/>
        <v>0.28911756144683864</v>
      </c>
      <c r="F1650">
        <f t="shared" ca="1" si="108"/>
        <v>0.25814564778433413</v>
      </c>
    </row>
    <row r="1651" spans="1:6" ht="15.75" customHeight="1" x14ac:dyDescent="0.2">
      <c r="A1651">
        <v>1650</v>
      </c>
      <c r="B1651" s="47">
        <f ca="1">IF('Inputs and Results'!$C$15='Inputs and Results'!$C$13, 'Inputs and Results'!$C$13, IF(E1651 &lt;= ('Inputs and Results'!$C$14-'Inputs and Results'!$C$13)/('Inputs and Results'!$C$15-'Inputs and Results'!$C$13), 'Inputs and Results'!$C$13 + SQRT(E1651*('Inputs and Results'!$C$15-'Inputs and Results'!$C$13)*('Inputs and Results'!$C$14-'Inputs and Results'!$C$13)), 'Inputs and Results'!$C$15 - SQRT((1-E1651)*('Inputs and Results'!$C$15-'Inputs and Results'!$C$13)*('Inputs and Results'!$C$15-'Inputs and Results'!$C$14))))</f>
        <v>0.62033170503553547</v>
      </c>
      <c r="C1651" s="47">
        <f ca="1">IF('Inputs and Results'!$G$15='Inputs and Results'!$G$13, 'Inputs and Results'!$G$13, IF(F1651 &lt;= ('Inputs and Results'!$G$14-'Inputs and Results'!$G$13)/('Inputs and Results'!$G$15-'Inputs and Results'!$G$13), 'Inputs and Results'!$G$13 + SQRT(F1651*('Inputs and Results'!$G$15-'Inputs and Results'!$G$13)*('Inputs and Results'!$G$14-'Inputs and Results'!$G$13)), 'Inputs and Results'!$G$15 - SQRT((1-F1651)*('Inputs and Results'!$G$15-'Inputs and Results'!$G$13)*('Inputs and Results'!$G$15-'Inputs and Results'!$G$14))))</f>
        <v>913.89009874873295</v>
      </c>
      <c r="D1651">
        <f t="shared" ca="1" si="105"/>
        <v>566.91500317189536</v>
      </c>
      <c r="E1651">
        <f t="shared" ca="1" si="108"/>
        <v>0.37079764510454638</v>
      </c>
      <c r="F1651">
        <f t="shared" ca="1" si="108"/>
        <v>0.90349573341301614</v>
      </c>
    </row>
    <row r="1652" spans="1:6" ht="15.75" customHeight="1" x14ac:dyDescent="0.2">
      <c r="A1652">
        <v>1651</v>
      </c>
      <c r="B1652" s="47">
        <f ca="1">IF('Inputs and Results'!$C$15='Inputs and Results'!$C$13, 'Inputs and Results'!$C$13, IF(E1652 &lt;= ('Inputs and Results'!$C$14-'Inputs and Results'!$C$13)/('Inputs and Results'!$C$15-'Inputs and Results'!$C$13), 'Inputs and Results'!$C$13 + SQRT(E1652*('Inputs and Results'!$C$15-'Inputs and Results'!$C$13)*('Inputs and Results'!$C$14-'Inputs and Results'!$C$13)), 'Inputs and Results'!$C$15 - SQRT((1-E1652)*('Inputs and Results'!$C$15-'Inputs and Results'!$C$13)*('Inputs and Results'!$C$15-'Inputs and Results'!$C$14))))</f>
        <v>0.13011460846010303</v>
      </c>
      <c r="C1652" s="47">
        <f ca="1">IF('Inputs and Results'!$G$15='Inputs and Results'!$G$13, 'Inputs and Results'!$G$13, IF(F1652 &lt;= ('Inputs and Results'!$G$14-'Inputs and Results'!$G$13)/('Inputs and Results'!$G$15-'Inputs and Results'!$G$13), 'Inputs and Results'!$G$13 + SQRT(F1652*('Inputs and Results'!$G$15-'Inputs and Results'!$G$13)*('Inputs and Results'!$G$14-'Inputs and Results'!$G$13)), 'Inputs and Results'!$G$15 - SQRT((1-F1652)*('Inputs and Results'!$G$15-'Inputs and Results'!$G$13)*('Inputs and Results'!$G$15-'Inputs and Results'!$G$14))))</f>
        <v>675.76400799953001</v>
      </c>
      <c r="D1652">
        <f t="shared" ca="1" si="105"/>
        <v>87.926769312288783</v>
      </c>
      <c r="E1652">
        <f t="shared" ca="1" si="108"/>
        <v>8.4861982158432658E-2</v>
      </c>
      <c r="F1652">
        <f t="shared" ca="1" si="108"/>
        <v>0.67600790894484375</v>
      </c>
    </row>
    <row r="1653" spans="1:6" ht="15.75" customHeight="1" x14ac:dyDescent="0.2">
      <c r="A1653">
        <v>1652</v>
      </c>
      <c r="B1653" s="47">
        <f ca="1">IF('Inputs and Results'!$C$15='Inputs and Results'!$C$13, 'Inputs and Results'!$C$13, IF(E1653 &lt;= ('Inputs and Results'!$C$14-'Inputs and Results'!$C$13)/('Inputs and Results'!$C$15-'Inputs and Results'!$C$13), 'Inputs and Results'!$C$13 + SQRT(E1653*('Inputs and Results'!$C$15-'Inputs and Results'!$C$13)*('Inputs and Results'!$C$14-'Inputs and Results'!$C$13)), 'Inputs and Results'!$C$15 - SQRT((1-E1653)*('Inputs and Results'!$C$15-'Inputs and Results'!$C$13)*('Inputs and Results'!$C$15-'Inputs and Results'!$C$14))))</f>
        <v>0.88372837979636287</v>
      </c>
      <c r="C1653" s="47">
        <f ca="1">IF('Inputs and Results'!$G$15='Inputs and Results'!$G$13, 'Inputs and Results'!$G$13, IF(F1653 &lt;= ('Inputs and Results'!$G$14-'Inputs and Results'!$G$13)/('Inputs and Results'!$G$15-'Inputs and Results'!$G$13), 'Inputs and Results'!$G$13 + SQRT(F1653*('Inputs and Results'!$G$15-'Inputs and Results'!$G$13)*('Inputs and Results'!$G$14-'Inputs and Results'!$G$13)), 'Inputs and Results'!$G$15 - SQRT((1-F1653)*('Inputs and Results'!$G$15-'Inputs and Results'!$G$13)*('Inputs and Results'!$G$15-'Inputs and Results'!$G$14))))</f>
        <v>563.05275369887613</v>
      </c>
      <c r="D1653">
        <f t="shared" ca="1" si="105"/>
        <v>497.58569776618839</v>
      </c>
      <c r="E1653">
        <f t="shared" ca="1" si="108"/>
        <v>0.50237715883563039</v>
      </c>
      <c r="F1653">
        <f t="shared" ca="1" si="108"/>
        <v>0.52171400041900284</v>
      </c>
    </row>
    <row r="1654" spans="1:6" ht="15.75" customHeight="1" x14ac:dyDescent="0.2">
      <c r="A1654">
        <v>1653</v>
      </c>
      <c r="B1654" s="47">
        <f ca="1">IF('Inputs and Results'!$C$15='Inputs and Results'!$C$13, 'Inputs and Results'!$C$13, IF(E1654 &lt;= ('Inputs and Results'!$C$14-'Inputs and Results'!$C$13)/('Inputs and Results'!$C$15-'Inputs and Results'!$C$13), 'Inputs and Results'!$C$13 + SQRT(E1654*('Inputs and Results'!$C$15-'Inputs and Results'!$C$13)*('Inputs and Results'!$C$14-'Inputs and Results'!$C$13)), 'Inputs and Results'!$C$15 - SQRT((1-E1654)*('Inputs and Results'!$C$15-'Inputs and Results'!$C$13)*('Inputs and Results'!$C$15-'Inputs and Results'!$C$14))))</f>
        <v>1.5594231414065787</v>
      </c>
      <c r="C1654" s="47">
        <f ca="1">IF('Inputs and Results'!$G$15='Inputs and Results'!$G$13, 'Inputs and Results'!$G$13, IF(F1654 &lt;= ('Inputs and Results'!$G$14-'Inputs and Results'!$G$13)/('Inputs and Results'!$G$15-'Inputs and Results'!$G$13), 'Inputs and Results'!$G$13 + SQRT(F1654*('Inputs and Results'!$G$15-'Inputs and Results'!$G$13)*('Inputs and Results'!$G$14-'Inputs and Results'!$G$13)), 'Inputs and Results'!$G$15 - SQRT((1-F1654)*('Inputs and Results'!$G$15-'Inputs and Results'!$G$13)*('Inputs and Results'!$G$15-'Inputs and Results'!$G$14))))</f>
        <v>685.23619791795704</v>
      </c>
      <c r="D1654">
        <f t="shared" ca="1" si="105"/>
        <v>1068.5731843627207</v>
      </c>
      <c r="E1654">
        <f t="shared" ca="1" si="108"/>
        <v>0.76941536827612333</v>
      </c>
      <c r="F1654">
        <f t="shared" ca="1" si="108"/>
        <v>0.68761027593106117</v>
      </c>
    </row>
    <row r="1655" spans="1:6" ht="15.75" customHeight="1" x14ac:dyDescent="0.2">
      <c r="A1655">
        <v>1654</v>
      </c>
      <c r="B1655" s="47">
        <f ca="1">IF('Inputs and Results'!$C$15='Inputs and Results'!$C$13, 'Inputs and Results'!$C$13, IF(E1655 &lt;= ('Inputs and Results'!$C$14-'Inputs and Results'!$C$13)/('Inputs and Results'!$C$15-'Inputs and Results'!$C$13), 'Inputs and Results'!$C$13 + SQRT(E1655*('Inputs and Results'!$C$15-'Inputs and Results'!$C$13)*('Inputs and Results'!$C$14-'Inputs and Results'!$C$13)), 'Inputs and Results'!$C$15 - SQRT((1-E1655)*('Inputs and Results'!$C$15-'Inputs and Results'!$C$13)*('Inputs and Results'!$C$15-'Inputs and Results'!$C$14))))</f>
        <v>0.73130974449093733</v>
      </c>
      <c r="C1655" s="47">
        <f ca="1">IF('Inputs and Results'!$G$15='Inputs and Results'!$G$13, 'Inputs and Results'!$G$13, IF(F1655 &lt;= ('Inputs and Results'!$G$14-'Inputs and Results'!$G$13)/('Inputs and Results'!$G$15-'Inputs and Results'!$G$13), 'Inputs and Results'!$G$13 + SQRT(F1655*('Inputs and Results'!$G$15-'Inputs and Results'!$G$13)*('Inputs and Results'!$G$14-'Inputs and Results'!$G$13)), 'Inputs and Results'!$G$15 - SQRT((1-F1655)*('Inputs and Results'!$G$15-'Inputs and Results'!$G$13)*('Inputs and Results'!$G$15-'Inputs and Results'!$G$14))))</f>
        <v>335.36140971763746</v>
      </c>
      <c r="D1655">
        <f t="shared" ca="1" si="105"/>
        <v>245.25306685272599</v>
      </c>
      <c r="E1655">
        <f t="shared" ca="1" si="108"/>
        <v>0.42811605828424704</v>
      </c>
      <c r="F1655">
        <f t="shared" ca="1" si="108"/>
        <v>0.11864683291013833</v>
      </c>
    </row>
    <row r="1656" spans="1:6" ht="15.75" customHeight="1" x14ac:dyDescent="0.2">
      <c r="A1656">
        <v>1655</v>
      </c>
      <c r="B1656" s="47">
        <f ca="1">IF('Inputs and Results'!$C$15='Inputs and Results'!$C$13, 'Inputs and Results'!$C$13, IF(E1656 &lt;= ('Inputs and Results'!$C$14-'Inputs and Results'!$C$13)/('Inputs and Results'!$C$15-'Inputs and Results'!$C$13), 'Inputs and Results'!$C$13 + SQRT(E1656*('Inputs and Results'!$C$15-'Inputs and Results'!$C$13)*('Inputs and Results'!$C$14-'Inputs and Results'!$C$13)), 'Inputs and Results'!$C$15 - SQRT((1-E1656)*('Inputs and Results'!$C$15-'Inputs and Results'!$C$13)*('Inputs and Results'!$C$15-'Inputs and Results'!$C$14))))</f>
        <v>0.1875462827171579</v>
      </c>
      <c r="C1656" s="47">
        <f ca="1">IF('Inputs and Results'!$G$15='Inputs and Results'!$G$13, 'Inputs and Results'!$G$13, IF(F1656 &lt;= ('Inputs and Results'!$G$14-'Inputs and Results'!$G$13)/('Inputs and Results'!$G$15-'Inputs and Results'!$G$13), 'Inputs and Results'!$G$13 + SQRT(F1656*('Inputs and Results'!$G$15-'Inputs and Results'!$G$13)*('Inputs and Results'!$G$14-'Inputs and Results'!$G$13)), 'Inputs and Results'!$G$15 - SQRT((1-F1656)*('Inputs and Results'!$G$15-'Inputs and Results'!$G$13)*('Inputs and Results'!$G$15-'Inputs and Results'!$G$14))))</f>
        <v>555.91505838502951</v>
      </c>
      <c r="D1656">
        <f t="shared" ca="1" si="105"/>
        <v>104.25980270660408</v>
      </c>
      <c r="E1656">
        <f t="shared" ca="1" si="108"/>
        <v>0.12112267646021369</v>
      </c>
      <c r="F1656">
        <f t="shared" ca="1" si="108"/>
        <v>0.51093449619252085</v>
      </c>
    </row>
    <row r="1657" spans="1:6" ht="15.75" customHeight="1" x14ac:dyDescent="0.2">
      <c r="A1657">
        <v>1656</v>
      </c>
      <c r="B1657" s="47">
        <f ca="1">IF('Inputs and Results'!$C$15='Inputs and Results'!$C$13, 'Inputs and Results'!$C$13, IF(E1657 &lt;= ('Inputs and Results'!$C$14-'Inputs and Results'!$C$13)/('Inputs and Results'!$C$15-'Inputs and Results'!$C$13), 'Inputs and Results'!$C$13 + SQRT(E1657*('Inputs and Results'!$C$15-'Inputs and Results'!$C$13)*('Inputs and Results'!$C$14-'Inputs and Results'!$C$13)), 'Inputs and Results'!$C$15 - SQRT((1-E1657)*('Inputs and Results'!$C$15-'Inputs and Results'!$C$13)*('Inputs and Results'!$C$15-'Inputs and Results'!$C$14))))</f>
        <v>1.9130282757105919</v>
      </c>
      <c r="C1657" s="47">
        <f ca="1">IF('Inputs and Results'!$G$15='Inputs and Results'!$G$13, 'Inputs and Results'!$G$13, IF(F1657 &lt;= ('Inputs and Results'!$G$14-'Inputs and Results'!$G$13)/('Inputs and Results'!$G$15-'Inputs and Results'!$G$13), 'Inputs and Results'!$G$13 + SQRT(F1657*('Inputs and Results'!$G$15-'Inputs and Results'!$G$13)*('Inputs and Results'!$G$14-'Inputs and Results'!$G$13)), 'Inputs and Results'!$G$15 - SQRT((1-F1657)*('Inputs and Results'!$G$15-'Inputs and Results'!$G$13)*('Inputs and Results'!$G$15-'Inputs and Results'!$G$14))))</f>
        <v>640.31049375596695</v>
      </c>
      <c r="D1657">
        <f t="shared" ca="1" si="105"/>
        <v>1224.9320797893752</v>
      </c>
      <c r="E1657">
        <f t="shared" ca="1" si="108"/>
        <v>0.8687213856217012</v>
      </c>
      <c r="F1657">
        <f t="shared" ca="1" si="108"/>
        <v>0.63070360498998579</v>
      </c>
    </row>
    <row r="1658" spans="1:6" ht="15.75" customHeight="1" x14ac:dyDescent="0.2">
      <c r="A1658">
        <v>1657</v>
      </c>
      <c r="B1658" s="47">
        <f ca="1">IF('Inputs and Results'!$C$15='Inputs and Results'!$C$13, 'Inputs and Results'!$C$13, IF(E1658 &lt;= ('Inputs and Results'!$C$14-'Inputs and Results'!$C$13)/('Inputs and Results'!$C$15-'Inputs and Results'!$C$13), 'Inputs and Results'!$C$13 + SQRT(E1658*('Inputs and Results'!$C$15-'Inputs and Results'!$C$13)*('Inputs and Results'!$C$14-'Inputs and Results'!$C$13)), 'Inputs and Results'!$C$15 - SQRT((1-E1658)*('Inputs and Results'!$C$15-'Inputs and Results'!$C$13)*('Inputs and Results'!$C$15-'Inputs and Results'!$C$14))))</f>
        <v>1.3651238997386115</v>
      </c>
      <c r="C1658" s="47">
        <f ca="1">IF('Inputs and Results'!$G$15='Inputs and Results'!$G$13, 'Inputs and Results'!$G$13, IF(F1658 &lt;= ('Inputs and Results'!$G$14-'Inputs and Results'!$G$13)/('Inputs and Results'!$G$15-'Inputs and Results'!$G$13), 'Inputs and Results'!$G$13 + SQRT(F1658*('Inputs and Results'!$G$15-'Inputs and Results'!$G$13)*('Inputs and Results'!$G$14-'Inputs and Results'!$G$13)), 'Inputs and Results'!$G$15 - SQRT((1-F1658)*('Inputs and Results'!$G$15-'Inputs and Results'!$G$13)*('Inputs and Results'!$G$15-'Inputs and Results'!$G$14))))</f>
        <v>690.63382532729338</v>
      </c>
      <c r="D1658">
        <f t="shared" ca="1" si="105"/>
        <v>942.80074092218979</v>
      </c>
      <c r="E1658">
        <f t="shared" ca="1" si="108"/>
        <v>0.70302001519934598</v>
      </c>
      <c r="F1658">
        <f t="shared" ca="1" si="108"/>
        <v>0.69412714087068861</v>
      </c>
    </row>
    <row r="1659" spans="1:6" ht="15.75" customHeight="1" x14ac:dyDescent="0.2">
      <c r="A1659">
        <v>1658</v>
      </c>
      <c r="B1659" s="47">
        <f ca="1">IF('Inputs and Results'!$C$15='Inputs and Results'!$C$13, 'Inputs and Results'!$C$13, IF(E1659 &lt;= ('Inputs and Results'!$C$14-'Inputs and Results'!$C$13)/('Inputs and Results'!$C$15-'Inputs and Results'!$C$13), 'Inputs and Results'!$C$13 + SQRT(E1659*('Inputs and Results'!$C$15-'Inputs and Results'!$C$13)*('Inputs and Results'!$C$14-'Inputs and Results'!$C$13)), 'Inputs and Results'!$C$15 - SQRT((1-E1659)*('Inputs and Results'!$C$15-'Inputs and Results'!$C$13)*('Inputs and Results'!$C$15-'Inputs and Results'!$C$14))))</f>
        <v>1.0710181930547569</v>
      </c>
      <c r="C1659" s="47">
        <f ca="1">IF('Inputs and Results'!$G$15='Inputs and Results'!$G$13, 'Inputs and Results'!$G$13, IF(F1659 &lt;= ('Inputs and Results'!$G$14-'Inputs and Results'!$G$13)/('Inputs and Results'!$G$15-'Inputs and Results'!$G$13), 'Inputs and Results'!$G$13 + SQRT(F1659*('Inputs and Results'!$G$15-'Inputs and Results'!$G$13)*('Inputs and Results'!$G$14-'Inputs and Results'!$G$13)), 'Inputs and Results'!$G$15 - SQRT((1-F1659)*('Inputs and Results'!$G$15-'Inputs and Results'!$G$13)*('Inputs and Results'!$G$15-'Inputs and Results'!$G$14))))</f>
        <v>516.92755534679168</v>
      </c>
      <c r="D1659">
        <f t="shared" ca="1" si="105"/>
        <v>553.63881626773366</v>
      </c>
      <c r="E1659">
        <f t="shared" ca="1" si="108"/>
        <v>0.58655879871936278</v>
      </c>
      <c r="F1659">
        <f t="shared" ca="1" si="108"/>
        <v>0.44993467110819885</v>
      </c>
    </row>
    <row r="1660" spans="1:6" ht="15.75" customHeight="1" x14ac:dyDescent="0.2">
      <c r="A1660">
        <v>1659</v>
      </c>
      <c r="B1660" s="47">
        <f ca="1">IF('Inputs and Results'!$C$15='Inputs and Results'!$C$13, 'Inputs and Results'!$C$13, IF(E1660 &lt;= ('Inputs and Results'!$C$14-'Inputs and Results'!$C$13)/('Inputs and Results'!$C$15-'Inputs and Results'!$C$13), 'Inputs and Results'!$C$13 + SQRT(E1660*('Inputs and Results'!$C$15-'Inputs and Results'!$C$13)*('Inputs and Results'!$C$14-'Inputs and Results'!$C$13)), 'Inputs and Results'!$C$15 - SQRT((1-E1660)*('Inputs and Results'!$C$15-'Inputs and Results'!$C$13)*('Inputs and Results'!$C$15-'Inputs and Results'!$C$14))))</f>
        <v>0.21419070345545244</v>
      </c>
      <c r="C1660" s="47">
        <f ca="1">IF('Inputs and Results'!$G$15='Inputs and Results'!$G$13, 'Inputs and Results'!$G$13, IF(F1660 &lt;= ('Inputs and Results'!$G$14-'Inputs and Results'!$G$13)/('Inputs and Results'!$G$15-'Inputs and Results'!$G$13), 'Inputs and Results'!$G$13 + SQRT(F1660*('Inputs and Results'!$G$15-'Inputs and Results'!$G$13)*('Inputs and Results'!$G$14-'Inputs and Results'!$G$13)), 'Inputs and Results'!$G$15 - SQRT((1-F1660)*('Inputs and Results'!$G$15-'Inputs and Results'!$G$13)*('Inputs and Results'!$G$15-'Inputs and Results'!$G$14))))</f>
        <v>859.40978845805103</v>
      </c>
      <c r="D1660">
        <f t="shared" ca="1" si="105"/>
        <v>184.07758714633152</v>
      </c>
      <c r="E1660">
        <f t="shared" ca="1" si="108"/>
        <v>0.13769628480955265</v>
      </c>
      <c r="F1660">
        <f t="shared" ca="1" si="108"/>
        <v>0.86324441733164325</v>
      </c>
    </row>
    <row r="1661" spans="1:6" ht="15.75" customHeight="1" x14ac:dyDescent="0.2">
      <c r="A1661">
        <v>1660</v>
      </c>
      <c r="B1661" s="47">
        <f ca="1">IF('Inputs and Results'!$C$15='Inputs and Results'!$C$13, 'Inputs and Results'!$C$13, IF(E1661 &lt;= ('Inputs and Results'!$C$14-'Inputs and Results'!$C$13)/('Inputs and Results'!$C$15-'Inputs and Results'!$C$13), 'Inputs and Results'!$C$13 + SQRT(E1661*('Inputs and Results'!$C$15-'Inputs and Results'!$C$13)*('Inputs and Results'!$C$14-'Inputs and Results'!$C$13)), 'Inputs and Results'!$C$15 - SQRT((1-E1661)*('Inputs and Results'!$C$15-'Inputs and Results'!$C$13)*('Inputs and Results'!$C$15-'Inputs and Results'!$C$14))))</f>
        <v>5.0245565152441163E-2</v>
      </c>
      <c r="C1661" s="47">
        <f ca="1">IF('Inputs and Results'!$G$15='Inputs and Results'!$G$13, 'Inputs and Results'!$G$13, IF(F1661 &lt;= ('Inputs and Results'!$G$14-'Inputs and Results'!$G$13)/('Inputs and Results'!$G$15-'Inputs and Results'!$G$13), 'Inputs and Results'!$G$13 + SQRT(F1661*('Inputs and Results'!$G$15-'Inputs and Results'!$G$13)*('Inputs and Results'!$G$14-'Inputs and Results'!$G$13)), 'Inputs and Results'!$G$15 - SQRT((1-F1661)*('Inputs and Results'!$G$15-'Inputs and Results'!$G$13)*('Inputs and Results'!$G$15-'Inputs and Results'!$G$14))))</f>
        <v>349.44482120442149</v>
      </c>
      <c r="D1661">
        <f t="shared" ca="1" si="105"/>
        <v>17.558052531009913</v>
      </c>
      <c r="E1661">
        <f t="shared" ca="1" si="108"/>
        <v>3.3216530455239868E-2</v>
      </c>
      <c r="F1661">
        <f t="shared" ca="1" si="108"/>
        <v>0.1471243288452474</v>
      </c>
    </row>
    <row r="1662" spans="1:6" ht="15.75" customHeight="1" x14ac:dyDescent="0.2">
      <c r="A1662">
        <v>1661</v>
      </c>
      <c r="B1662" s="47">
        <f ca="1">IF('Inputs and Results'!$C$15='Inputs and Results'!$C$13, 'Inputs and Results'!$C$13, IF(E1662 &lt;= ('Inputs and Results'!$C$14-'Inputs and Results'!$C$13)/('Inputs and Results'!$C$15-'Inputs and Results'!$C$13), 'Inputs and Results'!$C$13 + SQRT(E1662*('Inputs and Results'!$C$15-'Inputs and Results'!$C$13)*('Inputs and Results'!$C$14-'Inputs and Results'!$C$13)), 'Inputs and Results'!$C$15 - SQRT((1-E1662)*('Inputs and Results'!$C$15-'Inputs and Results'!$C$13)*('Inputs and Results'!$C$15-'Inputs and Results'!$C$14))))</f>
        <v>0.94308927730423564</v>
      </c>
      <c r="C1662" s="47">
        <f ca="1">IF('Inputs and Results'!$G$15='Inputs and Results'!$G$13, 'Inputs and Results'!$G$13, IF(F1662 &lt;= ('Inputs and Results'!$G$14-'Inputs and Results'!$G$13)/('Inputs and Results'!$G$15-'Inputs and Results'!$G$13), 'Inputs and Results'!$G$13 + SQRT(F1662*('Inputs and Results'!$G$15-'Inputs and Results'!$G$13)*('Inputs and Results'!$G$14-'Inputs and Results'!$G$13)), 'Inputs and Results'!$G$15 - SQRT((1-F1662)*('Inputs and Results'!$G$15-'Inputs and Results'!$G$13)*('Inputs and Results'!$G$15-'Inputs and Results'!$G$14))))</f>
        <v>360.95325078709345</v>
      </c>
      <c r="D1662">
        <f t="shared" ca="1" si="105"/>
        <v>340.41114042541449</v>
      </c>
      <c r="E1662">
        <f t="shared" ref="E1662:F1681" ca="1" si="109">RAND()</f>
        <v>0.52990203098435429</v>
      </c>
      <c r="F1662">
        <f t="shared" ca="1" si="109"/>
        <v>0.17004784328422451</v>
      </c>
    </row>
    <row r="1663" spans="1:6" ht="15.75" customHeight="1" x14ac:dyDescent="0.2">
      <c r="A1663">
        <v>1662</v>
      </c>
      <c r="B1663" s="47">
        <f ca="1">IF('Inputs and Results'!$C$15='Inputs and Results'!$C$13, 'Inputs and Results'!$C$13, IF(E1663 &lt;= ('Inputs and Results'!$C$14-'Inputs and Results'!$C$13)/('Inputs and Results'!$C$15-'Inputs and Results'!$C$13), 'Inputs and Results'!$C$13 + SQRT(E1663*('Inputs and Results'!$C$15-'Inputs and Results'!$C$13)*('Inputs and Results'!$C$14-'Inputs and Results'!$C$13)), 'Inputs and Results'!$C$15 - SQRT((1-E1663)*('Inputs and Results'!$C$15-'Inputs and Results'!$C$13)*('Inputs and Results'!$C$15-'Inputs and Results'!$C$14))))</f>
        <v>2.1747424305375067</v>
      </c>
      <c r="C1663" s="47">
        <f ca="1">IF('Inputs and Results'!$G$15='Inputs and Results'!$G$13, 'Inputs and Results'!$G$13, IF(F1663 &lt;= ('Inputs and Results'!$G$14-'Inputs and Results'!$G$13)/('Inputs and Results'!$G$15-'Inputs and Results'!$G$13), 'Inputs and Results'!$G$13 + SQRT(F1663*('Inputs and Results'!$G$15-'Inputs and Results'!$G$13)*('Inputs and Results'!$G$14-'Inputs and Results'!$G$13)), 'Inputs and Results'!$G$15 - SQRT((1-F1663)*('Inputs and Results'!$G$15-'Inputs and Results'!$G$13)*('Inputs and Results'!$G$15-'Inputs and Results'!$G$14))))</f>
        <v>718.02507321920348</v>
      </c>
      <c r="D1663">
        <f t="shared" ca="1" si="105"/>
        <v>1561.5195929196018</v>
      </c>
      <c r="E1663">
        <f t="shared" ca="1" si="109"/>
        <v>0.9243277715605398</v>
      </c>
      <c r="F1663">
        <f t="shared" ca="1" si="109"/>
        <v>0.72613935185241685</v>
      </c>
    </row>
    <row r="1664" spans="1:6" ht="15.75" customHeight="1" x14ac:dyDescent="0.2">
      <c r="A1664">
        <v>1663</v>
      </c>
      <c r="B1664" s="47">
        <f ca="1">IF('Inputs and Results'!$C$15='Inputs and Results'!$C$13, 'Inputs and Results'!$C$13, IF(E1664 &lt;= ('Inputs and Results'!$C$14-'Inputs and Results'!$C$13)/('Inputs and Results'!$C$15-'Inputs and Results'!$C$13), 'Inputs and Results'!$C$13 + SQRT(E1664*('Inputs and Results'!$C$15-'Inputs and Results'!$C$13)*('Inputs and Results'!$C$14-'Inputs and Results'!$C$13)), 'Inputs and Results'!$C$15 - SQRT((1-E1664)*('Inputs and Results'!$C$15-'Inputs and Results'!$C$13)*('Inputs and Results'!$C$15-'Inputs and Results'!$C$14))))</f>
        <v>1.3894011116364797</v>
      </c>
      <c r="C1664" s="47">
        <f ca="1">IF('Inputs and Results'!$G$15='Inputs and Results'!$G$13, 'Inputs and Results'!$G$13, IF(F1664 &lt;= ('Inputs and Results'!$G$14-'Inputs and Results'!$G$13)/('Inputs and Results'!$G$15-'Inputs and Results'!$G$13), 'Inputs and Results'!$G$13 + SQRT(F1664*('Inputs and Results'!$G$15-'Inputs and Results'!$G$13)*('Inputs and Results'!$G$14-'Inputs and Results'!$G$13)), 'Inputs and Results'!$G$15 - SQRT((1-F1664)*('Inputs and Results'!$G$15-'Inputs and Results'!$G$13)*('Inputs and Results'!$G$15-'Inputs and Results'!$G$14))))</f>
        <v>525.42587968384453</v>
      </c>
      <c r="D1664">
        <f t="shared" ca="1" si="105"/>
        <v>730.02730131530882</v>
      </c>
      <c r="E1664">
        <f t="shared" ca="1" si="109"/>
        <v>0.71177458008913252</v>
      </c>
      <c r="F1664">
        <f t="shared" ca="1" si="109"/>
        <v>0.46353660834560573</v>
      </c>
    </row>
    <row r="1665" spans="1:6" ht="15.75" customHeight="1" x14ac:dyDescent="0.2">
      <c r="A1665">
        <v>1664</v>
      </c>
      <c r="B1665" s="47">
        <f ca="1">IF('Inputs and Results'!$C$15='Inputs and Results'!$C$13, 'Inputs and Results'!$C$13, IF(E1665 &lt;= ('Inputs and Results'!$C$14-'Inputs and Results'!$C$13)/('Inputs and Results'!$C$15-'Inputs and Results'!$C$13), 'Inputs and Results'!$C$13 + SQRT(E1665*('Inputs and Results'!$C$15-'Inputs and Results'!$C$13)*('Inputs and Results'!$C$14-'Inputs and Results'!$C$13)), 'Inputs and Results'!$C$15 - SQRT((1-E1665)*('Inputs and Results'!$C$15-'Inputs and Results'!$C$13)*('Inputs and Results'!$C$15-'Inputs and Results'!$C$14))))</f>
        <v>1.1079160532688981E-2</v>
      </c>
      <c r="C1665" s="47">
        <f ca="1">IF('Inputs and Results'!$G$15='Inputs and Results'!$G$13, 'Inputs and Results'!$G$13, IF(F1665 &lt;= ('Inputs and Results'!$G$14-'Inputs and Results'!$G$13)/('Inputs and Results'!$G$15-'Inputs and Results'!$G$13), 'Inputs and Results'!$G$13 + SQRT(F1665*('Inputs and Results'!$G$15-'Inputs and Results'!$G$13)*('Inputs and Results'!$G$14-'Inputs and Results'!$G$13)), 'Inputs and Results'!$G$15 - SQRT((1-F1665)*('Inputs and Results'!$G$15-'Inputs and Results'!$G$13)*('Inputs and Results'!$G$15-'Inputs and Results'!$G$14))))</f>
        <v>319.3180003785601</v>
      </c>
      <c r="D1665">
        <f t="shared" ca="1" si="105"/>
        <v>3.5377753871713082</v>
      </c>
      <c r="E1665">
        <f t="shared" ca="1" si="109"/>
        <v>7.3724683775583388E-3</v>
      </c>
      <c r="F1665">
        <f t="shared" ca="1" si="109"/>
        <v>8.563629386316185E-2</v>
      </c>
    </row>
    <row r="1666" spans="1:6" ht="15.75" customHeight="1" x14ac:dyDescent="0.2">
      <c r="A1666">
        <v>1665</v>
      </c>
      <c r="B1666" s="47">
        <f ca="1">IF('Inputs and Results'!$C$15='Inputs and Results'!$C$13, 'Inputs and Results'!$C$13, IF(E1666 &lt;= ('Inputs and Results'!$C$14-'Inputs and Results'!$C$13)/('Inputs and Results'!$C$15-'Inputs and Results'!$C$13), 'Inputs and Results'!$C$13 + SQRT(E1666*('Inputs and Results'!$C$15-'Inputs and Results'!$C$13)*('Inputs and Results'!$C$14-'Inputs and Results'!$C$13)), 'Inputs and Results'!$C$15 - SQRT((1-E1666)*('Inputs and Results'!$C$15-'Inputs and Results'!$C$13)*('Inputs and Results'!$C$15-'Inputs and Results'!$C$14))))</f>
        <v>0.81099393198978342</v>
      </c>
      <c r="C1666" s="47">
        <f ca="1">IF('Inputs and Results'!$G$15='Inputs and Results'!$G$13, 'Inputs and Results'!$G$13, IF(F1666 &lt;= ('Inputs and Results'!$G$14-'Inputs and Results'!$G$13)/('Inputs and Results'!$G$15-'Inputs and Results'!$G$13), 'Inputs and Results'!$G$13 + SQRT(F1666*('Inputs and Results'!$G$15-'Inputs and Results'!$G$13)*('Inputs and Results'!$G$14-'Inputs and Results'!$G$13)), 'Inputs and Results'!$G$15 - SQRT((1-F1666)*('Inputs and Results'!$G$15-'Inputs and Results'!$G$13)*('Inputs and Results'!$G$15-'Inputs and Results'!$G$14))))</f>
        <v>1060.2933214764528</v>
      </c>
      <c r="D1666">
        <f t="shared" ref="D1666:D1729" ca="1" si="110">B1666*C1666</f>
        <v>859.89144984669588</v>
      </c>
      <c r="E1666">
        <f t="shared" ca="1" si="109"/>
        <v>0.46758360380160557</v>
      </c>
      <c r="F1666">
        <f t="shared" ca="1" si="109"/>
        <v>0.97699008179976943</v>
      </c>
    </row>
    <row r="1667" spans="1:6" ht="15.75" customHeight="1" x14ac:dyDescent="0.2">
      <c r="A1667">
        <v>1666</v>
      </c>
      <c r="B1667" s="47">
        <f ca="1">IF('Inputs and Results'!$C$15='Inputs and Results'!$C$13, 'Inputs and Results'!$C$13, IF(E1667 &lt;= ('Inputs and Results'!$C$14-'Inputs and Results'!$C$13)/('Inputs and Results'!$C$15-'Inputs and Results'!$C$13), 'Inputs and Results'!$C$13 + SQRT(E1667*('Inputs and Results'!$C$15-'Inputs and Results'!$C$13)*('Inputs and Results'!$C$14-'Inputs and Results'!$C$13)), 'Inputs and Results'!$C$15 - SQRT((1-E1667)*('Inputs and Results'!$C$15-'Inputs and Results'!$C$13)*('Inputs and Results'!$C$15-'Inputs and Results'!$C$14))))</f>
        <v>1.4033053625590193</v>
      </c>
      <c r="C1667" s="47">
        <f ca="1">IF('Inputs and Results'!$G$15='Inputs and Results'!$G$13, 'Inputs and Results'!$G$13, IF(F1667 &lt;= ('Inputs and Results'!$G$14-'Inputs and Results'!$G$13)/('Inputs and Results'!$G$15-'Inputs and Results'!$G$13), 'Inputs and Results'!$G$13 + SQRT(F1667*('Inputs and Results'!$G$15-'Inputs and Results'!$G$13)*('Inputs and Results'!$G$14-'Inputs and Results'!$G$13)), 'Inputs and Results'!$G$15 - SQRT((1-F1667)*('Inputs and Results'!$G$15-'Inputs and Results'!$G$13)*('Inputs and Results'!$G$15-'Inputs and Results'!$G$14))))</f>
        <v>417.0366554384625</v>
      </c>
      <c r="D1667">
        <f t="shared" ca="1" si="110"/>
        <v>585.22977496047247</v>
      </c>
      <c r="E1667">
        <f t="shared" ca="1" si="109"/>
        <v>0.71672958164080169</v>
      </c>
      <c r="F1667">
        <f t="shared" ca="1" si="109"/>
        <v>0.27729077122305001</v>
      </c>
    </row>
    <row r="1668" spans="1:6" ht="15.75" customHeight="1" x14ac:dyDescent="0.2">
      <c r="A1668">
        <v>1667</v>
      </c>
      <c r="B1668" s="47">
        <f ca="1">IF('Inputs and Results'!$C$15='Inputs and Results'!$C$13, 'Inputs and Results'!$C$13, IF(E1668 &lt;= ('Inputs and Results'!$C$14-'Inputs and Results'!$C$13)/('Inputs and Results'!$C$15-'Inputs and Results'!$C$13), 'Inputs and Results'!$C$13 + SQRT(E1668*('Inputs and Results'!$C$15-'Inputs and Results'!$C$13)*('Inputs and Results'!$C$14-'Inputs and Results'!$C$13)), 'Inputs and Results'!$C$15 - SQRT((1-E1668)*('Inputs and Results'!$C$15-'Inputs and Results'!$C$13)*('Inputs and Results'!$C$15-'Inputs and Results'!$C$14))))</f>
        <v>1.0308350830190014</v>
      </c>
      <c r="C1668" s="47">
        <f ca="1">IF('Inputs and Results'!$G$15='Inputs and Results'!$G$13, 'Inputs and Results'!$G$13, IF(F1668 &lt;= ('Inputs and Results'!$G$14-'Inputs and Results'!$G$13)/('Inputs and Results'!$G$15-'Inputs and Results'!$G$13), 'Inputs and Results'!$G$13 + SQRT(F1668*('Inputs and Results'!$G$15-'Inputs and Results'!$G$13)*('Inputs and Results'!$G$14-'Inputs and Results'!$G$13)), 'Inputs and Results'!$G$15 - SQRT((1-F1668)*('Inputs and Results'!$G$15-'Inputs and Results'!$G$13)*('Inputs and Results'!$G$15-'Inputs and Results'!$G$14))))</f>
        <v>388.22150862108424</v>
      </c>
      <c r="D1668">
        <f t="shared" ca="1" si="110"/>
        <v>400.19235106917733</v>
      </c>
      <c r="E1668">
        <f t="shared" ca="1" si="109"/>
        <v>0.56915439219235742</v>
      </c>
      <c r="F1668">
        <f t="shared" ca="1" si="109"/>
        <v>0.22311663894408751</v>
      </c>
    </row>
    <row r="1669" spans="1:6" ht="15.75" customHeight="1" x14ac:dyDescent="0.2">
      <c r="A1669">
        <v>1668</v>
      </c>
      <c r="B1669" s="47">
        <f ca="1">IF('Inputs and Results'!$C$15='Inputs and Results'!$C$13, 'Inputs and Results'!$C$13, IF(E1669 &lt;= ('Inputs and Results'!$C$14-'Inputs and Results'!$C$13)/('Inputs and Results'!$C$15-'Inputs and Results'!$C$13), 'Inputs and Results'!$C$13 + SQRT(E1669*('Inputs and Results'!$C$15-'Inputs and Results'!$C$13)*('Inputs and Results'!$C$14-'Inputs and Results'!$C$13)), 'Inputs and Results'!$C$15 - SQRT((1-E1669)*('Inputs and Results'!$C$15-'Inputs and Results'!$C$13)*('Inputs and Results'!$C$15-'Inputs and Results'!$C$14))))</f>
        <v>1.6838330880784298</v>
      </c>
      <c r="C1669" s="47">
        <f ca="1">IF('Inputs and Results'!$G$15='Inputs and Results'!$G$13, 'Inputs and Results'!$G$13, IF(F1669 &lt;= ('Inputs and Results'!$G$14-'Inputs and Results'!$G$13)/('Inputs and Results'!$G$15-'Inputs and Results'!$G$13), 'Inputs and Results'!$G$13 + SQRT(F1669*('Inputs and Results'!$G$15-'Inputs and Results'!$G$13)*('Inputs and Results'!$G$14-'Inputs and Results'!$G$13)), 'Inputs and Results'!$G$15 - SQRT((1-F1669)*('Inputs and Results'!$G$15-'Inputs and Results'!$G$13)*('Inputs and Results'!$G$15-'Inputs and Results'!$G$14))))</f>
        <v>799.81374262157919</v>
      </c>
      <c r="D1669">
        <f t="shared" ca="1" si="110"/>
        <v>1346.7528441260602</v>
      </c>
      <c r="E1669">
        <f t="shared" ca="1" si="109"/>
        <v>0.80752273999587088</v>
      </c>
      <c r="F1669">
        <f t="shared" ca="1" si="109"/>
        <v>0.81119865628453747</v>
      </c>
    </row>
    <row r="1670" spans="1:6" ht="15.75" customHeight="1" x14ac:dyDescent="0.2">
      <c r="A1670">
        <v>1669</v>
      </c>
      <c r="B1670" s="47">
        <f ca="1">IF('Inputs and Results'!$C$15='Inputs and Results'!$C$13, 'Inputs and Results'!$C$13, IF(E1670 &lt;= ('Inputs and Results'!$C$14-'Inputs and Results'!$C$13)/('Inputs and Results'!$C$15-'Inputs and Results'!$C$13), 'Inputs and Results'!$C$13 + SQRT(E1670*('Inputs and Results'!$C$15-'Inputs and Results'!$C$13)*('Inputs and Results'!$C$14-'Inputs and Results'!$C$13)), 'Inputs and Results'!$C$15 - SQRT((1-E1670)*('Inputs and Results'!$C$15-'Inputs and Results'!$C$13)*('Inputs and Results'!$C$15-'Inputs and Results'!$C$14))))</f>
        <v>0.66181897814543822</v>
      </c>
      <c r="C1670" s="47">
        <f ca="1">IF('Inputs and Results'!$G$15='Inputs and Results'!$G$13, 'Inputs and Results'!$G$13, IF(F1670 &lt;= ('Inputs and Results'!$G$14-'Inputs and Results'!$G$13)/('Inputs and Results'!$G$15-'Inputs and Results'!$G$13), 'Inputs and Results'!$G$13 + SQRT(F1670*('Inputs and Results'!$G$15-'Inputs and Results'!$G$13)*('Inputs and Results'!$G$14-'Inputs and Results'!$G$13)), 'Inputs and Results'!$G$15 - SQRT((1-F1670)*('Inputs and Results'!$G$15-'Inputs and Results'!$G$13)*('Inputs and Results'!$G$15-'Inputs and Results'!$G$14))))</f>
        <v>656.69531585057564</v>
      </c>
      <c r="D1670">
        <f t="shared" ca="1" si="110"/>
        <v>434.61342288912374</v>
      </c>
      <c r="E1670">
        <f t="shared" ca="1" si="109"/>
        <v>0.39254550100435082</v>
      </c>
      <c r="F1670">
        <f t="shared" ca="1" si="109"/>
        <v>0.65200929945769448</v>
      </c>
    </row>
    <row r="1671" spans="1:6" ht="15.75" customHeight="1" x14ac:dyDescent="0.2">
      <c r="A1671">
        <v>1670</v>
      </c>
      <c r="B1671" s="47">
        <f ca="1">IF('Inputs and Results'!$C$15='Inputs and Results'!$C$13, 'Inputs and Results'!$C$13, IF(E1671 &lt;= ('Inputs and Results'!$C$14-'Inputs and Results'!$C$13)/('Inputs and Results'!$C$15-'Inputs and Results'!$C$13), 'Inputs and Results'!$C$13 + SQRT(E1671*('Inputs and Results'!$C$15-'Inputs and Results'!$C$13)*('Inputs and Results'!$C$14-'Inputs and Results'!$C$13)), 'Inputs and Results'!$C$15 - SQRT((1-E1671)*('Inputs and Results'!$C$15-'Inputs and Results'!$C$13)*('Inputs and Results'!$C$15-'Inputs and Results'!$C$14))))</f>
        <v>0.53152137946567901</v>
      </c>
      <c r="C1671" s="47">
        <f ca="1">IF('Inputs and Results'!$G$15='Inputs and Results'!$G$13, 'Inputs and Results'!$G$13, IF(F1671 &lt;= ('Inputs and Results'!$G$14-'Inputs and Results'!$G$13)/('Inputs and Results'!$G$15-'Inputs and Results'!$G$13), 'Inputs and Results'!$G$13 + SQRT(F1671*('Inputs and Results'!$G$15-'Inputs and Results'!$G$13)*('Inputs and Results'!$G$14-'Inputs and Results'!$G$13)), 'Inputs and Results'!$G$15 - SQRT((1-F1671)*('Inputs and Results'!$G$15-'Inputs and Results'!$G$13)*('Inputs and Results'!$G$15-'Inputs and Results'!$G$14))))</f>
        <v>1064.8788048199406</v>
      </c>
      <c r="D1671">
        <f t="shared" ca="1" si="110"/>
        <v>566.00585130165837</v>
      </c>
      <c r="E1671">
        <f t="shared" ca="1" si="109"/>
        <v>0.3229570333294417</v>
      </c>
      <c r="F1671">
        <f t="shared" ca="1" si="109"/>
        <v>0.97847576645447731</v>
      </c>
    </row>
    <row r="1672" spans="1:6" ht="15.75" customHeight="1" x14ac:dyDescent="0.2">
      <c r="A1672">
        <v>1671</v>
      </c>
      <c r="B1672" s="47">
        <f ca="1">IF('Inputs and Results'!$C$15='Inputs and Results'!$C$13, 'Inputs and Results'!$C$13, IF(E1672 &lt;= ('Inputs and Results'!$C$14-'Inputs and Results'!$C$13)/('Inputs and Results'!$C$15-'Inputs and Results'!$C$13), 'Inputs and Results'!$C$13 + SQRT(E1672*('Inputs and Results'!$C$15-'Inputs and Results'!$C$13)*('Inputs and Results'!$C$14-'Inputs and Results'!$C$13)), 'Inputs and Results'!$C$15 - SQRT((1-E1672)*('Inputs and Results'!$C$15-'Inputs and Results'!$C$13)*('Inputs and Results'!$C$15-'Inputs and Results'!$C$14))))</f>
        <v>0.450884285266405</v>
      </c>
      <c r="C1672" s="47">
        <f ca="1">IF('Inputs and Results'!$G$15='Inputs and Results'!$G$13, 'Inputs and Results'!$G$13, IF(F1672 &lt;= ('Inputs and Results'!$G$14-'Inputs and Results'!$G$13)/('Inputs and Results'!$G$15-'Inputs and Results'!$G$13), 'Inputs and Results'!$G$13 + SQRT(F1672*('Inputs and Results'!$G$15-'Inputs and Results'!$G$13)*('Inputs and Results'!$G$14-'Inputs and Results'!$G$13)), 'Inputs and Results'!$G$15 - SQRT((1-F1672)*('Inputs and Results'!$G$15-'Inputs and Results'!$G$13)*('Inputs and Results'!$G$15-'Inputs and Results'!$G$14))))</f>
        <v>782.69823662411727</v>
      </c>
      <c r="D1672">
        <f t="shared" ca="1" si="110"/>
        <v>352.90633499954066</v>
      </c>
      <c r="E1672">
        <f t="shared" ca="1" si="109"/>
        <v>0.27800100809980388</v>
      </c>
      <c r="F1672">
        <f t="shared" ca="1" si="109"/>
        <v>0.79470367299314559</v>
      </c>
    </row>
    <row r="1673" spans="1:6" ht="15.75" customHeight="1" x14ac:dyDescent="0.2">
      <c r="A1673">
        <v>1672</v>
      </c>
      <c r="B1673" s="47">
        <f ca="1">IF('Inputs and Results'!$C$15='Inputs and Results'!$C$13, 'Inputs and Results'!$C$13, IF(E1673 &lt;= ('Inputs and Results'!$C$14-'Inputs and Results'!$C$13)/('Inputs and Results'!$C$15-'Inputs and Results'!$C$13), 'Inputs and Results'!$C$13 + SQRT(E1673*('Inputs and Results'!$C$15-'Inputs and Results'!$C$13)*('Inputs and Results'!$C$14-'Inputs and Results'!$C$13)), 'Inputs and Results'!$C$15 - SQRT((1-E1673)*('Inputs and Results'!$C$15-'Inputs and Results'!$C$13)*('Inputs and Results'!$C$15-'Inputs and Results'!$C$14))))</f>
        <v>0.36683269475545899</v>
      </c>
      <c r="C1673" s="47">
        <f ca="1">IF('Inputs and Results'!$G$15='Inputs and Results'!$G$13, 'Inputs and Results'!$G$13, IF(F1673 &lt;= ('Inputs and Results'!$G$14-'Inputs and Results'!$G$13)/('Inputs and Results'!$G$15-'Inputs and Results'!$G$13), 'Inputs and Results'!$G$13 + SQRT(F1673*('Inputs and Results'!$G$15-'Inputs and Results'!$G$13)*('Inputs and Results'!$G$14-'Inputs and Results'!$G$13)), 'Inputs and Results'!$G$15 - SQRT((1-F1673)*('Inputs and Results'!$G$15-'Inputs and Results'!$G$13)*('Inputs and Results'!$G$15-'Inputs and Results'!$G$14))))</f>
        <v>355.70254644691761</v>
      </c>
      <c r="D1673">
        <f t="shared" ca="1" si="110"/>
        <v>130.48332364450161</v>
      </c>
      <c r="E1673">
        <f t="shared" ca="1" si="109"/>
        <v>0.22960332695457808</v>
      </c>
      <c r="F1673">
        <f t="shared" ca="1" si="109"/>
        <v>0.15962775900219461</v>
      </c>
    </row>
    <row r="1674" spans="1:6" ht="15.75" customHeight="1" x14ac:dyDescent="0.2">
      <c r="A1674">
        <v>1673</v>
      </c>
      <c r="B1674" s="47">
        <f ca="1">IF('Inputs and Results'!$C$15='Inputs and Results'!$C$13, 'Inputs and Results'!$C$13, IF(E1674 &lt;= ('Inputs and Results'!$C$14-'Inputs and Results'!$C$13)/('Inputs and Results'!$C$15-'Inputs and Results'!$C$13), 'Inputs and Results'!$C$13 + SQRT(E1674*('Inputs and Results'!$C$15-'Inputs and Results'!$C$13)*('Inputs and Results'!$C$14-'Inputs and Results'!$C$13)), 'Inputs and Results'!$C$15 - SQRT((1-E1674)*('Inputs and Results'!$C$15-'Inputs and Results'!$C$13)*('Inputs and Results'!$C$15-'Inputs and Results'!$C$14))))</f>
        <v>6.5940230499666352E-2</v>
      </c>
      <c r="C1674" s="47">
        <f ca="1">IF('Inputs and Results'!$G$15='Inputs and Results'!$G$13, 'Inputs and Results'!$G$13, IF(F1674 &lt;= ('Inputs and Results'!$G$14-'Inputs and Results'!$G$13)/('Inputs and Results'!$G$15-'Inputs and Results'!$G$13), 'Inputs and Results'!$G$13 + SQRT(F1674*('Inputs and Results'!$G$15-'Inputs and Results'!$G$13)*('Inputs and Results'!$G$14-'Inputs and Results'!$G$13)), 'Inputs and Results'!$G$15 - SQRT((1-F1674)*('Inputs and Results'!$G$15-'Inputs and Results'!$G$13)*('Inputs and Results'!$G$15-'Inputs and Results'!$G$14))))</f>
        <v>441.53576199928375</v>
      </c>
      <c r="D1674">
        <f t="shared" ca="1" si="110"/>
        <v>29.114969920078593</v>
      </c>
      <c r="E1674">
        <f t="shared" ca="1" si="109"/>
        <v>4.3477029888850161E-2</v>
      </c>
      <c r="F1674">
        <f t="shared" ca="1" si="109"/>
        <v>0.32181066427347038</v>
      </c>
    </row>
    <row r="1675" spans="1:6" ht="15.75" customHeight="1" x14ac:dyDescent="0.2">
      <c r="A1675">
        <v>1674</v>
      </c>
      <c r="B1675" s="47">
        <f ca="1">IF('Inputs and Results'!$C$15='Inputs and Results'!$C$13, 'Inputs and Results'!$C$13, IF(E1675 &lt;= ('Inputs and Results'!$C$14-'Inputs and Results'!$C$13)/('Inputs and Results'!$C$15-'Inputs and Results'!$C$13), 'Inputs and Results'!$C$13 + SQRT(E1675*('Inputs and Results'!$C$15-'Inputs and Results'!$C$13)*('Inputs and Results'!$C$14-'Inputs and Results'!$C$13)), 'Inputs and Results'!$C$15 - SQRT((1-E1675)*('Inputs and Results'!$C$15-'Inputs and Results'!$C$13)*('Inputs and Results'!$C$15-'Inputs and Results'!$C$14))))</f>
        <v>8.1108241596996589E-2</v>
      </c>
      <c r="C1675" s="47">
        <f ca="1">IF('Inputs and Results'!$G$15='Inputs and Results'!$G$13, 'Inputs and Results'!$G$13, IF(F1675 &lt;= ('Inputs and Results'!$G$14-'Inputs and Results'!$G$13)/('Inputs and Results'!$G$15-'Inputs and Results'!$G$13), 'Inputs and Results'!$G$13 + SQRT(F1675*('Inputs and Results'!$G$15-'Inputs and Results'!$G$13)*('Inputs and Results'!$G$14-'Inputs and Results'!$G$13)), 'Inputs and Results'!$G$15 - SQRT((1-F1675)*('Inputs and Results'!$G$15-'Inputs and Results'!$G$13)*('Inputs and Results'!$G$15-'Inputs and Results'!$G$14))))</f>
        <v>634.96031545364633</v>
      </c>
      <c r="D1675">
        <f t="shared" ca="1" si="110"/>
        <v>51.500514670319511</v>
      </c>
      <c r="E1675">
        <f t="shared" ca="1" si="109"/>
        <v>5.3341211414113743E-2</v>
      </c>
      <c r="F1675">
        <f t="shared" ca="1" si="109"/>
        <v>0.62360951060813752</v>
      </c>
    </row>
    <row r="1676" spans="1:6" ht="15.75" customHeight="1" x14ac:dyDescent="0.2">
      <c r="A1676">
        <v>1675</v>
      </c>
      <c r="B1676" s="47">
        <f ca="1">IF('Inputs and Results'!$C$15='Inputs and Results'!$C$13, 'Inputs and Results'!$C$13, IF(E1676 &lt;= ('Inputs and Results'!$C$14-'Inputs and Results'!$C$13)/('Inputs and Results'!$C$15-'Inputs and Results'!$C$13), 'Inputs and Results'!$C$13 + SQRT(E1676*('Inputs and Results'!$C$15-'Inputs and Results'!$C$13)*('Inputs and Results'!$C$14-'Inputs and Results'!$C$13)), 'Inputs and Results'!$C$15 - SQRT((1-E1676)*('Inputs and Results'!$C$15-'Inputs and Results'!$C$13)*('Inputs and Results'!$C$15-'Inputs and Results'!$C$14))))</f>
        <v>2.3433619689091394</v>
      </c>
      <c r="C1676" s="47">
        <f ca="1">IF('Inputs and Results'!$G$15='Inputs and Results'!$G$13, 'Inputs and Results'!$G$13, IF(F1676 &lt;= ('Inputs and Results'!$G$14-'Inputs and Results'!$G$13)/('Inputs and Results'!$G$15-'Inputs and Results'!$G$13), 'Inputs and Results'!$G$13 + SQRT(F1676*('Inputs and Results'!$G$15-'Inputs and Results'!$G$13)*('Inputs and Results'!$G$14-'Inputs and Results'!$G$13)), 'Inputs and Results'!$G$15 - SQRT((1-F1676)*('Inputs and Results'!$G$15-'Inputs and Results'!$G$13)*('Inputs and Results'!$G$15-'Inputs and Results'!$G$14))))</f>
        <v>433.55448504772335</v>
      </c>
      <c r="D1676">
        <f t="shared" ca="1" si="110"/>
        <v>1015.9750917108211</v>
      </c>
      <c r="E1676">
        <f t="shared" ca="1" si="109"/>
        <v>0.95209183290279087</v>
      </c>
      <c r="F1676">
        <f t="shared" ca="1" si="109"/>
        <v>0.30746246952167999</v>
      </c>
    </row>
    <row r="1677" spans="1:6" ht="15.75" customHeight="1" x14ac:dyDescent="0.2">
      <c r="A1677">
        <v>1676</v>
      </c>
      <c r="B1677" s="47">
        <f ca="1">IF('Inputs and Results'!$C$15='Inputs and Results'!$C$13, 'Inputs and Results'!$C$13, IF(E1677 &lt;= ('Inputs and Results'!$C$14-'Inputs and Results'!$C$13)/('Inputs and Results'!$C$15-'Inputs and Results'!$C$13), 'Inputs and Results'!$C$13 + SQRT(E1677*('Inputs and Results'!$C$15-'Inputs and Results'!$C$13)*('Inputs and Results'!$C$14-'Inputs and Results'!$C$13)), 'Inputs and Results'!$C$15 - SQRT((1-E1677)*('Inputs and Results'!$C$15-'Inputs and Results'!$C$13)*('Inputs and Results'!$C$15-'Inputs and Results'!$C$14))))</f>
        <v>1.4480938404836718</v>
      </c>
      <c r="C1677" s="47">
        <f ca="1">IF('Inputs and Results'!$G$15='Inputs and Results'!$G$13, 'Inputs and Results'!$G$13, IF(F1677 &lt;= ('Inputs and Results'!$G$14-'Inputs and Results'!$G$13)/('Inputs and Results'!$G$15-'Inputs and Results'!$G$13), 'Inputs and Results'!$G$13 + SQRT(F1677*('Inputs and Results'!$G$15-'Inputs and Results'!$G$13)*('Inputs and Results'!$G$14-'Inputs and Results'!$G$13)), 'Inputs and Results'!$G$15 - SQRT((1-F1677)*('Inputs and Results'!$G$15-'Inputs and Results'!$G$13)*('Inputs and Results'!$G$15-'Inputs and Results'!$G$14))))</f>
        <v>944.81776087045364</v>
      </c>
      <c r="D1677">
        <f t="shared" ca="1" si="110"/>
        <v>1368.1847798960787</v>
      </c>
      <c r="E1677">
        <f t="shared" ca="1" si="109"/>
        <v>0.73239858578392014</v>
      </c>
      <c r="F1677">
        <f t="shared" ca="1" si="109"/>
        <v>0.92323175233551669</v>
      </c>
    </row>
    <row r="1678" spans="1:6" ht="15.75" customHeight="1" x14ac:dyDescent="0.2">
      <c r="A1678">
        <v>1677</v>
      </c>
      <c r="B1678" s="47">
        <f ca="1">IF('Inputs and Results'!$C$15='Inputs and Results'!$C$13, 'Inputs and Results'!$C$13, IF(E1678 &lt;= ('Inputs and Results'!$C$14-'Inputs and Results'!$C$13)/('Inputs and Results'!$C$15-'Inputs and Results'!$C$13), 'Inputs and Results'!$C$13 + SQRT(E1678*('Inputs and Results'!$C$15-'Inputs and Results'!$C$13)*('Inputs and Results'!$C$14-'Inputs and Results'!$C$13)), 'Inputs and Results'!$C$15 - SQRT((1-E1678)*('Inputs and Results'!$C$15-'Inputs and Results'!$C$13)*('Inputs and Results'!$C$15-'Inputs and Results'!$C$14))))</f>
        <v>0.57510646405717791</v>
      </c>
      <c r="C1678" s="47">
        <f ca="1">IF('Inputs and Results'!$G$15='Inputs and Results'!$G$13, 'Inputs and Results'!$G$13, IF(F1678 &lt;= ('Inputs and Results'!$G$14-'Inputs and Results'!$G$13)/('Inputs and Results'!$G$15-'Inputs and Results'!$G$13), 'Inputs and Results'!$G$13 + SQRT(F1678*('Inputs and Results'!$G$15-'Inputs and Results'!$G$13)*('Inputs and Results'!$G$14-'Inputs and Results'!$G$13)), 'Inputs and Results'!$G$15 - SQRT((1-F1678)*('Inputs and Results'!$G$15-'Inputs and Results'!$G$13)*('Inputs and Results'!$G$15-'Inputs and Results'!$G$14))))</f>
        <v>405.40286363043185</v>
      </c>
      <c r="D1678">
        <f t="shared" ca="1" si="110"/>
        <v>233.14980742115196</v>
      </c>
      <c r="E1678">
        <f t="shared" ca="1" si="109"/>
        <v>0.3466545932603019</v>
      </c>
      <c r="F1678">
        <f t="shared" ca="1" si="109"/>
        <v>0.25565421958297452</v>
      </c>
    </row>
    <row r="1679" spans="1:6" ht="15.75" customHeight="1" x14ac:dyDescent="0.2">
      <c r="A1679">
        <v>1678</v>
      </c>
      <c r="B1679" s="47">
        <f ca="1">IF('Inputs and Results'!$C$15='Inputs and Results'!$C$13, 'Inputs and Results'!$C$13, IF(E1679 &lt;= ('Inputs and Results'!$C$14-'Inputs and Results'!$C$13)/('Inputs and Results'!$C$15-'Inputs and Results'!$C$13), 'Inputs and Results'!$C$13 + SQRT(E1679*('Inputs and Results'!$C$15-'Inputs and Results'!$C$13)*('Inputs and Results'!$C$14-'Inputs and Results'!$C$13)), 'Inputs and Results'!$C$15 - SQRT((1-E1679)*('Inputs and Results'!$C$15-'Inputs and Results'!$C$13)*('Inputs and Results'!$C$15-'Inputs and Results'!$C$14))))</f>
        <v>1.5837496215638267</v>
      </c>
      <c r="C1679" s="47">
        <f ca="1">IF('Inputs and Results'!$G$15='Inputs and Results'!$G$13, 'Inputs and Results'!$G$13, IF(F1679 &lt;= ('Inputs and Results'!$G$14-'Inputs and Results'!$G$13)/('Inputs and Results'!$G$15-'Inputs and Results'!$G$13), 'Inputs and Results'!$G$13 + SQRT(F1679*('Inputs and Results'!$G$15-'Inputs and Results'!$G$13)*('Inputs and Results'!$G$14-'Inputs and Results'!$G$13)), 'Inputs and Results'!$G$15 - SQRT((1-F1679)*('Inputs and Results'!$G$15-'Inputs and Results'!$G$13)*('Inputs and Results'!$G$15-'Inputs and Results'!$G$14))))</f>
        <v>462.85649691917604</v>
      </c>
      <c r="D1679">
        <f t="shared" ca="1" si="110"/>
        <v>733.04880183410353</v>
      </c>
      <c r="E1679">
        <f t="shared" ca="1" si="109"/>
        <v>0.77713720728659952</v>
      </c>
      <c r="F1679">
        <f t="shared" ca="1" si="109"/>
        <v>0.35940311287208626</v>
      </c>
    </row>
    <row r="1680" spans="1:6" ht="15.75" customHeight="1" x14ac:dyDescent="0.2">
      <c r="A1680">
        <v>1679</v>
      </c>
      <c r="B1680" s="47">
        <f ca="1">IF('Inputs and Results'!$C$15='Inputs and Results'!$C$13, 'Inputs and Results'!$C$13, IF(E1680 &lt;= ('Inputs and Results'!$C$14-'Inputs and Results'!$C$13)/('Inputs and Results'!$C$15-'Inputs and Results'!$C$13), 'Inputs and Results'!$C$13 + SQRT(E1680*('Inputs and Results'!$C$15-'Inputs and Results'!$C$13)*('Inputs and Results'!$C$14-'Inputs and Results'!$C$13)), 'Inputs and Results'!$C$15 - SQRT((1-E1680)*('Inputs and Results'!$C$15-'Inputs and Results'!$C$13)*('Inputs and Results'!$C$15-'Inputs and Results'!$C$14))))</f>
        <v>1.7069525807945163</v>
      </c>
      <c r="C1680" s="47">
        <f ca="1">IF('Inputs and Results'!$G$15='Inputs and Results'!$G$13, 'Inputs and Results'!$G$13, IF(F1680 &lt;= ('Inputs and Results'!$G$14-'Inputs and Results'!$G$13)/('Inputs and Results'!$G$15-'Inputs and Results'!$G$13), 'Inputs and Results'!$G$13 + SQRT(F1680*('Inputs and Results'!$G$15-'Inputs and Results'!$G$13)*('Inputs and Results'!$G$14-'Inputs and Results'!$G$13)), 'Inputs and Results'!$G$15 - SQRT((1-F1680)*('Inputs and Results'!$G$15-'Inputs and Results'!$G$13)*('Inputs and Results'!$G$15-'Inputs and Results'!$G$14))))</f>
        <v>456.74539812907346</v>
      </c>
      <c r="D1680">
        <f t="shared" ca="1" si="110"/>
        <v>779.64273610244084</v>
      </c>
      <c r="E1680">
        <f t="shared" ca="1" si="109"/>
        <v>0.81422537463178202</v>
      </c>
      <c r="F1680">
        <f t="shared" ca="1" si="109"/>
        <v>0.34873767808640532</v>
      </c>
    </row>
    <row r="1681" spans="1:6" ht="15.75" customHeight="1" x14ac:dyDescent="0.2">
      <c r="A1681">
        <v>1680</v>
      </c>
      <c r="B1681" s="47">
        <f ca="1">IF('Inputs and Results'!$C$15='Inputs and Results'!$C$13, 'Inputs and Results'!$C$13, IF(E1681 &lt;= ('Inputs and Results'!$C$14-'Inputs and Results'!$C$13)/('Inputs and Results'!$C$15-'Inputs and Results'!$C$13), 'Inputs and Results'!$C$13 + SQRT(E1681*('Inputs and Results'!$C$15-'Inputs and Results'!$C$13)*('Inputs and Results'!$C$14-'Inputs and Results'!$C$13)), 'Inputs and Results'!$C$15 - SQRT((1-E1681)*('Inputs and Results'!$C$15-'Inputs and Results'!$C$13)*('Inputs and Results'!$C$15-'Inputs and Results'!$C$14))))</f>
        <v>0.61903117020100806</v>
      </c>
      <c r="C1681" s="47">
        <f ca="1">IF('Inputs and Results'!$G$15='Inputs and Results'!$G$13, 'Inputs and Results'!$G$13, IF(F1681 &lt;= ('Inputs and Results'!$G$14-'Inputs and Results'!$G$13)/('Inputs and Results'!$G$15-'Inputs and Results'!$G$13), 'Inputs and Results'!$G$13 + SQRT(F1681*('Inputs and Results'!$G$15-'Inputs and Results'!$G$13)*('Inputs and Results'!$G$14-'Inputs and Results'!$G$13)), 'Inputs and Results'!$G$15 - SQRT((1-F1681)*('Inputs and Results'!$G$15-'Inputs and Results'!$G$13)*('Inputs and Results'!$G$15-'Inputs and Results'!$G$14))))</f>
        <v>1012.3914910788781</v>
      </c>
      <c r="D1681">
        <f t="shared" ca="1" si="110"/>
        <v>626.7018894241013</v>
      </c>
      <c r="E1681">
        <f t="shared" ca="1" si="109"/>
        <v>0.3701097146139577</v>
      </c>
      <c r="F1681">
        <f t="shared" ca="1" si="109"/>
        <v>0.95850595217679091</v>
      </c>
    </row>
    <row r="1682" spans="1:6" ht="15.75" customHeight="1" x14ac:dyDescent="0.2">
      <c r="A1682">
        <v>1681</v>
      </c>
      <c r="B1682" s="47">
        <f ca="1">IF('Inputs and Results'!$C$15='Inputs and Results'!$C$13, 'Inputs and Results'!$C$13, IF(E1682 &lt;= ('Inputs and Results'!$C$14-'Inputs and Results'!$C$13)/('Inputs and Results'!$C$15-'Inputs and Results'!$C$13), 'Inputs and Results'!$C$13 + SQRT(E1682*('Inputs and Results'!$C$15-'Inputs and Results'!$C$13)*('Inputs and Results'!$C$14-'Inputs and Results'!$C$13)), 'Inputs and Results'!$C$15 - SQRT((1-E1682)*('Inputs and Results'!$C$15-'Inputs and Results'!$C$13)*('Inputs and Results'!$C$15-'Inputs and Results'!$C$14))))</f>
        <v>1.8852250920084135E-2</v>
      </c>
      <c r="C1682" s="47">
        <f ca="1">IF('Inputs and Results'!$G$15='Inputs and Results'!$G$13, 'Inputs and Results'!$G$13, IF(F1682 &lt;= ('Inputs and Results'!$G$14-'Inputs and Results'!$G$13)/('Inputs and Results'!$G$15-'Inputs and Results'!$G$13), 'Inputs and Results'!$G$13 + SQRT(F1682*('Inputs and Results'!$G$15-'Inputs and Results'!$G$13)*('Inputs and Results'!$G$14-'Inputs and Results'!$G$13)), 'Inputs and Results'!$G$15 - SQRT((1-F1682)*('Inputs and Results'!$G$15-'Inputs and Results'!$G$13)*('Inputs and Results'!$G$15-'Inputs and Results'!$G$14))))</f>
        <v>806.80684505910108</v>
      </c>
      <c r="D1682">
        <f t="shared" ca="1" si="110"/>
        <v>15.210125087095616</v>
      </c>
      <c r="E1682">
        <f t="shared" ref="E1682:F1701" ca="1" si="111">RAND()</f>
        <v>1.2528677572861135E-2</v>
      </c>
      <c r="F1682">
        <f t="shared" ca="1" si="111"/>
        <v>0.81773946662283747</v>
      </c>
    </row>
    <row r="1683" spans="1:6" ht="15.75" customHeight="1" x14ac:dyDescent="0.2">
      <c r="A1683">
        <v>1682</v>
      </c>
      <c r="B1683" s="47">
        <f ca="1">IF('Inputs and Results'!$C$15='Inputs and Results'!$C$13, 'Inputs and Results'!$C$13, IF(E1683 &lt;= ('Inputs and Results'!$C$14-'Inputs and Results'!$C$13)/('Inputs and Results'!$C$15-'Inputs and Results'!$C$13), 'Inputs and Results'!$C$13 + SQRT(E1683*('Inputs and Results'!$C$15-'Inputs and Results'!$C$13)*('Inputs and Results'!$C$14-'Inputs and Results'!$C$13)), 'Inputs and Results'!$C$15 - SQRT((1-E1683)*('Inputs and Results'!$C$15-'Inputs and Results'!$C$13)*('Inputs and Results'!$C$15-'Inputs and Results'!$C$14))))</f>
        <v>1.9744492804124334</v>
      </c>
      <c r="C1683" s="47">
        <f ca="1">IF('Inputs and Results'!$G$15='Inputs and Results'!$G$13, 'Inputs and Results'!$G$13, IF(F1683 &lt;= ('Inputs and Results'!$G$14-'Inputs and Results'!$G$13)/('Inputs and Results'!$G$15-'Inputs and Results'!$G$13), 'Inputs and Results'!$G$13 + SQRT(F1683*('Inputs and Results'!$G$15-'Inputs and Results'!$G$13)*('Inputs and Results'!$G$14-'Inputs and Results'!$G$13)), 'Inputs and Results'!$G$15 - SQRT((1-F1683)*('Inputs and Results'!$G$15-'Inputs and Results'!$G$13)*('Inputs and Results'!$G$15-'Inputs and Results'!$G$14))))</f>
        <v>356.54271446835855</v>
      </c>
      <c r="D1683">
        <f t="shared" ca="1" si="110"/>
        <v>703.97550601834621</v>
      </c>
      <c r="E1683">
        <f t="shared" ca="1" si="111"/>
        <v>0.88313841350593603</v>
      </c>
      <c r="F1683">
        <f t="shared" ca="1" si="111"/>
        <v>0.16129945084427078</v>
      </c>
    </row>
    <row r="1684" spans="1:6" ht="15.75" customHeight="1" x14ac:dyDescent="0.2">
      <c r="A1684">
        <v>1683</v>
      </c>
      <c r="B1684" s="47">
        <f ca="1">IF('Inputs and Results'!$C$15='Inputs and Results'!$C$13, 'Inputs and Results'!$C$13, IF(E1684 &lt;= ('Inputs and Results'!$C$14-'Inputs and Results'!$C$13)/('Inputs and Results'!$C$15-'Inputs and Results'!$C$13), 'Inputs and Results'!$C$13 + SQRT(E1684*('Inputs and Results'!$C$15-'Inputs and Results'!$C$13)*('Inputs and Results'!$C$14-'Inputs and Results'!$C$13)), 'Inputs and Results'!$C$15 - SQRT((1-E1684)*('Inputs and Results'!$C$15-'Inputs and Results'!$C$13)*('Inputs and Results'!$C$15-'Inputs and Results'!$C$14))))</f>
        <v>0.17801440759869447</v>
      </c>
      <c r="C1684" s="47">
        <f ca="1">IF('Inputs and Results'!$G$15='Inputs and Results'!$G$13, 'Inputs and Results'!$G$13, IF(F1684 &lt;= ('Inputs and Results'!$G$14-'Inputs and Results'!$G$13)/('Inputs and Results'!$G$15-'Inputs and Results'!$G$13), 'Inputs and Results'!$G$13 + SQRT(F1684*('Inputs and Results'!$G$15-'Inputs and Results'!$G$13)*('Inputs and Results'!$G$14-'Inputs and Results'!$G$13)), 'Inputs and Results'!$G$15 - SQRT((1-F1684)*('Inputs and Results'!$G$15-'Inputs and Results'!$G$13)*('Inputs and Results'!$G$15-'Inputs and Results'!$G$14))))</f>
        <v>582.69001303173388</v>
      </c>
      <c r="D1684">
        <f t="shared" ca="1" si="110"/>
        <v>103.72721748351967</v>
      </c>
      <c r="E1684">
        <f t="shared" ca="1" si="111"/>
        <v>0.11515525736438359</v>
      </c>
      <c r="F1684">
        <f t="shared" ca="1" si="111"/>
        <v>0.55075076539478651</v>
      </c>
    </row>
    <row r="1685" spans="1:6" ht="15.75" customHeight="1" x14ac:dyDescent="0.2">
      <c r="A1685">
        <v>1684</v>
      </c>
      <c r="B1685" s="47">
        <f ca="1">IF('Inputs and Results'!$C$15='Inputs and Results'!$C$13, 'Inputs and Results'!$C$13, IF(E1685 &lt;= ('Inputs and Results'!$C$14-'Inputs and Results'!$C$13)/('Inputs and Results'!$C$15-'Inputs and Results'!$C$13), 'Inputs and Results'!$C$13 + SQRT(E1685*('Inputs and Results'!$C$15-'Inputs and Results'!$C$13)*('Inputs and Results'!$C$14-'Inputs and Results'!$C$13)), 'Inputs and Results'!$C$15 - SQRT((1-E1685)*('Inputs and Results'!$C$15-'Inputs and Results'!$C$13)*('Inputs and Results'!$C$15-'Inputs and Results'!$C$14))))</f>
        <v>0.51624392071555159</v>
      </c>
      <c r="C1685" s="47">
        <f ca="1">IF('Inputs and Results'!$G$15='Inputs and Results'!$G$13, 'Inputs and Results'!$G$13, IF(F1685 &lt;= ('Inputs and Results'!$G$14-'Inputs and Results'!$G$13)/('Inputs and Results'!$G$15-'Inputs and Results'!$G$13), 'Inputs and Results'!$G$13 + SQRT(F1685*('Inputs and Results'!$G$15-'Inputs and Results'!$G$13)*('Inputs and Results'!$G$14-'Inputs and Results'!$G$13)), 'Inputs and Results'!$G$15 - SQRT((1-F1685)*('Inputs and Results'!$G$15-'Inputs and Results'!$G$13)*('Inputs and Results'!$G$15-'Inputs and Results'!$G$14))))</f>
        <v>615.38403795272131</v>
      </c>
      <c r="D1685">
        <f t="shared" ca="1" si="110"/>
        <v>317.68826849848062</v>
      </c>
      <c r="E1685">
        <f t="shared" ca="1" si="111"/>
        <v>0.31455063762417168</v>
      </c>
      <c r="F1685">
        <f t="shared" ca="1" si="111"/>
        <v>0.59707698274374243</v>
      </c>
    </row>
    <row r="1686" spans="1:6" ht="15.75" customHeight="1" x14ac:dyDescent="0.2">
      <c r="A1686">
        <v>1685</v>
      </c>
      <c r="B1686" s="47">
        <f ca="1">IF('Inputs and Results'!$C$15='Inputs and Results'!$C$13, 'Inputs and Results'!$C$13, IF(E1686 &lt;= ('Inputs and Results'!$C$14-'Inputs and Results'!$C$13)/('Inputs and Results'!$C$15-'Inputs and Results'!$C$13), 'Inputs and Results'!$C$13 + SQRT(E1686*('Inputs and Results'!$C$15-'Inputs and Results'!$C$13)*('Inputs and Results'!$C$14-'Inputs and Results'!$C$13)), 'Inputs and Results'!$C$15 - SQRT((1-E1686)*('Inputs and Results'!$C$15-'Inputs and Results'!$C$13)*('Inputs and Results'!$C$15-'Inputs and Results'!$C$14))))</f>
        <v>0.63514631066548821</v>
      </c>
      <c r="C1686" s="47">
        <f ca="1">IF('Inputs and Results'!$G$15='Inputs and Results'!$G$13, 'Inputs and Results'!$G$13, IF(F1686 &lt;= ('Inputs and Results'!$G$14-'Inputs and Results'!$G$13)/('Inputs and Results'!$G$15-'Inputs and Results'!$G$13), 'Inputs and Results'!$G$13 + SQRT(F1686*('Inputs and Results'!$G$15-'Inputs and Results'!$G$13)*('Inputs and Results'!$G$14-'Inputs and Results'!$G$13)), 'Inputs and Results'!$G$15 - SQRT((1-F1686)*('Inputs and Results'!$G$15-'Inputs and Results'!$G$13)*('Inputs and Results'!$G$15-'Inputs and Results'!$G$14))))</f>
        <v>771.67500509814113</v>
      </c>
      <c r="D1686">
        <f t="shared" ca="1" si="110"/>
        <v>490.12653252085613</v>
      </c>
      <c r="E1686">
        <f t="shared" ca="1" si="111"/>
        <v>0.37860744756010545</v>
      </c>
      <c r="F1686">
        <f t="shared" ca="1" si="111"/>
        <v>0.78371441458538627</v>
      </c>
    </row>
    <row r="1687" spans="1:6" ht="15.75" customHeight="1" x14ac:dyDescent="0.2">
      <c r="A1687">
        <v>1686</v>
      </c>
      <c r="B1687" s="47">
        <f ca="1">IF('Inputs and Results'!$C$15='Inputs and Results'!$C$13, 'Inputs and Results'!$C$13, IF(E1687 &lt;= ('Inputs and Results'!$C$14-'Inputs and Results'!$C$13)/('Inputs and Results'!$C$15-'Inputs and Results'!$C$13), 'Inputs and Results'!$C$13 + SQRT(E1687*('Inputs and Results'!$C$15-'Inputs and Results'!$C$13)*('Inputs and Results'!$C$14-'Inputs and Results'!$C$13)), 'Inputs and Results'!$C$15 - SQRT((1-E1687)*('Inputs and Results'!$C$15-'Inputs and Results'!$C$13)*('Inputs and Results'!$C$15-'Inputs and Results'!$C$14))))</f>
        <v>0.4260846875020845</v>
      </c>
      <c r="C1687" s="47">
        <f ca="1">IF('Inputs and Results'!$G$15='Inputs and Results'!$G$13, 'Inputs and Results'!$G$13, IF(F1687 &lt;= ('Inputs and Results'!$G$14-'Inputs and Results'!$G$13)/('Inputs and Results'!$G$15-'Inputs and Results'!$G$13), 'Inputs and Results'!$G$13 + SQRT(F1687*('Inputs and Results'!$G$15-'Inputs and Results'!$G$13)*('Inputs and Results'!$G$14-'Inputs and Results'!$G$13)), 'Inputs and Results'!$G$15 - SQRT((1-F1687)*('Inputs and Results'!$G$15-'Inputs and Results'!$G$13)*('Inputs and Results'!$G$15-'Inputs and Results'!$G$14))))</f>
        <v>336.49540321782035</v>
      </c>
      <c r="D1687">
        <f t="shared" ca="1" si="110"/>
        <v>143.37553872595291</v>
      </c>
      <c r="E1687">
        <f t="shared" ca="1" si="111"/>
        <v>0.26388444045430648</v>
      </c>
      <c r="F1687">
        <f t="shared" ca="1" si="111"/>
        <v>0.12095714700898141</v>
      </c>
    </row>
    <row r="1688" spans="1:6" ht="15.75" customHeight="1" x14ac:dyDescent="0.2">
      <c r="A1688">
        <v>1687</v>
      </c>
      <c r="B1688" s="47">
        <f ca="1">IF('Inputs and Results'!$C$15='Inputs and Results'!$C$13, 'Inputs and Results'!$C$13, IF(E1688 &lt;= ('Inputs and Results'!$C$14-'Inputs and Results'!$C$13)/('Inputs and Results'!$C$15-'Inputs and Results'!$C$13), 'Inputs and Results'!$C$13 + SQRT(E1688*('Inputs and Results'!$C$15-'Inputs and Results'!$C$13)*('Inputs and Results'!$C$14-'Inputs and Results'!$C$13)), 'Inputs and Results'!$C$15 - SQRT((1-E1688)*('Inputs and Results'!$C$15-'Inputs and Results'!$C$13)*('Inputs and Results'!$C$15-'Inputs and Results'!$C$14))))</f>
        <v>0.95366816356824247</v>
      </c>
      <c r="C1688" s="47">
        <f ca="1">IF('Inputs and Results'!$G$15='Inputs and Results'!$G$13, 'Inputs and Results'!$G$13, IF(F1688 &lt;= ('Inputs and Results'!$G$14-'Inputs and Results'!$G$13)/('Inputs and Results'!$G$15-'Inputs and Results'!$G$13), 'Inputs and Results'!$G$13 + SQRT(F1688*('Inputs and Results'!$G$15-'Inputs and Results'!$G$13)*('Inputs and Results'!$G$14-'Inputs and Results'!$G$13)), 'Inputs and Results'!$G$15 - SQRT((1-F1688)*('Inputs and Results'!$G$15-'Inputs and Results'!$G$13)*('Inputs and Results'!$G$15-'Inputs and Results'!$G$14))))</f>
        <v>696.99082702223564</v>
      </c>
      <c r="D1688">
        <f t="shared" ca="1" si="110"/>
        <v>664.69796203020599</v>
      </c>
      <c r="E1688">
        <f t="shared" ca="1" si="111"/>
        <v>0.53472511280064794</v>
      </c>
      <c r="F1688">
        <f t="shared" ca="1" si="111"/>
        <v>0.70171422025135022</v>
      </c>
    </row>
    <row r="1689" spans="1:6" ht="15.75" customHeight="1" x14ac:dyDescent="0.2">
      <c r="A1689">
        <v>1688</v>
      </c>
      <c r="B1689" s="47">
        <f ca="1">IF('Inputs and Results'!$C$15='Inputs and Results'!$C$13, 'Inputs and Results'!$C$13, IF(E1689 &lt;= ('Inputs and Results'!$C$14-'Inputs and Results'!$C$13)/('Inputs and Results'!$C$15-'Inputs and Results'!$C$13), 'Inputs and Results'!$C$13 + SQRT(E1689*('Inputs and Results'!$C$15-'Inputs and Results'!$C$13)*('Inputs and Results'!$C$14-'Inputs and Results'!$C$13)), 'Inputs and Results'!$C$15 - SQRT((1-E1689)*('Inputs and Results'!$C$15-'Inputs and Results'!$C$13)*('Inputs and Results'!$C$15-'Inputs and Results'!$C$14))))</f>
        <v>0.71366542372193598</v>
      </c>
      <c r="C1689" s="47">
        <f ca="1">IF('Inputs and Results'!$G$15='Inputs and Results'!$G$13, 'Inputs and Results'!$G$13, IF(F1689 &lt;= ('Inputs and Results'!$G$14-'Inputs and Results'!$G$13)/('Inputs and Results'!$G$15-'Inputs and Results'!$G$13), 'Inputs and Results'!$G$13 + SQRT(F1689*('Inputs and Results'!$G$15-'Inputs and Results'!$G$13)*('Inputs and Results'!$G$14-'Inputs and Results'!$G$13)), 'Inputs and Results'!$G$15 - SQRT((1-F1689)*('Inputs and Results'!$G$15-'Inputs and Results'!$G$13)*('Inputs and Results'!$G$15-'Inputs and Results'!$G$14))))</f>
        <v>551.91505030221958</v>
      </c>
      <c r="D1689">
        <f t="shared" ca="1" si="110"/>
        <v>393.88268823244715</v>
      </c>
      <c r="E1689">
        <f t="shared" ca="1" si="111"/>
        <v>0.41918602281282291</v>
      </c>
      <c r="F1689">
        <f t="shared" ca="1" si="111"/>
        <v>0.50484107461821037</v>
      </c>
    </row>
    <row r="1690" spans="1:6" ht="15.75" customHeight="1" x14ac:dyDescent="0.2">
      <c r="A1690">
        <v>1689</v>
      </c>
      <c r="B1690" s="47">
        <f ca="1">IF('Inputs and Results'!$C$15='Inputs and Results'!$C$13, 'Inputs and Results'!$C$13, IF(E1690 &lt;= ('Inputs and Results'!$C$14-'Inputs and Results'!$C$13)/('Inputs and Results'!$C$15-'Inputs and Results'!$C$13), 'Inputs and Results'!$C$13 + SQRT(E1690*('Inputs and Results'!$C$15-'Inputs and Results'!$C$13)*('Inputs and Results'!$C$14-'Inputs and Results'!$C$13)), 'Inputs and Results'!$C$15 - SQRT((1-E1690)*('Inputs and Results'!$C$15-'Inputs and Results'!$C$13)*('Inputs and Results'!$C$15-'Inputs and Results'!$C$14))))</f>
        <v>7.2853529093154901E-2</v>
      </c>
      <c r="C1690" s="47">
        <f ca="1">IF('Inputs and Results'!$G$15='Inputs and Results'!$G$13, 'Inputs and Results'!$G$13, IF(F1690 &lt;= ('Inputs and Results'!$G$14-'Inputs and Results'!$G$13)/('Inputs and Results'!$G$15-'Inputs and Results'!$G$13), 'Inputs and Results'!$G$13 + SQRT(F1690*('Inputs and Results'!$G$15-'Inputs and Results'!$G$13)*('Inputs and Results'!$G$14-'Inputs and Results'!$G$13)), 'Inputs and Results'!$G$15 - SQRT((1-F1690)*('Inputs and Results'!$G$15-'Inputs and Results'!$G$13)*('Inputs and Results'!$G$15-'Inputs and Results'!$G$14))))</f>
        <v>423.90367589051891</v>
      </c>
      <c r="D1690">
        <f t="shared" ca="1" si="110"/>
        <v>30.882878784185227</v>
      </c>
      <c r="E1690">
        <f t="shared" ca="1" si="111"/>
        <v>4.7979281984178002E-2</v>
      </c>
      <c r="F1690">
        <f t="shared" ca="1" si="111"/>
        <v>0.28991229580243272</v>
      </c>
    </row>
    <row r="1691" spans="1:6" ht="15.75" customHeight="1" x14ac:dyDescent="0.2">
      <c r="A1691">
        <v>1690</v>
      </c>
      <c r="B1691" s="47">
        <f ca="1">IF('Inputs and Results'!$C$15='Inputs and Results'!$C$13, 'Inputs and Results'!$C$13, IF(E1691 &lt;= ('Inputs and Results'!$C$14-'Inputs and Results'!$C$13)/('Inputs and Results'!$C$15-'Inputs and Results'!$C$13), 'Inputs and Results'!$C$13 + SQRT(E1691*('Inputs and Results'!$C$15-'Inputs and Results'!$C$13)*('Inputs and Results'!$C$14-'Inputs and Results'!$C$13)), 'Inputs and Results'!$C$15 - SQRT((1-E1691)*('Inputs and Results'!$C$15-'Inputs and Results'!$C$13)*('Inputs and Results'!$C$15-'Inputs and Results'!$C$14))))</f>
        <v>2.4284961876447637</v>
      </c>
      <c r="C1691" s="47">
        <f ca="1">IF('Inputs and Results'!$G$15='Inputs and Results'!$G$13, 'Inputs and Results'!$G$13, IF(F1691 &lt;= ('Inputs and Results'!$G$14-'Inputs and Results'!$G$13)/('Inputs and Results'!$G$15-'Inputs and Results'!$G$13), 'Inputs and Results'!$G$13 + SQRT(F1691*('Inputs and Results'!$G$15-'Inputs and Results'!$G$13)*('Inputs and Results'!$G$14-'Inputs and Results'!$G$13)), 'Inputs and Results'!$G$15 - SQRT((1-F1691)*('Inputs and Results'!$G$15-'Inputs and Results'!$G$13)*('Inputs and Results'!$G$15-'Inputs and Results'!$G$14))))</f>
        <v>303.81317674155173</v>
      </c>
      <c r="D1691">
        <f t="shared" ca="1" si="110"/>
        <v>737.80914147310318</v>
      </c>
      <c r="E1691">
        <f t="shared" ca="1" si="111"/>
        <v>0.96370926582927008</v>
      </c>
      <c r="F1691">
        <f t="shared" ca="1" si="111"/>
        <v>5.3157272305784153E-2</v>
      </c>
    </row>
    <row r="1692" spans="1:6" ht="15.75" customHeight="1" x14ac:dyDescent="0.2">
      <c r="A1692">
        <v>1691</v>
      </c>
      <c r="B1692" s="47">
        <f ca="1">IF('Inputs and Results'!$C$15='Inputs and Results'!$C$13, 'Inputs and Results'!$C$13, IF(E1692 &lt;= ('Inputs and Results'!$C$14-'Inputs and Results'!$C$13)/('Inputs and Results'!$C$15-'Inputs and Results'!$C$13), 'Inputs and Results'!$C$13 + SQRT(E1692*('Inputs and Results'!$C$15-'Inputs and Results'!$C$13)*('Inputs and Results'!$C$14-'Inputs and Results'!$C$13)), 'Inputs and Results'!$C$15 - SQRT((1-E1692)*('Inputs and Results'!$C$15-'Inputs and Results'!$C$13)*('Inputs and Results'!$C$15-'Inputs and Results'!$C$14))))</f>
        <v>1.5002852855063837</v>
      </c>
      <c r="C1692" s="47">
        <f ca="1">IF('Inputs and Results'!$G$15='Inputs and Results'!$G$13, 'Inputs and Results'!$G$13, IF(F1692 &lt;= ('Inputs and Results'!$G$14-'Inputs and Results'!$G$13)/('Inputs and Results'!$G$15-'Inputs and Results'!$G$13), 'Inputs and Results'!$G$13 + SQRT(F1692*('Inputs and Results'!$G$15-'Inputs and Results'!$G$13)*('Inputs and Results'!$G$14-'Inputs and Results'!$G$13)), 'Inputs and Results'!$G$15 - SQRT((1-F1692)*('Inputs and Results'!$G$15-'Inputs and Results'!$G$13)*('Inputs and Results'!$G$15-'Inputs and Results'!$G$14))))</f>
        <v>764.50261398156181</v>
      </c>
      <c r="D1692">
        <f t="shared" ca="1" si="110"/>
        <v>1146.9720224877042</v>
      </c>
      <c r="E1692">
        <f t="shared" ca="1" si="111"/>
        <v>0.75009508612570341</v>
      </c>
      <c r="F1692">
        <f t="shared" ca="1" si="111"/>
        <v>0.77641027346132463</v>
      </c>
    </row>
    <row r="1693" spans="1:6" ht="15.75" customHeight="1" x14ac:dyDescent="0.2">
      <c r="A1693">
        <v>1692</v>
      </c>
      <c r="B1693" s="47">
        <f ca="1">IF('Inputs and Results'!$C$15='Inputs and Results'!$C$13, 'Inputs and Results'!$C$13, IF(E1693 &lt;= ('Inputs and Results'!$C$14-'Inputs and Results'!$C$13)/('Inputs and Results'!$C$15-'Inputs and Results'!$C$13), 'Inputs and Results'!$C$13 + SQRT(E1693*('Inputs and Results'!$C$15-'Inputs and Results'!$C$13)*('Inputs and Results'!$C$14-'Inputs and Results'!$C$13)), 'Inputs and Results'!$C$15 - SQRT((1-E1693)*('Inputs and Results'!$C$15-'Inputs and Results'!$C$13)*('Inputs and Results'!$C$15-'Inputs and Results'!$C$14))))</f>
        <v>1.1921716919453098</v>
      </c>
      <c r="C1693" s="47">
        <f ca="1">IF('Inputs and Results'!$G$15='Inputs and Results'!$G$13, 'Inputs and Results'!$G$13, IF(F1693 &lt;= ('Inputs and Results'!$G$14-'Inputs and Results'!$G$13)/('Inputs and Results'!$G$15-'Inputs and Results'!$G$13), 'Inputs and Results'!$G$13 + SQRT(F1693*('Inputs and Results'!$G$15-'Inputs and Results'!$G$13)*('Inputs and Results'!$G$14-'Inputs and Results'!$G$13)), 'Inputs and Results'!$G$15 - SQRT((1-F1693)*('Inputs and Results'!$G$15-'Inputs and Results'!$G$13)*('Inputs and Results'!$G$15-'Inputs and Results'!$G$14))))</f>
        <v>290.94401454585261</v>
      </c>
      <c r="D1693">
        <f t="shared" ca="1" si="110"/>
        <v>346.85521808248996</v>
      </c>
      <c r="E1693">
        <f t="shared" ca="1" si="111"/>
        <v>0.63686186762179064</v>
      </c>
      <c r="F1693">
        <f t="shared" ca="1" si="111"/>
        <v>2.5768873834192241E-2</v>
      </c>
    </row>
    <row r="1694" spans="1:6" ht="15.75" customHeight="1" x14ac:dyDescent="0.2">
      <c r="A1694">
        <v>1693</v>
      </c>
      <c r="B1694" s="47">
        <f ca="1">IF('Inputs and Results'!$C$15='Inputs and Results'!$C$13, 'Inputs and Results'!$C$13, IF(E1694 &lt;= ('Inputs and Results'!$C$14-'Inputs and Results'!$C$13)/('Inputs and Results'!$C$15-'Inputs and Results'!$C$13), 'Inputs and Results'!$C$13 + SQRT(E1694*('Inputs and Results'!$C$15-'Inputs and Results'!$C$13)*('Inputs and Results'!$C$14-'Inputs and Results'!$C$13)), 'Inputs and Results'!$C$15 - SQRT((1-E1694)*('Inputs and Results'!$C$15-'Inputs and Results'!$C$13)*('Inputs and Results'!$C$15-'Inputs and Results'!$C$14))))</f>
        <v>2.9297406637686989</v>
      </c>
      <c r="C1694" s="47">
        <f ca="1">IF('Inputs and Results'!$G$15='Inputs and Results'!$G$13, 'Inputs and Results'!$G$13, IF(F1694 &lt;= ('Inputs and Results'!$G$14-'Inputs and Results'!$G$13)/('Inputs and Results'!$G$15-'Inputs and Results'!$G$13), 'Inputs and Results'!$G$13 + SQRT(F1694*('Inputs and Results'!$G$15-'Inputs and Results'!$G$13)*('Inputs and Results'!$G$14-'Inputs and Results'!$G$13)), 'Inputs and Results'!$G$15 - SQRT((1-F1694)*('Inputs and Results'!$G$15-'Inputs and Results'!$G$13)*('Inputs and Results'!$G$15-'Inputs and Results'!$G$14))))</f>
        <v>802.62826548388489</v>
      </c>
      <c r="D1694">
        <f t="shared" ca="1" si="110"/>
        <v>2351.4926672782763</v>
      </c>
      <c r="E1694">
        <f t="shared" ca="1" si="111"/>
        <v>0.999451513963593</v>
      </c>
      <c r="F1694">
        <f t="shared" ca="1" si="111"/>
        <v>0.81384500938725446</v>
      </c>
    </row>
    <row r="1695" spans="1:6" ht="15.75" customHeight="1" x14ac:dyDescent="0.2">
      <c r="A1695">
        <v>1694</v>
      </c>
      <c r="B1695" s="47">
        <f ca="1">IF('Inputs and Results'!$C$15='Inputs and Results'!$C$13, 'Inputs and Results'!$C$13, IF(E1695 &lt;= ('Inputs and Results'!$C$14-'Inputs and Results'!$C$13)/('Inputs and Results'!$C$15-'Inputs and Results'!$C$13), 'Inputs and Results'!$C$13 + SQRT(E1695*('Inputs and Results'!$C$15-'Inputs and Results'!$C$13)*('Inputs and Results'!$C$14-'Inputs and Results'!$C$13)), 'Inputs and Results'!$C$15 - SQRT((1-E1695)*('Inputs and Results'!$C$15-'Inputs and Results'!$C$13)*('Inputs and Results'!$C$15-'Inputs and Results'!$C$14))))</f>
        <v>0.2329688711207214</v>
      </c>
      <c r="C1695" s="47">
        <f ca="1">IF('Inputs and Results'!$G$15='Inputs and Results'!$G$13, 'Inputs and Results'!$G$13, IF(F1695 &lt;= ('Inputs and Results'!$G$14-'Inputs and Results'!$G$13)/('Inputs and Results'!$G$15-'Inputs and Results'!$G$13), 'Inputs and Results'!$G$13 + SQRT(F1695*('Inputs and Results'!$G$15-'Inputs and Results'!$G$13)*('Inputs and Results'!$G$14-'Inputs and Results'!$G$13)), 'Inputs and Results'!$G$15 - SQRT((1-F1695)*('Inputs and Results'!$G$15-'Inputs and Results'!$G$13)*('Inputs and Results'!$G$15-'Inputs and Results'!$G$14))))</f>
        <v>521.48784999822828</v>
      </c>
      <c r="D1695">
        <f t="shared" ca="1" si="110"/>
        <v>121.49043571725934</v>
      </c>
      <c r="E1695">
        <f t="shared" ca="1" si="111"/>
        <v>0.14928208131256271</v>
      </c>
      <c r="F1695">
        <f t="shared" ca="1" si="111"/>
        <v>0.45725479232903532</v>
      </c>
    </row>
    <row r="1696" spans="1:6" ht="15.75" customHeight="1" x14ac:dyDescent="0.2">
      <c r="A1696">
        <v>1695</v>
      </c>
      <c r="B1696" s="47">
        <f ca="1">IF('Inputs and Results'!$C$15='Inputs and Results'!$C$13, 'Inputs and Results'!$C$13, IF(E1696 &lt;= ('Inputs and Results'!$C$14-'Inputs and Results'!$C$13)/('Inputs and Results'!$C$15-'Inputs and Results'!$C$13), 'Inputs and Results'!$C$13 + SQRT(E1696*('Inputs and Results'!$C$15-'Inputs and Results'!$C$13)*('Inputs and Results'!$C$14-'Inputs and Results'!$C$13)), 'Inputs and Results'!$C$15 - SQRT((1-E1696)*('Inputs and Results'!$C$15-'Inputs and Results'!$C$13)*('Inputs and Results'!$C$15-'Inputs and Results'!$C$14))))</f>
        <v>0.34293876368439768</v>
      </c>
      <c r="C1696" s="47">
        <f ca="1">IF('Inputs and Results'!$G$15='Inputs and Results'!$G$13, 'Inputs and Results'!$G$13, IF(F1696 &lt;= ('Inputs and Results'!$G$14-'Inputs and Results'!$G$13)/('Inputs and Results'!$G$15-'Inputs and Results'!$G$13), 'Inputs and Results'!$G$13 + SQRT(F1696*('Inputs and Results'!$G$15-'Inputs and Results'!$G$13)*('Inputs and Results'!$G$14-'Inputs and Results'!$G$13)), 'Inputs and Results'!$G$15 - SQRT((1-F1696)*('Inputs and Results'!$G$15-'Inputs and Results'!$G$13)*('Inputs and Results'!$G$15-'Inputs and Results'!$G$14))))</f>
        <v>1009.8094735143138</v>
      </c>
      <c r="D1696">
        <f t="shared" ca="1" si="110"/>
        <v>346.30281240379134</v>
      </c>
      <c r="E1696">
        <f t="shared" ca="1" si="111"/>
        <v>0.21555839849655589</v>
      </c>
      <c r="F1696">
        <f t="shared" ca="1" si="111"/>
        <v>0.95735594440152916</v>
      </c>
    </row>
    <row r="1697" spans="1:6" ht="15.75" customHeight="1" x14ac:dyDescent="0.2">
      <c r="A1697">
        <v>1696</v>
      </c>
      <c r="B1697" s="47">
        <f ca="1">IF('Inputs and Results'!$C$15='Inputs and Results'!$C$13, 'Inputs and Results'!$C$13, IF(E1697 &lt;= ('Inputs and Results'!$C$14-'Inputs and Results'!$C$13)/('Inputs and Results'!$C$15-'Inputs and Results'!$C$13), 'Inputs and Results'!$C$13 + SQRT(E1697*('Inputs and Results'!$C$15-'Inputs and Results'!$C$13)*('Inputs and Results'!$C$14-'Inputs and Results'!$C$13)), 'Inputs and Results'!$C$15 - SQRT((1-E1697)*('Inputs and Results'!$C$15-'Inputs and Results'!$C$13)*('Inputs and Results'!$C$15-'Inputs and Results'!$C$14))))</f>
        <v>0.88865277286715516</v>
      </c>
      <c r="C1697" s="47">
        <f ca="1">IF('Inputs and Results'!$G$15='Inputs and Results'!$G$13, 'Inputs and Results'!$G$13, IF(F1697 &lt;= ('Inputs and Results'!$G$14-'Inputs and Results'!$G$13)/('Inputs and Results'!$G$15-'Inputs and Results'!$G$13), 'Inputs and Results'!$G$13 + SQRT(F1697*('Inputs and Results'!$G$15-'Inputs and Results'!$G$13)*('Inputs and Results'!$G$14-'Inputs and Results'!$G$13)), 'Inputs and Results'!$G$15 - SQRT((1-F1697)*('Inputs and Results'!$G$15-'Inputs and Results'!$G$13)*('Inputs and Results'!$G$15-'Inputs and Results'!$G$14))))</f>
        <v>386.44786040356871</v>
      </c>
      <c r="D1697">
        <f t="shared" ca="1" si="110"/>
        <v>343.41796271621064</v>
      </c>
      <c r="E1697">
        <f t="shared" ca="1" si="111"/>
        <v>0.50469032071982745</v>
      </c>
      <c r="F1697">
        <f t="shared" ca="1" si="111"/>
        <v>0.21971811803257424</v>
      </c>
    </row>
    <row r="1698" spans="1:6" ht="15.75" customHeight="1" x14ac:dyDescent="0.2">
      <c r="A1698">
        <v>1697</v>
      </c>
      <c r="B1698" s="47">
        <f ca="1">IF('Inputs and Results'!$C$15='Inputs and Results'!$C$13, 'Inputs and Results'!$C$13, IF(E1698 &lt;= ('Inputs and Results'!$C$14-'Inputs and Results'!$C$13)/('Inputs and Results'!$C$15-'Inputs and Results'!$C$13), 'Inputs and Results'!$C$13 + SQRT(E1698*('Inputs and Results'!$C$15-'Inputs and Results'!$C$13)*('Inputs and Results'!$C$14-'Inputs and Results'!$C$13)), 'Inputs and Results'!$C$15 - SQRT((1-E1698)*('Inputs and Results'!$C$15-'Inputs and Results'!$C$13)*('Inputs and Results'!$C$15-'Inputs and Results'!$C$14))))</f>
        <v>1.2621450400427832</v>
      </c>
      <c r="C1698" s="47">
        <f ca="1">IF('Inputs and Results'!$G$15='Inputs and Results'!$G$13, 'Inputs and Results'!$G$13, IF(F1698 &lt;= ('Inputs and Results'!$G$14-'Inputs and Results'!$G$13)/('Inputs and Results'!$G$15-'Inputs and Results'!$G$13), 'Inputs and Results'!$G$13 + SQRT(F1698*('Inputs and Results'!$G$15-'Inputs and Results'!$G$13)*('Inputs and Results'!$G$14-'Inputs and Results'!$G$13)), 'Inputs and Results'!$G$15 - SQRT((1-F1698)*('Inputs and Results'!$G$15-'Inputs and Results'!$G$13)*('Inputs and Results'!$G$15-'Inputs and Results'!$G$14))))</f>
        <v>938.76703902312875</v>
      </c>
      <c r="D1698">
        <f t="shared" ca="1" si="110"/>
        <v>1184.8601620586919</v>
      </c>
      <c r="E1698">
        <f t="shared" ca="1" si="111"/>
        <v>0.66442890423912226</v>
      </c>
      <c r="F1698">
        <f t="shared" ca="1" si="111"/>
        <v>0.91954802950960457</v>
      </c>
    </row>
    <row r="1699" spans="1:6" ht="15.75" customHeight="1" x14ac:dyDescent="0.2">
      <c r="A1699">
        <v>1698</v>
      </c>
      <c r="B1699" s="47">
        <f ca="1">IF('Inputs and Results'!$C$15='Inputs and Results'!$C$13, 'Inputs and Results'!$C$13, IF(E1699 &lt;= ('Inputs and Results'!$C$14-'Inputs and Results'!$C$13)/('Inputs and Results'!$C$15-'Inputs and Results'!$C$13), 'Inputs and Results'!$C$13 + SQRT(E1699*('Inputs and Results'!$C$15-'Inputs and Results'!$C$13)*('Inputs and Results'!$C$14-'Inputs and Results'!$C$13)), 'Inputs and Results'!$C$15 - SQRT((1-E1699)*('Inputs and Results'!$C$15-'Inputs and Results'!$C$13)*('Inputs and Results'!$C$15-'Inputs and Results'!$C$14))))</f>
        <v>1.5614842312012767</v>
      </c>
      <c r="C1699" s="47">
        <f ca="1">IF('Inputs and Results'!$G$15='Inputs and Results'!$G$13, 'Inputs and Results'!$G$13, IF(F1699 &lt;= ('Inputs and Results'!$G$14-'Inputs and Results'!$G$13)/('Inputs and Results'!$G$15-'Inputs and Results'!$G$13), 'Inputs and Results'!$G$13 + SQRT(F1699*('Inputs and Results'!$G$15-'Inputs and Results'!$G$13)*('Inputs and Results'!$G$14-'Inputs and Results'!$G$13)), 'Inputs and Results'!$G$15 - SQRT((1-F1699)*('Inputs and Results'!$G$15-'Inputs and Results'!$G$13)*('Inputs and Results'!$G$15-'Inputs and Results'!$G$14))))</f>
        <v>406.61221826781957</v>
      </c>
      <c r="D1699">
        <f t="shared" ca="1" si="110"/>
        <v>634.9185670389719</v>
      </c>
      <c r="E1699">
        <f t="shared" ca="1" si="111"/>
        <v>0.77007470921304644</v>
      </c>
      <c r="F1699">
        <f t="shared" ca="1" si="111"/>
        <v>0.25791824233689487</v>
      </c>
    </row>
    <row r="1700" spans="1:6" ht="15.75" customHeight="1" x14ac:dyDescent="0.2">
      <c r="A1700">
        <v>1699</v>
      </c>
      <c r="B1700" s="47">
        <f ca="1">IF('Inputs and Results'!$C$15='Inputs and Results'!$C$13, 'Inputs and Results'!$C$13, IF(E1700 &lt;= ('Inputs and Results'!$C$14-'Inputs and Results'!$C$13)/('Inputs and Results'!$C$15-'Inputs and Results'!$C$13), 'Inputs and Results'!$C$13 + SQRT(E1700*('Inputs and Results'!$C$15-'Inputs and Results'!$C$13)*('Inputs and Results'!$C$14-'Inputs and Results'!$C$13)), 'Inputs and Results'!$C$15 - SQRT((1-E1700)*('Inputs and Results'!$C$15-'Inputs and Results'!$C$13)*('Inputs and Results'!$C$15-'Inputs and Results'!$C$14))))</f>
        <v>0.33462942136400198</v>
      </c>
      <c r="C1700" s="47">
        <f ca="1">IF('Inputs and Results'!$G$15='Inputs and Results'!$G$13, 'Inputs and Results'!$G$13, IF(F1700 &lt;= ('Inputs and Results'!$G$14-'Inputs and Results'!$G$13)/('Inputs and Results'!$G$15-'Inputs and Results'!$G$13), 'Inputs and Results'!$G$13 + SQRT(F1700*('Inputs and Results'!$G$15-'Inputs and Results'!$G$13)*('Inputs and Results'!$G$14-'Inputs and Results'!$G$13)), 'Inputs and Results'!$G$15 - SQRT((1-F1700)*('Inputs and Results'!$G$15-'Inputs and Results'!$G$13)*('Inputs and Results'!$G$15-'Inputs and Results'!$G$14))))</f>
        <v>406.1214921949811</v>
      </c>
      <c r="D1700">
        <f t="shared" ca="1" si="110"/>
        <v>135.90019993669156</v>
      </c>
      <c r="E1700">
        <f t="shared" ca="1" si="111"/>
        <v>0.21064440872684509</v>
      </c>
      <c r="F1700">
        <f t="shared" ca="1" si="111"/>
        <v>0.2569999738815697</v>
      </c>
    </row>
    <row r="1701" spans="1:6" ht="15.75" customHeight="1" x14ac:dyDescent="0.2">
      <c r="A1701">
        <v>1700</v>
      </c>
      <c r="B1701" s="47">
        <f ca="1">IF('Inputs and Results'!$C$15='Inputs and Results'!$C$13, 'Inputs and Results'!$C$13, IF(E1701 &lt;= ('Inputs and Results'!$C$14-'Inputs and Results'!$C$13)/('Inputs and Results'!$C$15-'Inputs and Results'!$C$13), 'Inputs and Results'!$C$13 + SQRT(E1701*('Inputs and Results'!$C$15-'Inputs and Results'!$C$13)*('Inputs and Results'!$C$14-'Inputs and Results'!$C$13)), 'Inputs and Results'!$C$15 - SQRT((1-E1701)*('Inputs and Results'!$C$15-'Inputs and Results'!$C$13)*('Inputs and Results'!$C$15-'Inputs and Results'!$C$14))))</f>
        <v>0.59888528758907578</v>
      </c>
      <c r="C1701" s="47">
        <f ca="1">IF('Inputs and Results'!$G$15='Inputs and Results'!$G$13, 'Inputs and Results'!$G$13, IF(F1701 &lt;= ('Inputs and Results'!$G$14-'Inputs and Results'!$G$13)/('Inputs and Results'!$G$15-'Inputs and Results'!$G$13), 'Inputs and Results'!$G$13 + SQRT(F1701*('Inputs and Results'!$G$15-'Inputs and Results'!$G$13)*('Inputs and Results'!$G$14-'Inputs and Results'!$G$13)), 'Inputs and Results'!$G$15 - SQRT((1-F1701)*('Inputs and Results'!$G$15-'Inputs and Results'!$G$13)*('Inputs and Results'!$G$15-'Inputs and Results'!$G$14))))</f>
        <v>398.68023670794173</v>
      </c>
      <c r="D1701">
        <f t="shared" ca="1" si="110"/>
        <v>238.76372821691649</v>
      </c>
      <c r="E1701">
        <f t="shared" ca="1" si="111"/>
        <v>0.35940534864931173</v>
      </c>
      <c r="F1701">
        <f t="shared" ca="1" si="111"/>
        <v>0.24300598174051913</v>
      </c>
    </row>
    <row r="1702" spans="1:6" ht="15.75" customHeight="1" x14ac:dyDescent="0.2">
      <c r="A1702">
        <v>1701</v>
      </c>
      <c r="B1702" s="47">
        <f ca="1">IF('Inputs and Results'!$C$15='Inputs and Results'!$C$13, 'Inputs and Results'!$C$13, IF(E1702 &lt;= ('Inputs and Results'!$C$14-'Inputs and Results'!$C$13)/('Inputs and Results'!$C$15-'Inputs and Results'!$C$13), 'Inputs and Results'!$C$13 + SQRT(E1702*('Inputs and Results'!$C$15-'Inputs and Results'!$C$13)*('Inputs and Results'!$C$14-'Inputs and Results'!$C$13)), 'Inputs and Results'!$C$15 - SQRT((1-E1702)*('Inputs and Results'!$C$15-'Inputs and Results'!$C$13)*('Inputs and Results'!$C$15-'Inputs and Results'!$C$14))))</f>
        <v>1.6013921353958895</v>
      </c>
      <c r="C1702" s="47">
        <f ca="1">IF('Inputs and Results'!$G$15='Inputs and Results'!$G$13, 'Inputs and Results'!$G$13, IF(F1702 &lt;= ('Inputs and Results'!$G$14-'Inputs and Results'!$G$13)/('Inputs and Results'!$G$15-'Inputs and Results'!$G$13), 'Inputs and Results'!$G$13 + SQRT(F1702*('Inputs and Results'!$G$15-'Inputs and Results'!$G$13)*('Inputs and Results'!$G$14-'Inputs and Results'!$G$13)), 'Inputs and Results'!$G$15 - SQRT((1-F1702)*('Inputs and Results'!$G$15-'Inputs and Results'!$G$13)*('Inputs and Results'!$G$15-'Inputs and Results'!$G$14))))</f>
        <v>491.52143621678238</v>
      </c>
      <c r="D1702">
        <f t="shared" ca="1" si="110"/>
        <v>787.1185623360476</v>
      </c>
      <c r="E1702">
        <f t="shared" ref="E1702:F1721" ca="1" si="112">RAND()</f>
        <v>0.78265511567417001</v>
      </c>
      <c r="F1702">
        <f t="shared" ca="1" si="112"/>
        <v>0.408255583801855</v>
      </c>
    </row>
    <row r="1703" spans="1:6" ht="15.75" customHeight="1" x14ac:dyDescent="0.2">
      <c r="A1703">
        <v>1702</v>
      </c>
      <c r="B1703" s="47">
        <f ca="1">IF('Inputs and Results'!$C$15='Inputs and Results'!$C$13, 'Inputs and Results'!$C$13, IF(E1703 &lt;= ('Inputs and Results'!$C$14-'Inputs and Results'!$C$13)/('Inputs and Results'!$C$15-'Inputs and Results'!$C$13), 'Inputs and Results'!$C$13 + SQRT(E1703*('Inputs and Results'!$C$15-'Inputs and Results'!$C$13)*('Inputs and Results'!$C$14-'Inputs and Results'!$C$13)), 'Inputs and Results'!$C$15 - SQRT((1-E1703)*('Inputs and Results'!$C$15-'Inputs and Results'!$C$13)*('Inputs and Results'!$C$15-'Inputs and Results'!$C$14))))</f>
        <v>0.39912935275533812</v>
      </c>
      <c r="C1703" s="47">
        <f ca="1">IF('Inputs and Results'!$G$15='Inputs and Results'!$G$13, 'Inputs and Results'!$G$13, IF(F1703 &lt;= ('Inputs and Results'!$G$14-'Inputs and Results'!$G$13)/('Inputs and Results'!$G$15-'Inputs and Results'!$G$13), 'Inputs and Results'!$G$13 + SQRT(F1703*('Inputs and Results'!$G$15-'Inputs and Results'!$G$13)*('Inputs and Results'!$G$14-'Inputs and Results'!$G$13)), 'Inputs and Results'!$G$15 - SQRT((1-F1703)*('Inputs and Results'!$G$15-'Inputs and Results'!$G$13)*('Inputs and Results'!$G$15-'Inputs and Results'!$G$14))))</f>
        <v>990.10944414642381</v>
      </c>
      <c r="D1703">
        <f t="shared" ca="1" si="110"/>
        <v>395.18174159910973</v>
      </c>
      <c r="E1703">
        <f t="shared" ca="1" si="112"/>
        <v>0.24838576403345936</v>
      </c>
      <c r="F1703">
        <f t="shared" ca="1" si="112"/>
        <v>0.94806423476756818</v>
      </c>
    </row>
    <row r="1704" spans="1:6" ht="15.75" customHeight="1" x14ac:dyDescent="0.2">
      <c r="A1704">
        <v>1703</v>
      </c>
      <c r="B1704" s="47">
        <f ca="1">IF('Inputs and Results'!$C$15='Inputs and Results'!$C$13, 'Inputs and Results'!$C$13, IF(E1704 &lt;= ('Inputs and Results'!$C$14-'Inputs and Results'!$C$13)/('Inputs and Results'!$C$15-'Inputs and Results'!$C$13), 'Inputs and Results'!$C$13 + SQRT(E1704*('Inputs and Results'!$C$15-'Inputs and Results'!$C$13)*('Inputs and Results'!$C$14-'Inputs and Results'!$C$13)), 'Inputs and Results'!$C$15 - SQRT((1-E1704)*('Inputs and Results'!$C$15-'Inputs and Results'!$C$13)*('Inputs and Results'!$C$15-'Inputs and Results'!$C$14))))</f>
        <v>1.0561000522357862</v>
      </c>
      <c r="C1704" s="47">
        <f ca="1">IF('Inputs and Results'!$G$15='Inputs and Results'!$G$13, 'Inputs and Results'!$G$13, IF(F1704 &lt;= ('Inputs and Results'!$G$14-'Inputs and Results'!$G$13)/('Inputs and Results'!$G$15-'Inputs and Results'!$G$13), 'Inputs and Results'!$G$13 + SQRT(F1704*('Inputs and Results'!$G$15-'Inputs and Results'!$G$13)*('Inputs and Results'!$G$14-'Inputs and Results'!$G$13)), 'Inputs and Results'!$G$15 - SQRT((1-F1704)*('Inputs and Results'!$G$15-'Inputs and Results'!$G$13)*('Inputs and Results'!$G$15-'Inputs and Results'!$G$14))))</f>
        <v>385.12809696057184</v>
      </c>
      <c r="D1704">
        <f t="shared" ca="1" si="110"/>
        <v>406.73380331752884</v>
      </c>
      <c r="E1704">
        <f t="shared" ca="1" si="112"/>
        <v>0.58013922145358743</v>
      </c>
      <c r="F1704">
        <f t="shared" ca="1" si="112"/>
        <v>0.21718448134068113</v>
      </c>
    </row>
    <row r="1705" spans="1:6" ht="15.75" customHeight="1" x14ac:dyDescent="0.2">
      <c r="A1705">
        <v>1704</v>
      </c>
      <c r="B1705" s="47">
        <f ca="1">IF('Inputs and Results'!$C$15='Inputs and Results'!$C$13, 'Inputs and Results'!$C$13, IF(E1705 &lt;= ('Inputs and Results'!$C$14-'Inputs and Results'!$C$13)/('Inputs and Results'!$C$15-'Inputs and Results'!$C$13), 'Inputs and Results'!$C$13 + SQRT(E1705*('Inputs and Results'!$C$15-'Inputs and Results'!$C$13)*('Inputs and Results'!$C$14-'Inputs and Results'!$C$13)), 'Inputs and Results'!$C$15 - SQRT((1-E1705)*('Inputs and Results'!$C$15-'Inputs and Results'!$C$13)*('Inputs and Results'!$C$15-'Inputs and Results'!$C$14))))</f>
        <v>0.22187876618557523</v>
      </c>
      <c r="C1705" s="47">
        <f ca="1">IF('Inputs and Results'!$G$15='Inputs and Results'!$G$13, 'Inputs and Results'!$G$13, IF(F1705 &lt;= ('Inputs and Results'!$G$14-'Inputs and Results'!$G$13)/('Inputs and Results'!$G$15-'Inputs and Results'!$G$13), 'Inputs and Results'!$G$13 + SQRT(F1705*('Inputs and Results'!$G$15-'Inputs and Results'!$G$13)*('Inputs and Results'!$G$14-'Inputs and Results'!$G$13)), 'Inputs and Results'!$G$15 - SQRT((1-F1705)*('Inputs and Results'!$G$15-'Inputs and Results'!$G$13)*('Inputs and Results'!$G$15-'Inputs and Results'!$G$14))))</f>
        <v>731.8277646756394</v>
      </c>
      <c r="D1705">
        <f t="shared" ca="1" si="110"/>
        <v>162.37704148657838</v>
      </c>
      <c r="E1705">
        <f t="shared" ca="1" si="112"/>
        <v>0.14244915669215752</v>
      </c>
      <c r="F1705">
        <f t="shared" ca="1" si="112"/>
        <v>0.74160027406290374</v>
      </c>
    </row>
    <row r="1706" spans="1:6" ht="15.75" customHeight="1" x14ac:dyDescent="0.2">
      <c r="A1706">
        <v>1705</v>
      </c>
      <c r="B1706" s="47">
        <f ca="1">IF('Inputs and Results'!$C$15='Inputs and Results'!$C$13, 'Inputs and Results'!$C$13, IF(E1706 &lt;= ('Inputs and Results'!$C$14-'Inputs and Results'!$C$13)/('Inputs and Results'!$C$15-'Inputs and Results'!$C$13), 'Inputs and Results'!$C$13 + SQRT(E1706*('Inputs and Results'!$C$15-'Inputs and Results'!$C$13)*('Inputs and Results'!$C$14-'Inputs and Results'!$C$13)), 'Inputs and Results'!$C$15 - SQRT((1-E1706)*('Inputs and Results'!$C$15-'Inputs and Results'!$C$13)*('Inputs and Results'!$C$15-'Inputs and Results'!$C$14))))</f>
        <v>0.23993012112224665</v>
      </c>
      <c r="C1706" s="47">
        <f ca="1">IF('Inputs and Results'!$G$15='Inputs and Results'!$G$13, 'Inputs and Results'!$G$13, IF(F1706 &lt;= ('Inputs and Results'!$G$14-'Inputs and Results'!$G$13)/('Inputs and Results'!$G$15-'Inputs and Results'!$G$13), 'Inputs and Results'!$G$13 + SQRT(F1706*('Inputs and Results'!$G$15-'Inputs and Results'!$G$13)*('Inputs and Results'!$G$14-'Inputs and Results'!$G$13)), 'Inputs and Results'!$G$15 - SQRT((1-F1706)*('Inputs and Results'!$G$15-'Inputs and Results'!$G$13)*('Inputs and Results'!$G$15-'Inputs and Results'!$G$14))))</f>
        <v>1101.4994641850176</v>
      </c>
      <c r="D1706">
        <f t="shared" ca="1" si="110"/>
        <v>264.28289985800109</v>
      </c>
      <c r="E1706">
        <f t="shared" ca="1" si="112"/>
        <v>0.15355714041241608</v>
      </c>
      <c r="F1706">
        <f t="shared" ca="1" si="112"/>
        <v>0.98856179369325625</v>
      </c>
    </row>
    <row r="1707" spans="1:6" ht="15.75" customHeight="1" x14ac:dyDescent="0.2">
      <c r="A1707">
        <v>1706</v>
      </c>
      <c r="B1707" s="47">
        <f ca="1">IF('Inputs and Results'!$C$15='Inputs and Results'!$C$13, 'Inputs and Results'!$C$13, IF(E1707 &lt;= ('Inputs and Results'!$C$14-'Inputs and Results'!$C$13)/('Inputs and Results'!$C$15-'Inputs and Results'!$C$13), 'Inputs and Results'!$C$13 + SQRT(E1707*('Inputs and Results'!$C$15-'Inputs and Results'!$C$13)*('Inputs and Results'!$C$14-'Inputs and Results'!$C$13)), 'Inputs and Results'!$C$15 - SQRT((1-E1707)*('Inputs and Results'!$C$15-'Inputs and Results'!$C$13)*('Inputs and Results'!$C$15-'Inputs and Results'!$C$14))))</f>
        <v>0.28017384532572409</v>
      </c>
      <c r="C1707" s="47">
        <f ca="1">IF('Inputs and Results'!$G$15='Inputs and Results'!$G$13, 'Inputs and Results'!$G$13, IF(F1707 &lt;= ('Inputs and Results'!$G$14-'Inputs and Results'!$G$13)/('Inputs and Results'!$G$15-'Inputs and Results'!$G$13), 'Inputs and Results'!$G$13 + SQRT(F1707*('Inputs and Results'!$G$15-'Inputs and Results'!$G$13)*('Inputs and Results'!$G$14-'Inputs and Results'!$G$13)), 'Inputs and Results'!$G$15 - SQRT((1-F1707)*('Inputs and Results'!$G$15-'Inputs and Results'!$G$13)*('Inputs and Results'!$G$15-'Inputs and Results'!$G$14))))</f>
        <v>641.8009947249061</v>
      </c>
      <c r="D1707">
        <f t="shared" ca="1" si="110"/>
        <v>179.81585262595172</v>
      </c>
      <c r="E1707">
        <f t="shared" ca="1" si="112"/>
        <v>0.17806063203886013</v>
      </c>
      <c r="F1707">
        <f t="shared" ca="1" si="112"/>
        <v>0.63266792162828211</v>
      </c>
    </row>
    <row r="1708" spans="1:6" ht="15.75" customHeight="1" x14ac:dyDescent="0.2">
      <c r="A1708">
        <v>1707</v>
      </c>
      <c r="B1708" s="47">
        <f ca="1">IF('Inputs and Results'!$C$15='Inputs and Results'!$C$13, 'Inputs and Results'!$C$13, IF(E1708 &lt;= ('Inputs and Results'!$C$14-'Inputs and Results'!$C$13)/('Inputs and Results'!$C$15-'Inputs and Results'!$C$13), 'Inputs and Results'!$C$13 + SQRT(E1708*('Inputs and Results'!$C$15-'Inputs and Results'!$C$13)*('Inputs and Results'!$C$14-'Inputs and Results'!$C$13)), 'Inputs and Results'!$C$15 - SQRT((1-E1708)*('Inputs and Results'!$C$15-'Inputs and Results'!$C$13)*('Inputs and Results'!$C$15-'Inputs and Results'!$C$14))))</f>
        <v>1.0791771545969855</v>
      </c>
      <c r="C1708" s="47">
        <f ca="1">IF('Inputs and Results'!$G$15='Inputs and Results'!$G$13, 'Inputs and Results'!$G$13, IF(F1708 &lt;= ('Inputs and Results'!$G$14-'Inputs and Results'!$G$13)/('Inputs and Results'!$G$15-'Inputs and Results'!$G$13), 'Inputs and Results'!$G$13 + SQRT(F1708*('Inputs and Results'!$G$15-'Inputs and Results'!$G$13)*('Inputs and Results'!$G$14-'Inputs and Results'!$G$13)), 'Inputs and Results'!$G$15 - SQRT((1-F1708)*('Inputs and Results'!$G$15-'Inputs and Results'!$G$13)*('Inputs and Results'!$G$15-'Inputs and Results'!$G$14))))</f>
        <v>464.97980254376444</v>
      </c>
      <c r="D1708">
        <f t="shared" ca="1" si="110"/>
        <v>501.79558025424785</v>
      </c>
      <c r="E1708">
        <f t="shared" ca="1" si="112"/>
        <v>0.59004884406420743</v>
      </c>
      <c r="F1708">
        <f t="shared" ca="1" si="112"/>
        <v>0.36308821352822662</v>
      </c>
    </row>
    <row r="1709" spans="1:6" ht="15.75" customHeight="1" x14ac:dyDescent="0.2">
      <c r="A1709">
        <v>1708</v>
      </c>
      <c r="B1709" s="47">
        <f ca="1">IF('Inputs and Results'!$C$15='Inputs and Results'!$C$13, 'Inputs and Results'!$C$13, IF(E1709 &lt;= ('Inputs and Results'!$C$14-'Inputs and Results'!$C$13)/('Inputs and Results'!$C$15-'Inputs and Results'!$C$13), 'Inputs and Results'!$C$13 + SQRT(E1709*('Inputs and Results'!$C$15-'Inputs and Results'!$C$13)*('Inputs and Results'!$C$14-'Inputs and Results'!$C$13)), 'Inputs and Results'!$C$15 - SQRT((1-E1709)*('Inputs and Results'!$C$15-'Inputs and Results'!$C$13)*('Inputs and Results'!$C$15-'Inputs and Results'!$C$14))))</f>
        <v>0.62460334620249114</v>
      </c>
      <c r="C1709" s="47">
        <f ca="1">IF('Inputs and Results'!$G$15='Inputs and Results'!$G$13, 'Inputs and Results'!$G$13, IF(F1709 &lt;= ('Inputs and Results'!$G$14-'Inputs and Results'!$G$13)/('Inputs and Results'!$G$15-'Inputs and Results'!$G$13), 'Inputs and Results'!$G$13 + SQRT(F1709*('Inputs and Results'!$G$15-'Inputs and Results'!$G$13)*('Inputs and Results'!$G$14-'Inputs and Results'!$G$13)), 'Inputs and Results'!$G$15 - SQRT((1-F1709)*('Inputs and Results'!$G$15-'Inputs and Results'!$G$13)*('Inputs and Results'!$G$15-'Inputs and Results'!$G$14))))</f>
        <v>679.48577682634175</v>
      </c>
      <c r="D1709">
        <f t="shared" ca="1" si="110"/>
        <v>424.40908990273215</v>
      </c>
      <c r="E1709">
        <f t="shared" ca="1" si="112"/>
        <v>0.37305452634751091</v>
      </c>
      <c r="F1709">
        <f t="shared" ca="1" si="112"/>
        <v>0.68059188777001245</v>
      </c>
    </row>
    <row r="1710" spans="1:6" ht="15.75" customHeight="1" x14ac:dyDescent="0.2">
      <c r="A1710">
        <v>1709</v>
      </c>
      <c r="B1710" s="47">
        <f ca="1">IF('Inputs and Results'!$C$15='Inputs and Results'!$C$13, 'Inputs and Results'!$C$13, IF(E1710 &lt;= ('Inputs and Results'!$C$14-'Inputs and Results'!$C$13)/('Inputs and Results'!$C$15-'Inputs and Results'!$C$13), 'Inputs and Results'!$C$13 + SQRT(E1710*('Inputs and Results'!$C$15-'Inputs and Results'!$C$13)*('Inputs and Results'!$C$14-'Inputs and Results'!$C$13)), 'Inputs and Results'!$C$15 - SQRT((1-E1710)*('Inputs and Results'!$C$15-'Inputs and Results'!$C$13)*('Inputs and Results'!$C$15-'Inputs and Results'!$C$14))))</f>
        <v>0.71221564902627899</v>
      </c>
      <c r="C1710" s="47">
        <f ca="1">IF('Inputs and Results'!$G$15='Inputs and Results'!$G$13, 'Inputs and Results'!$G$13, IF(F1710 &lt;= ('Inputs and Results'!$G$14-'Inputs and Results'!$G$13)/('Inputs and Results'!$G$15-'Inputs and Results'!$G$13), 'Inputs and Results'!$G$13 + SQRT(F1710*('Inputs and Results'!$G$15-'Inputs and Results'!$G$13)*('Inputs and Results'!$G$14-'Inputs and Results'!$G$13)), 'Inputs and Results'!$G$15 - SQRT((1-F1710)*('Inputs and Results'!$G$15-'Inputs and Results'!$G$13)*('Inputs and Results'!$G$15-'Inputs and Results'!$G$14))))</f>
        <v>1067.142966839102</v>
      </c>
      <c r="D1710">
        <f t="shared" ca="1" si="110"/>
        <v>760.03592073113998</v>
      </c>
      <c r="E1710">
        <f t="shared" ca="1" si="112"/>
        <v>0.41844919593774998</v>
      </c>
      <c r="F1710">
        <f t="shared" ca="1" si="112"/>
        <v>0.97919106567553804</v>
      </c>
    </row>
    <row r="1711" spans="1:6" ht="15.75" customHeight="1" x14ac:dyDescent="0.2">
      <c r="A1711">
        <v>1710</v>
      </c>
      <c r="B1711" s="47">
        <f ca="1">IF('Inputs and Results'!$C$15='Inputs and Results'!$C$13, 'Inputs and Results'!$C$13, IF(E1711 &lt;= ('Inputs and Results'!$C$14-'Inputs and Results'!$C$13)/('Inputs and Results'!$C$15-'Inputs and Results'!$C$13), 'Inputs and Results'!$C$13 + SQRT(E1711*('Inputs and Results'!$C$15-'Inputs and Results'!$C$13)*('Inputs and Results'!$C$14-'Inputs and Results'!$C$13)), 'Inputs and Results'!$C$15 - SQRT((1-E1711)*('Inputs and Results'!$C$15-'Inputs and Results'!$C$13)*('Inputs and Results'!$C$15-'Inputs and Results'!$C$14))))</f>
        <v>0.51195539502004817</v>
      </c>
      <c r="C1711" s="47">
        <f ca="1">IF('Inputs and Results'!$G$15='Inputs and Results'!$G$13, 'Inputs and Results'!$G$13, IF(F1711 &lt;= ('Inputs and Results'!$G$14-'Inputs and Results'!$G$13)/('Inputs and Results'!$G$15-'Inputs and Results'!$G$13), 'Inputs and Results'!$G$13 + SQRT(F1711*('Inputs and Results'!$G$15-'Inputs and Results'!$G$13)*('Inputs and Results'!$G$14-'Inputs and Results'!$G$13)), 'Inputs and Results'!$G$15 - SQRT((1-F1711)*('Inputs and Results'!$G$15-'Inputs and Results'!$G$13)*('Inputs and Results'!$G$15-'Inputs and Results'!$G$14))))</f>
        <v>317.63085506893549</v>
      </c>
      <c r="D1711">
        <f t="shared" ca="1" si="110"/>
        <v>162.61282987737255</v>
      </c>
      <c r="E1711">
        <f t="shared" ca="1" si="112"/>
        <v>0.31218156040335054</v>
      </c>
      <c r="F1711">
        <f t="shared" ca="1" si="112"/>
        <v>8.21295976893619E-2</v>
      </c>
    </row>
    <row r="1712" spans="1:6" ht="15.75" customHeight="1" x14ac:dyDescent="0.2">
      <c r="A1712">
        <v>1711</v>
      </c>
      <c r="B1712" s="47">
        <f ca="1">IF('Inputs and Results'!$C$15='Inputs and Results'!$C$13, 'Inputs and Results'!$C$13, IF(E1712 &lt;= ('Inputs and Results'!$C$14-'Inputs and Results'!$C$13)/('Inputs and Results'!$C$15-'Inputs and Results'!$C$13), 'Inputs and Results'!$C$13 + SQRT(E1712*('Inputs and Results'!$C$15-'Inputs and Results'!$C$13)*('Inputs and Results'!$C$14-'Inputs and Results'!$C$13)), 'Inputs and Results'!$C$15 - SQRT((1-E1712)*('Inputs and Results'!$C$15-'Inputs and Results'!$C$13)*('Inputs and Results'!$C$15-'Inputs and Results'!$C$14))))</f>
        <v>1.7936970241542816</v>
      </c>
      <c r="C1712" s="47">
        <f ca="1">IF('Inputs and Results'!$G$15='Inputs and Results'!$G$13, 'Inputs and Results'!$G$13, IF(F1712 &lt;= ('Inputs and Results'!$G$14-'Inputs and Results'!$G$13)/('Inputs and Results'!$G$15-'Inputs and Results'!$G$13), 'Inputs and Results'!$G$13 + SQRT(F1712*('Inputs and Results'!$G$15-'Inputs and Results'!$G$13)*('Inputs and Results'!$G$14-'Inputs and Results'!$G$13)), 'Inputs and Results'!$G$15 - SQRT((1-F1712)*('Inputs and Results'!$G$15-'Inputs and Results'!$G$13)*('Inputs and Results'!$G$15-'Inputs and Results'!$G$14))))</f>
        <v>838.8024281803348</v>
      </c>
      <c r="D1712">
        <f t="shared" ca="1" si="110"/>
        <v>1504.557419280452</v>
      </c>
      <c r="E1712">
        <f t="shared" ca="1" si="112"/>
        <v>0.83831479227397376</v>
      </c>
      <c r="F1712">
        <f t="shared" ca="1" si="112"/>
        <v>0.84619502489454979</v>
      </c>
    </row>
    <row r="1713" spans="1:6" ht="15.75" customHeight="1" x14ac:dyDescent="0.2">
      <c r="A1713">
        <v>1712</v>
      </c>
      <c r="B1713" s="47">
        <f ca="1">IF('Inputs and Results'!$C$15='Inputs and Results'!$C$13, 'Inputs and Results'!$C$13, IF(E1713 &lt;= ('Inputs and Results'!$C$14-'Inputs and Results'!$C$13)/('Inputs and Results'!$C$15-'Inputs and Results'!$C$13), 'Inputs and Results'!$C$13 + SQRT(E1713*('Inputs and Results'!$C$15-'Inputs and Results'!$C$13)*('Inputs and Results'!$C$14-'Inputs and Results'!$C$13)), 'Inputs and Results'!$C$15 - SQRT((1-E1713)*('Inputs and Results'!$C$15-'Inputs and Results'!$C$13)*('Inputs and Results'!$C$15-'Inputs and Results'!$C$14))))</f>
        <v>0.93163726841918226</v>
      </c>
      <c r="C1713" s="47">
        <f ca="1">IF('Inputs and Results'!$G$15='Inputs and Results'!$G$13, 'Inputs and Results'!$G$13, IF(F1713 &lt;= ('Inputs and Results'!$G$14-'Inputs and Results'!$G$13)/('Inputs and Results'!$G$15-'Inputs and Results'!$G$13), 'Inputs and Results'!$G$13 + SQRT(F1713*('Inputs and Results'!$G$15-'Inputs and Results'!$G$13)*('Inputs and Results'!$G$14-'Inputs and Results'!$G$13)), 'Inputs and Results'!$G$15 - SQRT((1-F1713)*('Inputs and Results'!$G$15-'Inputs and Results'!$G$13)*('Inputs and Results'!$G$15-'Inputs and Results'!$G$14))))</f>
        <v>359.85901387804688</v>
      </c>
      <c r="D1713">
        <f t="shared" ca="1" si="110"/>
        <v>335.25806870536422</v>
      </c>
      <c r="E1713">
        <f t="shared" ca="1" si="112"/>
        <v>0.5246528456230598</v>
      </c>
      <c r="F1713">
        <f t="shared" ca="1" si="112"/>
        <v>0.16788167919026808</v>
      </c>
    </row>
    <row r="1714" spans="1:6" ht="15.75" customHeight="1" x14ac:dyDescent="0.2">
      <c r="A1714">
        <v>1713</v>
      </c>
      <c r="B1714" s="47">
        <f ca="1">IF('Inputs and Results'!$C$15='Inputs and Results'!$C$13, 'Inputs and Results'!$C$13, IF(E1714 &lt;= ('Inputs and Results'!$C$14-'Inputs and Results'!$C$13)/('Inputs and Results'!$C$15-'Inputs and Results'!$C$13), 'Inputs and Results'!$C$13 + SQRT(E1714*('Inputs and Results'!$C$15-'Inputs and Results'!$C$13)*('Inputs and Results'!$C$14-'Inputs and Results'!$C$13)), 'Inputs and Results'!$C$15 - SQRT((1-E1714)*('Inputs and Results'!$C$15-'Inputs and Results'!$C$13)*('Inputs and Results'!$C$15-'Inputs and Results'!$C$14))))</f>
        <v>1.6874750993990077</v>
      </c>
      <c r="C1714" s="47">
        <f ca="1">IF('Inputs and Results'!$G$15='Inputs and Results'!$G$13, 'Inputs and Results'!$G$13, IF(F1714 &lt;= ('Inputs and Results'!$G$14-'Inputs and Results'!$G$13)/('Inputs and Results'!$G$15-'Inputs and Results'!$G$13), 'Inputs and Results'!$G$13 + SQRT(F1714*('Inputs and Results'!$G$15-'Inputs and Results'!$G$13)*('Inputs and Results'!$G$14-'Inputs and Results'!$G$13)), 'Inputs and Results'!$G$15 - SQRT((1-F1714)*('Inputs and Results'!$G$15-'Inputs and Results'!$G$13)*('Inputs and Results'!$G$15-'Inputs and Results'!$G$14))))</f>
        <v>523.60553766450278</v>
      </c>
      <c r="D1714">
        <f t="shared" ca="1" si="110"/>
        <v>883.57130671627772</v>
      </c>
      <c r="E1714">
        <f t="shared" ca="1" si="112"/>
        <v>0.80858648725581728</v>
      </c>
      <c r="F1714">
        <f t="shared" ca="1" si="112"/>
        <v>0.46063740295726519</v>
      </c>
    </row>
    <row r="1715" spans="1:6" ht="15.75" customHeight="1" x14ac:dyDescent="0.2">
      <c r="A1715">
        <v>1714</v>
      </c>
      <c r="B1715" s="47">
        <f ca="1">IF('Inputs and Results'!$C$15='Inputs and Results'!$C$13, 'Inputs and Results'!$C$13, IF(E1715 &lt;= ('Inputs and Results'!$C$14-'Inputs and Results'!$C$13)/('Inputs and Results'!$C$15-'Inputs and Results'!$C$13), 'Inputs and Results'!$C$13 + SQRT(E1715*('Inputs and Results'!$C$15-'Inputs and Results'!$C$13)*('Inputs and Results'!$C$14-'Inputs and Results'!$C$13)), 'Inputs and Results'!$C$15 - SQRT((1-E1715)*('Inputs and Results'!$C$15-'Inputs and Results'!$C$13)*('Inputs and Results'!$C$15-'Inputs and Results'!$C$14))))</f>
        <v>0.61227737828181139</v>
      </c>
      <c r="C1715" s="47">
        <f ca="1">IF('Inputs and Results'!$G$15='Inputs and Results'!$G$13, 'Inputs and Results'!$G$13, IF(F1715 &lt;= ('Inputs and Results'!$G$14-'Inputs and Results'!$G$13)/('Inputs and Results'!$G$15-'Inputs and Results'!$G$13), 'Inputs and Results'!$G$13 + SQRT(F1715*('Inputs and Results'!$G$15-'Inputs and Results'!$G$13)*('Inputs and Results'!$G$14-'Inputs and Results'!$G$13)), 'Inputs and Results'!$G$15 - SQRT((1-F1715)*('Inputs and Results'!$G$15-'Inputs and Results'!$G$13)*('Inputs and Results'!$G$15-'Inputs and Results'!$G$14))))</f>
        <v>566.66428017592477</v>
      </c>
      <c r="D1715">
        <f t="shared" ca="1" si="110"/>
        <v>346.95571983206503</v>
      </c>
      <c r="E1715">
        <f t="shared" ca="1" si="112"/>
        <v>0.36653118685946884</v>
      </c>
      <c r="F1715">
        <f t="shared" ca="1" si="112"/>
        <v>0.5271224404325191</v>
      </c>
    </row>
    <row r="1716" spans="1:6" ht="15.75" customHeight="1" x14ac:dyDescent="0.2">
      <c r="A1716">
        <v>1715</v>
      </c>
      <c r="B1716" s="47">
        <f ca="1">IF('Inputs and Results'!$C$15='Inputs and Results'!$C$13, 'Inputs and Results'!$C$13, IF(E1716 &lt;= ('Inputs and Results'!$C$14-'Inputs and Results'!$C$13)/('Inputs and Results'!$C$15-'Inputs and Results'!$C$13), 'Inputs and Results'!$C$13 + SQRT(E1716*('Inputs and Results'!$C$15-'Inputs and Results'!$C$13)*('Inputs and Results'!$C$14-'Inputs and Results'!$C$13)), 'Inputs and Results'!$C$15 - SQRT((1-E1716)*('Inputs and Results'!$C$15-'Inputs and Results'!$C$13)*('Inputs and Results'!$C$15-'Inputs and Results'!$C$14))))</f>
        <v>0.15217773220492425</v>
      </c>
      <c r="C1716" s="47">
        <f ca="1">IF('Inputs and Results'!$G$15='Inputs and Results'!$G$13, 'Inputs and Results'!$G$13, IF(F1716 &lt;= ('Inputs and Results'!$G$14-'Inputs and Results'!$G$13)/('Inputs and Results'!$G$15-'Inputs and Results'!$G$13), 'Inputs and Results'!$G$13 + SQRT(F1716*('Inputs and Results'!$G$15-'Inputs and Results'!$G$13)*('Inputs and Results'!$G$14-'Inputs and Results'!$G$13)), 'Inputs and Results'!$G$15 - SQRT((1-F1716)*('Inputs and Results'!$G$15-'Inputs and Results'!$G$13)*('Inputs and Results'!$G$15-'Inputs and Results'!$G$14))))</f>
        <v>530.00826861554219</v>
      </c>
      <c r="D1716">
        <f t="shared" ca="1" si="110"/>
        <v>80.655456367771535</v>
      </c>
      <c r="E1716">
        <f t="shared" ca="1" si="112"/>
        <v>9.8878703450056893E-2</v>
      </c>
      <c r="F1716">
        <f t="shared" ca="1" si="112"/>
        <v>0.47080025591365715</v>
      </c>
    </row>
    <row r="1717" spans="1:6" ht="15.75" customHeight="1" x14ac:dyDescent="0.2">
      <c r="A1717">
        <v>1716</v>
      </c>
      <c r="B1717" s="47">
        <f ca="1">IF('Inputs and Results'!$C$15='Inputs and Results'!$C$13, 'Inputs and Results'!$C$13, IF(E1717 &lt;= ('Inputs and Results'!$C$14-'Inputs and Results'!$C$13)/('Inputs and Results'!$C$15-'Inputs and Results'!$C$13), 'Inputs and Results'!$C$13 + SQRT(E1717*('Inputs and Results'!$C$15-'Inputs and Results'!$C$13)*('Inputs and Results'!$C$14-'Inputs and Results'!$C$13)), 'Inputs and Results'!$C$15 - SQRT((1-E1717)*('Inputs and Results'!$C$15-'Inputs and Results'!$C$13)*('Inputs and Results'!$C$15-'Inputs and Results'!$C$14))))</f>
        <v>2.8433024786007621E-2</v>
      </c>
      <c r="C1717" s="47">
        <f ca="1">IF('Inputs and Results'!$G$15='Inputs and Results'!$G$13, 'Inputs and Results'!$G$13, IF(F1717 &lt;= ('Inputs and Results'!$G$14-'Inputs and Results'!$G$13)/('Inputs and Results'!$G$15-'Inputs and Results'!$G$13), 'Inputs and Results'!$G$13 + SQRT(F1717*('Inputs and Results'!$G$15-'Inputs and Results'!$G$13)*('Inputs and Results'!$G$14-'Inputs and Results'!$G$13)), 'Inputs and Results'!$G$15 - SQRT((1-F1717)*('Inputs and Results'!$G$15-'Inputs and Results'!$G$13)*('Inputs and Results'!$G$15-'Inputs and Results'!$G$14))))</f>
        <v>594.73234910510519</v>
      </c>
      <c r="D1717">
        <f t="shared" ca="1" si="110"/>
        <v>16.910039623145995</v>
      </c>
      <c r="E1717">
        <f t="shared" ca="1" si="112"/>
        <v>1.8865523535284812E-2</v>
      </c>
      <c r="F1717">
        <f t="shared" ca="1" si="112"/>
        <v>0.56810749631316548</v>
      </c>
    </row>
    <row r="1718" spans="1:6" ht="15.75" customHeight="1" x14ac:dyDescent="0.2">
      <c r="A1718">
        <v>1717</v>
      </c>
      <c r="B1718" s="47">
        <f ca="1">IF('Inputs and Results'!$C$15='Inputs and Results'!$C$13, 'Inputs and Results'!$C$13, IF(E1718 &lt;= ('Inputs and Results'!$C$14-'Inputs and Results'!$C$13)/('Inputs and Results'!$C$15-'Inputs and Results'!$C$13), 'Inputs and Results'!$C$13 + SQRT(E1718*('Inputs and Results'!$C$15-'Inputs and Results'!$C$13)*('Inputs and Results'!$C$14-'Inputs and Results'!$C$13)), 'Inputs and Results'!$C$15 - SQRT((1-E1718)*('Inputs and Results'!$C$15-'Inputs and Results'!$C$13)*('Inputs and Results'!$C$15-'Inputs and Results'!$C$14))))</f>
        <v>0.57544407068433667</v>
      </c>
      <c r="C1718" s="47">
        <f ca="1">IF('Inputs and Results'!$G$15='Inputs and Results'!$G$13, 'Inputs and Results'!$G$13, IF(F1718 &lt;= ('Inputs and Results'!$G$14-'Inputs and Results'!$G$13)/('Inputs and Results'!$G$15-'Inputs and Results'!$G$13), 'Inputs and Results'!$G$13 + SQRT(F1718*('Inputs and Results'!$G$15-'Inputs and Results'!$G$13)*('Inputs and Results'!$G$14-'Inputs and Results'!$G$13)), 'Inputs and Results'!$G$15 - SQRT((1-F1718)*('Inputs and Results'!$G$15-'Inputs and Results'!$G$13)*('Inputs and Results'!$G$15-'Inputs and Results'!$G$14))))</f>
        <v>302.20478830829859</v>
      </c>
      <c r="D1718">
        <f t="shared" ca="1" si="110"/>
        <v>173.90195356442558</v>
      </c>
      <c r="E1718">
        <f t="shared" ca="1" si="112"/>
        <v>0.34683650506891783</v>
      </c>
      <c r="F1718">
        <f t="shared" ca="1" si="112"/>
        <v>4.9755621177770326E-2</v>
      </c>
    </row>
    <row r="1719" spans="1:6" ht="15.75" customHeight="1" x14ac:dyDescent="0.2">
      <c r="A1719">
        <v>1718</v>
      </c>
      <c r="B1719" s="47">
        <f ca="1">IF('Inputs and Results'!$C$15='Inputs and Results'!$C$13, 'Inputs and Results'!$C$13, IF(E1719 &lt;= ('Inputs and Results'!$C$14-'Inputs and Results'!$C$13)/('Inputs and Results'!$C$15-'Inputs and Results'!$C$13), 'Inputs and Results'!$C$13 + SQRT(E1719*('Inputs and Results'!$C$15-'Inputs and Results'!$C$13)*('Inputs and Results'!$C$14-'Inputs and Results'!$C$13)), 'Inputs and Results'!$C$15 - SQRT((1-E1719)*('Inputs and Results'!$C$15-'Inputs and Results'!$C$13)*('Inputs and Results'!$C$15-'Inputs and Results'!$C$14))))</f>
        <v>1.9315889957317691</v>
      </c>
      <c r="C1719" s="47">
        <f ca="1">IF('Inputs and Results'!$G$15='Inputs and Results'!$G$13, 'Inputs and Results'!$G$13, IF(F1719 &lt;= ('Inputs and Results'!$G$14-'Inputs and Results'!$G$13)/('Inputs and Results'!$G$15-'Inputs and Results'!$G$13), 'Inputs and Results'!$G$13 + SQRT(F1719*('Inputs and Results'!$G$15-'Inputs and Results'!$G$13)*('Inputs and Results'!$G$14-'Inputs and Results'!$G$13)), 'Inputs and Results'!$G$15 - SQRT((1-F1719)*('Inputs and Results'!$G$15-'Inputs and Results'!$G$13)*('Inputs and Results'!$G$15-'Inputs and Results'!$G$14))))</f>
        <v>995.91852392993587</v>
      </c>
      <c r="D1719">
        <f t="shared" ca="1" si="110"/>
        <v>1923.7052614684908</v>
      </c>
      <c r="E1719">
        <f t="shared" ca="1" si="112"/>
        <v>0.87316643621761669</v>
      </c>
      <c r="F1719">
        <f t="shared" ca="1" si="112"/>
        <v>0.95089927405662289</v>
      </c>
    </row>
    <row r="1720" spans="1:6" ht="15.75" customHeight="1" x14ac:dyDescent="0.2">
      <c r="A1720">
        <v>1719</v>
      </c>
      <c r="B1720" s="47">
        <f ca="1">IF('Inputs and Results'!$C$15='Inputs and Results'!$C$13, 'Inputs and Results'!$C$13, IF(E1720 &lt;= ('Inputs and Results'!$C$14-'Inputs and Results'!$C$13)/('Inputs and Results'!$C$15-'Inputs and Results'!$C$13), 'Inputs and Results'!$C$13 + SQRT(E1720*('Inputs and Results'!$C$15-'Inputs and Results'!$C$13)*('Inputs and Results'!$C$14-'Inputs and Results'!$C$13)), 'Inputs and Results'!$C$15 - SQRT((1-E1720)*('Inputs and Results'!$C$15-'Inputs and Results'!$C$13)*('Inputs and Results'!$C$15-'Inputs and Results'!$C$14))))</f>
        <v>0.19734674925850593</v>
      </c>
      <c r="C1720" s="47">
        <f ca="1">IF('Inputs and Results'!$G$15='Inputs and Results'!$G$13, 'Inputs and Results'!$G$13, IF(F1720 &lt;= ('Inputs and Results'!$G$14-'Inputs and Results'!$G$13)/('Inputs and Results'!$G$15-'Inputs and Results'!$G$13), 'Inputs and Results'!$G$13 + SQRT(F1720*('Inputs and Results'!$G$15-'Inputs and Results'!$G$13)*('Inputs and Results'!$G$14-'Inputs and Results'!$G$13)), 'Inputs and Results'!$G$15 - SQRT((1-F1720)*('Inputs and Results'!$G$15-'Inputs and Results'!$G$13)*('Inputs and Results'!$G$15-'Inputs and Results'!$G$14))))</f>
        <v>388.55077982115199</v>
      </c>
      <c r="D1720">
        <f t="shared" ca="1" si="110"/>
        <v>76.679233319561831</v>
      </c>
      <c r="E1720">
        <f t="shared" ca="1" si="112"/>
        <v>0.12723719512312626</v>
      </c>
      <c r="F1720">
        <f t="shared" ca="1" si="112"/>
        <v>0.2237467454074249</v>
      </c>
    </row>
    <row r="1721" spans="1:6" ht="15.75" customHeight="1" x14ac:dyDescent="0.2">
      <c r="A1721">
        <v>1720</v>
      </c>
      <c r="B1721" s="47">
        <f ca="1">IF('Inputs and Results'!$C$15='Inputs and Results'!$C$13, 'Inputs and Results'!$C$13, IF(E1721 &lt;= ('Inputs and Results'!$C$14-'Inputs and Results'!$C$13)/('Inputs and Results'!$C$15-'Inputs and Results'!$C$13), 'Inputs and Results'!$C$13 + SQRT(E1721*('Inputs and Results'!$C$15-'Inputs and Results'!$C$13)*('Inputs and Results'!$C$14-'Inputs and Results'!$C$13)), 'Inputs and Results'!$C$15 - SQRT((1-E1721)*('Inputs and Results'!$C$15-'Inputs and Results'!$C$13)*('Inputs and Results'!$C$15-'Inputs and Results'!$C$14))))</f>
        <v>0.68655885838694219</v>
      </c>
      <c r="C1721" s="47">
        <f ca="1">IF('Inputs and Results'!$G$15='Inputs and Results'!$G$13, 'Inputs and Results'!$G$13, IF(F1721 &lt;= ('Inputs and Results'!$G$14-'Inputs and Results'!$G$13)/('Inputs and Results'!$G$15-'Inputs and Results'!$G$13), 'Inputs and Results'!$G$13 + SQRT(F1721*('Inputs and Results'!$G$15-'Inputs and Results'!$G$13)*('Inputs and Results'!$G$14-'Inputs and Results'!$G$13)), 'Inputs and Results'!$G$15 - SQRT((1-F1721)*('Inputs and Results'!$G$15-'Inputs and Results'!$G$13)*('Inputs and Results'!$G$15-'Inputs and Results'!$G$14))))</f>
        <v>290.92496144506572</v>
      </c>
      <c r="D1721">
        <f t="shared" ca="1" si="110"/>
        <v>199.73710940598949</v>
      </c>
      <c r="E1721">
        <f t="shared" ca="1" si="112"/>
        <v>0.40533223158800802</v>
      </c>
      <c r="F1721">
        <f t="shared" ca="1" si="112"/>
        <v>2.5728035164940932E-2</v>
      </c>
    </row>
    <row r="1722" spans="1:6" ht="15.75" customHeight="1" x14ac:dyDescent="0.2">
      <c r="A1722">
        <v>1721</v>
      </c>
      <c r="B1722" s="47">
        <f ca="1">IF('Inputs and Results'!$C$15='Inputs and Results'!$C$13, 'Inputs and Results'!$C$13, IF(E1722 &lt;= ('Inputs and Results'!$C$14-'Inputs and Results'!$C$13)/('Inputs and Results'!$C$15-'Inputs and Results'!$C$13), 'Inputs and Results'!$C$13 + SQRT(E1722*('Inputs and Results'!$C$15-'Inputs and Results'!$C$13)*('Inputs and Results'!$C$14-'Inputs and Results'!$C$13)), 'Inputs and Results'!$C$15 - SQRT((1-E1722)*('Inputs and Results'!$C$15-'Inputs and Results'!$C$13)*('Inputs and Results'!$C$15-'Inputs and Results'!$C$14))))</f>
        <v>0.14072856390855826</v>
      </c>
      <c r="C1722" s="47">
        <f ca="1">IF('Inputs and Results'!$G$15='Inputs and Results'!$G$13, 'Inputs and Results'!$G$13, IF(F1722 &lt;= ('Inputs and Results'!$G$14-'Inputs and Results'!$G$13)/('Inputs and Results'!$G$15-'Inputs and Results'!$G$13), 'Inputs and Results'!$G$13 + SQRT(F1722*('Inputs and Results'!$G$15-'Inputs and Results'!$G$13)*('Inputs and Results'!$G$14-'Inputs and Results'!$G$13)), 'Inputs and Results'!$G$15 - SQRT((1-F1722)*('Inputs and Results'!$G$15-'Inputs and Results'!$G$13)*('Inputs and Results'!$G$15-'Inputs and Results'!$G$14))))</f>
        <v>293.0172603517093</v>
      </c>
      <c r="D1722">
        <f t="shared" ca="1" si="110"/>
        <v>41.235898249716172</v>
      </c>
      <c r="E1722">
        <f t="shared" ref="E1722:F1741" ca="1" si="113">RAND()</f>
        <v>9.1618539416842615E-2</v>
      </c>
      <c r="F1722">
        <f t="shared" ca="1" si="113"/>
        <v>3.0207582491392104E-2</v>
      </c>
    </row>
    <row r="1723" spans="1:6" ht="15.75" customHeight="1" x14ac:dyDescent="0.2">
      <c r="A1723">
        <v>1722</v>
      </c>
      <c r="B1723" s="47">
        <f ca="1">IF('Inputs and Results'!$C$15='Inputs and Results'!$C$13, 'Inputs and Results'!$C$13, IF(E1723 &lt;= ('Inputs and Results'!$C$14-'Inputs and Results'!$C$13)/('Inputs and Results'!$C$15-'Inputs and Results'!$C$13), 'Inputs and Results'!$C$13 + SQRT(E1723*('Inputs and Results'!$C$15-'Inputs and Results'!$C$13)*('Inputs and Results'!$C$14-'Inputs and Results'!$C$13)), 'Inputs and Results'!$C$15 - SQRT((1-E1723)*('Inputs and Results'!$C$15-'Inputs and Results'!$C$13)*('Inputs and Results'!$C$15-'Inputs and Results'!$C$14))))</f>
        <v>0.44496687084535269</v>
      </c>
      <c r="C1723" s="47">
        <f ca="1">IF('Inputs and Results'!$G$15='Inputs and Results'!$G$13, 'Inputs and Results'!$G$13, IF(F1723 &lt;= ('Inputs and Results'!$G$14-'Inputs and Results'!$G$13)/('Inputs and Results'!$G$15-'Inputs and Results'!$G$13), 'Inputs and Results'!$G$13 + SQRT(F1723*('Inputs and Results'!$G$15-'Inputs and Results'!$G$13)*('Inputs and Results'!$G$14-'Inputs and Results'!$G$13)), 'Inputs and Results'!$G$15 - SQRT((1-F1723)*('Inputs and Results'!$G$15-'Inputs and Results'!$G$13)*('Inputs and Results'!$G$15-'Inputs and Results'!$G$14))))</f>
        <v>902.24004910388248</v>
      </c>
      <c r="D1723">
        <f t="shared" ca="1" si="110"/>
        <v>401.46693140111194</v>
      </c>
      <c r="E1723">
        <f t="shared" ca="1" si="113"/>
        <v>0.27464507876913458</v>
      </c>
      <c r="F1723">
        <f t="shared" ca="1" si="113"/>
        <v>0.8954766530294358</v>
      </c>
    </row>
    <row r="1724" spans="1:6" ht="15.75" customHeight="1" x14ac:dyDescent="0.2">
      <c r="A1724">
        <v>1723</v>
      </c>
      <c r="B1724" s="47">
        <f ca="1">IF('Inputs and Results'!$C$15='Inputs and Results'!$C$13, 'Inputs and Results'!$C$13, IF(E1724 &lt;= ('Inputs and Results'!$C$14-'Inputs and Results'!$C$13)/('Inputs and Results'!$C$15-'Inputs and Results'!$C$13), 'Inputs and Results'!$C$13 + SQRT(E1724*('Inputs and Results'!$C$15-'Inputs and Results'!$C$13)*('Inputs and Results'!$C$14-'Inputs and Results'!$C$13)), 'Inputs and Results'!$C$15 - SQRT((1-E1724)*('Inputs and Results'!$C$15-'Inputs and Results'!$C$13)*('Inputs and Results'!$C$15-'Inputs and Results'!$C$14))))</f>
        <v>0.11440045821026157</v>
      </c>
      <c r="C1724" s="47">
        <f ca="1">IF('Inputs and Results'!$G$15='Inputs and Results'!$G$13, 'Inputs and Results'!$G$13, IF(F1724 &lt;= ('Inputs and Results'!$G$14-'Inputs and Results'!$G$13)/('Inputs and Results'!$G$15-'Inputs and Results'!$G$13), 'Inputs and Results'!$G$13 + SQRT(F1724*('Inputs and Results'!$G$15-'Inputs and Results'!$G$13)*('Inputs and Results'!$G$14-'Inputs and Results'!$G$13)), 'Inputs and Results'!$G$15 - SQRT((1-F1724)*('Inputs and Results'!$G$15-'Inputs and Results'!$G$13)*('Inputs and Results'!$G$15-'Inputs and Results'!$G$14))))</f>
        <v>694.53475283147168</v>
      </c>
      <c r="D1724">
        <f t="shared" ca="1" si="110"/>
        <v>79.455093966871118</v>
      </c>
      <c r="E1724">
        <f t="shared" ca="1" si="113"/>
        <v>7.4812809380316758E-2</v>
      </c>
      <c r="F1724">
        <f t="shared" ca="1" si="113"/>
        <v>0.6987941916328716</v>
      </c>
    </row>
    <row r="1725" spans="1:6" ht="15.75" customHeight="1" x14ac:dyDescent="0.2">
      <c r="A1725">
        <v>1724</v>
      </c>
      <c r="B1725" s="47">
        <f ca="1">IF('Inputs and Results'!$C$15='Inputs and Results'!$C$13, 'Inputs and Results'!$C$13, IF(E1725 &lt;= ('Inputs and Results'!$C$14-'Inputs and Results'!$C$13)/('Inputs and Results'!$C$15-'Inputs and Results'!$C$13), 'Inputs and Results'!$C$13 + SQRT(E1725*('Inputs and Results'!$C$15-'Inputs and Results'!$C$13)*('Inputs and Results'!$C$14-'Inputs and Results'!$C$13)), 'Inputs and Results'!$C$15 - SQRT((1-E1725)*('Inputs and Results'!$C$15-'Inputs and Results'!$C$13)*('Inputs and Results'!$C$15-'Inputs and Results'!$C$14))))</f>
        <v>0.66301281702375592</v>
      </c>
      <c r="C1725" s="47">
        <f ca="1">IF('Inputs and Results'!$G$15='Inputs and Results'!$G$13, 'Inputs and Results'!$G$13, IF(F1725 &lt;= ('Inputs and Results'!$G$14-'Inputs and Results'!$G$13)/('Inputs and Results'!$G$15-'Inputs and Results'!$G$13), 'Inputs and Results'!$G$13 + SQRT(F1725*('Inputs and Results'!$G$15-'Inputs and Results'!$G$13)*('Inputs and Results'!$G$14-'Inputs and Results'!$G$13)), 'Inputs and Results'!$G$15 - SQRT((1-F1725)*('Inputs and Results'!$G$15-'Inputs and Results'!$G$13)*('Inputs and Results'!$G$15-'Inputs and Results'!$G$14))))</f>
        <v>434.95263633656396</v>
      </c>
      <c r="D1725">
        <f t="shared" ca="1" si="110"/>
        <v>288.37917268941453</v>
      </c>
      <c r="E1725">
        <f t="shared" ca="1" si="113"/>
        <v>0.39316565628941769</v>
      </c>
      <c r="F1725">
        <f t="shared" ca="1" si="113"/>
        <v>0.30998682137697453</v>
      </c>
    </row>
    <row r="1726" spans="1:6" ht="15.75" customHeight="1" x14ac:dyDescent="0.2">
      <c r="A1726">
        <v>1725</v>
      </c>
      <c r="B1726" s="47">
        <f ca="1">IF('Inputs and Results'!$C$15='Inputs and Results'!$C$13, 'Inputs and Results'!$C$13, IF(E1726 &lt;= ('Inputs and Results'!$C$14-'Inputs and Results'!$C$13)/('Inputs and Results'!$C$15-'Inputs and Results'!$C$13), 'Inputs and Results'!$C$13 + SQRT(E1726*('Inputs and Results'!$C$15-'Inputs and Results'!$C$13)*('Inputs and Results'!$C$14-'Inputs and Results'!$C$13)), 'Inputs and Results'!$C$15 - SQRT((1-E1726)*('Inputs and Results'!$C$15-'Inputs and Results'!$C$13)*('Inputs and Results'!$C$15-'Inputs and Results'!$C$14))))</f>
        <v>0.48791414140881573</v>
      </c>
      <c r="C1726" s="47">
        <f ca="1">IF('Inputs and Results'!$G$15='Inputs and Results'!$G$13, 'Inputs and Results'!$G$13, IF(F1726 &lt;= ('Inputs and Results'!$G$14-'Inputs and Results'!$G$13)/('Inputs and Results'!$G$15-'Inputs and Results'!$G$13), 'Inputs and Results'!$G$13 + SQRT(F1726*('Inputs and Results'!$G$15-'Inputs and Results'!$G$13)*('Inputs and Results'!$G$14-'Inputs and Results'!$G$13)), 'Inputs and Results'!$G$15 - SQRT((1-F1726)*('Inputs and Results'!$G$15-'Inputs and Results'!$G$13)*('Inputs and Results'!$G$15-'Inputs and Results'!$G$14))))</f>
        <v>827.3184611828467</v>
      </c>
      <c r="D1726">
        <f t="shared" ca="1" si="110"/>
        <v>403.66037665969128</v>
      </c>
      <c r="E1726">
        <f t="shared" ca="1" si="113"/>
        <v>0.2988249598962438</v>
      </c>
      <c r="F1726">
        <f t="shared" ca="1" si="113"/>
        <v>0.8362593539157841</v>
      </c>
    </row>
    <row r="1727" spans="1:6" ht="15.75" customHeight="1" x14ac:dyDescent="0.2">
      <c r="A1727">
        <v>1726</v>
      </c>
      <c r="B1727" s="47">
        <f ca="1">IF('Inputs and Results'!$C$15='Inputs and Results'!$C$13, 'Inputs and Results'!$C$13, IF(E1727 &lt;= ('Inputs and Results'!$C$14-'Inputs and Results'!$C$13)/('Inputs and Results'!$C$15-'Inputs and Results'!$C$13), 'Inputs and Results'!$C$13 + SQRT(E1727*('Inputs and Results'!$C$15-'Inputs and Results'!$C$13)*('Inputs and Results'!$C$14-'Inputs and Results'!$C$13)), 'Inputs and Results'!$C$15 - SQRT((1-E1727)*('Inputs and Results'!$C$15-'Inputs and Results'!$C$13)*('Inputs and Results'!$C$15-'Inputs and Results'!$C$14))))</f>
        <v>0.7545071081337329</v>
      </c>
      <c r="C1727" s="47">
        <f ca="1">IF('Inputs and Results'!$G$15='Inputs and Results'!$G$13, 'Inputs and Results'!$G$13, IF(F1727 &lt;= ('Inputs and Results'!$G$14-'Inputs and Results'!$G$13)/('Inputs and Results'!$G$15-'Inputs and Results'!$G$13), 'Inputs and Results'!$G$13 + SQRT(F1727*('Inputs and Results'!$G$15-'Inputs and Results'!$G$13)*('Inputs and Results'!$G$14-'Inputs and Results'!$G$13)), 'Inputs and Results'!$G$15 - SQRT((1-F1727)*('Inputs and Results'!$G$15-'Inputs and Results'!$G$13)*('Inputs and Results'!$G$15-'Inputs and Results'!$G$14))))</f>
        <v>314.36449200161098</v>
      </c>
      <c r="D1727">
        <f t="shared" ca="1" si="110"/>
        <v>237.1902437600655</v>
      </c>
      <c r="E1727">
        <f t="shared" ca="1" si="113"/>
        <v>0.43975129695311876</v>
      </c>
      <c r="F1727">
        <f t="shared" ca="1" si="113"/>
        <v>7.5321455780179569E-2</v>
      </c>
    </row>
    <row r="1728" spans="1:6" ht="15.75" customHeight="1" x14ac:dyDescent="0.2">
      <c r="A1728">
        <v>1727</v>
      </c>
      <c r="B1728" s="47">
        <f ca="1">IF('Inputs and Results'!$C$15='Inputs and Results'!$C$13, 'Inputs and Results'!$C$13, IF(E1728 &lt;= ('Inputs and Results'!$C$14-'Inputs and Results'!$C$13)/('Inputs and Results'!$C$15-'Inputs and Results'!$C$13), 'Inputs and Results'!$C$13 + SQRT(E1728*('Inputs and Results'!$C$15-'Inputs and Results'!$C$13)*('Inputs and Results'!$C$14-'Inputs and Results'!$C$13)), 'Inputs and Results'!$C$15 - SQRT((1-E1728)*('Inputs and Results'!$C$15-'Inputs and Results'!$C$13)*('Inputs and Results'!$C$15-'Inputs and Results'!$C$14))))</f>
        <v>0.68026372900511145</v>
      </c>
      <c r="C1728" s="47">
        <f ca="1">IF('Inputs and Results'!$G$15='Inputs and Results'!$G$13, 'Inputs and Results'!$G$13, IF(F1728 &lt;= ('Inputs and Results'!$G$14-'Inputs and Results'!$G$13)/('Inputs and Results'!$G$15-'Inputs and Results'!$G$13), 'Inputs and Results'!$G$13 + SQRT(F1728*('Inputs and Results'!$G$15-'Inputs and Results'!$G$13)*('Inputs and Results'!$G$14-'Inputs and Results'!$G$13)), 'Inputs and Results'!$G$15 - SQRT((1-F1728)*('Inputs and Results'!$G$15-'Inputs and Results'!$G$13)*('Inputs and Results'!$G$15-'Inputs and Results'!$G$14))))</f>
        <v>437.07046973892886</v>
      </c>
      <c r="D1728">
        <f t="shared" ca="1" si="110"/>
        <v>297.32318758261948</v>
      </c>
      <c r="E1728">
        <f t="shared" ca="1" si="113"/>
        <v>0.40209151478119198</v>
      </c>
      <c r="F1728">
        <f t="shared" ca="1" si="113"/>
        <v>0.31380177550439248</v>
      </c>
    </row>
    <row r="1729" spans="1:6" ht="15.75" customHeight="1" x14ac:dyDescent="0.2">
      <c r="A1729">
        <v>1728</v>
      </c>
      <c r="B1729" s="47">
        <f ca="1">IF('Inputs and Results'!$C$15='Inputs and Results'!$C$13, 'Inputs and Results'!$C$13, IF(E1729 &lt;= ('Inputs and Results'!$C$14-'Inputs and Results'!$C$13)/('Inputs and Results'!$C$15-'Inputs and Results'!$C$13), 'Inputs and Results'!$C$13 + SQRT(E1729*('Inputs and Results'!$C$15-'Inputs and Results'!$C$13)*('Inputs and Results'!$C$14-'Inputs and Results'!$C$13)), 'Inputs and Results'!$C$15 - SQRT((1-E1729)*('Inputs and Results'!$C$15-'Inputs and Results'!$C$13)*('Inputs and Results'!$C$15-'Inputs and Results'!$C$14))))</f>
        <v>2.9157042349756526</v>
      </c>
      <c r="C1729" s="47">
        <f ca="1">IF('Inputs and Results'!$G$15='Inputs and Results'!$G$13, 'Inputs and Results'!$G$13, IF(F1729 &lt;= ('Inputs and Results'!$G$14-'Inputs and Results'!$G$13)/('Inputs and Results'!$G$15-'Inputs and Results'!$G$13), 'Inputs and Results'!$G$13 + SQRT(F1729*('Inputs and Results'!$G$15-'Inputs and Results'!$G$13)*('Inputs and Results'!$G$14-'Inputs and Results'!$G$13)), 'Inputs and Results'!$G$15 - SQRT((1-F1729)*('Inputs and Results'!$G$15-'Inputs and Results'!$G$13)*('Inputs and Results'!$G$15-'Inputs and Results'!$G$14))))</f>
        <v>462.52635416596524</v>
      </c>
      <c r="D1729">
        <f t="shared" ca="1" si="110"/>
        <v>1348.5900496295535</v>
      </c>
      <c r="E1729">
        <f t="shared" ca="1" si="113"/>
        <v>0.99921046933321778</v>
      </c>
      <c r="F1729">
        <f t="shared" ca="1" si="113"/>
        <v>0.35882917908973588</v>
      </c>
    </row>
    <row r="1730" spans="1:6" ht="15.75" customHeight="1" x14ac:dyDescent="0.2">
      <c r="A1730">
        <v>1729</v>
      </c>
      <c r="B1730" s="47">
        <f ca="1">IF('Inputs and Results'!$C$15='Inputs and Results'!$C$13, 'Inputs and Results'!$C$13, IF(E1730 &lt;= ('Inputs and Results'!$C$14-'Inputs and Results'!$C$13)/('Inputs and Results'!$C$15-'Inputs and Results'!$C$13), 'Inputs and Results'!$C$13 + SQRT(E1730*('Inputs and Results'!$C$15-'Inputs and Results'!$C$13)*('Inputs and Results'!$C$14-'Inputs and Results'!$C$13)), 'Inputs and Results'!$C$15 - SQRT((1-E1730)*('Inputs and Results'!$C$15-'Inputs and Results'!$C$13)*('Inputs and Results'!$C$15-'Inputs and Results'!$C$14))))</f>
        <v>2.9117599248661987</v>
      </c>
      <c r="C1730" s="47">
        <f ca="1">IF('Inputs and Results'!$G$15='Inputs and Results'!$G$13, 'Inputs and Results'!$G$13, IF(F1730 &lt;= ('Inputs and Results'!$G$14-'Inputs and Results'!$G$13)/('Inputs and Results'!$G$15-'Inputs and Results'!$G$13), 'Inputs and Results'!$G$13 + SQRT(F1730*('Inputs and Results'!$G$15-'Inputs and Results'!$G$13)*('Inputs and Results'!$G$14-'Inputs and Results'!$G$13)), 'Inputs and Results'!$G$15 - SQRT((1-F1730)*('Inputs and Results'!$G$15-'Inputs and Results'!$G$13)*('Inputs and Results'!$G$15-'Inputs and Results'!$G$14))))</f>
        <v>672.3881625118953</v>
      </c>
      <c r="D1730">
        <f t="shared" ref="D1730:D1793" ca="1" si="114">B1730*C1730</f>
        <v>1957.8329055565578</v>
      </c>
      <c r="E1730">
        <f t="shared" ca="1" si="113"/>
        <v>0.99913485434893123</v>
      </c>
      <c r="F1730">
        <f t="shared" ca="1" si="113"/>
        <v>0.67182174516726478</v>
      </c>
    </row>
    <row r="1731" spans="1:6" ht="15.75" customHeight="1" x14ac:dyDescent="0.2">
      <c r="A1731">
        <v>1730</v>
      </c>
      <c r="B1731" s="47">
        <f ca="1">IF('Inputs and Results'!$C$15='Inputs and Results'!$C$13, 'Inputs and Results'!$C$13, IF(E1731 &lt;= ('Inputs and Results'!$C$14-'Inputs and Results'!$C$13)/('Inputs and Results'!$C$15-'Inputs and Results'!$C$13), 'Inputs and Results'!$C$13 + SQRT(E1731*('Inputs and Results'!$C$15-'Inputs and Results'!$C$13)*('Inputs and Results'!$C$14-'Inputs and Results'!$C$13)), 'Inputs and Results'!$C$15 - SQRT((1-E1731)*('Inputs and Results'!$C$15-'Inputs and Results'!$C$13)*('Inputs and Results'!$C$15-'Inputs and Results'!$C$14))))</f>
        <v>0.9482711055651083</v>
      </c>
      <c r="C1731" s="47">
        <f ca="1">IF('Inputs and Results'!$G$15='Inputs and Results'!$G$13, 'Inputs and Results'!$G$13, IF(F1731 &lt;= ('Inputs and Results'!$G$14-'Inputs and Results'!$G$13)/('Inputs and Results'!$G$15-'Inputs and Results'!$G$13), 'Inputs and Results'!$G$13 + SQRT(F1731*('Inputs and Results'!$G$15-'Inputs and Results'!$G$13)*('Inputs and Results'!$G$14-'Inputs and Results'!$G$13)), 'Inputs and Results'!$G$15 - SQRT((1-F1731)*('Inputs and Results'!$G$15-'Inputs and Results'!$G$13)*('Inputs and Results'!$G$15-'Inputs and Results'!$G$14))))</f>
        <v>713.44445903994961</v>
      </c>
      <c r="D1731">
        <f t="shared" ca="1" si="114"/>
        <v>676.53876593311361</v>
      </c>
      <c r="E1731">
        <f t="shared" ca="1" si="113"/>
        <v>0.53226761597121963</v>
      </c>
      <c r="F1731">
        <f t="shared" ca="1" si="113"/>
        <v>0.72090915855408155</v>
      </c>
    </row>
    <row r="1732" spans="1:6" ht="15.75" customHeight="1" x14ac:dyDescent="0.2">
      <c r="A1732">
        <v>1731</v>
      </c>
      <c r="B1732" s="47">
        <f ca="1">IF('Inputs and Results'!$C$15='Inputs and Results'!$C$13, 'Inputs and Results'!$C$13, IF(E1732 &lt;= ('Inputs and Results'!$C$14-'Inputs and Results'!$C$13)/('Inputs and Results'!$C$15-'Inputs and Results'!$C$13), 'Inputs and Results'!$C$13 + SQRT(E1732*('Inputs and Results'!$C$15-'Inputs and Results'!$C$13)*('Inputs and Results'!$C$14-'Inputs and Results'!$C$13)), 'Inputs and Results'!$C$15 - SQRT((1-E1732)*('Inputs and Results'!$C$15-'Inputs and Results'!$C$13)*('Inputs and Results'!$C$15-'Inputs and Results'!$C$14))))</f>
        <v>0.2611093147157022</v>
      </c>
      <c r="C1732" s="47">
        <f ca="1">IF('Inputs and Results'!$G$15='Inputs and Results'!$G$13, 'Inputs and Results'!$G$13, IF(F1732 &lt;= ('Inputs and Results'!$G$14-'Inputs and Results'!$G$13)/('Inputs and Results'!$G$15-'Inputs and Results'!$G$13), 'Inputs and Results'!$G$13 + SQRT(F1732*('Inputs and Results'!$G$15-'Inputs and Results'!$G$13)*('Inputs and Results'!$G$14-'Inputs and Results'!$G$13)), 'Inputs and Results'!$G$15 - SQRT((1-F1732)*('Inputs and Results'!$G$15-'Inputs and Results'!$G$13)*('Inputs and Results'!$G$15-'Inputs and Results'!$G$14))))</f>
        <v>332.90041143477299</v>
      </c>
      <c r="D1732">
        <f t="shared" ca="1" si="114"/>
        <v>86.923398298308882</v>
      </c>
      <c r="E1732">
        <f t="shared" ca="1" si="113"/>
        <v>0.16649753489587882</v>
      </c>
      <c r="F1732">
        <f t="shared" ca="1" si="113"/>
        <v>0.11362254773114489</v>
      </c>
    </row>
    <row r="1733" spans="1:6" ht="15.75" customHeight="1" x14ac:dyDescent="0.2">
      <c r="A1733">
        <v>1732</v>
      </c>
      <c r="B1733" s="47">
        <f ca="1">IF('Inputs and Results'!$C$15='Inputs and Results'!$C$13, 'Inputs and Results'!$C$13, IF(E1733 &lt;= ('Inputs and Results'!$C$14-'Inputs and Results'!$C$13)/('Inputs and Results'!$C$15-'Inputs and Results'!$C$13), 'Inputs and Results'!$C$13 + SQRT(E1733*('Inputs and Results'!$C$15-'Inputs and Results'!$C$13)*('Inputs and Results'!$C$14-'Inputs and Results'!$C$13)), 'Inputs and Results'!$C$15 - SQRT((1-E1733)*('Inputs and Results'!$C$15-'Inputs and Results'!$C$13)*('Inputs and Results'!$C$15-'Inputs and Results'!$C$14))))</f>
        <v>0.39711351349169188</v>
      </c>
      <c r="C1733" s="47">
        <f ca="1">IF('Inputs and Results'!$G$15='Inputs and Results'!$G$13, 'Inputs and Results'!$G$13, IF(F1733 &lt;= ('Inputs and Results'!$G$14-'Inputs and Results'!$G$13)/('Inputs and Results'!$G$15-'Inputs and Results'!$G$13), 'Inputs and Results'!$G$13 + SQRT(F1733*('Inputs and Results'!$G$15-'Inputs and Results'!$G$13)*('Inputs and Results'!$G$14-'Inputs and Results'!$G$13)), 'Inputs and Results'!$G$15 - SQRT((1-F1733)*('Inputs and Results'!$G$15-'Inputs and Results'!$G$13)*('Inputs and Results'!$G$15-'Inputs and Results'!$G$14))))</f>
        <v>304.37157487296395</v>
      </c>
      <c r="D1733">
        <f t="shared" ca="1" si="114"/>
        <v>120.87006550480227</v>
      </c>
      <c r="E1733">
        <f t="shared" ca="1" si="113"/>
        <v>0.24722021537249272</v>
      </c>
      <c r="F1733">
        <f t="shared" ca="1" si="113"/>
        <v>5.4336826567526475E-2</v>
      </c>
    </row>
    <row r="1734" spans="1:6" ht="15.75" customHeight="1" x14ac:dyDescent="0.2">
      <c r="A1734">
        <v>1733</v>
      </c>
      <c r="B1734" s="47">
        <f ca="1">IF('Inputs and Results'!$C$15='Inputs and Results'!$C$13, 'Inputs and Results'!$C$13, IF(E1734 &lt;= ('Inputs and Results'!$C$14-'Inputs and Results'!$C$13)/('Inputs and Results'!$C$15-'Inputs and Results'!$C$13), 'Inputs and Results'!$C$13 + SQRT(E1734*('Inputs and Results'!$C$15-'Inputs and Results'!$C$13)*('Inputs and Results'!$C$14-'Inputs and Results'!$C$13)), 'Inputs and Results'!$C$15 - SQRT((1-E1734)*('Inputs and Results'!$C$15-'Inputs and Results'!$C$13)*('Inputs and Results'!$C$15-'Inputs and Results'!$C$14))))</f>
        <v>1.2106030288437819</v>
      </c>
      <c r="C1734" s="47">
        <f ca="1">IF('Inputs and Results'!$G$15='Inputs and Results'!$G$13, 'Inputs and Results'!$G$13, IF(F1734 &lt;= ('Inputs and Results'!$G$14-'Inputs and Results'!$G$13)/('Inputs and Results'!$G$15-'Inputs and Results'!$G$13), 'Inputs and Results'!$G$13 + SQRT(F1734*('Inputs and Results'!$G$15-'Inputs and Results'!$G$13)*('Inputs and Results'!$G$14-'Inputs and Results'!$G$13)), 'Inputs and Results'!$G$15 - SQRT((1-F1734)*('Inputs and Results'!$G$15-'Inputs and Results'!$G$13)*('Inputs and Results'!$G$15-'Inputs and Results'!$G$14))))</f>
        <v>823.136432467693</v>
      </c>
      <c r="D1734">
        <f t="shared" ca="1" si="114"/>
        <v>996.49145829705424</v>
      </c>
      <c r="E1734">
        <f t="shared" ca="1" si="113"/>
        <v>0.64422871995743913</v>
      </c>
      <c r="F1734">
        <f t="shared" ca="1" si="113"/>
        <v>0.83256391929513229</v>
      </c>
    </row>
    <row r="1735" spans="1:6" ht="15.75" customHeight="1" x14ac:dyDescent="0.2">
      <c r="A1735">
        <v>1734</v>
      </c>
      <c r="B1735" s="47">
        <f ca="1">IF('Inputs and Results'!$C$15='Inputs and Results'!$C$13, 'Inputs and Results'!$C$13, IF(E1735 &lt;= ('Inputs and Results'!$C$14-'Inputs and Results'!$C$13)/('Inputs and Results'!$C$15-'Inputs and Results'!$C$13), 'Inputs and Results'!$C$13 + SQRT(E1735*('Inputs and Results'!$C$15-'Inputs and Results'!$C$13)*('Inputs and Results'!$C$14-'Inputs and Results'!$C$13)), 'Inputs and Results'!$C$15 - SQRT((1-E1735)*('Inputs and Results'!$C$15-'Inputs and Results'!$C$13)*('Inputs and Results'!$C$15-'Inputs and Results'!$C$14))))</f>
        <v>1.849367805243145</v>
      </c>
      <c r="C1735" s="47">
        <f ca="1">IF('Inputs and Results'!$G$15='Inputs and Results'!$G$13, 'Inputs and Results'!$G$13, IF(F1735 &lt;= ('Inputs and Results'!$G$14-'Inputs and Results'!$G$13)/('Inputs and Results'!$G$15-'Inputs and Results'!$G$13), 'Inputs and Results'!$G$13 + SQRT(F1735*('Inputs and Results'!$G$15-'Inputs and Results'!$G$13)*('Inputs and Results'!$G$14-'Inputs and Results'!$G$13)), 'Inputs and Results'!$G$15 - SQRT((1-F1735)*('Inputs and Results'!$G$15-'Inputs and Results'!$G$13)*('Inputs and Results'!$G$15-'Inputs and Results'!$G$14))))</f>
        <v>332.04998371541421</v>
      </c>
      <c r="D1735">
        <f t="shared" ca="1" si="114"/>
        <v>614.08254961479759</v>
      </c>
      <c r="E1735">
        <f t="shared" ca="1" si="113"/>
        <v>0.85289395026544701</v>
      </c>
      <c r="F1735">
        <f t="shared" ca="1" si="113"/>
        <v>0.11188302526238092</v>
      </c>
    </row>
    <row r="1736" spans="1:6" ht="15.75" customHeight="1" x14ac:dyDescent="0.2">
      <c r="A1736">
        <v>1735</v>
      </c>
      <c r="B1736" s="47">
        <f ca="1">IF('Inputs and Results'!$C$15='Inputs and Results'!$C$13, 'Inputs and Results'!$C$13, IF(E1736 &lt;= ('Inputs and Results'!$C$14-'Inputs and Results'!$C$13)/('Inputs and Results'!$C$15-'Inputs and Results'!$C$13), 'Inputs and Results'!$C$13 + SQRT(E1736*('Inputs and Results'!$C$15-'Inputs and Results'!$C$13)*('Inputs and Results'!$C$14-'Inputs and Results'!$C$13)), 'Inputs and Results'!$C$15 - SQRT((1-E1736)*('Inputs and Results'!$C$15-'Inputs and Results'!$C$13)*('Inputs and Results'!$C$15-'Inputs and Results'!$C$14))))</f>
        <v>0.98130436138619714</v>
      </c>
      <c r="C1736" s="47">
        <f ca="1">IF('Inputs and Results'!$G$15='Inputs and Results'!$G$13, 'Inputs and Results'!$G$13, IF(F1736 &lt;= ('Inputs and Results'!$G$14-'Inputs and Results'!$G$13)/('Inputs and Results'!$G$15-'Inputs and Results'!$G$13), 'Inputs and Results'!$G$13 + SQRT(F1736*('Inputs and Results'!$G$15-'Inputs and Results'!$G$13)*('Inputs and Results'!$G$14-'Inputs and Results'!$G$13)), 'Inputs and Results'!$G$15 - SQRT((1-F1736)*('Inputs and Results'!$G$15-'Inputs and Results'!$G$13)*('Inputs and Results'!$G$15-'Inputs and Results'!$G$14))))</f>
        <v>701.63817602568884</v>
      </c>
      <c r="D1736">
        <f t="shared" ca="1" si="114"/>
        <v>688.52060224906472</v>
      </c>
      <c r="E1736">
        <f t="shared" ca="1" si="113"/>
        <v>0.54720754651573456</v>
      </c>
      <c r="F1736">
        <f t="shared" ca="1" si="113"/>
        <v>0.70720053900365298</v>
      </c>
    </row>
    <row r="1737" spans="1:6" ht="15.75" customHeight="1" x14ac:dyDescent="0.2">
      <c r="A1737">
        <v>1736</v>
      </c>
      <c r="B1737" s="47">
        <f ca="1">IF('Inputs and Results'!$C$15='Inputs and Results'!$C$13, 'Inputs and Results'!$C$13, IF(E1737 &lt;= ('Inputs and Results'!$C$14-'Inputs and Results'!$C$13)/('Inputs and Results'!$C$15-'Inputs and Results'!$C$13), 'Inputs and Results'!$C$13 + SQRT(E1737*('Inputs and Results'!$C$15-'Inputs and Results'!$C$13)*('Inputs and Results'!$C$14-'Inputs and Results'!$C$13)), 'Inputs and Results'!$C$15 - SQRT((1-E1737)*('Inputs and Results'!$C$15-'Inputs and Results'!$C$13)*('Inputs and Results'!$C$15-'Inputs and Results'!$C$14))))</f>
        <v>1.1214450625849552</v>
      </c>
      <c r="C1737" s="47">
        <f ca="1">IF('Inputs and Results'!$G$15='Inputs and Results'!$G$13, 'Inputs and Results'!$G$13, IF(F1737 &lt;= ('Inputs and Results'!$G$14-'Inputs and Results'!$G$13)/('Inputs and Results'!$G$15-'Inputs and Results'!$G$13), 'Inputs and Results'!$G$13 + SQRT(F1737*('Inputs and Results'!$G$15-'Inputs and Results'!$G$13)*('Inputs and Results'!$G$14-'Inputs and Results'!$G$13)), 'Inputs and Results'!$G$15 - SQRT((1-F1737)*('Inputs and Results'!$G$15-'Inputs and Results'!$G$13)*('Inputs and Results'!$G$15-'Inputs and Results'!$G$14))))</f>
        <v>546.57515508193296</v>
      </c>
      <c r="D1737">
        <f t="shared" ca="1" si="114"/>
        <v>612.95400899823994</v>
      </c>
      <c r="E1737">
        <f t="shared" ca="1" si="113"/>
        <v>0.60789237190150636</v>
      </c>
      <c r="F1737">
        <f t="shared" ca="1" si="113"/>
        <v>0.49664773577768584</v>
      </c>
    </row>
    <row r="1738" spans="1:6" ht="15.75" customHeight="1" x14ac:dyDescent="0.2">
      <c r="A1738">
        <v>1737</v>
      </c>
      <c r="B1738" s="47">
        <f ca="1">IF('Inputs and Results'!$C$15='Inputs and Results'!$C$13, 'Inputs and Results'!$C$13, IF(E1738 &lt;= ('Inputs and Results'!$C$14-'Inputs and Results'!$C$13)/('Inputs and Results'!$C$15-'Inputs and Results'!$C$13), 'Inputs and Results'!$C$13 + SQRT(E1738*('Inputs and Results'!$C$15-'Inputs and Results'!$C$13)*('Inputs and Results'!$C$14-'Inputs and Results'!$C$13)), 'Inputs and Results'!$C$15 - SQRT((1-E1738)*('Inputs and Results'!$C$15-'Inputs and Results'!$C$13)*('Inputs and Results'!$C$15-'Inputs and Results'!$C$14))))</f>
        <v>2.422206000113114</v>
      </c>
      <c r="C1738" s="47">
        <f ca="1">IF('Inputs and Results'!$G$15='Inputs and Results'!$G$13, 'Inputs and Results'!$G$13, IF(F1738 &lt;= ('Inputs and Results'!$G$14-'Inputs and Results'!$G$13)/('Inputs and Results'!$G$15-'Inputs and Results'!$G$13), 'Inputs and Results'!$G$13 + SQRT(F1738*('Inputs and Results'!$G$15-'Inputs and Results'!$G$13)*('Inputs and Results'!$G$14-'Inputs and Results'!$G$13)), 'Inputs and Results'!$G$15 - SQRT((1-F1738)*('Inputs and Results'!$G$15-'Inputs and Results'!$G$13)*('Inputs and Results'!$G$15-'Inputs and Results'!$G$14))))</f>
        <v>375.36478979376329</v>
      </c>
      <c r="D1738">
        <f t="shared" ca="1" si="114"/>
        <v>909.21084606965121</v>
      </c>
      <c r="E1738">
        <f t="shared" ca="1" si="113"/>
        <v>0.96290601041052371</v>
      </c>
      <c r="F1738">
        <f t="shared" ca="1" si="113"/>
        <v>0.19831365153077452</v>
      </c>
    </row>
    <row r="1739" spans="1:6" ht="15.75" customHeight="1" x14ac:dyDescent="0.2">
      <c r="A1739">
        <v>1738</v>
      </c>
      <c r="B1739" s="47">
        <f ca="1">IF('Inputs and Results'!$C$15='Inputs and Results'!$C$13, 'Inputs and Results'!$C$13, IF(E1739 &lt;= ('Inputs and Results'!$C$14-'Inputs and Results'!$C$13)/('Inputs and Results'!$C$15-'Inputs and Results'!$C$13), 'Inputs and Results'!$C$13 + SQRT(E1739*('Inputs and Results'!$C$15-'Inputs and Results'!$C$13)*('Inputs and Results'!$C$14-'Inputs and Results'!$C$13)), 'Inputs and Results'!$C$15 - SQRT((1-E1739)*('Inputs and Results'!$C$15-'Inputs and Results'!$C$13)*('Inputs and Results'!$C$15-'Inputs and Results'!$C$14))))</f>
        <v>9.4669351956282455E-3</v>
      </c>
      <c r="C1739" s="47">
        <f ca="1">IF('Inputs and Results'!$G$15='Inputs and Results'!$G$13, 'Inputs and Results'!$G$13, IF(F1739 &lt;= ('Inputs and Results'!$G$14-'Inputs and Results'!$G$13)/('Inputs and Results'!$G$15-'Inputs and Results'!$G$13), 'Inputs and Results'!$G$13 + SQRT(F1739*('Inputs and Results'!$G$15-'Inputs and Results'!$G$13)*('Inputs and Results'!$G$14-'Inputs and Results'!$G$13)), 'Inputs and Results'!$G$15 - SQRT((1-F1739)*('Inputs and Results'!$G$15-'Inputs and Results'!$G$13)*('Inputs and Results'!$G$15-'Inputs and Results'!$G$14))))</f>
        <v>805.10556191931494</v>
      </c>
      <c r="D1739">
        <f t="shared" ca="1" si="114"/>
        <v>7.6218821803300179</v>
      </c>
      <c r="E1739">
        <f t="shared" ca="1" si="113"/>
        <v>6.3013320346412272E-3</v>
      </c>
      <c r="F1739">
        <f t="shared" ca="1" si="113"/>
        <v>0.81615883077208007</v>
      </c>
    </row>
    <row r="1740" spans="1:6" ht="15.75" customHeight="1" x14ac:dyDescent="0.2">
      <c r="A1740">
        <v>1739</v>
      </c>
      <c r="B1740" s="47">
        <f ca="1">IF('Inputs and Results'!$C$15='Inputs and Results'!$C$13, 'Inputs and Results'!$C$13, IF(E1740 &lt;= ('Inputs and Results'!$C$14-'Inputs and Results'!$C$13)/('Inputs and Results'!$C$15-'Inputs and Results'!$C$13), 'Inputs and Results'!$C$13 + SQRT(E1740*('Inputs and Results'!$C$15-'Inputs and Results'!$C$13)*('Inputs and Results'!$C$14-'Inputs and Results'!$C$13)), 'Inputs and Results'!$C$15 - SQRT((1-E1740)*('Inputs and Results'!$C$15-'Inputs and Results'!$C$13)*('Inputs and Results'!$C$15-'Inputs and Results'!$C$14))))</f>
        <v>1.212894914205549</v>
      </c>
      <c r="C1740" s="47">
        <f ca="1">IF('Inputs and Results'!$G$15='Inputs and Results'!$G$13, 'Inputs and Results'!$G$13, IF(F1740 &lt;= ('Inputs and Results'!$G$14-'Inputs and Results'!$G$13)/('Inputs and Results'!$G$15-'Inputs and Results'!$G$13), 'Inputs and Results'!$G$13 + SQRT(F1740*('Inputs and Results'!$G$15-'Inputs and Results'!$G$13)*('Inputs and Results'!$G$14-'Inputs and Results'!$G$13)), 'Inputs and Results'!$G$15 - SQRT((1-F1740)*('Inputs and Results'!$G$15-'Inputs and Results'!$G$13)*('Inputs and Results'!$G$15-'Inputs and Results'!$G$14))))</f>
        <v>304.1547120123887</v>
      </c>
      <c r="D1740">
        <f t="shared" ca="1" si="114"/>
        <v>368.90770333147964</v>
      </c>
      <c r="E1740">
        <f t="shared" ca="1" si="113"/>
        <v>0.64513949025862305</v>
      </c>
      <c r="F1740">
        <f t="shared" ca="1" si="113"/>
        <v>5.3878815089572152E-2</v>
      </c>
    </row>
    <row r="1741" spans="1:6" ht="15.75" customHeight="1" x14ac:dyDescent="0.2">
      <c r="A1741">
        <v>1740</v>
      </c>
      <c r="B1741" s="47">
        <f ca="1">IF('Inputs and Results'!$C$15='Inputs and Results'!$C$13, 'Inputs and Results'!$C$13, IF(E1741 &lt;= ('Inputs and Results'!$C$14-'Inputs and Results'!$C$13)/('Inputs and Results'!$C$15-'Inputs and Results'!$C$13), 'Inputs and Results'!$C$13 + SQRT(E1741*('Inputs and Results'!$C$15-'Inputs and Results'!$C$13)*('Inputs and Results'!$C$14-'Inputs and Results'!$C$13)), 'Inputs and Results'!$C$15 - SQRT((1-E1741)*('Inputs and Results'!$C$15-'Inputs and Results'!$C$13)*('Inputs and Results'!$C$15-'Inputs and Results'!$C$14))))</f>
        <v>0.16610929831388743</v>
      </c>
      <c r="C1741" s="47">
        <f ca="1">IF('Inputs and Results'!$G$15='Inputs and Results'!$G$13, 'Inputs and Results'!$G$13, IF(F1741 &lt;= ('Inputs and Results'!$G$14-'Inputs and Results'!$G$13)/('Inputs and Results'!$G$15-'Inputs and Results'!$G$13), 'Inputs and Results'!$G$13 + SQRT(F1741*('Inputs and Results'!$G$15-'Inputs and Results'!$G$13)*('Inputs and Results'!$G$14-'Inputs and Results'!$G$13)), 'Inputs and Results'!$G$15 - SQRT((1-F1741)*('Inputs and Results'!$G$15-'Inputs and Results'!$G$13)*('Inputs and Results'!$G$15-'Inputs and Results'!$G$14))))</f>
        <v>894.3383729286187</v>
      </c>
      <c r="D1741">
        <f t="shared" ca="1" si="114"/>
        <v>148.55791958235662</v>
      </c>
      <c r="E1741">
        <f t="shared" ca="1" si="113"/>
        <v>0.10767372121077701</v>
      </c>
      <c r="F1741">
        <f t="shared" ca="1" si="113"/>
        <v>0.88985555960638052</v>
      </c>
    </row>
    <row r="1742" spans="1:6" ht="15.75" customHeight="1" x14ac:dyDescent="0.2">
      <c r="A1742">
        <v>1741</v>
      </c>
      <c r="B1742" s="47">
        <f ca="1">IF('Inputs and Results'!$C$15='Inputs and Results'!$C$13, 'Inputs and Results'!$C$13, IF(E1742 &lt;= ('Inputs and Results'!$C$14-'Inputs and Results'!$C$13)/('Inputs and Results'!$C$15-'Inputs and Results'!$C$13), 'Inputs and Results'!$C$13 + SQRT(E1742*('Inputs and Results'!$C$15-'Inputs and Results'!$C$13)*('Inputs and Results'!$C$14-'Inputs and Results'!$C$13)), 'Inputs and Results'!$C$15 - SQRT((1-E1742)*('Inputs and Results'!$C$15-'Inputs and Results'!$C$13)*('Inputs and Results'!$C$15-'Inputs and Results'!$C$14))))</f>
        <v>0.42050404372308048</v>
      </c>
      <c r="C1742" s="47">
        <f ca="1">IF('Inputs and Results'!$G$15='Inputs and Results'!$G$13, 'Inputs and Results'!$G$13, IF(F1742 &lt;= ('Inputs and Results'!$G$14-'Inputs and Results'!$G$13)/('Inputs and Results'!$G$15-'Inputs and Results'!$G$13), 'Inputs and Results'!$G$13 + SQRT(F1742*('Inputs and Results'!$G$15-'Inputs and Results'!$G$13)*('Inputs and Results'!$G$14-'Inputs and Results'!$G$13)), 'Inputs and Results'!$G$15 - SQRT((1-F1742)*('Inputs and Results'!$G$15-'Inputs and Results'!$G$13)*('Inputs and Results'!$G$15-'Inputs and Results'!$G$14))))</f>
        <v>395.43927719800035</v>
      </c>
      <c r="D1742">
        <f t="shared" ca="1" si="114"/>
        <v>166.28381510869127</v>
      </c>
      <c r="E1742">
        <f t="shared" ref="E1742:F1761" ca="1" si="115">RAND()</f>
        <v>0.26068895683900228</v>
      </c>
      <c r="F1742">
        <f t="shared" ca="1" si="115"/>
        <v>0.23687023301670607</v>
      </c>
    </row>
    <row r="1743" spans="1:6" ht="15.75" customHeight="1" x14ac:dyDescent="0.2">
      <c r="A1743">
        <v>1742</v>
      </c>
      <c r="B1743" s="47">
        <f ca="1">IF('Inputs and Results'!$C$15='Inputs and Results'!$C$13, 'Inputs and Results'!$C$13, IF(E1743 &lt;= ('Inputs and Results'!$C$14-'Inputs and Results'!$C$13)/('Inputs and Results'!$C$15-'Inputs and Results'!$C$13), 'Inputs and Results'!$C$13 + SQRT(E1743*('Inputs and Results'!$C$15-'Inputs and Results'!$C$13)*('Inputs and Results'!$C$14-'Inputs and Results'!$C$13)), 'Inputs and Results'!$C$15 - SQRT((1-E1743)*('Inputs and Results'!$C$15-'Inputs and Results'!$C$13)*('Inputs and Results'!$C$15-'Inputs and Results'!$C$14))))</f>
        <v>0.2121769483685898</v>
      </c>
      <c r="C1743" s="47">
        <f ca="1">IF('Inputs and Results'!$G$15='Inputs and Results'!$G$13, 'Inputs and Results'!$G$13, IF(F1743 &lt;= ('Inputs and Results'!$G$14-'Inputs and Results'!$G$13)/('Inputs and Results'!$G$15-'Inputs and Results'!$G$13), 'Inputs and Results'!$G$13 + SQRT(F1743*('Inputs and Results'!$G$15-'Inputs and Results'!$G$13)*('Inputs and Results'!$G$14-'Inputs and Results'!$G$13)), 'Inputs and Results'!$G$15 - SQRT((1-F1743)*('Inputs and Results'!$G$15-'Inputs and Results'!$G$13)*('Inputs and Results'!$G$15-'Inputs and Results'!$G$14))))</f>
        <v>352.82768624501341</v>
      </c>
      <c r="D1743">
        <f t="shared" ca="1" si="114"/>
        <v>74.861901767417208</v>
      </c>
      <c r="E1743">
        <f t="shared" ca="1" si="115"/>
        <v>0.1364491814213924</v>
      </c>
      <c r="F1743">
        <f t="shared" ca="1" si="115"/>
        <v>0.15389502606808969</v>
      </c>
    </row>
    <row r="1744" spans="1:6" ht="15.75" customHeight="1" x14ac:dyDescent="0.2">
      <c r="A1744">
        <v>1743</v>
      </c>
      <c r="B1744" s="47">
        <f ca="1">IF('Inputs and Results'!$C$15='Inputs and Results'!$C$13, 'Inputs and Results'!$C$13, IF(E1744 &lt;= ('Inputs and Results'!$C$14-'Inputs and Results'!$C$13)/('Inputs and Results'!$C$15-'Inputs and Results'!$C$13), 'Inputs and Results'!$C$13 + SQRT(E1744*('Inputs and Results'!$C$15-'Inputs and Results'!$C$13)*('Inputs and Results'!$C$14-'Inputs and Results'!$C$13)), 'Inputs and Results'!$C$15 - SQRT((1-E1744)*('Inputs and Results'!$C$15-'Inputs and Results'!$C$13)*('Inputs and Results'!$C$15-'Inputs and Results'!$C$14))))</f>
        <v>0.53488774876894141</v>
      </c>
      <c r="C1744" s="47">
        <f ca="1">IF('Inputs and Results'!$G$15='Inputs and Results'!$G$13, 'Inputs and Results'!$G$13, IF(F1744 &lt;= ('Inputs and Results'!$G$14-'Inputs and Results'!$G$13)/('Inputs and Results'!$G$15-'Inputs and Results'!$G$13), 'Inputs and Results'!$G$13 + SQRT(F1744*('Inputs and Results'!$G$15-'Inputs and Results'!$G$13)*('Inputs and Results'!$G$14-'Inputs and Results'!$G$13)), 'Inputs and Results'!$G$15 - SQRT((1-F1744)*('Inputs and Results'!$G$15-'Inputs and Results'!$G$13)*('Inputs and Results'!$G$15-'Inputs and Results'!$G$14))))</f>
        <v>477.58412894418245</v>
      </c>
      <c r="D1744">
        <f t="shared" ca="1" si="114"/>
        <v>255.45389957872959</v>
      </c>
      <c r="E1744">
        <f t="shared" ca="1" si="115"/>
        <v>0.32480239875894923</v>
      </c>
      <c r="F1744">
        <f t="shared" ca="1" si="115"/>
        <v>0.38474479451790755</v>
      </c>
    </row>
    <row r="1745" spans="1:6" ht="15.75" customHeight="1" x14ac:dyDescent="0.2">
      <c r="A1745">
        <v>1744</v>
      </c>
      <c r="B1745" s="47">
        <f ca="1">IF('Inputs and Results'!$C$15='Inputs and Results'!$C$13, 'Inputs and Results'!$C$13, IF(E1745 &lt;= ('Inputs and Results'!$C$14-'Inputs and Results'!$C$13)/('Inputs and Results'!$C$15-'Inputs and Results'!$C$13), 'Inputs and Results'!$C$13 + SQRT(E1745*('Inputs and Results'!$C$15-'Inputs and Results'!$C$13)*('Inputs and Results'!$C$14-'Inputs and Results'!$C$13)), 'Inputs and Results'!$C$15 - SQRT((1-E1745)*('Inputs and Results'!$C$15-'Inputs and Results'!$C$13)*('Inputs and Results'!$C$15-'Inputs and Results'!$C$14))))</f>
        <v>0.64950331221028668</v>
      </c>
      <c r="C1745" s="47">
        <f ca="1">IF('Inputs and Results'!$G$15='Inputs and Results'!$G$13, 'Inputs and Results'!$G$13, IF(F1745 &lt;= ('Inputs and Results'!$G$14-'Inputs and Results'!$G$13)/('Inputs and Results'!$G$15-'Inputs and Results'!$G$13), 'Inputs and Results'!$G$13 + SQRT(F1745*('Inputs and Results'!$G$15-'Inputs and Results'!$G$13)*('Inputs and Results'!$G$14-'Inputs and Results'!$G$13)), 'Inputs and Results'!$G$15 - SQRT((1-F1745)*('Inputs and Results'!$G$15-'Inputs and Results'!$G$13)*('Inputs and Results'!$G$15-'Inputs and Results'!$G$14))))</f>
        <v>654.96762965429548</v>
      </c>
      <c r="D1745">
        <f t="shared" ca="1" si="114"/>
        <v>425.4036448509853</v>
      </c>
      <c r="E1745">
        <f t="shared" ca="1" si="115"/>
        <v>0.38612948007662085</v>
      </c>
      <c r="F1745">
        <f t="shared" ca="1" si="115"/>
        <v>0.6497925887517142</v>
      </c>
    </row>
    <row r="1746" spans="1:6" ht="15.75" customHeight="1" x14ac:dyDescent="0.2">
      <c r="A1746">
        <v>1745</v>
      </c>
      <c r="B1746" s="47">
        <f ca="1">IF('Inputs and Results'!$C$15='Inputs and Results'!$C$13, 'Inputs and Results'!$C$13, IF(E1746 &lt;= ('Inputs and Results'!$C$14-'Inputs and Results'!$C$13)/('Inputs and Results'!$C$15-'Inputs and Results'!$C$13), 'Inputs and Results'!$C$13 + SQRT(E1746*('Inputs and Results'!$C$15-'Inputs and Results'!$C$13)*('Inputs and Results'!$C$14-'Inputs and Results'!$C$13)), 'Inputs and Results'!$C$15 - SQRT((1-E1746)*('Inputs and Results'!$C$15-'Inputs and Results'!$C$13)*('Inputs and Results'!$C$15-'Inputs and Results'!$C$14))))</f>
        <v>0.84177085656704698</v>
      </c>
      <c r="C1746" s="47">
        <f ca="1">IF('Inputs and Results'!$G$15='Inputs and Results'!$G$13, 'Inputs and Results'!$G$13, IF(F1746 &lt;= ('Inputs and Results'!$G$14-'Inputs and Results'!$G$13)/('Inputs and Results'!$G$15-'Inputs and Results'!$G$13), 'Inputs and Results'!$G$13 + SQRT(F1746*('Inputs and Results'!$G$15-'Inputs and Results'!$G$13)*('Inputs and Results'!$G$14-'Inputs and Results'!$G$13)), 'Inputs and Results'!$G$15 - SQRT((1-F1746)*('Inputs and Results'!$G$15-'Inputs and Results'!$G$13)*('Inputs and Results'!$G$15-'Inputs and Results'!$G$14))))</f>
        <v>420.59770227059209</v>
      </c>
      <c r="D1746">
        <f t="shared" ca="1" si="114"/>
        <v>354.04688811044809</v>
      </c>
      <c r="E1746">
        <f t="shared" ca="1" si="115"/>
        <v>0.48244966271518452</v>
      </c>
      <c r="F1746">
        <f t="shared" ca="1" si="115"/>
        <v>0.28384982368704104</v>
      </c>
    </row>
    <row r="1747" spans="1:6" ht="15.75" customHeight="1" x14ac:dyDescent="0.2">
      <c r="A1747">
        <v>1746</v>
      </c>
      <c r="B1747" s="47">
        <f ca="1">IF('Inputs and Results'!$C$15='Inputs and Results'!$C$13, 'Inputs and Results'!$C$13, IF(E1747 &lt;= ('Inputs and Results'!$C$14-'Inputs and Results'!$C$13)/('Inputs and Results'!$C$15-'Inputs and Results'!$C$13), 'Inputs and Results'!$C$13 + SQRT(E1747*('Inputs and Results'!$C$15-'Inputs and Results'!$C$13)*('Inputs and Results'!$C$14-'Inputs and Results'!$C$13)), 'Inputs and Results'!$C$15 - SQRT((1-E1747)*('Inputs and Results'!$C$15-'Inputs and Results'!$C$13)*('Inputs and Results'!$C$15-'Inputs and Results'!$C$14))))</f>
        <v>0.15621172026922236</v>
      </c>
      <c r="C1747" s="47">
        <f ca="1">IF('Inputs and Results'!$G$15='Inputs and Results'!$G$13, 'Inputs and Results'!$G$13, IF(F1747 &lt;= ('Inputs and Results'!$G$14-'Inputs and Results'!$G$13)/('Inputs and Results'!$G$15-'Inputs and Results'!$G$13), 'Inputs and Results'!$G$13 + SQRT(F1747*('Inputs and Results'!$G$15-'Inputs and Results'!$G$13)*('Inputs and Results'!$G$14-'Inputs and Results'!$G$13)), 'Inputs and Results'!$G$15 - SQRT((1-F1747)*('Inputs and Results'!$G$15-'Inputs and Results'!$G$13)*('Inputs and Results'!$G$15-'Inputs and Results'!$G$14))))</f>
        <v>856.51710684040768</v>
      </c>
      <c r="D1747">
        <f t="shared" ca="1" si="114"/>
        <v>133.79801069955741</v>
      </c>
      <c r="E1747">
        <f t="shared" ca="1" si="115"/>
        <v>0.10142980222954034</v>
      </c>
      <c r="F1747">
        <f t="shared" ca="1" si="115"/>
        <v>0.86091158303679738</v>
      </c>
    </row>
    <row r="1748" spans="1:6" ht="15.75" customHeight="1" x14ac:dyDescent="0.2">
      <c r="A1748">
        <v>1747</v>
      </c>
      <c r="B1748" s="47">
        <f ca="1">IF('Inputs and Results'!$C$15='Inputs and Results'!$C$13, 'Inputs and Results'!$C$13, IF(E1748 &lt;= ('Inputs and Results'!$C$14-'Inputs and Results'!$C$13)/('Inputs and Results'!$C$15-'Inputs and Results'!$C$13), 'Inputs and Results'!$C$13 + SQRT(E1748*('Inputs and Results'!$C$15-'Inputs and Results'!$C$13)*('Inputs and Results'!$C$14-'Inputs and Results'!$C$13)), 'Inputs and Results'!$C$15 - SQRT((1-E1748)*('Inputs and Results'!$C$15-'Inputs and Results'!$C$13)*('Inputs and Results'!$C$15-'Inputs and Results'!$C$14))))</f>
        <v>2.5346655635480624</v>
      </c>
      <c r="C1748" s="47">
        <f ca="1">IF('Inputs and Results'!$G$15='Inputs and Results'!$G$13, 'Inputs and Results'!$G$13, IF(F1748 &lt;= ('Inputs and Results'!$G$14-'Inputs and Results'!$G$13)/('Inputs and Results'!$G$15-'Inputs and Results'!$G$13), 'Inputs and Results'!$G$13 + SQRT(F1748*('Inputs and Results'!$G$15-'Inputs and Results'!$G$13)*('Inputs and Results'!$G$14-'Inputs and Results'!$G$13)), 'Inputs and Results'!$G$15 - SQRT((1-F1748)*('Inputs and Results'!$G$15-'Inputs and Results'!$G$13)*('Inputs and Results'!$G$15-'Inputs and Results'!$G$14))))</f>
        <v>289.76363659938602</v>
      </c>
      <c r="D1748">
        <f t="shared" ca="1" si="114"/>
        <v>734.45391125691867</v>
      </c>
      <c r="E1748">
        <f t="shared" ca="1" si="115"/>
        <v>0.97594042913910639</v>
      </c>
      <c r="F1748">
        <f t="shared" ca="1" si="115"/>
        <v>2.3237220015567828E-2</v>
      </c>
    </row>
    <row r="1749" spans="1:6" ht="15.75" customHeight="1" x14ac:dyDescent="0.2">
      <c r="A1749">
        <v>1748</v>
      </c>
      <c r="B1749" s="47">
        <f ca="1">IF('Inputs and Results'!$C$15='Inputs and Results'!$C$13, 'Inputs and Results'!$C$13, IF(E1749 &lt;= ('Inputs and Results'!$C$14-'Inputs and Results'!$C$13)/('Inputs and Results'!$C$15-'Inputs and Results'!$C$13), 'Inputs and Results'!$C$13 + SQRT(E1749*('Inputs and Results'!$C$15-'Inputs and Results'!$C$13)*('Inputs and Results'!$C$14-'Inputs and Results'!$C$13)), 'Inputs and Results'!$C$15 - SQRT((1-E1749)*('Inputs and Results'!$C$15-'Inputs and Results'!$C$13)*('Inputs and Results'!$C$15-'Inputs and Results'!$C$14))))</f>
        <v>2.5576156138037467</v>
      </c>
      <c r="C1749" s="47">
        <f ca="1">IF('Inputs and Results'!$G$15='Inputs and Results'!$G$13, 'Inputs and Results'!$G$13, IF(F1749 &lt;= ('Inputs and Results'!$G$14-'Inputs and Results'!$G$13)/('Inputs and Results'!$G$15-'Inputs and Results'!$G$13), 'Inputs and Results'!$G$13 + SQRT(F1749*('Inputs and Results'!$G$15-'Inputs and Results'!$G$13)*('Inputs and Results'!$G$14-'Inputs and Results'!$G$13)), 'Inputs and Results'!$G$15 - SQRT((1-F1749)*('Inputs and Results'!$G$15-'Inputs and Results'!$G$13)*('Inputs and Results'!$G$15-'Inputs and Results'!$G$14))))</f>
        <v>527.78162979092258</v>
      </c>
      <c r="D1749">
        <f t="shared" ca="1" si="114"/>
        <v>1349.8625370320522</v>
      </c>
      <c r="E1749">
        <f t="shared" ca="1" si="115"/>
        <v>0.97825511720552938</v>
      </c>
      <c r="F1749">
        <f t="shared" ca="1" si="115"/>
        <v>0.46727694458703561</v>
      </c>
    </row>
    <row r="1750" spans="1:6" ht="15.75" customHeight="1" x14ac:dyDescent="0.2">
      <c r="A1750">
        <v>1749</v>
      </c>
      <c r="B1750" s="47">
        <f ca="1">IF('Inputs and Results'!$C$15='Inputs and Results'!$C$13, 'Inputs and Results'!$C$13, IF(E1750 &lt;= ('Inputs and Results'!$C$14-'Inputs and Results'!$C$13)/('Inputs and Results'!$C$15-'Inputs and Results'!$C$13), 'Inputs and Results'!$C$13 + SQRT(E1750*('Inputs and Results'!$C$15-'Inputs and Results'!$C$13)*('Inputs and Results'!$C$14-'Inputs and Results'!$C$13)), 'Inputs and Results'!$C$15 - SQRT((1-E1750)*('Inputs and Results'!$C$15-'Inputs and Results'!$C$13)*('Inputs and Results'!$C$15-'Inputs and Results'!$C$14))))</f>
        <v>2.3093808677237608</v>
      </c>
      <c r="C1750" s="47">
        <f ca="1">IF('Inputs and Results'!$G$15='Inputs and Results'!$G$13, 'Inputs and Results'!$G$13, IF(F1750 &lt;= ('Inputs and Results'!$G$14-'Inputs and Results'!$G$13)/('Inputs and Results'!$G$15-'Inputs and Results'!$G$13), 'Inputs and Results'!$G$13 + SQRT(F1750*('Inputs and Results'!$G$15-'Inputs and Results'!$G$13)*('Inputs and Results'!$G$14-'Inputs and Results'!$G$13)), 'Inputs and Results'!$G$15 - SQRT((1-F1750)*('Inputs and Results'!$G$15-'Inputs and Results'!$G$13)*('Inputs and Results'!$G$15-'Inputs and Results'!$G$14))))</f>
        <v>381.44851842028049</v>
      </c>
      <c r="D1750">
        <f t="shared" ca="1" si="114"/>
        <v>880.90991046137037</v>
      </c>
      <c r="E1750">
        <f t="shared" ca="1" si="115"/>
        <v>0.94700502379266827</v>
      </c>
      <c r="F1750">
        <f t="shared" ca="1" si="115"/>
        <v>0.21009886577475756</v>
      </c>
    </row>
    <row r="1751" spans="1:6" ht="15.75" customHeight="1" x14ac:dyDescent="0.2">
      <c r="A1751">
        <v>1750</v>
      </c>
      <c r="B1751" s="47">
        <f ca="1">IF('Inputs and Results'!$C$15='Inputs and Results'!$C$13, 'Inputs and Results'!$C$13, IF(E1751 &lt;= ('Inputs and Results'!$C$14-'Inputs and Results'!$C$13)/('Inputs and Results'!$C$15-'Inputs and Results'!$C$13), 'Inputs and Results'!$C$13 + SQRT(E1751*('Inputs and Results'!$C$15-'Inputs and Results'!$C$13)*('Inputs and Results'!$C$14-'Inputs and Results'!$C$13)), 'Inputs and Results'!$C$15 - SQRT((1-E1751)*('Inputs and Results'!$C$15-'Inputs and Results'!$C$13)*('Inputs and Results'!$C$15-'Inputs and Results'!$C$14))))</f>
        <v>2.2727507908391469</v>
      </c>
      <c r="C1751" s="47">
        <f ca="1">IF('Inputs and Results'!$G$15='Inputs and Results'!$G$13, 'Inputs and Results'!$G$13, IF(F1751 &lt;= ('Inputs and Results'!$G$14-'Inputs and Results'!$G$13)/('Inputs and Results'!$G$15-'Inputs and Results'!$G$13), 'Inputs and Results'!$G$13 + SQRT(F1751*('Inputs and Results'!$G$15-'Inputs and Results'!$G$13)*('Inputs and Results'!$G$14-'Inputs and Results'!$G$13)), 'Inputs and Results'!$G$15 - SQRT((1-F1751)*('Inputs and Results'!$G$15-'Inputs and Results'!$G$13)*('Inputs and Results'!$G$15-'Inputs and Results'!$G$14))))</f>
        <v>708.91137407706265</v>
      </c>
      <c r="D1751">
        <f t="shared" ca="1" si="114"/>
        <v>1611.1788860685103</v>
      </c>
      <c r="E1751">
        <f t="shared" ca="1" si="115"/>
        <v>0.94123428753054594</v>
      </c>
      <c r="F1751">
        <f t="shared" ca="1" si="115"/>
        <v>0.71568453009123745</v>
      </c>
    </row>
    <row r="1752" spans="1:6" ht="15.75" customHeight="1" x14ac:dyDescent="0.2">
      <c r="A1752">
        <v>1751</v>
      </c>
      <c r="B1752" s="47">
        <f ca="1">IF('Inputs and Results'!$C$15='Inputs and Results'!$C$13, 'Inputs and Results'!$C$13, IF(E1752 &lt;= ('Inputs and Results'!$C$14-'Inputs and Results'!$C$13)/('Inputs and Results'!$C$15-'Inputs and Results'!$C$13), 'Inputs and Results'!$C$13 + SQRT(E1752*('Inputs and Results'!$C$15-'Inputs and Results'!$C$13)*('Inputs and Results'!$C$14-'Inputs and Results'!$C$13)), 'Inputs and Results'!$C$15 - SQRT((1-E1752)*('Inputs and Results'!$C$15-'Inputs and Results'!$C$13)*('Inputs and Results'!$C$15-'Inputs and Results'!$C$14))))</f>
        <v>1.3235259577814151</v>
      </c>
      <c r="C1752" s="47">
        <f ca="1">IF('Inputs and Results'!$G$15='Inputs and Results'!$G$13, 'Inputs and Results'!$G$13, IF(F1752 &lt;= ('Inputs and Results'!$G$14-'Inputs and Results'!$G$13)/('Inputs and Results'!$G$15-'Inputs and Results'!$G$13), 'Inputs and Results'!$G$13 + SQRT(F1752*('Inputs and Results'!$G$15-'Inputs and Results'!$G$13)*('Inputs and Results'!$G$14-'Inputs and Results'!$G$13)), 'Inputs and Results'!$G$15 - SQRT((1-F1752)*('Inputs and Results'!$G$15-'Inputs and Results'!$G$13)*('Inputs and Results'!$G$15-'Inputs and Results'!$G$14))))</f>
        <v>349.80326101449805</v>
      </c>
      <c r="D1752">
        <f t="shared" ca="1" si="114"/>
        <v>462.97369606927589</v>
      </c>
      <c r="E1752">
        <f t="shared" ca="1" si="115"/>
        <v>0.68771497619636424</v>
      </c>
      <c r="F1752">
        <f t="shared" ca="1" si="115"/>
        <v>0.14784301279756373</v>
      </c>
    </row>
    <row r="1753" spans="1:6" ht="15.75" customHeight="1" x14ac:dyDescent="0.2">
      <c r="A1753">
        <v>1752</v>
      </c>
      <c r="B1753" s="47">
        <f ca="1">IF('Inputs and Results'!$C$15='Inputs and Results'!$C$13, 'Inputs and Results'!$C$13, IF(E1753 &lt;= ('Inputs and Results'!$C$14-'Inputs and Results'!$C$13)/('Inputs and Results'!$C$15-'Inputs and Results'!$C$13), 'Inputs and Results'!$C$13 + SQRT(E1753*('Inputs and Results'!$C$15-'Inputs and Results'!$C$13)*('Inputs and Results'!$C$14-'Inputs and Results'!$C$13)), 'Inputs and Results'!$C$15 - SQRT((1-E1753)*('Inputs and Results'!$C$15-'Inputs and Results'!$C$13)*('Inputs and Results'!$C$15-'Inputs and Results'!$C$14))))</f>
        <v>0.20753378722331783</v>
      </c>
      <c r="C1753" s="47">
        <f ca="1">IF('Inputs and Results'!$G$15='Inputs and Results'!$G$13, 'Inputs and Results'!$G$13, IF(F1753 &lt;= ('Inputs and Results'!$G$14-'Inputs and Results'!$G$13)/('Inputs and Results'!$G$15-'Inputs and Results'!$G$13), 'Inputs and Results'!$G$13 + SQRT(F1753*('Inputs and Results'!$G$15-'Inputs and Results'!$G$13)*('Inputs and Results'!$G$14-'Inputs and Results'!$G$13)), 'Inputs and Results'!$G$15 - SQRT((1-F1753)*('Inputs and Results'!$G$15-'Inputs and Results'!$G$13)*('Inputs and Results'!$G$15-'Inputs and Results'!$G$14))))</f>
        <v>664.23168534693946</v>
      </c>
      <c r="D1753">
        <f t="shared" ca="1" si="114"/>
        <v>137.85051725377753</v>
      </c>
      <c r="E1753">
        <f t="shared" ca="1" si="115"/>
        <v>0.13357027227785045</v>
      </c>
      <c r="F1753">
        <f t="shared" ca="1" si="115"/>
        <v>0.66159654274412483</v>
      </c>
    </row>
    <row r="1754" spans="1:6" ht="15.75" customHeight="1" x14ac:dyDescent="0.2">
      <c r="A1754">
        <v>1753</v>
      </c>
      <c r="B1754" s="47">
        <f ca="1">IF('Inputs and Results'!$C$15='Inputs and Results'!$C$13, 'Inputs and Results'!$C$13, IF(E1754 &lt;= ('Inputs and Results'!$C$14-'Inputs and Results'!$C$13)/('Inputs and Results'!$C$15-'Inputs and Results'!$C$13), 'Inputs and Results'!$C$13 + SQRT(E1754*('Inputs and Results'!$C$15-'Inputs and Results'!$C$13)*('Inputs and Results'!$C$14-'Inputs and Results'!$C$13)), 'Inputs and Results'!$C$15 - SQRT((1-E1754)*('Inputs and Results'!$C$15-'Inputs and Results'!$C$13)*('Inputs and Results'!$C$15-'Inputs and Results'!$C$14))))</f>
        <v>1.1386118541553212</v>
      </c>
      <c r="C1754" s="47">
        <f ca="1">IF('Inputs and Results'!$G$15='Inputs and Results'!$G$13, 'Inputs and Results'!$G$13, IF(F1754 &lt;= ('Inputs and Results'!$G$14-'Inputs and Results'!$G$13)/('Inputs and Results'!$G$15-'Inputs and Results'!$G$13), 'Inputs and Results'!$G$13 + SQRT(F1754*('Inputs and Results'!$G$15-'Inputs and Results'!$G$13)*('Inputs and Results'!$G$14-'Inputs and Results'!$G$13)), 'Inputs and Results'!$G$15 - SQRT((1-F1754)*('Inputs and Results'!$G$15-'Inputs and Results'!$G$13)*('Inputs and Results'!$G$15-'Inputs and Results'!$G$14))))</f>
        <v>309.24851283176145</v>
      </c>
      <c r="D1754">
        <f t="shared" ca="1" si="114"/>
        <v>352.11402259014756</v>
      </c>
      <c r="E1754">
        <f t="shared" ca="1" si="115"/>
        <v>0.61502601894543429</v>
      </c>
      <c r="F1754">
        <f t="shared" ca="1" si="115"/>
        <v>6.4607568023204998E-2</v>
      </c>
    </row>
    <row r="1755" spans="1:6" ht="15.75" customHeight="1" x14ac:dyDescent="0.2">
      <c r="A1755">
        <v>1754</v>
      </c>
      <c r="B1755" s="47">
        <f ca="1">IF('Inputs and Results'!$C$15='Inputs and Results'!$C$13, 'Inputs and Results'!$C$13, IF(E1755 &lt;= ('Inputs and Results'!$C$14-'Inputs and Results'!$C$13)/('Inputs and Results'!$C$15-'Inputs and Results'!$C$13), 'Inputs and Results'!$C$13 + SQRT(E1755*('Inputs and Results'!$C$15-'Inputs and Results'!$C$13)*('Inputs and Results'!$C$14-'Inputs and Results'!$C$13)), 'Inputs and Results'!$C$15 - SQRT((1-E1755)*('Inputs and Results'!$C$15-'Inputs and Results'!$C$13)*('Inputs and Results'!$C$15-'Inputs and Results'!$C$14))))</f>
        <v>0.26211182245034292</v>
      </c>
      <c r="C1755" s="47">
        <f ca="1">IF('Inputs and Results'!$G$15='Inputs and Results'!$G$13, 'Inputs and Results'!$G$13, IF(F1755 &lt;= ('Inputs and Results'!$G$14-'Inputs and Results'!$G$13)/('Inputs and Results'!$G$15-'Inputs and Results'!$G$13), 'Inputs and Results'!$G$13 + SQRT(F1755*('Inputs and Results'!$G$15-'Inputs and Results'!$G$13)*('Inputs and Results'!$G$14-'Inputs and Results'!$G$13)), 'Inputs and Results'!$G$15 - SQRT((1-F1755)*('Inputs and Results'!$G$15-'Inputs and Results'!$G$13)*('Inputs and Results'!$G$15-'Inputs and Results'!$G$14))))</f>
        <v>344.59709254396421</v>
      </c>
      <c r="D1755">
        <f t="shared" ca="1" si="114"/>
        <v>90.322971937787941</v>
      </c>
      <c r="E1755">
        <f t="shared" ca="1" si="115"/>
        <v>0.16710759191486846</v>
      </c>
      <c r="F1755">
        <f t="shared" ca="1" si="115"/>
        <v>0.13737471534123058</v>
      </c>
    </row>
    <row r="1756" spans="1:6" ht="15.75" customHeight="1" x14ac:dyDescent="0.2">
      <c r="A1756">
        <v>1755</v>
      </c>
      <c r="B1756" s="47">
        <f ca="1">IF('Inputs and Results'!$C$15='Inputs and Results'!$C$13, 'Inputs and Results'!$C$13, IF(E1756 &lt;= ('Inputs and Results'!$C$14-'Inputs and Results'!$C$13)/('Inputs and Results'!$C$15-'Inputs and Results'!$C$13), 'Inputs and Results'!$C$13 + SQRT(E1756*('Inputs and Results'!$C$15-'Inputs and Results'!$C$13)*('Inputs and Results'!$C$14-'Inputs and Results'!$C$13)), 'Inputs and Results'!$C$15 - SQRT((1-E1756)*('Inputs and Results'!$C$15-'Inputs and Results'!$C$13)*('Inputs and Results'!$C$15-'Inputs and Results'!$C$14))))</f>
        <v>2.2048974252715365</v>
      </c>
      <c r="C1756" s="47">
        <f ca="1">IF('Inputs and Results'!$G$15='Inputs and Results'!$G$13, 'Inputs and Results'!$G$13, IF(F1756 &lt;= ('Inputs and Results'!$G$14-'Inputs and Results'!$G$13)/('Inputs and Results'!$G$15-'Inputs and Results'!$G$13), 'Inputs and Results'!$G$13 + SQRT(F1756*('Inputs and Results'!$G$15-'Inputs and Results'!$G$13)*('Inputs and Results'!$G$14-'Inputs and Results'!$G$13)), 'Inputs and Results'!$G$15 - SQRT((1-F1756)*('Inputs and Results'!$G$15-'Inputs and Results'!$G$13)*('Inputs and Results'!$G$15-'Inputs and Results'!$G$14))))</f>
        <v>497.91823380752362</v>
      </c>
      <c r="D1756">
        <f t="shared" ca="1" si="114"/>
        <v>1097.8586317179597</v>
      </c>
      <c r="E1756">
        <f t="shared" ca="1" si="115"/>
        <v>0.92975687729557421</v>
      </c>
      <c r="F1756">
        <f t="shared" ca="1" si="115"/>
        <v>0.41889297213887677</v>
      </c>
    </row>
    <row r="1757" spans="1:6" ht="15.75" customHeight="1" x14ac:dyDescent="0.2">
      <c r="A1757">
        <v>1756</v>
      </c>
      <c r="B1757" s="47">
        <f ca="1">IF('Inputs and Results'!$C$15='Inputs and Results'!$C$13, 'Inputs and Results'!$C$13, IF(E1757 &lt;= ('Inputs and Results'!$C$14-'Inputs and Results'!$C$13)/('Inputs and Results'!$C$15-'Inputs and Results'!$C$13), 'Inputs and Results'!$C$13 + SQRT(E1757*('Inputs and Results'!$C$15-'Inputs and Results'!$C$13)*('Inputs and Results'!$C$14-'Inputs and Results'!$C$13)), 'Inputs and Results'!$C$15 - SQRT((1-E1757)*('Inputs and Results'!$C$15-'Inputs and Results'!$C$13)*('Inputs and Results'!$C$15-'Inputs and Results'!$C$14))))</f>
        <v>0.23718381745632344</v>
      </c>
      <c r="C1757" s="47">
        <f ca="1">IF('Inputs and Results'!$G$15='Inputs and Results'!$G$13, 'Inputs and Results'!$G$13, IF(F1757 &lt;= ('Inputs and Results'!$G$14-'Inputs and Results'!$G$13)/('Inputs and Results'!$G$15-'Inputs and Results'!$G$13), 'Inputs and Results'!$G$13 + SQRT(F1757*('Inputs and Results'!$G$15-'Inputs and Results'!$G$13)*('Inputs and Results'!$G$14-'Inputs and Results'!$G$13)), 'Inputs and Results'!$G$15 - SQRT((1-F1757)*('Inputs and Results'!$G$15-'Inputs and Results'!$G$13)*('Inputs and Results'!$G$15-'Inputs and Results'!$G$14))))</f>
        <v>517.32838758786943</v>
      </c>
      <c r="D1757">
        <f t="shared" ca="1" si="114"/>
        <v>122.70192184661536</v>
      </c>
      <c r="E1757">
        <f t="shared" ca="1" si="115"/>
        <v>0.151871860163865</v>
      </c>
      <c r="F1757">
        <f t="shared" ca="1" si="115"/>
        <v>0.45058004695201215</v>
      </c>
    </row>
    <row r="1758" spans="1:6" ht="15.75" customHeight="1" x14ac:dyDescent="0.2">
      <c r="A1758">
        <v>1757</v>
      </c>
      <c r="B1758" s="47">
        <f ca="1">IF('Inputs and Results'!$C$15='Inputs and Results'!$C$13, 'Inputs and Results'!$C$13, IF(E1758 &lt;= ('Inputs and Results'!$C$14-'Inputs and Results'!$C$13)/('Inputs and Results'!$C$15-'Inputs and Results'!$C$13), 'Inputs and Results'!$C$13 + SQRT(E1758*('Inputs and Results'!$C$15-'Inputs and Results'!$C$13)*('Inputs and Results'!$C$14-'Inputs and Results'!$C$13)), 'Inputs and Results'!$C$15 - SQRT((1-E1758)*('Inputs and Results'!$C$15-'Inputs and Results'!$C$13)*('Inputs and Results'!$C$15-'Inputs and Results'!$C$14))))</f>
        <v>2.2349750848633865</v>
      </c>
      <c r="C1758" s="47">
        <f ca="1">IF('Inputs and Results'!$G$15='Inputs and Results'!$G$13, 'Inputs and Results'!$G$13, IF(F1758 &lt;= ('Inputs and Results'!$G$14-'Inputs and Results'!$G$13)/('Inputs and Results'!$G$15-'Inputs and Results'!$G$13), 'Inputs and Results'!$G$13 + SQRT(F1758*('Inputs and Results'!$G$15-'Inputs and Results'!$G$13)*('Inputs and Results'!$G$14-'Inputs and Results'!$G$13)), 'Inputs and Results'!$G$15 - SQRT((1-F1758)*('Inputs and Results'!$G$15-'Inputs and Results'!$G$13)*('Inputs and Results'!$G$15-'Inputs and Results'!$G$14))))</f>
        <v>279.55999532128544</v>
      </c>
      <c r="D1758">
        <f t="shared" ca="1" si="114"/>
        <v>624.80962426759788</v>
      </c>
      <c r="E1758">
        <f t="shared" ca="1" si="115"/>
        <v>0.93497076435780191</v>
      </c>
      <c r="F1758">
        <f t="shared" ca="1" si="115"/>
        <v>1.2156896295366648E-3</v>
      </c>
    </row>
    <row r="1759" spans="1:6" ht="15.75" customHeight="1" x14ac:dyDescent="0.2">
      <c r="A1759">
        <v>1758</v>
      </c>
      <c r="B1759" s="47">
        <f ca="1">IF('Inputs and Results'!$C$15='Inputs and Results'!$C$13, 'Inputs and Results'!$C$13, IF(E1759 &lt;= ('Inputs and Results'!$C$14-'Inputs and Results'!$C$13)/('Inputs and Results'!$C$15-'Inputs and Results'!$C$13), 'Inputs and Results'!$C$13 + SQRT(E1759*('Inputs and Results'!$C$15-'Inputs and Results'!$C$13)*('Inputs and Results'!$C$14-'Inputs and Results'!$C$13)), 'Inputs and Results'!$C$15 - SQRT((1-E1759)*('Inputs and Results'!$C$15-'Inputs and Results'!$C$13)*('Inputs and Results'!$C$15-'Inputs and Results'!$C$14))))</f>
        <v>4.7717007343337947E-2</v>
      </c>
      <c r="C1759" s="47">
        <f ca="1">IF('Inputs and Results'!$G$15='Inputs and Results'!$G$13, 'Inputs and Results'!$G$13, IF(F1759 &lt;= ('Inputs and Results'!$G$14-'Inputs and Results'!$G$13)/('Inputs and Results'!$G$15-'Inputs and Results'!$G$13), 'Inputs and Results'!$G$13 + SQRT(F1759*('Inputs and Results'!$G$15-'Inputs and Results'!$G$13)*('Inputs and Results'!$G$14-'Inputs and Results'!$G$13)), 'Inputs and Results'!$G$15 - SQRT((1-F1759)*('Inputs and Results'!$G$15-'Inputs and Results'!$G$13)*('Inputs and Results'!$G$15-'Inputs and Results'!$G$14))))</f>
        <v>522.58441813124966</v>
      </c>
      <c r="D1759">
        <f t="shared" ca="1" si="114"/>
        <v>24.93616451748283</v>
      </c>
      <c r="E1759">
        <f t="shared" ca="1" si="115"/>
        <v>3.1558347918913765E-2</v>
      </c>
      <c r="F1759">
        <f t="shared" ca="1" si="115"/>
        <v>0.45900767522605301</v>
      </c>
    </row>
    <row r="1760" spans="1:6" ht="15.75" customHeight="1" x14ac:dyDescent="0.2">
      <c r="A1760">
        <v>1759</v>
      </c>
      <c r="B1760" s="47">
        <f ca="1">IF('Inputs and Results'!$C$15='Inputs and Results'!$C$13, 'Inputs and Results'!$C$13, IF(E1760 &lt;= ('Inputs and Results'!$C$14-'Inputs and Results'!$C$13)/('Inputs and Results'!$C$15-'Inputs and Results'!$C$13), 'Inputs and Results'!$C$13 + SQRT(E1760*('Inputs and Results'!$C$15-'Inputs and Results'!$C$13)*('Inputs and Results'!$C$14-'Inputs and Results'!$C$13)), 'Inputs and Results'!$C$15 - SQRT((1-E1760)*('Inputs and Results'!$C$15-'Inputs and Results'!$C$13)*('Inputs and Results'!$C$15-'Inputs and Results'!$C$14))))</f>
        <v>1.758969853466368</v>
      </c>
      <c r="C1760" s="47">
        <f ca="1">IF('Inputs and Results'!$G$15='Inputs and Results'!$G$13, 'Inputs and Results'!$G$13, IF(F1760 &lt;= ('Inputs and Results'!$G$14-'Inputs and Results'!$G$13)/('Inputs and Results'!$G$15-'Inputs and Results'!$G$13), 'Inputs and Results'!$G$13 + SQRT(F1760*('Inputs and Results'!$G$15-'Inputs and Results'!$G$13)*('Inputs and Results'!$G$14-'Inputs and Results'!$G$13)), 'Inputs and Results'!$G$15 - SQRT((1-F1760)*('Inputs and Results'!$G$15-'Inputs and Results'!$G$13)*('Inputs and Results'!$G$15-'Inputs and Results'!$G$14))))</f>
        <v>627.84024899417261</v>
      </c>
      <c r="D1760">
        <f t="shared" ca="1" si="114"/>
        <v>1104.3520707735679</v>
      </c>
      <c r="E1760">
        <f t="shared" ca="1" si="115"/>
        <v>0.82887157504385689</v>
      </c>
      <c r="F1760">
        <f t="shared" ca="1" si="115"/>
        <v>0.61406395037371408</v>
      </c>
    </row>
    <row r="1761" spans="1:6" ht="15.75" customHeight="1" x14ac:dyDescent="0.2">
      <c r="A1761">
        <v>1760</v>
      </c>
      <c r="B1761" s="47">
        <f ca="1">IF('Inputs and Results'!$C$15='Inputs and Results'!$C$13, 'Inputs and Results'!$C$13, IF(E1761 &lt;= ('Inputs and Results'!$C$14-'Inputs and Results'!$C$13)/('Inputs and Results'!$C$15-'Inputs and Results'!$C$13), 'Inputs and Results'!$C$13 + SQRT(E1761*('Inputs and Results'!$C$15-'Inputs and Results'!$C$13)*('Inputs and Results'!$C$14-'Inputs and Results'!$C$13)), 'Inputs and Results'!$C$15 - SQRT((1-E1761)*('Inputs and Results'!$C$15-'Inputs and Results'!$C$13)*('Inputs and Results'!$C$15-'Inputs and Results'!$C$14))))</f>
        <v>1.918012818214518</v>
      </c>
      <c r="C1761" s="47">
        <f ca="1">IF('Inputs and Results'!$G$15='Inputs and Results'!$G$13, 'Inputs and Results'!$G$13, IF(F1761 &lt;= ('Inputs and Results'!$G$14-'Inputs and Results'!$G$13)/('Inputs and Results'!$G$15-'Inputs and Results'!$G$13), 'Inputs and Results'!$G$13 + SQRT(F1761*('Inputs and Results'!$G$15-'Inputs and Results'!$G$13)*('Inputs and Results'!$G$14-'Inputs and Results'!$G$13)), 'Inputs and Results'!$G$15 - SQRT((1-F1761)*('Inputs and Results'!$G$15-'Inputs and Results'!$G$13)*('Inputs and Results'!$G$15-'Inputs and Results'!$G$14))))</f>
        <v>709.31872733434636</v>
      </c>
      <c r="D1761">
        <f t="shared" ca="1" si="114"/>
        <v>1360.482411226885</v>
      </c>
      <c r="E1761">
        <f t="shared" ca="1" si="115"/>
        <v>0.86992263760576782</v>
      </c>
      <c r="F1761">
        <f t="shared" ca="1" si="115"/>
        <v>0.71615600832218018</v>
      </c>
    </row>
    <row r="1762" spans="1:6" ht="15.75" customHeight="1" x14ac:dyDescent="0.2">
      <c r="A1762">
        <v>1761</v>
      </c>
      <c r="B1762" s="47">
        <f ca="1">IF('Inputs and Results'!$C$15='Inputs and Results'!$C$13, 'Inputs and Results'!$C$13, IF(E1762 &lt;= ('Inputs and Results'!$C$14-'Inputs and Results'!$C$13)/('Inputs and Results'!$C$15-'Inputs and Results'!$C$13), 'Inputs and Results'!$C$13 + SQRT(E1762*('Inputs and Results'!$C$15-'Inputs and Results'!$C$13)*('Inputs and Results'!$C$14-'Inputs and Results'!$C$13)), 'Inputs and Results'!$C$15 - SQRT((1-E1762)*('Inputs and Results'!$C$15-'Inputs and Results'!$C$13)*('Inputs and Results'!$C$15-'Inputs and Results'!$C$14))))</f>
        <v>0.75429584685045636</v>
      </c>
      <c r="C1762" s="47">
        <f ca="1">IF('Inputs and Results'!$G$15='Inputs and Results'!$G$13, 'Inputs and Results'!$G$13, IF(F1762 &lt;= ('Inputs and Results'!$G$14-'Inputs and Results'!$G$13)/('Inputs and Results'!$G$15-'Inputs and Results'!$G$13), 'Inputs and Results'!$G$13 + SQRT(F1762*('Inputs and Results'!$G$15-'Inputs and Results'!$G$13)*('Inputs and Results'!$G$14-'Inputs and Results'!$G$13)), 'Inputs and Results'!$G$15 - SQRT((1-F1762)*('Inputs and Results'!$G$15-'Inputs and Results'!$G$13)*('Inputs and Results'!$G$15-'Inputs and Results'!$G$14))))</f>
        <v>565.42276415238211</v>
      </c>
      <c r="D1762">
        <f t="shared" ca="1" si="114"/>
        <v>426.49604271484691</v>
      </c>
      <c r="E1762">
        <f t="shared" ref="E1762:F1781" ca="1" si="116">RAND()</f>
        <v>0.4396458729474324</v>
      </c>
      <c r="F1762">
        <f t="shared" ca="1" si="116"/>
        <v>0.52526667744661804</v>
      </c>
    </row>
    <row r="1763" spans="1:6" ht="15.75" customHeight="1" x14ac:dyDescent="0.2">
      <c r="A1763">
        <v>1762</v>
      </c>
      <c r="B1763" s="47">
        <f ca="1">IF('Inputs and Results'!$C$15='Inputs and Results'!$C$13, 'Inputs and Results'!$C$13, IF(E1763 &lt;= ('Inputs and Results'!$C$14-'Inputs and Results'!$C$13)/('Inputs and Results'!$C$15-'Inputs and Results'!$C$13), 'Inputs and Results'!$C$13 + SQRT(E1763*('Inputs and Results'!$C$15-'Inputs and Results'!$C$13)*('Inputs and Results'!$C$14-'Inputs and Results'!$C$13)), 'Inputs and Results'!$C$15 - SQRT((1-E1763)*('Inputs and Results'!$C$15-'Inputs and Results'!$C$13)*('Inputs and Results'!$C$15-'Inputs and Results'!$C$14))))</f>
        <v>0.70565875200725392</v>
      </c>
      <c r="C1763" s="47">
        <f ca="1">IF('Inputs and Results'!$G$15='Inputs and Results'!$G$13, 'Inputs and Results'!$G$13, IF(F1763 &lt;= ('Inputs and Results'!$G$14-'Inputs and Results'!$G$13)/('Inputs and Results'!$G$15-'Inputs and Results'!$G$13), 'Inputs and Results'!$G$13 + SQRT(F1763*('Inputs and Results'!$G$15-'Inputs and Results'!$G$13)*('Inputs and Results'!$G$14-'Inputs and Results'!$G$13)), 'Inputs and Results'!$G$15 - SQRT((1-F1763)*('Inputs and Results'!$G$15-'Inputs and Results'!$G$13)*('Inputs and Results'!$G$15-'Inputs and Results'!$G$14))))</f>
        <v>366.00483086302529</v>
      </c>
      <c r="D1763">
        <f t="shared" ca="1" si="114"/>
        <v>258.27451217542847</v>
      </c>
      <c r="E1763">
        <f t="shared" ca="1" si="116"/>
        <v>0.41511091530656519</v>
      </c>
      <c r="F1763">
        <f t="shared" ca="1" si="116"/>
        <v>0.18001140932375215</v>
      </c>
    </row>
    <row r="1764" spans="1:6" ht="15.75" customHeight="1" x14ac:dyDescent="0.2">
      <c r="A1764">
        <v>1763</v>
      </c>
      <c r="B1764" s="47">
        <f ca="1">IF('Inputs and Results'!$C$15='Inputs and Results'!$C$13, 'Inputs and Results'!$C$13, IF(E1764 &lt;= ('Inputs and Results'!$C$14-'Inputs and Results'!$C$13)/('Inputs and Results'!$C$15-'Inputs and Results'!$C$13), 'Inputs and Results'!$C$13 + SQRT(E1764*('Inputs and Results'!$C$15-'Inputs and Results'!$C$13)*('Inputs and Results'!$C$14-'Inputs and Results'!$C$13)), 'Inputs and Results'!$C$15 - SQRT((1-E1764)*('Inputs and Results'!$C$15-'Inputs and Results'!$C$13)*('Inputs and Results'!$C$15-'Inputs and Results'!$C$14))))</f>
        <v>2.1563757509791737</v>
      </c>
      <c r="C1764" s="47">
        <f ca="1">IF('Inputs and Results'!$G$15='Inputs and Results'!$G$13, 'Inputs and Results'!$G$13, IF(F1764 &lt;= ('Inputs and Results'!$G$14-'Inputs and Results'!$G$13)/('Inputs and Results'!$G$15-'Inputs and Results'!$G$13), 'Inputs and Results'!$G$13 + SQRT(F1764*('Inputs and Results'!$G$15-'Inputs and Results'!$G$13)*('Inputs and Results'!$G$14-'Inputs and Results'!$G$13)), 'Inputs and Results'!$G$15 - SQRT((1-F1764)*('Inputs and Results'!$G$15-'Inputs and Results'!$G$13)*('Inputs and Results'!$G$15-'Inputs and Results'!$G$14))))</f>
        <v>896.67976608019467</v>
      </c>
      <c r="D1764">
        <f t="shared" ca="1" si="114"/>
        <v>1933.5785039690095</v>
      </c>
      <c r="E1764">
        <f t="shared" ca="1" si="116"/>
        <v>0.92092201405156071</v>
      </c>
      <c r="F1764">
        <f t="shared" ca="1" si="116"/>
        <v>0.89153652758453616</v>
      </c>
    </row>
    <row r="1765" spans="1:6" ht="15.75" customHeight="1" x14ac:dyDescent="0.2">
      <c r="A1765">
        <v>1764</v>
      </c>
      <c r="B1765" s="47">
        <f ca="1">IF('Inputs and Results'!$C$15='Inputs and Results'!$C$13, 'Inputs and Results'!$C$13, IF(E1765 &lt;= ('Inputs and Results'!$C$14-'Inputs and Results'!$C$13)/('Inputs and Results'!$C$15-'Inputs and Results'!$C$13), 'Inputs and Results'!$C$13 + SQRT(E1765*('Inputs and Results'!$C$15-'Inputs and Results'!$C$13)*('Inputs and Results'!$C$14-'Inputs and Results'!$C$13)), 'Inputs and Results'!$C$15 - SQRT((1-E1765)*('Inputs and Results'!$C$15-'Inputs and Results'!$C$13)*('Inputs and Results'!$C$15-'Inputs and Results'!$C$14))))</f>
        <v>1.6338352815757968</v>
      </c>
      <c r="C1765" s="47">
        <f ca="1">IF('Inputs and Results'!$G$15='Inputs and Results'!$G$13, 'Inputs and Results'!$G$13, IF(F1765 &lt;= ('Inputs and Results'!$G$14-'Inputs and Results'!$G$13)/('Inputs and Results'!$G$15-'Inputs and Results'!$G$13), 'Inputs and Results'!$G$13 + SQRT(F1765*('Inputs and Results'!$G$15-'Inputs and Results'!$G$13)*('Inputs and Results'!$G$14-'Inputs and Results'!$G$13)), 'Inputs and Results'!$G$15 - SQRT((1-F1765)*('Inputs and Results'!$G$15-'Inputs and Results'!$G$13)*('Inputs and Results'!$G$15-'Inputs and Results'!$G$14))))</f>
        <v>817.5936815908301</v>
      </c>
      <c r="D1765">
        <f t="shared" ca="1" si="114"/>
        <v>1335.8134029765463</v>
      </c>
      <c r="E1765">
        <f t="shared" ca="1" si="116"/>
        <v>0.79262155134810197</v>
      </c>
      <c r="F1765">
        <f t="shared" ca="1" si="116"/>
        <v>0.82760254177850934</v>
      </c>
    </row>
    <row r="1766" spans="1:6" ht="15.75" customHeight="1" x14ac:dyDescent="0.2">
      <c r="A1766">
        <v>1765</v>
      </c>
      <c r="B1766" s="47">
        <f ca="1">IF('Inputs and Results'!$C$15='Inputs and Results'!$C$13, 'Inputs and Results'!$C$13, IF(E1766 &lt;= ('Inputs and Results'!$C$14-'Inputs and Results'!$C$13)/('Inputs and Results'!$C$15-'Inputs and Results'!$C$13), 'Inputs and Results'!$C$13 + SQRT(E1766*('Inputs and Results'!$C$15-'Inputs and Results'!$C$13)*('Inputs and Results'!$C$14-'Inputs and Results'!$C$13)), 'Inputs and Results'!$C$15 - SQRT((1-E1766)*('Inputs and Results'!$C$15-'Inputs and Results'!$C$13)*('Inputs and Results'!$C$15-'Inputs and Results'!$C$14))))</f>
        <v>1.1093207670156813</v>
      </c>
      <c r="C1766" s="47">
        <f ca="1">IF('Inputs and Results'!$G$15='Inputs and Results'!$G$13, 'Inputs and Results'!$G$13, IF(F1766 &lt;= ('Inputs and Results'!$G$14-'Inputs and Results'!$G$13)/('Inputs and Results'!$G$15-'Inputs and Results'!$G$13), 'Inputs and Results'!$G$13 + SQRT(F1766*('Inputs and Results'!$G$15-'Inputs and Results'!$G$13)*('Inputs and Results'!$G$14-'Inputs and Results'!$G$13)), 'Inputs and Results'!$G$15 - SQRT((1-F1766)*('Inputs and Results'!$G$15-'Inputs and Results'!$G$13)*('Inputs and Results'!$G$15-'Inputs and Results'!$G$14))))</f>
        <v>782.16829732697283</v>
      </c>
      <c r="D1766">
        <f t="shared" ca="1" si="114"/>
        <v>867.67553552610696</v>
      </c>
      <c r="E1766">
        <f t="shared" ca="1" si="116"/>
        <v>0.60281467088464757</v>
      </c>
      <c r="F1766">
        <f t="shared" ca="1" si="116"/>
        <v>0.79418192263915455</v>
      </c>
    </row>
    <row r="1767" spans="1:6" ht="15.75" customHeight="1" x14ac:dyDescent="0.2">
      <c r="A1767">
        <v>1766</v>
      </c>
      <c r="B1767" s="47">
        <f ca="1">IF('Inputs and Results'!$C$15='Inputs and Results'!$C$13, 'Inputs and Results'!$C$13, IF(E1767 &lt;= ('Inputs and Results'!$C$14-'Inputs and Results'!$C$13)/('Inputs and Results'!$C$15-'Inputs and Results'!$C$13), 'Inputs and Results'!$C$13 + SQRT(E1767*('Inputs and Results'!$C$15-'Inputs and Results'!$C$13)*('Inputs and Results'!$C$14-'Inputs and Results'!$C$13)), 'Inputs and Results'!$C$15 - SQRT((1-E1767)*('Inputs and Results'!$C$15-'Inputs and Results'!$C$13)*('Inputs and Results'!$C$15-'Inputs and Results'!$C$14))))</f>
        <v>0.97419458411664062</v>
      </c>
      <c r="C1767" s="47">
        <f ca="1">IF('Inputs and Results'!$G$15='Inputs and Results'!$G$13, 'Inputs and Results'!$G$13, IF(F1767 &lt;= ('Inputs and Results'!$G$14-'Inputs and Results'!$G$13)/('Inputs and Results'!$G$15-'Inputs and Results'!$G$13), 'Inputs and Results'!$G$13 + SQRT(F1767*('Inputs and Results'!$G$15-'Inputs and Results'!$G$13)*('Inputs and Results'!$G$14-'Inputs and Results'!$G$13)), 'Inputs and Results'!$G$15 - SQRT((1-F1767)*('Inputs and Results'!$G$15-'Inputs and Results'!$G$13)*('Inputs and Results'!$G$15-'Inputs and Results'!$G$14))))</f>
        <v>1114.8789224236534</v>
      </c>
      <c r="D1767">
        <f t="shared" ca="1" si="114"/>
        <v>1086.1090081709194</v>
      </c>
      <c r="E1767">
        <f t="shared" ca="1" si="116"/>
        <v>0.54401249077529423</v>
      </c>
      <c r="F1767">
        <f t="shared" ca="1" si="116"/>
        <v>0.99145809050993949</v>
      </c>
    </row>
    <row r="1768" spans="1:6" ht="15.75" customHeight="1" x14ac:dyDescent="0.2">
      <c r="A1768">
        <v>1767</v>
      </c>
      <c r="B1768" s="47">
        <f ca="1">IF('Inputs and Results'!$C$15='Inputs and Results'!$C$13, 'Inputs and Results'!$C$13, IF(E1768 &lt;= ('Inputs and Results'!$C$14-'Inputs and Results'!$C$13)/('Inputs and Results'!$C$15-'Inputs and Results'!$C$13), 'Inputs and Results'!$C$13 + SQRT(E1768*('Inputs and Results'!$C$15-'Inputs and Results'!$C$13)*('Inputs and Results'!$C$14-'Inputs and Results'!$C$13)), 'Inputs and Results'!$C$15 - SQRT((1-E1768)*('Inputs and Results'!$C$15-'Inputs and Results'!$C$13)*('Inputs and Results'!$C$15-'Inputs and Results'!$C$14))))</f>
        <v>0.1720781854422766</v>
      </c>
      <c r="C1768" s="47">
        <f ca="1">IF('Inputs and Results'!$G$15='Inputs and Results'!$G$13, 'Inputs and Results'!$G$13, IF(F1768 &lt;= ('Inputs and Results'!$G$14-'Inputs and Results'!$G$13)/('Inputs and Results'!$G$15-'Inputs and Results'!$G$13), 'Inputs and Results'!$G$13 + SQRT(F1768*('Inputs and Results'!$G$15-'Inputs and Results'!$G$13)*('Inputs and Results'!$G$14-'Inputs and Results'!$G$13)), 'Inputs and Results'!$G$15 - SQRT((1-F1768)*('Inputs and Results'!$G$15-'Inputs and Results'!$G$13)*('Inputs and Results'!$G$15-'Inputs and Results'!$G$14))))</f>
        <v>630.0435171614406</v>
      </c>
      <c r="D1768">
        <f t="shared" ca="1" si="114"/>
        <v>108.41674518281056</v>
      </c>
      <c r="E1768">
        <f t="shared" ca="1" si="116"/>
        <v>0.11142869008317269</v>
      </c>
      <c r="F1768">
        <f t="shared" ca="1" si="116"/>
        <v>0.6170305463545136</v>
      </c>
    </row>
    <row r="1769" spans="1:6" ht="15.75" customHeight="1" x14ac:dyDescent="0.2">
      <c r="A1769">
        <v>1768</v>
      </c>
      <c r="B1769" s="47">
        <f ca="1">IF('Inputs and Results'!$C$15='Inputs and Results'!$C$13, 'Inputs and Results'!$C$13, IF(E1769 &lt;= ('Inputs and Results'!$C$14-'Inputs and Results'!$C$13)/('Inputs and Results'!$C$15-'Inputs and Results'!$C$13), 'Inputs and Results'!$C$13 + SQRT(E1769*('Inputs and Results'!$C$15-'Inputs and Results'!$C$13)*('Inputs and Results'!$C$14-'Inputs and Results'!$C$13)), 'Inputs and Results'!$C$15 - SQRT((1-E1769)*('Inputs and Results'!$C$15-'Inputs and Results'!$C$13)*('Inputs and Results'!$C$15-'Inputs and Results'!$C$14))))</f>
        <v>0.32164010896521944</v>
      </c>
      <c r="C1769" s="47">
        <f ca="1">IF('Inputs and Results'!$G$15='Inputs and Results'!$G$13, 'Inputs and Results'!$G$13, IF(F1769 &lt;= ('Inputs and Results'!$G$14-'Inputs and Results'!$G$13)/('Inputs and Results'!$G$15-'Inputs and Results'!$G$13), 'Inputs and Results'!$G$13 + SQRT(F1769*('Inputs and Results'!$G$15-'Inputs and Results'!$G$13)*('Inputs and Results'!$G$14-'Inputs and Results'!$G$13)), 'Inputs and Results'!$G$15 - SQRT((1-F1769)*('Inputs and Results'!$G$15-'Inputs and Results'!$G$13)*('Inputs and Results'!$G$15-'Inputs and Results'!$G$14))))</f>
        <v>672.65051792463657</v>
      </c>
      <c r="D1769">
        <f t="shared" ca="1" si="114"/>
        <v>216.35138588079141</v>
      </c>
      <c r="E1769">
        <f t="shared" ca="1" si="116"/>
        <v>0.20293203267735105</v>
      </c>
      <c r="F1769">
        <f t="shared" ca="1" si="116"/>
        <v>0.6721480378275112</v>
      </c>
    </row>
    <row r="1770" spans="1:6" ht="15.75" customHeight="1" x14ac:dyDescent="0.2">
      <c r="A1770">
        <v>1769</v>
      </c>
      <c r="B1770" s="47">
        <f ca="1">IF('Inputs and Results'!$C$15='Inputs and Results'!$C$13, 'Inputs and Results'!$C$13, IF(E1770 &lt;= ('Inputs and Results'!$C$14-'Inputs and Results'!$C$13)/('Inputs and Results'!$C$15-'Inputs and Results'!$C$13), 'Inputs and Results'!$C$13 + SQRT(E1770*('Inputs and Results'!$C$15-'Inputs and Results'!$C$13)*('Inputs and Results'!$C$14-'Inputs and Results'!$C$13)), 'Inputs and Results'!$C$15 - SQRT((1-E1770)*('Inputs and Results'!$C$15-'Inputs and Results'!$C$13)*('Inputs and Results'!$C$15-'Inputs and Results'!$C$14))))</f>
        <v>0.27505340898895847</v>
      </c>
      <c r="C1770" s="47">
        <f ca="1">IF('Inputs and Results'!$G$15='Inputs and Results'!$G$13, 'Inputs and Results'!$G$13, IF(F1770 &lt;= ('Inputs and Results'!$G$14-'Inputs and Results'!$G$13)/('Inputs and Results'!$G$15-'Inputs and Results'!$G$13), 'Inputs and Results'!$G$13 + SQRT(F1770*('Inputs and Results'!$G$15-'Inputs and Results'!$G$13)*('Inputs and Results'!$G$14-'Inputs and Results'!$G$13)), 'Inputs and Results'!$G$15 - SQRT((1-F1770)*('Inputs and Results'!$G$15-'Inputs and Results'!$G$13)*('Inputs and Results'!$G$15-'Inputs and Results'!$G$14))))</f>
        <v>321.78097606171866</v>
      </c>
      <c r="D1770">
        <f t="shared" ca="1" si="114"/>
        <v>88.506954413570156</v>
      </c>
      <c r="E1770">
        <f t="shared" ca="1" si="116"/>
        <v>0.17496289734858927</v>
      </c>
      <c r="F1770">
        <f t="shared" ca="1" si="116"/>
        <v>9.0743486807278173E-2</v>
      </c>
    </row>
    <row r="1771" spans="1:6" ht="15.75" customHeight="1" x14ac:dyDescent="0.2">
      <c r="A1771">
        <v>1770</v>
      </c>
      <c r="B1771" s="47">
        <f ca="1">IF('Inputs and Results'!$C$15='Inputs and Results'!$C$13, 'Inputs and Results'!$C$13, IF(E1771 &lt;= ('Inputs and Results'!$C$14-'Inputs and Results'!$C$13)/('Inputs and Results'!$C$15-'Inputs and Results'!$C$13), 'Inputs and Results'!$C$13 + SQRT(E1771*('Inputs and Results'!$C$15-'Inputs and Results'!$C$13)*('Inputs and Results'!$C$14-'Inputs and Results'!$C$13)), 'Inputs and Results'!$C$15 - SQRT((1-E1771)*('Inputs and Results'!$C$15-'Inputs and Results'!$C$13)*('Inputs and Results'!$C$15-'Inputs and Results'!$C$14))))</f>
        <v>1.6013647298414544</v>
      </c>
      <c r="C1771" s="47">
        <f ca="1">IF('Inputs and Results'!$G$15='Inputs and Results'!$G$13, 'Inputs and Results'!$G$13, IF(F1771 &lt;= ('Inputs and Results'!$G$14-'Inputs and Results'!$G$13)/('Inputs and Results'!$G$15-'Inputs and Results'!$G$13), 'Inputs and Results'!$G$13 + SQRT(F1771*('Inputs and Results'!$G$15-'Inputs and Results'!$G$13)*('Inputs and Results'!$G$14-'Inputs and Results'!$G$13)), 'Inputs and Results'!$G$15 - SQRT((1-F1771)*('Inputs and Results'!$G$15-'Inputs and Results'!$G$13)*('Inputs and Results'!$G$15-'Inputs and Results'!$G$14))))</f>
        <v>285.72009225291697</v>
      </c>
      <c r="D1771">
        <f t="shared" ca="1" si="114"/>
        <v>457.54207834086782</v>
      </c>
      <c r="E1771">
        <f t="shared" ca="1" si="116"/>
        <v>0.78264659789650359</v>
      </c>
      <c r="F1771">
        <f t="shared" ca="1" si="116"/>
        <v>1.4539795046437654E-2</v>
      </c>
    </row>
    <row r="1772" spans="1:6" ht="15.75" customHeight="1" x14ac:dyDescent="0.2">
      <c r="A1772">
        <v>1771</v>
      </c>
      <c r="B1772" s="47">
        <f ca="1">IF('Inputs and Results'!$C$15='Inputs and Results'!$C$13, 'Inputs and Results'!$C$13, IF(E1772 &lt;= ('Inputs and Results'!$C$14-'Inputs and Results'!$C$13)/('Inputs and Results'!$C$15-'Inputs and Results'!$C$13), 'Inputs and Results'!$C$13 + SQRT(E1772*('Inputs and Results'!$C$15-'Inputs and Results'!$C$13)*('Inputs and Results'!$C$14-'Inputs and Results'!$C$13)), 'Inputs and Results'!$C$15 - SQRT((1-E1772)*('Inputs and Results'!$C$15-'Inputs and Results'!$C$13)*('Inputs and Results'!$C$15-'Inputs and Results'!$C$14))))</f>
        <v>0.35705787179498394</v>
      </c>
      <c r="C1772" s="47">
        <f ca="1">IF('Inputs and Results'!$G$15='Inputs and Results'!$G$13, 'Inputs and Results'!$G$13, IF(F1772 &lt;= ('Inputs and Results'!$G$14-'Inputs and Results'!$G$13)/('Inputs and Results'!$G$15-'Inputs and Results'!$G$13), 'Inputs and Results'!$G$13 + SQRT(F1772*('Inputs and Results'!$G$15-'Inputs and Results'!$G$13)*('Inputs and Results'!$G$14-'Inputs and Results'!$G$13)), 'Inputs and Results'!$G$15 - SQRT((1-F1772)*('Inputs and Results'!$G$15-'Inputs and Results'!$G$13)*('Inputs and Results'!$G$15-'Inputs and Results'!$G$14))))</f>
        <v>339.52825340248296</v>
      </c>
      <c r="D1772">
        <f t="shared" ca="1" si="114"/>
        <v>121.23123557415857</v>
      </c>
      <c r="E1772">
        <f t="shared" ca="1" si="116"/>
        <v>0.22387298966212688</v>
      </c>
      <c r="F1772">
        <f t="shared" ca="1" si="116"/>
        <v>0.12712115225203502</v>
      </c>
    </row>
    <row r="1773" spans="1:6" ht="15.75" customHeight="1" x14ac:dyDescent="0.2">
      <c r="A1773">
        <v>1772</v>
      </c>
      <c r="B1773" s="47">
        <f ca="1">IF('Inputs and Results'!$C$15='Inputs and Results'!$C$13, 'Inputs and Results'!$C$13, IF(E1773 &lt;= ('Inputs and Results'!$C$14-'Inputs and Results'!$C$13)/('Inputs and Results'!$C$15-'Inputs and Results'!$C$13), 'Inputs and Results'!$C$13 + SQRT(E1773*('Inputs and Results'!$C$15-'Inputs and Results'!$C$13)*('Inputs and Results'!$C$14-'Inputs and Results'!$C$13)), 'Inputs and Results'!$C$15 - SQRT((1-E1773)*('Inputs and Results'!$C$15-'Inputs and Results'!$C$13)*('Inputs and Results'!$C$15-'Inputs and Results'!$C$14))))</f>
        <v>0.80003472829717559</v>
      </c>
      <c r="C1773" s="47">
        <f ca="1">IF('Inputs and Results'!$G$15='Inputs and Results'!$G$13, 'Inputs and Results'!$G$13, IF(F1773 &lt;= ('Inputs and Results'!$G$14-'Inputs and Results'!$G$13)/('Inputs and Results'!$G$15-'Inputs and Results'!$G$13), 'Inputs and Results'!$G$13 + SQRT(F1773*('Inputs and Results'!$G$15-'Inputs and Results'!$G$13)*('Inputs and Results'!$G$14-'Inputs and Results'!$G$13)), 'Inputs and Results'!$G$15 - SQRT((1-F1773)*('Inputs and Results'!$G$15-'Inputs and Results'!$G$13)*('Inputs and Results'!$G$15-'Inputs and Results'!$G$14))))</f>
        <v>880.87788562651724</v>
      </c>
      <c r="D1773">
        <f t="shared" ca="1" si="114"/>
        <v>704.73289989020122</v>
      </c>
      <c r="E1773">
        <f t="shared" ca="1" si="116"/>
        <v>0.46223920036683541</v>
      </c>
      <c r="F1773">
        <f t="shared" ca="1" si="116"/>
        <v>0.87994104991128441</v>
      </c>
    </row>
    <row r="1774" spans="1:6" ht="15.75" customHeight="1" x14ac:dyDescent="0.2">
      <c r="A1774">
        <v>1773</v>
      </c>
      <c r="B1774" s="47">
        <f ca="1">IF('Inputs and Results'!$C$15='Inputs and Results'!$C$13, 'Inputs and Results'!$C$13, IF(E1774 &lt;= ('Inputs and Results'!$C$14-'Inputs and Results'!$C$13)/('Inputs and Results'!$C$15-'Inputs and Results'!$C$13), 'Inputs and Results'!$C$13 + SQRT(E1774*('Inputs and Results'!$C$15-'Inputs and Results'!$C$13)*('Inputs and Results'!$C$14-'Inputs and Results'!$C$13)), 'Inputs and Results'!$C$15 - SQRT((1-E1774)*('Inputs and Results'!$C$15-'Inputs and Results'!$C$13)*('Inputs and Results'!$C$15-'Inputs and Results'!$C$14))))</f>
        <v>0.69459674738995281</v>
      </c>
      <c r="C1774" s="47">
        <f ca="1">IF('Inputs and Results'!$G$15='Inputs and Results'!$G$13, 'Inputs and Results'!$G$13, IF(F1774 &lt;= ('Inputs and Results'!$G$14-'Inputs and Results'!$G$13)/('Inputs and Results'!$G$15-'Inputs and Results'!$G$13), 'Inputs and Results'!$G$13 + SQRT(F1774*('Inputs and Results'!$G$15-'Inputs and Results'!$G$13)*('Inputs and Results'!$G$14-'Inputs and Results'!$G$13)), 'Inputs and Results'!$G$15 - SQRT((1-F1774)*('Inputs and Results'!$G$15-'Inputs and Results'!$G$13)*('Inputs and Results'!$G$15-'Inputs and Results'!$G$14))))</f>
        <v>861.32754668382131</v>
      </c>
      <c r="D1774">
        <f t="shared" ca="1" si="114"/>
        <v>598.27531236394998</v>
      </c>
      <c r="E1774">
        <f t="shared" ca="1" si="116"/>
        <v>0.40945731587277956</v>
      </c>
      <c r="F1774">
        <f t="shared" ca="1" si="116"/>
        <v>0.86478013838614354</v>
      </c>
    </row>
    <row r="1775" spans="1:6" ht="15.75" customHeight="1" x14ac:dyDescent="0.2">
      <c r="A1775">
        <v>1774</v>
      </c>
      <c r="B1775" s="47">
        <f ca="1">IF('Inputs and Results'!$C$15='Inputs and Results'!$C$13, 'Inputs and Results'!$C$13, IF(E1775 &lt;= ('Inputs and Results'!$C$14-'Inputs and Results'!$C$13)/('Inputs and Results'!$C$15-'Inputs and Results'!$C$13), 'Inputs and Results'!$C$13 + SQRT(E1775*('Inputs and Results'!$C$15-'Inputs and Results'!$C$13)*('Inputs and Results'!$C$14-'Inputs and Results'!$C$13)), 'Inputs and Results'!$C$15 - SQRT((1-E1775)*('Inputs and Results'!$C$15-'Inputs and Results'!$C$13)*('Inputs and Results'!$C$15-'Inputs and Results'!$C$14))))</f>
        <v>1.2194647090360964</v>
      </c>
      <c r="C1775" s="47">
        <f ca="1">IF('Inputs and Results'!$G$15='Inputs and Results'!$G$13, 'Inputs and Results'!$G$13, IF(F1775 &lt;= ('Inputs and Results'!$G$14-'Inputs and Results'!$G$13)/('Inputs and Results'!$G$15-'Inputs and Results'!$G$13), 'Inputs and Results'!$G$13 + SQRT(F1775*('Inputs and Results'!$G$15-'Inputs and Results'!$G$13)*('Inputs and Results'!$G$14-'Inputs and Results'!$G$13)), 'Inputs and Results'!$G$15 - SQRT((1-F1775)*('Inputs and Results'!$G$15-'Inputs and Results'!$G$13)*('Inputs and Results'!$G$15-'Inputs and Results'!$G$14))))</f>
        <v>306.21996882914436</v>
      </c>
      <c r="D1775">
        <f t="shared" ca="1" si="114"/>
        <v>373.42444518927505</v>
      </c>
      <c r="E1775">
        <f t="shared" ca="1" si="116"/>
        <v>0.64774378640356522</v>
      </c>
      <c r="F1775">
        <f t="shared" ca="1" si="116"/>
        <v>5.823610964363235E-2</v>
      </c>
    </row>
    <row r="1776" spans="1:6" ht="15.75" customHeight="1" x14ac:dyDescent="0.2">
      <c r="A1776">
        <v>1775</v>
      </c>
      <c r="B1776" s="47">
        <f ca="1">IF('Inputs and Results'!$C$15='Inputs and Results'!$C$13, 'Inputs and Results'!$C$13, IF(E1776 &lt;= ('Inputs and Results'!$C$14-'Inputs and Results'!$C$13)/('Inputs and Results'!$C$15-'Inputs and Results'!$C$13), 'Inputs and Results'!$C$13 + SQRT(E1776*('Inputs and Results'!$C$15-'Inputs and Results'!$C$13)*('Inputs and Results'!$C$14-'Inputs and Results'!$C$13)), 'Inputs and Results'!$C$15 - SQRT((1-E1776)*('Inputs and Results'!$C$15-'Inputs and Results'!$C$13)*('Inputs and Results'!$C$15-'Inputs and Results'!$C$14))))</f>
        <v>0.91348009346616088</v>
      </c>
      <c r="C1776" s="47">
        <f ca="1">IF('Inputs and Results'!$G$15='Inputs and Results'!$G$13, 'Inputs and Results'!$G$13, IF(F1776 &lt;= ('Inputs and Results'!$G$14-'Inputs and Results'!$G$13)/('Inputs and Results'!$G$15-'Inputs and Results'!$G$13), 'Inputs and Results'!$G$13 + SQRT(F1776*('Inputs and Results'!$G$15-'Inputs and Results'!$G$13)*('Inputs and Results'!$G$14-'Inputs and Results'!$G$13)), 'Inputs and Results'!$G$15 - SQRT((1-F1776)*('Inputs and Results'!$G$15-'Inputs and Results'!$G$13)*('Inputs and Results'!$G$15-'Inputs and Results'!$G$14))))</f>
        <v>910.34829819686558</v>
      </c>
      <c r="D1776">
        <f t="shared" ca="1" si="114"/>
        <v>831.5850485236333</v>
      </c>
      <c r="E1776">
        <f t="shared" ca="1" si="116"/>
        <v>0.51627051995978002</v>
      </c>
      <c r="F1776">
        <f t="shared" ca="1" si="116"/>
        <v>0.90109166102858518</v>
      </c>
    </row>
    <row r="1777" spans="1:6" ht="15.75" customHeight="1" x14ac:dyDescent="0.2">
      <c r="A1777">
        <v>1776</v>
      </c>
      <c r="B1777" s="47">
        <f ca="1">IF('Inputs and Results'!$C$15='Inputs and Results'!$C$13, 'Inputs and Results'!$C$13, IF(E1777 &lt;= ('Inputs and Results'!$C$14-'Inputs and Results'!$C$13)/('Inputs and Results'!$C$15-'Inputs and Results'!$C$13), 'Inputs and Results'!$C$13 + SQRT(E1777*('Inputs and Results'!$C$15-'Inputs and Results'!$C$13)*('Inputs and Results'!$C$14-'Inputs and Results'!$C$13)), 'Inputs and Results'!$C$15 - SQRT((1-E1777)*('Inputs and Results'!$C$15-'Inputs and Results'!$C$13)*('Inputs and Results'!$C$15-'Inputs and Results'!$C$14))))</f>
        <v>0.73081413795976369</v>
      </c>
      <c r="C1777" s="47">
        <f ca="1">IF('Inputs and Results'!$G$15='Inputs and Results'!$G$13, 'Inputs and Results'!$G$13, IF(F1777 &lt;= ('Inputs and Results'!$G$14-'Inputs and Results'!$G$13)/('Inputs and Results'!$G$15-'Inputs and Results'!$G$13), 'Inputs and Results'!$G$13 + SQRT(F1777*('Inputs and Results'!$G$15-'Inputs and Results'!$G$13)*('Inputs and Results'!$G$14-'Inputs and Results'!$G$13)), 'Inputs and Results'!$G$15 - SQRT((1-F1777)*('Inputs and Results'!$G$15-'Inputs and Results'!$G$13)*('Inputs and Results'!$G$15-'Inputs and Results'!$G$14))))</f>
        <v>517.29019963005146</v>
      </c>
      <c r="D1777">
        <f t="shared" ca="1" si="114"/>
        <v>378.0429913176701</v>
      </c>
      <c r="E1777">
        <f t="shared" ca="1" si="116"/>
        <v>0.42786616927963439</v>
      </c>
      <c r="F1777">
        <f t="shared" ca="1" si="116"/>
        <v>0.45051857724258193</v>
      </c>
    </row>
    <row r="1778" spans="1:6" ht="15.75" customHeight="1" x14ac:dyDescent="0.2">
      <c r="A1778">
        <v>1777</v>
      </c>
      <c r="B1778" s="47">
        <f ca="1">IF('Inputs and Results'!$C$15='Inputs and Results'!$C$13, 'Inputs and Results'!$C$13, IF(E1778 &lt;= ('Inputs and Results'!$C$14-'Inputs and Results'!$C$13)/('Inputs and Results'!$C$15-'Inputs and Results'!$C$13), 'Inputs and Results'!$C$13 + SQRT(E1778*('Inputs and Results'!$C$15-'Inputs and Results'!$C$13)*('Inputs and Results'!$C$14-'Inputs and Results'!$C$13)), 'Inputs and Results'!$C$15 - SQRT((1-E1778)*('Inputs and Results'!$C$15-'Inputs and Results'!$C$13)*('Inputs and Results'!$C$15-'Inputs and Results'!$C$14))))</f>
        <v>1.3979632621158771</v>
      </c>
      <c r="C1778" s="47">
        <f ca="1">IF('Inputs and Results'!$G$15='Inputs and Results'!$G$13, 'Inputs and Results'!$G$13, IF(F1778 &lt;= ('Inputs and Results'!$G$14-'Inputs and Results'!$G$13)/('Inputs and Results'!$G$15-'Inputs and Results'!$G$13), 'Inputs and Results'!$G$13 + SQRT(F1778*('Inputs and Results'!$G$15-'Inputs and Results'!$G$13)*('Inputs and Results'!$G$14-'Inputs and Results'!$G$13)), 'Inputs and Results'!$G$15 - SQRT((1-F1778)*('Inputs and Results'!$G$15-'Inputs and Results'!$G$13)*('Inputs and Results'!$G$15-'Inputs and Results'!$G$14))))</f>
        <v>457.58051000055821</v>
      </c>
      <c r="D1778">
        <f t="shared" ca="1" si="114"/>
        <v>639.68074244102706</v>
      </c>
      <c r="E1778">
        <f t="shared" ca="1" si="116"/>
        <v>0.71483092116328861</v>
      </c>
      <c r="F1778">
        <f t="shared" ca="1" si="116"/>
        <v>0.3502003568195462</v>
      </c>
    </row>
    <row r="1779" spans="1:6" ht="15.75" customHeight="1" x14ac:dyDescent="0.2">
      <c r="A1779">
        <v>1778</v>
      </c>
      <c r="B1779" s="47">
        <f ca="1">IF('Inputs and Results'!$C$15='Inputs and Results'!$C$13, 'Inputs and Results'!$C$13, IF(E1779 &lt;= ('Inputs and Results'!$C$14-'Inputs and Results'!$C$13)/('Inputs and Results'!$C$15-'Inputs and Results'!$C$13), 'Inputs and Results'!$C$13 + SQRT(E1779*('Inputs and Results'!$C$15-'Inputs and Results'!$C$13)*('Inputs and Results'!$C$14-'Inputs and Results'!$C$13)), 'Inputs and Results'!$C$15 - SQRT((1-E1779)*('Inputs and Results'!$C$15-'Inputs and Results'!$C$13)*('Inputs and Results'!$C$15-'Inputs and Results'!$C$14))))</f>
        <v>1.1558442613623434</v>
      </c>
      <c r="C1779" s="47">
        <f ca="1">IF('Inputs and Results'!$G$15='Inputs and Results'!$G$13, 'Inputs and Results'!$G$13, IF(F1779 &lt;= ('Inputs and Results'!$G$14-'Inputs and Results'!$G$13)/('Inputs and Results'!$G$15-'Inputs and Results'!$G$13), 'Inputs and Results'!$G$13 + SQRT(F1779*('Inputs and Results'!$G$15-'Inputs and Results'!$G$13)*('Inputs and Results'!$G$14-'Inputs and Results'!$G$13)), 'Inputs and Results'!$G$15 - SQRT((1-F1779)*('Inputs and Results'!$G$15-'Inputs and Results'!$G$13)*('Inputs and Results'!$G$15-'Inputs and Results'!$G$14))))</f>
        <v>810.53476811985695</v>
      </c>
      <c r="D1779">
        <f t="shared" ca="1" si="114"/>
        <v>936.85196036599439</v>
      </c>
      <c r="E1779">
        <f t="shared" ca="1" si="116"/>
        <v>0.62212106796108879</v>
      </c>
      <c r="F1779">
        <f t="shared" ca="1" si="116"/>
        <v>0.82117916153138837</v>
      </c>
    </row>
    <row r="1780" spans="1:6" ht="15.75" customHeight="1" x14ac:dyDescent="0.2">
      <c r="A1780">
        <v>1779</v>
      </c>
      <c r="B1780" s="47">
        <f ca="1">IF('Inputs and Results'!$C$15='Inputs and Results'!$C$13, 'Inputs and Results'!$C$13, IF(E1780 &lt;= ('Inputs and Results'!$C$14-'Inputs and Results'!$C$13)/('Inputs and Results'!$C$15-'Inputs and Results'!$C$13), 'Inputs and Results'!$C$13 + SQRT(E1780*('Inputs and Results'!$C$15-'Inputs and Results'!$C$13)*('Inputs and Results'!$C$14-'Inputs and Results'!$C$13)), 'Inputs and Results'!$C$15 - SQRT((1-E1780)*('Inputs and Results'!$C$15-'Inputs and Results'!$C$13)*('Inputs and Results'!$C$15-'Inputs and Results'!$C$14))))</f>
        <v>5.1313229874798694E-3</v>
      </c>
      <c r="C1780" s="47">
        <f ca="1">IF('Inputs and Results'!$G$15='Inputs and Results'!$G$13, 'Inputs and Results'!$G$13, IF(F1780 &lt;= ('Inputs and Results'!$G$14-'Inputs and Results'!$G$13)/('Inputs and Results'!$G$15-'Inputs and Results'!$G$13), 'Inputs and Results'!$G$13 + SQRT(F1780*('Inputs and Results'!$G$15-'Inputs and Results'!$G$13)*('Inputs and Results'!$G$14-'Inputs and Results'!$G$13)), 'Inputs and Results'!$G$15 - SQRT((1-F1780)*('Inputs and Results'!$G$15-'Inputs and Results'!$G$13)*('Inputs and Results'!$G$15-'Inputs and Results'!$G$14))))</f>
        <v>386.18736516065258</v>
      </c>
      <c r="D1780">
        <f t="shared" ca="1" si="114"/>
        <v>1.981652104323139</v>
      </c>
      <c r="E1780">
        <f t="shared" ca="1" si="116"/>
        <v>3.4179563832532622E-3</v>
      </c>
      <c r="F1780">
        <f t="shared" ca="1" si="116"/>
        <v>0.21921835348189833</v>
      </c>
    </row>
    <row r="1781" spans="1:6" ht="15.75" customHeight="1" x14ac:dyDescent="0.2">
      <c r="A1781">
        <v>1780</v>
      </c>
      <c r="B1781" s="47">
        <f ca="1">IF('Inputs and Results'!$C$15='Inputs and Results'!$C$13, 'Inputs and Results'!$C$13, IF(E1781 &lt;= ('Inputs and Results'!$C$14-'Inputs and Results'!$C$13)/('Inputs and Results'!$C$15-'Inputs and Results'!$C$13), 'Inputs and Results'!$C$13 + SQRT(E1781*('Inputs and Results'!$C$15-'Inputs and Results'!$C$13)*('Inputs and Results'!$C$14-'Inputs and Results'!$C$13)), 'Inputs and Results'!$C$15 - SQRT((1-E1781)*('Inputs and Results'!$C$15-'Inputs and Results'!$C$13)*('Inputs and Results'!$C$15-'Inputs and Results'!$C$14))))</f>
        <v>1.2438231546953384</v>
      </c>
      <c r="C1781" s="47">
        <f ca="1">IF('Inputs and Results'!$G$15='Inputs and Results'!$G$13, 'Inputs and Results'!$G$13, IF(F1781 &lt;= ('Inputs and Results'!$G$14-'Inputs and Results'!$G$13)/('Inputs and Results'!$G$15-'Inputs and Results'!$G$13), 'Inputs and Results'!$G$13 + SQRT(F1781*('Inputs and Results'!$G$15-'Inputs and Results'!$G$13)*('Inputs and Results'!$G$14-'Inputs and Results'!$G$13)), 'Inputs and Results'!$G$15 - SQRT((1-F1781)*('Inputs and Results'!$G$15-'Inputs and Results'!$G$13)*('Inputs and Results'!$G$15-'Inputs and Results'!$G$14))))</f>
        <v>463.88131250079539</v>
      </c>
      <c r="D1781">
        <f t="shared" ca="1" si="114"/>
        <v>576.98631751895346</v>
      </c>
      <c r="E1781">
        <f t="shared" ca="1" si="116"/>
        <v>0.65731587644619638</v>
      </c>
      <c r="F1781">
        <f t="shared" ca="1" si="116"/>
        <v>0.36118305754431623</v>
      </c>
    </row>
    <row r="1782" spans="1:6" ht="15.75" customHeight="1" x14ac:dyDescent="0.2">
      <c r="A1782">
        <v>1781</v>
      </c>
      <c r="B1782" s="47">
        <f ca="1">IF('Inputs and Results'!$C$15='Inputs and Results'!$C$13, 'Inputs and Results'!$C$13, IF(E1782 &lt;= ('Inputs and Results'!$C$14-'Inputs and Results'!$C$13)/('Inputs and Results'!$C$15-'Inputs and Results'!$C$13), 'Inputs and Results'!$C$13 + SQRT(E1782*('Inputs and Results'!$C$15-'Inputs and Results'!$C$13)*('Inputs and Results'!$C$14-'Inputs and Results'!$C$13)), 'Inputs and Results'!$C$15 - SQRT((1-E1782)*('Inputs and Results'!$C$15-'Inputs and Results'!$C$13)*('Inputs and Results'!$C$15-'Inputs and Results'!$C$14))))</f>
        <v>1.0453419305579552</v>
      </c>
      <c r="C1782" s="47">
        <f ca="1">IF('Inputs and Results'!$G$15='Inputs and Results'!$G$13, 'Inputs and Results'!$G$13, IF(F1782 &lt;= ('Inputs and Results'!$G$14-'Inputs and Results'!$G$13)/('Inputs and Results'!$G$15-'Inputs and Results'!$G$13), 'Inputs and Results'!$G$13 + SQRT(F1782*('Inputs and Results'!$G$15-'Inputs and Results'!$G$13)*('Inputs and Results'!$G$14-'Inputs and Results'!$G$13)), 'Inputs and Results'!$G$15 - SQRT((1-F1782)*('Inputs and Results'!$G$15-'Inputs and Results'!$G$13)*('Inputs and Results'!$G$15-'Inputs and Results'!$G$14))))</f>
        <v>359.2770698098351</v>
      </c>
      <c r="D1782">
        <f t="shared" ca="1" si="114"/>
        <v>375.56738576021826</v>
      </c>
      <c r="E1782">
        <f t="shared" ref="E1782:F1801" ca="1" si="117">RAND()</f>
        <v>0.57547909239612205</v>
      </c>
      <c r="F1782">
        <f t="shared" ca="1" si="117"/>
        <v>0.16672850599353617</v>
      </c>
    </row>
    <row r="1783" spans="1:6" ht="15.75" customHeight="1" x14ac:dyDescent="0.2">
      <c r="A1783">
        <v>1782</v>
      </c>
      <c r="B1783" s="47">
        <f ca="1">IF('Inputs and Results'!$C$15='Inputs and Results'!$C$13, 'Inputs and Results'!$C$13, IF(E1783 &lt;= ('Inputs and Results'!$C$14-'Inputs and Results'!$C$13)/('Inputs and Results'!$C$15-'Inputs and Results'!$C$13), 'Inputs and Results'!$C$13 + SQRT(E1783*('Inputs and Results'!$C$15-'Inputs and Results'!$C$13)*('Inputs and Results'!$C$14-'Inputs and Results'!$C$13)), 'Inputs and Results'!$C$15 - SQRT((1-E1783)*('Inputs and Results'!$C$15-'Inputs and Results'!$C$13)*('Inputs and Results'!$C$15-'Inputs and Results'!$C$14))))</f>
        <v>0.61827233378974622</v>
      </c>
      <c r="C1783" s="47">
        <f ca="1">IF('Inputs and Results'!$G$15='Inputs and Results'!$G$13, 'Inputs and Results'!$G$13, IF(F1783 &lt;= ('Inputs and Results'!$G$14-'Inputs and Results'!$G$13)/('Inputs and Results'!$G$15-'Inputs and Results'!$G$13), 'Inputs and Results'!$G$13 + SQRT(F1783*('Inputs and Results'!$G$15-'Inputs and Results'!$G$13)*('Inputs and Results'!$G$14-'Inputs and Results'!$G$13)), 'Inputs and Results'!$G$15 - SQRT((1-F1783)*('Inputs and Results'!$G$15-'Inputs and Results'!$G$13)*('Inputs and Results'!$G$15-'Inputs and Results'!$G$14))))</f>
        <v>413.78260009454948</v>
      </c>
      <c r="D1783">
        <f t="shared" ca="1" si="114"/>
        <v>255.83033384204637</v>
      </c>
      <c r="E1783">
        <f t="shared" ca="1" si="117"/>
        <v>0.36970814711207312</v>
      </c>
      <c r="F1783">
        <f t="shared" ca="1" si="117"/>
        <v>0.27127101859720637</v>
      </c>
    </row>
    <row r="1784" spans="1:6" ht="15.75" customHeight="1" x14ac:dyDescent="0.2">
      <c r="A1784">
        <v>1783</v>
      </c>
      <c r="B1784" s="47">
        <f ca="1">IF('Inputs and Results'!$C$15='Inputs and Results'!$C$13, 'Inputs and Results'!$C$13, IF(E1784 &lt;= ('Inputs and Results'!$C$14-'Inputs and Results'!$C$13)/('Inputs and Results'!$C$15-'Inputs and Results'!$C$13), 'Inputs and Results'!$C$13 + SQRT(E1784*('Inputs and Results'!$C$15-'Inputs and Results'!$C$13)*('Inputs and Results'!$C$14-'Inputs and Results'!$C$13)), 'Inputs and Results'!$C$15 - SQRT((1-E1784)*('Inputs and Results'!$C$15-'Inputs and Results'!$C$13)*('Inputs and Results'!$C$15-'Inputs and Results'!$C$14))))</f>
        <v>1.3664223136574245</v>
      </c>
      <c r="C1784" s="47">
        <f ca="1">IF('Inputs and Results'!$G$15='Inputs and Results'!$G$13, 'Inputs and Results'!$G$13, IF(F1784 &lt;= ('Inputs and Results'!$G$14-'Inputs and Results'!$G$13)/('Inputs and Results'!$G$15-'Inputs and Results'!$G$13), 'Inputs and Results'!$G$13 + SQRT(F1784*('Inputs and Results'!$G$15-'Inputs and Results'!$G$13)*('Inputs and Results'!$G$14-'Inputs and Results'!$G$13)), 'Inputs and Results'!$G$15 - SQRT((1-F1784)*('Inputs and Results'!$G$15-'Inputs and Results'!$G$13)*('Inputs and Results'!$G$15-'Inputs and Results'!$G$14))))</f>
        <v>865.47138120757427</v>
      </c>
      <c r="D1784">
        <f t="shared" ca="1" si="114"/>
        <v>1182.5994071139405</v>
      </c>
      <c r="E1784">
        <f t="shared" ca="1" si="117"/>
        <v>0.70349154918707091</v>
      </c>
      <c r="F1784">
        <f t="shared" ca="1" si="117"/>
        <v>0.86806886628780255</v>
      </c>
    </row>
    <row r="1785" spans="1:6" ht="15.75" customHeight="1" x14ac:dyDescent="0.2">
      <c r="A1785">
        <v>1784</v>
      </c>
      <c r="B1785" s="47">
        <f ca="1">IF('Inputs and Results'!$C$15='Inputs and Results'!$C$13, 'Inputs and Results'!$C$13, IF(E1785 &lt;= ('Inputs and Results'!$C$14-'Inputs and Results'!$C$13)/('Inputs and Results'!$C$15-'Inputs and Results'!$C$13), 'Inputs and Results'!$C$13 + SQRT(E1785*('Inputs and Results'!$C$15-'Inputs and Results'!$C$13)*('Inputs and Results'!$C$14-'Inputs and Results'!$C$13)), 'Inputs and Results'!$C$15 - SQRT((1-E1785)*('Inputs and Results'!$C$15-'Inputs and Results'!$C$13)*('Inputs and Results'!$C$15-'Inputs and Results'!$C$14))))</f>
        <v>1.5873419878981843</v>
      </c>
      <c r="C1785" s="47">
        <f ca="1">IF('Inputs and Results'!$G$15='Inputs and Results'!$G$13, 'Inputs and Results'!$G$13, IF(F1785 &lt;= ('Inputs and Results'!$G$14-'Inputs and Results'!$G$13)/('Inputs and Results'!$G$15-'Inputs and Results'!$G$13), 'Inputs and Results'!$G$13 + SQRT(F1785*('Inputs and Results'!$G$15-'Inputs and Results'!$G$13)*('Inputs and Results'!$G$14-'Inputs and Results'!$G$13)), 'Inputs and Results'!$G$15 - SQRT((1-F1785)*('Inputs and Results'!$G$15-'Inputs and Results'!$G$13)*('Inputs and Results'!$G$15-'Inputs and Results'!$G$14))))</f>
        <v>316.95564913995725</v>
      </c>
      <c r="D1785">
        <f t="shared" ca="1" si="114"/>
        <v>503.11701018137916</v>
      </c>
      <c r="E1785">
        <f t="shared" ca="1" si="117"/>
        <v>0.77826637120494957</v>
      </c>
      <c r="F1785">
        <f t="shared" ca="1" si="117"/>
        <v>8.0724315865615792E-2</v>
      </c>
    </row>
    <row r="1786" spans="1:6" ht="15.75" customHeight="1" x14ac:dyDescent="0.2">
      <c r="A1786">
        <v>1785</v>
      </c>
      <c r="B1786" s="47">
        <f ca="1">IF('Inputs and Results'!$C$15='Inputs and Results'!$C$13, 'Inputs and Results'!$C$13, IF(E1786 &lt;= ('Inputs and Results'!$C$14-'Inputs and Results'!$C$13)/('Inputs and Results'!$C$15-'Inputs and Results'!$C$13), 'Inputs and Results'!$C$13 + SQRT(E1786*('Inputs and Results'!$C$15-'Inputs and Results'!$C$13)*('Inputs and Results'!$C$14-'Inputs and Results'!$C$13)), 'Inputs and Results'!$C$15 - SQRT((1-E1786)*('Inputs and Results'!$C$15-'Inputs and Results'!$C$13)*('Inputs and Results'!$C$15-'Inputs and Results'!$C$14))))</f>
        <v>1.5021942206741263</v>
      </c>
      <c r="C1786" s="47">
        <f ca="1">IF('Inputs and Results'!$G$15='Inputs and Results'!$G$13, 'Inputs and Results'!$G$13, IF(F1786 &lt;= ('Inputs and Results'!$G$14-'Inputs and Results'!$G$13)/('Inputs and Results'!$G$15-'Inputs and Results'!$G$13), 'Inputs and Results'!$G$13 + SQRT(F1786*('Inputs and Results'!$G$15-'Inputs and Results'!$G$13)*('Inputs and Results'!$G$14-'Inputs and Results'!$G$13)), 'Inputs and Results'!$G$15 - SQRT((1-F1786)*('Inputs and Results'!$G$15-'Inputs and Results'!$G$13)*('Inputs and Results'!$G$15-'Inputs and Results'!$G$14))))</f>
        <v>746.18242005249272</v>
      </c>
      <c r="D1786">
        <f t="shared" ca="1" si="114"/>
        <v>1120.9109189714879</v>
      </c>
      <c r="E1786">
        <f t="shared" ca="1" si="117"/>
        <v>0.75073087193533472</v>
      </c>
      <c r="F1786">
        <f t="shared" ca="1" si="117"/>
        <v>0.75720296959306121</v>
      </c>
    </row>
    <row r="1787" spans="1:6" ht="15.75" customHeight="1" x14ac:dyDescent="0.2">
      <c r="A1787">
        <v>1786</v>
      </c>
      <c r="B1787" s="47">
        <f ca="1">IF('Inputs and Results'!$C$15='Inputs and Results'!$C$13, 'Inputs and Results'!$C$13, IF(E1787 &lt;= ('Inputs and Results'!$C$14-'Inputs and Results'!$C$13)/('Inputs and Results'!$C$15-'Inputs and Results'!$C$13), 'Inputs and Results'!$C$13 + SQRT(E1787*('Inputs and Results'!$C$15-'Inputs and Results'!$C$13)*('Inputs and Results'!$C$14-'Inputs and Results'!$C$13)), 'Inputs and Results'!$C$15 - SQRT((1-E1787)*('Inputs and Results'!$C$15-'Inputs and Results'!$C$13)*('Inputs and Results'!$C$15-'Inputs and Results'!$C$14))))</f>
        <v>0.10923477567633766</v>
      </c>
      <c r="C1787" s="47">
        <f ca="1">IF('Inputs and Results'!$G$15='Inputs and Results'!$G$13, 'Inputs and Results'!$G$13, IF(F1787 &lt;= ('Inputs and Results'!$G$14-'Inputs and Results'!$G$13)/('Inputs and Results'!$G$15-'Inputs and Results'!$G$13), 'Inputs and Results'!$G$13 + SQRT(F1787*('Inputs and Results'!$G$15-'Inputs and Results'!$G$13)*('Inputs and Results'!$G$14-'Inputs and Results'!$G$13)), 'Inputs and Results'!$G$15 - SQRT((1-F1787)*('Inputs and Results'!$G$15-'Inputs and Results'!$G$13)*('Inputs and Results'!$G$15-'Inputs and Results'!$G$14))))</f>
        <v>439.39267135212947</v>
      </c>
      <c r="D1787">
        <f t="shared" ca="1" si="114"/>
        <v>47.996959888976619</v>
      </c>
      <c r="E1787">
        <f t="shared" ca="1" si="117"/>
        <v>7.1497379760107505E-2</v>
      </c>
      <c r="F1787">
        <f t="shared" ca="1" si="117"/>
        <v>0.31797271248047476</v>
      </c>
    </row>
    <row r="1788" spans="1:6" ht="15.75" customHeight="1" x14ac:dyDescent="0.2">
      <c r="A1788">
        <v>1787</v>
      </c>
      <c r="B1788" s="47">
        <f ca="1">IF('Inputs and Results'!$C$15='Inputs and Results'!$C$13, 'Inputs and Results'!$C$13, IF(E1788 &lt;= ('Inputs and Results'!$C$14-'Inputs and Results'!$C$13)/('Inputs and Results'!$C$15-'Inputs and Results'!$C$13), 'Inputs and Results'!$C$13 + SQRT(E1788*('Inputs and Results'!$C$15-'Inputs and Results'!$C$13)*('Inputs and Results'!$C$14-'Inputs and Results'!$C$13)), 'Inputs and Results'!$C$15 - SQRT((1-E1788)*('Inputs and Results'!$C$15-'Inputs and Results'!$C$13)*('Inputs and Results'!$C$15-'Inputs and Results'!$C$14))))</f>
        <v>0.30748836425029991</v>
      </c>
      <c r="C1788" s="47">
        <f ca="1">IF('Inputs and Results'!$G$15='Inputs and Results'!$G$13, 'Inputs and Results'!$G$13, IF(F1788 &lt;= ('Inputs and Results'!$G$14-'Inputs and Results'!$G$13)/('Inputs and Results'!$G$15-'Inputs and Results'!$G$13), 'Inputs and Results'!$G$13 + SQRT(F1788*('Inputs and Results'!$G$15-'Inputs and Results'!$G$13)*('Inputs and Results'!$G$14-'Inputs and Results'!$G$13)), 'Inputs and Results'!$G$15 - SQRT((1-F1788)*('Inputs and Results'!$G$15-'Inputs and Results'!$G$13)*('Inputs and Results'!$G$15-'Inputs and Results'!$G$14))))</f>
        <v>416.69457655615349</v>
      </c>
      <c r="D1788">
        <f t="shared" ca="1" si="114"/>
        <v>128.128733737223</v>
      </c>
      <c r="E1788">
        <f t="shared" ca="1" si="117"/>
        <v>0.19448678792805263</v>
      </c>
      <c r="F1788">
        <f t="shared" ca="1" si="117"/>
        <v>0.27665912588928898</v>
      </c>
    </row>
    <row r="1789" spans="1:6" ht="15.75" customHeight="1" x14ac:dyDescent="0.2">
      <c r="A1789">
        <v>1788</v>
      </c>
      <c r="B1789" s="47">
        <f ca="1">IF('Inputs and Results'!$C$15='Inputs and Results'!$C$13, 'Inputs and Results'!$C$13, IF(E1789 &lt;= ('Inputs and Results'!$C$14-'Inputs and Results'!$C$13)/('Inputs and Results'!$C$15-'Inputs and Results'!$C$13), 'Inputs and Results'!$C$13 + SQRT(E1789*('Inputs and Results'!$C$15-'Inputs and Results'!$C$13)*('Inputs and Results'!$C$14-'Inputs and Results'!$C$13)), 'Inputs and Results'!$C$15 - SQRT((1-E1789)*('Inputs and Results'!$C$15-'Inputs and Results'!$C$13)*('Inputs and Results'!$C$15-'Inputs and Results'!$C$14))))</f>
        <v>0.12630451187664526</v>
      </c>
      <c r="C1789" s="47">
        <f ca="1">IF('Inputs and Results'!$G$15='Inputs and Results'!$G$13, 'Inputs and Results'!$G$13, IF(F1789 &lt;= ('Inputs and Results'!$G$14-'Inputs and Results'!$G$13)/('Inputs and Results'!$G$15-'Inputs and Results'!$G$13), 'Inputs and Results'!$G$13 + SQRT(F1789*('Inputs and Results'!$G$15-'Inputs and Results'!$G$13)*('Inputs and Results'!$G$14-'Inputs and Results'!$G$13)), 'Inputs and Results'!$G$15 - SQRT((1-F1789)*('Inputs and Results'!$G$15-'Inputs and Results'!$G$13)*('Inputs and Results'!$G$15-'Inputs and Results'!$G$14))))</f>
        <v>303.71176328562422</v>
      </c>
      <c r="D1789">
        <f t="shared" ca="1" si="114"/>
        <v>38.360166012985999</v>
      </c>
      <c r="E1789">
        <f t="shared" ca="1" si="117"/>
        <v>8.2430471282163853E-2</v>
      </c>
      <c r="F1789">
        <f t="shared" ca="1" si="117"/>
        <v>5.2942968716950922E-2</v>
      </c>
    </row>
    <row r="1790" spans="1:6" ht="15.75" customHeight="1" x14ac:dyDescent="0.2">
      <c r="A1790">
        <v>1789</v>
      </c>
      <c r="B1790" s="47">
        <f ca="1">IF('Inputs and Results'!$C$15='Inputs and Results'!$C$13, 'Inputs and Results'!$C$13, IF(E1790 &lt;= ('Inputs and Results'!$C$14-'Inputs and Results'!$C$13)/('Inputs and Results'!$C$15-'Inputs and Results'!$C$13), 'Inputs and Results'!$C$13 + SQRT(E1790*('Inputs and Results'!$C$15-'Inputs and Results'!$C$13)*('Inputs and Results'!$C$14-'Inputs and Results'!$C$13)), 'Inputs and Results'!$C$15 - SQRT((1-E1790)*('Inputs and Results'!$C$15-'Inputs and Results'!$C$13)*('Inputs and Results'!$C$15-'Inputs and Results'!$C$14))))</f>
        <v>0.67992948540439357</v>
      </c>
      <c r="C1790" s="47">
        <f ca="1">IF('Inputs and Results'!$G$15='Inputs and Results'!$G$13, 'Inputs and Results'!$G$13, IF(F1790 &lt;= ('Inputs and Results'!$G$14-'Inputs and Results'!$G$13)/('Inputs and Results'!$G$15-'Inputs and Results'!$G$13), 'Inputs and Results'!$G$13 + SQRT(F1790*('Inputs and Results'!$G$15-'Inputs and Results'!$G$13)*('Inputs and Results'!$G$14-'Inputs and Results'!$G$13)), 'Inputs and Results'!$G$15 - SQRT((1-F1790)*('Inputs and Results'!$G$15-'Inputs and Results'!$G$13)*('Inputs and Results'!$G$15-'Inputs and Results'!$G$14))))</f>
        <v>465.56364173846771</v>
      </c>
      <c r="D1790">
        <f t="shared" ca="1" si="114"/>
        <v>316.55044735023182</v>
      </c>
      <c r="E1790">
        <f t="shared" ca="1" si="117"/>
        <v>0.40191920081156418</v>
      </c>
      <c r="F1790">
        <f t="shared" ca="1" si="117"/>
        <v>0.36409963166545611</v>
      </c>
    </row>
    <row r="1791" spans="1:6" ht="15.75" customHeight="1" x14ac:dyDescent="0.2">
      <c r="A1791">
        <v>1790</v>
      </c>
      <c r="B1791" s="47">
        <f ca="1">IF('Inputs and Results'!$C$15='Inputs and Results'!$C$13, 'Inputs and Results'!$C$13, IF(E1791 &lt;= ('Inputs and Results'!$C$14-'Inputs and Results'!$C$13)/('Inputs and Results'!$C$15-'Inputs and Results'!$C$13), 'Inputs and Results'!$C$13 + SQRT(E1791*('Inputs and Results'!$C$15-'Inputs and Results'!$C$13)*('Inputs and Results'!$C$14-'Inputs and Results'!$C$13)), 'Inputs and Results'!$C$15 - SQRT((1-E1791)*('Inputs and Results'!$C$15-'Inputs and Results'!$C$13)*('Inputs and Results'!$C$15-'Inputs and Results'!$C$14))))</f>
        <v>0.78940106364903517</v>
      </c>
      <c r="C1791" s="47">
        <f ca="1">IF('Inputs and Results'!$G$15='Inputs and Results'!$G$13, 'Inputs and Results'!$G$13, IF(F1791 &lt;= ('Inputs and Results'!$G$14-'Inputs and Results'!$G$13)/('Inputs and Results'!$G$15-'Inputs and Results'!$G$13), 'Inputs and Results'!$G$13 + SQRT(F1791*('Inputs and Results'!$G$15-'Inputs and Results'!$G$13)*('Inputs and Results'!$G$14-'Inputs and Results'!$G$13)), 'Inputs and Results'!$G$15 - SQRT((1-F1791)*('Inputs and Results'!$G$15-'Inputs and Results'!$G$13)*('Inputs and Results'!$G$15-'Inputs and Results'!$G$14))))</f>
        <v>641.74668051080448</v>
      </c>
      <c r="D1791">
        <f t="shared" ca="1" si="114"/>
        <v>506.59551218846661</v>
      </c>
      <c r="E1791">
        <f t="shared" ca="1" si="117"/>
        <v>0.45702803806710923</v>
      </c>
      <c r="F1791">
        <f t="shared" ca="1" si="117"/>
        <v>0.63259643341844385</v>
      </c>
    </row>
    <row r="1792" spans="1:6" ht="15.75" customHeight="1" x14ac:dyDescent="0.2">
      <c r="A1792">
        <v>1791</v>
      </c>
      <c r="B1792" s="47">
        <f ca="1">IF('Inputs and Results'!$C$15='Inputs and Results'!$C$13, 'Inputs and Results'!$C$13, IF(E1792 &lt;= ('Inputs and Results'!$C$14-'Inputs and Results'!$C$13)/('Inputs and Results'!$C$15-'Inputs and Results'!$C$13), 'Inputs and Results'!$C$13 + SQRT(E1792*('Inputs and Results'!$C$15-'Inputs and Results'!$C$13)*('Inputs and Results'!$C$14-'Inputs and Results'!$C$13)), 'Inputs and Results'!$C$15 - SQRT((1-E1792)*('Inputs and Results'!$C$15-'Inputs and Results'!$C$13)*('Inputs and Results'!$C$15-'Inputs and Results'!$C$14))))</f>
        <v>1.7174545782994537</v>
      </c>
      <c r="C1792" s="47">
        <f ca="1">IF('Inputs and Results'!$G$15='Inputs and Results'!$G$13, 'Inputs and Results'!$G$13, IF(F1792 &lt;= ('Inputs and Results'!$G$14-'Inputs and Results'!$G$13)/('Inputs and Results'!$G$15-'Inputs and Results'!$G$13), 'Inputs and Results'!$G$13 + SQRT(F1792*('Inputs and Results'!$G$15-'Inputs and Results'!$G$13)*('Inputs and Results'!$G$14-'Inputs and Results'!$G$13)), 'Inputs and Results'!$G$15 - SQRT((1-F1792)*('Inputs and Results'!$G$15-'Inputs and Results'!$G$13)*('Inputs and Results'!$G$15-'Inputs and Results'!$G$14))))</f>
        <v>677.14764502738888</v>
      </c>
      <c r="D1792">
        <f t="shared" ca="1" si="114"/>
        <v>1162.9703231369824</v>
      </c>
      <c r="E1792">
        <f t="shared" ca="1" si="117"/>
        <v>0.81723080458610753</v>
      </c>
      <c r="F1792">
        <f t="shared" ca="1" si="117"/>
        <v>0.67771590255551739</v>
      </c>
    </row>
    <row r="1793" spans="1:6" ht="15.75" customHeight="1" x14ac:dyDescent="0.2">
      <c r="A1793">
        <v>1792</v>
      </c>
      <c r="B1793" s="47">
        <f ca="1">IF('Inputs and Results'!$C$15='Inputs and Results'!$C$13, 'Inputs and Results'!$C$13, IF(E1793 &lt;= ('Inputs and Results'!$C$14-'Inputs and Results'!$C$13)/('Inputs and Results'!$C$15-'Inputs and Results'!$C$13), 'Inputs and Results'!$C$13 + SQRT(E1793*('Inputs and Results'!$C$15-'Inputs and Results'!$C$13)*('Inputs and Results'!$C$14-'Inputs and Results'!$C$13)), 'Inputs and Results'!$C$15 - SQRT((1-E1793)*('Inputs and Results'!$C$15-'Inputs and Results'!$C$13)*('Inputs and Results'!$C$15-'Inputs and Results'!$C$14))))</f>
        <v>1.6943457902083852</v>
      </c>
      <c r="C1793" s="47">
        <f ca="1">IF('Inputs and Results'!$G$15='Inputs and Results'!$G$13, 'Inputs and Results'!$G$13, IF(F1793 &lt;= ('Inputs and Results'!$G$14-'Inputs and Results'!$G$13)/('Inputs and Results'!$G$15-'Inputs and Results'!$G$13), 'Inputs and Results'!$G$13 + SQRT(F1793*('Inputs and Results'!$G$15-'Inputs and Results'!$G$13)*('Inputs and Results'!$G$14-'Inputs and Results'!$G$13)), 'Inputs and Results'!$G$15 - SQRT((1-F1793)*('Inputs and Results'!$G$15-'Inputs and Results'!$G$13)*('Inputs and Results'!$G$15-'Inputs and Results'!$G$14))))</f>
        <v>840.11179609520843</v>
      </c>
      <c r="D1793">
        <f t="shared" ca="1" si="114"/>
        <v>1423.4398850183218</v>
      </c>
      <c r="E1793">
        <f t="shared" ca="1" si="117"/>
        <v>0.8105852316059371</v>
      </c>
      <c r="F1793">
        <f t="shared" ca="1" si="117"/>
        <v>0.84730811254134519</v>
      </c>
    </row>
    <row r="1794" spans="1:6" ht="15.75" customHeight="1" x14ac:dyDescent="0.2">
      <c r="A1794">
        <v>1793</v>
      </c>
      <c r="B1794" s="47">
        <f ca="1">IF('Inputs and Results'!$C$15='Inputs and Results'!$C$13, 'Inputs and Results'!$C$13, IF(E1794 &lt;= ('Inputs and Results'!$C$14-'Inputs and Results'!$C$13)/('Inputs and Results'!$C$15-'Inputs and Results'!$C$13), 'Inputs and Results'!$C$13 + SQRT(E1794*('Inputs and Results'!$C$15-'Inputs and Results'!$C$13)*('Inputs and Results'!$C$14-'Inputs and Results'!$C$13)), 'Inputs and Results'!$C$15 - SQRT((1-E1794)*('Inputs and Results'!$C$15-'Inputs and Results'!$C$13)*('Inputs and Results'!$C$15-'Inputs and Results'!$C$14))))</f>
        <v>0.88468007620545164</v>
      </c>
      <c r="C1794" s="47">
        <f ca="1">IF('Inputs and Results'!$G$15='Inputs and Results'!$G$13, 'Inputs and Results'!$G$13, IF(F1794 &lt;= ('Inputs and Results'!$G$14-'Inputs and Results'!$G$13)/('Inputs and Results'!$G$15-'Inputs and Results'!$G$13), 'Inputs and Results'!$G$13 + SQRT(F1794*('Inputs and Results'!$G$15-'Inputs and Results'!$G$13)*('Inputs and Results'!$G$14-'Inputs and Results'!$G$13)), 'Inputs and Results'!$G$15 - SQRT((1-F1794)*('Inputs and Results'!$G$15-'Inputs and Results'!$G$13)*('Inputs and Results'!$G$15-'Inputs and Results'!$G$14))))</f>
        <v>789.33174718033365</v>
      </c>
      <c r="D1794">
        <f t="shared" ref="D1794:D1857" ca="1" si="118">B1794*C1794</f>
        <v>698.30607024687981</v>
      </c>
      <c r="E1794">
        <f t="shared" ca="1" si="117"/>
        <v>0.50282462444420284</v>
      </c>
      <c r="F1794">
        <f t="shared" ca="1" si="117"/>
        <v>0.80117865810075506</v>
      </c>
    </row>
    <row r="1795" spans="1:6" ht="15.75" customHeight="1" x14ac:dyDescent="0.2">
      <c r="A1795">
        <v>1794</v>
      </c>
      <c r="B1795" s="47">
        <f ca="1">IF('Inputs and Results'!$C$15='Inputs and Results'!$C$13, 'Inputs and Results'!$C$13, IF(E1795 &lt;= ('Inputs and Results'!$C$14-'Inputs and Results'!$C$13)/('Inputs and Results'!$C$15-'Inputs and Results'!$C$13), 'Inputs and Results'!$C$13 + SQRT(E1795*('Inputs and Results'!$C$15-'Inputs and Results'!$C$13)*('Inputs and Results'!$C$14-'Inputs and Results'!$C$13)), 'Inputs and Results'!$C$15 - SQRT((1-E1795)*('Inputs and Results'!$C$15-'Inputs and Results'!$C$13)*('Inputs and Results'!$C$15-'Inputs and Results'!$C$14))))</f>
        <v>0.12417285002726075</v>
      </c>
      <c r="C1795" s="47">
        <f ca="1">IF('Inputs and Results'!$G$15='Inputs and Results'!$G$13, 'Inputs and Results'!$G$13, IF(F1795 &lt;= ('Inputs and Results'!$G$14-'Inputs and Results'!$G$13)/('Inputs and Results'!$G$15-'Inputs and Results'!$G$13), 'Inputs and Results'!$G$13 + SQRT(F1795*('Inputs and Results'!$G$15-'Inputs and Results'!$G$13)*('Inputs and Results'!$G$14-'Inputs and Results'!$G$13)), 'Inputs and Results'!$G$15 - SQRT((1-F1795)*('Inputs and Results'!$G$15-'Inputs and Results'!$G$13)*('Inputs and Results'!$G$15-'Inputs and Results'!$G$14))))</f>
        <v>644.84424597735381</v>
      </c>
      <c r="D1795">
        <f t="shared" ca="1" si="118"/>
        <v>80.072147846687997</v>
      </c>
      <c r="E1795">
        <f t="shared" ca="1" si="117"/>
        <v>8.1068689275519246E-2</v>
      </c>
      <c r="F1795">
        <f t="shared" ca="1" si="117"/>
        <v>0.63666232683346735</v>
      </c>
    </row>
    <row r="1796" spans="1:6" ht="15.75" customHeight="1" x14ac:dyDescent="0.2">
      <c r="A1796">
        <v>1795</v>
      </c>
      <c r="B1796" s="47">
        <f ca="1">IF('Inputs and Results'!$C$15='Inputs and Results'!$C$13, 'Inputs and Results'!$C$13, IF(E1796 &lt;= ('Inputs and Results'!$C$14-'Inputs and Results'!$C$13)/('Inputs and Results'!$C$15-'Inputs and Results'!$C$13), 'Inputs and Results'!$C$13 + SQRT(E1796*('Inputs and Results'!$C$15-'Inputs and Results'!$C$13)*('Inputs and Results'!$C$14-'Inputs and Results'!$C$13)), 'Inputs and Results'!$C$15 - SQRT((1-E1796)*('Inputs and Results'!$C$15-'Inputs and Results'!$C$13)*('Inputs and Results'!$C$15-'Inputs and Results'!$C$14))))</f>
        <v>0.75144817719109636</v>
      </c>
      <c r="C1796" s="47">
        <f ca="1">IF('Inputs and Results'!$G$15='Inputs and Results'!$G$13, 'Inputs and Results'!$G$13, IF(F1796 &lt;= ('Inputs and Results'!$G$14-'Inputs and Results'!$G$13)/('Inputs and Results'!$G$15-'Inputs and Results'!$G$13), 'Inputs and Results'!$G$13 + SQRT(F1796*('Inputs and Results'!$G$15-'Inputs and Results'!$G$13)*('Inputs and Results'!$G$14-'Inputs and Results'!$G$13)), 'Inputs and Results'!$G$15 - SQRT((1-F1796)*('Inputs and Results'!$G$15-'Inputs and Results'!$G$13)*('Inputs and Results'!$G$15-'Inputs and Results'!$G$14))))</f>
        <v>411.9430896631942</v>
      </c>
      <c r="D1796">
        <f t="shared" ca="1" si="118"/>
        <v>309.55388383387566</v>
      </c>
      <c r="E1796">
        <f t="shared" ca="1" si="117"/>
        <v>0.43822385557141752</v>
      </c>
      <c r="F1796">
        <f t="shared" ca="1" si="117"/>
        <v>0.2678570194914035</v>
      </c>
    </row>
    <row r="1797" spans="1:6" ht="15.75" customHeight="1" x14ac:dyDescent="0.2">
      <c r="A1797">
        <v>1796</v>
      </c>
      <c r="B1797" s="47">
        <f ca="1">IF('Inputs and Results'!$C$15='Inputs and Results'!$C$13, 'Inputs and Results'!$C$13, IF(E1797 &lt;= ('Inputs and Results'!$C$14-'Inputs and Results'!$C$13)/('Inputs and Results'!$C$15-'Inputs and Results'!$C$13), 'Inputs and Results'!$C$13 + SQRT(E1797*('Inputs and Results'!$C$15-'Inputs and Results'!$C$13)*('Inputs and Results'!$C$14-'Inputs and Results'!$C$13)), 'Inputs and Results'!$C$15 - SQRT((1-E1797)*('Inputs and Results'!$C$15-'Inputs and Results'!$C$13)*('Inputs and Results'!$C$15-'Inputs and Results'!$C$14))))</f>
        <v>0.73361033196922332</v>
      </c>
      <c r="C1797" s="47">
        <f ca="1">IF('Inputs and Results'!$G$15='Inputs and Results'!$G$13, 'Inputs and Results'!$G$13, IF(F1797 &lt;= ('Inputs and Results'!$G$14-'Inputs and Results'!$G$13)/('Inputs and Results'!$G$15-'Inputs and Results'!$G$13), 'Inputs and Results'!$G$13 + SQRT(F1797*('Inputs and Results'!$G$15-'Inputs and Results'!$G$13)*('Inputs and Results'!$G$14-'Inputs and Results'!$G$13)), 'Inputs and Results'!$G$15 - SQRT((1-F1797)*('Inputs and Results'!$G$15-'Inputs and Results'!$G$13)*('Inputs and Results'!$G$15-'Inputs and Results'!$G$14))))</f>
        <v>472.70885802557336</v>
      </c>
      <c r="D1797">
        <f t="shared" ca="1" si="118"/>
        <v>346.78410226093331</v>
      </c>
      <c r="E1797">
        <f t="shared" ca="1" si="117"/>
        <v>0.42927531918259398</v>
      </c>
      <c r="F1797">
        <f t="shared" ca="1" si="117"/>
        <v>0.37641259359726131</v>
      </c>
    </row>
    <row r="1798" spans="1:6" ht="15.75" customHeight="1" x14ac:dyDescent="0.2">
      <c r="A1798">
        <v>1797</v>
      </c>
      <c r="B1798" s="47">
        <f ca="1">IF('Inputs and Results'!$C$15='Inputs and Results'!$C$13, 'Inputs and Results'!$C$13, IF(E1798 &lt;= ('Inputs and Results'!$C$14-'Inputs and Results'!$C$13)/('Inputs and Results'!$C$15-'Inputs and Results'!$C$13), 'Inputs and Results'!$C$13 + SQRT(E1798*('Inputs and Results'!$C$15-'Inputs and Results'!$C$13)*('Inputs and Results'!$C$14-'Inputs and Results'!$C$13)), 'Inputs and Results'!$C$15 - SQRT((1-E1798)*('Inputs and Results'!$C$15-'Inputs and Results'!$C$13)*('Inputs and Results'!$C$15-'Inputs and Results'!$C$14))))</f>
        <v>1.7649889757254515</v>
      </c>
      <c r="C1798" s="47">
        <f ca="1">IF('Inputs and Results'!$G$15='Inputs and Results'!$G$13, 'Inputs and Results'!$G$13, IF(F1798 &lt;= ('Inputs and Results'!$G$14-'Inputs and Results'!$G$13)/('Inputs and Results'!$G$15-'Inputs and Results'!$G$13), 'Inputs and Results'!$G$13 + SQRT(F1798*('Inputs and Results'!$G$15-'Inputs and Results'!$G$13)*('Inputs and Results'!$G$14-'Inputs and Results'!$G$13)), 'Inputs and Results'!$G$15 - SQRT((1-F1798)*('Inputs and Results'!$G$15-'Inputs and Results'!$G$13)*('Inputs and Results'!$G$15-'Inputs and Results'!$G$14))))</f>
        <v>911.93867010529493</v>
      </c>
      <c r="D1798">
        <f t="shared" ca="1" si="118"/>
        <v>1609.561699273575</v>
      </c>
      <c r="E1798">
        <f t="shared" ca="1" si="117"/>
        <v>0.83052752999114787</v>
      </c>
      <c r="F1798">
        <f t="shared" ca="1" si="117"/>
        <v>0.90217481850004178</v>
      </c>
    </row>
    <row r="1799" spans="1:6" ht="15.75" customHeight="1" x14ac:dyDescent="0.2">
      <c r="A1799">
        <v>1798</v>
      </c>
      <c r="B1799" s="47">
        <f ca="1">IF('Inputs and Results'!$C$15='Inputs and Results'!$C$13, 'Inputs and Results'!$C$13, IF(E1799 &lt;= ('Inputs and Results'!$C$14-'Inputs and Results'!$C$13)/('Inputs and Results'!$C$15-'Inputs and Results'!$C$13), 'Inputs and Results'!$C$13 + SQRT(E1799*('Inputs and Results'!$C$15-'Inputs and Results'!$C$13)*('Inputs and Results'!$C$14-'Inputs and Results'!$C$13)), 'Inputs and Results'!$C$15 - SQRT((1-E1799)*('Inputs and Results'!$C$15-'Inputs and Results'!$C$13)*('Inputs and Results'!$C$15-'Inputs and Results'!$C$14))))</f>
        <v>7.0046453162646571E-2</v>
      </c>
      <c r="C1799" s="47">
        <f ca="1">IF('Inputs and Results'!$G$15='Inputs and Results'!$G$13, 'Inputs and Results'!$G$13, IF(F1799 &lt;= ('Inputs and Results'!$G$14-'Inputs and Results'!$G$13)/('Inputs and Results'!$G$15-'Inputs and Results'!$G$13), 'Inputs and Results'!$G$13 + SQRT(F1799*('Inputs and Results'!$G$15-'Inputs and Results'!$G$13)*('Inputs and Results'!$G$14-'Inputs and Results'!$G$13)), 'Inputs and Results'!$G$15 - SQRT((1-F1799)*('Inputs and Results'!$G$15-'Inputs and Results'!$G$13)*('Inputs and Results'!$G$15-'Inputs and Results'!$G$14))))</f>
        <v>457.48374009848794</v>
      </c>
      <c r="D1799">
        <f t="shared" ca="1" si="118"/>
        <v>32.045113373481115</v>
      </c>
      <c r="E1799">
        <f t="shared" ca="1" si="117"/>
        <v>4.6152468152801274E-2</v>
      </c>
      <c r="F1799">
        <f t="shared" ca="1" si="117"/>
        <v>0.3500309508522581</v>
      </c>
    </row>
    <row r="1800" spans="1:6" ht="15.75" customHeight="1" x14ac:dyDescent="0.2">
      <c r="A1800">
        <v>1799</v>
      </c>
      <c r="B1800" s="47">
        <f ca="1">IF('Inputs and Results'!$C$15='Inputs and Results'!$C$13, 'Inputs and Results'!$C$13, IF(E1800 &lt;= ('Inputs and Results'!$C$14-'Inputs and Results'!$C$13)/('Inputs and Results'!$C$15-'Inputs and Results'!$C$13), 'Inputs and Results'!$C$13 + SQRT(E1800*('Inputs and Results'!$C$15-'Inputs and Results'!$C$13)*('Inputs and Results'!$C$14-'Inputs and Results'!$C$13)), 'Inputs and Results'!$C$15 - SQRT((1-E1800)*('Inputs and Results'!$C$15-'Inputs and Results'!$C$13)*('Inputs and Results'!$C$15-'Inputs and Results'!$C$14))))</f>
        <v>0.29915518136908492</v>
      </c>
      <c r="C1800" s="47">
        <f ca="1">IF('Inputs and Results'!$G$15='Inputs and Results'!$G$13, 'Inputs and Results'!$G$13, IF(F1800 &lt;= ('Inputs and Results'!$G$14-'Inputs and Results'!$G$13)/('Inputs and Results'!$G$15-'Inputs and Results'!$G$13), 'Inputs and Results'!$G$13 + SQRT(F1800*('Inputs and Results'!$G$15-'Inputs and Results'!$G$13)*('Inputs and Results'!$G$14-'Inputs and Results'!$G$13)), 'Inputs and Results'!$G$15 - SQRT((1-F1800)*('Inputs and Results'!$G$15-'Inputs and Results'!$G$13)*('Inputs and Results'!$G$15-'Inputs and Results'!$G$14))))</f>
        <v>464.32847323200053</v>
      </c>
      <c r="D1800">
        <f t="shared" ca="1" si="118"/>
        <v>138.90626862454943</v>
      </c>
      <c r="E1800">
        <f t="shared" ca="1" si="117"/>
        <v>0.18949302951939306</v>
      </c>
      <c r="F1800">
        <f t="shared" ca="1" si="117"/>
        <v>0.3619589299536814</v>
      </c>
    </row>
    <row r="1801" spans="1:6" ht="15.75" customHeight="1" x14ac:dyDescent="0.2">
      <c r="A1801">
        <v>1800</v>
      </c>
      <c r="B1801" s="47">
        <f ca="1">IF('Inputs and Results'!$C$15='Inputs and Results'!$C$13, 'Inputs and Results'!$C$13, IF(E1801 &lt;= ('Inputs and Results'!$C$14-'Inputs and Results'!$C$13)/('Inputs and Results'!$C$15-'Inputs and Results'!$C$13), 'Inputs and Results'!$C$13 + SQRT(E1801*('Inputs and Results'!$C$15-'Inputs and Results'!$C$13)*('Inputs and Results'!$C$14-'Inputs and Results'!$C$13)), 'Inputs and Results'!$C$15 - SQRT((1-E1801)*('Inputs and Results'!$C$15-'Inputs and Results'!$C$13)*('Inputs and Results'!$C$15-'Inputs and Results'!$C$14))))</f>
        <v>1.0866626473215275</v>
      </c>
      <c r="C1801" s="47">
        <f ca="1">IF('Inputs and Results'!$G$15='Inputs and Results'!$G$13, 'Inputs and Results'!$G$13, IF(F1801 &lt;= ('Inputs and Results'!$G$14-'Inputs and Results'!$G$13)/('Inputs and Results'!$G$15-'Inputs and Results'!$G$13), 'Inputs and Results'!$G$13 + SQRT(F1801*('Inputs and Results'!$G$15-'Inputs and Results'!$G$13)*('Inputs and Results'!$G$14-'Inputs and Results'!$G$13)), 'Inputs and Results'!$G$15 - SQRT((1-F1801)*('Inputs and Results'!$G$15-'Inputs and Results'!$G$13)*('Inputs and Results'!$G$15-'Inputs and Results'!$G$14))))</f>
        <v>452.68892664931343</v>
      </c>
      <c r="D1801">
        <f t="shared" ca="1" si="118"/>
        <v>491.92014744588374</v>
      </c>
      <c r="E1801">
        <f t="shared" ca="1" si="117"/>
        <v>0.59323779720503711</v>
      </c>
      <c r="F1801">
        <f t="shared" ca="1" si="117"/>
        <v>0.3416094714207929</v>
      </c>
    </row>
    <row r="1802" spans="1:6" ht="15.75" customHeight="1" x14ac:dyDescent="0.2">
      <c r="A1802">
        <v>1801</v>
      </c>
      <c r="B1802" s="47">
        <f ca="1">IF('Inputs and Results'!$C$15='Inputs and Results'!$C$13, 'Inputs and Results'!$C$13, IF(E1802 &lt;= ('Inputs and Results'!$C$14-'Inputs and Results'!$C$13)/('Inputs and Results'!$C$15-'Inputs and Results'!$C$13), 'Inputs and Results'!$C$13 + SQRT(E1802*('Inputs and Results'!$C$15-'Inputs and Results'!$C$13)*('Inputs and Results'!$C$14-'Inputs and Results'!$C$13)), 'Inputs and Results'!$C$15 - SQRT((1-E1802)*('Inputs and Results'!$C$15-'Inputs and Results'!$C$13)*('Inputs and Results'!$C$15-'Inputs and Results'!$C$14))))</f>
        <v>1.7441110860903914</v>
      </c>
      <c r="C1802" s="47">
        <f ca="1">IF('Inputs and Results'!$G$15='Inputs and Results'!$G$13, 'Inputs and Results'!$G$13, IF(F1802 &lt;= ('Inputs and Results'!$G$14-'Inputs and Results'!$G$13)/('Inputs and Results'!$G$15-'Inputs and Results'!$G$13), 'Inputs and Results'!$G$13 + SQRT(F1802*('Inputs and Results'!$G$15-'Inputs and Results'!$G$13)*('Inputs and Results'!$G$14-'Inputs and Results'!$G$13)), 'Inputs and Results'!$G$15 - SQRT((1-F1802)*('Inputs and Results'!$G$15-'Inputs and Results'!$G$13)*('Inputs and Results'!$G$15-'Inputs and Results'!$G$14))))</f>
        <v>371.53050979272814</v>
      </c>
      <c r="D1802">
        <f t="shared" ca="1" si="118"/>
        <v>647.99048095031185</v>
      </c>
      <c r="E1802">
        <f t="shared" ref="E1802:F1821" ca="1" si="119">RAND()</f>
        <v>0.824749226213216</v>
      </c>
      <c r="F1802">
        <f t="shared" ca="1" si="119"/>
        <v>0.19084116871938861</v>
      </c>
    </row>
    <row r="1803" spans="1:6" ht="15.75" customHeight="1" x14ac:dyDescent="0.2">
      <c r="A1803">
        <v>1802</v>
      </c>
      <c r="B1803" s="47">
        <f ca="1">IF('Inputs and Results'!$C$15='Inputs and Results'!$C$13, 'Inputs and Results'!$C$13, IF(E1803 &lt;= ('Inputs and Results'!$C$14-'Inputs and Results'!$C$13)/('Inputs and Results'!$C$15-'Inputs and Results'!$C$13), 'Inputs and Results'!$C$13 + SQRT(E1803*('Inputs and Results'!$C$15-'Inputs and Results'!$C$13)*('Inputs and Results'!$C$14-'Inputs and Results'!$C$13)), 'Inputs and Results'!$C$15 - SQRT((1-E1803)*('Inputs and Results'!$C$15-'Inputs and Results'!$C$13)*('Inputs and Results'!$C$15-'Inputs and Results'!$C$14))))</f>
        <v>2.1974281705925094</v>
      </c>
      <c r="C1803" s="47">
        <f ca="1">IF('Inputs and Results'!$G$15='Inputs and Results'!$G$13, 'Inputs and Results'!$G$13, IF(F1803 &lt;= ('Inputs and Results'!$G$14-'Inputs and Results'!$G$13)/('Inputs and Results'!$G$15-'Inputs and Results'!$G$13), 'Inputs and Results'!$G$13 + SQRT(F1803*('Inputs and Results'!$G$15-'Inputs and Results'!$G$13)*('Inputs and Results'!$G$14-'Inputs and Results'!$G$13)), 'Inputs and Results'!$G$15 - SQRT((1-F1803)*('Inputs and Results'!$G$15-'Inputs and Results'!$G$13)*('Inputs and Results'!$G$15-'Inputs and Results'!$G$14))))</f>
        <v>584.38701226829698</v>
      </c>
      <c r="D1803">
        <f t="shared" ca="1" si="118"/>
        <v>1284.1484832867461</v>
      </c>
      <c r="E1803">
        <f t="shared" ca="1" si="119"/>
        <v>0.92843093984905711</v>
      </c>
      <c r="F1803">
        <f t="shared" ca="1" si="119"/>
        <v>0.55321736315038539</v>
      </c>
    </row>
    <row r="1804" spans="1:6" ht="15.75" customHeight="1" x14ac:dyDescent="0.2">
      <c r="A1804">
        <v>1803</v>
      </c>
      <c r="B1804" s="47">
        <f ca="1">IF('Inputs and Results'!$C$15='Inputs and Results'!$C$13, 'Inputs and Results'!$C$13, IF(E1804 &lt;= ('Inputs and Results'!$C$14-'Inputs and Results'!$C$13)/('Inputs and Results'!$C$15-'Inputs and Results'!$C$13), 'Inputs and Results'!$C$13 + SQRT(E1804*('Inputs and Results'!$C$15-'Inputs and Results'!$C$13)*('Inputs and Results'!$C$14-'Inputs and Results'!$C$13)), 'Inputs and Results'!$C$15 - SQRT((1-E1804)*('Inputs and Results'!$C$15-'Inputs and Results'!$C$13)*('Inputs and Results'!$C$15-'Inputs and Results'!$C$14))))</f>
        <v>0.57424835956418896</v>
      </c>
      <c r="C1804" s="47">
        <f ca="1">IF('Inputs and Results'!$G$15='Inputs and Results'!$G$13, 'Inputs and Results'!$G$13, IF(F1804 &lt;= ('Inputs and Results'!$G$14-'Inputs and Results'!$G$13)/('Inputs and Results'!$G$15-'Inputs and Results'!$G$13), 'Inputs and Results'!$G$13 + SQRT(F1804*('Inputs and Results'!$G$15-'Inputs and Results'!$G$13)*('Inputs and Results'!$G$14-'Inputs and Results'!$G$13)), 'Inputs and Results'!$G$15 - SQRT((1-F1804)*('Inputs and Results'!$G$15-'Inputs and Results'!$G$13)*('Inputs and Results'!$G$15-'Inputs and Results'!$G$14))))</f>
        <v>678.91692198445162</v>
      </c>
      <c r="D1804">
        <f t="shared" ca="1" si="118"/>
        <v>389.86692872993979</v>
      </c>
      <c r="E1804">
        <f t="shared" ca="1" si="119"/>
        <v>0.34619210876921902</v>
      </c>
      <c r="F1804">
        <f t="shared" ca="1" si="119"/>
        <v>0.67989336262435074</v>
      </c>
    </row>
    <row r="1805" spans="1:6" ht="15.75" customHeight="1" x14ac:dyDescent="0.2">
      <c r="A1805">
        <v>1804</v>
      </c>
      <c r="B1805" s="47">
        <f ca="1">IF('Inputs and Results'!$C$15='Inputs and Results'!$C$13, 'Inputs and Results'!$C$13, IF(E1805 &lt;= ('Inputs and Results'!$C$14-'Inputs and Results'!$C$13)/('Inputs and Results'!$C$15-'Inputs and Results'!$C$13), 'Inputs and Results'!$C$13 + SQRT(E1805*('Inputs and Results'!$C$15-'Inputs and Results'!$C$13)*('Inputs and Results'!$C$14-'Inputs and Results'!$C$13)), 'Inputs and Results'!$C$15 - SQRT((1-E1805)*('Inputs and Results'!$C$15-'Inputs and Results'!$C$13)*('Inputs and Results'!$C$15-'Inputs and Results'!$C$14))))</f>
        <v>0.23435812456909533</v>
      </c>
      <c r="C1805" s="47">
        <f ca="1">IF('Inputs and Results'!$G$15='Inputs and Results'!$G$13, 'Inputs and Results'!$G$13, IF(F1805 &lt;= ('Inputs and Results'!$G$14-'Inputs and Results'!$G$13)/('Inputs and Results'!$G$15-'Inputs and Results'!$G$13), 'Inputs and Results'!$G$13 + SQRT(F1805*('Inputs and Results'!$G$15-'Inputs and Results'!$G$13)*('Inputs and Results'!$G$14-'Inputs and Results'!$G$13)), 'Inputs and Results'!$G$15 - SQRT((1-F1805)*('Inputs and Results'!$G$15-'Inputs and Results'!$G$13)*('Inputs and Results'!$G$15-'Inputs and Results'!$G$14))))</f>
        <v>382.98563051041447</v>
      </c>
      <c r="D1805">
        <f t="shared" ca="1" si="118"/>
        <v>89.75579410333323</v>
      </c>
      <c r="E1805">
        <f t="shared" ca="1" si="119"/>
        <v>0.15013611298478091</v>
      </c>
      <c r="F1805">
        <f t="shared" ca="1" si="119"/>
        <v>0.21306270275491879</v>
      </c>
    </row>
    <row r="1806" spans="1:6" ht="15.75" customHeight="1" x14ac:dyDescent="0.2">
      <c r="A1806">
        <v>1805</v>
      </c>
      <c r="B1806" s="47">
        <f ca="1">IF('Inputs and Results'!$C$15='Inputs and Results'!$C$13, 'Inputs and Results'!$C$13, IF(E1806 &lt;= ('Inputs and Results'!$C$14-'Inputs and Results'!$C$13)/('Inputs and Results'!$C$15-'Inputs and Results'!$C$13), 'Inputs and Results'!$C$13 + SQRT(E1806*('Inputs and Results'!$C$15-'Inputs and Results'!$C$13)*('Inputs and Results'!$C$14-'Inputs and Results'!$C$13)), 'Inputs and Results'!$C$15 - SQRT((1-E1806)*('Inputs and Results'!$C$15-'Inputs and Results'!$C$13)*('Inputs and Results'!$C$15-'Inputs and Results'!$C$14))))</f>
        <v>1.9061074803430713</v>
      </c>
      <c r="C1806" s="47">
        <f ca="1">IF('Inputs and Results'!$G$15='Inputs and Results'!$G$13, 'Inputs and Results'!$G$13, IF(F1806 &lt;= ('Inputs and Results'!$G$14-'Inputs and Results'!$G$13)/('Inputs and Results'!$G$15-'Inputs and Results'!$G$13), 'Inputs and Results'!$G$13 + SQRT(F1806*('Inputs and Results'!$G$15-'Inputs and Results'!$G$13)*('Inputs and Results'!$G$14-'Inputs and Results'!$G$13)), 'Inputs and Results'!$G$15 - SQRT((1-F1806)*('Inputs and Results'!$G$15-'Inputs and Results'!$G$13)*('Inputs and Results'!$G$15-'Inputs and Results'!$G$14))))</f>
        <v>895.26912040204479</v>
      </c>
      <c r="D1806">
        <f t="shared" ca="1" si="118"/>
        <v>1706.4791673184993</v>
      </c>
      <c r="E1806">
        <f t="shared" ca="1" si="119"/>
        <v>0.86704435060429064</v>
      </c>
      <c r="F1806">
        <f t="shared" ca="1" si="119"/>
        <v>0.89052532360432535</v>
      </c>
    </row>
    <row r="1807" spans="1:6" ht="15.75" customHeight="1" x14ac:dyDescent="0.2">
      <c r="A1807">
        <v>1806</v>
      </c>
      <c r="B1807" s="47">
        <f ca="1">IF('Inputs and Results'!$C$15='Inputs and Results'!$C$13, 'Inputs and Results'!$C$13, IF(E1807 &lt;= ('Inputs and Results'!$C$14-'Inputs and Results'!$C$13)/('Inputs and Results'!$C$15-'Inputs and Results'!$C$13), 'Inputs and Results'!$C$13 + SQRT(E1807*('Inputs and Results'!$C$15-'Inputs and Results'!$C$13)*('Inputs and Results'!$C$14-'Inputs and Results'!$C$13)), 'Inputs and Results'!$C$15 - SQRT((1-E1807)*('Inputs and Results'!$C$15-'Inputs and Results'!$C$13)*('Inputs and Results'!$C$15-'Inputs and Results'!$C$14))))</f>
        <v>1.002249004826463</v>
      </c>
      <c r="C1807" s="47">
        <f ca="1">IF('Inputs and Results'!$G$15='Inputs and Results'!$G$13, 'Inputs and Results'!$G$13, IF(F1807 &lt;= ('Inputs and Results'!$G$14-'Inputs and Results'!$G$13)/('Inputs and Results'!$G$15-'Inputs and Results'!$G$13), 'Inputs and Results'!$G$13 + SQRT(F1807*('Inputs and Results'!$G$15-'Inputs and Results'!$G$13)*('Inputs and Results'!$G$14-'Inputs and Results'!$G$13)), 'Inputs and Results'!$G$15 - SQRT((1-F1807)*('Inputs and Results'!$G$15-'Inputs and Results'!$G$13)*('Inputs and Results'!$G$15-'Inputs and Results'!$G$14))))</f>
        <v>656.8256653315691</v>
      </c>
      <c r="D1807">
        <f t="shared" ca="1" si="118"/>
        <v>658.30286942304451</v>
      </c>
      <c r="E1807">
        <f t="shared" ca="1" si="119"/>
        <v>0.55655455125368247</v>
      </c>
      <c r="F1807">
        <f t="shared" ca="1" si="119"/>
        <v>0.65217625905551313</v>
      </c>
    </row>
    <row r="1808" spans="1:6" ht="15.75" customHeight="1" x14ac:dyDescent="0.2">
      <c r="A1808">
        <v>1807</v>
      </c>
      <c r="B1808" s="47">
        <f ca="1">IF('Inputs and Results'!$C$15='Inputs and Results'!$C$13, 'Inputs and Results'!$C$13, IF(E1808 &lt;= ('Inputs and Results'!$C$14-'Inputs and Results'!$C$13)/('Inputs and Results'!$C$15-'Inputs and Results'!$C$13), 'Inputs and Results'!$C$13 + SQRT(E1808*('Inputs and Results'!$C$15-'Inputs and Results'!$C$13)*('Inputs and Results'!$C$14-'Inputs and Results'!$C$13)), 'Inputs and Results'!$C$15 - SQRT((1-E1808)*('Inputs and Results'!$C$15-'Inputs and Results'!$C$13)*('Inputs and Results'!$C$15-'Inputs and Results'!$C$14))))</f>
        <v>0.79714141190171706</v>
      </c>
      <c r="C1808" s="47">
        <f ca="1">IF('Inputs and Results'!$G$15='Inputs and Results'!$G$13, 'Inputs and Results'!$G$13, IF(F1808 &lt;= ('Inputs and Results'!$G$14-'Inputs and Results'!$G$13)/('Inputs and Results'!$G$15-'Inputs and Results'!$G$13), 'Inputs and Results'!$G$13 + SQRT(F1808*('Inputs and Results'!$G$15-'Inputs and Results'!$G$13)*('Inputs and Results'!$G$14-'Inputs and Results'!$G$13)), 'Inputs and Results'!$G$15 - SQRT((1-F1808)*('Inputs and Results'!$G$15-'Inputs and Results'!$G$13)*('Inputs and Results'!$G$15-'Inputs and Results'!$G$14))))</f>
        <v>834.51817799534524</v>
      </c>
      <c r="D1808">
        <f t="shared" ca="1" si="118"/>
        <v>665.22899866485795</v>
      </c>
      <c r="E1808">
        <f t="shared" ca="1" si="119"/>
        <v>0.46082378231573773</v>
      </c>
      <c r="F1808">
        <f t="shared" ca="1" si="119"/>
        <v>0.84252475155546336</v>
      </c>
    </row>
    <row r="1809" spans="1:6" ht="15.75" customHeight="1" x14ac:dyDescent="0.2">
      <c r="A1809">
        <v>1808</v>
      </c>
      <c r="B1809" s="47">
        <f ca="1">IF('Inputs and Results'!$C$15='Inputs and Results'!$C$13, 'Inputs and Results'!$C$13, IF(E1809 &lt;= ('Inputs and Results'!$C$14-'Inputs and Results'!$C$13)/('Inputs and Results'!$C$15-'Inputs and Results'!$C$13), 'Inputs and Results'!$C$13 + SQRT(E1809*('Inputs and Results'!$C$15-'Inputs and Results'!$C$13)*('Inputs and Results'!$C$14-'Inputs and Results'!$C$13)), 'Inputs and Results'!$C$15 - SQRT((1-E1809)*('Inputs and Results'!$C$15-'Inputs and Results'!$C$13)*('Inputs and Results'!$C$15-'Inputs and Results'!$C$14))))</f>
        <v>0.22724891853788387</v>
      </c>
      <c r="C1809" s="47">
        <f ca="1">IF('Inputs and Results'!$G$15='Inputs and Results'!$G$13, 'Inputs and Results'!$G$13, IF(F1809 &lt;= ('Inputs and Results'!$G$14-'Inputs and Results'!$G$13)/('Inputs and Results'!$G$15-'Inputs and Results'!$G$13), 'Inputs and Results'!$G$13 + SQRT(F1809*('Inputs and Results'!$G$15-'Inputs and Results'!$G$13)*('Inputs and Results'!$G$14-'Inputs and Results'!$G$13)), 'Inputs and Results'!$G$15 - SQRT((1-F1809)*('Inputs and Results'!$G$15-'Inputs and Results'!$G$13)*('Inputs and Results'!$G$15-'Inputs and Results'!$G$14))))</f>
        <v>613.93089695035587</v>
      </c>
      <c r="D1809">
        <f t="shared" ca="1" si="118"/>
        <v>139.5151323889614</v>
      </c>
      <c r="E1809">
        <f t="shared" ca="1" si="119"/>
        <v>0.14576127113896287</v>
      </c>
      <c r="F1809">
        <f t="shared" ca="1" si="119"/>
        <v>0.5950714554596932</v>
      </c>
    </row>
    <row r="1810" spans="1:6" ht="15.75" customHeight="1" x14ac:dyDescent="0.2">
      <c r="A1810">
        <v>1809</v>
      </c>
      <c r="B1810" s="47">
        <f ca="1">IF('Inputs and Results'!$C$15='Inputs and Results'!$C$13, 'Inputs and Results'!$C$13, IF(E1810 &lt;= ('Inputs and Results'!$C$14-'Inputs and Results'!$C$13)/('Inputs and Results'!$C$15-'Inputs and Results'!$C$13), 'Inputs and Results'!$C$13 + SQRT(E1810*('Inputs and Results'!$C$15-'Inputs and Results'!$C$13)*('Inputs and Results'!$C$14-'Inputs and Results'!$C$13)), 'Inputs and Results'!$C$15 - SQRT((1-E1810)*('Inputs and Results'!$C$15-'Inputs and Results'!$C$13)*('Inputs and Results'!$C$15-'Inputs and Results'!$C$14))))</f>
        <v>0.40223659325488592</v>
      </c>
      <c r="C1810" s="47">
        <f ca="1">IF('Inputs and Results'!$G$15='Inputs and Results'!$G$13, 'Inputs and Results'!$G$13, IF(F1810 &lt;= ('Inputs and Results'!$G$14-'Inputs and Results'!$G$13)/('Inputs and Results'!$G$15-'Inputs and Results'!$G$13), 'Inputs and Results'!$G$13 + SQRT(F1810*('Inputs and Results'!$G$15-'Inputs and Results'!$G$13)*('Inputs and Results'!$G$14-'Inputs and Results'!$G$13)), 'Inputs and Results'!$G$15 - SQRT((1-F1810)*('Inputs and Results'!$G$15-'Inputs and Results'!$G$13)*('Inputs and Results'!$G$15-'Inputs and Results'!$G$14))))</f>
        <v>418.29388402122459</v>
      </c>
      <c r="D1810">
        <f t="shared" ca="1" si="118"/>
        <v>168.25310688805175</v>
      </c>
      <c r="E1810">
        <f t="shared" ca="1" si="119"/>
        <v>0.25018058695289103</v>
      </c>
      <c r="F1810">
        <f t="shared" ca="1" si="119"/>
        <v>0.27960986116136488</v>
      </c>
    </row>
    <row r="1811" spans="1:6" ht="15.75" customHeight="1" x14ac:dyDescent="0.2">
      <c r="A1811">
        <v>1810</v>
      </c>
      <c r="B1811" s="47">
        <f ca="1">IF('Inputs and Results'!$C$15='Inputs and Results'!$C$13, 'Inputs and Results'!$C$13, IF(E1811 &lt;= ('Inputs and Results'!$C$14-'Inputs and Results'!$C$13)/('Inputs and Results'!$C$15-'Inputs and Results'!$C$13), 'Inputs and Results'!$C$13 + SQRT(E1811*('Inputs and Results'!$C$15-'Inputs and Results'!$C$13)*('Inputs and Results'!$C$14-'Inputs and Results'!$C$13)), 'Inputs and Results'!$C$15 - SQRT((1-E1811)*('Inputs and Results'!$C$15-'Inputs and Results'!$C$13)*('Inputs and Results'!$C$15-'Inputs and Results'!$C$14))))</f>
        <v>1.1822801685926019</v>
      </c>
      <c r="C1811" s="47">
        <f ca="1">IF('Inputs and Results'!$G$15='Inputs and Results'!$G$13, 'Inputs and Results'!$G$13, IF(F1811 &lt;= ('Inputs and Results'!$G$14-'Inputs and Results'!$G$13)/('Inputs and Results'!$G$15-'Inputs and Results'!$G$13), 'Inputs and Results'!$G$13 + SQRT(F1811*('Inputs and Results'!$G$15-'Inputs and Results'!$G$13)*('Inputs and Results'!$G$14-'Inputs and Results'!$G$13)), 'Inputs and Results'!$G$15 - SQRT((1-F1811)*('Inputs and Results'!$G$15-'Inputs and Results'!$G$13)*('Inputs and Results'!$G$15-'Inputs and Results'!$G$14))))</f>
        <v>926.4310141858258</v>
      </c>
      <c r="D1811">
        <f t="shared" ca="1" si="118"/>
        <v>1095.3010156410332</v>
      </c>
      <c r="E1811">
        <f t="shared" ca="1" si="119"/>
        <v>0.6328771793898067</v>
      </c>
      <c r="F1811">
        <f t="shared" ca="1" si="119"/>
        <v>0.91177036950654844</v>
      </c>
    </row>
    <row r="1812" spans="1:6" ht="15.75" customHeight="1" x14ac:dyDescent="0.2">
      <c r="A1812">
        <v>1811</v>
      </c>
      <c r="B1812" s="47">
        <f ca="1">IF('Inputs and Results'!$C$15='Inputs and Results'!$C$13, 'Inputs and Results'!$C$13, IF(E1812 &lt;= ('Inputs and Results'!$C$14-'Inputs and Results'!$C$13)/('Inputs and Results'!$C$15-'Inputs and Results'!$C$13), 'Inputs and Results'!$C$13 + SQRT(E1812*('Inputs and Results'!$C$15-'Inputs and Results'!$C$13)*('Inputs and Results'!$C$14-'Inputs and Results'!$C$13)), 'Inputs and Results'!$C$15 - SQRT((1-E1812)*('Inputs and Results'!$C$15-'Inputs and Results'!$C$13)*('Inputs and Results'!$C$15-'Inputs and Results'!$C$14))))</f>
        <v>1.1672284524060197</v>
      </c>
      <c r="C1812" s="47">
        <f ca="1">IF('Inputs and Results'!$G$15='Inputs and Results'!$G$13, 'Inputs and Results'!$G$13, IF(F1812 &lt;= ('Inputs and Results'!$G$14-'Inputs and Results'!$G$13)/('Inputs and Results'!$G$15-'Inputs and Results'!$G$13), 'Inputs and Results'!$G$13 + SQRT(F1812*('Inputs and Results'!$G$15-'Inputs and Results'!$G$13)*('Inputs and Results'!$G$14-'Inputs and Results'!$G$13)), 'Inputs and Results'!$G$15 - SQRT((1-F1812)*('Inputs and Results'!$G$15-'Inputs and Results'!$G$13)*('Inputs and Results'!$G$15-'Inputs and Results'!$G$14))))</f>
        <v>303.29452818020593</v>
      </c>
      <c r="D1812">
        <f t="shared" ca="1" si="118"/>
        <v>354.0140027509957</v>
      </c>
      <c r="E1812">
        <f t="shared" ca="1" si="119"/>
        <v>0.6267720504811074</v>
      </c>
      <c r="F1812">
        <f t="shared" ca="1" si="119"/>
        <v>5.2061026062688032E-2</v>
      </c>
    </row>
    <row r="1813" spans="1:6" ht="15.75" customHeight="1" x14ac:dyDescent="0.2">
      <c r="A1813">
        <v>1812</v>
      </c>
      <c r="B1813" s="47">
        <f ca="1">IF('Inputs and Results'!$C$15='Inputs and Results'!$C$13, 'Inputs and Results'!$C$13, IF(E1813 &lt;= ('Inputs and Results'!$C$14-'Inputs and Results'!$C$13)/('Inputs and Results'!$C$15-'Inputs and Results'!$C$13), 'Inputs and Results'!$C$13 + SQRT(E1813*('Inputs and Results'!$C$15-'Inputs and Results'!$C$13)*('Inputs and Results'!$C$14-'Inputs and Results'!$C$13)), 'Inputs and Results'!$C$15 - SQRT((1-E1813)*('Inputs and Results'!$C$15-'Inputs and Results'!$C$13)*('Inputs and Results'!$C$15-'Inputs and Results'!$C$14))))</f>
        <v>0.50939211229288706</v>
      </c>
      <c r="C1813" s="47">
        <f ca="1">IF('Inputs and Results'!$G$15='Inputs and Results'!$G$13, 'Inputs and Results'!$G$13, IF(F1813 &lt;= ('Inputs and Results'!$G$14-'Inputs and Results'!$G$13)/('Inputs and Results'!$G$15-'Inputs and Results'!$G$13), 'Inputs and Results'!$G$13 + SQRT(F1813*('Inputs and Results'!$G$15-'Inputs and Results'!$G$13)*('Inputs and Results'!$G$14-'Inputs and Results'!$G$13)), 'Inputs and Results'!$G$15 - SQRT((1-F1813)*('Inputs and Results'!$G$15-'Inputs and Results'!$G$13)*('Inputs and Results'!$G$15-'Inputs and Results'!$G$14))))</f>
        <v>685.42705315943215</v>
      </c>
      <c r="D1813">
        <f t="shared" ca="1" si="118"/>
        <v>349.15113443157213</v>
      </c>
      <c r="E1813">
        <f t="shared" ca="1" si="119"/>
        <v>0.31076359441012358</v>
      </c>
      <c r="F1813">
        <f t="shared" ca="1" si="119"/>
        <v>0.68784187793305696</v>
      </c>
    </row>
    <row r="1814" spans="1:6" ht="15.75" customHeight="1" x14ac:dyDescent="0.2">
      <c r="A1814">
        <v>1813</v>
      </c>
      <c r="B1814" s="47">
        <f ca="1">IF('Inputs and Results'!$C$15='Inputs and Results'!$C$13, 'Inputs and Results'!$C$13, IF(E1814 &lt;= ('Inputs and Results'!$C$14-'Inputs and Results'!$C$13)/('Inputs and Results'!$C$15-'Inputs and Results'!$C$13), 'Inputs and Results'!$C$13 + SQRT(E1814*('Inputs and Results'!$C$15-'Inputs and Results'!$C$13)*('Inputs and Results'!$C$14-'Inputs and Results'!$C$13)), 'Inputs and Results'!$C$15 - SQRT((1-E1814)*('Inputs and Results'!$C$15-'Inputs and Results'!$C$13)*('Inputs and Results'!$C$15-'Inputs and Results'!$C$14))))</f>
        <v>1.7146060694966454</v>
      </c>
      <c r="C1814" s="47">
        <f ca="1">IF('Inputs and Results'!$G$15='Inputs and Results'!$G$13, 'Inputs and Results'!$G$13, IF(F1814 &lt;= ('Inputs and Results'!$G$14-'Inputs and Results'!$G$13)/('Inputs and Results'!$G$15-'Inputs and Results'!$G$13), 'Inputs and Results'!$G$13 + SQRT(F1814*('Inputs and Results'!$G$15-'Inputs and Results'!$G$13)*('Inputs and Results'!$G$14-'Inputs and Results'!$G$13)), 'Inputs and Results'!$G$15 - SQRT((1-F1814)*('Inputs and Results'!$G$15-'Inputs and Results'!$G$13)*('Inputs and Results'!$G$15-'Inputs and Results'!$G$14))))</f>
        <v>323.29243216532757</v>
      </c>
      <c r="D1814">
        <f t="shared" ca="1" si="118"/>
        <v>554.31916641300313</v>
      </c>
      <c r="E1814">
        <f t="shared" ca="1" si="119"/>
        <v>0.81641804926945971</v>
      </c>
      <c r="F1814">
        <f t="shared" ca="1" si="119"/>
        <v>9.3870539742140657E-2</v>
      </c>
    </row>
    <row r="1815" spans="1:6" ht="15.75" customHeight="1" x14ac:dyDescent="0.2">
      <c r="A1815">
        <v>1814</v>
      </c>
      <c r="B1815" s="47">
        <f ca="1">IF('Inputs and Results'!$C$15='Inputs and Results'!$C$13, 'Inputs and Results'!$C$13, IF(E1815 &lt;= ('Inputs and Results'!$C$14-'Inputs and Results'!$C$13)/('Inputs and Results'!$C$15-'Inputs and Results'!$C$13), 'Inputs and Results'!$C$13 + SQRT(E1815*('Inputs and Results'!$C$15-'Inputs and Results'!$C$13)*('Inputs and Results'!$C$14-'Inputs and Results'!$C$13)), 'Inputs and Results'!$C$15 - SQRT((1-E1815)*('Inputs and Results'!$C$15-'Inputs and Results'!$C$13)*('Inputs and Results'!$C$15-'Inputs and Results'!$C$14))))</f>
        <v>1.3706282485871304</v>
      </c>
      <c r="C1815" s="47">
        <f ca="1">IF('Inputs and Results'!$G$15='Inputs and Results'!$G$13, 'Inputs and Results'!$G$13, IF(F1815 &lt;= ('Inputs and Results'!$G$14-'Inputs and Results'!$G$13)/('Inputs and Results'!$G$15-'Inputs and Results'!$G$13), 'Inputs and Results'!$G$13 + SQRT(F1815*('Inputs and Results'!$G$15-'Inputs and Results'!$G$13)*('Inputs and Results'!$G$14-'Inputs and Results'!$G$13)), 'Inputs and Results'!$G$15 - SQRT((1-F1815)*('Inputs and Results'!$G$15-'Inputs and Results'!$G$13)*('Inputs and Results'!$G$15-'Inputs and Results'!$G$14))))</f>
        <v>578.82484328040789</v>
      </c>
      <c r="D1815">
        <f t="shared" ca="1" si="118"/>
        <v>793.35368118414567</v>
      </c>
      <c r="E1815">
        <f t="shared" ca="1" si="119"/>
        <v>0.70501641063308418</v>
      </c>
      <c r="F1815">
        <f t="shared" ca="1" si="119"/>
        <v>0.54510737476069904</v>
      </c>
    </row>
    <row r="1816" spans="1:6" ht="15.75" customHeight="1" x14ac:dyDescent="0.2">
      <c r="A1816">
        <v>1815</v>
      </c>
      <c r="B1816" s="47">
        <f ca="1">IF('Inputs and Results'!$C$15='Inputs and Results'!$C$13, 'Inputs and Results'!$C$13, IF(E1816 &lt;= ('Inputs and Results'!$C$14-'Inputs and Results'!$C$13)/('Inputs and Results'!$C$15-'Inputs and Results'!$C$13), 'Inputs and Results'!$C$13 + SQRT(E1816*('Inputs and Results'!$C$15-'Inputs and Results'!$C$13)*('Inputs and Results'!$C$14-'Inputs and Results'!$C$13)), 'Inputs and Results'!$C$15 - SQRT((1-E1816)*('Inputs and Results'!$C$15-'Inputs and Results'!$C$13)*('Inputs and Results'!$C$15-'Inputs and Results'!$C$14))))</f>
        <v>1.2718251570684795</v>
      </c>
      <c r="C1816" s="47">
        <f ca="1">IF('Inputs and Results'!$G$15='Inputs and Results'!$G$13, 'Inputs and Results'!$G$13, IF(F1816 &lt;= ('Inputs and Results'!$G$14-'Inputs and Results'!$G$13)/('Inputs and Results'!$G$15-'Inputs and Results'!$G$13), 'Inputs and Results'!$G$13 + SQRT(F1816*('Inputs and Results'!$G$15-'Inputs and Results'!$G$13)*('Inputs and Results'!$G$14-'Inputs and Results'!$G$13)), 'Inputs and Results'!$G$15 - SQRT((1-F1816)*('Inputs and Results'!$G$15-'Inputs and Results'!$G$13)*('Inputs and Results'!$G$15-'Inputs and Results'!$G$14))))</f>
        <v>348.04332242619353</v>
      </c>
      <c r="D1816">
        <f t="shared" ca="1" si="118"/>
        <v>442.65025321132907</v>
      </c>
      <c r="E1816">
        <f t="shared" ca="1" si="119"/>
        <v>0.66815685691762383</v>
      </c>
      <c r="F1816">
        <f t="shared" ca="1" si="119"/>
        <v>0.14431136851130877</v>
      </c>
    </row>
    <row r="1817" spans="1:6" ht="15.75" customHeight="1" x14ac:dyDescent="0.2">
      <c r="A1817">
        <v>1816</v>
      </c>
      <c r="B1817" s="47">
        <f ca="1">IF('Inputs and Results'!$C$15='Inputs and Results'!$C$13, 'Inputs and Results'!$C$13, IF(E1817 &lt;= ('Inputs and Results'!$C$14-'Inputs and Results'!$C$13)/('Inputs and Results'!$C$15-'Inputs and Results'!$C$13), 'Inputs and Results'!$C$13 + SQRT(E1817*('Inputs and Results'!$C$15-'Inputs and Results'!$C$13)*('Inputs and Results'!$C$14-'Inputs and Results'!$C$13)), 'Inputs and Results'!$C$15 - SQRT((1-E1817)*('Inputs and Results'!$C$15-'Inputs and Results'!$C$13)*('Inputs and Results'!$C$15-'Inputs and Results'!$C$14))))</f>
        <v>0.1708636214183028</v>
      </c>
      <c r="C1817" s="47">
        <f ca="1">IF('Inputs and Results'!$G$15='Inputs and Results'!$G$13, 'Inputs and Results'!$G$13, IF(F1817 &lt;= ('Inputs and Results'!$G$14-'Inputs and Results'!$G$13)/('Inputs and Results'!$G$15-'Inputs and Results'!$G$13), 'Inputs and Results'!$G$13 + SQRT(F1817*('Inputs and Results'!$G$15-'Inputs and Results'!$G$13)*('Inputs and Results'!$G$14-'Inputs and Results'!$G$13)), 'Inputs and Results'!$G$15 - SQRT((1-F1817)*('Inputs and Results'!$G$15-'Inputs and Results'!$G$13)*('Inputs and Results'!$G$15-'Inputs and Results'!$G$14))))</f>
        <v>665.68026690214492</v>
      </c>
      <c r="D1817">
        <f t="shared" ca="1" si="118"/>
        <v>113.74054110960286</v>
      </c>
      <c r="E1817">
        <f t="shared" ca="1" si="119"/>
        <v>0.11066526126507126</v>
      </c>
      <c r="F1817">
        <f t="shared" ca="1" si="119"/>
        <v>0.66342398306877048</v>
      </c>
    </row>
    <row r="1818" spans="1:6" ht="15.75" customHeight="1" x14ac:dyDescent="0.2">
      <c r="A1818">
        <v>1817</v>
      </c>
      <c r="B1818" s="47">
        <f ca="1">IF('Inputs and Results'!$C$15='Inputs and Results'!$C$13, 'Inputs and Results'!$C$13, IF(E1818 &lt;= ('Inputs and Results'!$C$14-'Inputs and Results'!$C$13)/('Inputs and Results'!$C$15-'Inputs and Results'!$C$13), 'Inputs and Results'!$C$13 + SQRT(E1818*('Inputs and Results'!$C$15-'Inputs and Results'!$C$13)*('Inputs and Results'!$C$14-'Inputs and Results'!$C$13)), 'Inputs and Results'!$C$15 - SQRT((1-E1818)*('Inputs and Results'!$C$15-'Inputs and Results'!$C$13)*('Inputs and Results'!$C$15-'Inputs and Results'!$C$14))))</f>
        <v>0.22237735294369987</v>
      </c>
      <c r="C1818" s="47">
        <f ca="1">IF('Inputs and Results'!$G$15='Inputs and Results'!$G$13, 'Inputs and Results'!$G$13, IF(F1818 &lt;= ('Inputs and Results'!$G$14-'Inputs and Results'!$G$13)/('Inputs and Results'!$G$15-'Inputs and Results'!$G$13), 'Inputs and Results'!$G$13 + SQRT(F1818*('Inputs and Results'!$G$15-'Inputs and Results'!$G$13)*('Inputs and Results'!$G$14-'Inputs and Results'!$G$13)), 'Inputs and Results'!$G$15 - SQRT((1-F1818)*('Inputs and Results'!$G$15-'Inputs and Results'!$G$13)*('Inputs and Results'!$G$15-'Inputs and Results'!$G$14))))</f>
        <v>928.91027860238228</v>
      </c>
      <c r="D1818">
        <f t="shared" ca="1" si="118"/>
        <v>206.56860887779254</v>
      </c>
      <c r="E1818">
        <f t="shared" ca="1" si="119"/>
        <v>0.14275693672888368</v>
      </c>
      <c r="F1818">
        <f t="shared" ca="1" si="119"/>
        <v>0.91336231442781235</v>
      </c>
    </row>
    <row r="1819" spans="1:6" ht="15.75" customHeight="1" x14ac:dyDescent="0.2">
      <c r="A1819">
        <v>1818</v>
      </c>
      <c r="B1819" s="47">
        <f ca="1">IF('Inputs and Results'!$C$15='Inputs and Results'!$C$13, 'Inputs and Results'!$C$13, IF(E1819 &lt;= ('Inputs and Results'!$C$14-'Inputs and Results'!$C$13)/('Inputs and Results'!$C$15-'Inputs and Results'!$C$13), 'Inputs and Results'!$C$13 + SQRT(E1819*('Inputs and Results'!$C$15-'Inputs and Results'!$C$13)*('Inputs and Results'!$C$14-'Inputs and Results'!$C$13)), 'Inputs and Results'!$C$15 - SQRT((1-E1819)*('Inputs and Results'!$C$15-'Inputs and Results'!$C$13)*('Inputs and Results'!$C$15-'Inputs and Results'!$C$14))))</f>
        <v>0.9264348584356914</v>
      </c>
      <c r="C1819" s="47">
        <f ca="1">IF('Inputs and Results'!$G$15='Inputs and Results'!$G$13, 'Inputs and Results'!$G$13, IF(F1819 &lt;= ('Inputs and Results'!$G$14-'Inputs and Results'!$G$13)/('Inputs and Results'!$G$15-'Inputs and Results'!$G$13), 'Inputs and Results'!$G$13 + SQRT(F1819*('Inputs and Results'!$G$15-'Inputs and Results'!$G$13)*('Inputs and Results'!$G$14-'Inputs and Results'!$G$13)), 'Inputs and Results'!$G$15 - SQRT((1-F1819)*('Inputs and Results'!$G$15-'Inputs and Results'!$G$13)*('Inputs and Results'!$G$15-'Inputs and Results'!$G$14))))</f>
        <v>615.79974239874241</v>
      </c>
      <c r="D1819">
        <f t="shared" ca="1" si="118"/>
        <v>570.49834717391411</v>
      </c>
      <c r="E1819">
        <f t="shared" ca="1" si="119"/>
        <v>0.52225862263215439</v>
      </c>
      <c r="F1819">
        <f t="shared" ca="1" si="119"/>
        <v>0.59764979412528318</v>
      </c>
    </row>
    <row r="1820" spans="1:6" ht="15.75" customHeight="1" x14ac:dyDescent="0.2">
      <c r="A1820">
        <v>1819</v>
      </c>
      <c r="B1820" s="47">
        <f ca="1">IF('Inputs and Results'!$C$15='Inputs and Results'!$C$13, 'Inputs and Results'!$C$13, IF(E1820 &lt;= ('Inputs and Results'!$C$14-'Inputs and Results'!$C$13)/('Inputs and Results'!$C$15-'Inputs and Results'!$C$13), 'Inputs and Results'!$C$13 + SQRT(E1820*('Inputs and Results'!$C$15-'Inputs and Results'!$C$13)*('Inputs and Results'!$C$14-'Inputs and Results'!$C$13)), 'Inputs and Results'!$C$15 - SQRT((1-E1820)*('Inputs and Results'!$C$15-'Inputs and Results'!$C$13)*('Inputs and Results'!$C$15-'Inputs and Results'!$C$14))))</f>
        <v>1.4117890989556339</v>
      </c>
      <c r="C1820" s="47">
        <f ca="1">IF('Inputs and Results'!$G$15='Inputs and Results'!$G$13, 'Inputs and Results'!$G$13, IF(F1820 &lt;= ('Inputs and Results'!$G$14-'Inputs and Results'!$G$13)/('Inputs and Results'!$G$15-'Inputs and Results'!$G$13), 'Inputs and Results'!$G$13 + SQRT(F1820*('Inputs and Results'!$G$15-'Inputs and Results'!$G$13)*('Inputs and Results'!$G$14-'Inputs and Results'!$G$13)), 'Inputs and Results'!$G$15 - SQRT((1-F1820)*('Inputs and Results'!$G$15-'Inputs and Results'!$G$13)*('Inputs and Results'!$G$15-'Inputs and Results'!$G$14))))</f>
        <v>783.68609209555893</v>
      </c>
      <c r="D1820">
        <f t="shared" ca="1" si="118"/>
        <v>1106.3994818236511</v>
      </c>
      <c r="E1820">
        <f t="shared" ca="1" si="119"/>
        <v>0.71973179264487142</v>
      </c>
      <c r="F1820">
        <f t="shared" ca="1" si="119"/>
        <v>0.79567449591016293</v>
      </c>
    </row>
    <row r="1821" spans="1:6" ht="15.75" customHeight="1" x14ac:dyDescent="0.2">
      <c r="A1821">
        <v>1820</v>
      </c>
      <c r="B1821" s="47">
        <f ca="1">IF('Inputs and Results'!$C$15='Inputs and Results'!$C$13, 'Inputs and Results'!$C$13, IF(E1821 &lt;= ('Inputs and Results'!$C$14-'Inputs and Results'!$C$13)/('Inputs and Results'!$C$15-'Inputs and Results'!$C$13), 'Inputs and Results'!$C$13 + SQRT(E1821*('Inputs and Results'!$C$15-'Inputs and Results'!$C$13)*('Inputs and Results'!$C$14-'Inputs and Results'!$C$13)), 'Inputs and Results'!$C$15 - SQRT((1-E1821)*('Inputs and Results'!$C$15-'Inputs and Results'!$C$13)*('Inputs and Results'!$C$15-'Inputs and Results'!$C$14))))</f>
        <v>2.409936220154159</v>
      </c>
      <c r="C1821" s="47">
        <f ca="1">IF('Inputs and Results'!$G$15='Inputs and Results'!$G$13, 'Inputs and Results'!$G$13, IF(F1821 &lt;= ('Inputs and Results'!$G$14-'Inputs and Results'!$G$13)/('Inputs and Results'!$G$15-'Inputs and Results'!$G$13), 'Inputs and Results'!$G$13 + SQRT(F1821*('Inputs and Results'!$G$15-'Inputs and Results'!$G$13)*('Inputs and Results'!$G$14-'Inputs and Results'!$G$13)), 'Inputs and Results'!$G$15 - SQRT((1-F1821)*('Inputs and Results'!$G$15-'Inputs and Results'!$G$13)*('Inputs and Results'!$G$15-'Inputs and Results'!$G$14))))</f>
        <v>555.29203189411373</v>
      </c>
      <c r="D1821">
        <f t="shared" ca="1" si="118"/>
        <v>1338.2183804246231</v>
      </c>
      <c r="E1821">
        <f t="shared" ca="1" si="119"/>
        <v>0.96131385952378212</v>
      </c>
      <c r="F1821">
        <f t="shared" ca="1" si="119"/>
        <v>0.50998788771207648</v>
      </c>
    </row>
    <row r="1822" spans="1:6" ht="15.75" customHeight="1" x14ac:dyDescent="0.2">
      <c r="A1822">
        <v>1821</v>
      </c>
      <c r="B1822" s="47">
        <f ca="1">IF('Inputs and Results'!$C$15='Inputs and Results'!$C$13, 'Inputs and Results'!$C$13, IF(E1822 &lt;= ('Inputs and Results'!$C$14-'Inputs and Results'!$C$13)/('Inputs and Results'!$C$15-'Inputs and Results'!$C$13), 'Inputs and Results'!$C$13 + SQRT(E1822*('Inputs and Results'!$C$15-'Inputs and Results'!$C$13)*('Inputs and Results'!$C$14-'Inputs and Results'!$C$13)), 'Inputs and Results'!$C$15 - SQRT((1-E1822)*('Inputs and Results'!$C$15-'Inputs and Results'!$C$13)*('Inputs and Results'!$C$15-'Inputs and Results'!$C$14))))</f>
        <v>2.1965211439021939</v>
      </c>
      <c r="C1822" s="47">
        <f ca="1">IF('Inputs and Results'!$G$15='Inputs and Results'!$G$13, 'Inputs and Results'!$G$13, IF(F1822 &lt;= ('Inputs and Results'!$G$14-'Inputs and Results'!$G$13)/('Inputs and Results'!$G$15-'Inputs and Results'!$G$13), 'Inputs and Results'!$G$13 + SQRT(F1822*('Inputs and Results'!$G$15-'Inputs and Results'!$G$13)*('Inputs and Results'!$G$14-'Inputs and Results'!$G$13)), 'Inputs and Results'!$G$15 - SQRT((1-F1822)*('Inputs and Results'!$G$15-'Inputs and Results'!$G$13)*('Inputs and Results'!$G$15-'Inputs and Results'!$G$14))))</f>
        <v>317.21860888352205</v>
      </c>
      <c r="D1822">
        <f t="shared" ca="1" si="118"/>
        <v>696.77738165189646</v>
      </c>
      <c r="E1822">
        <f t="shared" ref="E1822:F1841" ca="1" si="120">RAND()</f>
        <v>0.92826908086708459</v>
      </c>
      <c r="F1822">
        <f t="shared" ca="1" si="120"/>
        <v>8.1271732324252111E-2</v>
      </c>
    </row>
    <row r="1823" spans="1:6" ht="15.75" customHeight="1" x14ac:dyDescent="0.2">
      <c r="A1823">
        <v>1822</v>
      </c>
      <c r="B1823" s="47">
        <f ca="1">IF('Inputs and Results'!$C$15='Inputs and Results'!$C$13, 'Inputs and Results'!$C$13, IF(E1823 &lt;= ('Inputs and Results'!$C$14-'Inputs and Results'!$C$13)/('Inputs and Results'!$C$15-'Inputs and Results'!$C$13), 'Inputs and Results'!$C$13 + SQRT(E1823*('Inputs and Results'!$C$15-'Inputs and Results'!$C$13)*('Inputs and Results'!$C$14-'Inputs and Results'!$C$13)), 'Inputs and Results'!$C$15 - SQRT((1-E1823)*('Inputs and Results'!$C$15-'Inputs and Results'!$C$13)*('Inputs and Results'!$C$15-'Inputs and Results'!$C$14))))</f>
        <v>0.77209715850114335</v>
      </c>
      <c r="C1823" s="47">
        <f ca="1">IF('Inputs and Results'!$G$15='Inputs and Results'!$G$13, 'Inputs and Results'!$G$13, IF(F1823 &lt;= ('Inputs and Results'!$G$14-'Inputs and Results'!$G$13)/('Inputs and Results'!$G$15-'Inputs and Results'!$G$13), 'Inputs and Results'!$G$13 + SQRT(F1823*('Inputs and Results'!$G$15-'Inputs and Results'!$G$13)*('Inputs and Results'!$G$14-'Inputs and Results'!$G$13)), 'Inputs and Results'!$G$15 - SQRT((1-F1823)*('Inputs and Results'!$G$15-'Inputs and Results'!$G$13)*('Inputs and Results'!$G$15-'Inputs and Results'!$G$14))))</f>
        <v>949.12082897696177</v>
      </c>
      <c r="D1823">
        <f t="shared" ca="1" si="118"/>
        <v>732.81349512736188</v>
      </c>
      <c r="E1823">
        <f t="shared" ca="1" si="120"/>
        <v>0.44849432542681344</v>
      </c>
      <c r="F1823">
        <f t="shared" ca="1" si="120"/>
        <v>0.92579896697612252</v>
      </c>
    </row>
    <row r="1824" spans="1:6" ht="15.75" customHeight="1" x14ac:dyDescent="0.2">
      <c r="A1824">
        <v>1823</v>
      </c>
      <c r="B1824" s="47">
        <f ca="1">IF('Inputs and Results'!$C$15='Inputs and Results'!$C$13, 'Inputs and Results'!$C$13, IF(E1824 &lt;= ('Inputs and Results'!$C$14-'Inputs and Results'!$C$13)/('Inputs and Results'!$C$15-'Inputs and Results'!$C$13), 'Inputs and Results'!$C$13 + SQRT(E1824*('Inputs and Results'!$C$15-'Inputs and Results'!$C$13)*('Inputs and Results'!$C$14-'Inputs and Results'!$C$13)), 'Inputs and Results'!$C$15 - SQRT((1-E1824)*('Inputs and Results'!$C$15-'Inputs and Results'!$C$13)*('Inputs and Results'!$C$15-'Inputs and Results'!$C$14))))</f>
        <v>1.6784152115461881</v>
      </c>
      <c r="C1824" s="47">
        <f ca="1">IF('Inputs and Results'!$G$15='Inputs and Results'!$G$13, 'Inputs and Results'!$G$13, IF(F1824 &lt;= ('Inputs and Results'!$G$14-'Inputs and Results'!$G$13)/('Inputs and Results'!$G$15-'Inputs and Results'!$G$13), 'Inputs and Results'!$G$13 + SQRT(F1824*('Inputs and Results'!$G$15-'Inputs and Results'!$G$13)*('Inputs and Results'!$G$14-'Inputs and Results'!$G$13)), 'Inputs and Results'!$G$15 - SQRT((1-F1824)*('Inputs and Results'!$G$15-'Inputs and Results'!$G$13)*('Inputs and Results'!$G$15-'Inputs and Results'!$G$14))))</f>
        <v>496.24778992341851</v>
      </c>
      <c r="D1824">
        <f t="shared" ca="1" si="118"/>
        <v>832.9098393036428</v>
      </c>
      <c r="E1824">
        <f t="shared" ca="1" si="120"/>
        <v>0.8059348496586104</v>
      </c>
      <c r="F1824">
        <f t="shared" ca="1" si="120"/>
        <v>0.41612445851158708</v>
      </c>
    </row>
    <row r="1825" spans="1:6" ht="15.75" customHeight="1" x14ac:dyDescent="0.2">
      <c r="A1825">
        <v>1824</v>
      </c>
      <c r="B1825" s="47">
        <f ca="1">IF('Inputs and Results'!$C$15='Inputs and Results'!$C$13, 'Inputs and Results'!$C$13, IF(E1825 &lt;= ('Inputs and Results'!$C$14-'Inputs and Results'!$C$13)/('Inputs and Results'!$C$15-'Inputs and Results'!$C$13), 'Inputs and Results'!$C$13 + SQRT(E1825*('Inputs and Results'!$C$15-'Inputs and Results'!$C$13)*('Inputs and Results'!$C$14-'Inputs and Results'!$C$13)), 'Inputs and Results'!$C$15 - SQRT((1-E1825)*('Inputs and Results'!$C$15-'Inputs and Results'!$C$13)*('Inputs and Results'!$C$15-'Inputs and Results'!$C$14))))</f>
        <v>2.4470383059957586</v>
      </c>
      <c r="C1825" s="47">
        <f ca="1">IF('Inputs and Results'!$G$15='Inputs and Results'!$G$13, 'Inputs and Results'!$G$13, IF(F1825 &lt;= ('Inputs and Results'!$G$14-'Inputs and Results'!$G$13)/('Inputs and Results'!$G$15-'Inputs and Results'!$G$13), 'Inputs and Results'!$G$13 + SQRT(F1825*('Inputs and Results'!$G$15-'Inputs and Results'!$G$13)*('Inputs and Results'!$G$14-'Inputs and Results'!$G$13)), 'Inputs and Results'!$G$15 - SQRT((1-F1825)*('Inputs and Results'!$G$15-'Inputs and Results'!$G$13)*('Inputs and Results'!$G$15-'Inputs and Results'!$G$14))))</f>
        <v>1130.8390165786329</v>
      </c>
      <c r="D1825">
        <f t="shared" ca="1" si="118"/>
        <v>2767.2063914824876</v>
      </c>
      <c r="E1825">
        <f t="shared" ca="1" si="120"/>
        <v>0.96602592944043997</v>
      </c>
      <c r="F1825">
        <f t="shared" ca="1" si="120"/>
        <v>0.99436098746958634</v>
      </c>
    </row>
    <row r="1826" spans="1:6" ht="15.75" customHeight="1" x14ac:dyDescent="0.2">
      <c r="A1826">
        <v>1825</v>
      </c>
      <c r="B1826" s="47">
        <f ca="1">IF('Inputs and Results'!$C$15='Inputs and Results'!$C$13, 'Inputs and Results'!$C$13, IF(E1826 &lt;= ('Inputs and Results'!$C$14-'Inputs and Results'!$C$13)/('Inputs and Results'!$C$15-'Inputs and Results'!$C$13), 'Inputs and Results'!$C$13 + SQRT(E1826*('Inputs and Results'!$C$15-'Inputs and Results'!$C$13)*('Inputs and Results'!$C$14-'Inputs and Results'!$C$13)), 'Inputs and Results'!$C$15 - SQRT((1-E1826)*('Inputs and Results'!$C$15-'Inputs and Results'!$C$13)*('Inputs and Results'!$C$15-'Inputs and Results'!$C$14))))</f>
        <v>2.8502217694177809</v>
      </c>
      <c r="C1826" s="47">
        <f ca="1">IF('Inputs and Results'!$G$15='Inputs and Results'!$G$13, 'Inputs and Results'!$G$13, IF(F1826 &lt;= ('Inputs and Results'!$G$14-'Inputs and Results'!$G$13)/('Inputs and Results'!$G$15-'Inputs and Results'!$G$13), 'Inputs and Results'!$G$13 + SQRT(F1826*('Inputs and Results'!$G$15-'Inputs and Results'!$G$13)*('Inputs and Results'!$G$14-'Inputs and Results'!$G$13)), 'Inputs and Results'!$G$15 - SQRT((1-F1826)*('Inputs and Results'!$G$15-'Inputs and Results'!$G$13)*('Inputs and Results'!$G$15-'Inputs and Results'!$G$14))))</f>
        <v>860.06090723400189</v>
      </c>
      <c r="D1826">
        <f t="shared" ca="1" si="118"/>
        <v>2451.364320823559</v>
      </c>
      <c r="E1826">
        <f t="shared" ca="1" si="120"/>
        <v>0.99750738684929552</v>
      </c>
      <c r="F1826">
        <f t="shared" ca="1" si="120"/>
        <v>0.86376679883362173</v>
      </c>
    </row>
    <row r="1827" spans="1:6" ht="15.75" customHeight="1" x14ac:dyDescent="0.2">
      <c r="A1827">
        <v>1826</v>
      </c>
      <c r="B1827" s="47">
        <f ca="1">IF('Inputs and Results'!$C$15='Inputs and Results'!$C$13, 'Inputs and Results'!$C$13, IF(E1827 &lt;= ('Inputs and Results'!$C$14-'Inputs and Results'!$C$13)/('Inputs and Results'!$C$15-'Inputs and Results'!$C$13), 'Inputs and Results'!$C$13 + SQRT(E1827*('Inputs and Results'!$C$15-'Inputs and Results'!$C$13)*('Inputs and Results'!$C$14-'Inputs and Results'!$C$13)), 'Inputs and Results'!$C$15 - SQRT((1-E1827)*('Inputs and Results'!$C$15-'Inputs and Results'!$C$13)*('Inputs and Results'!$C$15-'Inputs and Results'!$C$14))))</f>
        <v>0.35147532414832483</v>
      </c>
      <c r="C1827" s="47">
        <f ca="1">IF('Inputs and Results'!$G$15='Inputs and Results'!$G$13, 'Inputs and Results'!$G$13, IF(F1827 &lt;= ('Inputs and Results'!$G$14-'Inputs and Results'!$G$13)/('Inputs and Results'!$G$15-'Inputs and Results'!$G$13), 'Inputs and Results'!$G$13 + SQRT(F1827*('Inputs and Results'!$G$15-'Inputs and Results'!$G$13)*('Inputs and Results'!$G$14-'Inputs and Results'!$G$13)), 'Inputs and Results'!$G$15 - SQRT((1-F1827)*('Inputs and Results'!$G$15-'Inputs and Results'!$G$13)*('Inputs and Results'!$G$15-'Inputs and Results'!$G$14))))</f>
        <v>320.67987508329657</v>
      </c>
      <c r="D1827">
        <f t="shared" ca="1" si="118"/>
        <v>112.71106304274598</v>
      </c>
      <c r="E1827">
        <f t="shared" ca="1" si="120"/>
        <v>0.22059078237830876</v>
      </c>
      <c r="F1827">
        <f t="shared" ca="1" si="120"/>
        <v>8.84620266132774E-2</v>
      </c>
    </row>
    <row r="1828" spans="1:6" ht="15.75" customHeight="1" x14ac:dyDescent="0.2">
      <c r="A1828">
        <v>1827</v>
      </c>
      <c r="B1828" s="47">
        <f ca="1">IF('Inputs and Results'!$C$15='Inputs and Results'!$C$13, 'Inputs and Results'!$C$13, IF(E1828 &lt;= ('Inputs and Results'!$C$14-'Inputs and Results'!$C$13)/('Inputs and Results'!$C$15-'Inputs and Results'!$C$13), 'Inputs and Results'!$C$13 + SQRT(E1828*('Inputs and Results'!$C$15-'Inputs and Results'!$C$13)*('Inputs and Results'!$C$14-'Inputs and Results'!$C$13)), 'Inputs and Results'!$C$15 - SQRT((1-E1828)*('Inputs and Results'!$C$15-'Inputs and Results'!$C$13)*('Inputs and Results'!$C$15-'Inputs and Results'!$C$14))))</f>
        <v>0.73804599171792562</v>
      </c>
      <c r="C1828" s="47">
        <f ca="1">IF('Inputs and Results'!$G$15='Inputs and Results'!$G$13, 'Inputs and Results'!$G$13, IF(F1828 &lt;= ('Inputs and Results'!$G$14-'Inputs and Results'!$G$13)/('Inputs and Results'!$G$15-'Inputs and Results'!$G$13), 'Inputs and Results'!$G$13 + SQRT(F1828*('Inputs and Results'!$G$15-'Inputs and Results'!$G$13)*('Inputs and Results'!$G$14-'Inputs and Results'!$G$13)), 'Inputs and Results'!$G$15 - SQRT((1-F1828)*('Inputs and Results'!$G$15-'Inputs and Results'!$G$13)*('Inputs and Results'!$G$15-'Inputs and Results'!$G$14))))</f>
        <v>286.87744467073276</v>
      </c>
      <c r="D1828">
        <f t="shared" ca="1" si="118"/>
        <v>211.72874815351528</v>
      </c>
      <c r="E1828">
        <f t="shared" ca="1" si="120"/>
        <v>0.43150711826851751</v>
      </c>
      <c r="F1828">
        <f t="shared" ca="1" si="120"/>
        <v>1.7033129675350978E-2</v>
      </c>
    </row>
    <row r="1829" spans="1:6" ht="15.75" customHeight="1" x14ac:dyDescent="0.2">
      <c r="A1829">
        <v>1828</v>
      </c>
      <c r="B1829" s="47">
        <f ca="1">IF('Inputs and Results'!$C$15='Inputs and Results'!$C$13, 'Inputs and Results'!$C$13, IF(E1829 &lt;= ('Inputs and Results'!$C$14-'Inputs and Results'!$C$13)/('Inputs and Results'!$C$15-'Inputs and Results'!$C$13), 'Inputs and Results'!$C$13 + SQRT(E1829*('Inputs and Results'!$C$15-'Inputs and Results'!$C$13)*('Inputs and Results'!$C$14-'Inputs and Results'!$C$13)), 'Inputs and Results'!$C$15 - SQRT((1-E1829)*('Inputs and Results'!$C$15-'Inputs and Results'!$C$13)*('Inputs and Results'!$C$15-'Inputs and Results'!$C$14))))</f>
        <v>0.9410946038385406</v>
      </c>
      <c r="C1829" s="47">
        <f ca="1">IF('Inputs and Results'!$G$15='Inputs and Results'!$G$13, 'Inputs and Results'!$G$13, IF(F1829 &lt;= ('Inputs and Results'!$G$14-'Inputs and Results'!$G$13)/('Inputs and Results'!$G$15-'Inputs and Results'!$G$13), 'Inputs and Results'!$G$13 + SQRT(F1829*('Inputs and Results'!$G$15-'Inputs and Results'!$G$13)*('Inputs and Results'!$G$14-'Inputs and Results'!$G$13)), 'Inputs and Results'!$G$15 - SQRT((1-F1829)*('Inputs and Results'!$G$15-'Inputs and Results'!$G$13)*('Inputs and Results'!$G$15-'Inputs and Results'!$G$14))))</f>
        <v>387.69481897109006</v>
      </c>
      <c r="D1829">
        <f t="shared" ca="1" si="118"/>
        <v>364.85750206985273</v>
      </c>
      <c r="E1829">
        <f t="shared" ca="1" si="120"/>
        <v>0.52898984107302482</v>
      </c>
      <c r="F1829">
        <f t="shared" ca="1" si="120"/>
        <v>0.22210821320071739</v>
      </c>
    </row>
    <row r="1830" spans="1:6" ht="15.75" customHeight="1" x14ac:dyDescent="0.2">
      <c r="A1830">
        <v>1829</v>
      </c>
      <c r="B1830" s="47">
        <f ca="1">IF('Inputs and Results'!$C$15='Inputs and Results'!$C$13, 'Inputs and Results'!$C$13, IF(E1830 &lt;= ('Inputs and Results'!$C$14-'Inputs and Results'!$C$13)/('Inputs and Results'!$C$15-'Inputs and Results'!$C$13), 'Inputs and Results'!$C$13 + SQRT(E1830*('Inputs and Results'!$C$15-'Inputs and Results'!$C$13)*('Inputs and Results'!$C$14-'Inputs and Results'!$C$13)), 'Inputs and Results'!$C$15 - SQRT((1-E1830)*('Inputs and Results'!$C$15-'Inputs and Results'!$C$13)*('Inputs and Results'!$C$15-'Inputs and Results'!$C$14))))</f>
        <v>0.18261789565020736</v>
      </c>
      <c r="C1830" s="47">
        <f ca="1">IF('Inputs and Results'!$G$15='Inputs and Results'!$G$13, 'Inputs and Results'!$G$13, IF(F1830 &lt;= ('Inputs and Results'!$G$14-'Inputs and Results'!$G$13)/('Inputs and Results'!$G$15-'Inputs and Results'!$G$13), 'Inputs and Results'!$G$13 + SQRT(F1830*('Inputs and Results'!$G$15-'Inputs and Results'!$G$13)*('Inputs and Results'!$G$14-'Inputs and Results'!$G$13)), 'Inputs and Results'!$G$15 - SQRT((1-F1830)*('Inputs and Results'!$G$15-'Inputs and Results'!$G$13)*('Inputs and Results'!$G$15-'Inputs and Results'!$G$14))))</f>
        <v>970.96776175923333</v>
      </c>
      <c r="D1830">
        <f t="shared" ca="1" si="118"/>
        <v>177.31608939666307</v>
      </c>
      <c r="E1830">
        <f t="shared" ca="1" si="120"/>
        <v>0.11803978645439273</v>
      </c>
      <c r="F1830">
        <f t="shared" ca="1" si="120"/>
        <v>0.93815936018940926</v>
      </c>
    </row>
    <row r="1831" spans="1:6" ht="15.75" customHeight="1" x14ac:dyDescent="0.2">
      <c r="A1831">
        <v>1830</v>
      </c>
      <c r="B1831" s="47">
        <f ca="1">IF('Inputs and Results'!$C$15='Inputs and Results'!$C$13, 'Inputs and Results'!$C$13, IF(E1831 &lt;= ('Inputs and Results'!$C$14-'Inputs and Results'!$C$13)/('Inputs and Results'!$C$15-'Inputs and Results'!$C$13), 'Inputs and Results'!$C$13 + SQRT(E1831*('Inputs and Results'!$C$15-'Inputs and Results'!$C$13)*('Inputs and Results'!$C$14-'Inputs and Results'!$C$13)), 'Inputs and Results'!$C$15 - SQRT((1-E1831)*('Inputs and Results'!$C$15-'Inputs and Results'!$C$13)*('Inputs and Results'!$C$15-'Inputs and Results'!$C$14))))</f>
        <v>2.4541013774592377</v>
      </c>
      <c r="C1831" s="47">
        <f ca="1">IF('Inputs and Results'!$G$15='Inputs and Results'!$G$13, 'Inputs and Results'!$G$13, IF(F1831 &lt;= ('Inputs and Results'!$G$14-'Inputs and Results'!$G$13)/('Inputs and Results'!$G$15-'Inputs and Results'!$G$13), 'Inputs and Results'!$G$13 + SQRT(F1831*('Inputs and Results'!$G$15-'Inputs and Results'!$G$13)*('Inputs and Results'!$G$14-'Inputs and Results'!$G$13)), 'Inputs and Results'!$G$15 - SQRT((1-F1831)*('Inputs and Results'!$G$15-'Inputs and Results'!$G$13)*('Inputs and Results'!$G$15-'Inputs and Results'!$G$14))))</f>
        <v>345.30916637736959</v>
      </c>
      <c r="D1831">
        <f t="shared" ca="1" si="118"/>
        <v>847.42370085600385</v>
      </c>
      <c r="E1831">
        <f t="shared" ca="1" si="120"/>
        <v>0.96688829932312204</v>
      </c>
      <c r="F1831">
        <f t="shared" ca="1" si="120"/>
        <v>0.1388102896717478</v>
      </c>
    </row>
    <row r="1832" spans="1:6" ht="15.75" customHeight="1" x14ac:dyDescent="0.2">
      <c r="A1832">
        <v>1831</v>
      </c>
      <c r="B1832" s="47">
        <f ca="1">IF('Inputs and Results'!$C$15='Inputs and Results'!$C$13, 'Inputs and Results'!$C$13, IF(E1832 &lt;= ('Inputs and Results'!$C$14-'Inputs and Results'!$C$13)/('Inputs and Results'!$C$15-'Inputs and Results'!$C$13), 'Inputs and Results'!$C$13 + SQRT(E1832*('Inputs and Results'!$C$15-'Inputs and Results'!$C$13)*('Inputs and Results'!$C$14-'Inputs and Results'!$C$13)), 'Inputs and Results'!$C$15 - SQRT((1-E1832)*('Inputs and Results'!$C$15-'Inputs and Results'!$C$13)*('Inputs and Results'!$C$15-'Inputs and Results'!$C$14))))</f>
        <v>0.9222843639282039</v>
      </c>
      <c r="C1832" s="47">
        <f ca="1">IF('Inputs and Results'!$G$15='Inputs and Results'!$G$13, 'Inputs and Results'!$G$13, IF(F1832 &lt;= ('Inputs and Results'!$G$14-'Inputs and Results'!$G$13)/('Inputs and Results'!$G$15-'Inputs and Results'!$G$13), 'Inputs and Results'!$G$13 + SQRT(F1832*('Inputs and Results'!$G$15-'Inputs and Results'!$G$13)*('Inputs and Results'!$G$14-'Inputs and Results'!$G$13)), 'Inputs and Results'!$G$15 - SQRT((1-F1832)*('Inputs and Results'!$G$15-'Inputs and Results'!$G$13)*('Inputs and Results'!$G$15-'Inputs and Results'!$G$14))))</f>
        <v>758.15511693834321</v>
      </c>
      <c r="D1832">
        <f t="shared" ca="1" si="118"/>
        <v>699.23460978439289</v>
      </c>
      <c r="E1832">
        <f t="shared" ca="1" si="120"/>
        <v>0.52034419284697464</v>
      </c>
      <c r="F1832">
        <f t="shared" ca="1" si="120"/>
        <v>0.76984500786006671</v>
      </c>
    </row>
    <row r="1833" spans="1:6" ht="15.75" customHeight="1" x14ac:dyDescent="0.2">
      <c r="A1833">
        <v>1832</v>
      </c>
      <c r="B1833" s="47">
        <f ca="1">IF('Inputs and Results'!$C$15='Inputs and Results'!$C$13, 'Inputs and Results'!$C$13, IF(E1833 &lt;= ('Inputs and Results'!$C$14-'Inputs and Results'!$C$13)/('Inputs and Results'!$C$15-'Inputs and Results'!$C$13), 'Inputs and Results'!$C$13 + SQRT(E1833*('Inputs and Results'!$C$15-'Inputs and Results'!$C$13)*('Inputs and Results'!$C$14-'Inputs and Results'!$C$13)), 'Inputs and Results'!$C$15 - SQRT((1-E1833)*('Inputs and Results'!$C$15-'Inputs and Results'!$C$13)*('Inputs and Results'!$C$15-'Inputs and Results'!$C$14))))</f>
        <v>0.12586687826277698</v>
      </c>
      <c r="C1833" s="47">
        <f ca="1">IF('Inputs and Results'!$G$15='Inputs and Results'!$G$13, 'Inputs and Results'!$G$13, IF(F1833 &lt;= ('Inputs and Results'!$G$14-'Inputs and Results'!$G$13)/('Inputs and Results'!$G$15-'Inputs and Results'!$G$13), 'Inputs and Results'!$G$13 + SQRT(F1833*('Inputs and Results'!$G$15-'Inputs and Results'!$G$13)*('Inputs and Results'!$G$14-'Inputs and Results'!$G$13)), 'Inputs and Results'!$G$15 - SQRT((1-F1833)*('Inputs and Results'!$G$15-'Inputs and Results'!$G$13)*('Inputs and Results'!$G$15-'Inputs and Results'!$G$14))))</f>
        <v>283.03315820417151</v>
      </c>
      <c r="D1833">
        <f t="shared" ca="1" si="118"/>
        <v>35.624500068013752</v>
      </c>
      <c r="E1833">
        <f t="shared" ca="1" si="120"/>
        <v>8.215097761478285E-2</v>
      </c>
      <c r="F1833">
        <f t="shared" ca="1" si="120"/>
        <v>8.7390388427156518E-3</v>
      </c>
    </row>
    <row r="1834" spans="1:6" ht="15.75" customHeight="1" x14ac:dyDescent="0.2">
      <c r="A1834">
        <v>1833</v>
      </c>
      <c r="B1834" s="47">
        <f ca="1">IF('Inputs and Results'!$C$15='Inputs and Results'!$C$13, 'Inputs and Results'!$C$13, IF(E1834 &lt;= ('Inputs and Results'!$C$14-'Inputs and Results'!$C$13)/('Inputs and Results'!$C$15-'Inputs and Results'!$C$13), 'Inputs and Results'!$C$13 + SQRT(E1834*('Inputs and Results'!$C$15-'Inputs and Results'!$C$13)*('Inputs and Results'!$C$14-'Inputs and Results'!$C$13)), 'Inputs and Results'!$C$15 - SQRT((1-E1834)*('Inputs and Results'!$C$15-'Inputs and Results'!$C$13)*('Inputs and Results'!$C$15-'Inputs and Results'!$C$14))))</f>
        <v>2.2958300941927536</v>
      </c>
      <c r="C1834" s="47">
        <f ca="1">IF('Inputs and Results'!$G$15='Inputs and Results'!$G$13, 'Inputs and Results'!$G$13, IF(F1834 &lt;= ('Inputs and Results'!$G$14-'Inputs and Results'!$G$13)/('Inputs and Results'!$G$15-'Inputs and Results'!$G$13), 'Inputs and Results'!$G$13 + SQRT(F1834*('Inputs and Results'!$G$15-'Inputs and Results'!$G$13)*('Inputs and Results'!$G$14-'Inputs and Results'!$G$13)), 'Inputs and Results'!$G$15 - SQRT((1-F1834)*('Inputs and Results'!$G$15-'Inputs and Results'!$G$13)*('Inputs and Results'!$G$15-'Inputs and Results'!$G$14))))</f>
        <v>575.60220181461705</v>
      </c>
      <c r="D1834">
        <f t="shared" ca="1" si="118"/>
        <v>1321.4848572096087</v>
      </c>
      <c r="E1834">
        <f t="shared" ca="1" si="120"/>
        <v>0.94490497152837927</v>
      </c>
      <c r="F1834">
        <f t="shared" ca="1" si="120"/>
        <v>0.54037518773702964</v>
      </c>
    </row>
    <row r="1835" spans="1:6" ht="15.75" customHeight="1" x14ac:dyDescent="0.2">
      <c r="A1835">
        <v>1834</v>
      </c>
      <c r="B1835" s="47">
        <f ca="1">IF('Inputs and Results'!$C$15='Inputs and Results'!$C$13, 'Inputs and Results'!$C$13, IF(E1835 &lt;= ('Inputs and Results'!$C$14-'Inputs and Results'!$C$13)/('Inputs and Results'!$C$15-'Inputs and Results'!$C$13), 'Inputs and Results'!$C$13 + SQRT(E1835*('Inputs and Results'!$C$15-'Inputs and Results'!$C$13)*('Inputs and Results'!$C$14-'Inputs and Results'!$C$13)), 'Inputs and Results'!$C$15 - SQRT((1-E1835)*('Inputs and Results'!$C$15-'Inputs and Results'!$C$13)*('Inputs and Results'!$C$15-'Inputs and Results'!$C$14))))</f>
        <v>1.5132862543521226</v>
      </c>
      <c r="C1835" s="47">
        <f ca="1">IF('Inputs and Results'!$G$15='Inputs and Results'!$G$13, 'Inputs and Results'!$G$13, IF(F1835 &lt;= ('Inputs and Results'!$G$14-'Inputs and Results'!$G$13)/('Inputs and Results'!$G$15-'Inputs and Results'!$G$13), 'Inputs and Results'!$G$13 + SQRT(F1835*('Inputs and Results'!$G$15-'Inputs and Results'!$G$13)*('Inputs and Results'!$G$14-'Inputs and Results'!$G$13)), 'Inputs and Results'!$G$15 - SQRT((1-F1835)*('Inputs and Results'!$G$15-'Inputs and Results'!$G$13)*('Inputs and Results'!$G$15-'Inputs and Results'!$G$14))))</f>
        <v>621.02131173720568</v>
      </c>
      <c r="D1835">
        <f t="shared" ca="1" si="118"/>
        <v>939.78301471163786</v>
      </c>
      <c r="E1835">
        <f t="shared" ca="1" si="120"/>
        <v>0.75440913761129536</v>
      </c>
      <c r="F1835">
        <f t="shared" ca="1" si="120"/>
        <v>0.60481004636358537</v>
      </c>
    </row>
    <row r="1836" spans="1:6" ht="15.75" customHeight="1" x14ac:dyDescent="0.2">
      <c r="A1836">
        <v>1835</v>
      </c>
      <c r="B1836" s="47">
        <f ca="1">IF('Inputs and Results'!$C$15='Inputs and Results'!$C$13, 'Inputs and Results'!$C$13, IF(E1836 &lt;= ('Inputs and Results'!$C$14-'Inputs and Results'!$C$13)/('Inputs and Results'!$C$15-'Inputs and Results'!$C$13), 'Inputs and Results'!$C$13 + SQRT(E1836*('Inputs and Results'!$C$15-'Inputs and Results'!$C$13)*('Inputs and Results'!$C$14-'Inputs and Results'!$C$13)), 'Inputs and Results'!$C$15 - SQRT((1-E1836)*('Inputs and Results'!$C$15-'Inputs and Results'!$C$13)*('Inputs and Results'!$C$15-'Inputs and Results'!$C$14))))</f>
        <v>1.796528248748559</v>
      </c>
      <c r="C1836" s="47">
        <f ca="1">IF('Inputs and Results'!$G$15='Inputs and Results'!$G$13, 'Inputs and Results'!$G$13, IF(F1836 &lt;= ('Inputs and Results'!$G$14-'Inputs and Results'!$G$13)/('Inputs and Results'!$G$15-'Inputs and Results'!$G$13), 'Inputs and Results'!$G$13 + SQRT(F1836*('Inputs and Results'!$G$15-'Inputs and Results'!$G$13)*('Inputs and Results'!$G$14-'Inputs and Results'!$G$13)), 'Inputs and Results'!$G$15 - SQRT((1-F1836)*('Inputs and Results'!$G$15-'Inputs and Results'!$G$13)*('Inputs and Results'!$G$15-'Inputs and Results'!$G$14))))</f>
        <v>907.38668201473911</v>
      </c>
      <c r="D1836">
        <f t="shared" ca="1" si="118"/>
        <v>1630.1458067777048</v>
      </c>
      <c r="E1836">
        <f t="shared" ca="1" si="120"/>
        <v>0.83907286043775442</v>
      </c>
      <c r="F1836">
        <f t="shared" ca="1" si="120"/>
        <v>0.89905869456635157</v>
      </c>
    </row>
    <row r="1837" spans="1:6" ht="15.75" customHeight="1" x14ac:dyDescent="0.2">
      <c r="A1837">
        <v>1836</v>
      </c>
      <c r="B1837" s="47">
        <f ca="1">IF('Inputs and Results'!$C$15='Inputs and Results'!$C$13, 'Inputs and Results'!$C$13, IF(E1837 &lt;= ('Inputs and Results'!$C$14-'Inputs and Results'!$C$13)/('Inputs and Results'!$C$15-'Inputs and Results'!$C$13), 'Inputs and Results'!$C$13 + SQRT(E1837*('Inputs and Results'!$C$15-'Inputs and Results'!$C$13)*('Inputs and Results'!$C$14-'Inputs and Results'!$C$13)), 'Inputs and Results'!$C$15 - SQRT((1-E1837)*('Inputs and Results'!$C$15-'Inputs and Results'!$C$13)*('Inputs and Results'!$C$15-'Inputs and Results'!$C$14))))</f>
        <v>0.86684804556904993</v>
      </c>
      <c r="C1837" s="47">
        <f ca="1">IF('Inputs and Results'!$G$15='Inputs and Results'!$G$13, 'Inputs and Results'!$G$13, IF(F1837 &lt;= ('Inputs and Results'!$G$14-'Inputs and Results'!$G$13)/('Inputs and Results'!$G$15-'Inputs and Results'!$G$13), 'Inputs and Results'!$G$13 + SQRT(F1837*('Inputs and Results'!$G$15-'Inputs and Results'!$G$13)*('Inputs and Results'!$G$14-'Inputs and Results'!$G$13)), 'Inputs and Results'!$G$15 - SQRT((1-F1837)*('Inputs and Results'!$G$15-'Inputs and Results'!$G$13)*('Inputs and Results'!$G$15-'Inputs and Results'!$G$14))))</f>
        <v>583.21512158166274</v>
      </c>
      <c r="D1837">
        <f t="shared" ca="1" si="118"/>
        <v>505.55888828938021</v>
      </c>
      <c r="E1837">
        <f t="shared" ca="1" si="120"/>
        <v>0.49440697103415765</v>
      </c>
      <c r="F1837">
        <f t="shared" ca="1" si="120"/>
        <v>0.55151473903581283</v>
      </c>
    </row>
    <row r="1838" spans="1:6" ht="15.75" customHeight="1" x14ac:dyDescent="0.2">
      <c r="A1838">
        <v>1837</v>
      </c>
      <c r="B1838" s="47">
        <f ca="1">IF('Inputs and Results'!$C$15='Inputs and Results'!$C$13, 'Inputs and Results'!$C$13, IF(E1838 &lt;= ('Inputs and Results'!$C$14-'Inputs and Results'!$C$13)/('Inputs and Results'!$C$15-'Inputs and Results'!$C$13), 'Inputs and Results'!$C$13 + SQRT(E1838*('Inputs and Results'!$C$15-'Inputs and Results'!$C$13)*('Inputs and Results'!$C$14-'Inputs and Results'!$C$13)), 'Inputs and Results'!$C$15 - SQRT((1-E1838)*('Inputs and Results'!$C$15-'Inputs and Results'!$C$13)*('Inputs and Results'!$C$15-'Inputs and Results'!$C$14))))</f>
        <v>1.5867696381542593</v>
      </c>
      <c r="C1838" s="47">
        <f ca="1">IF('Inputs and Results'!$G$15='Inputs and Results'!$G$13, 'Inputs and Results'!$G$13, IF(F1838 &lt;= ('Inputs and Results'!$G$14-'Inputs and Results'!$G$13)/('Inputs and Results'!$G$15-'Inputs and Results'!$G$13), 'Inputs and Results'!$G$13 + SQRT(F1838*('Inputs and Results'!$G$15-'Inputs and Results'!$G$13)*('Inputs and Results'!$G$14-'Inputs and Results'!$G$13)), 'Inputs and Results'!$G$15 - SQRT((1-F1838)*('Inputs and Results'!$G$15-'Inputs and Results'!$G$13)*('Inputs and Results'!$G$15-'Inputs and Results'!$G$14))))</f>
        <v>401.14126051336632</v>
      </c>
      <c r="D1838">
        <f t="shared" ca="1" si="118"/>
        <v>636.51877279353778</v>
      </c>
      <c r="E1838">
        <f t="shared" ca="1" si="120"/>
        <v>0.77808666048415076</v>
      </c>
      <c r="F1838">
        <f t="shared" ca="1" si="120"/>
        <v>0.24764862149533762</v>
      </c>
    </row>
    <row r="1839" spans="1:6" ht="15.75" customHeight="1" x14ac:dyDescent="0.2">
      <c r="A1839">
        <v>1838</v>
      </c>
      <c r="B1839" s="47">
        <f ca="1">IF('Inputs and Results'!$C$15='Inputs and Results'!$C$13, 'Inputs and Results'!$C$13, IF(E1839 &lt;= ('Inputs and Results'!$C$14-'Inputs and Results'!$C$13)/('Inputs and Results'!$C$15-'Inputs and Results'!$C$13), 'Inputs and Results'!$C$13 + SQRT(E1839*('Inputs and Results'!$C$15-'Inputs and Results'!$C$13)*('Inputs and Results'!$C$14-'Inputs and Results'!$C$13)), 'Inputs and Results'!$C$15 - SQRT((1-E1839)*('Inputs and Results'!$C$15-'Inputs and Results'!$C$13)*('Inputs and Results'!$C$15-'Inputs and Results'!$C$14))))</f>
        <v>0.15613287743478166</v>
      </c>
      <c r="C1839" s="47">
        <f ca="1">IF('Inputs and Results'!$G$15='Inputs and Results'!$G$13, 'Inputs and Results'!$G$13, IF(F1839 &lt;= ('Inputs and Results'!$G$14-'Inputs and Results'!$G$13)/('Inputs and Results'!$G$15-'Inputs and Results'!$G$13), 'Inputs and Results'!$G$13 + SQRT(F1839*('Inputs and Results'!$G$15-'Inputs and Results'!$G$13)*('Inputs and Results'!$G$14-'Inputs and Results'!$G$13)), 'Inputs and Results'!$G$15 - SQRT((1-F1839)*('Inputs and Results'!$G$15-'Inputs and Results'!$G$13)*('Inputs and Results'!$G$15-'Inputs and Results'!$G$14))))</f>
        <v>363.20534863737828</v>
      </c>
      <c r="D1839">
        <f t="shared" ca="1" si="118"/>
        <v>56.708296182456927</v>
      </c>
      <c r="E1839">
        <f t="shared" ca="1" si="120"/>
        <v>0.10137997657695852</v>
      </c>
      <c r="F1839">
        <f t="shared" ca="1" si="120"/>
        <v>0.17449723775543546</v>
      </c>
    </row>
    <row r="1840" spans="1:6" ht="15.75" customHeight="1" x14ac:dyDescent="0.2">
      <c r="A1840">
        <v>1839</v>
      </c>
      <c r="B1840" s="47">
        <f ca="1">IF('Inputs and Results'!$C$15='Inputs and Results'!$C$13, 'Inputs and Results'!$C$13, IF(E1840 &lt;= ('Inputs and Results'!$C$14-'Inputs and Results'!$C$13)/('Inputs and Results'!$C$15-'Inputs and Results'!$C$13), 'Inputs and Results'!$C$13 + SQRT(E1840*('Inputs and Results'!$C$15-'Inputs and Results'!$C$13)*('Inputs and Results'!$C$14-'Inputs and Results'!$C$13)), 'Inputs and Results'!$C$15 - SQRT((1-E1840)*('Inputs and Results'!$C$15-'Inputs and Results'!$C$13)*('Inputs and Results'!$C$15-'Inputs and Results'!$C$14))))</f>
        <v>0.42282226605913076</v>
      </c>
      <c r="C1840" s="47">
        <f ca="1">IF('Inputs and Results'!$G$15='Inputs and Results'!$G$13, 'Inputs and Results'!$G$13, IF(F1840 &lt;= ('Inputs and Results'!$G$14-'Inputs and Results'!$G$13)/('Inputs and Results'!$G$15-'Inputs and Results'!$G$13), 'Inputs and Results'!$G$13 + SQRT(F1840*('Inputs and Results'!$G$15-'Inputs and Results'!$G$13)*('Inputs and Results'!$G$14-'Inputs and Results'!$G$13)), 'Inputs and Results'!$G$15 - SQRT((1-F1840)*('Inputs and Results'!$G$15-'Inputs and Results'!$G$13)*('Inputs and Results'!$G$15-'Inputs and Results'!$G$14))))</f>
        <v>293.83596139036831</v>
      </c>
      <c r="D1840">
        <f t="shared" ca="1" si="118"/>
        <v>124.24038704473878</v>
      </c>
      <c r="E1840">
        <f t="shared" ca="1" si="120"/>
        <v>0.26201721418660073</v>
      </c>
      <c r="F1840">
        <f t="shared" ca="1" si="120"/>
        <v>3.1957586500395374E-2</v>
      </c>
    </row>
    <row r="1841" spans="1:6" ht="15.75" customHeight="1" x14ac:dyDescent="0.2">
      <c r="A1841">
        <v>1840</v>
      </c>
      <c r="B1841" s="47">
        <f ca="1">IF('Inputs and Results'!$C$15='Inputs and Results'!$C$13, 'Inputs and Results'!$C$13, IF(E1841 &lt;= ('Inputs and Results'!$C$14-'Inputs and Results'!$C$13)/('Inputs and Results'!$C$15-'Inputs and Results'!$C$13), 'Inputs and Results'!$C$13 + SQRT(E1841*('Inputs and Results'!$C$15-'Inputs and Results'!$C$13)*('Inputs and Results'!$C$14-'Inputs and Results'!$C$13)), 'Inputs and Results'!$C$15 - SQRT((1-E1841)*('Inputs and Results'!$C$15-'Inputs and Results'!$C$13)*('Inputs and Results'!$C$15-'Inputs and Results'!$C$14))))</f>
        <v>1.4639173182135219</v>
      </c>
      <c r="C1841" s="47">
        <f ca="1">IF('Inputs and Results'!$G$15='Inputs and Results'!$G$13, 'Inputs and Results'!$G$13, IF(F1841 &lt;= ('Inputs and Results'!$G$14-'Inputs and Results'!$G$13)/('Inputs and Results'!$G$15-'Inputs and Results'!$G$13), 'Inputs and Results'!$G$13 + SQRT(F1841*('Inputs and Results'!$G$15-'Inputs and Results'!$G$13)*('Inputs and Results'!$G$14-'Inputs and Results'!$G$13)), 'Inputs and Results'!$G$15 - SQRT((1-F1841)*('Inputs and Results'!$G$15-'Inputs and Results'!$G$13)*('Inputs and Results'!$G$15-'Inputs and Results'!$G$14))))</f>
        <v>291.15018932131079</v>
      </c>
      <c r="D1841">
        <f t="shared" ca="1" si="118"/>
        <v>426.21980434861246</v>
      </c>
      <c r="E1841">
        <f t="shared" ca="1" si="120"/>
        <v>0.73782777719062909</v>
      </c>
      <c r="F1841">
        <f t="shared" ca="1" si="120"/>
        <v>2.6210736841665083E-2</v>
      </c>
    </row>
    <row r="1842" spans="1:6" ht="15.75" customHeight="1" x14ac:dyDescent="0.2">
      <c r="A1842">
        <v>1841</v>
      </c>
      <c r="B1842" s="47">
        <f ca="1">IF('Inputs and Results'!$C$15='Inputs and Results'!$C$13, 'Inputs and Results'!$C$13, IF(E1842 &lt;= ('Inputs and Results'!$C$14-'Inputs and Results'!$C$13)/('Inputs and Results'!$C$15-'Inputs and Results'!$C$13), 'Inputs and Results'!$C$13 + SQRT(E1842*('Inputs and Results'!$C$15-'Inputs and Results'!$C$13)*('Inputs and Results'!$C$14-'Inputs and Results'!$C$13)), 'Inputs and Results'!$C$15 - SQRT((1-E1842)*('Inputs and Results'!$C$15-'Inputs and Results'!$C$13)*('Inputs and Results'!$C$15-'Inputs and Results'!$C$14))))</f>
        <v>1.5270538703439103</v>
      </c>
      <c r="C1842" s="47">
        <f ca="1">IF('Inputs and Results'!$G$15='Inputs and Results'!$G$13, 'Inputs and Results'!$G$13, IF(F1842 &lt;= ('Inputs and Results'!$G$14-'Inputs and Results'!$G$13)/('Inputs and Results'!$G$15-'Inputs and Results'!$G$13), 'Inputs and Results'!$G$13 + SQRT(F1842*('Inputs and Results'!$G$15-'Inputs and Results'!$G$13)*('Inputs and Results'!$G$14-'Inputs and Results'!$G$13)), 'Inputs and Results'!$G$15 - SQRT((1-F1842)*('Inputs and Results'!$G$15-'Inputs and Results'!$G$13)*('Inputs and Results'!$G$15-'Inputs and Results'!$G$14))))</f>
        <v>656.32738668030652</v>
      </c>
      <c r="D1842">
        <f t="shared" ca="1" si="118"/>
        <v>1002.2472760428662</v>
      </c>
      <c r="E1842">
        <f t="shared" ref="E1842:F1861" ca="1" si="121">RAND()</f>
        <v>0.75893663323679394</v>
      </c>
      <c r="F1842">
        <f t="shared" ca="1" si="121"/>
        <v>0.65153781711345604</v>
      </c>
    </row>
    <row r="1843" spans="1:6" ht="15.75" customHeight="1" x14ac:dyDescent="0.2">
      <c r="A1843">
        <v>1842</v>
      </c>
      <c r="B1843" s="47">
        <f ca="1">IF('Inputs and Results'!$C$15='Inputs and Results'!$C$13, 'Inputs and Results'!$C$13, IF(E1843 &lt;= ('Inputs and Results'!$C$14-'Inputs and Results'!$C$13)/('Inputs and Results'!$C$15-'Inputs and Results'!$C$13), 'Inputs and Results'!$C$13 + SQRT(E1843*('Inputs and Results'!$C$15-'Inputs and Results'!$C$13)*('Inputs and Results'!$C$14-'Inputs and Results'!$C$13)), 'Inputs and Results'!$C$15 - SQRT((1-E1843)*('Inputs and Results'!$C$15-'Inputs and Results'!$C$13)*('Inputs and Results'!$C$15-'Inputs and Results'!$C$14))))</f>
        <v>2.1556243855971751</v>
      </c>
      <c r="C1843" s="47">
        <f ca="1">IF('Inputs and Results'!$G$15='Inputs and Results'!$G$13, 'Inputs and Results'!$G$13, IF(F1843 &lt;= ('Inputs and Results'!$G$14-'Inputs and Results'!$G$13)/('Inputs and Results'!$G$15-'Inputs and Results'!$G$13), 'Inputs and Results'!$G$13 + SQRT(F1843*('Inputs and Results'!$G$15-'Inputs and Results'!$G$13)*('Inputs and Results'!$G$14-'Inputs and Results'!$G$13)), 'Inputs and Results'!$G$15 - SQRT((1-F1843)*('Inputs and Results'!$G$15-'Inputs and Results'!$G$13)*('Inputs and Results'!$G$15-'Inputs and Results'!$G$14))))</f>
        <v>854.08713835327796</v>
      </c>
      <c r="D1843">
        <f t="shared" ca="1" si="118"/>
        <v>1841.0910628592342</v>
      </c>
      <c r="E1843">
        <f t="shared" ca="1" si="121"/>
        <v>0.92078109131131691</v>
      </c>
      <c r="F1843">
        <f t="shared" ca="1" si="121"/>
        <v>0.85893666086333453</v>
      </c>
    </row>
    <row r="1844" spans="1:6" ht="15.75" customHeight="1" x14ac:dyDescent="0.2">
      <c r="A1844">
        <v>1843</v>
      </c>
      <c r="B1844" s="47">
        <f ca="1">IF('Inputs and Results'!$C$15='Inputs and Results'!$C$13, 'Inputs and Results'!$C$13, IF(E1844 &lt;= ('Inputs and Results'!$C$14-'Inputs and Results'!$C$13)/('Inputs and Results'!$C$15-'Inputs and Results'!$C$13), 'Inputs and Results'!$C$13 + SQRT(E1844*('Inputs and Results'!$C$15-'Inputs and Results'!$C$13)*('Inputs and Results'!$C$14-'Inputs and Results'!$C$13)), 'Inputs and Results'!$C$15 - SQRT((1-E1844)*('Inputs and Results'!$C$15-'Inputs and Results'!$C$13)*('Inputs and Results'!$C$15-'Inputs and Results'!$C$14))))</f>
        <v>0.91443949255146029</v>
      </c>
      <c r="C1844" s="47">
        <f ca="1">IF('Inputs and Results'!$G$15='Inputs and Results'!$G$13, 'Inputs and Results'!$G$13, IF(F1844 &lt;= ('Inputs and Results'!$G$14-'Inputs and Results'!$G$13)/('Inputs and Results'!$G$15-'Inputs and Results'!$G$13), 'Inputs and Results'!$G$13 + SQRT(F1844*('Inputs and Results'!$G$15-'Inputs and Results'!$G$13)*('Inputs and Results'!$G$14-'Inputs and Results'!$G$13)), 'Inputs and Results'!$G$15 - SQRT((1-F1844)*('Inputs and Results'!$G$15-'Inputs and Results'!$G$13)*('Inputs and Results'!$G$15-'Inputs and Results'!$G$14))))</f>
        <v>623.35930382365984</v>
      </c>
      <c r="D1844">
        <f t="shared" ca="1" si="118"/>
        <v>570.02436546573904</v>
      </c>
      <c r="E1844">
        <f t="shared" ca="1" si="121"/>
        <v>0.51671526330788764</v>
      </c>
      <c r="F1844">
        <f t="shared" ca="1" si="121"/>
        <v>0.60799526020702332</v>
      </c>
    </row>
    <row r="1845" spans="1:6" ht="15.75" customHeight="1" x14ac:dyDescent="0.2">
      <c r="A1845">
        <v>1844</v>
      </c>
      <c r="B1845" s="47">
        <f ca="1">IF('Inputs and Results'!$C$15='Inputs and Results'!$C$13, 'Inputs and Results'!$C$13, IF(E1845 &lt;= ('Inputs and Results'!$C$14-'Inputs and Results'!$C$13)/('Inputs and Results'!$C$15-'Inputs and Results'!$C$13), 'Inputs and Results'!$C$13 + SQRT(E1845*('Inputs and Results'!$C$15-'Inputs and Results'!$C$13)*('Inputs and Results'!$C$14-'Inputs and Results'!$C$13)), 'Inputs and Results'!$C$15 - SQRT((1-E1845)*('Inputs and Results'!$C$15-'Inputs and Results'!$C$13)*('Inputs and Results'!$C$15-'Inputs and Results'!$C$14))))</f>
        <v>0.2139867784150784</v>
      </c>
      <c r="C1845" s="47">
        <f ca="1">IF('Inputs and Results'!$G$15='Inputs and Results'!$G$13, 'Inputs and Results'!$G$13, IF(F1845 &lt;= ('Inputs and Results'!$G$14-'Inputs and Results'!$G$13)/('Inputs and Results'!$G$15-'Inputs and Results'!$G$13), 'Inputs and Results'!$G$13 + SQRT(F1845*('Inputs and Results'!$G$15-'Inputs and Results'!$G$13)*('Inputs and Results'!$G$14-'Inputs and Results'!$G$13)), 'Inputs and Results'!$G$15 - SQRT((1-F1845)*('Inputs and Results'!$G$15-'Inputs and Results'!$G$13)*('Inputs and Results'!$G$15-'Inputs and Results'!$G$14))))</f>
        <v>377.0552395471135</v>
      </c>
      <c r="D1845">
        <f t="shared" ca="1" si="118"/>
        <v>80.684835995212481</v>
      </c>
      <c r="E1845">
        <f t="shared" ca="1" si="121"/>
        <v>0.13757003657266753</v>
      </c>
      <c r="F1845">
        <f t="shared" ca="1" si="121"/>
        <v>0.20159709474446663</v>
      </c>
    </row>
    <row r="1846" spans="1:6" ht="15.75" customHeight="1" x14ac:dyDescent="0.2">
      <c r="A1846">
        <v>1845</v>
      </c>
      <c r="B1846" s="47">
        <f ca="1">IF('Inputs and Results'!$C$15='Inputs and Results'!$C$13, 'Inputs and Results'!$C$13, IF(E1846 &lt;= ('Inputs and Results'!$C$14-'Inputs and Results'!$C$13)/('Inputs and Results'!$C$15-'Inputs and Results'!$C$13), 'Inputs and Results'!$C$13 + SQRT(E1846*('Inputs and Results'!$C$15-'Inputs and Results'!$C$13)*('Inputs and Results'!$C$14-'Inputs and Results'!$C$13)), 'Inputs and Results'!$C$15 - SQRT((1-E1846)*('Inputs and Results'!$C$15-'Inputs and Results'!$C$13)*('Inputs and Results'!$C$15-'Inputs and Results'!$C$14))))</f>
        <v>3.3686390678256295E-2</v>
      </c>
      <c r="C1846" s="47">
        <f ca="1">IF('Inputs and Results'!$G$15='Inputs and Results'!$G$13, 'Inputs and Results'!$G$13, IF(F1846 &lt;= ('Inputs and Results'!$G$14-'Inputs and Results'!$G$13)/('Inputs and Results'!$G$15-'Inputs and Results'!$G$13), 'Inputs and Results'!$G$13 + SQRT(F1846*('Inputs and Results'!$G$15-'Inputs and Results'!$G$13)*('Inputs and Results'!$G$14-'Inputs and Results'!$G$13)), 'Inputs and Results'!$G$15 - SQRT((1-F1846)*('Inputs and Results'!$G$15-'Inputs and Results'!$G$13)*('Inputs and Results'!$G$15-'Inputs and Results'!$G$14))))</f>
        <v>585.13287547730056</v>
      </c>
      <c r="D1846">
        <f t="shared" ca="1" si="118"/>
        <v>19.71101464201984</v>
      </c>
      <c r="E1846">
        <f t="shared" ca="1" si="121"/>
        <v>2.2331507905845371E-2</v>
      </c>
      <c r="F1846">
        <f t="shared" ca="1" si="121"/>
        <v>0.55429933141782484</v>
      </c>
    </row>
    <row r="1847" spans="1:6" ht="15.75" customHeight="1" x14ac:dyDescent="0.2">
      <c r="A1847">
        <v>1846</v>
      </c>
      <c r="B1847" s="47">
        <f ca="1">IF('Inputs and Results'!$C$15='Inputs and Results'!$C$13, 'Inputs and Results'!$C$13, IF(E1847 &lt;= ('Inputs and Results'!$C$14-'Inputs and Results'!$C$13)/('Inputs and Results'!$C$15-'Inputs and Results'!$C$13), 'Inputs and Results'!$C$13 + SQRT(E1847*('Inputs and Results'!$C$15-'Inputs and Results'!$C$13)*('Inputs and Results'!$C$14-'Inputs and Results'!$C$13)), 'Inputs and Results'!$C$15 - SQRT((1-E1847)*('Inputs and Results'!$C$15-'Inputs and Results'!$C$13)*('Inputs and Results'!$C$15-'Inputs and Results'!$C$14))))</f>
        <v>0.17324828512746615</v>
      </c>
      <c r="C1847" s="47">
        <f ca="1">IF('Inputs and Results'!$G$15='Inputs and Results'!$G$13, 'Inputs and Results'!$G$13, IF(F1847 &lt;= ('Inputs and Results'!$G$14-'Inputs and Results'!$G$13)/('Inputs and Results'!$G$15-'Inputs and Results'!$G$13), 'Inputs and Results'!$G$13 + SQRT(F1847*('Inputs and Results'!$G$15-'Inputs and Results'!$G$13)*('Inputs and Results'!$G$14-'Inputs and Results'!$G$13)), 'Inputs and Results'!$G$15 - SQRT((1-F1847)*('Inputs and Results'!$G$15-'Inputs and Results'!$G$13)*('Inputs and Results'!$G$15-'Inputs and Results'!$G$14))))</f>
        <v>685.24360868117878</v>
      </c>
      <c r="D1847">
        <f t="shared" ca="1" si="118"/>
        <v>118.7172800985707</v>
      </c>
      <c r="E1847">
        <f t="shared" ca="1" si="121"/>
        <v>0.1121638602739099</v>
      </c>
      <c r="F1847">
        <f t="shared" ca="1" si="121"/>
        <v>0.68761927046255089</v>
      </c>
    </row>
    <row r="1848" spans="1:6" ht="15.75" customHeight="1" x14ac:dyDescent="0.2">
      <c r="A1848">
        <v>1847</v>
      </c>
      <c r="B1848" s="47">
        <f ca="1">IF('Inputs and Results'!$C$15='Inputs and Results'!$C$13, 'Inputs and Results'!$C$13, IF(E1848 &lt;= ('Inputs and Results'!$C$14-'Inputs and Results'!$C$13)/('Inputs and Results'!$C$15-'Inputs and Results'!$C$13), 'Inputs and Results'!$C$13 + SQRT(E1848*('Inputs and Results'!$C$15-'Inputs and Results'!$C$13)*('Inputs and Results'!$C$14-'Inputs and Results'!$C$13)), 'Inputs and Results'!$C$15 - SQRT((1-E1848)*('Inputs and Results'!$C$15-'Inputs and Results'!$C$13)*('Inputs and Results'!$C$15-'Inputs and Results'!$C$14))))</f>
        <v>0.32107341922131427</v>
      </c>
      <c r="C1848" s="47">
        <f ca="1">IF('Inputs and Results'!$G$15='Inputs and Results'!$G$13, 'Inputs and Results'!$G$13, IF(F1848 &lt;= ('Inputs and Results'!$G$14-'Inputs and Results'!$G$13)/('Inputs and Results'!$G$15-'Inputs and Results'!$G$13), 'Inputs and Results'!$G$13 + SQRT(F1848*('Inputs and Results'!$G$15-'Inputs and Results'!$G$13)*('Inputs and Results'!$G$14-'Inputs and Results'!$G$13)), 'Inputs and Results'!$G$15 - SQRT((1-F1848)*('Inputs and Results'!$G$15-'Inputs and Results'!$G$13)*('Inputs and Results'!$G$15-'Inputs and Results'!$G$14))))</f>
        <v>679.81946448718509</v>
      </c>
      <c r="D1848">
        <f t="shared" ca="1" si="118"/>
        <v>218.27195991610336</v>
      </c>
      <c r="E1848">
        <f t="shared" ca="1" si="121"/>
        <v>0.20259470831082438</v>
      </c>
      <c r="F1848">
        <f t="shared" ca="1" si="121"/>
        <v>0.68100128439158347</v>
      </c>
    </row>
    <row r="1849" spans="1:6" ht="15.75" customHeight="1" x14ac:dyDescent="0.2">
      <c r="A1849">
        <v>1848</v>
      </c>
      <c r="B1849" s="47">
        <f ca="1">IF('Inputs and Results'!$C$15='Inputs and Results'!$C$13, 'Inputs and Results'!$C$13, IF(E1849 &lt;= ('Inputs and Results'!$C$14-'Inputs and Results'!$C$13)/('Inputs and Results'!$C$15-'Inputs and Results'!$C$13), 'Inputs and Results'!$C$13 + SQRT(E1849*('Inputs and Results'!$C$15-'Inputs and Results'!$C$13)*('Inputs and Results'!$C$14-'Inputs and Results'!$C$13)), 'Inputs and Results'!$C$15 - SQRT((1-E1849)*('Inputs and Results'!$C$15-'Inputs and Results'!$C$13)*('Inputs and Results'!$C$15-'Inputs and Results'!$C$14))))</f>
        <v>0.46205368528749924</v>
      </c>
      <c r="C1849" s="47">
        <f ca="1">IF('Inputs and Results'!$G$15='Inputs and Results'!$G$13, 'Inputs and Results'!$G$13, IF(F1849 &lt;= ('Inputs and Results'!$G$14-'Inputs and Results'!$G$13)/('Inputs and Results'!$G$15-'Inputs and Results'!$G$13), 'Inputs and Results'!$G$13 + SQRT(F1849*('Inputs and Results'!$G$15-'Inputs and Results'!$G$13)*('Inputs and Results'!$G$14-'Inputs and Results'!$G$13)), 'Inputs and Results'!$G$15 - SQRT((1-F1849)*('Inputs and Results'!$G$15-'Inputs and Results'!$G$13)*('Inputs and Results'!$G$15-'Inputs and Results'!$G$14))))</f>
        <v>324.31687433461104</v>
      </c>
      <c r="D1849">
        <f t="shared" ca="1" si="118"/>
        <v>149.85180698722982</v>
      </c>
      <c r="E1849">
        <f t="shared" ca="1" si="121"/>
        <v>0.28431427818191513</v>
      </c>
      <c r="F1849">
        <f t="shared" ca="1" si="121"/>
        <v>9.5986946427836561E-2</v>
      </c>
    </row>
    <row r="1850" spans="1:6" ht="15.75" customHeight="1" x14ac:dyDescent="0.2">
      <c r="A1850">
        <v>1849</v>
      </c>
      <c r="B1850" s="47">
        <f ca="1">IF('Inputs and Results'!$C$15='Inputs and Results'!$C$13, 'Inputs and Results'!$C$13, IF(E1850 &lt;= ('Inputs and Results'!$C$14-'Inputs and Results'!$C$13)/('Inputs and Results'!$C$15-'Inputs and Results'!$C$13), 'Inputs and Results'!$C$13 + SQRT(E1850*('Inputs and Results'!$C$15-'Inputs and Results'!$C$13)*('Inputs and Results'!$C$14-'Inputs and Results'!$C$13)), 'Inputs and Results'!$C$15 - SQRT((1-E1850)*('Inputs and Results'!$C$15-'Inputs and Results'!$C$13)*('Inputs and Results'!$C$15-'Inputs and Results'!$C$14))))</f>
        <v>1.3782365231456748</v>
      </c>
      <c r="C1850" s="47">
        <f ca="1">IF('Inputs and Results'!$G$15='Inputs and Results'!$G$13, 'Inputs and Results'!$G$13, IF(F1850 &lt;= ('Inputs and Results'!$G$14-'Inputs and Results'!$G$13)/('Inputs and Results'!$G$15-'Inputs and Results'!$G$13), 'Inputs and Results'!$G$13 + SQRT(F1850*('Inputs and Results'!$G$15-'Inputs and Results'!$G$13)*('Inputs and Results'!$G$14-'Inputs and Results'!$G$13)), 'Inputs and Results'!$G$15 - SQRT((1-F1850)*('Inputs and Results'!$G$15-'Inputs and Results'!$G$13)*('Inputs and Results'!$G$15-'Inputs and Results'!$G$14))))</f>
        <v>1035.222656639876</v>
      </c>
      <c r="D1850">
        <f t="shared" ca="1" si="118"/>
        <v>1426.7816749689714</v>
      </c>
      <c r="E1850">
        <f t="shared" ca="1" si="121"/>
        <v>0.70776480279348564</v>
      </c>
      <c r="F1850">
        <f t="shared" ca="1" si="121"/>
        <v>0.96799073272239822</v>
      </c>
    </row>
    <row r="1851" spans="1:6" ht="15.75" customHeight="1" x14ac:dyDescent="0.2">
      <c r="A1851">
        <v>1850</v>
      </c>
      <c r="B1851" s="47">
        <f ca="1">IF('Inputs and Results'!$C$15='Inputs and Results'!$C$13, 'Inputs and Results'!$C$13, IF(E1851 &lt;= ('Inputs and Results'!$C$14-'Inputs and Results'!$C$13)/('Inputs and Results'!$C$15-'Inputs and Results'!$C$13), 'Inputs and Results'!$C$13 + SQRT(E1851*('Inputs and Results'!$C$15-'Inputs and Results'!$C$13)*('Inputs and Results'!$C$14-'Inputs and Results'!$C$13)), 'Inputs and Results'!$C$15 - SQRT((1-E1851)*('Inputs and Results'!$C$15-'Inputs and Results'!$C$13)*('Inputs and Results'!$C$15-'Inputs and Results'!$C$14))))</f>
        <v>2.224295045553816</v>
      </c>
      <c r="C1851" s="47">
        <f ca="1">IF('Inputs and Results'!$G$15='Inputs and Results'!$G$13, 'Inputs and Results'!$G$13, IF(F1851 &lt;= ('Inputs and Results'!$G$14-'Inputs and Results'!$G$13)/('Inputs and Results'!$G$15-'Inputs and Results'!$G$13), 'Inputs and Results'!$G$13 + SQRT(F1851*('Inputs and Results'!$G$15-'Inputs and Results'!$G$13)*('Inputs and Results'!$G$14-'Inputs and Results'!$G$13)), 'Inputs and Results'!$G$15 - SQRT((1-F1851)*('Inputs and Results'!$G$15-'Inputs and Results'!$G$13)*('Inputs and Results'!$G$15-'Inputs and Results'!$G$14))))</f>
        <v>305.55245012761191</v>
      </c>
      <c r="D1851">
        <f t="shared" ca="1" si="118"/>
        <v>679.63880097567665</v>
      </c>
      <c r="E1851">
        <f t="shared" ca="1" si="121"/>
        <v>0.93314242484973819</v>
      </c>
      <c r="F1851">
        <f t="shared" ca="1" si="121"/>
        <v>5.6828873548062209E-2</v>
      </c>
    </row>
    <row r="1852" spans="1:6" ht="15.75" customHeight="1" x14ac:dyDescent="0.2">
      <c r="A1852">
        <v>1851</v>
      </c>
      <c r="B1852" s="47">
        <f ca="1">IF('Inputs and Results'!$C$15='Inputs and Results'!$C$13, 'Inputs and Results'!$C$13, IF(E1852 &lt;= ('Inputs and Results'!$C$14-'Inputs and Results'!$C$13)/('Inputs and Results'!$C$15-'Inputs and Results'!$C$13), 'Inputs and Results'!$C$13 + SQRT(E1852*('Inputs and Results'!$C$15-'Inputs and Results'!$C$13)*('Inputs and Results'!$C$14-'Inputs and Results'!$C$13)), 'Inputs and Results'!$C$15 - SQRT((1-E1852)*('Inputs and Results'!$C$15-'Inputs and Results'!$C$13)*('Inputs and Results'!$C$15-'Inputs and Results'!$C$14))))</f>
        <v>0.62066435027503886</v>
      </c>
      <c r="C1852" s="47">
        <f ca="1">IF('Inputs and Results'!$G$15='Inputs and Results'!$G$13, 'Inputs and Results'!$G$13, IF(F1852 &lt;= ('Inputs and Results'!$G$14-'Inputs and Results'!$G$13)/('Inputs and Results'!$G$15-'Inputs and Results'!$G$13), 'Inputs and Results'!$G$13 + SQRT(F1852*('Inputs and Results'!$G$15-'Inputs and Results'!$G$13)*('Inputs and Results'!$G$14-'Inputs and Results'!$G$13)), 'Inputs and Results'!$G$15 - SQRT((1-F1852)*('Inputs and Results'!$G$15-'Inputs and Results'!$G$13)*('Inputs and Results'!$G$15-'Inputs and Results'!$G$14))))</f>
        <v>1067.4294770989366</v>
      </c>
      <c r="D1852">
        <f t="shared" ca="1" si="118"/>
        <v>662.5154228680359</v>
      </c>
      <c r="E1852">
        <f t="shared" ca="1" si="121"/>
        <v>0.37097354066087729</v>
      </c>
      <c r="F1852">
        <f t="shared" ca="1" si="121"/>
        <v>0.97928071910900161</v>
      </c>
    </row>
    <row r="1853" spans="1:6" ht="15.75" customHeight="1" x14ac:dyDescent="0.2">
      <c r="A1853">
        <v>1852</v>
      </c>
      <c r="B1853" s="47">
        <f ca="1">IF('Inputs and Results'!$C$15='Inputs and Results'!$C$13, 'Inputs and Results'!$C$13, IF(E1853 &lt;= ('Inputs and Results'!$C$14-'Inputs and Results'!$C$13)/('Inputs and Results'!$C$15-'Inputs and Results'!$C$13), 'Inputs and Results'!$C$13 + SQRT(E1853*('Inputs and Results'!$C$15-'Inputs and Results'!$C$13)*('Inputs and Results'!$C$14-'Inputs and Results'!$C$13)), 'Inputs and Results'!$C$15 - SQRT((1-E1853)*('Inputs and Results'!$C$15-'Inputs and Results'!$C$13)*('Inputs and Results'!$C$15-'Inputs and Results'!$C$14))))</f>
        <v>1.7223086245715322</v>
      </c>
      <c r="C1853" s="47">
        <f ca="1">IF('Inputs and Results'!$G$15='Inputs and Results'!$G$13, 'Inputs and Results'!$G$13, IF(F1853 &lt;= ('Inputs and Results'!$G$14-'Inputs and Results'!$G$13)/('Inputs and Results'!$G$15-'Inputs and Results'!$G$13), 'Inputs and Results'!$G$13 + SQRT(F1853*('Inputs and Results'!$G$15-'Inputs and Results'!$G$13)*('Inputs and Results'!$G$14-'Inputs and Results'!$G$13)), 'Inputs and Results'!$G$15 - SQRT((1-F1853)*('Inputs and Results'!$G$15-'Inputs and Results'!$G$13)*('Inputs and Results'!$G$15-'Inputs and Results'!$G$14))))</f>
        <v>335.10919879625351</v>
      </c>
      <c r="D1853">
        <f t="shared" ca="1" si="118"/>
        <v>577.16146326004355</v>
      </c>
      <c r="E1853">
        <f t="shared" ca="1" si="121"/>
        <v>0.81861163879507892</v>
      </c>
      <c r="F1853">
        <f t="shared" ca="1" si="121"/>
        <v>0.11813258495302814</v>
      </c>
    </row>
    <row r="1854" spans="1:6" ht="15.75" customHeight="1" x14ac:dyDescent="0.2">
      <c r="A1854">
        <v>1853</v>
      </c>
      <c r="B1854" s="47">
        <f ca="1">IF('Inputs and Results'!$C$15='Inputs and Results'!$C$13, 'Inputs and Results'!$C$13, IF(E1854 &lt;= ('Inputs and Results'!$C$14-'Inputs and Results'!$C$13)/('Inputs and Results'!$C$15-'Inputs and Results'!$C$13), 'Inputs and Results'!$C$13 + SQRT(E1854*('Inputs and Results'!$C$15-'Inputs and Results'!$C$13)*('Inputs and Results'!$C$14-'Inputs and Results'!$C$13)), 'Inputs and Results'!$C$15 - SQRT((1-E1854)*('Inputs and Results'!$C$15-'Inputs and Results'!$C$13)*('Inputs and Results'!$C$15-'Inputs and Results'!$C$14))))</f>
        <v>2.2088927753758134</v>
      </c>
      <c r="C1854" s="47">
        <f ca="1">IF('Inputs and Results'!$G$15='Inputs and Results'!$G$13, 'Inputs and Results'!$G$13, IF(F1854 &lt;= ('Inputs and Results'!$G$14-'Inputs and Results'!$G$13)/('Inputs and Results'!$G$15-'Inputs and Results'!$G$13), 'Inputs and Results'!$G$13 + SQRT(F1854*('Inputs and Results'!$G$15-'Inputs and Results'!$G$13)*('Inputs and Results'!$G$14-'Inputs and Results'!$G$13)), 'Inputs and Results'!$G$15 - SQRT((1-F1854)*('Inputs and Results'!$G$15-'Inputs and Results'!$G$13)*('Inputs and Results'!$G$15-'Inputs and Results'!$G$14))))</f>
        <v>682.32285761707726</v>
      </c>
      <c r="D1854">
        <f t="shared" ca="1" si="118"/>
        <v>1507.1780306641417</v>
      </c>
      <c r="E1854">
        <f t="shared" ca="1" si="121"/>
        <v>0.93046103990526852</v>
      </c>
      <c r="F1854">
        <f t="shared" ca="1" si="121"/>
        <v>0.68406428863288993</v>
      </c>
    </row>
    <row r="1855" spans="1:6" ht="15.75" customHeight="1" x14ac:dyDescent="0.2">
      <c r="A1855">
        <v>1854</v>
      </c>
      <c r="B1855" s="47">
        <f ca="1">IF('Inputs and Results'!$C$15='Inputs and Results'!$C$13, 'Inputs and Results'!$C$13, IF(E1855 &lt;= ('Inputs and Results'!$C$14-'Inputs and Results'!$C$13)/('Inputs and Results'!$C$15-'Inputs and Results'!$C$13), 'Inputs and Results'!$C$13 + SQRT(E1855*('Inputs and Results'!$C$15-'Inputs and Results'!$C$13)*('Inputs and Results'!$C$14-'Inputs and Results'!$C$13)), 'Inputs and Results'!$C$15 - SQRT((1-E1855)*('Inputs and Results'!$C$15-'Inputs and Results'!$C$13)*('Inputs and Results'!$C$15-'Inputs and Results'!$C$14))))</f>
        <v>0.57727309312317088</v>
      </c>
      <c r="C1855" s="47">
        <f ca="1">IF('Inputs and Results'!$G$15='Inputs and Results'!$G$13, 'Inputs and Results'!$G$13, IF(F1855 &lt;= ('Inputs and Results'!$G$14-'Inputs and Results'!$G$13)/('Inputs and Results'!$G$15-'Inputs and Results'!$G$13), 'Inputs and Results'!$G$13 + SQRT(F1855*('Inputs and Results'!$G$15-'Inputs and Results'!$G$13)*('Inputs and Results'!$G$14-'Inputs and Results'!$G$13)), 'Inputs and Results'!$G$15 - SQRT((1-F1855)*('Inputs and Results'!$G$15-'Inputs and Results'!$G$13)*('Inputs and Results'!$G$15-'Inputs and Results'!$G$14))))</f>
        <v>466.32601765426421</v>
      </c>
      <c r="D1855">
        <f t="shared" ca="1" si="118"/>
        <v>269.19746261508749</v>
      </c>
      <c r="E1855">
        <f t="shared" ca="1" si="121"/>
        <v>0.34782159274389246</v>
      </c>
      <c r="F1855">
        <f t="shared" ca="1" si="121"/>
        <v>0.36541912926744757</v>
      </c>
    </row>
    <row r="1856" spans="1:6" ht="15.75" customHeight="1" x14ac:dyDescent="0.2">
      <c r="A1856">
        <v>1855</v>
      </c>
      <c r="B1856" s="47">
        <f ca="1">IF('Inputs and Results'!$C$15='Inputs and Results'!$C$13, 'Inputs and Results'!$C$13, IF(E1856 &lt;= ('Inputs and Results'!$C$14-'Inputs and Results'!$C$13)/('Inputs and Results'!$C$15-'Inputs and Results'!$C$13), 'Inputs and Results'!$C$13 + SQRT(E1856*('Inputs and Results'!$C$15-'Inputs and Results'!$C$13)*('Inputs and Results'!$C$14-'Inputs and Results'!$C$13)), 'Inputs and Results'!$C$15 - SQRT((1-E1856)*('Inputs and Results'!$C$15-'Inputs and Results'!$C$13)*('Inputs and Results'!$C$15-'Inputs and Results'!$C$14))))</f>
        <v>0.39144920597355437</v>
      </c>
      <c r="C1856" s="47">
        <f ca="1">IF('Inputs and Results'!$G$15='Inputs and Results'!$G$13, 'Inputs and Results'!$G$13, IF(F1856 &lt;= ('Inputs and Results'!$G$14-'Inputs and Results'!$G$13)/('Inputs and Results'!$G$15-'Inputs and Results'!$G$13), 'Inputs and Results'!$G$13 + SQRT(F1856*('Inputs and Results'!$G$15-'Inputs and Results'!$G$13)*('Inputs and Results'!$G$14-'Inputs and Results'!$G$13)), 'Inputs and Results'!$G$15 - SQRT((1-F1856)*('Inputs and Results'!$G$15-'Inputs and Results'!$G$13)*('Inputs and Results'!$G$15-'Inputs and Results'!$G$14))))</f>
        <v>675.39317704338896</v>
      </c>
      <c r="D1856">
        <f t="shared" ca="1" si="118"/>
        <v>264.38212287359084</v>
      </c>
      <c r="E1856">
        <f t="shared" ca="1" si="121"/>
        <v>0.24394030610933348</v>
      </c>
      <c r="F1856">
        <f t="shared" ca="1" si="121"/>
        <v>0.67554937960717654</v>
      </c>
    </row>
    <row r="1857" spans="1:6" ht="15.75" customHeight="1" x14ac:dyDescent="0.2">
      <c r="A1857">
        <v>1856</v>
      </c>
      <c r="B1857" s="47">
        <f ca="1">IF('Inputs and Results'!$C$15='Inputs and Results'!$C$13, 'Inputs and Results'!$C$13, IF(E1857 &lt;= ('Inputs and Results'!$C$14-'Inputs and Results'!$C$13)/('Inputs and Results'!$C$15-'Inputs and Results'!$C$13), 'Inputs and Results'!$C$13 + SQRT(E1857*('Inputs and Results'!$C$15-'Inputs and Results'!$C$13)*('Inputs and Results'!$C$14-'Inputs and Results'!$C$13)), 'Inputs and Results'!$C$15 - SQRT((1-E1857)*('Inputs and Results'!$C$15-'Inputs and Results'!$C$13)*('Inputs and Results'!$C$15-'Inputs and Results'!$C$14))))</f>
        <v>1.6021890845643718</v>
      </c>
      <c r="C1857" s="47">
        <f ca="1">IF('Inputs and Results'!$G$15='Inputs and Results'!$G$13, 'Inputs and Results'!$G$13, IF(F1857 &lt;= ('Inputs and Results'!$G$14-'Inputs and Results'!$G$13)/('Inputs and Results'!$G$15-'Inputs and Results'!$G$13), 'Inputs and Results'!$G$13 + SQRT(F1857*('Inputs and Results'!$G$15-'Inputs and Results'!$G$13)*('Inputs and Results'!$G$14-'Inputs and Results'!$G$13)), 'Inputs and Results'!$G$15 - SQRT((1-F1857)*('Inputs and Results'!$G$15-'Inputs and Results'!$G$13)*('Inputs and Results'!$G$15-'Inputs and Results'!$G$14))))</f>
        <v>489.19946653879458</v>
      </c>
      <c r="D1857">
        <f t="shared" ca="1" si="118"/>
        <v>783.79004546317037</v>
      </c>
      <c r="E1857">
        <f t="shared" ca="1" si="121"/>
        <v>0.78290273829877899</v>
      </c>
      <c r="F1857">
        <f t="shared" ca="1" si="121"/>
        <v>0.40437045796096371</v>
      </c>
    </row>
    <row r="1858" spans="1:6" ht="15.75" customHeight="1" x14ac:dyDescent="0.2">
      <c r="A1858">
        <v>1857</v>
      </c>
      <c r="B1858" s="47">
        <f ca="1">IF('Inputs and Results'!$C$15='Inputs and Results'!$C$13, 'Inputs and Results'!$C$13, IF(E1858 &lt;= ('Inputs and Results'!$C$14-'Inputs and Results'!$C$13)/('Inputs and Results'!$C$15-'Inputs and Results'!$C$13), 'Inputs and Results'!$C$13 + SQRT(E1858*('Inputs and Results'!$C$15-'Inputs and Results'!$C$13)*('Inputs and Results'!$C$14-'Inputs and Results'!$C$13)), 'Inputs and Results'!$C$15 - SQRT((1-E1858)*('Inputs and Results'!$C$15-'Inputs and Results'!$C$13)*('Inputs and Results'!$C$15-'Inputs and Results'!$C$14))))</f>
        <v>1.899864156737507</v>
      </c>
      <c r="C1858" s="47">
        <f ca="1">IF('Inputs and Results'!$G$15='Inputs and Results'!$G$13, 'Inputs and Results'!$G$13, IF(F1858 &lt;= ('Inputs and Results'!$G$14-'Inputs and Results'!$G$13)/('Inputs and Results'!$G$15-'Inputs and Results'!$G$13), 'Inputs and Results'!$G$13 + SQRT(F1858*('Inputs and Results'!$G$15-'Inputs and Results'!$G$13)*('Inputs and Results'!$G$14-'Inputs and Results'!$G$13)), 'Inputs and Results'!$G$15 - SQRT((1-F1858)*('Inputs and Results'!$G$15-'Inputs and Results'!$G$13)*('Inputs and Results'!$G$15-'Inputs and Results'!$G$14))))</f>
        <v>911.51928156395957</v>
      </c>
      <c r="D1858">
        <f t="shared" ref="D1858:D1921" ca="1" si="122">B1858*C1858</f>
        <v>1731.7628112184902</v>
      </c>
      <c r="E1858">
        <f t="shared" ca="1" si="121"/>
        <v>0.86552234737434708</v>
      </c>
      <c r="F1858">
        <f t="shared" ca="1" si="121"/>
        <v>0.90188976374712604</v>
      </c>
    </row>
    <row r="1859" spans="1:6" ht="15.75" customHeight="1" x14ac:dyDescent="0.2">
      <c r="A1859">
        <v>1858</v>
      </c>
      <c r="B1859" s="47">
        <f ca="1">IF('Inputs and Results'!$C$15='Inputs and Results'!$C$13, 'Inputs and Results'!$C$13, IF(E1859 &lt;= ('Inputs and Results'!$C$14-'Inputs and Results'!$C$13)/('Inputs and Results'!$C$15-'Inputs and Results'!$C$13), 'Inputs and Results'!$C$13 + SQRT(E1859*('Inputs and Results'!$C$15-'Inputs and Results'!$C$13)*('Inputs and Results'!$C$14-'Inputs and Results'!$C$13)), 'Inputs and Results'!$C$15 - SQRT((1-E1859)*('Inputs and Results'!$C$15-'Inputs and Results'!$C$13)*('Inputs and Results'!$C$15-'Inputs and Results'!$C$14))))</f>
        <v>1.2400620287856869</v>
      </c>
      <c r="C1859" s="47">
        <f ca="1">IF('Inputs and Results'!$G$15='Inputs and Results'!$G$13, 'Inputs and Results'!$G$13, IF(F1859 &lt;= ('Inputs and Results'!$G$14-'Inputs and Results'!$G$13)/('Inputs and Results'!$G$15-'Inputs and Results'!$G$13), 'Inputs and Results'!$G$13 + SQRT(F1859*('Inputs and Results'!$G$15-'Inputs and Results'!$G$13)*('Inputs and Results'!$G$14-'Inputs and Results'!$G$13)), 'Inputs and Results'!$G$15 - SQRT((1-F1859)*('Inputs and Results'!$G$15-'Inputs and Results'!$G$13)*('Inputs and Results'!$G$15-'Inputs and Results'!$G$14))))</f>
        <v>653.2243692670562</v>
      </c>
      <c r="D1859">
        <f t="shared" ca="1" si="122"/>
        <v>810.03873660555644</v>
      </c>
      <c r="E1859">
        <f t="shared" ca="1" si="121"/>
        <v>0.65584648194200534</v>
      </c>
      <c r="F1859">
        <f t="shared" ca="1" si="121"/>
        <v>0.64754876224633262</v>
      </c>
    </row>
    <row r="1860" spans="1:6" ht="15.75" customHeight="1" x14ac:dyDescent="0.2">
      <c r="A1860">
        <v>1859</v>
      </c>
      <c r="B1860" s="47">
        <f ca="1">IF('Inputs and Results'!$C$15='Inputs and Results'!$C$13, 'Inputs and Results'!$C$13, IF(E1860 &lt;= ('Inputs and Results'!$C$14-'Inputs and Results'!$C$13)/('Inputs and Results'!$C$15-'Inputs and Results'!$C$13), 'Inputs and Results'!$C$13 + SQRT(E1860*('Inputs and Results'!$C$15-'Inputs and Results'!$C$13)*('Inputs and Results'!$C$14-'Inputs and Results'!$C$13)), 'Inputs and Results'!$C$15 - SQRT((1-E1860)*('Inputs and Results'!$C$15-'Inputs and Results'!$C$13)*('Inputs and Results'!$C$15-'Inputs and Results'!$C$14))))</f>
        <v>1.6979419228886328</v>
      </c>
      <c r="C1860" s="47">
        <f ca="1">IF('Inputs and Results'!$G$15='Inputs and Results'!$G$13, 'Inputs and Results'!$G$13, IF(F1860 &lt;= ('Inputs and Results'!$G$14-'Inputs and Results'!$G$13)/('Inputs and Results'!$G$15-'Inputs and Results'!$G$13), 'Inputs and Results'!$G$13 + SQRT(F1860*('Inputs and Results'!$G$15-'Inputs and Results'!$G$13)*('Inputs and Results'!$G$14-'Inputs and Results'!$G$13)), 'Inputs and Results'!$G$15 - SQRT((1-F1860)*('Inputs and Results'!$G$15-'Inputs and Results'!$G$13)*('Inputs and Results'!$G$15-'Inputs and Results'!$G$14))))</f>
        <v>339.63260167322949</v>
      </c>
      <c r="D1860">
        <f t="shared" ca="1" si="122"/>
        <v>576.67643276071237</v>
      </c>
      <c r="E1860">
        <f t="shared" ca="1" si="121"/>
        <v>0.81162719598100541</v>
      </c>
      <c r="F1860">
        <f t="shared" ca="1" si="121"/>
        <v>0.12733284514238785</v>
      </c>
    </row>
    <row r="1861" spans="1:6" ht="15.75" customHeight="1" x14ac:dyDescent="0.2">
      <c r="A1861">
        <v>1860</v>
      </c>
      <c r="B1861" s="47">
        <f ca="1">IF('Inputs and Results'!$C$15='Inputs and Results'!$C$13, 'Inputs and Results'!$C$13, IF(E1861 &lt;= ('Inputs and Results'!$C$14-'Inputs and Results'!$C$13)/('Inputs and Results'!$C$15-'Inputs and Results'!$C$13), 'Inputs and Results'!$C$13 + SQRT(E1861*('Inputs and Results'!$C$15-'Inputs and Results'!$C$13)*('Inputs and Results'!$C$14-'Inputs and Results'!$C$13)), 'Inputs and Results'!$C$15 - SQRT((1-E1861)*('Inputs and Results'!$C$15-'Inputs and Results'!$C$13)*('Inputs and Results'!$C$15-'Inputs and Results'!$C$14))))</f>
        <v>0.31725151385504979</v>
      </c>
      <c r="C1861" s="47">
        <f ca="1">IF('Inputs and Results'!$G$15='Inputs and Results'!$G$13, 'Inputs and Results'!$G$13, IF(F1861 &lt;= ('Inputs and Results'!$G$14-'Inputs and Results'!$G$13)/('Inputs and Results'!$G$15-'Inputs and Results'!$G$13), 'Inputs and Results'!$G$13 + SQRT(F1861*('Inputs and Results'!$G$15-'Inputs and Results'!$G$13)*('Inputs and Results'!$G$14-'Inputs and Results'!$G$13)), 'Inputs and Results'!$G$15 - SQRT((1-F1861)*('Inputs and Results'!$G$15-'Inputs and Results'!$G$13)*('Inputs and Results'!$G$15-'Inputs and Results'!$G$14))))</f>
        <v>801.92475284462444</v>
      </c>
      <c r="D1861">
        <f t="shared" ca="1" si="122"/>
        <v>254.41184183779376</v>
      </c>
      <c r="E1861">
        <f t="shared" ca="1" si="121"/>
        <v>0.20031784000966424</v>
      </c>
      <c r="F1861">
        <f t="shared" ca="1" si="121"/>
        <v>0.81318528295871895</v>
      </c>
    </row>
    <row r="1862" spans="1:6" ht="15.75" customHeight="1" x14ac:dyDescent="0.2">
      <c r="A1862">
        <v>1861</v>
      </c>
      <c r="B1862" s="47">
        <f ca="1">IF('Inputs and Results'!$C$15='Inputs and Results'!$C$13, 'Inputs and Results'!$C$13, IF(E1862 &lt;= ('Inputs and Results'!$C$14-'Inputs and Results'!$C$13)/('Inputs and Results'!$C$15-'Inputs and Results'!$C$13), 'Inputs and Results'!$C$13 + SQRT(E1862*('Inputs and Results'!$C$15-'Inputs and Results'!$C$13)*('Inputs and Results'!$C$14-'Inputs and Results'!$C$13)), 'Inputs and Results'!$C$15 - SQRT((1-E1862)*('Inputs and Results'!$C$15-'Inputs and Results'!$C$13)*('Inputs and Results'!$C$15-'Inputs and Results'!$C$14))))</f>
        <v>1.0847468825574478</v>
      </c>
      <c r="C1862" s="47">
        <f ca="1">IF('Inputs and Results'!$G$15='Inputs and Results'!$G$13, 'Inputs and Results'!$G$13, IF(F1862 &lt;= ('Inputs and Results'!$G$14-'Inputs and Results'!$G$13)/('Inputs and Results'!$G$15-'Inputs and Results'!$G$13), 'Inputs and Results'!$G$13 + SQRT(F1862*('Inputs and Results'!$G$15-'Inputs and Results'!$G$13)*('Inputs and Results'!$G$14-'Inputs and Results'!$G$13)), 'Inputs and Results'!$G$15 - SQRT((1-F1862)*('Inputs and Results'!$G$15-'Inputs and Results'!$G$13)*('Inputs and Results'!$G$15-'Inputs and Results'!$G$14))))</f>
        <v>467.44534069235226</v>
      </c>
      <c r="D1862">
        <f t="shared" ca="1" si="122"/>
        <v>507.05987608203321</v>
      </c>
      <c r="E1862">
        <f t="shared" ref="E1862:F1881" ca="1" si="123">RAND()</f>
        <v>0.59242283290295394</v>
      </c>
      <c r="F1862">
        <f t="shared" ca="1" si="123"/>
        <v>0.3673539372968958</v>
      </c>
    </row>
    <row r="1863" spans="1:6" ht="15.75" customHeight="1" x14ac:dyDescent="0.2">
      <c r="A1863">
        <v>1862</v>
      </c>
      <c r="B1863" s="47">
        <f ca="1">IF('Inputs and Results'!$C$15='Inputs and Results'!$C$13, 'Inputs and Results'!$C$13, IF(E1863 &lt;= ('Inputs and Results'!$C$14-'Inputs and Results'!$C$13)/('Inputs and Results'!$C$15-'Inputs and Results'!$C$13), 'Inputs and Results'!$C$13 + SQRT(E1863*('Inputs and Results'!$C$15-'Inputs and Results'!$C$13)*('Inputs and Results'!$C$14-'Inputs and Results'!$C$13)), 'Inputs and Results'!$C$15 - SQRT((1-E1863)*('Inputs and Results'!$C$15-'Inputs and Results'!$C$13)*('Inputs and Results'!$C$15-'Inputs and Results'!$C$14))))</f>
        <v>0.83658737684762174</v>
      </c>
      <c r="C1863" s="47">
        <f ca="1">IF('Inputs and Results'!$G$15='Inputs and Results'!$G$13, 'Inputs and Results'!$G$13, IF(F1863 &lt;= ('Inputs and Results'!$G$14-'Inputs and Results'!$G$13)/('Inputs and Results'!$G$15-'Inputs and Results'!$G$13), 'Inputs and Results'!$G$13 + SQRT(F1863*('Inputs and Results'!$G$15-'Inputs and Results'!$G$13)*('Inputs and Results'!$G$14-'Inputs and Results'!$G$13)), 'Inputs and Results'!$G$15 - SQRT((1-F1863)*('Inputs and Results'!$G$15-'Inputs and Results'!$G$13)*('Inputs and Results'!$G$15-'Inputs and Results'!$G$14))))</f>
        <v>590.82157179894841</v>
      </c>
      <c r="D1863">
        <f t="shared" ca="1" si="122"/>
        <v>494.27386893627107</v>
      </c>
      <c r="E1863">
        <f t="shared" ca="1" si="123"/>
        <v>0.47996064688721629</v>
      </c>
      <c r="F1863">
        <f t="shared" ca="1" si="123"/>
        <v>0.56250834681947259</v>
      </c>
    </row>
    <row r="1864" spans="1:6" ht="15.75" customHeight="1" x14ac:dyDescent="0.2">
      <c r="A1864">
        <v>1863</v>
      </c>
      <c r="B1864" s="47">
        <f ca="1">IF('Inputs and Results'!$C$15='Inputs and Results'!$C$13, 'Inputs and Results'!$C$13, IF(E1864 &lt;= ('Inputs and Results'!$C$14-'Inputs and Results'!$C$13)/('Inputs and Results'!$C$15-'Inputs and Results'!$C$13), 'Inputs and Results'!$C$13 + SQRT(E1864*('Inputs and Results'!$C$15-'Inputs and Results'!$C$13)*('Inputs and Results'!$C$14-'Inputs and Results'!$C$13)), 'Inputs and Results'!$C$15 - SQRT((1-E1864)*('Inputs and Results'!$C$15-'Inputs and Results'!$C$13)*('Inputs and Results'!$C$15-'Inputs and Results'!$C$14))))</f>
        <v>1.0249703478943406</v>
      </c>
      <c r="C1864" s="47">
        <f ca="1">IF('Inputs and Results'!$G$15='Inputs and Results'!$G$13, 'Inputs and Results'!$G$13, IF(F1864 &lt;= ('Inputs and Results'!$G$14-'Inputs and Results'!$G$13)/('Inputs and Results'!$G$15-'Inputs and Results'!$G$13), 'Inputs and Results'!$G$13 + SQRT(F1864*('Inputs and Results'!$G$15-'Inputs and Results'!$G$13)*('Inputs and Results'!$G$14-'Inputs and Results'!$G$13)), 'Inputs and Results'!$G$15 - SQRT((1-F1864)*('Inputs and Results'!$G$15-'Inputs and Results'!$G$13)*('Inputs and Results'!$G$15-'Inputs and Results'!$G$14))))</f>
        <v>604.13588705533266</v>
      </c>
      <c r="D1864">
        <f t="shared" ca="1" si="122"/>
        <v>619.22137033056038</v>
      </c>
      <c r="E1864">
        <f t="shared" ca="1" si="123"/>
        <v>0.56658420814482202</v>
      </c>
      <c r="F1864">
        <f t="shared" ca="1" si="123"/>
        <v>0.58142315557095781</v>
      </c>
    </row>
    <row r="1865" spans="1:6" ht="15.75" customHeight="1" x14ac:dyDescent="0.2">
      <c r="A1865">
        <v>1864</v>
      </c>
      <c r="B1865" s="47">
        <f ca="1">IF('Inputs and Results'!$C$15='Inputs and Results'!$C$13, 'Inputs and Results'!$C$13, IF(E1865 &lt;= ('Inputs and Results'!$C$14-'Inputs and Results'!$C$13)/('Inputs and Results'!$C$15-'Inputs and Results'!$C$13), 'Inputs and Results'!$C$13 + SQRT(E1865*('Inputs and Results'!$C$15-'Inputs and Results'!$C$13)*('Inputs and Results'!$C$14-'Inputs and Results'!$C$13)), 'Inputs and Results'!$C$15 - SQRT((1-E1865)*('Inputs and Results'!$C$15-'Inputs and Results'!$C$13)*('Inputs and Results'!$C$15-'Inputs and Results'!$C$14))))</f>
        <v>1.4676429436324583</v>
      </c>
      <c r="C1865" s="47">
        <f ca="1">IF('Inputs and Results'!$G$15='Inputs and Results'!$G$13, 'Inputs and Results'!$G$13, IF(F1865 &lt;= ('Inputs and Results'!$G$14-'Inputs and Results'!$G$13)/('Inputs and Results'!$G$15-'Inputs and Results'!$G$13), 'Inputs and Results'!$G$13 + SQRT(F1865*('Inputs and Results'!$G$15-'Inputs and Results'!$G$13)*('Inputs and Results'!$G$14-'Inputs and Results'!$G$13)), 'Inputs and Results'!$G$15 - SQRT((1-F1865)*('Inputs and Results'!$G$15-'Inputs and Results'!$G$13)*('Inputs and Results'!$G$15-'Inputs and Results'!$G$14))))</f>
        <v>541.62971119532017</v>
      </c>
      <c r="D1865">
        <f t="shared" ca="1" si="122"/>
        <v>794.91902369749789</v>
      </c>
      <c r="E1865">
        <f t="shared" ca="1" si="123"/>
        <v>0.73909798353340028</v>
      </c>
      <c r="F1865">
        <f t="shared" ca="1" si="123"/>
        <v>0.48899966261857475</v>
      </c>
    </row>
    <row r="1866" spans="1:6" ht="15.75" customHeight="1" x14ac:dyDescent="0.2">
      <c r="A1866">
        <v>1865</v>
      </c>
      <c r="B1866" s="47">
        <f ca="1">IF('Inputs and Results'!$C$15='Inputs and Results'!$C$13, 'Inputs and Results'!$C$13, IF(E1866 &lt;= ('Inputs and Results'!$C$14-'Inputs and Results'!$C$13)/('Inputs and Results'!$C$15-'Inputs and Results'!$C$13), 'Inputs and Results'!$C$13 + SQRT(E1866*('Inputs and Results'!$C$15-'Inputs and Results'!$C$13)*('Inputs and Results'!$C$14-'Inputs and Results'!$C$13)), 'Inputs and Results'!$C$15 - SQRT((1-E1866)*('Inputs and Results'!$C$15-'Inputs and Results'!$C$13)*('Inputs and Results'!$C$15-'Inputs and Results'!$C$14))))</f>
        <v>1.8001015828412328</v>
      </c>
      <c r="C1866" s="47">
        <f ca="1">IF('Inputs and Results'!$G$15='Inputs and Results'!$G$13, 'Inputs and Results'!$G$13, IF(F1866 &lt;= ('Inputs and Results'!$G$14-'Inputs and Results'!$G$13)/('Inputs and Results'!$G$15-'Inputs and Results'!$G$13), 'Inputs and Results'!$G$13 + SQRT(F1866*('Inputs and Results'!$G$15-'Inputs and Results'!$G$13)*('Inputs and Results'!$G$14-'Inputs and Results'!$G$13)), 'Inputs and Results'!$G$15 - SQRT((1-F1866)*('Inputs and Results'!$G$15-'Inputs and Results'!$G$13)*('Inputs and Results'!$G$15-'Inputs and Results'!$G$14))))</f>
        <v>991.91268535199606</v>
      </c>
      <c r="D1866">
        <f t="shared" ca="1" si="122"/>
        <v>1785.5435949424259</v>
      </c>
      <c r="E1866">
        <f t="shared" ca="1" si="123"/>
        <v>0.84002708761109834</v>
      </c>
      <c r="F1866">
        <f t="shared" ca="1" si="123"/>
        <v>0.94895279700295387</v>
      </c>
    </row>
    <row r="1867" spans="1:6" ht="15.75" customHeight="1" x14ac:dyDescent="0.2">
      <c r="A1867">
        <v>1866</v>
      </c>
      <c r="B1867" s="47">
        <f ca="1">IF('Inputs and Results'!$C$15='Inputs and Results'!$C$13, 'Inputs and Results'!$C$13, IF(E1867 &lt;= ('Inputs and Results'!$C$14-'Inputs and Results'!$C$13)/('Inputs and Results'!$C$15-'Inputs and Results'!$C$13), 'Inputs and Results'!$C$13 + SQRT(E1867*('Inputs and Results'!$C$15-'Inputs and Results'!$C$13)*('Inputs and Results'!$C$14-'Inputs and Results'!$C$13)), 'Inputs and Results'!$C$15 - SQRT((1-E1867)*('Inputs and Results'!$C$15-'Inputs and Results'!$C$13)*('Inputs and Results'!$C$15-'Inputs and Results'!$C$14))))</f>
        <v>1.8468591412587865</v>
      </c>
      <c r="C1867" s="47">
        <f ca="1">IF('Inputs and Results'!$G$15='Inputs and Results'!$G$13, 'Inputs and Results'!$G$13, IF(F1867 &lt;= ('Inputs and Results'!$G$14-'Inputs and Results'!$G$13)/('Inputs and Results'!$G$15-'Inputs and Results'!$G$13), 'Inputs and Results'!$G$13 + SQRT(F1867*('Inputs and Results'!$G$15-'Inputs and Results'!$G$13)*('Inputs and Results'!$G$14-'Inputs and Results'!$G$13)), 'Inputs and Results'!$G$15 - SQRT((1-F1867)*('Inputs and Results'!$G$15-'Inputs and Results'!$G$13)*('Inputs and Results'!$G$15-'Inputs and Results'!$G$14))))</f>
        <v>561.46262225027158</v>
      </c>
      <c r="D1867">
        <f t="shared" ca="1" si="122"/>
        <v>1036.942376378043</v>
      </c>
      <c r="E1867">
        <f t="shared" ca="1" si="123"/>
        <v>0.85225179554461961</v>
      </c>
      <c r="F1867">
        <f t="shared" ca="1" si="123"/>
        <v>0.5193229485682731</v>
      </c>
    </row>
    <row r="1868" spans="1:6" ht="15.75" customHeight="1" x14ac:dyDescent="0.2">
      <c r="A1868">
        <v>1867</v>
      </c>
      <c r="B1868" s="47">
        <f ca="1">IF('Inputs and Results'!$C$15='Inputs and Results'!$C$13, 'Inputs and Results'!$C$13, IF(E1868 &lt;= ('Inputs and Results'!$C$14-'Inputs and Results'!$C$13)/('Inputs and Results'!$C$15-'Inputs and Results'!$C$13), 'Inputs and Results'!$C$13 + SQRT(E1868*('Inputs and Results'!$C$15-'Inputs and Results'!$C$13)*('Inputs and Results'!$C$14-'Inputs and Results'!$C$13)), 'Inputs and Results'!$C$15 - SQRT((1-E1868)*('Inputs and Results'!$C$15-'Inputs and Results'!$C$13)*('Inputs and Results'!$C$15-'Inputs and Results'!$C$14))))</f>
        <v>0.1799215361529769</v>
      </c>
      <c r="C1868" s="47">
        <f ca="1">IF('Inputs and Results'!$G$15='Inputs and Results'!$G$13, 'Inputs and Results'!$G$13, IF(F1868 &lt;= ('Inputs and Results'!$G$14-'Inputs and Results'!$G$13)/('Inputs and Results'!$G$15-'Inputs and Results'!$G$13), 'Inputs and Results'!$G$13 + SQRT(F1868*('Inputs and Results'!$G$15-'Inputs and Results'!$G$13)*('Inputs and Results'!$G$14-'Inputs and Results'!$G$13)), 'Inputs and Results'!$G$15 - SQRT((1-F1868)*('Inputs and Results'!$G$15-'Inputs and Results'!$G$13)*('Inputs and Results'!$G$15-'Inputs and Results'!$G$14))))</f>
        <v>850.53055476206589</v>
      </c>
      <c r="D1868">
        <f t="shared" ca="1" si="122"/>
        <v>153.02876395783454</v>
      </c>
      <c r="E1868">
        <f t="shared" ca="1" si="123"/>
        <v>0.11635082863846846</v>
      </c>
      <c r="F1868">
        <f t="shared" ca="1" si="123"/>
        <v>0.8560209973876417</v>
      </c>
    </row>
    <row r="1869" spans="1:6" ht="15.75" customHeight="1" x14ac:dyDescent="0.2">
      <c r="A1869">
        <v>1868</v>
      </c>
      <c r="B1869" s="47">
        <f ca="1">IF('Inputs and Results'!$C$15='Inputs and Results'!$C$13, 'Inputs and Results'!$C$13, IF(E1869 &lt;= ('Inputs and Results'!$C$14-'Inputs and Results'!$C$13)/('Inputs and Results'!$C$15-'Inputs and Results'!$C$13), 'Inputs and Results'!$C$13 + SQRT(E1869*('Inputs and Results'!$C$15-'Inputs and Results'!$C$13)*('Inputs and Results'!$C$14-'Inputs and Results'!$C$13)), 'Inputs and Results'!$C$15 - SQRT((1-E1869)*('Inputs and Results'!$C$15-'Inputs and Results'!$C$13)*('Inputs and Results'!$C$15-'Inputs and Results'!$C$14))))</f>
        <v>0.66123666129963654</v>
      </c>
      <c r="C1869" s="47">
        <f ca="1">IF('Inputs and Results'!$G$15='Inputs and Results'!$G$13, 'Inputs and Results'!$G$13, IF(F1869 &lt;= ('Inputs and Results'!$G$14-'Inputs and Results'!$G$13)/('Inputs and Results'!$G$15-'Inputs and Results'!$G$13), 'Inputs and Results'!$G$13 + SQRT(F1869*('Inputs and Results'!$G$15-'Inputs and Results'!$G$13)*('Inputs and Results'!$G$14-'Inputs and Results'!$G$13)), 'Inputs and Results'!$G$15 - SQRT((1-F1869)*('Inputs and Results'!$G$15-'Inputs and Results'!$G$13)*('Inputs and Results'!$G$15-'Inputs and Results'!$G$14))))</f>
        <v>539.39885211940066</v>
      </c>
      <c r="D1869">
        <f t="shared" ca="1" si="122"/>
        <v>356.67029608428885</v>
      </c>
      <c r="E1869">
        <f t="shared" ca="1" si="123"/>
        <v>0.39224289395012546</v>
      </c>
      <c r="F1869">
        <f t="shared" ca="1" si="123"/>
        <v>0.48553079068193428</v>
      </c>
    </row>
    <row r="1870" spans="1:6" ht="15.75" customHeight="1" x14ac:dyDescent="0.2">
      <c r="A1870">
        <v>1869</v>
      </c>
      <c r="B1870" s="47">
        <f ca="1">IF('Inputs and Results'!$C$15='Inputs and Results'!$C$13, 'Inputs and Results'!$C$13, IF(E1870 &lt;= ('Inputs and Results'!$C$14-'Inputs and Results'!$C$13)/('Inputs and Results'!$C$15-'Inputs and Results'!$C$13), 'Inputs and Results'!$C$13 + SQRT(E1870*('Inputs and Results'!$C$15-'Inputs and Results'!$C$13)*('Inputs and Results'!$C$14-'Inputs and Results'!$C$13)), 'Inputs and Results'!$C$15 - SQRT((1-E1870)*('Inputs and Results'!$C$15-'Inputs and Results'!$C$13)*('Inputs and Results'!$C$15-'Inputs and Results'!$C$14))))</f>
        <v>4.7940873134352469E-2</v>
      </c>
      <c r="C1870" s="47">
        <f ca="1">IF('Inputs and Results'!$G$15='Inputs and Results'!$G$13, 'Inputs and Results'!$G$13, IF(F1870 &lt;= ('Inputs and Results'!$G$14-'Inputs and Results'!$G$13)/('Inputs and Results'!$G$15-'Inputs and Results'!$G$13), 'Inputs and Results'!$G$13 + SQRT(F1870*('Inputs and Results'!$G$15-'Inputs and Results'!$G$13)*('Inputs and Results'!$G$14-'Inputs and Results'!$G$13)), 'Inputs and Results'!$G$15 - SQRT((1-F1870)*('Inputs and Results'!$G$15-'Inputs and Results'!$G$13)*('Inputs and Results'!$G$15-'Inputs and Results'!$G$14))))</f>
        <v>340.27796528935028</v>
      </c>
      <c r="D1870">
        <f t="shared" ca="1" si="122"/>
        <v>16.313222764352336</v>
      </c>
      <c r="E1870">
        <f t="shared" ca="1" si="123"/>
        <v>3.1705212387692305E-2</v>
      </c>
      <c r="F1870">
        <f t="shared" ca="1" si="123"/>
        <v>0.12864153351816332</v>
      </c>
    </row>
    <row r="1871" spans="1:6" ht="15.75" customHeight="1" x14ac:dyDescent="0.2">
      <c r="A1871">
        <v>1870</v>
      </c>
      <c r="B1871" s="47">
        <f ca="1">IF('Inputs and Results'!$C$15='Inputs and Results'!$C$13, 'Inputs and Results'!$C$13, IF(E1871 &lt;= ('Inputs and Results'!$C$14-'Inputs and Results'!$C$13)/('Inputs and Results'!$C$15-'Inputs and Results'!$C$13), 'Inputs and Results'!$C$13 + SQRT(E1871*('Inputs and Results'!$C$15-'Inputs and Results'!$C$13)*('Inputs and Results'!$C$14-'Inputs and Results'!$C$13)), 'Inputs and Results'!$C$15 - SQRT((1-E1871)*('Inputs and Results'!$C$15-'Inputs and Results'!$C$13)*('Inputs and Results'!$C$15-'Inputs and Results'!$C$14))))</f>
        <v>0.908661029077384</v>
      </c>
      <c r="C1871" s="47">
        <f ca="1">IF('Inputs and Results'!$G$15='Inputs and Results'!$G$13, 'Inputs and Results'!$G$13, IF(F1871 &lt;= ('Inputs and Results'!$G$14-'Inputs and Results'!$G$13)/('Inputs and Results'!$G$15-'Inputs and Results'!$G$13), 'Inputs and Results'!$G$13 + SQRT(F1871*('Inputs and Results'!$G$15-'Inputs and Results'!$G$13)*('Inputs and Results'!$G$14-'Inputs and Results'!$G$13)), 'Inputs and Results'!$G$15 - SQRT((1-F1871)*('Inputs and Results'!$G$15-'Inputs and Results'!$G$13)*('Inputs and Results'!$G$15-'Inputs and Results'!$G$14))))</f>
        <v>460.09333528549985</v>
      </c>
      <c r="D1871">
        <f t="shared" ca="1" si="122"/>
        <v>418.06888351216816</v>
      </c>
      <c r="E1871">
        <f t="shared" ca="1" si="123"/>
        <v>0.51403347874448158</v>
      </c>
      <c r="F1871">
        <f t="shared" ca="1" si="123"/>
        <v>0.35459159308623878</v>
      </c>
    </row>
    <row r="1872" spans="1:6" ht="15.75" customHeight="1" x14ac:dyDescent="0.2">
      <c r="A1872">
        <v>1871</v>
      </c>
      <c r="B1872" s="47">
        <f ca="1">IF('Inputs and Results'!$C$15='Inputs and Results'!$C$13, 'Inputs and Results'!$C$13, IF(E1872 &lt;= ('Inputs and Results'!$C$14-'Inputs and Results'!$C$13)/('Inputs and Results'!$C$15-'Inputs and Results'!$C$13), 'Inputs and Results'!$C$13 + SQRT(E1872*('Inputs and Results'!$C$15-'Inputs and Results'!$C$13)*('Inputs and Results'!$C$14-'Inputs and Results'!$C$13)), 'Inputs and Results'!$C$15 - SQRT((1-E1872)*('Inputs and Results'!$C$15-'Inputs and Results'!$C$13)*('Inputs and Results'!$C$15-'Inputs and Results'!$C$14))))</f>
        <v>0.67814384513249815</v>
      </c>
      <c r="C1872" s="47">
        <f ca="1">IF('Inputs and Results'!$G$15='Inputs and Results'!$G$13, 'Inputs and Results'!$G$13, IF(F1872 &lt;= ('Inputs and Results'!$G$14-'Inputs and Results'!$G$13)/('Inputs and Results'!$G$15-'Inputs and Results'!$G$13), 'Inputs and Results'!$G$13 + SQRT(F1872*('Inputs and Results'!$G$15-'Inputs and Results'!$G$13)*('Inputs and Results'!$G$14-'Inputs and Results'!$G$13)), 'Inputs and Results'!$G$15 - SQRT((1-F1872)*('Inputs and Results'!$G$15-'Inputs and Results'!$G$13)*('Inputs and Results'!$G$15-'Inputs and Results'!$G$14))))</f>
        <v>888.67003883306461</v>
      </c>
      <c r="D1872">
        <f t="shared" ca="1" si="122"/>
        <v>602.64611718830088</v>
      </c>
      <c r="E1872">
        <f t="shared" ca="1" si="123"/>
        <v>0.40099822178932198</v>
      </c>
      <c r="F1872">
        <f t="shared" ca="1" si="123"/>
        <v>0.88573253978503108</v>
      </c>
    </row>
    <row r="1873" spans="1:6" ht="15.75" customHeight="1" x14ac:dyDescent="0.2">
      <c r="A1873">
        <v>1872</v>
      </c>
      <c r="B1873" s="47">
        <f ca="1">IF('Inputs and Results'!$C$15='Inputs and Results'!$C$13, 'Inputs and Results'!$C$13, IF(E1873 &lt;= ('Inputs and Results'!$C$14-'Inputs and Results'!$C$13)/('Inputs and Results'!$C$15-'Inputs and Results'!$C$13), 'Inputs and Results'!$C$13 + SQRT(E1873*('Inputs and Results'!$C$15-'Inputs and Results'!$C$13)*('Inputs and Results'!$C$14-'Inputs and Results'!$C$13)), 'Inputs and Results'!$C$15 - SQRT((1-E1873)*('Inputs and Results'!$C$15-'Inputs and Results'!$C$13)*('Inputs and Results'!$C$15-'Inputs and Results'!$C$14))))</f>
        <v>1.7806138300557621</v>
      </c>
      <c r="C1873" s="47">
        <f ca="1">IF('Inputs and Results'!$G$15='Inputs and Results'!$G$13, 'Inputs and Results'!$G$13, IF(F1873 &lt;= ('Inputs and Results'!$G$14-'Inputs and Results'!$G$13)/('Inputs and Results'!$G$15-'Inputs and Results'!$G$13), 'Inputs and Results'!$G$13 + SQRT(F1873*('Inputs and Results'!$G$15-'Inputs and Results'!$G$13)*('Inputs and Results'!$G$14-'Inputs and Results'!$G$13)), 'Inputs and Results'!$G$15 - SQRT((1-F1873)*('Inputs and Results'!$G$15-'Inputs and Results'!$G$13)*('Inputs and Results'!$G$15-'Inputs and Results'!$G$14))))</f>
        <v>467.44341138026505</v>
      </c>
      <c r="D1873">
        <f t="shared" ca="1" si="122"/>
        <v>832.33620307214494</v>
      </c>
      <c r="E1873">
        <f t="shared" ca="1" si="123"/>
        <v>0.83478859650541359</v>
      </c>
      <c r="F1873">
        <f t="shared" ca="1" si="123"/>
        <v>0.36735060492220539</v>
      </c>
    </row>
    <row r="1874" spans="1:6" ht="15.75" customHeight="1" x14ac:dyDescent="0.2">
      <c r="A1874">
        <v>1873</v>
      </c>
      <c r="B1874" s="47">
        <f ca="1">IF('Inputs and Results'!$C$15='Inputs and Results'!$C$13, 'Inputs and Results'!$C$13, IF(E1874 &lt;= ('Inputs and Results'!$C$14-'Inputs and Results'!$C$13)/('Inputs and Results'!$C$15-'Inputs and Results'!$C$13), 'Inputs and Results'!$C$13 + SQRT(E1874*('Inputs and Results'!$C$15-'Inputs and Results'!$C$13)*('Inputs and Results'!$C$14-'Inputs and Results'!$C$13)), 'Inputs and Results'!$C$15 - SQRT((1-E1874)*('Inputs and Results'!$C$15-'Inputs and Results'!$C$13)*('Inputs and Results'!$C$15-'Inputs and Results'!$C$14))))</f>
        <v>1.2880534421435712</v>
      </c>
      <c r="C1874" s="47">
        <f ca="1">IF('Inputs and Results'!$G$15='Inputs and Results'!$G$13, 'Inputs and Results'!$G$13, IF(F1874 &lt;= ('Inputs and Results'!$G$14-'Inputs and Results'!$G$13)/('Inputs and Results'!$G$15-'Inputs and Results'!$G$13), 'Inputs and Results'!$G$13 + SQRT(F1874*('Inputs and Results'!$G$15-'Inputs and Results'!$G$13)*('Inputs and Results'!$G$14-'Inputs and Results'!$G$13)), 'Inputs and Results'!$G$15 - SQRT((1-F1874)*('Inputs and Results'!$G$15-'Inputs and Results'!$G$13)*('Inputs and Results'!$G$15-'Inputs and Results'!$G$14))))</f>
        <v>1025.6827073522036</v>
      </c>
      <c r="D1874">
        <f t="shared" ca="1" si="122"/>
        <v>1321.134141752143</v>
      </c>
      <c r="E1874">
        <f t="shared" ca="1" si="123"/>
        <v>0.67435988700483607</v>
      </c>
      <c r="F1874">
        <f t="shared" ca="1" si="123"/>
        <v>0.96417702219527524</v>
      </c>
    </row>
    <row r="1875" spans="1:6" ht="15.75" customHeight="1" x14ac:dyDescent="0.2">
      <c r="A1875">
        <v>1874</v>
      </c>
      <c r="B1875" s="47">
        <f ca="1">IF('Inputs and Results'!$C$15='Inputs and Results'!$C$13, 'Inputs and Results'!$C$13, IF(E1875 &lt;= ('Inputs and Results'!$C$14-'Inputs and Results'!$C$13)/('Inputs and Results'!$C$15-'Inputs and Results'!$C$13), 'Inputs and Results'!$C$13 + SQRT(E1875*('Inputs and Results'!$C$15-'Inputs and Results'!$C$13)*('Inputs and Results'!$C$14-'Inputs and Results'!$C$13)), 'Inputs and Results'!$C$15 - SQRT((1-E1875)*('Inputs and Results'!$C$15-'Inputs and Results'!$C$13)*('Inputs and Results'!$C$15-'Inputs and Results'!$C$14))))</f>
        <v>2.1304790083792415</v>
      </c>
      <c r="C1875" s="47">
        <f ca="1">IF('Inputs and Results'!$G$15='Inputs and Results'!$G$13, 'Inputs and Results'!$G$13, IF(F1875 &lt;= ('Inputs and Results'!$G$14-'Inputs and Results'!$G$13)/('Inputs and Results'!$G$15-'Inputs and Results'!$G$13), 'Inputs and Results'!$G$13 + SQRT(F1875*('Inputs and Results'!$G$15-'Inputs and Results'!$G$13)*('Inputs and Results'!$G$14-'Inputs and Results'!$G$13)), 'Inputs and Results'!$G$15 - SQRT((1-F1875)*('Inputs and Results'!$G$15-'Inputs and Results'!$G$13)*('Inputs and Results'!$G$15-'Inputs and Results'!$G$14))))</f>
        <v>582.3035332916478</v>
      </c>
      <c r="D1875">
        <f t="shared" ca="1" si="122"/>
        <v>1240.5854541829185</v>
      </c>
      <c r="E1875">
        <f t="shared" ca="1" si="123"/>
        <v>0.91599258279231699</v>
      </c>
      <c r="F1875">
        <f t="shared" ca="1" si="123"/>
        <v>0.55018806567475231</v>
      </c>
    </row>
    <row r="1876" spans="1:6" ht="15.75" customHeight="1" x14ac:dyDescent="0.2">
      <c r="A1876">
        <v>1875</v>
      </c>
      <c r="B1876" s="47">
        <f ca="1">IF('Inputs and Results'!$C$15='Inputs and Results'!$C$13, 'Inputs and Results'!$C$13, IF(E1876 &lt;= ('Inputs and Results'!$C$14-'Inputs and Results'!$C$13)/('Inputs and Results'!$C$15-'Inputs and Results'!$C$13), 'Inputs and Results'!$C$13 + SQRT(E1876*('Inputs and Results'!$C$15-'Inputs and Results'!$C$13)*('Inputs and Results'!$C$14-'Inputs and Results'!$C$13)), 'Inputs and Results'!$C$15 - SQRT((1-E1876)*('Inputs and Results'!$C$15-'Inputs and Results'!$C$13)*('Inputs and Results'!$C$15-'Inputs and Results'!$C$14))))</f>
        <v>0.30191676704785708</v>
      </c>
      <c r="C1876" s="47">
        <f ca="1">IF('Inputs and Results'!$G$15='Inputs and Results'!$G$13, 'Inputs and Results'!$G$13, IF(F1876 &lt;= ('Inputs and Results'!$G$14-'Inputs and Results'!$G$13)/('Inputs and Results'!$G$15-'Inputs and Results'!$G$13), 'Inputs and Results'!$G$13 + SQRT(F1876*('Inputs and Results'!$G$15-'Inputs and Results'!$G$13)*('Inputs and Results'!$G$14-'Inputs and Results'!$G$13)), 'Inputs and Results'!$G$15 - SQRT((1-F1876)*('Inputs and Results'!$G$15-'Inputs and Results'!$G$13)*('Inputs and Results'!$G$15-'Inputs and Results'!$G$14))))</f>
        <v>366.08946801237676</v>
      </c>
      <c r="D1876">
        <f t="shared" ca="1" si="122"/>
        <v>110.52854863256668</v>
      </c>
      <c r="E1876">
        <f t="shared" ca="1" si="123"/>
        <v>0.19114965200694567</v>
      </c>
      <c r="F1876">
        <f t="shared" ca="1" si="123"/>
        <v>0.18017783229072759</v>
      </c>
    </row>
    <row r="1877" spans="1:6" ht="15.75" customHeight="1" x14ac:dyDescent="0.2">
      <c r="A1877">
        <v>1876</v>
      </c>
      <c r="B1877" s="47">
        <f ca="1">IF('Inputs and Results'!$C$15='Inputs and Results'!$C$13, 'Inputs and Results'!$C$13, IF(E1877 &lt;= ('Inputs and Results'!$C$14-'Inputs and Results'!$C$13)/('Inputs and Results'!$C$15-'Inputs and Results'!$C$13), 'Inputs and Results'!$C$13 + SQRT(E1877*('Inputs and Results'!$C$15-'Inputs and Results'!$C$13)*('Inputs and Results'!$C$14-'Inputs and Results'!$C$13)), 'Inputs and Results'!$C$15 - SQRT((1-E1877)*('Inputs and Results'!$C$15-'Inputs and Results'!$C$13)*('Inputs and Results'!$C$15-'Inputs and Results'!$C$14))))</f>
        <v>2.0951817774691963</v>
      </c>
      <c r="C1877" s="47">
        <f ca="1">IF('Inputs and Results'!$G$15='Inputs and Results'!$G$13, 'Inputs and Results'!$G$13, IF(F1877 &lt;= ('Inputs and Results'!$G$14-'Inputs and Results'!$G$13)/('Inputs and Results'!$G$15-'Inputs and Results'!$G$13), 'Inputs and Results'!$G$13 + SQRT(F1877*('Inputs and Results'!$G$15-'Inputs and Results'!$G$13)*('Inputs and Results'!$G$14-'Inputs and Results'!$G$13)), 'Inputs and Results'!$G$15 - SQRT((1-F1877)*('Inputs and Results'!$G$15-'Inputs and Results'!$G$13)*('Inputs and Results'!$G$15-'Inputs and Results'!$G$14))))</f>
        <v>895.45731329442924</v>
      </c>
      <c r="D1877">
        <f t="shared" ca="1" si="122"/>
        <v>1876.1458453160133</v>
      </c>
      <c r="E1877">
        <f t="shared" ca="1" si="123"/>
        <v>0.90903377601957747</v>
      </c>
      <c r="F1877">
        <f t="shared" ca="1" si="123"/>
        <v>0.8906604985778247</v>
      </c>
    </row>
    <row r="1878" spans="1:6" ht="15.75" customHeight="1" x14ac:dyDescent="0.2">
      <c r="A1878">
        <v>1877</v>
      </c>
      <c r="B1878" s="47">
        <f ca="1">IF('Inputs and Results'!$C$15='Inputs and Results'!$C$13, 'Inputs and Results'!$C$13, IF(E1878 &lt;= ('Inputs and Results'!$C$14-'Inputs and Results'!$C$13)/('Inputs and Results'!$C$15-'Inputs and Results'!$C$13), 'Inputs and Results'!$C$13 + SQRT(E1878*('Inputs and Results'!$C$15-'Inputs and Results'!$C$13)*('Inputs and Results'!$C$14-'Inputs and Results'!$C$13)), 'Inputs and Results'!$C$15 - SQRT((1-E1878)*('Inputs and Results'!$C$15-'Inputs and Results'!$C$13)*('Inputs and Results'!$C$15-'Inputs and Results'!$C$14))))</f>
        <v>1.7223357212205055</v>
      </c>
      <c r="C1878" s="47">
        <f ca="1">IF('Inputs and Results'!$G$15='Inputs and Results'!$G$13, 'Inputs and Results'!$G$13, IF(F1878 &lt;= ('Inputs and Results'!$G$14-'Inputs and Results'!$G$13)/('Inputs and Results'!$G$15-'Inputs and Results'!$G$13), 'Inputs and Results'!$G$13 + SQRT(F1878*('Inputs and Results'!$G$15-'Inputs and Results'!$G$13)*('Inputs and Results'!$G$14-'Inputs and Results'!$G$13)), 'Inputs and Results'!$G$15 - SQRT((1-F1878)*('Inputs and Results'!$G$15-'Inputs and Results'!$G$13)*('Inputs and Results'!$G$15-'Inputs and Results'!$G$14))))</f>
        <v>518.17487941335958</v>
      </c>
      <c r="D1878">
        <f t="shared" ca="1" si="122"/>
        <v>892.47110465275716</v>
      </c>
      <c r="E1878">
        <f t="shared" ca="1" si="123"/>
        <v>0.81861933230343042</v>
      </c>
      <c r="F1878">
        <f t="shared" ca="1" si="123"/>
        <v>0.45194172992936354</v>
      </c>
    </row>
    <row r="1879" spans="1:6" ht="15.75" customHeight="1" x14ac:dyDescent="0.2">
      <c r="A1879">
        <v>1878</v>
      </c>
      <c r="B1879" s="47">
        <f ca="1">IF('Inputs and Results'!$C$15='Inputs and Results'!$C$13, 'Inputs and Results'!$C$13, IF(E1879 &lt;= ('Inputs and Results'!$C$14-'Inputs and Results'!$C$13)/('Inputs and Results'!$C$15-'Inputs and Results'!$C$13), 'Inputs and Results'!$C$13 + SQRT(E1879*('Inputs and Results'!$C$15-'Inputs and Results'!$C$13)*('Inputs and Results'!$C$14-'Inputs and Results'!$C$13)), 'Inputs and Results'!$C$15 - SQRT((1-E1879)*('Inputs and Results'!$C$15-'Inputs and Results'!$C$13)*('Inputs and Results'!$C$15-'Inputs and Results'!$C$14))))</f>
        <v>0.18605516886305606</v>
      </c>
      <c r="C1879" s="47">
        <f ca="1">IF('Inputs and Results'!$G$15='Inputs and Results'!$G$13, 'Inputs and Results'!$G$13, IF(F1879 &lt;= ('Inputs and Results'!$G$14-'Inputs and Results'!$G$13)/('Inputs and Results'!$G$15-'Inputs and Results'!$G$13), 'Inputs and Results'!$G$13 + SQRT(F1879*('Inputs and Results'!$G$15-'Inputs and Results'!$G$13)*('Inputs and Results'!$G$14-'Inputs and Results'!$G$13)), 'Inputs and Results'!$G$15 - SQRT((1-F1879)*('Inputs and Results'!$G$15-'Inputs and Results'!$G$13)*('Inputs and Results'!$G$15-'Inputs and Results'!$G$14))))</f>
        <v>462.03230474943859</v>
      </c>
      <c r="D1879">
        <f t="shared" ca="1" si="122"/>
        <v>85.963498480343773</v>
      </c>
      <c r="E1879">
        <f t="shared" ca="1" si="123"/>
        <v>0.12019049859085273</v>
      </c>
      <c r="F1879">
        <f t="shared" ca="1" si="123"/>
        <v>0.35796982315942594</v>
      </c>
    </row>
    <row r="1880" spans="1:6" ht="15.75" customHeight="1" x14ac:dyDescent="0.2">
      <c r="A1880">
        <v>1879</v>
      </c>
      <c r="B1880" s="47">
        <f ca="1">IF('Inputs and Results'!$C$15='Inputs and Results'!$C$13, 'Inputs and Results'!$C$13, IF(E1880 &lt;= ('Inputs and Results'!$C$14-'Inputs and Results'!$C$13)/('Inputs and Results'!$C$15-'Inputs and Results'!$C$13), 'Inputs and Results'!$C$13 + SQRT(E1880*('Inputs and Results'!$C$15-'Inputs and Results'!$C$13)*('Inputs and Results'!$C$14-'Inputs and Results'!$C$13)), 'Inputs and Results'!$C$15 - SQRT((1-E1880)*('Inputs and Results'!$C$15-'Inputs and Results'!$C$13)*('Inputs and Results'!$C$15-'Inputs and Results'!$C$14))))</f>
        <v>0.32180708101499933</v>
      </c>
      <c r="C1880" s="47">
        <f ca="1">IF('Inputs and Results'!$G$15='Inputs and Results'!$G$13, 'Inputs and Results'!$G$13, IF(F1880 &lt;= ('Inputs and Results'!$G$14-'Inputs and Results'!$G$13)/('Inputs and Results'!$G$15-'Inputs and Results'!$G$13), 'Inputs and Results'!$G$13 + SQRT(F1880*('Inputs and Results'!$G$15-'Inputs and Results'!$G$13)*('Inputs and Results'!$G$14-'Inputs and Results'!$G$13)), 'Inputs and Results'!$G$15 - SQRT((1-F1880)*('Inputs and Results'!$G$15-'Inputs and Results'!$G$13)*('Inputs and Results'!$G$15-'Inputs and Results'!$G$14))))</f>
        <v>860.69598137215542</v>
      </c>
      <c r="D1880">
        <f t="shared" ca="1" si="122"/>
        <v>276.97806140671355</v>
      </c>
      <c r="E1880">
        <f t="shared" ca="1" si="123"/>
        <v>0.20303140985540025</v>
      </c>
      <c r="F1880">
        <f t="shared" ca="1" si="123"/>
        <v>0.86427534502929626</v>
      </c>
    </row>
    <row r="1881" spans="1:6" ht="15.75" customHeight="1" x14ac:dyDescent="0.2">
      <c r="A1881">
        <v>1880</v>
      </c>
      <c r="B1881" s="47">
        <f ca="1">IF('Inputs and Results'!$C$15='Inputs and Results'!$C$13, 'Inputs and Results'!$C$13, IF(E1881 &lt;= ('Inputs and Results'!$C$14-'Inputs and Results'!$C$13)/('Inputs and Results'!$C$15-'Inputs and Results'!$C$13), 'Inputs and Results'!$C$13 + SQRT(E1881*('Inputs and Results'!$C$15-'Inputs and Results'!$C$13)*('Inputs and Results'!$C$14-'Inputs and Results'!$C$13)), 'Inputs and Results'!$C$15 - SQRT((1-E1881)*('Inputs and Results'!$C$15-'Inputs and Results'!$C$13)*('Inputs and Results'!$C$15-'Inputs and Results'!$C$14))))</f>
        <v>1.9594646360702985</v>
      </c>
      <c r="C1881" s="47">
        <f ca="1">IF('Inputs and Results'!$G$15='Inputs and Results'!$G$13, 'Inputs and Results'!$G$13, IF(F1881 &lt;= ('Inputs and Results'!$G$14-'Inputs and Results'!$G$13)/('Inputs and Results'!$G$15-'Inputs and Results'!$G$13), 'Inputs and Results'!$G$13 + SQRT(F1881*('Inputs and Results'!$G$15-'Inputs and Results'!$G$13)*('Inputs and Results'!$G$14-'Inputs and Results'!$G$13)), 'Inputs and Results'!$G$15 - SQRT((1-F1881)*('Inputs and Results'!$G$15-'Inputs and Results'!$G$13)*('Inputs and Results'!$G$15-'Inputs and Results'!$G$14))))</f>
        <v>1073.9232266921936</v>
      </c>
      <c r="D1881">
        <f t="shared" ca="1" si="122"/>
        <v>2104.3145845578597</v>
      </c>
      <c r="E1881">
        <f t="shared" ca="1" si="123"/>
        <v>0.87969846182352041</v>
      </c>
      <c r="F1881">
        <f t="shared" ca="1" si="123"/>
        <v>0.98126080587037412</v>
      </c>
    </row>
    <row r="1882" spans="1:6" ht="15.75" customHeight="1" x14ac:dyDescent="0.2">
      <c r="A1882">
        <v>1881</v>
      </c>
      <c r="B1882" s="47">
        <f ca="1">IF('Inputs and Results'!$C$15='Inputs and Results'!$C$13, 'Inputs and Results'!$C$13, IF(E1882 &lt;= ('Inputs and Results'!$C$14-'Inputs and Results'!$C$13)/('Inputs and Results'!$C$15-'Inputs and Results'!$C$13), 'Inputs and Results'!$C$13 + SQRT(E1882*('Inputs and Results'!$C$15-'Inputs and Results'!$C$13)*('Inputs and Results'!$C$14-'Inputs and Results'!$C$13)), 'Inputs and Results'!$C$15 - SQRT((1-E1882)*('Inputs and Results'!$C$15-'Inputs and Results'!$C$13)*('Inputs and Results'!$C$15-'Inputs and Results'!$C$14))))</f>
        <v>1.9207218862127058</v>
      </c>
      <c r="C1882" s="47">
        <f ca="1">IF('Inputs and Results'!$G$15='Inputs and Results'!$G$13, 'Inputs and Results'!$G$13, IF(F1882 &lt;= ('Inputs and Results'!$G$14-'Inputs and Results'!$G$13)/('Inputs and Results'!$G$15-'Inputs and Results'!$G$13), 'Inputs and Results'!$G$13 + SQRT(F1882*('Inputs and Results'!$G$15-'Inputs and Results'!$G$13)*('Inputs and Results'!$G$14-'Inputs and Results'!$G$13)), 'Inputs and Results'!$G$15 - SQRT((1-F1882)*('Inputs and Results'!$G$15-'Inputs and Results'!$G$13)*('Inputs and Results'!$G$15-'Inputs and Results'!$G$14))))</f>
        <v>526.17764289710237</v>
      </c>
      <c r="D1882">
        <f t="shared" ca="1" si="122"/>
        <v>1010.640914748278</v>
      </c>
      <c r="E1882">
        <f t="shared" ref="E1882:F1901" ca="1" si="124">RAND()</f>
        <v>0.87057319478886008</v>
      </c>
      <c r="F1882">
        <f t="shared" ca="1" si="124"/>
        <v>0.46473164002717993</v>
      </c>
    </row>
    <row r="1883" spans="1:6" ht="15.75" customHeight="1" x14ac:dyDescent="0.2">
      <c r="A1883">
        <v>1882</v>
      </c>
      <c r="B1883" s="47">
        <f ca="1">IF('Inputs and Results'!$C$15='Inputs and Results'!$C$13, 'Inputs and Results'!$C$13, IF(E1883 &lt;= ('Inputs and Results'!$C$14-'Inputs and Results'!$C$13)/('Inputs and Results'!$C$15-'Inputs and Results'!$C$13), 'Inputs and Results'!$C$13 + SQRT(E1883*('Inputs and Results'!$C$15-'Inputs and Results'!$C$13)*('Inputs and Results'!$C$14-'Inputs and Results'!$C$13)), 'Inputs and Results'!$C$15 - SQRT((1-E1883)*('Inputs and Results'!$C$15-'Inputs and Results'!$C$13)*('Inputs and Results'!$C$15-'Inputs and Results'!$C$14))))</f>
        <v>0.62421371465090436</v>
      </c>
      <c r="C1883" s="47">
        <f ca="1">IF('Inputs and Results'!$G$15='Inputs and Results'!$G$13, 'Inputs and Results'!$G$13, IF(F1883 &lt;= ('Inputs and Results'!$G$14-'Inputs and Results'!$G$13)/('Inputs and Results'!$G$15-'Inputs and Results'!$G$13), 'Inputs and Results'!$G$13 + SQRT(F1883*('Inputs and Results'!$G$15-'Inputs and Results'!$G$13)*('Inputs and Results'!$G$14-'Inputs and Results'!$G$13)), 'Inputs and Results'!$G$15 - SQRT((1-F1883)*('Inputs and Results'!$G$15-'Inputs and Results'!$G$13)*('Inputs and Results'!$G$15-'Inputs and Results'!$G$14))))</f>
        <v>830.33378463088275</v>
      </c>
      <c r="D1883">
        <f t="shared" ca="1" si="122"/>
        <v>518.30573610458737</v>
      </c>
      <c r="E1883">
        <f t="shared" ca="1" si="124"/>
        <v>0.37284883626079401</v>
      </c>
      <c r="F1883">
        <f t="shared" ca="1" si="124"/>
        <v>0.83889824851035666</v>
      </c>
    </row>
    <row r="1884" spans="1:6" ht="15.75" customHeight="1" x14ac:dyDescent="0.2">
      <c r="A1884">
        <v>1883</v>
      </c>
      <c r="B1884" s="47">
        <f ca="1">IF('Inputs and Results'!$C$15='Inputs and Results'!$C$13, 'Inputs and Results'!$C$13, IF(E1884 &lt;= ('Inputs and Results'!$C$14-'Inputs and Results'!$C$13)/('Inputs and Results'!$C$15-'Inputs and Results'!$C$13), 'Inputs and Results'!$C$13 + SQRT(E1884*('Inputs and Results'!$C$15-'Inputs and Results'!$C$13)*('Inputs and Results'!$C$14-'Inputs and Results'!$C$13)), 'Inputs and Results'!$C$15 - SQRT((1-E1884)*('Inputs and Results'!$C$15-'Inputs and Results'!$C$13)*('Inputs and Results'!$C$15-'Inputs and Results'!$C$14))))</f>
        <v>1.333508836282693E-2</v>
      </c>
      <c r="C1884" s="47">
        <f ca="1">IF('Inputs and Results'!$G$15='Inputs and Results'!$G$13, 'Inputs and Results'!$G$13, IF(F1884 &lt;= ('Inputs and Results'!$G$14-'Inputs and Results'!$G$13)/('Inputs and Results'!$G$15-'Inputs and Results'!$G$13), 'Inputs and Results'!$G$13 + SQRT(F1884*('Inputs and Results'!$G$15-'Inputs and Results'!$G$13)*('Inputs and Results'!$G$14-'Inputs and Results'!$G$13)), 'Inputs and Results'!$G$15 - SQRT((1-F1884)*('Inputs and Results'!$G$15-'Inputs and Results'!$G$13)*('Inputs and Results'!$G$15-'Inputs and Results'!$G$14))))</f>
        <v>874.60803799530413</v>
      </c>
      <c r="D1884">
        <f t="shared" ca="1" si="122"/>
        <v>11.662975469506074</v>
      </c>
      <c r="E1884">
        <f t="shared" ca="1" si="124"/>
        <v>8.8703006217017988E-3</v>
      </c>
      <c r="F1884">
        <f t="shared" ca="1" si="124"/>
        <v>0.87517706767620818</v>
      </c>
    </row>
    <row r="1885" spans="1:6" ht="15.75" customHeight="1" x14ac:dyDescent="0.2">
      <c r="A1885">
        <v>1884</v>
      </c>
      <c r="B1885" s="47">
        <f ca="1">IF('Inputs and Results'!$C$15='Inputs and Results'!$C$13, 'Inputs and Results'!$C$13, IF(E1885 &lt;= ('Inputs and Results'!$C$14-'Inputs and Results'!$C$13)/('Inputs and Results'!$C$15-'Inputs and Results'!$C$13), 'Inputs and Results'!$C$13 + SQRT(E1885*('Inputs and Results'!$C$15-'Inputs and Results'!$C$13)*('Inputs and Results'!$C$14-'Inputs and Results'!$C$13)), 'Inputs and Results'!$C$15 - SQRT((1-E1885)*('Inputs and Results'!$C$15-'Inputs and Results'!$C$13)*('Inputs and Results'!$C$15-'Inputs and Results'!$C$14))))</f>
        <v>1.2760123850738279</v>
      </c>
      <c r="C1885" s="47">
        <f ca="1">IF('Inputs and Results'!$G$15='Inputs and Results'!$G$13, 'Inputs and Results'!$G$13, IF(F1885 &lt;= ('Inputs and Results'!$G$14-'Inputs and Results'!$G$13)/('Inputs and Results'!$G$15-'Inputs and Results'!$G$13), 'Inputs and Results'!$G$13 + SQRT(F1885*('Inputs and Results'!$G$15-'Inputs and Results'!$G$13)*('Inputs and Results'!$G$14-'Inputs and Results'!$G$13)), 'Inputs and Results'!$G$15 - SQRT((1-F1885)*('Inputs and Results'!$G$15-'Inputs and Results'!$G$13)*('Inputs and Results'!$G$15-'Inputs and Results'!$G$14))))</f>
        <v>536.38910145759064</v>
      </c>
      <c r="D1885">
        <f t="shared" ca="1" si="122"/>
        <v>684.43913667850768</v>
      </c>
      <c r="E1885">
        <f t="shared" ca="1" si="124"/>
        <v>0.66976296706457428</v>
      </c>
      <c r="F1885">
        <f t="shared" ca="1" si="124"/>
        <v>0.48083218723892862</v>
      </c>
    </row>
    <row r="1886" spans="1:6" ht="15.75" customHeight="1" x14ac:dyDescent="0.2">
      <c r="A1886">
        <v>1885</v>
      </c>
      <c r="B1886" s="47">
        <f ca="1">IF('Inputs and Results'!$C$15='Inputs and Results'!$C$13, 'Inputs and Results'!$C$13, IF(E1886 &lt;= ('Inputs and Results'!$C$14-'Inputs and Results'!$C$13)/('Inputs and Results'!$C$15-'Inputs and Results'!$C$13), 'Inputs and Results'!$C$13 + SQRT(E1886*('Inputs and Results'!$C$15-'Inputs and Results'!$C$13)*('Inputs and Results'!$C$14-'Inputs and Results'!$C$13)), 'Inputs and Results'!$C$15 - SQRT((1-E1886)*('Inputs and Results'!$C$15-'Inputs and Results'!$C$13)*('Inputs and Results'!$C$15-'Inputs and Results'!$C$14))))</f>
        <v>0.28288069190435516</v>
      </c>
      <c r="C1886" s="47">
        <f ca="1">IF('Inputs and Results'!$G$15='Inputs and Results'!$G$13, 'Inputs and Results'!$G$13, IF(F1886 &lt;= ('Inputs and Results'!$G$14-'Inputs and Results'!$G$13)/('Inputs and Results'!$G$15-'Inputs and Results'!$G$13), 'Inputs and Results'!$G$13 + SQRT(F1886*('Inputs and Results'!$G$15-'Inputs and Results'!$G$13)*('Inputs and Results'!$G$14-'Inputs and Results'!$G$13)), 'Inputs and Results'!$G$15 - SQRT((1-F1886)*('Inputs and Results'!$G$15-'Inputs and Results'!$G$13)*('Inputs and Results'!$G$15-'Inputs and Results'!$G$14))))</f>
        <v>491.76493572086611</v>
      </c>
      <c r="D1886">
        <f t="shared" ca="1" si="122"/>
        <v>139.11080527101936</v>
      </c>
      <c r="E1886">
        <f t="shared" ca="1" si="124"/>
        <v>0.17969585173042713</v>
      </c>
      <c r="F1886">
        <f t="shared" ca="1" si="124"/>
        <v>0.40866227136572164</v>
      </c>
    </row>
    <row r="1887" spans="1:6" ht="15.75" customHeight="1" x14ac:dyDescent="0.2">
      <c r="A1887">
        <v>1886</v>
      </c>
      <c r="B1887" s="47">
        <f ca="1">IF('Inputs and Results'!$C$15='Inputs and Results'!$C$13, 'Inputs and Results'!$C$13, IF(E1887 &lt;= ('Inputs and Results'!$C$14-'Inputs and Results'!$C$13)/('Inputs and Results'!$C$15-'Inputs and Results'!$C$13), 'Inputs and Results'!$C$13 + SQRT(E1887*('Inputs and Results'!$C$15-'Inputs and Results'!$C$13)*('Inputs and Results'!$C$14-'Inputs and Results'!$C$13)), 'Inputs and Results'!$C$15 - SQRT((1-E1887)*('Inputs and Results'!$C$15-'Inputs and Results'!$C$13)*('Inputs and Results'!$C$15-'Inputs and Results'!$C$14))))</f>
        <v>0.61901828967402128</v>
      </c>
      <c r="C1887" s="47">
        <f ca="1">IF('Inputs and Results'!$G$15='Inputs and Results'!$G$13, 'Inputs and Results'!$G$13, IF(F1887 &lt;= ('Inputs and Results'!$G$14-'Inputs and Results'!$G$13)/('Inputs and Results'!$G$15-'Inputs and Results'!$G$13), 'Inputs and Results'!$G$13 + SQRT(F1887*('Inputs and Results'!$G$15-'Inputs and Results'!$G$13)*('Inputs and Results'!$G$14-'Inputs and Results'!$G$13)), 'Inputs and Results'!$G$15 - SQRT((1-F1887)*('Inputs and Results'!$G$15-'Inputs and Results'!$G$13)*('Inputs and Results'!$G$15-'Inputs and Results'!$G$14))))</f>
        <v>850.40940239035035</v>
      </c>
      <c r="D1887">
        <f t="shared" ca="1" si="122"/>
        <v>526.41897379038119</v>
      </c>
      <c r="E1887">
        <f t="shared" ca="1" si="124"/>
        <v>0.37010289945479746</v>
      </c>
      <c r="F1887">
        <f t="shared" ca="1" si="124"/>
        <v>0.85592115219958487</v>
      </c>
    </row>
    <row r="1888" spans="1:6" ht="15.75" customHeight="1" x14ac:dyDescent="0.2">
      <c r="A1888">
        <v>1887</v>
      </c>
      <c r="B1888" s="47">
        <f ca="1">IF('Inputs and Results'!$C$15='Inputs and Results'!$C$13, 'Inputs and Results'!$C$13, IF(E1888 &lt;= ('Inputs and Results'!$C$14-'Inputs and Results'!$C$13)/('Inputs and Results'!$C$15-'Inputs and Results'!$C$13), 'Inputs and Results'!$C$13 + SQRT(E1888*('Inputs and Results'!$C$15-'Inputs and Results'!$C$13)*('Inputs and Results'!$C$14-'Inputs and Results'!$C$13)), 'Inputs and Results'!$C$15 - SQRT((1-E1888)*('Inputs and Results'!$C$15-'Inputs and Results'!$C$13)*('Inputs and Results'!$C$15-'Inputs and Results'!$C$14))))</f>
        <v>0.13895886240480726</v>
      </c>
      <c r="C1888" s="47">
        <f ca="1">IF('Inputs and Results'!$G$15='Inputs and Results'!$G$13, 'Inputs and Results'!$G$13, IF(F1888 &lt;= ('Inputs and Results'!$G$14-'Inputs and Results'!$G$13)/('Inputs and Results'!$G$15-'Inputs and Results'!$G$13), 'Inputs and Results'!$G$13 + SQRT(F1888*('Inputs and Results'!$G$15-'Inputs and Results'!$G$13)*('Inputs and Results'!$G$14-'Inputs and Results'!$G$13)), 'Inputs and Results'!$G$15 - SQRT((1-F1888)*('Inputs and Results'!$G$15-'Inputs and Results'!$G$13)*('Inputs and Results'!$G$15-'Inputs and Results'!$G$14))))</f>
        <v>297.82110521566869</v>
      </c>
      <c r="D1888">
        <f t="shared" ca="1" si="122"/>
        <v>41.384881980911729</v>
      </c>
      <c r="E1888">
        <f t="shared" ca="1" si="124"/>
        <v>9.0493734332000697E-2</v>
      </c>
      <c r="F1888">
        <f t="shared" ca="1" si="124"/>
        <v>4.0453411006686202E-2</v>
      </c>
    </row>
    <row r="1889" spans="1:6" ht="15.75" customHeight="1" x14ac:dyDescent="0.2">
      <c r="A1889">
        <v>1888</v>
      </c>
      <c r="B1889" s="47">
        <f ca="1">IF('Inputs and Results'!$C$15='Inputs and Results'!$C$13, 'Inputs and Results'!$C$13, IF(E1889 &lt;= ('Inputs and Results'!$C$14-'Inputs and Results'!$C$13)/('Inputs and Results'!$C$15-'Inputs and Results'!$C$13), 'Inputs and Results'!$C$13 + SQRT(E1889*('Inputs and Results'!$C$15-'Inputs and Results'!$C$13)*('Inputs and Results'!$C$14-'Inputs and Results'!$C$13)), 'Inputs and Results'!$C$15 - SQRT((1-E1889)*('Inputs and Results'!$C$15-'Inputs and Results'!$C$13)*('Inputs and Results'!$C$15-'Inputs and Results'!$C$14))))</f>
        <v>0.41964147288820586</v>
      </c>
      <c r="C1889" s="47">
        <f ca="1">IF('Inputs and Results'!$G$15='Inputs and Results'!$G$13, 'Inputs and Results'!$G$13, IF(F1889 &lt;= ('Inputs and Results'!$G$14-'Inputs and Results'!$G$13)/('Inputs and Results'!$G$15-'Inputs and Results'!$G$13), 'Inputs and Results'!$G$13 + SQRT(F1889*('Inputs and Results'!$G$15-'Inputs and Results'!$G$13)*('Inputs and Results'!$G$14-'Inputs and Results'!$G$13)), 'Inputs and Results'!$G$15 - SQRT((1-F1889)*('Inputs and Results'!$G$15-'Inputs and Results'!$G$13)*('Inputs and Results'!$G$15-'Inputs and Results'!$G$14))))</f>
        <v>363.93605828208683</v>
      </c>
      <c r="D1889">
        <f t="shared" ca="1" si="122"/>
        <v>152.72266353462285</v>
      </c>
      <c r="E1889">
        <f t="shared" ca="1" si="124"/>
        <v>0.26019443017349464</v>
      </c>
      <c r="F1889">
        <f t="shared" ca="1" si="124"/>
        <v>0.17593830687163892</v>
      </c>
    </row>
    <row r="1890" spans="1:6" ht="15.75" customHeight="1" x14ac:dyDescent="0.2">
      <c r="A1890">
        <v>1889</v>
      </c>
      <c r="B1890" s="47">
        <f ca="1">IF('Inputs and Results'!$C$15='Inputs and Results'!$C$13, 'Inputs and Results'!$C$13, IF(E1890 &lt;= ('Inputs and Results'!$C$14-'Inputs and Results'!$C$13)/('Inputs and Results'!$C$15-'Inputs and Results'!$C$13), 'Inputs and Results'!$C$13 + SQRT(E1890*('Inputs and Results'!$C$15-'Inputs and Results'!$C$13)*('Inputs and Results'!$C$14-'Inputs and Results'!$C$13)), 'Inputs and Results'!$C$15 - SQRT((1-E1890)*('Inputs and Results'!$C$15-'Inputs and Results'!$C$13)*('Inputs and Results'!$C$15-'Inputs and Results'!$C$14))))</f>
        <v>1.8787439387315377</v>
      </c>
      <c r="C1890" s="47">
        <f ca="1">IF('Inputs and Results'!$G$15='Inputs and Results'!$G$13, 'Inputs and Results'!$G$13, IF(F1890 &lt;= ('Inputs and Results'!$G$14-'Inputs and Results'!$G$13)/('Inputs and Results'!$G$15-'Inputs and Results'!$G$13), 'Inputs and Results'!$G$13 + SQRT(F1890*('Inputs and Results'!$G$15-'Inputs and Results'!$G$13)*('Inputs and Results'!$G$14-'Inputs and Results'!$G$13)), 'Inputs and Results'!$G$15 - SQRT((1-F1890)*('Inputs and Results'!$G$15-'Inputs and Results'!$G$13)*('Inputs and Results'!$G$15-'Inputs and Results'!$G$14))))</f>
        <v>489.16905349520027</v>
      </c>
      <c r="D1890">
        <f t="shared" ca="1" si="122"/>
        <v>919.0233942691508</v>
      </c>
      <c r="E1890">
        <f t="shared" ca="1" si="124"/>
        <v>0.86030942722985937</v>
      </c>
      <c r="F1890">
        <f t="shared" ca="1" si="124"/>
        <v>0.40431948643261828</v>
      </c>
    </row>
    <row r="1891" spans="1:6" ht="15.75" customHeight="1" x14ac:dyDescent="0.2">
      <c r="A1891">
        <v>1890</v>
      </c>
      <c r="B1891" s="47">
        <f ca="1">IF('Inputs and Results'!$C$15='Inputs and Results'!$C$13, 'Inputs and Results'!$C$13, IF(E1891 &lt;= ('Inputs and Results'!$C$14-'Inputs and Results'!$C$13)/('Inputs and Results'!$C$15-'Inputs and Results'!$C$13), 'Inputs and Results'!$C$13 + SQRT(E1891*('Inputs and Results'!$C$15-'Inputs and Results'!$C$13)*('Inputs and Results'!$C$14-'Inputs and Results'!$C$13)), 'Inputs and Results'!$C$15 - SQRT((1-E1891)*('Inputs and Results'!$C$15-'Inputs and Results'!$C$13)*('Inputs and Results'!$C$15-'Inputs and Results'!$C$14))))</f>
        <v>1.292292460441592</v>
      </c>
      <c r="C1891" s="47">
        <f ca="1">IF('Inputs and Results'!$G$15='Inputs and Results'!$G$13, 'Inputs and Results'!$G$13, IF(F1891 &lt;= ('Inputs and Results'!$G$14-'Inputs and Results'!$G$13)/('Inputs and Results'!$G$15-'Inputs and Results'!$G$13), 'Inputs and Results'!$G$13 + SQRT(F1891*('Inputs and Results'!$G$15-'Inputs and Results'!$G$13)*('Inputs and Results'!$G$14-'Inputs and Results'!$G$13)), 'Inputs and Results'!$G$15 - SQRT((1-F1891)*('Inputs and Results'!$G$15-'Inputs and Results'!$G$13)*('Inputs and Results'!$G$15-'Inputs and Results'!$G$14))))</f>
        <v>762.92823454009078</v>
      </c>
      <c r="D1891">
        <f t="shared" ca="1" si="122"/>
        <v>985.92640535417388</v>
      </c>
      <c r="E1891">
        <f t="shared" ca="1" si="124"/>
        <v>0.67597055103726311</v>
      </c>
      <c r="F1891">
        <f t="shared" ca="1" si="124"/>
        <v>0.77479073970458645</v>
      </c>
    </row>
    <row r="1892" spans="1:6" ht="15.75" customHeight="1" x14ac:dyDescent="0.2">
      <c r="A1892">
        <v>1891</v>
      </c>
      <c r="B1892" s="47">
        <f ca="1">IF('Inputs and Results'!$C$15='Inputs and Results'!$C$13, 'Inputs and Results'!$C$13, IF(E1892 &lt;= ('Inputs and Results'!$C$14-'Inputs and Results'!$C$13)/('Inputs and Results'!$C$15-'Inputs and Results'!$C$13), 'Inputs and Results'!$C$13 + SQRT(E1892*('Inputs and Results'!$C$15-'Inputs and Results'!$C$13)*('Inputs and Results'!$C$14-'Inputs and Results'!$C$13)), 'Inputs and Results'!$C$15 - SQRT((1-E1892)*('Inputs and Results'!$C$15-'Inputs and Results'!$C$13)*('Inputs and Results'!$C$15-'Inputs and Results'!$C$14))))</f>
        <v>2.4047738294210586E-2</v>
      </c>
      <c r="C1892" s="47">
        <f ca="1">IF('Inputs and Results'!$G$15='Inputs and Results'!$G$13, 'Inputs and Results'!$G$13, IF(F1892 &lt;= ('Inputs and Results'!$G$14-'Inputs and Results'!$G$13)/('Inputs and Results'!$G$15-'Inputs and Results'!$G$13), 'Inputs and Results'!$G$13 + SQRT(F1892*('Inputs and Results'!$G$15-'Inputs and Results'!$G$13)*('Inputs and Results'!$G$14-'Inputs and Results'!$G$13)), 'Inputs and Results'!$G$15 - SQRT((1-F1892)*('Inputs and Results'!$G$15-'Inputs and Results'!$G$13)*('Inputs and Results'!$G$15-'Inputs and Results'!$G$14))))</f>
        <v>541.37191982479476</v>
      </c>
      <c r="D1892">
        <f t="shared" ca="1" si="122"/>
        <v>13.018770247781021</v>
      </c>
      <c r="E1892">
        <f t="shared" ca="1" si="124"/>
        <v>1.5967570672021703E-2</v>
      </c>
      <c r="F1892">
        <f t="shared" ca="1" si="124"/>
        <v>0.48859940984310279</v>
      </c>
    </row>
    <row r="1893" spans="1:6" ht="15.75" customHeight="1" x14ac:dyDescent="0.2">
      <c r="A1893">
        <v>1892</v>
      </c>
      <c r="B1893" s="47">
        <f ca="1">IF('Inputs and Results'!$C$15='Inputs and Results'!$C$13, 'Inputs and Results'!$C$13, IF(E1893 &lt;= ('Inputs and Results'!$C$14-'Inputs and Results'!$C$13)/('Inputs and Results'!$C$15-'Inputs and Results'!$C$13), 'Inputs and Results'!$C$13 + SQRT(E1893*('Inputs and Results'!$C$15-'Inputs and Results'!$C$13)*('Inputs and Results'!$C$14-'Inputs and Results'!$C$13)), 'Inputs and Results'!$C$15 - SQRT((1-E1893)*('Inputs and Results'!$C$15-'Inputs and Results'!$C$13)*('Inputs and Results'!$C$15-'Inputs and Results'!$C$14))))</f>
        <v>0.32986327274145566</v>
      </c>
      <c r="C1893" s="47">
        <f ca="1">IF('Inputs and Results'!$G$15='Inputs and Results'!$G$13, 'Inputs and Results'!$G$13, IF(F1893 &lt;= ('Inputs and Results'!$G$14-'Inputs and Results'!$G$13)/('Inputs and Results'!$G$15-'Inputs and Results'!$G$13), 'Inputs and Results'!$G$13 + SQRT(F1893*('Inputs and Results'!$G$15-'Inputs and Results'!$G$13)*('Inputs and Results'!$G$14-'Inputs and Results'!$G$13)), 'Inputs and Results'!$G$15 - SQRT((1-F1893)*('Inputs and Results'!$G$15-'Inputs and Results'!$G$13)*('Inputs and Results'!$G$15-'Inputs and Results'!$G$14))))</f>
        <v>908.0514373971273</v>
      </c>
      <c r="D1893">
        <f t="shared" ca="1" si="122"/>
        <v>299.53281895739946</v>
      </c>
      <c r="E1893">
        <f t="shared" ca="1" si="124"/>
        <v>0.20781887308278102</v>
      </c>
      <c r="F1893">
        <f t="shared" ca="1" si="124"/>
        <v>0.89951680807001377</v>
      </c>
    </row>
    <row r="1894" spans="1:6" ht="15.75" customHeight="1" x14ac:dyDescent="0.2">
      <c r="A1894">
        <v>1893</v>
      </c>
      <c r="B1894" s="47">
        <f ca="1">IF('Inputs and Results'!$C$15='Inputs and Results'!$C$13, 'Inputs and Results'!$C$13, IF(E1894 &lt;= ('Inputs and Results'!$C$14-'Inputs and Results'!$C$13)/('Inputs and Results'!$C$15-'Inputs and Results'!$C$13), 'Inputs and Results'!$C$13 + SQRT(E1894*('Inputs and Results'!$C$15-'Inputs and Results'!$C$13)*('Inputs and Results'!$C$14-'Inputs and Results'!$C$13)), 'Inputs and Results'!$C$15 - SQRT((1-E1894)*('Inputs and Results'!$C$15-'Inputs and Results'!$C$13)*('Inputs and Results'!$C$15-'Inputs and Results'!$C$14))))</f>
        <v>0.63149994479806182</v>
      </c>
      <c r="C1894" s="47">
        <f ca="1">IF('Inputs and Results'!$G$15='Inputs and Results'!$G$13, 'Inputs and Results'!$G$13, IF(F1894 &lt;= ('Inputs and Results'!$G$14-'Inputs and Results'!$G$13)/('Inputs and Results'!$G$15-'Inputs and Results'!$G$13), 'Inputs and Results'!$G$13 + SQRT(F1894*('Inputs and Results'!$G$15-'Inputs and Results'!$G$13)*('Inputs and Results'!$G$14-'Inputs and Results'!$G$13)), 'Inputs and Results'!$G$15 - SQRT((1-F1894)*('Inputs and Results'!$G$15-'Inputs and Results'!$G$13)*('Inputs and Results'!$G$15-'Inputs and Results'!$G$14))))</f>
        <v>393.23455344480931</v>
      </c>
      <c r="D1894">
        <f t="shared" ca="1" si="122"/>
        <v>248.32759879308756</v>
      </c>
      <c r="E1894">
        <f t="shared" ca="1" si="124"/>
        <v>0.37668972094537945</v>
      </c>
      <c r="F1894">
        <f t="shared" ca="1" si="124"/>
        <v>0.23268212011044487</v>
      </c>
    </row>
    <row r="1895" spans="1:6" ht="15.75" customHeight="1" x14ac:dyDescent="0.2">
      <c r="A1895">
        <v>1894</v>
      </c>
      <c r="B1895" s="47">
        <f ca="1">IF('Inputs and Results'!$C$15='Inputs and Results'!$C$13, 'Inputs and Results'!$C$13, IF(E1895 &lt;= ('Inputs and Results'!$C$14-'Inputs and Results'!$C$13)/('Inputs and Results'!$C$15-'Inputs and Results'!$C$13), 'Inputs and Results'!$C$13 + SQRT(E1895*('Inputs and Results'!$C$15-'Inputs and Results'!$C$13)*('Inputs and Results'!$C$14-'Inputs and Results'!$C$13)), 'Inputs and Results'!$C$15 - SQRT((1-E1895)*('Inputs and Results'!$C$15-'Inputs and Results'!$C$13)*('Inputs and Results'!$C$15-'Inputs and Results'!$C$14))))</f>
        <v>0.79782296338419201</v>
      </c>
      <c r="C1895" s="47">
        <f ca="1">IF('Inputs and Results'!$G$15='Inputs and Results'!$G$13, 'Inputs and Results'!$G$13, IF(F1895 &lt;= ('Inputs and Results'!$G$14-'Inputs and Results'!$G$13)/('Inputs and Results'!$G$15-'Inputs and Results'!$G$13), 'Inputs and Results'!$G$13 + SQRT(F1895*('Inputs and Results'!$G$15-'Inputs and Results'!$G$13)*('Inputs and Results'!$G$14-'Inputs and Results'!$G$13)), 'Inputs and Results'!$G$15 - SQRT((1-F1895)*('Inputs and Results'!$G$15-'Inputs and Results'!$G$13)*('Inputs and Results'!$G$15-'Inputs and Results'!$G$14))))</f>
        <v>399.1807032077661</v>
      </c>
      <c r="D1895">
        <f t="shared" ca="1" si="122"/>
        <v>318.47553155900562</v>
      </c>
      <c r="E1895">
        <f t="shared" ca="1" si="124"/>
        <v>0.46115736660022422</v>
      </c>
      <c r="F1895">
        <f t="shared" ca="1" si="124"/>
        <v>0.24395125192627087</v>
      </c>
    </row>
    <row r="1896" spans="1:6" ht="15.75" customHeight="1" x14ac:dyDescent="0.2">
      <c r="A1896">
        <v>1895</v>
      </c>
      <c r="B1896" s="47">
        <f ca="1">IF('Inputs and Results'!$C$15='Inputs and Results'!$C$13, 'Inputs and Results'!$C$13, IF(E1896 &lt;= ('Inputs and Results'!$C$14-'Inputs and Results'!$C$13)/('Inputs and Results'!$C$15-'Inputs and Results'!$C$13), 'Inputs and Results'!$C$13 + SQRT(E1896*('Inputs and Results'!$C$15-'Inputs and Results'!$C$13)*('Inputs and Results'!$C$14-'Inputs and Results'!$C$13)), 'Inputs and Results'!$C$15 - SQRT((1-E1896)*('Inputs and Results'!$C$15-'Inputs and Results'!$C$13)*('Inputs and Results'!$C$15-'Inputs and Results'!$C$14))))</f>
        <v>0.47457256478309517</v>
      </c>
      <c r="C1896" s="47">
        <f ca="1">IF('Inputs and Results'!$G$15='Inputs and Results'!$G$13, 'Inputs and Results'!$G$13, IF(F1896 &lt;= ('Inputs and Results'!$G$14-'Inputs and Results'!$G$13)/('Inputs and Results'!$G$15-'Inputs and Results'!$G$13), 'Inputs and Results'!$G$13 + SQRT(F1896*('Inputs and Results'!$G$15-'Inputs and Results'!$G$13)*('Inputs and Results'!$G$14-'Inputs and Results'!$G$13)), 'Inputs and Results'!$G$15 - SQRT((1-F1896)*('Inputs and Results'!$G$15-'Inputs and Results'!$G$13)*('Inputs and Results'!$G$15-'Inputs and Results'!$G$14))))</f>
        <v>287.34919435887559</v>
      </c>
      <c r="D1896">
        <f t="shared" ca="1" si="122"/>
        <v>136.3680441552477</v>
      </c>
      <c r="E1896">
        <f t="shared" ca="1" si="124"/>
        <v>0.29135736327264061</v>
      </c>
      <c r="F1896">
        <f t="shared" ca="1" si="124"/>
        <v>1.8048534511543868E-2</v>
      </c>
    </row>
    <row r="1897" spans="1:6" ht="15.75" customHeight="1" x14ac:dyDescent="0.2">
      <c r="A1897">
        <v>1896</v>
      </c>
      <c r="B1897" s="47">
        <f ca="1">IF('Inputs and Results'!$C$15='Inputs and Results'!$C$13, 'Inputs and Results'!$C$13, IF(E1897 &lt;= ('Inputs and Results'!$C$14-'Inputs and Results'!$C$13)/('Inputs and Results'!$C$15-'Inputs and Results'!$C$13), 'Inputs and Results'!$C$13 + SQRT(E1897*('Inputs and Results'!$C$15-'Inputs and Results'!$C$13)*('Inputs and Results'!$C$14-'Inputs and Results'!$C$13)), 'Inputs and Results'!$C$15 - SQRT((1-E1897)*('Inputs and Results'!$C$15-'Inputs and Results'!$C$13)*('Inputs and Results'!$C$15-'Inputs and Results'!$C$14))))</f>
        <v>0.49110918115432733</v>
      </c>
      <c r="C1897" s="47">
        <f ca="1">IF('Inputs and Results'!$G$15='Inputs and Results'!$G$13, 'Inputs and Results'!$G$13, IF(F1897 &lt;= ('Inputs and Results'!$G$14-'Inputs and Results'!$G$13)/('Inputs and Results'!$G$15-'Inputs and Results'!$G$13), 'Inputs and Results'!$G$13 + SQRT(F1897*('Inputs and Results'!$G$15-'Inputs and Results'!$G$13)*('Inputs and Results'!$G$14-'Inputs and Results'!$G$13)), 'Inputs and Results'!$G$15 - SQRT((1-F1897)*('Inputs and Results'!$G$15-'Inputs and Results'!$G$13)*('Inputs and Results'!$G$15-'Inputs and Results'!$G$14))))</f>
        <v>519.05718702943352</v>
      </c>
      <c r="D1897">
        <f t="shared" ca="1" si="122"/>
        <v>254.91375009429362</v>
      </c>
      <c r="E1897">
        <f t="shared" ca="1" si="124"/>
        <v>0.30060742879020996</v>
      </c>
      <c r="F1897">
        <f t="shared" ca="1" si="124"/>
        <v>0.45335922864343037</v>
      </c>
    </row>
    <row r="1898" spans="1:6" ht="15.75" customHeight="1" x14ac:dyDescent="0.2">
      <c r="A1898">
        <v>1897</v>
      </c>
      <c r="B1898" s="47">
        <f ca="1">IF('Inputs and Results'!$C$15='Inputs and Results'!$C$13, 'Inputs and Results'!$C$13, IF(E1898 &lt;= ('Inputs and Results'!$C$14-'Inputs and Results'!$C$13)/('Inputs and Results'!$C$15-'Inputs and Results'!$C$13), 'Inputs and Results'!$C$13 + SQRT(E1898*('Inputs and Results'!$C$15-'Inputs and Results'!$C$13)*('Inputs and Results'!$C$14-'Inputs and Results'!$C$13)), 'Inputs and Results'!$C$15 - SQRT((1-E1898)*('Inputs and Results'!$C$15-'Inputs and Results'!$C$13)*('Inputs and Results'!$C$15-'Inputs and Results'!$C$14))))</f>
        <v>1.802717826019093</v>
      </c>
      <c r="C1898" s="47">
        <f ca="1">IF('Inputs and Results'!$G$15='Inputs and Results'!$G$13, 'Inputs and Results'!$G$13, IF(F1898 &lt;= ('Inputs and Results'!$G$14-'Inputs and Results'!$G$13)/('Inputs and Results'!$G$15-'Inputs and Results'!$G$13), 'Inputs and Results'!$G$13 + SQRT(F1898*('Inputs and Results'!$G$15-'Inputs and Results'!$G$13)*('Inputs and Results'!$G$14-'Inputs and Results'!$G$13)), 'Inputs and Results'!$G$15 - SQRT((1-F1898)*('Inputs and Results'!$G$15-'Inputs and Results'!$G$13)*('Inputs and Results'!$G$15-'Inputs and Results'!$G$14))))</f>
        <v>673.64015058978953</v>
      </c>
      <c r="D1898">
        <f t="shared" ca="1" si="122"/>
        <v>1214.3831077903999</v>
      </c>
      <c r="E1898">
        <f t="shared" ca="1" si="124"/>
        <v>0.84072393287417257</v>
      </c>
      <c r="F1898">
        <f t="shared" ca="1" si="124"/>
        <v>0.67337738794618573</v>
      </c>
    </row>
    <row r="1899" spans="1:6" ht="15.75" customHeight="1" x14ac:dyDescent="0.2">
      <c r="A1899">
        <v>1898</v>
      </c>
      <c r="B1899" s="47">
        <f ca="1">IF('Inputs and Results'!$C$15='Inputs and Results'!$C$13, 'Inputs and Results'!$C$13, IF(E1899 &lt;= ('Inputs and Results'!$C$14-'Inputs and Results'!$C$13)/('Inputs and Results'!$C$15-'Inputs and Results'!$C$13), 'Inputs and Results'!$C$13 + SQRT(E1899*('Inputs and Results'!$C$15-'Inputs and Results'!$C$13)*('Inputs and Results'!$C$14-'Inputs and Results'!$C$13)), 'Inputs and Results'!$C$15 - SQRT((1-E1899)*('Inputs and Results'!$C$15-'Inputs and Results'!$C$13)*('Inputs and Results'!$C$15-'Inputs and Results'!$C$14))))</f>
        <v>1.3546625751497174</v>
      </c>
      <c r="C1899" s="47">
        <f ca="1">IF('Inputs and Results'!$G$15='Inputs and Results'!$G$13, 'Inputs and Results'!$G$13, IF(F1899 &lt;= ('Inputs and Results'!$G$14-'Inputs and Results'!$G$13)/('Inputs and Results'!$G$15-'Inputs and Results'!$G$13), 'Inputs and Results'!$G$13 + SQRT(F1899*('Inputs and Results'!$G$15-'Inputs and Results'!$G$13)*('Inputs and Results'!$G$14-'Inputs and Results'!$G$13)), 'Inputs and Results'!$G$15 - SQRT((1-F1899)*('Inputs and Results'!$G$15-'Inputs and Results'!$G$13)*('Inputs and Results'!$G$15-'Inputs and Results'!$G$14))))</f>
        <v>814.82678034846708</v>
      </c>
      <c r="D1899">
        <f t="shared" ca="1" si="122"/>
        <v>1103.8153445678076</v>
      </c>
      <c r="E1899">
        <f t="shared" ca="1" si="124"/>
        <v>0.69920719537633791</v>
      </c>
      <c r="F1899">
        <f t="shared" ca="1" si="124"/>
        <v>0.82509875243388608</v>
      </c>
    </row>
    <row r="1900" spans="1:6" ht="15.75" customHeight="1" x14ac:dyDescent="0.2">
      <c r="A1900">
        <v>1899</v>
      </c>
      <c r="B1900" s="47">
        <f ca="1">IF('Inputs and Results'!$C$15='Inputs and Results'!$C$13, 'Inputs and Results'!$C$13, IF(E1900 &lt;= ('Inputs and Results'!$C$14-'Inputs and Results'!$C$13)/('Inputs and Results'!$C$15-'Inputs and Results'!$C$13), 'Inputs and Results'!$C$13 + SQRT(E1900*('Inputs and Results'!$C$15-'Inputs and Results'!$C$13)*('Inputs and Results'!$C$14-'Inputs and Results'!$C$13)), 'Inputs and Results'!$C$15 - SQRT((1-E1900)*('Inputs and Results'!$C$15-'Inputs and Results'!$C$13)*('Inputs and Results'!$C$15-'Inputs and Results'!$C$14))))</f>
        <v>0.20202032445654838</v>
      </c>
      <c r="C1900" s="47">
        <f ca="1">IF('Inputs and Results'!$G$15='Inputs and Results'!$G$13, 'Inputs and Results'!$G$13, IF(F1900 &lt;= ('Inputs and Results'!$G$14-'Inputs and Results'!$G$13)/('Inputs and Results'!$G$15-'Inputs and Results'!$G$13), 'Inputs and Results'!$G$13 + SQRT(F1900*('Inputs and Results'!$G$15-'Inputs and Results'!$G$13)*('Inputs and Results'!$G$14-'Inputs and Results'!$G$13)), 'Inputs and Results'!$G$15 - SQRT((1-F1900)*('Inputs and Results'!$G$15-'Inputs and Results'!$G$13)*('Inputs and Results'!$G$15-'Inputs and Results'!$G$14))))</f>
        <v>281.9298221275219</v>
      </c>
      <c r="D1900">
        <f t="shared" ca="1" si="122"/>
        <v>56.955554140178947</v>
      </c>
      <c r="E1900">
        <f t="shared" ca="1" si="124"/>
        <v>0.13014552613841779</v>
      </c>
      <c r="F1900">
        <f t="shared" ca="1" si="124"/>
        <v>6.3521434370613639E-3</v>
      </c>
    </row>
    <row r="1901" spans="1:6" ht="15.75" customHeight="1" x14ac:dyDescent="0.2">
      <c r="A1901">
        <v>1900</v>
      </c>
      <c r="B1901" s="47">
        <f ca="1">IF('Inputs and Results'!$C$15='Inputs and Results'!$C$13, 'Inputs and Results'!$C$13, IF(E1901 &lt;= ('Inputs and Results'!$C$14-'Inputs and Results'!$C$13)/('Inputs and Results'!$C$15-'Inputs and Results'!$C$13), 'Inputs and Results'!$C$13 + SQRT(E1901*('Inputs and Results'!$C$15-'Inputs and Results'!$C$13)*('Inputs and Results'!$C$14-'Inputs and Results'!$C$13)), 'Inputs and Results'!$C$15 - SQRT((1-E1901)*('Inputs and Results'!$C$15-'Inputs and Results'!$C$13)*('Inputs and Results'!$C$15-'Inputs and Results'!$C$14))))</f>
        <v>1.3735278755831941</v>
      </c>
      <c r="C1901" s="47">
        <f ca="1">IF('Inputs and Results'!$G$15='Inputs and Results'!$G$13, 'Inputs and Results'!$G$13, IF(F1901 &lt;= ('Inputs and Results'!$G$14-'Inputs and Results'!$G$13)/('Inputs and Results'!$G$15-'Inputs and Results'!$G$13), 'Inputs and Results'!$G$13 + SQRT(F1901*('Inputs and Results'!$G$15-'Inputs and Results'!$G$13)*('Inputs and Results'!$G$14-'Inputs and Results'!$G$13)), 'Inputs and Results'!$G$15 - SQRT((1-F1901)*('Inputs and Results'!$G$15-'Inputs and Results'!$G$13)*('Inputs and Results'!$G$15-'Inputs and Results'!$G$14))))</f>
        <v>482.04664859057198</v>
      </c>
      <c r="D1901">
        <f t="shared" ca="1" si="122"/>
        <v>662.10450917060689</v>
      </c>
      <c r="E1901">
        <f t="shared" ca="1" si="124"/>
        <v>0.70606538094389804</v>
      </c>
      <c r="F1901">
        <f t="shared" ca="1" si="124"/>
        <v>0.3923224475119339</v>
      </c>
    </row>
    <row r="1902" spans="1:6" ht="15.75" customHeight="1" x14ac:dyDescent="0.2">
      <c r="A1902">
        <v>1901</v>
      </c>
      <c r="B1902" s="47">
        <f ca="1">IF('Inputs and Results'!$C$15='Inputs and Results'!$C$13, 'Inputs and Results'!$C$13, IF(E1902 &lt;= ('Inputs and Results'!$C$14-'Inputs and Results'!$C$13)/('Inputs and Results'!$C$15-'Inputs and Results'!$C$13), 'Inputs and Results'!$C$13 + SQRT(E1902*('Inputs and Results'!$C$15-'Inputs and Results'!$C$13)*('Inputs and Results'!$C$14-'Inputs and Results'!$C$13)), 'Inputs and Results'!$C$15 - SQRT((1-E1902)*('Inputs and Results'!$C$15-'Inputs and Results'!$C$13)*('Inputs and Results'!$C$15-'Inputs and Results'!$C$14))))</f>
        <v>2.240468305835984</v>
      </c>
      <c r="C1902" s="47">
        <f ca="1">IF('Inputs and Results'!$G$15='Inputs and Results'!$G$13, 'Inputs and Results'!$G$13, IF(F1902 &lt;= ('Inputs and Results'!$G$14-'Inputs and Results'!$G$13)/('Inputs and Results'!$G$15-'Inputs and Results'!$G$13), 'Inputs and Results'!$G$13 + SQRT(F1902*('Inputs and Results'!$G$15-'Inputs and Results'!$G$13)*('Inputs and Results'!$G$14-'Inputs and Results'!$G$13)), 'Inputs and Results'!$G$15 - SQRT((1-F1902)*('Inputs and Results'!$G$15-'Inputs and Results'!$G$13)*('Inputs and Results'!$G$15-'Inputs and Results'!$G$14))))</f>
        <v>733.07146906646381</v>
      </c>
      <c r="D1902">
        <f t="shared" ca="1" si="122"/>
        <v>1642.4233923560362</v>
      </c>
      <c r="E1902">
        <f t="shared" ref="E1902:F1921" ca="1" si="125">RAND()</f>
        <v>0.93590128950670437</v>
      </c>
      <c r="F1902">
        <f t="shared" ca="1" si="125"/>
        <v>0.74297133361892398</v>
      </c>
    </row>
    <row r="1903" spans="1:6" ht="15.75" customHeight="1" x14ac:dyDescent="0.2">
      <c r="A1903">
        <v>1902</v>
      </c>
      <c r="B1903" s="47">
        <f ca="1">IF('Inputs and Results'!$C$15='Inputs and Results'!$C$13, 'Inputs and Results'!$C$13, IF(E1903 &lt;= ('Inputs and Results'!$C$14-'Inputs and Results'!$C$13)/('Inputs and Results'!$C$15-'Inputs and Results'!$C$13), 'Inputs and Results'!$C$13 + SQRT(E1903*('Inputs and Results'!$C$15-'Inputs and Results'!$C$13)*('Inputs and Results'!$C$14-'Inputs and Results'!$C$13)), 'Inputs and Results'!$C$15 - SQRT((1-E1903)*('Inputs and Results'!$C$15-'Inputs and Results'!$C$13)*('Inputs and Results'!$C$15-'Inputs and Results'!$C$14))))</f>
        <v>0.30856846312430708</v>
      </c>
      <c r="C1903" s="47">
        <f ca="1">IF('Inputs and Results'!$G$15='Inputs and Results'!$G$13, 'Inputs and Results'!$G$13, IF(F1903 &lt;= ('Inputs and Results'!$G$14-'Inputs and Results'!$G$13)/('Inputs and Results'!$G$15-'Inputs and Results'!$G$13), 'Inputs and Results'!$G$13 + SQRT(F1903*('Inputs and Results'!$G$15-'Inputs and Results'!$G$13)*('Inputs and Results'!$G$14-'Inputs and Results'!$G$13)), 'Inputs and Results'!$G$15 - SQRT((1-F1903)*('Inputs and Results'!$G$15-'Inputs and Results'!$G$13)*('Inputs and Results'!$G$15-'Inputs and Results'!$G$14))))</f>
        <v>508.81684827733545</v>
      </c>
      <c r="D1903">
        <f t="shared" ca="1" si="122"/>
        <v>157.00483288469113</v>
      </c>
      <c r="E1903">
        <f t="shared" ca="1" si="125"/>
        <v>0.19513292025677176</v>
      </c>
      <c r="F1903">
        <f t="shared" ca="1" si="125"/>
        <v>0.43679431998067064</v>
      </c>
    </row>
    <row r="1904" spans="1:6" ht="15.75" customHeight="1" x14ac:dyDescent="0.2">
      <c r="A1904">
        <v>1903</v>
      </c>
      <c r="B1904" s="47">
        <f ca="1">IF('Inputs and Results'!$C$15='Inputs and Results'!$C$13, 'Inputs and Results'!$C$13, IF(E1904 &lt;= ('Inputs and Results'!$C$14-'Inputs and Results'!$C$13)/('Inputs and Results'!$C$15-'Inputs and Results'!$C$13), 'Inputs and Results'!$C$13 + SQRT(E1904*('Inputs and Results'!$C$15-'Inputs and Results'!$C$13)*('Inputs and Results'!$C$14-'Inputs and Results'!$C$13)), 'Inputs and Results'!$C$15 - SQRT((1-E1904)*('Inputs and Results'!$C$15-'Inputs and Results'!$C$13)*('Inputs and Results'!$C$15-'Inputs and Results'!$C$14))))</f>
        <v>1.6453078846367992</v>
      </c>
      <c r="C1904" s="47">
        <f ca="1">IF('Inputs and Results'!$G$15='Inputs and Results'!$G$13, 'Inputs and Results'!$G$13, IF(F1904 &lt;= ('Inputs and Results'!$G$14-'Inputs and Results'!$G$13)/('Inputs and Results'!$G$15-'Inputs and Results'!$G$13), 'Inputs and Results'!$G$13 + SQRT(F1904*('Inputs and Results'!$G$15-'Inputs and Results'!$G$13)*('Inputs and Results'!$G$14-'Inputs and Results'!$G$13)), 'Inputs and Results'!$G$15 - SQRT((1-F1904)*('Inputs and Results'!$G$15-'Inputs and Results'!$G$13)*('Inputs and Results'!$G$15-'Inputs and Results'!$G$14))))</f>
        <v>362.66943581064493</v>
      </c>
      <c r="D1904">
        <f t="shared" ca="1" si="122"/>
        <v>596.7028822560336</v>
      </c>
      <c r="E1904">
        <f t="shared" ca="1" si="125"/>
        <v>0.79608991917475291</v>
      </c>
      <c r="F1904">
        <f t="shared" ca="1" si="125"/>
        <v>0.17343953696453751</v>
      </c>
    </row>
    <row r="1905" spans="1:6" ht="15.75" customHeight="1" x14ac:dyDescent="0.2">
      <c r="A1905">
        <v>1904</v>
      </c>
      <c r="B1905" s="47">
        <f ca="1">IF('Inputs and Results'!$C$15='Inputs and Results'!$C$13, 'Inputs and Results'!$C$13, IF(E1905 &lt;= ('Inputs and Results'!$C$14-'Inputs and Results'!$C$13)/('Inputs and Results'!$C$15-'Inputs and Results'!$C$13), 'Inputs and Results'!$C$13 + SQRT(E1905*('Inputs and Results'!$C$15-'Inputs and Results'!$C$13)*('Inputs and Results'!$C$14-'Inputs and Results'!$C$13)), 'Inputs and Results'!$C$15 - SQRT((1-E1905)*('Inputs and Results'!$C$15-'Inputs and Results'!$C$13)*('Inputs and Results'!$C$15-'Inputs and Results'!$C$14))))</f>
        <v>1.8055891760971776</v>
      </c>
      <c r="C1905" s="47">
        <f ca="1">IF('Inputs and Results'!$G$15='Inputs and Results'!$G$13, 'Inputs and Results'!$G$13, IF(F1905 &lt;= ('Inputs and Results'!$G$14-'Inputs and Results'!$G$13)/('Inputs and Results'!$G$15-'Inputs and Results'!$G$13), 'Inputs and Results'!$G$13 + SQRT(F1905*('Inputs and Results'!$G$15-'Inputs and Results'!$G$13)*('Inputs and Results'!$G$14-'Inputs and Results'!$G$13)), 'Inputs and Results'!$G$15 - SQRT((1-F1905)*('Inputs and Results'!$G$15-'Inputs and Results'!$G$13)*('Inputs and Results'!$G$15-'Inputs and Results'!$G$14))))</f>
        <v>450.51182980270937</v>
      </c>
      <c r="D1905">
        <f t="shared" ca="1" si="122"/>
        <v>813.43928359550591</v>
      </c>
      <c r="E1905">
        <f t="shared" ca="1" si="125"/>
        <v>0.84148697597153121</v>
      </c>
      <c r="F1905">
        <f t="shared" ca="1" si="125"/>
        <v>0.33776778384246597</v>
      </c>
    </row>
    <row r="1906" spans="1:6" ht="15.75" customHeight="1" x14ac:dyDescent="0.2">
      <c r="A1906">
        <v>1905</v>
      </c>
      <c r="B1906" s="47">
        <f ca="1">IF('Inputs and Results'!$C$15='Inputs and Results'!$C$13, 'Inputs and Results'!$C$13, IF(E1906 &lt;= ('Inputs and Results'!$C$14-'Inputs and Results'!$C$13)/('Inputs and Results'!$C$15-'Inputs and Results'!$C$13), 'Inputs and Results'!$C$13 + SQRT(E1906*('Inputs and Results'!$C$15-'Inputs and Results'!$C$13)*('Inputs and Results'!$C$14-'Inputs and Results'!$C$13)), 'Inputs and Results'!$C$15 - SQRT((1-E1906)*('Inputs and Results'!$C$15-'Inputs and Results'!$C$13)*('Inputs and Results'!$C$15-'Inputs and Results'!$C$14))))</f>
        <v>1.6083923248210696</v>
      </c>
      <c r="C1906" s="47">
        <f ca="1">IF('Inputs and Results'!$G$15='Inputs and Results'!$G$13, 'Inputs and Results'!$G$13, IF(F1906 &lt;= ('Inputs and Results'!$G$14-'Inputs and Results'!$G$13)/('Inputs and Results'!$G$15-'Inputs and Results'!$G$13), 'Inputs and Results'!$G$13 + SQRT(F1906*('Inputs and Results'!$G$15-'Inputs and Results'!$G$13)*('Inputs and Results'!$G$14-'Inputs and Results'!$G$13)), 'Inputs and Results'!$G$15 - SQRT((1-F1906)*('Inputs and Results'!$G$15-'Inputs and Results'!$G$13)*('Inputs and Results'!$G$15-'Inputs and Results'!$G$14))))</f>
        <v>644.59577758181376</v>
      </c>
      <c r="D1906">
        <f t="shared" ca="1" si="122"/>
        <v>1036.7629012746586</v>
      </c>
      <c r="E1906">
        <f t="shared" ca="1" si="125"/>
        <v>0.78482534204256582</v>
      </c>
      <c r="F1906">
        <f t="shared" ca="1" si="125"/>
        <v>0.63633701945561449</v>
      </c>
    </row>
    <row r="1907" spans="1:6" ht="15.75" customHeight="1" x14ac:dyDescent="0.2">
      <c r="A1907">
        <v>1906</v>
      </c>
      <c r="B1907" s="47">
        <f ca="1">IF('Inputs and Results'!$C$15='Inputs and Results'!$C$13, 'Inputs and Results'!$C$13, IF(E1907 &lt;= ('Inputs and Results'!$C$14-'Inputs and Results'!$C$13)/('Inputs and Results'!$C$15-'Inputs and Results'!$C$13), 'Inputs and Results'!$C$13 + SQRT(E1907*('Inputs and Results'!$C$15-'Inputs and Results'!$C$13)*('Inputs and Results'!$C$14-'Inputs and Results'!$C$13)), 'Inputs and Results'!$C$15 - SQRT((1-E1907)*('Inputs and Results'!$C$15-'Inputs and Results'!$C$13)*('Inputs and Results'!$C$15-'Inputs and Results'!$C$14))))</f>
        <v>2.1762746434315656</v>
      </c>
      <c r="C1907" s="47">
        <f ca="1">IF('Inputs and Results'!$G$15='Inputs and Results'!$G$13, 'Inputs and Results'!$G$13, IF(F1907 &lt;= ('Inputs and Results'!$G$14-'Inputs and Results'!$G$13)/('Inputs and Results'!$G$15-'Inputs and Results'!$G$13), 'Inputs and Results'!$G$13 + SQRT(F1907*('Inputs and Results'!$G$15-'Inputs and Results'!$G$13)*('Inputs and Results'!$G$14-'Inputs and Results'!$G$13)), 'Inputs and Results'!$G$15 - SQRT((1-F1907)*('Inputs and Results'!$G$15-'Inputs and Results'!$G$13)*('Inputs and Results'!$G$15-'Inputs and Results'!$G$14))))</f>
        <v>548.51660399584352</v>
      </c>
      <c r="D1907">
        <f t="shared" ca="1" si="122"/>
        <v>1193.7227767773477</v>
      </c>
      <c r="E1907">
        <f t="shared" ca="1" si="125"/>
        <v>0.92460850410513395</v>
      </c>
      <c r="F1907">
        <f t="shared" ca="1" si="125"/>
        <v>0.49963440193399222</v>
      </c>
    </row>
    <row r="1908" spans="1:6" ht="15.75" customHeight="1" x14ac:dyDescent="0.2">
      <c r="A1908">
        <v>1907</v>
      </c>
      <c r="B1908" s="47">
        <f ca="1">IF('Inputs and Results'!$C$15='Inputs and Results'!$C$13, 'Inputs and Results'!$C$13, IF(E1908 &lt;= ('Inputs and Results'!$C$14-'Inputs and Results'!$C$13)/('Inputs and Results'!$C$15-'Inputs and Results'!$C$13), 'Inputs and Results'!$C$13 + SQRT(E1908*('Inputs and Results'!$C$15-'Inputs and Results'!$C$13)*('Inputs and Results'!$C$14-'Inputs and Results'!$C$13)), 'Inputs and Results'!$C$15 - SQRT((1-E1908)*('Inputs and Results'!$C$15-'Inputs and Results'!$C$13)*('Inputs and Results'!$C$15-'Inputs and Results'!$C$14))))</f>
        <v>0.17777180018237138</v>
      </c>
      <c r="C1908" s="47">
        <f ca="1">IF('Inputs and Results'!$G$15='Inputs and Results'!$G$13, 'Inputs and Results'!$G$13, IF(F1908 &lt;= ('Inputs and Results'!$G$14-'Inputs and Results'!$G$13)/('Inputs and Results'!$G$15-'Inputs and Results'!$G$13), 'Inputs and Results'!$G$13 + SQRT(F1908*('Inputs and Results'!$G$15-'Inputs and Results'!$G$13)*('Inputs and Results'!$G$14-'Inputs and Results'!$G$13)), 'Inputs and Results'!$G$15 - SQRT((1-F1908)*('Inputs and Results'!$G$15-'Inputs and Results'!$G$13)*('Inputs and Results'!$G$15-'Inputs and Results'!$G$14))))</f>
        <v>1061.2529540742332</v>
      </c>
      <c r="D1908">
        <f t="shared" ca="1" si="122"/>
        <v>188.66084809463592</v>
      </c>
      <c r="E1908">
        <f t="shared" ca="1" si="125"/>
        <v>0.11500310979490524</v>
      </c>
      <c r="F1908">
        <f t="shared" ca="1" si="125"/>
        <v>0.97730510226088241</v>
      </c>
    </row>
    <row r="1909" spans="1:6" ht="15.75" customHeight="1" x14ac:dyDescent="0.2">
      <c r="A1909">
        <v>1908</v>
      </c>
      <c r="B1909" s="47">
        <f ca="1">IF('Inputs and Results'!$C$15='Inputs and Results'!$C$13, 'Inputs and Results'!$C$13, IF(E1909 &lt;= ('Inputs and Results'!$C$14-'Inputs and Results'!$C$13)/('Inputs and Results'!$C$15-'Inputs and Results'!$C$13), 'Inputs and Results'!$C$13 + SQRT(E1909*('Inputs and Results'!$C$15-'Inputs and Results'!$C$13)*('Inputs and Results'!$C$14-'Inputs and Results'!$C$13)), 'Inputs and Results'!$C$15 - SQRT((1-E1909)*('Inputs and Results'!$C$15-'Inputs and Results'!$C$13)*('Inputs and Results'!$C$15-'Inputs and Results'!$C$14))))</f>
        <v>1.1219165501188326</v>
      </c>
      <c r="C1909" s="47">
        <f ca="1">IF('Inputs and Results'!$G$15='Inputs and Results'!$G$13, 'Inputs and Results'!$G$13, IF(F1909 &lt;= ('Inputs and Results'!$G$14-'Inputs and Results'!$G$13)/('Inputs and Results'!$G$15-'Inputs and Results'!$G$13), 'Inputs and Results'!$G$13 + SQRT(F1909*('Inputs and Results'!$G$15-'Inputs and Results'!$G$13)*('Inputs and Results'!$G$14-'Inputs and Results'!$G$13)), 'Inputs and Results'!$G$15 - SQRT((1-F1909)*('Inputs and Results'!$G$15-'Inputs and Results'!$G$13)*('Inputs and Results'!$G$15-'Inputs and Results'!$G$14))))</f>
        <v>460.28709214833225</v>
      </c>
      <c r="D1909">
        <f t="shared" ca="1" si="122"/>
        <v>516.40370648728617</v>
      </c>
      <c r="E1909">
        <f t="shared" ca="1" si="125"/>
        <v>0.60808917280916142</v>
      </c>
      <c r="F1909">
        <f t="shared" ca="1" si="125"/>
        <v>0.35492957067346431</v>
      </c>
    </row>
    <row r="1910" spans="1:6" ht="15.75" customHeight="1" x14ac:dyDescent="0.2">
      <c r="A1910">
        <v>1909</v>
      </c>
      <c r="B1910" s="47">
        <f ca="1">IF('Inputs and Results'!$C$15='Inputs and Results'!$C$13, 'Inputs and Results'!$C$13, IF(E1910 &lt;= ('Inputs and Results'!$C$14-'Inputs and Results'!$C$13)/('Inputs and Results'!$C$15-'Inputs and Results'!$C$13), 'Inputs and Results'!$C$13 + SQRT(E1910*('Inputs and Results'!$C$15-'Inputs and Results'!$C$13)*('Inputs and Results'!$C$14-'Inputs and Results'!$C$13)), 'Inputs and Results'!$C$15 - SQRT((1-E1910)*('Inputs and Results'!$C$15-'Inputs and Results'!$C$13)*('Inputs and Results'!$C$15-'Inputs and Results'!$C$14))))</f>
        <v>0.52500015616079754</v>
      </c>
      <c r="C1910" s="47">
        <f ca="1">IF('Inputs and Results'!$G$15='Inputs and Results'!$G$13, 'Inputs and Results'!$G$13, IF(F1910 &lt;= ('Inputs and Results'!$G$14-'Inputs and Results'!$G$13)/('Inputs and Results'!$G$15-'Inputs and Results'!$G$13), 'Inputs and Results'!$G$13 + SQRT(F1910*('Inputs and Results'!$G$15-'Inputs and Results'!$G$13)*('Inputs and Results'!$G$14-'Inputs and Results'!$G$13)), 'Inputs and Results'!$G$15 - SQRT((1-F1910)*('Inputs and Results'!$G$15-'Inputs and Results'!$G$13)*('Inputs and Results'!$G$15-'Inputs and Results'!$G$14))))</f>
        <v>447.03879761202154</v>
      </c>
      <c r="D1910">
        <f t="shared" ca="1" si="122"/>
        <v>234.69543855624647</v>
      </c>
      <c r="E1910">
        <f t="shared" ca="1" si="125"/>
        <v>0.31937508588843599</v>
      </c>
      <c r="F1910">
        <f t="shared" ca="1" si="125"/>
        <v>0.33161616533325999</v>
      </c>
    </row>
    <row r="1911" spans="1:6" ht="15.75" customHeight="1" x14ac:dyDescent="0.2">
      <c r="A1911">
        <v>1910</v>
      </c>
      <c r="B1911" s="47">
        <f ca="1">IF('Inputs and Results'!$C$15='Inputs and Results'!$C$13, 'Inputs and Results'!$C$13, IF(E1911 &lt;= ('Inputs and Results'!$C$14-'Inputs and Results'!$C$13)/('Inputs and Results'!$C$15-'Inputs and Results'!$C$13), 'Inputs and Results'!$C$13 + SQRT(E1911*('Inputs and Results'!$C$15-'Inputs and Results'!$C$13)*('Inputs and Results'!$C$14-'Inputs and Results'!$C$13)), 'Inputs and Results'!$C$15 - SQRT((1-E1911)*('Inputs and Results'!$C$15-'Inputs and Results'!$C$13)*('Inputs and Results'!$C$15-'Inputs and Results'!$C$14))))</f>
        <v>0.5410006272289003</v>
      </c>
      <c r="C1911" s="47">
        <f ca="1">IF('Inputs and Results'!$G$15='Inputs and Results'!$G$13, 'Inputs and Results'!$G$13, IF(F1911 &lt;= ('Inputs and Results'!$G$14-'Inputs and Results'!$G$13)/('Inputs and Results'!$G$15-'Inputs and Results'!$G$13), 'Inputs and Results'!$G$13 + SQRT(F1911*('Inputs and Results'!$G$15-'Inputs and Results'!$G$13)*('Inputs and Results'!$G$14-'Inputs and Results'!$G$13)), 'Inputs and Results'!$G$15 - SQRT((1-F1911)*('Inputs and Results'!$G$15-'Inputs and Results'!$G$13)*('Inputs and Results'!$G$15-'Inputs and Results'!$G$14))))</f>
        <v>467.11544460264258</v>
      </c>
      <c r="D1911">
        <f t="shared" ca="1" si="122"/>
        <v>252.70974851833626</v>
      </c>
      <c r="E1911">
        <f t="shared" ca="1" si="125"/>
        <v>0.32814689830125976</v>
      </c>
      <c r="F1911">
        <f t="shared" ca="1" si="125"/>
        <v>0.36678400178724879</v>
      </c>
    </row>
    <row r="1912" spans="1:6" ht="15.75" customHeight="1" x14ac:dyDescent="0.2">
      <c r="A1912">
        <v>1911</v>
      </c>
      <c r="B1912" s="47">
        <f ca="1">IF('Inputs and Results'!$C$15='Inputs and Results'!$C$13, 'Inputs and Results'!$C$13, IF(E1912 &lt;= ('Inputs and Results'!$C$14-'Inputs and Results'!$C$13)/('Inputs and Results'!$C$15-'Inputs and Results'!$C$13), 'Inputs and Results'!$C$13 + SQRT(E1912*('Inputs and Results'!$C$15-'Inputs and Results'!$C$13)*('Inputs and Results'!$C$14-'Inputs and Results'!$C$13)), 'Inputs and Results'!$C$15 - SQRT((1-E1912)*('Inputs and Results'!$C$15-'Inputs and Results'!$C$13)*('Inputs and Results'!$C$15-'Inputs and Results'!$C$14))))</f>
        <v>2.6546019305578672</v>
      </c>
      <c r="C1912" s="47">
        <f ca="1">IF('Inputs and Results'!$G$15='Inputs and Results'!$G$13, 'Inputs and Results'!$G$13, IF(F1912 &lt;= ('Inputs and Results'!$G$14-'Inputs and Results'!$G$13)/('Inputs and Results'!$G$15-'Inputs and Results'!$G$13), 'Inputs and Results'!$G$13 + SQRT(F1912*('Inputs and Results'!$G$15-'Inputs and Results'!$G$13)*('Inputs and Results'!$G$14-'Inputs and Results'!$G$13)), 'Inputs and Results'!$G$15 - SQRT((1-F1912)*('Inputs and Results'!$G$15-'Inputs and Results'!$G$13)*('Inputs and Results'!$G$15-'Inputs and Results'!$G$14))))</f>
        <v>1018.7012333718553</v>
      </c>
      <c r="D1912">
        <f t="shared" ca="1" si="122"/>
        <v>2704.2462607706075</v>
      </c>
      <c r="E1912">
        <f t="shared" ca="1" si="125"/>
        <v>0.98674446373618308</v>
      </c>
      <c r="F1912">
        <f t="shared" ca="1" si="125"/>
        <v>0.96125011313897057</v>
      </c>
    </row>
    <row r="1913" spans="1:6" ht="15.75" customHeight="1" x14ac:dyDescent="0.2">
      <c r="A1913">
        <v>1912</v>
      </c>
      <c r="B1913" s="47">
        <f ca="1">IF('Inputs and Results'!$C$15='Inputs and Results'!$C$13, 'Inputs and Results'!$C$13, IF(E1913 &lt;= ('Inputs and Results'!$C$14-'Inputs and Results'!$C$13)/('Inputs and Results'!$C$15-'Inputs and Results'!$C$13), 'Inputs and Results'!$C$13 + SQRT(E1913*('Inputs and Results'!$C$15-'Inputs and Results'!$C$13)*('Inputs and Results'!$C$14-'Inputs and Results'!$C$13)), 'Inputs and Results'!$C$15 - SQRT((1-E1913)*('Inputs and Results'!$C$15-'Inputs and Results'!$C$13)*('Inputs and Results'!$C$15-'Inputs and Results'!$C$14))))</f>
        <v>0.9671981098510618</v>
      </c>
      <c r="C1913" s="47">
        <f ca="1">IF('Inputs and Results'!$G$15='Inputs and Results'!$G$13, 'Inputs and Results'!$G$13, IF(F1913 &lt;= ('Inputs and Results'!$G$14-'Inputs and Results'!$G$13)/('Inputs and Results'!$G$15-'Inputs and Results'!$G$13), 'Inputs and Results'!$G$13 + SQRT(F1913*('Inputs and Results'!$G$15-'Inputs and Results'!$G$13)*('Inputs and Results'!$G$14-'Inputs and Results'!$G$13)), 'Inputs and Results'!$G$15 - SQRT((1-F1913)*('Inputs and Results'!$G$15-'Inputs and Results'!$G$13)*('Inputs and Results'!$G$15-'Inputs and Results'!$G$14))))</f>
        <v>905.67780639995601</v>
      </c>
      <c r="D1913">
        <f t="shared" ca="1" si="122"/>
        <v>875.96986248409337</v>
      </c>
      <c r="E1913">
        <f t="shared" ca="1" si="125"/>
        <v>0.54085738615632262</v>
      </c>
      <c r="F1913">
        <f t="shared" ca="1" si="125"/>
        <v>0.89787624785227105</v>
      </c>
    </row>
    <row r="1914" spans="1:6" ht="15.75" customHeight="1" x14ac:dyDescent="0.2">
      <c r="A1914">
        <v>1913</v>
      </c>
      <c r="B1914" s="47">
        <f ca="1">IF('Inputs and Results'!$C$15='Inputs and Results'!$C$13, 'Inputs and Results'!$C$13, IF(E1914 &lt;= ('Inputs and Results'!$C$14-'Inputs and Results'!$C$13)/('Inputs and Results'!$C$15-'Inputs and Results'!$C$13), 'Inputs and Results'!$C$13 + SQRT(E1914*('Inputs and Results'!$C$15-'Inputs and Results'!$C$13)*('Inputs and Results'!$C$14-'Inputs and Results'!$C$13)), 'Inputs and Results'!$C$15 - SQRT((1-E1914)*('Inputs and Results'!$C$15-'Inputs and Results'!$C$13)*('Inputs and Results'!$C$15-'Inputs and Results'!$C$14))))</f>
        <v>0.86525881371171964</v>
      </c>
      <c r="C1914" s="47">
        <f ca="1">IF('Inputs and Results'!$G$15='Inputs and Results'!$G$13, 'Inputs and Results'!$G$13, IF(F1914 &lt;= ('Inputs and Results'!$G$14-'Inputs and Results'!$G$13)/('Inputs and Results'!$G$15-'Inputs and Results'!$G$13), 'Inputs and Results'!$G$13 + SQRT(F1914*('Inputs and Results'!$G$15-'Inputs and Results'!$G$13)*('Inputs and Results'!$G$14-'Inputs and Results'!$G$13)), 'Inputs and Results'!$G$15 - SQRT((1-F1914)*('Inputs and Results'!$G$15-'Inputs and Results'!$G$13)*('Inputs and Results'!$G$15-'Inputs and Results'!$G$14))))</f>
        <v>568.91557441880889</v>
      </c>
      <c r="D1914">
        <f t="shared" ca="1" si="122"/>
        <v>492.25921502374013</v>
      </c>
      <c r="E1914">
        <f t="shared" ca="1" si="125"/>
        <v>0.49365334084050072</v>
      </c>
      <c r="F1914">
        <f t="shared" ca="1" si="125"/>
        <v>0.53047830485541025</v>
      </c>
    </row>
    <row r="1915" spans="1:6" ht="15.75" customHeight="1" x14ac:dyDescent="0.2">
      <c r="A1915">
        <v>1914</v>
      </c>
      <c r="B1915" s="47">
        <f ca="1">IF('Inputs and Results'!$C$15='Inputs and Results'!$C$13, 'Inputs and Results'!$C$13, IF(E1915 &lt;= ('Inputs and Results'!$C$14-'Inputs and Results'!$C$13)/('Inputs and Results'!$C$15-'Inputs and Results'!$C$13), 'Inputs and Results'!$C$13 + SQRT(E1915*('Inputs and Results'!$C$15-'Inputs and Results'!$C$13)*('Inputs and Results'!$C$14-'Inputs and Results'!$C$13)), 'Inputs and Results'!$C$15 - SQRT((1-E1915)*('Inputs and Results'!$C$15-'Inputs and Results'!$C$13)*('Inputs and Results'!$C$15-'Inputs and Results'!$C$14))))</f>
        <v>0.59896150412445914</v>
      </c>
      <c r="C1915" s="47">
        <f ca="1">IF('Inputs and Results'!$G$15='Inputs and Results'!$G$13, 'Inputs and Results'!$G$13, IF(F1915 &lt;= ('Inputs and Results'!$G$14-'Inputs and Results'!$G$13)/('Inputs and Results'!$G$15-'Inputs and Results'!$G$13), 'Inputs and Results'!$G$13 + SQRT(F1915*('Inputs and Results'!$G$15-'Inputs and Results'!$G$13)*('Inputs and Results'!$G$14-'Inputs and Results'!$G$13)), 'Inputs and Results'!$G$15 - SQRT((1-F1915)*('Inputs and Results'!$G$15-'Inputs and Results'!$G$13)*('Inputs and Results'!$G$15-'Inputs and Results'!$G$14))))</f>
        <v>354.82048563396529</v>
      </c>
      <c r="D1915">
        <f t="shared" ca="1" si="122"/>
        <v>212.52381176949089</v>
      </c>
      <c r="E1915">
        <f t="shared" ca="1" si="125"/>
        <v>0.35944601570263546</v>
      </c>
      <c r="F1915">
        <f t="shared" ca="1" si="125"/>
        <v>0.15787092170266892</v>
      </c>
    </row>
    <row r="1916" spans="1:6" ht="15.75" customHeight="1" x14ac:dyDescent="0.2">
      <c r="A1916">
        <v>1915</v>
      </c>
      <c r="B1916" s="47">
        <f ca="1">IF('Inputs and Results'!$C$15='Inputs and Results'!$C$13, 'Inputs and Results'!$C$13, IF(E1916 &lt;= ('Inputs and Results'!$C$14-'Inputs and Results'!$C$13)/('Inputs and Results'!$C$15-'Inputs and Results'!$C$13), 'Inputs and Results'!$C$13 + SQRT(E1916*('Inputs and Results'!$C$15-'Inputs and Results'!$C$13)*('Inputs and Results'!$C$14-'Inputs and Results'!$C$13)), 'Inputs and Results'!$C$15 - SQRT((1-E1916)*('Inputs and Results'!$C$15-'Inputs and Results'!$C$13)*('Inputs and Results'!$C$15-'Inputs and Results'!$C$14))))</f>
        <v>2.8384386619007245</v>
      </c>
      <c r="C1916" s="47">
        <f ca="1">IF('Inputs and Results'!$G$15='Inputs and Results'!$G$13, 'Inputs and Results'!$G$13, IF(F1916 &lt;= ('Inputs and Results'!$G$14-'Inputs and Results'!$G$13)/('Inputs and Results'!$G$15-'Inputs and Results'!$G$13), 'Inputs and Results'!$G$13 + SQRT(F1916*('Inputs and Results'!$G$15-'Inputs and Results'!$G$13)*('Inputs and Results'!$G$14-'Inputs and Results'!$G$13)), 'Inputs and Results'!$G$15 - SQRT((1-F1916)*('Inputs and Results'!$G$15-'Inputs and Results'!$G$13)*('Inputs and Results'!$G$15-'Inputs and Results'!$G$14))))</f>
        <v>320.23843611136238</v>
      </c>
      <c r="D1916">
        <f t="shared" ca="1" si="122"/>
        <v>908.97715808511612</v>
      </c>
      <c r="E1916">
        <f t="shared" ca="1" si="125"/>
        <v>0.99709977044795239</v>
      </c>
      <c r="F1916">
        <f t="shared" ca="1" si="125"/>
        <v>8.7546570731924733E-2</v>
      </c>
    </row>
    <row r="1917" spans="1:6" ht="15.75" customHeight="1" x14ac:dyDescent="0.2">
      <c r="A1917">
        <v>1916</v>
      </c>
      <c r="B1917" s="47">
        <f ca="1">IF('Inputs and Results'!$C$15='Inputs and Results'!$C$13, 'Inputs and Results'!$C$13, IF(E1917 &lt;= ('Inputs and Results'!$C$14-'Inputs and Results'!$C$13)/('Inputs and Results'!$C$15-'Inputs and Results'!$C$13), 'Inputs and Results'!$C$13 + SQRT(E1917*('Inputs and Results'!$C$15-'Inputs and Results'!$C$13)*('Inputs and Results'!$C$14-'Inputs and Results'!$C$13)), 'Inputs and Results'!$C$15 - SQRT((1-E1917)*('Inputs and Results'!$C$15-'Inputs and Results'!$C$13)*('Inputs and Results'!$C$15-'Inputs and Results'!$C$14))))</f>
        <v>1.2836456795588889</v>
      </c>
      <c r="C1917" s="47">
        <f ca="1">IF('Inputs and Results'!$G$15='Inputs and Results'!$G$13, 'Inputs and Results'!$G$13, IF(F1917 &lt;= ('Inputs and Results'!$G$14-'Inputs and Results'!$G$13)/('Inputs and Results'!$G$15-'Inputs and Results'!$G$13), 'Inputs and Results'!$G$13 + SQRT(F1917*('Inputs and Results'!$G$15-'Inputs and Results'!$G$13)*('Inputs and Results'!$G$14-'Inputs and Results'!$G$13)), 'Inputs and Results'!$G$15 - SQRT((1-F1917)*('Inputs and Results'!$G$15-'Inputs and Results'!$G$13)*('Inputs and Results'!$G$15-'Inputs and Results'!$G$14))))</f>
        <v>291.23173800022016</v>
      </c>
      <c r="D1917">
        <f t="shared" ca="1" si="122"/>
        <v>373.83836223440886</v>
      </c>
      <c r="E1917">
        <f t="shared" ca="1" si="125"/>
        <v>0.67268087185590353</v>
      </c>
      <c r="F1917">
        <f t="shared" ca="1" si="125"/>
        <v>2.638548004859409E-2</v>
      </c>
    </row>
    <row r="1918" spans="1:6" ht="15.75" customHeight="1" x14ac:dyDescent="0.2">
      <c r="A1918">
        <v>1917</v>
      </c>
      <c r="B1918" s="47">
        <f ca="1">IF('Inputs and Results'!$C$15='Inputs and Results'!$C$13, 'Inputs and Results'!$C$13, IF(E1918 &lt;= ('Inputs and Results'!$C$14-'Inputs and Results'!$C$13)/('Inputs and Results'!$C$15-'Inputs and Results'!$C$13), 'Inputs and Results'!$C$13 + SQRT(E1918*('Inputs and Results'!$C$15-'Inputs and Results'!$C$13)*('Inputs and Results'!$C$14-'Inputs and Results'!$C$13)), 'Inputs and Results'!$C$15 - SQRT((1-E1918)*('Inputs and Results'!$C$15-'Inputs and Results'!$C$13)*('Inputs and Results'!$C$15-'Inputs and Results'!$C$14))))</f>
        <v>2.2865191405360044</v>
      </c>
      <c r="C1918" s="47">
        <f ca="1">IF('Inputs and Results'!$G$15='Inputs and Results'!$G$13, 'Inputs and Results'!$G$13, IF(F1918 &lt;= ('Inputs and Results'!$G$14-'Inputs and Results'!$G$13)/('Inputs and Results'!$G$15-'Inputs and Results'!$G$13), 'Inputs and Results'!$G$13 + SQRT(F1918*('Inputs and Results'!$G$15-'Inputs and Results'!$G$13)*('Inputs and Results'!$G$14-'Inputs and Results'!$G$13)), 'Inputs and Results'!$G$15 - SQRT((1-F1918)*('Inputs and Results'!$G$15-'Inputs and Results'!$G$13)*('Inputs and Results'!$G$15-'Inputs and Results'!$G$14))))</f>
        <v>465.23383714406634</v>
      </c>
      <c r="D1918">
        <f t="shared" ca="1" si="122"/>
        <v>1063.7660734549179</v>
      </c>
      <c r="E1918">
        <f t="shared" ca="1" si="125"/>
        <v>0.94343834035316865</v>
      </c>
      <c r="F1918">
        <f t="shared" ca="1" si="125"/>
        <v>0.36352839101383616</v>
      </c>
    </row>
    <row r="1919" spans="1:6" ht="15.75" customHeight="1" x14ac:dyDescent="0.2">
      <c r="A1919">
        <v>1918</v>
      </c>
      <c r="B1919" s="47">
        <f ca="1">IF('Inputs and Results'!$C$15='Inputs and Results'!$C$13, 'Inputs and Results'!$C$13, IF(E1919 &lt;= ('Inputs and Results'!$C$14-'Inputs and Results'!$C$13)/('Inputs and Results'!$C$15-'Inputs and Results'!$C$13), 'Inputs and Results'!$C$13 + SQRT(E1919*('Inputs and Results'!$C$15-'Inputs and Results'!$C$13)*('Inputs and Results'!$C$14-'Inputs and Results'!$C$13)), 'Inputs and Results'!$C$15 - SQRT((1-E1919)*('Inputs and Results'!$C$15-'Inputs and Results'!$C$13)*('Inputs and Results'!$C$15-'Inputs and Results'!$C$14))))</f>
        <v>0.52023534412493122</v>
      </c>
      <c r="C1919" s="47">
        <f ca="1">IF('Inputs and Results'!$G$15='Inputs and Results'!$G$13, 'Inputs and Results'!$G$13, IF(F1919 &lt;= ('Inputs and Results'!$G$14-'Inputs and Results'!$G$13)/('Inputs and Results'!$G$15-'Inputs and Results'!$G$13), 'Inputs and Results'!$G$13 + SQRT(F1919*('Inputs and Results'!$G$15-'Inputs and Results'!$G$13)*('Inputs and Results'!$G$14-'Inputs and Results'!$G$13)), 'Inputs and Results'!$G$15 - SQRT((1-F1919)*('Inputs and Results'!$G$15-'Inputs and Results'!$G$13)*('Inputs and Results'!$G$15-'Inputs and Results'!$G$14))))</f>
        <v>492.42827270541682</v>
      </c>
      <c r="D1919">
        <f t="shared" ca="1" si="122"/>
        <v>256.178591907748</v>
      </c>
      <c r="E1919">
        <f t="shared" ca="1" si="125"/>
        <v>0.31675191683031123</v>
      </c>
      <c r="F1919">
        <f t="shared" ca="1" si="125"/>
        <v>0.40976945317823599</v>
      </c>
    </row>
    <row r="1920" spans="1:6" ht="15.75" customHeight="1" x14ac:dyDescent="0.2">
      <c r="A1920">
        <v>1919</v>
      </c>
      <c r="B1920" s="47">
        <f ca="1">IF('Inputs and Results'!$C$15='Inputs and Results'!$C$13, 'Inputs and Results'!$C$13, IF(E1920 &lt;= ('Inputs and Results'!$C$14-'Inputs and Results'!$C$13)/('Inputs and Results'!$C$15-'Inputs and Results'!$C$13), 'Inputs and Results'!$C$13 + SQRT(E1920*('Inputs and Results'!$C$15-'Inputs and Results'!$C$13)*('Inputs and Results'!$C$14-'Inputs and Results'!$C$13)), 'Inputs and Results'!$C$15 - SQRT((1-E1920)*('Inputs and Results'!$C$15-'Inputs and Results'!$C$13)*('Inputs and Results'!$C$15-'Inputs and Results'!$C$14))))</f>
        <v>2.1742026374860925</v>
      </c>
      <c r="C1920" s="47">
        <f ca="1">IF('Inputs and Results'!$G$15='Inputs and Results'!$G$13, 'Inputs and Results'!$G$13, IF(F1920 &lt;= ('Inputs and Results'!$G$14-'Inputs and Results'!$G$13)/('Inputs and Results'!$G$15-'Inputs and Results'!$G$13), 'Inputs and Results'!$G$13 + SQRT(F1920*('Inputs and Results'!$G$15-'Inputs and Results'!$G$13)*('Inputs and Results'!$G$14-'Inputs and Results'!$G$13)), 'Inputs and Results'!$G$15 - SQRT((1-F1920)*('Inputs and Results'!$G$15-'Inputs and Results'!$G$13)*('Inputs and Results'!$G$15-'Inputs and Results'!$G$14))))</f>
        <v>640.74605289221631</v>
      </c>
      <c r="D1920">
        <f t="shared" ca="1" si="122"/>
        <v>1393.11175815706</v>
      </c>
      <c r="E1920">
        <f t="shared" ca="1" si="125"/>
        <v>0.92422874622945272</v>
      </c>
      <c r="F1920">
        <f t="shared" ca="1" si="125"/>
        <v>0.63127816580943896</v>
      </c>
    </row>
    <row r="1921" spans="1:6" ht="15.75" customHeight="1" x14ac:dyDescent="0.2">
      <c r="A1921">
        <v>1920</v>
      </c>
      <c r="B1921" s="47">
        <f ca="1">IF('Inputs and Results'!$C$15='Inputs and Results'!$C$13, 'Inputs and Results'!$C$13, IF(E1921 &lt;= ('Inputs and Results'!$C$14-'Inputs and Results'!$C$13)/('Inputs and Results'!$C$15-'Inputs and Results'!$C$13), 'Inputs and Results'!$C$13 + SQRT(E1921*('Inputs and Results'!$C$15-'Inputs and Results'!$C$13)*('Inputs and Results'!$C$14-'Inputs and Results'!$C$13)), 'Inputs and Results'!$C$15 - SQRT((1-E1921)*('Inputs and Results'!$C$15-'Inputs and Results'!$C$13)*('Inputs and Results'!$C$15-'Inputs and Results'!$C$14))))</f>
        <v>0.53246357443264181</v>
      </c>
      <c r="C1921" s="47">
        <f ca="1">IF('Inputs and Results'!$G$15='Inputs and Results'!$G$13, 'Inputs and Results'!$G$13, IF(F1921 &lt;= ('Inputs and Results'!$G$14-'Inputs and Results'!$G$13)/('Inputs and Results'!$G$15-'Inputs and Results'!$G$13), 'Inputs and Results'!$G$13 + SQRT(F1921*('Inputs and Results'!$G$15-'Inputs and Results'!$G$13)*('Inputs and Results'!$G$14-'Inputs and Results'!$G$13)), 'Inputs and Results'!$G$15 - SQRT((1-F1921)*('Inputs and Results'!$G$15-'Inputs and Results'!$G$13)*('Inputs and Results'!$G$15-'Inputs and Results'!$G$14))))</f>
        <v>662.65408463914605</v>
      </c>
      <c r="D1921">
        <f t="shared" ca="1" si="122"/>
        <v>352.83916251935005</v>
      </c>
      <c r="E1921">
        <f t="shared" ca="1" si="125"/>
        <v>0.32347377649980713</v>
      </c>
      <c r="F1921">
        <f t="shared" ca="1" si="125"/>
        <v>0.65960071164327827</v>
      </c>
    </row>
    <row r="1922" spans="1:6" ht="15.75" customHeight="1" x14ac:dyDescent="0.2">
      <c r="A1922">
        <v>1921</v>
      </c>
      <c r="B1922" s="47">
        <f ca="1">IF('Inputs and Results'!$C$15='Inputs and Results'!$C$13, 'Inputs and Results'!$C$13, IF(E1922 &lt;= ('Inputs and Results'!$C$14-'Inputs and Results'!$C$13)/('Inputs and Results'!$C$15-'Inputs and Results'!$C$13), 'Inputs and Results'!$C$13 + SQRT(E1922*('Inputs and Results'!$C$15-'Inputs and Results'!$C$13)*('Inputs and Results'!$C$14-'Inputs and Results'!$C$13)), 'Inputs and Results'!$C$15 - SQRT((1-E1922)*('Inputs and Results'!$C$15-'Inputs and Results'!$C$13)*('Inputs and Results'!$C$15-'Inputs and Results'!$C$14))))</f>
        <v>0.73594306065104309</v>
      </c>
      <c r="C1922" s="47">
        <f ca="1">IF('Inputs and Results'!$G$15='Inputs and Results'!$G$13, 'Inputs and Results'!$G$13, IF(F1922 &lt;= ('Inputs and Results'!$G$14-'Inputs and Results'!$G$13)/('Inputs and Results'!$G$15-'Inputs and Results'!$G$13), 'Inputs and Results'!$G$13 + SQRT(F1922*('Inputs and Results'!$G$15-'Inputs and Results'!$G$13)*('Inputs and Results'!$G$14-'Inputs and Results'!$G$13)), 'Inputs and Results'!$G$15 - SQRT((1-F1922)*('Inputs and Results'!$G$15-'Inputs and Results'!$G$13)*('Inputs and Results'!$G$15-'Inputs and Results'!$G$14))))</f>
        <v>382.52399144617539</v>
      </c>
      <c r="D1922">
        <f t="shared" ref="D1922:D1985" ca="1" si="126">B1922*C1922</f>
        <v>281.51587703735174</v>
      </c>
      <c r="E1922">
        <f t="shared" ref="E1922:F1941" ca="1" si="127">RAND()</f>
        <v>0.43044957504287029</v>
      </c>
      <c r="F1922">
        <f t="shared" ca="1" si="127"/>
        <v>0.21217316239006057</v>
      </c>
    </row>
    <row r="1923" spans="1:6" ht="15.75" customHeight="1" x14ac:dyDescent="0.2">
      <c r="A1923">
        <v>1922</v>
      </c>
      <c r="B1923" s="47">
        <f ca="1">IF('Inputs and Results'!$C$15='Inputs and Results'!$C$13, 'Inputs and Results'!$C$13, IF(E1923 &lt;= ('Inputs and Results'!$C$14-'Inputs and Results'!$C$13)/('Inputs and Results'!$C$15-'Inputs and Results'!$C$13), 'Inputs and Results'!$C$13 + SQRT(E1923*('Inputs and Results'!$C$15-'Inputs and Results'!$C$13)*('Inputs and Results'!$C$14-'Inputs and Results'!$C$13)), 'Inputs and Results'!$C$15 - SQRT((1-E1923)*('Inputs and Results'!$C$15-'Inputs and Results'!$C$13)*('Inputs and Results'!$C$15-'Inputs and Results'!$C$14))))</f>
        <v>0.39849822335047591</v>
      </c>
      <c r="C1923" s="47">
        <f ca="1">IF('Inputs and Results'!$G$15='Inputs and Results'!$G$13, 'Inputs and Results'!$G$13, IF(F1923 &lt;= ('Inputs and Results'!$G$14-'Inputs and Results'!$G$13)/('Inputs and Results'!$G$15-'Inputs and Results'!$G$13), 'Inputs and Results'!$G$13 + SQRT(F1923*('Inputs and Results'!$G$15-'Inputs and Results'!$G$13)*('Inputs and Results'!$G$14-'Inputs and Results'!$G$13)), 'Inputs and Results'!$G$15 - SQRT((1-F1923)*('Inputs and Results'!$G$15-'Inputs and Results'!$G$13)*('Inputs and Results'!$G$15-'Inputs and Results'!$G$14))))</f>
        <v>1101.9085933615568</v>
      </c>
      <c r="D1923">
        <f t="shared" ca="1" si="126"/>
        <v>439.10861674920238</v>
      </c>
      <c r="E1923">
        <f t="shared" ca="1" si="127"/>
        <v>0.248020945121041</v>
      </c>
      <c r="F1923">
        <f t="shared" ca="1" si="127"/>
        <v>0.98865661521158676</v>
      </c>
    </row>
    <row r="1924" spans="1:6" ht="15.75" customHeight="1" x14ac:dyDescent="0.2">
      <c r="A1924">
        <v>1923</v>
      </c>
      <c r="B1924" s="47">
        <f ca="1">IF('Inputs and Results'!$C$15='Inputs and Results'!$C$13, 'Inputs and Results'!$C$13, IF(E1924 &lt;= ('Inputs and Results'!$C$14-'Inputs and Results'!$C$13)/('Inputs and Results'!$C$15-'Inputs and Results'!$C$13), 'Inputs and Results'!$C$13 + SQRT(E1924*('Inputs and Results'!$C$15-'Inputs and Results'!$C$13)*('Inputs and Results'!$C$14-'Inputs and Results'!$C$13)), 'Inputs and Results'!$C$15 - SQRT((1-E1924)*('Inputs and Results'!$C$15-'Inputs and Results'!$C$13)*('Inputs and Results'!$C$15-'Inputs and Results'!$C$14))))</f>
        <v>0.15142290129121339</v>
      </c>
      <c r="C1924" s="47">
        <f ca="1">IF('Inputs and Results'!$G$15='Inputs and Results'!$G$13, 'Inputs and Results'!$G$13, IF(F1924 &lt;= ('Inputs and Results'!$G$14-'Inputs and Results'!$G$13)/('Inputs and Results'!$G$15-'Inputs and Results'!$G$13), 'Inputs and Results'!$G$13 + SQRT(F1924*('Inputs and Results'!$G$15-'Inputs and Results'!$G$13)*('Inputs and Results'!$G$14-'Inputs and Results'!$G$13)), 'Inputs and Results'!$G$15 - SQRT((1-F1924)*('Inputs and Results'!$G$15-'Inputs and Results'!$G$13)*('Inputs and Results'!$G$15-'Inputs and Results'!$G$14))))</f>
        <v>314.86916446039959</v>
      </c>
      <c r="D1924">
        <f t="shared" ca="1" si="126"/>
        <v>47.67840240973392</v>
      </c>
      <c r="E1924">
        <f t="shared" ca="1" si="127"/>
        <v>9.8400945856870092E-2</v>
      </c>
      <c r="F1924">
        <f t="shared" ca="1" si="127"/>
        <v>7.6374997172936498E-2</v>
      </c>
    </row>
    <row r="1925" spans="1:6" ht="15.75" customHeight="1" x14ac:dyDescent="0.2">
      <c r="A1925">
        <v>1924</v>
      </c>
      <c r="B1925" s="47">
        <f ca="1">IF('Inputs and Results'!$C$15='Inputs and Results'!$C$13, 'Inputs and Results'!$C$13, IF(E1925 &lt;= ('Inputs and Results'!$C$14-'Inputs and Results'!$C$13)/('Inputs and Results'!$C$15-'Inputs and Results'!$C$13), 'Inputs and Results'!$C$13 + SQRT(E1925*('Inputs and Results'!$C$15-'Inputs and Results'!$C$13)*('Inputs and Results'!$C$14-'Inputs and Results'!$C$13)), 'Inputs and Results'!$C$15 - SQRT((1-E1925)*('Inputs and Results'!$C$15-'Inputs and Results'!$C$13)*('Inputs and Results'!$C$15-'Inputs and Results'!$C$14))))</f>
        <v>0.30847882427993278</v>
      </c>
      <c r="C1925" s="47">
        <f ca="1">IF('Inputs and Results'!$G$15='Inputs and Results'!$G$13, 'Inputs and Results'!$G$13, IF(F1925 &lt;= ('Inputs and Results'!$G$14-'Inputs and Results'!$G$13)/('Inputs and Results'!$G$15-'Inputs and Results'!$G$13), 'Inputs and Results'!$G$13 + SQRT(F1925*('Inputs and Results'!$G$15-'Inputs and Results'!$G$13)*('Inputs and Results'!$G$14-'Inputs and Results'!$G$13)), 'Inputs and Results'!$G$15 - SQRT((1-F1925)*('Inputs and Results'!$G$15-'Inputs and Results'!$G$13)*('Inputs and Results'!$G$15-'Inputs and Results'!$G$14))))</f>
        <v>311.92828342258531</v>
      </c>
      <c r="D1925">
        <f t="shared" ca="1" si="126"/>
        <v>96.223270129856758</v>
      </c>
      <c r="E1925">
        <f t="shared" ca="1" si="127"/>
        <v>0.19507930673894081</v>
      </c>
      <c r="F1925">
        <f t="shared" ca="1" si="127"/>
        <v>7.0227242275772928E-2</v>
      </c>
    </row>
    <row r="1926" spans="1:6" ht="15.75" customHeight="1" x14ac:dyDescent="0.2">
      <c r="A1926">
        <v>1925</v>
      </c>
      <c r="B1926" s="47">
        <f ca="1">IF('Inputs and Results'!$C$15='Inputs and Results'!$C$13, 'Inputs and Results'!$C$13, IF(E1926 &lt;= ('Inputs and Results'!$C$14-'Inputs and Results'!$C$13)/('Inputs and Results'!$C$15-'Inputs and Results'!$C$13), 'Inputs and Results'!$C$13 + SQRT(E1926*('Inputs and Results'!$C$15-'Inputs and Results'!$C$13)*('Inputs and Results'!$C$14-'Inputs and Results'!$C$13)), 'Inputs and Results'!$C$15 - SQRT((1-E1926)*('Inputs and Results'!$C$15-'Inputs and Results'!$C$13)*('Inputs and Results'!$C$15-'Inputs and Results'!$C$14))))</f>
        <v>0.61147926091845495</v>
      </c>
      <c r="C1926" s="47">
        <f ca="1">IF('Inputs and Results'!$G$15='Inputs and Results'!$G$13, 'Inputs and Results'!$G$13, IF(F1926 &lt;= ('Inputs and Results'!$G$14-'Inputs and Results'!$G$13)/('Inputs and Results'!$G$15-'Inputs and Results'!$G$13), 'Inputs and Results'!$G$13 + SQRT(F1926*('Inputs and Results'!$G$15-'Inputs and Results'!$G$13)*('Inputs and Results'!$G$14-'Inputs and Results'!$G$13)), 'Inputs and Results'!$G$15 - SQRT((1-F1926)*('Inputs and Results'!$G$15-'Inputs and Results'!$G$13)*('Inputs and Results'!$G$15-'Inputs and Results'!$G$14))))</f>
        <v>471.27199589931661</v>
      </c>
      <c r="D1926">
        <f t="shared" ca="1" si="126"/>
        <v>288.17305174407926</v>
      </c>
      <c r="E1926">
        <f t="shared" ca="1" si="127"/>
        <v>0.36610763099748322</v>
      </c>
      <c r="F1926">
        <f t="shared" ca="1" si="127"/>
        <v>0.37394619694100428</v>
      </c>
    </row>
    <row r="1927" spans="1:6" ht="15.75" customHeight="1" x14ac:dyDescent="0.2">
      <c r="A1927">
        <v>1926</v>
      </c>
      <c r="B1927" s="47">
        <f ca="1">IF('Inputs and Results'!$C$15='Inputs and Results'!$C$13, 'Inputs and Results'!$C$13, IF(E1927 &lt;= ('Inputs and Results'!$C$14-'Inputs and Results'!$C$13)/('Inputs and Results'!$C$15-'Inputs and Results'!$C$13), 'Inputs and Results'!$C$13 + SQRT(E1927*('Inputs and Results'!$C$15-'Inputs and Results'!$C$13)*('Inputs and Results'!$C$14-'Inputs and Results'!$C$13)), 'Inputs and Results'!$C$15 - SQRT((1-E1927)*('Inputs and Results'!$C$15-'Inputs and Results'!$C$13)*('Inputs and Results'!$C$15-'Inputs and Results'!$C$14))))</f>
        <v>1.711555851435923</v>
      </c>
      <c r="C1927" s="47">
        <f ca="1">IF('Inputs and Results'!$G$15='Inputs and Results'!$G$13, 'Inputs and Results'!$G$13, IF(F1927 &lt;= ('Inputs and Results'!$G$14-'Inputs and Results'!$G$13)/('Inputs and Results'!$G$15-'Inputs and Results'!$G$13), 'Inputs and Results'!$G$13 + SQRT(F1927*('Inputs and Results'!$G$15-'Inputs and Results'!$G$13)*('Inputs and Results'!$G$14-'Inputs and Results'!$G$13)), 'Inputs and Results'!$G$15 - SQRT((1-F1927)*('Inputs and Results'!$G$15-'Inputs and Results'!$G$13)*('Inputs and Results'!$G$15-'Inputs and Results'!$G$14))))</f>
        <v>306.32657146586382</v>
      </c>
      <c r="D1927">
        <f t="shared" ca="1" si="126"/>
        <v>524.29503584270367</v>
      </c>
      <c r="E1927">
        <f t="shared" ca="1" si="127"/>
        <v>0.81554574178122119</v>
      </c>
      <c r="F1927">
        <f t="shared" ca="1" si="127"/>
        <v>5.846074774980492E-2</v>
      </c>
    </row>
    <row r="1928" spans="1:6" ht="15.75" customHeight="1" x14ac:dyDescent="0.2">
      <c r="A1928">
        <v>1927</v>
      </c>
      <c r="B1928" s="47">
        <f ca="1">IF('Inputs and Results'!$C$15='Inputs and Results'!$C$13, 'Inputs and Results'!$C$13, IF(E1928 &lt;= ('Inputs and Results'!$C$14-'Inputs and Results'!$C$13)/('Inputs and Results'!$C$15-'Inputs and Results'!$C$13), 'Inputs and Results'!$C$13 + SQRT(E1928*('Inputs and Results'!$C$15-'Inputs and Results'!$C$13)*('Inputs and Results'!$C$14-'Inputs and Results'!$C$13)), 'Inputs and Results'!$C$15 - SQRT((1-E1928)*('Inputs and Results'!$C$15-'Inputs and Results'!$C$13)*('Inputs and Results'!$C$15-'Inputs and Results'!$C$14))))</f>
        <v>4.0296267128654417E-2</v>
      </c>
      <c r="C1928" s="47">
        <f ca="1">IF('Inputs and Results'!$G$15='Inputs and Results'!$G$13, 'Inputs and Results'!$G$13, IF(F1928 &lt;= ('Inputs and Results'!$G$14-'Inputs and Results'!$G$13)/('Inputs and Results'!$G$15-'Inputs and Results'!$G$13), 'Inputs and Results'!$G$13 + SQRT(F1928*('Inputs and Results'!$G$15-'Inputs and Results'!$G$13)*('Inputs and Results'!$G$14-'Inputs and Results'!$G$13)), 'Inputs and Results'!$G$15 - SQRT((1-F1928)*('Inputs and Results'!$G$15-'Inputs and Results'!$G$13)*('Inputs and Results'!$G$15-'Inputs and Results'!$G$14))))</f>
        <v>676.73709579903493</v>
      </c>
      <c r="D1928">
        <f t="shared" ca="1" si="126"/>
        <v>27.269978788187707</v>
      </c>
      <c r="E1928">
        <f t="shared" ca="1" si="127"/>
        <v>2.6683757069713487E-2</v>
      </c>
      <c r="F1928">
        <f t="shared" ca="1" si="127"/>
        <v>0.67720958204940773</v>
      </c>
    </row>
    <row r="1929" spans="1:6" ht="15.75" customHeight="1" x14ac:dyDescent="0.2">
      <c r="A1929">
        <v>1928</v>
      </c>
      <c r="B1929" s="47">
        <f ca="1">IF('Inputs and Results'!$C$15='Inputs and Results'!$C$13, 'Inputs and Results'!$C$13, IF(E1929 &lt;= ('Inputs and Results'!$C$14-'Inputs and Results'!$C$13)/('Inputs and Results'!$C$15-'Inputs and Results'!$C$13), 'Inputs and Results'!$C$13 + SQRT(E1929*('Inputs and Results'!$C$15-'Inputs and Results'!$C$13)*('Inputs and Results'!$C$14-'Inputs and Results'!$C$13)), 'Inputs and Results'!$C$15 - SQRT((1-E1929)*('Inputs and Results'!$C$15-'Inputs and Results'!$C$13)*('Inputs and Results'!$C$15-'Inputs and Results'!$C$14))))</f>
        <v>0.4698610879736993</v>
      </c>
      <c r="C1929" s="47">
        <f ca="1">IF('Inputs and Results'!$G$15='Inputs and Results'!$G$13, 'Inputs and Results'!$G$13, IF(F1929 &lt;= ('Inputs and Results'!$G$14-'Inputs and Results'!$G$13)/('Inputs and Results'!$G$15-'Inputs and Results'!$G$13), 'Inputs and Results'!$G$13 + SQRT(F1929*('Inputs and Results'!$G$15-'Inputs and Results'!$G$13)*('Inputs and Results'!$G$14-'Inputs and Results'!$G$13)), 'Inputs and Results'!$G$15 - SQRT((1-F1929)*('Inputs and Results'!$G$15-'Inputs and Results'!$G$13)*('Inputs and Results'!$G$15-'Inputs and Results'!$G$14))))</f>
        <v>532.41325077860517</v>
      </c>
      <c r="D1929">
        <f t="shared" ca="1" si="126"/>
        <v>250.16026926244945</v>
      </c>
      <c r="E1929">
        <f t="shared" ca="1" si="127"/>
        <v>0.28871078731670752</v>
      </c>
      <c r="F1929">
        <f t="shared" ca="1" si="127"/>
        <v>0.47459263613054592</v>
      </c>
    </row>
    <row r="1930" spans="1:6" ht="15.75" customHeight="1" x14ac:dyDescent="0.2">
      <c r="A1930">
        <v>1929</v>
      </c>
      <c r="B1930" s="47">
        <f ca="1">IF('Inputs and Results'!$C$15='Inputs and Results'!$C$13, 'Inputs and Results'!$C$13, IF(E1930 &lt;= ('Inputs and Results'!$C$14-'Inputs and Results'!$C$13)/('Inputs and Results'!$C$15-'Inputs and Results'!$C$13), 'Inputs and Results'!$C$13 + SQRT(E1930*('Inputs and Results'!$C$15-'Inputs and Results'!$C$13)*('Inputs and Results'!$C$14-'Inputs and Results'!$C$13)), 'Inputs and Results'!$C$15 - SQRT((1-E1930)*('Inputs and Results'!$C$15-'Inputs and Results'!$C$13)*('Inputs and Results'!$C$15-'Inputs and Results'!$C$14))))</f>
        <v>0.84432835477650814</v>
      </c>
      <c r="C1930" s="47">
        <f ca="1">IF('Inputs and Results'!$G$15='Inputs and Results'!$G$13, 'Inputs and Results'!$G$13, IF(F1930 &lt;= ('Inputs and Results'!$G$14-'Inputs and Results'!$G$13)/('Inputs and Results'!$G$15-'Inputs and Results'!$G$13), 'Inputs and Results'!$G$13 + SQRT(F1930*('Inputs and Results'!$G$15-'Inputs and Results'!$G$13)*('Inputs and Results'!$G$14-'Inputs and Results'!$G$13)), 'Inputs and Results'!$G$15 - SQRT((1-F1930)*('Inputs and Results'!$G$15-'Inputs and Results'!$G$13)*('Inputs and Results'!$G$15-'Inputs and Results'!$G$14))))</f>
        <v>590.47363142844972</v>
      </c>
      <c r="D1930">
        <f t="shared" ca="1" si="126"/>
        <v>498.55362976289319</v>
      </c>
      <c r="E1930">
        <f t="shared" ca="1" si="127"/>
        <v>0.48367552866438268</v>
      </c>
      <c r="F1930">
        <f t="shared" ca="1" si="127"/>
        <v>0.56200844573178921</v>
      </c>
    </row>
    <row r="1931" spans="1:6" ht="15.75" customHeight="1" x14ac:dyDescent="0.2">
      <c r="A1931">
        <v>1930</v>
      </c>
      <c r="B1931" s="47">
        <f ca="1">IF('Inputs and Results'!$C$15='Inputs and Results'!$C$13, 'Inputs and Results'!$C$13, IF(E1931 &lt;= ('Inputs and Results'!$C$14-'Inputs and Results'!$C$13)/('Inputs and Results'!$C$15-'Inputs and Results'!$C$13), 'Inputs and Results'!$C$13 + SQRT(E1931*('Inputs and Results'!$C$15-'Inputs and Results'!$C$13)*('Inputs and Results'!$C$14-'Inputs and Results'!$C$13)), 'Inputs and Results'!$C$15 - SQRT((1-E1931)*('Inputs and Results'!$C$15-'Inputs and Results'!$C$13)*('Inputs and Results'!$C$15-'Inputs and Results'!$C$14))))</f>
        <v>0.63022404220223915</v>
      </c>
      <c r="C1931" s="47">
        <f ca="1">IF('Inputs and Results'!$G$15='Inputs and Results'!$G$13, 'Inputs and Results'!$G$13, IF(F1931 &lt;= ('Inputs and Results'!$G$14-'Inputs and Results'!$G$13)/('Inputs and Results'!$G$15-'Inputs and Results'!$G$13), 'Inputs and Results'!$G$13 + SQRT(F1931*('Inputs and Results'!$G$15-'Inputs and Results'!$G$13)*('Inputs and Results'!$G$14-'Inputs and Results'!$G$13)), 'Inputs and Results'!$G$15 - SQRT((1-F1931)*('Inputs and Results'!$G$15-'Inputs and Results'!$G$13)*('Inputs and Results'!$G$15-'Inputs and Results'!$G$14))))</f>
        <v>545.76992812558331</v>
      </c>
      <c r="D1931">
        <f t="shared" ca="1" si="126"/>
        <v>343.95733021573062</v>
      </c>
      <c r="E1931">
        <f t="shared" ca="1" si="127"/>
        <v>0.37601798998263403</v>
      </c>
      <c r="F1931">
        <f t="shared" ca="1" si="127"/>
        <v>0.49540639164482225</v>
      </c>
    </row>
    <row r="1932" spans="1:6" ht="15.75" customHeight="1" x14ac:dyDescent="0.2">
      <c r="A1932">
        <v>1931</v>
      </c>
      <c r="B1932" s="47">
        <f ca="1">IF('Inputs and Results'!$C$15='Inputs and Results'!$C$13, 'Inputs and Results'!$C$13, IF(E1932 &lt;= ('Inputs and Results'!$C$14-'Inputs and Results'!$C$13)/('Inputs and Results'!$C$15-'Inputs and Results'!$C$13), 'Inputs and Results'!$C$13 + SQRT(E1932*('Inputs and Results'!$C$15-'Inputs and Results'!$C$13)*('Inputs and Results'!$C$14-'Inputs and Results'!$C$13)), 'Inputs and Results'!$C$15 - SQRT((1-E1932)*('Inputs and Results'!$C$15-'Inputs and Results'!$C$13)*('Inputs and Results'!$C$15-'Inputs and Results'!$C$14))))</f>
        <v>0.43227482230294489</v>
      </c>
      <c r="C1932" s="47">
        <f ca="1">IF('Inputs and Results'!$G$15='Inputs and Results'!$G$13, 'Inputs and Results'!$G$13, IF(F1932 &lt;= ('Inputs and Results'!$G$14-'Inputs and Results'!$G$13)/('Inputs and Results'!$G$15-'Inputs and Results'!$G$13), 'Inputs and Results'!$G$13 + SQRT(F1932*('Inputs and Results'!$G$15-'Inputs and Results'!$G$13)*('Inputs and Results'!$G$14-'Inputs and Results'!$G$13)), 'Inputs and Results'!$G$15 - SQRT((1-F1932)*('Inputs and Results'!$G$15-'Inputs and Results'!$G$13)*('Inputs and Results'!$G$15-'Inputs and Results'!$G$14))))</f>
        <v>477.11388852228151</v>
      </c>
      <c r="D1932">
        <f t="shared" ca="1" si="126"/>
        <v>206.24432137923631</v>
      </c>
      <c r="E1932">
        <f t="shared" ca="1" si="127"/>
        <v>0.26742082353562535</v>
      </c>
      <c r="F1932">
        <f t="shared" ca="1" si="127"/>
        <v>0.38394356065389845</v>
      </c>
    </row>
    <row r="1933" spans="1:6" ht="15.75" customHeight="1" x14ac:dyDescent="0.2">
      <c r="A1933">
        <v>1932</v>
      </c>
      <c r="B1933" s="47">
        <f ca="1">IF('Inputs and Results'!$C$15='Inputs and Results'!$C$13, 'Inputs and Results'!$C$13, IF(E1933 &lt;= ('Inputs and Results'!$C$14-'Inputs and Results'!$C$13)/('Inputs and Results'!$C$15-'Inputs and Results'!$C$13), 'Inputs and Results'!$C$13 + SQRT(E1933*('Inputs and Results'!$C$15-'Inputs and Results'!$C$13)*('Inputs and Results'!$C$14-'Inputs and Results'!$C$13)), 'Inputs and Results'!$C$15 - SQRT((1-E1933)*('Inputs and Results'!$C$15-'Inputs and Results'!$C$13)*('Inputs and Results'!$C$15-'Inputs and Results'!$C$14))))</f>
        <v>0.62670897277991111</v>
      </c>
      <c r="C1933" s="47">
        <f ca="1">IF('Inputs and Results'!$G$15='Inputs and Results'!$G$13, 'Inputs and Results'!$G$13, IF(F1933 &lt;= ('Inputs and Results'!$G$14-'Inputs and Results'!$G$13)/('Inputs and Results'!$G$15-'Inputs and Results'!$G$13), 'Inputs and Results'!$G$13 + SQRT(F1933*('Inputs and Results'!$G$15-'Inputs and Results'!$G$13)*('Inputs and Results'!$G$14-'Inputs and Results'!$G$13)), 'Inputs and Results'!$G$15 - SQRT((1-F1933)*('Inputs and Results'!$G$15-'Inputs and Results'!$G$13)*('Inputs and Results'!$G$15-'Inputs and Results'!$G$14))))</f>
        <v>818.01071434563733</v>
      </c>
      <c r="D1933">
        <f t="shared" ca="1" si="126"/>
        <v>512.65465451051568</v>
      </c>
      <c r="E1933">
        <f t="shared" ca="1" si="127"/>
        <v>0.37416552223517929</v>
      </c>
      <c r="F1933">
        <f t="shared" ca="1" si="127"/>
        <v>0.82797835243199713</v>
      </c>
    </row>
    <row r="1934" spans="1:6" ht="15.75" customHeight="1" x14ac:dyDescent="0.2">
      <c r="A1934">
        <v>1933</v>
      </c>
      <c r="B1934" s="47">
        <f ca="1">IF('Inputs and Results'!$C$15='Inputs and Results'!$C$13, 'Inputs and Results'!$C$13, IF(E1934 &lt;= ('Inputs and Results'!$C$14-'Inputs and Results'!$C$13)/('Inputs and Results'!$C$15-'Inputs and Results'!$C$13), 'Inputs and Results'!$C$13 + SQRT(E1934*('Inputs and Results'!$C$15-'Inputs and Results'!$C$13)*('Inputs and Results'!$C$14-'Inputs and Results'!$C$13)), 'Inputs and Results'!$C$15 - SQRT((1-E1934)*('Inputs and Results'!$C$15-'Inputs and Results'!$C$13)*('Inputs and Results'!$C$15-'Inputs and Results'!$C$14))))</f>
        <v>2.1375530335383517</v>
      </c>
      <c r="C1934" s="47">
        <f ca="1">IF('Inputs and Results'!$G$15='Inputs and Results'!$G$13, 'Inputs and Results'!$G$13, IF(F1934 &lt;= ('Inputs and Results'!$G$14-'Inputs and Results'!$G$13)/('Inputs and Results'!$G$15-'Inputs and Results'!$G$13), 'Inputs and Results'!$G$13 + SQRT(F1934*('Inputs and Results'!$G$15-'Inputs and Results'!$G$13)*('Inputs and Results'!$G$14-'Inputs and Results'!$G$13)), 'Inputs and Results'!$G$15 - SQRT((1-F1934)*('Inputs and Results'!$G$15-'Inputs and Results'!$G$13)*('Inputs and Results'!$G$15-'Inputs and Results'!$G$14))))</f>
        <v>333.82658740905913</v>
      </c>
      <c r="D1934">
        <f t="shared" ca="1" si="126"/>
        <v>713.57203459199002</v>
      </c>
      <c r="E1934">
        <f t="shared" ca="1" si="127"/>
        <v>0.91735391444901115</v>
      </c>
      <c r="F1934">
        <f t="shared" ca="1" si="127"/>
        <v>0.11551507097695546</v>
      </c>
    </row>
    <row r="1935" spans="1:6" ht="15.75" customHeight="1" x14ac:dyDescent="0.2">
      <c r="A1935">
        <v>1934</v>
      </c>
      <c r="B1935" s="47">
        <f ca="1">IF('Inputs and Results'!$C$15='Inputs and Results'!$C$13, 'Inputs and Results'!$C$13, IF(E1935 &lt;= ('Inputs and Results'!$C$14-'Inputs and Results'!$C$13)/('Inputs and Results'!$C$15-'Inputs and Results'!$C$13), 'Inputs and Results'!$C$13 + SQRT(E1935*('Inputs and Results'!$C$15-'Inputs and Results'!$C$13)*('Inputs and Results'!$C$14-'Inputs and Results'!$C$13)), 'Inputs and Results'!$C$15 - SQRT((1-E1935)*('Inputs and Results'!$C$15-'Inputs and Results'!$C$13)*('Inputs and Results'!$C$15-'Inputs and Results'!$C$14))))</f>
        <v>0.62940258965604556</v>
      </c>
      <c r="C1935" s="47">
        <f ca="1">IF('Inputs and Results'!$G$15='Inputs and Results'!$G$13, 'Inputs and Results'!$G$13, IF(F1935 &lt;= ('Inputs and Results'!$G$14-'Inputs and Results'!$G$13)/('Inputs and Results'!$G$15-'Inputs and Results'!$G$13), 'Inputs and Results'!$G$13 + SQRT(F1935*('Inputs and Results'!$G$15-'Inputs and Results'!$G$13)*('Inputs and Results'!$G$14-'Inputs and Results'!$G$13)), 'Inputs and Results'!$G$15 - SQRT((1-F1935)*('Inputs and Results'!$G$15-'Inputs and Results'!$G$13)*('Inputs and Results'!$G$15-'Inputs and Results'!$G$14))))</f>
        <v>420.42531485214943</v>
      </c>
      <c r="D1935">
        <f t="shared" ca="1" si="126"/>
        <v>264.61678192490115</v>
      </c>
      <c r="E1935">
        <f t="shared" ca="1" si="127"/>
        <v>0.37558532423005975</v>
      </c>
      <c r="F1935">
        <f t="shared" ca="1" si="127"/>
        <v>0.28353299389752407</v>
      </c>
    </row>
    <row r="1936" spans="1:6" ht="15.75" customHeight="1" x14ac:dyDescent="0.2">
      <c r="A1936">
        <v>1935</v>
      </c>
      <c r="B1936" s="47">
        <f ca="1">IF('Inputs and Results'!$C$15='Inputs and Results'!$C$13, 'Inputs and Results'!$C$13, IF(E1936 &lt;= ('Inputs and Results'!$C$14-'Inputs and Results'!$C$13)/('Inputs and Results'!$C$15-'Inputs and Results'!$C$13), 'Inputs and Results'!$C$13 + SQRT(E1936*('Inputs and Results'!$C$15-'Inputs and Results'!$C$13)*('Inputs and Results'!$C$14-'Inputs and Results'!$C$13)), 'Inputs and Results'!$C$15 - SQRT((1-E1936)*('Inputs and Results'!$C$15-'Inputs and Results'!$C$13)*('Inputs and Results'!$C$15-'Inputs and Results'!$C$14))))</f>
        <v>0.92654781480936466</v>
      </c>
      <c r="C1936" s="47">
        <f ca="1">IF('Inputs and Results'!$G$15='Inputs and Results'!$G$13, 'Inputs and Results'!$G$13, IF(F1936 &lt;= ('Inputs and Results'!$G$14-'Inputs and Results'!$G$13)/('Inputs and Results'!$G$15-'Inputs and Results'!$G$13), 'Inputs and Results'!$G$13 + SQRT(F1936*('Inputs and Results'!$G$15-'Inputs and Results'!$G$13)*('Inputs and Results'!$G$14-'Inputs and Results'!$G$13)), 'Inputs and Results'!$G$15 - SQRT((1-F1936)*('Inputs and Results'!$G$15-'Inputs and Results'!$G$13)*('Inputs and Results'!$G$15-'Inputs and Results'!$G$14))))</f>
        <v>446.91702369864265</v>
      </c>
      <c r="D1936">
        <f t="shared" ca="1" si="126"/>
        <v>414.08999170908237</v>
      </c>
      <c r="E1936">
        <f t="shared" ca="1" si="127"/>
        <v>0.52231067063646452</v>
      </c>
      <c r="F1936">
        <f t="shared" ca="1" si="127"/>
        <v>0.33139995685788515</v>
      </c>
    </row>
    <row r="1937" spans="1:6" ht="15.75" customHeight="1" x14ac:dyDescent="0.2">
      <c r="A1937">
        <v>1936</v>
      </c>
      <c r="B1937" s="47">
        <f ca="1">IF('Inputs and Results'!$C$15='Inputs and Results'!$C$13, 'Inputs and Results'!$C$13, IF(E1937 &lt;= ('Inputs and Results'!$C$14-'Inputs and Results'!$C$13)/('Inputs and Results'!$C$15-'Inputs and Results'!$C$13), 'Inputs and Results'!$C$13 + SQRT(E1937*('Inputs and Results'!$C$15-'Inputs and Results'!$C$13)*('Inputs and Results'!$C$14-'Inputs and Results'!$C$13)), 'Inputs and Results'!$C$15 - SQRT((1-E1937)*('Inputs and Results'!$C$15-'Inputs and Results'!$C$13)*('Inputs and Results'!$C$15-'Inputs and Results'!$C$14))))</f>
        <v>2.3454721526490356</v>
      </c>
      <c r="C1937" s="47">
        <f ca="1">IF('Inputs and Results'!$G$15='Inputs and Results'!$G$13, 'Inputs and Results'!$G$13, IF(F1937 &lt;= ('Inputs and Results'!$G$14-'Inputs and Results'!$G$13)/('Inputs and Results'!$G$15-'Inputs and Results'!$G$13), 'Inputs and Results'!$G$13 + SQRT(F1937*('Inputs and Results'!$G$15-'Inputs and Results'!$G$13)*('Inputs and Results'!$G$14-'Inputs and Results'!$G$13)), 'Inputs and Results'!$G$15 - SQRT((1-F1937)*('Inputs and Results'!$G$15-'Inputs and Results'!$G$13)*('Inputs and Results'!$G$15-'Inputs and Results'!$G$14))))</f>
        <v>953.81038717514639</v>
      </c>
      <c r="D1937">
        <f t="shared" ca="1" si="126"/>
        <v>2237.1357020267005</v>
      </c>
      <c r="E1937">
        <f t="shared" ca="1" si="127"/>
        <v>0.95239925522690139</v>
      </c>
      <c r="F1937">
        <f t="shared" ca="1" si="127"/>
        <v>0.9285470456357906</v>
      </c>
    </row>
    <row r="1938" spans="1:6" ht="15.75" customHeight="1" x14ac:dyDescent="0.2">
      <c r="A1938">
        <v>1937</v>
      </c>
      <c r="B1938" s="47">
        <f ca="1">IF('Inputs and Results'!$C$15='Inputs and Results'!$C$13, 'Inputs and Results'!$C$13, IF(E1938 &lt;= ('Inputs and Results'!$C$14-'Inputs and Results'!$C$13)/('Inputs and Results'!$C$15-'Inputs and Results'!$C$13), 'Inputs and Results'!$C$13 + SQRT(E1938*('Inputs and Results'!$C$15-'Inputs and Results'!$C$13)*('Inputs and Results'!$C$14-'Inputs and Results'!$C$13)), 'Inputs and Results'!$C$15 - SQRT((1-E1938)*('Inputs and Results'!$C$15-'Inputs and Results'!$C$13)*('Inputs and Results'!$C$15-'Inputs and Results'!$C$14))))</f>
        <v>0.10004665461012952</v>
      </c>
      <c r="C1938" s="47">
        <f ca="1">IF('Inputs and Results'!$G$15='Inputs and Results'!$G$13, 'Inputs and Results'!$G$13, IF(F1938 &lt;= ('Inputs and Results'!$G$14-'Inputs and Results'!$G$13)/('Inputs and Results'!$G$15-'Inputs and Results'!$G$13), 'Inputs and Results'!$G$13 + SQRT(F1938*('Inputs and Results'!$G$15-'Inputs and Results'!$G$13)*('Inputs and Results'!$G$14-'Inputs and Results'!$G$13)), 'Inputs and Results'!$G$15 - SQRT((1-F1938)*('Inputs and Results'!$G$15-'Inputs and Results'!$G$13)*('Inputs and Results'!$G$15-'Inputs and Results'!$G$14))))</f>
        <v>473.60915045957563</v>
      </c>
      <c r="D1938">
        <f t="shared" ca="1" si="126"/>
        <v>47.383011096226028</v>
      </c>
      <c r="E1938">
        <f t="shared" ca="1" si="127"/>
        <v>6.5585621618010848E-2</v>
      </c>
      <c r="F1938">
        <f t="shared" ca="1" si="127"/>
        <v>0.37795547928470863</v>
      </c>
    </row>
    <row r="1939" spans="1:6" ht="15.75" customHeight="1" x14ac:dyDescent="0.2">
      <c r="A1939">
        <v>1938</v>
      </c>
      <c r="B1939" s="47">
        <f ca="1">IF('Inputs and Results'!$C$15='Inputs and Results'!$C$13, 'Inputs and Results'!$C$13, IF(E1939 &lt;= ('Inputs and Results'!$C$14-'Inputs and Results'!$C$13)/('Inputs and Results'!$C$15-'Inputs and Results'!$C$13), 'Inputs and Results'!$C$13 + SQRT(E1939*('Inputs and Results'!$C$15-'Inputs and Results'!$C$13)*('Inputs and Results'!$C$14-'Inputs and Results'!$C$13)), 'Inputs and Results'!$C$15 - SQRT((1-E1939)*('Inputs and Results'!$C$15-'Inputs and Results'!$C$13)*('Inputs and Results'!$C$15-'Inputs and Results'!$C$14))))</f>
        <v>1.3986862514244023</v>
      </c>
      <c r="C1939" s="47">
        <f ca="1">IF('Inputs and Results'!$G$15='Inputs and Results'!$G$13, 'Inputs and Results'!$G$13, IF(F1939 &lt;= ('Inputs and Results'!$G$14-'Inputs and Results'!$G$13)/('Inputs and Results'!$G$15-'Inputs and Results'!$G$13), 'Inputs and Results'!$G$13 + SQRT(F1939*('Inputs and Results'!$G$15-'Inputs and Results'!$G$13)*('Inputs and Results'!$G$14-'Inputs and Results'!$G$13)), 'Inputs and Results'!$G$15 - SQRT((1-F1939)*('Inputs and Results'!$G$15-'Inputs and Results'!$G$13)*('Inputs and Results'!$G$15-'Inputs and Results'!$G$14))))</f>
        <v>544.17258369566662</v>
      </c>
      <c r="D1939">
        <f t="shared" ca="1" si="126"/>
        <v>761.12671121722371</v>
      </c>
      <c r="E1939">
        <f t="shared" ca="1" si="127"/>
        <v>0.71508825318030744</v>
      </c>
      <c r="F1939">
        <f t="shared" ca="1" si="127"/>
        <v>0.49293938871568654</v>
      </c>
    </row>
    <row r="1940" spans="1:6" ht="15.75" customHeight="1" x14ac:dyDescent="0.2">
      <c r="A1940">
        <v>1939</v>
      </c>
      <c r="B1940" s="47">
        <f ca="1">IF('Inputs and Results'!$C$15='Inputs and Results'!$C$13, 'Inputs and Results'!$C$13, IF(E1940 &lt;= ('Inputs and Results'!$C$14-'Inputs and Results'!$C$13)/('Inputs and Results'!$C$15-'Inputs and Results'!$C$13), 'Inputs and Results'!$C$13 + SQRT(E1940*('Inputs and Results'!$C$15-'Inputs and Results'!$C$13)*('Inputs and Results'!$C$14-'Inputs and Results'!$C$13)), 'Inputs and Results'!$C$15 - SQRT((1-E1940)*('Inputs and Results'!$C$15-'Inputs and Results'!$C$13)*('Inputs and Results'!$C$15-'Inputs and Results'!$C$14))))</f>
        <v>0.552320365643304</v>
      </c>
      <c r="C1940" s="47">
        <f ca="1">IF('Inputs and Results'!$G$15='Inputs and Results'!$G$13, 'Inputs and Results'!$G$13, IF(F1940 &lt;= ('Inputs and Results'!$G$14-'Inputs and Results'!$G$13)/('Inputs and Results'!$G$15-'Inputs and Results'!$G$13), 'Inputs and Results'!$G$13 + SQRT(F1940*('Inputs and Results'!$G$15-'Inputs and Results'!$G$13)*('Inputs and Results'!$G$14-'Inputs and Results'!$G$13)), 'Inputs and Results'!$G$15 - SQRT((1-F1940)*('Inputs and Results'!$G$15-'Inputs and Results'!$G$13)*('Inputs and Results'!$G$15-'Inputs and Results'!$G$14))))</f>
        <v>647.08519002017647</v>
      </c>
      <c r="D1940">
        <f t="shared" ca="1" si="126"/>
        <v>357.39832875431074</v>
      </c>
      <c r="E1940">
        <f t="shared" ca="1" si="127"/>
        <v>0.33431826750616345</v>
      </c>
      <c r="F1940">
        <f t="shared" ca="1" si="127"/>
        <v>0.63958970729424258</v>
      </c>
    </row>
    <row r="1941" spans="1:6" ht="15.75" customHeight="1" x14ac:dyDescent="0.2">
      <c r="A1941">
        <v>1940</v>
      </c>
      <c r="B1941" s="47">
        <f ca="1">IF('Inputs and Results'!$C$15='Inputs and Results'!$C$13, 'Inputs and Results'!$C$13, IF(E1941 &lt;= ('Inputs and Results'!$C$14-'Inputs and Results'!$C$13)/('Inputs and Results'!$C$15-'Inputs and Results'!$C$13), 'Inputs and Results'!$C$13 + SQRT(E1941*('Inputs and Results'!$C$15-'Inputs and Results'!$C$13)*('Inputs and Results'!$C$14-'Inputs and Results'!$C$13)), 'Inputs and Results'!$C$15 - SQRT((1-E1941)*('Inputs and Results'!$C$15-'Inputs and Results'!$C$13)*('Inputs and Results'!$C$15-'Inputs and Results'!$C$14))))</f>
        <v>0.62637569669085513</v>
      </c>
      <c r="C1941" s="47">
        <f ca="1">IF('Inputs and Results'!$G$15='Inputs and Results'!$G$13, 'Inputs and Results'!$G$13, IF(F1941 &lt;= ('Inputs and Results'!$G$14-'Inputs and Results'!$G$13)/('Inputs and Results'!$G$15-'Inputs and Results'!$G$13), 'Inputs and Results'!$G$13 + SQRT(F1941*('Inputs and Results'!$G$15-'Inputs and Results'!$G$13)*('Inputs and Results'!$G$14-'Inputs and Results'!$G$13)), 'Inputs and Results'!$G$15 - SQRT((1-F1941)*('Inputs and Results'!$G$15-'Inputs and Results'!$G$13)*('Inputs and Results'!$G$15-'Inputs and Results'!$G$14))))</f>
        <v>438.33652730287247</v>
      </c>
      <c r="D1941">
        <f t="shared" ca="1" si="126"/>
        <v>274.56334767438676</v>
      </c>
      <c r="E1941">
        <f t="shared" ca="1" si="127"/>
        <v>0.37398974074890845</v>
      </c>
      <c r="F1941">
        <f t="shared" ca="1" si="127"/>
        <v>0.31607733457702702</v>
      </c>
    </row>
    <row r="1942" spans="1:6" ht="15.75" customHeight="1" x14ac:dyDescent="0.2">
      <c r="A1942">
        <v>1941</v>
      </c>
      <c r="B1942" s="47">
        <f ca="1">IF('Inputs and Results'!$C$15='Inputs and Results'!$C$13, 'Inputs and Results'!$C$13, IF(E1942 &lt;= ('Inputs and Results'!$C$14-'Inputs and Results'!$C$13)/('Inputs and Results'!$C$15-'Inputs and Results'!$C$13), 'Inputs and Results'!$C$13 + SQRT(E1942*('Inputs and Results'!$C$15-'Inputs and Results'!$C$13)*('Inputs and Results'!$C$14-'Inputs and Results'!$C$13)), 'Inputs and Results'!$C$15 - SQRT((1-E1942)*('Inputs and Results'!$C$15-'Inputs and Results'!$C$13)*('Inputs and Results'!$C$15-'Inputs and Results'!$C$14))))</f>
        <v>0.89350804000474815</v>
      </c>
      <c r="C1942" s="47">
        <f ca="1">IF('Inputs and Results'!$G$15='Inputs and Results'!$G$13, 'Inputs and Results'!$G$13, IF(F1942 &lt;= ('Inputs and Results'!$G$14-'Inputs and Results'!$G$13)/('Inputs and Results'!$G$15-'Inputs and Results'!$G$13), 'Inputs and Results'!$G$13 + SQRT(F1942*('Inputs and Results'!$G$15-'Inputs and Results'!$G$13)*('Inputs and Results'!$G$14-'Inputs and Results'!$G$13)), 'Inputs and Results'!$G$15 - SQRT((1-F1942)*('Inputs and Results'!$G$15-'Inputs and Results'!$G$13)*('Inputs and Results'!$G$15-'Inputs and Results'!$G$14))))</f>
        <v>641.12060961731299</v>
      </c>
      <c r="D1942">
        <f t="shared" ca="1" si="126"/>
        <v>572.84641930581461</v>
      </c>
      <c r="E1942">
        <f t="shared" ref="E1942:F1961" ca="1" si="128">RAND()</f>
        <v>0.50696573583059579</v>
      </c>
      <c r="F1942">
        <f t="shared" ca="1" si="128"/>
        <v>0.63177189855887206</v>
      </c>
    </row>
    <row r="1943" spans="1:6" ht="15.75" customHeight="1" x14ac:dyDescent="0.2">
      <c r="A1943">
        <v>1942</v>
      </c>
      <c r="B1943" s="47">
        <f ca="1">IF('Inputs and Results'!$C$15='Inputs and Results'!$C$13, 'Inputs and Results'!$C$13, IF(E1943 &lt;= ('Inputs and Results'!$C$14-'Inputs and Results'!$C$13)/('Inputs and Results'!$C$15-'Inputs and Results'!$C$13), 'Inputs and Results'!$C$13 + SQRT(E1943*('Inputs and Results'!$C$15-'Inputs and Results'!$C$13)*('Inputs and Results'!$C$14-'Inputs and Results'!$C$13)), 'Inputs and Results'!$C$15 - SQRT((1-E1943)*('Inputs and Results'!$C$15-'Inputs and Results'!$C$13)*('Inputs and Results'!$C$15-'Inputs and Results'!$C$14))))</f>
        <v>1.3966215993361508</v>
      </c>
      <c r="C1943" s="47">
        <f ca="1">IF('Inputs and Results'!$G$15='Inputs and Results'!$G$13, 'Inputs and Results'!$G$13, IF(F1943 &lt;= ('Inputs and Results'!$G$14-'Inputs and Results'!$G$13)/('Inputs and Results'!$G$15-'Inputs and Results'!$G$13), 'Inputs and Results'!$G$13 + SQRT(F1943*('Inputs and Results'!$G$15-'Inputs and Results'!$G$13)*('Inputs and Results'!$G$14-'Inputs and Results'!$G$13)), 'Inputs and Results'!$G$15 - SQRT((1-F1943)*('Inputs and Results'!$G$15-'Inputs and Results'!$G$13)*('Inputs and Results'!$G$15-'Inputs and Results'!$G$14))))</f>
        <v>985.7191229395313</v>
      </c>
      <c r="D1943">
        <f t="shared" ca="1" si="126"/>
        <v>1376.6766179760361</v>
      </c>
      <c r="E1943">
        <f t="shared" ca="1" si="128"/>
        <v>0.71435307825384853</v>
      </c>
      <c r="F1943">
        <f t="shared" ca="1" si="128"/>
        <v>0.94586881054581928</v>
      </c>
    </row>
    <row r="1944" spans="1:6" ht="15.75" customHeight="1" x14ac:dyDescent="0.2">
      <c r="A1944">
        <v>1943</v>
      </c>
      <c r="B1944" s="47">
        <f ca="1">IF('Inputs and Results'!$C$15='Inputs and Results'!$C$13, 'Inputs and Results'!$C$13, IF(E1944 &lt;= ('Inputs and Results'!$C$14-'Inputs and Results'!$C$13)/('Inputs and Results'!$C$15-'Inputs and Results'!$C$13), 'Inputs and Results'!$C$13 + SQRT(E1944*('Inputs and Results'!$C$15-'Inputs and Results'!$C$13)*('Inputs and Results'!$C$14-'Inputs and Results'!$C$13)), 'Inputs and Results'!$C$15 - SQRT((1-E1944)*('Inputs and Results'!$C$15-'Inputs and Results'!$C$13)*('Inputs and Results'!$C$15-'Inputs and Results'!$C$14))))</f>
        <v>0.63184180912577936</v>
      </c>
      <c r="C1944" s="47">
        <f ca="1">IF('Inputs and Results'!$G$15='Inputs and Results'!$G$13, 'Inputs and Results'!$G$13, IF(F1944 &lt;= ('Inputs and Results'!$G$14-'Inputs and Results'!$G$13)/('Inputs and Results'!$G$15-'Inputs and Results'!$G$13), 'Inputs and Results'!$G$13 + SQRT(F1944*('Inputs and Results'!$G$15-'Inputs and Results'!$G$13)*('Inputs and Results'!$G$14-'Inputs and Results'!$G$13)), 'Inputs and Results'!$G$15 - SQRT((1-F1944)*('Inputs and Results'!$G$15-'Inputs and Results'!$G$13)*('Inputs and Results'!$G$15-'Inputs and Results'!$G$14))))</f>
        <v>671.53788983579022</v>
      </c>
      <c r="D1944">
        <f t="shared" ca="1" si="126"/>
        <v>424.30571521035404</v>
      </c>
      <c r="E1944">
        <f t="shared" ca="1" si="128"/>
        <v>0.37686964255503752</v>
      </c>
      <c r="F1944">
        <f t="shared" ca="1" si="128"/>
        <v>0.67076314174956242</v>
      </c>
    </row>
    <row r="1945" spans="1:6" ht="15.75" customHeight="1" x14ac:dyDescent="0.2">
      <c r="A1945">
        <v>1944</v>
      </c>
      <c r="B1945" s="47">
        <f ca="1">IF('Inputs and Results'!$C$15='Inputs and Results'!$C$13, 'Inputs and Results'!$C$13, IF(E1945 &lt;= ('Inputs and Results'!$C$14-'Inputs and Results'!$C$13)/('Inputs and Results'!$C$15-'Inputs and Results'!$C$13), 'Inputs and Results'!$C$13 + SQRT(E1945*('Inputs and Results'!$C$15-'Inputs and Results'!$C$13)*('Inputs and Results'!$C$14-'Inputs and Results'!$C$13)), 'Inputs and Results'!$C$15 - SQRT((1-E1945)*('Inputs and Results'!$C$15-'Inputs and Results'!$C$13)*('Inputs and Results'!$C$15-'Inputs and Results'!$C$14))))</f>
        <v>1.5161360280971885</v>
      </c>
      <c r="C1945" s="47">
        <f ca="1">IF('Inputs and Results'!$G$15='Inputs and Results'!$G$13, 'Inputs and Results'!$G$13, IF(F1945 &lt;= ('Inputs and Results'!$G$14-'Inputs and Results'!$G$13)/('Inputs and Results'!$G$15-'Inputs and Results'!$G$13), 'Inputs and Results'!$G$13 + SQRT(F1945*('Inputs and Results'!$G$15-'Inputs and Results'!$G$13)*('Inputs and Results'!$G$14-'Inputs and Results'!$G$13)), 'Inputs and Results'!$G$15 - SQRT((1-F1945)*('Inputs and Results'!$G$15-'Inputs and Results'!$G$13)*('Inputs and Results'!$G$15-'Inputs and Results'!$G$14))))</f>
        <v>1085.6239442902397</v>
      </c>
      <c r="D1945">
        <f t="shared" ca="1" si="126"/>
        <v>1645.9535749034076</v>
      </c>
      <c r="E1945">
        <f t="shared" ca="1" si="128"/>
        <v>0.7553497458765347</v>
      </c>
      <c r="F1945">
        <f t="shared" ca="1" si="128"/>
        <v>0.98457763522427921</v>
      </c>
    </row>
    <row r="1946" spans="1:6" ht="15.75" customHeight="1" x14ac:dyDescent="0.2">
      <c r="A1946">
        <v>1945</v>
      </c>
      <c r="B1946" s="47">
        <f ca="1">IF('Inputs and Results'!$C$15='Inputs and Results'!$C$13, 'Inputs and Results'!$C$13, IF(E1946 &lt;= ('Inputs and Results'!$C$14-'Inputs and Results'!$C$13)/('Inputs and Results'!$C$15-'Inputs and Results'!$C$13), 'Inputs and Results'!$C$13 + SQRT(E1946*('Inputs and Results'!$C$15-'Inputs and Results'!$C$13)*('Inputs and Results'!$C$14-'Inputs and Results'!$C$13)), 'Inputs and Results'!$C$15 - SQRT((1-E1946)*('Inputs and Results'!$C$15-'Inputs and Results'!$C$13)*('Inputs and Results'!$C$15-'Inputs and Results'!$C$14))))</f>
        <v>0.11465688466712631</v>
      </c>
      <c r="C1946" s="47">
        <f ca="1">IF('Inputs and Results'!$G$15='Inputs and Results'!$G$13, 'Inputs and Results'!$G$13, IF(F1946 &lt;= ('Inputs and Results'!$G$14-'Inputs and Results'!$G$13)/('Inputs and Results'!$G$15-'Inputs and Results'!$G$13), 'Inputs and Results'!$G$13 + SQRT(F1946*('Inputs and Results'!$G$15-'Inputs and Results'!$G$13)*('Inputs and Results'!$G$14-'Inputs and Results'!$G$13)), 'Inputs and Results'!$G$15 - SQRT((1-F1946)*('Inputs and Results'!$G$15-'Inputs and Results'!$G$13)*('Inputs and Results'!$G$15-'Inputs and Results'!$G$14))))</f>
        <v>580.44405178018383</v>
      </c>
      <c r="D1946">
        <f t="shared" ca="1" si="126"/>
        <v>66.551906700680036</v>
      </c>
      <c r="E1946">
        <f t="shared" ca="1" si="128"/>
        <v>7.4977234089020794E-2</v>
      </c>
      <c r="F1946">
        <f t="shared" ca="1" si="128"/>
        <v>0.54747580820243835</v>
      </c>
    </row>
    <row r="1947" spans="1:6" ht="15.75" customHeight="1" x14ac:dyDescent="0.2">
      <c r="A1947">
        <v>1946</v>
      </c>
      <c r="B1947" s="47">
        <f ca="1">IF('Inputs and Results'!$C$15='Inputs and Results'!$C$13, 'Inputs and Results'!$C$13, IF(E1947 &lt;= ('Inputs and Results'!$C$14-'Inputs and Results'!$C$13)/('Inputs and Results'!$C$15-'Inputs and Results'!$C$13), 'Inputs and Results'!$C$13 + SQRT(E1947*('Inputs and Results'!$C$15-'Inputs and Results'!$C$13)*('Inputs and Results'!$C$14-'Inputs and Results'!$C$13)), 'Inputs and Results'!$C$15 - SQRT((1-E1947)*('Inputs and Results'!$C$15-'Inputs and Results'!$C$13)*('Inputs and Results'!$C$15-'Inputs and Results'!$C$14))))</f>
        <v>1.1064176858287755E-2</v>
      </c>
      <c r="C1947" s="47">
        <f ca="1">IF('Inputs and Results'!$G$15='Inputs and Results'!$G$13, 'Inputs and Results'!$G$13, IF(F1947 &lt;= ('Inputs and Results'!$G$14-'Inputs and Results'!$G$13)/('Inputs and Results'!$G$15-'Inputs and Results'!$G$13), 'Inputs and Results'!$G$13 + SQRT(F1947*('Inputs and Results'!$G$15-'Inputs and Results'!$G$13)*('Inputs and Results'!$G$14-'Inputs and Results'!$G$13)), 'Inputs and Results'!$G$15 - SQRT((1-F1947)*('Inputs and Results'!$G$15-'Inputs and Results'!$G$13)*('Inputs and Results'!$G$15-'Inputs and Results'!$G$14))))</f>
        <v>665.8265037564056</v>
      </c>
      <c r="D1947">
        <f t="shared" ca="1" si="126"/>
        <v>7.366822194496268</v>
      </c>
      <c r="E1947">
        <f t="shared" ca="1" si="128"/>
        <v>7.3625161266859251E-3</v>
      </c>
      <c r="F1947">
        <f t="shared" ca="1" si="128"/>
        <v>0.66360819143485716</v>
      </c>
    </row>
    <row r="1948" spans="1:6" ht="15.75" customHeight="1" x14ac:dyDescent="0.2">
      <c r="A1948">
        <v>1947</v>
      </c>
      <c r="B1948" s="47">
        <f ca="1">IF('Inputs and Results'!$C$15='Inputs and Results'!$C$13, 'Inputs and Results'!$C$13, IF(E1948 &lt;= ('Inputs and Results'!$C$14-'Inputs and Results'!$C$13)/('Inputs and Results'!$C$15-'Inputs and Results'!$C$13), 'Inputs and Results'!$C$13 + SQRT(E1948*('Inputs and Results'!$C$15-'Inputs and Results'!$C$13)*('Inputs and Results'!$C$14-'Inputs and Results'!$C$13)), 'Inputs and Results'!$C$15 - SQRT((1-E1948)*('Inputs and Results'!$C$15-'Inputs and Results'!$C$13)*('Inputs and Results'!$C$15-'Inputs and Results'!$C$14))))</f>
        <v>0.62103790175793394</v>
      </c>
      <c r="C1948" s="47">
        <f ca="1">IF('Inputs and Results'!$G$15='Inputs and Results'!$G$13, 'Inputs and Results'!$G$13, IF(F1948 &lt;= ('Inputs and Results'!$G$14-'Inputs and Results'!$G$13)/('Inputs and Results'!$G$15-'Inputs and Results'!$G$13), 'Inputs and Results'!$G$13 + SQRT(F1948*('Inputs and Results'!$G$15-'Inputs and Results'!$G$13)*('Inputs and Results'!$G$14-'Inputs and Results'!$G$13)), 'Inputs and Results'!$G$15 - SQRT((1-F1948)*('Inputs and Results'!$G$15-'Inputs and Results'!$G$13)*('Inputs and Results'!$G$15-'Inputs and Results'!$G$14))))</f>
        <v>571.13136940683853</v>
      </c>
      <c r="D1948">
        <f t="shared" ca="1" si="126"/>
        <v>354.69422728455845</v>
      </c>
      <c r="E1948">
        <f t="shared" ca="1" si="128"/>
        <v>0.37117103723641176</v>
      </c>
      <c r="F1948">
        <f t="shared" ca="1" si="128"/>
        <v>0.53376958371015049</v>
      </c>
    </row>
    <row r="1949" spans="1:6" ht="15.75" customHeight="1" x14ac:dyDescent="0.2">
      <c r="A1949">
        <v>1948</v>
      </c>
      <c r="B1949" s="47">
        <f ca="1">IF('Inputs and Results'!$C$15='Inputs and Results'!$C$13, 'Inputs and Results'!$C$13, IF(E1949 &lt;= ('Inputs and Results'!$C$14-'Inputs and Results'!$C$13)/('Inputs and Results'!$C$15-'Inputs and Results'!$C$13), 'Inputs and Results'!$C$13 + SQRT(E1949*('Inputs and Results'!$C$15-'Inputs and Results'!$C$13)*('Inputs and Results'!$C$14-'Inputs and Results'!$C$13)), 'Inputs and Results'!$C$15 - SQRT((1-E1949)*('Inputs and Results'!$C$15-'Inputs and Results'!$C$13)*('Inputs and Results'!$C$15-'Inputs and Results'!$C$14))))</f>
        <v>1.2413343891615893</v>
      </c>
      <c r="C1949" s="47">
        <f ca="1">IF('Inputs and Results'!$G$15='Inputs and Results'!$G$13, 'Inputs and Results'!$G$13, IF(F1949 &lt;= ('Inputs and Results'!$G$14-'Inputs and Results'!$G$13)/('Inputs and Results'!$G$15-'Inputs and Results'!$G$13), 'Inputs and Results'!$G$13 + SQRT(F1949*('Inputs and Results'!$G$15-'Inputs and Results'!$G$13)*('Inputs and Results'!$G$14-'Inputs and Results'!$G$13)), 'Inputs and Results'!$G$15 - SQRT((1-F1949)*('Inputs and Results'!$G$15-'Inputs and Results'!$G$13)*('Inputs and Results'!$G$15-'Inputs and Results'!$G$14))))</f>
        <v>492.2347544810907</v>
      </c>
      <c r="D1949">
        <f t="shared" ca="1" si="126"/>
        <v>611.0279282778896</v>
      </c>
      <c r="E1949">
        <f t="shared" ca="1" si="128"/>
        <v>0.65634391880603993</v>
      </c>
      <c r="F1949">
        <f t="shared" ca="1" si="128"/>
        <v>0.40944655732929447</v>
      </c>
    </row>
    <row r="1950" spans="1:6" ht="15.75" customHeight="1" x14ac:dyDescent="0.2">
      <c r="A1950">
        <v>1949</v>
      </c>
      <c r="B1950" s="47">
        <f ca="1">IF('Inputs and Results'!$C$15='Inputs and Results'!$C$13, 'Inputs and Results'!$C$13, IF(E1950 &lt;= ('Inputs and Results'!$C$14-'Inputs and Results'!$C$13)/('Inputs and Results'!$C$15-'Inputs and Results'!$C$13), 'Inputs and Results'!$C$13 + SQRT(E1950*('Inputs and Results'!$C$15-'Inputs and Results'!$C$13)*('Inputs and Results'!$C$14-'Inputs and Results'!$C$13)), 'Inputs and Results'!$C$15 - SQRT((1-E1950)*('Inputs and Results'!$C$15-'Inputs and Results'!$C$13)*('Inputs and Results'!$C$15-'Inputs and Results'!$C$14))))</f>
        <v>1.2242305782775766</v>
      </c>
      <c r="C1950" s="47">
        <f ca="1">IF('Inputs and Results'!$G$15='Inputs and Results'!$G$13, 'Inputs and Results'!$G$13, IF(F1950 &lt;= ('Inputs and Results'!$G$14-'Inputs and Results'!$G$13)/('Inputs and Results'!$G$15-'Inputs and Results'!$G$13), 'Inputs and Results'!$G$13 + SQRT(F1950*('Inputs and Results'!$G$15-'Inputs and Results'!$G$13)*('Inputs and Results'!$G$14-'Inputs and Results'!$G$13)), 'Inputs and Results'!$G$15 - SQRT((1-F1950)*('Inputs and Results'!$G$15-'Inputs and Results'!$G$13)*('Inputs and Results'!$G$15-'Inputs and Results'!$G$14))))</f>
        <v>371.73386028432458</v>
      </c>
      <c r="D1950">
        <f t="shared" ca="1" si="126"/>
        <v>455.08795874123456</v>
      </c>
      <c r="E1950">
        <f t="shared" ca="1" si="128"/>
        <v>0.64962699565284554</v>
      </c>
      <c r="F1950">
        <f t="shared" ca="1" si="128"/>
        <v>0.19123834122671879</v>
      </c>
    </row>
    <row r="1951" spans="1:6" ht="15.75" customHeight="1" x14ac:dyDescent="0.2">
      <c r="A1951">
        <v>1950</v>
      </c>
      <c r="B1951" s="47">
        <f ca="1">IF('Inputs and Results'!$C$15='Inputs and Results'!$C$13, 'Inputs and Results'!$C$13, IF(E1951 &lt;= ('Inputs and Results'!$C$14-'Inputs and Results'!$C$13)/('Inputs and Results'!$C$15-'Inputs and Results'!$C$13), 'Inputs and Results'!$C$13 + SQRT(E1951*('Inputs and Results'!$C$15-'Inputs and Results'!$C$13)*('Inputs and Results'!$C$14-'Inputs and Results'!$C$13)), 'Inputs and Results'!$C$15 - SQRT((1-E1951)*('Inputs and Results'!$C$15-'Inputs and Results'!$C$13)*('Inputs and Results'!$C$15-'Inputs and Results'!$C$14))))</f>
        <v>0.75014695716098245</v>
      </c>
      <c r="C1951" s="47">
        <f ca="1">IF('Inputs and Results'!$G$15='Inputs and Results'!$G$13, 'Inputs and Results'!$G$13, IF(F1951 &lt;= ('Inputs and Results'!$G$14-'Inputs and Results'!$G$13)/('Inputs and Results'!$G$15-'Inputs and Results'!$G$13), 'Inputs and Results'!$G$13 + SQRT(F1951*('Inputs and Results'!$G$15-'Inputs and Results'!$G$13)*('Inputs and Results'!$G$14-'Inputs and Results'!$G$13)), 'Inputs and Results'!$G$15 - SQRT((1-F1951)*('Inputs and Results'!$G$15-'Inputs and Results'!$G$13)*('Inputs and Results'!$G$15-'Inputs and Results'!$G$14))))</f>
        <v>318.23011079795776</v>
      </c>
      <c r="D1951">
        <f t="shared" ca="1" si="126"/>
        <v>238.71934929209033</v>
      </c>
      <c r="E1951">
        <f t="shared" ca="1" si="128"/>
        <v>0.43757347618089037</v>
      </c>
      <c r="F1951">
        <f t="shared" ca="1" si="128"/>
        <v>8.3375906725350668E-2</v>
      </c>
    </row>
    <row r="1952" spans="1:6" ht="15.75" customHeight="1" x14ac:dyDescent="0.2">
      <c r="A1952">
        <v>1951</v>
      </c>
      <c r="B1952" s="47">
        <f ca="1">IF('Inputs and Results'!$C$15='Inputs and Results'!$C$13, 'Inputs and Results'!$C$13, IF(E1952 &lt;= ('Inputs and Results'!$C$14-'Inputs and Results'!$C$13)/('Inputs and Results'!$C$15-'Inputs and Results'!$C$13), 'Inputs and Results'!$C$13 + SQRT(E1952*('Inputs and Results'!$C$15-'Inputs and Results'!$C$13)*('Inputs and Results'!$C$14-'Inputs and Results'!$C$13)), 'Inputs and Results'!$C$15 - SQRT((1-E1952)*('Inputs and Results'!$C$15-'Inputs and Results'!$C$13)*('Inputs and Results'!$C$15-'Inputs and Results'!$C$14))))</f>
        <v>2.1780714748192262</v>
      </c>
      <c r="C1952" s="47">
        <f ca="1">IF('Inputs and Results'!$G$15='Inputs and Results'!$G$13, 'Inputs and Results'!$G$13, IF(F1952 &lt;= ('Inputs and Results'!$G$14-'Inputs and Results'!$G$13)/('Inputs and Results'!$G$15-'Inputs and Results'!$G$13), 'Inputs and Results'!$G$13 + SQRT(F1952*('Inputs and Results'!$G$15-'Inputs and Results'!$G$13)*('Inputs and Results'!$G$14-'Inputs and Results'!$G$13)), 'Inputs and Results'!$G$15 - SQRT((1-F1952)*('Inputs and Results'!$G$15-'Inputs and Results'!$G$13)*('Inputs and Results'!$G$15-'Inputs and Results'!$G$14))))</f>
        <v>845.54606221877521</v>
      </c>
      <c r="D1952">
        <f t="shared" ca="1" si="126"/>
        <v>1841.6597587644369</v>
      </c>
      <c r="E1952">
        <f t="shared" ca="1" si="128"/>
        <v>0.9249370554993509</v>
      </c>
      <c r="F1952">
        <f t="shared" ca="1" si="128"/>
        <v>0.85188455402578234</v>
      </c>
    </row>
    <row r="1953" spans="1:6" ht="15.75" customHeight="1" x14ac:dyDescent="0.2">
      <c r="A1953">
        <v>1952</v>
      </c>
      <c r="B1953" s="47">
        <f ca="1">IF('Inputs and Results'!$C$15='Inputs and Results'!$C$13, 'Inputs and Results'!$C$13, IF(E1953 &lt;= ('Inputs and Results'!$C$14-'Inputs and Results'!$C$13)/('Inputs and Results'!$C$15-'Inputs and Results'!$C$13), 'Inputs and Results'!$C$13 + SQRT(E1953*('Inputs and Results'!$C$15-'Inputs and Results'!$C$13)*('Inputs and Results'!$C$14-'Inputs and Results'!$C$13)), 'Inputs and Results'!$C$15 - SQRT((1-E1953)*('Inputs and Results'!$C$15-'Inputs and Results'!$C$13)*('Inputs and Results'!$C$15-'Inputs and Results'!$C$14))))</f>
        <v>1.3715164975693581</v>
      </c>
      <c r="C1953" s="47">
        <f ca="1">IF('Inputs and Results'!$G$15='Inputs and Results'!$G$13, 'Inputs and Results'!$G$13, IF(F1953 &lt;= ('Inputs and Results'!$G$14-'Inputs and Results'!$G$13)/('Inputs and Results'!$G$15-'Inputs and Results'!$G$13), 'Inputs and Results'!$G$13 + SQRT(F1953*('Inputs and Results'!$G$15-'Inputs and Results'!$G$13)*('Inputs and Results'!$G$14-'Inputs and Results'!$G$13)), 'Inputs and Results'!$G$15 - SQRT((1-F1953)*('Inputs and Results'!$G$15-'Inputs and Results'!$G$13)*('Inputs and Results'!$G$15-'Inputs and Results'!$G$14))))</f>
        <v>1043.7341187468189</v>
      </c>
      <c r="D1953">
        <f t="shared" ca="1" si="126"/>
        <v>1431.4985629372777</v>
      </c>
      <c r="E1953">
        <f t="shared" ca="1" si="128"/>
        <v>0.70533794247902548</v>
      </c>
      <c r="F1953">
        <f t="shared" ca="1" si="128"/>
        <v>0.97121216064322136</v>
      </c>
    </row>
    <row r="1954" spans="1:6" ht="15.75" customHeight="1" x14ac:dyDescent="0.2">
      <c r="A1954">
        <v>1953</v>
      </c>
      <c r="B1954" s="47">
        <f ca="1">IF('Inputs and Results'!$C$15='Inputs and Results'!$C$13, 'Inputs and Results'!$C$13, IF(E1954 &lt;= ('Inputs and Results'!$C$14-'Inputs and Results'!$C$13)/('Inputs and Results'!$C$15-'Inputs and Results'!$C$13), 'Inputs and Results'!$C$13 + SQRT(E1954*('Inputs and Results'!$C$15-'Inputs and Results'!$C$13)*('Inputs and Results'!$C$14-'Inputs and Results'!$C$13)), 'Inputs and Results'!$C$15 - SQRT((1-E1954)*('Inputs and Results'!$C$15-'Inputs and Results'!$C$13)*('Inputs and Results'!$C$15-'Inputs and Results'!$C$14))))</f>
        <v>0.44452037931274324</v>
      </c>
      <c r="C1954" s="47">
        <f ca="1">IF('Inputs and Results'!$G$15='Inputs and Results'!$G$13, 'Inputs and Results'!$G$13, IF(F1954 &lt;= ('Inputs and Results'!$G$14-'Inputs and Results'!$G$13)/('Inputs and Results'!$G$15-'Inputs and Results'!$G$13), 'Inputs and Results'!$G$13 + SQRT(F1954*('Inputs and Results'!$G$15-'Inputs and Results'!$G$13)*('Inputs and Results'!$G$14-'Inputs and Results'!$G$13)), 'Inputs and Results'!$G$15 - SQRT((1-F1954)*('Inputs and Results'!$G$15-'Inputs and Results'!$G$13)*('Inputs and Results'!$G$15-'Inputs and Results'!$G$14))))</f>
        <v>847.14844381157934</v>
      </c>
      <c r="D1954">
        <f t="shared" ca="1" si="126"/>
        <v>376.57474757732342</v>
      </c>
      <c r="E1954">
        <f t="shared" ca="1" si="128"/>
        <v>0.27439154536134591</v>
      </c>
      <c r="F1954">
        <f t="shared" ca="1" si="128"/>
        <v>0.85322069941845513</v>
      </c>
    </row>
    <row r="1955" spans="1:6" ht="15.75" customHeight="1" x14ac:dyDescent="0.2">
      <c r="A1955">
        <v>1954</v>
      </c>
      <c r="B1955" s="47">
        <f ca="1">IF('Inputs and Results'!$C$15='Inputs and Results'!$C$13, 'Inputs and Results'!$C$13, IF(E1955 &lt;= ('Inputs and Results'!$C$14-'Inputs and Results'!$C$13)/('Inputs and Results'!$C$15-'Inputs and Results'!$C$13), 'Inputs and Results'!$C$13 + SQRT(E1955*('Inputs and Results'!$C$15-'Inputs and Results'!$C$13)*('Inputs and Results'!$C$14-'Inputs and Results'!$C$13)), 'Inputs and Results'!$C$15 - SQRT((1-E1955)*('Inputs and Results'!$C$15-'Inputs and Results'!$C$13)*('Inputs and Results'!$C$15-'Inputs and Results'!$C$14))))</f>
        <v>0.72814207375140727</v>
      </c>
      <c r="C1955" s="47">
        <f ca="1">IF('Inputs and Results'!$G$15='Inputs and Results'!$G$13, 'Inputs and Results'!$G$13, IF(F1955 &lt;= ('Inputs and Results'!$G$14-'Inputs and Results'!$G$13)/('Inputs and Results'!$G$15-'Inputs and Results'!$G$13), 'Inputs and Results'!$G$13 + SQRT(F1955*('Inputs and Results'!$G$15-'Inputs and Results'!$G$13)*('Inputs and Results'!$G$14-'Inputs and Results'!$G$13)), 'Inputs and Results'!$G$15 - SQRT((1-F1955)*('Inputs and Results'!$G$15-'Inputs and Results'!$G$13)*('Inputs and Results'!$G$15-'Inputs and Results'!$G$14))))</f>
        <v>347.57592937719869</v>
      </c>
      <c r="D1955">
        <f t="shared" ca="1" si="126"/>
        <v>253.08465800278614</v>
      </c>
      <c r="E1955">
        <f t="shared" ca="1" si="128"/>
        <v>0.42651795143793825</v>
      </c>
      <c r="F1955">
        <f t="shared" ca="1" si="128"/>
        <v>0.14337223008891742</v>
      </c>
    </row>
    <row r="1956" spans="1:6" ht="15.75" customHeight="1" x14ac:dyDescent="0.2">
      <c r="A1956">
        <v>1955</v>
      </c>
      <c r="B1956" s="47">
        <f ca="1">IF('Inputs and Results'!$C$15='Inputs and Results'!$C$13, 'Inputs and Results'!$C$13, IF(E1956 &lt;= ('Inputs and Results'!$C$14-'Inputs and Results'!$C$13)/('Inputs and Results'!$C$15-'Inputs and Results'!$C$13), 'Inputs and Results'!$C$13 + SQRT(E1956*('Inputs and Results'!$C$15-'Inputs and Results'!$C$13)*('Inputs and Results'!$C$14-'Inputs and Results'!$C$13)), 'Inputs and Results'!$C$15 - SQRT((1-E1956)*('Inputs and Results'!$C$15-'Inputs and Results'!$C$13)*('Inputs and Results'!$C$15-'Inputs and Results'!$C$14))))</f>
        <v>0.58130138819131272</v>
      </c>
      <c r="C1956" s="47">
        <f ca="1">IF('Inputs and Results'!$G$15='Inputs and Results'!$G$13, 'Inputs and Results'!$G$13, IF(F1956 &lt;= ('Inputs and Results'!$G$14-'Inputs and Results'!$G$13)/('Inputs and Results'!$G$15-'Inputs and Results'!$G$13), 'Inputs and Results'!$G$13 + SQRT(F1956*('Inputs and Results'!$G$15-'Inputs and Results'!$G$13)*('Inputs and Results'!$G$14-'Inputs and Results'!$G$13)), 'Inputs and Results'!$G$15 - SQRT((1-F1956)*('Inputs and Results'!$G$15-'Inputs and Results'!$G$13)*('Inputs and Results'!$G$15-'Inputs and Results'!$G$14))))</f>
        <v>524.53944599854799</v>
      </c>
      <c r="D1956">
        <f t="shared" ca="1" si="126"/>
        <v>304.91550812005806</v>
      </c>
      <c r="E1956">
        <f t="shared" ca="1" si="128"/>
        <v>0.34998855835941434</v>
      </c>
      <c r="F1956">
        <f t="shared" ca="1" si="128"/>
        <v>0.46212578735058962</v>
      </c>
    </row>
    <row r="1957" spans="1:6" ht="15.75" customHeight="1" x14ac:dyDescent="0.2">
      <c r="A1957">
        <v>1956</v>
      </c>
      <c r="B1957" s="47">
        <f ca="1">IF('Inputs and Results'!$C$15='Inputs and Results'!$C$13, 'Inputs and Results'!$C$13, IF(E1957 &lt;= ('Inputs and Results'!$C$14-'Inputs and Results'!$C$13)/('Inputs and Results'!$C$15-'Inputs and Results'!$C$13), 'Inputs and Results'!$C$13 + SQRT(E1957*('Inputs and Results'!$C$15-'Inputs and Results'!$C$13)*('Inputs and Results'!$C$14-'Inputs and Results'!$C$13)), 'Inputs and Results'!$C$15 - SQRT((1-E1957)*('Inputs and Results'!$C$15-'Inputs and Results'!$C$13)*('Inputs and Results'!$C$15-'Inputs and Results'!$C$14))))</f>
        <v>0.19349892344620612</v>
      </c>
      <c r="C1957" s="47">
        <f ca="1">IF('Inputs and Results'!$G$15='Inputs and Results'!$G$13, 'Inputs and Results'!$G$13, IF(F1957 &lt;= ('Inputs and Results'!$G$14-'Inputs and Results'!$G$13)/('Inputs and Results'!$G$15-'Inputs and Results'!$G$13), 'Inputs and Results'!$G$13 + SQRT(F1957*('Inputs and Results'!$G$15-'Inputs and Results'!$G$13)*('Inputs and Results'!$G$14-'Inputs and Results'!$G$13)), 'Inputs and Results'!$G$15 - SQRT((1-F1957)*('Inputs and Results'!$G$15-'Inputs and Results'!$G$13)*('Inputs and Results'!$G$15-'Inputs and Results'!$G$14))))</f>
        <v>442.54246643499084</v>
      </c>
      <c r="D1957">
        <f t="shared" ca="1" si="126"/>
        <v>85.631490834399528</v>
      </c>
      <c r="E1957">
        <f t="shared" ca="1" si="128"/>
        <v>0.12483907858915522</v>
      </c>
      <c r="F1957">
        <f t="shared" ca="1" si="128"/>
        <v>0.32360978170780841</v>
      </c>
    </row>
    <row r="1958" spans="1:6" ht="15.75" customHeight="1" x14ac:dyDescent="0.2">
      <c r="A1958">
        <v>1957</v>
      </c>
      <c r="B1958" s="47">
        <f ca="1">IF('Inputs and Results'!$C$15='Inputs and Results'!$C$13, 'Inputs and Results'!$C$13, IF(E1958 &lt;= ('Inputs and Results'!$C$14-'Inputs and Results'!$C$13)/('Inputs and Results'!$C$15-'Inputs and Results'!$C$13), 'Inputs and Results'!$C$13 + SQRT(E1958*('Inputs and Results'!$C$15-'Inputs and Results'!$C$13)*('Inputs and Results'!$C$14-'Inputs and Results'!$C$13)), 'Inputs and Results'!$C$15 - SQRT((1-E1958)*('Inputs and Results'!$C$15-'Inputs and Results'!$C$13)*('Inputs and Results'!$C$15-'Inputs and Results'!$C$14))))</f>
        <v>0.93201774656131198</v>
      </c>
      <c r="C1958" s="47">
        <f ca="1">IF('Inputs and Results'!$G$15='Inputs and Results'!$G$13, 'Inputs and Results'!$G$13, IF(F1958 &lt;= ('Inputs and Results'!$G$14-'Inputs and Results'!$G$13)/('Inputs and Results'!$G$15-'Inputs and Results'!$G$13), 'Inputs and Results'!$G$13 + SQRT(F1958*('Inputs and Results'!$G$15-'Inputs and Results'!$G$13)*('Inputs and Results'!$G$14-'Inputs and Results'!$G$13)), 'Inputs and Results'!$G$15 - SQRT((1-F1958)*('Inputs and Results'!$G$15-'Inputs and Results'!$G$13)*('Inputs and Results'!$G$15-'Inputs and Results'!$G$14))))</f>
        <v>396.90856328741791</v>
      </c>
      <c r="D1958">
        <f t="shared" ca="1" si="126"/>
        <v>369.9258247460271</v>
      </c>
      <c r="E1958">
        <f t="shared" ca="1" si="128"/>
        <v>0.52482771105140513</v>
      </c>
      <c r="F1958">
        <f t="shared" ca="1" si="128"/>
        <v>0.2396549380175218</v>
      </c>
    </row>
    <row r="1959" spans="1:6" ht="15.75" customHeight="1" x14ac:dyDescent="0.2">
      <c r="A1959">
        <v>1958</v>
      </c>
      <c r="B1959" s="47">
        <f ca="1">IF('Inputs and Results'!$C$15='Inputs and Results'!$C$13, 'Inputs and Results'!$C$13, IF(E1959 &lt;= ('Inputs and Results'!$C$14-'Inputs and Results'!$C$13)/('Inputs and Results'!$C$15-'Inputs and Results'!$C$13), 'Inputs and Results'!$C$13 + SQRT(E1959*('Inputs and Results'!$C$15-'Inputs and Results'!$C$13)*('Inputs and Results'!$C$14-'Inputs and Results'!$C$13)), 'Inputs and Results'!$C$15 - SQRT((1-E1959)*('Inputs and Results'!$C$15-'Inputs and Results'!$C$13)*('Inputs and Results'!$C$15-'Inputs and Results'!$C$14))))</f>
        <v>0.57019602803982439</v>
      </c>
      <c r="C1959" s="47">
        <f ca="1">IF('Inputs and Results'!$G$15='Inputs and Results'!$G$13, 'Inputs and Results'!$G$13, IF(F1959 &lt;= ('Inputs and Results'!$G$14-'Inputs and Results'!$G$13)/('Inputs and Results'!$G$15-'Inputs and Results'!$G$13), 'Inputs and Results'!$G$13 + SQRT(F1959*('Inputs and Results'!$G$15-'Inputs and Results'!$G$13)*('Inputs and Results'!$G$14-'Inputs and Results'!$G$13)), 'Inputs and Results'!$G$15 - SQRT((1-F1959)*('Inputs and Results'!$G$15-'Inputs and Results'!$G$13)*('Inputs and Results'!$G$15-'Inputs and Results'!$G$14))))</f>
        <v>398.81038690107232</v>
      </c>
      <c r="D1959">
        <f t="shared" ca="1" si="126"/>
        <v>227.40009855201706</v>
      </c>
      <c r="E1959">
        <f t="shared" ca="1" si="128"/>
        <v>0.34400585087183932</v>
      </c>
      <c r="F1959">
        <f t="shared" ca="1" si="128"/>
        <v>0.24325186340013116</v>
      </c>
    </row>
    <row r="1960" spans="1:6" ht="15.75" customHeight="1" x14ac:dyDescent="0.2">
      <c r="A1960">
        <v>1959</v>
      </c>
      <c r="B1960" s="47">
        <f ca="1">IF('Inputs and Results'!$C$15='Inputs and Results'!$C$13, 'Inputs and Results'!$C$13, IF(E1960 &lt;= ('Inputs and Results'!$C$14-'Inputs and Results'!$C$13)/('Inputs and Results'!$C$15-'Inputs and Results'!$C$13), 'Inputs and Results'!$C$13 + SQRT(E1960*('Inputs and Results'!$C$15-'Inputs and Results'!$C$13)*('Inputs and Results'!$C$14-'Inputs and Results'!$C$13)), 'Inputs and Results'!$C$15 - SQRT((1-E1960)*('Inputs and Results'!$C$15-'Inputs and Results'!$C$13)*('Inputs and Results'!$C$15-'Inputs and Results'!$C$14))))</f>
        <v>1.6423669758326209E-2</v>
      </c>
      <c r="C1960" s="47">
        <f ca="1">IF('Inputs and Results'!$G$15='Inputs and Results'!$G$13, 'Inputs and Results'!$G$13, IF(F1960 &lt;= ('Inputs and Results'!$G$14-'Inputs and Results'!$G$13)/('Inputs and Results'!$G$15-'Inputs and Results'!$G$13), 'Inputs and Results'!$G$13 + SQRT(F1960*('Inputs and Results'!$G$15-'Inputs and Results'!$G$13)*('Inputs and Results'!$G$14-'Inputs and Results'!$G$13)), 'Inputs and Results'!$G$15 - SQRT((1-F1960)*('Inputs and Results'!$G$15-'Inputs and Results'!$G$13)*('Inputs and Results'!$G$15-'Inputs and Results'!$G$14))))</f>
        <v>448.93556407023027</v>
      </c>
      <c r="D1960">
        <f t="shared" ca="1" si="126"/>
        <v>7.373169447057359</v>
      </c>
      <c r="E1960">
        <f t="shared" ca="1" si="128"/>
        <v>1.0919142402402993E-2</v>
      </c>
      <c r="F1960">
        <f t="shared" ca="1" si="128"/>
        <v>0.33497934323087064</v>
      </c>
    </row>
    <row r="1961" spans="1:6" ht="15.75" customHeight="1" x14ac:dyDescent="0.2">
      <c r="A1961">
        <v>1960</v>
      </c>
      <c r="B1961" s="47">
        <f ca="1">IF('Inputs and Results'!$C$15='Inputs and Results'!$C$13, 'Inputs and Results'!$C$13, IF(E1961 &lt;= ('Inputs and Results'!$C$14-'Inputs and Results'!$C$13)/('Inputs and Results'!$C$15-'Inputs and Results'!$C$13), 'Inputs and Results'!$C$13 + SQRT(E1961*('Inputs and Results'!$C$15-'Inputs and Results'!$C$13)*('Inputs and Results'!$C$14-'Inputs and Results'!$C$13)), 'Inputs and Results'!$C$15 - SQRT((1-E1961)*('Inputs and Results'!$C$15-'Inputs and Results'!$C$13)*('Inputs and Results'!$C$15-'Inputs and Results'!$C$14))))</f>
        <v>1.9759735394065474</v>
      </c>
      <c r="C1961" s="47">
        <f ca="1">IF('Inputs and Results'!$G$15='Inputs and Results'!$G$13, 'Inputs and Results'!$G$13, IF(F1961 &lt;= ('Inputs and Results'!$G$14-'Inputs and Results'!$G$13)/('Inputs and Results'!$G$15-'Inputs and Results'!$G$13), 'Inputs and Results'!$G$13 + SQRT(F1961*('Inputs and Results'!$G$15-'Inputs and Results'!$G$13)*('Inputs and Results'!$G$14-'Inputs and Results'!$G$13)), 'Inputs and Results'!$G$15 - SQRT((1-F1961)*('Inputs and Results'!$G$15-'Inputs and Results'!$G$13)*('Inputs and Results'!$G$15-'Inputs and Results'!$G$14))))</f>
        <v>793.3988955247255</v>
      </c>
      <c r="D1961">
        <f t="shared" ca="1" si="126"/>
        <v>1567.7352237512373</v>
      </c>
      <c r="E1961">
        <f t="shared" ca="1" si="128"/>
        <v>0.88348553422271625</v>
      </c>
      <c r="F1961">
        <f t="shared" ca="1" si="128"/>
        <v>0.80509730352516207</v>
      </c>
    </row>
    <row r="1962" spans="1:6" ht="15.75" customHeight="1" x14ac:dyDescent="0.2">
      <c r="A1962">
        <v>1961</v>
      </c>
      <c r="B1962" s="47">
        <f ca="1">IF('Inputs and Results'!$C$15='Inputs and Results'!$C$13, 'Inputs and Results'!$C$13, IF(E1962 &lt;= ('Inputs and Results'!$C$14-'Inputs and Results'!$C$13)/('Inputs and Results'!$C$15-'Inputs and Results'!$C$13), 'Inputs and Results'!$C$13 + SQRT(E1962*('Inputs and Results'!$C$15-'Inputs and Results'!$C$13)*('Inputs and Results'!$C$14-'Inputs and Results'!$C$13)), 'Inputs and Results'!$C$15 - SQRT((1-E1962)*('Inputs and Results'!$C$15-'Inputs and Results'!$C$13)*('Inputs and Results'!$C$15-'Inputs and Results'!$C$14))))</f>
        <v>2.7829018179136842</v>
      </c>
      <c r="C1962" s="47">
        <f ca="1">IF('Inputs and Results'!$G$15='Inputs and Results'!$G$13, 'Inputs and Results'!$G$13, IF(F1962 &lt;= ('Inputs and Results'!$G$14-'Inputs and Results'!$G$13)/('Inputs and Results'!$G$15-'Inputs and Results'!$G$13), 'Inputs and Results'!$G$13 + SQRT(F1962*('Inputs and Results'!$G$15-'Inputs and Results'!$G$13)*('Inputs and Results'!$G$14-'Inputs and Results'!$G$13)), 'Inputs and Results'!$G$15 - SQRT((1-F1962)*('Inputs and Results'!$G$15-'Inputs and Results'!$G$13)*('Inputs and Results'!$G$15-'Inputs and Results'!$G$14))))</f>
        <v>449.39634891530977</v>
      </c>
      <c r="D1962">
        <f t="shared" ca="1" si="126"/>
        <v>1250.6259163601878</v>
      </c>
      <c r="E1962">
        <f t="shared" ref="E1962:F1981" ca="1" si="129">RAND()</f>
        <v>0.9947631532594241</v>
      </c>
      <c r="F1962">
        <f t="shared" ca="1" si="129"/>
        <v>0.33579508533345181</v>
      </c>
    </row>
    <row r="1963" spans="1:6" ht="15.75" customHeight="1" x14ac:dyDescent="0.2">
      <c r="A1963">
        <v>1962</v>
      </c>
      <c r="B1963" s="47">
        <f ca="1">IF('Inputs and Results'!$C$15='Inputs and Results'!$C$13, 'Inputs and Results'!$C$13, IF(E1963 &lt;= ('Inputs and Results'!$C$14-'Inputs and Results'!$C$13)/('Inputs and Results'!$C$15-'Inputs and Results'!$C$13), 'Inputs and Results'!$C$13 + SQRT(E1963*('Inputs and Results'!$C$15-'Inputs and Results'!$C$13)*('Inputs and Results'!$C$14-'Inputs and Results'!$C$13)), 'Inputs and Results'!$C$15 - SQRT((1-E1963)*('Inputs and Results'!$C$15-'Inputs and Results'!$C$13)*('Inputs and Results'!$C$15-'Inputs and Results'!$C$14))))</f>
        <v>1.2047713283758816</v>
      </c>
      <c r="C1963" s="47">
        <f ca="1">IF('Inputs and Results'!$G$15='Inputs and Results'!$G$13, 'Inputs and Results'!$G$13, IF(F1963 &lt;= ('Inputs and Results'!$G$14-'Inputs and Results'!$G$13)/('Inputs and Results'!$G$15-'Inputs and Results'!$G$13), 'Inputs and Results'!$G$13 + SQRT(F1963*('Inputs and Results'!$G$15-'Inputs and Results'!$G$13)*('Inputs and Results'!$G$14-'Inputs and Results'!$G$13)), 'Inputs and Results'!$G$15 - SQRT((1-F1963)*('Inputs and Results'!$G$15-'Inputs and Results'!$G$13)*('Inputs and Results'!$G$15-'Inputs and Results'!$G$14))))</f>
        <v>458.71606012729546</v>
      </c>
      <c r="D1963">
        <f t="shared" ca="1" si="126"/>
        <v>552.6479571069126</v>
      </c>
      <c r="E1963">
        <f t="shared" ca="1" si="129"/>
        <v>0.64190600184207813</v>
      </c>
      <c r="F1963">
        <f t="shared" ca="1" si="129"/>
        <v>0.35218660791779766</v>
      </c>
    </row>
    <row r="1964" spans="1:6" ht="15.75" customHeight="1" x14ac:dyDescent="0.2">
      <c r="A1964">
        <v>1963</v>
      </c>
      <c r="B1964" s="47">
        <f ca="1">IF('Inputs and Results'!$C$15='Inputs and Results'!$C$13, 'Inputs and Results'!$C$13, IF(E1964 &lt;= ('Inputs and Results'!$C$14-'Inputs and Results'!$C$13)/('Inputs and Results'!$C$15-'Inputs and Results'!$C$13), 'Inputs and Results'!$C$13 + SQRT(E1964*('Inputs and Results'!$C$15-'Inputs and Results'!$C$13)*('Inputs and Results'!$C$14-'Inputs and Results'!$C$13)), 'Inputs and Results'!$C$15 - SQRT((1-E1964)*('Inputs and Results'!$C$15-'Inputs and Results'!$C$13)*('Inputs and Results'!$C$15-'Inputs and Results'!$C$14))))</f>
        <v>0.30166002484101861</v>
      </c>
      <c r="C1964" s="47">
        <f ca="1">IF('Inputs and Results'!$G$15='Inputs and Results'!$G$13, 'Inputs and Results'!$G$13, IF(F1964 &lt;= ('Inputs and Results'!$G$14-'Inputs and Results'!$G$13)/('Inputs and Results'!$G$15-'Inputs and Results'!$G$13), 'Inputs and Results'!$G$13 + SQRT(F1964*('Inputs and Results'!$G$15-'Inputs and Results'!$G$13)*('Inputs and Results'!$G$14-'Inputs and Results'!$G$13)), 'Inputs and Results'!$G$15 - SQRT((1-F1964)*('Inputs and Results'!$G$15-'Inputs and Results'!$G$13)*('Inputs and Results'!$G$15-'Inputs and Results'!$G$14))))</f>
        <v>770.76103044550655</v>
      </c>
      <c r="D1964">
        <f t="shared" ca="1" si="126"/>
        <v>232.5077915906806</v>
      </c>
      <c r="E1964">
        <f t="shared" ca="1" si="129"/>
        <v>0.19099570871766969</v>
      </c>
      <c r="F1964">
        <f t="shared" ca="1" si="129"/>
        <v>0.78279039449377785</v>
      </c>
    </row>
    <row r="1965" spans="1:6" ht="15.75" customHeight="1" x14ac:dyDescent="0.2">
      <c r="A1965">
        <v>1964</v>
      </c>
      <c r="B1965" s="47">
        <f ca="1">IF('Inputs and Results'!$C$15='Inputs and Results'!$C$13, 'Inputs and Results'!$C$13, IF(E1965 &lt;= ('Inputs and Results'!$C$14-'Inputs and Results'!$C$13)/('Inputs and Results'!$C$15-'Inputs and Results'!$C$13), 'Inputs and Results'!$C$13 + SQRT(E1965*('Inputs and Results'!$C$15-'Inputs and Results'!$C$13)*('Inputs and Results'!$C$14-'Inputs and Results'!$C$13)), 'Inputs and Results'!$C$15 - SQRT((1-E1965)*('Inputs and Results'!$C$15-'Inputs and Results'!$C$13)*('Inputs and Results'!$C$15-'Inputs and Results'!$C$14))))</f>
        <v>1.6385462166353579</v>
      </c>
      <c r="C1965" s="47">
        <f ca="1">IF('Inputs and Results'!$G$15='Inputs and Results'!$G$13, 'Inputs and Results'!$G$13, IF(F1965 &lt;= ('Inputs and Results'!$G$14-'Inputs and Results'!$G$13)/('Inputs and Results'!$G$15-'Inputs and Results'!$G$13), 'Inputs and Results'!$G$13 + SQRT(F1965*('Inputs and Results'!$G$15-'Inputs and Results'!$G$13)*('Inputs and Results'!$G$14-'Inputs and Results'!$G$13)), 'Inputs and Results'!$G$15 - SQRT((1-F1965)*('Inputs and Results'!$G$15-'Inputs and Results'!$G$13)*('Inputs and Results'!$G$15-'Inputs and Results'!$G$14))))</f>
        <v>989.05757914746232</v>
      </c>
      <c r="D1965">
        <f t="shared" ca="1" si="126"/>
        <v>1620.6165543466004</v>
      </c>
      <c r="E1965">
        <f t="shared" ca="1" si="129"/>
        <v>0.79404928841801137</v>
      </c>
      <c r="F1965">
        <f t="shared" ca="1" si="129"/>
        <v>0.9475423789758699</v>
      </c>
    </row>
    <row r="1966" spans="1:6" ht="15.75" customHeight="1" x14ac:dyDescent="0.2">
      <c r="A1966">
        <v>1965</v>
      </c>
      <c r="B1966" s="47">
        <f ca="1">IF('Inputs and Results'!$C$15='Inputs and Results'!$C$13, 'Inputs and Results'!$C$13, IF(E1966 &lt;= ('Inputs and Results'!$C$14-'Inputs and Results'!$C$13)/('Inputs and Results'!$C$15-'Inputs and Results'!$C$13), 'Inputs and Results'!$C$13 + SQRT(E1966*('Inputs and Results'!$C$15-'Inputs and Results'!$C$13)*('Inputs and Results'!$C$14-'Inputs and Results'!$C$13)), 'Inputs and Results'!$C$15 - SQRT((1-E1966)*('Inputs and Results'!$C$15-'Inputs and Results'!$C$13)*('Inputs and Results'!$C$15-'Inputs and Results'!$C$14))))</f>
        <v>1.0089388070461003</v>
      </c>
      <c r="C1966" s="47">
        <f ca="1">IF('Inputs and Results'!$G$15='Inputs and Results'!$G$13, 'Inputs and Results'!$G$13, IF(F1966 &lt;= ('Inputs and Results'!$G$14-'Inputs and Results'!$G$13)/('Inputs and Results'!$G$15-'Inputs and Results'!$G$13), 'Inputs and Results'!$G$13 + SQRT(F1966*('Inputs and Results'!$G$15-'Inputs and Results'!$G$13)*('Inputs and Results'!$G$14-'Inputs and Results'!$G$13)), 'Inputs and Results'!$G$15 - SQRT((1-F1966)*('Inputs and Results'!$G$15-'Inputs and Results'!$G$13)*('Inputs and Results'!$G$15-'Inputs and Results'!$G$14))))</f>
        <v>306.1370076492143</v>
      </c>
      <c r="D1966">
        <f t="shared" ca="1" si="126"/>
        <v>308.87350729026116</v>
      </c>
      <c r="E1966">
        <f t="shared" ca="1" si="129"/>
        <v>0.5595194806569993</v>
      </c>
      <c r="F1966">
        <f t="shared" ca="1" si="129"/>
        <v>5.806127139067685E-2</v>
      </c>
    </row>
    <row r="1967" spans="1:6" ht="15.75" customHeight="1" x14ac:dyDescent="0.2">
      <c r="A1967">
        <v>1966</v>
      </c>
      <c r="B1967" s="47">
        <f ca="1">IF('Inputs and Results'!$C$15='Inputs and Results'!$C$13, 'Inputs and Results'!$C$13, IF(E1967 &lt;= ('Inputs and Results'!$C$14-'Inputs and Results'!$C$13)/('Inputs and Results'!$C$15-'Inputs and Results'!$C$13), 'Inputs and Results'!$C$13 + SQRT(E1967*('Inputs and Results'!$C$15-'Inputs and Results'!$C$13)*('Inputs and Results'!$C$14-'Inputs and Results'!$C$13)), 'Inputs and Results'!$C$15 - SQRT((1-E1967)*('Inputs and Results'!$C$15-'Inputs and Results'!$C$13)*('Inputs and Results'!$C$15-'Inputs and Results'!$C$14))))</f>
        <v>1.2986365505881983</v>
      </c>
      <c r="C1967" s="47">
        <f ca="1">IF('Inputs and Results'!$G$15='Inputs and Results'!$G$13, 'Inputs and Results'!$G$13, IF(F1967 &lt;= ('Inputs and Results'!$G$14-'Inputs and Results'!$G$13)/('Inputs and Results'!$G$15-'Inputs and Results'!$G$13), 'Inputs and Results'!$G$13 + SQRT(F1967*('Inputs and Results'!$G$15-'Inputs and Results'!$G$13)*('Inputs and Results'!$G$14-'Inputs and Results'!$G$13)), 'Inputs and Results'!$G$15 - SQRT((1-F1967)*('Inputs and Results'!$G$15-'Inputs and Results'!$G$13)*('Inputs and Results'!$G$15-'Inputs and Results'!$G$14))))</f>
        <v>379.41166015490103</v>
      </c>
      <c r="D1967">
        <f t="shared" ca="1" si="126"/>
        <v>492.71784959650245</v>
      </c>
      <c r="E1967">
        <f t="shared" ca="1" si="129"/>
        <v>0.67837360144506398</v>
      </c>
      <c r="F1967">
        <f t="shared" ca="1" si="129"/>
        <v>0.20616284347286251</v>
      </c>
    </row>
    <row r="1968" spans="1:6" ht="15.75" customHeight="1" x14ac:dyDescent="0.2">
      <c r="A1968">
        <v>1967</v>
      </c>
      <c r="B1968" s="47">
        <f ca="1">IF('Inputs and Results'!$C$15='Inputs and Results'!$C$13, 'Inputs and Results'!$C$13, IF(E1968 &lt;= ('Inputs and Results'!$C$14-'Inputs and Results'!$C$13)/('Inputs and Results'!$C$15-'Inputs and Results'!$C$13), 'Inputs and Results'!$C$13 + SQRT(E1968*('Inputs and Results'!$C$15-'Inputs and Results'!$C$13)*('Inputs and Results'!$C$14-'Inputs and Results'!$C$13)), 'Inputs and Results'!$C$15 - SQRT((1-E1968)*('Inputs and Results'!$C$15-'Inputs and Results'!$C$13)*('Inputs and Results'!$C$15-'Inputs and Results'!$C$14))))</f>
        <v>0.83202572164390931</v>
      </c>
      <c r="C1968" s="47">
        <f ca="1">IF('Inputs and Results'!$G$15='Inputs and Results'!$G$13, 'Inputs and Results'!$G$13, IF(F1968 &lt;= ('Inputs and Results'!$G$14-'Inputs and Results'!$G$13)/('Inputs and Results'!$G$15-'Inputs and Results'!$G$13), 'Inputs and Results'!$G$13 + SQRT(F1968*('Inputs and Results'!$G$15-'Inputs and Results'!$G$13)*('Inputs and Results'!$G$14-'Inputs and Results'!$G$13)), 'Inputs and Results'!$G$15 - SQRT((1-F1968)*('Inputs and Results'!$G$15-'Inputs and Results'!$G$13)*('Inputs and Results'!$G$15-'Inputs and Results'!$G$14))))</f>
        <v>742.55684764704131</v>
      </c>
      <c r="D1968">
        <f t="shared" ca="1" si="126"/>
        <v>617.82639702515598</v>
      </c>
      <c r="E1968">
        <f t="shared" ca="1" si="129"/>
        <v>0.4777652809318208</v>
      </c>
      <c r="F1968">
        <f t="shared" ca="1" si="129"/>
        <v>0.75330803670818536</v>
      </c>
    </row>
    <row r="1969" spans="1:6" ht="15.75" customHeight="1" x14ac:dyDescent="0.2">
      <c r="A1969">
        <v>1968</v>
      </c>
      <c r="B1969" s="47">
        <f ca="1">IF('Inputs and Results'!$C$15='Inputs and Results'!$C$13, 'Inputs and Results'!$C$13, IF(E1969 &lt;= ('Inputs and Results'!$C$14-'Inputs and Results'!$C$13)/('Inputs and Results'!$C$15-'Inputs and Results'!$C$13), 'Inputs and Results'!$C$13 + SQRT(E1969*('Inputs and Results'!$C$15-'Inputs and Results'!$C$13)*('Inputs and Results'!$C$14-'Inputs and Results'!$C$13)), 'Inputs and Results'!$C$15 - SQRT((1-E1969)*('Inputs and Results'!$C$15-'Inputs and Results'!$C$13)*('Inputs and Results'!$C$15-'Inputs and Results'!$C$14))))</f>
        <v>0.63957884444001811</v>
      </c>
      <c r="C1969" s="47">
        <f ca="1">IF('Inputs and Results'!$G$15='Inputs and Results'!$G$13, 'Inputs and Results'!$G$13, IF(F1969 &lt;= ('Inputs and Results'!$G$14-'Inputs and Results'!$G$13)/('Inputs and Results'!$G$15-'Inputs and Results'!$G$13), 'Inputs and Results'!$G$13 + SQRT(F1969*('Inputs and Results'!$G$15-'Inputs and Results'!$G$13)*('Inputs and Results'!$G$14-'Inputs and Results'!$G$13)), 'Inputs and Results'!$G$15 - SQRT((1-F1969)*('Inputs and Results'!$G$15-'Inputs and Results'!$G$13)*('Inputs and Results'!$G$15-'Inputs and Results'!$G$14))))</f>
        <v>698.60415648043318</v>
      </c>
      <c r="D1969">
        <f t="shared" ca="1" si="126"/>
        <v>446.81243912274903</v>
      </c>
      <c r="E1969">
        <f t="shared" ca="1" si="129"/>
        <v>0.38093466315387547</v>
      </c>
      <c r="F1969">
        <f t="shared" ca="1" si="129"/>
        <v>0.70362456908036985</v>
      </c>
    </row>
    <row r="1970" spans="1:6" ht="15.75" customHeight="1" x14ac:dyDescent="0.2">
      <c r="A1970">
        <v>1969</v>
      </c>
      <c r="B1970" s="47">
        <f ca="1">IF('Inputs and Results'!$C$15='Inputs and Results'!$C$13, 'Inputs and Results'!$C$13, IF(E1970 &lt;= ('Inputs and Results'!$C$14-'Inputs and Results'!$C$13)/('Inputs and Results'!$C$15-'Inputs and Results'!$C$13), 'Inputs and Results'!$C$13 + SQRT(E1970*('Inputs and Results'!$C$15-'Inputs and Results'!$C$13)*('Inputs and Results'!$C$14-'Inputs and Results'!$C$13)), 'Inputs and Results'!$C$15 - SQRT((1-E1970)*('Inputs and Results'!$C$15-'Inputs and Results'!$C$13)*('Inputs and Results'!$C$15-'Inputs and Results'!$C$14))))</f>
        <v>0.62192583071117502</v>
      </c>
      <c r="C1970" s="47">
        <f ca="1">IF('Inputs and Results'!$G$15='Inputs and Results'!$G$13, 'Inputs and Results'!$G$13, IF(F1970 &lt;= ('Inputs and Results'!$G$14-'Inputs and Results'!$G$13)/('Inputs and Results'!$G$15-'Inputs and Results'!$G$13), 'Inputs and Results'!$G$13 + SQRT(F1970*('Inputs and Results'!$G$15-'Inputs and Results'!$G$13)*('Inputs and Results'!$G$14-'Inputs and Results'!$G$13)), 'Inputs and Results'!$G$15 - SQRT((1-F1970)*('Inputs and Results'!$G$15-'Inputs and Results'!$G$13)*('Inputs and Results'!$G$15-'Inputs and Results'!$G$14))))</f>
        <v>563.89260972393208</v>
      </c>
      <c r="D1970">
        <f t="shared" ca="1" si="126"/>
        <v>350.69937973444888</v>
      </c>
      <c r="E1970">
        <f t="shared" ca="1" si="129"/>
        <v>0.37164036059569616</v>
      </c>
      <c r="F1970">
        <f t="shared" ca="1" si="129"/>
        <v>0.5229744707414169</v>
      </c>
    </row>
    <row r="1971" spans="1:6" ht="15.75" customHeight="1" x14ac:dyDescent="0.2">
      <c r="A1971">
        <v>1970</v>
      </c>
      <c r="B1971" s="47">
        <f ca="1">IF('Inputs and Results'!$C$15='Inputs and Results'!$C$13, 'Inputs and Results'!$C$13, IF(E1971 &lt;= ('Inputs and Results'!$C$14-'Inputs and Results'!$C$13)/('Inputs and Results'!$C$15-'Inputs and Results'!$C$13), 'Inputs and Results'!$C$13 + SQRT(E1971*('Inputs and Results'!$C$15-'Inputs and Results'!$C$13)*('Inputs and Results'!$C$14-'Inputs and Results'!$C$13)), 'Inputs and Results'!$C$15 - SQRT((1-E1971)*('Inputs and Results'!$C$15-'Inputs and Results'!$C$13)*('Inputs and Results'!$C$15-'Inputs and Results'!$C$14))))</f>
        <v>0.40040349229682537</v>
      </c>
      <c r="C1971" s="47">
        <f ca="1">IF('Inputs and Results'!$G$15='Inputs and Results'!$G$13, 'Inputs and Results'!$G$13, IF(F1971 &lt;= ('Inputs and Results'!$G$14-'Inputs and Results'!$G$13)/('Inputs and Results'!$G$15-'Inputs and Results'!$G$13), 'Inputs and Results'!$G$13 + SQRT(F1971*('Inputs and Results'!$G$15-'Inputs and Results'!$G$13)*('Inputs and Results'!$G$14-'Inputs and Results'!$G$13)), 'Inputs and Results'!$G$15 - SQRT((1-F1971)*('Inputs and Results'!$G$15-'Inputs and Results'!$G$13)*('Inputs and Results'!$G$15-'Inputs and Results'!$G$14))))</f>
        <v>412.85074850191972</v>
      </c>
      <c r="D1971">
        <f t="shared" ca="1" si="126"/>
        <v>165.306881497527</v>
      </c>
      <c r="E1971">
        <f t="shared" ca="1" si="129"/>
        <v>0.24912199968193993</v>
      </c>
      <c r="F1971">
        <f t="shared" ca="1" si="129"/>
        <v>0.26954256616458283</v>
      </c>
    </row>
    <row r="1972" spans="1:6" ht="15.75" customHeight="1" x14ac:dyDescent="0.2">
      <c r="A1972">
        <v>1971</v>
      </c>
      <c r="B1972" s="47">
        <f ca="1">IF('Inputs and Results'!$C$15='Inputs and Results'!$C$13, 'Inputs and Results'!$C$13, IF(E1972 &lt;= ('Inputs and Results'!$C$14-'Inputs and Results'!$C$13)/('Inputs and Results'!$C$15-'Inputs and Results'!$C$13), 'Inputs and Results'!$C$13 + SQRT(E1972*('Inputs and Results'!$C$15-'Inputs and Results'!$C$13)*('Inputs and Results'!$C$14-'Inputs and Results'!$C$13)), 'Inputs and Results'!$C$15 - SQRT((1-E1972)*('Inputs and Results'!$C$15-'Inputs and Results'!$C$13)*('Inputs and Results'!$C$15-'Inputs and Results'!$C$14))))</f>
        <v>2.1891484469263087</v>
      </c>
      <c r="C1972" s="47">
        <f ca="1">IF('Inputs and Results'!$G$15='Inputs and Results'!$G$13, 'Inputs and Results'!$G$13, IF(F1972 &lt;= ('Inputs and Results'!$G$14-'Inputs and Results'!$G$13)/('Inputs and Results'!$G$15-'Inputs and Results'!$G$13), 'Inputs and Results'!$G$13 + SQRT(F1972*('Inputs and Results'!$G$15-'Inputs and Results'!$G$13)*('Inputs and Results'!$G$14-'Inputs and Results'!$G$13)), 'Inputs and Results'!$G$15 - SQRT((1-F1972)*('Inputs and Results'!$G$15-'Inputs and Results'!$G$13)*('Inputs and Results'!$G$15-'Inputs and Results'!$G$14))))</f>
        <v>602.39475757892762</v>
      </c>
      <c r="D1972">
        <f t="shared" ca="1" si="126"/>
        <v>1318.7315479904596</v>
      </c>
      <c r="E1972">
        <f t="shared" ca="1" si="129"/>
        <v>0.92694663987533144</v>
      </c>
      <c r="F1972">
        <f t="shared" ca="1" si="129"/>
        <v>0.57897339816261106</v>
      </c>
    </row>
    <row r="1973" spans="1:6" ht="15.75" customHeight="1" x14ac:dyDescent="0.2">
      <c r="A1973">
        <v>1972</v>
      </c>
      <c r="B1973" s="47">
        <f ca="1">IF('Inputs and Results'!$C$15='Inputs and Results'!$C$13, 'Inputs and Results'!$C$13, IF(E1973 &lt;= ('Inputs and Results'!$C$14-'Inputs and Results'!$C$13)/('Inputs and Results'!$C$15-'Inputs and Results'!$C$13), 'Inputs and Results'!$C$13 + SQRT(E1973*('Inputs and Results'!$C$15-'Inputs and Results'!$C$13)*('Inputs and Results'!$C$14-'Inputs and Results'!$C$13)), 'Inputs and Results'!$C$15 - SQRT((1-E1973)*('Inputs and Results'!$C$15-'Inputs and Results'!$C$13)*('Inputs and Results'!$C$15-'Inputs and Results'!$C$14))))</f>
        <v>0.73787993038852928</v>
      </c>
      <c r="C1973" s="47">
        <f ca="1">IF('Inputs and Results'!$G$15='Inputs and Results'!$G$13, 'Inputs and Results'!$G$13, IF(F1973 &lt;= ('Inputs and Results'!$G$14-'Inputs and Results'!$G$13)/('Inputs and Results'!$G$15-'Inputs and Results'!$G$13), 'Inputs and Results'!$G$13 + SQRT(F1973*('Inputs and Results'!$G$15-'Inputs and Results'!$G$13)*('Inputs and Results'!$G$14-'Inputs and Results'!$G$13)), 'Inputs and Results'!$G$15 - SQRT((1-F1973)*('Inputs and Results'!$G$15-'Inputs and Results'!$G$13)*('Inputs and Results'!$G$15-'Inputs and Results'!$G$14))))</f>
        <v>827.99603524203962</v>
      </c>
      <c r="D1973">
        <f t="shared" ca="1" si="126"/>
        <v>610.96165684637447</v>
      </c>
      <c r="E1973">
        <f t="shared" ca="1" si="129"/>
        <v>0.43142364340677708</v>
      </c>
      <c r="F1973">
        <f t="shared" ca="1" si="129"/>
        <v>0.83685420794839938</v>
      </c>
    </row>
    <row r="1974" spans="1:6" ht="15.75" customHeight="1" x14ac:dyDescent="0.2">
      <c r="A1974">
        <v>1973</v>
      </c>
      <c r="B1974" s="47">
        <f ca="1">IF('Inputs and Results'!$C$15='Inputs and Results'!$C$13, 'Inputs and Results'!$C$13, IF(E1974 &lt;= ('Inputs and Results'!$C$14-'Inputs and Results'!$C$13)/('Inputs and Results'!$C$15-'Inputs and Results'!$C$13), 'Inputs and Results'!$C$13 + SQRT(E1974*('Inputs and Results'!$C$15-'Inputs and Results'!$C$13)*('Inputs and Results'!$C$14-'Inputs and Results'!$C$13)), 'Inputs and Results'!$C$15 - SQRT((1-E1974)*('Inputs and Results'!$C$15-'Inputs and Results'!$C$13)*('Inputs and Results'!$C$15-'Inputs and Results'!$C$14))))</f>
        <v>1.2247496371331628</v>
      </c>
      <c r="C1974" s="47">
        <f ca="1">IF('Inputs and Results'!$G$15='Inputs and Results'!$G$13, 'Inputs and Results'!$G$13, IF(F1974 &lt;= ('Inputs and Results'!$G$14-'Inputs and Results'!$G$13)/('Inputs and Results'!$G$15-'Inputs and Results'!$G$13), 'Inputs and Results'!$G$13 + SQRT(F1974*('Inputs and Results'!$G$15-'Inputs and Results'!$G$13)*('Inputs and Results'!$G$14-'Inputs and Results'!$G$13)), 'Inputs and Results'!$G$15 - SQRT((1-F1974)*('Inputs and Results'!$G$15-'Inputs and Results'!$G$13)*('Inputs and Results'!$G$15-'Inputs and Results'!$G$14))))</f>
        <v>382.13780640112611</v>
      </c>
      <c r="D1974">
        <f t="shared" ca="1" si="126"/>
        <v>468.02313972464202</v>
      </c>
      <c r="E1974">
        <f t="shared" ca="1" si="129"/>
        <v>0.64983179434901805</v>
      </c>
      <c r="F1974">
        <f t="shared" ca="1" si="129"/>
        <v>0.21142862969561504</v>
      </c>
    </row>
    <row r="1975" spans="1:6" ht="15.75" customHeight="1" x14ac:dyDescent="0.2">
      <c r="A1975">
        <v>1974</v>
      </c>
      <c r="B1975" s="47">
        <f ca="1">IF('Inputs and Results'!$C$15='Inputs and Results'!$C$13, 'Inputs and Results'!$C$13, IF(E1975 &lt;= ('Inputs and Results'!$C$14-'Inputs and Results'!$C$13)/('Inputs and Results'!$C$15-'Inputs and Results'!$C$13), 'Inputs and Results'!$C$13 + SQRT(E1975*('Inputs and Results'!$C$15-'Inputs and Results'!$C$13)*('Inputs and Results'!$C$14-'Inputs and Results'!$C$13)), 'Inputs and Results'!$C$15 - SQRT((1-E1975)*('Inputs and Results'!$C$15-'Inputs and Results'!$C$13)*('Inputs and Results'!$C$15-'Inputs and Results'!$C$14))))</f>
        <v>1.1833924350397598</v>
      </c>
      <c r="C1975" s="47">
        <f ca="1">IF('Inputs and Results'!$G$15='Inputs and Results'!$G$13, 'Inputs and Results'!$G$13, IF(F1975 &lt;= ('Inputs and Results'!$G$14-'Inputs and Results'!$G$13)/('Inputs and Results'!$G$15-'Inputs and Results'!$G$13), 'Inputs and Results'!$G$13 + SQRT(F1975*('Inputs and Results'!$G$15-'Inputs and Results'!$G$13)*('Inputs and Results'!$G$14-'Inputs and Results'!$G$13)), 'Inputs and Results'!$G$15 - SQRT((1-F1975)*('Inputs and Results'!$G$15-'Inputs and Results'!$G$13)*('Inputs and Results'!$G$15-'Inputs and Results'!$G$14))))</f>
        <v>973.78524282698606</v>
      </c>
      <c r="D1975">
        <f t="shared" ca="1" si="126"/>
        <v>1152.3700897148108</v>
      </c>
      <c r="E1975">
        <f t="shared" ca="1" si="129"/>
        <v>0.63332632832546965</v>
      </c>
      <c r="F1975">
        <f t="shared" ca="1" si="129"/>
        <v>0.93967148916069176</v>
      </c>
    </row>
    <row r="1976" spans="1:6" ht="15.75" customHeight="1" x14ac:dyDescent="0.2">
      <c r="A1976">
        <v>1975</v>
      </c>
      <c r="B1976" s="47">
        <f ca="1">IF('Inputs and Results'!$C$15='Inputs and Results'!$C$13, 'Inputs and Results'!$C$13, IF(E1976 &lt;= ('Inputs and Results'!$C$14-'Inputs and Results'!$C$13)/('Inputs and Results'!$C$15-'Inputs and Results'!$C$13), 'Inputs and Results'!$C$13 + SQRT(E1976*('Inputs and Results'!$C$15-'Inputs and Results'!$C$13)*('Inputs and Results'!$C$14-'Inputs and Results'!$C$13)), 'Inputs and Results'!$C$15 - SQRT((1-E1976)*('Inputs and Results'!$C$15-'Inputs and Results'!$C$13)*('Inputs and Results'!$C$15-'Inputs and Results'!$C$14))))</f>
        <v>2.0671668819736722</v>
      </c>
      <c r="C1976" s="47">
        <f ca="1">IF('Inputs and Results'!$G$15='Inputs and Results'!$G$13, 'Inputs and Results'!$G$13, IF(F1976 &lt;= ('Inputs and Results'!$G$14-'Inputs and Results'!$G$13)/('Inputs and Results'!$G$15-'Inputs and Results'!$G$13), 'Inputs and Results'!$G$13 + SQRT(F1976*('Inputs and Results'!$G$15-'Inputs and Results'!$G$13)*('Inputs and Results'!$G$14-'Inputs and Results'!$G$13)), 'Inputs and Results'!$G$15 - SQRT((1-F1976)*('Inputs and Results'!$G$15-'Inputs and Results'!$G$13)*('Inputs and Results'!$G$15-'Inputs and Results'!$G$14))))</f>
        <v>485.84616177248029</v>
      </c>
      <c r="D1976">
        <f t="shared" ca="1" si="126"/>
        <v>1004.3250953500943</v>
      </c>
      <c r="E1976">
        <f t="shared" ca="1" si="129"/>
        <v>0.90331359710147541</v>
      </c>
      <c r="F1976">
        <f t="shared" ca="1" si="129"/>
        <v>0.39873726375511398</v>
      </c>
    </row>
    <row r="1977" spans="1:6" ht="15.75" customHeight="1" x14ac:dyDescent="0.2">
      <c r="A1977">
        <v>1976</v>
      </c>
      <c r="B1977" s="47">
        <f ca="1">IF('Inputs and Results'!$C$15='Inputs and Results'!$C$13, 'Inputs and Results'!$C$13, IF(E1977 &lt;= ('Inputs and Results'!$C$14-'Inputs and Results'!$C$13)/('Inputs and Results'!$C$15-'Inputs and Results'!$C$13), 'Inputs and Results'!$C$13 + SQRT(E1977*('Inputs and Results'!$C$15-'Inputs and Results'!$C$13)*('Inputs and Results'!$C$14-'Inputs and Results'!$C$13)), 'Inputs and Results'!$C$15 - SQRT((1-E1977)*('Inputs and Results'!$C$15-'Inputs and Results'!$C$13)*('Inputs and Results'!$C$15-'Inputs and Results'!$C$14))))</f>
        <v>1.4506823434963347</v>
      </c>
      <c r="C1977" s="47">
        <f ca="1">IF('Inputs and Results'!$G$15='Inputs and Results'!$G$13, 'Inputs and Results'!$G$13, IF(F1977 &lt;= ('Inputs and Results'!$G$14-'Inputs and Results'!$G$13)/('Inputs and Results'!$G$15-'Inputs and Results'!$G$13), 'Inputs and Results'!$G$13 + SQRT(F1977*('Inputs and Results'!$G$15-'Inputs and Results'!$G$13)*('Inputs and Results'!$G$14-'Inputs and Results'!$G$13)), 'Inputs and Results'!$G$15 - SQRT((1-F1977)*('Inputs and Results'!$G$15-'Inputs and Results'!$G$13)*('Inputs and Results'!$G$15-'Inputs and Results'!$G$14))))</f>
        <v>317.80798807162591</v>
      </c>
      <c r="D1977">
        <f t="shared" ca="1" si="126"/>
        <v>461.03843691760147</v>
      </c>
      <c r="E1977">
        <f t="shared" ca="1" si="129"/>
        <v>0.73329053324955451</v>
      </c>
      <c r="F1977">
        <f t="shared" ca="1" si="129"/>
        <v>8.2498080250503647E-2</v>
      </c>
    </row>
    <row r="1978" spans="1:6" ht="15.75" customHeight="1" x14ac:dyDescent="0.2">
      <c r="A1978">
        <v>1977</v>
      </c>
      <c r="B1978" s="47">
        <f ca="1">IF('Inputs and Results'!$C$15='Inputs and Results'!$C$13, 'Inputs and Results'!$C$13, IF(E1978 &lt;= ('Inputs and Results'!$C$14-'Inputs and Results'!$C$13)/('Inputs and Results'!$C$15-'Inputs and Results'!$C$13), 'Inputs and Results'!$C$13 + SQRT(E1978*('Inputs and Results'!$C$15-'Inputs and Results'!$C$13)*('Inputs and Results'!$C$14-'Inputs and Results'!$C$13)), 'Inputs and Results'!$C$15 - SQRT((1-E1978)*('Inputs and Results'!$C$15-'Inputs and Results'!$C$13)*('Inputs and Results'!$C$15-'Inputs and Results'!$C$14))))</f>
        <v>1.0654987413908834</v>
      </c>
      <c r="C1978" s="47">
        <f ca="1">IF('Inputs and Results'!$G$15='Inputs and Results'!$G$13, 'Inputs and Results'!$G$13, IF(F1978 &lt;= ('Inputs and Results'!$G$14-'Inputs and Results'!$G$13)/('Inputs and Results'!$G$15-'Inputs and Results'!$G$13), 'Inputs and Results'!$G$13 + SQRT(F1978*('Inputs and Results'!$G$15-'Inputs and Results'!$G$13)*('Inputs and Results'!$G$14-'Inputs and Results'!$G$13)), 'Inputs and Results'!$G$15 - SQRT((1-F1978)*('Inputs and Results'!$G$15-'Inputs and Results'!$G$13)*('Inputs and Results'!$G$15-'Inputs and Results'!$G$14))))</f>
        <v>379.05315936634713</v>
      </c>
      <c r="D1978">
        <f t="shared" ca="1" si="126"/>
        <v>403.88066422508081</v>
      </c>
      <c r="E1978">
        <f t="shared" ca="1" si="129"/>
        <v>0.58418943115997157</v>
      </c>
      <c r="F1978">
        <f t="shared" ca="1" si="129"/>
        <v>0.20546906463331027</v>
      </c>
    </row>
    <row r="1979" spans="1:6" ht="15.75" customHeight="1" x14ac:dyDescent="0.2">
      <c r="A1979">
        <v>1978</v>
      </c>
      <c r="B1979" s="47">
        <f ca="1">IF('Inputs and Results'!$C$15='Inputs and Results'!$C$13, 'Inputs and Results'!$C$13, IF(E1979 &lt;= ('Inputs and Results'!$C$14-'Inputs and Results'!$C$13)/('Inputs and Results'!$C$15-'Inputs and Results'!$C$13), 'Inputs and Results'!$C$13 + SQRT(E1979*('Inputs and Results'!$C$15-'Inputs and Results'!$C$13)*('Inputs and Results'!$C$14-'Inputs and Results'!$C$13)), 'Inputs and Results'!$C$15 - SQRT((1-E1979)*('Inputs and Results'!$C$15-'Inputs and Results'!$C$13)*('Inputs and Results'!$C$15-'Inputs and Results'!$C$14))))</f>
        <v>0.2274751411077065</v>
      </c>
      <c r="C1979" s="47">
        <f ca="1">IF('Inputs and Results'!$G$15='Inputs and Results'!$G$13, 'Inputs and Results'!$G$13, IF(F1979 &lt;= ('Inputs and Results'!$G$14-'Inputs and Results'!$G$13)/('Inputs and Results'!$G$15-'Inputs and Results'!$G$13), 'Inputs and Results'!$G$13 + SQRT(F1979*('Inputs and Results'!$G$15-'Inputs and Results'!$G$13)*('Inputs and Results'!$G$14-'Inputs and Results'!$G$13)), 'Inputs and Results'!$G$15 - SQRT((1-F1979)*('Inputs and Results'!$G$15-'Inputs and Results'!$G$13)*('Inputs and Results'!$G$15-'Inputs and Results'!$G$14))))</f>
        <v>512.68243045665474</v>
      </c>
      <c r="D1979">
        <f t="shared" ca="1" si="126"/>
        <v>116.62250821156947</v>
      </c>
      <c r="E1979">
        <f t="shared" ca="1" si="129"/>
        <v>0.14590065631380777</v>
      </c>
      <c r="F1979">
        <f t="shared" ca="1" si="129"/>
        <v>0.44307638819277628</v>
      </c>
    </row>
    <row r="1980" spans="1:6" ht="15.75" customHeight="1" x14ac:dyDescent="0.2">
      <c r="A1980">
        <v>1979</v>
      </c>
      <c r="B1980" s="47">
        <f ca="1">IF('Inputs and Results'!$C$15='Inputs and Results'!$C$13, 'Inputs and Results'!$C$13, IF(E1980 &lt;= ('Inputs and Results'!$C$14-'Inputs and Results'!$C$13)/('Inputs and Results'!$C$15-'Inputs and Results'!$C$13), 'Inputs and Results'!$C$13 + SQRT(E1980*('Inputs and Results'!$C$15-'Inputs and Results'!$C$13)*('Inputs and Results'!$C$14-'Inputs and Results'!$C$13)), 'Inputs and Results'!$C$15 - SQRT((1-E1980)*('Inputs and Results'!$C$15-'Inputs and Results'!$C$13)*('Inputs and Results'!$C$15-'Inputs and Results'!$C$14))))</f>
        <v>0.45963172932518104</v>
      </c>
      <c r="C1980" s="47">
        <f ca="1">IF('Inputs and Results'!$G$15='Inputs and Results'!$G$13, 'Inputs and Results'!$G$13, IF(F1980 &lt;= ('Inputs and Results'!$G$14-'Inputs and Results'!$G$13)/('Inputs and Results'!$G$15-'Inputs and Results'!$G$13), 'Inputs and Results'!$G$13 + SQRT(F1980*('Inputs and Results'!$G$15-'Inputs and Results'!$G$13)*('Inputs and Results'!$G$14-'Inputs and Results'!$G$13)), 'Inputs and Results'!$G$15 - SQRT((1-F1980)*('Inputs and Results'!$G$15-'Inputs and Results'!$G$13)*('Inputs and Results'!$G$15-'Inputs and Results'!$G$14))))</f>
        <v>423.38709046291456</v>
      </c>
      <c r="D1980">
        <f t="shared" ca="1" si="126"/>
        <v>194.60214056342627</v>
      </c>
      <c r="E1980">
        <f t="shared" ca="1" si="129"/>
        <v>0.28294767214984773</v>
      </c>
      <c r="F1980">
        <f t="shared" ca="1" si="129"/>
        <v>0.28896668369053469</v>
      </c>
    </row>
    <row r="1981" spans="1:6" ht="15.75" customHeight="1" x14ac:dyDescent="0.2">
      <c r="A1981">
        <v>1980</v>
      </c>
      <c r="B1981" s="47">
        <f ca="1">IF('Inputs and Results'!$C$15='Inputs and Results'!$C$13, 'Inputs and Results'!$C$13, IF(E1981 &lt;= ('Inputs and Results'!$C$14-'Inputs and Results'!$C$13)/('Inputs and Results'!$C$15-'Inputs and Results'!$C$13), 'Inputs and Results'!$C$13 + SQRT(E1981*('Inputs and Results'!$C$15-'Inputs and Results'!$C$13)*('Inputs and Results'!$C$14-'Inputs and Results'!$C$13)), 'Inputs and Results'!$C$15 - SQRT((1-E1981)*('Inputs and Results'!$C$15-'Inputs and Results'!$C$13)*('Inputs and Results'!$C$15-'Inputs and Results'!$C$14))))</f>
        <v>0.63209817208961772</v>
      </c>
      <c r="C1981" s="47">
        <f ca="1">IF('Inputs and Results'!$G$15='Inputs and Results'!$G$13, 'Inputs and Results'!$G$13, IF(F1981 &lt;= ('Inputs and Results'!$G$14-'Inputs and Results'!$G$13)/('Inputs and Results'!$G$15-'Inputs and Results'!$G$13), 'Inputs and Results'!$G$13 + SQRT(F1981*('Inputs and Results'!$G$15-'Inputs and Results'!$G$13)*('Inputs and Results'!$G$14-'Inputs and Results'!$G$13)), 'Inputs and Results'!$G$15 - SQRT((1-F1981)*('Inputs and Results'!$G$15-'Inputs and Results'!$G$13)*('Inputs and Results'!$G$15-'Inputs and Results'!$G$14))))</f>
        <v>587.75202508870711</v>
      </c>
      <c r="D1981">
        <f t="shared" ca="1" si="126"/>
        <v>371.51698070054289</v>
      </c>
      <c r="E1981">
        <f t="shared" ca="1" si="129"/>
        <v>0.37700454815318563</v>
      </c>
      <c r="F1981">
        <f t="shared" ca="1" si="129"/>
        <v>0.55808834661024509</v>
      </c>
    </row>
    <row r="1982" spans="1:6" ht="15.75" customHeight="1" x14ac:dyDescent="0.2">
      <c r="A1982">
        <v>1981</v>
      </c>
      <c r="B1982" s="47">
        <f ca="1">IF('Inputs and Results'!$C$15='Inputs and Results'!$C$13, 'Inputs and Results'!$C$13, IF(E1982 &lt;= ('Inputs and Results'!$C$14-'Inputs and Results'!$C$13)/('Inputs and Results'!$C$15-'Inputs and Results'!$C$13), 'Inputs and Results'!$C$13 + SQRT(E1982*('Inputs and Results'!$C$15-'Inputs and Results'!$C$13)*('Inputs and Results'!$C$14-'Inputs and Results'!$C$13)), 'Inputs and Results'!$C$15 - SQRT((1-E1982)*('Inputs and Results'!$C$15-'Inputs and Results'!$C$13)*('Inputs and Results'!$C$15-'Inputs and Results'!$C$14))))</f>
        <v>4.6648180178507914E-3</v>
      </c>
      <c r="C1982" s="47">
        <f ca="1">IF('Inputs and Results'!$G$15='Inputs and Results'!$G$13, 'Inputs and Results'!$G$13, IF(F1982 &lt;= ('Inputs and Results'!$G$14-'Inputs and Results'!$G$13)/('Inputs and Results'!$G$15-'Inputs and Results'!$G$13), 'Inputs and Results'!$G$13 + SQRT(F1982*('Inputs and Results'!$G$15-'Inputs and Results'!$G$13)*('Inputs and Results'!$G$14-'Inputs and Results'!$G$13)), 'Inputs and Results'!$G$15 - SQRT((1-F1982)*('Inputs and Results'!$G$15-'Inputs and Results'!$G$13)*('Inputs and Results'!$G$15-'Inputs and Results'!$G$14))))</f>
        <v>761.8271656285267</v>
      </c>
      <c r="D1982">
        <f t="shared" ca="1" si="126"/>
        <v>3.5537850887121505</v>
      </c>
      <c r="E1982">
        <f t="shared" ref="E1982:F2001" ca="1" si="130">RAND()</f>
        <v>3.107460842218468E-3</v>
      </c>
      <c r="F1982">
        <f t="shared" ca="1" si="130"/>
        <v>0.77365461846205197</v>
      </c>
    </row>
    <row r="1983" spans="1:6" ht="15.75" customHeight="1" x14ac:dyDescent="0.2">
      <c r="A1983">
        <v>1982</v>
      </c>
      <c r="B1983" s="47">
        <f ca="1">IF('Inputs and Results'!$C$15='Inputs and Results'!$C$13, 'Inputs and Results'!$C$13, IF(E1983 &lt;= ('Inputs and Results'!$C$14-'Inputs and Results'!$C$13)/('Inputs and Results'!$C$15-'Inputs and Results'!$C$13), 'Inputs and Results'!$C$13 + SQRT(E1983*('Inputs and Results'!$C$15-'Inputs and Results'!$C$13)*('Inputs and Results'!$C$14-'Inputs and Results'!$C$13)), 'Inputs and Results'!$C$15 - SQRT((1-E1983)*('Inputs and Results'!$C$15-'Inputs and Results'!$C$13)*('Inputs and Results'!$C$15-'Inputs and Results'!$C$14))))</f>
        <v>0.42284152936835939</v>
      </c>
      <c r="C1983" s="47">
        <f ca="1">IF('Inputs and Results'!$G$15='Inputs and Results'!$G$13, 'Inputs and Results'!$G$13, IF(F1983 &lt;= ('Inputs and Results'!$G$14-'Inputs and Results'!$G$13)/('Inputs and Results'!$G$15-'Inputs and Results'!$G$13), 'Inputs and Results'!$G$13 + SQRT(F1983*('Inputs and Results'!$G$15-'Inputs and Results'!$G$13)*('Inputs and Results'!$G$14-'Inputs and Results'!$G$13)), 'Inputs and Results'!$G$15 - SQRT((1-F1983)*('Inputs and Results'!$G$15-'Inputs and Results'!$G$13)*('Inputs and Results'!$G$15-'Inputs and Results'!$G$14))))</f>
        <v>524.10248136915266</v>
      </c>
      <c r="D1983">
        <f t="shared" ca="1" si="126"/>
        <v>221.61229476788461</v>
      </c>
      <c r="E1983">
        <f t="shared" ca="1" si="130"/>
        <v>0.26202824636128697</v>
      </c>
      <c r="F1983">
        <f t="shared" ca="1" si="130"/>
        <v>0.46142964594810121</v>
      </c>
    </row>
    <row r="1984" spans="1:6" ht="15.75" customHeight="1" x14ac:dyDescent="0.2">
      <c r="A1984">
        <v>1983</v>
      </c>
      <c r="B1984" s="47">
        <f ca="1">IF('Inputs and Results'!$C$15='Inputs and Results'!$C$13, 'Inputs and Results'!$C$13, IF(E1984 &lt;= ('Inputs and Results'!$C$14-'Inputs and Results'!$C$13)/('Inputs and Results'!$C$15-'Inputs and Results'!$C$13), 'Inputs and Results'!$C$13 + SQRT(E1984*('Inputs and Results'!$C$15-'Inputs and Results'!$C$13)*('Inputs and Results'!$C$14-'Inputs and Results'!$C$13)), 'Inputs and Results'!$C$15 - SQRT((1-E1984)*('Inputs and Results'!$C$15-'Inputs and Results'!$C$13)*('Inputs and Results'!$C$15-'Inputs and Results'!$C$14))))</f>
        <v>0.97912255128325576</v>
      </c>
      <c r="C1984" s="47">
        <f ca="1">IF('Inputs and Results'!$G$15='Inputs and Results'!$G$13, 'Inputs and Results'!$G$13, IF(F1984 &lt;= ('Inputs and Results'!$G$14-'Inputs and Results'!$G$13)/('Inputs and Results'!$G$15-'Inputs and Results'!$G$13), 'Inputs and Results'!$G$13 + SQRT(F1984*('Inputs and Results'!$G$15-'Inputs and Results'!$G$13)*('Inputs and Results'!$G$14-'Inputs and Results'!$G$13)), 'Inputs and Results'!$G$15 - SQRT((1-F1984)*('Inputs and Results'!$G$15-'Inputs and Results'!$G$13)*('Inputs and Results'!$G$15-'Inputs and Results'!$G$14))))</f>
        <v>892.6108101733621</v>
      </c>
      <c r="D1984">
        <f t="shared" ca="1" si="126"/>
        <v>873.97537375995626</v>
      </c>
      <c r="E1984">
        <f t="shared" ca="1" si="130"/>
        <v>0.54622825969645594</v>
      </c>
      <c r="F1984">
        <f t="shared" ca="1" si="130"/>
        <v>0.88860699491974937</v>
      </c>
    </row>
    <row r="1985" spans="1:6" ht="15.75" customHeight="1" x14ac:dyDescent="0.2">
      <c r="A1985">
        <v>1984</v>
      </c>
      <c r="B1985" s="47">
        <f ca="1">IF('Inputs and Results'!$C$15='Inputs and Results'!$C$13, 'Inputs and Results'!$C$13, IF(E1985 &lt;= ('Inputs and Results'!$C$14-'Inputs and Results'!$C$13)/('Inputs and Results'!$C$15-'Inputs and Results'!$C$13), 'Inputs and Results'!$C$13 + SQRT(E1985*('Inputs and Results'!$C$15-'Inputs and Results'!$C$13)*('Inputs and Results'!$C$14-'Inputs and Results'!$C$13)), 'Inputs and Results'!$C$15 - SQRT((1-E1985)*('Inputs and Results'!$C$15-'Inputs and Results'!$C$13)*('Inputs and Results'!$C$15-'Inputs and Results'!$C$14))))</f>
        <v>0.74295378365339326</v>
      </c>
      <c r="C1985" s="47">
        <f ca="1">IF('Inputs and Results'!$G$15='Inputs and Results'!$G$13, 'Inputs and Results'!$G$13, IF(F1985 &lt;= ('Inputs and Results'!$G$14-'Inputs and Results'!$G$13)/('Inputs and Results'!$G$15-'Inputs and Results'!$G$13), 'Inputs and Results'!$G$13 + SQRT(F1985*('Inputs and Results'!$G$15-'Inputs and Results'!$G$13)*('Inputs and Results'!$G$14-'Inputs and Results'!$G$13)), 'Inputs and Results'!$G$15 - SQRT((1-F1985)*('Inputs and Results'!$G$15-'Inputs and Results'!$G$13)*('Inputs and Results'!$G$15-'Inputs and Results'!$G$14))))</f>
        <v>536.53825221731563</v>
      </c>
      <c r="D1985">
        <f t="shared" ca="1" si="126"/>
        <v>398.62312455963325</v>
      </c>
      <c r="E1985">
        <f t="shared" ca="1" si="130"/>
        <v>0.43397137525282947</v>
      </c>
      <c r="F1985">
        <f t="shared" ca="1" si="130"/>
        <v>0.48106553353250514</v>
      </c>
    </row>
    <row r="1986" spans="1:6" ht="15.75" customHeight="1" x14ac:dyDescent="0.2">
      <c r="A1986">
        <v>1985</v>
      </c>
      <c r="B1986" s="47">
        <f ca="1">IF('Inputs and Results'!$C$15='Inputs and Results'!$C$13, 'Inputs and Results'!$C$13, IF(E1986 &lt;= ('Inputs and Results'!$C$14-'Inputs and Results'!$C$13)/('Inputs and Results'!$C$15-'Inputs and Results'!$C$13), 'Inputs and Results'!$C$13 + SQRT(E1986*('Inputs and Results'!$C$15-'Inputs and Results'!$C$13)*('Inputs and Results'!$C$14-'Inputs and Results'!$C$13)), 'Inputs and Results'!$C$15 - SQRT((1-E1986)*('Inputs and Results'!$C$15-'Inputs and Results'!$C$13)*('Inputs and Results'!$C$15-'Inputs and Results'!$C$14))))</f>
        <v>2.3654820664072886</v>
      </c>
      <c r="C1986" s="47">
        <f ca="1">IF('Inputs and Results'!$G$15='Inputs and Results'!$G$13, 'Inputs and Results'!$G$13, IF(F1986 &lt;= ('Inputs and Results'!$G$14-'Inputs and Results'!$G$13)/('Inputs and Results'!$G$15-'Inputs and Results'!$G$13), 'Inputs and Results'!$G$13 + SQRT(F1986*('Inputs and Results'!$G$15-'Inputs and Results'!$G$13)*('Inputs and Results'!$G$14-'Inputs and Results'!$G$13)), 'Inputs and Results'!$G$15 - SQRT((1-F1986)*('Inputs and Results'!$G$15-'Inputs and Results'!$G$13)*('Inputs and Results'!$G$15-'Inputs and Results'!$G$14))))</f>
        <v>1070.9818366441668</v>
      </c>
      <c r="D1986">
        <f t="shared" ref="D1986:D2049" ca="1" si="131">B1986*C1986</f>
        <v>2533.3883280297168</v>
      </c>
      <c r="E1986">
        <f t="shared" ca="1" si="130"/>
        <v>0.95526522132769287</v>
      </c>
      <c r="F1986">
        <f t="shared" ca="1" si="130"/>
        <v>0.98037622977937589</v>
      </c>
    </row>
    <row r="1987" spans="1:6" ht="15.75" customHeight="1" x14ac:dyDescent="0.2">
      <c r="A1987">
        <v>1986</v>
      </c>
      <c r="B1987" s="47">
        <f ca="1">IF('Inputs and Results'!$C$15='Inputs and Results'!$C$13, 'Inputs and Results'!$C$13, IF(E1987 &lt;= ('Inputs and Results'!$C$14-'Inputs and Results'!$C$13)/('Inputs and Results'!$C$15-'Inputs and Results'!$C$13), 'Inputs and Results'!$C$13 + SQRT(E1987*('Inputs and Results'!$C$15-'Inputs and Results'!$C$13)*('Inputs and Results'!$C$14-'Inputs and Results'!$C$13)), 'Inputs and Results'!$C$15 - SQRT((1-E1987)*('Inputs and Results'!$C$15-'Inputs and Results'!$C$13)*('Inputs and Results'!$C$15-'Inputs and Results'!$C$14))))</f>
        <v>0.57783869621010897</v>
      </c>
      <c r="C1987" s="47">
        <f ca="1">IF('Inputs and Results'!$G$15='Inputs and Results'!$G$13, 'Inputs and Results'!$G$13, IF(F1987 &lt;= ('Inputs and Results'!$G$14-'Inputs and Results'!$G$13)/('Inputs and Results'!$G$15-'Inputs and Results'!$G$13), 'Inputs and Results'!$G$13 + SQRT(F1987*('Inputs and Results'!$G$15-'Inputs and Results'!$G$13)*('Inputs and Results'!$G$14-'Inputs and Results'!$G$13)), 'Inputs and Results'!$G$15 - SQRT((1-F1987)*('Inputs and Results'!$G$15-'Inputs and Results'!$G$13)*('Inputs and Results'!$G$15-'Inputs and Results'!$G$14))))</f>
        <v>378.08457359280953</v>
      </c>
      <c r="D1987">
        <f t="shared" ca="1" si="131"/>
        <v>218.47189706202406</v>
      </c>
      <c r="E1987">
        <f t="shared" ca="1" si="130"/>
        <v>0.34812606871365048</v>
      </c>
      <c r="F1987">
        <f t="shared" ca="1" si="130"/>
        <v>0.2035931201555764</v>
      </c>
    </row>
    <row r="1988" spans="1:6" ht="15.75" customHeight="1" x14ac:dyDescent="0.2">
      <c r="A1988">
        <v>1987</v>
      </c>
      <c r="B1988" s="47">
        <f ca="1">IF('Inputs and Results'!$C$15='Inputs and Results'!$C$13, 'Inputs and Results'!$C$13, IF(E1988 &lt;= ('Inputs and Results'!$C$14-'Inputs and Results'!$C$13)/('Inputs and Results'!$C$15-'Inputs and Results'!$C$13), 'Inputs and Results'!$C$13 + SQRT(E1988*('Inputs and Results'!$C$15-'Inputs and Results'!$C$13)*('Inputs and Results'!$C$14-'Inputs and Results'!$C$13)), 'Inputs and Results'!$C$15 - SQRT((1-E1988)*('Inputs and Results'!$C$15-'Inputs and Results'!$C$13)*('Inputs and Results'!$C$15-'Inputs and Results'!$C$14))))</f>
        <v>0.22638181850494687</v>
      </c>
      <c r="C1988" s="47">
        <f ca="1">IF('Inputs and Results'!$G$15='Inputs and Results'!$G$13, 'Inputs and Results'!$G$13, IF(F1988 &lt;= ('Inputs and Results'!$G$14-'Inputs and Results'!$G$13)/('Inputs and Results'!$G$15-'Inputs and Results'!$G$13), 'Inputs and Results'!$G$13 + SQRT(F1988*('Inputs and Results'!$G$15-'Inputs and Results'!$G$13)*('Inputs and Results'!$G$14-'Inputs and Results'!$G$13)), 'Inputs and Results'!$G$15 - SQRT((1-F1988)*('Inputs and Results'!$G$15-'Inputs and Results'!$G$13)*('Inputs and Results'!$G$15-'Inputs and Results'!$G$14))))</f>
        <v>606.90032947945485</v>
      </c>
      <c r="D1988">
        <f t="shared" ca="1" si="131"/>
        <v>137.3912002388104</v>
      </c>
      <c r="E1988">
        <f t="shared" ca="1" si="130"/>
        <v>0.1452269092533417</v>
      </c>
      <c r="F1988">
        <f t="shared" ca="1" si="130"/>
        <v>0.58529802359048999</v>
      </c>
    </row>
    <row r="1989" spans="1:6" ht="15.75" customHeight="1" x14ac:dyDescent="0.2">
      <c r="A1989">
        <v>1988</v>
      </c>
      <c r="B1989" s="47">
        <f ca="1">IF('Inputs and Results'!$C$15='Inputs and Results'!$C$13, 'Inputs and Results'!$C$13, IF(E1989 &lt;= ('Inputs and Results'!$C$14-'Inputs and Results'!$C$13)/('Inputs and Results'!$C$15-'Inputs and Results'!$C$13), 'Inputs and Results'!$C$13 + SQRT(E1989*('Inputs and Results'!$C$15-'Inputs and Results'!$C$13)*('Inputs and Results'!$C$14-'Inputs and Results'!$C$13)), 'Inputs and Results'!$C$15 - SQRT((1-E1989)*('Inputs and Results'!$C$15-'Inputs and Results'!$C$13)*('Inputs and Results'!$C$15-'Inputs and Results'!$C$14))))</f>
        <v>5.3181457618658889E-2</v>
      </c>
      <c r="C1989" s="47">
        <f ca="1">IF('Inputs and Results'!$G$15='Inputs and Results'!$G$13, 'Inputs and Results'!$G$13, IF(F1989 &lt;= ('Inputs and Results'!$G$14-'Inputs and Results'!$G$13)/('Inputs and Results'!$G$15-'Inputs and Results'!$G$13), 'Inputs and Results'!$G$13 + SQRT(F1989*('Inputs and Results'!$G$15-'Inputs and Results'!$G$13)*('Inputs and Results'!$G$14-'Inputs and Results'!$G$13)), 'Inputs and Results'!$G$15 - SQRT((1-F1989)*('Inputs and Results'!$G$15-'Inputs and Results'!$G$13)*('Inputs and Results'!$G$15-'Inputs and Results'!$G$14))))</f>
        <v>1076.8907327968727</v>
      </c>
      <c r="D1989">
        <f t="shared" ca="1" si="131"/>
        <v>57.270618866163403</v>
      </c>
      <c r="E1989">
        <f t="shared" ca="1" si="130"/>
        <v>3.5140053141945349E-2</v>
      </c>
      <c r="F1989">
        <f t="shared" ca="1" si="130"/>
        <v>0.98213256412824779</v>
      </c>
    </row>
    <row r="1990" spans="1:6" ht="15.75" customHeight="1" x14ac:dyDescent="0.2">
      <c r="A1990">
        <v>1989</v>
      </c>
      <c r="B1990" s="47">
        <f ca="1">IF('Inputs and Results'!$C$15='Inputs and Results'!$C$13, 'Inputs and Results'!$C$13, IF(E1990 &lt;= ('Inputs and Results'!$C$14-'Inputs and Results'!$C$13)/('Inputs and Results'!$C$15-'Inputs and Results'!$C$13), 'Inputs and Results'!$C$13 + SQRT(E1990*('Inputs and Results'!$C$15-'Inputs and Results'!$C$13)*('Inputs and Results'!$C$14-'Inputs and Results'!$C$13)), 'Inputs and Results'!$C$15 - SQRT((1-E1990)*('Inputs and Results'!$C$15-'Inputs and Results'!$C$13)*('Inputs and Results'!$C$15-'Inputs and Results'!$C$14))))</f>
        <v>0.15624332856821965</v>
      </c>
      <c r="C1990" s="47">
        <f ca="1">IF('Inputs and Results'!$G$15='Inputs and Results'!$G$13, 'Inputs and Results'!$G$13, IF(F1990 &lt;= ('Inputs and Results'!$G$14-'Inputs and Results'!$G$13)/('Inputs and Results'!$G$15-'Inputs and Results'!$G$13), 'Inputs and Results'!$G$13 + SQRT(F1990*('Inputs and Results'!$G$15-'Inputs and Results'!$G$13)*('Inputs and Results'!$G$14-'Inputs and Results'!$G$13)), 'Inputs and Results'!$G$15 - SQRT((1-F1990)*('Inputs and Results'!$G$15-'Inputs and Results'!$G$13)*('Inputs and Results'!$G$15-'Inputs and Results'!$G$14))))</f>
        <v>382.28952642695197</v>
      </c>
      <c r="D1990">
        <f t="shared" ca="1" si="131"/>
        <v>59.730188085715348</v>
      </c>
      <c r="E1990">
        <f t="shared" ca="1" si="130"/>
        <v>0.10144977707636016</v>
      </c>
      <c r="F1990">
        <f t="shared" ca="1" si="130"/>
        <v>0.21172117524258016</v>
      </c>
    </row>
    <row r="1991" spans="1:6" ht="15.75" customHeight="1" x14ac:dyDescent="0.2">
      <c r="A1991">
        <v>1990</v>
      </c>
      <c r="B1991" s="47">
        <f ca="1">IF('Inputs and Results'!$C$15='Inputs and Results'!$C$13, 'Inputs and Results'!$C$13, IF(E1991 &lt;= ('Inputs and Results'!$C$14-'Inputs and Results'!$C$13)/('Inputs and Results'!$C$15-'Inputs and Results'!$C$13), 'Inputs and Results'!$C$13 + SQRT(E1991*('Inputs and Results'!$C$15-'Inputs and Results'!$C$13)*('Inputs and Results'!$C$14-'Inputs and Results'!$C$13)), 'Inputs and Results'!$C$15 - SQRT((1-E1991)*('Inputs and Results'!$C$15-'Inputs and Results'!$C$13)*('Inputs and Results'!$C$15-'Inputs and Results'!$C$14))))</f>
        <v>1.164586135651833</v>
      </c>
      <c r="C1991" s="47">
        <f ca="1">IF('Inputs and Results'!$G$15='Inputs and Results'!$G$13, 'Inputs and Results'!$G$13, IF(F1991 &lt;= ('Inputs and Results'!$G$14-'Inputs and Results'!$G$13)/('Inputs and Results'!$G$15-'Inputs and Results'!$G$13), 'Inputs and Results'!$G$13 + SQRT(F1991*('Inputs and Results'!$G$15-'Inputs and Results'!$G$13)*('Inputs and Results'!$G$14-'Inputs and Results'!$G$13)), 'Inputs and Results'!$G$15 - SQRT((1-F1991)*('Inputs and Results'!$G$15-'Inputs and Results'!$G$13)*('Inputs and Results'!$G$15-'Inputs and Results'!$G$14))))</f>
        <v>813.86954801895627</v>
      </c>
      <c r="D1991">
        <f t="shared" ca="1" si="131"/>
        <v>947.82119185210024</v>
      </c>
      <c r="E1991">
        <f t="shared" ca="1" si="130"/>
        <v>0.62569510517316984</v>
      </c>
      <c r="F1991">
        <f t="shared" ca="1" si="130"/>
        <v>0.82422834318656468</v>
      </c>
    </row>
    <row r="1992" spans="1:6" ht="15.75" customHeight="1" x14ac:dyDescent="0.2">
      <c r="A1992">
        <v>1991</v>
      </c>
      <c r="B1992" s="47">
        <f ca="1">IF('Inputs and Results'!$C$15='Inputs and Results'!$C$13, 'Inputs and Results'!$C$13, IF(E1992 &lt;= ('Inputs and Results'!$C$14-'Inputs and Results'!$C$13)/('Inputs and Results'!$C$15-'Inputs and Results'!$C$13), 'Inputs and Results'!$C$13 + SQRT(E1992*('Inputs and Results'!$C$15-'Inputs and Results'!$C$13)*('Inputs and Results'!$C$14-'Inputs and Results'!$C$13)), 'Inputs and Results'!$C$15 - SQRT((1-E1992)*('Inputs and Results'!$C$15-'Inputs and Results'!$C$13)*('Inputs and Results'!$C$15-'Inputs and Results'!$C$14))))</f>
        <v>0.2955686920786178</v>
      </c>
      <c r="C1992" s="47">
        <f ca="1">IF('Inputs and Results'!$G$15='Inputs and Results'!$G$13, 'Inputs and Results'!$G$13, IF(F1992 &lt;= ('Inputs and Results'!$G$14-'Inputs and Results'!$G$13)/('Inputs and Results'!$G$15-'Inputs and Results'!$G$13), 'Inputs and Results'!$G$13 + SQRT(F1992*('Inputs and Results'!$G$15-'Inputs and Results'!$G$13)*('Inputs and Results'!$G$14-'Inputs and Results'!$G$13)), 'Inputs and Results'!$G$15 - SQRT((1-F1992)*('Inputs and Results'!$G$15-'Inputs and Results'!$G$13)*('Inputs and Results'!$G$15-'Inputs and Results'!$G$14))))</f>
        <v>510.21841111533854</v>
      </c>
      <c r="D1992">
        <f t="shared" ca="1" si="131"/>
        <v>150.80458844779113</v>
      </c>
      <c r="E1992">
        <f t="shared" ca="1" si="130"/>
        <v>0.18733903341496028</v>
      </c>
      <c r="F1992">
        <f t="shared" ca="1" si="130"/>
        <v>0.43907611119452117</v>
      </c>
    </row>
    <row r="1993" spans="1:6" ht="15.75" customHeight="1" x14ac:dyDescent="0.2">
      <c r="A1993">
        <v>1992</v>
      </c>
      <c r="B1993" s="47">
        <f ca="1">IF('Inputs and Results'!$C$15='Inputs and Results'!$C$13, 'Inputs and Results'!$C$13, IF(E1993 &lt;= ('Inputs and Results'!$C$14-'Inputs and Results'!$C$13)/('Inputs and Results'!$C$15-'Inputs and Results'!$C$13), 'Inputs and Results'!$C$13 + SQRT(E1993*('Inputs and Results'!$C$15-'Inputs and Results'!$C$13)*('Inputs and Results'!$C$14-'Inputs and Results'!$C$13)), 'Inputs and Results'!$C$15 - SQRT((1-E1993)*('Inputs and Results'!$C$15-'Inputs and Results'!$C$13)*('Inputs and Results'!$C$15-'Inputs and Results'!$C$14))))</f>
        <v>0.47192769016344105</v>
      </c>
      <c r="C1993" s="47">
        <f ca="1">IF('Inputs and Results'!$G$15='Inputs and Results'!$G$13, 'Inputs and Results'!$G$13, IF(F1993 &lt;= ('Inputs and Results'!$G$14-'Inputs and Results'!$G$13)/('Inputs and Results'!$G$15-'Inputs and Results'!$G$13), 'Inputs and Results'!$G$13 + SQRT(F1993*('Inputs and Results'!$G$15-'Inputs and Results'!$G$13)*('Inputs and Results'!$G$14-'Inputs and Results'!$G$13)), 'Inputs and Results'!$G$15 - SQRT((1-F1993)*('Inputs and Results'!$G$15-'Inputs and Results'!$G$13)*('Inputs and Results'!$G$15-'Inputs and Results'!$G$14))))</f>
        <v>486.82429184908142</v>
      </c>
      <c r="D1993">
        <f t="shared" ca="1" si="131"/>
        <v>229.74586356778988</v>
      </c>
      <c r="E1993">
        <f t="shared" ca="1" si="130"/>
        <v>0.28987226624862727</v>
      </c>
      <c r="F1993">
        <f t="shared" ca="1" si="130"/>
        <v>0.40038315679557568</v>
      </c>
    </row>
    <row r="1994" spans="1:6" ht="15.75" customHeight="1" x14ac:dyDescent="0.2">
      <c r="A1994">
        <v>1993</v>
      </c>
      <c r="B1994" s="47">
        <f ca="1">IF('Inputs and Results'!$C$15='Inputs and Results'!$C$13, 'Inputs and Results'!$C$13, IF(E1994 &lt;= ('Inputs and Results'!$C$14-'Inputs and Results'!$C$13)/('Inputs and Results'!$C$15-'Inputs and Results'!$C$13), 'Inputs and Results'!$C$13 + SQRT(E1994*('Inputs and Results'!$C$15-'Inputs and Results'!$C$13)*('Inputs and Results'!$C$14-'Inputs and Results'!$C$13)), 'Inputs and Results'!$C$15 - SQRT((1-E1994)*('Inputs and Results'!$C$15-'Inputs and Results'!$C$13)*('Inputs and Results'!$C$15-'Inputs and Results'!$C$14))))</f>
        <v>1.9403889802394454</v>
      </c>
      <c r="C1994" s="47">
        <f ca="1">IF('Inputs and Results'!$G$15='Inputs and Results'!$G$13, 'Inputs and Results'!$G$13, IF(F1994 &lt;= ('Inputs and Results'!$G$14-'Inputs and Results'!$G$13)/('Inputs and Results'!$G$15-'Inputs and Results'!$G$13), 'Inputs and Results'!$G$13 + SQRT(F1994*('Inputs and Results'!$G$15-'Inputs and Results'!$G$13)*('Inputs and Results'!$G$14-'Inputs and Results'!$G$13)), 'Inputs and Results'!$G$15 - SQRT((1-F1994)*('Inputs and Results'!$G$15-'Inputs and Results'!$G$13)*('Inputs and Results'!$G$15-'Inputs and Results'!$G$14))))</f>
        <v>1024.414714915556</v>
      </c>
      <c r="D1994">
        <f t="shared" ca="1" si="131"/>
        <v>1987.763024017278</v>
      </c>
      <c r="E1994">
        <f t="shared" ca="1" si="130"/>
        <v>0.87524716520022194</v>
      </c>
      <c r="F1994">
        <f t="shared" ca="1" si="130"/>
        <v>0.96365397058361313</v>
      </c>
    </row>
    <row r="1995" spans="1:6" ht="15.75" customHeight="1" x14ac:dyDescent="0.2">
      <c r="A1995">
        <v>1994</v>
      </c>
      <c r="B1995" s="47">
        <f ca="1">IF('Inputs and Results'!$C$15='Inputs and Results'!$C$13, 'Inputs and Results'!$C$13, IF(E1995 &lt;= ('Inputs and Results'!$C$14-'Inputs and Results'!$C$13)/('Inputs and Results'!$C$15-'Inputs and Results'!$C$13), 'Inputs and Results'!$C$13 + SQRT(E1995*('Inputs and Results'!$C$15-'Inputs and Results'!$C$13)*('Inputs and Results'!$C$14-'Inputs and Results'!$C$13)), 'Inputs and Results'!$C$15 - SQRT((1-E1995)*('Inputs and Results'!$C$15-'Inputs and Results'!$C$13)*('Inputs and Results'!$C$15-'Inputs and Results'!$C$14))))</f>
        <v>1.8427421446679781</v>
      </c>
      <c r="C1995" s="47">
        <f ca="1">IF('Inputs and Results'!$G$15='Inputs and Results'!$G$13, 'Inputs and Results'!$G$13, IF(F1995 &lt;= ('Inputs and Results'!$G$14-'Inputs and Results'!$G$13)/('Inputs and Results'!$G$15-'Inputs and Results'!$G$13), 'Inputs and Results'!$G$13 + SQRT(F1995*('Inputs and Results'!$G$15-'Inputs and Results'!$G$13)*('Inputs and Results'!$G$14-'Inputs and Results'!$G$13)), 'Inputs and Results'!$G$15 - SQRT((1-F1995)*('Inputs and Results'!$G$15-'Inputs and Results'!$G$13)*('Inputs and Results'!$G$15-'Inputs and Results'!$G$14))))</f>
        <v>625.1690372734231</v>
      </c>
      <c r="D1995">
        <f t="shared" ca="1" si="131"/>
        <v>1152.0253325252429</v>
      </c>
      <c r="E1995">
        <f t="shared" ca="1" si="130"/>
        <v>0.8511949173635921</v>
      </c>
      <c r="F1995">
        <f t="shared" ca="1" si="130"/>
        <v>0.61045194029861416</v>
      </c>
    </row>
    <row r="1996" spans="1:6" ht="15.75" customHeight="1" x14ac:dyDescent="0.2">
      <c r="A1996">
        <v>1995</v>
      </c>
      <c r="B1996" s="47">
        <f ca="1">IF('Inputs and Results'!$C$15='Inputs and Results'!$C$13, 'Inputs and Results'!$C$13, IF(E1996 &lt;= ('Inputs and Results'!$C$14-'Inputs and Results'!$C$13)/('Inputs and Results'!$C$15-'Inputs and Results'!$C$13), 'Inputs and Results'!$C$13 + SQRT(E1996*('Inputs and Results'!$C$15-'Inputs and Results'!$C$13)*('Inputs and Results'!$C$14-'Inputs and Results'!$C$13)), 'Inputs and Results'!$C$15 - SQRT((1-E1996)*('Inputs and Results'!$C$15-'Inputs and Results'!$C$13)*('Inputs and Results'!$C$15-'Inputs and Results'!$C$14))))</f>
        <v>2.6561575984414074</v>
      </c>
      <c r="C1996" s="47">
        <f ca="1">IF('Inputs and Results'!$G$15='Inputs and Results'!$G$13, 'Inputs and Results'!$G$13, IF(F1996 &lt;= ('Inputs and Results'!$G$14-'Inputs and Results'!$G$13)/('Inputs and Results'!$G$15-'Inputs and Results'!$G$13), 'Inputs and Results'!$G$13 + SQRT(F1996*('Inputs and Results'!$G$15-'Inputs and Results'!$G$13)*('Inputs and Results'!$G$14-'Inputs and Results'!$G$13)), 'Inputs and Results'!$G$15 - SQRT((1-F1996)*('Inputs and Results'!$G$15-'Inputs and Results'!$G$13)*('Inputs and Results'!$G$15-'Inputs and Results'!$G$14))))</f>
        <v>304.1373592832839</v>
      </c>
      <c r="D1996">
        <f t="shared" ca="1" si="131"/>
        <v>807.83675783019885</v>
      </c>
      <c r="E1996">
        <f t="shared" ca="1" si="130"/>
        <v>0.98686360032115772</v>
      </c>
      <c r="F1996">
        <f t="shared" ca="1" si="130"/>
        <v>5.3842161565017421E-2</v>
      </c>
    </row>
    <row r="1997" spans="1:6" ht="15.75" customHeight="1" x14ac:dyDescent="0.2">
      <c r="A1997">
        <v>1996</v>
      </c>
      <c r="B1997" s="47">
        <f ca="1">IF('Inputs and Results'!$C$15='Inputs and Results'!$C$13, 'Inputs and Results'!$C$13, IF(E1997 &lt;= ('Inputs and Results'!$C$14-'Inputs and Results'!$C$13)/('Inputs and Results'!$C$15-'Inputs and Results'!$C$13), 'Inputs and Results'!$C$13 + SQRT(E1997*('Inputs and Results'!$C$15-'Inputs and Results'!$C$13)*('Inputs and Results'!$C$14-'Inputs and Results'!$C$13)), 'Inputs and Results'!$C$15 - SQRT((1-E1997)*('Inputs and Results'!$C$15-'Inputs and Results'!$C$13)*('Inputs and Results'!$C$15-'Inputs and Results'!$C$14))))</f>
        <v>5.6581560002351594E-2</v>
      </c>
      <c r="C1997" s="47">
        <f ca="1">IF('Inputs and Results'!$G$15='Inputs and Results'!$G$13, 'Inputs and Results'!$G$13, IF(F1997 &lt;= ('Inputs and Results'!$G$14-'Inputs and Results'!$G$13)/('Inputs and Results'!$G$15-'Inputs and Results'!$G$13), 'Inputs and Results'!$G$13 + SQRT(F1997*('Inputs and Results'!$G$15-'Inputs and Results'!$G$13)*('Inputs and Results'!$G$14-'Inputs and Results'!$G$13)), 'Inputs and Results'!$G$15 - SQRT((1-F1997)*('Inputs and Results'!$G$15-'Inputs and Results'!$G$13)*('Inputs and Results'!$G$15-'Inputs and Results'!$G$14))))</f>
        <v>338.34713118722016</v>
      </c>
      <c r="D1997">
        <f t="shared" ca="1" si="131"/>
        <v>19.144208504893225</v>
      </c>
      <c r="E1997">
        <f t="shared" ca="1" si="130"/>
        <v>3.7365320786867606E-2</v>
      </c>
      <c r="F1997">
        <f t="shared" ca="1" si="130"/>
        <v>0.12472320209316268</v>
      </c>
    </row>
    <row r="1998" spans="1:6" ht="15.75" customHeight="1" x14ac:dyDescent="0.2">
      <c r="A1998">
        <v>1997</v>
      </c>
      <c r="B1998" s="47">
        <f ca="1">IF('Inputs and Results'!$C$15='Inputs and Results'!$C$13, 'Inputs and Results'!$C$13, IF(E1998 &lt;= ('Inputs and Results'!$C$14-'Inputs and Results'!$C$13)/('Inputs and Results'!$C$15-'Inputs and Results'!$C$13), 'Inputs and Results'!$C$13 + SQRT(E1998*('Inputs and Results'!$C$15-'Inputs and Results'!$C$13)*('Inputs and Results'!$C$14-'Inputs and Results'!$C$13)), 'Inputs and Results'!$C$15 - SQRT((1-E1998)*('Inputs and Results'!$C$15-'Inputs and Results'!$C$13)*('Inputs and Results'!$C$15-'Inputs and Results'!$C$14))))</f>
        <v>0.89581811125740529</v>
      </c>
      <c r="C1998" s="47">
        <f ca="1">IF('Inputs and Results'!$G$15='Inputs and Results'!$G$13, 'Inputs and Results'!$G$13, IF(F1998 &lt;= ('Inputs and Results'!$G$14-'Inputs and Results'!$G$13)/('Inputs and Results'!$G$15-'Inputs and Results'!$G$13), 'Inputs and Results'!$G$13 + SQRT(F1998*('Inputs and Results'!$G$15-'Inputs and Results'!$G$13)*('Inputs and Results'!$G$14-'Inputs and Results'!$G$13)), 'Inputs and Results'!$G$15 - SQRT((1-F1998)*('Inputs and Results'!$G$15-'Inputs and Results'!$G$13)*('Inputs and Results'!$G$15-'Inputs and Results'!$G$14))))</f>
        <v>912.31852554679836</v>
      </c>
      <c r="D1998">
        <f t="shared" ca="1" si="131"/>
        <v>817.27145842047378</v>
      </c>
      <c r="E1998">
        <f t="shared" ca="1" si="130"/>
        <v>0.50804650878751634</v>
      </c>
      <c r="F1998">
        <f t="shared" ca="1" si="130"/>
        <v>0.90243264503417298</v>
      </c>
    </row>
    <row r="1999" spans="1:6" ht="15.75" customHeight="1" x14ac:dyDescent="0.2">
      <c r="A1999">
        <v>1998</v>
      </c>
      <c r="B1999" s="47">
        <f ca="1">IF('Inputs and Results'!$C$15='Inputs and Results'!$C$13, 'Inputs and Results'!$C$13, IF(E1999 &lt;= ('Inputs and Results'!$C$14-'Inputs and Results'!$C$13)/('Inputs and Results'!$C$15-'Inputs and Results'!$C$13), 'Inputs and Results'!$C$13 + SQRT(E1999*('Inputs and Results'!$C$15-'Inputs and Results'!$C$13)*('Inputs and Results'!$C$14-'Inputs and Results'!$C$13)), 'Inputs and Results'!$C$15 - SQRT((1-E1999)*('Inputs and Results'!$C$15-'Inputs and Results'!$C$13)*('Inputs and Results'!$C$15-'Inputs and Results'!$C$14))))</f>
        <v>0.26393171897937551</v>
      </c>
      <c r="C1999" s="47">
        <f ca="1">IF('Inputs and Results'!$G$15='Inputs and Results'!$G$13, 'Inputs and Results'!$G$13, IF(F1999 &lt;= ('Inputs and Results'!$G$14-'Inputs and Results'!$G$13)/('Inputs and Results'!$G$15-'Inputs and Results'!$G$13), 'Inputs and Results'!$G$13 + SQRT(F1999*('Inputs and Results'!$G$15-'Inputs and Results'!$G$13)*('Inputs and Results'!$G$14-'Inputs and Results'!$G$13)), 'Inputs and Results'!$G$15 - SQRT((1-F1999)*('Inputs and Results'!$G$15-'Inputs and Results'!$G$13)*('Inputs and Results'!$G$15-'Inputs and Results'!$G$14))))</f>
        <v>756.09908075976068</v>
      </c>
      <c r="D1999">
        <f t="shared" ca="1" si="131"/>
        <v>199.5585301036493</v>
      </c>
      <c r="E1999">
        <f t="shared" ca="1" si="130"/>
        <v>0.16821448462142718</v>
      </c>
      <c r="F1999">
        <f t="shared" ca="1" si="130"/>
        <v>0.7676980644624235</v>
      </c>
    </row>
    <row r="2000" spans="1:6" ht="15.75" customHeight="1" x14ac:dyDescent="0.2">
      <c r="A2000">
        <v>1999</v>
      </c>
      <c r="B2000" s="47">
        <f ca="1">IF('Inputs and Results'!$C$15='Inputs and Results'!$C$13, 'Inputs and Results'!$C$13, IF(E2000 &lt;= ('Inputs and Results'!$C$14-'Inputs and Results'!$C$13)/('Inputs and Results'!$C$15-'Inputs and Results'!$C$13), 'Inputs and Results'!$C$13 + SQRT(E2000*('Inputs and Results'!$C$15-'Inputs and Results'!$C$13)*('Inputs and Results'!$C$14-'Inputs and Results'!$C$13)), 'Inputs and Results'!$C$15 - SQRT((1-E2000)*('Inputs and Results'!$C$15-'Inputs and Results'!$C$13)*('Inputs and Results'!$C$15-'Inputs and Results'!$C$14))))</f>
        <v>0.99314928180507733</v>
      </c>
      <c r="C2000" s="47">
        <f ca="1">IF('Inputs and Results'!$G$15='Inputs and Results'!$G$13, 'Inputs and Results'!$G$13, IF(F2000 &lt;= ('Inputs and Results'!$G$14-'Inputs and Results'!$G$13)/('Inputs and Results'!$G$15-'Inputs and Results'!$G$13), 'Inputs and Results'!$G$13 + SQRT(F2000*('Inputs and Results'!$G$15-'Inputs and Results'!$G$13)*('Inputs and Results'!$G$14-'Inputs and Results'!$G$13)), 'Inputs and Results'!$G$15 - SQRT((1-F2000)*('Inputs and Results'!$G$15-'Inputs and Results'!$G$13)*('Inputs and Results'!$G$15-'Inputs and Results'!$G$14))))</f>
        <v>480.2992960363822</v>
      </c>
      <c r="D2000">
        <f t="shared" ca="1" si="131"/>
        <v>477.00890091001719</v>
      </c>
      <c r="E2000">
        <f t="shared" ca="1" si="130"/>
        <v>0.552505577208947</v>
      </c>
      <c r="F2000">
        <f t="shared" ca="1" si="130"/>
        <v>0.38936092067498851</v>
      </c>
    </row>
    <row r="2001" spans="1:6" ht="15.75" customHeight="1" x14ac:dyDescent="0.2">
      <c r="A2001">
        <v>2000</v>
      </c>
      <c r="B2001" s="47">
        <f ca="1">IF('Inputs and Results'!$C$15='Inputs and Results'!$C$13, 'Inputs and Results'!$C$13, IF(E2001 &lt;= ('Inputs and Results'!$C$14-'Inputs and Results'!$C$13)/('Inputs and Results'!$C$15-'Inputs and Results'!$C$13), 'Inputs and Results'!$C$13 + SQRT(E2001*('Inputs and Results'!$C$15-'Inputs and Results'!$C$13)*('Inputs and Results'!$C$14-'Inputs and Results'!$C$13)), 'Inputs and Results'!$C$15 - SQRT((1-E2001)*('Inputs and Results'!$C$15-'Inputs and Results'!$C$13)*('Inputs and Results'!$C$15-'Inputs and Results'!$C$14))))</f>
        <v>0.7521613387932562</v>
      </c>
      <c r="C2001" s="47">
        <f ca="1">IF('Inputs and Results'!$G$15='Inputs and Results'!$G$13, 'Inputs and Results'!$G$13, IF(F2001 &lt;= ('Inputs and Results'!$G$14-'Inputs and Results'!$G$13)/('Inputs and Results'!$G$15-'Inputs and Results'!$G$13), 'Inputs and Results'!$G$13 + SQRT(F2001*('Inputs and Results'!$G$15-'Inputs and Results'!$G$13)*('Inputs and Results'!$G$14-'Inputs and Results'!$G$13)), 'Inputs and Results'!$G$15 - SQRT((1-F2001)*('Inputs and Results'!$G$15-'Inputs and Results'!$G$13)*('Inputs and Results'!$G$15-'Inputs and Results'!$G$14))))</f>
        <v>442.6276763165539</v>
      </c>
      <c r="D2001">
        <f t="shared" ca="1" si="131"/>
        <v>332.92742560520725</v>
      </c>
      <c r="E2001">
        <f t="shared" ca="1" si="130"/>
        <v>0.43858015035380826</v>
      </c>
      <c r="F2001">
        <f t="shared" ca="1" si="130"/>
        <v>0.32376195364093141</v>
      </c>
    </row>
    <row r="2002" spans="1:6" ht="15.75" customHeight="1" x14ac:dyDescent="0.2">
      <c r="A2002">
        <v>2001</v>
      </c>
      <c r="B2002" s="47">
        <f ca="1">IF('Inputs and Results'!$C$15='Inputs and Results'!$C$13, 'Inputs and Results'!$C$13, IF(E2002 &lt;= ('Inputs and Results'!$C$14-'Inputs and Results'!$C$13)/('Inputs and Results'!$C$15-'Inputs and Results'!$C$13), 'Inputs and Results'!$C$13 + SQRT(E2002*('Inputs and Results'!$C$15-'Inputs and Results'!$C$13)*('Inputs and Results'!$C$14-'Inputs and Results'!$C$13)), 'Inputs and Results'!$C$15 - SQRT((1-E2002)*('Inputs and Results'!$C$15-'Inputs and Results'!$C$13)*('Inputs and Results'!$C$15-'Inputs and Results'!$C$14))))</f>
        <v>0.95110721652734309</v>
      </c>
      <c r="C2002" s="47">
        <f ca="1">IF('Inputs and Results'!$G$15='Inputs and Results'!$G$13, 'Inputs and Results'!$G$13, IF(F2002 &lt;= ('Inputs and Results'!$G$14-'Inputs and Results'!$G$13)/('Inputs and Results'!$G$15-'Inputs and Results'!$G$13), 'Inputs and Results'!$G$13 + SQRT(F2002*('Inputs and Results'!$G$15-'Inputs and Results'!$G$13)*('Inputs and Results'!$G$14-'Inputs and Results'!$G$13)), 'Inputs and Results'!$G$15 - SQRT((1-F2002)*('Inputs and Results'!$G$15-'Inputs and Results'!$G$13)*('Inputs and Results'!$G$15-'Inputs and Results'!$G$14))))</f>
        <v>404.82806582744354</v>
      </c>
      <c r="D2002">
        <f t="shared" ca="1" si="131"/>
        <v>385.03489486128785</v>
      </c>
      <c r="E2002">
        <f t="shared" ref="E2002:F2021" ca="1" si="132">RAND()</f>
        <v>0.53355981798151864</v>
      </c>
      <c r="F2002">
        <f t="shared" ca="1" si="132"/>
        <v>0.25457693639458057</v>
      </c>
    </row>
    <row r="2003" spans="1:6" ht="15.75" customHeight="1" x14ac:dyDescent="0.2">
      <c r="A2003">
        <v>2002</v>
      </c>
      <c r="B2003" s="47">
        <f ca="1">IF('Inputs and Results'!$C$15='Inputs and Results'!$C$13, 'Inputs and Results'!$C$13, IF(E2003 &lt;= ('Inputs and Results'!$C$14-'Inputs and Results'!$C$13)/('Inputs and Results'!$C$15-'Inputs and Results'!$C$13), 'Inputs and Results'!$C$13 + SQRT(E2003*('Inputs and Results'!$C$15-'Inputs and Results'!$C$13)*('Inputs and Results'!$C$14-'Inputs and Results'!$C$13)), 'Inputs and Results'!$C$15 - SQRT((1-E2003)*('Inputs and Results'!$C$15-'Inputs and Results'!$C$13)*('Inputs and Results'!$C$15-'Inputs and Results'!$C$14))))</f>
        <v>0.14500593716780941</v>
      </c>
      <c r="C2003" s="47">
        <f ca="1">IF('Inputs and Results'!$G$15='Inputs and Results'!$G$13, 'Inputs and Results'!$G$13, IF(F2003 &lt;= ('Inputs and Results'!$G$14-'Inputs and Results'!$G$13)/('Inputs and Results'!$G$15-'Inputs and Results'!$G$13), 'Inputs and Results'!$G$13 + SQRT(F2003*('Inputs and Results'!$G$15-'Inputs and Results'!$G$13)*('Inputs and Results'!$G$14-'Inputs and Results'!$G$13)), 'Inputs and Results'!$G$15 - SQRT((1-F2003)*('Inputs and Results'!$G$15-'Inputs and Results'!$G$13)*('Inputs and Results'!$G$15-'Inputs and Results'!$G$14))))</f>
        <v>470.32564163250413</v>
      </c>
      <c r="D2003">
        <f t="shared" ca="1" si="131"/>
        <v>68.200010438972541</v>
      </c>
      <c r="E2003">
        <f t="shared" ca="1" si="132"/>
        <v>9.4334322354771349E-2</v>
      </c>
      <c r="F2003">
        <f t="shared" ca="1" si="132"/>
        <v>0.37231910593921214</v>
      </c>
    </row>
    <row r="2004" spans="1:6" ht="15.75" customHeight="1" x14ac:dyDescent="0.2">
      <c r="A2004">
        <v>2003</v>
      </c>
      <c r="B2004" s="47">
        <f ca="1">IF('Inputs and Results'!$C$15='Inputs and Results'!$C$13, 'Inputs and Results'!$C$13, IF(E2004 &lt;= ('Inputs and Results'!$C$14-'Inputs and Results'!$C$13)/('Inputs and Results'!$C$15-'Inputs and Results'!$C$13), 'Inputs and Results'!$C$13 + SQRT(E2004*('Inputs and Results'!$C$15-'Inputs and Results'!$C$13)*('Inputs and Results'!$C$14-'Inputs and Results'!$C$13)), 'Inputs and Results'!$C$15 - SQRT((1-E2004)*('Inputs and Results'!$C$15-'Inputs and Results'!$C$13)*('Inputs and Results'!$C$15-'Inputs and Results'!$C$14))))</f>
        <v>0.61507023074723888</v>
      </c>
      <c r="C2004" s="47">
        <f ca="1">IF('Inputs and Results'!$G$15='Inputs and Results'!$G$13, 'Inputs and Results'!$G$13, IF(F2004 &lt;= ('Inputs and Results'!$G$14-'Inputs and Results'!$G$13)/('Inputs and Results'!$G$15-'Inputs and Results'!$G$13), 'Inputs and Results'!$G$13 + SQRT(F2004*('Inputs and Results'!$G$15-'Inputs and Results'!$G$13)*('Inputs and Results'!$G$14-'Inputs and Results'!$G$13)), 'Inputs and Results'!$G$15 - SQRT((1-F2004)*('Inputs and Results'!$G$15-'Inputs and Results'!$G$13)*('Inputs and Results'!$G$15-'Inputs and Results'!$G$14))))</f>
        <v>573.61061301055975</v>
      </c>
      <c r="D2004">
        <f t="shared" ca="1" si="131"/>
        <v>352.81081210347014</v>
      </c>
      <c r="E2004">
        <f t="shared" ca="1" si="132"/>
        <v>0.36801222174799675</v>
      </c>
      <c r="F2004">
        <f t="shared" ca="1" si="132"/>
        <v>0.53743845896035825</v>
      </c>
    </row>
    <row r="2005" spans="1:6" ht="15.75" customHeight="1" x14ac:dyDescent="0.2">
      <c r="A2005">
        <v>2004</v>
      </c>
      <c r="B2005" s="47">
        <f ca="1">IF('Inputs and Results'!$C$15='Inputs and Results'!$C$13, 'Inputs and Results'!$C$13, IF(E2005 &lt;= ('Inputs and Results'!$C$14-'Inputs and Results'!$C$13)/('Inputs and Results'!$C$15-'Inputs and Results'!$C$13), 'Inputs and Results'!$C$13 + SQRT(E2005*('Inputs and Results'!$C$15-'Inputs and Results'!$C$13)*('Inputs and Results'!$C$14-'Inputs and Results'!$C$13)), 'Inputs and Results'!$C$15 - SQRT((1-E2005)*('Inputs and Results'!$C$15-'Inputs and Results'!$C$13)*('Inputs and Results'!$C$15-'Inputs and Results'!$C$14))))</f>
        <v>1.6124752273611145</v>
      </c>
      <c r="C2005" s="47">
        <f ca="1">IF('Inputs and Results'!$G$15='Inputs and Results'!$G$13, 'Inputs and Results'!$G$13, IF(F2005 &lt;= ('Inputs and Results'!$G$14-'Inputs and Results'!$G$13)/('Inputs and Results'!$G$15-'Inputs and Results'!$G$13), 'Inputs and Results'!$G$13 + SQRT(F2005*('Inputs and Results'!$G$15-'Inputs and Results'!$G$13)*('Inputs and Results'!$G$14-'Inputs and Results'!$G$13)), 'Inputs and Results'!$G$15 - SQRT((1-F2005)*('Inputs and Results'!$G$15-'Inputs and Results'!$G$13)*('Inputs and Results'!$G$15-'Inputs and Results'!$G$14))))</f>
        <v>731.10604469299869</v>
      </c>
      <c r="D2005">
        <f t="shared" ca="1" si="131"/>
        <v>1178.8903856414281</v>
      </c>
      <c r="E2005">
        <f t="shared" ca="1" si="132"/>
        <v>0.7860861117014899</v>
      </c>
      <c r="F2005">
        <f t="shared" ca="1" si="132"/>
        <v>0.7408029777817341</v>
      </c>
    </row>
    <row r="2006" spans="1:6" ht="15.75" customHeight="1" x14ac:dyDescent="0.2">
      <c r="A2006">
        <v>2005</v>
      </c>
      <c r="B2006" s="47">
        <f ca="1">IF('Inputs and Results'!$C$15='Inputs and Results'!$C$13, 'Inputs and Results'!$C$13, IF(E2006 &lt;= ('Inputs and Results'!$C$14-'Inputs and Results'!$C$13)/('Inputs and Results'!$C$15-'Inputs and Results'!$C$13), 'Inputs and Results'!$C$13 + SQRT(E2006*('Inputs and Results'!$C$15-'Inputs and Results'!$C$13)*('Inputs and Results'!$C$14-'Inputs and Results'!$C$13)), 'Inputs and Results'!$C$15 - SQRT((1-E2006)*('Inputs and Results'!$C$15-'Inputs and Results'!$C$13)*('Inputs and Results'!$C$15-'Inputs and Results'!$C$14))))</f>
        <v>0.73985376305544071</v>
      </c>
      <c r="C2006" s="47">
        <f ca="1">IF('Inputs and Results'!$G$15='Inputs and Results'!$G$13, 'Inputs and Results'!$G$13, IF(F2006 &lt;= ('Inputs and Results'!$G$14-'Inputs and Results'!$G$13)/('Inputs and Results'!$G$15-'Inputs and Results'!$G$13), 'Inputs and Results'!$G$13 + SQRT(F2006*('Inputs and Results'!$G$15-'Inputs and Results'!$G$13)*('Inputs and Results'!$G$14-'Inputs and Results'!$G$13)), 'Inputs and Results'!$G$15 - SQRT((1-F2006)*('Inputs and Results'!$G$15-'Inputs and Results'!$G$13)*('Inputs and Results'!$G$15-'Inputs and Results'!$G$14))))</f>
        <v>404.44882035155865</v>
      </c>
      <c r="D2006">
        <f t="shared" ca="1" si="131"/>
        <v>299.23298170043461</v>
      </c>
      <c r="E2006">
        <f t="shared" ca="1" si="132"/>
        <v>0.4324154430694831</v>
      </c>
      <c r="F2006">
        <f t="shared" ca="1" si="132"/>
        <v>0.25386572985740297</v>
      </c>
    </row>
    <row r="2007" spans="1:6" ht="15.75" customHeight="1" x14ac:dyDescent="0.2">
      <c r="A2007">
        <v>2006</v>
      </c>
      <c r="B2007" s="47">
        <f ca="1">IF('Inputs and Results'!$C$15='Inputs and Results'!$C$13, 'Inputs and Results'!$C$13, IF(E2007 &lt;= ('Inputs and Results'!$C$14-'Inputs and Results'!$C$13)/('Inputs and Results'!$C$15-'Inputs and Results'!$C$13), 'Inputs and Results'!$C$13 + SQRT(E2007*('Inputs and Results'!$C$15-'Inputs and Results'!$C$13)*('Inputs and Results'!$C$14-'Inputs and Results'!$C$13)), 'Inputs and Results'!$C$15 - SQRT((1-E2007)*('Inputs and Results'!$C$15-'Inputs and Results'!$C$13)*('Inputs and Results'!$C$15-'Inputs and Results'!$C$14))))</f>
        <v>0.32221779285907592</v>
      </c>
      <c r="C2007" s="47">
        <f ca="1">IF('Inputs and Results'!$G$15='Inputs and Results'!$G$13, 'Inputs and Results'!$G$13, IF(F2007 &lt;= ('Inputs and Results'!$G$14-'Inputs and Results'!$G$13)/('Inputs and Results'!$G$15-'Inputs and Results'!$G$13), 'Inputs and Results'!$G$13 + SQRT(F2007*('Inputs and Results'!$G$15-'Inputs and Results'!$G$13)*('Inputs and Results'!$G$14-'Inputs and Results'!$G$13)), 'Inputs and Results'!$G$15 - SQRT((1-F2007)*('Inputs and Results'!$G$15-'Inputs and Results'!$G$13)*('Inputs and Results'!$G$15-'Inputs and Results'!$G$14))))</f>
        <v>306.27190234776322</v>
      </c>
      <c r="D2007">
        <f t="shared" ca="1" si="131"/>
        <v>98.686256389246694</v>
      </c>
      <c r="E2007">
        <f t="shared" ca="1" si="132"/>
        <v>0.2032758279021647</v>
      </c>
      <c r="F2007">
        <f t="shared" ca="1" si="132"/>
        <v>5.8345549751678827E-2</v>
      </c>
    </row>
    <row r="2008" spans="1:6" ht="15.75" customHeight="1" x14ac:dyDescent="0.2">
      <c r="A2008">
        <v>2007</v>
      </c>
      <c r="B2008" s="47">
        <f ca="1">IF('Inputs and Results'!$C$15='Inputs and Results'!$C$13, 'Inputs and Results'!$C$13, IF(E2008 &lt;= ('Inputs and Results'!$C$14-'Inputs and Results'!$C$13)/('Inputs and Results'!$C$15-'Inputs and Results'!$C$13), 'Inputs and Results'!$C$13 + SQRT(E2008*('Inputs and Results'!$C$15-'Inputs and Results'!$C$13)*('Inputs and Results'!$C$14-'Inputs and Results'!$C$13)), 'Inputs and Results'!$C$15 - SQRT((1-E2008)*('Inputs and Results'!$C$15-'Inputs and Results'!$C$13)*('Inputs and Results'!$C$15-'Inputs and Results'!$C$14))))</f>
        <v>0.46294877780412902</v>
      </c>
      <c r="C2008" s="47">
        <f ca="1">IF('Inputs and Results'!$G$15='Inputs and Results'!$G$13, 'Inputs and Results'!$G$13, IF(F2008 &lt;= ('Inputs and Results'!$G$14-'Inputs and Results'!$G$13)/('Inputs and Results'!$G$15-'Inputs and Results'!$G$13), 'Inputs and Results'!$G$13 + SQRT(F2008*('Inputs and Results'!$G$15-'Inputs and Results'!$G$13)*('Inputs and Results'!$G$14-'Inputs and Results'!$G$13)), 'Inputs and Results'!$G$15 - SQRT((1-F2008)*('Inputs and Results'!$G$15-'Inputs and Results'!$G$13)*('Inputs and Results'!$G$15-'Inputs and Results'!$G$14))))</f>
        <v>543.00119319794214</v>
      </c>
      <c r="D2008">
        <f t="shared" ca="1" si="131"/>
        <v>251.38173873717105</v>
      </c>
      <c r="E2008">
        <f t="shared" ca="1" si="132"/>
        <v>0.2848190106616042</v>
      </c>
      <c r="F2008">
        <f t="shared" ca="1" si="132"/>
        <v>0.49112642263303985</v>
      </c>
    </row>
    <row r="2009" spans="1:6" ht="15.75" customHeight="1" x14ac:dyDescent="0.2">
      <c r="A2009">
        <v>2008</v>
      </c>
      <c r="B2009" s="47">
        <f ca="1">IF('Inputs and Results'!$C$15='Inputs and Results'!$C$13, 'Inputs and Results'!$C$13, IF(E2009 &lt;= ('Inputs and Results'!$C$14-'Inputs and Results'!$C$13)/('Inputs and Results'!$C$15-'Inputs and Results'!$C$13), 'Inputs and Results'!$C$13 + SQRT(E2009*('Inputs and Results'!$C$15-'Inputs and Results'!$C$13)*('Inputs and Results'!$C$14-'Inputs and Results'!$C$13)), 'Inputs and Results'!$C$15 - SQRT((1-E2009)*('Inputs and Results'!$C$15-'Inputs and Results'!$C$13)*('Inputs and Results'!$C$15-'Inputs and Results'!$C$14))))</f>
        <v>8.0805376178941124E-2</v>
      </c>
      <c r="C2009" s="47">
        <f ca="1">IF('Inputs and Results'!$G$15='Inputs and Results'!$G$13, 'Inputs and Results'!$G$13, IF(F2009 &lt;= ('Inputs and Results'!$G$14-'Inputs and Results'!$G$13)/('Inputs and Results'!$G$15-'Inputs and Results'!$G$13), 'Inputs and Results'!$G$13 + SQRT(F2009*('Inputs and Results'!$G$15-'Inputs and Results'!$G$13)*('Inputs and Results'!$G$14-'Inputs and Results'!$G$13)), 'Inputs and Results'!$G$15 - SQRT((1-F2009)*('Inputs and Results'!$G$15-'Inputs and Results'!$G$13)*('Inputs and Results'!$G$15-'Inputs and Results'!$G$14))))</f>
        <v>601.57592083461111</v>
      </c>
      <c r="D2009">
        <f t="shared" ca="1" si="131"/>
        <v>48.610568583233658</v>
      </c>
      <c r="E2009">
        <f t="shared" ca="1" si="132"/>
        <v>5.3144749806025349E-2</v>
      </c>
      <c r="F2009">
        <f t="shared" ca="1" si="132"/>
        <v>0.57781882917125726</v>
      </c>
    </row>
    <row r="2010" spans="1:6" ht="15.75" customHeight="1" x14ac:dyDescent="0.2">
      <c r="A2010">
        <v>2009</v>
      </c>
      <c r="B2010" s="47">
        <f ca="1">IF('Inputs and Results'!$C$15='Inputs and Results'!$C$13, 'Inputs and Results'!$C$13, IF(E2010 &lt;= ('Inputs and Results'!$C$14-'Inputs and Results'!$C$13)/('Inputs and Results'!$C$15-'Inputs and Results'!$C$13), 'Inputs and Results'!$C$13 + SQRT(E2010*('Inputs and Results'!$C$15-'Inputs and Results'!$C$13)*('Inputs and Results'!$C$14-'Inputs and Results'!$C$13)), 'Inputs and Results'!$C$15 - SQRT((1-E2010)*('Inputs and Results'!$C$15-'Inputs and Results'!$C$13)*('Inputs and Results'!$C$15-'Inputs and Results'!$C$14))))</f>
        <v>1.434687958264268</v>
      </c>
      <c r="C2010" s="47">
        <f ca="1">IF('Inputs and Results'!$G$15='Inputs and Results'!$G$13, 'Inputs and Results'!$G$13, IF(F2010 &lt;= ('Inputs and Results'!$G$14-'Inputs and Results'!$G$13)/('Inputs and Results'!$G$15-'Inputs and Results'!$G$13), 'Inputs and Results'!$G$13 + SQRT(F2010*('Inputs and Results'!$G$15-'Inputs and Results'!$G$13)*('Inputs and Results'!$G$14-'Inputs and Results'!$G$13)), 'Inputs and Results'!$G$15 - SQRT((1-F2010)*('Inputs and Results'!$G$15-'Inputs and Results'!$G$13)*('Inputs and Results'!$G$15-'Inputs and Results'!$G$14))))</f>
        <v>601.71149861766355</v>
      </c>
      <c r="D2010">
        <f t="shared" ca="1" si="131"/>
        <v>863.26824141590862</v>
      </c>
      <c r="E2010">
        <f t="shared" ca="1" si="132"/>
        <v>0.72775535688856818</v>
      </c>
      <c r="F2010">
        <f t="shared" ca="1" si="132"/>
        <v>0.57801010457367419</v>
      </c>
    </row>
    <row r="2011" spans="1:6" ht="15.75" customHeight="1" x14ac:dyDescent="0.2">
      <c r="A2011">
        <v>2010</v>
      </c>
      <c r="B2011" s="47">
        <f ca="1">IF('Inputs and Results'!$C$15='Inputs and Results'!$C$13, 'Inputs and Results'!$C$13, IF(E2011 &lt;= ('Inputs and Results'!$C$14-'Inputs and Results'!$C$13)/('Inputs and Results'!$C$15-'Inputs and Results'!$C$13), 'Inputs and Results'!$C$13 + SQRT(E2011*('Inputs and Results'!$C$15-'Inputs and Results'!$C$13)*('Inputs and Results'!$C$14-'Inputs and Results'!$C$13)), 'Inputs and Results'!$C$15 - SQRT((1-E2011)*('Inputs and Results'!$C$15-'Inputs and Results'!$C$13)*('Inputs and Results'!$C$15-'Inputs and Results'!$C$14))))</f>
        <v>0.97496938251859699</v>
      </c>
      <c r="C2011" s="47">
        <f ca="1">IF('Inputs and Results'!$G$15='Inputs and Results'!$G$13, 'Inputs and Results'!$G$13, IF(F2011 &lt;= ('Inputs and Results'!$G$14-'Inputs and Results'!$G$13)/('Inputs and Results'!$G$15-'Inputs and Results'!$G$13), 'Inputs and Results'!$G$13 + SQRT(F2011*('Inputs and Results'!$G$15-'Inputs and Results'!$G$13)*('Inputs and Results'!$G$14-'Inputs and Results'!$G$13)), 'Inputs and Results'!$G$15 - SQRT((1-F2011)*('Inputs and Results'!$G$15-'Inputs and Results'!$G$13)*('Inputs and Results'!$G$15-'Inputs and Results'!$G$14))))</f>
        <v>644.81492371224806</v>
      </c>
      <c r="D2011">
        <f t="shared" ca="1" si="131"/>
        <v>628.67480801050669</v>
      </c>
      <c r="E2011">
        <f t="shared" ca="1" si="132"/>
        <v>0.54436122202920978</v>
      </c>
      <c r="F2011">
        <f t="shared" ca="1" si="132"/>
        <v>0.63662394421793222</v>
      </c>
    </row>
    <row r="2012" spans="1:6" ht="15.75" customHeight="1" x14ac:dyDescent="0.2">
      <c r="A2012">
        <v>2011</v>
      </c>
      <c r="B2012" s="47">
        <f ca="1">IF('Inputs and Results'!$C$15='Inputs and Results'!$C$13, 'Inputs and Results'!$C$13, IF(E2012 &lt;= ('Inputs and Results'!$C$14-'Inputs and Results'!$C$13)/('Inputs and Results'!$C$15-'Inputs and Results'!$C$13), 'Inputs and Results'!$C$13 + SQRT(E2012*('Inputs and Results'!$C$15-'Inputs and Results'!$C$13)*('Inputs and Results'!$C$14-'Inputs and Results'!$C$13)), 'Inputs and Results'!$C$15 - SQRT((1-E2012)*('Inputs and Results'!$C$15-'Inputs and Results'!$C$13)*('Inputs and Results'!$C$15-'Inputs and Results'!$C$14))))</f>
        <v>0.26133223459875987</v>
      </c>
      <c r="C2012" s="47">
        <f ca="1">IF('Inputs and Results'!$G$15='Inputs and Results'!$G$13, 'Inputs and Results'!$G$13, IF(F2012 &lt;= ('Inputs and Results'!$G$14-'Inputs and Results'!$G$13)/('Inputs and Results'!$G$15-'Inputs and Results'!$G$13), 'Inputs and Results'!$G$13 + SQRT(F2012*('Inputs and Results'!$G$15-'Inputs and Results'!$G$13)*('Inputs and Results'!$G$14-'Inputs and Results'!$G$13)), 'Inputs and Results'!$G$15 - SQRT((1-F2012)*('Inputs and Results'!$G$15-'Inputs and Results'!$G$13)*('Inputs and Results'!$G$15-'Inputs and Results'!$G$14))))</f>
        <v>418.71909515984521</v>
      </c>
      <c r="D2012">
        <f t="shared" ca="1" si="131"/>
        <v>109.42479680729313</v>
      </c>
      <c r="E2012">
        <f t="shared" ca="1" si="132"/>
        <v>0.16663320786135305</v>
      </c>
      <c r="F2012">
        <f t="shared" ca="1" si="132"/>
        <v>0.28039336430583883</v>
      </c>
    </row>
    <row r="2013" spans="1:6" ht="15.75" customHeight="1" x14ac:dyDescent="0.2">
      <c r="A2013">
        <v>2012</v>
      </c>
      <c r="B2013" s="47">
        <f ca="1">IF('Inputs and Results'!$C$15='Inputs and Results'!$C$13, 'Inputs and Results'!$C$13, IF(E2013 &lt;= ('Inputs and Results'!$C$14-'Inputs and Results'!$C$13)/('Inputs and Results'!$C$15-'Inputs and Results'!$C$13), 'Inputs and Results'!$C$13 + SQRT(E2013*('Inputs and Results'!$C$15-'Inputs and Results'!$C$13)*('Inputs and Results'!$C$14-'Inputs and Results'!$C$13)), 'Inputs and Results'!$C$15 - SQRT((1-E2013)*('Inputs and Results'!$C$15-'Inputs and Results'!$C$13)*('Inputs and Results'!$C$15-'Inputs and Results'!$C$14))))</f>
        <v>0.36949260115443883</v>
      </c>
      <c r="C2013" s="47">
        <f ca="1">IF('Inputs and Results'!$G$15='Inputs and Results'!$G$13, 'Inputs and Results'!$G$13, IF(F2013 &lt;= ('Inputs and Results'!$G$14-'Inputs and Results'!$G$13)/('Inputs and Results'!$G$15-'Inputs and Results'!$G$13), 'Inputs and Results'!$G$13 + SQRT(F2013*('Inputs and Results'!$G$15-'Inputs and Results'!$G$13)*('Inputs and Results'!$G$14-'Inputs and Results'!$G$13)), 'Inputs and Results'!$G$15 - SQRT((1-F2013)*('Inputs and Results'!$G$15-'Inputs and Results'!$G$13)*('Inputs and Results'!$G$15-'Inputs and Results'!$G$14))))</f>
        <v>458.35712607253504</v>
      </c>
      <c r="D2013">
        <f t="shared" ca="1" si="131"/>
        <v>169.35956677021403</v>
      </c>
      <c r="E2013">
        <f t="shared" ca="1" si="132"/>
        <v>0.23115898051319539</v>
      </c>
      <c r="F2013">
        <f t="shared" ca="1" si="132"/>
        <v>0.35155910590576311</v>
      </c>
    </row>
    <row r="2014" spans="1:6" ht="15.75" customHeight="1" x14ac:dyDescent="0.2">
      <c r="A2014">
        <v>2013</v>
      </c>
      <c r="B2014" s="47">
        <f ca="1">IF('Inputs and Results'!$C$15='Inputs and Results'!$C$13, 'Inputs and Results'!$C$13, IF(E2014 &lt;= ('Inputs and Results'!$C$14-'Inputs and Results'!$C$13)/('Inputs and Results'!$C$15-'Inputs and Results'!$C$13), 'Inputs and Results'!$C$13 + SQRT(E2014*('Inputs and Results'!$C$15-'Inputs and Results'!$C$13)*('Inputs and Results'!$C$14-'Inputs and Results'!$C$13)), 'Inputs and Results'!$C$15 - SQRT((1-E2014)*('Inputs and Results'!$C$15-'Inputs and Results'!$C$13)*('Inputs and Results'!$C$15-'Inputs and Results'!$C$14))))</f>
        <v>0.30470242159302829</v>
      </c>
      <c r="C2014" s="47">
        <f ca="1">IF('Inputs and Results'!$G$15='Inputs and Results'!$G$13, 'Inputs and Results'!$G$13, IF(F2014 &lt;= ('Inputs and Results'!$G$14-'Inputs and Results'!$G$13)/('Inputs and Results'!$G$15-'Inputs and Results'!$G$13), 'Inputs and Results'!$G$13 + SQRT(F2014*('Inputs and Results'!$G$15-'Inputs and Results'!$G$13)*('Inputs and Results'!$G$14-'Inputs and Results'!$G$13)), 'Inputs and Results'!$G$15 - SQRT((1-F2014)*('Inputs and Results'!$G$15-'Inputs and Results'!$G$13)*('Inputs and Results'!$G$15-'Inputs and Results'!$G$14))))</f>
        <v>964.58796485726725</v>
      </c>
      <c r="D2014">
        <f t="shared" ca="1" si="131"/>
        <v>293.91228873150021</v>
      </c>
      <c r="E2014">
        <f t="shared" ca="1" si="132"/>
        <v>0.19281899598150154</v>
      </c>
      <c r="F2014">
        <f t="shared" ca="1" si="132"/>
        <v>0.93466617825589282</v>
      </c>
    </row>
    <row r="2015" spans="1:6" ht="15.75" customHeight="1" x14ac:dyDescent="0.2">
      <c r="A2015">
        <v>2014</v>
      </c>
      <c r="B2015" s="47">
        <f ca="1">IF('Inputs and Results'!$C$15='Inputs and Results'!$C$13, 'Inputs and Results'!$C$13, IF(E2015 &lt;= ('Inputs and Results'!$C$14-'Inputs and Results'!$C$13)/('Inputs and Results'!$C$15-'Inputs and Results'!$C$13), 'Inputs and Results'!$C$13 + SQRT(E2015*('Inputs and Results'!$C$15-'Inputs and Results'!$C$13)*('Inputs and Results'!$C$14-'Inputs and Results'!$C$13)), 'Inputs and Results'!$C$15 - SQRT((1-E2015)*('Inputs and Results'!$C$15-'Inputs and Results'!$C$13)*('Inputs and Results'!$C$15-'Inputs and Results'!$C$14))))</f>
        <v>1.7049871324497747</v>
      </c>
      <c r="C2015" s="47">
        <f ca="1">IF('Inputs and Results'!$G$15='Inputs and Results'!$G$13, 'Inputs and Results'!$G$13, IF(F2015 &lt;= ('Inputs and Results'!$G$14-'Inputs and Results'!$G$13)/('Inputs and Results'!$G$15-'Inputs and Results'!$G$13), 'Inputs and Results'!$G$13 + SQRT(F2015*('Inputs and Results'!$G$15-'Inputs and Results'!$G$13)*('Inputs and Results'!$G$14-'Inputs and Results'!$G$13)), 'Inputs and Results'!$G$15 - SQRT((1-F2015)*('Inputs and Results'!$G$15-'Inputs and Results'!$G$13)*('Inputs and Results'!$G$15-'Inputs and Results'!$G$14))))</f>
        <v>731.67467754024278</v>
      </c>
      <c r="D2015">
        <f t="shared" ca="1" si="131"/>
        <v>1247.4959103454521</v>
      </c>
      <c r="E2015">
        <f t="shared" ca="1" si="132"/>
        <v>0.8136601858754825</v>
      </c>
      <c r="F2015">
        <f t="shared" ca="1" si="132"/>
        <v>0.74143125873774607</v>
      </c>
    </row>
    <row r="2016" spans="1:6" ht="15.75" customHeight="1" x14ac:dyDescent="0.2">
      <c r="A2016">
        <v>2015</v>
      </c>
      <c r="B2016" s="47">
        <f ca="1">IF('Inputs and Results'!$C$15='Inputs and Results'!$C$13, 'Inputs and Results'!$C$13, IF(E2016 &lt;= ('Inputs and Results'!$C$14-'Inputs and Results'!$C$13)/('Inputs and Results'!$C$15-'Inputs and Results'!$C$13), 'Inputs and Results'!$C$13 + SQRT(E2016*('Inputs and Results'!$C$15-'Inputs and Results'!$C$13)*('Inputs and Results'!$C$14-'Inputs and Results'!$C$13)), 'Inputs and Results'!$C$15 - SQRT((1-E2016)*('Inputs and Results'!$C$15-'Inputs and Results'!$C$13)*('Inputs and Results'!$C$15-'Inputs and Results'!$C$14))))</f>
        <v>1.2020786928785623</v>
      </c>
      <c r="C2016" s="47">
        <f ca="1">IF('Inputs and Results'!$G$15='Inputs and Results'!$G$13, 'Inputs and Results'!$G$13, IF(F2016 &lt;= ('Inputs and Results'!$G$14-'Inputs and Results'!$G$13)/('Inputs and Results'!$G$15-'Inputs and Results'!$G$13), 'Inputs and Results'!$G$13 + SQRT(F2016*('Inputs and Results'!$G$15-'Inputs and Results'!$G$13)*('Inputs and Results'!$G$14-'Inputs and Results'!$G$13)), 'Inputs and Results'!$G$15 - SQRT((1-F2016)*('Inputs and Results'!$G$15-'Inputs and Results'!$G$13)*('Inputs and Results'!$G$15-'Inputs and Results'!$G$14))))</f>
        <v>373.06502185193176</v>
      </c>
      <c r="D2016">
        <f t="shared" ca="1" si="131"/>
        <v>448.45351382648238</v>
      </c>
      <c r="E2016">
        <f t="shared" ca="1" si="132"/>
        <v>0.64083099704430457</v>
      </c>
      <c r="F2016">
        <f t="shared" ca="1" si="132"/>
        <v>0.19383588144790664</v>
      </c>
    </row>
    <row r="2017" spans="1:6" ht="15.75" customHeight="1" x14ac:dyDescent="0.2">
      <c r="A2017">
        <v>2016</v>
      </c>
      <c r="B2017" s="47">
        <f ca="1">IF('Inputs and Results'!$C$15='Inputs and Results'!$C$13, 'Inputs and Results'!$C$13, IF(E2017 &lt;= ('Inputs and Results'!$C$14-'Inputs and Results'!$C$13)/('Inputs and Results'!$C$15-'Inputs and Results'!$C$13), 'Inputs and Results'!$C$13 + SQRT(E2017*('Inputs and Results'!$C$15-'Inputs and Results'!$C$13)*('Inputs and Results'!$C$14-'Inputs and Results'!$C$13)), 'Inputs and Results'!$C$15 - SQRT((1-E2017)*('Inputs and Results'!$C$15-'Inputs and Results'!$C$13)*('Inputs and Results'!$C$15-'Inputs and Results'!$C$14))))</f>
        <v>1.1156224709280838</v>
      </c>
      <c r="C2017" s="47">
        <f ca="1">IF('Inputs and Results'!$G$15='Inputs and Results'!$G$13, 'Inputs and Results'!$G$13, IF(F2017 &lt;= ('Inputs and Results'!$G$14-'Inputs and Results'!$G$13)/('Inputs and Results'!$G$15-'Inputs and Results'!$G$13), 'Inputs and Results'!$G$13 + SQRT(F2017*('Inputs and Results'!$G$15-'Inputs and Results'!$G$13)*('Inputs and Results'!$G$14-'Inputs and Results'!$G$13)), 'Inputs and Results'!$G$15 - SQRT((1-F2017)*('Inputs and Results'!$G$15-'Inputs and Results'!$G$13)*('Inputs and Results'!$G$15-'Inputs and Results'!$G$14))))</f>
        <v>444.71703333829441</v>
      </c>
      <c r="D2017">
        <f t="shared" ca="1" si="131"/>
        <v>496.13631559667499</v>
      </c>
      <c r="E2017">
        <f t="shared" ca="1" si="132"/>
        <v>0.60545792532542431</v>
      </c>
      <c r="F2017">
        <f t="shared" ca="1" si="132"/>
        <v>0.3274878722800395</v>
      </c>
    </row>
    <row r="2018" spans="1:6" ht="15.75" customHeight="1" x14ac:dyDescent="0.2">
      <c r="A2018">
        <v>2017</v>
      </c>
      <c r="B2018" s="47">
        <f ca="1">IF('Inputs and Results'!$C$15='Inputs and Results'!$C$13, 'Inputs and Results'!$C$13, IF(E2018 &lt;= ('Inputs and Results'!$C$14-'Inputs and Results'!$C$13)/('Inputs and Results'!$C$15-'Inputs and Results'!$C$13), 'Inputs and Results'!$C$13 + SQRT(E2018*('Inputs and Results'!$C$15-'Inputs and Results'!$C$13)*('Inputs and Results'!$C$14-'Inputs and Results'!$C$13)), 'Inputs and Results'!$C$15 - SQRT((1-E2018)*('Inputs and Results'!$C$15-'Inputs and Results'!$C$13)*('Inputs and Results'!$C$15-'Inputs and Results'!$C$14))))</f>
        <v>1.9009908325530862</v>
      </c>
      <c r="C2018" s="47">
        <f ca="1">IF('Inputs and Results'!$G$15='Inputs and Results'!$G$13, 'Inputs and Results'!$G$13, IF(F2018 &lt;= ('Inputs and Results'!$G$14-'Inputs and Results'!$G$13)/('Inputs and Results'!$G$15-'Inputs and Results'!$G$13), 'Inputs and Results'!$G$13 + SQRT(F2018*('Inputs and Results'!$G$15-'Inputs and Results'!$G$13)*('Inputs and Results'!$G$14-'Inputs and Results'!$G$13)), 'Inputs and Results'!$G$15 - SQRT((1-F2018)*('Inputs and Results'!$G$15-'Inputs and Results'!$G$13)*('Inputs and Results'!$G$15-'Inputs and Results'!$G$14))))</f>
        <v>525.56192260433625</v>
      </c>
      <c r="D2018">
        <f t="shared" ca="1" si="131"/>
        <v>999.08839680981782</v>
      </c>
      <c r="E2018">
        <f t="shared" ca="1" si="132"/>
        <v>0.86579764998529352</v>
      </c>
      <c r="F2018">
        <f t="shared" ca="1" si="132"/>
        <v>0.46375296614858352</v>
      </c>
    </row>
    <row r="2019" spans="1:6" ht="15.75" customHeight="1" x14ac:dyDescent="0.2">
      <c r="A2019">
        <v>2018</v>
      </c>
      <c r="B2019" s="47">
        <f ca="1">IF('Inputs and Results'!$C$15='Inputs and Results'!$C$13, 'Inputs and Results'!$C$13, IF(E2019 &lt;= ('Inputs and Results'!$C$14-'Inputs and Results'!$C$13)/('Inputs and Results'!$C$15-'Inputs and Results'!$C$13), 'Inputs and Results'!$C$13 + SQRT(E2019*('Inputs and Results'!$C$15-'Inputs and Results'!$C$13)*('Inputs and Results'!$C$14-'Inputs and Results'!$C$13)), 'Inputs and Results'!$C$15 - SQRT((1-E2019)*('Inputs and Results'!$C$15-'Inputs and Results'!$C$13)*('Inputs and Results'!$C$15-'Inputs and Results'!$C$14))))</f>
        <v>1.714013458270317</v>
      </c>
      <c r="C2019" s="47">
        <f ca="1">IF('Inputs and Results'!$G$15='Inputs and Results'!$G$13, 'Inputs and Results'!$G$13, IF(F2019 &lt;= ('Inputs and Results'!$G$14-'Inputs and Results'!$G$13)/('Inputs and Results'!$G$15-'Inputs and Results'!$G$13), 'Inputs and Results'!$G$13 + SQRT(F2019*('Inputs and Results'!$G$15-'Inputs and Results'!$G$13)*('Inputs and Results'!$G$14-'Inputs and Results'!$G$13)), 'Inputs and Results'!$G$15 - SQRT((1-F2019)*('Inputs and Results'!$G$15-'Inputs and Results'!$G$13)*('Inputs and Results'!$G$15-'Inputs and Results'!$G$14))))</f>
        <v>607.4814144610184</v>
      </c>
      <c r="D2019">
        <f t="shared" ca="1" si="131"/>
        <v>1041.2313200352739</v>
      </c>
      <c r="E2019">
        <f t="shared" ca="1" si="132"/>
        <v>0.81624873494334782</v>
      </c>
      <c r="F2019">
        <f t="shared" ca="1" si="132"/>
        <v>0.58611022786081379</v>
      </c>
    </row>
    <row r="2020" spans="1:6" ht="15.75" customHeight="1" x14ac:dyDescent="0.2">
      <c r="A2020">
        <v>2019</v>
      </c>
      <c r="B2020" s="47">
        <f ca="1">IF('Inputs and Results'!$C$15='Inputs and Results'!$C$13, 'Inputs and Results'!$C$13, IF(E2020 &lt;= ('Inputs and Results'!$C$14-'Inputs and Results'!$C$13)/('Inputs and Results'!$C$15-'Inputs and Results'!$C$13), 'Inputs and Results'!$C$13 + SQRT(E2020*('Inputs and Results'!$C$15-'Inputs and Results'!$C$13)*('Inputs and Results'!$C$14-'Inputs and Results'!$C$13)), 'Inputs and Results'!$C$15 - SQRT((1-E2020)*('Inputs and Results'!$C$15-'Inputs and Results'!$C$13)*('Inputs and Results'!$C$15-'Inputs and Results'!$C$14))))</f>
        <v>9.4114278322253053E-2</v>
      </c>
      <c r="C2020" s="47">
        <f ca="1">IF('Inputs and Results'!$G$15='Inputs and Results'!$G$13, 'Inputs and Results'!$G$13, IF(F2020 &lt;= ('Inputs and Results'!$G$14-'Inputs and Results'!$G$13)/('Inputs and Results'!$G$15-'Inputs and Results'!$G$13), 'Inputs and Results'!$G$13 + SQRT(F2020*('Inputs and Results'!$G$15-'Inputs and Results'!$G$13)*('Inputs and Results'!$G$14-'Inputs and Results'!$G$13)), 'Inputs and Results'!$G$15 - SQRT((1-F2020)*('Inputs and Results'!$G$15-'Inputs and Results'!$G$13)*('Inputs and Results'!$G$15-'Inputs and Results'!$G$14))))</f>
        <v>396.35255354445019</v>
      </c>
      <c r="D2020">
        <f t="shared" ca="1" si="131"/>
        <v>37.30243453801809</v>
      </c>
      <c r="E2020">
        <f t="shared" ca="1" si="132"/>
        <v>6.1758685838822158E-2</v>
      </c>
      <c r="F2020">
        <f t="shared" ca="1" si="132"/>
        <v>0.23860174385047894</v>
      </c>
    </row>
    <row r="2021" spans="1:6" ht="15.75" customHeight="1" x14ac:dyDescent="0.2">
      <c r="A2021">
        <v>2020</v>
      </c>
      <c r="B2021" s="47">
        <f ca="1">IF('Inputs and Results'!$C$15='Inputs and Results'!$C$13, 'Inputs and Results'!$C$13, IF(E2021 &lt;= ('Inputs and Results'!$C$14-'Inputs and Results'!$C$13)/('Inputs and Results'!$C$15-'Inputs and Results'!$C$13), 'Inputs and Results'!$C$13 + SQRT(E2021*('Inputs and Results'!$C$15-'Inputs and Results'!$C$13)*('Inputs and Results'!$C$14-'Inputs and Results'!$C$13)), 'Inputs and Results'!$C$15 - SQRT((1-E2021)*('Inputs and Results'!$C$15-'Inputs and Results'!$C$13)*('Inputs and Results'!$C$15-'Inputs and Results'!$C$14))))</f>
        <v>0.47616181128576507</v>
      </c>
      <c r="C2021" s="47">
        <f ca="1">IF('Inputs and Results'!$G$15='Inputs and Results'!$G$13, 'Inputs and Results'!$G$13, IF(F2021 &lt;= ('Inputs and Results'!$G$14-'Inputs and Results'!$G$13)/('Inputs and Results'!$G$15-'Inputs and Results'!$G$13), 'Inputs and Results'!$G$13 + SQRT(F2021*('Inputs and Results'!$G$15-'Inputs and Results'!$G$13)*('Inputs and Results'!$G$14-'Inputs and Results'!$G$13)), 'Inputs and Results'!$G$15 - SQRT((1-F2021)*('Inputs and Results'!$G$15-'Inputs and Results'!$G$13)*('Inputs and Results'!$G$15-'Inputs and Results'!$G$14))))</f>
        <v>372.66707810404091</v>
      </c>
      <c r="D2021">
        <f t="shared" ca="1" si="131"/>
        <v>177.44983091659381</v>
      </c>
      <c r="E2021">
        <f t="shared" ca="1" si="132"/>
        <v>0.29224897746529432</v>
      </c>
      <c r="F2021">
        <f t="shared" ca="1" si="132"/>
        <v>0.19305979827324415</v>
      </c>
    </row>
    <row r="2022" spans="1:6" ht="15.75" customHeight="1" x14ac:dyDescent="0.2">
      <c r="A2022">
        <v>2021</v>
      </c>
      <c r="B2022" s="47">
        <f ca="1">IF('Inputs and Results'!$C$15='Inputs and Results'!$C$13, 'Inputs and Results'!$C$13, IF(E2022 &lt;= ('Inputs and Results'!$C$14-'Inputs and Results'!$C$13)/('Inputs and Results'!$C$15-'Inputs and Results'!$C$13), 'Inputs and Results'!$C$13 + SQRT(E2022*('Inputs and Results'!$C$15-'Inputs and Results'!$C$13)*('Inputs and Results'!$C$14-'Inputs and Results'!$C$13)), 'Inputs and Results'!$C$15 - SQRT((1-E2022)*('Inputs and Results'!$C$15-'Inputs and Results'!$C$13)*('Inputs and Results'!$C$15-'Inputs and Results'!$C$14))))</f>
        <v>1.200972542519424</v>
      </c>
      <c r="C2022" s="47">
        <f ca="1">IF('Inputs and Results'!$G$15='Inputs and Results'!$G$13, 'Inputs and Results'!$G$13, IF(F2022 &lt;= ('Inputs and Results'!$G$14-'Inputs and Results'!$G$13)/('Inputs and Results'!$G$15-'Inputs and Results'!$G$13), 'Inputs and Results'!$G$13 + SQRT(F2022*('Inputs and Results'!$G$15-'Inputs and Results'!$G$13)*('Inputs and Results'!$G$14-'Inputs and Results'!$G$13)), 'Inputs and Results'!$G$15 - SQRT((1-F2022)*('Inputs and Results'!$G$15-'Inputs and Results'!$G$13)*('Inputs and Results'!$G$15-'Inputs and Results'!$G$14))))</f>
        <v>484.31047675281934</v>
      </c>
      <c r="D2022">
        <f t="shared" ca="1" si="131"/>
        <v>581.64358463462781</v>
      </c>
      <c r="E2022">
        <f t="shared" ref="E2022:F2041" ca="1" si="133">RAND()</f>
        <v>0.64038891191455272</v>
      </c>
      <c r="F2022">
        <f t="shared" ca="1" si="133"/>
        <v>0.39614862558426578</v>
      </c>
    </row>
    <row r="2023" spans="1:6" ht="15.75" customHeight="1" x14ac:dyDescent="0.2">
      <c r="A2023">
        <v>2022</v>
      </c>
      <c r="B2023" s="47">
        <f ca="1">IF('Inputs and Results'!$C$15='Inputs and Results'!$C$13, 'Inputs and Results'!$C$13, IF(E2023 &lt;= ('Inputs and Results'!$C$14-'Inputs and Results'!$C$13)/('Inputs and Results'!$C$15-'Inputs and Results'!$C$13), 'Inputs and Results'!$C$13 + SQRT(E2023*('Inputs and Results'!$C$15-'Inputs and Results'!$C$13)*('Inputs and Results'!$C$14-'Inputs and Results'!$C$13)), 'Inputs and Results'!$C$15 - SQRT((1-E2023)*('Inputs and Results'!$C$15-'Inputs and Results'!$C$13)*('Inputs and Results'!$C$15-'Inputs and Results'!$C$14))))</f>
        <v>0.43823796190372555</v>
      </c>
      <c r="C2023" s="47">
        <f ca="1">IF('Inputs and Results'!$G$15='Inputs and Results'!$G$13, 'Inputs and Results'!$G$13, IF(F2023 &lt;= ('Inputs and Results'!$G$14-'Inputs and Results'!$G$13)/('Inputs and Results'!$G$15-'Inputs and Results'!$G$13), 'Inputs and Results'!$G$13 + SQRT(F2023*('Inputs and Results'!$G$15-'Inputs and Results'!$G$13)*('Inputs and Results'!$G$14-'Inputs and Results'!$G$13)), 'Inputs and Results'!$G$15 - SQRT((1-F2023)*('Inputs and Results'!$G$15-'Inputs and Results'!$G$13)*('Inputs and Results'!$G$15-'Inputs and Results'!$G$14))))</f>
        <v>381.23881711466026</v>
      </c>
      <c r="D2023">
        <f t="shared" ca="1" si="131"/>
        <v>167.07332221091588</v>
      </c>
      <c r="E2023">
        <f t="shared" ca="1" si="133"/>
        <v>0.27081947335209133</v>
      </c>
      <c r="F2023">
        <f t="shared" ca="1" si="133"/>
        <v>0.20969409094844438</v>
      </c>
    </row>
    <row r="2024" spans="1:6" ht="15.75" customHeight="1" x14ac:dyDescent="0.2">
      <c r="A2024">
        <v>2023</v>
      </c>
      <c r="B2024" s="47">
        <f ca="1">IF('Inputs and Results'!$C$15='Inputs and Results'!$C$13, 'Inputs and Results'!$C$13, IF(E2024 &lt;= ('Inputs and Results'!$C$14-'Inputs and Results'!$C$13)/('Inputs and Results'!$C$15-'Inputs and Results'!$C$13), 'Inputs and Results'!$C$13 + SQRT(E2024*('Inputs and Results'!$C$15-'Inputs and Results'!$C$13)*('Inputs and Results'!$C$14-'Inputs and Results'!$C$13)), 'Inputs and Results'!$C$15 - SQRT((1-E2024)*('Inputs and Results'!$C$15-'Inputs and Results'!$C$13)*('Inputs and Results'!$C$15-'Inputs and Results'!$C$14))))</f>
        <v>0.86265700483028951</v>
      </c>
      <c r="C2024" s="47">
        <f ca="1">IF('Inputs and Results'!$G$15='Inputs and Results'!$G$13, 'Inputs and Results'!$G$13, IF(F2024 &lt;= ('Inputs and Results'!$G$14-'Inputs and Results'!$G$13)/('Inputs and Results'!$G$15-'Inputs and Results'!$G$13), 'Inputs and Results'!$G$13 + SQRT(F2024*('Inputs and Results'!$G$15-'Inputs and Results'!$G$13)*('Inputs and Results'!$G$14-'Inputs and Results'!$G$13)), 'Inputs and Results'!$G$15 - SQRT((1-F2024)*('Inputs and Results'!$G$15-'Inputs and Results'!$G$13)*('Inputs and Results'!$G$15-'Inputs and Results'!$G$14))))</f>
        <v>731.49514665256902</v>
      </c>
      <c r="D2024">
        <f t="shared" ca="1" si="131"/>
        <v>631.02941225919858</v>
      </c>
      <c r="E2024">
        <f t="shared" ca="1" si="133"/>
        <v>0.49241832455544121</v>
      </c>
      <c r="F2024">
        <f t="shared" ca="1" si="133"/>
        <v>0.74123297787999187</v>
      </c>
    </row>
    <row r="2025" spans="1:6" ht="15.75" customHeight="1" x14ac:dyDescent="0.2">
      <c r="A2025">
        <v>2024</v>
      </c>
      <c r="B2025" s="47">
        <f ca="1">IF('Inputs and Results'!$C$15='Inputs and Results'!$C$13, 'Inputs and Results'!$C$13, IF(E2025 &lt;= ('Inputs and Results'!$C$14-'Inputs and Results'!$C$13)/('Inputs and Results'!$C$15-'Inputs and Results'!$C$13), 'Inputs and Results'!$C$13 + SQRT(E2025*('Inputs and Results'!$C$15-'Inputs and Results'!$C$13)*('Inputs and Results'!$C$14-'Inputs and Results'!$C$13)), 'Inputs and Results'!$C$15 - SQRT((1-E2025)*('Inputs and Results'!$C$15-'Inputs and Results'!$C$13)*('Inputs and Results'!$C$15-'Inputs and Results'!$C$14))))</f>
        <v>0.17217726258347321</v>
      </c>
      <c r="C2025" s="47">
        <f ca="1">IF('Inputs and Results'!$G$15='Inputs and Results'!$G$13, 'Inputs and Results'!$G$13, IF(F2025 &lt;= ('Inputs and Results'!$G$14-'Inputs and Results'!$G$13)/('Inputs and Results'!$G$15-'Inputs and Results'!$G$13), 'Inputs and Results'!$G$13 + SQRT(F2025*('Inputs and Results'!$G$15-'Inputs and Results'!$G$13)*('Inputs and Results'!$G$14-'Inputs and Results'!$G$13)), 'Inputs and Results'!$G$15 - SQRT((1-F2025)*('Inputs and Results'!$G$15-'Inputs and Results'!$G$13)*('Inputs and Results'!$G$15-'Inputs and Results'!$G$14))))</f>
        <v>492.98318091154977</v>
      </c>
      <c r="D2025">
        <f t="shared" ca="1" si="131"/>
        <v>84.880494589043778</v>
      </c>
      <c r="E2025">
        <f t="shared" ca="1" si="133"/>
        <v>0.11149095175001122</v>
      </c>
      <c r="F2025">
        <f t="shared" ca="1" si="133"/>
        <v>0.41069485856737598</v>
      </c>
    </row>
    <row r="2026" spans="1:6" ht="15.75" customHeight="1" x14ac:dyDescent="0.2">
      <c r="A2026">
        <v>2025</v>
      </c>
      <c r="B2026" s="47">
        <f ca="1">IF('Inputs and Results'!$C$15='Inputs and Results'!$C$13, 'Inputs and Results'!$C$13, IF(E2026 &lt;= ('Inputs and Results'!$C$14-'Inputs and Results'!$C$13)/('Inputs and Results'!$C$15-'Inputs and Results'!$C$13), 'Inputs and Results'!$C$13 + SQRT(E2026*('Inputs and Results'!$C$15-'Inputs and Results'!$C$13)*('Inputs and Results'!$C$14-'Inputs and Results'!$C$13)), 'Inputs and Results'!$C$15 - SQRT((1-E2026)*('Inputs and Results'!$C$15-'Inputs and Results'!$C$13)*('Inputs and Results'!$C$15-'Inputs and Results'!$C$14))))</f>
        <v>2.1313951382416372</v>
      </c>
      <c r="C2026" s="47">
        <f ca="1">IF('Inputs and Results'!$G$15='Inputs and Results'!$G$13, 'Inputs and Results'!$G$13, IF(F2026 &lt;= ('Inputs and Results'!$G$14-'Inputs and Results'!$G$13)/('Inputs and Results'!$G$15-'Inputs and Results'!$G$13), 'Inputs and Results'!$G$13 + SQRT(F2026*('Inputs and Results'!$G$15-'Inputs and Results'!$G$13)*('Inputs and Results'!$G$14-'Inputs and Results'!$G$13)), 'Inputs and Results'!$G$15 - SQRT((1-F2026)*('Inputs and Results'!$G$15-'Inputs and Results'!$G$13)*('Inputs and Results'!$G$15-'Inputs and Results'!$G$14))))</f>
        <v>378.10047592536125</v>
      </c>
      <c r="D2026">
        <f t="shared" ca="1" si="131"/>
        <v>805.88151615416416</v>
      </c>
      <c r="E2026">
        <f t="shared" ca="1" si="133"/>
        <v>0.91616951045885953</v>
      </c>
      <c r="F2026">
        <f t="shared" ca="1" si="133"/>
        <v>0.2036239374492419</v>
      </c>
    </row>
    <row r="2027" spans="1:6" ht="15.75" customHeight="1" x14ac:dyDescent="0.2">
      <c r="A2027">
        <v>2026</v>
      </c>
      <c r="B2027" s="47">
        <f ca="1">IF('Inputs and Results'!$C$15='Inputs and Results'!$C$13, 'Inputs and Results'!$C$13, IF(E2027 &lt;= ('Inputs and Results'!$C$14-'Inputs and Results'!$C$13)/('Inputs and Results'!$C$15-'Inputs and Results'!$C$13), 'Inputs and Results'!$C$13 + SQRT(E2027*('Inputs and Results'!$C$15-'Inputs and Results'!$C$13)*('Inputs and Results'!$C$14-'Inputs and Results'!$C$13)), 'Inputs and Results'!$C$15 - SQRT((1-E2027)*('Inputs and Results'!$C$15-'Inputs and Results'!$C$13)*('Inputs and Results'!$C$15-'Inputs and Results'!$C$14))))</f>
        <v>8.1552366628039774E-2</v>
      </c>
      <c r="C2027" s="47">
        <f ca="1">IF('Inputs and Results'!$G$15='Inputs and Results'!$G$13, 'Inputs and Results'!$G$13, IF(F2027 &lt;= ('Inputs and Results'!$G$14-'Inputs and Results'!$G$13)/('Inputs and Results'!$G$15-'Inputs and Results'!$G$13), 'Inputs and Results'!$G$13 + SQRT(F2027*('Inputs and Results'!$G$15-'Inputs and Results'!$G$13)*('Inputs and Results'!$G$14-'Inputs and Results'!$G$13)), 'Inputs and Results'!$G$15 - SQRT((1-F2027)*('Inputs and Results'!$G$15-'Inputs and Results'!$G$13)*('Inputs and Results'!$G$15-'Inputs and Results'!$G$14))))</f>
        <v>702.47499848028474</v>
      </c>
      <c r="D2027">
        <f t="shared" ca="1" si="131"/>
        <v>57.288498623095862</v>
      </c>
      <c r="E2027">
        <f t="shared" ca="1" si="133"/>
        <v>5.3629267918400392E-2</v>
      </c>
      <c r="F2027">
        <f t="shared" ca="1" si="133"/>
        <v>0.70818301975830844</v>
      </c>
    </row>
    <row r="2028" spans="1:6" ht="15.75" customHeight="1" x14ac:dyDescent="0.2">
      <c r="A2028">
        <v>2027</v>
      </c>
      <c r="B2028" s="47">
        <f ca="1">IF('Inputs and Results'!$C$15='Inputs and Results'!$C$13, 'Inputs and Results'!$C$13, IF(E2028 &lt;= ('Inputs and Results'!$C$14-'Inputs and Results'!$C$13)/('Inputs and Results'!$C$15-'Inputs and Results'!$C$13), 'Inputs and Results'!$C$13 + SQRT(E2028*('Inputs and Results'!$C$15-'Inputs and Results'!$C$13)*('Inputs and Results'!$C$14-'Inputs and Results'!$C$13)), 'Inputs and Results'!$C$15 - SQRT((1-E2028)*('Inputs and Results'!$C$15-'Inputs and Results'!$C$13)*('Inputs and Results'!$C$15-'Inputs and Results'!$C$14))))</f>
        <v>0.68361607386179202</v>
      </c>
      <c r="C2028" s="47">
        <f ca="1">IF('Inputs and Results'!$G$15='Inputs and Results'!$G$13, 'Inputs and Results'!$G$13, IF(F2028 &lt;= ('Inputs and Results'!$G$14-'Inputs and Results'!$G$13)/('Inputs and Results'!$G$15-'Inputs and Results'!$G$13), 'Inputs and Results'!$G$13 + SQRT(F2028*('Inputs and Results'!$G$15-'Inputs and Results'!$G$13)*('Inputs and Results'!$G$14-'Inputs and Results'!$G$13)), 'Inputs and Results'!$G$15 - SQRT((1-F2028)*('Inputs and Results'!$G$15-'Inputs and Results'!$G$13)*('Inputs and Results'!$G$15-'Inputs and Results'!$G$14))))</f>
        <v>380.38583802912353</v>
      </c>
      <c r="D2028">
        <f t="shared" ca="1" si="131"/>
        <v>260.03787314609696</v>
      </c>
      <c r="E2028">
        <f t="shared" ca="1" si="133"/>
        <v>0.40381838963650463</v>
      </c>
      <c r="F2028">
        <f t="shared" ca="1" si="133"/>
        <v>0.20804656400336441</v>
      </c>
    </row>
    <row r="2029" spans="1:6" ht="15.75" customHeight="1" x14ac:dyDescent="0.2">
      <c r="A2029">
        <v>2028</v>
      </c>
      <c r="B2029" s="47">
        <f ca="1">IF('Inputs and Results'!$C$15='Inputs and Results'!$C$13, 'Inputs and Results'!$C$13, IF(E2029 &lt;= ('Inputs and Results'!$C$14-'Inputs and Results'!$C$13)/('Inputs and Results'!$C$15-'Inputs and Results'!$C$13), 'Inputs and Results'!$C$13 + SQRT(E2029*('Inputs and Results'!$C$15-'Inputs and Results'!$C$13)*('Inputs and Results'!$C$14-'Inputs and Results'!$C$13)), 'Inputs and Results'!$C$15 - SQRT((1-E2029)*('Inputs and Results'!$C$15-'Inputs and Results'!$C$13)*('Inputs and Results'!$C$15-'Inputs and Results'!$C$14))))</f>
        <v>2.0711375099038318</v>
      </c>
      <c r="C2029" s="47">
        <f ca="1">IF('Inputs and Results'!$G$15='Inputs and Results'!$G$13, 'Inputs and Results'!$G$13, IF(F2029 &lt;= ('Inputs and Results'!$G$14-'Inputs and Results'!$G$13)/('Inputs and Results'!$G$15-'Inputs and Results'!$G$13), 'Inputs and Results'!$G$13 + SQRT(F2029*('Inputs and Results'!$G$15-'Inputs and Results'!$G$13)*('Inputs and Results'!$G$14-'Inputs and Results'!$G$13)), 'Inputs and Results'!$G$15 - SQRT((1-F2029)*('Inputs and Results'!$G$15-'Inputs and Results'!$G$13)*('Inputs and Results'!$G$15-'Inputs and Results'!$G$14))))</f>
        <v>557.1542216341004</v>
      </c>
      <c r="D2029">
        <f t="shared" ca="1" si="131"/>
        <v>1153.9430072276584</v>
      </c>
      <c r="E2029">
        <f t="shared" ca="1" si="133"/>
        <v>0.90413494161026065</v>
      </c>
      <c r="F2029">
        <f t="shared" ca="1" si="133"/>
        <v>0.51281452468949351</v>
      </c>
    </row>
    <row r="2030" spans="1:6" ht="15.75" customHeight="1" x14ac:dyDescent="0.2">
      <c r="A2030">
        <v>2029</v>
      </c>
      <c r="B2030" s="47">
        <f ca="1">IF('Inputs and Results'!$C$15='Inputs and Results'!$C$13, 'Inputs and Results'!$C$13, IF(E2030 &lt;= ('Inputs and Results'!$C$14-'Inputs and Results'!$C$13)/('Inputs and Results'!$C$15-'Inputs and Results'!$C$13), 'Inputs and Results'!$C$13 + SQRT(E2030*('Inputs and Results'!$C$15-'Inputs and Results'!$C$13)*('Inputs and Results'!$C$14-'Inputs and Results'!$C$13)), 'Inputs and Results'!$C$15 - SQRT((1-E2030)*('Inputs and Results'!$C$15-'Inputs and Results'!$C$13)*('Inputs and Results'!$C$15-'Inputs and Results'!$C$14))))</f>
        <v>1.0319883601031683</v>
      </c>
      <c r="C2030" s="47">
        <f ca="1">IF('Inputs and Results'!$G$15='Inputs and Results'!$G$13, 'Inputs and Results'!$G$13, IF(F2030 &lt;= ('Inputs and Results'!$G$14-'Inputs and Results'!$G$13)/('Inputs and Results'!$G$15-'Inputs and Results'!$G$13), 'Inputs and Results'!$G$13 + SQRT(F2030*('Inputs and Results'!$G$15-'Inputs and Results'!$G$13)*('Inputs and Results'!$G$14-'Inputs and Results'!$G$13)), 'Inputs and Results'!$G$15 - SQRT((1-F2030)*('Inputs and Results'!$G$15-'Inputs and Results'!$G$13)*('Inputs and Results'!$G$15-'Inputs and Results'!$G$14))))</f>
        <v>956.61785734945101</v>
      </c>
      <c r="D2030">
        <f t="shared" ca="1" si="131"/>
        <v>987.21849385146652</v>
      </c>
      <c r="E2030">
        <f t="shared" ca="1" si="133"/>
        <v>0.56965890947006481</v>
      </c>
      <c r="F2030">
        <f t="shared" ca="1" si="133"/>
        <v>0.93016740836487255</v>
      </c>
    </row>
    <row r="2031" spans="1:6" ht="15.75" customHeight="1" x14ac:dyDescent="0.2">
      <c r="A2031">
        <v>2030</v>
      </c>
      <c r="B2031" s="47">
        <f ca="1">IF('Inputs and Results'!$C$15='Inputs and Results'!$C$13, 'Inputs and Results'!$C$13, IF(E2031 &lt;= ('Inputs and Results'!$C$14-'Inputs and Results'!$C$13)/('Inputs and Results'!$C$15-'Inputs and Results'!$C$13), 'Inputs and Results'!$C$13 + SQRT(E2031*('Inputs and Results'!$C$15-'Inputs and Results'!$C$13)*('Inputs and Results'!$C$14-'Inputs and Results'!$C$13)), 'Inputs and Results'!$C$15 - SQRT((1-E2031)*('Inputs and Results'!$C$15-'Inputs and Results'!$C$13)*('Inputs and Results'!$C$15-'Inputs and Results'!$C$14))))</f>
        <v>2.3924871709078328</v>
      </c>
      <c r="C2031" s="47">
        <f ca="1">IF('Inputs and Results'!$G$15='Inputs and Results'!$G$13, 'Inputs and Results'!$G$13, IF(F2031 &lt;= ('Inputs and Results'!$G$14-'Inputs and Results'!$G$13)/('Inputs and Results'!$G$15-'Inputs and Results'!$G$13), 'Inputs and Results'!$G$13 + SQRT(F2031*('Inputs and Results'!$G$15-'Inputs and Results'!$G$13)*('Inputs and Results'!$G$14-'Inputs and Results'!$G$13)), 'Inputs and Results'!$G$15 - SQRT((1-F2031)*('Inputs and Results'!$G$15-'Inputs and Results'!$G$13)*('Inputs and Results'!$G$15-'Inputs and Results'!$G$14))))</f>
        <v>575.11666629809372</v>
      </c>
      <c r="D2031">
        <f t="shared" ca="1" si="131"/>
        <v>1375.9592458934703</v>
      </c>
      <c r="E2031">
        <f t="shared" ca="1" si="133"/>
        <v>0.95899201805427015</v>
      </c>
      <c r="F2031">
        <f t="shared" ca="1" si="133"/>
        <v>0.53966009572938822</v>
      </c>
    </row>
    <row r="2032" spans="1:6" ht="15.75" customHeight="1" x14ac:dyDescent="0.2">
      <c r="A2032">
        <v>2031</v>
      </c>
      <c r="B2032" s="47">
        <f ca="1">IF('Inputs and Results'!$C$15='Inputs and Results'!$C$13, 'Inputs and Results'!$C$13, IF(E2032 &lt;= ('Inputs and Results'!$C$14-'Inputs and Results'!$C$13)/('Inputs and Results'!$C$15-'Inputs and Results'!$C$13), 'Inputs and Results'!$C$13 + SQRT(E2032*('Inputs and Results'!$C$15-'Inputs and Results'!$C$13)*('Inputs and Results'!$C$14-'Inputs and Results'!$C$13)), 'Inputs and Results'!$C$15 - SQRT((1-E2032)*('Inputs and Results'!$C$15-'Inputs and Results'!$C$13)*('Inputs and Results'!$C$15-'Inputs and Results'!$C$14))))</f>
        <v>0.55109188249018537</v>
      </c>
      <c r="C2032" s="47">
        <f ca="1">IF('Inputs and Results'!$G$15='Inputs and Results'!$G$13, 'Inputs and Results'!$G$13, IF(F2032 &lt;= ('Inputs and Results'!$G$14-'Inputs and Results'!$G$13)/('Inputs and Results'!$G$15-'Inputs and Results'!$G$13), 'Inputs and Results'!$G$13 + SQRT(F2032*('Inputs and Results'!$G$15-'Inputs and Results'!$G$13)*('Inputs and Results'!$G$14-'Inputs and Results'!$G$13)), 'Inputs and Results'!$G$15 - SQRT((1-F2032)*('Inputs and Results'!$G$15-'Inputs and Results'!$G$13)*('Inputs and Results'!$G$15-'Inputs and Results'!$G$14))))</f>
        <v>675.73534703206474</v>
      </c>
      <c r="D2032">
        <f t="shared" ca="1" si="131"/>
        <v>372.39226446105926</v>
      </c>
      <c r="E2032">
        <f t="shared" ca="1" si="133"/>
        <v>0.33364989244383736</v>
      </c>
      <c r="F2032">
        <f t="shared" ca="1" si="133"/>
        <v>0.67597248146270983</v>
      </c>
    </row>
    <row r="2033" spans="1:6" ht="15.75" customHeight="1" x14ac:dyDescent="0.2">
      <c r="A2033">
        <v>2032</v>
      </c>
      <c r="B2033" s="47">
        <f ca="1">IF('Inputs and Results'!$C$15='Inputs and Results'!$C$13, 'Inputs and Results'!$C$13, IF(E2033 &lt;= ('Inputs and Results'!$C$14-'Inputs and Results'!$C$13)/('Inputs and Results'!$C$15-'Inputs and Results'!$C$13), 'Inputs and Results'!$C$13 + SQRT(E2033*('Inputs and Results'!$C$15-'Inputs and Results'!$C$13)*('Inputs and Results'!$C$14-'Inputs and Results'!$C$13)), 'Inputs and Results'!$C$15 - SQRT((1-E2033)*('Inputs and Results'!$C$15-'Inputs and Results'!$C$13)*('Inputs and Results'!$C$15-'Inputs and Results'!$C$14))))</f>
        <v>0.22772281984552523</v>
      </c>
      <c r="C2033" s="47">
        <f ca="1">IF('Inputs and Results'!$G$15='Inputs and Results'!$G$13, 'Inputs and Results'!$G$13, IF(F2033 &lt;= ('Inputs and Results'!$G$14-'Inputs and Results'!$G$13)/('Inputs and Results'!$G$15-'Inputs and Results'!$G$13), 'Inputs and Results'!$G$13 + SQRT(F2033*('Inputs and Results'!$G$15-'Inputs and Results'!$G$13)*('Inputs and Results'!$G$14-'Inputs and Results'!$G$13)), 'Inputs and Results'!$G$15 - SQRT((1-F2033)*('Inputs and Results'!$G$15-'Inputs and Results'!$G$13)*('Inputs and Results'!$G$15-'Inputs and Results'!$G$14))))</f>
        <v>622.03608642738698</v>
      </c>
      <c r="D2033">
        <f t="shared" ca="1" si="131"/>
        <v>141.65181164691941</v>
      </c>
      <c r="E2033">
        <f t="shared" ca="1" si="133"/>
        <v>0.14605324848830592</v>
      </c>
      <c r="F2033">
        <f t="shared" ca="1" si="133"/>
        <v>0.60619412950780382</v>
      </c>
    </row>
    <row r="2034" spans="1:6" ht="15.75" customHeight="1" x14ac:dyDescent="0.2">
      <c r="A2034">
        <v>2033</v>
      </c>
      <c r="B2034" s="47">
        <f ca="1">IF('Inputs and Results'!$C$15='Inputs and Results'!$C$13, 'Inputs and Results'!$C$13, IF(E2034 &lt;= ('Inputs and Results'!$C$14-'Inputs and Results'!$C$13)/('Inputs and Results'!$C$15-'Inputs and Results'!$C$13), 'Inputs and Results'!$C$13 + SQRT(E2034*('Inputs and Results'!$C$15-'Inputs and Results'!$C$13)*('Inputs and Results'!$C$14-'Inputs and Results'!$C$13)), 'Inputs and Results'!$C$15 - SQRT((1-E2034)*('Inputs and Results'!$C$15-'Inputs and Results'!$C$13)*('Inputs and Results'!$C$15-'Inputs and Results'!$C$14))))</f>
        <v>0.992000835418692</v>
      </c>
      <c r="C2034" s="47">
        <f ca="1">IF('Inputs and Results'!$G$15='Inputs and Results'!$G$13, 'Inputs and Results'!$G$13, IF(F2034 &lt;= ('Inputs and Results'!$G$14-'Inputs and Results'!$G$13)/('Inputs and Results'!$G$15-'Inputs and Results'!$G$13), 'Inputs and Results'!$G$13 + SQRT(F2034*('Inputs and Results'!$G$15-'Inputs and Results'!$G$13)*('Inputs and Results'!$G$14-'Inputs and Results'!$G$13)), 'Inputs and Results'!$G$15 - SQRT((1-F2034)*('Inputs and Results'!$G$15-'Inputs and Results'!$G$13)*('Inputs and Results'!$G$15-'Inputs and Results'!$G$14))))</f>
        <v>859.61067627188709</v>
      </c>
      <c r="D2034">
        <f t="shared" ca="1" si="131"/>
        <v>852.73450899653881</v>
      </c>
      <c r="E2034">
        <f t="shared" ca="1" si="133"/>
        <v>0.55199326167119656</v>
      </c>
      <c r="F2034">
        <f t="shared" ca="1" si="133"/>
        <v>0.8634056928301248</v>
      </c>
    </row>
    <row r="2035" spans="1:6" ht="15.75" customHeight="1" x14ac:dyDescent="0.2">
      <c r="A2035">
        <v>2034</v>
      </c>
      <c r="B2035" s="47">
        <f ca="1">IF('Inputs and Results'!$C$15='Inputs and Results'!$C$13, 'Inputs and Results'!$C$13, IF(E2035 &lt;= ('Inputs and Results'!$C$14-'Inputs and Results'!$C$13)/('Inputs and Results'!$C$15-'Inputs and Results'!$C$13), 'Inputs and Results'!$C$13 + SQRT(E2035*('Inputs and Results'!$C$15-'Inputs and Results'!$C$13)*('Inputs and Results'!$C$14-'Inputs and Results'!$C$13)), 'Inputs and Results'!$C$15 - SQRT((1-E2035)*('Inputs and Results'!$C$15-'Inputs and Results'!$C$13)*('Inputs and Results'!$C$15-'Inputs and Results'!$C$14))))</f>
        <v>9.6062878956020725E-2</v>
      </c>
      <c r="C2035" s="47">
        <f ca="1">IF('Inputs and Results'!$G$15='Inputs and Results'!$G$13, 'Inputs and Results'!$G$13, IF(F2035 &lt;= ('Inputs and Results'!$G$14-'Inputs and Results'!$G$13)/('Inputs and Results'!$G$15-'Inputs and Results'!$G$13), 'Inputs and Results'!$G$13 + SQRT(F2035*('Inputs and Results'!$G$15-'Inputs and Results'!$G$13)*('Inputs and Results'!$G$14-'Inputs and Results'!$G$13)), 'Inputs and Results'!$G$15 - SQRT((1-F2035)*('Inputs and Results'!$G$15-'Inputs and Results'!$G$13)*('Inputs and Results'!$G$15-'Inputs and Results'!$G$14))))</f>
        <v>1098.523877928139</v>
      </c>
      <c r="D2035">
        <f t="shared" ca="1" si="131"/>
        <v>105.5273663157093</v>
      </c>
      <c r="E2035">
        <f t="shared" ca="1" si="133"/>
        <v>6.3016577446978306E-2</v>
      </c>
      <c r="F2035">
        <f t="shared" ca="1" si="133"/>
        <v>0.98786028575517659</v>
      </c>
    </row>
    <row r="2036" spans="1:6" ht="15.75" customHeight="1" x14ac:dyDescent="0.2">
      <c r="A2036">
        <v>2035</v>
      </c>
      <c r="B2036" s="47">
        <f ca="1">IF('Inputs and Results'!$C$15='Inputs and Results'!$C$13, 'Inputs and Results'!$C$13, IF(E2036 &lt;= ('Inputs and Results'!$C$14-'Inputs and Results'!$C$13)/('Inputs and Results'!$C$15-'Inputs and Results'!$C$13), 'Inputs and Results'!$C$13 + SQRT(E2036*('Inputs and Results'!$C$15-'Inputs and Results'!$C$13)*('Inputs and Results'!$C$14-'Inputs and Results'!$C$13)), 'Inputs and Results'!$C$15 - SQRT((1-E2036)*('Inputs and Results'!$C$15-'Inputs and Results'!$C$13)*('Inputs and Results'!$C$15-'Inputs and Results'!$C$14))))</f>
        <v>0.13706790338529817</v>
      </c>
      <c r="C2036" s="47">
        <f ca="1">IF('Inputs and Results'!$G$15='Inputs and Results'!$G$13, 'Inputs and Results'!$G$13, IF(F2036 &lt;= ('Inputs and Results'!$G$14-'Inputs and Results'!$G$13)/('Inputs and Results'!$G$15-'Inputs and Results'!$G$13), 'Inputs and Results'!$G$13 + SQRT(F2036*('Inputs and Results'!$G$15-'Inputs and Results'!$G$13)*('Inputs and Results'!$G$14-'Inputs and Results'!$G$13)), 'Inputs and Results'!$G$15 - SQRT((1-F2036)*('Inputs and Results'!$G$15-'Inputs and Results'!$G$13)*('Inputs and Results'!$G$15-'Inputs and Results'!$G$14))))</f>
        <v>504.89687595567216</v>
      </c>
      <c r="D2036">
        <f t="shared" ca="1" si="131"/>
        <v>69.205156213030946</v>
      </c>
      <c r="E2036">
        <f t="shared" ca="1" si="133"/>
        <v>8.9291090019260944E-2</v>
      </c>
      <c r="F2036">
        <f t="shared" ca="1" si="133"/>
        <v>0.43038788144385354</v>
      </c>
    </row>
    <row r="2037" spans="1:6" ht="15.75" customHeight="1" x14ac:dyDescent="0.2">
      <c r="A2037">
        <v>2036</v>
      </c>
      <c r="B2037" s="47">
        <f ca="1">IF('Inputs and Results'!$C$15='Inputs and Results'!$C$13, 'Inputs and Results'!$C$13, IF(E2037 &lt;= ('Inputs and Results'!$C$14-'Inputs and Results'!$C$13)/('Inputs and Results'!$C$15-'Inputs and Results'!$C$13), 'Inputs and Results'!$C$13 + SQRT(E2037*('Inputs and Results'!$C$15-'Inputs and Results'!$C$13)*('Inputs and Results'!$C$14-'Inputs and Results'!$C$13)), 'Inputs and Results'!$C$15 - SQRT((1-E2037)*('Inputs and Results'!$C$15-'Inputs and Results'!$C$13)*('Inputs and Results'!$C$15-'Inputs and Results'!$C$14))))</f>
        <v>2.0049835972436783</v>
      </c>
      <c r="C2037" s="47">
        <f ca="1">IF('Inputs and Results'!$G$15='Inputs and Results'!$G$13, 'Inputs and Results'!$G$13, IF(F2037 &lt;= ('Inputs and Results'!$G$14-'Inputs and Results'!$G$13)/('Inputs and Results'!$G$15-'Inputs and Results'!$G$13), 'Inputs and Results'!$G$13 + SQRT(F2037*('Inputs and Results'!$G$15-'Inputs and Results'!$G$13)*('Inputs and Results'!$G$14-'Inputs and Results'!$G$13)), 'Inputs and Results'!$G$15 - SQRT((1-F2037)*('Inputs and Results'!$G$15-'Inputs and Results'!$G$13)*('Inputs and Results'!$G$15-'Inputs and Results'!$G$14))))</f>
        <v>310.78143317326374</v>
      </c>
      <c r="D2037">
        <f t="shared" ca="1" si="131"/>
        <v>623.11167584027612</v>
      </c>
      <c r="E2037">
        <f t="shared" ca="1" si="133"/>
        <v>0.88999359536065215</v>
      </c>
      <c r="F2037">
        <f t="shared" ca="1" si="133"/>
        <v>6.7824286270771084E-2</v>
      </c>
    </row>
    <row r="2038" spans="1:6" ht="15.75" customHeight="1" x14ac:dyDescent="0.2">
      <c r="A2038">
        <v>2037</v>
      </c>
      <c r="B2038" s="47">
        <f ca="1">IF('Inputs and Results'!$C$15='Inputs and Results'!$C$13, 'Inputs and Results'!$C$13, IF(E2038 &lt;= ('Inputs and Results'!$C$14-'Inputs and Results'!$C$13)/('Inputs and Results'!$C$15-'Inputs and Results'!$C$13), 'Inputs and Results'!$C$13 + SQRT(E2038*('Inputs and Results'!$C$15-'Inputs and Results'!$C$13)*('Inputs and Results'!$C$14-'Inputs and Results'!$C$13)), 'Inputs and Results'!$C$15 - SQRT((1-E2038)*('Inputs and Results'!$C$15-'Inputs and Results'!$C$13)*('Inputs and Results'!$C$15-'Inputs and Results'!$C$14))))</f>
        <v>1.3377147751590683</v>
      </c>
      <c r="C2038" s="47">
        <f ca="1">IF('Inputs and Results'!$G$15='Inputs and Results'!$G$13, 'Inputs and Results'!$G$13, IF(F2038 &lt;= ('Inputs and Results'!$G$14-'Inputs and Results'!$G$13)/('Inputs and Results'!$G$15-'Inputs and Results'!$G$13), 'Inputs and Results'!$G$13 + SQRT(F2038*('Inputs and Results'!$G$15-'Inputs and Results'!$G$13)*('Inputs and Results'!$G$14-'Inputs and Results'!$G$13)), 'Inputs and Results'!$G$15 - SQRT((1-F2038)*('Inputs and Results'!$G$15-'Inputs and Results'!$G$13)*('Inputs and Results'!$G$15-'Inputs and Results'!$G$14))))</f>
        <v>842.25396982892869</v>
      </c>
      <c r="D2038">
        <f t="shared" ca="1" si="131"/>
        <v>1126.695579876538</v>
      </c>
      <c r="E2038">
        <f t="shared" ca="1" si="133"/>
        <v>0.6929786479195037</v>
      </c>
      <c r="F2038">
        <f t="shared" ca="1" si="133"/>
        <v>0.84912044795858599</v>
      </c>
    </row>
    <row r="2039" spans="1:6" ht="15.75" customHeight="1" x14ac:dyDescent="0.2">
      <c r="A2039">
        <v>2038</v>
      </c>
      <c r="B2039" s="47">
        <f ca="1">IF('Inputs and Results'!$C$15='Inputs and Results'!$C$13, 'Inputs and Results'!$C$13, IF(E2039 &lt;= ('Inputs and Results'!$C$14-'Inputs and Results'!$C$13)/('Inputs and Results'!$C$15-'Inputs and Results'!$C$13), 'Inputs and Results'!$C$13 + SQRT(E2039*('Inputs and Results'!$C$15-'Inputs and Results'!$C$13)*('Inputs and Results'!$C$14-'Inputs and Results'!$C$13)), 'Inputs and Results'!$C$15 - SQRT((1-E2039)*('Inputs and Results'!$C$15-'Inputs and Results'!$C$13)*('Inputs and Results'!$C$15-'Inputs and Results'!$C$14))))</f>
        <v>0.56029384949658967</v>
      </c>
      <c r="C2039" s="47">
        <f ca="1">IF('Inputs and Results'!$G$15='Inputs and Results'!$G$13, 'Inputs and Results'!$G$13, IF(F2039 &lt;= ('Inputs and Results'!$G$14-'Inputs and Results'!$G$13)/('Inputs and Results'!$G$15-'Inputs and Results'!$G$13), 'Inputs and Results'!$G$13 + SQRT(F2039*('Inputs and Results'!$G$15-'Inputs and Results'!$G$13)*('Inputs and Results'!$G$14-'Inputs and Results'!$G$13)), 'Inputs and Results'!$G$15 - SQRT((1-F2039)*('Inputs and Results'!$G$15-'Inputs and Results'!$G$13)*('Inputs and Results'!$G$15-'Inputs and Results'!$G$14))))</f>
        <v>466.22555400988733</v>
      </c>
      <c r="D2039">
        <f t="shared" ca="1" si="131"/>
        <v>261.22331038987994</v>
      </c>
      <c r="E2039">
        <f t="shared" ca="1" si="133"/>
        <v>0.33864821102175902</v>
      </c>
      <c r="F2039">
        <f t="shared" ca="1" si="133"/>
        <v>0.36524532816959243</v>
      </c>
    </row>
    <row r="2040" spans="1:6" ht="15.75" customHeight="1" x14ac:dyDescent="0.2">
      <c r="A2040">
        <v>2039</v>
      </c>
      <c r="B2040" s="47">
        <f ca="1">IF('Inputs and Results'!$C$15='Inputs and Results'!$C$13, 'Inputs and Results'!$C$13, IF(E2040 &lt;= ('Inputs and Results'!$C$14-'Inputs and Results'!$C$13)/('Inputs and Results'!$C$15-'Inputs and Results'!$C$13), 'Inputs and Results'!$C$13 + SQRT(E2040*('Inputs and Results'!$C$15-'Inputs and Results'!$C$13)*('Inputs and Results'!$C$14-'Inputs and Results'!$C$13)), 'Inputs and Results'!$C$15 - SQRT((1-E2040)*('Inputs and Results'!$C$15-'Inputs and Results'!$C$13)*('Inputs and Results'!$C$15-'Inputs and Results'!$C$14))))</f>
        <v>1.9121489649112275</v>
      </c>
      <c r="C2040" s="47">
        <f ca="1">IF('Inputs and Results'!$G$15='Inputs and Results'!$G$13, 'Inputs and Results'!$G$13, IF(F2040 &lt;= ('Inputs and Results'!$G$14-'Inputs and Results'!$G$13)/('Inputs and Results'!$G$15-'Inputs and Results'!$G$13), 'Inputs and Results'!$G$13 + SQRT(F2040*('Inputs and Results'!$G$15-'Inputs and Results'!$G$13)*('Inputs and Results'!$G$14-'Inputs and Results'!$G$13)), 'Inputs and Results'!$G$15 - SQRT((1-F2040)*('Inputs and Results'!$G$15-'Inputs and Results'!$G$13)*('Inputs and Results'!$G$15-'Inputs and Results'!$G$14))))</f>
        <v>627.3785638359501</v>
      </c>
      <c r="D2040">
        <f t="shared" ca="1" si="131"/>
        <v>1199.6412714464045</v>
      </c>
      <c r="E2040">
        <f t="shared" ca="1" si="133"/>
        <v>0.86850890282847626</v>
      </c>
      <c r="F2040">
        <f t="shared" ca="1" si="133"/>
        <v>0.61344086273290366</v>
      </c>
    </row>
    <row r="2041" spans="1:6" ht="15.75" customHeight="1" x14ac:dyDescent="0.2">
      <c r="A2041">
        <v>2040</v>
      </c>
      <c r="B2041" s="47">
        <f ca="1">IF('Inputs and Results'!$C$15='Inputs and Results'!$C$13, 'Inputs and Results'!$C$13, IF(E2041 &lt;= ('Inputs and Results'!$C$14-'Inputs and Results'!$C$13)/('Inputs and Results'!$C$15-'Inputs and Results'!$C$13), 'Inputs and Results'!$C$13 + SQRT(E2041*('Inputs and Results'!$C$15-'Inputs and Results'!$C$13)*('Inputs and Results'!$C$14-'Inputs and Results'!$C$13)), 'Inputs and Results'!$C$15 - SQRT((1-E2041)*('Inputs and Results'!$C$15-'Inputs and Results'!$C$13)*('Inputs and Results'!$C$15-'Inputs and Results'!$C$14))))</f>
        <v>0.18590764351820743</v>
      </c>
      <c r="C2041" s="47">
        <f ca="1">IF('Inputs and Results'!$G$15='Inputs and Results'!$G$13, 'Inputs and Results'!$G$13, IF(F2041 &lt;= ('Inputs and Results'!$G$14-'Inputs and Results'!$G$13)/('Inputs and Results'!$G$15-'Inputs and Results'!$G$13), 'Inputs and Results'!$G$13 + SQRT(F2041*('Inputs and Results'!$G$15-'Inputs and Results'!$G$13)*('Inputs and Results'!$G$14-'Inputs and Results'!$G$13)), 'Inputs and Results'!$G$15 - SQRT((1-F2041)*('Inputs and Results'!$G$15-'Inputs and Results'!$G$13)*('Inputs and Results'!$G$15-'Inputs and Results'!$G$14))))</f>
        <v>290.19402827476779</v>
      </c>
      <c r="D2041">
        <f t="shared" ca="1" si="131"/>
        <v>53.94928795961814</v>
      </c>
      <c r="E2041">
        <f t="shared" ca="1" si="133"/>
        <v>0.12009824546563908</v>
      </c>
      <c r="F2041">
        <f t="shared" ca="1" si="133"/>
        <v>2.4160697034340428E-2</v>
      </c>
    </row>
    <row r="2042" spans="1:6" ht="15.75" customHeight="1" x14ac:dyDescent="0.2">
      <c r="A2042">
        <v>2041</v>
      </c>
      <c r="B2042" s="47">
        <f ca="1">IF('Inputs and Results'!$C$15='Inputs and Results'!$C$13, 'Inputs and Results'!$C$13, IF(E2042 &lt;= ('Inputs and Results'!$C$14-'Inputs and Results'!$C$13)/('Inputs and Results'!$C$15-'Inputs and Results'!$C$13), 'Inputs and Results'!$C$13 + SQRT(E2042*('Inputs and Results'!$C$15-'Inputs and Results'!$C$13)*('Inputs and Results'!$C$14-'Inputs and Results'!$C$13)), 'Inputs and Results'!$C$15 - SQRT((1-E2042)*('Inputs and Results'!$C$15-'Inputs and Results'!$C$13)*('Inputs and Results'!$C$15-'Inputs and Results'!$C$14))))</f>
        <v>1.3850490076429545</v>
      </c>
      <c r="C2042" s="47">
        <f ca="1">IF('Inputs and Results'!$G$15='Inputs and Results'!$G$13, 'Inputs and Results'!$G$13, IF(F2042 &lt;= ('Inputs and Results'!$G$14-'Inputs and Results'!$G$13)/('Inputs and Results'!$G$15-'Inputs and Results'!$G$13), 'Inputs and Results'!$G$13 + SQRT(F2042*('Inputs and Results'!$G$15-'Inputs and Results'!$G$13)*('Inputs and Results'!$G$14-'Inputs and Results'!$G$13)), 'Inputs and Results'!$G$15 - SQRT((1-F2042)*('Inputs and Results'!$G$15-'Inputs and Results'!$G$13)*('Inputs and Results'!$G$15-'Inputs and Results'!$G$14))))</f>
        <v>420.95014808341466</v>
      </c>
      <c r="D2042">
        <f t="shared" ca="1" si="131"/>
        <v>583.03658487008818</v>
      </c>
      <c r="E2042">
        <f t="shared" ref="E2042:F2061" ca="1" si="134">RAND()</f>
        <v>0.71021481025388822</v>
      </c>
      <c r="F2042">
        <f t="shared" ca="1" si="134"/>
        <v>0.28449736363692213</v>
      </c>
    </row>
    <row r="2043" spans="1:6" ht="15.75" customHeight="1" x14ac:dyDescent="0.2">
      <c r="A2043">
        <v>2042</v>
      </c>
      <c r="B2043" s="47">
        <f ca="1">IF('Inputs and Results'!$C$15='Inputs and Results'!$C$13, 'Inputs and Results'!$C$13, IF(E2043 &lt;= ('Inputs and Results'!$C$14-'Inputs and Results'!$C$13)/('Inputs and Results'!$C$15-'Inputs and Results'!$C$13), 'Inputs and Results'!$C$13 + SQRT(E2043*('Inputs and Results'!$C$15-'Inputs and Results'!$C$13)*('Inputs and Results'!$C$14-'Inputs and Results'!$C$13)), 'Inputs and Results'!$C$15 - SQRT((1-E2043)*('Inputs and Results'!$C$15-'Inputs and Results'!$C$13)*('Inputs and Results'!$C$15-'Inputs and Results'!$C$14))))</f>
        <v>2.1497976600225552</v>
      </c>
      <c r="C2043" s="47">
        <f ca="1">IF('Inputs and Results'!$G$15='Inputs and Results'!$G$13, 'Inputs and Results'!$G$13, IF(F2043 &lt;= ('Inputs and Results'!$G$14-'Inputs and Results'!$G$13)/('Inputs and Results'!$G$15-'Inputs and Results'!$G$13), 'Inputs and Results'!$G$13 + SQRT(F2043*('Inputs and Results'!$G$15-'Inputs and Results'!$G$13)*('Inputs and Results'!$G$14-'Inputs and Results'!$G$13)), 'Inputs and Results'!$G$15 - SQRT((1-F2043)*('Inputs and Results'!$G$15-'Inputs and Results'!$G$13)*('Inputs and Results'!$G$15-'Inputs and Results'!$G$14))))</f>
        <v>671.46696295307243</v>
      </c>
      <c r="D2043">
        <f t="shared" ca="1" si="131"/>
        <v>1443.5181057389668</v>
      </c>
      <c r="E2043">
        <f t="shared" ca="1" si="134"/>
        <v>0.91968399789965305</v>
      </c>
      <c r="F2043">
        <f t="shared" ca="1" si="134"/>
        <v>0.6706747595906718</v>
      </c>
    </row>
    <row r="2044" spans="1:6" ht="15.75" customHeight="1" x14ac:dyDescent="0.2">
      <c r="A2044">
        <v>2043</v>
      </c>
      <c r="B2044" s="47">
        <f ca="1">IF('Inputs and Results'!$C$15='Inputs and Results'!$C$13, 'Inputs and Results'!$C$13, IF(E2044 &lt;= ('Inputs and Results'!$C$14-'Inputs and Results'!$C$13)/('Inputs and Results'!$C$15-'Inputs and Results'!$C$13), 'Inputs and Results'!$C$13 + SQRT(E2044*('Inputs and Results'!$C$15-'Inputs and Results'!$C$13)*('Inputs and Results'!$C$14-'Inputs and Results'!$C$13)), 'Inputs and Results'!$C$15 - SQRT((1-E2044)*('Inputs and Results'!$C$15-'Inputs and Results'!$C$13)*('Inputs and Results'!$C$15-'Inputs and Results'!$C$14))))</f>
        <v>0.89636541122631641</v>
      </c>
      <c r="C2044" s="47">
        <f ca="1">IF('Inputs and Results'!$G$15='Inputs and Results'!$G$13, 'Inputs and Results'!$G$13, IF(F2044 &lt;= ('Inputs and Results'!$G$14-'Inputs and Results'!$G$13)/('Inputs and Results'!$G$15-'Inputs and Results'!$G$13), 'Inputs and Results'!$G$13 + SQRT(F2044*('Inputs and Results'!$G$15-'Inputs and Results'!$G$13)*('Inputs and Results'!$G$14-'Inputs and Results'!$G$13)), 'Inputs and Results'!$G$15 - SQRT((1-F2044)*('Inputs and Results'!$G$15-'Inputs and Results'!$G$13)*('Inputs and Results'!$G$15-'Inputs and Results'!$G$14))))</f>
        <v>738.68458430358373</v>
      </c>
      <c r="D2044">
        <f t="shared" ca="1" si="131"/>
        <v>662.13131117582247</v>
      </c>
      <c r="E2044">
        <f t="shared" ca="1" si="134"/>
        <v>0.50830239076833061</v>
      </c>
      <c r="F2044">
        <f t="shared" ca="1" si="134"/>
        <v>0.74911385707698941</v>
      </c>
    </row>
    <row r="2045" spans="1:6" ht="15.75" customHeight="1" x14ac:dyDescent="0.2">
      <c r="A2045">
        <v>2044</v>
      </c>
      <c r="B2045" s="47">
        <f ca="1">IF('Inputs and Results'!$C$15='Inputs and Results'!$C$13, 'Inputs and Results'!$C$13, IF(E2045 &lt;= ('Inputs and Results'!$C$14-'Inputs and Results'!$C$13)/('Inputs and Results'!$C$15-'Inputs and Results'!$C$13), 'Inputs and Results'!$C$13 + SQRT(E2045*('Inputs and Results'!$C$15-'Inputs and Results'!$C$13)*('Inputs and Results'!$C$14-'Inputs and Results'!$C$13)), 'Inputs and Results'!$C$15 - SQRT((1-E2045)*('Inputs and Results'!$C$15-'Inputs and Results'!$C$13)*('Inputs and Results'!$C$15-'Inputs and Results'!$C$14))))</f>
        <v>9.1915651603249326E-2</v>
      </c>
      <c r="C2045" s="47">
        <f ca="1">IF('Inputs and Results'!$G$15='Inputs and Results'!$G$13, 'Inputs and Results'!$G$13, IF(F2045 &lt;= ('Inputs and Results'!$G$14-'Inputs and Results'!$G$13)/('Inputs and Results'!$G$15-'Inputs and Results'!$G$13), 'Inputs and Results'!$G$13 + SQRT(F2045*('Inputs and Results'!$G$15-'Inputs and Results'!$G$13)*('Inputs and Results'!$G$14-'Inputs and Results'!$G$13)), 'Inputs and Results'!$G$15 - SQRT((1-F2045)*('Inputs and Results'!$G$15-'Inputs and Results'!$G$13)*('Inputs and Results'!$G$15-'Inputs and Results'!$G$14))))</f>
        <v>408.30978352673537</v>
      </c>
      <c r="D2045">
        <f t="shared" ca="1" si="131"/>
        <v>37.530059808841557</v>
      </c>
      <c r="E2045">
        <f t="shared" ca="1" si="134"/>
        <v>6.033838028998284E-2</v>
      </c>
      <c r="F2045">
        <f t="shared" ca="1" si="134"/>
        <v>0.26109042258098281</v>
      </c>
    </row>
    <row r="2046" spans="1:6" ht="15.75" customHeight="1" x14ac:dyDescent="0.2">
      <c r="A2046">
        <v>2045</v>
      </c>
      <c r="B2046" s="47">
        <f ca="1">IF('Inputs and Results'!$C$15='Inputs and Results'!$C$13, 'Inputs and Results'!$C$13, IF(E2046 &lt;= ('Inputs and Results'!$C$14-'Inputs and Results'!$C$13)/('Inputs and Results'!$C$15-'Inputs and Results'!$C$13), 'Inputs and Results'!$C$13 + SQRT(E2046*('Inputs and Results'!$C$15-'Inputs and Results'!$C$13)*('Inputs and Results'!$C$14-'Inputs and Results'!$C$13)), 'Inputs and Results'!$C$15 - SQRT((1-E2046)*('Inputs and Results'!$C$15-'Inputs and Results'!$C$13)*('Inputs and Results'!$C$15-'Inputs and Results'!$C$14))))</f>
        <v>0.38590673764817218</v>
      </c>
      <c r="C2046" s="47">
        <f ca="1">IF('Inputs and Results'!$G$15='Inputs and Results'!$G$13, 'Inputs and Results'!$G$13, IF(F2046 &lt;= ('Inputs and Results'!$G$14-'Inputs and Results'!$G$13)/('Inputs and Results'!$G$15-'Inputs and Results'!$G$13), 'Inputs and Results'!$G$13 + SQRT(F2046*('Inputs and Results'!$G$15-'Inputs and Results'!$G$13)*('Inputs and Results'!$G$14-'Inputs and Results'!$G$13)), 'Inputs and Results'!$G$15 - SQRT((1-F2046)*('Inputs and Results'!$G$15-'Inputs and Results'!$G$13)*('Inputs and Results'!$G$15-'Inputs and Results'!$G$14))))</f>
        <v>708.56177895758913</v>
      </c>
      <c r="D2046">
        <f t="shared" ca="1" si="131"/>
        <v>273.43876453970853</v>
      </c>
      <c r="E2046">
        <f t="shared" ca="1" si="134"/>
        <v>0.24072404619186405</v>
      </c>
      <c r="F2046">
        <f t="shared" ca="1" si="134"/>
        <v>0.71527959023281185</v>
      </c>
    </row>
    <row r="2047" spans="1:6" ht="15.75" customHeight="1" x14ac:dyDescent="0.2">
      <c r="A2047">
        <v>2046</v>
      </c>
      <c r="B2047" s="47">
        <f ca="1">IF('Inputs and Results'!$C$15='Inputs and Results'!$C$13, 'Inputs and Results'!$C$13, IF(E2047 &lt;= ('Inputs and Results'!$C$14-'Inputs and Results'!$C$13)/('Inputs and Results'!$C$15-'Inputs and Results'!$C$13), 'Inputs and Results'!$C$13 + SQRT(E2047*('Inputs and Results'!$C$15-'Inputs and Results'!$C$13)*('Inputs and Results'!$C$14-'Inputs and Results'!$C$13)), 'Inputs and Results'!$C$15 - SQRT((1-E2047)*('Inputs and Results'!$C$15-'Inputs and Results'!$C$13)*('Inputs and Results'!$C$15-'Inputs and Results'!$C$14))))</f>
        <v>1.5226475674018514</v>
      </c>
      <c r="C2047" s="47">
        <f ca="1">IF('Inputs and Results'!$G$15='Inputs and Results'!$G$13, 'Inputs and Results'!$G$13, IF(F2047 &lt;= ('Inputs and Results'!$G$14-'Inputs and Results'!$G$13)/('Inputs and Results'!$G$15-'Inputs and Results'!$G$13), 'Inputs and Results'!$G$13 + SQRT(F2047*('Inputs and Results'!$G$15-'Inputs and Results'!$G$13)*('Inputs and Results'!$G$14-'Inputs and Results'!$G$13)), 'Inputs and Results'!$G$15 - SQRT((1-F2047)*('Inputs and Results'!$G$15-'Inputs and Results'!$G$13)*('Inputs and Results'!$G$15-'Inputs and Results'!$G$14))))</f>
        <v>324.10470790570594</v>
      </c>
      <c r="D2047">
        <f t="shared" ca="1" si="131"/>
        <v>493.49724507611074</v>
      </c>
      <c r="E2047">
        <f t="shared" ca="1" si="134"/>
        <v>0.75749219887737029</v>
      </c>
      <c r="F2047">
        <f t="shared" ca="1" si="134"/>
        <v>9.5548832568870479E-2</v>
      </c>
    </row>
    <row r="2048" spans="1:6" ht="15.75" customHeight="1" x14ac:dyDescent="0.2">
      <c r="A2048">
        <v>2047</v>
      </c>
      <c r="B2048" s="47">
        <f ca="1">IF('Inputs and Results'!$C$15='Inputs and Results'!$C$13, 'Inputs and Results'!$C$13, IF(E2048 &lt;= ('Inputs and Results'!$C$14-'Inputs and Results'!$C$13)/('Inputs and Results'!$C$15-'Inputs and Results'!$C$13), 'Inputs and Results'!$C$13 + SQRT(E2048*('Inputs and Results'!$C$15-'Inputs and Results'!$C$13)*('Inputs and Results'!$C$14-'Inputs and Results'!$C$13)), 'Inputs and Results'!$C$15 - SQRT((1-E2048)*('Inputs and Results'!$C$15-'Inputs and Results'!$C$13)*('Inputs and Results'!$C$15-'Inputs and Results'!$C$14))))</f>
        <v>1.6728446010715081</v>
      </c>
      <c r="C2048" s="47">
        <f ca="1">IF('Inputs and Results'!$G$15='Inputs and Results'!$G$13, 'Inputs and Results'!$G$13, IF(F2048 &lt;= ('Inputs and Results'!$G$14-'Inputs and Results'!$G$13)/('Inputs and Results'!$G$15-'Inputs and Results'!$G$13), 'Inputs and Results'!$G$13 + SQRT(F2048*('Inputs and Results'!$G$15-'Inputs and Results'!$G$13)*('Inputs and Results'!$G$14-'Inputs and Results'!$G$13)), 'Inputs and Results'!$G$15 - SQRT((1-F2048)*('Inputs and Results'!$G$15-'Inputs and Results'!$G$13)*('Inputs and Results'!$G$15-'Inputs and Results'!$G$14))))</f>
        <v>562.69178395110237</v>
      </c>
      <c r="D2048">
        <f t="shared" ca="1" si="131"/>
        <v>941.29591284989704</v>
      </c>
      <c r="E2048">
        <f t="shared" ca="1" si="134"/>
        <v>0.80429539412166173</v>
      </c>
      <c r="F2048">
        <f t="shared" ca="1" si="134"/>
        <v>0.52117173981989984</v>
      </c>
    </row>
    <row r="2049" spans="1:6" ht="15.75" customHeight="1" x14ac:dyDescent="0.2">
      <c r="A2049">
        <v>2048</v>
      </c>
      <c r="B2049" s="47">
        <f ca="1">IF('Inputs and Results'!$C$15='Inputs and Results'!$C$13, 'Inputs and Results'!$C$13, IF(E2049 &lt;= ('Inputs and Results'!$C$14-'Inputs and Results'!$C$13)/('Inputs and Results'!$C$15-'Inputs and Results'!$C$13), 'Inputs and Results'!$C$13 + SQRT(E2049*('Inputs and Results'!$C$15-'Inputs and Results'!$C$13)*('Inputs and Results'!$C$14-'Inputs and Results'!$C$13)), 'Inputs and Results'!$C$15 - SQRT((1-E2049)*('Inputs and Results'!$C$15-'Inputs and Results'!$C$13)*('Inputs and Results'!$C$15-'Inputs and Results'!$C$14))))</f>
        <v>2.0845329933445358</v>
      </c>
      <c r="C2049" s="47">
        <f ca="1">IF('Inputs and Results'!$G$15='Inputs and Results'!$G$13, 'Inputs and Results'!$G$13, IF(F2049 &lt;= ('Inputs and Results'!$G$14-'Inputs and Results'!$G$13)/('Inputs and Results'!$G$15-'Inputs and Results'!$G$13), 'Inputs and Results'!$G$13 + SQRT(F2049*('Inputs and Results'!$G$15-'Inputs and Results'!$G$13)*('Inputs and Results'!$G$14-'Inputs and Results'!$G$13)), 'Inputs and Results'!$G$15 - SQRT((1-F2049)*('Inputs and Results'!$G$15-'Inputs and Results'!$G$13)*('Inputs and Results'!$G$15-'Inputs and Results'!$G$14))))</f>
        <v>697.50316675661838</v>
      </c>
      <c r="D2049">
        <f t="shared" ca="1" si="131"/>
        <v>1453.9683640664666</v>
      </c>
      <c r="E2049">
        <f t="shared" ca="1" si="134"/>
        <v>0.9068800177472538</v>
      </c>
      <c r="F2049">
        <f t="shared" ca="1" si="134"/>
        <v>0.70232154845188222</v>
      </c>
    </row>
    <row r="2050" spans="1:6" ht="15.75" customHeight="1" x14ac:dyDescent="0.2">
      <c r="A2050">
        <v>2049</v>
      </c>
      <c r="B2050" s="47">
        <f ca="1">IF('Inputs and Results'!$C$15='Inputs and Results'!$C$13, 'Inputs and Results'!$C$13, IF(E2050 &lt;= ('Inputs and Results'!$C$14-'Inputs and Results'!$C$13)/('Inputs and Results'!$C$15-'Inputs and Results'!$C$13), 'Inputs and Results'!$C$13 + SQRT(E2050*('Inputs and Results'!$C$15-'Inputs and Results'!$C$13)*('Inputs and Results'!$C$14-'Inputs and Results'!$C$13)), 'Inputs and Results'!$C$15 - SQRT((1-E2050)*('Inputs and Results'!$C$15-'Inputs and Results'!$C$13)*('Inputs and Results'!$C$15-'Inputs and Results'!$C$14))))</f>
        <v>2.2336338534017486</v>
      </c>
      <c r="C2050" s="47">
        <f ca="1">IF('Inputs and Results'!$G$15='Inputs and Results'!$G$13, 'Inputs and Results'!$G$13, IF(F2050 &lt;= ('Inputs and Results'!$G$14-'Inputs and Results'!$G$13)/('Inputs and Results'!$G$15-'Inputs and Results'!$G$13), 'Inputs and Results'!$G$13 + SQRT(F2050*('Inputs and Results'!$G$15-'Inputs and Results'!$G$13)*('Inputs and Results'!$G$14-'Inputs and Results'!$G$13)), 'Inputs and Results'!$G$15 - SQRT((1-F2050)*('Inputs and Results'!$G$15-'Inputs and Results'!$G$13)*('Inputs and Results'!$G$15-'Inputs and Results'!$G$14))))</f>
        <v>400.0961474695215</v>
      </c>
      <c r="D2050">
        <f t="shared" ref="D2050:D2113" ca="1" si="135">B2050*C2050</f>
        <v>893.66829960354153</v>
      </c>
      <c r="E2050">
        <f t="shared" ca="1" si="134"/>
        <v>0.9347425477053497</v>
      </c>
      <c r="F2050">
        <f t="shared" ca="1" si="134"/>
        <v>0.2456787949496646</v>
      </c>
    </row>
    <row r="2051" spans="1:6" ht="15.75" customHeight="1" x14ac:dyDescent="0.2">
      <c r="A2051">
        <v>2050</v>
      </c>
      <c r="B2051" s="47">
        <f ca="1">IF('Inputs and Results'!$C$15='Inputs and Results'!$C$13, 'Inputs and Results'!$C$13, IF(E2051 &lt;= ('Inputs and Results'!$C$14-'Inputs and Results'!$C$13)/('Inputs and Results'!$C$15-'Inputs and Results'!$C$13), 'Inputs and Results'!$C$13 + SQRT(E2051*('Inputs and Results'!$C$15-'Inputs and Results'!$C$13)*('Inputs and Results'!$C$14-'Inputs and Results'!$C$13)), 'Inputs and Results'!$C$15 - SQRT((1-E2051)*('Inputs and Results'!$C$15-'Inputs and Results'!$C$13)*('Inputs and Results'!$C$15-'Inputs and Results'!$C$14))))</f>
        <v>0.65798575060520825</v>
      </c>
      <c r="C2051" s="47">
        <f ca="1">IF('Inputs and Results'!$G$15='Inputs and Results'!$G$13, 'Inputs and Results'!$G$13, IF(F2051 &lt;= ('Inputs and Results'!$G$14-'Inputs and Results'!$G$13)/('Inputs and Results'!$G$15-'Inputs and Results'!$G$13), 'Inputs and Results'!$G$13 + SQRT(F2051*('Inputs and Results'!$G$15-'Inputs and Results'!$G$13)*('Inputs and Results'!$G$14-'Inputs and Results'!$G$13)), 'Inputs and Results'!$G$15 - SQRT((1-F2051)*('Inputs and Results'!$G$15-'Inputs and Results'!$G$13)*('Inputs and Results'!$G$15-'Inputs and Results'!$G$14))))</f>
        <v>388.12064061439003</v>
      </c>
      <c r="D2051">
        <f t="shared" ca="1" si="135"/>
        <v>255.3778510400337</v>
      </c>
      <c r="E2051">
        <f t="shared" ca="1" si="134"/>
        <v>0.39055213951463885</v>
      </c>
      <c r="F2051">
        <f t="shared" ca="1" si="134"/>
        <v>0.22292356276531256</v>
      </c>
    </row>
    <row r="2052" spans="1:6" ht="15.75" customHeight="1" x14ac:dyDescent="0.2">
      <c r="A2052">
        <v>2051</v>
      </c>
      <c r="B2052" s="47">
        <f ca="1">IF('Inputs and Results'!$C$15='Inputs and Results'!$C$13, 'Inputs and Results'!$C$13, IF(E2052 &lt;= ('Inputs and Results'!$C$14-'Inputs and Results'!$C$13)/('Inputs and Results'!$C$15-'Inputs and Results'!$C$13), 'Inputs and Results'!$C$13 + SQRT(E2052*('Inputs and Results'!$C$15-'Inputs and Results'!$C$13)*('Inputs and Results'!$C$14-'Inputs and Results'!$C$13)), 'Inputs and Results'!$C$15 - SQRT((1-E2052)*('Inputs and Results'!$C$15-'Inputs and Results'!$C$13)*('Inputs and Results'!$C$15-'Inputs and Results'!$C$14))))</f>
        <v>1.7987468000412956</v>
      </c>
      <c r="C2052" s="47">
        <f ca="1">IF('Inputs and Results'!$G$15='Inputs and Results'!$G$13, 'Inputs and Results'!$G$13, IF(F2052 &lt;= ('Inputs and Results'!$G$14-'Inputs and Results'!$G$13)/('Inputs and Results'!$G$15-'Inputs and Results'!$G$13), 'Inputs and Results'!$G$13 + SQRT(F2052*('Inputs and Results'!$G$15-'Inputs and Results'!$G$13)*('Inputs and Results'!$G$14-'Inputs and Results'!$G$13)), 'Inputs and Results'!$G$15 - SQRT((1-F2052)*('Inputs and Results'!$G$15-'Inputs and Results'!$G$13)*('Inputs and Results'!$G$15-'Inputs and Results'!$G$14))))</f>
        <v>1191.3389584830047</v>
      </c>
      <c r="D2052">
        <f t="shared" ca="1" si="135"/>
        <v>2142.9171393358347</v>
      </c>
      <c r="E2052">
        <f t="shared" ca="1" si="134"/>
        <v>0.83966563884321921</v>
      </c>
      <c r="F2052">
        <f t="shared" ca="1" si="134"/>
        <v>0.99991156565155526</v>
      </c>
    </row>
    <row r="2053" spans="1:6" ht="15.75" customHeight="1" x14ac:dyDescent="0.2">
      <c r="A2053">
        <v>2052</v>
      </c>
      <c r="B2053" s="47">
        <f ca="1">IF('Inputs and Results'!$C$15='Inputs and Results'!$C$13, 'Inputs and Results'!$C$13, IF(E2053 &lt;= ('Inputs and Results'!$C$14-'Inputs and Results'!$C$13)/('Inputs and Results'!$C$15-'Inputs and Results'!$C$13), 'Inputs and Results'!$C$13 + SQRT(E2053*('Inputs and Results'!$C$15-'Inputs and Results'!$C$13)*('Inputs and Results'!$C$14-'Inputs and Results'!$C$13)), 'Inputs and Results'!$C$15 - SQRT((1-E2053)*('Inputs and Results'!$C$15-'Inputs and Results'!$C$13)*('Inputs and Results'!$C$15-'Inputs and Results'!$C$14))))</f>
        <v>1.1254405876494948</v>
      </c>
      <c r="C2053" s="47">
        <f ca="1">IF('Inputs and Results'!$G$15='Inputs and Results'!$G$13, 'Inputs and Results'!$G$13, IF(F2053 &lt;= ('Inputs and Results'!$G$14-'Inputs and Results'!$G$13)/('Inputs and Results'!$G$15-'Inputs and Results'!$G$13), 'Inputs and Results'!$G$13 + SQRT(F2053*('Inputs and Results'!$G$15-'Inputs and Results'!$G$13)*('Inputs and Results'!$G$14-'Inputs and Results'!$G$13)), 'Inputs and Results'!$G$15 - SQRT((1-F2053)*('Inputs and Results'!$G$15-'Inputs and Results'!$G$13)*('Inputs and Results'!$G$15-'Inputs and Results'!$G$14))))</f>
        <v>308.19865872427204</v>
      </c>
      <c r="D2053">
        <f t="shared" ca="1" si="135"/>
        <v>346.85927958743082</v>
      </c>
      <c r="E2053">
        <f t="shared" ca="1" si="134"/>
        <v>0.60955855661868097</v>
      </c>
      <c r="F2053">
        <f t="shared" ca="1" si="134"/>
        <v>6.2401331341932931E-2</v>
      </c>
    </row>
    <row r="2054" spans="1:6" ht="15.75" customHeight="1" x14ac:dyDescent="0.2">
      <c r="A2054">
        <v>2053</v>
      </c>
      <c r="B2054" s="47">
        <f ca="1">IF('Inputs and Results'!$C$15='Inputs and Results'!$C$13, 'Inputs and Results'!$C$13, IF(E2054 &lt;= ('Inputs and Results'!$C$14-'Inputs and Results'!$C$13)/('Inputs and Results'!$C$15-'Inputs and Results'!$C$13), 'Inputs and Results'!$C$13 + SQRT(E2054*('Inputs and Results'!$C$15-'Inputs and Results'!$C$13)*('Inputs and Results'!$C$14-'Inputs and Results'!$C$13)), 'Inputs and Results'!$C$15 - SQRT((1-E2054)*('Inputs and Results'!$C$15-'Inputs and Results'!$C$13)*('Inputs and Results'!$C$15-'Inputs and Results'!$C$14))))</f>
        <v>0.89757581436579548</v>
      </c>
      <c r="C2054" s="47">
        <f ca="1">IF('Inputs and Results'!$G$15='Inputs and Results'!$G$13, 'Inputs and Results'!$G$13, IF(F2054 &lt;= ('Inputs and Results'!$G$14-'Inputs and Results'!$G$13)/('Inputs and Results'!$G$15-'Inputs and Results'!$G$13), 'Inputs and Results'!$G$13 + SQRT(F2054*('Inputs and Results'!$G$15-'Inputs and Results'!$G$13)*('Inputs and Results'!$G$14-'Inputs and Results'!$G$13)), 'Inputs and Results'!$G$15 - SQRT((1-F2054)*('Inputs and Results'!$G$15-'Inputs and Results'!$G$13)*('Inputs and Results'!$G$15-'Inputs and Results'!$G$14))))</f>
        <v>290.56762296311865</v>
      </c>
      <c r="D2054">
        <f t="shared" ca="1" si="135"/>
        <v>260.80647080945465</v>
      </c>
      <c r="E2054">
        <f t="shared" ca="1" si="134"/>
        <v>0.50886806040670585</v>
      </c>
      <c r="F2054">
        <f t="shared" ca="1" si="134"/>
        <v>2.4961952554813704E-2</v>
      </c>
    </row>
    <row r="2055" spans="1:6" ht="15.75" customHeight="1" x14ac:dyDescent="0.2">
      <c r="A2055">
        <v>2054</v>
      </c>
      <c r="B2055" s="47">
        <f ca="1">IF('Inputs and Results'!$C$15='Inputs and Results'!$C$13, 'Inputs and Results'!$C$13, IF(E2055 &lt;= ('Inputs and Results'!$C$14-'Inputs and Results'!$C$13)/('Inputs and Results'!$C$15-'Inputs and Results'!$C$13), 'Inputs and Results'!$C$13 + SQRT(E2055*('Inputs and Results'!$C$15-'Inputs and Results'!$C$13)*('Inputs and Results'!$C$14-'Inputs and Results'!$C$13)), 'Inputs and Results'!$C$15 - SQRT((1-E2055)*('Inputs and Results'!$C$15-'Inputs and Results'!$C$13)*('Inputs and Results'!$C$15-'Inputs and Results'!$C$14))))</f>
        <v>0.85340097453252861</v>
      </c>
      <c r="C2055" s="47">
        <f ca="1">IF('Inputs and Results'!$G$15='Inputs and Results'!$G$13, 'Inputs and Results'!$G$13, IF(F2055 &lt;= ('Inputs and Results'!$G$14-'Inputs and Results'!$G$13)/('Inputs and Results'!$G$15-'Inputs and Results'!$G$13), 'Inputs and Results'!$G$13 + SQRT(F2055*('Inputs and Results'!$G$15-'Inputs and Results'!$G$13)*('Inputs and Results'!$G$14-'Inputs and Results'!$G$13)), 'Inputs and Results'!$G$15 - SQRT((1-F2055)*('Inputs and Results'!$G$15-'Inputs and Results'!$G$13)*('Inputs and Results'!$G$15-'Inputs and Results'!$G$14))))</f>
        <v>396.61959008462702</v>
      </c>
      <c r="D2055">
        <f t="shared" ca="1" si="135"/>
        <v>338.47554469691272</v>
      </c>
      <c r="E2055">
        <f t="shared" ca="1" si="134"/>
        <v>0.48801251376245591</v>
      </c>
      <c r="F2055">
        <f t="shared" ca="1" si="134"/>
        <v>0.23910765568300441</v>
      </c>
    </row>
    <row r="2056" spans="1:6" ht="15.75" customHeight="1" x14ac:dyDescent="0.2">
      <c r="A2056">
        <v>2055</v>
      </c>
      <c r="B2056" s="47">
        <f ca="1">IF('Inputs and Results'!$C$15='Inputs and Results'!$C$13, 'Inputs and Results'!$C$13, IF(E2056 &lt;= ('Inputs and Results'!$C$14-'Inputs and Results'!$C$13)/('Inputs and Results'!$C$15-'Inputs and Results'!$C$13), 'Inputs and Results'!$C$13 + SQRT(E2056*('Inputs and Results'!$C$15-'Inputs and Results'!$C$13)*('Inputs and Results'!$C$14-'Inputs and Results'!$C$13)), 'Inputs and Results'!$C$15 - SQRT((1-E2056)*('Inputs and Results'!$C$15-'Inputs and Results'!$C$13)*('Inputs and Results'!$C$15-'Inputs and Results'!$C$14))))</f>
        <v>0.64906482793670062</v>
      </c>
      <c r="C2056" s="47">
        <f ca="1">IF('Inputs and Results'!$G$15='Inputs and Results'!$G$13, 'Inputs and Results'!$G$13, IF(F2056 &lt;= ('Inputs and Results'!$G$14-'Inputs and Results'!$G$13)/('Inputs and Results'!$G$15-'Inputs and Results'!$G$13), 'Inputs and Results'!$G$13 + SQRT(F2056*('Inputs and Results'!$G$15-'Inputs and Results'!$G$13)*('Inputs and Results'!$G$14-'Inputs and Results'!$G$13)), 'Inputs and Results'!$G$15 - SQRT((1-F2056)*('Inputs and Results'!$G$15-'Inputs and Results'!$G$13)*('Inputs and Results'!$G$15-'Inputs and Results'!$G$14))))</f>
        <v>464.61113551176788</v>
      </c>
      <c r="D2056">
        <f t="shared" ca="1" si="135"/>
        <v>301.56274672842073</v>
      </c>
      <c r="E2056">
        <f t="shared" ca="1" si="134"/>
        <v>0.3859004240839673</v>
      </c>
      <c r="F2056">
        <f t="shared" ca="1" si="134"/>
        <v>0.3624491364915261</v>
      </c>
    </row>
    <row r="2057" spans="1:6" ht="15.75" customHeight="1" x14ac:dyDescent="0.2">
      <c r="A2057">
        <v>2056</v>
      </c>
      <c r="B2057" s="47">
        <f ca="1">IF('Inputs and Results'!$C$15='Inputs and Results'!$C$13, 'Inputs and Results'!$C$13, IF(E2057 &lt;= ('Inputs and Results'!$C$14-'Inputs and Results'!$C$13)/('Inputs and Results'!$C$15-'Inputs and Results'!$C$13), 'Inputs and Results'!$C$13 + SQRT(E2057*('Inputs and Results'!$C$15-'Inputs and Results'!$C$13)*('Inputs and Results'!$C$14-'Inputs and Results'!$C$13)), 'Inputs and Results'!$C$15 - SQRT((1-E2057)*('Inputs and Results'!$C$15-'Inputs and Results'!$C$13)*('Inputs and Results'!$C$15-'Inputs and Results'!$C$14))))</f>
        <v>0.79917147694789525</v>
      </c>
      <c r="C2057" s="47">
        <f ca="1">IF('Inputs and Results'!$G$15='Inputs and Results'!$G$13, 'Inputs and Results'!$G$13, IF(F2057 &lt;= ('Inputs and Results'!$G$14-'Inputs and Results'!$G$13)/('Inputs and Results'!$G$15-'Inputs and Results'!$G$13), 'Inputs and Results'!$G$13 + SQRT(F2057*('Inputs and Results'!$G$15-'Inputs and Results'!$G$13)*('Inputs and Results'!$G$14-'Inputs and Results'!$G$13)), 'Inputs and Results'!$G$15 - SQRT((1-F2057)*('Inputs and Results'!$G$15-'Inputs and Results'!$G$13)*('Inputs and Results'!$G$15-'Inputs and Results'!$G$14))))</f>
        <v>807.56490112623806</v>
      </c>
      <c r="D2057">
        <f t="shared" ca="1" si="135"/>
        <v>645.38283476433662</v>
      </c>
      <c r="E2057">
        <f t="shared" ca="1" si="134"/>
        <v>0.46181709023558803</v>
      </c>
      <c r="F2057">
        <f t="shared" ca="1" si="134"/>
        <v>0.81844156692725378</v>
      </c>
    </row>
    <row r="2058" spans="1:6" ht="15.75" customHeight="1" x14ac:dyDescent="0.2">
      <c r="A2058">
        <v>2057</v>
      </c>
      <c r="B2058" s="47">
        <f ca="1">IF('Inputs and Results'!$C$15='Inputs and Results'!$C$13, 'Inputs and Results'!$C$13, IF(E2058 &lt;= ('Inputs and Results'!$C$14-'Inputs and Results'!$C$13)/('Inputs and Results'!$C$15-'Inputs and Results'!$C$13), 'Inputs and Results'!$C$13 + SQRT(E2058*('Inputs and Results'!$C$15-'Inputs and Results'!$C$13)*('Inputs and Results'!$C$14-'Inputs and Results'!$C$13)), 'Inputs and Results'!$C$15 - SQRT((1-E2058)*('Inputs and Results'!$C$15-'Inputs and Results'!$C$13)*('Inputs and Results'!$C$15-'Inputs and Results'!$C$14))))</f>
        <v>0.36086538951947045</v>
      </c>
      <c r="C2058" s="47">
        <f ca="1">IF('Inputs and Results'!$G$15='Inputs and Results'!$G$13, 'Inputs and Results'!$G$13, IF(F2058 &lt;= ('Inputs and Results'!$G$14-'Inputs and Results'!$G$13)/('Inputs and Results'!$G$15-'Inputs and Results'!$G$13), 'Inputs and Results'!$G$13 + SQRT(F2058*('Inputs and Results'!$G$15-'Inputs and Results'!$G$13)*('Inputs and Results'!$G$14-'Inputs and Results'!$G$13)), 'Inputs and Results'!$G$15 - SQRT((1-F2058)*('Inputs and Results'!$G$15-'Inputs and Results'!$G$13)*('Inputs and Results'!$G$15-'Inputs and Results'!$G$14))))</f>
        <v>422.34015225557459</v>
      </c>
      <c r="D2058">
        <f t="shared" ca="1" si="135"/>
        <v>152.40794355342038</v>
      </c>
      <c r="E2058">
        <f t="shared" ca="1" si="134"/>
        <v>0.22610761197375373</v>
      </c>
      <c r="F2058">
        <f t="shared" ca="1" si="134"/>
        <v>0.28704832848932926</v>
      </c>
    </row>
    <row r="2059" spans="1:6" ht="15.75" customHeight="1" x14ac:dyDescent="0.2">
      <c r="A2059">
        <v>2058</v>
      </c>
      <c r="B2059" s="47">
        <f ca="1">IF('Inputs and Results'!$C$15='Inputs and Results'!$C$13, 'Inputs and Results'!$C$13, IF(E2059 &lt;= ('Inputs and Results'!$C$14-'Inputs and Results'!$C$13)/('Inputs and Results'!$C$15-'Inputs and Results'!$C$13), 'Inputs and Results'!$C$13 + SQRT(E2059*('Inputs and Results'!$C$15-'Inputs and Results'!$C$13)*('Inputs and Results'!$C$14-'Inputs and Results'!$C$13)), 'Inputs and Results'!$C$15 - SQRT((1-E2059)*('Inputs and Results'!$C$15-'Inputs and Results'!$C$13)*('Inputs and Results'!$C$15-'Inputs and Results'!$C$14))))</f>
        <v>1.4549042914531312</v>
      </c>
      <c r="C2059" s="47">
        <f ca="1">IF('Inputs and Results'!$G$15='Inputs and Results'!$G$13, 'Inputs and Results'!$G$13, IF(F2059 &lt;= ('Inputs and Results'!$G$14-'Inputs and Results'!$G$13)/('Inputs and Results'!$G$15-'Inputs and Results'!$G$13), 'Inputs and Results'!$G$13 + SQRT(F2059*('Inputs and Results'!$G$15-'Inputs and Results'!$G$13)*('Inputs and Results'!$G$14-'Inputs and Results'!$G$13)), 'Inputs and Results'!$G$15 - SQRT((1-F2059)*('Inputs and Results'!$G$15-'Inputs and Results'!$G$13)*('Inputs and Results'!$G$15-'Inputs and Results'!$G$14))))</f>
        <v>566.51626118596482</v>
      </c>
      <c r="D2059">
        <f t="shared" ca="1" si="135"/>
        <v>824.22693957744309</v>
      </c>
      <c r="E2059">
        <f t="shared" ca="1" si="134"/>
        <v>0.73474213904778329</v>
      </c>
      <c r="F2059">
        <f t="shared" ca="1" si="134"/>
        <v>0.52690137903990875</v>
      </c>
    </row>
    <row r="2060" spans="1:6" ht="15.75" customHeight="1" x14ac:dyDescent="0.2">
      <c r="A2060">
        <v>2059</v>
      </c>
      <c r="B2060" s="47">
        <f ca="1">IF('Inputs and Results'!$C$15='Inputs and Results'!$C$13, 'Inputs and Results'!$C$13, IF(E2060 &lt;= ('Inputs and Results'!$C$14-'Inputs and Results'!$C$13)/('Inputs and Results'!$C$15-'Inputs and Results'!$C$13), 'Inputs and Results'!$C$13 + SQRT(E2060*('Inputs and Results'!$C$15-'Inputs and Results'!$C$13)*('Inputs and Results'!$C$14-'Inputs and Results'!$C$13)), 'Inputs and Results'!$C$15 - SQRT((1-E2060)*('Inputs and Results'!$C$15-'Inputs and Results'!$C$13)*('Inputs and Results'!$C$15-'Inputs and Results'!$C$14))))</f>
        <v>0.18913244595652134</v>
      </c>
      <c r="C2060" s="47">
        <f ca="1">IF('Inputs and Results'!$G$15='Inputs and Results'!$G$13, 'Inputs and Results'!$G$13, IF(F2060 &lt;= ('Inputs and Results'!$G$14-'Inputs and Results'!$G$13)/('Inputs and Results'!$G$15-'Inputs and Results'!$G$13), 'Inputs and Results'!$G$13 + SQRT(F2060*('Inputs and Results'!$G$15-'Inputs and Results'!$G$13)*('Inputs and Results'!$G$14-'Inputs and Results'!$G$13)), 'Inputs and Results'!$G$15 - SQRT((1-F2060)*('Inputs and Results'!$G$15-'Inputs and Results'!$G$13)*('Inputs and Results'!$G$15-'Inputs and Results'!$G$14))))</f>
        <v>815.9409834553162</v>
      </c>
      <c r="D2060">
        <f t="shared" ca="1" si="135"/>
        <v>154.32091395707346</v>
      </c>
      <c r="E2060">
        <f t="shared" ca="1" si="134"/>
        <v>0.12211373262507019</v>
      </c>
      <c r="F2060">
        <f t="shared" ca="1" si="134"/>
        <v>0.82610917393845651</v>
      </c>
    </row>
    <row r="2061" spans="1:6" ht="15.75" customHeight="1" x14ac:dyDescent="0.2">
      <c r="A2061">
        <v>2060</v>
      </c>
      <c r="B2061" s="47">
        <f ca="1">IF('Inputs and Results'!$C$15='Inputs and Results'!$C$13, 'Inputs and Results'!$C$13, IF(E2061 &lt;= ('Inputs and Results'!$C$14-'Inputs and Results'!$C$13)/('Inputs and Results'!$C$15-'Inputs and Results'!$C$13), 'Inputs and Results'!$C$13 + SQRT(E2061*('Inputs and Results'!$C$15-'Inputs and Results'!$C$13)*('Inputs and Results'!$C$14-'Inputs and Results'!$C$13)), 'Inputs and Results'!$C$15 - SQRT((1-E2061)*('Inputs and Results'!$C$15-'Inputs and Results'!$C$13)*('Inputs and Results'!$C$15-'Inputs and Results'!$C$14))))</f>
        <v>0.74826910705632965</v>
      </c>
      <c r="C2061" s="47">
        <f ca="1">IF('Inputs and Results'!$G$15='Inputs and Results'!$G$13, 'Inputs and Results'!$G$13, IF(F2061 &lt;= ('Inputs and Results'!$G$14-'Inputs and Results'!$G$13)/('Inputs and Results'!$G$15-'Inputs and Results'!$G$13), 'Inputs and Results'!$G$13 + SQRT(F2061*('Inputs and Results'!$G$15-'Inputs and Results'!$G$13)*('Inputs and Results'!$G$14-'Inputs and Results'!$G$13)), 'Inputs and Results'!$G$15 - SQRT((1-F2061)*('Inputs and Results'!$G$15-'Inputs and Results'!$G$13)*('Inputs and Results'!$G$15-'Inputs and Results'!$G$14))))</f>
        <v>1069.319871647388</v>
      </c>
      <c r="D2061">
        <f t="shared" ca="1" si="135"/>
        <v>800.13902551518004</v>
      </c>
      <c r="E2061">
        <f t="shared" ca="1" si="134"/>
        <v>0.43663422064034452</v>
      </c>
      <c r="F2061">
        <f t="shared" ca="1" si="134"/>
        <v>0.97986740095532388</v>
      </c>
    </row>
    <row r="2062" spans="1:6" ht="15.75" customHeight="1" x14ac:dyDescent="0.2">
      <c r="A2062">
        <v>2061</v>
      </c>
      <c r="B2062" s="47">
        <f ca="1">IF('Inputs and Results'!$C$15='Inputs and Results'!$C$13, 'Inputs and Results'!$C$13, IF(E2062 &lt;= ('Inputs and Results'!$C$14-'Inputs and Results'!$C$13)/('Inputs and Results'!$C$15-'Inputs and Results'!$C$13), 'Inputs and Results'!$C$13 + SQRT(E2062*('Inputs and Results'!$C$15-'Inputs and Results'!$C$13)*('Inputs and Results'!$C$14-'Inputs and Results'!$C$13)), 'Inputs and Results'!$C$15 - SQRT((1-E2062)*('Inputs and Results'!$C$15-'Inputs and Results'!$C$13)*('Inputs and Results'!$C$15-'Inputs and Results'!$C$14))))</f>
        <v>1.6653227093366345</v>
      </c>
      <c r="C2062" s="47">
        <f ca="1">IF('Inputs and Results'!$G$15='Inputs and Results'!$G$13, 'Inputs and Results'!$G$13, IF(F2062 &lt;= ('Inputs and Results'!$G$14-'Inputs and Results'!$G$13)/('Inputs and Results'!$G$15-'Inputs and Results'!$G$13), 'Inputs and Results'!$G$13 + SQRT(F2062*('Inputs and Results'!$G$15-'Inputs and Results'!$G$13)*('Inputs and Results'!$G$14-'Inputs and Results'!$G$13)), 'Inputs and Results'!$G$15 - SQRT((1-F2062)*('Inputs and Results'!$G$15-'Inputs and Results'!$G$13)*('Inputs and Results'!$G$15-'Inputs and Results'!$G$14))))</f>
        <v>563.47110768431662</v>
      </c>
      <c r="D2062">
        <f t="shared" ca="1" si="135"/>
        <v>938.36123168176073</v>
      </c>
      <c r="E2062">
        <f t="shared" ref="E2062:F2081" ca="1" si="136">RAND()</f>
        <v>0.80207072553194425</v>
      </c>
      <c r="F2062">
        <f t="shared" ca="1" si="136"/>
        <v>0.52234208113893243</v>
      </c>
    </row>
    <row r="2063" spans="1:6" ht="15.75" customHeight="1" x14ac:dyDescent="0.2">
      <c r="A2063">
        <v>2062</v>
      </c>
      <c r="B2063" s="47">
        <f ca="1">IF('Inputs and Results'!$C$15='Inputs and Results'!$C$13, 'Inputs and Results'!$C$13, IF(E2063 &lt;= ('Inputs and Results'!$C$14-'Inputs and Results'!$C$13)/('Inputs and Results'!$C$15-'Inputs and Results'!$C$13), 'Inputs and Results'!$C$13 + SQRT(E2063*('Inputs and Results'!$C$15-'Inputs and Results'!$C$13)*('Inputs and Results'!$C$14-'Inputs and Results'!$C$13)), 'Inputs and Results'!$C$15 - SQRT((1-E2063)*('Inputs and Results'!$C$15-'Inputs and Results'!$C$13)*('Inputs and Results'!$C$15-'Inputs and Results'!$C$14))))</f>
        <v>0.94220825295579846</v>
      </c>
      <c r="C2063" s="47">
        <f ca="1">IF('Inputs and Results'!$G$15='Inputs and Results'!$G$13, 'Inputs and Results'!$G$13, IF(F2063 &lt;= ('Inputs and Results'!$G$14-'Inputs and Results'!$G$13)/('Inputs and Results'!$G$15-'Inputs and Results'!$G$13), 'Inputs and Results'!$G$13 + SQRT(F2063*('Inputs and Results'!$G$15-'Inputs and Results'!$G$13)*('Inputs and Results'!$G$14-'Inputs and Results'!$G$13)), 'Inputs and Results'!$G$15 - SQRT((1-F2063)*('Inputs and Results'!$G$15-'Inputs and Results'!$G$13)*('Inputs and Results'!$G$15-'Inputs and Results'!$G$14))))</f>
        <v>519.51405921174535</v>
      </c>
      <c r="D2063">
        <f t="shared" ca="1" si="135"/>
        <v>489.49043411587382</v>
      </c>
      <c r="E2063">
        <f t="shared" ca="1" si="136"/>
        <v>0.52949923619964145</v>
      </c>
      <c r="F2063">
        <f t="shared" ca="1" si="136"/>
        <v>0.45409250954566449</v>
      </c>
    </row>
    <row r="2064" spans="1:6" ht="15.75" customHeight="1" x14ac:dyDescent="0.2">
      <c r="A2064">
        <v>2063</v>
      </c>
      <c r="B2064" s="47">
        <f ca="1">IF('Inputs and Results'!$C$15='Inputs and Results'!$C$13, 'Inputs and Results'!$C$13, IF(E2064 &lt;= ('Inputs and Results'!$C$14-'Inputs and Results'!$C$13)/('Inputs and Results'!$C$15-'Inputs and Results'!$C$13), 'Inputs and Results'!$C$13 + SQRT(E2064*('Inputs and Results'!$C$15-'Inputs and Results'!$C$13)*('Inputs and Results'!$C$14-'Inputs and Results'!$C$13)), 'Inputs and Results'!$C$15 - SQRT((1-E2064)*('Inputs and Results'!$C$15-'Inputs and Results'!$C$13)*('Inputs and Results'!$C$15-'Inputs and Results'!$C$14))))</f>
        <v>0.76205565865341018</v>
      </c>
      <c r="C2064" s="47">
        <f ca="1">IF('Inputs and Results'!$G$15='Inputs and Results'!$G$13, 'Inputs and Results'!$G$13, IF(F2064 &lt;= ('Inputs and Results'!$G$14-'Inputs and Results'!$G$13)/('Inputs and Results'!$G$15-'Inputs and Results'!$G$13), 'Inputs and Results'!$G$13 + SQRT(F2064*('Inputs and Results'!$G$15-'Inputs and Results'!$G$13)*('Inputs and Results'!$G$14-'Inputs and Results'!$G$13)), 'Inputs and Results'!$G$15 - SQRT((1-F2064)*('Inputs and Results'!$G$15-'Inputs and Results'!$G$13)*('Inputs and Results'!$G$15-'Inputs and Results'!$G$14))))</f>
        <v>300.07270309359842</v>
      </c>
      <c r="D2064">
        <f t="shared" ca="1" si="135"/>
        <v>228.67210139990135</v>
      </c>
      <c r="E2064">
        <f t="shared" ca="1" si="136"/>
        <v>0.44351168055941981</v>
      </c>
      <c r="F2064">
        <f t="shared" ca="1" si="136"/>
        <v>4.5236978975005226E-2</v>
      </c>
    </row>
    <row r="2065" spans="1:6" ht="15.75" customHeight="1" x14ac:dyDescent="0.2">
      <c r="A2065">
        <v>2064</v>
      </c>
      <c r="B2065" s="47">
        <f ca="1">IF('Inputs and Results'!$C$15='Inputs and Results'!$C$13, 'Inputs and Results'!$C$13, IF(E2065 &lt;= ('Inputs and Results'!$C$14-'Inputs and Results'!$C$13)/('Inputs and Results'!$C$15-'Inputs and Results'!$C$13), 'Inputs and Results'!$C$13 + SQRT(E2065*('Inputs and Results'!$C$15-'Inputs and Results'!$C$13)*('Inputs and Results'!$C$14-'Inputs and Results'!$C$13)), 'Inputs and Results'!$C$15 - SQRT((1-E2065)*('Inputs and Results'!$C$15-'Inputs and Results'!$C$13)*('Inputs and Results'!$C$15-'Inputs and Results'!$C$14))))</f>
        <v>1.7779497703576526</v>
      </c>
      <c r="C2065" s="47">
        <f ca="1">IF('Inputs and Results'!$G$15='Inputs and Results'!$G$13, 'Inputs and Results'!$G$13, IF(F2065 &lt;= ('Inputs and Results'!$G$14-'Inputs and Results'!$G$13)/('Inputs and Results'!$G$15-'Inputs and Results'!$G$13), 'Inputs and Results'!$G$13 + SQRT(F2065*('Inputs and Results'!$G$15-'Inputs and Results'!$G$13)*('Inputs and Results'!$G$14-'Inputs and Results'!$G$13)), 'Inputs and Results'!$G$15 - SQRT((1-F2065)*('Inputs and Results'!$G$15-'Inputs and Results'!$G$13)*('Inputs and Results'!$G$15-'Inputs and Results'!$G$14))))</f>
        <v>907.53015837145176</v>
      </c>
      <c r="D2065">
        <f t="shared" ca="1" si="135"/>
        <v>1613.5430366691667</v>
      </c>
      <c r="E2065">
        <f t="shared" ca="1" si="136"/>
        <v>0.83406591513678729</v>
      </c>
      <c r="F2065">
        <f t="shared" ca="1" si="136"/>
        <v>0.89915765889384258</v>
      </c>
    </row>
    <row r="2066" spans="1:6" ht="15.75" customHeight="1" x14ac:dyDescent="0.2">
      <c r="A2066">
        <v>2065</v>
      </c>
      <c r="B2066" s="47">
        <f ca="1">IF('Inputs and Results'!$C$15='Inputs and Results'!$C$13, 'Inputs and Results'!$C$13, IF(E2066 &lt;= ('Inputs and Results'!$C$14-'Inputs and Results'!$C$13)/('Inputs and Results'!$C$15-'Inputs and Results'!$C$13), 'Inputs and Results'!$C$13 + SQRT(E2066*('Inputs and Results'!$C$15-'Inputs and Results'!$C$13)*('Inputs and Results'!$C$14-'Inputs and Results'!$C$13)), 'Inputs and Results'!$C$15 - SQRT((1-E2066)*('Inputs and Results'!$C$15-'Inputs and Results'!$C$13)*('Inputs and Results'!$C$15-'Inputs and Results'!$C$14))))</f>
        <v>1.7084983176788326</v>
      </c>
      <c r="C2066" s="47">
        <f ca="1">IF('Inputs and Results'!$G$15='Inputs and Results'!$G$13, 'Inputs and Results'!$G$13, IF(F2066 &lt;= ('Inputs and Results'!$G$14-'Inputs and Results'!$G$13)/('Inputs and Results'!$G$15-'Inputs and Results'!$G$13), 'Inputs and Results'!$G$13 + SQRT(F2066*('Inputs and Results'!$G$15-'Inputs and Results'!$G$13)*('Inputs and Results'!$G$14-'Inputs and Results'!$G$13)), 'Inputs and Results'!$G$15 - SQRT((1-F2066)*('Inputs and Results'!$G$15-'Inputs and Results'!$G$13)*('Inputs and Results'!$G$15-'Inputs and Results'!$G$14))))</f>
        <v>433.3925848603651</v>
      </c>
      <c r="D2066">
        <f t="shared" ca="1" si="135"/>
        <v>740.45050212841454</v>
      </c>
      <c r="E2066">
        <f t="shared" ca="1" si="136"/>
        <v>0.81466926717351051</v>
      </c>
      <c r="F2066">
        <f t="shared" ca="1" si="136"/>
        <v>0.30716986216526598</v>
      </c>
    </row>
    <row r="2067" spans="1:6" ht="15.75" customHeight="1" x14ac:dyDescent="0.2">
      <c r="A2067">
        <v>2066</v>
      </c>
      <c r="B2067" s="47">
        <f ca="1">IF('Inputs and Results'!$C$15='Inputs and Results'!$C$13, 'Inputs and Results'!$C$13, IF(E2067 &lt;= ('Inputs and Results'!$C$14-'Inputs and Results'!$C$13)/('Inputs and Results'!$C$15-'Inputs and Results'!$C$13), 'Inputs and Results'!$C$13 + SQRT(E2067*('Inputs and Results'!$C$15-'Inputs and Results'!$C$13)*('Inputs and Results'!$C$14-'Inputs and Results'!$C$13)), 'Inputs and Results'!$C$15 - SQRT((1-E2067)*('Inputs and Results'!$C$15-'Inputs and Results'!$C$13)*('Inputs and Results'!$C$15-'Inputs and Results'!$C$14))))</f>
        <v>0.37343500293084375</v>
      </c>
      <c r="C2067" s="47">
        <f ca="1">IF('Inputs and Results'!$G$15='Inputs and Results'!$G$13, 'Inputs and Results'!$G$13, IF(F2067 &lt;= ('Inputs and Results'!$G$14-'Inputs and Results'!$G$13)/('Inputs and Results'!$G$15-'Inputs and Results'!$G$13), 'Inputs and Results'!$G$13 + SQRT(F2067*('Inputs and Results'!$G$15-'Inputs and Results'!$G$13)*('Inputs and Results'!$G$14-'Inputs and Results'!$G$13)), 'Inputs and Results'!$G$15 - SQRT((1-F2067)*('Inputs and Results'!$G$15-'Inputs and Results'!$G$13)*('Inputs and Results'!$G$15-'Inputs and Results'!$G$14))))</f>
        <v>505.58146106672052</v>
      </c>
      <c r="D2067">
        <f t="shared" ca="1" si="135"/>
        <v>188.80181439523105</v>
      </c>
      <c r="E2067">
        <f t="shared" ca="1" si="136"/>
        <v>0.23346181290790036</v>
      </c>
      <c r="F2067">
        <f t="shared" ca="1" si="136"/>
        <v>0.43150931490669453</v>
      </c>
    </row>
    <row r="2068" spans="1:6" ht="15.75" customHeight="1" x14ac:dyDescent="0.2">
      <c r="A2068">
        <v>2067</v>
      </c>
      <c r="B2068" s="47">
        <f ca="1">IF('Inputs and Results'!$C$15='Inputs and Results'!$C$13, 'Inputs and Results'!$C$13, IF(E2068 &lt;= ('Inputs and Results'!$C$14-'Inputs and Results'!$C$13)/('Inputs and Results'!$C$15-'Inputs and Results'!$C$13), 'Inputs and Results'!$C$13 + SQRT(E2068*('Inputs and Results'!$C$15-'Inputs and Results'!$C$13)*('Inputs and Results'!$C$14-'Inputs and Results'!$C$13)), 'Inputs and Results'!$C$15 - SQRT((1-E2068)*('Inputs and Results'!$C$15-'Inputs and Results'!$C$13)*('Inputs and Results'!$C$15-'Inputs and Results'!$C$14))))</f>
        <v>0.72061547448975727</v>
      </c>
      <c r="C2068" s="47">
        <f ca="1">IF('Inputs and Results'!$G$15='Inputs and Results'!$G$13, 'Inputs and Results'!$G$13, IF(F2068 &lt;= ('Inputs and Results'!$G$14-'Inputs and Results'!$G$13)/('Inputs and Results'!$G$15-'Inputs and Results'!$G$13), 'Inputs and Results'!$G$13 + SQRT(F2068*('Inputs and Results'!$G$15-'Inputs and Results'!$G$13)*('Inputs and Results'!$G$14-'Inputs and Results'!$G$13)), 'Inputs and Results'!$G$15 - SQRT((1-F2068)*('Inputs and Results'!$G$15-'Inputs and Results'!$G$13)*('Inputs and Results'!$G$15-'Inputs and Results'!$G$14))))</f>
        <v>1068.1240564927016</v>
      </c>
      <c r="D2068">
        <f t="shared" ca="1" si="135"/>
        <v>769.70672378341249</v>
      </c>
      <c r="E2068">
        <f t="shared" ca="1" si="136"/>
        <v>0.42271179831827177</v>
      </c>
      <c r="F2068">
        <f t="shared" ca="1" si="136"/>
        <v>0.97949726024096906</v>
      </c>
    </row>
    <row r="2069" spans="1:6" ht="15.75" customHeight="1" x14ac:dyDescent="0.2">
      <c r="A2069">
        <v>2068</v>
      </c>
      <c r="B2069" s="47">
        <f ca="1">IF('Inputs and Results'!$C$15='Inputs and Results'!$C$13, 'Inputs and Results'!$C$13, IF(E2069 &lt;= ('Inputs and Results'!$C$14-'Inputs and Results'!$C$13)/('Inputs and Results'!$C$15-'Inputs and Results'!$C$13), 'Inputs and Results'!$C$13 + SQRT(E2069*('Inputs and Results'!$C$15-'Inputs and Results'!$C$13)*('Inputs and Results'!$C$14-'Inputs and Results'!$C$13)), 'Inputs and Results'!$C$15 - SQRT((1-E2069)*('Inputs and Results'!$C$15-'Inputs and Results'!$C$13)*('Inputs and Results'!$C$15-'Inputs and Results'!$C$14))))</f>
        <v>2.0170307290819847</v>
      </c>
      <c r="C2069" s="47">
        <f ca="1">IF('Inputs and Results'!$G$15='Inputs and Results'!$G$13, 'Inputs and Results'!$G$13, IF(F2069 &lt;= ('Inputs and Results'!$G$14-'Inputs and Results'!$G$13)/('Inputs and Results'!$G$15-'Inputs and Results'!$G$13), 'Inputs and Results'!$G$13 + SQRT(F2069*('Inputs and Results'!$G$15-'Inputs and Results'!$G$13)*('Inputs and Results'!$G$14-'Inputs and Results'!$G$13)), 'Inputs and Results'!$G$15 - SQRT((1-F2069)*('Inputs and Results'!$G$15-'Inputs and Results'!$G$13)*('Inputs and Results'!$G$15-'Inputs and Results'!$G$14))))</f>
        <v>802.08572240848889</v>
      </c>
      <c r="D2069">
        <f t="shared" ca="1" si="135"/>
        <v>1617.8315494558447</v>
      </c>
      <c r="E2069">
        <f t="shared" ca="1" si="136"/>
        <v>0.89264126804787836</v>
      </c>
      <c r="F2069">
        <f t="shared" ca="1" si="136"/>
        <v>0.81333633682977569</v>
      </c>
    </row>
    <row r="2070" spans="1:6" ht="15.75" customHeight="1" x14ac:dyDescent="0.2">
      <c r="A2070">
        <v>2069</v>
      </c>
      <c r="B2070" s="47">
        <f ca="1">IF('Inputs and Results'!$C$15='Inputs and Results'!$C$13, 'Inputs and Results'!$C$13, IF(E2070 &lt;= ('Inputs and Results'!$C$14-'Inputs and Results'!$C$13)/('Inputs and Results'!$C$15-'Inputs and Results'!$C$13), 'Inputs and Results'!$C$13 + SQRT(E2070*('Inputs and Results'!$C$15-'Inputs and Results'!$C$13)*('Inputs and Results'!$C$14-'Inputs and Results'!$C$13)), 'Inputs and Results'!$C$15 - SQRT((1-E2070)*('Inputs and Results'!$C$15-'Inputs and Results'!$C$13)*('Inputs and Results'!$C$15-'Inputs and Results'!$C$14))))</f>
        <v>0.24543452690276979</v>
      </c>
      <c r="C2070" s="47">
        <f ca="1">IF('Inputs and Results'!$G$15='Inputs and Results'!$G$13, 'Inputs and Results'!$G$13, IF(F2070 &lt;= ('Inputs and Results'!$G$14-'Inputs and Results'!$G$13)/('Inputs and Results'!$G$15-'Inputs and Results'!$G$13), 'Inputs and Results'!$G$13 + SQRT(F2070*('Inputs and Results'!$G$15-'Inputs and Results'!$G$13)*('Inputs and Results'!$G$14-'Inputs and Results'!$G$13)), 'Inputs and Results'!$G$15 - SQRT((1-F2070)*('Inputs and Results'!$G$15-'Inputs and Results'!$G$13)*('Inputs and Results'!$G$15-'Inputs and Results'!$G$14))))</f>
        <v>325.51740442473488</v>
      </c>
      <c r="D2070">
        <f t="shared" ca="1" si="135"/>
        <v>79.893210153602382</v>
      </c>
      <c r="E2070">
        <f t="shared" ca="1" si="136"/>
        <v>0.15692989493562581</v>
      </c>
      <c r="F2070">
        <f t="shared" ca="1" si="136"/>
        <v>9.8463986102943934E-2</v>
      </c>
    </row>
    <row r="2071" spans="1:6" ht="15.75" customHeight="1" x14ac:dyDescent="0.2">
      <c r="A2071">
        <v>2070</v>
      </c>
      <c r="B2071" s="47">
        <f ca="1">IF('Inputs and Results'!$C$15='Inputs and Results'!$C$13, 'Inputs and Results'!$C$13, IF(E2071 &lt;= ('Inputs and Results'!$C$14-'Inputs and Results'!$C$13)/('Inputs and Results'!$C$15-'Inputs and Results'!$C$13), 'Inputs and Results'!$C$13 + SQRT(E2071*('Inputs and Results'!$C$15-'Inputs and Results'!$C$13)*('Inputs and Results'!$C$14-'Inputs and Results'!$C$13)), 'Inputs and Results'!$C$15 - SQRT((1-E2071)*('Inputs and Results'!$C$15-'Inputs and Results'!$C$13)*('Inputs and Results'!$C$15-'Inputs and Results'!$C$14))))</f>
        <v>0.41649947444267132</v>
      </c>
      <c r="C2071" s="47">
        <f ca="1">IF('Inputs and Results'!$G$15='Inputs and Results'!$G$13, 'Inputs and Results'!$G$13, IF(F2071 &lt;= ('Inputs and Results'!$G$14-'Inputs and Results'!$G$13)/('Inputs and Results'!$G$15-'Inputs and Results'!$G$13), 'Inputs and Results'!$G$13 + SQRT(F2071*('Inputs and Results'!$G$15-'Inputs and Results'!$G$13)*('Inputs and Results'!$G$14-'Inputs and Results'!$G$13)), 'Inputs and Results'!$G$15 - SQRT((1-F2071)*('Inputs and Results'!$G$15-'Inputs and Results'!$G$13)*('Inputs and Results'!$G$15-'Inputs and Results'!$G$14))))</f>
        <v>858.56562296949505</v>
      </c>
      <c r="D2071">
        <f t="shared" ca="1" si="135"/>
        <v>357.59213074133942</v>
      </c>
      <c r="E2071">
        <f t="shared" ca="1" si="136"/>
        <v>0.25839167049388956</v>
      </c>
      <c r="F2071">
        <f t="shared" ca="1" si="136"/>
        <v>0.86256566964081083</v>
      </c>
    </row>
    <row r="2072" spans="1:6" ht="15.75" customHeight="1" x14ac:dyDescent="0.2">
      <c r="A2072">
        <v>2071</v>
      </c>
      <c r="B2072" s="47">
        <f ca="1">IF('Inputs and Results'!$C$15='Inputs and Results'!$C$13, 'Inputs and Results'!$C$13, IF(E2072 &lt;= ('Inputs and Results'!$C$14-'Inputs and Results'!$C$13)/('Inputs and Results'!$C$15-'Inputs and Results'!$C$13), 'Inputs and Results'!$C$13 + SQRT(E2072*('Inputs and Results'!$C$15-'Inputs and Results'!$C$13)*('Inputs and Results'!$C$14-'Inputs and Results'!$C$13)), 'Inputs and Results'!$C$15 - SQRT((1-E2072)*('Inputs and Results'!$C$15-'Inputs and Results'!$C$13)*('Inputs and Results'!$C$15-'Inputs and Results'!$C$14))))</f>
        <v>1.0862462430629274</v>
      </c>
      <c r="C2072" s="47">
        <f ca="1">IF('Inputs and Results'!$G$15='Inputs and Results'!$G$13, 'Inputs and Results'!$G$13, IF(F2072 &lt;= ('Inputs and Results'!$G$14-'Inputs and Results'!$G$13)/('Inputs and Results'!$G$15-'Inputs and Results'!$G$13), 'Inputs and Results'!$G$13 + SQRT(F2072*('Inputs and Results'!$G$15-'Inputs and Results'!$G$13)*('Inputs and Results'!$G$14-'Inputs and Results'!$G$13)), 'Inputs and Results'!$G$15 - SQRT((1-F2072)*('Inputs and Results'!$G$15-'Inputs and Results'!$G$13)*('Inputs and Results'!$G$15-'Inputs and Results'!$G$14))))</f>
        <v>372.82489206245475</v>
      </c>
      <c r="D2072">
        <f t="shared" ca="1" si="135"/>
        <v>404.97963832318288</v>
      </c>
      <c r="E2072">
        <f t="shared" ca="1" si="136"/>
        <v>0.5930607286454711</v>
      </c>
      <c r="F2072">
        <f t="shared" ca="1" si="136"/>
        <v>0.19336761699624316</v>
      </c>
    </row>
    <row r="2073" spans="1:6" ht="15.75" customHeight="1" x14ac:dyDescent="0.2">
      <c r="A2073">
        <v>2072</v>
      </c>
      <c r="B2073" s="47">
        <f ca="1">IF('Inputs and Results'!$C$15='Inputs and Results'!$C$13, 'Inputs and Results'!$C$13, IF(E2073 &lt;= ('Inputs and Results'!$C$14-'Inputs and Results'!$C$13)/('Inputs and Results'!$C$15-'Inputs and Results'!$C$13), 'Inputs and Results'!$C$13 + SQRT(E2073*('Inputs and Results'!$C$15-'Inputs and Results'!$C$13)*('Inputs and Results'!$C$14-'Inputs and Results'!$C$13)), 'Inputs and Results'!$C$15 - SQRT((1-E2073)*('Inputs and Results'!$C$15-'Inputs and Results'!$C$13)*('Inputs and Results'!$C$15-'Inputs and Results'!$C$14))))</f>
        <v>0.68455334512170785</v>
      </c>
      <c r="C2073" s="47">
        <f ca="1">IF('Inputs and Results'!$G$15='Inputs and Results'!$G$13, 'Inputs and Results'!$G$13, IF(F2073 &lt;= ('Inputs and Results'!$G$14-'Inputs and Results'!$G$13)/('Inputs and Results'!$G$15-'Inputs and Results'!$G$13), 'Inputs and Results'!$G$13 + SQRT(F2073*('Inputs and Results'!$G$15-'Inputs and Results'!$G$13)*('Inputs and Results'!$G$14-'Inputs and Results'!$G$13)), 'Inputs and Results'!$G$15 - SQRT((1-F2073)*('Inputs and Results'!$G$15-'Inputs and Results'!$G$13)*('Inputs and Results'!$G$15-'Inputs and Results'!$G$14))))</f>
        <v>395.56257363188001</v>
      </c>
      <c r="D2073">
        <f t="shared" ca="1" si="135"/>
        <v>270.78368298465534</v>
      </c>
      <c r="E2073">
        <f t="shared" ca="1" si="136"/>
        <v>0.40430075426810308</v>
      </c>
      <c r="F2073">
        <f t="shared" ca="1" si="136"/>
        <v>0.23710410963185635</v>
      </c>
    </row>
    <row r="2074" spans="1:6" ht="15.75" customHeight="1" x14ac:dyDescent="0.2">
      <c r="A2074">
        <v>2073</v>
      </c>
      <c r="B2074" s="47">
        <f ca="1">IF('Inputs and Results'!$C$15='Inputs and Results'!$C$13, 'Inputs and Results'!$C$13, IF(E2074 &lt;= ('Inputs and Results'!$C$14-'Inputs and Results'!$C$13)/('Inputs and Results'!$C$15-'Inputs and Results'!$C$13), 'Inputs and Results'!$C$13 + SQRT(E2074*('Inputs and Results'!$C$15-'Inputs and Results'!$C$13)*('Inputs and Results'!$C$14-'Inputs and Results'!$C$13)), 'Inputs and Results'!$C$15 - SQRT((1-E2074)*('Inputs and Results'!$C$15-'Inputs and Results'!$C$13)*('Inputs and Results'!$C$15-'Inputs and Results'!$C$14))))</f>
        <v>0.53196785784711764</v>
      </c>
      <c r="C2074" s="47">
        <f ca="1">IF('Inputs and Results'!$G$15='Inputs and Results'!$G$13, 'Inputs and Results'!$G$13, IF(F2074 &lt;= ('Inputs and Results'!$G$14-'Inputs and Results'!$G$13)/('Inputs and Results'!$G$15-'Inputs and Results'!$G$13), 'Inputs and Results'!$G$13 + SQRT(F2074*('Inputs and Results'!$G$15-'Inputs and Results'!$G$13)*('Inputs and Results'!$G$14-'Inputs and Results'!$G$13)), 'Inputs and Results'!$G$15 - SQRT((1-F2074)*('Inputs and Results'!$G$15-'Inputs and Results'!$G$13)*('Inputs and Results'!$G$15-'Inputs and Results'!$G$14))))</f>
        <v>867.50708008701008</v>
      </c>
      <c r="D2074">
        <f t="shared" ca="1" si="135"/>
        <v>461.48588306109468</v>
      </c>
      <c r="E2074">
        <f t="shared" ca="1" si="136"/>
        <v>0.32320192725558394</v>
      </c>
      <c r="F2074">
        <f t="shared" ca="1" si="136"/>
        <v>0.86966965544902219</v>
      </c>
    </row>
    <row r="2075" spans="1:6" ht="15.75" customHeight="1" x14ac:dyDescent="0.2">
      <c r="A2075">
        <v>2074</v>
      </c>
      <c r="B2075" s="47">
        <f ca="1">IF('Inputs and Results'!$C$15='Inputs and Results'!$C$13, 'Inputs and Results'!$C$13, IF(E2075 &lt;= ('Inputs and Results'!$C$14-'Inputs and Results'!$C$13)/('Inputs and Results'!$C$15-'Inputs and Results'!$C$13), 'Inputs and Results'!$C$13 + SQRT(E2075*('Inputs and Results'!$C$15-'Inputs and Results'!$C$13)*('Inputs and Results'!$C$14-'Inputs and Results'!$C$13)), 'Inputs and Results'!$C$15 - SQRT((1-E2075)*('Inputs and Results'!$C$15-'Inputs and Results'!$C$13)*('Inputs and Results'!$C$15-'Inputs and Results'!$C$14))))</f>
        <v>2.568978212932449</v>
      </c>
      <c r="C2075" s="47">
        <f ca="1">IF('Inputs and Results'!$G$15='Inputs and Results'!$G$13, 'Inputs and Results'!$G$13, IF(F2075 &lt;= ('Inputs and Results'!$G$14-'Inputs and Results'!$G$13)/('Inputs and Results'!$G$15-'Inputs and Results'!$G$13), 'Inputs and Results'!$G$13 + SQRT(F2075*('Inputs and Results'!$G$15-'Inputs and Results'!$G$13)*('Inputs and Results'!$G$14-'Inputs and Results'!$G$13)), 'Inputs and Results'!$G$15 - SQRT((1-F2075)*('Inputs and Results'!$G$15-'Inputs and Results'!$G$13)*('Inputs and Results'!$G$15-'Inputs and Results'!$G$14))))</f>
        <v>330.9878013770475</v>
      </c>
      <c r="D2075">
        <f t="shared" ca="1" si="135"/>
        <v>850.30045048404793</v>
      </c>
      <c r="E2075">
        <f t="shared" ca="1" si="136"/>
        <v>0.97935780211923273</v>
      </c>
      <c r="F2075">
        <f t="shared" ca="1" si="136"/>
        <v>0.10970797054669867</v>
      </c>
    </row>
    <row r="2076" spans="1:6" ht="15.75" customHeight="1" x14ac:dyDescent="0.2">
      <c r="A2076">
        <v>2075</v>
      </c>
      <c r="B2076" s="47">
        <f ca="1">IF('Inputs and Results'!$C$15='Inputs and Results'!$C$13, 'Inputs and Results'!$C$13, IF(E2076 &lt;= ('Inputs and Results'!$C$14-'Inputs and Results'!$C$13)/('Inputs and Results'!$C$15-'Inputs and Results'!$C$13), 'Inputs and Results'!$C$13 + SQRT(E2076*('Inputs and Results'!$C$15-'Inputs and Results'!$C$13)*('Inputs and Results'!$C$14-'Inputs and Results'!$C$13)), 'Inputs and Results'!$C$15 - SQRT((1-E2076)*('Inputs and Results'!$C$15-'Inputs and Results'!$C$13)*('Inputs and Results'!$C$15-'Inputs and Results'!$C$14))))</f>
        <v>2.1920774574554764</v>
      </c>
      <c r="C2076" s="47">
        <f ca="1">IF('Inputs and Results'!$G$15='Inputs and Results'!$G$13, 'Inputs and Results'!$G$13, IF(F2076 &lt;= ('Inputs and Results'!$G$14-'Inputs and Results'!$G$13)/('Inputs and Results'!$G$15-'Inputs and Results'!$G$13), 'Inputs and Results'!$G$13 + SQRT(F2076*('Inputs and Results'!$G$15-'Inputs and Results'!$G$13)*('Inputs and Results'!$G$14-'Inputs and Results'!$G$13)), 'Inputs and Results'!$G$15 - SQRT((1-F2076)*('Inputs and Results'!$G$15-'Inputs and Results'!$G$13)*('Inputs and Results'!$G$15-'Inputs and Results'!$G$14))))</f>
        <v>728.55037875089783</v>
      </c>
      <c r="D2076">
        <f t="shared" ca="1" si="135"/>
        <v>1597.0388618804925</v>
      </c>
      <c r="E2076">
        <f t="shared" ca="1" si="136"/>
        <v>0.9274734628053769</v>
      </c>
      <c r="F2076">
        <f t="shared" ca="1" si="136"/>
        <v>0.73796981591797395</v>
      </c>
    </row>
    <row r="2077" spans="1:6" ht="15.75" customHeight="1" x14ac:dyDescent="0.2">
      <c r="A2077">
        <v>2076</v>
      </c>
      <c r="B2077" s="47">
        <f ca="1">IF('Inputs and Results'!$C$15='Inputs and Results'!$C$13, 'Inputs and Results'!$C$13, IF(E2077 &lt;= ('Inputs and Results'!$C$14-'Inputs and Results'!$C$13)/('Inputs and Results'!$C$15-'Inputs and Results'!$C$13), 'Inputs and Results'!$C$13 + SQRT(E2077*('Inputs and Results'!$C$15-'Inputs and Results'!$C$13)*('Inputs and Results'!$C$14-'Inputs and Results'!$C$13)), 'Inputs and Results'!$C$15 - SQRT((1-E2077)*('Inputs and Results'!$C$15-'Inputs and Results'!$C$13)*('Inputs and Results'!$C$15-'Inputs and Results'!$C$14))))</f>
        <v>0.84323686489642213</v>
      </c>
      <c r="C2077" s="47">
        <f ca="1">IF('Inputs and Results'!$G$15='Inputs and Results'!$G$13, 'Inputs and Results'!$G$13, IF(F2077 &lt;= ('Inputs and Results'!$G$14-'Inputs and Results'!$G$13)/('Inputs and Results'!$G$15-'Inputs and Results'!$G$13), 'Inputs and Results'!$G$13 + SQRT(F2077*('Inputs and Results'!$G$15-'Inputs and Results'!$G$13)*('Inputs and Results'!$G$14-'Inputs and Results'!$G$13)), 'Inputs and Results'!$G$15 - SQRT((1-F2077)*('Inputs and Results'!$G$15-'Inputs and Results'!$G$13)*('Inputs and Results'!$G$15-'Inputs and Results'!$G$14))))</f>
        <v>366.10517009214141</v>
      </c>
      <c r="D2077">
        <f t="shared" ca="1" si="135"/>
        <v>308.71337585086872</v>
      </c>
      <c r="E2077">
        <f t="shared" ca="1" si="136"/>
        <v>0.48315253100646516</v>
      </c>
      <c r="F2077">
        <f t="shared" ca="1" si="136"/>
        <v>0.18020870560718427</v>
      </c>
    </row>
    <row r="2078" spans="1:6" ht="15.75" customHeight="1" x14ac:dyDescent="0.2">
      <c r="A2078">
        <v>2077</v>
      </c>
      <c r="B2078" s="47">
        <f ca="1">IF('Inputs and Results'!$C$15='Inputs and Results'!$C$13, 'Inputs and Results'!$C$13, IF(E2078 &lt;= ('Inputs and Results'!$C$14-'Inputs and Results'!$C$13)/('Inputs and Results'!$C$15-'Inputs and Results'!$C$13), 'Inputs and Results'!$C$13 + SQRT(E2078*('Inputs and Results'!$C$15-'Inputs and Results'!$C$13)*('Inputs and Results'!$C$14-'Inputs and Results'!$C$13)), 'Inputs and Results'!$C$15 - SQRT((1-E2078)*('Inputs and Results'!$C$15-'Inputs and Results'!$C$13)*('Inputs and Results'!$C$15-'Inputs and Results'!$C$14))))</f>
        <v>1.1802873737630082</v>
      </c>
      <c r="C2078" s="47">
        <f ca="1">IF('Inputs and Results'!$G$15='Inputs and Results'!$G$13, 'Inputs and Results'!$G$13, IF(F2078 &lt;= ('Inputs and Results'!$G$14-'Inputs and Results'!$G$13)/('Inputs and Results'!$G$15-'Inputs and Results'!$G$13), 'Inputs and Results'!$G$13 + SQRT(F2078*('Inputs and Results'!$G$15-'Inputs and Results'!$G$13)*('Inputs and Results'!$G$14-'Inputs and Results'!$G$13)), 'Inputs and Results'!$G$15 - SQRT((1-F2078)*('Inputs and Results'!$G$15-'Inputs and Results'!$G$13)*('Inputs and Results'!$G$15-'Inputs and Results'!$G$14))))</f>
        <v>620.21514951402116</v>
      </c>
      <c r="D2078">
        <f t="shared" ca="1" si="135"/>
        <v>732.03210998793554</v>
      </c>
      <c r="E2078">
        <f t="shared" ca="1" si="136"/>
        <v>0.63207177310151896</v>
      </c>
      <c r="F2078">
        <f t="shared" ca="1" si="136"/>
        <v>0.60370876572454191</v>
      </c>
    </row>
    <row r="2079" spans="1:6" ht="15.75" customHeight="1" x14ac:dyDescent="0.2">
      <c r="A2079">
        <v>2078</v>
      </c>
      <c r="B2079" s="47">
        <f ca="1">IF('Inputs and Results'!$C$15='Inputs and Results'!$C$13, 'Inputs and Results'!$C$13, IF(E2079 &lt;= ('Inputs and Results'!$C$14-'Inputs and Results'!$C$13)/('Inputs and Results'!$C$15-'Inputs and Results'!$C$13), 'Inputs and Results'!$C$13 + SQRT(E2079*('Inputs and Results'!$C$15-'Inputs and Results'!$C$13)*('Inputs and Results'!$C$14-'Inputs and Results'!$C$13)), 'Inputs and Results'!$C$15 - SQRT((1-E2079)*('Inputs and Results'!$C$15-'Inputs and Results'!$C$13)*('Inputs and Results'!$C$15-'Inputs and Results'!$C$14))))</f>
        <v>1.2635021553299337</v>
      </c>
      <c r="C2079" s="47">
        <f ca="1">IF('Inputs and Results'!$G$15='Inputs and Results'!$G$13, 'Inputs and Results'!$G$13, IF(F2079 &lt;= ('Inputs and Results'!$G$14-'Inputs and Results'!$G$13)/('Inputs and Results'!$G$15-'Inputs and Results'!$G$13), 'Inputs and Results'!$G$13 + SQRT(F2079*('Inputs and Results'!$G$15-'Inputs and Results'!$G$13)*('Inputs and Results'!$G$14-'Inputs and Results'!$G$13)), 'Inputs and Results'!$G$15 - SQRT((1-F2079)*('Inputs and Results'!$G$15-'Inputs and Results'!$G$13)*('Inputs and Results'!$G$15-'Inputs and Results'!$G$14))))</f>
        <v>524.15882840020311</v>
      </c>
      <c r="D2079">
        <f t="shared" ca="1" si="135"/>
        <v>662.27580941886947</v>
      </c>
      <c r="E2079">
        <f t="shared" ca="1" si="136"/>
        <v>0.66495280393957934</v>
      </c>
      <c r="F2079">
        <f t="shared" ca="1" si="136"/>
        <v>0.46151943936995965</v>
      </c>
    </row>
    <row r="2080" spans="1:6" ht="15.75" customHeight="1" x14ac:dyDescent="0.2">
      <c r="A2080">
        <v>2079</v>
      </c>
      <c r="B2080" s="47">
        <f ca="1">IF('Inputs and Results'!$C$15='Inputs and Results'!$C$13, 'Inputs and Results'!$C$13, IF(E2080 &lt;= ('Inputs and Results'!$C$14-'Inputs and Results'!$C$13)/('Inputs and Results'!$C$15-'Inputs and Results'!$C$13), 'Inputs and Results'!$C$13 + SQRT(E2080*('Inputs and Results'!$C$15-'Inputs and Results'!$C$13)*('Inputs and Results'!$C$14-'Inputs and Results'!$C$13)), 'Inputs and Results'!$C$15 - SQRT((1-E2080)*('Inputs and Results'!$C$15-'Inputs and Results'!$C$13)*('Inputs and Results'!$C$15-'Inputs and Results'!$C$14))))</f>
        <v>0.13582035330844811</v>
      </c>
      <c r="C2080" s="47">
        <f ca="1">IF('Inputs and Results'!$G$15='Inputs and Results'!$G$13, 'Inputs and Results'!$G$13, IF(F2080 &lt;= ('Inputs and Results'!$G$14-'Inputs and Results'!$G$13)/('Inputs and Results'!$G$15-'Inputs and Results'!$G$13), 'Inputs and Results'!$G$13 + SQRT(F2080*('Inputs and Results'!$G$15-'Inputs and Results'!$G$13)*('Inputs and Results'!$G$14-'Inputs and Results'!$G$13)), 'Inputs and Results'!$G$15 - SQRT((1-F2080)*('Inputs and Results'!$G$15-'Inputs and Results'!$G$13)*('Inputs and Results'!$G$15-'Inputs and Results'!$G$14))))</f>
        <v>561.33565794110405</v>
      </c>
      <c r="D2080">
        <f t="shared" ca="1" si="135"/>
        <v>76.240807386190923</v>
      </c>
      <c r="E2080">
        <f t="shared" ca="1" si="136"/>
        <v>8.8497216830873193E-2</v>
      </c>
      <c r="F2080">
        <f t="shared" ca="1" si="136"/>
        <v>0.51913177762272467</v>
      </c>
    </row>
    <row r="2081" spans="1:6" ht="15.75" customHeight="1" x14ac:dyDescent="0.2">
      <c r="A2081">
        <v>2080</v>
      </c>
      <c r="B2081" s="47">
        <f ca="1">IF('Inputs and Results'!$C$15='Inputs and Results'!$C$13, 'Inputs and Results'!$C$13, IF(E2081 &lt;= ('Inputs and Results'!$C$14-'Inputs and Results'!$C$13)/('Inputs and Results'!$C$15-'Inputs and Results'!$C$13), 'Inputs and Results'!$C$13 + SQRT(E2081*('Inputs and Results'!$C$15-'Inputs and Results'!$C$13)*('Inputs and Results'!$C$14-'Inputs and Results'!$C$13)), 'Inputs and Results'!$C$15 - SQRT((1-E2081)*('Inputs and Results'!$C$15-'Inputs and Results'!$C$13)*('Inputs and Results'!$C$15-'Inputs and Results'!$C$14))))</f>
        <v>0.93895949519480437</v>
      </c>
      <c r="C2081" s="47">
        <f ca="1">IF('Inputs and Results'!$G$15='Inputs and Results'!$G$13, 'Inputs and Results'!$G$13, IF(F2081 &lt;= ('Inputs and Results'!$G$14-'Inputs and Results'!$G$13)/('Inputs and Results'!$G$15-'Inputs and Results'!$G$13), 'Inputs and Results'!$G$13 + SQRT(F2081*('Inputs and Results'!$G$15-'Inputs and Results'!$G$13)*('Inputs and Results'!$G$14-'Inputs and Results'!$G$13)), 'Inputs and Results'!$G$15 - SQRT((1-F2081)*('Inputs and Results'!$G$15-'Inputs and Results'!$G$13)*('Inputs and Results'!$G$15-'Inputs and Results'!$G$14))))</f>
        <v>518.03278307198377</v>
      </c>
      <c r="D2081">
        <f t="shared" ca="1" si="135"/>
        <v>486.41180048762948</v>
      </c>
      <c r="E2081">
        <f t="shared" ca="1" si="136"/>
        <v>0.52801244861692709</v>
      </c>
      <c r="F2081">
        <f t="shared" ca="1" si="136"/>
        <v>0.45171326903021192</v>
      </c>
    </row>
    <row r="2082" spans="1:6" ht="15.75" customHeight="1" x14ac:dyDescent="0.2">
      <c r="A2082">
        <v>2081</v>
      </c>
      <c r="B2082" s="47">
        <f ca="1">IF('Inputs and Results'!$C$15='Inputs and Results'!$C$13, 'Inputs and Results'!$C$13, IF(E2082 &lt;= ('Inputs and Results'!$C$14-'Inputs and Results'!$C$13)/('Inputs and Results'!$C$15-'Inputs and Results'!$C$13), 'Inputs and Results'!$C$13 + SQRT(E2082*('Inputs and Results'!$C$15-'Inputs and Results'!$C$13)*('Inputs and Results'!$C$14-'Inputs and Results'!$C$13)), 'Inputs and Results'!$C$15 - SQRT((1-E2082)*('Inputs and Results'!$C$15-'Inputs and Results'!$C$13)*('Inputs and Results'!$C$15-'Inputs and Results'!$C$14))))</f>
        <v>0.51587263961922236</v>
      </c>
      <c r="C2082" s="47">
        <f ca="1">IF('Inputs and Results'!$G$15='Inputs and Results'!$G$13, 'Inputs and Results'!$G$13, IF(F2082 &lt;= ('Inputs and Results'!$G$14-'Inputs and Results'!$G$13)/('Inputs and Results'!$G$15-'Inputs and Results'!$G$13), 'Inputs and Results'!$G$13 + SQRT(F2082*('Inputs and Results'!$G$15-'Inputs and Results'!$G$13)*('Inputs and Results'!$G$14-'Inputs and Results'!$G$13)), 'Inputs and Results'!$G$15 - SQRT((1-F2082)*('Inputs and Results'!$G$15-'Inputs and Results'!$G$13)*('Inputs and Results'!$G$15-'Inputs and Results'!$G$14))))</f>
        <v>725.07230233788641</v>
      </c>
      <c r="D2082">
        <f t="shared" ca="1" si="135"/>
        <v>374.0449625218323</v>
      </c>
      <c r="E2082">
        <f t="shared" ref="E2082:F2101" ca="1" si="137">RAND()</f>
        <v>0.31434569526751444</v>
      </c>
      <c r="F2082">
        <f t="shared" ca="1" si="137"/>
        <v>0.73408934724136665</v>
      </c>
    </row>
    <row r="2083" spans="1:6" ht="15.75" customHeight="1" x14ac:dyDescent="0.2">
      <c r="A2083">
        <v>2082</v>
      </c>
      <c r="B2083" s="47">
        <f ca="1">IF('Inputs and Results'!$C$15='Inputs and Results'!$C$13, 'Inputs and Results'!$C$13, IF(E2083 &lt;= ('Inputs and Results'!$C$14-'Inputs and Results'!$C$13)/('Inputs and Results'!$C$15-'Inputs and Results'!$C$13), 'Inputs and Results'!$C$13 + SQRT(E2083*('Inputs and Results'!$C$15-'Inputs and Results'!$C$13)*('Inputs and Results'!$C$14-'Inputs and Results'!$C$13)), 'Inputs and Results'!$C$15 - SQRT((1-E2083)*('Inputs and Results'!$C$15-'Inputs and Results'!$C$13)*('Inputs and Results'!$C$15-'Inputs and Results'!$C$14))))</f>
        <v>1.7415232740196382</v>
      </c>
      <c r="C2083" s="47">
        <f ca="1">IF('Inputs and Results'!$G$15='Inputs and Results'!$G$13, 'Inputs and Results'!$G$13, IF(F2083 &lt;= ('Inputs and Results'!$G$14-'Inputs and Results'!$G$13)/('Inputs and Results'!$G$15-'Inputs and Results'!$G$13), 'Inputs and Results'!$G$13 + SQRT(F2083*('Inputs and Results'!$G$15-'Inputs and Results'!$G$13)*('Inputs and Results'!$G$14-'Inputs and Results'!$G$13)), 'Inputs and Results'!$G$15 - SQRT((1-F2083)*('Inputs and Results'!$G$15-'Inputs and Results'!$G$13)*('Inputs and Results'!$G$15-'Inputs and Results'!$G$14))))</f>
        <v>391.28738739579592</v>
      </c>
      <c r="D2083">
        <f t="shared" ca="1" si="135"/>
        <v>681.436091980117</v>
      </c>
      <c r="E2083">
        <f t="shared" ca="1" si="137"/>
        <v>0.82402625890730552</v>
      </c>
      <c r="F2083">
        <f t="shared" ca="1" si="137"/>
        <v>0.22897373531211351</v>
      </c>
    </row>
    <row r="2084" spans="1:6" ht="15.75" customHeight="1" x14ac:dyDescent="0.2">
      <c r="A2084">
        <v>2083</v>
      </c>
      <c r="B2084" s="47">
        <f ca="1">IF('Inputs and Results'!$C$15='Inputs and Results'!$C$13, 'Inputs and Results'!$C$13, IF(E2084 &lt;= ('Inputs and Results'!$C$14-'Inputs and Results'!$C$13)/('Inputs and Results'!$C$15-'Inputs and Results'!$C$13), 'Inputs and Results'!$C$13 + SQRT(E2084*('Inputs and Results'!$C$15-'Inputs and Results'!$C$13)*('Inputs and Results'!$C$14-'Inputs and Results'!$C$13)), 'Inputs and Results'!$C$15 - SQRT((1-E2084)*('Inputs and Results'!$C$15-'Inputs and Results'!$C$13)*('Inputs and Results'!$C$15-'Inputs and Results'!$C$14))))</f>
        <v>0.68526275329368547</v>
      </c>
      <c r="C2084" s="47">
        <f ca="1">IF('Inputs and Results'!$G$15='Inputs and Results'!$G$13, 'Inputs and Results'!$G$13, IF(F2084 &lt;= ('Inputs and Results'!$G$14-'Inputs and Results'!$G$13)/('Inputs and Results'!$G$15-'Inputs and Results'!$G$13), 'Inputs and Results'!$G$13 + SQRT(F2084*('Inputs and Results'!$G$15-'Inputs and Results'!$G$13)*('Inputs and Results'!$G$14-'Inputs and Results'!$G$13)), 'Inputs and Results'!$G$15 - SQRT((1-F2084)*('Inputs and Results'!$G$15-'Inputs and Results'!$G$13)*('Inputs and Results'!$G$15-'Inputs and Results'!$G$14))))</f>
        <v>555.67024889693437</v>
      </c>
      <c r="D2084">
        <f t="shared" ca="1" si="135"/>
        <v>380.78012468250074</v>
      </c>
      <c r="E2084">
        <f t="shared" ca="1" si="137"/>
        <v>0.40466571985671906</v>
      </c>
      <c r="F2084">
        <f t="shared" ca="1" si="137"/>
        <v>0.51056264887391845</v>
      </c>
    </row>
    <row r="2085" spans="1:6" ht="15.75" customHeight="1" x14ac:dyDescent="0.2">
      <c r="A2085">
        <v>2084</v>
      </c>
      <c r="B2085" s="47">
        <f ca="1">IF('Inputs and Results'!$C$15='Inputs and Results'!$C$13, 'Inputs and Results'!$C$13, IF(E2085 &lt;= ('Inputs and Results'!$C$14-'Inputs and Results'!$C$13)/('Inputs and Results'!$C$15-'Inputs and Results'!$C$13), 'Inputs and Results'!$C$13 + SQRT(E2085*('Inputs and Results'!$C$15-'Inputs and Results'!$C$13)*('Inputs and Results'!$C$14-'Inputs and Results'!$C$13)), 'Inputs and Results'!$C$15 - SQRT((1-E2085)*('Inputs and Results'!$C$15-'Inputs and Results'!$C$13)*('Inputs and Results'!$C$15-'Inputs and Results'!$C$14))))</f>
        <v>1.5794363012070443</v>
      </c>
      <c r="C2085" s="47">
        <f ca="1">IF('Inputs and Results'!$G$15='Inputs and Results'!$G$13, 'Inputs and Results'!$G$13, IF(F2085 &lt;= ('Inputs and Results'!$G$14-'Inputs and Results'!$G$13)/('Inputs and Results'!$G$15-'Inputs and Results'!$G$13), 'Inputs and Results'!$G$13 + SQRT(F2085*('Inputs and Results'!$G$15-'Inputs and Results'!$G$13)*('Inputs and Results'!$G$14-'Inputs and Results'!$G$13)), 'Inputs and Results'!$G$15 - SQRT((1-F2085)*('Inputs and Results'!$G$15-'Inputs and Results'!$G$13)*('Inputs and Results'!$G$15-'Inputs and Results'!$G$14))))</f>
        <v>287.45952263600225</v>
      </c>
      <c r="D2085">
        <f t="shared" ca="1" si="135"/>
        <v>454.02400517895001</v>
      </c>
      <c r="E2085">
        <f t="shared" ca="1" si="137"/>
        <v>0.77577764196351962</v>
      </c>
      <c r="F2085">
        <f t="shared" ca="1" si="137"/>
        <v>1.8285931913556541E-2</v>
      </c>
    </row>
    <row r="2086" spans="1:6" ht="15.75" customHeight="1" x14ac:dyDescent="0.2">
      <c r="A2086">
        <v>2085</v>
      </c>
      <c r="B2086" s="47">
        <f ca="1">IF('Inputs and Results'!$C$15='Inputs and Results'!$C$13, 'Inputs and Results'!$C$13, IF(E2086 &lt;= ('Inputs and Results'!$C$14-'Inputs and Results'!$C$13)/('Inputs and Results'!$C$15-'Inputs and Results'!$C$13), 'Inputs and Results'!$C$13 + SQRT(E2086*('Inputs and Results'!$C$15-'Inputs and Results'!$C$13)*('Inputs and Results'!$C$14-'Inputs and Results'!$C$13)), 'Inputs and Results'!$C$15 - SQRT((1-E2086)*('Inputs and Results'!$C$15-'Inputs and Results'!$C$13)*('Inputs and Results'!$C$15-'Inputs and Results'!$C$14))))</f>
        <v>2.0594583688394215</v>
      </c>
      <c r="C2086" s="47">
        <f ca="1">IF('Inputs and Results'!$G$15='Inputs and Results'!$G$13, 'Inputs and Results'!$G$13, IF(F2086 &lt;= ('Inputs and Results'!$G$14-'Inputs and Results'!$G$13)/('Inputs and Results'!$G$15-'Inputs and Results'!$G$13), 'Inputs and Results'!$G$13 + SQRT(F2086*('Inputs and Results'!$G$15-'Inputs and Results'!$G$13)*('Inputs and Results'!$G$14-'Inputs and Results'!$G$13)), 'Inputs and Results'!$G$15 - SQRT((1-F2086)*('Inputs and Results'!$G$15-'Inputs and Results'!$G$13)*('Inputs and Results'!$G$15-'Inputs and Results'!$G$14))))</f>
        <v>445.85890411026696</v>
      </c>
      <c r="D2086">
        <f t="shared" ca="1" si="135"/>
        <v>918.22785139146242</v>
      </c>
      <c r="E2086">
        <f t="shared" ca="1" si="137"/>
        <v>0.90170904889486647</v>
      </c>
      <c r="F2086">
        <f t="shared" ca="1" si="137"/>
        <v>0.32951980332267905</v>
      </c>
    </row>
    <row r="2087" spans="1:6" ht="15.75" customHeight="1" x14ac:dyDescent="0.2">
      <c r="A2087">
        <v>2086</v>
      </c>
      <c r="B2087" s="47">
        <f ca="1">IF('Inputs and Results'!$C$15='Inputs and Results'!$C$13, 'Inputs and Results'!$C$13, IF(E2087 &lt;= ('Inputs and Results'!$C$14-'Inputs and Results'!$C$13)/('Inputs and Results'!$C$15-'Inputs and Results'!$C$13), 'Inputs and Results'!$C$13 + SQRT(E2087*('Inputs and Results'!$C$15-'Inputs and Results'!$C$13)*('Inputs and Results'!$C$14-'Inputs and Results'!$C$13)), 'Inputs and Results'!$C$15 - SQRT((1-E2087)*('Inputs and Results'!$C$15-'Inputs and Results'!$C$13)*('Inputs and Results'!$C$15-'Inputs and Results'!$C$14))))</f>
        <v>1.8400963805958912</v>
      </c>
      <c r="C2087" s="47">
        <f ca="1">IF('Inputs and Results'!$G$15='Inputs and Results'!$G$13, 'Inputs and Results'!$G$13, IF(F2087 &lt;= ('Inputs and Results'!$G$14-'Inputs and Results'!$G$13)/('Inputs and Results'!$G$15-'Inputs and Results'!$G$13), 'Inputs and Results'!$G$13 + SQRT(F2087*('Inputs and Results'!$G$15-'Inputs and Results'!$G$13)*('Inputs and Results'!$G$14-'Inputs and Results'!$G$13)), 'Inputs and Results'!$G$15 - SQRT((1-F2087)*('Inputs and Results'!$G$15-'Inputs and Results'!$G$13)*('Inputs and Results'!$G$15-'Inputs and Results'!$G$14))))</f>
        <v>301.03745134735709</v>
      </c>
      <c r="D2087">
        <f t="shared" ca="1" si="135"/>
        <v>553.93792464808348</v>
      </c>
      <c r="E2087">
        <f t="shared" ca="1" si="137"/>
        <v>0.85051373263258312</v>
      </c>
      <c r="F2087">
        <f t="shared" ca="1" si="137"/>
        <v>4.7282949208944935E-2</v>
      </c>
    </row>
    <row r="2088" spans="1:6" ht="15.75" customHeight="1" x14ac:dyDescent="0.2">
      <c r="A2088">
        <v>2087</v>
      </c>
      <c r="B2088" s="47">
        <f ca="1">IF('Inputs and Results'!$C$15='Inputs and Results'!$C$13, 'Inputs and Results'!$C$13, IF(E2088 &lt;= ('Inputs and Results'!$C$14-'Inputs and Results'!$C$13)/('Inputs and Results'!$C$15-'Inputs and Results'!$C$13), 'Inputs and Results'!$C$13 + SQRT(E2088*('Inputs and Results'!$C$15-'Inputs and Results'!$C$13)*('Inputs and Results'!$C$14-'Inputs and Results'!$C$13)), 'Inputs and Results'!$C$15 - SQRT((1-E2088)*('Inputs and Results'!$C$15-'Inputs and Results'!$C$13)*('Inputs and Results'!$C$15-'Inputs and Results'!$C$14))))</f>
        <v>1.800097706402207</v>
      </c>
      <c r="C2088" s="47">
        <f ca="1">IF('Inputs and Results'!$G$15='Inputs and Results'!$G$13, 'Inputs and Results'!$G$13, IF(F2088 &lt;= ('Inputs and Results'!$G$14-'Inputs and Results'!$G$13)/('Inputs and Results'!$G$15-'Inputs and Results'!$G$13), 'Inputs and Results'!$G$13 + SQRT(F2088*('Inputs and Results'!$G$15-'Inputs and Results'!$G$13)*('Inputs and Results'!$G$14-'Inputs and Results'!$G$13)), 'Inputs and Results'!$G$15 - SQRT((1-F2088)*('Inputs and Results'!$G$15-'Inputs and Results'!$G$13)*('Inputs and Results'!$G$15-'Inputs and Results'!$G$14))))</f>
        <v>458.24546129097803</v>
      </c>
      <c r="D2088">
        <f t="shared" ca="1" si="135"/>
        <v>824.88660383911088</v>
      </c>
      <c r="E2088">
        <f t="shared" ca="1" si="137"/>
        <v>0.84002605397986174</v>
      </c>
      <c r="F2088">
        <f t="shared" ca="1" si="137"/>
        <v>0.35136382738463012</v>
      </c>
    </row>
    <row r="2089" spans="1:6" ht="15.75" customHeight="1" x14ac:dyDescent="0.2">
      <c r="A2089">
        <v>2088</v>
      </c>
      <c r="B2089" s="47">
        <f ca="1">IF('Inputs and Results'!$C$15='Inputs and Results'!$C$13, 'Inputs and Results'!$C$13, IF(E2089 &lt;= ('Inputs and Results'!$C$14-'Inputs and Results'!$C$13)/('Inputs and Results'!$C$15-'Inputs and Results'!$C$13), 'Inputs and Results'!$C$13 + SQRT(E2089*('Inputs and Results'!$C$15-'Inputs and Results'!$C$13)*('Inputs and Results'!$C$14-'Inputs and Results'!$C$13)), 'Inputs and Results'!$C$15 - SQRT((1-E2089)*('Inputs and Results'!$C$15-'Inputs and Results'!$C$13)*('Inputs and Results'!$C$15-'Inputs and Results'!$C$14))))</f>
        <v>4.2348133936610299E-2</v>
      </c>
      <c r="C2089" s="47">
        <f ca="1">IF('Inputs and Results'!$G$15='Inputs and Results'!$G$13, 'Inputs and Results'!$G$13, IF(F2089 &lt;= ('Inputs and Results'!$G$14-'Inputs and Results'!$G$13)/('Inputs and Results'!$G$15-'Inputs and Results'!$G$13), 'Inputs and Results'!$G$13 + SQRT(F2089*('Inputs and Results'!$G$15-'Inputs and Results'!$G$13)*('Inputs and Results'!$G$14-'Inputs and Results'!$G$13)), 'Inputs and Results'!$G$15 - SQRT((1-F2089)*('Inputs and Results'!$G$15-'Inputs and Results'!$G$13)*('Inputs and Results'!$G$15-'Inputs and Results'!$G$14))))</f>
        <v>690.55475157643832</v>
      </c>
      <c r="D2089">
        <f t="shared" ca="1" si="135"/>
        <v>29.243705110321663</v>
      </c>
      <c r="E2089">
        <f t="shared" ca="1" si="137"/>
        <v>2.8032826574638792E-2</v>
      </c>
      <c r="F2089">
        <f t="shared" ca="1" si="137"/>
        <v>0.69403216639923748</v>
      </c>
    </row>
    <row r="2090" spans="1:6" ht="15.75" customHeight="1" x14ac:dyDescent="0.2">
      <c r="A2090">
        <v>2089</v>
      </c>
      <c r="B2090" s="47">
        <f ca="1">IF('Inputs and Results'!$C$15='Inputs and Results'!$C$13, 'Inputs and Results'!$C$13, IF(E2090 &lt;= ('Inputs and Results'!$C$14-'Inputs and Results'!$C$13)/('Inputs and Results'!$C$15-'Inputs and Results'!$C$13), 'Inputs and Results'!$C$13 + SQRT(E2090*('Inputs and Results'!$C$15-'Inputs and Results'!$C$13)*('Inputs and Results'!$C$14-'Inputs and Results'!$C$13)), 'Inputs and Results'!$C$15 - SQRT((1-E2090)*('Inputs and Results'!$C$15-'Inputs and Results'!$C$13)*('Inputs and Results'!$C$15-'Inputs and Results'!$C$14))))</f>
        <v>0.3532385948951311</v>
      </c>
      <c r="C2090" s="47">
        <f ca="1">IF('Inputs and Results'!$G$15='Inputs and Results'!$G$13, 'Inputs and Results'!$G$13, IF(F2090 &lt;= ('Inputs and Results'!$G$14-'Inputs and Results'!$G$13)/('Inputs and Results'!$G$15-'Inputs and Results'!$G$13), 'Inputs and Results'!$G$13 + SQRT(F2090*('Inputs and Results'!$G$15-'Inputs and Results'!$G$13)*('Inputs and Results'!$G$14-'Inputs and Results'!$G$13)), 'Inputs and Results'!$G$15 - SQRT((1-F2090)*('Inputs and Results'!$G$15-'Inputs and Results'!$G$13)*('Inputs and Results'!$G$15-'Inputs and Results'!$G$14))))</f>
        <v>342.06903021806863</v>
      </c>
      <c r="D2090">
        <f t="shared" ca="1" si="135"/>
        <v>120.8319835913707</v>
      </c>
      <c r="E2090">
        <f t="shared" ca="1" si="137"/>
        <v>0.22162822938303328</v>
      </c>
      <c r="F2090">
        <f t="shared" ca="1" si="137"/>
        <v>0.13226836605284908</v>
      </c>
    </row>
    <row r="2091" spans="1:6" ht="15.75" customHeight="1" x14ac:dyDescent="0.2">
      <c r="A2091">
        <v>2090</v>
      </c>
      <c r="B2091" s="47">
        <f ca="1">IF('Inputs and Results'!$C$15='Inputs and Results'!$C$13, 'Inputs and Results'!$C$13, IF(E2091 &lt;= ('Inputs and Results'!$C$14-'Inputs and Results'!$C$13)/('Inputs and Results'!$C$15-'Inputs and Results'!$C$13), 'Inputs and Results'!$C$13 + SQRT(E2091*('Inputs and Results'!$C$15-'Inputs and Results'!$C$13)*('Inputs and Results'!$C$14-'Inputs and Results'!$C$13)), 'Inputs and Results'!$C$15 - SQRT((1-E2091)*('Inputs and Results'!$C$15-'Inputs and Results'!$C$13)*('Inputs and Results'!$C$15-'Inputs and Results'!$C$14))))</f>
        <v>0.35088921601523193</v>
      </c>
      <c r="C2091" s="47">
        <f ca="1">IF('Inputs and Results'!$G$15='Inputs and Results'!$G$13, 'Inputs and Results'!$G$13, IF(F2091 &lt;= ('Inputs and Results'!$G$14-'Inputs and Results'!$G$13)/('Inputs and Results'!$G$15-'Inputs and Results'!$G$13), 'Inputs and Results'!$G$13 + SQRT(F2091*('Inputs and Results'!$G$15-'Inputs and Results'!$G$13)*('Inputs and Results'!$G$14-'Inputs and Results'!$G$13)), 'Inputs and Results'!$G$15 - SQRT((1-F2091)*('Inputs and Results'!$G$15-'Inputs and Results'!$G$13)*('Inputs and Results'!$G$15-'Inputs and Results'!$G$14))))</f>
        <v>324.00887271075942</v>
      </c>
      <c r="D2091">
        <f t="shared" ca="1" si="135"/>
        <v>113.69121932745745</v>
      </c>
      <c r="E2091">
        <f t="shared" ca="1" si="137"/>
        <v>0.22024578379728976</v>
      </c>
      <c r="F2091">
        <f t="shared" ca="1" si="137"/>
        <v>9.5350902527142067E-2</v>
      </c>
    </row>
    <row r="2092" spans="1:6" ht="15.75" customHeight="1" x14ac:dyDescent="0.2">
      <c r="A2092">
        <v>2091</v>
      </c>
      <c r="B2092" s="47">
        <f ca="1">IF('Inputs and Results'!$C$15='Inputs and Results'!$C$13, 'Inputs and Results'!$C$13, IF(E2092 &lt;= ('Inputs and Results'!$C$14-'Inputs and Results'!$C$13)/('Inputs and Results'!$C$15-'Inputs and Results'!$C$13), 'Inputs and Results'!$C$13 + SQRT(E2092*('Inputs and Results'!$C$15-'Inputs and Results'!$C$13)*('Inputs and Results'!$C$14-'Inputs and Results'!$C$13)), 'Inputs and Results'!$C$15 - SQRT((1-E2092)*('Inputs and Results'!$C$15-'Inputs and Results'!$C$13)*('Inputs and Results'!$C$15-'Inputs and Results'!$C$14))))</f>
        <v>0.10306566673187367</v>
      </c>
      <c r="C2092" s="47">
        <f ca="1">IF('Inputs and Results'!$G$15='Inputs and Results'!$G$13, 'Inputs and Results'!$G$13, IF(F2092 &lt;= ('Inputs and Results'!$G$14-'Inputs and Results'!$G$13)/('Inputs and Results'!$G$15-'Inputs and Results'!$G$13), 'Inputs and Results'!$G$13 + SQRT(F2092*('Inputs and Results'!$G$15-'Inputs and Results'!$G$13)*('Inputs and Results'!$G$14-'Inputs and Results'!$G$13)), 'Inputs and Results'!$G$15 - SQRT((1-F2092)*('Inputs and Results'!$G$15-'Inputs and Results'!$G$13)*('Inputs and Results'!$G$15-'Inputs and Results'!$G$14))))</f>
        <v>435.92637038990188</v>
      </c>
      <c r="D2092">
        <f t="shared" ca="1" si="135"/>
        <v>44.929042010240948</v>
      </c>
      <c r="E2092">
        <f t="shared" ca="1" si="137"/>
        <v>6.7530163192484172E-2</v>
      </c>
      <c r="F2092">
        <f t="shared" ca="1" si="137"/>
        <v>0.3117421682451692</v>
      </c>
    </row>
    <row r="2093" spans="1:6" ht="15.75" customHeight="1" x14ac:dyDescent="0.2">
      <c r="A2093">
        <v>2092</v>
      </c>
      <c r="B2093" s="47">
        <f ca="1">IF('Inputs and Results'!$C$15='Inputs and Results'!$C$13, 'Inputs and Results'!$C$13, IF(E2093 &lt;= ('Inputs and Results'!$C$14-'Inputs and Results'!$C$13)/('Inputs and Results'!$C$15-'Inputs and Results'!$C$13), 'Inputs and Results'!$C$13 + SQRT(E2093*('Inputs and Results'!$C$15-'Inputs and Results'!$C$13)*('Inputs and Results'!$C$14-'Inputs and Results'!$C$13)), 'Inputs and Results'!$C$15 - SQRT((1-E2093)*('Inputs and Results'!$C$15-'Inputs and Results'!$C$13)*('Inputs and Results'!$C$15-'Inputs and Results'!$C$14))))</f>
        <v>0.66803513306063556</v>
      </c>
      <c r="C2093" s="47">
        <f ca="1">IF('Inputs and Results'!$G$15='Inputs and Results'!$G$13, 'Inputs and Results'!$G$13, IF(F2093 &lt;= ('Inputs and Results'!$G$14-'Inputs and Results'!$G$13)/('Inputs and Results'!$G$15-'Inputs and Results'!$G$13), 'Inputs and Results'!$G$13 + SQRT(F2093*('Inputs and Results'!$G$15-'Inputs and Results'!$G$13)*('Inputs and Results'!$G$14-'Inputs and Results'!$G$13)), 'Inputs and Results'!$G$15 - SQRT((1-F2093)*('Inputs and Results'!$G$15-'Inputs and Results'!$G$13)*('Inputs and Results'!$G$15-'Inputs and Results'!$G$14))))</f>
        <v>835.23966708615831</v>
      </c>
      <c r="D2093">
        <f t="shared" ca="1" si="135"/>
        <v>557.96944213942265</v>
      </c>
      <c r="E2093">
        <f t="shared" ca="1" si="137"/>
        <v>0.39577109548449707</v>
      </c>
      <c r="F2093">
        <f t="shared" ca="1" si="137"/>
        <v>0.84314587426519516</v>
      </c>
    </row>
    <row r="2094" spans="1:6" ht="15.75" customHeight="1" x14ac:dyDescent="0.2">
      <c r="A2094">
        <v>2093</v>
      </c>
      <c r="B2094" s="47">
        <f ca="1">IF('Inputs and Results'!$C$15='Inputs and Results'!$C$13, 'Inputs and Results'!$C$13, IF(E2094 &lt;= ('Inputs and Results'!$C$14-'Inputs and Results'!$C$13)/('Inputs and Results'!$C$15-'Inputs and Results'!$C$13), 'Inputs and Results'!$C$13 + SQRT(E2094*('Inputs and Results'!$C$15-'Inputs and Results'!$C$13)*('Inputs and Results'!$C$14-'Inputs and Results'!$C$13)), 'Inputs and Results'!$C$15 - SQRT((1-E2094)*('Inputs and Results'!$C$15-'Inputs and Results'!$C$13)*('Inputs and Results'!$C$15-'Inputs and Results'!$C$14))))</f>
        <v>0.18193464079730104</v>
      </c>
      <c r="C2094" s="47">
        <f ca="1">IF('Inputs and Results'!$G$15='Inputs and Results'!$G$13, 'Inputs and Results'!$G$13, IF(F2094 &lt;= ('Inputs and Results'!$G$14-'Inputs and Results'!$G$13)/('Inputs and Results'!$G$15-'Inputs and Results'!$G$13), 'Inputs and Results'!$G$13 + SQRT(F2094*('Inputs and Results'!$G$15-'Inputs and Results'!$G$13)*('Inputs and Results'!$G$14-'Inputs and Results'!$G$13)), 'Inputs and Results'!$G$15 - SQRT((1-F2094)*('Inputs and Results'!$G$15-'Inputs and Results'!$G$13)*('Inputs and Results'!$G$15-'Inputs and Results'!$G$14))))</f>
        <v>491.4209333562344</v>
      </c>
      <c r="D2094">
        <f t="shared" ca="1" si="135"/>
        <v>89.406490990440915</v>
      </c>
      <c r="E2094">
        <f t="shared" ca="1" si="137"/>
        <v>0.11761195902908483</v>
      </c>
      <c r="F2094">
        <f t="shared" ca="1" si="137"/>
        <v>0.4080876853562253</v>
      </c>
    </row>
    <row r="2095" spans="1:6" ht="15.75" customHeight="1" x14ac:dyDescent="0.2">
      <c r="A2095">
        <v>2094</v>
      </c>
      <c r="B2095" s="47">
        <f ca="1">IF('Inputs and Results'!$C$15='Inputs and Results'!$C$13, 'Inputs and Results'!$C$13, IF(E2095 &lt;= ('Inputs and Results'!$C$14-'Inputs and Results'!$C$13)/('Inputs and Results'!$C$15-'Inputs and Results'!$C$13), 'Inputs and Results'!$C$13 + SQRT(E2095*('Inputs and Results'!$C$15-'Inputs and Results'!$C$13)*('Inputs and Results'!$C$14-'Inputs and Results'!$C$13)), 'Inputs and Results'!$C$15 - SQRT((1-E2095)*('Inputs and Results'!$C$15-'Inputs and Results'!$C$13)*('Inputs and Results'!$C$15-'Inputs and Results'!$C$14))))</f>
        <v>0.14539185475020266</v>
      </c>
      <c r="C2095" s="47">
        <f ca="1">IF('Inputs and Results'!$G$15='Inputs and Results'!$G$13, 'Inputs and Results'!$G$13, IF(F2095 &lt;= ('Inputs and Results'!$G$14-'Inputs and Results'!$G$13)/('Inputs and Results'!$G$15-'Inputs and Results'!$G$13), 'Inputs and Results'!$G$13 + SQRT(F2095*('Inputs and Results'!$G$15-'Inputs and Results'!$G$13)*('Inputs and Results'!$G$14-'Inputs and Results'!$G$13)), 'Inputs and Results'!$G$15 - SQRT((1-F2095)*('Inputs and Results'!$G$15-'Inputs and Results'!$G$13)*('Inputs and Results'!$G$15-'Inputs and Results'!$G$14))))</f>
        <v>619.31504259834037</v>
      </c>
      <c r="D2095">
        <f t="shared" ca="1" si="135"/>
        <v>90.043362718073482</v>
      </c>
      <c r="E2095">
        <f t="shared" ca="1" si="137"/>
        <v>9.4579148563723514E-2</v>
      </c>
      <c r="F2095">
        <f t="shared" ca="1" si="137"/>
        <v>0.60247733868963271</v>
      </c>
    </row>
    <row r="2096" spans="1:6" ht="15.75" customHeight="1" x14ac:dyDescent="0.2">
      <c r="A2096">
        <v>2095</v>
      </c>
      <c r="B2096" s="47">
        <f ca="1">IF('Inputs and Results'!$C$15='Inputs and Results'!$C$13, 'Inputs and Results'!$C$13, IF(E2096 &lt;= ('Inputs and Results'!$C$14-'Inputs and Results'!$C$13)/('Inputs and Results'!$C$15-'Inputs and Results'!$C$13), 'Inputs and Results'!$C$13 + SQRT(E2096*('Inputs and Results'!$C$15-'Inputs and Results'!$C$13)*('Inputs and Results'!$C$14-'Inputs and Results'!$C$13)), 'Inputs and Results'!$C$15 - SQRT((1-E2096)*('Inputs and Results'!$C$15-'Inputs and Results'!$C$13)*('Inputs and Results'!$C$15-'Inputs and Results'!$C$14))))</f>
        <v>0.40969741641735835</v>
      </c>
      <c r="C2096" s="47">
        <f ca="1">IF('Inputs and Results'!$G$15='Inputs and Results'!$G$13, 'Inputs and Results'!$G$13, IF(F2096 &lt;= ('Inputs and Results'!$G$14-'Inputs and Results'!$G$13)/('Inputs and Results'!$G$15-'Inputs and Results'!$G$13), 'Inputs and Results'!$G$13 + SQRT(F2096*('Inputs and Results'!$G$15-'Inputs and Results'!$G$13)*('Inputs and Results'!$G$14-'Inputs and Results'!$G$13)), 'Inputs and Results'!$G$15 - SQRT((1-F2096)*('Inputs and Results'!$G$15-'Inputs and Results'!$G$13)*('Inputs and Results'!$G$15-'Inputs and Results'!$G$14))))</f>
        <v>305.75888130753901</v>
      </c>
      <c r="D2096">
        <f t="shared" ca="1" si="135"/>
        <v>125.26862371836046</v>
      </c>
      <c r="E2096">
        <f t="shared" ca="1" si="137"/>
        <v>0.25448139172056583</v>
      </c>
      <c r="F2096">
        <f t="shared" ca="1" si="137"/>
        <v>5.7264175676082441E-2</v>
      </c>
    </row>
    <row r="2097" spans="1:6" ht="15.75" customHeight="1" x14ac:dyDescent="0.2">
      <c r="A2097">
        <v>2096</v>
      </c>
      <c r="B2097" s="47">
        <f ca="1">IF('Inputs and Results'!$C$15='Inputs and Results'!$C$13, 'Inputs and Results'!$C$13, IF(E2097 &lt;= ('Inputs and Results'!$C$14-'Inputs and Results'!$C$13)/('Inputs and Results'!$C$15-'Inputs and Results'!$C$13), 'Inputs and Results'!$C$13 + SQRT(E2097*('Inputs and Results'!$C$15-'Inputs and Results'!$C$13)*('Inputs and Results'!$C$14-'Inputs and Results'!$C$13)), 'Inputs and Results'!$C$15 - SQRT((1-E2097)*('Inputs and Results'!$C$15-'Inputs and Results'!$C$13)*('Inputs and Results'!$C$15-'Inputs and Results'!$C$14))))</f>
        <v>0.37976007330960515</v>
      </c>
      <c r="C2097" s="47">
        <f ca="1">IF('Inputs and Results'!$G$15='Inputs and Results'!$G$13, 'Inputs and Results'!$G$13, IF(F2097 &lt;= ('Inputs and Results'!$G$14-'Inputs and Results'!$G$13)/('Inputs and Results'!$G$15-'Inputs and Results'!$G$13), 'Inputs and Results'!$G$13 + SQRT(F2097*('Inputs and Results'!$G$15-'Inputs and Results'!$G$13)*('Inputs and Results'!$G$14-'Inputs and Results'!$G$13)), 'Inputs and Results'!$G$15 - SQRT((1-F2097)*('Inputs and Results'!$G$15-'Inputs and Results'!$G$13)*('Inputs and Results'!$G$15-'Inputs and Results'!$G$14))))</f>
        <v>414.0488505013459</v>
      </c>
      <c r="D2097">
        <f t="shared" ca="1" si="135"/>
        <v>157.23922182014886</v>
      </c>
      <c r="E2097">
        <f t="shared" ca="1" si="137"/>
        <v>0.23714919184194605</v>
      </c>
      <c r="F2097">
        <f t="shared" ca="1" si="137"/>
        <v>0.27176449924224866</v>
      </c>
    </row>
    <row r="2098" spans="1:6" ht="15.75" customHeight="1" x14ac:dyDescent="0.2">
      <c r="A2098">
        <v>2097</v>
      </c>
      <c r="B2098" s="47">
        <f ca="1">IF('Inputs and Results'!$C$15='Inputs and Results'!$C$13, 'Inputs and Results'!$C$13, IF(E2098 &lt;= ('Inputs and Results'!$C$14-'Inputs and Results'!$C$13)/('Inputs and Results'!$C$15-'Inputs and Results'!$C$13), 'Inputs and Results'!$C$13 + SQRT(E2098*('Inputs and Results'!$C$15-'Inputs and Results'!$C$13)*('Inputs and Results'!$C$14-'Inputs and Results'!$C$13)), 'Inputs and Results'!$C$15 - SQRT((1-E2098)*('Inputs and Results'!$C$15-'Inputs and Results'!$C$13)*('Inputs and Results'!$C$15-'Inputs and Results'!$C$14))))</f>
        <v>0.70871466364065494</v>
      </c>
      <c r="C2098" s="47">
        <f ca="1">IF('Inputs and Results'!$G$15='Inputs and Results'!$G$13, 'Inputs and Results'!$G$13, IF(F2098 &lt;= ('Inputs and Results'!$G$14-'Inputs and Results'!$G$13)/('Inputs and Results'!$G$15-'Inputs and Results'!$G$13), 'Inputs and Results'!$G$13 + SQRT(F2098*('Inputs and Results'!$G$15-'Inputs and Results'!$G$13)*('Inputs and Results'!$G$14-'Inputs and Results'!$G$13)), 'Inputs and Results'!$G$15 - SQRT((1-F2098)*('Inputs and Results'!$G$15-'Inputs and Results'!$G$13)*('Inputs and Results'!$G$15-'Inputs and Results'!$G$14))))</f>
        <v>693.21888981471579</v>
      </c>
      <c r="D2098">
        <f t="shared" ca="1" si="135"/>
        <v>491.29439232438455</v>
      </c>
      <c r="E2098">
        <f t="shared" ca="1" si="137"/>
        <v>0.41666794526496032</v>
      </c>
      <c r="F2098">
        <f t="shared" ca="1" si="137"/>
        <v>0.6972239096664401</v>
      </c>
    </row>
    <row r="2099" spans="1:6" ht="15.75" customHeight="1" x14ac:dyDescent="0.2">
      <c r="A2099">
        <v>2098</v>
      </c>
      <c r="B2099" s="47">
        <f ca="1">IF('Inputs and Results'!$C$15='Inputs and Results'!$C$13, 'Inputs and Results'!$C$13, IF(E2099 &lt;= ('Inputs and Results'!$C$14-'Inputs and Results'!$C$13)/('Inputs and Results'!$C$15-'Inputs and Results'!$C$13), 'Inputs and Results'!$C$13 + SQRT(E2099*('Inputs and Results'!$C$15-'Inputs and Results'!$C$13)*('Inputs and Results'!$C$14-'Inputs and Results'!$C$13)), 'Inputs and Results'!$C$15 - SQRT((1-E2099)*('Inputs and Results'!$C$15-'Inputs and Results'!$C$13)*('Inputs and Results'!$C$15-'Inputs and Results'!$C$14))))</f>
        <v>0.13026524856645727</v>
      </c>
      <c r="C2099" s="47">
        <f ca="1">IF('Inputs and Results'!$G$15='Inputs and Results'!$G$13, 'Inputs and Results'!$G$13, IF(F2099 &lt;= ('Inputs and Results'!$G$14-'Inputs and Results'!$G$13)/('Inputs and Results'!$G$15-'Inputs and Results'!$G$13), 'Inputs and Results'!$G$13 + SQRT(F2099*('Inputs and Results'!$G$15-'Inputs and Results'!$G$13)*('Inputs and Results'!$G$14-'Inputs and Results'!$G$13)), 'Inputs and Results'!$G$15 - SQRT((1-F2099)*('Inputs and Results'!$G$15-'Inputs and Results'!$G$13)*('Inputs and Results'!$G$15-'Inputs and Results'!$G$14))))</f>
        <v>714.97328730112599</v>
      </c>
      <c r="D2099">
        <f t="shared" ca="1" si="135"/>
        <v>93.136172988658245</v>
      </c>
      <c r="E2099">
        <f t="shared" ca="1" si="137"/>
        <v>8.4958050712740207E-2</v>
      </c>
      <c r="F2099">
        <f t="shared" ca="1" si="137"/>
        <v>0.72266029108298691</v>
      </c>
    </row>
    <row r="2100" spans="1:6" ht="15.75" customHeight="1" x14ac:dyDescent="0.2">
      <c r="A2100">
        <v>2099</v>
      </c>
      <c r="B2100" s="47">
        <f ca="1">IF('Inputs and Results'!$C$15='Inputs and Results'!$C$13, 'Inputs and Results'!$C$13, IF(E2100 &lt;= ('Inputs and Results'!$C$14-'Inputs and Results'!$C$13)/('Inputs and Results'!$C$15-'Inputs and Results'!$C$13), 'Inputs and Results'!$C$13 + SQRT(E2100*('Inputs and Results'!$C$15-'Inputs and Results'!$C$13)*('Inputs and Results'!$C$14-'Inputs and Results'!$C$13)), 'Inputs and Results'!$C$15 - SQRT((1-E2100)*('Inputs and Results'!$C$15-'Inputs and Results'!$C$13)*('Inputs and Results'!$C$15-'Inputs and Results'!$C$14))))</f>
        <v>1.0310794431209471</v>
      </c>
      <c r="C2100" s="47">
        <f ca="1">IF('Inputs and Results'!$G$15='Inputs and Results'!$G$13, 'Inputs and Results'!$G$13, IF(F2100 &lt;= ('Inputs and Results'!$G$14-'Inputs and Results'!$G$13)/('Inputs and Results'!$G$15-'Inputs and Results'!$G$13), 'Inputs and Results'!$G$13 + SQRT(F2100*('Inputs and Results'!$G$15-'Inputs and Results'!$G$13)*('Inputs and Results'!$G$14-'Inputs and Results'!$G$13)), 'Inputs and Results'!$G$15 - SQRT((1-F2100)*('Inputs and Results'!$G$15-'Inputs and Results'!$G$13)*('Inputs and Results'!$G$15-'Inputs and Results'!$G$14))))</f>
        <v>596.71190479128711</v>
      </c>
      <c r="D2100">
        <f t="shared" ca="1" si="135"/>
        <v>615.25737849583993</v>
      </c>
      <c r="E2100">
        <f t="shared" ca="1" si="137"/>
        <v>0.56926131563323112</v>
      </c>
      <c r="F2100">
        <f t="shared" ca="1" si="137"/>
        <v>0.57092792517626834</v>
      </c>
    </row>
    <row r="2101" spans="1:6" ht="15.75" customHeight="1" x14ac:dyDescent="0.2">
      <c r="A2101">
        <v>2100</v>
      </c>
      <c r="B2101" s="47">
        <f ca="1">IF('Inputs and Results'!$C$15='Inputs and Results'!$C$13, 'Inputs and Results'!$C$13, IF(E2101 &lt;= ('Inputs and Results'!$C$14-'Inputs and Results'!$C$13)/('Inputs and Results'!$C$15-'Inputs and Results'!$C$13), 'Inputs and Results'!$C$13 + SQRT(E2101*('Inputs and Results'!$C$15-'Inputs and Results'!$C$13)*('Inputs and Results'!$C$14-'Inputs and Results'!$C$13)), 'Inputs and Results'!$C$15 - SQRT((1-E2101)*('Inputs and Results'!$C$15-'Inputs and Results'!$C$13)*('Inputs and Results'!$C$15-'Inputs and Results'!$C$14))))</f>
        <v>2.0537173123108805</v>
      </c>
      <c r="C2101" s="47">
        <f ca="1">IF('Inputs and Results'!$G$15='Inputs and Results'!$G$13, 'Inputs and Results'!$G$13, IF(F2101 &lt;= ('Inputs and Results'!$G$14-'Inputs and Results'!$G$13)/('Inputs and Results'!$G$15-'Inputs and Results'!$G$13), 'Inputs and Results'!$G$13 + SQRT(F2101*('Inputs and Results'!$G$15-'Inputs and Results'!$G$13)*('Inputs and Results'!$G$14-'Inputs and Results'!$G$13)), 'Inputs and Results'!$G$15 - SQRT((1-F2101)*('Inputs and Results'!$G$15-'Inputs and Results'!$G$13)*('Inputs and Results'!$G$15-'Inputs and Results'!$G$14))))</f>
        <v>299.66500113492361</v>
      </c>
      <c r="D2101">
        <f t="shared" ca="1" si="135"/>
        <v>615.42720072445229</v>
      </c>
      <c r="E2101">
        <f t="shared" ca="1" si="137"/>
        <v>0.90050545277553962</v>
      </c>
      <c r="F2101">
        <f t="shared" ca="1" si="137"/>
        <v>4.437169367977134E-2</v>
      </c>
    </row>
    <row r="2102" spans="1:6" ht="15.75" customHeight="1" x14ac:dyDescent="0.2">
      <c r="A2102">
        <v>2101</v>
      </c>
      <c r="B2102" s="47">
        <f ca="1">IF('Inputs and Results'!$C$15='Inputs and Results'!$C$13, 'Inputs and Results'!$C$13, IF(E2102 &lt;= ('Inputs and Results'!$C$14-'Inputs and Results'!$C$13)/('Inputs and Results'!$C$15-'Inputs and Results'!$C$13), 'Inputs and Results'!$C$13 + SQRT(E2102*('Inputs and Results'!$C$15-'Inputs and Results'!$C$13)*('Inputs and Results'!$C$14-'Inputs and Results'!$C$13)), 'Inputs and Results'!$C$15 - SQRT((1-E2102)*('Inputs and Results'!$C$15-'Inputs and Results'!$C$13)*('Inputs and Results'!$C$15-'Inputs and Results'!$C$14))))</f>
        <v>0.79933461145414775</v>
      </c>
      <c r="C2102" s="47">
        <f ca="1">IF('Inputs and Results'!$G$15='Inputs and Results'!$G$13, 'Inputs and Results'!$G$13, IF(F2102 &lt;= ('Inputs and Results'!$G$14-'Inputs and Results'!$G$13)/('Inputs and Results'!$G$15-'Inputs and Results'!$G$13), 'Inputs and Results'!$G$13 + SQRT(F2102*('Inputs and Results'!$G$15-'Inputs and Results'!$G$13)*('Inputs and Results'!$G$14-'Inputs and Results'!$G$13)), 'Inputs and Results'!$G$15 - SQRT((1-F2102)*('Inputs and Results'!$G$15-'Inputs and Results'!$G$13)*('Inputs and Results'!$G$15-'Inputs and Results'!$G$14))))</f>
        <v>293.61101422684601</v>
      </c>
      <c r="D2102">
        <f t="shared" ca="1" si="135"/>
        <v>234.69344597567419</v>
      </c>
      <c r="E2102">
        <f t="shared" ref="E2102:F2121" ca="1" si="138">RAND()</f>
        <v>0.46189687196181484</v>
      </c>
      <c r="F2102">
        <f t="shared" ca="1" si="138"/>
        <v>3.1476911006557473E-2</v>
      </c>
    </row>
    <row r="2103" spans="1:6" ht="15.75" customHeight="1" x14ac:dyDescent="0.2">
      <c r="A2103">
        <v>2102</v>
      </c>
      <c r="B2103" s="47">
        <f ca="1">IF('Inputs and Results'!$C$15='Inputs and Results'!$C$13, 'Inputs and Results'!$C$13, IF(E2103 &lt;= ('Inputs and Results'!$C$14-'Inputs and Results'!$C$13)/('Inputs and Results'!$C$15-'Inputs and Results'!$C$13), 'Inputs and Results'!$C$13 + SQRT(E2103*('Inputs and Results'!$C$15-'Inputs and Results'!$C$13)*('Inputs and Results'!$C$14-'Inputs and Results'!$C$13)), 'Inputs and Results'!$C$15 - SQRT((1-E2103)*('Inputs and Results'!$C$15-'Inputs and Results'!$C$13)*('Inputs and Results'!$C$15-'Inputs and Results'!$C$14))))</f>
        <v>0.27218814843993266</v>
      </c>
      <c r="C2103" s="47">
        <f ca="1">IF('Inputs and Results'!$G$15='Inputs and Results'!$G$13, 'Inputs and Results'!$G$13, IF(F2103 &lt;= ('Inputs and Results'!$G$14-'Inputs and Results'!$G$13)/('Inputs and Results'!$G$15-'Inputs and Results'!$G$13), 'Inputs and Results'!$G$13 + SQRT(F2103*('Inputs and Results'!$G$15-'Inputs and Results'!$G$13)*('Inputs and Results'!$G$14-'Inputs and Results'!$G$13)), 'Inputs and Results'!$G$15 - SQRT((1-F2103)*('Inputs and Results'!$G$15-'Inputs and Results'!$G$13)*('Inputs and Results'!$G$15-'Inputs and Results'!$G$14))))</f>
        <v>979.21411908881623</v>
      </c>
      <c r="D2103">
        <f t="shared" ca="1" si="135"/>
        <v>266.53047800102462</v>
      </c>
      <c r="E2103">
        <f t="shared" ca="1" si="138"/>
        <v>0.17322694472093758</v>
      </c>
      <c r="F2103">
        <f t="shared" ca="1" si="138"/>
        <v>0.94253236378608507</v>
      </c>
    </row>
    <row r="2104" spans="1:6" ht="15.75" customHeight="1" x14ac:dyDescent="0.2">
      <c r="A2104">
        <v>2103</v>
      </c>
      <c r="B2104" s="47">
        <f ca="1">IF('Inputs and Results'!$C$15='Inputs and Results'!$C$13, 'Inputs and Results'!$C$13, IF(E2104 &lt;= ('Inputs and Results'!$C$14-'Inputs and Results'!$C$13)/('Inputs and Results'!$C$15-'Inputs and Results'!$C$13), 'Inputs and Results'!$C$13 + SQRT(E2104*('Inputs and Results'!$C$15-'Inputs and Results'!$C$13)*('Inputs and Results'!$C$14-'Inputs and Results'!$C$13)), 'Inputs and Results'!$C$15 - SQRT((1-E2104)*('Inputs and Results'!$C$15-'Inputs and Results'!$C$13)*('Inputs and Results'!$C$15-'Inputs and Results'!$C$14))))</f>
        <v>1.7461639538594624</v>
      </c>
      <c r="C2104" s="47">
        <f ca="1">IF('Inputs and Results'!$G$15='Inputs and Results'!$G$13, 'Inputs and Results'!$G$13, IF(F2104 &lt;= ('Inputs and Results'!$G$14-'Inputs and Results'!$G$13)/('Inputs and Results'!$G$15-'Inputs and Results'!$G$13), 'Inputs and Results'!$G$13 + SQRT(F2104*('Inputs and Results'!$G$15-'Inputs and Results'!$G$13)*('Inputs and Results'!$G$14-'Inputs and Results'!$G$13)), 'Inputs and Results'!$G$15 - SQRT((1-F2104)*('Inputs and Results'!$G$15-'Inputs and Results'!$G$13)*('Inputs and Results'!$G$15-'Inputs and Results'!$G$14))))</f>
        <v>592.63300492389192</v>
      </c>
      <c r="D2104">
        <f t="shared" ca="1" si="135"/>
        <v>1034.8343910655174</v>
      </c>
      <c r="E2104">
        <f t="shared" ca="1" si="138"/>
        <v>0.82532168548874041</v>
      </c>
      <c r="F2104">
        <f t="shared" ca="1" si="138"/>
        <v>0.56510630032292575</v>
      </c>
    </row>
    <row r="2105" spans="1:6" ht="15.75" customHeight="1" x14ac:dyDescent="0.2">
      <c r="A2105">
        <v>2104</v>
      </c>
      <c r="B2105" s="47">
        <f ca="1">IF('Inputs and Results'!$C$15='Inputs and Results'!$C$13, 'Inputs and Results'!$C$13, IF(E2105 &lt;= ('Inputs and Results'!$C$14-'Inputs and Results'!$C$13)/('Inputs and Results'!$C$15-'Inputs and Results'!$C$13), 'Inputs and Results'!$C$13 + SQRT(E2105*('Inputs and Results'!$C$15-'Inputs and Results'!$C$13)*('Inputs and Results'!$C$14-'Inputs and Results'!$C$13)), 'Inputs and Results'!$C$15 - SQRT((1-E2105)*('Inputs and Results'!$C$15-'Inputs and Results'!$C$13)*('Inputs and Results'!$C$15-'Inputs and Results'!$C$14))))</f>
        <v>0.97910834531580671</v>
      </c>
      <c r="C2105" s="47">
        <f ca="1">IF('Inputs and Results'!$G$15='Inputs and Results'!$G$13, 'Inputs and Results'!$G$13, IF(F2105 &lt;= ('Inputs and Results'!$G$14-'Inputs and Results'!$G$13)/('Inputs and Results'!$G$15-'Inputs and Results'!$G$13), 'Inputs and Results'!$G$13 + SQRT(F2105*('Inputs and Results'!$G$15-'Inputs and Results'!$G$13)*('Inputs and Results'!$G$14-'Inputs and Results'!$G$13)), 'Inputs and Results'!$G$15 - SQRT((1-F2105)*('Inputs and Results'!$G$15-'Inputs and Results'!$G$13)*('Inputs and Results'!$G$15-'Inputs and Results'!$G$14))))</f>
        <v>951.09904873337609</v>
      </c>
      <c r="D2105">
        <f t="shared" ca="1" si="135"/>
        <v>931.22901583677367</v>
      </c>
      <c r="E2105">
        <f t="shared" ca="1" si="138"/>
        <v>0.54622188000308702</v>
      </c>
      <c r="F2105">
        <f t="shared" ca="1" si="138"/>
        <v>0.92696452595261214</v>
      </c>
    </row>
    <row r="2106" spans="1:6" ht="15.75" customHeight="1" x14ac:dyDescent="0.2">
      <c r="A2106">
        <v>2105</v>
      </c>
      <c r="B2106" s="47">
        <f ca="1">IF('Inputs and Results'!$C$15='Inputs and Results'!$C$13, 'Inputs and Results'!$C$13, IF(E2106 &lt;= ('Inputs and Results'!$C$14-'Inputs and Results'!$C$13)/('Inputs and Results'!$C$15-'Inputs and Results'!$C$13), 'Inputs and Results'!$C$13 + SQRT(E2106*('Inputs and Results'!$C$15-'Inputs and Results'!$C$13)*('Inputs and Results'!$C$14-'Inputs and Results'!$C$13)), 'Inputs and Results'!$C$15 - SQRT((1-E2106)*('Inputs and Results'!$C$15-'Inputs and Results'!$C$13)*('Inputs and Results'!$C$15-'Inputs and Results'!$C$14))))</f>
        <v>0.67109607708562047</v>
      </c>
      <c r="C2106" s="47">
        <f ca="1">IF('Inputs and Results'!$G$15='Inputs and Results'!$G$13, 'Inputs and Results'!$G$13, IF(F2106 &lt;= ('Inputs and Results'!$G$14-'Inputs and Results'!$G$13)/('Inputs and Results'!$G$15-'Inputs and Results'!$G$13), 'Inputs and Results'!$G$13 + SQRT(F2106*('Inputs and Results'!$G$15-'Inputs and Results'!$G$13)*('Inputs and Results'!$G$14-'Inputs and Results'!$G$13)), 'Inputs and Results'!$G$15 - SQRT((1-F2106)*('Inputs and Results'!$G$15-'Inputs and Results'!$G$13)*('Inputs and Results'!$G$15-'Inputs and Results'!$G$14))))</f>
        <v>297.7494075539604</v>
      </c>
      <c r="D2106">
        <f t="shared" ca="1" si="135"/>
        <v>199.81845936403042</v>
      </c>
      <c r="E2106">
        <f t="shared" ca="1" si="138"/>
        <v>0.39735627975933485</v>
      </c>
      <c r="F2106">
        <f t="shared" ca="1" si="138"/>
        <v>4.030089141030746E-2</v>
      </c>
    </row>
    <row r="2107" spans="1:6" ht="15.75" customHeight="1" x14ac:dyDescent="0.2">
      <c r="A2107">
        <v>2106</v>
      </c>
      <c r="B2107" s="47">
        <f ca="1">IF('Inputs and Results'!$C$15='Inputs and Results'!$C$13, 'Inputs and Results'!$C$13, IF(E2107 &lt;= ('Inputs and Results'!$C$14-'Inputs and Results'!$C$13)/('Inputs and Results'!$C$15-'Inputs and Results'!$C$13), 'Inputs and Results'!$C$13 + SQRT(E2107*('Inputs and Results'!$C$15-'Inputs and Results'!$C$13)*('Inputs and Results'!$C$14-'Inputs and Results'!$C$13)), 'Inputs and Results'!$C$15 - SQRT((1-E2107)*('Inputs and Results'!$C$15-'Inputs and Results'!$C$13)*('Inputs and Results'!$C$15-'Inputs and Results'!$C$14))))</f>
        <v>0.68108042668747437</v>
      </c>
      <c r="C2107" s="47">
        <f ca="1">IF('Inputs and Results'!$G$15='Inputs and Results'!$G$13, 'Inputs and Results'!$G$13, IF(F2107 &lt;= ('Inputs and Results'!$G$14-'Inputs and Results'!$G$13)/('Inputs and Results'!$G$15-'Inputs and Results'!$G$13), 'Inputs and Results'!$G$13 + SQRT(F2107*('Inputs and Results'!$G$15-'Inputs and Results'!$G$13)*('Inputs and Results'!$G$14-'Inputs and Results'!$G$13)), 'Inputs and Results'!$G$15 - SQRT((1-F2107)*('Inputs and Results'!$G$15-'Inputs and Results'!$G$13)*('Inputs and Results'!$G$15-'Inputs and Results'!$G$14))))</f>
        <v>604.52220571495411</v>
      </c>
      <c r="D2107">
        <f t="shared" ca="1" si="135"/>
        <v>411.72824181039408</v>
      </c>
      <c r="E2107">
        <f t="shared" ca="1" si="138"/>
        <v>0.40251244583422807</v>
      </c>
      <c r="F2107">
        <f t="shared" ca="1" si="138"/>
        <v>0.58196573440026667</v>
      </c>
    </row>
    <row r="2108" spans="1:6" ht="15.75" customHeight="1" x14ac:dyDescent="0.2">
      <c r="A2108">
        <v>2107</v>
      </c>
      <c r="B2108" s="47">
        <f ca="1">IF('Inputs and Results'!$C$15='Inputs and Results'!$C$13, 'Inputs and Results'!$C$13, IF(E2108 &lt;= ('Inputs and Results'!$C$14-'Inputs and Results'!$C$13)/('Inputs and Results'!$C$15-'Inputs and Results'!$C$13), 'Inputs and Results'!$C$13 + SQRT(E2108*('Inputs and Results'!$C$15-'Inputs and Results'!$C$13)*('Inputs and Results'!$C$14-'Inputs and Results'!$C$13)), 'Inputs and Results'!$C$15 - SQRT((1-E2108)*('Inputs and Results'!$C$15-'Inputs and Results'!$C$13)*('Inputs and Results'!$C$15-'Inputs and Results'!$C$14))))</f>
        <v>0.26007383508238568</v>
      </c>
      <c r="C2108" s="47">
        <f ca="1">IF('Inputs and Results'!$G$15='Inputs and Results'!$G$13, 'Inputs and Results'!$G$13, IF(F2108 &lt;= ('Inputs and Results'!$G$14-'Inputs and Results'!$G$13)/('Inputs and Results'!$G$15-'Inputs and Results'!$G$13), 'Inputs and Results'!$G$13 + SQRT(F2108*('Inputs and Results'!$G$15-'Inputs and Results'!$G$13)*('Inputs and Results'!$G$14-'Inputs and Results'!$G$13)), 'Inputs and Results'!$G$15 - SQRT((1-F2108)*('Inputs and Results'!$G$15-'Inputs and Results'!$G$13)*('Inputs and Results'!$G$15-'Inputs and Results'!$G$14))))</f>
        <v>745.63630073648164</v>
      </c>
      <c r="D2108">
        <f t="shared" ca="1" si="135"/>
        <v>193.92049230917985</v>
      </c>
      <c r="E2108">
        <f t="shared" ca="1" si="138"/>
        <v>0.16586717897776171</v>
      </c>
      <c r="F2108">
        <f t="shared" ca="1" si="138"/>
        <v>0.75661825918762604</v>
      </c>
    </row>
    <row r="2109" spans="1:6" ht="15.75" customHeight="1" x14ac:dyDescent="0.2">
      <c r="A2109">
        <v>2108</v>
      </c>
      <c r="B2109" s="47">
        <f ca="1">IF('Inputs and Results'!$C$15='Inputs and Results'!$C$13, 'Inputs and Results'!$C$13, IF(E2109 &lt;= ('Inputs and Results'!$C$14-'Inputs and Results'!$C$13)/('Inputs and Results'!$C$15-'Inputs and Results'!$C$13), 'Inputs and Results'!$C$13 + SQRT(E2109*('Inputs and Results'!$C$15-'Inputs and Results'!$C$13)*('Inputs and Results'!$C$14-'Inputs and Results'!$C$13)), 'Inputs and Results'!$C$15 - SQRT((1-E2109)*('Inputs and Results'!$C$15-'Inputs and Results'!$C$13)*('Inputs and Results'!$C$15-'Inputs and Results'!$C$14))))</f>
        <v>0.25085420530608715</v>
      </c>
      <c r="C2109" s="47">
        <f ca="1">IF('Inputs and Results'!$G$15='Inputs and Results'!$G$13, 'Inputs and Results'!$G$13, IF(F2109 &lt;= ('Inputs and Results'!$G$14-'Inputs and Results'!$G$13)/('Inputs and Results'!$G$15-'Inputs and Results'!$G$13), 'Inputs and Results'!$G$13 + SQRT(F2109*('Inputs and Results'!$G$15-'Inputs and Results'!$G$13)*('Inputs and Results'!$G$14-'Inputs and Results'!$G$13)), 'Inputs and Results'!$G$15 - SQRT((1-F2109)*('Inputs and Results'!$G$15-'Inputs and Results'!$G$13)*('Inputs and Results'!$G$15-'Inputs and Results'!$G$14))))</f>
        <v>707.3575434751948</v>
      </c>
      <c r="D2109">
        <f t="shared" ca="1" si="135"/>
        <v>177.44361443573598</v>
      </c>
      <c r="E2109">
        <f t="shared" ca="1" si="138"/>
        <v>0.16024415550186377</v>
      </c>
      <c r="F2109">
        <f t="shared" ca="1" si="138"/>
        <v>0.71388250512437557</v>
      </c>
    </row>
    <row r="2110" spans="1:6" ht="15.75" customHeight="1" x14ac:dyDescent="0.2">
      <c r="A2110">
        <v>2109</v>
      </c>
      <c r="B2110" s="47">
        <f ca="1">IF('Inputs and Results'!$C$15='Inputs and Results'!$C$13, 'Inputs and Results'!$C$13, IF(E2110 &lt;= ('Inputs and Results'!$C$14-'Inputs and Results'!$C$13)/('Inputs and Results'!$C$15-'Inputs and Results'!$C$13), 'Inputs and Results'!$C$13 + SQRT(E2110*('Inputs and Results'!$C$15-'Inputs and Results'!$C$13)*('Inputs and Results'!$C$14-'Inputs and Results'!$C$13)), 'Inputs and Results'!$C$15 - SQRT((1-E2110)*('Inputs and Results'!$C$15-'Inputs and Results'!$C$13)*('Inputs and Results'!$C$15-'Inputs and Results'!$C$14))))</f>
        <v>2.3358281111367742</v>
      </c>
      <c r="C2110" s="47">
        <f ca="1">IF('Inputs and Results'!$G$15='Inputs and Results'!$G$13, 'Inputs and Results'!$G$13, IF(F2110 &lt;= ('Inputs and Results'!$G$14-'Inputs and Results'!$G$13)/('Inputs and Results'!$G$15-'Inputs and Results'!$G$13), 'Inputs and Results'!$G$13 + SQRT(F2110*('Inputs and Results'!$G$15-'Inputs and Results'!$G$13)*('Inputs and Results'!$G$14-'Inputs and Results'!$G$13)), 'Inputs and Results'!$G$15 - SQRT((1-F2110)*('Inputs and Results'!$G$15-'Inputs and Results'!$G$13)*('Inputs and Results'!$G$15-'Inputs and Results'!$G$14))))</f>
        <v>945.96718812490531</v>
      </c>
      <c r="D2110">
        <f t="shared" ca="1" si="135"/>
        <v>2209.6167502351632</v>
      </c>
      <c r="E2110">
        <f t="shared" ca="1" si="138"/>
        <v>0.95098618911598387</v>
      </c>
      <c r="F2110">
        <f t="shared" ca="1" si="138"/>
        <v>0.92392177516865226</v>
      </c>
    </row>
    <row r="2111" spans="1:6" ht="15.75" customHeight="1" x14ac:dyDescent="0.2">
      <c r="A2111">
        <v>2110</v>
      </c>
      <c r="B2111" s="47">
        <f ca="1">IF('Inputs and Results'!$C$15='Inputs and Results'!$C$13, 'Inputs and Results'!$C$13, IF(E2111 &lt;= ('Inputs and Results'!$C$14-'Inputs and Results'!$C$13)/('Inputs and Results'!$C$15-'Inputs and Results'!$C$13), 'Inputs and Results'!$C$13 + SQRT(E2111*('Inputs and Results'!$C$15-'Inputs and Results'!$C$13)*('Inputs and Results'!$C$14-'Inputs and Results'!$C$13)), 'Inputs and Results'!$C$15 - SQRT((1-E2111)*('Inputs and Results'!$C$15-'Inputs and Results'!$C$13)*('Inputs and Results'!$C$15-'Inputs and Results'!$C$14))))</f>
        <v>1.2888145354749565</v>
      </c>
      <c r="C2111" s="47">
        <f ca="1">IF('Inputs and Results'!$G$15='Inputs and Results'!$G$13, 'Inputs and Results'!$G$13, IF(F2111 &lt;= ('Inputs and Results'!$G$14-'Inputs and Results'!$G$13)/('Inputs and Results'!$G$15-'Inputs and Results'!$G$13), 'Inputs and Results'!$G$13 + SQRT(F2111*('Inputs and Results'!$G$15-'Inputs and Results'!$G$13)*('Inputs and Results'!$G$14-'Inputs and Results'!$G$13)), 'Inputs and Results'!$G$15 - SQRT((1-F2111)*('Inputs and Results'!$G$15-'Inputs and Results'!$G$13)*('Inputs and Results'!$G$15-'Inputs and Results'!$G$14))))</f>
        <v>401.69874852274324</v>
      </c>
      <c r="D2111">
        <f t="shared" ca="1" si="135"/>
        <v>517.71518597821068</v>
      </c>
      <c r="E2111">
        <f t="shared" ca="1" si="138"/>
        <v>0.67464936733313452</v>
      </c>
      <c r="F2111">
        <f t="shared" ca="1" si="138"/>
        <v>0.24869832027672056</v>
      </c>
    </row>
    <row r="2112" spans="1:6" ht="15.75" customHeight="1" x14ac:dyDescent="0.2">
      <c r="A2112">
        <v>2111</v>
      </c>
      <c r="B2112" s="47">
        <f ca="1">IF('Inputs and Results'!$C$15='Inputs and Results'!$C$13, 'Inputs and Results'!$C$13, IF(E2112 &lt;= ('Inputs and Results'!$C$14-'Inputs and Results'!$C$13)/('Inputs and Results'!$C$15-'Inputs and Results'!$C$13), 'Inputs and Results'!$C$13 + SQRT(E2112*('Inputs and Results'!$C$15-'Inputs and Results'!$C$13)*('Inputs and Results'!$C$14-'Inputs and Results'!$C$13)), 'Inputs and Results'!$C$15 - SQRT((1-E2112)*('Inputs and Results'!$C$15-'Inputs and Results'!$C$13)*('Inputs and Results'!$C$15-'Inputs and Results'!$C$14))))</f>
        <v>1.9902607450254457</v>
      </c>
      <c r="C2112" s="47">
        <f ca="1">IF('Inputs and Results'!$G$15='Inputs and Results'!$G$13, 'Inputs and Results'!$G$13, IF(F2112 &lt;= ('Inputs and Results'!$G$14-'Inputs and Results'!$G$13)/('Inputs and Results'!$G$15-'Inputs and Results'!$G$13), 'Inputs and Results'!$G$13 + SQRT(F2112*('Inputs and Results'!$G$15-'Inputs and Results'!$G$13)*('Inputs and Results'!$G$14-'Inputs and Results'!$G$13)), 'Inputs and Results'!$G$15 - SQRT((1-F2112)*('Inputs and Results'!$G$15-'Inputs and Results'!$G$13)*('Inputs and Results'!$G$15-'Inputs and Results'!$G$14))))</f>
        <v>951.83497650758989</v>
      </c>
      <c r="D2112">
        <f t="shared" ca="1" si="135"/>
        <v>1894.3997894852735</v>
      </c>
      <c r="E2112">
        <f t="shared" ca="1" si="138"/>
        <v>0.88671407077371467</v>
      </c>
      <c r="F2112">
        <f t="shared" ca="1" si="138"/>
        <v>0.92739577680754826</v>
      </c>
    </row>
    <row r="2113" spans="1:6" ht="15.75" customHeight="1" x14ac:dyDescent="0.2">
      <c r="A2113">
        <v>2112</v>
      </c>
      <c r="B2113" s="47">
        <f ca="1">IF('Inputs and Results'!$C$15='Inputs and Results'!$C$13, 'Inputs and Results'!$C$13, IF(E2113 &lt;= ('Inputs and Results'!$C$14-'Inputs and Results'!$C$13)/('Inputs and Results'!$C$15-'Inputs and Results'!$C$13), 'Inputs and Results'!$C$13 + SQRT(E2113*('Inputs and Results'!$C$15-'Inputs and Results'!$C$13)*('Inputs and Results'!$C$14-'Inputs and Results'!$C$13)), 'Inputs and Results'!$C$15 - SQRT((1-E2113)*('Inputs and Results'!$C$15-'Inputs and Results'!$C$13)*('Inputs and Results'!$C$15-'Inputs and Results'!$C$14))))</f>
        <v>0.25622581016828416</v>
      </c>
      <c r="C2113" s="47">
        <f ca="1">IF('Inputs and Results'!$G$15='Inputs and Results'!$G$13, 'Inputs and Results'!$G$13, IF(F2113 &lt;= ('Inputs and Results'!$G$14-'Inputs and Results'!$G$13)/('Inputs and Results'!$G$15-'Inputs and Results'!$G$13), 'Inputs and Results'!$G$13 + SQRT(F2113*('Inputs and Results'!$G$15-'Inputs and Results'!$G$13)*('Inputs and Results'!$G$14-'Inputs and Results'!$G$13)), 'Inputs and Results'!$G$15 - SQRT((1-F2113)*('Inputs and Results'!$G$15-'Inputs and Results'!$G$13)*('Inputs and Results'!$G$15-'Inputs and Results'!$G$14))))</f>
        <v>933.1535300661302</v>
      </c>
      <c r="D2113">
        <f t="shared" ca="1" si="135"/>
        <v>239.09801925258853</v>
      </c>
      <c r="E2113">
        <f t="shared" ca="1" si="138"/>
        <v>0.16352257724592356</v>
      </c>
      <c r="F2113">
        <f t="shared" ca="1" si="138"/>
        <v>0.91605329320774675</v>
      </c>
    </row>
    <row r="2114" spans="1:6" ht="15.75" customHeight="1" x14ac:dyDescent="0.2">
      <c r="A2114">
        <v>2113</v>
      </c>
      <c r="B2114" s="47">
        <f ca="1">IF('Inputs and Results'!$C$15='Inputs and Results'!$C$13, 'Inputs and Results'!$C$13, IF(E2114 &lt;= ('Inputs and Results'!$C$14-'Inputs and Results'!$C$13)/('Inputs and Results'!$C$15-'Inputs and Results'!$C$13), 'Inputs and Results'!$C$13 + SQRT(E2114*('Inputs and Results'!$C$15-'Inputs and Results'!$C$13)*('Inputs and Results'!$C$14-'Inputs and Results'!$C$13)), 'Inputs and Results'!$C$15 - SQRT((1-E2114)*('Inputs and Results'!$C$15-'Inputs and Results'!$C$13)*('Inputs and Results'!$C$15-'Inputs and Results'!$C$14))))</f>
        <v>0.45371409641410532</v>
      </c>
      <c r="C2114" s="47">
        <f ca="1">IF('Inputs and Results'!$G$15='Inputs and Results'!$G$13, 'Inputs and Results'!$G$13, IF(F2114 &lt;= ('Inputs and Results'!$G$14-'Inputs and Results'!$G$13)/('Inputs and Results'!$G$15-'Inputs and Results'!$G$13), 'Inputs and Results'!$G$13 + SQRT(F2114*('Inputs and Results'!$G$15-'Inputs and Results'!$G$13)*('Inputs and Results'!$G$14-'Inputs and Results'!$G$13)), 'Inputs and Results'!$G$15 - SQRT((1-F2114)*('Inputs and Results'!$G$15-'Inputs and Results'!$G$13)*('Inputs and Results'!$G$15-'Inputs and Results'!$G$14))))</f>
        <v>561.89542581010153</v>
      </c>
      <c r="D2114">
        <f t="shared" ref="D2114:D2177" ca="1" si="139">B2114*C2114</f>
        <v>254.93987540064916</v>
      </c>
      <c r="E2114">
        <f t="shared" ca="1" si="138"/>
        <v>0.27960312191108494</v>
      </c>
      <c r="F2114">
        <f t="shared" ca="1" si="138"/>
        <v>0.51997433795104031</v>
      </c>
    </row>
    <row r="2115" spans="1:6" ht="15.75" customHeight="1" x14ac:dyDescent="0.2">
      <c r="A2115">
        <v>2114</v>
      </c>
      <c r="B2115" s="47">
        <f ca="1">IF('Inputs and Results'!$C$15='Inputs and Results'!$C$13, 'Inputs and Results'!$C$13, IF(E2115 &lt;= ('Inputs and Results'!$C$14-'Inputs and Results'!$C$13)/('Inputs and Results'!$C$15-'Inputs and Results'!$C$13), 'Inputs and Results'!$C$13 + SQRT(E2115*('Inputs and Results'!$C$15-'Inputs and Results'!$C$13)*('Inputs and Results'!$C$14-'Inputs and Results'!$C$13)), 'Inputs and Results'!$C$15 - SQRT((1-E2115)*('Inputs and Results'!$C$15-'Inputs and Results'!$C$13)*('Inputs and Results'!$C$15-'Inputs and Results'!$C$14))))</f>
        <v>1.4621690105530194</v>
      </c>
      <c r="C2115" s="47">
        <f ca="1">IF('Inputs and Results'!$G$15='Inputs and Results'!$G$13, 'Inputs and Results'!$G$13, IF(F2115 &lt;= ('Inputs and Results'!$G$14-'Inputs and Results'!$G$13)/('Inputs and Results'!$G$15-'Inputs and Results'!$G$13), 'Inputs and Results'!$G$13 + SQRT(F2115*('Inputs and Results'!$G$15-'Inputs and Results'!$G$13)*('Inputs and Results'!$G$14-'Inputs and Results'!$G$13)), 'Inputs and Results'!$G$15 - SQRT((1-F2115)*('Inputs and Results'!$G$15-'Inputs and Results'!$G$13)*('Inputs and Results'!$G$15-'Inputs and Results'!$G$14))))</f>
        <v>931.23343656734721</v>
      </c>
      <c r="D2115">
        <f t="shared" ca="1" si="139"/>
        <v>1361.6206725395659</v>
      </c>
      <c r="E2115">
        <f t="shared" ca="1" si="138"/>
        <v>0.73723064976628006</v>
      </c>
      <c r="F2115">
        <f t="shared" ca="1" si="138"/>
        <v>0.91484086996573122</v>
      </c>
    </row>
    <row r="2116" spans="1:6" ht="15.75" customHeight="1" x14ac:dyDescent="0.2">
      <c r="A2116">
        <v>2115</v>
      </c>
      <c r="B2116" s="47">
        <f ca="1">IF('Inputs and Results'!$C$15='Inputs and Results'!$C$13, 'Inputs and Results'!$C$13, IF(E2116 &lt;= ('Inputs and Results'!$C$14-'Inputs and Results'!$C$13)/('Inputs and Results'!$C$15-'Inputs and Results'!$C$13), 'Inputs and Results'!$C$13 + SQRT(E2116*('Inputs and Results'!$C$15-'Inputs and Results'!$C$13)*('Inputs and Results'!$C$14-'Inputs and Results'!$C$13)), 'Inputs and Results'!$C$15 - SQRT((1-E2116)*('Inputs and Results'!$C$15-'Inputs and Results'!$C$13)*('Inputs and Results'!$C$15-'Inputs and Results'!$C$14))))</f>
        <v>0.80722093037083908</v>
      </c>
      <c r="C2116" s="47">
        <f ca="1">IF('Inputs and Results'!$G$15='Inputs and Results'!$G$13, 'Inputs and Results'!$G$13, IF(F2116 &lt;= ('Inputs and Results'!$G$14-'Inputs and Results'!$G$13)/('Inputs and Results'!$G$15-'Inputs and Results'!$G$13), 'Inputs and Results'!$G$13 + SQRT(F2116*('Inputs and Results'!$G$15-'Inputs and Results'!$G$13)*('Inputs and Results'!$G$14-'Inputs and Results'!$G$13)), 'Inputs and Results'!$G$15 - SQRT((1-F2116)*('Inputs and Results'!$G$15-'Inputs and Results'!$G$13)*('Inputs and Results'!$G$15-'Inputs and Results'!$G$14))))</f>
        <v>935.99078446366013</v>
      </c>
      <c r="D2116">
        <f t="shared" ca="1" si="139"/>
        <v>755.5513518532872</v>
      </c>
      <c r="E2116">
        <f t="shared" ca="1" si="138"/>
        <v>0.46574666131069675</v>
      </c>
      <c r="F2116">
        <f t="shared" ca="1" si="138"/>
        <v>0.91782893554059097</v>
      </c>
    </row>
    <row r="2117" spans="1:6" ht="15.75" customHeight="1" x14ac:dyDescent="0.2">
      <c r="A2117">
        <v>2116</v>
      </c>
      <c r="B2117" s="47">
        <f ca="1">IF('Inputs and Results'!$C$15='Inputs and Results'!$C$13, 'Inputs and Results'!$C$13, IF(E2117 &lt;= ('Inputs and Results'!$C$14-'Inputs and Results'!$C$13)/('Inputs and Results'!$C$15-'Inputs and Results'!$C$13), 'Inputs and Results'!$C$13 + SQRT(E2117*('Inputs and Results'!$C$15-'Inputs and Results'!$C$13)*('Inputs and Results'!$C$14-'Inputs and Results'!$C$13)), 'Inputs and Results'!$C$15 - SQRT((1-E2117)*('Inputs and Results'!$C$15-'Inputs and Results'!$C$13)*('Inputs and Results'!$C$15-'Inputs and Results'!$C$14))))</f>
        <v>0.2884116103659804</v>
      </c>
      <c r="C2117" s="47">
        <f ca="1">IF('Inputs and Results'!$G$15='Inputs and Results'!$G$13, 'Inputs and Results'!$G$13, IF(F2117 &lt;= ('Inputs and Results'!$G$14-'Inputs and Results'!$G$13)/('Inputs and Results'!$G$15-'Inputs and Results'!$G$13), 'Inputs and Results'!$G$13 + SQRT(F2117*('Inputs and Results'!$G$15-'Inputs and Results'!$G$13)*('Inputs and Results'!$G$14-'Inputs and Results'!$G$13)), 'Inputs and Results'!$G$15 - SQRT((1-F2117)*('Inputs and Results'!$G$15-'Inputs and Results'!$G$13)*('Inputs and Results'!$G$15-'Inputs and Results'!$G$14))))</f>
        <v>877.37656688120728</v>
      </c>
      <c r="D2117">
        <f t="shared" ca="1" si="139"/>
        <v>253.0455885515843</v>
      </c>
      <c r="E2117">
        <f t="shared" ca="1" si="138"/>
        <v>0.18303204502244275</v>
      </c>
      <c r="F2117">
        <f t="shared" ca="1" si="138"/>
        <v>0.87729209081221482</v>
      </c>
    </row>
    <row r="2118" spans="1:6" ht="15.75" customHeight="1" x14ac:dyDescent="0.2">
      <c r="A2118">
        <v>2117</v>
      </c>
      <c r="B2118" s="47">
        <f ca="1">IF('Inputs and Results'!$C$15='Inputs and Results'!$C$13, 'Inputs and Results'!$C$13, IF(E2118 &lt;= ('Inputs and Results'!$C$14-'Inputs and Results'!$C$13)/('Inputs and Results'!$C$15-'Inputs and Results'!$C$13), 'Inputs and Results'!$C$13 + SQRT(E2118*('Inputs and Results'!$C$15-'Inputs and Results'!$C$13)*('Inputs and Results'!$C$14-'Inputs and Results'!$C$13)), 'Inputs and Results'!$C$15 - SQRT((1-E2118)*('Inputs and Results'!$C$15-'Inputs and Results'!$C$13)*('Inputs and Results'!$C$15-'Inputs and Results'!$C$14))))</f>
        <v>2.0116631787190777</v>
      </c>
      <c r="C2118" s="47">
        <f ca="1">IF('Inputs and Results'!$G$15='Inputs and Results'!$G$13, 'Inputs and Results'!$G$13, IF(F2118 &lt;= ('Inputs and Results'!$G$14-'Inputs and Results'!$G$13)/('Inputs and Results'!$G$15-'Inputs and Results'!$G$13), 'Inputs and Results'!$G$13 + SQRT(F2118*('Inputs and Results'!$G$15-'Inputs and Results'!$G$13)*('Inputs and Results'!$G$14-'Inputs and Results'!$G$13)), 'Inputs and Results'!$G$15 - SQRT((1-F2118)*('Inputs and Results'!$G$15-'Inputs and Results'!$G$13)*('Inputs and Results'!$G$15-'Inputs and Results'!$G$14))))</f>
        <v>497.17540464366505</v>
      </c>
      <c r="D2118">
        <f t="shared" ca="1" si="139"/>
        <v>1000.149454886419</v>
      </c>
      <c r="E2118">
        <f t="shared" ca="1" si="138"/>
        <v>0.8914655919667025</v>
      </c>
      <c r="F2118">
        <f t="shared" ca="1" si="138"/>
        <v>0.41766265502634736</v>
      </c>
    </row>
    <row r="2119" spans="1:6" ht="15.75" customHeight="1" x14ac:dyDescent="0.2">
      <c r="A2119">
        <v>2118</v>
      </c>
      <c r="B2119" s="47">
        <f ca="1">IF('Inputs and Results'!$C$15='Inputs and Results'!$C$13, 'Inputs and Results'!$C$13, IF(E2119 &lt;= ('Inputs and Results'!$C$14-'Inputs and Results'!$C$13)/('Inputs and Results'!$C$15-'Inputs and Results'!$C$13), 'Inputs and Results'!$C$13 + SQRT(E2119*('Inputs and Results'!$C$15-'Inputs and Results'!$C$13)*('Inputs and Results'!$C$14-'Inputs and Results'!$C$13)), 'Inputs and Results'!$C$15 - SQRT((1-E2119)*('Inputs and Results'!$C$15-'Inputs and Results'!$C$13)*('Inputs and Results'!$C$15-'Inputs and Results'!$C$14))))</f>
        <v>0.99981432671087855</v>
      </c>
      <c r="C2119" s="47">
        <f ca="1">IF('Inputs and Results'!$G$15='Inputs and Results'!$G$13, 'Inputs and Results'!$G$13, IF(F2119 &lt;= ('Inputs and Results'!$G$14-'Inputs and Results'!$G$13)/('Inputs and Results'!$G$15-'Inputs and Results'!$G$13), 'Inputs and Results'!$G$13 + SQRT(F2119*('Inputs and Results'!$G$15-'Inputs and Results'!$G$13)*('Inputs and Results'!$G$14-'Inputs and Results'!$G$13)), 'Inputs and Results'!$G$15 - SQRT((1-F2119)*('Inputs and Results'!$G$15-'Inputs and Results'!$G$13)*('Inputs and Results'!$G$15-'Inputs and Results'!$G$14))))</f>
        <v>971.40309642980833</v>
      </c>
      <c r="D2119">
        <f t="shared" ca="1" si="139"/>
        <v>971.22273282183141</v>
      </c>
      <c r="E2119">
        <f t="shared" ca="1" si="138"/>
        <v>0.55547303026321593</v>
      </c>
      <c r="F2119">
        <f t="shared" ca="1" si="138"/>
        <v>0.9383942248466185</v>
      </c>
    </row>
    <row r="2120" spans="1:6" ht="15.75" customHeight="1" x14ac:dyDescent="0.2">
      <c r="A2120">
        <v>2119</v>
      </c>
      <c r="B2120" s="47">
        <f ca="1">IF('Inputs and Results'!$C$15='Inputs and Results'!$C$13, 'Inputs and Results'!$C$13, IF(E2120 &lt;= ('Inputs and Results'!$C$14-'Inputs and Results'!$C$13)/('Inputs and Results'!$C$15-'Inputs and Results'!$C$13), 'Inputs and Results'!$C$13 + SQRT(E2120*('Inputs and Results'!$C$15-'Inputs and Results'!$C$13)*('Inputs and Results'!$C$14-'Inputs and Results'!$C$13)), 'Inputs and Results'!$C$15 - SQRT((1-E2120)*('Inputs and Results'!$C$15-'Inputs and Results'!$C$13)*('Inputs and Results'!$C$15-'Inputs and Results'!$C$14))))</f>
        <v>0.31317600646767829</v>
      </c>
      <c r="C2120" s="47">
        <f ca="1">IF('Inputs and Results'!$G$15='Inputs and Results'!$G$13, 'Inputs and Results'!$G$13, IF(F2120 &lt;= ('Inputs and Results'!$G$14-'Inputs and Results'!$G$13)/('Inputs and Results'!$G$15-'Inputs and Results'!$G$13), 'Inputs and Results'!$G$13 + SQRT(F2120*('Inputs and Results'!$G$15-'Inputs and Results'!$G$13)*('Inputs and Results'!$G$14-'Inputs and Results'!$G$13)), 'Inputs and Results'!$G$15 - SQRT((1-F2120)*('Inputs and Results'!$G$15-'Inputs and Results'!$G$13)*('Inputs and Results'!$G$15-'Inputs and Results'!$G$14))))</f>
        <v>666.47695186946169</v>
      </c>
      <c r="D2120">
        <f t="shared" ca="1" si="139"/>
        <v>208.72459018922905</v>
      </c>
      <c r="E2120">
        <f t="shared" ca="1" si="138"/>
        <v>0.19788631419766944</v>
      </c>
      <c r="F2120">
        <f t="shared" ca="1" si="138"/>
        <v>0.66442692243536827</v>
      </c>
    </row>
    <row r="2121" spans="1:6" ht="15.75" customHeight="1" x14ac:dyDescent="0.2">
      <c r="A2121">
        <v>2120</v>
      </c>
      <c r="B2121" s="47">
        <f ca="1">IF('Inputs and Results'!$C$15='Inputs and Results'!$C$13, 'Inputs and Results'!$C$13, IF(E2121 &lt;= ('Inputs and Results'!$C$14-'Inputs and Results'!$C$13)/('Inputs and Results'!$C$15-'Inputs and Results'!$C$13), 'Inputs and Results'!$C$13 + SQRT(E2121*('Inputs and Results'!$C$15-'Inputs and Results'!$C$13)*('Inputs and Results'!$C$14-'Inputs and Results'!$C$13)), 'Inputs and Results'!$C$15 - SQRT((1-E2121)*('Inputs and Results'!$C$15-'Inputs and Results'!$C$13)*('Inputs and Results'!$C$15-'Inputs and Results'!$C$14))))</f>
        <v>2.9258180062511756</v>
      </c>
      <c r="C2121" s="47">
        <f ca="1">IF('Inputs and Results'!$G$15='Inputs and Results'!$G$13, 'Inputs and Results'!$G$13, IF(F2121 &lt;= ('Inputs and Results'!$G$14-'Inputs and Results'!$G$13)/('Inputs and Results'!$G$15-'Inputs and Results'!$G$13), 'Inputs and Results'!$G$13 + SQRT(F2121*('Inputs and Results'!$G$15-'Inputs and Results'!$G$13)*('Inputs and Results'!$G$14-'Inputs and Results'!$G$13)), 'Inputs and Results'!$G$15 - SQRT((1-F2121)*('Inputs and Results'!$G$15-'Inputs and Results'!$G$13)*('Inputs and Results'!$G$15-'Inputs and Results'!$G$14))))</f>
        <v>602.57639563663008</v>
      </c>
      <c r="D2121">
        <f t="shared" ca="1" si="139"/>
        <v>1763.0288684955847</v>
      </c>
      <c r="E2121">
        <f t="shared" ca="1" si="138"/>
        <v>0.99938855908927215</v>
      </c>
      <c r="F2121">
        <f t="shared" ca="1" si="138"/>
        <v>0.57922929562409697</v>
      </c>
    </row>
    <row r="2122" spans="1:6" ht="15.75" customHeight="1" x14ac:dyDescent="0.2">
      <c r="A2122">
        <v>2121</v>
      </c>
      <c r="B2122" s="47">
        <f ca="1">IF('Inputs and Results'!$C$15='Inputs and Results'!$C$13, 'Inputs and Results'!$C$13, IF(E2122 &lt;= ('Inputs and Results'!$C$14-'Inputs and Results'!$C$13)/('Inputs and Results'!$C$15-'Inputs and Results'!$C$13), 'Inputs and Results'!$C$13 + SQRT(E2122*('Inputs and Results'!$C$15-'Inputs and Results'!$C$13)*('Inputs and Results'!$C$14-'Inputs and Results'!$C$13)), 'Inputs and Results'!$C$15 - SQRT((1-E2122)*('Inputs and Results'!$C$15-'Inputs and Results'!$C$13)*('Inputs and Results'!$C$15-'Inputs and Results'!$C$14))))</f>
        <v>1.5605428394230494</v>
      </c>
      <c r="C2122" s="47">
        <f ca="1">IF('Inputs and Results'!$G$15='Inputs and Results'!$G$13, 'Inputs and Results'!$G$13, IF(F2122 &lt;= ('Inputs and Results'!$G$14-'Inputs and Results'!$G$13)/('Inputs and Results'!$G$15-'Inputs and Results'!$G$13), 'Inputs and Results'!$G$13 + SQRT(F2122*('Inputs and Results'!$G$15-'Inputs and Results'!$G$13)*('Inputs and Results'!$G$14-'Inputs and Results'!$G$13)), 'Inputs and Results'!$G$15 - SQRT((1-F2122)*('Inputs and Results'!$G$15-'Inputs and Results'!$G$13)*('Inputs and Results'!$G$15-'Inputs and Results'!$G$14))))</f>
        <v>406.71208592575499</v>
      </c>
      <c r="D2122">
        <f t="shared" ca="1" si="139"/>
        <v>634.69163339824888</v>
      </c>
      <c r="E2122">
        <f t="shared" ref="E2122:F2141" ca="1" si="140">RAND()</f>
        <v>0.76977367587374923</v>
      </c>
      <c r="F2122">
        <f t="shared" ca="1" si="140"/>
        <v>0.2581050496070495</v>
      </c>
    </row>
    <row r="2123" spans="1:6" ht="15.75" customHeight="1" x14ac:dyDescent="0.2">
      <c r="A2123">
        <v>2122</v>
      </c>
      <c r="B2123" s="47">
        <f ca="1">IF('Inputs and Results'!$C$15='Inputs and Results'!$C$13, 'Inputs and Results'!$C$13, IF(E2123 &lt;= ('Inputs and Results'!$C$14-'Inputs and Results'!$C$13)/('Inputs and Results'!$C$15-'Inputs and Results'!$C$13), 'Inputs and Results'!$C$13 + SQRT(E2123*('Inputs and Results'!$C$15-'Inputs and Results'!$C$13)*('Inputs and Results'!$C$14-'Inputs and Results'!$C$13)), 'Inputs and Results'!$C$15 - SQRT((1-E2123)*('Inputs and Results'!$C$15-'Inputs and Results'!$C$13)*('Inputs and Results'!$C$15-'Inputs and Results'!$C$14))))</f>
        <v>4.5952803271118725E-3</v>
      </c>
      <c r="C2123" s="47">
        <f ca="1">IF('Inputs and Results'!$G$15='Inputs and Results'!$G$13, 'Inputs and Results'!$G$13, IF(F2123 &lt;= ('Inputs and Results'!$G$14-'Inputs and Results'!$G$13)/('Inputs and Results'!$G$15-'Inputs and Results'!$G$13), 'Inputs and Results'!$G$13 + SQRT(F2123*('Inputs and Results'!$G$15-'Inputs and Results'!$G$13)*('Inputs and Results'!$G$14-'Inputs and Results'!$G$13)), 'Inputs and Results'!$G$15 - SQRT((1-F2123)*('Inputs and Results'!$G$15-'Inputs and Results'!$G$13)*('Inputs and Results'!$G$15-'Inputs and Results'!$G$14))))</f>
        <v>614.53671872082043</v>
      </c>
      <c r="D2123">
        <f t="shared" ca="1" si="139"/>
        <v>2.8239684938256686</v>
      </c>
      <c r="E2123">
        <f t="shared" ca="1" si="140"/>
        <v>3.0611739290429263E-3</v>
      </c>
      <c r="F2123">
        <f t="shared" ca="1" si="140"/>
        <v>0.59590817500429272</v>
      </c>
    </row>
    <row r="2124" spans="1:6" ht="15.75" customHeight="1" x14ac:dyDescent="0.2">
      <c r="A2124">
        <v>2123</v>
      </c>
      <c r="B2124" s="47">
        <f ca="1">IF('Inputs and Results'!$C$15='Inputs and Results'!$C$13, 'Inputs and Results'!$C$13, IF(E2124 &lt;= ('Inputs and Results'!$C$14-'Inputs and Results'!$C$13)/('Inputs and Results'!$C$15-'Inputs and Results'!$C$13), 'Inputs and Results'!$C$13 + SQRT(E2124*('Inputs and Results'!$C$15-'Inputs and Results'!$C$13)*('Inputs and Results'!$C$14-'Inputs and Results'!$C$13)), 'Inputs and Results'!$C$15 - SQRT((1-E2124)*('Inputs and Results'!$C$15-'Inputs and Results'!$C$13)*('Inputs and Results'!$C$15-'Inputs and Results'!$C$14))))</f>
        <v>1.5017812517251055</v>
      </c>
      <c r="C2124" s="47">
        <f ca="1">IF('Inputs and Results'!$G$15='Inputs and Results'!$G$13, 'Inputs and Results'!$G$13, IF(F2124 &lt;= ('Inputs and Results'!$G$14-'Inputs and Results'!$G$13)/('Inputs and Results'!$G$15-'Inputs and Results'!$G$13), 'Inputs and Results'!$G$13 + SQRT(F2124*('Inputs and Results'!$G$15-'Inputs and Results'!$G$13)*('Inputs and Results'!$G$14-'Inputs and Results'!$G$13)), 'Inputs and Results'!$G$15 - SQRT((1-F2124)*('Inputs and Results'!$G$15-'Inputs and Results'!$G$13)*('Inputs and Results'!$G$15-'Inputs and Results'!$G$14))))</f>
        <v>516.33025599881125</v>
      </c>
      <c r="D2124">
        <f t="shared" ca="1" si="139"/>
        <v>775.41509815743893</v>
      </c>
      <c r="E2124">
        <f t="shared" ca="1" si="140"/>
        <v>0.75059339803528979</v>
      </c>
      <c r="F2124">
        <f t="shared" ca="1" si="140"/>
        <v>0.44897226276182001</v>
      </c>
    </row>
    <row r="2125" spans="1:6" ht="15.75" customHeight="1" x14ac:dyDescent="0.2">
      <c r="A2125">
        <v>2124</v>
      </c>
      <c r="B2125" s="47">
        <f ca="1">IF('Inputs and Results'!$C$15='Inputs and Results'!$C$13, 'Inputs and Results'!$C$13, IF(E2125 &lt;= ('Inputs and Results'!$C$14-'Inputs and Results'!$C$13)/('Inputs and Results'!$C$15-'Inputs and Results'!$C$13), 'Inputs and Results'!$C$13 + SQRT(E2125*('Inputs and Results'!$C$15-'Inputs and Results'!$C$13)*('Inputs and Results'!$C$14-'Inputs and Results'!$C$13)), 'Inputs and Results'!$C$15 - SQRT((1-E2125)*('Inputs and Results'!$C$15-'Inputs and Results'!$C$13)*('Inputs and Results'!$C$15-'Inputs and Results'!$C$14))))</f>
        <v>0.92070423931625012</v>
      </c>
      <c r="C2125" s="47">
        <f ca="1">IF('Inputs and Results'!$G$15='Inputs and Results'!$G$13, 'Inputs and Results'!$G$13, IF(F2125 &lt;= ('Inputs and Results'!$G$14-'Inputs and Results'!$G$13)/('Inputs and Results'!$G$15-'Inputs and Results'!$G$13), 'Inputs and Results'!$G$13 + SQRT(F2125*('Inputs and Results'!$G$15-'Inputs and Results'!$G$13)*('Inputs and Results'!$G$14-'Inputs and Results'!$G$13)), 'Inputs and Results'!$G$15 - SQRT((1-F2125)*('Inputs and Results'!$G$15-'Inputs and Results'!$G$13)*('Inputs and Results'!$G$15-'Inputs and Results'!$G$14))))</f>
        <v>399.86309375218843</v>
      </c>
      <c r="D2125">
        <f t="shared" ca="1" si="139"/>
        <v>368.15564556375108</v>
      </c>
      <c r="E2125">
        <f t="shared" ca="1" si="140"/>
        <v>0.51961434884473168</v>
      </c>
      <c r="F2125">
        <f t="shared" ca="1" si="140"/>
        <v>0.24523918468947026</v>
      </c>
    </row>
    <row r="2126" spans="1:6" ht="15.75" customHeight="1" x14ac:dyDescent="0.2">
      <c r="A2126">
        <v>2125</v>
      </c>
      <c r="B2126" s="47">
        <f ca="1">IF('Inputs and Results'!$C$15='Inputs and Results'!$C$13, 'Inputs and Results'!$C$13, IF(E2126 &lt;= ('Inputs and Results'!$C$14-'Inputs and Results'!$C$13)/('Inputs and Results'!$C$15-'Inputs and Results'!$C$13), 'Inputs and Results'!$C$13 + SQRT(E2126*('Inputs and Results'!$C$15-'Inputs and Results'!$C$13)*('Inputs and Results'!$C$14-'Inputs and Results'!$C$13)), 'Inputs and Results'!$C$15 - SQRT((1-E2126)*('Inputs and Results'!$C$15-'Inputs and Results'!$C$13)*('Inputs and Results'!$C$15-'Inputs and Results'!$C$14))))</f>
        <v>0.40885962799752251</v>
      </c>
      <c r="C2126" s="47">
        <f ca="1">IF('Inputs and Results'!$G$15='Inputs and Results'!$G$13, 'Inputs and Results'!$G$13, IF(F2126 &lt;= ('Inputs and Results'!$G$14-'Inputs and Results'!$G$13)/('Inputs and Results'!$G$15-'Inputs and Results'!$G$13), 'Inputs and Results'!$G$13 + SQRT(F2126*('Inputs and Results'!$G$15-'Inputs and Results'!$G$13)*('Inputs and Results'!$G$14-'Inputs and Results'!$G$13)), 'Inputs and Results'!$G$15 - SQRT((1-F2126)*('Inputs and Results'!$G$15-'Inputs and Results'!$G$13)*('Inputs and Results'!$G$15-'Inputs and Results'!$G$14))))</f>
        <v>434.61329387875173</v>
      </c>
      <c r="D2126">
        <f t="shared" ca="1" si="139"/>
        <v>177.69582965804437</v>
      </c>
      <c r="E2126">
        <f t="shared" ca="1" si="140"/>
        <v>0.25399906361987368</v>
      </c>
      <c r="F2126">
        <f t="shared" ca="1" si="140"/>
        <v>0.30937456464951107</v>
      </c>
    </row>
    <row r="2127" spans="1:6" ht="15.75" customHeight="1" x14ac:dyDescent="0.2">
      <c r="A2127">
        <v>2126</v>
      </c>
      <c r="B2127" s="47">
        <f ca="1">IF('Inputs and Results'!$C$15='Inputs and Results'!$C$13, 'Inputs and Results'!$C$13, IF(E2127 &lt;= ('Inputs and Results'!$C$14-'Inputs and Results'!$C$13)/('Inputs and Results'!$C$15-'Inputs and Results'!$C$13), 'Inputs and Results'!$C$13 + SQRT(E2127*('Inputs and Results'!$C$15-'Inputs and Results'!$C$13)*('Inputs and Results'!$C$14-'Inputs and Results'!$C$13)), 'Inputs and Results'!$C$15 - SQRT((1-E2127)*('Inputs and Results'!$C$15-'Inputs and Results'!$C$13)*('Inputs and Results'!$C$15-'Inputs and Results'!$C$14))))</f>
        <v>0.89875187584395988</v>
      </c>
      <c r="C2127" s="47">
        <f ca="1">IF('Inputs and Results'!$G$15='Inputs and Results'!$G$13, 'Inputs and Results'!$G$13, IF(F2127 &lt;= ('Inputs and Results'!$G$14-'Inputs and Results'!$G$13)/('Inputs and Results'!$G$15-'Inputs and Results'!$G$13), 'Inputs and Results'!$G$13 + SQRT(F2127*('Inputs and Results'!$G$15-'Inputs and Results'!$G$13)*('Inputs and Results'!$G$14-'Inputs and Results'!$G$13)), 'Inputs and Results'!$G$15 - SQRT((1-F2127)*('Inputs and Results'!$G$15-'Inputs and Results'!$G$13)*('Inputs and Results'!$G$15-'Inputs and Results'!$G$14))))</f>
        <v>1119.3123187729448</v>
      </c>
      <c r="D2127">
        <f t="shared" ca="1" si="139"/>
        <v>1005.9840461524365</v>
      </c>
      <c r="E2127">
        <f t="shared" ca="1" si="140"/>
        <v>0.50941736897008028</v>
      </c>
      <c r="F2127">
        <f t="shared" ca="1" si="140"/>
        <v>0.99232470264724426</v>
      </c>
    </row>
    <row r="2128" spans="1:6" ht="15.75" customHeight="1" x14ac:dyDescent="0.2">
      <c r="A2128">
        <v>2127</v>
      </c>
      <c r="B2128" s="47">
        <f ca="1">IF('Inputs and Results'!$C$15='Inputs and Results'!$C$13, 'Inputs and Results'!$C$13, IF(E2128 &lt;= ('Inputs and Results'!$C$14-'Inputs and Results'!$C$13)/('Inputs and Results'!$C$15-'Inputs and Results'!$C$13), 'Inputs and Results'!$C$13 + SQRT(E2128*('Inputs and Results'!$C$15-'Inputs and Results'!$C$13)*('Inputs and Results'!$C$14-'Inputs and Results'!$C$13)), 'Inputs and Results'!$C$15 - SQRT((1-E2128)*('Inputs and Results'!$C$15-'Inputs and Results'!$C$13)*('Inputs and Results'!$C$15-'Inputs and Results'!$C$14))))</f>
        <v>1.4124391463653048</v>
      </c>
      <c r="C2128" s="47">
        <f ca="1">IF('Inputs and Results'!$G$15='Inputs and Results'!$G$13, 'Inputs and Results'!$G$13, IF(F2128 &lt;= ('Inputs and Results'!$G$14-'Inputs and Results'!$G$13)/('Inputs and Results'!$G$15-'Inputs and Results'!$G$13), 'Inputs and Results'!$G$13 + SQRT(F2128*('Inputs and Results'!$G$15-'Inputs and Results'!$G$13)*('Inputs and Results'!$G$14-'Inputs and Results'!$G$13)), 'Inputs and Results'!$G$15 - SQRT((1-F2128)*('Inputs and Results'!$G$15-'Inputs and Results'!$G$13)*('Inputs and Results'!$G$15-'Inputs and Results'!$G$14))))</f>
        <v>592.85418090141059</v>
      </c>
      <c r="D2128">
        <f t="shared" ca="1" si="139"/>
        <v>837.37045319149036</v>
      </c>
      <c r="E2128">
        <f t="shared" ca="1" si="140"/>
        <v>0.71996117066740861</v>
      </c>
      <c r="F2128">
        <f t="shared" ca="1" si="140"/>
        <v>0.56542298043964279</v>
      </c>
    </row>
    <row r="2129" spans="1:6" ht="15.75" customHeight="1" x14ac:dyDescent="0.2">
      <c r="A2129">
        <v>2128</v>
      </c>
      <c r="B2129" s="47">
        <f ca="1">IF('Inputs and Results'!$C$15='Inputs and Results'!$C$13, 'Inputs and Results'!$C$13, IF(E2129 &lt;= ('Inputs and Results'!$C$14-'Inputs and Results'!$C$13)/('Inputs and Results'!$C$15-'Inputs and Results'!$C$13), 'Inputs and Results'!$C$13 + SQRT(E2129*('Inputs and Results'!$C$15-'Inputs and Results'!$C$13)*('Inputs and Results'!$C$14-'Inputs and Results'!$C$13)), 'Inputs and Results'!$C$15 - SQRT((1-E2129)*('Inputs and Results'!$C$15-'Inputs and Results'!$C$13)*('Inputs and Results'!$C$15-'Inputs and Results'!$C$14))))</f>
        <v>1.6175804271653158</v>
      </c>
      <c r="C2129" s="47">
        <f ca="1">IF('Inputs and Results'!$G$15='Inputs and Results'!$G$13, 'Inputs and Results'!$G$13, IF(F2129 &lt;= ('Inputs and Results'!$G$14-'Inputs and Results'!$G$13)/('Inputs and Results'!$G$15-'Inputs and Results'!$G$13), 'Inputs and Results'!$G$13 + SQRT(F2129*('Inputs and Results'!$G$15-'Inputs and Results'!$G$13)*('Inputs and Results'!$G$14-'Inputs and Results'!$G$13)), 'Inputs and Results'!$G$15 - SQRT((1-F2129)*('Inputs and Results'!$G$15-'Inputs and Results'!$G$13)*('Inputs and Results'!$G$15-'Inputs and Results'!$G$14))))</f>
        <v>469.85005333839752</v>
      </c>
      <c r="D2129">
        <f t="shared" ca="1" si="139"/>
        <v>760.02024998277147</v>
      </c>
      <c r="E2129">
        <f t="shared" ca="1" si="140"/>
        <v>0.78765734718261882</v>
      </c>
      <c r="F2129">
        <f t="shared" ca="1" si="140"/>
        <v>0.37150061761935471</v>
      </c>
    </row>
    <row r="2130" spans="1:6" ht="15.75" customHeight="1" x14ac:dyDescent="0.2">
      <c r="A2130">
        <v>2129</v>
      </c>
      <c r="B2130" s="47">
        <f ca="1">IF('Inputs and Results'!$C$15='Inputs and Results'!$C$13, 'Inputs and Results'!$C$13, IF(E2130 &lt;= ('Inputs and Results'!$C$14-'Inputs and Results'!$C$13)/('Inputs and Results'!$C$15-'Inputs and Results'!$C$13), 'Inputs and Results'!$C$13 + SQRT(E2130*('Inputs and Results'!$C$15-'Inputs and Results'!$C$13)*('Inputs and Results'!$C$14-'Inputs and Results'!$C$13)), 'Inputs and Results'!$C$15 - SQRT((1-E2130)*('Inputs and Results'!$C$15-'Inputs and Results'!$C$13)*('Inputs and Results'!$C$15-'Inputs and Results'!$C$14))))</f>
        <v>0.80443421000715398</v>
      </c>
      <c r="C2130" s="47">
        <f ca="1">IF('Inputs and Results'!$G$15='Inputs and Results'!$G$13, 'Inputs and Results'!$G$13, IF(F2130 &lt;= ('Inputs and Results'!$G$14-'Inputs and Results'!$G$13)/('Inputs and Results'!$G$15-'Inputs and Results'!$G$13), 'Inputs and Results'!$G$13 + SQRT(F2130*('Inputs and Results'!$G$15-'Inputs and Results'!$G$13)*('Inputs and Results'!$G$14-'Inputs and Results'!$G$13)), 'Inputs and Results'!$G$15 - SQRT((1-F2130)*('Inputs and Results'!$G$15-'Inputs and Results'!$G$13)*('Inputs and Results'!$G$15-'Inputs and Results'!$G$14))))</f>
        <v>630.8493454727294</v>
      </c>
      <c r="D2130">
        <f t="shared" ca="1" si="139"/>
        <v>507.47679485888523</v>
      </c>
      <c r="E2130">
        <f t="shared" ca="1" si="140"/>
        <v>0.46438787353478783</v>
      </c>
      <c r="F2130">
        <f t="shared" ca="1" si="140"/>
        <v>0.61811269727728257</v>
      </c>
    </row>
    <row r="2131" spans="1:6" ht="15.75" customHeight="1" x14ac:dyDescent="0.2">
      <c r="A2131">
        <v>2130</v>
      </c>
      <c r="B2131" s="47">
        <f ca="1">IF('Inputs and Results'!$C$15='Inputs and Results'!$C$13, 'Inputs and Results'!$C$13, IF(E2131 &lt;= ('Inputs and Results'!$C$14-'Inputs and Results'!$C$13)/('Inputs and Results'!$C$15-'Inputs and Results'!$C$13), 'Inputs and Results'!$C$13 + SQRT(E2131*('Inputs and Results'!$C$15-'Inputs and Results'!$C$13)*('Inputs and Results'!$C$14-'Inputs and Results'!$C$13)), 'Inputs and Results'!$C$15 - SQRT((1-E2131)*('Inputs and Results'!$C$15-'Inputs and Results'!$C$13)*('Inputs and Results'!$C$15-'Inputs and Results'!$C$14))))</f>
        <v>0.83716196701860923</v>
      </c>
      <c r="C2131" s="47">
        <f ca="1">IF('Inputs and Results'!$G$15='Inputs and Results'!$G$13, 'Inputs and Results'!$G$13, IF(F2131 &lt;= ('Inputs and Results'!$G$14-'Inputs and Results'!$G$13)/('Inputs and Results'!$G$15-'Inputs and Results'!$G$13), 'Inputs and Results'!$G$13 + SQRT(F2131*('Inputs and Results'!$G$15-'Inputs and Results'!$G$13)*('Inputs and Results'!$G$14-'Inputs and Results'!$G$13)), 'Inputs and Results'!$G$15 - SQRT((1-F2131)*('Inputs and Results'!$G$15-'Inputs and Results'!$G$13)*('Inputs and Results'!$G$15-'Inputs and Results'!$G$14))))</f>
        <v>528.95921477428465</v>
      </c>
      <c r="D2131">
        <f t="shared" ca="1" si="139"/>
        <v>442.8245367130591</v>
      </c>
      <c r="E2131">
        <f t="shared" ca="1" si="140"/>
        <v>0.48023684923213206</v>
      </c>
      <c r="F2131">
        <f t="shared" ca="1" si="140"/>
        <v>0.46914174693707955</v>
      </c>
    </row>
    <row r="2132" spans="1:6" ht="15.75" customHeight="1" x14ac:dyDescent="0.2">
      <c r="A2132">
        <v>2131</v>
      </c>
      <c r="B2132" s="47">
        <f ca="1">IF('Inputs and Results'!$C$15='Inputs and Results'!$C$13, 'Inputs and Results'!$C$13, IF(E2132 &lt;= ('Inputs and Results'!$C$14-'Inputs and Results'!$C$13)/('Inputs and Results'!$C$15-'Inputs and Results'!$C$13), 'Inputs and Results'!$C$13 + SQRT(E2132*('Inputs and Results'!$C$15-'Inputs and Results'!$C$13)*('Inputs and Results'!$C$14-'Inputs and Results'!$C$13)), 'Inputs and Results'!$C$15 - SQRT((1-E2132)*('Inputs and Results'!$C$15-'Inputs and Results'!$C$13)*('Inputs and Results'!$C$15-'Inputs and Results'!$C$14))))</f>
        <v>2.9276112201365834E-2</v>
      </c>
      <c r="C2132" s="47">
        <f ca="1">IF('Inputs and Results'!$G$15='Inputs and Results'!$G$13, 'Inputs and Results'!$G$13, IF(F2132 &lt;= ('Inputs and Results'!$G$14-'Inputs and Results'!$G$13)/('Inputs and Results'!$G$15-'Inputs and Results'!$G$13), 'Inputs and Results'!$G$13 + SQRT(F2132*('Inputs and Results'!$G$15-'Inputs and Results'!$G$13)*('Inputs and Results'!$G$14-'Inputs and Results'!$G$13)), 'Inputs and Results'!$G$15 - SQRT((1-F2132)*('Inputs and Results'!$G$15-'Inputs and Results'!$G$13)*('Inputs and Results'!$G$15-'Inputs and Results'!$G$14))))</f>
        <v>328.36722794288482</v>
      </c>
      <c r="D2132">
        <f t="shared" ca="1" si="139"/>
        <v>9.613315808507366</v>
      </c>
      <c r="E2132">
        <f t="shared" ca="1" si="140"/>
        <v>1.9422175829174271E-2</v>
      </c>
      <c r="F2132">
        <f t="shared" ca="1" si="140"/>
        <v>0.10433038567580333</v>
      </c>
    </row>
    <row r="2133" spans="1:6" ht="15.75" customHeight="1" x14ac:dyDescent="0.2">
      <c r="A2133">
        <v>2132</v>
      </c>
      <c r="B2133" s="47">
        <f ca="1">IF('Inputs and Results'!$C$15='Inputs and Results'!$C$13, 'Inputs and Results'!$C$13, IF(E2133 &lt;= ('Inputs and Results'!$C$14-'Inputs and Results'!$C$13)/('Inputs and Results'!$C$15-'Inputs and Results'!$C$13), 'Inputs and Results'!$C$13 + SQRT(E2133*('Inputs and Results'!$C$15-'Inputs and Results'!$C$13)*('Inputs and Results'!$C$14-'Inputs and Results'!$C$13)), 'Inputs and Results'!$C$15 - SQRT((1-E2133)*('Inputs and Results'!$C$15-'Inputs and Results'!$C$13)*('Inputs and Results'!$C$15-'Inputs and Results'!$C$14))))</f>
        <v>0.38458332944450824</v>
      </c>
      <c r="C2133" s="47">
        <f ca="1">IF('Inputs and Results'!$G$15='Inputs and Results'!$G$13, 'Inputs and Results'!$G$13, IF(F2133 &lt;= ('Inputs and Results'!$G$14-'Inputs and Results'!$G$13)/('Inputs and Results'!$G$15-'Inputs and Results'!$G$13), 'Inputs and Results'!$G$13 + SQRT(F2133*('Inputs and Results'!$G$15-'Inputs and Results'!$G$13)*('Inputs and Results'!$G$14-'Inputs and Results'!$G$13)), 'Inputs and Results'!$G$15 - SQRT((1-F2133)*('Inputs and Results'!$G$15-'Inputs and Results'!$G$13)*('Inputs and Results'!$G$15-'Inputs and Results'!$G$14))))</f>
        <v>280.6843491009846</v>
      </c>
      <c r="D2133">
        <f t="shared" ca="1" si="139"/>
        <v>107.94652150022132</v>
      </c>
      <c r="E2133">
        <f t="shared" ca="1" si="140"/>
        <v>0.23995507104226965</v>
      </c>
      <c r="F2133">
        <f t="shared" ca="1" si="140"/>
        <v>3.6543081649196285E-3</v>
      </c>
    </row>
    <row r="2134" spans="1:6" ht="15.75" customHeight="1" x14ac:dyDescent="0.2">
      <c r="A2134">
        <v>2133</v>
      </c>
      <c r="B2134" s="47">
        <f ca="1">IF('Inputs and Results'!$C$15='Inputs and Results'!$C$13, 'Inputs and Results'!$C$13, IF(E2134 &lt;= ('Inputs and Results'!$C$14-'Inputs and Results'!$C$13)/('Inputs and Results'!$C$15-'Inputs and Results'!$C$13), 'Inputs and Results'!$C$13 + SQRT(E2134*('Inputs and Results'!$C$15-'Inputs and Results'!$C$13)*('Inputs and Results'!$C$14-'Inputs and Results'!$C$13)), 'Inputs and Results'!$C$15 - SQRT((1-E2134)*('Inputs and Results'!$C$15-'Inputs and Results'!$C$13)*('Inputs and Results'!$C$15-'Inputs and Results'!$C$14))))</f>
        <v>0.40117893594122789</v>
      </c>
      <c r="C2134" s="47">
        <f ca="1">IF('Inputs and Results'!$G$15='Inputs and Results'!$G$13, 'Inputs and Results'!$G$13, IF(F2134 &lt;= ('Inputs and Results'!$G$14-'Inputs and Results'!$G$13)/('Inputs and Results'!$G$15-'Inputs and Results'!$G$13), 'Inputs and Results'!$G$13 + SQRT(F2134*('Inputs and Results'!$G$15-'Inputs and Results'!$G$13)*('Inputs and Results'!$G$14-'Inputs and Results'!$G$13)), 'Inputs and Results'!$G$15 - SQRT((1-F2134)*('Inputs and Results'!$G$15-'Inputs and Results'!$G$13)*('Inputs and Results'!$G$15-'Inputs and Results'!$G$14))))</f>
        <v>560.3433216537918</v>
      </c>
      <c r="D2134">
        <f t="shared" ca="1" si="139"/>
        <v>224.7979375428414</v>
      </c>
      <c r="E2134">
        <f t="shared" ca="1" si="140"/>
        <v>0.24956989744493685</v>
      </c>
      <c r="F2134">
        <f t="shared" ca="1" si="140"/>
        <v>0.5176363012953813</v>
      </c>
    </row>
    <row r="2135" spans="1:6" ht="15.75" customHeight="1" x14ac:dyDescent="0.2">
      <c r="A2135">
        <v>2134</v>
      </c>
      <c r="B2135" s="47">
        <f ca="1">IF('Inputs and Results'!$C$15='Inputs and Results'!$C$13, 'Inputs and Results'!$C$13, IF(E2135 &lt;= ('Inputs and Results'!$C$14-'Inputs and Results'!$C$13)/('Inputs and Results'!$C$15-'Inputs and Results'!$C$13), 'Inputs and Results'!$C$13 + SQRT(E2135*('Inputs and Results'!$C$15-'Inputs and Results'!$C$13)*('Inputs and Results'!$C$14-'Inputs and Results'!$C$13)), 'Inputs and Results'!$C$15 - SQRT((1-E2135)*('Inputs and Results'!$C$15-'Inputs and Results'!$C$13)*('Inputs and Results'!$C$15-'Inputs and Results'!$C$14))))</f>
        <v>2.8565687510818449</v>
      </c>
      <c r="C2135" s="47">
        <f ca="1">IF('Inputs and Results'!$G$15='Inputs and Results'!$G$13, 'Inputs and Results'!$G$13, IF(F2135 &lt;= ('Inputs and Results'!$G$14-'Inputs and Results'!$G$13)/('Inputs and Results'!$G$15-'Inputs and Results'!$G$13), 'Inputs and Results'!$G$13 + SQRT(F2135*('Inputs and Results'!$G$15-'Inputs and Results'!$G$13)*('Inputs and Results'!$G$14-'Inputs and Results'!$G$13)), 'Inputs and Results'!$G$15 - SQRT((1-F2135)*('Inputs and Results'!$G$15-'Inputs and Results'!$G$13)*('Inputs and Results'!$G$15-'Inputs and Results'!$G$14))))</f>
        <v>508.67854614100872</v>
      </c>
      <c r="D2135">
        <f t="shared" ca="1" si="139"/>
        <v>1453.0752392521499</v>
      </c>
      <c r="E2135">
        <f t="shared" ca="1" si="140"/>
        <v>0.99771416409264202</v>
      </c>
      <c r="F2135">
        <f t="shared" ca="1" si="140"/>
        <v>0.43656890840491158</v>
      </c>
    </row>
    <row r="2136" spans="1:6" ht="15.75" customHeight="1" x14ac:dyDescent="0.2">
      <c r="A2136">
        <v>2135</v>
      </c>
      <c r="B2136" s="47">
        <f ca="1">IF('Inputs and Results'!$C$15='Inputs and Results'!$C$13, 'Inputs and Results'!$C$13, IF(E2136 &lt;= ('Inputs and Results'!$C$14-'Inputs and Results'!$C$13)/('Inputs and Results'!$C$15-'Inputs and Results'!$C$13), 'Inputs and Results'!$C$13 + SQRT(E2136*('Inputs and Results'!$C$15-'Inputs and Results'!$C$13)*('Inputs and Results'!$C$14-'Inputs and Results'!$C$13)), 'Inputs and Results'!$C$15 - SQRT((1-E2136)*('Inputs and Results'!$C$15-'Inputs and Results'!$C$13)*('Inputs and Results'!$C$15-'Inputs and Results'!$C$14))))</f>
        <v>1.0586616293037505</v>
      </c>
      <c r="C2136" s="47">
        <f ca="1">IF('Inputs and Results'!$G$15='Inputs and Results'!$G$13, 'Inputs and Results'!$G$13, IF(F2136 &lt;= ('Inputs and Results'!$G$14-'Inputs and Results'!$G$13)/('Inputs and Results'!$G$15-'Inputs and Results'!$G$13), 'Inputs and Results'!$G$13 + SQRT(F2136*('Inputs and Results'!$G$15-'Inputs and Results'!$G$13)*('Inputs and Results'!$G$14-'Inputs and Results'!$G$13)), 'Inputs and Results'!$G$15 - SQRT((1-F2136)*('Inputs and Results'!$G$15-'Inputs and Results'!$G$13)*('Inputs and Results'!$G$15-'Inputs and Results'!$G$14))))</f>
        <v>530.97874698029261</v>
      </c>
      <c r="D2136">
        <f t="shared" ca="1" si="139"/>
        <v>562.12682540382048</v>
      </c>
      <c r="E2136">
        <f t="shared" ca="1" si="140"/>
        <v>0.58124503671804795</v>
      </c>
      <c r="F2136">
        <f t="shared" ca="1" si="140"/>
        <v>0.47233222988271106</v>
      </c>
    </row>
    <row r="2137" spans="1:6" ht="15.75" customHeight="1" x14ac:dyDescent="0.2">
      <c r="A2137">
        <v>2136</v>
      </c>
      <c r="B2137" s="47">
        <f ca="1">IF('Inputs and Results'!$C$15='Inputs and Results'!$C$13, 'Inputs and Results'!$C$13, IF(E2137 &lt;= ('Inputs and Results'!$C$14-'Inputs and Results'!$C$13)/('Inputs and Results'!$C$15-'Inputs and Results'!$C$13), 'Inputs and Results'!$C$13 + SQRT(E2137*('Inputs and Results'!$C$15-'Inputs and Results'!$C$13)*('Inputs and Results'!$C$14-'Inputs and Results'!$C$13)), 'Inputs and Results'!$C$15 - SQRT((1-E2137)*('Inputs and Results'!$C$15-'Inputs and Results'!$C$13)*('Inputs and Results'!$C$15-'Inputs and Results'!$C$14))))</f>
        <v>1.3957045222783711</v>
      </c>
      <c r="C2137" s="47">
        <f ca="1">IF('Inputs and Results'!$G$15='Inputs and Results'!$G$13, 'Inputs and Results'!$G$13, IF(F2137 &lt;= ('Inputs and Results'!$G$14-'Inputs and Results'!$G$13)/('Inputs and Results'!$G$15-'Inputs and Results'!$G$13), 'Inputs and Results'!$G$13 + SQRT(F2137*('Inputs and Results'!$G$15-'Inputs and Results'!$G$13)*('Inputs and Results'!$G$14-'Inputs and Results'!$G$13)), 'Inputs and Results'!$G$15 - SQRT((1-F2137)*('Inputs and Results'!$G$15-'Inputs and Results'!$G$13)*('Inputs and Results'!$G$15-'Inputs and Results'!$G$14))))</f>
        <v>637.76201015062543</v>
      </c>
      <c r="D2137">
        <f t="shared" ca="1" si="139"/>
        <v>890.1273217045723</v>
      </c>
      <c r="E2137">
        <f t="shared" ca="1" si="140"/>
        <v>0.71402622446243669</v>
      </c>
      <c r="F2137">
        <f t="shared" ca="1" si="140"/>
        <v>0.62733284853023441</v>
      </c>
    </row>
    <row r="2138" spans="1:6" ht="15.75" customHeight="1" x14ac:dyDescent="0.2">
      <c r="A2138">
        <v>2137</v>
      </c>
      <c r="B2138" s="47">
        <f ca="1">IF('Inputs and Results'!$C$15='Inputs and Results'!$C$13, 'Inputs and Results'!$C$13, IF(E2138 &lt;= ('Inputs and Results'!$C$14-'Inputs and Results'!$C$13)/('Inputs and Results'!$C$15-'Inputs and Results'!$C$13), 'Inputs and Results'!$C$13 + SQRT(E2138*('Inputs and Results'!$C$15-'Inputs and Results'!$C$13)*('Inputs and Results'!$C$14-'Inputs and Results'!$C$13)), 'Inputs and Results'!$C$15 - SQRT((1-E2138)*('Inputs and Results'!$C$15-'Inputs and Results'!$C$13)*('Inputs and Results'!$C$15-'Inputs and Results'!$C$14))))</f>
        <v>0.62659999406825051</v>
      </c>
      <c r="C2138" s="47">
        <f ca="1">IF('Inputs and Results'!$G$15='Inputs and Results'!$G$13, 'Inputs and Results'!$G$13, IF(F2138 &lt;= ('Inputs and Results'!$G$14-'Inputs and Results'!$G$13)/('Inputs and Results'!$G$15-'Inputs and Results'!$G$13), 'Inputs and Results'!$G$13 + SQRT(F2138*('Inputs and Results'!$G$15-'Inputs and Results'!$G$13)*('Inputs and Results'!$G$14-'Inputs and Results'!$G$13)), 'Inputs and Results'!$G$15 - SQRT((1-F2138)*('Inputs and Results'!$G$15-'Inputs and Results'!$G$13)*('Inputs and Results'!$G$15-'Inputs and Results'!$G$14))))</f>
        <v>581.97974089040872</v>
      </c>
      <c r="D2138">
        <f t="shared" ca="1" si="139"/>
        <v>364.66850218977208</v>
      </c>
      <c r="E2138">
        <f t="shared" ca="1" si="140"/>
        <v>0.37410804576035228</v>
      </c>
      <c r="F2138">
        <f t="shared" ca="1" si="140"/>
        <v>0.5497163651958743</v>
      </c>
    </row>
    <row r="2139" spans="1:6" ht="15.75" customHeight="1" x14ac:dyDescent="0.2">
      <c r="A2139">
        <v>2138</v>
      </c>
      <c r="B2139" s="47">
        <f ca="1">IF('Inputs and Results'!$C$15='Inputs and Results'!$C$13, 'Inputs and Results'!$C$13, IF(E2139 &lt;= ('Inputs and Results'!$C$14-'Inputs and Results'!$C$13)/('Inputs and Results'!$C$15-'Inputs and Results'!$C$13), 'Inputs and Results'!$C$13 + SQRT(E2139*('Inputs and Results'!$C$15-'Inputs and Results'!$C$13)*('Inputs and Results'!$C$14-'Inputs and Results'!$C$13)), 'Inputs and Results'!$C$15 - SQRT((1-E2139)*('Inputs and Results'!$C$15-'Inputs and Results'!$C$13)*('Inputs and Results'!$C$15-'Inputs and Results'!$C$14))))</f>
        <v>0.20859874680942259</v>
      </c>
      <c r="C2139" s="47">
        <f ca="1">IF('Inputs and Results'!$G$15='Inputs and Results'!$G$13, 'Inputs and Results'!$G$13, IF(F2139 &lt;= ('Inputs and Results'!$G$14-'Inputs and Results'!$G$13)/('Inputs and Results'!$G$15-'Inputs and Results'!$G$13), 'Inputs and Results'!$G$13 + SQRT(F2139*('Inputs and Results'!$G$15-'Inputs and Results'!$G$13)*('Inputs and Results'!$G$14-'Inputs and Results'!$G$13)), 'Inputs and Results'!$G$15 - SQRT((1-F2139)*('Inputs and Results'!$G$15-'Inputs and Results'!$G$13)*('Inputs and Results'!$G$15-'Inputs and Results'!$G$14))))</f>
        <v>430.48844960707629</v>
      </c>
      <c r="D2139">
        <f t="shared" ca="1" si="139"/>
        <v>89.799351103967382</v>
      </c>
      <c r="E2139">
        <f t="shared" ca="1" si="140"/>
        <v>0.1342310048540083</v>
      </c>
      <c r="F2139">
        <f t="shared" ca="1" si="140"/>
        <v>0.30191062895082743</v>
      </c>
    </row>
    <row r="2140" spans="1:6" ht="15.75" customHeight="1" x14ac:dyDescent="0.2">
      <c r="A2140">
        <v>2139</v>
      </c>
      <c r="B2140" s="47">
        <f ca="1">IF('Inputs and Results'!$C$15='Inputs and Results'!$C$13, 'Inputs and Results'!$C$13, IF(E2140 &lt;= ('Inputs and Results'!$C$14-'Inputs and Results'!$C$13)/('Inputs and Results'!$C$15-'Inputs and Results'!$C$13), 'Inputs and Results'!$C$13 + SQRT(E2140*('Inputs and Results'!$C$15-'Inputs and Results'!$C$13)*('Inputs and Results'!$C$14-'Inputs and Results'!$C$13)), 'Inputs and Results'!$C$15 - SQRT((1-E2140)*('Inputs and Results'!$C$15-'Inputs and Results'!$C$13)*('Inputs and Results'!$C$15-'Inputs and Results'!$C$14))))</f>
        <v>2.1513887752075975</v>
      </c>
      <c r="C2140" s="47">
        <f ca="1">IF('Inputs and Results'!$G$15='Inputs and Results'!$G$13, 'Inputs and Results'!$G$13, IF(F2140 &lt;= ('Inputs and Results'!$G$14-'Inputs and Results'!$G$13)/('Inputs and Results'!$G$15-'Inputs and Results'!$G$13), 'Inputs and Results'!$G$13 + SQRT(F2140*('Inputs and Results'!$G$15-'Inputs and Results'!$G$13)*('Inputs and Results'!$G$14-'Inputs and Results'!$G$13)), 'Inputs and Results'!$G$15 - SQRT((1-F2140)*('Inputs and Results'!$G$15-'Inputs and Results'!$G$13)*('Inputs and Results'!$G$15-'Inputs and Results'!$G$14))))</f>
        <v>513.65837576373917</v>
      </c>
      <c r="D2140">
        <f t="shared" ca="1" si="139"/>
        <v>1105.0788639094746</v>
      </c>
      <c r="E2140">
        <f t="shared" ca="1" si="140"/>
        <v>0.91998433212848207</v>
      </c>
      <c r="F2140">
        <f t="shared" ca="1" si="140"/>
        <v>0.44465685440898439</v>
      </c>
    </row>
    <row r="2141" spans="1:6" ht="15.75" customHeight="1" x14ac:dyDescent="0.2">
      <c r="A2141">
        <v>2140</v>
      </c>
      <c r="B2141" s="47">
        <f ca="1">IF('Inputs and Results'!$C$15='Inputs and Results'!$C$13, 'Inputs and Results'!$C$13, IF(E2141 &lt;= ('Inputs and Results'!$C$14-'Inputs and Results'!$C$13)/('Inputs and Results'!$C$15-'Inputs and Results'!$C$13), 'Inputs and Results'!$C$13 + SQRT(E2141*('Inputs and Results'!$C$15-'Inputs and Results'!$C$13)*('Inputs and Results'!$C$14-'Inputs and Results'!$C$13)), 'Inputs and Results'!$C$15 - SQRT((1-E2141)*('Inputs and Results'!$C$15-'Inputs and Results'!$C$13)*('Inputs and Results'!$C$15-'Inputs and Results'!$C$14))))</f>
        <v>0.10022126165606426</v>
      </c>
      <c r="C2141" s="47">
        <f ca="1">IF('Inputs and Results'!$G$15='Inputs and Results'!$G$13, 'Inputs and Results'!$G$13, IF(F2141 &lt;= ('Inputs and Results'!$G$14-'Inputs and Results'!$G$13)/('Inputs and Results'!$G$15-'Inputs and Results'!$G$13), 'Inputs and Results'!$G$13 + SQRT(F2141*('Inputs and Results'!$G$15-'Inputs and Results'!$G$13)*('Inputs and Results'!$G$14-'Inputs and Results'!$G$13)), 'Inputs and Results'!$G$15 - SQRT((1-F2141)*('Inputs and Results'!$G$15-'Inputs and Results'!$G$13)*('Inputs and Results'!$G$15-'Inputs and Results'!$G$14))))</f>
        <v>834.6614219887075</v>
      </c>
      <c r="D2141">
        <f t="shared" ca="1" si="139"/>
        <v>83.650820767352926</v>
      </c>
      <c r="E2141">
        <f t="shared" ca="1" si="140"/>
        <v>6.5698140960939178E-2</v>
      </c>
      <c r="F2141">
        <f t="shared" ca="1" si="140"/>
        <v>0.84264816651952301</v>
      </c>
    </row>
    <row r="2142" spans="1:6" ht="15.75" customHeight="1" x14ac:dyDescent="0.2">
      <c r="A2142">
        <v>2141</v>
      </c>
      <c r="B2142" s="47">
        <f ca="1">IF('Inputs and Results'!$C$15='Inputs and Results'!$C$13, 'Inputs and Results'!$C$13, IF(E2142 &lt;= ('Inputs and Results'!$C$14-'Inputs and Results'!$C$13)/('Inputs and Results'!$C$15-'Inputs and Results'!$C$13), 'Inputs and Results'!$C$13 + SQRT(E2142*('Inputs and Results'!$C$15-'Inputs and Results'!$C$13)*('Inputs and Results'!$C$14-'Inputs and Results'!$C$13)), 'Inputs and Results'!$C$15 - SQRT((1-E2142)*('Inputs and Results'!$C$15-'Inputs and Results'!$C$13)*('Inputs and Results'!$C$15-'Inputs and Results'!$C$14))))</f>
        <v>0.64443865895682428</v>
      </c>
      <c r="C2142" s="47">
        <f ca="1">IF('Inputs and Results'!$G$15='Inputs and Results'!$G$13, 'Inputs and Results'!$G$13, IF(F2142 &lt;= ('Inputs and Results'!$G$14-'Inputs and Results'!$G$13)/('Inputs and Results'!$G$15-'Inputs and Results'!$G$13), 'Inputs and Results'!$G$13 + SQRT(F2142*('Inputs and Results'!$G$15-'Inputs and Results'!$G$13)*('Inputs and Results'!$G$14-'Inputs and Results'!$G$13)), 'Inputs and Results'!$G$15 - SQRT((1-F2142)*('Inputs and Results'!$G$15-'Inputs and Results'!$G$13)*('Inputs and Results'!$G$15-'Inputs and Results'!$G$14))))</f>
        <v>330.10847506571486</v>
      </c>
      <c r="D2142">
        <f t="shared" ca="1" si="139"/>
        <v>212.73466298163154</v>
      </c>
      <c r="E2142">
        <f t="shared" ref="E2142:F2161" ca="1" si="141">RAND()</f>
        <v>0.38348119650920831</v>
      </c>
      <c r="F2142">
        <f t="shared" ca="1" si="141"/>
        <v>0.10790534158040455</v>
      </c>
    </row>
    <row r="2143" spans="1:6" ht="15.75" customHeight="1" x14ac:dyDescent="0.2">
      <c r="A2143">
        <v>2142</v>
      </c>
      <c r="B2143" s="47">
        <f ca="1">IF('Inputs and Results'!$C$15='Inputs and Results'!$C$13, 'Inputs and Results'!$C$13, IF(E2143 &lt;= ('Inputs and Results'!$C$14-'Inputs and Results'!$C$13)/('Inputs and Results'!$C$15-'Inputs and Results'!$C$13), 'Inputs and Results'!$C$13 + SQRT(E2143*('Inputs and Results'!$C$15-'Inputs and Results'!$C$13)*('Inputs and Results'!$C$14-'Inputs and Results'!$C$13)), 'Inputs and Results'!$C$15 - SQRT((1-E2143)*('Inputs and Results'!$C$15-'Inputs and Results'!$C$13)*('Inputs and Results'!$C$15-'Inputs and Results'!$C$14))))</f>
        <v>1.2783371683845512</v>
      </c>
      <c r="C2143" s="47">
        <f ca="1">IF('Inputs and Results'!$G$15='Inputs and Results'!$G$13, 'Inputs and Results'!$G$13, IF(F2143 &lt;= ('Inputs and Results'!$G$14-'Inputs and Results'!$G$13)/('Inputs and Results'!$G$15-'Inputs and Results'!$G$13), 'Inputs and Results'!$G$13 + SQRT(F2143*('Inputs and Results'!$G$15-'Inputs and Results'!$G$13)*('Inputs and Results'!$G$14-'Inputs and Results'!$G$13)), 'Inputs and Results'!$G$15 - SQRT((1-F2143)*('Inputs and Results'!$G$15-'Inputs and Results'!$G$13)*('Inputs and Results'!$G$15-'Inputs and Results'!$G$14))))</f>
        <v>656.31599723880367</v>
      </c>
      <c r="D2143">
        <f t="shared" ca="1" si="139"/>
        <v>838.99313347573525</v>
      </c>
      <c r="E2143">
        <f t="shared" ca="1" si="141"/>
        <v>0.67065301047043058</v>
      </c>
      <c r="F2143">
        <f t="shared" ca="1" si="141"/>
        <v>0.65152321703568139</v>
      </c>
    </row>
    <row r="2144" spans="1:6" ht="15.75" customHeight="1" x14ac:dyDescent="0.2">
      <c r="A2144">
        <v>2143</v>
      </c>
      <c r="B2144" s="47">
        <f ca="1">IF('Inputs and Results'!$C$15='Inputs and Results'!$C$13, 'Inputs and Results'!$C$13, IF(E2144 &lt;= ('Inputs and Results'!$C$14-'Inputs and Results'!$C$13)/('Inputs and Results'!$C$15-'Inputs and Results'!$C$13), 'Inputs and Results'!$C$13 + SQRT(E2144*('Inputs and Results'!$C$15-'Inputs and Results'!$C$13)*('Inputs and Results'!$C$14-'Inputs and Results'!$C$13)), 'Inputs and Results'!$C$15 - SQRT((1-E2144)*('Inputs and Results'!$C$15-'Inputs and Results'!$C$13)*('Inputs and Results'!$C$15-'Inputs and Results'!$C$14))))</f>
        <v>1.7513694352219427</v>
      </c>
      <c r="C2144" s="47">
        <f ca="1">IF('Inputs and Results'!$G$15='Inputs and Results'!$G$13, 'Inputs and Results'!$G$13, IF(F2144 &lt;= ('Inputs and Results'!$G$14-'Inputs and Results'!$G$13)/('Inputs and Results'!$G$15-'Inputs and Results'!$G$13), 'Inputs and Results'!$G$13 + SQRT(F2144*('Inputs and Results'!$G$15-'Inputs and Results'!$G$13)*('Inputs and Results'!$G$14-'Inputs and Results'!$G$13)), 'Inputs and Results'!$G$15 - SQRT((1-F2144)*('Inputs and Results'!$G$15-'Inputs and Results'!$G$13)*('Inputs and Results'!$G$15-'Inputs and Results'!$G$14))))</f>
        <v>368.34726599077237</v>
      </c>
      <c r="D2144">
        <f t="shared" ca="1" si="139"/>
        <v>645.11214320380566</v>
      </c>
      <c r="E2144">
        <f t="shared" ca="1" si="141"/>
        <v>0.82676907918911435</v>
      </c>
      <c r="F2144">
        <f t="shared" ca="1" si="141"/>
        <v>0.18461113058078638</v>
      </c>
    </row>
    <row r="2145" spans="1:6" ht="15.75" customHeight="1" x14ac:dyDescent="0.2">
      <c r="A2145">
        <v>2144</v>
      </c>
      <c r="B2145" s="47">
        <f ca="1">IF('Inputs and Results'!$C$15='Inputs and Results'!$C$13, 'Inputs and Results'!$C$13, IF(E2145 &lt;= ('Inputs and Results'!$C$14-'Inputs and Results'!$C$13)/('Inputs and Results'!$C$15-'Inputs and Results'!$C$13), 'Inputs and Results'!$C$13 + SQRT(E2145*('Inputs and Results'!$C$15-'Inputs and Results'!$C$13)*('Inputs and Results'!$C$14-'Inputs and Results'!$C$13)), 'Inputs and Results'!$C$15 - SQRT((1-E2145)*('Inputs and Results'!$C$15-'Inputs and Results'!$C$13)*('Inputs and Results'!$C$15-'Inputs and Results'!$C$14))))</f>
        <v>0.81064012897180016</v>
      </c>
      <c r="C2145" s="47">
        <f ca="1">IF('Inputs and Results'!$G$15='Inputs and Results'!$G$13, 'Inputs and Results'!$G$13, IF(F2145 &lt;= ('Inputs and Results'!$G$14-'Inputs and Results'!$G$13)/('Inputs and Results'!$G$15-'Inputs and Results'!$G$13), 'Inputs and Results'!$G$13 + SQRT(F2145*('Inputs and Results'!$G$15-'Inputs and Results'!$G$13)*('Inputs and Results'!$G$14-'Inputs and Results'!$G$13)), 'Inputs and Results'!$G$15 - SQRT((1-F2145)*('Inputs and Results'!$G$15-'Inputs and Results'!$G$13)*('Inputs and Results'!$G$15-'Inputs and Results'!$G$14))))</f>
        <v>508.57435486830457</v>
      </c>
      <c r="D2145">
        <f t="shared" ca="1" si="139"/>
        <v>412.27078062219249</v>
      </c>
      <c r="E2145">
        <f t="shared" ca="1" si="141"/>
        <v>0.46741148390348719</v>
      </c>
      <c r="F2145">
        <f t="shared" ca="1" si="141"/>
        <v>0.43639906259449712</v>
      </c>
    </row>
    <row r="2146" spans="1:6" ht="15.75" customHeight="1" x14ac:dyDescent="0.2">
      <c r="A2146">
        <v>2145</v>
      </c>
      <c r="B2146" s="47">
        <f ca="1">IF('Inputs and Results'!$C$15='Inputs and Results'!$C$13, 'Inputs and Results'!$C$13, IF(E2146 &lt;= ('Inputs and Results'!$C$14-'Inputs and Results'!$C$13)/('Inputs and Results'!$C$15-'Inputs and Results'!$C$13), 'Inputs and Results'!$C$13 + SQRT(E2146*('Inputs and Results'!$C$15-'Inputs and Results'!$C$13)*('Inputs and Results'!$C$14-'Inputs and Results'!$C$13)), 'Inputs and Results'!$C$15 - SQRT((1-E2146)*('Inputs and Results'!$C$15-'Inputs and Results'!$C$13)*('Inputs and Results'!$C$15-'Inputs and Results'!$C$14))))</f>
        <v>0.81468971966674131</v>
      </c>
      <c r="C2146" s="47">
        <f ca="1">IF('Inputs and Results'!$G$15='Inputs and Results'!$G$13, 'Inputs and Results'!$G$13, IF(F2146 &lt;= ('Inputs and Results'!$G$14-'Inputs and Results'!$G$13)/('Inputs and Results'!$G$15-'Inputs and Results'!$G$13), 'Inputs and Results'!$G$13 + SQRT(F2146*('Inputs and Results'!$G$15-'Inputs and Results'!$G$13)*('Inputs and Results'!$G$14-'Inputs and Results'!$G$13)), 'Inputs and Results'!$G$15 - SQRT((1-F2146)*('Inputs and Results'!$G$15-'Inputs and Results'!$G$13)*('Inputs and Results'!$G$15-'Inputs and Results'!$G$14))))</f>
        <v>357.33110922540652</v>
      </c>
      <c r="D2146">
        <f t="shared" ca="1" si="139"/>
        <v>291.11398120305216</v>
      </c>
      <c r="E2146">
        <f t="shared" ca="1" si="141"/>
        <v>0.46937988651886375</v>
      </c>
      <c r="F2146">
        <f t="shared" ca="1" si="141"/>
        <v>0.16286661517271195</v>
      </c>
    </row>
    <row r="2147" spans="1:6" ht="15.75" customHeight="1" x14ac:dyDescent="0.2">
      <c r="A2147">
        <v>2146</v>
      </c>
      <c r="B2147" s="47">
        <f ca="1">IF('Inputs and Results'!$C$15='Inputs and Results'!$C$13, 'Inputs and Results'!$C$13, IF(E2147 &lt;= ('Inputs and Results'!$C$14-'Inputs and Results'!$C$13)/('Inputs and Results'!$C$15-'Inputs and Results'!$C$13), 'Inputs and Results'!$C$13 + SQRT(E2147*('Inputs and Results'!$C$15-'Inputs and Results'!$C$13)*('Inputs and Results'!$C$14-'Inputs and Results'!$C$13)), 'Inputs and Results'!$C$15 - SQRT((1-E2147)*('Inputs and Results'!$C$15-'Inputs and Results'!$C$13)*('Inputs and Results'!$C$15-'Inputs and Results'!$C$14))))</f>
        <v>1.5671687958972293</v>
      </c>
      <c r="C2147" s="47">
        <f ca="1">IF('Inputs and Results'!$G$15='Inputs and Results'!$G$13, 'Inputs and Results'!$G$13, IF(F2147 &lt;= ('Inputs and Results'!$G$14-'Inputs and Results'!$G$13)/('Inputs and Results'!$G$15-'Inputs and Results'!$G$13), 'Inputs and Results'!$G$13 + SQRT(F2147*('Inputs and Results'!$G$15-'Inputs and Results'!$G$13)*('Inputs and Results'!$G$14-'Inputs and Results'!$G$13)), 'Inputs and Results'!$G$15 - SQRT((1-F2147)*('Inputs and Results'!$G$15-'Inputs and Results'!$G$13)*('Inputs and Results'!$G$15-'Inputs and Results'!$G$14))))</f>
        <v>905.02698862913292</v>
      </c>
      <c r="D2147">
        <f t="shared" ca="1" si="139"/>
        <v>1418.3300560244138</v>
      </c>
      <c r="E2147">
        <f t="shared" ca="1" si="141"/>
        <v>0.7718883045054894</v>
      </c>
      <c r="F2147">
        <f t="shared" ca="1" si="141"/>
        <v>0.89742410772740566</v>
      </c>
    </row>
    <row r="2148" spans="1:6" ht="15.75" customHeight="1" x14ac:dyDescent="0.2">
      <c r="A2148">
        <v>2147</v>
      </c>
      <c r="B2148" s="47">
        <f ca="1">IF('Inputs and Results'!$C$15='Inputs and Results'!$C$13, 'Inputs and Results'!$C$13, IF(E2148 &lt;= ('Inputs and Results'!$C$14-'Inputs and Results'!$C$13)/('Inputs and Results'!$C$15-'Inputs and Results'!$C$13), 'Inputs and Results'!$C$13 + SQRT(E2148*('Inputs and Results'!$C$15-'Inputs and Results'!$C$13)*('Inputs and Results'!$C$14-'Inputs and Results'!$C$13)), 'Inputs and Results'!$C$15 - SQRT((1-E2148)*('Inputs and Results'!$C$15-'Inputs and Results'!$C$13)*('Inputs and Results'!$C$15-'Inputs and Results'!$C$14))))</f>
        <v>1.5083376262721093</v>
      </c>
      <c r="C2148" s="47">
        <f ca="1">IF('Inputs and Results'!$G$15='Inputs and Results'!$G$13, 'Inputs and Results'!$G$13, IF(F2148 &lt;= ('Inputs and Results'!$G$14-'Inputs and Results'!$G$13)/('Inputs and Results'!$G$15-'Inputs and Results'!$G$13), 'Inputs and Results'!$G$13 + SQRT(F2148*('Inputs and Results'!$G$15-'Inputs and Results'!$G$13)*('Inputs and Results'!$G$14-'Inputs and Results'!$G$13)), 'Inputs and Results'!$G$15 - SQRT((1-F2148)*('Inputs and Results'!$G$15-'Inputs and Results'!$G$13)*('Inputs and Results'!$G$15-'Inputs and Results'!$G$14))))</f>
        <v>660.56718949554329</v>
      </c>
      <c r="D2148">
        <f t="shared" ca="1" si="139"/>
        <v>996.35834659694638</v>
      </c>
      <c r="E2148">
        <f t="shared" ca="1" si="141"/>
        <v>0.75277148475605271</v>
      </c>
      <c r="F2148">
        <f t="shared" ca="1" si="141"/>
        <v>0.65695155380518377</v>
      </c>
    </row>
    <row r="2149" spans="1:6" ht="15.75" customHeight="1" x14ac:dyDescent="0.2">
      <c r="A2149">
        <v>2148</v>
      </c>
      <c r="B2149" s="47">
        <f ca="1">IF('Inputs and Results'!$C$15='Inputs and Results'!$C$13, 'Inputs and Results'!$C$13, IF(E2149 &lt;= ('Inputs and Results'!$C$14-'Inputs and Results'!$C$13)/('Inputs and Results'!$C$15-'Inputs and Results'!$C$13), 'Inputs and Results'!$C$13 + SQRT(E2149*('Inputs and Results'!$C$15-'Inputs and Results'!$C$13)*('Inputs and Results'!$C$14-'Inputs and Results'!$C$13)), 'Inputs and Results'!$C$15 - SQRT((1-E2149)*('Inputs and Results'!$C$15-'Inputs and Results'!$C$13)*('Inputs and Results'!$C$15-'Inputs and Results'!$C$14))))</f>
        <v>0.11957666838183156</v>
      </c>
      <c r="C2149" s="47">
        <f ca="1">IF('Inputs and Results'!$G$15='Inputs and Results'!$G$13, 'Inputs and Results'!$G$13, IF(F2149 &lt;= ('Inputs and Results'!$G$14-'Inputs and Results'!$G$13)/('Inputs and Results'!$G$15-'Inputs and Results'!$G$13), 'Inputs and Results'!$G$13 + SQRT(F2149*('Inputs and Results'!$G$15-'Inputs and Results'!$G$13)*('Inputs and Results'!$G$14-'Inputs and Results'!$G$13)), 'Inputs and Results'!$G$15 - SQRT((1-F2149)*('Inputs and Results'!$G$15-'Inputs and Results'!$G$13)*('Inputs and Results'!$G$15-'Inputs and Results'!$G$14))))</f>
        <v>341.85782882883802</v>
      </c>
      <c r="D2149">
        <f t="shared" ca="1" si="139"/>
        <v>40.878220231598903</v>
      </c>
      <c r="E2149">
        <f t="shared" ca="1" si="141"/>
        <v>7.8129047852187883E-2</v>
      </c>
      <c r="F2149">
        <f t="shared" ca="1" si="141"/>
        <v>0.13184108532556693</v>
      </c>
    </row>
    <row r="2150" spans="1:6" ht="15.75" customHeight="1" x14ac:dyDescent="0.2">
      <c r="A2150">
        <v>2149</v>
      </c>
      <c r="B2150" s="47">
        <f ca="1">IF('Inputs and Results'!$C$15='Inputs and Results'!$C$13, 'Inputs and Results'!$C$13, IF(E2150 &lt;= ('Inputs and Results'!$C$14-'Inputs and Results'!$C$13)/('Inputs and Results'!$C$15-'Inputs and Results'!$C$13), 'Inputs and Results'!$C$13 + SQRT(E2150*('Inputs and Results'!$C$15-'Inputs and Results'!$C$13)*('Inputs and Results'!$C$14-'Inputs and Results'!$C$13)), 'Inputs and Results'!$C$15 - SQRT((1-E2150)*('Inputs and Results'!$C$15-'Inputs and Results'!$C$13)*('Inputs and Results'!$C$15-'Inputs and Results'!$C$14))))</f>
        <v>1.1010738936842894</v>
      </c>
      <c r="C2150" s="47">
        <f ca="1">IF('Inputs and Results'!$G$15='Inputs and Results'!$G$13, 'Inputs and Results'!$G$13, IF(F2150 &lt;= ('Inputs and Results'!$G$14-'Inputs and Results'!$G$13)/('Inputs and Results'!$G$15-'Inputs and Results'!$G$13), 'Inputs and Results'!$G$13 + SQRT(F2150*('Inputs and Results'!$G$15-'Inputs and Results'!$G$13)*('Inputs and Results'!$G$14-'Inputs and Results'!$G$13)), 'Inputs and Results'!$G$15 - SQRT((1-F2150)*('Inputs and Results'!$G$15-'Inputs and Results'!$G$13)*('Inputs and Results'!$G$15-'Inputs and Results'!$G$14))))</f>
        <v>383.48290068878259</v>
      </c>
      <c r="D2150">
        <f t="shared" ca="1" si="139"/>
        <v>422.2430106227435</v>
      </c>
      <c r="E2150">
        <f t="shared" ca="1" si="141"/>
        <v>0.5993421825280727</v>
      </c>
      <c r="F2150">
        <f t="shared" ca="1" si="141"/>
        <v>0.21402033918708896</v>
      </c>
    </row>
    <row r="2151" spans="1:6" ht="15.75" customHeight="1" x14ac:dyDescent="0.2">
      <c r="A2151">
        <v>2150</v>
      </c>
      <c r="B2151" s="47">
        <f ca="1">IF('Inputs and Results'!$C$15='Inputs and Results'!$C$13, 'Inputs and Results'!$C$13, IF(E2151 &lt;= ('Inputs and Results'!$C$14-'Inputs and Results'!$C$13)/('Inputs and Results'!$C$15-'Inputs and Results'!$C$13), 'Inputs and Results'!$C$13 + SQRT(E2151*('Inputs and Results'!$C$15-'Inputs and Results'!$C$13)*('Inputs and Results'!$C$14-'Inputs and Results'!$C$13)), 'Inputs and Results'!$C$15 - SQRT((1-E2151)*('Inputs and Results'!$C$15-'Inputs and Results'!$C$13)*('Inputs and Results'!$C$15-'Inputs and Results'!$C$14))))</f>
        <v>0.29252968036717553</v>
      </c>
      <c r="C2151" s="47">
        <f ca="1">IF('Inputs and Results'!$G$15='Inputs and Results'!$G$13, 'Inputs and Results'!$G$13, IF(F2151 &lt;= ('Inputs and Results'!$G$14-'Inputs and Results'!$G$13)/('Inputs and Results'!$G$15-'Inputs and Results'!$G$13), 'Inputs and Results'!$G$13 + SQRT(F2151*('Inputs and Results'!$G$15-'Inputs and Results'!$G$13)*('Inputs and Results'!$G$14-'Inputs and Results'!$G$13)), 'Inputs and Results'!$G$15 - SQRT((1-F2151)*('Inputs and Results'!$G$15-'Inputs and Results'!$G$13)*('Inputs and Results'!$G$15-'Inputs and Results'!$G$14))))</f>
        <v>679.71583043113048</v>
      </c>
      <c r="D2151">
        <f t="shared" ca="1" si="139"/>
        <v>198.83705461652789</v>
      </c>
      <c r="E2151">
        <f t="shared" ca="1" si="141"/>
        <v>0.18551160758970353</v>
      </c>
      <c r="F2151">
        <f t="shared" ca="1" si="141"/>
        <v>0.68087416535634548</v>
      </c>
    </row>
    <row r="2152" spans="1:6" ht="15.75" customHeight="1" x14ac:dyDescent="0.2">
      <c r="A2152">
        <v>2151</v>
      </c>
      <c r="B2152" s="47">
        <f ca="1">IF('Inputs and Results'!$C$15='Inputs and Results'!$C$13, 'Inputs and Results'!$C$13, IF(E2152 &lt;= ('Inputs and Results'!$C$14-'Inputs and Results'!$C$13)/('Inputs and Results'!$C$15-'Inputs and Results'!$C$13), 'Inputs and Results'!$C$13 + SQRT(E2152*('Inputs and Results'!$C$15-'Inputs and Results'!$C$13)*('Inputs and Results'!$C$14-'Inputs and Results'!$C$13)), 'Inputs and Results'!$C$15 - SQRT((1-E2152)*('Inputs and Results'!$C$15-'Inputs and Results'!$C$13)*('Inputs and Results'!$C$15-'Inputs and Results'!$C$14))))</f>
        <v>0.86296699065636728</v>
      </c>
      <c r="C2152" s="47">
        <f ca="1">IF('Inputs and Results'!$G$15='Inputs and Results'!$G$13, 'Inputs and Results'!$G$13, IF(F2152 &lt;= ('Inputs and Results'!$G$14-'Inputs and Results'!$G$13)/('Inputs and Results'!$G$15-'Inputs and Results'!$G$13), 'Inputs and Results'!$G$13 + SQRT(F2152*('Inputs and Results'!$G$15-'Inputs and Results'!$G$13)*('Inputs and Results'!$G$14-'Inputs and Results'!$G$13)), 'Inputs and Results'!$G$15 - SQRT((1-F2152)*('Inputs and Results'!$G$15-'Inputs and Results'!$G$13)*('Inputs and Results'!$G$15-'Inputs and Results'!$G$14))))</f>
        <v>403.72164271474094</v>
      </c>
      <c r="D2152">
        <f t="shared" ca="1" si="139"/>
        <v>348.39845107638507</v>
      </c>
      <c r="E2152">
        <f t="shared" ca="1" si="141"/>
        <v>0.49256554633063288</v>
      </c>
      <c r="F2152">
        <f t="shared" ca="1" si="141"/>
        <v>0.25250109075025762</v>
      </c>
    </row>
    <row r="2153" spans="1:6" ht="15.75" customHeight="1" x14ac:dyDescent="0.2">
      <c r="A2153">
        <v>2152</v>
      </c>
      <c r="B2153" s="47">
        <f ca="1">IF('Inputs and Results'!$C$15='Inputs and Results'!$C$13, 'Inputs and Results'!$C$13, IF(E2153 &lt;= ('Inputs and Results'!$C$14-'Inputs and Results'!$C$13)/('Inputs and Results'!$C$15-'Inputs and Results'!$C$13), 'Inputs and Results'!$C$13 + SQRT(E2153*('Inputs and Results'!$C$15-'Inputs and Results'!$C$13)*('Inputs and Results'!$C$14-'Inputs and Results'!$C$13)), 'Inputs and Results'!$C$15 - SQRT((1-E2153)*('Inputs and Results'!$C$15-'Inputs and Results'!$C$13)*('Inputs and Results'!$C$15-'Inputs and Results'!$C$14))))</f>
        <v>2.5686207001578296</v>
      </c>
      <c r="C2153" s="47">
        <f ca="1">IF('Inputs and Results'!$G$15='Inputs and Results'!$G$13, 'Inputs and Results'!$G$13, IF(F2153 &lt;= ('Inputs and Results'!$G$14-'Inputs and Results'!$G$13)/('Inputs and Results'!$G$15-'Inputs and Results'!$G$13), 'Inputs and Results'!$G$13 + SQRT(F2153*('Inputs and Results'!$G$15-'Inputs and Results'!$G$13)*('Inputs and Results'!$G$14-'Inputs and Results'!$G$13)), 'Inputs and Results'!$G$15 - SQRT((1-F2153)*('Inputs and Results'!$G$15-'Inputs and Results'!$G$13)*('Inputs and Results'!$G$15-'Inputs and Results'!$G$14))))</f>
        <v>386.88708999656876</v>
      </c>
      <c r="D2153">
        <f t="shared" ca="1" si="139"/>
        <v>993.76618798901166</v>
      </c>
      <c r="E2153">
        <f t="shared" ca="1" si="141"/>
        <v>0.9793235444075199</v>
      </c>
      <c r="F2153">
        <f t="shared" ca="1" si="141"/>
        <v>0.22056042514539143</v>
      </c>
    </row>
    <row r="2154" spans="1:6" ht="15.75" customHeight="1" x14ac:dyDescent="0.2">
      <c r="A2154">
        <v>2153</v>
      </c>
      <c r="B2154" s="47">
        <f ca="1">IF('Inputs and Results'!$C$15='Inputs and Results'!$C$13, 'Inputs and Results'!$C$13, IF(E2154 &lt;= ('Inputs and Results'!$C$14-'Inputs and Results'!$C$13)/('Inputs and Results'!$C$15-'Inputs and Results'!$C$13), 'Inputs and Results'!$C$13 + SQRT(E2154*('Inputs and Results'!$C$15-'Inputs and Results'!$C$13)*('Inputs and Results'!$C$14-'Inputs and Results'!$C$13)), 'Inputs and Results'!$C$15 - SQRT((1-E2154)*('Inputs and Results'!$C$15-'Inputs and Results'!$C$13)*('Inputs and Results'!$C$15-'Inputs and Results'!$C$14))))</f>
        <v>1.7421009773540845</v>
      </c>
      <c r="C2154" s="47">
        <f ca="1">IF('Inputs and Results'!$G$15='Inputs and Results'!$G$13, 'Inputs and Results'!$G$13, IF(F2154 &lt;= ('Inputs and Results'!$G$14-'Inputs and Results'!$G$13)/('Inputs and Results'!$G$15-'Inputs and Results'!$G$13), 'Inputs and Results'!$G$13 + SQRT(F2154*('Inputs and Results'!$G$15-'Inputs and Results'!$G$13)*('Inputs and Results'!$G$14-'Inputs and Results'!$G$13)), 'Inputs and Results'!$G$15 - SQRT((1-F2154)*('Inputs and Results'!$G$15-'Inputs and Results'!$G$13)*('Inputs and Results'!$G$15-'Inputs and Results'!$G$14))))</f>
        <v>876.31141058970911</v>
      </c>
      <c r="D2154">
        <f t="shared" ca="1" si="139"/>
        <v>1526.6229648548688</v>
      </c>
      <c r="E2154">
        <f t="shared" ca="1" si="141"/>
        <v>0.82418778320293895</v>
      </c>
      <c r="F2154">
        <f t="shared" ca="1" si="141"/>
        <v>0.87648050151498946</v>
      </c>
    </row>
    <row r="2155" spans="1:6" ht="15.75" customHeight="1" x14ac:dyDescent="0.2">
      <c r="A2155">
        <v>2154</v>
      </c>
      <c r="B2155" s="47">
        <f ca="1">IF('Inputs and Results'!$C$15='Inputs and Results'!$C$13, 'Inputs and Results'!$C$13, IF(E2155 &lt;= ('Inputs and Results'!$C$14-'Inputs and Results'!$C$13)/('Inputs and Results'!$C$15-'Inputs and Results'!$C$13), 'Inputs and Results'!$C$13 + SQRT(E2155*('Inputs and Results'!$C$15-'Inputs and Results'!$C$13)*('Inputs and Results'!$C$14-'Inputs and Results'!$C$13)), 'Inputs and Results'!$C$15 - SQRT((1-E2155)*('Inputs and Results'!$C$15-'Inputs and Results'!$C$13)*('Inputs and Results'!$C$15-'Inputs and Results'!$C$14))))</f>
        <v>0.39811775349618816</v>
      </c>
      <c r="C2155" s="47">
        <f ca="1">IF('Inputs and Results'!$G$15='Inputs and Results'!$G$13, 'Inputs and Results'!$G$13, IF(F2155 &lt;= ('Inputs and Results'!$G$14-'Inputs and Results'!$G$13)/('Inputs and Results'!$G$15-'Inputs and Results'!$G$13), 'Inputs and Results'!$G$13 + SQRT(F2155*('Inputs and Results'!$G$15-'Inputs and Results'!$G$13)*('Inputs and Results'!$G$14-'Inputs and Results'!$G$13)), 'Inputs and Results'!$G$15 - SQRT((1-F2155)*('Inputs and Results'!$G$15-'Inputs and Results'!$G$13)*('Inputs and Results'!$G$15-'Inputs and Results'!$G$14))))</f>
        <v>333.41166925844686</v>
      </c>
      <c r="D2155">
        <f t="shared" ca="1" si="139"/>
        <v>132.73710475458697</v>
      </c>
      <c r="E2155">
        <f t="shared" ca="1" si="141"/>
        <v>0.24780097503647536</v>
      </c>
      <c r="F2155">
        <f t="shared" ca="1" si="141"/>
        <v>0.11466748839370955</v>
      </c>
    </row>
    <row r="2156" spans="1:6" ht="15.75" customHeight="1" x14ac:dyDescent="0.2">
      <c r="A2156">
        <v>2155</v>
      </c>
      <c r="B2156" s="47">
        <f ca="1">IF('Inputs and Results'!$C$15='Inputs and Results'!$C$13, 'Inputs and Results'!$C$13, IF(E2156 &lt;= ('Inputs and Results'!$C$14-'Inputs and Results'!$C$13)/('Inputs and Results'!$C$15-'Inputs and Results'!$C$13), 'Inputs and Results'!$C$13 + SQRT(E2156*('Inputs and Results'!$C$15-'Inputs and Results'!$C$13)*('Inputs and Results'!$C$14-'Inputs and Results'!$C$13)), 'Inputs and Results'!$C$15 - SQRT((1-E2156)*('Inputs and Results'!$C$15-'Inputs and Results'!$C$13)*('Inputs and Results'!$C$15-'Inputs and Results'!$C$14))))</f>
        <v>0.29469313783008788</v>
      </c>
      <c r="C2156" s="47">
        <f ca="1">IF('Inputs and Results'!$G$15='Inputs and Results'!$G$13, 'Inputs and Results'!$G$13, IF(F2156 &lt;= ('Inputs and Results'!$G$14-'Inputs and Results'!$G$13)/('Inputs and Results'!$G$15-'Inputs and Results'!$G$13), 'Inputs and Results'!$G$13 + SQRT(F2156*('Inputs and Results'!$G$15-'Inputs and Results'!$G$13)*('Inputs and Results'!$G$14-'Inputs and Results'!$G$13)), 'Inputs and Results'!$G$15 - SQRT((1-F2156)*('Inputs and Results'!$G$15-'Inputs and Results'!$G$13)*('Inputs and Results'!$G$15-'Inputs and Results'!$G$14))))</f>
        <v>417.50806376161097</v>
      </c>
      <c r="D2156">
        <f t="shared" ca="1" si="139"/>
        <v>123.03676137927354</v>
      </c>
      <c r="E2156">
        <f t="shared" ca="1" si="141"/>
        <v>0.18681275349959814</v>
      </c>
      <c r="F2156">
        <f t="shared" ca="1" si="141"/>
        <v>0.27816077001924788</v>
      </c>
    </row>
    <row r="2157" spans="1:6" ht="15.75" customHeight="1" x14ac:dyDescent="0.2">
      <c r="A2157">
        <v>2156</v>
      </c>
      <c r="B2157" s="47">
        <f ca="1">IF('Inputs and Results'!$C$15='Inputs and Results'!$C$13, 'Inputs and Results'!$C$13, IF(E2157 &lt;= ('Inputs and Results'!$C$14-'Inputs and Results'!$C$13)/('Inputs and Results'!$C$15-'Inputs and Results'!$C$13), 'Inputs and Results'!$C$13 + SQRT(E2157*('Inputs and Results'!$C$15-'Inputs and Results'!$C$13)*('Inputs and Results'!$C$14-'Inputs and Results'!$C$13)), 'Inputs and Results'!$C$15 - SQRT((1-E2157)*('Inputs and Results'!$C$15-'Inputs and Results'!$C$13)*('Inputs and Results'!$C$15-'Inputs and Results'!$C$14))))</f>
        <v>1.9214296033685136</v>
      </c>
      <c r="C2157" s="47">
        <f ca="1">IF('Inputs and Results'!$G$15='Inputs and Results'!$G$13, 'Inputs and Results'!$G$13, IF(F2157 &lt;= ('Inputs and Results'!$G$14-'Inputs and Results'!$G$13)/('Inputs and Results'!$G$15-'Inputs and Results'!$G$13), 'Inputs and Results'!$G$13 + SQRT(F2157*('Inputs and Results'!$G$15-'Inputs and Results'!$G$13)*('Inputs and Results'!$G$14-'Inputs and Results'!$G$13)), 'Inputs and Results'!$G$15 - SQRT((1-F2157)*('Inputs and Results'!$G$15-'Inputs and Results'!$G$13)*('Inputs and Results'!$G$15-'Inputs and Results'!$G$14))))</f>
        <v>658.7522841096046</v>
      </c>
      <c r="D2157">
        <f t="shared" ca="1" si="139"/>
        <v>1265.7461399748199</v>
      </c>
      <c r="E2157">
        <f t="shared" ca="1" si="141"/>
        <v>0.87074287772335535</v>
      </c>
      <c r="F2157">
        <f t="shared" ca="1" si="141"/>
        <v>0.65463931835814326</v>
      </c>
    </row>
    <row r="2158" spans="1:6" ht="15.75" customHeight="1" x14ac:dyDescent="0.2">
      <c r="A2158">
        <v>2157</v>
      </c>
      <c r="B2158" s="47">
        <f ca="1">IF('Inputs and Results'!$C$15='Inputs and Results'!$C$13, 'Inputs and Results'!$C$13, IF(E2158 &lt;= ('Inputs and Results'!$C$14-'Inputs and Results'!$C$13)/('Inputs and Results'!$C$15-'Inputs and Results'!$C$13), 'Inputs and Results'!$C$13 + SQRT(E2158*('Inputs and Results'!$C$15-'Inputs and Results'!$C$13)*('Inputs and Results'!$C$14-'Inputs and Results'!$C$13)), 'Inputs and Results'!$C$15 - SQRT((1-E2158)*('Inputs and Results'!$C$15-'Inputs and Results'!$C$13)*('Inputs and Results'!$C$15-'Inputs and Results'!$C$14))))</f>
        <v>0.4347730916288195</v>
      </c>
      <c r="C2158" s="47">
        <f ca="1">IF('Inputs and Results'!$G$15='Inputs and Results'!$G$13, 'Inputs and Results'!$G$13, IF(F2158 &lt;= ('Inputs and Results'!$G$14-'Inputs and Results'!$G$13)/('Inputs and Results'!$G$15-'Inputs and Results'!$G$13), 'Inputs and Results'!$G$13 + SQRT(F2158*('Inputs and Results'!$G$15-'Inputs and Results'!$G$13)*('Inputs and Results'!$G$14-'Inputs and Results'!$G$13)), 'Inputs and Results'!$G$15 - SQRT((1-F2158)*('Inputs and Results'!$G$15-'Inputs and Results'!$G$13)*('Inputs and Results'!$G$15-'Inputs and Results'!$G$14))))</f>
        <v>425.83920480619372</v>
      </c>
      <c r="D2158">
        <f t="shared" ca="1" si="139"/>
        <v>185.14342761034689</v>
      </c>
      <c r="E2158">
        <f t="shared" ca="1" si="141"/>
        <v>0.26884565650760395</v>
      </c>
      <c r="F2158">
        <f t="shared" ca="1" si="141"/>
        <v>0.29344969552862155</v>
      </c>
    </row>
    <row r="2159" spans="1:6" ht="15.75" customHeight="1" x14ac:dyDescent="0.2">
      <c r="A2159">
        <v>2158</v>
      </c>
      <c r="B2159" s="47">
        <f ca="1">IF('Inputs and Results'!$C$15='Inputs and Results'!$C$13, 'Inputs and Results'!$C$13, IF(E2159 &lt;= ('Inputs and Results'!$C$14-'Inputs and Results'!$C$13)/('Inputs and Results'!$C$15-'Inputs and Results'!$C$13), 'Inputs and Results'!$C$13 + SQRT(E2159*('Inputs and Results'!$C$15-'Inputs and Results'!$C$13)*('Inputs and Results'!$C$14-'Inputs and Results'!$C$13)), 'Inputs and Results'!$C$15 - SQRT((1-E2159)*('Inputs and Results'!$C$15-'Inputs and Results'!$C$13)*('Inputs and Results'!$C$15-'Inputs and Results'!$C$14))))</f>
        <v>0.83037266278755206</v>
      </c>
      <c r="C2159" s="47">
        <f ca="1">IF('Inputs and Results'!$G$15='Inputs and Results'!$G$13, 'Inputs and Results'!$G$13, IF(F2159 &lt;= ('Inputs and Results'!$G$14-'Inputs and Results'!$G$13)/('Inputs and Results'!$G$15-'Inputs and Results'!$G$13), 'Inputs and Results'!$G$13 + SQRT(F2159*('Inputs and Results'!$G$15-'Inputs and Results'!$G$13)*('Inputs and Results'!$G$14-'Inputs and Results'!$G$13)), 'Inputs and Results'!$G$15 - SQRT((1-F2159)*('Inputs and Results'!$G$15-'Inputs and Results'!$G$13)*('Inputs and Results'!$G$15-'Inputs and Results'!$G$14))))</f>
        <v>645.66574793128609</v>
      </c>
      <c r="D2159">
        <f t="shared" ca="1" si="139"/>
        <v>536.14318638041846</v>
      </c>
      <c r="E2159">
        <f t="shared" ca="1" si="141"/>
        <v>0.47696857973560258</v>
      </c>
      <c r="F2159">
        <f t="shared" ca="1" si="141"/>
        <v>0.63773684245800377</v>
      </c>
    </row>
    <row r="2160" spans="1:6" ht="15.75" customHeight="1" x14ac:dyDescent="0.2">
      <c r="A2160">
        <v>2159</v>
      </c>
      <c r="B2160" s="47">
        <f ca="1">IF('Inputs and Results'!$C$15='Inputs and Results'!$C$13, 'Inputs and Results'!$C$13, IF(E2160 &lt;= ('Inputs and Results'!$C$14-'Inputs and Results'!$C$13)/('Inputs and Results'!$C$15-'Inputs and Results'!$C$13), 'Inputs and Results'!$C$13 + SQRT(E2160*('Inputs and Results'!$C$15-'Inputs and Results'!$C$13)*('Inputs and Results'!$C$14-'Inputs and Results'!$C$13)), 'Inputs and Results'!$C$15 - SQRT((1-E2160)*('Inputs and Results'!$C$15-'Inputs and Results'!$C$13)*('Inputs and Results'!$C$15-'Inputs and Results'!$C$14))))</f>
        <v>0.55178567573772375</v>
      </c>
      <c r="C2160" s="47">
        <f ca="1">IF('Inputs and Results'!$G$15='Inputs and Results'!$G$13, 'Inputs and Results'!$G$13, IF(F2160 &lt;= ('Inputs and Results'!$G$14-'Inputs and Results'!$G$13)/('Inputs and Results'!$G$15-'Inputs and Results'!$G$13), 'Inputs and Results'!$G$13 + SQRT(F2160*('Inputs and Results'!$G$15-'Inputs and Results'!$G$13)*('Inputs and Results'!$G$14-'Inputs and Results'!$G$13)), 'Inputs and Results'!$G$15 - SQRT((1-F2160)*('Inputs and Results'!$G$15-'Inputs and Results'!$G$13)*('Inputs and Results'!$G$15-'Inputs and Results'!$G$14))))</f>
        <v>955.19058495464355</v>
      </c>
      <c r="D2160">
        <f t="shared" ca="1" si="139"/>
        <v>527.06048237750963</v>
      </c>
      <c r="E2160">
        <f t="shared" ca="1" si="141"/>
        <v>0.33402740249744522</v>
      </c>
      <c r="F2160">
        <f t="shared" ca="1" si="141"/>
        <v>0.92934596453737839</v>
      </c>
    </row>
    <row r="2161" spans="1:6" ht="15.75" customHeight="1" x14ac:dyDescent="0.2">
      <c r="A2161">
        <v>2160</v>
      </c>
      <c r="B2161" s="47">
        <f ca="1">IF('Inputs and Results'!$C$15='Inputs and Results'!$C$13, 'Inputs and Results'!$C$13, IF(E2161 &lt;= ('Inputs and Results'!$C$14-'Inputs and Results'!$C$13)/('Inputs and Results'!$C$15-'Inputs and Results'!$C$13), 'Inputs and Results'!$C$13 + SQRT(E2161*('Inputs and Results'!$C$15-'Inputs and Results'!$C$13)*('Inputs and Results'!$C$14-'Inputs and Results'!$C$13)), 'Inputs and Results'!$C$15 - SQRT((1-E2161)*('Inputs and Results'!$C$15-'Inputs and Results'!$C$13)*('Inputs and Results'!$C$15-'Inputs and Results'!$C$14))))</f>
        <v>0.36833545688148739</v>
      </c>
      <c r="C2161" s="47">
        <f ca="1">IF('Inputs and Results'!$G$15='Inputs and Results'!$G$13, 'Inputs and Results'!$G$13, IF(F2161 &lt;= ('Inputs and Results'!$G$14-'Inputs and Results'!$G$13)/('Inputs and Results'!$G$15-'Inputs and Results'!$G$13), 'Inputs and Results'!$G$13 + SQRT(F2161*('Inputs and Results'!$G$15-'Inputs and Results'!$G$13)*('Inputs and Results'!$G$14-'Inputs and Results'!$G$13)), 'Inputs and Results'!$G$15 - SQRT((1-F2161)*('Inputs and Results'!$G$15-'Inputs and Results'!$G$13)*('Inputs and Results'!$G$15-'Inputs and Results'!$G$14))))</f>
        <v>691.2791111537731</v>
      </c>
      <c r="D2161">
        <f t="shared" ca="1" si="139"/>
        <v>254.62260723945352</v>
      </c>
      <c r="E2161">
        <f t="shared" ca="1" si="141"/>
        <v>0.2304824147214255</v>
      </c>
      <c r="F2161">
        <f t="shared" ca="1" si="141"/>
        <v>0.69490163438398389</v>
      </c>
    </row>
    <row r="2162" spans="1:6" ht="15.75" customHeight="1" x14ac:dyDescent="0.2">
      <c r="A2162">
        <v>2161</v>
      </c>
      <c r="B2162" s="47">
        <f ca="1">IF('Inputs and Results'!$C$15='Inputs and Results'!$C$13, 'Inputs and Results'!$C$13, IF(E2162 &lt;= ('Inputs and Results'!$C$14-'Inputs and Results'!$C$13)/('Inputs and Results'!$C$15-'Inputs and Results'!$C$13), 'Inputs and Results'!$C$13 + SQRT(E2162*('Inputs and Results'!$C$15-'Inputs and Results'!$C$13)*('Inputs and Results'!$C$14-'Inputs and Results'!$C$13)), 'Inputs and Results'!$C$15 - SQRT((1-E2162)*('Inputs and Results'!$C$15-'Inputs and Results'!$C$13)*('Inputs and Results'!$C$15-'Inputs and Results'!$C$14))))</f>
        <v>0.56274661146780502</v>
      </c>
      <c r="C2162" s="47">
        <f ca="1">IF('Inputs and Results'!$G$15='Inputs and Results'!$G$13, 'Inputs and Results'!$G$13, IF(F2162 &lt;= ('Inputs and Results'!$G$14-'Inputs and Results'!$G$13)/('Inputs and Results'!$G$15-'Inputs and Results'!$G$13), 'Inputs and Results'!$G$13 + SQRT(F2162*('Inputs and Results'!$G$15-'Inputs and Results'!$G$13)*('Inputs and Results'!$G$14-'Inputs and Results'!$G$13)), 'Inputs and Results'!$G$15 - SQRT((1-F2162)*('Inputs and Results'!$G$15-'Inputs and Results'!$G$13)*('Inputs and Results'!$G$15-'Inputs and Results'!$G$14))))</f>
        <v>543.3245136075908</v>
      </c>
      <c r="D2162">
        <f t="shared" ca="1" si="139"/>
        <v>305.75402896006506</v>
      </c>
      <c r="E2162">
        <f t="shared" ref="E2162:F2181" ca="1" si="142">RAND()</f>
        <v>0.33997732445425932</v>
      </c>
      <c r="F2162">
        <f t="shared" ca="1" si="142"/>
        <v>0.49162715026895998</v>
      </c>
    </row>
    <row r="2163" spans="1:6" ht="15.75" customHeight="1" x14ac:dyDescent="0.2">
      <c r="A2163">
        <v>2162</v>
      </c>
      <c r="B2163" s="47">
        <f ca="1">IF('Inputs and Results'!$C$15='Inputs and Results'!$C$13, 'Inputs and Results'!$C$13, IF(E2163 &lt;= ('Inputs and Results'!$C$14-'Inputs and Results'!$C$13)/('Inputs and Results'!$C$15-'Inputs and Results'!$C$13), 'Inputs and Results'!$C$13 + SQRT(E2163*('Inputs and Results'!$C$15-'Inputs and Results'!$C$13)*('Inputs and Results'!$C$14-'Inputs and Results'!$C$13)), 'Inputs and Results'!$C$15 - SQRT((1-E2163)*('Inputs and Results'!$C$15-'Inputs and Results'!$C$13)*('Inputs and Results'!$C$15-'Inputs and Results'!$C$14))))</f>
        <v>0.1546043448711778</v>
      </c>
      <c r="C2163" s="47">
        <f ca="1">IF('Inputs and Results'!$G$15='Inputs and Results'!$G$13, 'Inputs and Results'!$G$13, IF(F2163 &lt;= ('Inputs and Results'!$G$14-'Inputs and Results'!$G$13)/('Inputs and Results'!$G$15-'Inputs and Results'!$G$13), 'Inputs and Results'!$G$13 + SQRT(F2163*('Inputs and Results'!$G$15-'Inputs and Results'!$G$13)*('Inputs and Results'!$G$14-'Inputs and Results'!$G$13)), 'Inputs and Results'!$G$15 - SQRT((1-F2163)*('Inputs and Results'!$G$15-'Inputs and Results'!$G$13)*('Inputs and Results'!$G$15-'Inputs and Results'!$G$14))))</f>
        <v>383.46341904258679</v>
      </c>
      <c r="D2163">
        <f t="shared" ca="1" si="139"/>
        <v>59.285110683141056</v>
      </c>
      <c r="E2163">
        <f t="shared" ca="1" si="142"/>
        <v>0.1004137295304468</v>
      </c>
      <c r="F2163">
        <f t="shared" ca="1" si="142"/>
        <v>0.21398283266003149</v>
      </c>
    </row>
    <row r="2164" spans="1:6" ht="15.75" customHeight="1" x14ac:dyDescent="0.2">
      <c r="A2164">
        <v>2163</v>
      </c>
      <c r="B2164" s="47">
        <f ca="1">IF('Inputs and Results'!$C$15='Inputs and Results'!$C$13, 'Inputs and Results'!$C$13, IF(E2164 &lt;= ('Inputs and Results'!$C$14-'Inputs and Results'!$C$13)/('Inputs and Results'!$C$15-'Inputs and Results'!$C$13), 'Inputs and Results'!$C$13 + SQRT(E2164*('Inputs and Results'!$C$15-'Inputs and Results'!$C$13)*('Inputs and Results'!$C$14-'Inputs and Results'!$C$13)), 'Inputs and Results'!$C$15 - SQRT((1-E2164)*('Inputs and Results'!$C$15-'Inputs and Results'!$C$13)*('Inputs and Results'!$C$15-'Inputs and Results'!$C$14))))</f>
        <v>1.157554567374635</v>
      </c>
      <c r="C2164" s="47">
        <f ca="1">IF('Inputs and Results'!$G$15='Inputs and Results'!$G$13, 'Inputs and Results'!$G$13, IF(F2164 &lt;= ('Inputs and Results'!$G$14-'Inputs and Results'!$G$13)/('Inputs and Results'!$G$15-'Inputs and Results'!$G$13), 'Inputs and Results'!$G$13 + SQRT(F2164*('Inputs and Results'!$G$15-'Inputs and Results'!$G$13)*('Inputs and Results'!$G$14-'Inputs and Results'!$G$13)), 'Inputs and Results'!$G$15 - SQRT((1-F2164)*('Inputs and Results'!$G$15-'Inputs and Results'!$G$13)*('Inputs and Results'!$G$15-'Inputs and Results'!$G$14))))</f>
        <v>432.20995117426457</v>
      </c>
      <c r="D2164">
        <f t="shared" ca="1" si="139"/>
        <v>500.30660304653793</v>
      </c>
      <c r="E2164">
        <f t="shared" ca="1" si="142"/>
        <v>0.62282164753310354</v>
      </c>
      <c r="F2164">
        <f t="shared" ca="1" si="142"/>
        <v>0.30503057612656637</v>
      </c>
    </row>
    <row r="2165" spans="1:6" ht="15.75" customHeight="1" x14ac:dyDescent="0.2">
      <c r="A2165">
        <v>2164</v>
      </c>
      <c r="B2165" s="47">
        <f ca="1">IF('Inputs and Results'!$C$15='Inputs and Results'!$C$13, 'Inputs and Results'!$C$13, IF(E2165 &lt;= ('Inputs and Results'!$C$14-'Inputs and Results'!$C$13)/('Inputs and Results'!$C$15-'Inputs and Results'!$C$13), 'Inputs and Results'!$C$13 + SQRT(E2165*('Inputs and Results'!$C$15-'Inputs and Results'!$C$13)*('Inputs and Results'!$C$14-'Inputs and Results'!$C$13)), 'Inputs and Results'!$C$15 - SQRT((1-E2165)*('Inputs and Results'!$C$15-'Inputs and Results'!$C$13)*('Inputs and Results'!$C$15-'Inputs and Results'!$C$14))))</f>
        <v>1.4608906701955311</v>
      </c>
      <c r="C2165" s="47">
        <f ca="1">IF('Inputs and Results'!$G$15='Inputs and Results'!$G$13, 'Inputs and Results'!$G$13, IF(F2165 &lt;= ('Inputs and Results'!$G$14-'Inputs and Results'!$G$13)/('Inputs and Results'!$G$15-'Inputs and Results'!$G$13), 'Inputs and Results'!$G$13 + SQRT(F2165*('Inputs and Results'!$G$15-'Inputs and Results'!$G$13)*('Inputs and Results'!$G$14-'Inputs and Results'!$G$13)), 'Inputs and Results'!$G$15 - SQRT((1-F2165)*('Inputs and Results'!$G$15-'Inputs and Results'!$G$13)*('Inputs and Results'!$G$15-'Inputs and Results'!$G$14))))</f>
        <v>444.04378986331812</v>
      </c>
      <c r="D2165">
        <f t="shared" ca="1" si="139"/>
        <v>648.69942976958635</v>
      </c>
      <c r="E2165">
        <f t="shared" ca="1" si="142"/>
        <v>0.7367936078787598</v>
      </c>
      <c r="F2165">
        <f t="shared" ca="1" si="142"/>
        <v>0.32628841137811648</v>
      </c>
    </row>
    <row r="2166" spans="1:6" ht="15.75" customHeight="1" x14ac:dyDescent="0.2">
      <c r="A2166">
        <v>2165</v>
      </c>
      <c r="B2166" s="47">
        <f ca="1">IF('Inputs and Results'!$C$15='Inputs and Results'!$C$13, 'Inputs and Results'!$C$13, IF(E2166 &lt;= ('Inputs and Results'!$C$14-'Inputs and Results'!$C$13)/('Inputs and Results'!$C$15-'Inputs and Results'!$C$13), 'Inputs and Results'!$C$13 + SQRT(E2166*('Inputs and Results'!$C$15-'Inputs and Results'!$C$13)*('Inputs and Results'!$C$14-'Inputs and Results'!$C$13)), 'Inputs and Results'!$C$15 - SQRT((1-E2166)*('Inputs and Results'!$C$15-'Inputs and Results'!$C$13)*('Inputs and Results'!$C$15-'Inputs and Results'!$C$14))))</f>
        <v>1.149774248799337</v>
      </c>
      <c r="C2166" s="47">
        <f ca="1">IF('Inputs and Results'!$G$15='Inputs and Results'!$G$13, 'Inputs and Results'!$G$13, IF(F2166 &lt;= ('Inputs and Results'!$G$14-'Inputs and Results'!$G$13)/('Inputs and Results'!$G$15-'Inputs and Results'!$G$13), 'Inputs and Results'!$G$13 + SQRT(F2166*('Inputs and Results'!$G$15-'Inputs and Results'!$G$13)*('Inputs and Results'!$G$14-'Inputs and Results'!$G$13)), 'Inputs and Results'!$G$15 - SQRT((1-F2166)*('Inputs and Results'!$G$15-'Inputs and Results'!$G$13)*('Inputs and Results'!$G$15-'Inputs and Results'!$G$14))))</f>
        <v>923.97391256662377</v>
      </c>
      <c r="D2166">
        <f t="shared" ca="1" si="139"/>
        <v>1062.3614112314742</v>
      </c>
      <c r="E2166">
        <f t="shared" ca="1" si="142"/>
        <v>0.61962940773266029</v>
      </c>
      <c r="F2166">
        <f t="shared" ca="1" si="142"/>
        <v>0.91017835621742182</v>
      </c>
    </row>
    <row r="2167" spans="1:6" ht="15.75" customHeight="1" x14ac:dyDescent="0.2">
      <c r="A2167">
        <v>2166</v>
      </c>
      <c r="B2167" s="47">
        <f ca="1">IF('Inputs and Results'!$C$15='Inputs and Results'!$C$13, 'Inputs and Results'!$C$13, IF(E2167 &lt;= ('Inputs and Results'!$C$14-'Inputs and Results'!$C$13)/('Inputs and Results'!$C$15-'Inputs and Results'!$C$13), 'Inputs and Results'!$C$13 + SQRT(E2167*('Inputs and Results'!$C$15-'Inputs and Results'!$C$13)*('Inputs and Results'!$C$14-'Inputs and Results'!$C$13)), 'Inputs and Results'!$C$15 - SQRT((1-E2167)*('Inputs and Results'!$C$15-'Inputs and Results'!$C$13)*('Inputs and Results'!$C$15-'Inputs and Results'!$C$14))))</f>
        <v>0.33990494582594089</v>
      </c>
      <c r="C2167" s="47">
        <f ca="1">IF('Inputs and Results'!$G$15='Inputs and Results'!$G$13, 'Inputs and Results'!$G$13, IF(F2167 &lt;= ('Inputs and Results'!$G$14-'Inputs and Results'!$G$13)/('Inputs and Results'!$G$15-'Inputs and Results'!$G$13), 'Inputs and Results'!$G$13 + SQRT(F2167*('Inputs and Results'!$G$15-'Inputs and Results'!$G$13)*('Inputs and Results'!$G$14-'Inputs and Results'!$G$13)), 'Inputs and Results'!$G$15 - SQRT((1-F2167)*('Inputs and Results'!$G$15-'Inputs and Results'!$G$13)*('Inputs and Results'!$G$15-'Inputs and Results'!$G$14))))</f>
        <v>668.24378330944171</v>
      </c>
      <c r="D2167">
        <f t="shared" ca="1" si="139"/>
        <v>227.13936696431756</v>
      </c>
      <c r="E2167">
        <f t="shared" ca="1" si="142"/>
        <v>0.21376603363985669</v>
      </c>
      <c r="F2167">
        <f t="shared" ca="1" si="142"/>
        <v>0.66664583062000538</v>
      </c>
    </row>
    <row r="2168" spans="1:6" ht="15.75" customHeight="1" x14ac:dyDescent="0.2">
      <c r="A2168">
        <v>2167</v>
      </c>
      <c r="B2168" s="47">
        <f ca="1">IF('Inputs and Results'!$C$15='Inputs and Results'!$C$13, 'Inputs and Results'!$C$13, IF(E2168 &lt;= ('Inputs and Results'!$C$14-'Inputs and Results'!$C$13)/('Inputs and Results'!$C$15-'Inputs and Results'!$C$13), 'Inputs and Results'!$C$13 + SQRT(E2168*('Inputs and Results'!$C$15-'Inputs and Results'!$C$13)*('Inputs and Results'!$C$14-'Inputs and Results'!$C$13)), 'Inputs and Results'!$C$15 - SQRT((1-E2168)*('Inputs and Results'!$C$15-'Inputs and Results'!$C$13)*('Inputs and Results'!$C$15-'Inputs and Results'!$C$14))))</f>
        <v>1.5609662967825393</v>
      </c>
      <c r="C2168" s="47">
        <f ca="1">IF('Inputs and Results'!$G$15='Inputs and Results'!$G$13, 'Inputs and Results'!$G$13, IF(F2168 &lt;= ('Inputs and Results'!$G$14-'Inputs and Results'!$G$13)/('Inputs and Results'!$G$15-'Inputs and Results'!$G$13), 'Inputs and Results'!$G$13 + SQRT(F2168*('Inputs and Results'!$G$15-'Inputs and Results'!$G$13)*('Inputs and Results'!$G$14-'Inputs and Results'!$G$13)), 'Inputs and Results'!$G$15 - SQRT((1-F2168)*('Inputs and Results'!$G$15-'Inputs and Results'!$G$13)*('Inputs and Results'!$G$15-'Inputs and Results'!$G$14))))</f>
        <v>395.20373737950558</v>
      </c>
      <c r="D2168">
        <f t="shared" ca="1" si="139"/>
        <v>616.89971441190607</v>
      </c>
      <c r="E2168">
        <f t="shared" ca="1" si="142"/>
        <v>0.76990911122269345</v>
      </c>
      <c r="F2168">
        <f t="shared" ca="1" si="142"/>
        <v>0.23642334628022488</v>
      </c>
    </row>
    <row r="2169" spans="1:6" ht="15.75" customHeight="1" x14ac:dyDescent="0.2">
      <c r="A2169">
        <v>2168</v>
      </c>
      <c r="B2169" s="47">
        <f ca="1">IF('Inputs and Results'!$C$15='Inputs and Results'!$C$13, 'Inputs and Results'!$C$13, IF(E2169 &lt;= ('Inputs and Results'!$C$14-'Inputs and Results'!$C$13)/('Inputs and Results'!$C$15-'Inputs and Results'!$C$13), 'Inputs and Results'!$C$13 + SQRT(E2169*('Inputs and Results'!$C$15-'Inputs and Results'!$C$13)*('Inputs and Results'!$C$14-'Inputs and Results'!$C$13)), 'Inputs and Results'!$C$15 - SQRT((1-E2169)*('Inputs and Results'!$C$15-'Inputs and Results'!$C$13)*('Inputs and Results'!$C$15-'Inputs and Results'!$C$14))))</f>
        <v>0.92621364914233206</v>
      </c>
      <c r="C2169" s="47">
        <f ca="1">IF('Inputs and Results'!$G$15='Inputs and Results'!$G$13, 'Inputs and Results'!$G$13, IF(F2169 &lt;= ('Inputs and Results'!$G$14-'Inputs and Results'!$G$13)/('Inputs and Results'!$G$15-'Inputs and Results'!$G$13), 'Inputs and Results'!$G$13 + SQRT(F2169*('Inputs and Results'!$G$15-'Inputs and Results'!$G$13)*('Inputs and Results'!$G$14-'Inputs and Results'!$G$13)), 'Inputs and Results'!$G$15 - SQRT((1-F2169)*('Inputs and Results'!$G$15-'Inputs and Results'!$G$13)*('Inputs and Results'!$G$15-'Inputs and Results'!$G$14))))</f>
        <v>313.73269071385164</v>
      </c>
      <c r="D2169">
        <f t="shared" ca="1" si="139"/>
        <v>290.58350032131915</v>
      </c>
      <c r="E2169">
        <f t="shared" ca="1" si="142"/>
        <v>0.52215668566627083</v>
      </c>
      <c r="F2169">
        <f t="shared" ca="1" si="142"/>
        <v>7.4001676988839971E-2</v>
      </c>
    </row>
    <row r="2170" spans="1:6" ht="15.75" customHeight="1" x14ac:dyDescent="0.2">
      <c r="A2170">
        <v>2169</v>
      </c>
      <c r="B2170" s="47">
        <f ca="1">IF('Inputs and Results'!$C$15='Inputs and Results'!$C$13, 'Inputs and Results'!$C$13, IF(E2170 &lt;= ('Inputs and Results'!$C$14-'Inputs and Results'!$C$13)/('Inputs and Results'!$C$15-'Inputs and Results'!$C$13), 'Inputs and Results'!$C$13 + SQRT(E2170*('Inputs and Results'!$C$15-'Inputs and Results'!$C$13)*('Inputs and Results'!$C$14-'Inputs and Results'!$C$13)), 'Inputs and Results'!$C$15 - SQRT((1-E2170)*('Inputs and Results'!$C$15-'Inputs and Results'!$C$13)*('Inputs and Results'!$C$15-'Inputs and Results'!$C$14))))</f>
        <v>0.35667433038512586</v>
      </c>
      <c r="C2170" s="47">
        <f ca="1">IF('Inputs and Results'!$G$15='Inputs and Results'!$G$13, 'Inputs and Results'!$G$13, IF(F2170 &lt;= ('Inputs and Results'!$G$14-'Inputs and Results'!$G$13)/('Inputs and Results'!$G$15-'Inputs and Results'!$G$13), 'Inputs and Results'!$G$13 + SQRT(F2170*('Inputs and Results'!$G$15-'Inputs and Results'!$G$13)*('Inputs and Results'!$G$14-'Inputs and Results'!$G$13)), 'Inputs and Results'!$G$15 - SQRT((1-F2170)*('Inputs and Results'!$G$15-'Inputs and Results'!$G$13)*('Inputs and Results'!$G$15-'Inputs and Results'!$G$14))))</f>
        <v>485.12382385267824</v>
      </c>
      <c r="D2170">
        <f t="shared" ca="1" si="139"/>
        <v>173.03121502652576</v>
      </c>
      <c r="E2170">
        <f t="shared" ca="1" si="142"/>
        <v>0.22364771159500862</v>
      </c>
      <c r="F2170">
        <f t="shared" ca="1" si="142"/>
        <v>0.39752034242271161</v>
      </c>
    </row>
    <row r="2171" spans="1:6" ht="15.75" customHeight="1" x14ac:dyDescent="0.2">
      <c r="A2171">
        <v>2170</v>
      </c>
      <c r="B2171" s="47">
        <f ca="1">IF('Inputs and Results'!$C$15='Inputs and Results'!$C$13, 'Inputs and Results'!$C$13, IF(E2171 &lt;= ('Inputs and Results'!$C$14-'Inputs and Results'!$C$13)/('Inputs and Results'!$C$15-'Inputs and Results'!$C$13), 'Inputs and Results'!$C$13 + SQRT(E2171*('Inputs and Results'!$C$15-'Inputs and Results'!$C$13)*('Inputs and Results'!$C$14-'Inputs and Results'!$C$13)), 'Inputs and Results'!$C$15 - SQRT((1-E2171)*('Inputs and Results'!$C$15-'Inputs and Results'!$C$13)*('Inputs and Results'!$C$15-'Inputs and Results'!$C$14))))</f>
        <v>0.59575577010003844</v>
      </c>
      <c r="C2171" s="47">
        <f ca="1">IF('Inputs and Results'!$G$15='Inputs and Results'!$G$13, 'Inputs and Results'!$G$13, IF(F2171 &lt;= ('Inputs and Results'!$G$14-'Inputs and Results'!$G$13)/('Inputs and Results'!$G$15-'Inputs and Results'!$G$13), 'Inputs and Results'!$G$13 + SQRT(F2171*('Inputs and Results'!$G$15-'Inputs and Results'!$G$13)*('Inputs and Results'!$G$14-'Inputs and Results'!$G$13)), 'Inputs and Results'!$G$15 - SQRT((1-F2171)*('Inputs and Results'!$G$15-'Inputs and Results'!$G$13)*('Inputs and Results'!$G$15-'Inputs and Results'!$G$14))))</f>
        <v>442.97360129687002</v>
      </c>
      <c r="D2171">
        <f t="shared" ca="1" si="139"/>
        <v>263.9040789746042</v>
      </c>
      <c r="E2171">
        <f t="shared" ca="1" si="142"/>
        <v>0.35773440922141553</v>
      </c>
      <c r="F2171">
        <f t="shared" ca="1" si="142"/>
        <v>0.3243795474005261</v>
      </c>
    </row>
    <row r="2172" spans="1:6" ht="15.75" customHeight="1" x14ac:dyDescent="0.2">
      <c r="A2172">
        <v>2171</v>
      </c>
      <c r="B2172" s="47">
        <f ca="1">IF('Inputs and Results'!$C$15='Inputs and Results'!$C$13, 'Inputs and Results'!$C$13, IF(E2172 &lt;= ('Inputs and Results'!$C$14-'Inputs and Results'!$C$13)/('Inputs and Results'!$C$15-'Inputs and Results'!$C$13), 'Inputs and Results'!$C$13 + SQRT(E2172*('Inputs and Results'!$C$15-'Inputs and Results'!$C$13)*('Inputs and Results'!$C$14-'Inputs and Results'!$C$13)), 'Inputs and Results'!$C$15 - SQRT((1-E2172)*('Inputs and Results'!$C$15-'Inputs and Results'!$C$13)*('Inputs and Results'!$C$15-'Inputs and Results'!$C$14))))</f>
        <v>0.5796800117992067</v>
      </c>
      <c r="C2172" s="47">
        <f ca="1">IF('Inputs and Results'!$G$15='Inputs and Results'!$G$13, 'Inputs and Results'!$G$13, IF(F2172 &lt;= ('Inputs and Results'!$G$14-'Inputs and Results'!$G$13)/('Inputs and Results'!$G$15-'Inputs and Results'!$G$13), 'Inputs and Results'!$G$13 + SQRT(F2172*('Inputs and Results'!$G$15-'Inputs and Results'!$G$13)*('Inputs and Results'!$G$14-'Inputs and Results'!$G$13)), 'Inputs and Results'!$G$15 - SQRT((1-F2172)*('Inputs and Results'!$G$15-'Inputs and Results'!$G$13)*('Inputs and Results'!$G$15-'Inputs and Results'!$G$14))))</f>
        <v>287.91482631411623</v>
      </c>
      <c r="D2172">
        <f t="shared" ca="1" si="139"/>
        <v>166.89846991493343</v>
      </c>
      <c r="E2172">
        <f t="shared" ca="1" si="142"/>
        <v>0.34911679496841252</v>
      </c>
      <c r="F2172">
        <f t="shared" ca="1" si="142"/>
        <v>1.9265321933732538E-2</v>
      </c>
    </row>
    <row r="2173" spans="1:6" ht="15.75" customHeight="1" x14ac:dyDescent="0.2">
      <c r="A2173">
        <v>2172</v>
      </c>
      <c r="B2173" s="47">
        <f ca="1">IF('Inputs and Results'!$C$15='Inputs and Results'!$C$13, 'Inputs and Results'!$C$13, IF(E2173 &lt;= ('Inputs and Results'!$C$14-'Inputs and Results'!$C$13)/('Inputs and Results'!$C$15-'Inputs and Results'!$C$13), 'Inputs and Results'!$C$13 + SQRT(E2173*('Inputs and Results'!$C$15-'Inputs and Results'!$C$13)*('Inputs and Results'!$C$14-'Inputs and Results'!$C$13)), 'Inputs and Results'!$C$15 - SQRT((1-E2173)*('Inputs and Results'!$C$15-'Inputs and Results'!$C$13)*('Inputs and Results'!$C$15-'Inputs and Results'!$C$14))))</f>
        <v>2.237339604394327</v>
      </c>
      <c r="C2173" s="47">
        <f ca="1">IF('Inputs and Results'!$G$15='Inputs and Results'!$G$13, 'Inputs and Results'!$G$13, IF(F2173 &lt;= ('Inputs and Results'!$G$14-'Inputs and Results'!$G$13)/('Inputs and Results'!$G$15-'Inputs and Results'!$G$13), 'Inputs and Results'!$G$13 + SQRT(F2173*('Inputs and Results'!$G$15-'Inputs and Results'!$G$13)*('Inputs and Results'!$G$14-'Inputs and Results'!$G$13)), 'Inputs and Results'!$G$15 - SQRT((1-F2173)*('Inputs and Results'!$G$15-'Inputs and Results'!$G$13)*('Inputs and Results'!$G$15-'Inputs and Results'!$G$14))))</f>
        <v>329.36330290019657</v>
      </c>
      <c r="D2173">
        <f t="shared" ca="1" si="139"/>
        <v>736.89756181273469</v>
      </c>
      <c r="E2173">
        <f t="shared" ca="1" si="142"/>
        <v>0.93537212455273311</v>
      </c>
      <c r="F2173">
        <f t="shared" ca="1" si="142"/>
        <v>0.10637630303551127</v>
      </c>
    </row>
    <row r="2174" spans="1:6" ht="15.75" customHeight="1" x14ac:dyDescent="0.2">
      <c r="A2174">
        <v>2173</v>
      </c>
      <c r="B2174" s="47">
        <f ca="1">IF('Inputs and Results'!$C$15='Inputs and Results'!$C$13, 'Inputs and Results'!$C$13, IF(E2174 &lt;= ('Inputs and Results'!$C$14-'Inputs and Results'!$C$13)/('Inputs and Results'!$C$15-'Inputs and Results'!$C$13), 'Inputs and Results'!$C$13 + SQRT(E2174*('Inputs and Results'!$C$15-'Inputs and Results'!$C$13)*('Inputs and Results'!$C$14-'Inputs and Results'!$C$13)), 'Inputs and Results'!$C$15 - SQRT((1-E2174)*('Inputs and Results'!$C$15-'Inputs and Results'!$C$13)*('Inputs and Results'!$C$15-'Inputs and Results'!$C$14))))</f>
        <v>1.71696409744497</v>
      </c>
      <c r="C2174" s="47">
        <f ca="1">IF('Inputs and Results'!$G$15='Inputs and Results'!$G$13, 'Inputs and Results'!$G$13, IF(F2174 &lt;= ('Inputs and Results'!$G$14-'Inputs and Results'!$G$13)/('Inputs and Results'!$G$15-'Inputs and Results'!$G$13), 'Inputs and Results'!$G$13 + SQRT(F2174*('Inputs and Results'!$G$15-'Inputs and Results'!$G$13)*('Inputs and Results'!$G$14-'Inputs and Results'!$G$13)), 'Inputs and Results'!$G$15 - SQRT((1-F2174)*('Inputs and Results'!$G$15-'Inputs and Results'!$G$13)*('Inputs and Results'!$G$15-'Inputs and Results'!$G$14))))</f>
        <v>757.02436193472954</v>
      </c>
      <c r="D2174">
        <f t="shared" ca="1" si="139"/>
        <v>1299.7836503331173</v>
      </c>
      <c r="E2174">
        <f t="shared" ca="1" si="142"/>
        <v>0.81709098586164441</v>
      </c>
      <c r="F2174">
        <f t="shared" ca="1" si="142"/>
        <v>0.76866549020934671</v>
      </c>
    </row>
    <row r="2175" spans="1:6" ht="15.75" customHeight="1" x14ac:dyDescent="0.2">
      <c r="A2175">
        <v>2174</v>
      </c>
      <c r="B2175" s="47">
        <f ca="1">IF('Inputs and Results'!$C$15='Inputs and Results'!$C$13, 'Inputs and Results'!$C$13, IF(E2175 &lt;= ('Inputs and Results'!$C$14-'Inputs and Results'!$C$13)/('Inputs and Results'!$C$15-'Inputs and Results'!$C$13), 'Inputs and Results'!$C$13 + SQRT(E2175*('Inputs and Results'!$C$15-'Inputs and Results'!$C$13)*('Inputs and Results'!$C$14-'Inputs and Results'!$C$13)), 'Inputs and Results'!$C$15 - SQRT((1-E2175)*('Inputs and Results'!$C$15-'Inputs and Results'!$C$13)*('Inputs and Results'!$C$15-'Inputs and Results'!$C$14))))</f>
        <v>1.1338164346668929</v>
      </c>
      <c r="C2175" s="47">
        <f ca="1">IF('Inputs and Results'!$G$15='Inputs and Results'!$G$13, 'Inputs and Results'!$G$13, IF(F2175 &lt;= ('Inputs and Results'!$G$14-'Inputs and Results'!$G$13)/('Inputs and Results'!$G$15-'Inputs and Results'!$G$13), 'Inputs and Results'!$G$13 + SQRT(F2175*('Inputs and Results'!$G$15-'Inputs and Results'!$G$13)*('Inputs and Results'!$G$14-'Inputs and Results'!$G$13)), 'Inputs and Results'!$G$15 - SQRT((1-F2175)*('Inputs and Results'!$G$15-'Inputs and Results'!$G$13)*('Inputs and Results'!$G$15-'Inputs and Results'!$G$14))))</f>
        <v>898.68887657261394</v>
      </c>
      <c r="D2175">
        <f t="shared" ca="1" si="139"/>
        <v>1018.9482179103564</v>
      </c>
      <c r="E2175">
        <f t="shared" ca="1" si="142"/>
        <v>0.61303987783117919</v>
      </c>
      <c r="F2175">
        <f t="shared" ca="1" si="142"/>
        <v>0.89296863379502589</v>
      </c>
    </row>
    <row r="2176" spans="1:6" ht="15.75" customHeight="1" x14ac:dyDescent="0.2">
      <c r="A2176">
        <v>2175</v>
      </c>
      <c r="B2176" s="47">
        <f ca="1">IF('Inputs and Results'!$C$15='Inputs and Results'!$C$13, 'Inputs and Results'!$C$13, IF(E2176 &lt;= ('Inputs and Results'!$C$14-'Inputs and Results'!$C$13)/('Inputs and Results'!$C$15-'Inputs and Results'!$C$13), 'Inputs and Results'!$C$13 + SQRT(E2176*('Inputs and Results'!$C$15-'Inputs and Results'!$C$13)*('Inputs and Results'!$C$14-'Inputs and Results'!$C$13)), 'Inputs and Results'!$C$15 - SQRT((1-E2176)*('Inputs and Results'!$C$15-'Inputs and Results'!$C$13)*('Inputs and Results'!$C$15-'Inputs and Results'!$C$14))))</f>
        <v>0.42625917549490921</v>
      </c>
      <c r="C2176" s="47">
        <f ca="1">IF('Inputs and Results'!$G$15='Inputs and Results'!$G$13, 'Inputs and Results'!$G$13, IF(F2176 &lt;= ('Inputs and Results'!$G$14-'Inputs and Results'!$G$13)/('Inputs and Results'!$G$15-'Inputs and Results'!$G$13), 'Inputs and Results'!$G$13 + SQRT(F2176*('Inputs and Results'!$G$15-'Inputs and Results'!$G$13)*('Inputs and Results'!$G$14-'Inputs and Results'!$G$13)), 'Inputs and Results'!$G$15 - SQRT((1-F2176)*('Inputs and Results'!$G$15-'Inputs and Results'!$G$13)*('Inputs and Results'!$G$15-'Inputs and Results'!$G$14))))</f>
        <v>1110.8003679593564</v>
      </c>
      <c r="D2176">
        <f t="shared" ca="1" si="139"/>
        <v>473.48884898579706</v>
      </c>
      <c r="E2176">
        <f t="shared" ca="1" si="142"/>
        <v>0.26398424091953931</v>
      </c>
      <c r="F2176">
        <f t="shared" ca="1" si="142"/>
        <v>0.9906199130244987</v>
      </c>
    </row>
    <row r="2177" spans="1:6" ht="15.75" customHeight="1" x14ac:dyDescent="0.2">
      <c r="A2177">
        <v>2176</v>
      </c>
      <c r="B2177" s="47">
        <f ca="1">IF('Inputs and Results'!$C$15='Inputs and Results'!$C$13, 'Inputs and Results'!$C$13, IF(E2177 &lt;= ('Inputs and Results'!$C$14-'Inputs and Results'!$C$13)/('Inputs and Results'!$C$15-'Inputs and Results'!$C$13), 'Inputs and Results'!$C$13 + SQRT(E2177*('Inputs and Results'!$C$15-'Inputs and Results'!$C$13)*('Inputs and Results'!$C$14-'Inputs and Results'!$C$13)), 'Inputs and Results'!$C$15 - SQRT((1-E2177)*('Inputs and Results'!$C$15-'Inputs and Results'!$C$13)*('Inputs and Results'!$C$15-'Inputs and Results'!$C$14))))</f>
        <v>2.4191921943711705</v>
      </c>
      <c r="C2177" s="47">
        <f ca="1">IF('Inputs and Results'!$G$15='Inputs and Results'!$G$13, 'Inputs and Results'!$G$13, IF(F2177 &lt;= ('Inputs and Results'!$G$14-'Inputs and Results'!$G$13)/('Inputs and Results'!$G$15-'Inputs and Results'!$G$13), 'Inputs and Results'!$G$13 + SQRT(F2177*('Inputs and Results'!$G$15-'Inputs and Results'!$G$13)*('Inputs and Results'!$G$14-'Inputs and Results'!$G$13)), 'Inputs and Results'!$G$15 - SQRT((1-F2177)*('Inputs and Results'!$G$15-'Inputs and Results'!$G$13)*('Inputs and Results'!$G$15-'Inputs and Results'!$G$14))))</f>
        <v>547.36633968411695</v>
      </c>
      <c r="D2177">
        <f t="shared" ca="1" si="139"/>
        <v>1324.1843764253344</v>
      </c>
      <c r="E2177">
        <f t="shared" ca="1" si="142"/>
        <v>0.96251803254673596</v>
      </c>
      <c r="F2177">
        <f t="shared" ca="1" si="142"/>
        <v>0.49786594307831444</v>
      </c>
    </row>
    <row r="2178" spans="1:6" ht="15.75" customHeight="1" x14ac:dyDescent="0.2">
      <c r="A2178">
        <v>2177</v>
      </c>
      <c r="B2178" s="47">
        <f ca="1">IF('Inputs and Results'!$C$15='Inputs and Results'!$C$13, 'Inputs and Results'!$C$13, IF(E2178 &lt;= ('Inputs and Results'!$C$14-'Inputs and Results'!$C$13)/('Inputs and Results'!$C$15-'Inputs and Results'!$C$13), 'Inputs and Results'!$C$13 + SQRT(E2178*('Inputs and Results'!$C$15-'Inputs and Results'!$C$13)*('Inputs and Results'!$C$14-'Inputs and Results'!$C$13)), 'Inputs and Results'!$C$15 - SQRT((1-E2178)*('Inputs and Results'!$C$15-'Inputs and Results'!$C$13)*('Inputs and Results'!$C$15-'Inputs and Results'!$C$14))))</f>
        <v>0.34762792008590315</v>
      </c>
      <c r="C2178" s="47">
        <f ca="1">IF('Inputs and Results'!$G$15='Inputs and Results'!$G$13, 'Inputs and Results'!$G$13, IF(F2178 &lt;= ('Inputs and Results'!$G$14-'Inputs and Results'!$G$13)/('Inputs and Results'!$G$15-'Inputs and Results'!$G$13), 'Inputs and Results'!$G$13 + SQRT(F2178*('Inputs and Results'!$G$15-'Inputs and Results'!$G$13)*('Inputs and Results'!$G$14-'Inputs and Results'!$G$13)), 'Inputs and Results'!$G$15 - SQRT((1-F2178)*('Inputs and Results'!$G$15-'Inputs and Results'!$G$13)*('Inputs and Results'!$G$15-'Inputs and Results'!$G$14))))</f>
        <v>627.62942420388617</v>
      </c>
      <c r="D2178">
        <f t="shared" ref="D2178:D2241" ca="1" si="143">B2178*C2178</f>
        <v>218.18151132070994</v>
      </c>
      <c r="E2178">
        <f t="shared" ca="1" si="142"/>
        <v>0.21832470552135197</v>
      </c>
      <c r="F2178">
        <f t="shared" ca="1" si="142"/>
        <v>0.61377948479597799</v>
      </c>
    </row>
    <row r="2179" spans="1:6" ht="15.75" customHeight="1" x14ac:dyDescent="0.2">
      <c r="A2179">
        <v>2178</v>
      </c>
      <c r="B2179" s="47">
        <f ca="1">IF('Inputs and Results'!$C$15='Inputs and Results'!$C$13, 'Inputs and Results'!$C$13, IF(E2179 &lt;= ('Inputs and Results'!$C$14-'Inputs and Results'!$C$13)/('Inputs and Results'!$C$15-'Inputs and Results'!$C$13), 'Inputs and Results'!$C$13 + SQRT(E2179*('Inputs and Results'!$C$15-'Inputs and Results'!$C$13)*('Inputs and Results'!$C$14-'Inputs and Results'!$C$13)), 'Inputs and Results'!$C$15 - SQRT((1-E2179)*('Inputs and Results'!$C$15-'Inputs and Results'!$C$13)*('Inputs and Results'!$C$15-'Inputs and Results'!$C$14))))</f>
        <v>1.3200810198957023</v>
      </c>
      <c r="C2179" s="47">
        <f ca="1">IF('Inputs and Results'!$G$15='Inputs and Results'!$G$13, 'Inputs and Results'!$G$13, IF(F2179 &lt;= ('Inputs and Results'!$G$14-'Inputs and Results'!$G$13)/('Inputs and Results'!$G$15-'Inputs and Results'!$G$13), 'Inputs and Results'!$G$13 + SQRT(F2179*('Inputs and Results'!$G$15-'Inputs and Results'!$G$13)*('Inputs and Results'!$G$14-'Inputs and Results'!$G$13)), 'Inputs and Results'!$G$15 - SQRT((1-F2179)*('Inputs and Results'!$G$15-'Inputs and Results'!$G$13)*('Inputs and Results'!$G$15-'Inputs and Results'!$G$14))))</f>
        <v>425.49484579829709</v>
      </c>
      <c r="D2179">
        <f t="shared" ca="1" si="143"/>
        <v>561.68767000178059</v>
      </c>
      <c r="E2179">
        <f t="shared" ca="1" si="142"/>
        <v>0.68643024669837072</v>
      </c>
      <c r="F2179">
        <f t="shared" ca="1" si="142"/>
        <v>0.29282098615251606</v>
      </c>
    </row>
    <row r="2180" spans="1:6" ht="15.75" customHeight="1" x14ac:dyDescent="0.2">
      <c r="A2180">
        <v>2179</v>
      </c>
      <c r="B2180" s="47">
        <f ca="1">IF('Inputs and Results'!$C$15='Inputs and Results'!$C$13, 'Inputs and Results'!$C$13, IF(E2180 &lt;= ('Inputs and Results'!$C$14-'Inputs and Results'!$C$13)/('Inputs and Results'!$C$15-'Inputs and Results'!$C$13), 'Inputs and Results'!$C$13 + SQRT(E2180*('Inputs and Results'!$C$15-'Inputs and Results'!$C$13)*('Inputs and Results'!$C$14-'Inputs and Results'!$C$13)), 'Inputs and Results'!$C$15 - SQRT((1-E2180)*('Inputs and Results'!$C$15-'Inputs and Results'!$C$13)*('Inputs and Results'!$C$15-'Inputs and Results'!$C$14))))</f>
        <v>0.26116916650434119</v>
      </c>
      <c r="C2180" s="47">
        <f ca="1">IF('Inputs and Results'!$G$15='Inputs and Results'!$G$13, 'Inputs and Results'!$G$13, IF(F2180 &lt;= ('Inputs and Results'!$G$14-'Inputs and Results'!$G$13)/('Inputs and Results'!$G$15-'Inputs and Results'!$G$13), 'Inputs and Results'!$G$13 + SQRT(F2180*('Inputs and Results'!$G$15-'Inputs and Results'!$G$13)*('Inputs and Results'!$G$14-'Inputs and Results'!$G$13)), 'Inputs and Results'!$G$15 - SQRT((1-F2180)*('Inputs and Results'!$G$15-'Inputs and Results'!$G$13)*('Inputs and Results'!$G$15-'Inputs and Results'!$G$14))))</f>
        <v>943.10513657749141</v>
      </c>
      <c r="D2180">
        <f t="shared" ca="1" si="143"/>
        <v>246.30998244590629</v>
      </c>
      <c r="E2180">
        <f t="shared" ca="1" si="142"/>
        <v>0.16653396283260824</v>
      </c>
      <c r="F2180">
        <f t="shared" ca="1" si="142"/>
        <v>0.92219785314212666</v>
      </c>
    </row>
    <row r="2181" spans="1:6" ht="15.75" customHeight="1" x14ac:dyDescent="0.2">
      <c r="A2181">
        <v>2180</v>
      </c>
      <c r="B2181" s="47">
        <f ca="1">IF('Inputs and Results'!$C$15='Inputs and Results'!$C$13, 'Inputs and Results'!$C$13, IF(E2181 &lt;= ('Inputs and Results'!$C$14-'Inputs and Results'!$C$13)/('Inputs and Results'!$C$15-'Inputs and Results'!$C$13), 'Inputs and Results'!$C$13 + SQRT(E2181*('Inputs and Results'!$C$15-'Inputs and Results'!$C$13)*('Inputs and Results'!$C$14-'Inputs and Results'!$C$13)), 'Inputs and Results'!$C$15 - SQRT((1-E2181)*('Inputs and Results'!$C$15-'Inputs and Results'!$C$13)*('Inputs and Results'!$C$15-'Inputs and Results'!$C$14))))</f>
        <v>1.5318398334160548</v>
      </c>
      <c r="C2181" s="47">
        <f ca="1">IF('Inputs and Results'!$G$15='Inputs and Results'!$G$13, 'Inputs and Results'!$G$13, IF(F2181 &lt;= ('Inputs and Results'!$G$14-'Inputs and Results'!$G$13)/('Inputs and Results'!$G$15-'Inputs and Results'!$G$13), 'Inputs and Results'!$G$13 + SQRT(F2181*('Inputs and Results'!$G$15-'Inputs and Results'!$G$13)*('Inputs and Results'!$G$14-'Inputs and Results'!$G$13)), 'Inputs and Results'!$G$15 - SQRT((1-F2181)*('Inputs and Results'!$G$15-'Inputs and Results'!$G$13)*('Inputs and Results'!$G$15-'Inputs and Results'!$G$14))))</f>
        <v>503.2628485823883</v>
      </c>
      <c r="D2181">
        <f t="shared" ca="1" si="143"/>
        <v>770.91807813693492</v>
      </c>
      <c r="E2181">
        <f t="shared" ca="1" si="142"/>
        <v>0.76050063613957808</v>
      </c>
      <c r="F2181">
        <f t="shared" ca="1" si="142"/>
        <v>0.42770667986394428</v>
      </c>
    </row>
    <row r="2182" spans="1:6" ht="15.75" customHeight="1" x14ac:dyDescent="0.2">
      <c r="A2182">
        <v>2181</v>
      </c>
      <c r="B2182" s="47">
        <f ca="1">IF('Inputs and Results'!$C$15='Inputs and Results'!$C$13, 'Inputs and Results'!$C$13, IF(E2182 &lt;= ('Inputs and Results'!$C$14-'Inputs and Results'!$C$13)/('Inputs and Results'!$C$15-'Inputs and Results'!$C$13), 'Inputs and Results'!$C$13 + SQRT(E2182*('Inputs and Results'!$C$15-'Inputs and Results'!$C$13)*('Inputs and Results'!$C$14-'Inputs and Results'!$C$13)), 'Inputs and Results'!$C$15 - SQRT((1-E2182)*('Inputs and Results'!$C$15-'Inputs and Results'!$C$13)*('Inputs and Results'!$C$15-'Inputs and Results'!$C$14))))</f>
        <v>1.8939244678794531</v>
      </c>
      <c r="C2182" s="47">
        <f ca="1">IF('Inputs and Results'!$G$15='Inputs and Results'!$G$13, 'Inputs and Results'!$G$13, IF(F2182 &lt;= ('Inputs and Results'!$G$14-'Inputs and Results'!$G$13)/('Inputs and Results'!$G$15-'Inputs and Results'!$G$13), 'Inputs and Results'!$G$13 + SQRT(F2182*('Inputs and Results'!$G$15-'Inputs and Results'!$G$13)*('Inputs and Results'!$G$14-'Inputs and Results'!$G$13)), 'Inputs and Results'!$G$15 - SQRT((1-F2182)*('Inputs and Results'!$G$15-'Inputs and Results'!$G$13)*('Inputs and Results'!$G$15-'Inputs and Results'!$G$14))))</f>
        <v>295.33533017529919</v>
      </c>
      <c r="D2182">
        <f t="shared" ca="1" si="143"/>
        <v>559.34280804825607</v>
      </c>
      <c r="E2182">
        <f t="shared" ref="E2182:F2201" ca="1" si="144">RAND()</f>
        <v>0.86406632413824991</v>
      </c>
      <c r="F2182">
        <f t="shared" ca="1" si="144"/>
        <v>3.5158445737667798E-2</v>
      </c>
    </row>
    <row r="2183" spans="1:6" ht="15.75" customHeight="1" x14ac:dyDescent="0.2">
      <c r="A2183">
        <v>2182</v>
      </c>
      <c r="B2183" s="47">
        <f ca="1">IF('Inputs and Results'!$C$15='Inputs and Results'!$C$13, 'Inputs and Results'!$C$13, IF(E2183 &lt;= ('Inputs and Results'!$C$14-'Inputs and Results'!$C$13)/('Inputs and Results'!$C$15-'Inputs and Results'!$C$13), 'Inputs and Results'!$C$13 + SQRT(E2183*('Inputs and Results'!$C$15-'Inputs and Results'!$C$13)*('Inputs and Results'!$C$14-'Inputs and Results'!$C$13)), 'Inputs and Results'!$C$15 - SQRT((1-E2183)*('Inputs and Results'!$C$15-'Inputs and Results'!$C$13)*('Inputs and Results'!$C$15-'Inputs and Results'!$C$14))))</f>
        <v>0.6907391311190838</v>
      </c>
      <c r="C2183" s="47">
        <f ca="1">IF('Inputs and Results'!$G$15='Inputs and Results'!$G$13, 'Inputs and Results'!$G$13, IF(F2183 &lt;= ('Inputs and Results'!$G$14-'Inputs and Results'!$G$13)/('Inputs and Results'!$G$15-'Inputs and Results'!$G$13), 'Inputs and Results'!$G$13 + SQRT(F2183*('Inputs and Results'!$G$15-'Inputs and Results'!$G$13)*('Inputs and Results'!$G$14-'Inputs and Results'!$G$13)), 'Inputs and Results'!$G$15 - SQRT((1-F2183)*('Inputs and Results'!$G$15-'Inputs and Results'!$G$13)*('Inputs and Results'!$G$15-'Inputs and Results'!$G$14))))</f>
        <v>842.32442133317329</v>
      </c>
      <c r="D2183">
        <f t="shared" ca="1" si="143"/>
        <v>581.82643891206112</v>
      </c>
      <c r="E2183">
        <f t="shared" ca="1" si="144"/>
        <v>0.40747935993948392</v>
      </c>
      <c r="F2183">
        <f t="shared" ca="1" si="144"/>
        <v>0.84917986801551759</v>
      </c>
    </row>
    <row r="2184" spans="1:6" ht="15.75" customHeight="1" x14ac:dyDescent="0.2">
      <c r="A2184">
        <v>2183</v>
      </c>
      <c r="B2184" s="47">
        <f ca="1">IF('Inputs and Results'!$C$15='Inputs and Results'!$C$13, 'Inputs and Results'!$C$13, IF(E2184 &lt;= ('Inputs and Results'!$C$14-'Inputs and Results'!$C$13)/('Inputs and Results'!$C$15-'Inputs and Results'!$C$13), 'Inputs and Results'!$C$13 + SQRT(E2184*('Inputs and Results'!$C$15-'Inputs and Results'!$C$13)*('Inputs and Results'!$C$14-'Inputs and Results'!$C$13)), 'Inputs and Results'!$C$15 - SQRT((1-E2184)*('Inputs and Results'!$C$15-'Inputs and Results'!$C$13)*('Inputs and Results'!$C$15-'Inputs and Results'!$C$14))))</f>
        <v>0.51792344222936082</v>
      </c>
      <c r="C2184" s="47">
        <f ca="1">IF('Inputs and Results'!$G$15='Inputs and Results'!$G$13, 'Inputs and Results'!$G$13, IF(F2184 &lt;= ('Inputs and Results'!$G$14-'Inputs and Results'!$G$13)/('Inputs and Results'!$G$15-'Inputs and Results'!$G$13), 'Inputs and Results'!$G$13 + SQRT(F2184*('Inputs and Results'!$G$15-'Inputs and Results'!$G$13)*('Inputs and Results'!$G$14-'Inputs and Results'!$G$13)), 'Inputs and Results'!$G$15 - SQRT((1-F2184)*('Inputs and Results'!$G$15-'Inputs and Results'!$G$13)*('Inputs and Results'!$G$15-'Inputs and Results'!$G$14))))</f>
        <v>491.23319993574819</v>
      </c>
      <c r="D2184">
        <f t="shared" ca="1" si="143"/>
        <v>254.42118984806652</v>
      </c>
      <c r="E2184">
        <f t="shared" ca="1" si="144"/>
        <v>0.31547732904060599</v>
      </c>
      <c r="F2184">
        <f t="shared" ca="1" si="144"/>
        <v>0.40777399716198681</v>
      </c>
    </row>
    <row r="2185" spans="1:6" ht="15.75" customHeight="1" x14ac:dyDescent="0.2">
      <c r="A2185">
        <v>2184</v>
      </c>
      <c r="B2185" s="47">
        <f ca="1">IF('Inputs and Results'!$C$15='Inputs and Results'!$C$13, 'Inputs and Results'!$C$13, IF(E2185 &lt;= ('Inputs and Results'!$C$14-'Inputs and Results'!$C$13)/('Inputs and Results'!$C$15-'Inputs and Results'!$C$13), 'Inputs and Results'!$C$13 + SQRT(E2185*('Inputs and Results'!$C$15-'Inputs and Results'!$C$13)*('Inputs and Results'!$C$14-'Inputs and Results'!$C$13)), 'Inputs and Results'!$C$15 - SQRT((1-E2185)*('Inputs and Results'!$C$15-'Inputs and Results'!$C$13)*('Inputs and Results'!$C$15-'Inputs and Results'!$C$14))))</f>
        <v>0.24366079244071503</v>
      </c>
      <c r="C2185" s="47">
        <f ca="1">IF('Inputs and Results'!$G$15='Inputs and Results'!$G$13, 'Inputs and Results'!$G$13, IF(F2185 &lt;= ('Inputs and Results'!$G$14-'Inputs and Results'!$G$13)/('Inputs and Results'!$G$15-'Inputs and Results'!$G$13), 'Inputs and Results'!$G$13 + SQRT(F2185*('Inputs and Results'!$G$15-'Inputs and Results'!$G$13)*('Inputs and Results'!$G$14-'Inputs and Results'!$G$13)), 'Inputs and Results'!$G$15 - SQRT((1-F2185)*('Inputs and Results'!$G$15-'Inputs and Results'!$G$13)*('Inputs and Results'!$G$15-'Inputs and Results'!$G$14))))</f>
        <v>747.22195208589017</v>
      </c>
      <c r="D2185">
        <f t="shared" ca="1" si="143"/>
        <v>182.06869297434599</v>
      </c>
      <c r="E2185">
        <f t="shared" ca="1" si="144"/>
        <v>0.15584379698571715</v>
      </c>
      <c r="F2185">
        <f t="shared" ca="1" si="144"/>
        <v>0.75831401609576532</v>
      </c>
    </row>
    <row r="2186" spans="1:6" ht="15.75" customHeight="1" x14ac:dyDescent="0.2">
      <c r="A2186">
        <v>2185</v>
      </c>
      <c r="B2186" s="47">
        <f ca="1">IF('Inputs and Results'!$C$15='Inputs and Results'!$C$13, 'Inputs and Results'!$C$13, IF(E2186 &lt;= ('Inputs and Results'!$C$14-'Inputs and Results'!$C$13)/('Inputs and Results'!$C$15-'Inputs and Results'!$C$13), 'Inputs and Results'!$C$13 + SQRT(E2186*('Inputs and Results'!$C$15-'Inputs and Results'!$C$13)*('Inputs and Results'!$C$14-'Inputs and Results'!$C$13)), 'Inputs and Results'!$C$15 - SQRT((1-E2186)*('Inputs and Results'!$C$15-'Inputs and Results'!$C$13)*('Inputs and Results'!$C$15-'Inputs and Results'!$C$14))))</f>
        <v>2.691115946485434E-2</v>
      </c>
      <c r="C2186" s="47">
        <f ca="1">IF('Inputs and Results'!$G$15='Inputs and Results'!$G$13, 'Inputs and Results'!$G$13, IF(F2186 &lt;= ('Inputs and Results'!$G$14-'Inputs and Results'!$G$13)/('Inputs and Results'!$G$15-'Inputs and Results'!$G$13), 'Inputs and Results'!$G$13 + SQRT(F2186*('Inputs and Results'!$G$15-'Inputs and Results'!$G$13)*('Inputs and Results'!$G$14-'Inputs and Results'!$G$13)), 'Inputs and Results'!$G$15 - SQRT((1-F2186)*('Inputs and Results'!$G$15-'Inputs and Results'!$G$13)*('Inputs and Results'!$G$15-'Inputs and Results'!$G$14))))</f>
        <v>356.93215734684065</v>
      </c>
      <c r="D2186">
        <f t="shared" ca="1" si="143"/>
        <v>9.6054582044953101</v>
      </c>
      <c r="E2186">
        <f t="shared" ca="1" si="144"/>
        <v>1.7860305142820443E-2</v>
      </c>
      <c r="F2186">
        <f t="shared" ca="1" si="144"/>
        <v>0.16207376522020012</v>
      </c>
    </row>
    <row r="2187" spans="1:6" ht="15.75" customHeight="1" x14ac:dyDescent="0.2">
      <c r="A2187">
        <v>2186</v>
      </c>
      <c r="B2187" s="47">
        <f ca="1">IF('Inputs and Results'!$C$15='Inputs and Results'!$C$13, 'Inputs and Results'!$C$13, IF(E2187 &lt;= ('Inputs and Results'!$C$14-'Inputs and Results'!$C$13)/('Inputs and Results'!$C$15-'Inputs and Results'!$C$13), 'Inputs and Results'!$C$13 + SQRT(E2187*('Inputs and Results'!$C$15-'Inputs and Results'!$C$13)*('Inputs and Results'!$C$14-'Inputs and Results'!$C$13)), 'Inputs and Results'!$C$15 - SQRT((1-E2187)*('Inputs and Results'!$C$15-'Inputs and Results'!$C$13)*('Inputs and Results'!$C$15-'Inputs and Results'!$C$14))))</f>
        <v>2.5967789253033908</v>
      </c>
      <c r="C2187" s="47">
        <f ca="1">IF('Inputs and Results'!$G$15='Inputs and Results'!$G$13, 'Inputs and Results'!$G$13, IF(F2187 &lt;= ('Inputs and Results'!$G$14-'Inputs and Results'!$G$13)/('Inputs and Results'!$G$15-'Inputs and Results'!$G$13), 'Inputs and Results'!$G$13 + SQRT(F2187*('Inputs and Results'!$G$15-'Inputs and Results'!$G$13)*('Inputs and Results'!$G$14-'Inputs and Results'!$G$13)), 'Inputs and Results'!$G$15 - SQRT((1-F2187)*('Inputs and Results'!$G$15-'Inputs and Results'!$G$13)*('Inputs and Results'!$G$15-'Inputs and Results'!$G$14))))</f>
        <v>546.60555814730128</v>
      </c>
      <c r="D2187">
        <f t="shared" ca="1" si="143"/>
        <v>1419.4137938506092</v>
      </c>
      <c r="E2187">
        <f t="shared" ca="1" si="144"/>
        <v>0.98193475165783461</v>
      </c>
      <c r="F2187">
        <f t="shared" ca="1" si="144"/>
        <v>0.49669457542844586</v>
      </c>
    </row>
    <row r="2188" spans="1:6" ht="15.75" customHeight="1" x14ac:dyDescent="0.2">
      <c r="A2188">
        <v>2187</v>
      </c>
      <c r="B2188" s="47">
        <f ca="1">IF('Inputs and Results'!$C$15='Inputs and Results'!$C$13, 'Inputs and Results'!$C$13, IF(E2188 &lt;= ('Inputs and Results'!$C$14-'Inputs and Results'!$C$13)/('Inputs and Results'!$C$15-'Inputs and Results'!$C$13), 'Inputs and Results'!$C$13 + SQRT(E2188*('Inputs and Results'!$C$15-'Inputs and Results'!$C$13)*('Inputs and Results'!$C$14-'Inputs and Results'!$C$13)), 'Inputs and Results'!$C$15 - SQRT((1-E2188)*('Inputs and Results'!$C$15-'Inputs and Results'!$C$13)*('Inputs and Results'!$C$15-'Inputs and Results'!$C$14))))</f>
        <v>0.13061158602177203</v>
      </c>
      <c r="C2188" s="47">
        <f ca="1">IF('Inputs and Results'!$G$15='Inputs and Results'!$G$13, 'Inputs and Results'!$G$13, IF(F2188 &lt;= ('Inputs and Results'!$G$14-'Inputs and Results'!$G$13)/('Inputs and Results'!$G$15-'Inputs and Results'!$G$13), 'Inputs and Results'!$G$13 + SQRT(F2188*('Inputs and Results'!$G$15-'Inputs and Results'!$G$13)*('Inputs and Results'!$G$14-'Inputs and Results'!$G$13)), 'Inputs and Results'!$G$15 - SQRT((1-F2188)*('Inputs and Results'!$G$15-'Inputs and Results'!$G$13)*('Inputs and Results'!$G$15-'Inputs and Results'!$G$14))))</f>
        <v>294.24634702208755</v>
      </c>
      <c r="D2188">
        <f t="shared" ca="1" si="143"/>
        <v>38.431982065667569</v>
      </c>
      <c r="E2188">
        <f t="shared" ca="1" si="144"/>
        <v>8.5178903303056441E-2</v>
      </c>
      <c r="F2188">
        <f t="shared" ca="1" si="144"/>
        <v>3.2834206454495196E-2</v>
      </c>
    </row>
    <row r="2189" spans="1:6" ht="15.75" customHeight="1" x14ac:dyDescent="0.2">
      <c r="A2189">
        <v>2188</v>
      </c>
      <c r="B2189" s="47">
        <f ca="1">IF('Inputs and Results'!$C$15='Inputs and Results'!$C$13, 'Inputs and Results'!$C$13, IF(E2189 &lt;= ('Inputs and Results'!$C$14-'Inputs and Results'!$C$13)/('Inputs and Results'!$C$15-'Inputs and Results'!$C$13), 'Inputs and Results'!$C$13 + SQRT(E2189*('Inputs and Results'!$C$15-'Inputs and Results'!$C$13)*('Inputs and Results'!$C$14-'Inputs and Results'!$C$13)), 'Inputs and Results'!$C$15 - SQRT((1-E2189)*('Inputs and Results'!$C$15-'Inputs and Results'!$C$13)*('Inputs and Results'!$C$15-'Inputs and Results'!$C$14))))</f>
        <v>1.5060950140239036</v>
      </c>
      <c r="C2189" s="47">
        <f ca="1">IF('Inputs and Results'!$G$15='Inputs and Results'!$G$13, 'Inputs and Results'!$G$13, IF(F2189 &lt;= ('Inputs and Results'!$G$14-'Inputs and Results'!$G$13)/('Inputs and Results'!$G$15-'Inputs and Results'!$G$13), 'Inputs and Results'!$G$13 + SQRT(F2189*('Inputs and Results'!$G$15-'Inputs and Results'!$G$13)*('Inputs and Results'!$G$14-'Inputs and Results'!$G$13)), 'Inputs and Results'!$G$15 - SQRT((1-F2189)*('Inputs and Results'!$G$15-'Inputs and Results'!$G$13)*('Inputs and Results'!$G$15-'Inputs and Results'!$G$14))))</f>
        <v>531.8290324922682</v>
      </c>
      <c r="D2189">
        <f t="shared" ca="1" si="143"/>
        <v>800.98505414976171</v>
      </c>
      <c r="E2189">
        <f t="shared" ca="1" si="144"/>
        <v>0.75202754365286206</v>
      </c>
      <c r="F2189">
        <f t="shared" ca="1" si="144"/>
        <v>0.47367264513243479</v>
      </c>
    </row>
    <row r="2190" spans="1:6" ht="15.75" customHeight="1" x14ac:dyDescent="0.2">
      <c r="A2190">
        <v>2189</v>
      </c>
      <c r="B2190" s="47">
        <f ca="1">IF('Inputs and Results'!$C$15='Inputs and Results'!$C$13, 'Inputs and Results'!$C$13, IF(E2190 &lt;= ('Inputs and Results'!$C$14-'Inputs and Results'!$C$13)/('Inputs and Results'!$C$15-'Inputs and Results'!$C$13), 'Inputs and Results'!$C$13 + SQRT(E2190*('Inputs and Results'!$C$15-'Inputs and Results'!$C$13)*('Inputs and Results'!$C$14-'Inputs and Results'!$C$13)), 'Inputs and Results'!$C$15 - SQRT((1-E2190)*('Inputs and Results'!$C$15-'Inputs and Results'!$C$13)*('Inputs and Results'!$C$15-'Inputs and Results'!$C$14))))</f>
        <v>0.40247983732412296</v>
      </c>
      <c r="C2190" s="47">
        <f ca="1">IF('Inputs and Results'!$G$15='Inputs and Results'!$G$13, 'Inputs and Results'!$G$13, IF(F2190 &lt;= ('Inputs and Results'!$G$14-'Inputs and Results'!$G$13)/('Inputs and Results'!$G$15-'Inputs and Results'!$G$13), 'Inputs and Results'!$G$13 + SQRT(F2190*('Inputs and Results'!$G$15-'Inputs and Results'!$G$13)*('Inputs and Results'!$G$14-'Inputs and Results'!$G$13)), 'Inputs and Results'!$G$15 - SQRT((1-F2190)*('Inputs and Results'!$G$15-'Inputs and Results'!$G$13)*('Inputs and Results'!$G$15-'Inputs and Results'!$G$14))))</f>
        <v>992.00951403514455</v>
      </c>
      <c r="D2190">
        <f t="shared" ca="1" si="143"/>
        <v>399.26382783284726</v>
      </c>
      <c r="E2190">
        <f t="shared" ca="1" si="144"/>
        <v>0.25032100049914285</v>
      </c>
      <c r="F2190">
        <f t="shared" ca="1" si="144"/>
        <v>0.94900029325168589</v>
      </c>
    </row>
    <row r="2191" spans="1:6" ht="15.75" customHeight="1" x14ac:dyDescent="0.2">
      <c r="A2191">
        <v>2190</v>
      </c>
      <c r="B2191" s="47">
        <f ca="1">IF('Inputs and Results'!$C$15='Inputs and Results'!$C$13, 'Inputs and Results'!$C$13, IF(E2191 &lt;= ('Inputs and Results'!$C$14-'Inputs and Results'!$C$13)/('Inputs and Results'!$C$15-'Inputs and Results'!$C$13), 'Inputs and Results'!$C$13 + SQRT(E2191*('Inputs and Results'!$C$15-'Inputs and Results'!$C$13)*('Inputs and Results'!$C$14-'Inputs and Results'!$C$13)), 'Inputs and Results'!$C$15 - SQRT((1-E2191)*('Inputs and Results'!$C$15-'Inputs and Results'!$C$13)*('Inputs and Results'!$C$15-'Inputs and Results'!$C$14))))</f>
        <v>2.0752542988915224</v>
      </c>
      <c r="C2191" s="47">
        <f ca="1">IF('Inputs and Results'!$G$15='Inputs and Results'!$G$13, 'Inputs and Results'!$G$13, IF(F2191 &lt;= ('Inputs and Results'!$G$14-'Inputs and Results'!$G$13)/('Inputs and Results'!$G$15-'Inputs and Results'!$G$13), 'Inputs and Results'!$G$13 + SQRT(F2191*('Inputs and Results'!$G$15-'Inputs and Results'!$G$13)*('Inputs and Results'!$G$14-'Inputs and Results'!$G$13)), 'Inputs and Results'!$G$15 - SQRT((1-F2191)*('Inputs and Results'!$G$15-'Inputs and Results'!$G$13)*('Inputs and Results'!$G$15-'Inputs and Results'!$G$14))))</f>
        <v>569.76075044138759</v>
      </c>
      <c r="D2191">
        <f t="shared" ca="1" si="143"/>
        <v>1182.3984466931495</v>
      </c>
      <c r="E2191">
        <f t="shared" ca="1" si="144"/>
        <v>0.90498282092015447</v>
      </c>
      <c r="F2191">
        <f t="shared" ca="1" si="144"/>
        <v>0.53173507094775785</v>
      </c>
    </row>
    <row r="2192" spans="1:6" ht="15.75" customHeight="1" x14ac:dyDescent="0.2">
      <c r="A2192">
        <v>2191</v>
      </c>
      <c r="B2192" s="47">
        <f ca="1">IF('Inputs and Results'!$C$15='Inputs and Results'!$C$13, 'Inputs and Results'!$C$13, IF(E2192 &lt;= ('Inputs and Results'!$C$14-'Inputs and Results'!$C$13)/('Inputs and Results'!$C$15-'Inputs and Results'!$C$13), 'Inputs and Results'!$C$13 + SQRT(E2192*('Inputs and Results'!$C$15-'Inputs and Results'!$C$13)*('Inputs and Results'!$C$14-'Inputs and Results'!$C$13)), 'Inputs and Results'!$C$15 - SQRT((1-E2192)*('Inputs and Results'!$C$15-'Inputs and Results'!$C$13)*('Inputs and Results'!$C$15-'Inputs and Results'!$C$14))))</f>
        <v>0.19823215743781164</v>
      </c>
      <c r="C2192" s="47">
        <f ca="1">IF('Inputs and Results'!$G$15='Inputs and Results'!$G$13, 'Inputs and Results'!$G$13, IF(F2192 &lt;= ('Inputs and Results'!$G$14-'Inputs and Results'!$G$13)/('Inputs and Results'!$G$15-'Inputs and Results'!$G$13), 'Inputs and Results'!$G$13 + SQRT(F2192*('Inputs and Results'!$G$15-'Inputs and Results'!$G$13)*('Inputs and Results'!$G$14-'Inputs and Results'!$G$13)), 'Inputs and Results'!$G$15 - SQRT((1-F2192)*('Inputs and Results'!$G$15-'Inputs and Results'!$G$13)*('Inputs and Results'!$G$15-'Inputs and Results'!$G$14))))</f>
        <v>481.57920719930121</v>
      </c>
      <c r="D2192">
        <f t="shared" ca="1" si="143"/>
        <v>95.46448522030839</v>
      </c>
      <c r="E2192">
        <f t="shared" ca="1" si="144"/>
        <v>0.12778855070938011</v>
      </c>
      <c r="F2192">
        <f t="shared" ca="1" si="144"/>
        <v>0.39153090274063074</v>
      </c>
    </row>
    <row r="2193" spans="1:6" ht="15.75" customHeight="1" x14ac:dyDescent="0.2">
      <c r="A2193">
        <v>2192</v>
      </c>
      <c r="B2193" s="47">
        <f ca="1">IF('Inputs and Results'!$C$15='Inputs and Results'!$C$13, 'Inputs and Results'!$C$13, IF(E2193 &lt;= ('Inputs and Results'!$C$14-'Inputs and Results'!$C$13)/('Inputs and Results'!$C$15-'Inputs and Results'!$C$13), 'Inputs and Results'!$C$13 + SQRT(E2193*('Inputs and Results'!$C$15-'Inputs and Results'!$C$13)*('Inputs and Results'!$C$14-'Inputs and Results'!$C$13)), 'Inputs and Results'!$C$15 - SQRT((1-E2193)*('Inputs and Results'!$C$15-'Inputs and Results'!$C$13)*('Inputs and Results'!$C$15-'Inputs and Results'!$C$14))))</f>
        <v>0.57274178941795073</v>
      </c>
      <c r="C2193" s="47">
        <f ca="1">IF('Inputs and Results'!$G$15='Inputs and Results'!$G$13, 'Inputs and Results'!$G$13, IF(F2193 &lt;= ('Inputs and Results'!$G$14-'Inputs and Results'!$G$13)/('Inputs and Results'!$G$15-'Inputs and Results'!$G$13), 'Inputs and Results'!$G$13 + SQRT(F2193*('Inputs and Results'!$G$15-'Inputs and Results'!$G$13)*('Inputs and Results'!$G$14-'Inputs and Results'!$G$13)), 'Inputs and Results'!$G$15 - SQRT((1-F2193)*('Inputs and Results'!$G$15-'Inputs and Results'!$G$13)*('Inputs and Results'!$G$15-'Inputs and Results'!$G$14))))</f>
        <v>392.43138177079038</v>
      </c>
      <c r="D2193">
        <f t="shared" ca="1" si="143"/>
        <v>224.76185181916145</v>
      </c>
      <c r="E2193">
        <f t="shared" ca="1" si="144"/>
        <v>0.34537973101800312</v>
      </c>
      <c r="F2193">
        <f t="shared" ca="1" si="144"/>
        <v>0.23115355995685782</v>
      </c>
    </row>
    <row r="2194" spans="1:6" ht="15.75" customHeight="1" x14ac:dyDescent="0.2">
      <c r="A2194">
        <v>2193</v>
      </c>
      <c r="B2194" s="47">
        <f ca="1">IF('Inputs and Results'!$C$15='Inputs and Results'!$C$13, 'Inputs and Results'!$C$13, IF(E2194 &lt;= ('Inputs and Results'!$C$14-'Inputs and Results'!$C$13)/('Inputs and Results'!$C$15-'Inputs and Results'!$C$13), 'Inputs and Results'!$C$13 + SQRT(E2194*('Inputs and Results'!$C$15-'Inputs and Results'!$C$13)*('Inputs and Results'!$C$14-'Inputs and Results'!$C$13)), 'Inputs and Results'!$C$15 - SQRT((1-E2194)*('Inputs and Results'!$C$15-'Inputs and Results'!$C$13)*('Inputs and Results'!$C$15-'Inputs and Results'!$C$14))))</f>
        <v>2.1466564069598277</v>
      </c>
      <c r="C2194" s="47">
        <f ca="1">IF('Inputs and Results'!$G$15='Inputs and Results'!$G$13, 'Inputs and Results'!$G$13, IF(F2194 &lt;= ('Inputs and Results'!$G$14-'Inputs and Results'!$G$13)/('Inputs and Results'!$G$15-'Inputs and Results'!$G$13), 'Inputs and Results'!$G$13 + SQRT(F2194*('Inputs and Results'!$G$15-'Inputs and Results'!$G$13)*('Inputs and Results'!$G$14-'Inputs and Results'!$G$13)), 'Inputs and Results'!$G$15 - SQRT((1-F2194)*('Inputs and Results'!$G$15-'Inputs and Results'!$G$13)*('Inputs and Results'!$G$15-'Inputs and Results'!$G$14))))</f>
        <v>917.78940793601498</v>
      </c>
      <c r="D2194">
        <f t="shared" ca="1" si="143"/>
        <v>1970.1785127857136</v>
      </c>
      <c r="E2194">
        <f t="shared" ca="1" si="144"/>
        <v>0.91908941246858766</v>
      </c>
      <c r="F2194">
        <f t="shared" ca="1" si="144"/>
        <v>0.90610826607873829</v>
      </c>
    </row>
    <row r="2195" spans="1:6" ht="15.75" customHeight="1" x14ac:dyDescent="0.2">
      <c r="A2195">
        <v>2194</v>
      </c>
      <c r="B2195" s="47">
        <f ca="1">IF('Inputs and Results'!$C$15='Inputs and Results'!$C$13, 'Inputs and Results'!$C$13, IF(E2195 &lt;= ('Inputs and Results'!$C$14-'Inputs and Results'!$C$13)/('Inputs and Results'!$C$15-'Inputs and Results'!$C$13), 'Inputs and Results'!$C$13 + SQRT(E2195*('Inputs and Results'!$C$15-'Inputs and Results'!$C$13)*('Inputs and Results'!$C$14-'Inputs and Results'!$C$13)), 'Inputs and Results'!$C$15 - SQRT((1-E2195)*('Inputs and Results'!$C$15-'Inputs and Results'!$C$13)*('Inputs and Results'!$C$15-'Inputs and Results'!$C$14))))</f>
        <v>0.12152370665063739</v>
      </c>
      <c r="C2195" s="47">
        <f ca="1">IF('Inputs and Results'!$G$15='Inputs and Results'!$G$13, 'Inputs and Results'!$G$13, IF(F2195 &lt;= ('Inputs and Results'!$G$14-'Inputs and Results'!$G$13)/('Inputs and Results'!$G$15-'Inputs and Results'!$G$13), 'Inputs and Results'!$G$13 + SQRT(F2195*('Inputs and Results'!$G$15-'Inputs and Results'!$G$13)*('Inputs and Results'!$G$14-'Inputs and Results'!$G$13)), 'Inputs and Results'!$G$15 - SQRT((1-F2195)*('Inputs and Results'!$G$15-'Inputs and Results'!$G$13)*('Inputs and Results'!$G$15-'Inputs and Results'!$G$14))))</f>
        <v>392.68628865098344</v>
      </c>
      <c r="D2195">
        <f t="shared" ca="1" si="143"/>
        <v>47.720693347749631</v>
      </c>
      <c r="E2195">
        <f t="shared" ca="1" si="144"/>
        <v>7.9374914291745924E-2</v>
      </c>
      <c r="F2195">
        <f t="shared" ca="1" si="144"/>
        <v>0.2316388520100735</v>
      </c>
    </row>
    <row r="2196" spans="1:6" ht="15.75" customHeight="1" x14ac:dyDescent="0.2">
      <c r="A2196">
        <v>2195</v>
      </c>
      <c r="B2196" s="47">
        <f ca="1">IF('Inputs and Results'!$C$15='Inputs and Results'!$C$13, 'Inputs and Results'!$C$13, IF(E2196 &lt;= ('Inputs and Results'!$C$14-'Inputs and Results'!$C$13)/('Inputs and Results'!$C$15-'Inputs and Results'!$C$13), 'Inputs and Results'!$C$13 + SQRT(E2196*('Inputs and Results'!$C$15-'Inputs and Results'!$C$13)*('Inputs and Results'!$C$14-'Inputs and Results'!$C$13)), 'Inputs and Results'!$C$15 - SQRT((1-E2196)*('Inputs and Results'!$C$15-'Inputs and Results'!$C$13)*('Inputs and Results'!$C$15-'Inputs and Results'!$C$14))))</f>
        <v>0.16880839177709417</v>
      </c>
      <c r="C2196" s="47">
        <f ca="1">IF('Inputs and Results'!$G$15='Inputs and Results'!$G$13, 'Inputs and Results'!$G$13, IF(F2196 &lt;= ('Inputs and Results'!$G$14-'Inputs and Results'!$G$13)/('Inputs and Results'!$G$15-'Inputs and Results'!$G$13), 'Inputs and Results'!$G$13 + SQRT(F2196*('Inputs and Results'!$G$15-'Inputs and Results'!$G$13)*('Inputs and Results'!$G$14-'Inputs and Results'!$G$13)), 'Inputs and Results'!$G$15 - SQRT((1-F2196)*('Inputs and Results'!$G$15-'Inputs and Results'!$G$13)*('Inputs and Results'!$G$15-'Inputs and Results'!$G$14))))</f>
        <v>334.52829675826172</v>
      </c>
      <c r="D2196">
        <f t="shared" ca="1" si="143"/>
        <v>56.471183779692666</v>
      </c>
      <c r="E2196">
        <f t="shared" ca="1" si="144"/>
        <v>0.10937267528091066</v>
      </c>
      <c r="F2196">
        <f t="shared" ca="1" si="144"/>
        <v>0.11694757844509351</v>
      </c>
    </row>
    <row r="2197" spans="1:6" ht="15.75" customHeight="1" x14ac:dyDescent="0.2">
      <c r="A2197">
        <v>2196</v>
      </c>
      <c r="B2197" s="47">
        <f ca="1">IF('Inputs and Results'!$C$15='Inputs and Results'!$C$13, 'Inputs and Results'!$C$13, IF(E2197 &lt;= ('Inputs and Results'!$C$14-'Inputs and Results'!$C$13)/('Inputs and Results'!$C$15-'Inputs and Results'!$C$13), 'Inputs and Results'!$C$13 + SQRT(E2197*('Inputs and Results'!$C$15-'Inputs and Results'!$C$13)*('Inputs and Results'!$C$14-'Inputs and Results'!$C$13)), 'Inputs and Results'!$C$15 - SQRT((1-E2197)*('Inputs and Results'!$C$15-'Inputs and Results'!$C$13)*('Inputs and Results'!$C$15-'Inputs and Results'!$C$14))))</f>
        <v>1.2570664573730053</v>
      </c>
      <c r="C2197" s="47">
        <f ca="1">IF('Inputs and Results'!$G$15='Inputs and Results'!$G$13, 'Inputs and Results'!$G$13, IF(F2197 &lt;= ('Inputs and Results'!$G$14-'Inputs and Results'!$G$13)/('Inputs and Results'!$G$15-'Inputs and Results'!$G$13), 'Inputs and Results'!$G$13 + SQRT(F2197*('Inputs and Results'!$G$15-'Inputs and Results'!$G$13)*('Inputs and Results'!$G$14-'Inputs and Results'!$G$13)), 'Inputs and Results'!$G$15 - SQRT((1-F2197)*('Inputs and Results'!$G$15-'Inputs and Results'!$G$13)*('Inputs and Results'!$G$15-'Inputs and Results'!$G$14))))</f>
        <v>648.17525112334056</v>
      </c>
      <c r="D2197">
        <f t="shared" ca="1" si="143"/>
        <v>814.79936668647576</v>
      </c>
      <c r="E2197">
        <f t="shared" ca="1" si="144"/>
        <v>0.66246474066507932</v>
      </c>
      <c r="F2197">
        <f t="shared" ca="1" si="144"/>
        <v>0.64100939064158857</v>
      </c>
    </row>
    <row r="2198" spans="1:6" ht="15.75" customHeight="1" x14ac:dyDescent="0.2">
      <c r="A2198">
        <v>2197</v>
      </c>
      <c r="B2198" s="47">
        <f ca="1">IF('Inputs and Results'!$C$15='Inputs and Results'!$C$13, 'Inputs and Results'!$C$13, IF(E2198 &lt;= ('Inputs and Results'!$C$14-'Inputs and Results'!$C$13)/('Inputs and Results'!$C$15-'Inputs and Results'!$C$13), 'Inputs and Results'!$C$13 + SQRT(E2198*('Inputs and Results'!$C$15-'Inputs and Results'!$C$13)*('Inputs and Results'!$C$14-'Inputs and Results'!$C$13)), 'Inputs and Results'!$C$15 - SQRT((1-E2198)*('Inputs and Results'!$C$15-'Inputs and Results'!$C$13)*('Inputs and Results'!$C$15-'Inputs and Results'!$C$14))))</f>
        <v>1.0156322836455585</v>
      </c>
      <c r="C2198" s="47">
        <f ca="1">IF('Inputs and Results'!$G$15='Inputs and Results'!$G$13, 'Inputs and Results'!$G$13, IF(F2198 &lt;= ('Inputs and Results'!$G$14-'Inputs and Results'!$G$13)/('Inputs and Results'!$G$15-'Inputs and Results'!$G$13), 'Inputs and Results'!$G$13 + SQRT(F2198*('Inputs and Results'!$G$15-'Inputs and Results'!$G$13)*('Inputs and Results'!$G$14-'Inputs and Results'!$G$13)), 'Inputs and Results'!$G$15 - SQRT((1-F2198)*('Inputs and Results'!$G$15-'Inputs and Results'!$G$13)*('Inputs and Results'!$G$15-'Inputs and Results'!$G$14))))</f>
        <v>621.05203131591691</v>
      </c>
      <c r="D2198">
        <f t="shared" ca="1" si="143"/>
        <v>630.76049282809754</v>
      </c>
      <c r="E2198">
        <f t="shared" ca="1" si="144"/>
        <v>0.562476085143362</v>
      </c>
      <c r="F2198">
        <f t="shared" ca="1" si="144"/>
        <v>0.60485198140218865</v>
      </c>
    </row>
    <row r="2199" spans="1:6" ht="15.75" customHeight="1" x14ac:dyDescent="0.2">
      <c r="A2199">
        <v>2198</v>
      </c>
      <c r="B2199" s="47">
        <f ca="1">IF('Inputs and Results'!$C$15='Inputs and Results'!$C$13, 'Inputs and Results'!$C$13, IF(E2199 &lt;= ('Inputs and Results'!$C$14-'Inputs and Results'!$C$13)/('Inputs and Results'!$C$15-'Inputs and Results'!$C$13), 'Inputs and Results'!$C$13 + SQRT(E2199*('Inputs and Results'!$C$15-'Inputs and Results'!$C$13)*('Inputs and Results'!$C$14-'Inputs and Results'!$C$13)), 'Inputs and Results'!$C$15 - SQRT((1-E2199)*('Inputs and Results'!$C$15-'Inputs and Results'!$C$13)*('Inputs and Results'!$C$15-'Inputs and Results'!$C$14))))</f>
        <v>1.3835271414930361</v>
      </c>
      <c r="C2199" s="47">
        <f ca="1">IF('Inputs and Results'!$G$15='Inputs and Results'!$G$13, 'Inputs and Results'!$G$13, IF(F2199 &lt;= ('Inputs and Results'!$G$14-'Inputs and Results'!$G$13)/('Inputs and Results'!$G$15-'Inputs and Results'!$G$13), 'Inputs and Results'!$G$13 + SQRT(F2199*('Inputs and Results'!$G$15-'Inputs and Results'!$G$13)*('Inputs and Results'!$G$14-'Inputs and Results'!$G$13)), 'Inputs and Results'!$G$15 - SQRT((1-F2199)*('Inputs and Results'!$G$15-'Inputs and Results'!$G$13)*('Inputs and Results'!$G$15-'Inputs and Results'!$G$14))))</f>
        <v>279.1185963199631</v>
      </c>
      <c r="D2199">
        <f t="shared" ca="1" si="143"/>
        <v>386.16815370410723</v>
      </c>
      <c r="E2199">
        <f t="shared" ca="1" si="144"/>
        <v>0.70966838863448056</v>
      </c>
      <c r="F2199">
        <f t="shared" ca="1" si="144"/>
        <v>2.5752157262504127E-4</v>
      </c>
    </row>
    <row r="2200" spans="1:6" ht="15.75" customHeight="1" x14ac:dyDescent="0.2">
      <c r="A2200">
        <v>2199</v>
      </c>
      <c r="B2200" s="47">
        <f ca="1">IF('Inputs and Results'!$C$15='Inputs and Results'!$C$13, 'Inputs and Results'!$C$13, IF(E2200 &lt;= ('Inputs and Results'!$C$14-'Inputs and Results'!$C$13)/('Inputs and Results'!$C$15-'Inputs and Results'!$C$13), 'Inputs and Results'!$C$13 + SQRT(E2200*('Inputs and Results'!$C$15-'Inputs and Results'!$C$13)*('Inputs and Results'!$C$14-'Inputs and Results'!$C$13)), 'Inputs and Results'!$C$15 - SQRT((1-E2200)*('Inputs and Results'!$C$15-'Inputs and Results'!$C$13)*('Inputs and Results'!$C$15-'Inputs and Results'!$C$14))))</f>
        <v>0.21602462648804144</v>
      </c>
      <c r="C2200" s="47">
        <f ca="1">IF('Inputs and Results'!$G$15='Inputs and Results'!$G$13, 'Inputs and Results'!$G$13, IF(F2200 &lt;= ('Inputs and Results'!$G$14-'Inputs and Results'!$G$13)/('Inputs and Results'!$G$15-'Inputs and Results'!$G$13), 'Inputs and Results'!$G$13 + SQRT(F2200*('Inputs and Results'!$G$15-'Inputs and Results'!$G$13)*('Inputs and Results'!$G$14-'Inputs and Results'!$G$13)), 'Inputs and Results'!$G$15 - SQRT((1-F2200)*('Inputs and Results'!$G$15-'Inputs and Results'!$G$13)*('Inputs and Results'!$G$15-'Inputs and Results'!$G$14))))</f>
        <v>472.6120204377155</v>
      </c>
      <c r="D2200">
        <f t="shared" ca="1" si="143"/>
        <v>102.0958351888161</v>
      </c>
      <c r="E2200">
        <f t="shared" ca="1" si="144"/>
        <v>0.13883123551988341</v>
      </c>
      <c r="F2200">
        <f t="shared" ca="1" si="144"/>
        <v>0.37624652332096387</v>
      </c>
    </row>
    <row r="2201" spans="1:6" ht="15.75" customHeight="1" x14ac:dyDescent="0.2">
      <c r="A2201">
        <v>2200</v>
      </c>
      <c r="B2201" s="47">
        <f ca="1">IF('Inputs and Results'!$C$15='Inputs and Results'!$C$13, 'Inputs and Results'!$C$13, IF(E2201 &lt;= ('Inputs and Results'!$C$14-'Inputs and Results'!$C$13)/('Inputs and Results'!$C$15-'Inputs and Results'!$C$13), 'Inputs and Results'!$C$13 + SQRT(E2201*('Inputs and Results'!$C$15-'Inputs and Results'!$C$13)*('Inputs and Results'!$C$14-'Inputs and Results'!$C$13)), 'Inputs and Results'!$C$15 - SQRT((1-E2201)*('Inputs and Results'!$C$15-'Inputs and Results'!$C$13)*('Inputs and Results'!$C$15-'Inputs and Results'!$C$14))))</f>
        <v>0.16765293031751005</v>
      </c>
      <c r="C2201" s="47">
        <f ca="1">IF('Inputs and Results'!$G$15='Inputs and Results'!$G$13, 'Inputs and Results'!$G$13, IF(F2201 &lt;= ('Inputs and Results'!$G$14-'Inputs and Results'!$G$13)/('Inputs and Results'!$G$15-'Inputs and Results'!$G$13), 'Inputs and Results'!$G$13 + SQRT(F2201*('Inputs and Results'!$G$15-'Inputs and Results'!$G$13)*('Inputs and Results'!$G$14-'Inputs and Results'!$G$13)), 'Inputs and Results'!$G$15 - SQRT((1-F2201)*('Inputs and Results'!$G$15-'Inputs and Results'!$G$13)*('Inputs and Results'!$G$15-'Inputs and Results'!$G$14))))</f>
        <v>942.82556892692241</v>
      </c>
      <c r="D2201">
        <f t="shared" ca="1" si="143"/>
        <v>158.06746940887209</v>
      </c>
      <c r="E2201">
        <f t="shared" ca="1" si="144"/>
        <v>0.10864556409566817</v>
      </c>
      <c r="F2201">
        <f t="shared" ca="1" si="144"/>
        <v>0.92202842352850056</v>
      </c>
    </row>
    <row r="2202" spans="1:6" ht="15.75" customHeight="1" x14ac:dyDescent="0.2">
      <c r="A2202">
        <v>2201</v>
      </c>
      <c r="B2202" s="47">
        <f ca="1">IF('Inputs and Results'!$C$15='Inputs and Results'!$C$13, 'Inputs and Results'!$C$13, IF(E2202 &lt;= ('Inputs and Results'!$C$14-'Inputs and Results'!$C$13)/('Inputs and Results'!$C$15-'Inputs and Results'!$C$13), 'Inputs and Results'!$C$13 + SQRT(E2202*('Inputs and Results'!$C$15-'Inputs and Results'!$C$13)*('Inputs and Results'!$C$14-'Inputs and Results'!$C$13)), 'Inputs and Results'!$C$15 - SQRT((1-E2202)*('Inputs and Results'!$C$15-'Inputs and Results'!$C$13)*('Inputs and Results'!$C$15-'Inputs and Results'!$C$14))))</f>
        <v>0.26739053756083919</v>
      </c>
      <c r="C2202" s="47">
        <f ca="1">IF('Inputs and Results'!$G$15='Inputs and Results'!$G$13, 'Inputs and Results'!$G$13, IF(F2202 &lt;= ('Inputs and Results'!$G$14-'Inputs and Results'!$G$13)/('Inputs and Results'!$G$15-'Inputs and Results'!$G$13), 'Inputs and Results'!$G$13 + SQRT(F2202*('Inputs and Results'!$G$15-'Inputs and Results'!$G$13)*('Inputs and Results'!$G$14-'Inputs and Results'!$G$13)), 'Inputs and Results'!$G$15 - SQRT((1-F2202)*('Inputs and Results'!$G$15-'Inputs and Results'!$G$13)*('Inputs and Results'!$G$15-'Inputs and Results'!$G$14))))</f>
        <v>452.10719799626941</v>
      </c>
      <c r="D2202">
        <f t="shared" ca="1" si="143"/>
        <v>120.88918670734724</v>
      </c>
      <c r="E2202">
        <f t="shared" ref="E2202:F2221" ca="1" si="145">RAND()</f>
        <v>0.17031616953199569</v>
      </c>
      <c r="F2202">
        <f t="shared" ca="1" si="145"/>
        <v>0.34058405183315676</v>
      </c>
    </row>
    <row r="2203" spans="1:6" ht="15.75" customHeight="1" x14ac:dyDescent="0.2">
      <c r="A2203">
        <v>2202</v>
      </c>
      <c r="B2203" s="47">
        <f ca="1">IF('Inputs and Results'!$C$15='Inputs and Results'!$C$13, 'Inputs and Results'!$C$13, IF(E2203 &lt;= ('Inputs and Results'!$C$14-'Inputs and Results'!$C$13)/('Inputs and Results'!$C$15-'Inputs and Results'!$C$13), 'Inputs and Results'!$C$13 + SQRT(E2203*('Inputs and Results'!$C$15-'Inputs and Results'!$C$13)*('Inputs and Results'!$C$14-'Inputs and Results'!$C$13)), 'Inputs and Results'!$C$15 - SQRT((1-E2203)*('Inputs and Results'!$C$15-'Inputs and Results'!$C$13)*('Inputs and Results'!$C$15-'Inputs and Results'!$C$14))))</f>
        <v>0.18408289824982038</v>
      </c>
      <c r="C2203" s="47">
        <f ca="1">IF('Inputs and Results'!$G$15='Inputs and Results'!$G$13, 'Inputs and Results'!$G$13, IF(F2203 &lt;= ('Inputs and Results'!$G$14-'Inputs and Results'!$G$13)/('Inputs and Results'!$G$15-'Inputs and Results'!$G$13), 'Inputs and Results'!$G$13 + SQRT(F2203*('Inputs and Results'!$G$15-'Inputs and Results'!$G$13)*('Inputs and Results'!$G$14-'Inputs and Results'!$G$13)), 'Inputs and Results'!$G$15 - SQRT((1-F2203)*('Inputs and Results'!$G$15-'Inputs and Results'!$G$13)*('Inputs and Results'!$G$15-'Inputs and Results'!$G$14))))</f>
        <v>973.95475946463239</v>
      </c>
      <c r="D2203">
        <f t="shared" ca="1" si="143"/>
        <v>179.2884148864562</v>
      </c>
      <c r="E2203">
        <f t="shared" ca="1" si="145"/>
        <v>0.11895676400787447</v>
      </c>
      <c r="F2203">
        <f t="shared" ca="1" si="145"/>
        <v>0.93976187101461472</v>
      </c>
    </row>
    <row r="2204" spans="1:6" ht="15.75" customHeight="1" x14ac:dyDescent="0.2">
      <c r="A2204">
        <v>2203</v>
      </c>
      <c r="B2204" s="47">
        <f ca="1">IF('Inputs and Results'!$C$15='Inputs and Results'!$C$13, 'Inputs and Results'!$C$13, IF(E2204 &lt;= ('Inputs and Results'!$C$14-'Inputs and Results'!$C$13)/('Inputs and Results'!$C$15-'Inputs and Results'!$C$13), 'Inputs and Results'!$C$13 + SQRT(E2204*('Inputs and Results'!$C$15-'Inputs and Results'!$C$13)*('Inputs and Results'!$C$14-'Inputs and Results'!$C$13)), 'Inputs and Results'!$C$15 - SQRT((1-E2204)*('Inputs and Results'!$C$15-'Inputs and Results'!$C$13)*('Inputs and Results'!$C$15-'Inputs and Results'!$C$14))))</f>
        <v>1.4976003774534763</v>
      </c>
      <c r="C2204" s="47">
        <f ca="1">IF('Inputs and Results'!$G$15='Inputs and Results'!$G$13, 'Inputs and Results'!$G$13, IF(F2204 &lt;= ('Inputs and Results'!$G$14-'Inputs and Results'!$G$13)/('Inputs and Results'!$G$15-'Inputs and Results'!$G$13), 'Inputs and Results'!$G$13 + SQRT(F2204*('Inputs and Results'!$G$15-'Inputs and Results'!$G$13)*('Inputs and Results'!$G$14-'Inputs and Results'!$G$13)), 'Inputs and Results'!$G$15 - SQRT((1-F2204)*('Inputs and Results'!$G$15-'Inputs and Results'!$G$13)*('Inputs and Results'!$G$15-'Inputs and Results'!$G$14))))</f>
        <v>933.61320741370082</v>
      </c>
      <c r="D2204">
        <f t="shared" ca="1" si="143"/>
        <v>1398.1794918183091</v>
      </c>
      <c r="E2204">
        <f t="shared" ca="1" si="145"/>
        <v>0.74919948601911812</v>
      </c>
      <c r="F2204">
        <f t="shared" ca="1" si="145"/>
        <v>0.91634226208776048</v>
      </c>
    </row>
    <row r="2205" spans="1:6" ht="15.75" customHeight="1" x14ac:dyDescent="0.2">
      <c r="A2205">
        <v>2204</v>
      </c>
      <c r="B2205" s="47">
        <f ca="1">IF('Inputs and Results'!$C$15='Inputs and Results'!$C$13, 'Inputs and Results'!$C$13, IF(E2205 &lt;= ('Inputs and Results'!$C$14-'Inputs and Results'!$C$13)/('Inputs and Results'!$C$15-'Inputs and Results'!$C$13), 'Inputs and Results'!$C$13 + SQRT(E2205*('Inputs and Results'!$C$15-'Inputs and Results'!$C$13)*('Inputs and Results'!$C$14-'Inputs and Results'!$C$13)), 'Inputs and Results'!$C$15 - SQRT((1-E2205)*('Inputs and Results'!$C$15-'Inputs and Results'!$C$13)*('Inputs and Results'!$C$15-'Inputs and Results'!$C$14))))</f>
        <v>0.59250115138604631</v>
      </c>
      <c r="C2205" s="47">
        <f ca="1">IF('Inputs and Results'!$G$15='Inputs and Results'!$G$13, 'Inputs and Results'!$G$13, IF(F2205 &lt;= ('Inputs and Results'!$G$14-'Inputs and Results'!$G$13)/('Inputs and Results'!$G$15-'Inputs and Results'!$G$13), 'Inputs and Results'!$G$13 + SQRT(F2205*('Inputs and Results'!$G$15-'Inputs and Results'!$G$13)*('Inputs and Results'!$G$14-'Inputs and Results'!$G$13)), 'Inputs and Results'!$G$15 - SQRT((1-F2205)*('Inputs and Results'!$G$15-'Inputs and Results'!$G$13)*('Inputs and Results'!$G$15-'Inputs and Results'!$G$14))))</f>
        <v>653.07448974802219</v>
      </c>
      <c r="D2205">
        <f t="shared" ca="1" si="143"/>
        <v>386.94738711655782</v>
      </c>
      <c r="E2205">
        <f t="shared" ca="1" si="145"/>
        <v>0.35599436599138756</v>
      </c>
      <c r="F2205">
        <f t="shared" ca="1" si="145"/>
        <v>0.64735551127051594</v>
      </c>
    </row>
    <row r="2206" spans="1:6" ht="15.75" customHeight="1" x14ac:dyDescent="0.2">
      <c r="A2206">
        <v>2205</v>
      </c>
      <c r="B2206" s="47">
        <f ca="1">IF('Inputs and Results'!$C$15='Inputs and Results'!$C$13, 'Inputs and Results'!$C$13, IF(E2206 &lt;= ('Inputs and Results'!$C$14-'Inputs and Results'!$C$13)/('Inputs and Results'!$C$15-'Inputs and Results'!$C$13), 'Inputs and Results'!$C$13 + SQRT(E2206*('Inputs and Results'!$C$15-'Inputs and Results'!$C$13)*('Inputs and Results'!$C$14-'Inputs and Results'!$C$13)), 'Inputs and Results'!$C$15 - SQRT((1-E2206)*('Inputs and Results'!$C$15-'Inputs and Results'!$C$13)*('Inputs and Results'!$C$15-'Inputs and Results'!$C$14))))</f>
        <v>0.49887117621131916</v>
      </c>
      <c r="C2206" s="47">
        <f ca="1">IF('Inputs and Results'!$G$15='Inputs and Results'!$G$13, 'Inputs and Results'!$G$13, IF(F2206 &lt;= ('Inputs and Results'!$G$14-'Inputs and Results'!$G$13)/('Inputs and Results'!$G$15-'Inputs and Results'!$G$13), 'Inputs and Results'!$G$13 + SQRT(F2206*('Inputs and Results'!$G$15-'Inputs and Results'!$G$13)*('Inputs and Results'!$G$14-'Inputs and Results'!$G$13)), 'Inputs and Results'!$G$15 - SQRT((1-F2206)*('Inputs and Results'!$G$15-'Inputs and Results'!$G$13)*('Inputs and Results'!$G$15-'Inputs and Results'!$G$14))))</f>
        <v>376.2856735116394</v>
      </c>
      <c r="D2206">
        <f t="shared" ca="1" si="143"/>
        <v>187.71807653621997</v>
      </c>
      <c r="E2206">
        <f t="shared" ca="1" si="145"/>
        <v>0.30492828964593888</v>
      </c>
      <c r="F2206">
        <f t="shared" ca="1" si="145"/>
        <v>0.20010316447545751</v>
      </c>
    </row>
    <row r="2207" spans="1:6" ht="15.75" customHeight="1" x14ac:dyDescent="0.2">
      <c r="A2207">
        <v>2206</v>
      </c>
      <c r="B2207" s="47">
        <f ca="1">IF('Inputs and Results'!$C$15='Inputs and Results'!$C$13, 'Inputs and Results'!$C$13, IF(E2207 &lt;= ('Inputs and Results'!$C$14-'Inputs and Results'!$C$13)/('Inputs and Results'!$C$15-'Inputs and Results'!$C$13), 'Inputs and Results'!$C$13 + SQRT(E2207*('Inputs and Results'!$C$15-'Inputs and Results'!$C$13)*('Inputs and Results'!$C$14-'Inputs and Results'!$C$13)), 'Inputs and Results'!$C$15 - SQRT((1-E2207)*('Inputs and Results'!$C$15-'Inputs and Results'!$C$13)*('Inputs and Results'!$C$15-'Inputs and Results'!$C$14))))</f>
        <v>0.13073357925995621</v>
      </c>
      <c r="C2207" s="47">
        <f ca="1">IF('Inputs and Results'!$G$15='Inputs and Results'!$G$13, 'Inputs and Results'!$G$13, IF(F2207 &lt;= ('Inputs and Results'!$G$14-'Inputs and Results'!$G$13)/('Inputs and Results'!$G$15-'Inputs and Results'!$G$13), 'Inputs and Results'!$G$13 + SQRT(F2207*('Inputs and Results'!$G$15-'Inputs and Results'!$G$13)*('Inputs and Results'!$G$14-'Inputs and Results'!$G$13)), 'Inputs and Results'!$G$15 - SQRT((1-F2207)*('Inputs and Results'!$G$15-'Inputs and Results'!$G$13)*('Inputs and Results'!$G$15-'Inputs and Results'!$G$14))))</f>
        <v>659.78749580299802</v>
      </c>
      <c r="D2207">
        <f t="shared" ca="1" si="143"/>
        <v>86.256380877289274</v>
      </c>
      <c r="E2207">
        <f t="shared" ca="1" si="145"/>
        <v>8.5256689645957673E-2</v>
      </c>
      <c r="F2207">
        <f t="shared" ca="1" si="145"/>
        <v>0.65595915584038511</v>
      </c>
    </row>
    <row r="2208" spans="1:6" ht="15.75" customHeight="1" x14ac:dyDescent="0.2">
      <c r="A2208">
        <v>2207</v>
      </c>
      <c r="B2208" s="47">
        <f ca="1">IF('Inputs and Results'!$C$15='Inputs and Results'!$C$13, 'Inputs and Results'!$C$13, IF(E2208 &lt;= ('Inputs and Results'!$C$14-'Inputs and Results'!$C$13)/('Inputs and Results'!$C$15-'Inputs and Results'!$C$13), 'Inputs and Results'!$C$13 + SQRT(E2208*('Inputs and Results'!$C$15-'Inputs and Results'!$C$13)*('Inputs and Results'!$C$14-'Inputs and Results'!$C$13)), 'Inputs and Results'!$C$15 - SQRT((1-E2208)*('Inputs and Results'!$C$15-'Inputs and Results'!$C$13)*('Inputs and Results'!$C$15-'Inputs and Results'!$C$14))))</f>
        <v>0.7131444691238924</v>
      </c>
      <c r="C2208" s="47">
        <f ca="1">IF('Inputs and Results'!$G$15='Inputs and Results'!$G$13, 'Inputs and Results'!$G$13, IF(F2208 &lt;= ('Inputs and Results'!$G$14-'Inputs and Results'!$G$13)/('Inputs and Results'!$G$15-'Inputs and Results'!$G$13), 'Inputs and Results'!$G$13 + SQRT(F2208*('Inputs and Results'!$G$15-'Inputs and Results'!$G$13)*('Inputs and Results'!$G$14-'Inputs and Results'!$G$13)), 'Inputs and Results'!$G$15 - SQRT((1-F2208)*('Inputs and Results'!$G$15-'Inputs and Results'!$G$13)*('Inputs and Results'!$G$15-'Inputs and Results'!$G$14))))</f>
        <v>398.46903889847954</v>
      </c>
      <c r="D2208">
        <f t="shared" ca="1" si="143"/>
        <v>284.16599120756382</v>
      </c>
      <c r="E2208">
        <f t="shared" ca="1" si="145"/>
        <v>0.41892130898903956</v>
      </c>
      <c r="F2208">
        <f t="shared" ca="1" si="145"/>
        <v>0.24260689874183494</v>
      </c>
    </row>
    <row r="2209" spans="1:6" ht="15.75" customHeight="1" x14ac:dyDescent="0.2">
      <c r="A2209">
        <v>2208</v>
      </c>
      <c r="B2209" s="47">
        <f ca="1">IF('Inputs and Results'!$C$15='Inputs and Results'!$C$13, 'Inputs and Results'!$C$13, IF(E2209 &lt;= ('Inputs and Results'!$C$14-'Inputs and Results'!$C$13)/('Inputs and Results'!$C$15-'Inputs and Results'!$C$13), 'Inputs and Results'!$C$13 + SQRT(E2209*('Inputs and Results'!$C$15-'Inputs and Results'!$C$13)*('Inputs and Results'!$C$14-'Inputs and Results'!$C$13)), 'Inputs and Results'!$C$15 - SQRT((1-E2209)*('Inputs and Results'!$C$15-'Inputs and Results'!$C$13)*('Inputs and Results'!$C$15-'Inputs and Results'!$C$14))))</f>
        <v>0.1997544391639603</v>
      </c>
      <c r="C2209" s="47">
        <f ca="1">IF('Inputs and Results'!$G$15='Inputs and Results'!$G$13, 'Inputs and Results'!$G$13, IF(F2209 &lt;= ('Inputs and Results'!$G$14-'Inputs and Results'!$G$13)/('Inputs and Results'!$G$15-'Inputs and Results'!$G$13), 'Inputs and Results'!$G$13 + SQRT(F2209*('Inputs and Results'!$G$15-'Inputs and Results'!$G$13)*('Inputs and Results'!$G$14-'Inputs and Results'!$G$13)), 'Inputs and Results'!$G$15 - SQRT((1-F2209)*('Inputs and Results'!$G$15-'Inputs and Results'!$G$13)*('Inputs and Results'!$G$15-'Inputs and Results'!$G$14))))</f>
        <v>678.11960663801119</v>
      </c>
      <c r="D2209">
        <f t="shared" ca="1" si="143"/>
        <v>135.4574017100613</v>
      </c>
      <c r="E2209">
        <f t="shared" ca="1" si="145"/>
        <v>0.12873608877978382</v>
      </c>
      <c r="F2209">
        <f t="shared" ca="1" si="145"/>
        <v>0.67891301531561876</v>
      </c>
    </row>
    <row r="2210" spans="1:6" ht="15.75" customHeight="1" x14ac:dyDescent="0.2">
      <c r="A2210">
        <v>2209</v>
      </c>
      <c r="B2210" s="47">
        <f ca="1">IF('Inputs and Results'!$C$15='Inputs and Results'!$C$13, 'Inputs and Results'!$C$13, IF(E2210 &lt;= ('Inputs and Results'!$C$14-'Inputs and Results'!$C$13)/('Inputs and Results'!$C$15-'Inputs and Results'!$C$13), 'Inputs and Results'!$C$13 + SQRT(E2210*('Inputs and Results'!$C$15-'Inputs and Results'!$C$13)*('Inputs and Results'!$C$14-'Inputs and Results'!$C$13)), 'Inputs and Results'!$C$15 - SQRT((1-E2210)*('Inputs and Results'!$C$15-'Inputs and Results'!$C$13)*('Inputs and Results'!$C$15-'Inputs and Results'!$C$14))))</f>
        <v>0.18812417906239487</v>
      </c>
      <c r="C2210" s="47">
        <f ca="1">IF('Inputs and Results'!$G$15='Inputs and Results'!$G$13, 'Inputs and Results'!$G$13, IF(F2210 &lt;= ('Inputs and Results'!$G$14-'Inputs and Results'!$G$13)/('Inputs and Results'!$G$15-'Inputs and Results'!$G$13), 'Inputs and Results'!$G$13 + SQRT(F2210*('Inputs and Results'!$G$15-'Inputs and Results'!$G$13)*('Inputs and Results'!$G$14-'Inputs and Results'!$G$13)), 'Inputs and Results'!$G$15 - SQRT((1-F2210)*('Inputs and Results'!$G$15-'Inputs and Results'!$G$13)*('Inputs and Results'!$G$15-'Inputs and Results'!$G$14))))</f>
        <v>463.00873779605161</v>
      </c>
      <c r="D2210">
        <f t="shared" ca="1" si="143"/>
        <v>87.103138696597853</v>
      </c>
      <c r="E2210">
        <f t="shared" ca="1" si="145"/>
        <v>0.12148381862516344</v>
      </c>
      <c r="F2210">
        <f t="shared" ca="1" si="145"/>
        <v>0.35966768811579608</v>
      </c>
    </row>
    <row r="2211" spans="1:6" ht="15.75" customHeight="1" x14ac:dyDescent="0.2">
      <c r="A2211">
        <v>2210</v>
      </c>
      <c r="B2211" s="47">
        <f ca="1">IF('Inputs and Results'!$C$15='Inputs and Results'!$C$13, 'Inputs and Results'!$C$13, IF(E2211 &lt;= ('Inputs and Results'!$C$14-'Inputs and Results'!$C$13)/('Inputs and Results'!$C$15-'Inputs and Results'!$C$13), 'Inputs and Results'!$C$13 + SQRT(E2211*('Inputs and Results'!$C$15-'Inputs and Results'!$C$13)*('Inputs and Results'!$C$14-'Inputs and Results'!$C$13)), 'Inputs and Results'!$C$15 - SQRT((1-E2211)*('Inputs and Results'!$C$15-'Inputs and Results'!$C$13)*('Inputs and Results'!$C$15-'Inputs and Results'!$C$14))))</f>
        <v>0.27007303256137627</v>
      </c>
      <c r="C2211" s="47">
        <f ca="1">IF('Inputs and Results'!$G$15='Inputs and Results'!$G$13, 'Inputs and Results'!$G$13, IF(F2211 &lt;= ('Inputs and Results'!$G$14-'Inputs and Results'!$G$13)/('Inputs and Results'!$G$15-'Inputs and Results'!$G$13), 'Inputs and Results'!$G$13 + SQRT(F2211*('Inputs and Results'!$G$15-'Inputs and Results'!$G$13)*('Inputs and Results'!$G$14-'Inputs and Results'!$G$13)), 'Inputs and Results'!$G$15 - SQRT((1-F2211)*('Inputs and Results'!$G$15-'Inputs and Results'!$G$13)*('Inputs and Results'!$G$15-'Inputs and Results'!$G$14))))</f>
        <v>705.07415916406308</v>
      </c>
      <c r="D2211">
        <f t="shared" ca="1" si="143"/>
        <v>190.42151634610101</v>
      </c>
      <c r="E2211">
        <f t="shared" ca="1" si="145"/>
        <v>0.17194430582792875</v>
      </c>
      <c r="F2211">
        <f t="shared" ca="1" si="145"/>
        <v>0.7112240649447984</v>
      </c>
    </row>
    <row r="2212" spans="1:6" ht="15.75" customHeight="1" x14ac:dyDescent="0.2">
      <c r="A2212">
        <v>2211</v>
      </c>
      <c r="B2212" s="47">
        <f ca="1">IF('Inputs and Results'!$C$15='Inputs and Results'!$C$13, 'Inputs and Results'!$C$13, IF(E2212 &lt;= ('Inputs and Results'!$C$14-'Inputs and Results'!$C$13)/('Inputs and Results'!$C$15-'Inputs and Results'!$C$13), 'Inputs and Results'!$C$13 + SQRT(E2212*('Inputs and Results'!$C$15-'Inputs and Results'!$C$13)*('Inputs and Results'!$C$14-'Inputs and Results'!$C$13)), 'Inputs and Results'!$C$15 - SQRT((1-E2212)*('Inputs and Results'!$C$15-'Inputs and Results'!$C$13)*('Inputs and Results'!$C$15-'Inputs and Results'!$C$14))))</f>
        <v>1.7487488207654822</v>
      </c>
      <c r="C2212" s="47">
        <f ca="1">IF('Inputs and Results'!$G$15='Inputs and Results'!$G$13, 'Inputs and Results'!$G$13, IF(F2212 &lt;= ('Inputs and Results'!$G$14-'Inputs and Results'!$G$13)/('Inputs and Results'!$G$15-'Inputs and Results'!$G$13), 'Inputs and Results'!$G$13 + SQRT(F2212*('Inputs and Results'!$G$15-'Inputs and Results'!$G$13)*('Inputs and Results'!$G$14-'Inputs and Results'!$G$13)), 'Inputs and Results'!$G$15 - SQRT((1-F2212)*('Inputs and Results'!$G$15-'Inputs and Results'!$G$13)*('Inputs and Results'!$G$15-'Inputs and Results'!$G$14))))</f>
        <v>492.76045012362385</v>
      </c>
      <c r="D2212">
        <f t="shared" ca="1" si="143"/>
        <v>861.71425607355548</v>
      </c>
      <c r="E2212">
        <f t="shared" ca="1" si="145"/>
        <v>0.8260411651626921</v>
      </c>
      <c r="F2212">
        <f t="shared" ca="1" si="145"/>
        <v>0.41032350368664194</v>
      </c>
    </row>
    <row r="2213" spans="1:6" ht="15.75" customHeight="1" x14ac:dyDescent="0.2">
      <c r="A2213">
        <v>2212</v>
      </c>
      <c r="B2213" s="47">
        <f ca="1">IF('Inputs and Results'!$C$15='Inputs and Results'!$C$13, 'Inputs and Results'!$C$13, IF(E2213 &lt;= ('Inputs and Results'!$C$14-'Inputs and Results'!$C$13)/('Inputs and Results'!$C$15-'Inputs and Results'!$C$13), 'Inputs and Results'!$C$13 + SQRT(E2213*('Inputs and Results'!$C$15-'Inputs and Results'!$C$13)*('Inputs and Results'!$C$14-'Inputs and Results'!$C$13)), 'Inputs and Results'!$C$15 - SQRT((1-E2213)*('Inputs and Results'!$C$15-'Inputs and Results'!$C$13)*('Inputs and Results'!$C$15-'Inputs and Results'!$C$14))))</f>
        <v>0.46760453024925885</v>
      </c>
      <c r="C2213" s="47">
        <f ca="1">IF('Inputs and Results'!$G$15='Inputs and Results'!$G$13, 'Inputs and Results'!$G$13, IF(F2213 &lt;= ('Inputs and Results'!$G$14-'Inputs and Results'!$G$13)/('Inputs and Results'!$G$15-'Inputs and Results'!$G$13), 'Inputs and Results'!$G$13 + SQRT(F2213*('Inputs and Results'!$G$15-'Inputs and Results'!$G$13)*('Inputs and Results'!$G$14-'Inputs and Results'!$G$13)), 'Inputs and Results'!$G$15 - SQRT((1-F2213)*('Inputs and Results'!$G$15-'Inputs and Results'!$G$13)*('Inputs and Results'!$G$15-'Inputs and Results'!$G$14))))</f>
        <v>900.82504915965899</v>
      </c>
      <c r="D2213">
        <f t="shared" ca="1" si="143"/>
        <v>421.22987394906784</v>
      </c>
      <c r="E2213">
        <f t="shared" ca="1" si="145"/>
        <v>0.28744146497621359</v>
      </c>
      <c r="F2213">
        <f t="shared" ca="1" si="145"/>
        <v>0.89448087134396892</v>
      </c>
    </row>
    <row r="2214" spans="1:6" ht="15.75" customHeight="1" x14ac:dyDescent="0.2">
      <c r="A2214">
        <v>2213</v>
      </c>
      <c r="B2214" s="47">
        <f ca="1">IF('Inputs and Results'!$C$15='Inputs and Results'!$C$13, 'Inputs and Results'!$C$13, IF(E2214 &lt;= ('Inputs and Results'!$C$14-'Inputs and Results'!$C$13)/('Inputs and Results'!$C$15-'Inputs and Results'!$C$13), 'Inputs and Results'!$C$13 + SQRT(E2214*('Inputs and Results'!$C$15-'Inputs and Results'!$C$13)*('Inputs and Results'!$C$14-'Inputs and Results'!$C$13)), 'Inputs and Results'!$C$15 - SQRT((1-E2214)*('Inputs and Results'!$C$15-'Inputs and Results'!$C$13)*('Inputs and Results'!$C$15-'Inputs and Results'!$C$14))))</f>
        <v>0.98905854891875356</v>
      </c>
      <c r="C2214" s="47">
        <f ca="1">IF('Inputs and Results'!$G$15='Inputs and Results'!$G$13, 'Inputs and Results'!$G$13, IF(F2214 &lt;= ('Inputs and Results'!$G$14-'Inputs and Results'!$G$13)/('Inputs and Results'!$G$15-'Inputs and Results'!$G$13), 'Inputs and Results'!$G$13 + SQRT(F2214*('Inputs and Results'!$G$15-'Inputs and Results'!$G$13)*('Inputs and Results'!$G$14-'Inputs and Results'!$G$13)), 'Inputs and Results'!$G$15 - SQRT((1-F2214)*('Inputs and Results'!$G$15-'Inputs and Results'!$G$13)*('Inputs and Results'!$G$15-'Inputs and Results'!$G$14))))</f>
        <v>987.8909546469522</v>
      </c>
      <c r="D2214">
        <f t="shared" ca="1" si="143"/>
        <v>977.08199409307667</v>
      </c>
      <c r="E2214">
        <f t="shared" ca="1" si="145"/>
        <v>0.55067938670258343</v>
      </c>
      <c r="F2214">
        <f t="shared" ca="1" si="145"/>
        <v>0.94696053701650673</v>
      </c>
    </row>
    <row r="2215" spans="1:6" ht="15.75" customHeight="1" x14ac:dyDescent="0.2">
      <c r="A2215">
        <v>2214</v>
      </c>
      <c r="B2215" s="47">
        <f ca="1">IF('Inputs and Results'!$C$15='Inputs and Results'!$C$13, 'Inputs and Results'!$C$13, IF(E2215 &lt;= ('Inputs and Results'!$C$14-'Inputs and Results'!$C$13)/('Inputs and Results'!$C$15-'Inputs and Results'!$C$13), 'Inputs and Results'!$C$13 + SQRT(E2215*('Inputs and Results'!$C$15-'Inputs and Results'!$C$13)*('Inputs and Results'!$C$14-'Inputs and Results'!$C$13)), 'Inputs and Results'!$C$15 - SQRT((1-E2215)*('Inputs and Results'!$C$15-'Inputs and Results'!$C$13)*('Inputs and Results'!$C$15-'Inputs and Results'!$C$14))))</f>
        <v>1.9276158691457472</v>
      </c>
      <c r="C2215" s="47">
        <f ca="1">IF('Inputs and Results'!$G$15='Inputs and Results'!$G$13, 'Inputs and Results'!$G$13, IF(F2215 &lt;= ('Inputs and Results'!$G$14-'Inputs and Results'!$G$13)/('Inputs and Results'!$G$15-'Inputs and Results'!$G$13), 'Inputs and Results'!$G$13 + SQRT(F2215*('Inputs and Results'!$G$15-'Inputs and Results'!$G$13)*('Inputs and Results'!$G$14-'Inputs and Results'!$G$13)), 'Inputs and Results'!$G$15 - SQRT((1-F2215)*('Inputs and Results'!$G$15-'Inputs and Results'!$G$13)*('Inputs and Results'!$G$15-'Inputs and Results'!$G$14))))</f>
        <v>301.46018249647807</v>
      </c>
      <c r="D2215">
        <f t="shared" ca="1" si="143"/>
        <v>581.09943169578412</v>
      </c>
      <c r="E2215">
        <f t="shared" ca="1" si="145"/>
        <v>0.87222136398799655</v>
      </c>
      <c r="F2215">
        <f t="shared" ca="1" si="145"/>
        <v>4.8178756226989083E-2</v>
      </c>
    </row>
    <row r="2216" spans="1:6" ht="15.75" customHeight="1" x14ac:dyDescent="0.2">
      <c r="A2216">
        <v>2215</v>
      </c>
      <c r="B2216" s="47">
        <f ca="1">IF('Inputs and Results'!$C$15='Inputs and Results'!$C$13, 'Inputs and Results'!$C$13, IF(E2216 &lt;= ('Inputs and Results'!$C$14-'Inputs and Results'!$C$13)/('Inputs and Results'!$C$15-'Inputs and Results'!$C$13), 'Inputs and Results'!$C$13 + SQRT(E2216*('Inputs and Results'!$C$15-'Inputs and Results'!$C$13)*('Inputs and Results'!$C$14-'Inputs and Results'!$C$13)), 'Inputs and Results'!$C$15 - SQRT((1-E2216)*('Inputs and Results'!$C$15-'Inputs and Results'!$C$13)*('Inputs and Results'!$C$15-'Inputs and Results'!$C$14))))</f>
        <v>1.7195843661532366</v>
      </c>
      <c r="C2216" s="47">
        <f ca="1">IF('Inputs and Results'!$G$15='Inputs and Results'!$G$13, 'Inputs and Results'!$G$13, IF(F2216 &lt;= ('Inputs and Results'!$G$14-'Inputs and Results'!$G$13)/('Inputs and Results'!$G$15-'Inputs and Results'!$G$13), 'Inputs and Results'!$G$13 + SQRT(F2216*('Inputs and Results'!$G$15-'Inputs and Results'!$G$13)*('Inputs and Results'!$G$14-'Inputs and Results'!$G$13)), 'Inputs and Results'!$G$15 - SQRT((1-F2216)*('Inputs and Results'!$G$15-'Inputs and Results'!$G$13)*('Inputs and Results'!$G$15-'Inputs and Results'!$G$14))))</f>
        <v>507.22794383971222</v>
      </c>
      <c r="D2216">
        <f t="shared" ca="1" si="143"/>
        <v>872.221242302821</v>
      </c>
      <c r="E2216">
        <f t="shared" ca="1" si="145"/>
        <v>0.8178373116223101</v>
      </c>
      <c r="F2216">
        <f t="shared" ca="1" si="145"/>
        <v>0.43420192870121477</v>
      </c>
    </row>
    <row r="2217" spans="1:6" ht="15.75" customHeight="1" x14ac:dyDescent="0.2">
      <c r="A2217">
        <v>2216</v>
      </c>
      <c r="B2217" s="47">
        <f ca="1">IF('Inputs and Results'!$C$15='Inputs and Results'!$C$13, 'Inputs and Results'!$C$13, IF(E2217 &lt;= ('Inputs and Results'!$C$14-'Inputs and Results'!$C$13)/('Inputs and Results'!$C$15-'Inputs and Results'!$C$13), 'Inputs and Results'!$C$13 + SQRT(E2217*('Inputs and Results'!$C$15-'Inputs and Results'!$C$13)*('Inputs and Results'!$C$14-'Inputs and Results'!$C$13)), 'Inputs and Results'!$C$15 - SQRT((1-E2217)*('Inputs and Results'!$C$15-'Inputs and Results'!$C$13)*('Inputs and Results'!$C$15-'Inputs and Results'!$C$14))))</f>
        <v>1.0812458270455376</v>
      </c>
      <c r="C2217" s="47">
        <f ca="1">IF('Inputs and Results'!$G$15='Inputs and Results'!$G$13, 'Inputs and Results'!$G$13, IF(F2217 &lt;= ('Inputs and Results'!$G$14-'Inputs and Results'!$G$13)/('Inputs and Results'!$G$15-'Inputs and Results'!$G$13), 'Inputs and Results'!$G$13 + SQRT(F2217*('Inputs and Results'!$G$15-'Inputs and Results'!$G$13)*('Inputs and Results'!$G$14-'Inputs and Results'!$G$13)), 'Inputs and Results'!$G$15 - SQRT((1-F2217)*('Inputs and Results'!$G$15-'Inputs and Results'!$G$13)*('Inputs and Results'!$G$15-'Inputs and Results'!$G$14))))</f>
        <v>635.26125073765445</v>
      </c>
      <c r="D2217">
        <f t="shared" ca="1" si="143"/>
        <v>686.8735764438178</v>
      </c>
      <c r="E2217">
        <f t="shared" ca="1" si="145"/>
        <v>0.59093138041887083</v>
      </c>
      <c r="F2217">
        <f t="shared" ca="1" si="145"/>
        <v>0.62401032852880445</v>
      </c>
    </row>
    <row r="2218" spans="1:6" ht="15.75" customHeight="1" x14ac:dyDescent="0.2">
      <c r="A2218">
        <v>2217</v>
      </c>
      <c r="B2218" s="47">
        <f ca="1">IF('Inputs and Results'!$C$15='Inputs and Results'!$C$13, 'Inputs and Results'!$C$13, IF(E2218 &lt;= ('Inputs and Results'!$C$14-'Inputs and Results'!$C$13)/('Inputs and Results'!$C$15-'Inputs and Results'!$C$13), 'Inputs and Results'!$C$13 + SQRT(E2218*('Inputs and Results'!$C$15-'Inputs and Results'!$C$13)*('Inputs and Results'!$C$14-'Inputs and Results'!$C$13)), 'Inputs and Results'!$C$15 - SQRT((1-E2218)*('Inputs and Results'!$C$15-'Inputs and Results'!$C$13)*('Inputs and Results'!$C$15-'Inputs and Results'!$C$14))))</f>
        <v>1.8076162824516464</v>
      </c>
      <c r="C2218" s="47">
        <f ca="1">IF('Inputs and Results'!$G$15='Inputs and Results'!$G$13, 'Inputs and Results'!$G$13, IF(F2218 &lt;= ('Inputs and Results'!$G$14-'Inputs and Results'!$G$13)/('Inputs and Results'!$G$15-'Inputs and Results'!$G$13), 'Inputs and Results'!$G$13 + SQRT(F2218*('Inputs and Results'!$G$15-'Inputs and Results'!$G$13)*('Inputs and Results'!$G$14-'Inputs and Results'!$G$13)), 'Inputs and Results'!$G$15 - SQRT((1-F2218)*('Inputs and Results'!$G$15-'Inputs and Results'!$G$13)*('Inputs and Results'!$G$15-'Inputs and Results'!$G$14))))</f>
        <v>486.11547507333387</v>
      </c>
      <c r="D2218">
        <f t="shared" ca="1" si="143"/>
        <v>878.71024789427577</v>
      </c>
      <c r="E2218">
        <f t="shared" ca="1" si="145"/>
        <v>0.84202456334728537</v>
      </c>
      <c r="F2218">
        <f t="shared" ca="1" si="145"/>
        <v>0.39919066052009777</v>
      </c>
    </row>
    <row r="2219" spans="1:6" ht="15.75" customHeight="1" x14ac:dyDescent="0.2">
      <c r="A2219">
        <v>2218</v>
      </c>
      <c r="B2219" s="47">
        <f ca="1">IF('Inputs and Results'!$C$15='Inputs and Results'!$C$13, 'Inputs and Results'!$C$13, IF(E2219 &lt;= ('Inputs and Results'!$C$14-'Inputs and Results'!$C$13)/('Inputs and Results'!$C$15-'Inputs and Results'!$C$13), 'Inputs and Results'!$C$13 + SQRT(E2219*('Inputs and Results'!$C$15-'Inputs and Results'!$C$13)*('Inputs and Results'!$C$14-'Inputs and Results'!$C$13)), 'Inputs and Results'!$C$15 - SQRT((1-E2219)*('Inputs and Results'!$C$15-'Inputs and Results'!$C$13)*('Inputs and Results'!$C$15-'Inputs and Results'!$C$14))))</f>
        <v>1.6587317293173824</v>
      </c>
      <c r="C2219" s="47">
        <f ca="1">IF('Inputs and Results'!$G$15='Inputs and Results'!$G$13, 'Inputs and Results'!$G$13, IF(F2219 &lt;= ('Inputs and Results'!$G$14-'Inputs and Results'!$G$13)/('Inputs and Results'!$G$15-'Inputs and Results'!$G$13), 'Inputs and Results'!$G$13 + SQRT(F2219*('Inputs and Results'!$G$15-'Inputs and Results'!$G$13)*('Inputs and Results'!$G$14-'Inputs and Results'!$G$13)), 'Inputs and Results'!$G$15 - SQRT((1-F2219)*('Inputs and Results'!$G$15-'Inputs and Results'!$G$13)*('Inputs and Results'!$G$15-'Inputs and Results'!$G$14))))</f>
        <v>571.80764068299618</v>
      </c>
      <c r="D2219">
        <f t="shared" ca="1" si="143"/>
        <v>948.4754766669987</v>
      </c>
      <c r="E2219">
        <f t="shared" ca="1" si="145"/>
        <v>0.80011104734000671</v>
      </c>
      <c r="F2219">
        <f t="shared" ca="1" si="145"/>
        <v>0.53477179209179504</v>
      </c>
    </row>
    <row r="2220" spans="1:6" ht="15.75" customHeight="1" x14ac:dyDescent="0.2">
      <c r="A2220">
        <v>2219</v>
      </c>
      <c r="B2220" s="47">
        <f ca="1">IF('Inputs and Results'!$C$15='Inputs and Results'!$C$13, 'Inputs and Results'!$C$13, IF(E2220 &lt;= ('Inputs and Results'!$C$14-'Inputs and Results'!$C$13)/('Inputs and Results'!$C$15-'Inputs and Results'!$C$13), 'Inputs and Results'!$C$13 + SQRT(E2220*('Inputs and Results'!$C$15-'Inputs and Results'!$C$13)*('Inputs and Results'!$C$14-'Inputs and Results'!$C$13)), 'Inputs and Results'!$C$15 - SQRT((1-E2220)*('Inputs and Results'!$C$15-'Inputs and Results'!$C$13)*('Inputs and Results'!$C$15-'Inputs and Results'!$C$14))))</f>
        <v>1.6945685711717031</v>
      </c>
      <c r="C2220" s="47">
        <f ca="1">IF('Inputs and Results'!$G$15='Inputs and Results'!$G$13, 'Inputs and Results'!$G$13, IF(F2220 &lt;= ('Inputs and Results'!$G$14-'Inputs and Results'!$G$13)/('Inputs and Results'!$G$15-'Inputs and Results'!$G$13), 'Inputs and Results'!$G$13 + SQRT(F2220*('Inputs and Results'!$G$15-'Inputs and Results'!$G$13)*('Inputs and Results'!$G$14-'Inputs and Results'!$G$13)), 'Inputs and Results'!$G$15 - SQRT((1-F2220)*('Inputs and Results'!$G$15-'Inputs and Results'!$G$13)*('Inputs and Results'!$G$15-'Inputs and Results'!$G$14))))</f>
        <v>379.23032898069323</v>
      </c>
      <c r="D2220">
        <f t="shared" ca="1" si="143"/>
        <v>642.63179672578826</v>
      </c>
      <c r="E2220">
        <f t="shared" ca="1" si="145"/>
        <v>0.81064986495859015</v>
      </c>
      <c r="F2220">
        <f t="shared" ca="1" si="145"/>
        <v>0.20581196515478384</v>
      </c>
    </row>
    <row r="2221" spans="1:6" ht="15.75" customHeight="1" x14ac:dyDescent="0.2">
      <c r="A2221">
        <v>2220</v>
      </c>
      <c r="B2221" s="47">
        <f ca="1">IF('Inputs and Results'!$C$15='Inputs and Results'!$C$13, 'Inputs and Results'!$C$13, IF(E2221 &lt;= ('Inputs and Results'!$C$14-'Inputs and Results'!$C$13)/('Inputs and Results'!$C$15-'Inputs and Results'!$C$13), 'Inputs and Results'!$C$13 + SQRT(E2221*('Inputs and Results'!$C$15-'Inputs and Results'!$C$13)*('Inputs and Results'!$C$14-'Inputs and Results'!$C$13)), 'Inputs and Results'!$C$15 - SQRT((1-E2221)*('Inputs and Results'!$C$15-'Inputs and Results'!$C$13)*('Inputs and Results'!$C$15-'Inputs and Results'!$C$14))))</f>
        <v>0.16172626779249155</v>
      </c>
      <c r="C2221" s="47">
        <f ca="1">IF('Inputs and Results'!$G$15='Inputs and Results'!$G$13, 'Inputs and Results'!$G$13, IF(F2221 &lt;= ('Inputs and Results'!$G$14-'Inputs and Results'!$G$13)/('Inputs and Results'!$G$15-'Inputs and Results'!$G$13), 'Inputs and Results'!$G$13 + SQRT(F2221*('Inputs and Results'!$G$15-'Inputs and Results'!$G$13)*('Inputs and Results'!$G$14-'Inputs and Results'!$G$13)), 'Inputs and Results'!$G$15 - SQRT((1-F2221)*('Inputs and Results'!$G$15-'Inputs and Results'!$G$13)*('Inputs and Results'!$G$15-'Inputs and Results'!$G$14))))</f>
        <v>414.5571923355426</v>
      </c>
      <c r="D2221">
        <f t="shared" ca="1" si="143"/>
        <v>67.044787502961384</v>
      </c>
      <c r="E2221">
        <f t="shared" ca="1" si="145"/>
        <v>0.1049113578956512</v>
      </c>
      <c r="F2221">
        <f t="shared" ca="1" si="145"/>
        <v>0.27270621897335079</v>
      </c>
    </row>
    <row r="2222" spans="1:6" ht="15.75" customHeight="1" x14ac:dyDescent="0.2">
      <c r="A2222">
        <v>2221</v>
      </c>
      <c r="B2222" s="47">
        <f ca="1">IF('Inputs and Results'!$C$15='Inputs and Results'!$C$13, 'Inputs and Results'!$C$13, IF(E2222 &lt;= ('Inputs and Results'!$C$14-'Inputs and Results'!$C$13)/('Inputs and Results'!$C$15-'Inputs and Results'!$C$13), 'Inputs and Results'!$C$13 + SQRT(E2222*('Inputs and Results'!$C$15-'Inputs and Results'!$C$13)*('Inputs and Results'!$C$14-'Inputs and Results'!$C$13)), 'Inputs and Results'!$C$15 - SQRT((1-E2222)*('Inputs and Results'!$C$15-'Inputs and Results'!$C$13)*('Inputs and Results'!$C$15-'Inputs and Results'!$C$14))))</f>
        <v>1.6665271249372666</v>
      </c>
      <c r="C2222" s="47">
        <f ca="1">IF('Inputs and Results'!$G$15='Inputs and Results'!$G$13, 'Inputs and Results'!$G$13, IF(F2222 &lt;= ('Inputs and Results'!$G$14-'Inputs and Results'!$G$13)/('Inputs and Results'!$G$15-'Inputs and Results'!$G$13), 'Inputs and Results'!$G$13 + SQRT(F2222*('Inputs and Results'!$G$15-'Inputs and Results'!$G$13)*('Inputs and Results'!$G$14-'Inputs and Results'!$G$13)), 'Inputs and Results'!$G$15 - SQRT((1-F2222)*('Inputs and Results'!$G$15-'Inputs and Results'!$G$13)*('Inputs and Results'!$G$15-'Inputs and Results'!$G$14))))</f>
        <v>294.38008841256215</v>
      </c>
      <c r="D2222">
        <f t="shared" ca="1" si="143"/>
        <v>490.59240238096555</v>
      </c>
      <c r="E2222">
        <f t="shared" ref="E2222:F2241" ca="1" si="146">RAND()</f>
        <v>0.8024277879413253</v>
      </c>
      <c r="F2222">
        <f t="shared" ca="1" si="146"/>
        <v>3.3119804084406845E-2</v>
      </c>
    </row>
    <row r="2223" spans="1:6" ht="15.75" customHeight="1" x14ac:dyDescent="0.2">
      <c r="A2223">
        <v>2222</v>
      </c>
      <c r="B2223" s="47">
        <f ca="1">IF('Inputs and Results'!$C$15='Inputs and Results'!$C$13, 'Inputs and Results'!$C$13, IF(E2223 &lt;= ('Inputs and Results'!$C$14-'Inputs and Results'!$C$13)/('Inputs and Results'!$C$15-'Inputs and Results'!$C$13), 'Inputs and Results'!$C$13 + SQRT(E2223*('Inputs and Results'!$C$15-'Inputs and Results'!$C$13)*('Inputs and Results'!$C$14-'Inputs and Results'!$C$13)), 'Inputs and Results'!$C$15 - SQRT((1-E2223)*('Inputs and Results'!$C$15-'Inputs and Results'!$C$13)*('Inputs and Results'!$C$15-'Inputs and Results'!$C$14))))</f>
        <v>0.8425178780092577</v>
      </c>
      <c r="C2223" s="47">
        <f ca="1">IF('Inputs and Results'!$G$15='Inputs and Results'!$G$13, 'Inputs and Results'!$G$13, IF(F2223 &lt;= ('Inputs and Results'!$G$14-'Inputs and Results'!$G$13)/('Inputs and Results'!$G$15-'Inputs and Results'!$G$13), 'Inputs and Results'!$G$13 + SQRT(F2223*('Inputs and Results'!$G$15-'Inputs and Results'!$G$13)*('Inputs and Results'!$G$14-'Inputs and Results'!$G$13)), 'Inputs and Results'!$G$15 - SQRT((1-F2223)*('Inputs and Results'!$G$15-'Inputs and Results'!$G$13)*('Inputs and Results'!$G$15-'Inputs and Results'!$G$14))))</f>
        <v>419.02884323857086</v>
      </c>
      <c r="D2223">
        <f t="shared" ca="1" si="143"/>
        <v>353.03929183003459</v>
      </c>
      <c r="E2223">
        <f t="shared" ca="1" si="146"/>
        <v>0.48280787703225825</v>
      </c>
      <c r="F2223">
        <f t="shared" ca="1" si="146"/>
        <v>0.28096384436347133</v>
      </c>
    </row>
    <row r="2224" spans="1:6" ht="15.75" customHeight="1" x14ac:dyDescent="0.2">
      <c r="A2224">
        <v>2223</v>
      </c>
      <c r="B2224" s="47">
        <f ca="1">IF('Inputs and Results'!$C$15='Inputs and Results'!$C$13, 'Inputs and Results'!$C$13, IF(E2224 &lt;= ('Inputs and Results'!$C$14-'Inputs and Results'!$C$13)/('Inputs and Results'!$C$15-'Inputs and Results'!$C$13), 'Inputs and Results'!$C$13 + SQRT(E2224*('Inputs and Results'!$C$15-'Inputs and Results'!$C$13)*('Inputs and Results'!$C$14-'Inputs and Results'!$C$13)), 'Inputs and Results'!$C$15 - SQRT((1-E2224)*('Inputs and Results'!$C$15-'Inputs and Results'!$C$13)*('Inputs and Results'!$C$15-'Inputs and Results'!$C$14))))</f>
        <v>9.4672401585096377E-2</v>
      </c>
      <c r="C2224" s="47">
        <f ca="1">IF('Inputs and Results'!$G$15='Inputs and Results'!$G$13, 'Inputs and Results'!$G$13, IF(F2224 &lt;= ('Inputs and Results'!$G$14-'Inputs and Results'!$G$13)/('Inputs and Results'!$G$15-'Inputs and Results'!$G$13), 'Inputs and Results'!$G$13 + SQRT(F2224*('Inputs and Results'!$G$15-'Inputs and Results'!$G$13)*('Inputs and Results'!$G$14-'Inputs and Results'!$G$13)), 'Inputs and Results'!$G$15 - SQRT((1-F2224)*('Inputs and Results'!$G$15-'Inputs and Results'!$G$13)*('Inputs and Results'!$G$15-'Inputs and Results'!$G$14))))</f>
        <v>467.68356779968008</v>
      </c>
      <c r="D2224">
        <f t="shared" ca="1" si="143"/>
        <v>44.276726545481964</v>
      </c>
      <c r="E2224">
        <f t="shared" ca="1" si="146"/>
        <v>6.2119060654298619E-2</v>
      </c>
      <c r="F2224">
        <f t="shared" ca="1" si="146"/>
        <v>0.36776534396403171</v>
      </c>
    </row>
    <row r="2225" spans="1:6" ht="15.75" customHeight="1" x14ac:dyDescent="0.2">
      <c r="A2225">
        <v>2224</v>
      </c>
      <c r="B2225" s="47">
        <f ca="1">IF('Inputs and Results'!$C$15='Inputs and Results'!$C$13, 'Inputs and Results'!$C$13, IF(E2225 &lt;= ('Inputs and Results'!$C$14-'Inputs and Results'!$C$13)/('Inputs and Results'!$C$15-'Inputs and Results'!$C$13), 'Inputs and Results'!$C$13 + SQRT(E2225*('Inputs and Results'!$C$15-'Inputs and Results'!$C$13)*('Inputs and Results'!$C$14-'Inputs and Results'!$C$13)), 'Inputs and Results'!$C$15 - SQRT((1-E2225)*('Inputs and Results'!$C$15-'Inputs and Results'!$C$13)*('Inputs and Results'!$C$15-'Inputs and Results'!$C$14))))</f>
        <v>2.6568608868282606E-2</v>
      </c>
      <c r="C2225" s="47">
        <f ca="1">IF('Inputs and Results'!$G$15='Inputs and Results'!$G$13, 'Inputs and Results'!$G$13, IF(F2225 &lt;= ('Inputs and Results'!$G$14-'Inputs and Results'!$G$13)/('Inputs and Results'!$G$15-'Inputs and Results'!$G$13), 'Inputs and Results'!$G$13 + SQRT(F2225*('Inputs and Results'!$G$15-'Inputs and Results'!$G$13)*('Inputs and Results'!$G$14-'Inputs and Results'!$G$13)), 'Inputs and Results'!$G$15 - SQRT((1-F2225)*('Inputs and Results'!$G$15-'Inputs and Results'!$G$13)*('Inputs and Results'!$G$15-'Inputs and Results'!$G$14))))</f>
        <v>444.36359330823348</v>
      </c>
      <c r="D2225">
        <f t="shared" ca="1" si="143"/>
        <v>11.806122505911057</v>
      </c>
      <c r="E2225">
        <f t="shared" ca="1" si="146"/>
        <v>1.7633973581388851E-2</v>
      </c>
      <c r="F2225">
        <f t="shared" ca="1" si="146"/>
        <v>0.32685831135485699</v>
      </c>
    </row>
    <row r="2226" spans="1:6" ht="15.75" customHeight="1" x14ac:dyDescent="0.2">
      <c r="A2226">
        <v>2225</v>
      </c>
      <c r="B2226" s="47">
        <f ca="1">IF('Inputs and Results'!$C$15='Inputs and Results'!$C$13, 'Inputs and Results'!$C$13, IF(E2226 &lt;= ('Inputs and Results'!$C$14-'Inputs and Results'!$C$13)/('Inputs and Results'!$C$15-'Inputs and Results'!$C$13), 'Inputs and Results'!$C$13 + SQRT(E2226*('Inputs and Results'!$C$15-'Inputs and Results'!$C$13)*('Inputs and Results'!$C$14-'Inputs and Results'!$C$13)), 'Inputs and Results'!$C$15 - SQRT((1-E2226)*('Inputs and Results'!$C$15-'Inputs and Results'!$C$13)*('Inputs and Results'!$C$15-'Inputs and Results'!$C$14))))</f>
        <v>0.476693280355176</v>
      </c>
      <c r="C2226" s="47">
        <f ca="1">IF('Inputs and Results'!$G$15='Inputs and Results'!$G$13, 'Inputs and Results'!$G$13, IF(F2226 &lt;= ('Inputs and Results'!$G$14-'Inputs and Results'!$G$13)/('Inputs and Results'!$G$15-'Inputs and Results'!$G$13), 'Inputs and Results'!$G$13 + SQRT(F2226*('Inputs and Results'!$G$15-'Inputs and Results'!$G$13)*('Inputs and Results'!$G$14-'Inputs and Results'!$G$13)), 'Inputs and Results'!$G$15 - SQRT((1-F2226)*('Inputs and Results'!$G$15-'Inputs and Results'!$G$13)*('Inputs and Results'!$G$15-'Inputs and Results'!$G$14))))</f>
        <v>393.71042599632847</v>
      </c>
      <c r="D2226">
        <f t="shared" ca="1" si="143"/>
        <v>187.67911447822357</v>
      </c>
      <c r="E2226">
        <f t="shared" ca="1" si="146"/>
        <v>0.29254702206614192</v>
      </c>
      <c r="F2226">
        <f t="shared" ca="1" si="146"/>
        <v>0.23358706175836585</v>
      </c>
    </row>
    <row r="2227" spans="1:6" ht="15.75" customHeight="1" x14ac:dyDescent="0.2">
      <c r="A2227">
        <v>2226</v>
      </c>
      <c r="B2227" s="47">
        <f ca="1">IF('Inputs and Results'!$C$15='Inputs and Results'!$C$13, 'Inputs and Results'!$C$13, IF(E2227 &lt;= ('Inputs and Results'!$C$14-'Inputs and Results'!$C$13)/('Inputs and Results'!$C$15-'Inputs and Results'!$C$13), 'Inputs and Results'!$C$13 + SQRT(E2227*('Inputs and Results'!$C$15-'Inputs and Results'!$C$13)*('Inputs and Results'!$C$14-'Inputs and Results'!$C$13)), 'Inputs and Results'!$C$15 - SQRT((1-E2227)*('Inputs and Results'!$C$15-'Inputs and Results'!$C$13)*('Inputs and Results'!$C$15-'Inputs and Results'!$C$14))))</f>
        <v>0.16174922322898366</v>
      </c>
      <c r="C2227" s="47">
        <f ca="1">IF('Inputs and Results'!$G$15='Inputs and Results'!$G$13, 'Inputs and Results'!$G$13, IF(F2227 &lt;= ('Inputs and Results'!$G$14-'Inputs and Results'!$G$13)/('Inputs and Results'!$G$15-'Inputs and Results'!$G$13), 'Inputs and Results'!$G$13 + SQRT(F2227*('Inputs and Results'!$G$15-'Inputs and Results'!$G$13)*('Inputs and Results'!$G$14-'Inputs and Results'!$G$13)), 'Inputs and Results'!$G$15 - SQRT((1-F2227)*('Inputs and Results'!$G$15-'Inputs and Results'!$G$13)*('Inputs and Results'!$G$15-'Inputs and Results'!$G$14))))</f>
        <v>516.99527014975729</v>
      </c>
      <c r="D2227">
        <f t="shared" ca="1" si="143"/>
        <v>83.623583359781804</v>
      </c>
      <c r="E2227">
        <f t="shared" ca="1" si="146"/>
        <v>0.10492583646208031</v>
      </c>
      <c r="F2227">
        <f t="shared" ca="1" si="146"/>
        <v>0.45004372460444264</v>
      </c>
    </row>
    <row r="2228" spans="1:6" ht="15.75" customHeight="1" x14ac:dyDescent="0.2">
      <c r="A2228">
        <v>2227</v>
      </c>
      <c r="B2228" s="47">
        <f ca="1">IF('Inputs and Results'!$C$15='Inputs and Results'!$C$13, 'Inputs and Results'!$C$13, IF(E2228 &lt;= ('Inputs and Results'!$C$14-'Inputs and Results'!$C$13)/('Inputs and Results'!$C$15-'Inputs and Results'!$C$13), 'Inputs and Results'!$C$13 + SQRT(E2228*('Inputs and Results'!$C$15-'Inputs and Results'!$C$13)*('Inputs and Results'!$C$14-'Inputs and Results'!$C$13)), 'Inputs and Results'!$C$15 - SQRT((1-E2228)*('Inputs and Results'!$C$15-'Inputs and Results'!$C$13)*('Inputs and Results'!$C$15-'Inputs and Results'!$C$14))))</f>
        <v>1.7516482553001589</v>
      </c>
      <c r="C2228" s="47">
        <f ca="1">IF('Inputs and Results'!$G$15='Inputs and Results'!$G$13, 'Inputs and Results'!$G$13, IF(F2228 &lt;= ('Inputs and Results'!$G$14-'Inputs and Results'!$G$13)/('Inputs and Results'!$G$15-'Inputs and Results'!$G$13), 'Inputs and Results'!$G$13 + SQRT(F2228*('Inputs and Results'!$G$15-'Inputs and Results'!$G$13)*('Inputs and Results'!$G$14-'Inputs and Results'!$G$13)), 'Inputs and Results'!$G$15 - SQRT((1-F2228)*('Inputs and Results'!$G$15-'Inputs and Results'!$G$13)*('Inputs and Results'!$G$15-'Inputs and Results'!$G$14))))</f>
        <v>583.35860814041223</v>
      </c>
      <c r="D2228">
        <f t="shared" ca="1" si="143"/>
        <v>1021.8390881634822</v>
      </c>
      <c r="E2228">
        <f t="shared" ca="1" si="146"/>
        <v>0.82684643572276251</v>
      </c>
      <c r="F2228">
        <f t="shared" ca="1" si="146"/>
        <v>0.5517233826771758</v>
      </c>
    </row>
    <row r="2229" spans="1:6" ht="15.75" customHeight="1" x14ac:dyDescent="0.2">
      <c r="A2229">
        <v>2228</v>
      </c>
      <c r="B2229" s="47">
        <f ca="1">IF('Inputs and Results'!$C$15='Inputs and Results'!$C$13, 'Inputs and Results'!$C$13, IF(E2229 &lt;= ('Inputs and Results'!$C$14-'Inputs and Results'!$C$13)/('Inputs and Results'!$C$15-'Inputs and Results'!$C$13), 'Inputs and Results'!$C$13 + SQRT(E2229*('Inputs and Results'!$C$15-'Inputs and Results'!$C$13)*('Inputs and Results'!$C$14-'Inputs and Results'!$C$13)), 'Inputs and Results'!$C$15 - SQRT((1-E2229)*('Inputs and Results'!$C$15-'Inputs and Results'!$C$13)*('Inputs and Results'!$C$15-'Inputs and Results'!$C$14))))</f>
        <v>0.25429477852489102</v>
      </c>
      <c r="C2229" s="47">
        <f ca="1">IF('Inputs and Results'!$G$15='Inputs and Results'!$G$13, 'Inputs and Results'!$G$13, IF(F2229 &lt;= ('Inputs and Results'!$G$14-'Inputs and Results'!$G$13)/('Inputs and Results'!$G$15-'Inputs and Results'!$G$13), 'Inputs and Results'!$G$13 + SQRT(F2229*('Inputs and Results'!$G$15-'Inputs and Results'!$G$13)*('Inputs and Results'!$G$14-'Inputs and Results'!$G$13)), 'Inputs and Results'!$G$15 - SQRT((1-F2229)*('Inputs and Results'!$G$15-'Inputs and Results'!$G$13)*('Inputs and Results'!$G$15-'Inputs and Results'!$G$14))))</f>
        <v>475.53856452471234</v>
      </c>
      <c r="D2229">
        <f t="shared" ca="1" si="143"/>
        <v>120.92697394585632</v>
      </c>
      <c r="E2229">
        <f t="shared" ca="1" si="146"/>
        <v>0.16234475964048045</v>
      </c>
      <c r="F2229">
        <f t="shared" ca="1" si="146"/>
        <v>0.38125559659234309</v>
      </c>
    </row>
    <row r="2230" spans="1:6" ht="15.75" customHeight="1" x14ac:dyDescent="0.2">
      <c r="A2230">
        <v>2229</v>
      </c>
      <c r="B2230" s="47">
        <f ca="1">IF('Inputs and Results'!$C$15='Inputs and Results'!$C$13, 'Inputs and Results'!$C$13, IF(E2230 &lt;= ('Inputs and Results'!$C$14-'Inputs and Results'!$C$13)/('Inputs and Results'!$C$15-'Inputs and Results'!$C$13), 'Inputs and Results'!$C$13 + SQRT(E2230*('Inputs and Results'!$C$15-'Inputs and Results'!$C$13)*('Inputs and Results'!$C$14-'Inputs and Results'!$C$13)), 'Inputs and Results'!$C$15 - SQRT((1-E2230)*('Inputs and Results'!$C$15-'Inputs and Results'!$C$13)*('Inputs and Results'!$C$15-'Inputs and Results'!$C$14))))</f>
        <v>2.1880639794527164</v>
      </c>
      <c r="C2230" s="47">
        <f ca="1">IF('Inputs and Results'!$G$15='Inputs and Results'!$G$13, 'Inputs and Results'!$G$13, IF(F2230 &lt;= ('Inputs and Results'!$G$14-'Inputs and Results'!$G$13)/('Inputs and Results'!$G$15-'Inputs and Results'!$G$13), 'Inputs and Results'!$G$13 + SQRT(F2230*('Inputs and Results'!$G$15-'Inputs and Results'!$G$13)*('Inputs and Results'!$G$14-'Inputs and Results'!$G$13)), 'Inputs and Results'!$G$15 - SQRT((1-F2230)*('Inputs and Results'!$G$15-'Inputs and Results'!$G$13)*('Inputs and Results'!$G$15-'Inputs and Results'!$G$14))))</f>
        <v>778.99352212178303</v>
      </c>
      <c r="D2230">
        <f t="shared" ca="1" si="143"/>
        <v>1704.4876659816762</v>
      </c>
      <c r="E2230">
        <f t="shared" ca="1" si="146"/>
        <v>0.92675109983753789</v>
      </c>
      <c r="F2230">
        <f t="shared" ca="1" si="146"/>
        <v>0.79104234007148722</v>
      </c>
    </row>
    <row r="2231" spans="1:6" ht="15.75" customHeight="1" x14ac:dyDescent="0.2">
      <c r="A2231">
        <v>2230</v>
      </c>
      <c r="B2231" s="47">
        <f ca="1">IF('Inputs and Results'!$C$15='Inputs and Results'!$C$13, 'Inputs and Results'!$C$13, IF(E2231 &lt;= ('Inputs and Results'!$C$14-'Inputs and Results'!$C$13)/('Inputs and Results'!$C$15-'Inputs and Results'!$C$13), 'Inputs and Results'!$C$13 + SQRT(E2231*('Inputs and Results'!$C$15-'Inputs and Results'!$C$13)*('Inputs and Results'!$C$14-'Inputs and Results'!$C$13)), 'Inputs and Results'!$C$15 - SQRT((1-E2231)*('Inputs and Results'!$C$15-'Inputs and Results'!$C$13)*('Inputs and Results'!$C$15-'Inputs and Results'!$C$14))))</f>
        <v>1.7908384027295741</v>
      </c>
      <c r="C2231" s="47">
        <f ca="1">IF('Inputs and Results'!$G$15='Inputs and Results'!$G$13, 'Inputs and Results'!$G$13, IF(F2231 &lt;= ('Inputs and Results'!$G$14-'Inputs and Results'!$G$13)/('Inputs and Results'!$G$15-'Inputs and Results'!$G$13), 'Inputs and Results'!$G$13 + SQRT(F2231*('Inputs and Results'!$G$15-'Inputs and Results'!$G$13)*('Inputs and Results'!$G$14-'Inputs and Results'!$G$13)), 'Inputs and Results'!$G$15 - SQRT((1-F2231)*('Inputs and Results'!$G$15-'Inputs and Results'!$G$13)*('Inputs and Results'!$G$15-'Inputs and Results'!$G$14))))</f>
        <v>309.30597512615475</v>
      </c>
      <c r="D2231">
        <f t="shared" ca="1" si="143"/>
        <v>553.91701844963632</v>
      </c>
      <c r="E2231">
        <f t="shared" ca="1" si="146"/>
        <v>0.83754758129849249</v>
      </c>
      <c r="F2231">
        <f t="shared" ca="1" si="146"/>
        <v>6.4728248285605083E-2</v>
      </c>
    </row>
    <row r="2232" spans="1:6" ht="15.75" customHeight="1" x14ac:dyDescent="0.2">
      <c r="A2232">
        <v>2231</v>
      </c>
      <c r="B2232" s="47">
        <f ca="1">IF('Inputs and Results'!$C$15='Inputs and Results'!$C$13, 'Inputs and Results'!$C$13, IF(E2232 &lt;= ('Inputs and Results'!$C$14-'Inputs and Results'!$C$13)/('Inputs and Results'!$C$15-'Inputs and Results'!$C$13), 'Inputs and Results'!$C$13 + SQRT(E2232*('Inputs and Results'!$C$15-'Inputs and Results'!$C$13)*('Inputs and Results'!$C$14-'Inputs and Results'!$C$13)), 'Inputs and Results'!$C$15 - SQRT((1-E2232)*('Inputs and Results'!$C$15-'Inputs and Results'!$C$13)*('Inputs and Results'!$C$15-'Inputs and Results'!$C$14))))</f>
        <v>1.0085605272650562</v>
      </c>
      <c r="C2232" s="47">
        <f ca="1">IF('Inputs and Results'!$G$15='Inputs and Results'!$G$13, 'Inputs and Results'!$G$13, IF(F2232 &lt;= ('Inputs and Results'!$G$14-'Inputs and Results'!$G$13)/('Inputs and Results'!$G$15-'Inputs and Results'!$G$13), 'Inputs and Results'!$G$13 + SQRT(F2232*('Inputs and Results'!$G$15-'Inputs and Results'!$G$13)*('Inputs and Results'!$G$14-'Inputs and Results'!$G$13)), 'Inputs and Results'!$G$15 - SQRT((1-F2232)*('Inputs and Results'!$G$15-'Inputs and Results'!$G$13)*('Inputs and Results'!$G$15-'Inputs and Results'!$G$14))))</f>
        <v>341.76188848432037</v>
      </c>
      <c r="D2232">
        <f t="shared" ca="1" si="143"/>
        <v>344.6875504488475</v>
      </c>
      <c r="E2232">
        <f t="shared" ca="1" si="146"/>
        <v>0.55935209182590773</v>
      </c>
      <c r="F2232">
        <f t="shared" ca="1" si="146"/>
        <v>0.13164695404018423</v>
      </c>
    </row>
    <row r="2233" spans="1:6" ht="15.75" customHeight="1" x14ac:dyDescent="0.2">
      <c r="A2233">
        <v>2232</v>
      </c>
      <c r="B2233" s="47">
        <f ca="1">IF('Inputs and Results'!$C$15='Inputs and Results'!$C$13, 'Inputs and Results'!$C$13, IF(E2233 &lt;= ('Inputs and Results'!$C$14-'Inputs and Results'!$C$13)/('Inputs and Results'!$C$15-'Inputs and Results'!$C$13), 'Inputs and Results'!$C$13 + SQRT(E2233*('Inputs and Results'!$C$15-'Inputs and Results'!$C$13)*('Inputs and Results'!$C$14-'Inputs and Results'!$C$13)), 'Inputs and Results'!$C$15 - SQRT((1-E2233)*('Inputs and Results'!$C$15-'Inputs and Results'!$C$13)*('Inputs and Results'!$C$15-'Inputs and Results'!$C$14))))</f>
        <v>0.15179410766087953</v>
      </c>
      <c r="C2233" s="47">
        <f ca="1">IF('Inputs and Results'!$G$15='Inputs and Results'!$G$13, 'Inputs and Results'!$G$13, IF(F2233 &lt;= ('Inputs and Results'!$G$14-'Inputs and Results'!$G$13)/('Inputs and Results'!$G$15-'Inputs and Results'!$G$13), 'Inputs and Results'!$G$13 + SQRT(F2233*('Inputs and Results'!$G$15-'Inputs and Results'!$G$13)*('Inputs and Results'!$G$14-'Inputs and Results'!$G$13)), 'Inputs and Results'!$G$15 - SQRT((1-F2233)*('Inputs and Results'!$G$15-'Inputs and Results'!$G$13)*('Inputs and Results'!$G$15-'Inputs and Results'!$G$14))))</f>
        <v>943.17291744878776</v>
      </c>
      <c r="D2233">
        <f t="shared" ca="1" si="143"/>
        <v>143.16809137404712</v>
      </c>
      <c r="E2233">
        <f t="shared" ca="1" si="146"/>
        <v>9.8635910538301674E-2</v>
      </c>
      <c r="F2233">
        <f t="shared" ca="1" si="146"/>
        <v>0.92223890341097969</v>
      </c>
    </row>
    <row r="2234" spans="1:6" ht="15.75" customHeight="1" x14ac:dyDescent="0.2">
      <c r="A2234">
        <v>2233</v>
      </c>
      <c r="B2234" s="47">
        <f ca="1">IF('Inputs and Results'!$C$15='Inputs and Results'!$C$13, 'Inputs and Results'!$C$13, IF(E2234 &lt;= ('Inputs and Results'!$C$14-'Inputs and Results'!$C$13)/('Inputs and Results'!$C$15-'Inputs and Results'!$C$13), 'Inputs and Results'!$C$13 + SQRT(E2234*('Inputs and Results'!$C$15-'Inputs and Results'!$C$13)*('Inputs and Results'!$C$14-'Inputs and Results'!$C$13)), 'Inputs and Results'!$C$15 - SQRT((1-E2234)*('Inputs and Results'!$C$15-'Inputs and Results'!$C$13)*('Inputs and Results'!$C$15-'Inputs and Results'!$C$14))))</f>
        <v>0.55475294646935369</v>
      </c>
      <c r="C2234" s="47">
        <f ca="1">IF('Inputs and Results'!$G$15='Inputs and Results'!$G$13, 'Inputs and Results'!$G$13, IF(F2234 &lt;= ('Inputs and Results'!$G$14-'Inputs and Results'!$G$13)/('Inputs and Results'!$G$15-'Inputs and Results'!$G$13), 'Inputs and Results'!$G$13 + SQRT(F2234*('Inputs and Results'!$G$15-'Inputs and Results'!$G$13)*('Inputs and Results'!$G$14-'Inputs and Results'!$G$13)), 'Inputs and Results'!$G$15 - SQRT((1-F2234)*('Inputs and Results'!$G$15-'Inputs and Results'!$G$13)*('Inputs and Results'!$G$15-'Inputs and Results'!$G$14))))</f>
        <v>886.03776680486249</v>
      </c>
      <c r="D2234">
        <f t="shared" ca="1" si="143"/>
        <v>491.53206181812357</v>
      </c>
      <c r="E2234">
        <f t="shared" ca="1" si="146"/>
        <v>0.33564076079996585</v>
      </c>
      <c r="F2234">
        <f t="shared" ca="1" si="146"/>
        <v>0.88379212526525142</v>
      </c>
    </row>
    <row r="2235" spans="1:6" ht="15.75" customHeight="1" x14ac:dyDescent="0.2">
      <c r="A2235">
        <v>2234</v>
      </c>
      <c r="B2235" s="47">
        <f ca="1">IF('Inputs and Results'!$C$15='Inputs and Results'!$C$13, 'Inputs and Results'!$C$13, IF(E2235 &lt;= ('Inputs and Results'!$C$14-'Inputs and Results'!$C$13)/('Inputs and Results'!$C$15-'Inputs and Results'!$C$13), 'Inputs and Results'!$C$13 + SQRT(E2235*('Inputs and Results'!$C$15-'Inputs and Results'!$C$13)*('Inputs and Results'!$C$14-'Inputs and Results'!$C$13)), 'Inputs and Results'!$C$15 - SQRT((1-E2235)*('Inputs and Results'!$C$15-'Inputs and Results'!$C$13)*('Inputs and Results'!$C$15-'Inputs and Results'!$C$14))))</f>
        <v>1.838753401904792</v>
      </c>
      <c r="C2235" s="47">
        <f ca="1">IF('Inputs and Results'!$G$15='Inputs and Results'!$G$13, 'Inputs and Results'!$G$13, IF(F2235 &lt;= ('Inputs and Results'!$G$14-'Inputs and Results'!$G$13)/('Inputs and Results'!$G$15-'Inputs and Results'!$G$13), 'Inputs and Results'!$G$13 + SQRT(F2235*('Inputs and Results'!$G$15-'Inputs and Results'!$G$13)*('Inputs and Results'!$G$14-'Inputs and Results'!$G$13)), 'Inputs and Results'!$G$15 - SQRT((1-F2235)*('Inputs and Results'!$G$15-'Inputs and Results'!$G$13)*('Inputs and Results'!$G$15-'Inputs and Results'!$G$14))))</f>
        <v>310.91108667663832</v>
      </c>
      <c r="D2235">
        <f t="shared" ca="1" si="143"/>
        <v>571.68881831658439</v>
      </c>
      <c r="E2235">
        <f t="shared" ca="1" si="146"/>
        <v>0.85016737093470074</v>
      </c>
      <c r="F2235">
        <f t="shared" ca="1" si="146"/>
        <v>6.8096100289285477E-2</v>
      </c>
    </row>
    <row r="2236" spans="1:6" ht="15.75" customHeight="1" x14ac:dyDescent="0.2">
      <c r="A2236">
        <v>2235</v>
      </c>
      <c r="B2236" s="47">
        <f ca="1">IF('Inputs and Results'!$C$15='Inputs and Results'!$C$13, 'Inputs and Results'!$C$13, IF(E2236 &lt;= ('Inputs and Results'!$C$14-'Inputs and Results'!$C$13)/('Inputs and Results'!$C$15-'Inputs and Results'!$C$13), 'Inputs and Results'!$C$13 + SQRT(E2236*('Inputs and Results'!$C$15-'Inputs and Results'!$C$13)*('Inputs and Results'!$C$14-'Inputs and Results'!$C$13)), 'Inputs and Results'!$C$15 - SQRT((1-E2236)*('Inputs and Results'!$C$15-'Inputs and Results'!$C$13)*('Inputs and Results'!$C$15-'Inputs and Results'!$C$14))))</f>
        <v>0.33744295265809887</v>
      </c>
      <c r="C2236" s="47">
        <f ca="1">IF('Inputs and Results'!$G$15='Inputs and Results'!$G$13, 'Inputs and Results'!$G$13, IF(F2236 &lt;= ('Inputs and Results'!$G$14-'Inputs and Results'!$G$13)/('Inputs and Results'!$G$15-'Inputs and Results'!$G$13), 'Inputs and Results'!$G$13 + SQRT(F2236*('Inputs and Results'!$G$15-'Inputs and Results'!$G$13)*('Inputs and Results'!$G$14-'Inputs and Results'!$G$13)), 'Inputs and Results'!$G$15 - SQRT((1-F2236)*('Inputs and Results'!$G$15-'Inputs and Results'!$G$13)*('Inputs and Results'!$G$15-'Inputs and Results'!$G$14))))</f>
        <v>1044.4092258078022</v>
      </c>
      <c r="D2236">
        <f t="shared" ca="1" si="143"/>
        <v>352.42853293994386</v>
      </c>
      <c r="E2236">
        <f t="shared" ca="1" si="146"/>
        <v>0.21230999662777528</v>
      </c>
      <c r="F2236">
        <f t="shared" ca="1" si="146"/>
        <v>0.9714603644321278</v>
      </c>
    </row>
    <row r="2237" spans="1:6" ht="15.75" customHeight="1" x14ac:dyDescent="0.2">
      <c r="A2237">
        <v>2236</v>
      </c>
      <c r="B2237" s="47">
        <f ca="1">IF('Inputs and Results'!$C$15='Inputs and Results'!$C$13, 'Inputs and Results'!$C$13, IF(E2237 &lt;= ('Inputs and Results'!$C$14-'Inputs and Results'!$C$13)/('Inputs and Results'!$C$15-'Inputs and Results'!$C$13), 'Inputs and Results'!$C$13 + SQRT(E2237*('Inputs and Results'!$C$15-'Inputs and Results'!$C$13)*('Inputs and Results'!$C$14-'Inputs and Results'!$C$13)), 'Inputs and Results'!$C$15 - SQRT((1-E2237)*('Inputs and Results'!$C$15-'Inputs and Results'!$C$13)*('Inputs and Results'!$C$15-'Inputs and Results'!$C$14))))</f>
        <v>0.29536620676075787</v>
      </c>
      <c r="C2237" s="47">
        <f ca="1">IF('Inputs and Results'!$G$15='Inputs and Results'!$G$13, 'Inputs and Results'!$G$13, IF(F2237 &lt;= ('Inputs and Results'!$G$14-'Inputs and Results'!$G$13)/('Inputs and Results'!$G$15-'Inputs and Results'!$G$13), 'Inputs and Results'!$G$13 + SQRT(F2237*('Inputs and Results'!$G$15-'Inputs and Results'!$G$13)*('Inputs and Results'!$G$14-'Inputs and Results'!$G$13)), 'Inputs and Results'!$G$15 - SQRT((1-F2237)*('Inputs and Results'!$G$15-'Inputs and Results'!$G$13)*('Inputs and Results'!$G$15-'Inputs and Results'!$G$14))))</f>
        <v>440.22751760942947</v>
      </c>
      <c r="D2237">
        <f t="shared" ca="1" si="143"/>
        <v>130.02833198800192</v>
      </c>
      <c r="E2237">
        <f t="shared" ca="1" si="146"/>
        <v>0.18721733827425646</v>
      </c>
      <c r="F2237">
        <f t="shared" ca="1" si="146"/>
        <v>0.31946908367087923</v>
      </c>
    </row>
    <row r="2238" spans="1:6" ht="15.75" customHeight="1" x14ac:dyDescent="0.2">
      <c r="A2238">
        <v>2237</v>
      </c>
      <c r="B2238" s="47">
        <f ca="1">IF('Inputs and Results'!$C$15='Inputs and Results'!$C$13, 'Inputs and Results'!$C$13, IF(E2238 &lt;= ('Inputs and Results'!$C$14-'Inputs and Results'!$C$13)/('Inputs and Results'!$C$15-'Inputs and Results'!$C$13), 'Inputs and Results'!$C$13 + SQRT(E2238*('Inputs and Results'!$C$15-'Inputs and Results'!$C$13)*('Inputs and Results'!$C$14-'Inputs and Results'!$C$13)), 'Inputs and Results'!$C$15 - SQRT((1-E2238)*('Inputs and Results'!$C$15-'Inputs and Results'!$C$13)*('Inputs and Results'!$C$15-'Inputs and Results'!$C$14))))</f>
        <v>1.5436222312888532</v>
      </c>
      <c r="C2238" s="47">
        <f ca="1">IF('Inputs and Results'!$G$15='Inputs and Results'!$G$13, 'Inputs and Results'!$G$13, IF(F2238 &lt;= ('Inputs and Results'!$G$14-'Inputs and Results'!$G$13)/('Inputs and Results'!$G$15-'Inputs and Results'!$G$13), 'Inputs and Results'!$G$13 + SQRT(F2238*('Inputs and Results'!$G$15-'Inputs and Results'!$G$13)*('Inputs and Results'!$G$14-'Inputs and Results'!$G$13)), 'Inputs and Results'!$G$15 - SQRT((1-F2238)*('Inputs and Results'!$G$15-'Inputs and Results'!$G$13)*('Inputs and Results'!$G$15-'Inputs and Results'!$G$14))))</f>
        <v>855.71211394608633</v>
      </c>
      <c r="D2238">
        <f t="shared" ca="1" si="143"/>
        <v>1320.8962426703592</v>
      </c>
      <c r="E2238">
        <f t="shared" ca="1" si="146"/>
        <v>0.76432931053377129</v>
      </c>
      <c r="F2238">
        <f t="shared" ca="1" si="146"/>
        <v>0.8602588786872214</v>
      </c>
    </row>
    <row r="2239" spans="1:6" ht="15.75" customHeight="1" x14ac:dyDescent="0.2">
      <c r="A2239">
        <v>2238</v>
      </c>
      <c r="B2239" s="47">
        <f ca="1">IF('Inputs and Results'!$C$15='Inputs and Results'!$C$13, 'Inputs and Results'!$C$13, IF(E2239 &lt;= ('Inputs and Results'!$C$14-'Inputs and Results'!$C$13)/('Inputs and Results'!$C$15-'Inputs and Results'!$C$13), 'Inputs and Results'!$C$13 + SQRT(E2239*('Inputs and Results'!$C$15-'Inputs and Results'!$C$13)*('Inputs and Results'!$C$14-'Inputs and Results'!$C$13)), 'Inputs and Results'!$C$15 - SQRT((1-E2239)*('Inputs and Results'!$C$15-'Inputs and Results'!$C$13)*('Inputs and Results'!$C$15-'Inputs and Results'!$C$14))))</f>
        <v>1.5545824855766093</v>
      </c>
      <c r="C2239" s="47">
        <f ca="1">IF('Inputs and Results'!$G$15='Inputs and Results'!$G$13, 'Inputs and Results'!$G$13, IF(F2239 &lt;= ('Inputs and Results'!$G$14-'Inputs and Results'!$G$13)/('Inputs and Results'!$G$15-'Inputs and Results'!$G$13), 'Inputs and Results'!$G$13 + SQRT(F2239*('Inputs and Results'!$G$15-'Inputs and Results'!$G$13)*('Inputs and Results'!$G$14-'Inputs and Results'!$G$13)), 'Inputs and Results'!$G$15 - SQRT((1-F2239)*('Inputs and Results'!$G$15-'Inputs and Results'!$G$13)*('Inputs and Results'!$G$15-'Inputs and Results'!$G$14))))</f>
        <v>349.31105606830238</v>
      </c>
      <c r="D2239">
        <f t="shared" ca="1" si="143"/>
        <v>543.03284978205181</v>
      </c>
      <c r="E2239">
        <f t="shared" ca="1" si="146"/>
        <v>0.76786313433312303</v>
      </c>
      <c r="F2239">
        <f t="shared" ca="1" si="146"/>
        <v>0.1468560476001195</v>
      </c>
    </row>
    <row r="2240" spans="1:6" ht="15.75" customHeight="1" x14ac:dyDescent="0.2">
      <c r="A2240">
        <v>2239</v>
      </c>
      <c r="B2240" s="47">
        <f ca="1">IF('Inputs and Results'!$C$15='Inputs and Results'!$C$13, 'Inputs and Results'!$C$13, IF(E2240 &lt;= ('Inputs and Results'!$C$14-'Inputs and Results'!$C$13)/('Inputs and Results'!$C$15-'Inputs and Results'!$C$13), 'Inputs and Results'!$C$13 + SQRT(E2240*('Inputs and Results'!$C$15-'Inputs and Results'!$C$13)*('Inputs and Results'!$C$14-'Inputs and Results'!$C$13)), 'Inputs and Results'!$C$15 - SQRT((1-E2240)*('Inputs and Results'!$C$15-'Inputs and Results'!$C$13)*('Inputs and Results'!$C$15-'Inputs and Results'!$C$14))))</f>
        <v>5.3671371561570869E-2</v>
      </c>
      <c r="C2240" s="47">
        <f ca="1">IF('Inputs and Results'!$G$15='Inputs and Results'!$G$13, 'Inputs and Results'!$G$13, IF(F2240 &lt;= ('Inputs and Results'!$G$14-'Inputs and Results'!$G$13)/('Inputs and Results'!$G$15-'Inputs and Results'!$G$13), 'Inputs and Results'!$G$13 + SQRT(F2240*('Inputs and Results'!$G$15-'Inputs and Results'!$G$13)*('Inputs and Results'!$G$14-'Inputs and Results'!$G$13)), 'Inputs and Results'!$G$15 - SQRT((1-F2240)*('Inputs and Results'!$G$15-'Inputs and Results'!$G$13)*('Inputs and Results'!$G$15-'Inputs and Results'!$G$14))))</f>
        <v>672.6209421154831</v>
      </c>
      <c r="D2240">
        <f t="shared" ca="1" si="143"/>
        <v>36.100488504373942</v>
      </c>
      <c r="E2240">
        <f t="shared" ca="1" si="146"/>
        <v>3.546084591601395E-2</v>
      </c>
      <c r="F2240">
        <f t="shared" ca="1" si="146"/>
        <v>0.67211126237099994</v>
      </c>
    </row>
    <row r="2241" spans="1:6" ht="15.75" customHeight="1" x14ac:dyDescent="0.2">
      <c r="A2241">
        <v>2240</v>
      </c>
      <c r="B2241" s="47">
        <f ca="1">IF('Inputs and Results'!$C$15='Inputs and Results'!$C$13, 'Inputs and Results'!$C$13, IF(E2241 &lt;= ('Inputs and Results'!$C$14-'Inputs and Results'!$C$13)/('Inputs and Results'!$C$15-'Inputs and Results'!$C$13), 'Inputs and Results'!$C$13 + SQRT(E2241*('Inputs and Results'!$C$15-'Inputs and Results'!$C$13)*('Inputs and Results'!$C$14-'Inputs and Results'!$C$13)), 'Inputs and Results'!$C$15 - SQRT((1-E2241)*('Inputs and Results'!$C$15-'Inputs and Results'!$C$13)*('Inputs and Results'!$C$15-'Inputs and Results'!$C$14))))</f>
        <v>1.4551961950571082</v>
      </c>
      <c r="C2241" s="47">
        <f ca="1">IF('Inputs and Results'!$G$15='Inputs and Results'!$G$13, 'Inputs and Results'!$G$13, IF(F2241 &lt;= ('Inputs and Results'!$G$14-'Inputs and Results'!$G$13)/('Inputs and Results'!$G$15-'Inputs and Results'!$G$13), 'Inputs and Results'!$G$13 + SQRT(F2241*('Inputs and Results'!$G$15-'Inputs and Results'!$G$13)*('Inputs and Results'!$G$14-'Inputs and Results'!$G$13)), 'Inputs and Results'!$G$15 - SQRT((1-F2241)*('Inputs and Results'!$G$15-'Inputs and Results'!$G$13)*('Inputs and Results'!$G$15-'Inputs and Results'!$G$14))))</f>
        <v>676.44093447864589</v>
      </c>
      <c r="D2241">
        <f t="shared" ca="1" si="143"/>
        <v>984.3542740342001</v>
      </c>
      <c r="E2241">
        <f t="shared" ca="1" si="146"/>
        <v>0.73484235602599601</v>
      </c>
      <c r="F2241">
        <f t="shared" ca="1" si="146"/>
        <v>0.67684408665745521</v>
      </c>
    </row>
    <row r="2242" spans="1:6" ht="15.75" customHeight="1" x14ac:dyDescent="0.2">
      <c r="A2242">
        <v>2241</v>
      </c>
      <c r="B2242" s="47">
        <f ca="1">IF('Inputs and Results'!$C$15='Inputs and Results'!$C$13, 'Inputs and Results'!$C$13, IF(E2242 &lt;= ('Inputs and Results'!$C$14-'Inputs and Results'!$C$13)/('Inputs and Results'!$C$15-'Inputs and Results'!$C$13), 'Inputs and Results'!$C$13 + SQRT(E2242*('Inputs and Results'!$C$15-'Inputs and Results'!$C$13)*('Inputs and Results'!$C$14-'Inputs and Results'!$C$13)), 'Inputs and Results'!$C$15 - SQRT((1-E2242)*('Inputs and Results'!$C$15-'Inputs and Results'!$C$13)*('Inputs and Results'!$C$15-'Inputs and Results'!$C$14))))</f>
        <v>0.25324142695416718</v>
      </c>
      <c r="C2242" s="47">
        <f ca="1">IF('Inputs and Results'!$G$15='Inputs and Results'!$G$13, 'Inputs and Results'!$G$13, IF(F2242 &lt;= ('Inputs and Results'!$G$14-'Inputs and Results'!$G$13)/('Inputs and Results'!$G$15-'Inputs and Results'!$G$13), 'Inputs and Results'!$G$13 + SQRT(F2242*('Inputs and Results'!$G$15-'Inputs and Results'!$G$13)*('Inputs and Results'!$G$14-'Inputs and Results'!$G$13)), 'Inputs and Results'!$G$15 - SQRT((1-F2242)*('Inputs and Results'!$G$15-'Inputs and Results'!$G$13)*('Inputs and Results'!$G$15-'Inputs and Results'!$G$14))))</f>
        <v>804.47294884357154</v>
      </c>
      <c r="D2242">
        <f t="shared" ref="D2242:D2305" ca="1" si="147">B2242*C2242</f>
        <v>203.7258775111728</v>
      </c>
      <c r="E2242">
        <f t="shared" ref="E2242:F2261" ca="1" si="148">RAND()</f>
        <v>0.16170192682213547</v>
      </c>
      <c r="F2242">
        <f t="shared" ca="1" si="148"/>
        <v>0.81556933914241359</v>
      </c>
    </row>
    <row r="2243" spans="1:6" ht="15.75" customHeight="1" x14ac:dyDescent="0.2">
      <c r="A2243">
        <v>2242</v>
      </c>
      <c r="B2243" s="47">
        <f ca="1">IF('Inputs and Results'!$C$15='Inputs and Results'!$C$13, 'Inputs and Results'!$C$13, IF(E2243 &lt;= ('Inputs and Results'!$C$14-'Inputs and Results'!$C$13)/('Inputs and Results'!$C$15-'Inputs and Results'!$C$13), 'Inputs and Results'!$C$13 + SQRT(E2243*('Inputs and Results'!$C$15-'Inputs and Results'!$C$13)*('Inputs and Results'!$C$14-'Inputs and Results'!$C$13)), 'Inputs and Results'!$C$15 - SQRT((1-E2243)*('Inputs and Results'!$C$15-'Inputs and Results'!$C$13)*('Inputs and Results'!$C$15-'Inputs and Results'!$C$14))))</f>
        <v>1.662577306305925</v>
      </c>
      <c r="C2243" s="47">
        <f ca="1">IF('Inputs and Results'!$G$15='Inputs and Results'!$G$13, 'Inputs and Results'!$G$13, IF(F2243 &lt;= ('Inputs and Results'!$G$14-'Inputs and Results'!$G$13)/('Inputs and Results'!$G$15-'Inputs and Results'!$G$13), 'Inputs and Results'!$G$13 + SQRT(F2243*('Inputs and Results'!$G$15-'Inputs and Results'!$G$13)*('Inputs and Results'!$G$14-'Inputs and Results'!$G$13)), 'Inputs and Results'!$G$15 - SQRT((1-F2243)*('Inputs and Results'!$G$15-'Inputs and Results'!$G$13)*('Inputs and Results'!$G$15-'Inputs and Results'!$G$14))))</f>
        <v>435.24535923890892</v>
      </c>
      <c r="D2243">
        <f t="shared" ca="1" si="147"/>
        <v>723.6290569455798</v>
      </c>
      <c r="E2243">
        <f t="shared" ca="1" si="148"/>
        <v>0.80125561537689827</v>
      </c>
      <c r="F2243">
        <f t="shared" ca="1" si="148"/>
        <v>0.3105147469108126</v>
      </c>
    </row>
    <row r="2244" spans="1:6" ht="15.75" customHeight="1" x14ac:dyDescent="0.2">
      <c r="A2244">
        <v>2243</v>
      </c>
      <c r="B2244" s="47">
        <f ca="1">IF('Inputs and Results'!$C$15='Inputs and Results'!$C$13, 'Inputs and Results'!$C$13, IF(E2244 &lt;= ('Inputs and Results'!$C$14-'Inputs and Results'!$C$13)/('Inputs and Results'!$C$15-'Inputs and Results'!$C$13), 'Inputs and Results'!$C$13 + SQRT(E2244*('Inputs and Results'!$C$15-'Inputs and Results'!$C$13)*('Inputs and Results'!$C$14-'Inputs and Results'!$C$13)), 'Inputs and Results'!$C$15 - SQRT((1-E2244)*('Inputs and Results'!$C$15-'Inputs and Results'!$C$13)*('Inputs and Results'!$C$15-'Inputs and Results'!$C$14))))</f>
        <v>1.2702529020538311</v>
      </c>
      <c r="C2244" s="47">
        <f ca="1">IF('Inputs and Results'!$G$15='Inputs and Results'!$G$13, 'Inputs and Results'!$G$13, IF(F2244 &lt;= ('Inputs and Results'!$G$14-'Inputs and Results'!$G$13)/('Inputs and Results'!$G$15-'Inputs and Results'!$G$13), 'Inputs and Results'!$G$13 + SQRT(F2244*('Inputs and Results'!$G$15-'Inputs and Results'!$G$13)*('Inputs and Results'!$G$14-'Inputs and Results'!$G$13)), 'Inputs and Results'!$G$15 - SQRT((1-F2244)*('Inputs and Results'!$G$15-'Inputs and Results'!$G$13)*('Inputs and Results'!$G$15-'Inputs and Results'!$G$14))))</f>
        <v>772.93223787282</v>
      </c>
      <c r="D2244">
        <f t="shared" ca="1" si="147"/>
        <v>981.81941824891169</v>
      </c>
      <c r="E2244">
        <f t="shared" ca="1" si="148"/>
        <v>0.66755277523853407</v>
      </c>
      <c r="F2244">
        <f t="shared" ca="1" si="148"/>
        <v>0.78498224744109557</v>
      </c>
    </row>
    <row r="2245" spans="1:6" ht="15.75" customHeight="1" x14ac:dyDescent="0.2">
      <c r="A2245">
        <v>2244</v>
      </c>
      <c r="B2245" s="47">
        <f ca="1">IF('Inputs and Results'!$C$15='Inputs and Results'!$C$13, 'Inputs and Results'!$C$13, IF(E2245 &lt;= ('Inputs and Results'!$C$14-'Inputs and Results'!$C$13)/('Inputs and Results'!$C$15-'Inputs and Results'!$C$13), 'Inputs and Results'!$C$13 + SQRT(E2245*('Inputs and Results'!$C$15-'Inputs and Results'!$C$13)*('Inputs and Results'!$C$14-'Inputs and Results'!$C$13)), 'Inputs and Results'!$C$15 - SQRT((1-E2245)*('Inputs and Results'!$C$15-'Inputs and Results'!$C$13)*('Inputs and Results'!$C$15-'Inputs and Results'!$C$14))))</f>
        <v>0.49349806116733053</v>
      </c>
      <c r="C2245" s="47">
        <f ca="1">IF('Inputs and Results'!$G$15='Inputs and Results'!$G$13, 'Inputs and Results'!$G$13, IF(F2245 &lt;= ('Inputs and Results'!$G$14-'Inputs and Results'!$G$13)/('Inputs and Results'!$G$15-'Inputs and Results'!$G$13), 'Inputs and Results'!$G$13 + SQRT(F2245*('Inputs and Results'!$G$15-'Inputs and Results'!$G$13)*('Inputs and Results'!$G$14-'Inputs and Results'!$G$13)), 'Inputs and Results'!$G$15 - SQRT((1-F2245)*('Inputs and Results'!$G$15-'Inputs and Results'!$G$13)*('Inputs and Results'!$G$15-'Inputs and Results'!$G$14))))</f>
        <v>303.7519448215204</v>
      </c>
      <c r="D2245">
        <f t="shared" ca="1" si="147"/>
        <v>149.90099584522628</v>
      </c>
      <c r="E2245">
        <f t="shared" ca="1" si="148"/>
        <v>0.30193867006978548</v>
      </c>
      <c r="F2245">
        <f t="shared" ca="1" si="148"/>
        <v>5.3027881921285269E-2</v>
      </c>
    </row>
    <row r="2246" spans="1:6" ht="15.75" customHeight="1" x14ac:dyDescent="0.2">
      <c r="A2246">
        <v>2245</v>
      </c>
      <c r="B2246" s="47">
        <f ca="1">IF('Inputs and Results'!$C$15='Inputs and Results'!$C$13, 'Inputs and Results'!$C$13, IF(E2246 &lt;= ('Inputs and Results'!$C$14-'Inputs and Results'!$C$13)/('Inputs and Results'!$C$15-'Inputs and Results'!$C$13), 'Inputs and Results'!$C$13 + SQRT(E2246*('Inputs and Results'!$C$15-'Inputs and Results'!$C$13)*('Inputs and Results'!$C$14-'Inputs and Results'!$C$13)), 'Inputs and Results'!$C$15 - SQRT((1-E2246)*('Inputs and Results'!$C$15-'Inputs and Results'!$C$13)*('Inputs and Results'!$C$15-'Inputs and Results'!$C$14))))</f>
        <v>2.5013922097111796</v>
      </c>
      <c r="C2246" s="47">
        <f ca="1">IF('Inputs and Results'!$G$15='Inputs and Results'!$G$13, 'Inputs and Results'!$G$13, IF(F2246 &lt;= ('Inputs and Results'!$G$14-'Inputs and Results'!$G$13)/('Inputs and Results'!$G$15-'Inputs and Results'!$G$13), 'Inputs and Results'!$G$13 + SQRT(F2246*('Inputs and Results'!$G$15-'Inputs and Results'!$G$13)*('Inputs and Results'!$G$14-'Inputs and Results'!$G$13)), 'Inputs and Results'!$G$15 - SQRT((1-F2246)*('Inputs and Results'!$G$15-'Inputs and Results'!$G$13)*('Inputs and Results'!$G$15-'Inputs and Results'!$G$14))))</f>
        <v>1163.4213514735502</v>
      </c>
      <c r="D2246">
        <f t="shared" ca="1" si="147"/>
        <v>2910.1731051875909</v>
      </c>
      <c r="E2246">
        <f t="shared" ca="1" si="148"/>
        <v>0.97237669682925554</v>
      </c>
      <c r="F2246">
        <f t="shared" ca="1" si="148"/>
        <v>0.99842262101452117</v>
      </c>
    </row>
    <row r="2247" spans="1:6" ht="15.75" customHeight="1" x14ac:dyDescent="0.2">
      <c r="A2247">
        <v>2246</v>
      </c>
      <c r="B2247" s="47">
        <f ca="1">IF('Inputs and Results'!$C$15='Inputs and Results'!$C$13, 'Inputs and Results'!$C$13, IF(E2247 &lt;= ('Inputs and Results'!$C$14-'Inputs and Results'!$C$13)/('Inputs and Results'!$C$15-'Inputs and Results'!$C$13), 'Inputs and Results'!$C$13 + SQRT(E2247*('Inputs and Results'!$C$15-'Inputs and Results'!$C$13)*('Inputs and Results'!$C$14-'Inputs and Results'!$C$13)), 'Inputs and Results'!$C$15 - SQRT((1-E2247)*('Inputs and Results'!$C$15-'Inputs and Results'!$C$13)*('Inputs and Results'!$C$15-'Inputs and Results'!$C$14))))</f>
        <v>0.14758740654397018</v>
      </c>
      <c r="C2247" s="47">
        <f ca="1">IF('Inputs and Results'!$G$15='Inputs and Results'!$G$13, 'Inputs and Results'!$G$13, IF(F2247 &lt;= ('Inputs and Results'!$G$14-'Inputs and Results'!$G$13)/('Inputs and Results'!$G$15-'Inputs and Results'!$G$13), 'Inputs and Results'!$G$13 + SQRT(F2247*('Inputs and Results'!$G$15-'Inputs and Results'!$G$13)*('Inputs and Results'!$G$14-'Inputs and Results'!$G$13)), 'Inputs and Results'!$G$15 - SQRT((1-F2247)*('Inputs and Results'!$G$15-'Inputs and Results'!$G$13)*('Inputs and Results'!$G$15-'Inputs and Results'!$G$14))))</f>
        <v>419.21144470625734</v>
      </c>
      <c r="D2247">
        <f t="shared" ca="1" si="147"/>
        <v>61.870329917747476</v>
      </c>
      <c r="E2247">
        <f t="shared" ca="1" si="148"/>
        <v>9.5971377410382752E-2</v>
      </c>
      <c r="F2247">
        <f t="shared" ca="1" si="148"/>
        <v>0.28130004553223698</v>
      </c>
    </row>
    <row r="2248" spans="1:6" ht="15.75" customHeight="1" x14ac:dyDescent="0.2">
      <c r="A2248">
        <v>2247</v>
      </c>
      <c r="B2248" s="47">
        <f ca="1">IF('Inputs and Results'!$C$15='Inputs and Results'!$C$13, 'Inputs and Results'!$C$13, IF(E2248 &lt;= ('Inputs and Results'!$C$14-'Inputs and Results'!$C$13)/('Inputs and Results'!$C$15-'Inputs and Results'!$C$13), 'Inputs and Results'!$C$13 + SQRT(E2248*('Inputs and Results'!$C$15-'Inputs and Results'!$C$13)*('Inputs and Results'!$C$14-'Inputs and Results'!$C$13)), 'Inputs and Results'!$C$15 - SQRT((1-E2248)*('Inputs and Results'!$C$15-'Inputs and Results'!$C$13)*('Inputs and Results'!$C$15-'Inputs and Results'!$C$14))))</f>
        <v>0.54789477426616529</v>
      </c>
      <c r="C2248" s="47">
        <f ca="1">IF('Inputs and Results'!$G$15='Inputs and Results'!$G$13, 'Inputs and Results'!$G$13, IF(F2248 &lt;= ('Inputs and Results'!$G$14-'Inputs and Results'!$G$13)/('Inputs and Results'!$G$15-'Inputs and Results'!$G$13), 'Inputs and Results'!$G$13 + SQRT(F2248*('Inputs and Results'!$G$15-'Inputs and Results'!$G$13)*('Inputs and Results'!$G$14-'Inputs and Results'!$G$13)), 'Inputs and Results'!$G$15 - SQRT((1-F2248)*('Inputs and Results'!$G$15-'Inputs and Results'!$G$13)*('Inputs and Results'!$G$15-'Inputs and Results'!$G$14))))</f>
        <v>514.87980494463625</v>
      </c>
      <c r="D2248">
        <f t="shared" ca="1" si="147"/>
        <v>282.09995450434872</v>
      </c>
      <c r="E2248">
        <f t="shared" ca="1" si="148"/>
        <v>0.33190888465875779</v>
      </c>
      <c r="F2248">
        <f t="shared" ca="1" si="148"/>
        <v>0.44663169821701665</v>
      </c>
    </row>
    <row r="2249" spans="1:6" ht="15.75" customHeight="1" x14ac:dyDescent="0.2">
      <c r="A2249">
        <v>2248</v>
      </c>
      <c r="B2249" s="47">
        <f ca="1">IF('Inputs and Results'!$C$15='Inputs and Results'!$C$13, 'Inputs and Results'!$C$13, IF(E2249 &lt;= ('Inputs and Results'!$C$14-'Inputs and Results'!$C$13)/('Inputs and Results'!$C$15-'Inputs and Results'!$C$13), 'Inputs and Results'!$C$13 + SQRT(E2249*('Inputs and Results'!$C$15-'Inputs and Results'!$C$13)*('Inputs and Results'!$C$14-'Inputs and Results'!$C$13)), 'Inputs and Results'!$C$15 - SQRT((1-E2249)*('Inputs and Results'!$C$15-'Inputs and Results'!$C$13)*('Inputs and Results'!$C$15-'Inputs and Results'!$C$14))))</f>
        <v>1.2395988354759522</v>
      </c>
      <c r="C2249" s="47">
        <f ca="1">IF('Inputs and Results'!$G$15='Inputs and Results'!$G$13, 'Inputs and Results'!$G$13, IF(F2249 &lt;= ('Inputs and Results'!$G$14-'Inputs and Results'!$G$13)/('Inputs and Results'!$G$15-'Inputs and Results'!$G$13), 'Inputs and Results'!$G$13 + SQRT(F2249*('Inputs and Results'!$G$15-'Inputs and Results'!$G$13)*('Inputs and Results'!$G$14-'Inputs and Results'!$G$13)), 'Inputs and Results'!$G$15 - SQRT((1-F2249)*('Inputs and Results'!$G$15-'Inputs and Results'!$G$13)*('Inputs and Results'!$G$15-'Inputs and Results'!$G$14))))</f>
        <v>771.45003715112102</v>
      </c>
      <c r="D2249">
        <f t="shared" ca="1" si="147"/>
        <v>956.28856768040964</v>
      </c>
      <c r="E2249">
        <f t="shared" ca="1" si="148"/>
        <v>0.65566530443804183</v>
      </c>
      <c r="F2249">
        <f t="shared" ca="1" si="148"/>
        <v>0.78348715676585368</v>
      </c>
    </row>
    <row r="2250" spans="1:6" ht="15.75" customHeight="1" x14ac:dyDescent="0.2">
      <c r="A2250">
        <v>2249</v>
      </c>
      <c r="B2250" s="47">
        <f ca="1">IF('Inputs and Results'!$C$15='Inputs and Results'!$C$13, 'Inputs and Results'!$C$13, IF(E2250 &lt;= ('Inputs and Results'!$C$14-'Inputs and Results'!$C$13)/('Inputs and Results'!$C$15-'Inputs and Results'!$C$13), 'Inputs and Results'!$C$13 + SQRT(E2250*('Inputs and Results'!$C$15-'Inputs and Results'!$C$13)*('Inputs and Results'!$C$14-'Inputs and Results'!$C$13)), 'Inputs and Results'!$C$15 - SQRT((1-E2250)*('Inputs and Results'!$C$15-'Inputs and Results'!$C$13)*('Inputs and Results'!$C$15-'Inputs and Results'!$C$14))))</f>
        <v>1.6976672332053488</v>
      </c>
      <c r="C2250" s="47">
        <f ca="1">IF('Inputs and Results'!$G$15='Inputs and Results'!$G$13, 'Inputs and Results'!$G$13, IF(F2250 &lt;= ('Inputs and Results'!$G$14-'Inputs and Results'!$G$13)/('Inputs and Results'!$G$15-'Inputs and Results'!$G$13), 'Inputs and Results'!$G$13 + SQRT(F2250*('Inputs and Results'!$G$15-'Inputs and Results'!$G$13)*('Inputs and Results'!$G$14-'Inputs and Results'!$G$13)), 'Inputs and Results'!$G$15 - SQRT((1-F2250)*('Inputs and Results'!$G$15-'Inputs and Results'!$G$13)*('Inputs and Results'!$G$15-'Inputs and Results'!$G$14))))</f>
        <v>669.28169409002226</v>
      </c>
      <c r="D2250">
        <f t="shared" ca="1" si="147"/>
        <v>1136.2176018407968</v>
      </c>
      <c r="E2250">
        <f t="shared" ca="1" si="148"/>
        <v>0.81154770717033209</v>
      </c>
      <c r="F2250">
        <f t="shared" ca="1" si="148"/>
        <v>0.66794587832000962</v>
      </c>
    </row>
    <row r="2251" spans="1:6" ht="15.75" customHeight="1" x14ac:dyDescent="0.2">
      <c r="A2251">
        <v>2250</v>
      </c>
      <c r="B2251" s="47">
        <f ca="1">IF('Inputs and Results'!$C$15='Inputs and Results'!$C$13, 'Inputs and Results'!$C$13, IF(E2251 &lt;= ('Inputs and Results'!$C$14-'Inputs and Results'!$C$13)/('Inputs and Results'!$C$15-'Inputs and Results'!$C$13), 'Inputs and Results'!$C$13 + SQRT(E2251*('Inputs and Results'!$C$15-'Inputs and Results'!$C$13)*('Inputs and Results'!$C$14-'Inputs and Results'!$C$13)), 'Inputs and Results'!$C$15 - SQRT((1-E2251)*('Inputs and Results'!$C$15-'Inputs and Results'!$C$13)*('Inputs and Results'!$C$15-'Inputs and Results'!$C$14))))</f>
        <v>0.81178943937080028</v>
      </c>
      <c r="C2251" s="47">
        <f ca="1">IF('Inputs and Results'!$G$15='Inputs and Results'!$G$13, 'Inputs and Results'!$G$13, IF(F2251 &lt;= ('Inputs and Results'!$G$14-'Inputs and Results'!$G$13)/('Inputs and Results'!$G$15-'Inputs and Results'!$G$13), 'Inputs and Results'!$G$13 + SQRT(F2251*('Inputs and Results'!$G$15-'Inputs and Results'!$G$13)*('Inputs and Results'!$G$14-'Inputs and Results'!$G$13)), 'Inputs and Results'!$G$15 - SQRT((1-F2251)*('Inputs and Results'!$G$15-'Inputs and Results'!$G$13)*('Inputs and Results'!$G$15-'Inputs and Results'!$G$14))))</f>
        <v>949.88408694959458</v>
      </c>
      <c r="D2251">
        <f t="shared" ca="1" si="147"/>
        <v>771.10587041205588</v>
      </c>
      <c r="E2251">
        <f t="shared" ca="1" si="148"/>
        <v>0.46797050470564916</v>
      </c>
      <c r="F2251">
        <f t="shared" ca="1" si="148"/>
        <v>0.92624976868479836</v>
      </c>
    </row>
    <row r="2252" spans="1:6" ht="15.75" customHeight="1" x14ac:dyDescent="0.2">
      <c r="A2252">
        <v>2251</v>
      </c>
      <c r="B2252" s="47">
        <f ca="1">IF('Inputs and Results'!$C$15='Inputs and Results'!$C$13, 'Inputs and Results'!$C$13, IF(E2252 &lt;= ('Inputs and Results'!$C$14-'Inputs and Results'!$C$13)/('Inputs and Results'!$C$15-'Inputs and Results'!$C$13), 'Inputs and Results'!$C$13 + SQRT(E2252*('Inputs and Results'!$C$15-'Inputs and Results'!$C$13)*('Inputs and Results'!$C$14-'Inputs and Results'!$C$13)), 'Inputs and Results'!$C$15 - SQRT((1-E2252)*('Inputs and Results'!$C$15-'Inputs and Results'!$C$13)*('Inputs and Results'!$C$15-'Inputs and Results'!$C$14))))</f>
        <v>0.13019572953741498</v>
      </c>
      <c r="C2252" s="47">
        <f ca="1">IF('Inputs and Results'!$G$15='Inputs and Results'!$G$13, 'Inputs and Results'!$G$13, IF(F2252 &lt;= ('Inputs and Results'!$G$14-'Inputs and Results'!$G$13)/('Inputs and Results'!$G$15-'Inputs and Results'!$G$13), 'Inputs and Results'!$G$13 + SQRT(F2252*('Inputs and Results'!$G$15-'Inputs and Results'!$G$13)*('Inputs and Results'!$G$14-'Inputs and Results'!$G$13)), 'Inputs and Results'!$G$15 - SQRT((1-F2252)*('Inputs and Results'!$G$15-'Inputs and Results'!$G$13)*('Inputs and Results'!$G$15-'Inputs and Results'!$G$14))))</f>
        <v>288.1598523109991</v>
      </c>
      <c r="D2252">
        <f t="shared" ca="1" si="147"/>
        <v>37.517182195024283</v>
      </c>
      <c r="E2252">
        <f t="shared" ca="1" si="148"/>
        <v>8.4913716581634491E-2</v>
      </c>
      <c r="F2252">
        <f t="shared" ca="1" si="148"/>
        <v>1.9792187671311523E-2</v>
      </c>
    </row>
    <row r="2253" spans="1:6" ht="15.75" customHeight="1" x14ac:dyDescent="0.2">
      <c r="A2253">
        <v>2252</v>
      </c>
      <c r="B2253" s="47">
        <f ca="1">IF('Inputs and Results'!$C$15='Inputs and Results'!$C$13, 'Inputs and Results'!$C$13, IF(E2253 &lt;= ('Inputs and Results'!$C$14-'Inputs and Results'!$C$13)/('Inputs and Results'!$C$15-'Inputs and Results'!$C$13), 'Inputs and Results'!$C$13 + SQRT(E2253*('Inputs and Results'!$C$15-'Inputs and Results'!$C$13)*('Inputs and Results'!$C$14-'Inputs and Results'!$C$13)), 'Inputs and Results'!$C$15 - SQRT((1-E2253)*('Inputs and Results'!$C$15-'Inputs and Results'!$C$13)*('Inputs and Results'!$C$15-'Inputs and Results'!$C$14))))</f>
        <v>1.6687765422392171</v>
      </c>
      <c r="C2253" s="47">
        <f ca="1">IF('Inputs and Results'!$G$15='Inputs and Results'!$G$13, 'Inputs and Results'!$G$13, IF(F2253 &lt;= ('Inputs and Results'!$G$14-'Inputs and Results'!$G$13)/('Inputs and Results'!$G$15-'Inputs and Results'!$G$13), 'Inputs and Results'!$G$13 + SQRT(F2253*('Inputs and Results'!$G$15-'Inputs and Results'!$G$13)*('Inputs and Results'!$G$14-'Inputs and Results'!$G$13)), 'Inputs and Results'!$G$15 - SQRT((1-F2253)*('Inputs and Results'!$G$15-'Inputs and Results'!$G$13)*('Inputs and Results'!$G$15-'Inputs and Results'!$G$14))))</f>
        <v>690.32610669021199</v>
      </c>
      <c r="D2253">
        <f t="shared" ca="1" si="147"/>
        <v>1152.0000133399528</v>
      </c>
      <c r="E2253">
        <f t="shared" ca="1" si="148"/>
        <v>0.80309378950082499</v>
      </c>
      <c r="F2253">
        <f t="shared" ca="1" si="148"/>
        <v>0.69375746100276081</v>
      </c>
    </row>
    <row r="2254" spans="1:6" ht="15.75" customHeight="1" x14ac:dyDescent="0.2">
      <c r="A2254">
        <v>2253</v>
      </c>
      <c r="B2254" s="47">
        <f ca="1">IF('Inputs and Results'!$C$15='Inputs and Results'!$C$13, 'Inputs and Results'!$C$13, IF(E2254 &lt;= ('Inputs and Results'!$C$14-'Inputs and Results'!$C$13)/('Inputs and Results'!$C$15-'Inputs and Results'!$C$13), 'Inputs and Results'!$C$13 + SQRT(E2254*('Inputs and Results'!$C$15-'Inputs and Results'!$C$13)*('Inputs and Results'!$C$14-'Inputs and Results'!$C$13)), 'Inputs and Results'!$C$15 - SQRT((1-E2254)*('Inputs and Results'!$C$15-'Inputs and Results'!$C$13)*('Inputs and Results'!$C$15-'Inputs and Results'!$C$14))))</f>
        <v>1.6321882764467623</v>
      </c>
      <c r="C2254" s="47">
        <f ca="1">IF('Inputs and Results'!$G$15='Inputs and Results'!$G$13, 'Inputs and Results'!$G$13, IF(F2254 &lt;= ('Inputs and Results'!$G$14-'Inputs and Results'!$G$13)/('Inputs and Results'!$G$15-'Inputs and Results'!$G$13), 'Inputs and Results'!$G$13 + SQRT(F2254*('Inputs and Results'!$G$15-'Inputs and Results'!$G$13)*('Inputs and Results'!$G$14-'Inputs and Results'!$G$13)), 'Inputs and Results'!$G$15 - SQRT((1-F2254)*('Inputs and Results'!$G$15-'Inputs and Results'!$G$13)*('Inputs and Results'!$G$15-'Inputs and Results'!$G$14))))</f>
        <v>370.98066734437953</v>
      </c>
      <c r="D2254">
        <f t="shared" ca="1" si="147"/>
        <v>605.51029602789254</v>
      </c>
      <c r="E2254">
        <f t="shared" ca="1" si="148"/>
        <v>0.79212123210114682</v>
      </c>
      <c r="F2254">
        <f t="shared" ca="1" si="148"/>
        <v>0.18976675978080482</v>
      </c>
    </row>
    <row r="2255" spans="1:6" ht="15.75" customHeight="1" x14ac:dyDescent="0.2">
      <c r="A2255">
        <v>2254</v>
      </c>
      <c r="B2255" s="47">
        <f ca="1">IF('Inputs and Results'!$C$15='Inputs and Results'!$C$13, 'Inputs and Results'!$C$13, IF(E2255 &lt;= ('Inputs and Results'!$C$14-'Inputs and Results'!$C$13)/('Inputs and Results'!$C$15-'Inputs and Results'!$C$13), 'Inputs and Results'!$C$13 + SQRT(E2255*('Inputs and Results'!$C$15-'Inputs and Results'!$C$13)*('Inputs and Results'!$C$14-'Inputs and Results'!$C$13)), 'Inputs and Results'!$C$15 - SQRT((1-E2255)*('Inputs and Results'!$C$15-'Inputs and Results'!$C$13)*('Inputs and Results'!$C$15-'Inputs and Results'!$C$14))))</f>
        <v>0.68281258174819692</v>
      </c>
      <c r="C2255" s="47">
        <f ca="1">IF('Inputs and Results'!$G$15='Inputs and Results'!$G$13, 'Inputs and Results'!$G$13, IF(F2255 &lt;= ('Inputs and Results'!$G$14-'Inputs and Results'!$G$13)/('Inputs and Results'!$G$15-'Inputs and Results'!$G$13), 'Inputs and Results'!$G$13 + SQRT(F2255*('Inputs and Results'!$G$15-'Inputs and Results'!$G$13)*('Inputs and Results'!$G$14-'Inputs and Results'!$G$13)), 'Inputs and Results'!$G$15 - SQRT((1-F2255)*('Inputs and Results'!$G$15-'Inputs and Results'!$G$13)*('Inputs and Results'!$G$15-'Inputs and Results'!$G$14))))</f>
        <v>581.51322331178744</v>
      </c>
      <c r="D2255">
        <f t="shared" ca="1" si="147"/>
        <v>397.06454533023737</v>
      </c>
      <c r="E2255">
        <f t="shared" ca="1" si="148"/>
        <v>0.40340471874394923</v>
      </c>
      <c r="F2255">
        <f t="shared" ca="1" si="148"/>
        <v>0.54903630815042548</v>
      </c>
    </row>
    <row r="2256" spans="1:6" ht="15.75" customHeight="1" x14ac:dyDescent="0.2">
      <c r="A2256">
        <v>2255</v>
      </c>
      <c r="B2256" s="47">
        <f ca="1">IF('Inputs and Results'!$C$15='Inputs and Results'!$C$13, 'Inputs and Results'!$C$13, IF(E2256 &lt;= ('Inputs and Results'!$C$14-'Inputs and Results'!$C$13)/('Inputs and Results'!$C$15-'Inputs and Results'!$C$13), 'Inputs and Results'!$C$13 + SQRT(E2256*('Inputs and Results'!$C$15-'Inputs and Results'!$C$13)*('Inputs and Results'!$C$14-'Inputs and Results'!$C$13)), 'Inputs and Results'!$C$15 - SQRT((1-E2256)*('Inputs and Results'!$C$15-'Inputs and Results'!$C$13)*('Inputs and Results'!$C$15-'Inputs and Results'!$C$14))))</f>
        <v>1.746879247550567</v>
      </c>
      <c r="C2256" s="47">
        <f ca="1">IF('Inputs and Results'!$G$15='Inputs and Results'!$G$13, 'Inputs and Results'!$G$13, IF(F2256 &lt;= ('Inputs and Results'!$G$14-'Inputs and Results'!$G$13)/('Inputs and Results'!$G$15-'Inputs and Results'!$G$13), 'Inputs and Results'!$G$13 + SQRT(F2256*('Inputs and Results'!$G$15-'Inputs and Results'!$G$13)*('Inputs and Results'!$G$14-'Inputs and Results'!$G$13)), 'Inputs and Results'!$G$15 - SQRT((1-F2256)*('Inputs and Results'!$G$15-'Inputs and Results'!$G$13)*('Inputs and Results'!$G$15-'Inputs and Results'!$G$14))))</f>
        <v>606.8099558116802</v>
      </c>
      <c r="D2256">
        <f t="shared" ca="1" si="147"/>
        <v>1060.0237190145008</v>
      </c>
      <c r="E2256">
        <f t="shared" ca="1" si="148"/>
        <v>0.82552093108672964</v>
      </c>
      <c r="F2256">
        <f t="shared" ca="1" si="148"/>
        <v>0.58517163338704359</v>
      </c>
    </row>
    <row r="2257" spans="1:6" ht="15.75" customHeight="1" x14ac:dyDescent="0.2">
      <c r="A2257">
        <v>2256</v>
      </c>
      <c r="B2257" s="47">
        <f ca="1">IF('Inputs and Results'!$C$15='Inputs and Results'!$C$13, 'Inputs and Results'!$C$13, IF(E2257 &lt;= ('Inputs and Results'!$C$14-'Inputs and Results'!$C$13)/('Inputs and Results'!$C$15-'Inputs and Results'!$C$13), 'Inputs and Results'!$C$13 + SQRT(E2257*('Inputs and Results'!$C$15-'Inputs and Results'!$C$13)*('Inputs and Results'!$C$14-'Inputs and Results'!$C$13)), 'Inputs and Results'!$C$15 - SQRT((1-E2257)*('Inputs and Results'!$C$15-'Inputs and Results'!$C$13)*('Inputs and Results'!$C$15-'Inputs and Results'!$C$14))))</f>
        <v>1.5142521964934783</v>
      </c>
      <c r="C2257" s="47">
        <f ca="1">IF('Inputs and Results'!$G$15='Inputs and Results'!$G$13, 'Inputs and Results'!$G$13, IF(F2257 &lt;= ('Inputs and Results'!$G$14-'Inputs and Results'!$G$13)/('Inputs and Results'!$G$15-'Inputs and Results'!$G$13), 'Inputs and Results'!$G$13 + SQRT(F2257*('Inputs and Results'!$G$15-'Inputs and Results'!$G$13)*('Inputs and Results'!$G$14-'Inputs and Results'!$G$13)), 'Inputs and Results'!$G$15 - SQRT((1-F2257)*('Inputs and Results'!$G$15-'Inputs and Results'!$G$13)*('Inputs and Results'!$G$15-'Inputs and Results'!$G$14))))</f>
        <v>425.06848867236852</v>
      </c>
      <c r="D2257">
        <f t="shared" ca="1" si="147"/>
        <v>643.66089263229719</v>
      </c>
      <c r="E2257">
        <f t="shared" ca="1" si="148"/>
        <v>0.75472816270839405</v>
      </c>
      <c r="F2257">
        <f t="shared" ca="1" si="148"/>
        <v>0.29204218229426904</v>
      </c>
    </row>
    <row r="2258" spans="1:6" ht="15.75" customHeight="1" x14ac:dyDescent="0.2">
      <c r="A2258">
        <v>2257</v>
      </c>
      <c r="B2258" s="47">
        <f ca="1">IF('Inputs and Results'!$C$15='Inputs and Results'!$C$13, 'Inputs and Results'!$C$13, IF(E2258 &lt;= ('Inputs and Results'!$C$14-'Inputs and Results'!$C$13)/('Inputs and Results'!$C$15-'Inputs and Results'!$C$13), 'Inputs and Results'!$C$13 + SQRT(E2258*('Inputs and Results'!$C$15-'Inputs and Results'!$C$13)*('Inputs and Results'!$C$14-'Inputs and Results'!$C$13)), 'Inputs and Results'!$C$15 - SQRT((1-E2258)*('Inputs and Results'!$C$15-'Inputs and Results'!$C$13)*('Inputs and Results'!$C$15-'Inputs and Results'!$C$14))))</f>
        <v>0.19100674243341675</v>
      </c>
      <c r="C2258" s="47">
        <f ca="1">IF('Inputs and Results'!$G$15='Inputs and Results'!$G$13, 'Inputs and Results'!$G$13, IF(F2258 &lt;= ('Inputs and Results'!$G$14-'Inputs and Results'!$G$13)/('Inputs and Results'!$G$15-'Inputs and Results'!$G$13), 'Inputs and Results'!$G$13 + SQRT(F2258*('Inputs and Results'!$G$15-'Inputs and Results'!$G$13)*('Inputs and Results'!$G$14-'Inputs and Results'!$G$13)), 'Inputs and Results'!$G$15 - SQRT((1-F2258)*('Inputs and Results'!$G$15-'Inputs and Results'!$G$13)*('Inputs and Results'!$G$15-'Inputs and Results'!$G$14))))</f>
        <v>744.51992807014176</v>
      </c>
      <c r="D2258">
        <f t="shared" ca="1" si="147"/>
        <v>142.20832613743954</v>
      </c>
      <c r="E2258">
        <f t="shared" ca="1" si="148"/>
        <v>0.12328409766060833</v>
      </c>
      <c r="F2258">
        <f t="shared" ca="1" si="148"/>
        <v>0.75542081091903257</v>
      </c>
    </row>
    <row r="2259" spans="1:6" ht="15.75" customHeight="1" x14ac:dyDescent="0.2">
      <c r="A2259">
        <v>2258</v>
      </c>
      <c r="B2259" s="47">
        <f ca="1">IF('Inputs and Results'!$C$15='Inputs and Results'!$C$13, 'Inputs and Results'!$C$13, IF(E2259 &lt;= ('Inputs and Results'!$C$14-'Inputs and Results'!$C$13)/('Inputs and Results'!$C$15-'Inputs and Results'!$C$13), 'Inputs and Results'!$C$13 + SQRT(E2259*('Inputs and Results'!$C$15-'Inputs and Results'!$C$13)*('Inputs and Results'!$C$14-'Inputs and Results'!$C$13)), 'Inputs and Results'!$C$15 - SQRT((1-E2259)*('Inputs and Results'!$C$15-'Inputs and Results'!$C$13)*('Inputs and Results'!$C$15-'Inputs and Results'!$C$14))))</f>
        <v>0.31478479467525888</v>
      </c>
      <c r="C2259" s="47">
        <f ca="1">IF('Inputs and Results'!$G$15='Inputs and Results'!$G$13, 'Inputs and Results'!$G$13, IF(F2259 &lt;= ('Inputs and Results'!$G$14-'Inputs and Results'!$G$13)/('Inputs and Results'!$G$15-'Inputs and Results'!$G$13), 'Inputs and Results'!$G$13 + SQRT(F2259*('Inputs and Results'!$G$15-'Inputs and Results'!$G$13)*('Inputs and Results'!$G$14-'Inputs and Results'!$G$13)), 'Inputs and Results'!$G$15 - SQRT((1-F2259)*('Inputs and Results'!$G$15-'Inputs and Results'!$G$13)*('Inputs and Results'!$G$15-'Inputs and Results'!$G$14))))</f>
        <v>1157.9703476572672</v>
      </c>
      <c r="D2259">
        <f t="shared" ca="1" si="147"/>
        <v>364.51145812733103</v>
      </c>
      <c r="E2259">
        <f t="shared" ca="1" si="148"/>
        <v>0.19884658901031205</v>
      </c>
      <c r="F2259">
        <f t="shared" ca="1" si="148"/>
        <v>0.99791746487607769</v>
      </c>
    </row>
    <row r="2260" spans="1:6" ht="15.75" customHeight="1" x14ac:dyDescent="0.2">
      <c r="A2260">
        <v>2259</v>
      </c>
      <c r="B2260" s="47">
        <f ca="1">IF('Inputs and Results'!$C$15='Inputs and Results'!$C$13, 'Inputs and Results'!$C$13, IF(E2260 &lt;= ('Inputs and Results'!$C$14-'Inputs and Results'!$C$13)/('Inputs and Results'!$C$15-'Inputs and Results'!$C$13), 'Inputs and Results'!$C$13 + SQRT(E2260*('Inputs and Results'!$C$15-'Inputs and Results'!$C$13)*('Inputs and Results'!$C$14-'Inputs and Results'!$C$13)), 'Inputs and Results'!$C$15 - SQRT((1-E2260)*('Inputs and Results'!$C$15-'Inputs and Results'!$C$13)*('Inputs and Results'!$C$15-'Inputs and Results'!$C$14))))</f>
        <v>1.162220752606296</v>
      </c>
      <c r="C2260" s="47">
        <f ca="1">IF('Inputs and Results'!$G$15='Inputs and Results'!$G$13, 'Inputs and Results'!$G$13, IF(F2260 &lt;= ('Inputs and Results'!$G$14-'Inputs and Results'!$G$13)/('Inputs and Results'!$G$15-'Inputs and Results'!$G$13), 'Inputs and Results'!$G$13 + SQRT(F2260*('Inputs and Results'!$G$15-'Inputs and Results'!$G$13)*('Inputs and Results'!$G$14-'Inputs and Results'!$G$13)), 'Inputs and Results'!$G$15 - SQRT((1-F2260)*('Inputs and Results'!$G$15-'Inputs and Results'!$G$13)*('Inputs and Results'!$G$15-'Inputs and Results'!$G$14))))</f>
        <v>827.61296597824435</v>
      </c>
      <c r="D2260">
        <f t="shared" ca="1" si="147"/>
        <v>961.86896418596393</v>
      </c>
      <c r="E2260">
        <f t="shared" ca="1" si="148"/>
        <v>0.62472971531655896</v>
      </c>
      <c r="F2260">
        <f t="shared" ca="1" si="148"/>
        <v>0.83651803778935441</v>
      </c>
    </row>
    <row r="2261" spans="1:6" ht="15.75" customHeight="1" x14ac:dyDescent="0.2">
      <c r="A2261">
        <v>2260</v>
      </c>
      <c r="B2261" s="47">
        <f ca="1">IF('Inputs and Results'!$C$15='Inputs and Results'!$C$13, 'Inputs and Results'!$C$13, IF(E2261 &lt;= ('Inputs and Results'!$C$14-'Inputs and Results'!$C$13)/('Inputs and Results'!$C$15-'Inputs and Results'!$C$13), 'Inputs and Results'!$C$13 + SQRT(E2261*('Inputs and Results'!$C$15-'Inputs and Results'!$C$13)*('Inputs and Results'!$C$14-'Inputs and Results'!$C$13)), 'Inputs and Results'!$C$15 - SQRT((1-E2261)*('Inputs and Results'!$C$15-'Inputs and Results'!$C$13)*('Inputs and Results'!$C$15-'Inputs and Results'!$C$14))))</f>
        <v>8.9128658797025473E-2</v>
      </c>
      <c r="C2261" s="47">
        <f ca="1">IF('Inputs and Results'!$G$15='Inputs and Results'!$G$13, 'Inputs and Results'!$G$13, IF(F2261 &lt;= ('Inputs and Results'!$G$14-'Inputs and Results'!$G$13)/('Inputs and Results'!$G$15-'Inputs and Results'!$G$13), 'Inputs and Results'!$G$13 + SQRT(F2261*('Inputs and Results'!$G$15-'Inputs and Results'!$G$13)*('Inputs and Results'!$G$14-'Inputs and Results'!$G$13)), 'Inputs and Results'!$G$15 - SQRT((1-F2261)*('Inputs and Results'!$G$15-'Inputs and Results'!$G$13)*('Inputs and Results'!$G$15-'Inputs and Results'!$G$14))))</f>
        <v>538.62366193751643</v>
      </c>
      <c r="D2261">
        <f t="shared" ca="1" si="147"/>
        <v>48.006804584833297</v>
      </c>
      <c r="E2261">
        <f t="shared" ca="1" si="148"/>
        <v>5.8536448329243873E-2</v>
      </c>
      <c r="F2261">
        <f t="shared" ca="1" si="148"/>
        <v>0.48432266236960897</v>
      </c>
    </row>
    <row r="2262" spans="1:6" ht="15.75" customHeight="1" x14ac:dyDescent="0.2">
      <c r="A2262">
        <v>2261</v>
      </c>
      <c r="B2262" s="47">
        <f ca="1">IF('Inputs and Results'!$C$15='Inputs and Results'!$C$13, 'Inputs and Results'!$C$13, IF(E2262 &lt;= ('Inputs and Results'!$C$14-'Inputs and Results'!$C$13)/('Inputs and Results'!$C$15-'Inputs and Results'!$C$13), 'Inputs and Results'!$C$13 + SQRT(E2262*('Inputs and Results'!$C$15-'Inputs and Results'!$C$13)*('Inputs and Results'!$C$14-'Inputs and Results'!$C$13)), 'Inputs and Results'!$C$15 - SQRT((1-E2262)*('Inputs and Results'!$C$15-'Inputs and Results'!$C$13)*('Inputs and Results'!$C$15-'Inputs and Results'!$C$14))))</f>
        <v>0.49283690632251131</v>
      </c>
      <c r="C2262" s="47">
        <f ca="1">IF('Inputs and Results'!$G$15='Inputs and Results'!$G$13, 'Inputs and Results'!$G$13, IF(F2262 &lt;= ('Inputs and Results'!$G$14-'Inputs and Results'!$G$13)/('Inputs and Results'!$G$15-'Inputs and Results'!$G$13), 'Inputs and Results'!$G$13 + SQRT(F2262*('Inputs and Results'!$G$15-'Inputs and Results'!$G$13)*('Inputs and Results'!$G$14-'Inputs and Results'!$G$13)), 'Inputs and Results'!$G$15 - SQRT((1-F2262)*('Inputs and Results'!$G$15-'Inputs and Results'!$G$13)*('Inputs and Results'!$G$15-'Inputs and Results'!$G$14))))</f>
        <v>914.77726510182561</v>
      </c>
      <c r="D2262">
        <f t="shared" ca="1" si="147"/>
        <v>450.83599730695153</v>
      </c>
      <c r="E2262">
        <f t="shared" ref="E2262:F2281" ca="1" si="149">RAND()</f>
        <v>0.30157035796683584</v>
      </c>
      <c r="F2262">
        <f t="shared" ca="1" si="149"/>
        <v>0.90409328421663859</v>
      </c>
    </row>
    <row r="2263" spans="1:6" ht="15.75" customHeight="1" x14ac:dyDescent="0.2">
      <c r="A2263">
        <v>2262</v>
      </c>
      <c r="B2263" s="47">
        <f ca="1">IF('Inputs and Results'!$C$15='Inputs and Results'!$C$13, 'Inputs and Results'!$C$13, IF(E2263 &lt;= ('Inputs and Results'!$C$14-'Inputs and Results'!$C$13)/('Inputs and Results'!$C$15-'Inputs and Results'!$C$13), 'Inputs and Results'!$C$13 + SQRT(E2263*('Inputs and Results'!$C$15-'Inputs and Results'!$C$13)*('Inputs and Results'!$C$14-'Inputs and Results'!$C$13)), 'Inputs and Results'!$C$15 - SQRT((1-E2263)*('Inputs and Results'!$C$15-'Inputs and Results'!$C$13)*('Inputs and Results'!$C$15-'Inputs and Results'!$C$14))))</f>
        <v>1.3576238179723494</v>
      </c>
      <c r="C2263" s="47">
        <f ca="1">IF('Inputs and Results'!$G$15='Inputs and Results'!$G$13, 'Inputs and Results'!$G$13, IF(F2263 &lt;= ('Inputs and Results'!$G$14-'Inputs and Results'!$G$13)/('Inputs and Results'!$G$15-'Inputs and Results'!$G$13), 'Inputs and Results'!$G$13 + SQRT(F2263*('Inputs and Results'!$G$15-'Inputs and Results'!$G$13)*('Inputs and Results'!$G$14-'Inputs and Results'!$G$13)), 'Inputs and Results'!$G$15 - SQRT((1-F2263)*('Inputs and Results'!$G$15-'Inputs and Results'!$G$13)*('Inputs and Results'!$G$15-'Inputs and Results'!$G$14))))</f>
        <v>431.0329216162836</v>
      </c>
      <c r="D2263">
        <f t="shared" ca="1" si="147"/>
        <v>585.18056071647538</v>
      </c>
      <c r="E2263">
        <f t="shared" ca="1" si="149"/>
        <v>0.70028894185647528</v>
      </c>
      <c r="F2263">
        <f t="shared" ca="1" si="149"/>
        <v>0.30289815319232549</v>
      </c>
    </row>
    <row r="2264" spans="1:6" ht="15.75" customHeight="1" x14ac:dyDescent="0.2">
      <c r="A2264">
        <v>2263</v>
      </c>
      <c r="B2264" s="47">
        <f ca="1">IF('Inputs and Results'!$C$15='Inputs and Results'!$C$13, 'Inputs and Results'!$C$13, IF(E2264 &lt;= ('Inputs and Results'!$C$14-'Inputs and Results'!$C$13)/('Inputs and Results'!$C$15-'Inputs and Results'!$C$13), 'Inputs and Results'!$C$13 + SQRT(E2264*('Inputs and Results'!$C$15-'Inputs and Results'!$C$13)*('Inputs and Results'!$C$14-'Inputs and Results'!$C$13)), 'Inputs and Results'!$C$15 - SQRT((1-E2264)*('Inputs and Results'!$C$15-'Inputs and Results'!$C$13)*('Inputs and Results'!$C$15-'Inputs and Results'!$C$14))))</f>
        <v>0.90036422907810376</v>
      </c>
      <c r="C2264" s="47">
        <f ca="1">IF('Inputs and Results'!$G$15='Inputs and Results'!$G$13, 'Inputs and Results'!$G$13, IF(F2264 &lt;= ('Inputs and Results'!$G$14-'Inputs and Results'!$G$13)/('Inputs and Results'!$G$15-'Inputs and Results'!$G$13), 'Inputs and Results'!$G$13 + SQRT(F2264*('Inputs and Results'!$G$15-'Inputs and Results'!$G$13)*('Inputs and Results'!$G$14-'Inputs and Results'!$G$13)), 'Inputs and Results'!$G$15 - SQRT((1-F2264)*('Inputs and Results'!$G$15-'Inputs and Results'!$G$13)*('Inputs and Results'!$G$15-'Inputs and Results'!$G$14))))</f>
        <v>798.67581971449079</v>
      </c>
      <c r="D2264">
        <f t="shared" ca="1" si="147"/>
        <v>719.09913870056005</v>
      </c>
      <c r="E2264">
        <f t="shared" ca="1" si="149"/>
        <v>0.51016995882946814</v>
      </c>
      <c r="F2264">
        <f t="shared" ca="1" si="149"/>
        <v>0.81012342284582339</v>
      </c>
    </row>
    <row r="2265" spans="1:6" ht="15.75" customHeight="1" x14ac:dyDescent="0.2">
      <c r="A2265">
        <v>2264</v>
      </c>
      <c r="B2265" s="47">
        <f ca="1">IF('Inputs and Results'!$C$15='Inputs and Results'!$C$13, 'Inputs and Results'!$C$13, IF(E2265 &lt;= ('Inputs and Results'!$C$14-'Inputs and Results'!$C$13)/('Inputs and Results'!$C$15-'Inputs and Results'!$C$13), 'Inputs and Results'!$C$13 + SQRT(E2265*('Inputs and Results'!$C$15-'Inputs and Results'!$C$13)*('Inputs and Results'!$C$14-'Inputs and Results'!$C$13)), 'Inputs and Results'!$C$15 - SQRT((1-E2265)*('Inputs and Results'!$C$15-'Inputs and Results'!$C$13)*('Inputs and Results'!$C$15-'Inputs and Results'!$C$14))))</f>
        <v>0.98996972121538285</v>
      </c>
      <c r="C2265" s="47">
        <f ca="1">IF('Inputs and Results'!$G$15='Inputs and Results'!$G$13, 'Inputs and Results'!$G$13, IF(F2265 &lt;= ('Inputs and Results'!$G$14-'Inputs and Results'!$G$13)/('Inputs and Results'!$G$15-'Inputs and Results'!$G$13), 'Inputs and Results'!$G$13 + SQRT(F2265*('Inputs and Results'!$G$15-'Inputs and Results'!$G$13)*('Inputs and Results'!$G$14-'Inputs and Results'!$G$13)), 'Inputs and Results'!$G$15 - SQRT((1-F2265)*('Inputs and Results'!$G$15-'Inputs and Results'!$G$13)*('Inputs and Results'!$G$15-'Inputs and Results'!$G$14))))</f>
        <v>683.31532903915479</v>
      </c>
      <c r="D2265">
        <f t="shared" ca="1" si="147"/>
        <v>676.46148579108967</v>
      </c>
      <c r="E2265">
        <f t="shared" ca="1" si="149"/>
        <v>0.55108647537433719</v>
      </c>
      <c r="F2265">
        <f t="shared" ca="1" si="149"/>
        <v>0.6852745278689466</v>
      </c>
    </row>
    <row r="2266" spans="1:6" ht="15.75" customHeight="1" x14ac:dyDescent="0.2">
      <c r="A2266">
        <v>2265</v>
      </c>
      <c r="B2266" s="47">
        <f ca="1">IF('Inputs and Results'!$C$15='Inputs and Results'!$C$13, 'Inputs and Results'!$C$13, IF(E2266 &lt;= ('Inputs and Results'!$C$14-'Inputs and Results'!$C$13)/('Inputs and Results'!$C$15-'Inputs and Results'!$C$13), 'Inputs and Results'!$C$13 + SQRT(E2266*('Inputs and Results'!$C$15-'Inputs and Results'!$C$13)*('Inputs and Results'!$C$14-'Inputs and Results'!$C$13)), 'Inputs and Results'!$C$15 - SQRT((1-E2266)*('Inputs and Results'!$C$15-'Inputs and Results'!$C$13)*('Inputs and Results'!$C$15-'Inputs and Results'!$C$14))))</f>
        <v>4.1484530109327178E-2</v>
      </c>
      <c r="C2266" s="47">
        <f ca="1">IF('Inputs and Results'!$G$15='Inputs and Results'!$G$13, 'Inputs and Results'!$G$13, IF(F2266 &lt;= ('Inputs and Results'!$G$14-'Inputs and Results'!$G$13)/('Inputs and Results'!$G$15-'Inputs and Results'!$G$13), 'Inputs and Results'!$G$13 + SQRT(F2266*('Inputs and Results'!$G$15-'Inputs and Results'!$G$13)*('Inputs and Results'!$G$14-'Inputs and Results'!$G$13)), 'Inputs and Results'!$G$15 - SQRT((1-F2266)*('Inputs and Results'!$G$15-'Inputs and Results'!$G$13)*('Inputs and Results'!$G$15-'Inputs and Results'!$G$14))))</f>
        <v>1035.7934115447697</v>
      </c>
      <c r="D2266">
        <f t="shared" ca="1" si="147"/>
        <v>42.969402968271716</v>
      </c>
      <c r="E2266">
        <f t="shared" ca="1" si="149"/>
        <v>2.7465134935285573E-2</v>
      </c>
      <c r="F2266">
        <f t="shared" ca="1" si="149"/>
        <v>0.96821209574624978</v>
      </c>
    </row>
    <row r="2267" spans="1:6" ht="15.75" customHeight="1" x14ac:dyDescent="0.2">
      <c r="A2267">
        <v>2266</v>
      </c>
      <c r="B2267" s="47">
        <f ca="1">IF('Inputs and Results'!$C$15='Inputs and Results'!$C$13, 'Inputs and Results'!$C$13, IF(E2267 &lt;= ('Inputs and Results'!$C$14-'Inputs and Results'!$C$13)/('Inputs and Results'!$C$15-'Inputs and Results'!$C$13), 'Inputs and Results'!$C$13 + SQRT(E2267*('Inputs and Results'!$C$15-'Inputs and Results'!$C$13)*('Inputs and Results'!$C$14-'Inputs and Results'!$C$13)), 'Inputs and Results'!$C$15 - SQRT((1-E2267)*('Inputs and Results'!$C$15-'Inputs and Results'!$C$13)*('Inputs and Results'!$C$15-'Inputs and Results'!$C$14))))</f>
        <v>1.6499392341126331</v>
      </c>
      <c r="C2267" s="47">
        <f ca="1">IF('Inputs and Results'!$G$15='Inputs and Results'!$G$13, 'Inputs and Results'!$G$13, IF(F2267 &lt;= ('Inputs and Results'!$G$14-'Inputs and Results'!$G$13)/('Inputs and Results'!$G$15-'Inputs and Results'!$G$13), 'Inputs and Results'!$G$13 + SQRT(F2267*('Inputs and Results'!$G$15-'Inputs and Results'!$G$13)*('Inputs and Results'!$G$14-'Inputs and Results'!$G$13)), 'Inputs and Results'!$G$15 - SQRT((1-F2267)*('Inputs and Results'!$G$15-'Inputs and Results'!$G$13)*('Inputs and Results'!$G$15-'Inputs and Results'!$G$14))))</f>
        <v>763.22875743638747</v>
      </c>
      <c r="D2267">
        <f t="shared" ca="1" si="147"/>
        <v>1259.2810714973298</v>
      </c>
      <c r="E2267">
        <f t="shared" ca="1" si="149"/>
        <v>0.79748176982351293</v>
      </c>
      <c r="F2267">
        <f t="shared" ca="1" si="149"/>
        <v>0.77510033312400362</v>
      </c>
    </row>
    <row r="2268" spans="1:6" ht="15.75" customHeight="1" x14ac:dyDescent="0.2">
      <c r="A2268">
        <v>2267</v>
      </c>
      <c r="B2268" s="47">
        <f ca="1">IF('Inputs and Results'!$C$15='Inputs and Results'!$C$13, 'Inputs and Results'!$C$13, IF(E2268 &lt;= ('Inputs and Results'!$C$14-'Inputs and Results'!$C$13)/('Inputs and Results'!$C$15-'Inputs and Results'!$C$13), 'Inputs and Results'!$C$13 + SQRT(E2268*('Inputs and Results'!$C$15-'Inputs and Results'!$C$13)*('Inputs and Results'!$C$14-'Inputs and Results'!$C$13)), 'Inputs and Results'!$C$15 - SQRT((1-E2268)*('Inputs and Results'!$C$15-'Inputs and Results'!$C$13)*('Inputs and Results'!$C$15-'Inputs and Results'!$C$14))))</f>
        <v>0.67300202326674796</v>
      </c>
      <c r="C2268" s="47">
        <f ca="1">IF('Inputs and Results'!$G$15='Inputs and Results'!$G$13, 'Inputs and Results'!$G$13, IF(F2268 &lt;= ('Inputs and Results'!$G$14-'Inputs and Results'!$G$13)/('Inputs and Results'!$G$15-'Inputs and Results'!$G$13), 'Inputs and Results'!$G$13 + SQRT(F2268*('Inputs and Results'!$G$15-'Inputs and Results'!$G$13)*('Inputs and Results'!$G$14-'Inputs and Results'!$G$13)), 'Inputs and Results'!$G$15 - SQRT((1-F2268)*('Inputs and Results'!$G$15-'Inputs and Results'!$G$13)*('Inputs and Results'!$G$15-'Inputs and Results'!$G$14))))</f>
        <v>1137.3384137643548</v>
      </c>
      <c r="D2268">
        <f t="shared" ca="1" si="147"/>
        <v>765.43105360240452</v>
      </c>
      <c r="E2268">
        <f t="shared" ca="1" si="149"/>
        <v>0.39834226847548349</v>
      </c>
      <c r="F2268">
        <f t="shared" ca="1" si="149"/>
        <v>0.99537103913915126</v>
      </c>
    </row>
    <row r="2269" spans="1:6" ht="15.75" customHeight="1" x14ac:dyDescent="0.2">
      <c r="A2269">
        <v>2268</v>
      </c>
      <c r="B2269" s="47">
        <f ca="1">IF('Inputs and Results'!$C$15='Inputs and Results'!$C$13, 'Inputs and Results'!$C$13, IF(E2269 &lt;= ('Inputs and Results'!$C$14-'Inputs and Results'!$C$13)/('Inputs and Results'!$C$15-'Inputs and Results'!$C$13), 'Inputs and Results'!$C$13 + SQRT(E2269*('Inputs and Results'!$C$15-'Inputs and Results'!$C$13)*('Inputs and Results'!$C$14-'Inputs and Results'!$C$13)), 'Inputs and Results'!$C$15 - SQRT((1-E2269)*('Inputs and Results'!$C$15-'Inputs and Results'!$C$13)*('Inputs and Results'!$C$15-'Inputs and Results'!$C$14))))</f>
        <v>1.6522483070903933</v>
      </c>
      <c r="C2269" s="47">
        <f ca="1">IF('Inputs and Results'!$G$15='Inputs and Results'!$G$13, 'Inputs and Results'!$G$13, IF(F2269 &lt;= ('Inputs and Results'!$G$14-'Inputs and Results'!$G$13)/('Inputs and Results'!$G$15-'Inputs and Results'!$G$13), 'Inputs and Results'!$G$13 + SQRT(F2269*('Inputs and Results'!$G$15-'Inputs and Results'!$G$13)*('Inputs and Results'!$G$14-'Inputs and Results'!$G$13)), 'Inputs and Results'!$G$15 - SQRT((1-F2269)*('Inputs and Results'!$G$15-'Inputs and Results'!$G$13)*('Inputs and Results'!$G$15-'Inputs and Results'!$G$14))))</f>
        <v>321.57731654708994</v>
      </c>
      <c r="D2269">
        <f t="shared" ca="1" si="147"/>
        <v>531.32557686360087</v>
      </c>
      <c r="E2269">
        <f t="shared" ca="1" si="149"/>
        <v>0.79817393047325436</v>
      </c>
      <c r="F2269">
        <f t="shared" ca="1" si="149"/>
        <v>9.0321723655645614E-2</v>
      </c>
    </row>
    <row r="2270" spans="1:6" ht="15.75" customHeight="1" x14ac:dyDescent="0.2">
      <c r="A2270">
        <v>2269</v>
      </c>
      <c r="B2270" s="47">
        <f ca="1">IF('Inputs and Results'!$C$15='Inputs and Results'!$C$13, 'Inputs and Results'!$C$13, IF(E2270 &lt;= ('Inputs and Results'!$C$14-'Inputs and Results'!$C$13)/('Inputs and Results'!$C$15-'Inputs and Results'!$C$13), 'Inputs and Results'!$C$13 + SQRT(E2270*('Inputs and Results'!$C$15-'Inputs and Results'!$C$13)*('Inputs and Results'!$C$14-'Inputs and Results'!$C$13)), 'Inputs and Results'!$C$15 - SQRT((1-E2270)*('Inputs and Results'!$C$15-'Inputs and Results'!$C$13)*('Inputs and Results'!$C$15-'Inputs and Results'!$C$14))))</f>
        <v>4.1456139541919068E-2</v>
      </c>
      <c r="C2270" s="47">
        <f ca="1">IF('Inputs and Results'!$G$15='Inputs and Results'!$G$13, 'Inputs and Results'!$G$13, IF(F2270 &lt;= ('Inputs and Results'!$G$14-'Inputs and Results'!$G$13)/('Inputs and Results'!$G$15-'Inputs and Results'!$G$13), 'Inputs and Results'!$G$13 + SQRT(F2270*('Inputs and Results'!$G$15-'Inputs and Results'!$G$13)*('Inputs and Results'!$G$14-'Inputs and Results'!$G$13)), 'Inputs and Results'!$G$15 - SQRT((1-F2270)*('Inputs and Results'!$G$15-'Inputs and Results'!$G$13)*('Inputs and Results'!$G$15-'Inputs and Results'!$G$14))))</f>
        <v>348.17415132324015</v>
      </c>
      <c r="D2270">
        <f t="shared" ca="1" si="147"/>
        <v>14.43395620214549</v>
      </c>
      <c r="E2270">
        <f t="shared" ca="1" si="149"/>
        <v>2.7446469527310557E-2</v>
      </c>
      <c r="F2270">
        <f t="shared" ca="1" si="149"/>
        <v>0.14457415230591031</v>
      </c>
    </row>
    <row r="2271" spans="1:6" ht="15.75" customHeight="1" x14ac:dyDescent="0.2">
      <c r="A2271">
        <v>2270</v>
      </c>
      <c r="B2271" s="47">
        <f ca="1">IF('Inputs and Results'!$C$15='Inputs and Results'!$C$13, 'Inputs and Results'!$C$13, IF(E2271 &lt;= ('Inputs and Results'!$C$14-'Inputs and Results'!$C$13)/('Inputs and Results'!$C$15-'Inputs and Results'!$C$13), 'Inputs and Results'!$C$13 + SQRT(E2271*('Inputs and Results'!$C$15-'Inputs and Results'!$C$13)*('Inputs and Results'!$C$14-'Inputs and Results'!$C$13)), 'Inputs and Results'!$C$15 - SQRT((1-E2271)*('Inputs and Results'!$C$15-'Inputs and Results'!$C$13)*('Inputs and Results'!$C$15-'Inputs and Results'!$C$14))))</f>
        <v>1.1472132446758134</v>
      </c>
      <c r="C2271" s="47">
        <f ca="1">IF('Inputs and Results'!$G$15='Inputs and Results'!$G$13, 'Inputs and Results'!$G$13, IF(F2271 &lt;= ('Inputs and Results'!$G$14-'Inputs and Results'!$G$13)/('Inputs and Results'!$G$15-'Inputs and Results'!$G$13), 'Inputs and Results'!$G$13 + SQRT(F2271*('Inputs and Results'!$G$15-'Inputs and Results'!$G$13)*('Inputs and Results'!$G$14-'Inputs and Results'!$G$13)), 'Inputs and Results'!$G$15 - SQRT((1-F2271)*('Inputs and Results'!$G$15-'Inputs and Results'!$G$13)*('Inputs and Results'!$G$15-'Inputs and Results'!$G$14))))</f>
        <v>727.66252167615528</v>
      </c>
      <c r="D2271">
        <f t="shared" ca="1" si="147"/>
        <v>834.78408252108648</v>
      </c>
      <c r="E2271">
        <f t="shared" ca="1" si="149"/>
        <v>0.61857569325503026</v>
      </c>
      <c r="F2271">
        <f t="shared" ca="1" si="149"/>
        <v>0.73698195037810188</v>
      </c>
    </row>
    <row r="2272" spans="1:6" ht="15.75" customHeight="1" x14ac:dyDescent="0.2">
      <c r="A2272">
        <v>2271</v>
      </c>
      <c r="B2272" s="47">
        <f ca="1">IF('Inputs and Results'!$C$15='Inputs and Results'!$C$13, 'Inputs and Results'!$C$13, IF(E2272 &lt;= ('Inputs and Results'!$C$14-'Inputs and Results'!$C$13)/('Inputs and Results'!$C$15-'Inputs and Results'!$C$13), 'Inputs and Results'!$C$13 + SQRT(E2272*('Inputs and Results'!$C$15-'Inputs and Results'!$C$13)*('Inputs and Results'!$C$14-'Inputs and Results'!$C$13)), 'Inputs and Results'!$C$15 - SQRT((1-E2272)*('Inputs and Results'!$C$15-'Inputs and Results'!$C$13)*('Inputs and Results'!$C$15-'Inputs and Results'!$C$14))))</f>
        <v>1.0232009103294359E-2</v>
      </c>
      <c r="C2272" s="47">
        <f ca="1">IF('Inputs and Results'!$G$15='Inputs and Results'!$G$13, 'Inputs and Results'!$G$13, IF(F2272 &lt;= ('Inputs and Results'!$G$14-'Inputs and Results'!$G$13)/('Inputs and Results'!$G$15-'Inputs and Results'!$G$13), 'Inputs and Results'!$G$13 + SQRT(F2272*('Inputs and Results'!$G$15-'Inputs and Results'!$G$13)*('Inputs and Results'!$G$14-'Inputs and Results'!$G$13)), 'Inputs and Results'!$G$15 - SQRT((1-F2272)*('Inputs and Results'!$G$15-'Inputs and Results'!$G$13)*('Inputs and Results'!$G$15-'Inputs and Results'!$G$14))))</f>
        <v>465.80082670534671</v>
      </c>
      <c r="D2272">
        <f t="shared" ca="1" si="147"/>
        <v>4.7660782991711459</v>
      </c>
      <c r="E2272">
        <f t="shared" ca="1" si="149"/>
        <v>6.8097067343861895E-3</v>
      </c>
      <c r="F2272">
        <f t="shared" ca="1" si="149"/>
        <v>0.36451029121847178</v>
      </c>
    </row>
    <row r="2273" spans="1:6" ht="15.75" customHeight="1" x14ac:dyDescent="0.2">
      <c r="A2273">
        <v>2272</v>
      </c>
      <c r="B2273" s="47">
        <f ca="1">IF('Inputs and Results'!$C$15='Inputs and Results'!$C$13, 'Inputs and Results'!$C$13, IF(E2273 &lt;= ('Inputs and Results'!$C$14-'Inputs and Results'!$C$13)/('Inputs and Results'!$C$15-'Inputs and Results'!$C$13), 'Inputs and Results'!$C$13 + SQRT(E2273*('Inputs and Results'!$C$15-'Inputs and Results'!$C$13)*('Inputs and Results'!$C$14-'Inputs and Results'!$C$13)), 'Inputs and Results'!$C$15 - SQRT((1-E2273)*('Inputs and Results'!$C$15-'Inputs and Results'!$C$13)*('Inputs and Results'!$C$15-'Inputs and Results'!$C$14))))</f>
        <v>0.26431672238776205</v>
      </c>
      <c r="C2273" s="47">
        <f ca="1">IF('Inputs and Results'!$G$15='Inputs and Results'!$G$13, 'Inputs and Results'!$G$13, IF(F2273 &lt;= ('Inputs and Results'!$G$14-'Inputs and Results'!$G$13)/('Inputs and Results'!$G$15-'Inputs and Results'!$G$13), 'Inputs and Results'!$G$13 + SQRT(F2273*('Inputs and Results'!$G$15-'Inputs and Results'!$G$13)*('Inputs and Results'!$G$14-'Inputs and Results'!$G$13)), 'Inputs and Results'!$G$15 - SQRT((1-F2273)*('Inputs and Results'!$G$15-'Inputs and Results'!$G$13)*('Inputs and Results'!$G$15-'Inputs and Results'!$G$14))))</f>
        <v>311.22223296667676</v>
      </c>
      <c r="D2273">
        <f t="shared" ca="1" si="147"/>
        <v>82.261240551952511</v>
      </c>
      <c r="E2273">
        <f t="shared" ca="1" si="149"/>
        <v>0.16844855606586251</v>
      </c>
      <c r="F2273">
        <f t="shared" ca="1" si="149"/>
        <v>6.8748245872646829E-2</v>
      </c>
    </row>
    <row r="2274" spans="1:6" ht="15.75" customHeight="1" x14ac:dyDescent="0.2">
      <c r="A2274">
        <v>2273</v>
      </c>
      <c r="B2274" s="47">
        <f ca="1">IF('Inputs and Results'!$C$15='Inputs and Results'!$C$13, 'Inputs and Results'!$C$13, IF(E2274 &lt;= ('Inputs and Results'!$C$14-'Inputs and Results'!$C$13)/('Inputs and Results'!$C$15-'Inputs and Results'!$C$13), 'Inputs and Results'!$C$13 + SQRT(E2274*('Inputs and Results'!$C$15-'Inputs and Results'!$C$13)*('Inputs and Results'!$C$14-'Inputs and Results'!$C$13)), 'Inputs and Results'!$C$15 - SQRT((1-E2274)*('Inputs and Results'!$C$15-'Inputs and Results'!$C$13)*('Inputs and Results'!$C$15-'Inputs and Results'!$C$14))))</f>
        <v>0.10370995352310919</v>
      </c>
      <c r="C2274" s="47">
        <f ca="1">IF('Inputs and Results'!$G$15='Inputs and Results'!$G$13, 'Inputs and Results'!$G$13, IF(F2274 &lt;= ('Inputs and Results'!$G$14-'Inputs and Results'!$G$13)/('Inputs and Results'!$G$15-'Inputs and Results'!$G$13), 'Inputs and Results'!$G$13 + SQRT(F2274*('Inputs and Results'!$G$15-'Inputs and Results'!$G$13)*('Inputs and Results'!$G$14-'Inputs and Results'!$G$13)), 'Inputs and Results'!$G$15 - SQRT((1-F2274)*('Inputs and Results'!$G$15-'Inputs and Results'!$G$13)*('Inputs and Results'!$G$15-'Inputs and Results'!$G$14))))</f>
        <v>311.85561180717616</v>
      </c>
      <c r="D2274">
        <f t="shared" ca="1" si="147"/>
        <v>32.342531006443018</v>
      </c>
      <c r="E2274">
        <f t="shared" ca="1" si="149"/>
        <v>6.7944885186543402E-2</v>
      </c>
      <c r="F2274">
        <f t="shared" ca="1" si="149"/>
        <v>7.007506796016072E-2</v>
      </c>
    </row>
    <row r="2275" spans="1:6" ht="15.75" customHeight="1" x14ac:dyDescent="0.2">
      <c r="A2275">
        <v>2274</v>
      </c>
      <c r="B2275" s="47">
        <f ca="1">IF('Inputs and Results'!$C$15='Inputs and Results'!$C$13, 'Inputs and Results'!$C$13, IF(E2275 &lt;= ('Inputs and Results'!$C$14-'Inputs and Results'!$C$13)/('Inputs and Results'!$C$15-'Inputs and Results'!$C$13), 'Inputs and Results'!$C$13 + SQRT(E2275*('Inputs and Results'!$C$15-'Inputs and Results'!$C$13)*('Inputs and Results'!$C$14-'Inputs and Results'!$C$13)), 'Inputs and Results'!$C$15 - SQRT((1-E2275)*('Inputs and Results'!$C$15-'Inputs and Results'!$C$13)*('Inputs and Results'!$C$15-'Inputs and Results'!$C$14))))</f>
        <v>1.3490369587489304</v>
      </c>
      <c r="C2275" s="47">
        <f ca="1">IF('Inputs and Results'!$G$15='Inputs and Results'!$G$13, 'Inputs and Results'!$G$13, IF(F2275 &lt;= ('Inputs and Results'!$G$14-'Inputs and Results'!$G$13)/('Inputs and Results'!$G$15-'Inputs and Results'!$G$13), 'Inputs and Results'!$G$13 + SQRT(F2275*('Inputs and Results'!$G$15-'Inputs and Results'!$G$13)*('Inputs and Results'!$G$14-'Inputs and Results'!$G$13)), 'Inputs and Results'!$G$15 - SQRT((1-F2275)*('Inputs and Results'!$G$15-'Inputs and Results'!$G$13)*('Inputs and Results'!$G$15-'Inputs and Results'!$G$14))))</f>
        <v>732.88135055893849</v>
      </c>
      <c r="D2275">
        <f t="shared" ca="1" si="147"/>
        <v>988.68402828183912</v>
      </c>
      <c r="E2275">
        <f t="shared" ca="1" si="149"/>
        <v>0.69714678182477985</v>
      </c>
      <c r="F2275">
        <f t="shared" ca="1" si="149"/>
        <v>0.74276198314436426</v>
      </c>
    </row>
    <row r="2276" spans="1:6" ht="15.75" customHeight="1" x14ac:dyDescent="0.2">
      <c r="A2276">
        <v>2275</v>
      </c>
      <c r="B2276" s="47">
        <f ca="1">IF('Inputs and Results'!$C$15='Inputs and Results'!$C$13, 'Inputs and Results'!$C$13, IF(E2276 &lt;= ('Inputs and Results'!$C$14-'Inputs and Results'!$C$13)/('Inputs and Results'!$C$15-'Inputs and Results'!$C$13), 'Inputs and Results'!$C$13 + SQRT(E2276*('Inputs and Results'!$C$15-'Inputs and Results'!$C$13)*('Inputs and Results'!$C$14-'Inputs and Results'!$C$13)), 'Inputs and Results'!$C$15 - SQRT((1-E2276)*('Inputs and Results'!$C$15-'Inputs and Results'!$C$13)*('Inputs and Results'!$C$15-'Inputs and Results'!$C$14))))</f>
        <v>2.0173139977541577</v>
      </c>
      <c r="C2276" s="47">
        <f ca="1">IF('Inputs and Results'!$G$15='Inputs and Results'!$G$13, 'Inputs and Results'!$G$13, IF(F2276 &lt;= ('Inputs and Results'!$G$14-'Inputs and Results'!$G$13)/('Inputs and Results'!$G$15-'Inputs and Results'!$G$13), 'Inputs and Results'!$G$13 + SQRT(F2276*('Inputs and Results'!$G$15-'Inputs and Results'!$G$13)*('Inputs and Results'!$G$14-'Inputs and Results'!$G$13)), 'Inputs and Results'!$G$15 - SQRT((1-F2276)*('Inputs and Results'!$G$15-'Inputs and Results'!$G$13)*('Inputs and Results'!$G$15-'Inputs and Results'!$G$14))))</f>
        <v>924.79318609920256</v>
      </c>
      <c r="D2276">
        <f t="shared" ca="1" si="147"/>
        <v>1865.598239345587</v>
      </c>
      <c r="E2276">
        <f t="shared" ca="1" si="149"/>
        <v>0.89270313566556492</v>
      </c>
      <c r="F2276">
        <f t="shared" ca="1" si="149"/>
        <v>0.91071076449095467</v>
      </c>
    </row>
    <row r="2277" spans="1:6" ht="15.75" customHeight="1" x14ac:dyDescent="0.2">
      <c r="A2277">
        <v>2276</v>
      </c>
      <c r="B2277" s="47">
        <f ca="1">IF('Inputs and Results'!$C$15='Inputs and Results'!$C$13, 'Inputs and Results'!$C$13, IF(E2277 &lt;= ('Inputs and Results'!$C$14-'Inputs and Results'!$C$13)/('Inputs and Results'!$C$15-'Inputs and Results'!$C$13), 'Inputs and Results'!$C$13 + SQRT(E2277*('Inputs and Results'!$C$15-'Inputs and Results'!$C$13)*('Inputs and Results'!$C$14-'Inputs and Results'!$C$13)), 'Inputs and Results'!$C$15 - SQRT((1-E2277)*('Inputs and Results'!$C$15-'Inputs and Results'!$C$13)*('Inputs and Results'!$C$15-'Inputs and Results'!$C$14))))</f>
        <v>0.91456888261221447</v>
      </c>
      <c r="C2277" s="47">
        <f ca="1">IF('Inputs and Results'!$G$15='Inputs and Results'!$G$13, 'Inputs and Results'!$G$13, IF(F2277 &lt;= ('Inputs and Results'!$G$14-'Inputs and Results'!$G$13)/('Inputs and Results'!$G$15-'Inputs and Results'!$G$13), 'Inputs and Results'!$G$13 + SQRT(F2277*('Inputs and Results'!$G$15-'Inputs and Results'!$G$13)*('Inputs and Results'!$G$14-'Inputs and Results'!$G$13)), 'Inputs and Results'!$G$15 - SQRT((1-F2277)*('Inputs and Results'!$G$15-'Inputs and Results'!$G$13)*('Inputs and Results'!$G$15-'Inputs and Results'!$G$14))))</f>
        <v>427.63083878339671</v>
      </c>
      <c r="D2277">
        <f t="shared" ca="1" si="147"/>
        <v>391.09785839665517</v>
      </c>
      <c r="E2277">
        <f t="shared" ca="1" si="149"/>
        <v>0.5167752282923036</v>
      </c>
      <c r="F2277">
        <f t="shared" ca="1" si="149"/>
        <v>0.29671623842936234</v>
      </c>
    </row>
    <row r="2278" spans="1:6" ht="15.75" customHeight="1" x14ac:dyDescent="0.2">
      <c r="A2278">
        <v>2277</v>
      </c>
      <c r="B2278" s="47">
        <f ca="1">IF('Inputs and Results'!$C$15='Inputs and Results'!$C$13, 'Inputs and Results'!$C$13, IF(E2278 &lt;= ('Inputs and Results'!$C$14-'Inputs and Results'!$C$13)/('Inputs and Results'!$C$15-'Inputs and Results'!$C$13), 'Inputs and Results'!$C$13 + SQRT(E2278*('Inputs and Results'!$C$15-'Inputs and Results'!$C$13)*('Inputs and Results'!$C$14-'Inputs and Results'!$C$13)), 'Inputs and Results'!$C$15 - SQRT((1-E2278)*('Inputs and Results'!$C$15-'Inputs and Results'!$C$13)*('Inputs and Results'!$C$15-'Inputs and Results'!$C$14))))</f>
        <v>0.54903891606507971</v>
      </c>
      <c r="C2278" s="47">
        <f ca="1">IF('Inputs and Results'!$G$15='Inputs and Results'!$G$13, 'Inputs and Results'!$G$13, IF(F2278 &lt;= ('Inputs and Results'!$G$14-'Inputs and Results'!$G$13)/('Inputs and Results'!$G$15-'Inputs and Results'!$G$13), 'Inputs and Results'!$G$13 + SQRT(F2278*('Inputs and Results'!$G$15-'Inputs and Results'!$G$13)*('Inputs and Results'!$G$14-'Inputs and Results'!$G$13)), 'Inputs and Results'!$G$15 - SQRT((1-F2278)*('Inputs and Results'!$G$15-'Inputs and Results'!$G$13)*('Inputs and Results'!$G$15-'Inputs and Results'!$G$14))))</f>
        <v>552.30751256135466</v>
      </c>
      <c r="D2278">
        <f t="shared" ca="1" si="147"/>
        <v>303.23831803128655</v>
      </c>
      <c r="E2278">
        <f t="shared" ca="1" si="149"/>
        <v>0.33253219611517348</v>
      </c>
      <c r="F2278">
        <f t="shared" ca="1" si="149"/>
        <v>0.50544060204062313</v>
      </c>
    </row>
    <row r="2279" spans="1:6" ht="15.75" customHeight="1" x14ac:dyDescent="0.2">
      <c r="A2279">
        <v>2278</v>
      </c>
      <c r="B2279" s="47">
        <f ca="1">IF('Inputs and Results'!$C$15='Inputs and Results'!$C$13, 'Inputs and Results'!$C$13, IF(E2279 &lt;= ('Inputs and Results'!$C$14-'Inputs and Results'!$C$13)/('Inputs and Results'!$C$15-'Inputs and Results'!$C$13), 'Inputs and Results'!$C$13 + SQRT(E2279*('Inputs and Results'!$C$15-'Inputs and Results'!$C$13)*('Inputs and Results'!$C$14-'Inputs and Results'!$C$13)), 'Inputs and Results'!$C$15 - SQRT((1-E2279)*('Inputs and Results'!$C$15-'Inputs and Results'!$C$13)*('Inputs and Results'!$C$15-'Inputs and Results'!$C$14))))</f>
        <v>0.91224376390456863</v>
      </c>
      <c r="C2279" s="47">
        <f ca="1">IF('Inputs and Results'!$G$15='Inputs and Results'!$G$13, 'Inputs and Results'!$G$13, IF(F2279 &lt;= ('Inputs and Results'!$G$14-'Inputs and Results'!$G$13)/('Inputs and Results'!$G$15-'Inputs and Results'!$G$13), 'Inputs and Results'!$G$13 + SQRT(F2279*('Inputs and Results'!$G$15-'Inputs and Results'!$G$13)*('Inputs and Results'!$G$14-'Inputs and Results'!$G$13)), 'Inputs and Results'!$G$15 - SQRT((1-F2279)*('Inputs and Results'!$G$15-'Inputs and Results'!$G$13)*('Inputs and Results'!$G$15-'Inputs and Results'!$G$14))))</f>
        <v>775.17795216962384</v>
      </c>
      <c r="D2279">
        <f t="shared" ca="1" si="147"/>
        <v>707.15125278305334</v>
      </c>
      <c r="E2279">
        <f t="shared" ca="1" si="149"/>
        <v>0.51569709984940415</v>
      </c>
      <c r="F2279">
        <f t="shared" ca="1" si="149"/>
        <v>0.78723762194612801</v>
      </c>
    </row>
    <row r="2280" spans="1:6" ht="15.75" customHeight="1" x14ac:dyDescent="0.2">
      <c r="A2280">
        <v>2279</v>
      </c>
      <c r="B2280" s="47">
        <f ca="1">IF('Inputs and Results'!$C$15='Inputs and Results'!$C$13, 'Inputs and Results'!$C$13, IF(E2280 &lt;= ('Inputs and Results'!$C$14-'Inputs and Results'!$C$13)/('Inputs and Results'!$C$15-'Inputs and Results'!$C$13), 'Inputs and Results'!$C$13 + SQRT(E2280*('Inputs and Results'!$C$15-'Inputs and Results'!$C$13)*('Inputs and Results'!$C$14-'Inputs and Results'!$C$13)), 'Inputs and Results'!$C$15 - SQRT((1-E2280)*('Inputs and Results'!$C$15-'Inputs and Results'!$C$13)*('Inputs and Results'!$C$15-'Inputs and Results'!$C$14))))</f>
        <v>2.3524024319899972E-2</v>
      </c>
      <c r="C2280" s="47">
        <f ca="1">IF('Inputs and Results'!$G$15='Inputs and Results'!$G$13, 'Inputs and Results'!$G$13, IF(F2280 &lt;= ('Inputs and Results'!$G$14-'Inputs and Results'!$G$13)/('Inputs and Results'!$G$15-'Inputs and Results'!$G$13), 'Inputs and Results'!$G$13 + SQRT(F2280*('Inputs and Results'!$G$15-'Inputs and Results'!$G$13)*('Inputs and Results'!$G$14-'Inputs and Results'!$G$13)), 'Inputs and Results'!$G$15 - SQRT((1-F2280)*('Inputs and Results'!$G$15-'Inputs and Results'!$G$13)*('Inputs and Results'!$G$15-'Inputs and Results'!$G$14))))</f>
        <v>458.61332106969087</v>
      </c>
      <c r="D2280">
        <f t="shared" ca="1" si="147"/>
        <v>10.788430918273502</v>
      </c>
      <c r="E2280">
        <f t="shared" ca="1" si="149"/>
        <v>1.5621196244355207E-2</v>
      </c>
      <c r="F2280">
        <f t="shared" ca="1" si="149"/>
        <v>0.35200702666422246</v>
      </c>
    </row>
    <row r="2281" spans="1:6" ht="15.75" customHeight="1" x14ac:dyDescent="0.2">
      <c r="A2281">
        <v>2280</v>
      </c>
      <c r="B2281" s="47">
        <f ca="1">IF('Inputs and Results'!$C$15='Inputs and Results'!$C$13, 'Inputs and Results'!$C$13, IF(E2281 &lt;= ('Inputs and Results'!$C$14-'Inputs and Results'!$C$13)/('Inputs and Results'!$C$15-'Inputs and Results'!$C$13), 'Inputs and Results'!$C$13 + SQRT(E2281*('Inputs and Results'!$C$15-'Inputs and Results'!$C$13)*('Inputs and Results'!$C$14-'Inputs and Results'!$C$13)), 'Inputs and Results'!$C$15 - SQRT((1-E2281)*('Inputs and Results'!$C$15-'Inputs and Results'!$C$13)*('Inputs and Results'!$C$15-'Inputs and Results'!$C$14))))</f>
        <v>1.5459600344387905</v>
      </c>
      <c r="C2281" s="47">
        <f ca="1">IF('Inputs and Results'!$G$15='Inputs and Results'!$G$13, 'Inputs and Results'!$G$13, IF(F2281 &lt;= ('Inputs and Results'!$G$14-'Inputs and Results'!$G$13)/('Inputs and Results'!$G$15-'Inputs and Results'!$G$13), 'Inputs and Results'!$G$13 + SQRT(F2281*('Inputs and Results'!$G$15-'Inputs and Results'!$G$13)*('Inputs and Results'!$G$14-'Inputs and Results'!$G$13)), 'Inputs and Results'!$G$15 - SQRT((1-F2281)*('Inputs and Results'!$G$15-'Inputs and Results'!$G$13)*('Inputs and Results'!$G$15-'Inputs and Results'!$G$14))))</f>
        <v>503.10167679831375</v>
      </c>
      <c r="D2281">
        <f t="shared" ca="1" si="147"/>
        <v>777.77508558933437</v>
      </c>
      <c r="E2281">
        <f t="shared" ca="1" si="149"/>
        <v>0.76508530872786185</v>
      </c>
      <c r="F2281">
        <f t="shared" ca="1" si="149"/>
        <v>0.42744187927567523</v>
      </c>
    </row>
    <row r="2282" spans="1:6" ht="15.75" customHeight="1" x14ac:dyDescent="0.2">
      <c r="A2282">
        <v>2281</v>
      </c>
      <c r="B2282" s="47">
        <f ca="1">IF('Inputs and Results'!$C$15='Inputs and Results'!$C$13, 'Inputs and Results'!$C$13, IF(E2282 &lt;= ('Inputs and Results'!$C$14-'Inputs and Results'!$C$13)/('Inputs and Results'!$C$15-'Inputs and Results'!$C$13), 'Inputs and Results'!$C$13 + SQRT(E2282*('Inputs and Results'!$C$15-'Inputs and Results'!$C$13)*('Inputs and Results'!$C$14-'Inputs and Results'!$C$13)), 'Inputs and Results'!$C$15 - SQRT((1-E2282)*('Inputs and Results'!$C$15-'Inputs and Results'!$C$13)*('Inputs and Results'!$C$15-'Inputs and Results'!$C$14))))</f>
        <v>1.2714992044022886</v>
      </c>
      <c r="C2282" s="47">
        <f ca="1">IF('Inputs and Results'!$G$15='Inputs and Results'!$G$13, 'Inputs and Results'!$G$13, IF(F2282 &lt;= ('Inputs and Results'!$G$14-'Inputs and Results'!$G$13)/('Inputs and Results'!$G$15-'Inputs and Results'!$G$13), 'Inputs and Results'!$G$13 + SQRT(F2282*('Inputs and Results'!$G$15-'Inputs and Results'!$G$13)*('Inputs and Results'!$G$14-'Inputs and Results'!$G$13)), 'Inputs and Results'!$G$15 - SQRT((1-F2282)*('Inputs and Results'!$G$15-'Inputs and Results'!$G$13)*('Inputs and Results'!$G$15-'Inputs and Results'!$G$14))))</f>
        <v>965.47925394945037</v>
      </c>
      <c r="D2282">
        <f t="shared" ca="1" si="147"/>
        <v>1227.6061032636412</v>
      </c>
      <c r="E2282">
        <f t="shared" ref="E2282:F2301" ca="1" si="150">RAND()</f>
        <v>0.66803166662423097</v>
      </c>
      <c r="F2282">
        <f t="shared" ca="1" si="150"/>
        <v>0.9351599600489644</v>
      </c>
    </row>
    <row r="2283" spans="1:6" ht="15.75" customHeight="1" x14ac:dyDescent="0.2">
      <c r="A2283">
        <v>2282</v>
      </c>
      <c r="B2283" s="47">
        <f ca="1">IF('Inputs and Results'!$C$15='Inputs and Results'!$C$13, 'Inputs and Results'!$C$13, IF(E2283 &lt;= ('Inputs and Results'!$C$14-'Inputs and Results'!$C$13)/('Inputs and Results'!$C$15-'Inputs and Results'!$C$13), 'Inputs and Results'!$C$13 + SQRT(E2283*('Inputs and Results'!$C$15-'Inputs and Results'!$C$13)*('Inputs and Results'!$C$14-'Inputs and Results'!$C$13)), 'Inputs and Results'!$C$15 - SQRT((1-E2283)*('Inputs and Results'!$C$15-'Inputs and Results'!$C$13)*('Inputs and Results'!$C$15-'Inputs and Results'!$C$14))))</f>
        <v>0.46197282780463444</v>
      </c>
      <c r="C2283" s="47">
        <f ca="1">IF('Inputs and Results'!$G$15='Inputs and Results'!$G$13, 'Inputs and Results'!$G$13, IF(F2283 &lt;= ('Inputs and Results'!$G$14-'Inputs and Results'!$G$13)/('Inputs and Results'!$G$15-'Inputs and Results'!$G$13), 'Inputs and Results'!$G$13 + SQRT(F2283*('Inputs and Results'!$G$15-'Inputs and Results'!$G$13)*('Inputs and Results'!$G$14-'Inputs and Results'!$G$13)), 'Inputs and Results'!$G$15 - SQRT((1-F2283)*('Inputs and Results'!$G$15-'Inputs and Results'!$G$13)*('Inputs and Results'!$G$15-'Inputs and Results'!$G$14))))</f>
        <v>432.81834604684661</v>
      </c>
      <c r="D2283">
        <f t="shared" ca="1" si="147"/>
        <v>199.95031524898656</v>
      </c>
      <c r="E2283">
        <f t="shared" ca="1" si="150"/>
        <v>0.28426867479977735</v>
      </c>
      <c r="F2283">
        <f t="shared" ca="1" si="150"/>
        <v>0.30613152375056618</v>
      </c>
    </row>
    <row r="2284" spans="1:6" ht="15.75" customHeight="1" x14ac:dyDescent="0.2">
      <c r="A2284">
        <v>2283</v>
      </c>
      <c r="B2284" s="47">
        <f ca="1">IF('Inputs and Results'!$C$15='Inputs and Results'!$C$13, 'Inputs and Results'!$C$13, IF(E2284 &lt;= ('Inputs and Results'!$C$14-'Inputs and Results'!$C$13)/('Inputs and Results'!$C$15-'Inputs and Results'!$C$13), 'Inputs and Results'!$C$13 + SQRT(E2284*('Inputs and Results'!$C$15-'Inputs and Results'!$C$13)*('Inputs and Results'!$C$14-'Inputs and Results'!$C$13)), 'Inputs and Results'!$C$15 - SQRT((1-E2284)*('Inputs and Results'!$C$15-'Inputs and Results'!$C$13)*('Inputs and Results'!$C$15-'Inputs and Results'!$C$14))))</f>
        <v>6.209740559801169E-3</v>
      </c>
      <c r="C2284" s="47">
        <f ca="1">IF('Inputs and Results'!$G$15='Inputs and Results'!$G$13, 'Inputs and Results'!$G$13, IF(F2284 &lt;= ('Inputs and Results'!$G$14-'Inputs and Results'!$G$13)/('Inputs and Results'!$G$15-'Inputs and Results'!$G$13), 'Inputs and Results'!$G$13 + SQRT(F2284*('Inputs and Results'!$G$15-'Inputs and Results'!$G$13)*('Inputs and Results'!$G$14-'Inputs and Results'!$G$13)), 'Inputs and Results'!$G$15 - SQRT((1-F2284)*('Inputs and Results'!$G$15-'Inputs and Results'!$G$13)*('Inputs and Results'!$G$15-'Inputs and Results'!$G$14))))</f>
        <v>352.9895661898106</v>
      </c>
      <c r="D2284">
        <f t="shared" ca="1" si="147"/>
        <v>2.1919736263554861</v>
      </c>
      <c r="E2284">
        <f t="shared" ca="1" si="150"/>
        <v>4.13554249788739E-3</v>
      </c>
      <c r="F2284">
        <f t="shared" ca="1" si="150"/>
        <v>0.1542183471639248</v>
      </c>
    </row>
    <row r="2285" spans="1:6" ht="15.75" customHeight="1" x14ac:dyDescent="0.2">
      <c r="A2285">
        <v>2284</v>
      </c>
      <c r="B2285" s="47">
        <f ca="1">IF('Inputs and Results'!$C$15='Inputs and Results'!$C$13, 'Inputs and Results'!$C$13, IF(E2285 &lt;= ('Inputs and Results'!$C$14-'Inputs and Results'!$C$13)/('Inputs and Results'!$C$15-'Inputs and Results'!$C$13), 'Inputs and Results'!$C$13 + SQRT(E2285*('Inputs and Results'!$C$15-'Inputs and Results'!$C$13)*('Inputs and Results'!$C$14-'Inputs and Results'!$C$13)), 'Inputs and Results'!$C$15 - SQRT((1-E2285)*('Inputs and Results'!$C$15-'Inputs and Results'!$C$13)*('Inputs and Results'!$C$15-'Inputs and Results'!$C$14))))</f>
        <v>1.7026055744244069</v>
      </c>
      <c r="C2285" s="47">
        <f ca="1">IF('Inputs and Results'!$G$15='Inputs and Results'!$G$13, 'Inputs and Results'!$G$13, IF(F2285 &lt;= ('Inputs and Results'!$G$14-'Inputs and Results'!$G$13)/('Inputs and Results'!$G$15-'Inputs and Results'!$G$13), 'Inputs and Results'!$G$13 + SQRT(F2285*('Inputs and Results'!$G$15-'Inputs and Results'!$G$13)*('Inputs and Results'!$G$14-'Inputs and Results'!$G$13)), 'Inputs and Results'!$G$15 - SQRT((1-F2285)*('Inputs and Results'!$G$15-'Inputs and Results'!$G$13)*('Inputs and Results'!$G$15-'Inputs and Results'!$G$14))))</f>
        <v>418.22018322362476</v>
      </c>
      <c r="D2285">
        <f t="shared" ca="1" si="147"/>
        <v>712.06401529334028</v>
      </c>
      <c r="E2285">
        <f t="shared" ca="1" si="150"/>
        <v>0.81297418938726407</v>
      </c>
      <c r="F2285">
        <f t="shared" ca="1" si="150"/>
        <v>0.27947401514557424</v>
      </c>
    </row>
    <row r="2286" spans="1:6" ht="15.75" customHeight="1" x14ac:dyDescent="0.2">
      <c r="A2286">
        <v>2285</v>
      </c>
      <c r="B2286" s="47">
        <f ca="1">IF('Inputs and Results'!$C$15='Inputs and Results'!$C$13, 'Inputs and Results'!$C$13, IF(E2286 &lt;= ('Inputs and Results'!$C$14-'Inputs and Results'!$C$13)/('Inputs and Results'!$C$15-'Inputs and Results'!$C$13), 'Inputs and Results'!$C$13 + SQRT(E2286*('Inputs and Results'!$C$15-'Inputs and Results'!$C$13)*('Inputs and Results'!$C$14-'Inputs and Results'!$C$13)), 'Inputs and Results'!$C$15 - SQRT((1-E2286)*('Inputs and Results'!$C$15-'Inputs and Results'!$C$13)*('Inputs and Results'!$C$15-'Inputs and Results'!$C$14))))</f>
        <v>2.1823622982327895</v>
      </c>
      <c r="C2286" s="47">
        <f ca="1">IF('Inputs and Results'!$G$15='Inputs and Results'!$G$13, 'Inputs and Results'!$G$13, IF(F2286 &lt;= ('Inputs and Results'!$G$14-'Inputs and Results'!$G$13)/('Inputs and Results'!$G$15-'Inputs and Results'!$G$13), 'Inputs and Results'!$G$13 + SQRT(F2286*('Inputs and Results'!$G$15-'Inputs and Results'!$G$13)*('Inputs and Results'!$G$14-'Inputs and Results'!$G$13)), 'Inputs and Results'!$G$15 - SQRT((1-F2286)*('Inputs and Results'!$G$15-'Inputs and Results'!$G$13)*('Inputs and Results'!$G$15-'Inputs and Results'!$G$14))))</f>
        <v>595.5732310160804</v>
      </c>
      <c r="D2286">
        <f t="shared" ca="1" si="147"/>
        <v>1299.7565652061812</v>
      </c>
      <c r="E2286">
        <f t="shared" ca="1" si="150"/>
        <v>0.92571873207209265</v>
      </c>
      <c r="F2286">
        <f t="shared" ca="1" si="150"/>
        <v>0.56930669578063253</v>
      </c>
    </row>
    <row r="2287" spans="1:6" ht="15.75" customHeight="1" x14ac:dyDescent="0.2">
      <c r="A2287">
        <v>2286</v>
      </c>
      <c r="B2287" s="47">
        <f ca="1">IF('Inputs and Results'!$C$15='Inputs and Results'!$C$13, 'Inputs and Results'!$C$13, IF(E2287 &lt;= ('Inputs and Results'!$C$14-'Inputs and Results'!$C$13)/('Inputs and Results'!$C$15-'Inputs and Results'!$C$13), 'Inputs and Results'!$C$13 + SQRT(E2287*('Inputs and Results'!$C$15-'Inputs and Results'!$C$13)*('Inputs and Results'!$C$14-'Inputs and Results'!$C$13)), 'Inputs and Results'!$C$15 - SQRT((1-E2287)*('Inputs and Results'!$C$15-'Inputs and Results'!$C$13)*('Inputs and Results'!$C$15-'Inputs and Results'!$C$14))))</f>
        <v>0.34151258847530075</v>
      </c>
      <c r="C2287" s="47">
        <f ca="1">IF('Inputs and Results'!$G$15='Inputs and Results'!$G$13, 'Inputs and Results'!$G$13, IF(F2287 &lt;= ('Inputs and Results'!$G$14-'Inputs and Results'!$G$13)/('Inputs and Results'!$G$15-'Inputs and Results'!$G$13), 'Inputs and Results'!$G$13 + SQRT(F2287*('Inputs and Results'!$G$15-'Inputs and Results'!$G$13)*('Inputs and Results'!$G$14-'Inputs and Results'!$G$13)), 'Inputs and Results'!$G$15 - SQRT((1-F2287)*('Inputs and Results'!$G$15-'Inputs and Results'!$G$13)*('Inputs and Results'!$G$15-'Inputs and Results'!$G$14))))</f>
        <v>833.46558789614346</v>
      </c>
      <c r="D2287">
        <f t="shared" ca="1" si="147"/>
        <v>284.63899032750027</v>
      </c>
      <c r="E2287">
        <f t="shared" ca="1" si="150"/>
        <v>0.21471607586274488</v>
      </c>
      <c r="F2287">
        <f t="shared" ca="1" si="150"/>
        <v>0.8416163858427973</v>
      </c>
    </row>
    <row r="2288" spans="1:6" ht="15.75" customHeight="1" x14ac:dyDescent="0.2">
      <c r="A2288">
        <v>2287</v>
      </c>
      <c r="B2288" s="47">
        <f ca="1">IF('Inputs and Results'!$C$15='Inputs and Results'!$C$13, 'Inputs and Results'!$C$13, IF(E2288 &lt;= ('Inputs and Results'!$C$14-'Inputs and Results'!$C$13)/('Inputs and Results'!$C$15-'Inputs and Results'!$C$13), 'Inputs and Results'!$C$13 + SQRT(E2288*('Inputs and Results'!$C$15-'Inputs and Results'!$C$13)*('Inputs and Results'!$C$14-'Inputs and Results'!$C$13)), 'Inputs and Results'!$C$15 - SQRT((1-E2288)*('Inputs and Results'!$C$15-'Inputs and Results'!$C$13)*('Inputs and Results'!$C$15-'Inputs and Results'!$C$14))))</f>
        <v>2.2875603445622721</v>
      </c>
      <c r="C2288" s="47">
        <f ca="1">IF('Inputs and Results'!$G$15='Inputs and Results'!$G$13, 'Inputs and Results'!$G$13, IF(F2288 &lt;= ('Inputs and Results'!$G$14-'Inputs and Results'!$G$13)/('Inputs and Results'!$G$15-'Inputs and Results'!$G$13), 'Inputs and Results'!$G$13 + SQRT(F2288*('Inputs and Results'!$G$15-'Inputs and Results'!$G$13)*('Inputs and Results'!$G$14-'Inputs and Results'!$G$13)), 'Inputs and Results'!$G$15 - SQRT((1-F2288)*('Inputs and Results'!$G$15-'Inputs and Results'!$G$13)*('Inputs and Results'!$G$15-'Inputs and Results'!$G$14))))</f>
        <v>494.43103197849405</v>
      </c>
      <c r="D2288">
        <f t="shared" ca="1" si="147"/>
        <v>1131.0408218750035</v>
      </c>
      <c r="E2288">
        <f t="shared" ca="1" si="150"/>
        <v>0.94360330415108573</v>
      </c>
      <c r="F2288">
        <f t="shared" ca="1" si="150"/>
        <v>0.41310598210304283</v>
      </c>
    </row>
    <row r="2289" spans="1:6" ht="15.75" customHeight="1" x14ac:dyDescent="0.2">
      <c r="A2289">
        <v>2288</v>
      </c>
      <c r="B2289" s="47">
        <f ca="1">IF('Inputs and Results'!$C$15='Inputs and Results'!$C$13, 'Inputs and Results'!$C$13, IF(E2289 &lt;= ('Inputs and Results'!$C$14-'Inputs and Results'!$C$13)/('Inputs and Results'!$C$15-'Inputs and Results'!$C$13), 'Inputs and Results'!$C$13 + SQRT(E2289*('Inputs and Results'!$C$15-'Inputs and Results'!$C$13)*('Inputs and Results'!$C$14-'Inputs and Results'!$C$13)), 'Inputs and Results'!$C$15 - SQRT((1-E2289)*('Inputs and Results'!$C$15-'Inputs and Results'!$C$13)*('Inputs and Results'!$C$15-'Inputs and Results'!$C$14))))</f>
        <v>0.29103587743805548</v>
      </c>
      <c r="C2289" s="47">
        <f ca="1">IF('Inputs and Results'!$G$15='Inputs and Results'!$G$13, 'Inputs and Results'!$G$13, IF(F2289 &lt;= ('Inputs and Results'!$G$14-'Inputs and Results'!$G$13)/('Inputs and Results'!$G$15-'Inputs and Results'!$G$13), 'Inputs and Results'!$G$13 + SQRT(F2289*('Inputs and Results'!$G$15-'Inputs and Results'!$G$13)*('Inputs and Results'!$G$14-'Inputs and Results'!$G$13)), 'Inputs and Results'!$G$15 - SQRT((1-F2289)*('Inputs and Results'!$G$15-'Inputs and Results'!$G$13)*('Inputs and Results'!$G$15-'Inputs and Results'!$G$14))))</f>
        <v>721.41806710549122</v>
      </c>
      <c r="D2289">
        <f t="shared" ca="1" si="147"/>
        <v>209.95854015971261</v>
      </c>
      <c r="E2289">
        <f t="shared" ca="1" si="150"/>
        <v>0.18461259807468822</v>
      </c>
      <c r="F2289">
        <f t="shared" ca="1" si="150"/>
        <v>0.72998161313465859</v>
      </c>
    </row>
    <row r="2290" spans="1:6" ht="15.75" customHeight="1" x14ac:dyDescent="0.2">
      <c r="A2290">
        <v>2289</v>
      </c>
      <c r="B2290" s="47">
        <f ca="1">IF('Inputs and Results'!$C$15='Inputs and Results'!$C$13, 'Inputs and Results'!$C$13, IF(E2290 &lt;= ('Inputs and Results'!$C$14-'Inputs and Results'!$C$13)/('Inputs and Results'!$C$15-'Inputs and Results'!$C$13), 'Inputs and Results'!$C$13 + SQRT(E2290*('Inputs and Results'!$C$15-'Inputs and Results'!$C$13)*('Inputs and Results'!$C$14-'Inputs and Results'!$C$13)), 'Inputs and Results'!$C$15 - SQRT((1-E2290)*('Inputs and Results'!$C$15-'Inputs and Results'!$C$13)*('Inputs and Results'!$C$15-'Inputs and Results'!$C$14))))</f>
        <v>0.38631436648049533</v>
      </c>
      <c r="C2290" s="47">
        <f ca="1">IF('Inputs and Results'!$G$15='Inputs and Results'!$G$13, 'Inputs and Results'!$G$13, IF(F2290 &lt;= ('Inputs and Results'!$G$14-'Inputs and Results'!$G$13)/('Inputs and Results'!$G$15-'Inputs and Results'!$G$13), 'Inputs and Results'!$G$13 + SQRT(F2290*('Inputs and Results'!$G$15-'Inputs and Results'!$G$13)*('Inputs and Results'!$G$14-'Inputs and Results'!$G$13)), 'Inputs and Results'!$G$15 - SQRT((1-F2290)*('Inputs and Results'!$G$15-'Inputs and Results'!$G$13)*('Inputs and Results'!$G$15-'Inputs and Results'!$G$14))))</f>
        <v>331.3678716298956</v>
      </c>
      <c r="D2290">
        <f t="shared" ca="1" si="147"/>
        <v>128.01216940069321</v>
      </c>
      <c r="E2290">
        <f t="shared" ca="1" si="150"/>
        <v>0.24096082323708279</v>
      </c>
      <c r="F2290">
        <f t="shared" ca="1" si="150"/>
        <v>0.1104865546032584</v>
      </c>
    </row>
    <row r="2291" spans="1:6" ht="15.75" customHeight="1" x14ac:dyDescent="0.2">
      <c r="A2291">
        <v>2290</v>
      </c>
      <c r="B2291" s="47">
        <f ca="1">IF('Inputs and Results'!$C$15='Inputs and Results'!$C$13, 'Inputs and Results'!$C$13, IF(E2291 &lt;= ('Inputs and Results'!$C$14-'Inputs and Results'!$C$13)/('Inputs and Results'!$C$15-'Inputs and Results'!$C$13), 'Inputs and Results'!$C$13 + SQRT(E2291*('Inputs and Results'!$C$15-'Inputs and Results'!$C$13)*('Inputs and Results'!$C$14-'Inputs and Results'!$C$13)), 'Inputs and Results'!$C$15 - SQRT((1-E2291)*('Inputs and Results'!$C$15-'Inputs and Results'!$C$13)*('Inputs and Results'!$C$15-'Inputs and Results'!$C$14))))</f>
        <v>1.0329005321362568</v>
      </c>
      <c r="C2291" s="47">
        <f ca="1">IF('Inputs and Results'!$G$15='Inputs and Results'!$G$13, 'Inputs and Results'!$G$13, IF(F2291 &lt;= ('Inputs and Results'!$G$14-'Inputs and Results'!$G$13)/('Inputs and Results'!$G$15-'Inputs and Results'!$G$13), 'Inputs and Results'!$G$13 + SQRT(F2291*('Inputs and Results'!$G$15-'Inputs and Results'!$G$13)*('Inputs and Results'!$G$14-'Inputs and Results'!$G$13)), 'Inputs and Results'!$G$15 - SQRT((1-F2291)*('Inputs and Results'!$G$15-'Inputs and Results'!$G$13)*('Inputs and Results'!$G$15-'Inputs and Results'!$G$14))))</f>
        <v>660.04326681446798</v>
      </c>
      <c r="D2291">
        <f t="shared" ca="1" si="147"/>
        <v>681.75904152561725</v>
      </c>
      <c r="E2291">
        <f t="shared" ca="1" si="150"/>
        <v>0.57005774261446429</v>
      </c>
      <c r="F2291">
        <f t="shared" ca="1" si="150"/>
        <v>0.65628486042010248</v>
      </c>
    </row>
    <row r="2292" spans="1:6" ht="15.75" customHeight="1" x14ac:dyDescent="0.2">
      <c r="A2292">
        <v>2291</v>
      </c>
      <c r="B2292" s="47">
        <f ca="1">IF('Inputs and Results'!$C$15='Inputs and Results'!$C$13, 'Inputs and Results'!$C$13, IF(E2292 &lt;= ('Inputs and Results'!$C$14-'Inputs and Results'!$C$13)/('Inputs and Results'!$C$15-'Inputs and Results'!$C$13), 'Inputs and Results'!$C$13 + SQRT(E2292*('Inputs and Results'!$C$15-'Inputs and Results'!$C$13)*('Inputs and Results'!$C$14-'Inputs and Results'!$C$13)), 'Inputs and Results'!$C$15 - SQRT((1-E2292)*('Inputs and Results'!$C$15-'Inputs and Results'!$C$13)*('Inputs and Results'!$C$15-'Inputs and Results'!$C$14))))</f>
        <v>0.29345221017333811</v>
      </c>
      <c r="C2292" s="47">
        <f ca="1">IF('Inputs and Results'!$G$15='Inputs and Results'!$G$13, 'Inputs and Results'!$G$13, IF(F2292 &lt;= ('Inputs and Results'!$G$14-'Inputs and Results'!$G$13)/('Inputs and Results'!$G$15-'Inputs and Results'!$G$13), 'Inputs and Results'!$G$13 + SQRT(F2292*('Inputs and Results'!$G$15-'Inputs and Results'!$G$13)*('Inputs and Results'!$G$14-'Inputs and Results'!$G$13)), 'Inputs and Results'!$G$15 - SQRT((1-F2292)*('Inputs and Results'!$G$15-'Inputs and Results'!$G$13)*('Inputs and Results'!$G$15-'Inputs and Results'!$G$14))))</f>
        <v>515.47225773219191</v>
      </c>
      <c r="D2292">
        <f t="shared" ca="1" si="147"/>
        <v>151.26647331455229</v>
      </c>
      <c r="E2292">
        <f t="shared" ca="1" si="150"/>
        <v>0.1860665623760458</v>
      </c>
      <c r="F2292">
        <f t="shared" ca="1" si="150"/>
        <v>0.44758832697987638</v>
      </c>
    </row>
    <row r="2293" spans="1:6" ht="15.75" customHeight="1" x14ac:dyDescent="0.2">
      <c r="A2293">
        <v>2292</v>
      </c>
      <c r="B2293" s="47">
        <f ca="1">IF('Inputs and Results'!$C$15='Inputs and Results'!$C$13, 'Inputs and Results'!$C$13, IF(E2293 &lt;= ('Inputs and Results'!$C$14-'Inputs and Results'!$C$13)/('Inputs and Results'!$C$15-'Inputs and Results'!$C$13), 'Inputs and Results'!$C$13 + SQRT(E2293*('Inputs and Results'!$C$15-'Inputs and Results'!$C$13)*('Inputs and Results'!$C$14-'Inputs and Results'!$C$13)), 'Inputs and Results'!$C$15 - SQRT((1-E2293)*('Inputs and Results'!$C$15-'Inputs and Results'!$C$13)*('Inputs and Results'!$C$15-'Inputs and Results'!$C$14))))</f>
        <v>4.7854581218431669E-2</v>
      </c>
      <c r="C2293" s="47">
        <f ca="1">IF('Inputs and Results'!$G$15='Inputs and Results'!$G$13, 'Inputs and Results'!$G$13, IF(F2293 &lt;= ('Inputs and Results'!$G$14-'Inputs and Results'!$G$13)/('Inputs and Results'!$G$15-'Inputs and Results'!$G$13), 'Inputs and Results'!$G$13 + SQRT(F2293*('Inputs and Results'!$G$15-'Inputs and Results'!$G$13)*('Inputs and Results'!$G$14-'Inputs and Results'!$G$13)), 'Inputs and Results'!$G$15 - SQRT((1-F2293)*('Inputs and Results'!$G$15-'Inputs and Results'!$G$13)*('Inputs and Results'!$G$15-'Inputs and Results'!$G$14))))</f>
        <v>530.51577009624077</v>
      </c>
      <c r="D2293">
        <f t="shared" ca="1" si="147"/>
        <v>25.387610007729378</v>
      </c>
      <c r="E2293">
        <f t="shared" ca="1" si="150"/>
        <v>3.1648602929666536E-2</v>
      </c>
      <c r="F2293">
        <f t="shared" ca="1" si="150"/>
        <v>0.47160166262910008</v>
      </c>
    </row>
    <row r="2294" spans="1:6" ht="15.75" customHeight="1" x14ac:dyDescent="0.2">
      <c r="A2294">
        <v>2293</v>
      </c>
      <c r="B2294" s="47">
        <f ca="1">IF('Inputs and Results'!$C$15='Inputs and Results'!$C$13, 'Inputs and Results'!$C$13, IF(E2294 &lt;= ('Inputs and Results'!$C$14-'Inputs and Results'!$C$13)/('Inputs and Results'!$C$15-'Inputs and Results'!$C$13), 'Inputs and Results'!$C$13 + SQRT(E2294*('Inputs and Results'!$C$15-'Inputs and Results'!$C$13)*('Inputs and Results'!$C$14-'Inputs and Results'!$C$13)), 'Inputs and Results'!$C$15 - SQRT((1-E2294)*('Inputs and Results'!$C$15-'Inputs and Results'!$C$13)*('Inputs and Results'!$C$15-'Inputs and Results'!$C$14))))</f>
        <v>1.5231512068106654</v>
      </c>
      <c r="C2294" s="47">
        <f ca="1">IF('Inputs and Results'!$G$15='Inputs and Results'!$G$13, 'Inputs and Results'!$G$13, IF(F2294 &lt;= ('Inputs and Results'!$G$14-'Inputs and Results'!$G$13)/('Inputs and Results'!$G$15-'Inputs and Results'!$G$13), 'Inputs and Results'!$G$13 + SQRT(F2294*('Inputs and Results'!$G$15-'Inputs and Results'!$G$13)*('Inputs and Results'!$G$14-'Inputs and Results'!$G$13)), 'Inputs and Results'!$G$15 - SQRT((1-F2294)*('Inputs and Results'!$G$15-'Inputs and Results'!$G$13)*('Inputs and Results'!$G$15-'Inputs and Results'!$G$14))))</f>
        <v>418.15651609541226</v>
      </c>
      <c r="D2294">
        <f t="shared" ca="1" si="147"/>
        <v>636.91560212647062</v>
      </c>
      <c r="E2294">
        <f t="shared" ca="1" si="150"/>
        <v>0.75765751578391183</v>
      </c>
      <c r="F2294">
        <f t="shared" ca="1" si="150"/>
        <v>0.27935665297472845</v>
      </c>
    </row>
    <row r="2295" spans="1:6" ht="15.75" customHeight="1" x14ac:dyDescent="0.2">
      <c r="A2295">
        <v>2294</v>
      </c>
      <c r="B2295" s="47">
        <f ca="1">IF('Inputs and Results'!$C$15='Inputs and Results'!$C$13, 'Inputs and Results'!$C$13, IF(E2295 &lt;= ('Inputs and Results'!$C$14-'Inputs and Results'!$C$13)/('Inputs and Results'!$C$15-'Inputs and Results'!$C$13), 'Inputs and Results'!$C$13 + SQRT(E2295*('Inputs and Results'!$C$15-'Inputs and Results'!$C$13)*('Inputs and Results'!$C$14-'Inputs and Results'!$C$13)), 'Inputs and Results'!$C$15 - SQRT((1-E2295)*('Inputs and Results'!$C$15-'Inputs and Results'!$C$13)*('Inputs and Results'!$C$15-'Inputs and Results'!$C$14))))</f>
        <v>0.28518914021007369</v>
      </c>
      <c r="C2295" s="47">
        <f ca="1">IF('Inputs and Results'!$G$15='Inputs and Results'!$G$13, 'Inputs and Results'!$G$13, IF(F2295 &lt;= ('Inputs and Results'!$G$14-'Inputs and Results'!$G$13)/('Inputs and Results'!$G$15-'Inputs and Results'!$G$13), 'Inputs and Results'!$G$13 + SQRT(F2295*('Inputs and Results'!$G$15-'Inputs and Results'!$G$13)*('Inputs and Results'!$G$14-'Inputs and Results'!$G$13)), 'Inputs and Results'!$G$15 - SQRT((1-F2295)*('Inputs and Results'!$G$15-'Inputs and Results'!$G$13)*('Inputs and Results'!$G$15-'Inputs and Results'!$G$14))))</f>
        <v>491.02267485376524</v>
      </c>
      <c r="D2295">
        <f t="shared" ca="1" si="147"/>
        <v>140.03433446519588</v>
      </c>
      <c r="E2295">
        <f t="shared" ca="1" si="150"/>
        <v>0.18108911061852007</v>
      </c>
      <c r="F2295">
        <f t="shared" ca="1" si="150"/>
        <v>0.40742212699986213</v>
      </c>
    </row>
    <row r="2296" spans="1:6" ht="15.75" customHeight="1" x14ac:dyDescent="0.2">
      <c r="A2296">
        <v>2295</v>
      </c>
      <c r="B2296" s="47">
        <f ca="1">IF('Inputs and Results'!$C$15='Inputs and Results'!$C$13, 'Inputs and Results'!$C$13, IF(E2296 &lt;= ('Inputs and Results'!$C$14-'Inputs and Results'!$C$13)/('Inputs and Results'!$C$15-'Inputs and Results'!$C$13), 'Inputs and Results'!$C$13 + SQRT(E2296*('Inputs and Results'!$C$15-'Inputs and Results'!$C$13)*('Inputs and Results'!$C$14-'Inputs and Results'!$C$13)), 'Inputs and Results'!$C$15 - SQRT((1-E2296)*('Inputs and Results'!$C$15-'Inputs and Results'!$C$13)*('Inputs and Results'!$C$15-'Inputs and Results'!$C$14))))</f>
        <v>2.0605972027088679</v>
      </c>
      <c r="C2296" s="47">
        <f ca="1">IF('Inputs and Results'!$G$15='Inputs and Results'!$G$13, 'Inputs and Results'!$G$13, IF(F2296 &lt;= ('Inputs and Results'!$G$14-'Inputs and Results'!$G$13)/('Inputs and Results'!$G$15-'Inputs and Results'!$G$13), 'Inputs and Results'!$G$13 + SQRT(F2296*('Inputs and Results'!$G$15-'Inputs and Results'!$G$13)*('Inputs and Results'!$G$14-'Inputs and Results'!$G$13)), 'Inputs and Results'!$G$15 - SQRT((1-F2296)*('Inputs and Results'!$G$15-'Inputs and Results'!$G$13)*('Inputs and Results'!$G$15-'Inputs and Results'!$G$14))))</f>
        <v>988.50942385465828</v>
      </c>
      <c r="D2296">
        <f t="shared" ca="1" si="147"/>
        <v>2036.9197536462636</v>
      </c>
      <c r="E2296">
        <f t="shared" ca="1" si="150"/>
        <v>0.9019469316046218</v>
      </c>
      <c r="F2296">
        <f t="shared" ca="1" si="150"/>
        <v>0.94726939183759262</v>
      </c>
    </row>
    <row r="2297" spans="1:6" ht="15.75" customHeight="1" x14ac:dyDescent="0.2">
      <c r="A2297">
        <v>2296</v>
      </c>
      <c r="B2297" s="47">
        <f ca="1">IF('Inputs and Results'!$C$15='Inputs and Results'!$C$13, 'Inputs and Results'!$C$13, IF(E2297 &lt;= ('Inputs and Results'!$C$14-'Inputs and Results'!$C$13)/('Inputs and Results'!$C$15-'Inputs and Results'!$C$13), 'Inputs and Results'!$C$13 + SQRT(E2297*('Inputs and Results'!$C$15-'Inputs and Results'!$C$13)*('Inputs and Results'!$C$14-'Inputs and Results'!$C$13)), 'Inputs and Results'!$C$15 - SQRT((1-E2297)*('Inputs and Results'!$C$15-'Inputs and Results'!$C$13)*('Inputs and Results'!$C$15-'Inputs and Results'!$C$14))))</f>
        <v>1.6726752067975552</v>
      </c>
      <c r="C2297" s="47">
        <f ca="1">IF('Inputs and Results'!$G$15='Inputs and Results'!$G$13, 'Inputs and Results'!$G$13, IF(F2297 &lt;= ('Inputs and Results'!$G$14-'Inputs and Results'!$G$13)/('Inputs and Results'!$G$15-'Inputs and Results'!$G$13), 'Inputs and Results'!$G$13 + SQRT(F2297*('Inputs and Results'!$G$15-'Inputs and Results'!$G$13)*('Inputs and Results'!$G$14-'Inputs and Results'!$G$13)), 'Inputs and Results'!$G$15 - SQRT((1-F2297)*('Inputs and Results'!$G$15-'Inputs and Results'!$G$13)*('Inputs and Results'!$G$15-'Inputs and Results'!$G$14))))</f>
        <v>388.16911245073595</v>
      </c>
      <c r="D2297">
        <f t="shared" ca="1" si="147"/>
        <v>649.28085044095826</v>
      </c>
      <c r="E2297">
        <f t="shared" ca="1" si="150"/>
        <v>0.80424543259445413</v>
      </c>
      <c r="F2297">
        <f t="shared" ca="1" si="150"/>
        <v>0.22301634797301029</v>
      </c>
    </row>
    <row r="2298" spans="1:6" ht="15.75" customHeight="1" x14ac:dyDescent="0.2">
      <c r="A2298">
        <v>2297</v>
      </c>
      <c r="B2298" s="47">
        <f ca="1">IF('Inputs and Results'!$C$15='Inputs and Results'!$C$13, 'Inputs and Results'!$C$13, IF(E2298 &lt;= ('Inputs and Results'!$C$14-'Inputs and Results'!$C$13)/('Inputs and Results'!$C$15-'Inputs and Results'!$C$13), 'Inputs and Results'!$C$13 + SQRT(E2298*('Inputs and Results'!$C$15-'Inputs and Results'!$C$13)*('Inputs and Results'!$C$14-'Inputs and Results'!$C$13)), 'Inputs and Results'!$C$15 - SQRT((1-E2298)*('Inputs and Results'!$C$15-'Inputs and Results'!$C$13)*('Inputs and Results'!$C$15-'Inputs and Results'!$C$14))))</f>
        <v>1.2669803075398034</v>
      </c>
      <c r="C2298" s="47">
        <f ca="1">IF('Inputs and Results'!$G$15='Inputs and Results'!$G$13, 'Inputs and Results'!$G$13, IF(F2298 &lt;= ('Inputs and Results'!$G$14-'Inputs and Results'!$G$13)/('Inputs and Results'!$G$15-'Inputs and Results'!$G$13), 'Inputs and Results'!$G$13 + SQRT(F2298*('Inputs and Results'!$G$15-'Inputs and Results'!$G$13)*('Inputs and Results'!$G$14-'Inputs and Results'!$G$13)), 'Inputs and Results'!$G$15 - SQRT((1-F2298)*('Inputs and Results'!$G$15-'Inputs and Results'!$G$13)*('Inputs and Results'!$G$15-'Inputs and Results'!$G$14))))</f>
        <v>800.50729538676478</v>
      </c>
      <c r="D2298">
        <f t="shared" ca="1" si="147"/>
        <v>1014.2269792969795</v>
      </c>
      <c r="E2298">
        <f t="shared" ca="1" si="150"/>
        <v>0.66629363839390732</v>
      </c>
      <c r="F2298">
        <f t="shared" ca="1" si="150"/>
        <v>0.81185250295706335</v>
      </c>
    </row>
    <row r="2299" spans="1:6" ht="15.75" customHeight="1" x14ac:dyDescent="0.2">
      <c r="A2299">
        <v>2298</v>
      </c>
      <c r="B2299" s="47">
        <f ca="1">IF('Inputs and Results'!$C$15='Inputs and Results'!$C$13, 'Inputs and Results'!$C$13, IF(E2299 &lt;= ('Inputs and Results'!$C$14-'Inputs and Results'!$C$13)/('Inputs and Results'!$C$15-'Inputs and Results'!$C$13), 'Inputs and Results'!$C$13 + SQRT(E2299*('Inputs and Results'!$C$15-'Inputs and Results'!$C$13)*('Inputs and Results'!$C$14-'Inputs and Results'!$C$13)), 'Inputs and Results'!$C$15 - SQRT((1-E2299)*('Inputs and Results'!$C$15-'Inputs and Results'!$C$13)*('Inputs and Results'!$C$15-'Inputs and Results'!$C$14))))</f>
        <v>0.21306221643540679</v>
      </c>
      <c r="C2299" s="47">
        <f ca="1">IF('Inputs and Results'!$G$15='Inputs and Results'!$G$13, 'Inputs and Results'!$G$13, IF(F2299 &lt;= ('Inputs and Results'!$G$14-'Inputs and Results'!$G$13)/('Inputs and Results'!$G$15-'Inputs and Results'!$G$13), 'Inputs and Results'!$G$13 + SQRT(F2299*('Inputs and Results'!$G$15-'Inputs and Results'!$G$13)*('Inputs and Results'!$G$14-'Inputs and Results'!$G$13)), 'Inputs and Results'!$G$15 - SQRT((1-F2299)*('Inputs and Results'!$G$15-'Inputs and Results'!$G$13)*('Inputs and Results'!$G$15-'Inputs and Results'!$G$14))))</f>
        <v>384.27454937782556</v>
      </c>
      <c r="D2299">
        <f t="shared" ca="1" si="147"/>
        <v>81.874387210156684</v>
      </c>
      <c r="E2299">
        <f t="shared" ca="1" si="150"/>
        <v>0.13699753228223022</v>
      </c>
      <c r="F2299">
        <f t="shared" ca="1" si="150"/>
        <v>0.21554368299486881</v>
      </c>
    </row>
    <row r="2300" spans="1:6" ht="15.75" customHeight="1" x14ac:dyDescent="0.2">
      <c r="A2300">
        <v>2299</v>
      </c>
      <c r="B2300" s="47">
        <f ca="1">IF('Inputs and Results'!$C$15='Inputs and Results'!$C$13, 'Inputs and Results'!$C$13, IF(E2300 &lt;= ('Inputs and Results'!$C$14-'Inputs and Results'!$C$13)/('Inputs and Results'!$C$15-'Inputs and Results'!$C$13), 'Inputs and Results'!$C$13 + SQRT(E2300*('Inputs and Results'!$C$15-'Inputs and Results'!$C$13)*('Inputs and Results'!$C$14-'Inputs and Results'!$C$13)), 'Inputs and Results'!$C$15 - SQRT((1-E2300)*('Inputs and Results'!$C$15-'Inputs and Results'!$C$13)*('Inputs and Results'!$C$15-'Inputs and Results'!$C$14))))</f>
        <v>9.3990993909860432E-2</v>
      </c>
      <c r="C2300" s="47">
        <f ca="1">IF('Inputs and Results'!$G$15='Inputs and Results'!$G$13, 'Inputs and Results'!$G$13, IF(F2300 &lt;= ('Inputs and Results'!$G$14-'Inputs and Results'!$G$13)/('Inputs and Results'!$G$15-'Inputs and Results'!$G$13), 'Inputs and Results'!$G$13 + SQRT(F2300*('Inputs and Results'!$G$15-'Inputs and Results'!$G$13)*('Inputs and Results'!$G$14-'Inputs and Results'!$G$13)), 'Inputs and Results'!$G$15 - SQRT((1-F2300)*('Inputs and Results'!$G$15-'Inputs and Results'!$G$13)*('Inputs and Results'!$G$15-'Inputs and Results'!$G$14))))</f>
        <v>289.94508957565245</v>
      </c>
      <c r="D2300">
        <f t="shared" ca="1" si="147"/>
        <v>27.252227148499088</v>
      </c>
      <c r="E2300">
        <f t="shared" ca="1" si="150"/>
        <v>6.1679072947000035E-2</v>
      </c>
      <c r="F2300">
        <f t="shared" ca="1" si="150"/>
        <v>2.3626610848252683E-2</v>
      </c>
    </row>
    <row r="2301" spans="1:6" ht="15.75" customHeight="1" x14ac:dyDescent="0.2">
      <c r="A2301">
        <v>2300</v>
      </c>
      <c r="B2301" s="47">
        <f ca="1">IF('Inputs and Results'!$C$15='Inputs and Results'!$C$13, 'Inputs and Results'!$C$13, IF(E2301 &lt;= ('Inputs and Results'!$C$14-'Inputs and Results'!$C$13)/('Inputs and Results'!$C$15-'Inputs and Results'!$C$13), 'Inputs and Results'!$C$13 + SQRT(E2301*('Inputs and Results'!$C$15-'Inputs and Results'!$C$13)*('Inputs and Results'!$C$14-'Inputs and Results'!$C$13)), 'Inputs and Results'!$C$15 - SQRT((1-E2301)*('Inputs and Results'!$C$15-'Inputs and Results'!$C$13)*('Inputs and Results'!$C$15-'Inputs and Results'!$C$14))))</f>
        <v>1.5819234622143348</v>
      </c>
      <c r="C2301" s="47">
        <f ca="1">IF('Inputs and Results'!$G$15='Inputs and Results'!$G$13, 'Inputs and Results'!$G$13, IF(F2301 &lt;= ('Inputs and Results'!$G$14-'Inputs and Results'!$G$13)/('Inputs and Results'!$G$15-'Inputs and Results'!$G$13), 'Inputs and Results'!$G$13 + SQRT(F2301*('Inputs and Results'!$G$15-'Inputs and Results'!$G$13)*('Inputs and Results'!$G$14-'Inputs and Results'!$G$13)), 'Inputs and Results'!$G$15 - SQRT((1-F2301)*('Inputs and Results'!$G$15-'Inputs and Results'!$G$13)*('Inputs and Results'!$G$15-'Inputs and Results'!$G$14))))</f>
        <v>286.07532572064588</v>
      </c>
      <c r="D2301">
        <f t="shared" ca="1" si="147"/>
        <v>452.54926971809766</v>
      </c>
      <c r="E2301">
        <f t="shared" ca="1" si="150"/>
        <v>0.77656210366464673</v>
      </c>
      <c r="F2301">
        <f t="shared" ca="1" si="150"/>
        <v>1.5305425867620626E-2</v>
      </c>
    </row>
    <row r="2302" spans="1:6" ht="15.75" customHeight="1" x14ac:dyDescent="0.2">
      <c r="A2302">
        <v>2301</v>
      </c>
      <c r="B2302" s="47">
        <f ca="1">IF('Inputs and Results'!$C$15='Inputs and Results'!$C$13, 'Inputs and Results'!$C$13, IF(E2302 &lt;= ('Inputs and Results'!$C$14-'Inputs and Results'!$C$13)/('Inputs and Results'!$C$15-'Inputs and Results'!$C$13), 'Inputs and Results'!$C$13 + SQRT(E2302*('Inputs and Results'!$C$15-'Inputs and Results'!$C$13)*('Inputs and Results'!$C$14-'Inputs and Results'!$C$13)), 'Inputs and Results'!$C$15 - SQRT((1-E2302)*('Inputs and Results'!$C$15-'Inputs and Results'!$C$13)*('Inputs and Results'!$C$15-'Inputs and Results'!$C$14))))</f>
        <v>0.49626689612512553</v>
      </c>
      <c r="C2302" s="47">
        <f ca="1">IF('Inputs and Results'!$G$15='Inputs and Results'!$G$13, 'Inputs and Results'!$G$13, IF(F2302 &lt;= ('Inputs and Results'!$G$14-'Inputs and Results'!$G$13)/('Inputs and Results'!$G$15-'Inputs and Results'!$G$13), 'Inputs and Results'!$G$13 + SQRT(F2302*('Inputs and Results'!$G$15-'Inputs and Results'!$G$13)*('Inputs and Results'!$G$14-'Inputs and Results'!$G$13)), 'Inputs and Results'!$G$15 - SQRT((1-F2302)*('Inputs and Results'!$G$15-'Inputs and Results'!$G$13)*('Inputs and Results'!$G$15-'Inputs and Results'!$G$14))))</f>
        <v>348.07277261150739</v>
      </c>
      <c r="D2302">
        <f t="shared" ca="1" si="147"/>
        <v>172.73699448957939</v>
      </c>
      <c r="E2302">
        <f t="shared" ref="E2302:F2321" ca="1" si="151">RAND()</f>
        <v>0.30348006050678755</v>
      </c>
      <c r="F2302">
        <f t="shared" ca="1" si="151"/>
        <v>0.1443705258696002</v>
      </c>
    </row>
    <row r="2303" spans="1:6" ht="15.75" customHeight="1" x14ac:dyDescent="0.2">
      <c r="A2303">
        <v>2302</v>
      </c>
      <c r="B2303" s="47">
        <f ca="1">IF('Inputs and Results'!$C$15='Inputs and Results'!$C$13, 'Inputs and Results'!$C$13, IF(E2303 &lt;= ('Inputs and Results'!$C$14-'Inputs and Results'!$C$13)/('Inputs and Results'!$C$15-'Inputs and Results'!$C$13), 'Inputs and Results'!$C$13 + SQRT(E2303*('Inputs and Results'!$C$15-'Inputs and Results'!$C$13)*('Inputs and Results'!$C$14-'Inputs and Results'!$C$13)), 'Inputs and Results'!$C$15 - SQRT((1-E2303)*('Inputs and Results'!$C$15-'Inputs and Results'!$C$13)*('Inputs and Results'!$C$15-'Inputs and Results'!$C$14))))</f>
        <v>0.31964567381384423</v>
      </c>
      <c r="C2303" s="47">
        <f ca="1">IF('Inputs and Results'!$G$15='Inputs and Results'!$G$13, 'Inputs and Results'!$G$13, IF(F2303 &lt;= ('Inputs and Results'!$G$14-'Inputs and Results'!$G$13)/('Inputs and Results'!$G$15-'Inputs and Results'!$G$13), 'Inputs and Results'!$G$13 + SQRT(F2303*('Inputs and Results'!$G$15-'Inputs and Results'!$G$13)*('Inputs and Results'!$G$14-'Inputs and Results'!$G$13)), 'Inputs and Results'!$G$15 - SQRT((1-F2303)*('Inputs and Results'!$G$15-'Inputs and Results'!$G$13)*('Inputs and Results'!$G$15-'Inputs and Results'!$G$14))))</f>
        <v>289.19931214300539</v>
      </c>
      <c r="D2303">
        <f t="shared" ca="1" si="147"/>
        <v>92.441308996451227</v>
      </c>
      <c r="E2303">
        <f t="shared" ca="1" si="151"/>
        <v>0.2017445206772398</v>
      </c>
      <c r="F2303">
        <f t="shared" ca="1" si="151"/>
        <v>2.2025706136847401E-2</v>
      </c>
    </row>
    <row r="2304" spans="1:6" ht="15.75" customHeight="1" x14ac:dyDescent="0.2">
      <c r="A2304">
        <v>2303</v>
      </c>
      <c r="B2304" s="47">
        <f ca="1">IF('Inputs and Results'!$C$15='Inputs and Results'!$C$13, 'Inputs and Results'!$C$13, IF(E2304 &lt;= ('Inputs and Results'!$C$14-'Inputs and Results'!$C$13)/('Inputs and Results'!$C$15-'Inputs and Results'!$C$13), 'Inputs and Results'!$C$13 + SQRT(E2304*('Inputs and Results'!$C$15-'Inputs and Results'!$C$13)*('Inputs and Results'!$C$14-'Inputs and Results'!$C$13)), 'Inputs and Results'!$C$15 - SQRT((1-E2304)*('Inputs and Results'!$C$15-'Inputs and Results'!$C$13)*('Inputs and Results'!$C$15-'Inputs and Results'!$C$14))))</f>
        <v>1.188257703831689</v>
      </c>
      <c r="C2304" s="47">
        <f ca="1">IF('Inputs and Results'!$G$15='Inputs and Results'!$G$13, 'Inputs and Results'!$G$13, IF(F2304 &lt;= ('Inputs and Results'!$G$14-'Inputs and Results'!$G$13)/('Inputs and Results'!$G$15-'Inputs and Results'!$G$13), 'Inputs and Results'!$G$13 + SQRT(F2304*('Inputs and Results'!$G$15-'Inputs and Results'!$G$13)*('Inputs and Results'!$G$14-'Inputs and Results'!$G$13)), 'Inputs and Results'!$G$15 - SQRT((1-F2304)*('Inputs and Results'!$G$15-'Inputs and Results'!$G$13)*('Inputs and Results'!$G$15-'Inputs and Results'!$G$14))))</f>
        <v>595.97901264884524</v>
      </c>
      <c r="D2304">
        <f t="shared" ca="1" si="147"/>
        <v>708.17665310199402</v>
      </c>
      <c r="E2304">
        <f t="shared" ca="1" si="151"/>
        <v>0.635287761363864</v>
      </c>
      <c r="F2304">
        <f t="shared" ca="1" si="151"/>
        <v>0.56988479316531049</v>
      </c>
    </row>
    <row r="2305" spans="1:6" ht="15.75" customHeight="1" x14ac:dyDescent="0.2">
      <c r="A2305">
        <v>2304</v>
      </c>
      <c r="B2305" s="47">
        <f ca="1">IF('Inputs and Results'!$C$15='Inputs and Results'!$C$13, 'Inputs and Results'!$C$13, IF(E2305 &lt;= ('Inputs and Results'!$C$14-'Inputs and Results'!$C$13)/('Inputs and Results'!$C$15-'Inputs and Results'!$C$13), 'Inputs and Results'!$C$13 + SQRT(E2305*('Inputs and Results'!$C$15-'Inputs and Results'!$C$13)*('Inputs and Results'!$C$14-'Inputs and Results'!$C$13)), 'Inputs and Results'!$C$15 - SQRT((1-E2305)*('Inputs and Results'!$C$15-'Inputs and Results'!$C$13)*('Inputs and Results'!$C$15-'Inputs and Results'!$C$14))))</f>
        <v>0.85188783480819064</v>
      </c>
      <c r="C2305" s="47">
        <f ca="1">IF('Inputs and Results'!$G$15='Inputs and Results'!$G$13, 'Inputs and Results'!$G$13, IF(F2305 &lt;= ('Inputs and Results'!$G$14-'Inputs and Results'!$G$13)/('Inputs and Results'!$G$15-'Inputs and Results'!$G$13), 'Inputs and Results'!$G$13 + SQRT(F2305*('Inputs and Results'!$G$15-'Inputs and Results'!$G$13)*('Inputs and Results'!$G$14-'Inputs and Results'!$G$13)), 'Inputs and Results'!$G$15 - SQRT((1-F2305)*('Inputs and Results'!$G$15-'Inputs and Results'!$G$13)*('Inputs and Results'!$G$15-'Inputs and Results'!$G$14))))</f>
        <v>318.74585131082529</v>
      </c>
      <c r="D2305">
        <f t="shared" ca="1" si="147"/>
        <v>271.5357131272724</v>
      </c>
      <c r="E2305">
        <f t="shared" ca="1" si="151"/>
        <v>0.48729045841721741</v>
      </c>
      <c r="F2305">
        <f t="shared" ca="1" si="151"/>
        <v>8.4447846093407386E-2</v>
      </c>
    </row>
    <row r="2306" spans="1:6" ht="15.75" customHeight="1" x14ac:dyDescent="0.2">
      <c r="A2306">
        <v>2305</v>
      </c>
      <c r="B2306" s="47">
        <f ca="1">IF('Inputs and Results'!$C$15='Inputs and Results'!$C$13, 'Inputs and Results'!$C$13, IF(E2306 &lt;= ('Inputs and Results'!$C$14-'Inputs and Results'!$C$13)/('Inputs and Results'!$C$15-'Inputs and Results'!$C$13), 'Inputs and Results'!$C$13 + SQRT(E2306*('Inputs and Results'!$C$15-'Inputs and Results'!$C$13)*('Inputs and Results'!$C$14-'Inputs and Results'!$C$13)), 'Inputs and Results'!$C$15 - SQRT((1-E2306)*('Inputs and Results'!$C$15-'Inputs and Results'!$C$13)*('Inputs and Results'!$C$15-'Inputs and Results'!$C$14))))</f>
        <v>3.1976938906460362E-2</v>
      </c>
      <c r="C2306" s="47">
        <f ca="1">IF('Inputs and Results'!$G$15='Inputs and Results'!$G$13, 'Inputs and Results'!$G$13, IF(F2306 &lt;= ('Inputs and Results'!$G$14-'Inputs and Results'!$G$13)/('Inputs and Results'!$G$15-'Inputs and Results'!$G$13), 'Inputs and Results'!$G$13 + SQRT(F2306*('Inputs and Results'!$G$15-'Inputs and Results'!$G$13)*('Inputs and Results'!$G$14-'Inputs and Results'!$G$13)), 'Inputs and Results'!$G$15 - SQRT((1-F2306)*('Inputs and Results'!$G$15-'Inputs and Results'!$G$13)*('Inputs and Results'!$G$15-'Inputs and Results'!$G$14))))</f>
        <v>785.32756805245572</v>
      </c>
      <c r="D2306">
        <f t="shared" ref="D2306:D2369" ca="1" si="152">B2306*C2306</f>
        <v>25.112371665172468</v>
      </c>
      <c r="E2306">
        <f t="shared" ca="1" si="151"/>
        <v>2.1204345424103765E-2</v>
      </c>
      <c r="F2306">
        <f t="shared" ca="1" si="151"/>
        <v>0.79728258146294417</v>
      </c>
    </row>
    <row r="2307" spans="1:6" ht="15.75" customHeight="1" x14ac:dyDescent="0.2">
      <c r="A2307">
        <v>2306</v>
      </c>
      <c r="B2307" s="47">
        <f ca="1">IF('Inputs and Results'!$C$15='Inputs and Results'!$C$13, 'Inputs and Results'!$C$13, IF(E2307 &lt;= ('Inputs and Results'!$C$14-'Inputs and Results'!$C$13)/('Inputs and Results'!$C$15-'Inputs and Results'!$C$13), 'Inputs and Results'!$C$13 + SQRT(E2307*('Inputs and Results'!$C$15-'Inputs and Results'!$C$13)*('Inputs and Results'!$C$14-'Inputs and Results'!$C$13)), 'Inputs and Results'!$C$15 - SQRT((1-E2307)*('Inputs and Results'!$C$15-'Inputs and Results'!$C$13)*('Inputs and Results'!$C$15-'Inputs and Results'!$C$14))))</f>
        <v>1.6869271313986018</v>
      </c>
      <c r="C2307" s="47">
        <f ca="1">IF('Inputs and Results'!$G$15='Inputs and Results'!$G$13, 'Inputs and Results'!$G$13, IF(F2307 &lt;= ('Inputs and Results'!$G$14-'Inputs and Results'!$G$13)/('Inputs and Results'!$G$15-'Inputs and Results'!$G$13), 'Inputs and Results'!$G$13 + SQRT(F2307*('Inputs and Results'!$G$15-'Inputs and Results'!$G$13)*('Inputs and Results'!$G$14-'Inputs and Results'!$G$13)), 'Inputs and Results'!$G$15 - SQRT((1-F2307)*('Inputs and Results'!$G$15-'Inputs and Results'!$G$13)*('Inputs and Results'!$G$15-'Inputs and Results'!$G$14))))</f>
        <v>527.56980763549109</v>
      </c>
      <c r="D2307">
        <f t="shared" ca="1" si="152"/>
        <v>889.97182220705122</v>
      </c>
      <c r="E2307">
        <f t="shared" ca="1" si="151"/>
        <v>0.80842662686032174</v>
      </c>
      <c r="F2307">
        <f t="shared" ca="1" si="151"/>
        <v>0.46694115987865425</v>
      </c>
    </row>
    <row r="2308" spans="1:6" ht="15.75" customHeight="1" x14ac:dyDescent="0.2">
      <c r="A2308">
        <v>2307</v>
      </c>
      <c r="B2308" s="47">
        <f ca="1">IF('Inputs and Results'!$C$15='Inputs and Results'!$C$13, 'Inputs and Results'!$C$13, IF(E2308 &lt;= ('Inputs and Results'!$C$14-'Inputs and Results'!$C$13)/('Inputs and Results'!$C$15-'Inputs and Results'!$C$13), 'Inputs and Results'!$C$13 + SQRT(E2308*('Inputs and Results'!$C$15-'Inputs and Results'!$C$13)*('Inputs and Results'!$C$14-'Inputs and Results'!$C$13)), 'Inputs and Results'!$C$15 - SQRT((1-E2308)*('Inputs and Results'!$C$15-'Inputs and Results'!$C$13)*('Inputs and Results'!$C$15-'Inputs and Results'!$C$14))))</f>
        <v>0.60914588052907881</v>
      </c>
      <c r="C2308" s="47">
        <f ca="1">IF('Inputs and Results'!$G$15='Inputs and Results'!$G$13, 'Inputs and Results'!$G$13, IF(F2308 &lt;= ('Inputs and Results'!$G$14-'Inputs and Results'!$G$13)/('Inputs and Results'!$G$15-'Inputs and Results'!$G$13), 'Inputs and Results'!$G$13 + SQRT(F2308*('Inputs and Results'!$G$15-'Inputs and Results'!$G$13)*('Inputs and Results'!$G$14-'Inputs and Results'!$G$13)), 'Inputs and Results'!$G$15 - SQRT((1-F2308)*('Inputs and Results'!$G$15-'Inputs and Results'!$G$13)*('Inputs and Results'!$G$15-'Inputs and Results'!$G$14))))</f>
        <v>567.9364868608809</v>
      </c>
      <c r="D2308">
        <f t="shared" ca="1" si="152"/>
        <v>345.95617137346289</v>
      </c>
      <c r="E2308">
        <f t="shared" ca="1" si="151"/>
        <v>0.36486850882321409</v>
      </c>
      <c r="F2308">
        <f t="shared" ca="1" si="151"/>
        <v>0.52902030833010272</v>
      </c>
    </row>
    <row r="2309" spans="1:6" ht="15.75" customHeight="1" x14ac:dyDescent="0.2">
      <c r="A2309">
        <v>2308</v>
      </c>
      <c r="B2309" s="47">
        <f ca="1">IF('Inputs and Results'!$C$15='Inputs and Results'!$C$13, 'Inputs and Results'!$C$13, IF(E2309 &lt;= ('Inputs and Results'!$C$14-'Inputs and Results'!$C$13)/('Inputs and Results'!$C$15-'Inputs and Results'!$C$13), 'Inputs and Results'!$C$13 + SQRT(E2309*('Inputs and Results'!$C$15-'Inputs and Results'!$C$13)*('Inputs and Results'!$C$14-'Inputs and Results'!$C$13)), 'Inputs and Results'!$C$15 - SQRT((1-E2309)*('Inputs and Results'!$C$15-'Inputs and Results'!$C$13)*('Inputs and Results'!$C$15-'Inputs and Results'!$C$14))))</f>
        <v>0.43824334107342633</v>
      </c>
      <c r="C2309" s="47">
        <f ca="1">IF('Inputs and Results'!$G$15='Inputs and Results'!$G$13, 'Inputs and Results'!$G$13, IF(F2309 &lt;= ('Inputs and Results'!$G$14-'Inputs and Results'!$G$13)/('Inputs and Results'!$G$15-'Inputs and Results'!$G$13), 'Inputs and Results'!$G$13 + SQRT(F2309*('Inputs and Results'!$G$15-'Inputs and Results'!$G$13)*('Inputs and Results'!$G$14-'Inputs and Results'!$G$13)), 'Inputs and Results'!$G$15 - SQRT((1-F2309)*('Inputs and Results'!$G$15-'Inputs and Results'!$G$13)*('Inputs and Results'!$G$15-'Inputs and Results'!$G$14))))</f>
        <v>956.57165026785606</v>
      </c>
      <c r="D2309">
        <f t="shared" ca="1" si="152"/>
        <v>419.21115598950632</v>
      </c>
      <c r="E2309">
        <f t="shared" ca="1" si="151"/>
        <v>0.27082253560503988</v>
      </c>
      <c r="F2309">
        <f t="shared" ca="1" si="151"/>
        <v>0.93014088984932941</v>
      </c>
    </row>
    <row r="2310" spans="1:6" ht="15.75" customHeight="1" x14ac:dyDescent="0.2">
      <c r="A2310">
        <v>2309</v>
      </c>
      <c r="B2310" s="47">
        <f ca="1">IF('Inputs and Results'!$C$15='Inputs and Results'!$C$13, 'Inputs and Results'!$C$13, IF(E2310 &lt;= ('Inputs and Results'!$C$14-'Inputs and Results'!$C$13)/('Inputs and Results'!$C$15-'Inputs and Results'!$C$13), 'Inputs and Results'!$C$13 + SQRT(E2310*('Inputs and Results'!$C$15-'Inputs and Results'!$C$13)*('Inputs and Results'!$C$14-'Inputs and Results'!$C$13)), 'Inputs and Results'!$C$15 - SQRT((1-E2310)*('Inputs and Results'!$C$15-'Inputs and Results'!$C$13)*('Inputs and Results'!$C$15-'Inputs and Results'!$C$14))))</f>
        <v>2.7669551071221932E-2</v>
      </c>
      <c r="C2310" s="47">
        <f ca="1">IF('Inputs and Results'!$G$15='Inputs and Results'!$G$13, 'Inputs and Results'!$G$13, IF(F2310 &lt;= ('Inputs and Results'!$G$14-'Inputs and Results'!$G$13)/('Inputs and Results'!$G$15-'Inputs and Results'!$G$13), 'Inputs and Results'!$G$13 + SQRT(F2310*('Inputs and Results'!$G$15-'Inputs and Results'!$G$13)*('Inputs and Results'!$G$14-'Inputs and Results'!$G$13)), 'Inputs and Results'!$G$15 - SQRT((1-F2310)*('Inputs and Results'!$G$15-'Inputs and Results'!$G$13)*('Inputs and Results'!$G$15-'Inputs and Results'!$G$14))))</f>
        <v>354.03481431672287</v>
      </c>
      <c r="D2310">
        <f t="shared" ca="1" si="152"/>
        <v>9.7959843757271372</v>
      </c>
      <c r="E2310">
        <f t="shared" ca="1" si="151"/>
        <v>1.8361300263427749E-2</v>
      </c>
      <c r="F2310">
        <f t="shared" ca="1" si="151"/>
        <v>0.15630452266732975</v>
      </c>
    </row>
    <row r="2311" spans="1:6" ht="15.75" customHeight="1" x14ac:dyDescent="0.2">
      <c r="A2311">
        <v>2310</v>
      </c>
      <c r="B2311" s="47">
        <f ca="1">IF('Inputs and Results'!$C$15='Inputs and Results'!$C$13, 'Inputs and Results'!$C$13, IF(E2311 &lt;= ('Inputs and Results'!$C$14-'Inputs and Results'!$C$13)/('Inputs and Results'!$C$15-'Inputs and Results'!$C$13), 'Inputs and Results'!$C$13 + SQRT(E2311*('Inputs and Results'!$C$15-'Inputs and Results'!$C$13)*('Inputs and Results'!$C$14-'Inputs and Results'!$C$13)), 'Inputs and Results'!$C$15 - SQRT((1-E2311)*('Inputs and Results'!$C$15-'Inputs and Results'!$C$13)*('Inputs and Results'!$C$15-'Inputs and Results'!$C$14))))</f>
        <v>0.24926413573819506</v>
      </c>
      <c r="C2311" s="47">
        <f ca="1">IF('Inputs and Results'!$G$15='Inputs and Results'!$G$13, 'Inputs and Results'!$G$13, IF(F2311 &lt;= ('Inputs and Results'!$G$14-'Inputs and Results'!$G$13)/('Inputs and Results'!$G$15-'Inputs and Results'!$G$13), 'Inputs and Results'!$G$13 + SQRT(F2311*('Inputs and Results'!$G$15-'Inputs and Results'!$G$13)*('Inputs and Results'!$G$14-'Inputs and Results'!$G$13)), 'Inputs and Results'!$G$15 - SQRT((1-F2311)*('Inputs and Results'!$G$15-'Inputs and Results'!$G$13)*('Inputs and Results'!$G$15-'Inputs and Results'!$G$14))))</f>
        <v>506.06006131131801</v>
      </c>
      <c r="D2311">
        <f t="shared" ca="1" si="152"/>
        <v>126.14262381438368</v>
      </c>
      <c r="E2311">
        <f t="shared" ca="1" si="151"/>
        <v>0.15927246722931798</v>
      </c>
      <c r="F2311">
        <f t="shared" ca="1" si="151"/>
        <v>0.43229266386881593</v>
      </c>
    </row>
    <row r="2312" spans="1:6" ht="15.75" customHeight="1" x14ac:dyDescent="0.2">
      <c r="A2312">
        <v>2311</v>
      </c>
      <c r="B2312" s="47">
        <f ca="1">IF('Inputs and Results'!$C$15='Inputs and Results'!$C$13, 'Inputs and Results'!$C$13, IF(E2312 &lt;= ('Inputs and Results'!$C$14-'Inputs and Results'!$C$13)/('Inputs and Results'!$C$15-'Inputs and Results'!$C$13), 'Inputs and Results'!$C$13 + SQRT(E2312*('Inputs and Results'!$C$15-'Inputs and Results'!$C$13)*('Inputs and Results'!$C$14-'Inputs and Results'!$C$13)), 'Inputs and Results'!$C$15 - SQRT((1-E2312)*('Inputs and Results'!$C$15-'Inputs and Results'!$C$13)*('Inputs and Results'!$C$15-'Inputs and Results'!$C$14))))</f>
        <v>0.86536034565385389</v>
      </c>
      <c r="C2312" s="47">
        <f ca="1">IF('Inputs and Results'!$G$15='Inputs and Results'!$G$13, 'Inputs and Results'!$G$13, IF(F2312 &lt;= ('Inputs and Results'!$G$14-'Inputs and Results'!$G$13)/('Inputs and Results'!$G$15-'Inputs and Results'!$G$13), 'Inputs and Results'!$G$13 + SQRT(F2312*('Inputs and Results'!$G$15-'Inputs and Results'!$G$13)*('Inputs and Results'!$G$14-'Inputs and Results'!$G$13)), 'Inputs and Results'!$G$15 - SQRT((1-F2312)*('Inputs and Results'!$G$15-'Inputs and Results'!$G$13)*('Inputs and Results'!$G$15-'Inputs and Results'!$G$14))))</f>
        <v>815.86628249885291</v>
      </c>
      <c r="D2312">
        <f t="shared" ca="1" si="152"/>
        <v>706.01832823053212</v>
      </c>
      <c r="E2312">
        <f t="shared" ca="1" si="151"/>
        <v>0.49370150512144073</v>
      </c>
      <c r="F2312">
        <f t="shared" ca="1" si="151"/>
        <v>0.82604152249036411</v>
      </c>
    </row>
    <row r="2313" spans="1:6" ht="15.75" customHeight="1" x14ac:dyDescent="0.2">
      <c r="A2313">
        <v>2312</v>
      </c>
      <c r="B2313" s="47">
        <f ca="1">IF('Inputs and Results'!$C$15='Inputs and Results'!$C$13, 'Inputs and Results'!$C$13, IF(E2313 &lt;= ('Inputs and Results'!$C$14-'Inputs and Results'!$C$13)/('Inputs and Results'!$C$15-'Inputs and Results'!$C$13), 'Inputs and Results'!$C$13 + SQRT(E2313*('Inputs and Results'!$C$15-'Inputs and Results'!$C$13)*('Inputs and Results'!$C$14-'Inputs and Results'!$C$13)), 'Inputs and Results'!$C$15 - SQRT((1-E2313)*('Inputs and Results'!$C$15-'Inputs and Results'!$C$13)*('Inputs and Results'!$C$15-'Inputs and Results'!$C$14))))</f>
        <v>1.6466608167482106</v>
      </c>
      <c r="C2313" s="47">
        <f ca="1">IF('Inputs and Results'!$G$15='Inputs and Results'!$G$13, 'Inputs and Results'!$G$13, IF(F2313 &lt;= ('Inputs and Results'!$G$14-'Inputs and Results'!$G$13)/('Inputs and Results'!$G$15-'Inputs and Results'!$G$13), 'Inputs and Results'!$G$13 + SQRT(F2313*('Inputs and Results'!$G$15-'Inputs and Results'!$G$13)*('Inputs and Results'!$G$14-'Inputs and Results'!$G$13)), 'Inputs and Results'!$G$15 - SQRT((1-F2313)*('Inputs and Results'!$G$15-'Inputs and Results'!$G$13)*('Inputs and Results'!$G$15-'Inputs and Results'!$G$14))))</f>
        <v>288.46722567136112</v>
      </c>
      <c r="D2313">
        <f t="shared" ca="1" si="152"/>
        <v>475.00767742909392</v>
      </c>
      <c r="E2313">
        <f t="shared" ca="1" si="151"/>
        <v>0.79649700611948659</v>
      </c>
      <c r="F2313">
        <f t="shared" ca="1" si="151"/>
        <v>2.0452915297344276E-2</v>
      </c>
    </row>
    <row r="2314" spans="1:6" ht="15.75" customHeight="1" x14ac:dyDescent="0.2">
      <c r="A2314">
        <v>2313</v>
      </c>
      <c r="B2314" s="47">
        <f ca="1">IF('Inputs and Results'!$C$15='Inputs and Results'!$C$13, 'Inputs and Results'!$C$13, IF(E2314 &lt;= ('Inputs and Results'!$C$14-'Inputs and Results'!$C$13)/('Inputs and Results'!$C$15-'Inputs and Results'!$C$13), 'Inputs and Results'!$C$13 + SQRT(E2314*('Inputs and Results'!$C$15-'Inputs and Results'!$C$13)*('Inputs and Results'!$C$14-'Inputs and Results'!$C$13)), 'Inputs and Results'!$C$15 - SQRT((1-E2314)*('Inputs and Results'!$C$15-'Inputs and Results'!$C$13)*('Inputs and Results'!$C$15-'Inputs and Results'!$C$14))))</f>
        <v>0.49514445220618919</v>
      </c>
      <c r="C2314" s="47">
        <f ca="1">IF('Inputs and Results'!$G$15='Inputs and Results'!$G$13, 'Inputs and Results'!$G$13, IF(F2314 &lt;= ('Inputs and Results'!$G$14-'Inputs and Results'!$G$13)/('Inputs and Results'!$G$15-'Inputs and Results'!$G$13), 'Inputs and Results'!$G$13 + SQRT(F2314*('Inputs and Results'!$G$15-'Inputs and Results'!$G$13)*('Inputs and Results'!$G$14-'Inputs and Results'!$G$13)), 'Inputs and Results'!$G$15 - SQRT((1-F2314)*('Inputs and Results'!$G$15-'Inputs and Results'!$G$13)*('Inputs and Results'!$G$15-'Inputs and Results'!$G$14))))</f>
        <v>463.63586204686214</v>
      </c>
      <c r="D2314">
        <f t="shared" ca="1" si="152"/>
        <v>229.56672493633786</v>
      </c>
      <c r="E2314">
        <f t="shared" ca="1" si="151"/>
        <v>0.30285540940961864</v>
      </c>
      <c r="F2314">
        <f t="shared" ca="1" si="151"/>
        <v>0.36075697394553208</v>
      </c>
    </row>
    <row r="2315" spans="1:6" ht="15.75" customHeight="1" x14ac:dyDescent="0.2">
      <c r="A2315">
        <v>2314</v>
      </c>
      <c r="B2315" s="47">
        <f ca="1">IF('Inputs and Results'!$C$15='Inputs and Results'!$C$13, 'Inputs and Results'!$C$13, IF(E2315 &lt;= ('Inputs and Results'!$C$14-'Inputs and Results'!$C$13)/('Inputs and Results'!$C$15-'Inputs and Results'!$C$13), 'Inputs and Results'!$C$13 + SQRT(E2315*('Inputs and Results'!$C$15-'Inputs and Results'!$C$13)*('Inputs and Results'!$C$14-'Inputs and Results'!$C$13)), 'Inputs and Results'!$C$15 - SQRT((1-E2315)*('Inputs and Results'!$C$15-'Inputs and Results'!$C$13)*('Inputs and Results'!$C$15-'Inputs and Results'!$C$14))))</f>
        <v>0.16731503100804179</v>
      </c>
      <c r="C2315" s="47">
        <f ca="1">IF('Inputs and Results'!$G$15='Inputs and Results'!$G$13, 'Inputs and Results'!$G$13, IF(F2315 &lt;= ('Inputs and Results'!$G$14-'Inputs and Results'!$G$13)/('Inputs and Results'!$G$15-'Inputs and Results'!$G$13), 'Inputs and Results'!$G$13 + SQRT(F2315*('Inputs and Results'!$G$15-'Inputs and Results'!$G$13)*('Inputs and Results'!$G$14-'Inputs and Results'!$G$13)), 'Inputs and Results'!$G$15 - SQRT((1-F2315)*('Inputs and Results'!$G$15-'Inputs and Results'!$G$13)*('Inputs and Results'!$G$15-'Inputs and Results'!$G$14))))</f>
        <v>986.81141763368032</v>
      </c>
      <c r="D2315">
        <f t="shared" ca="1" si="152"/>
        <v>165.10838294046891</v>
      </c>
      <c r="E2315">
        <f t="shared" ca="1" si="151"/>
        <v>0.10843287404966995</v>
      </c>
      <c r="F2315">
        <f t="shared" ca="1" si="151"/>
        <v>0.94641927040621587</v>
      </c>
    </row>
    <row r="2316" spans="1:6" ht="15.75" customHeight="1" x14ac:dyDescent="0.2">
      <c r="A2316">
        <v>2315</v>
      </c>
      <c r="B2316" s="47">
        <f ca="1">IF('Inputs and Results'!$C$15='Inputs and Results'!$C$13, 'Inputs and Results'!$C$13, IF(E2316 &lt;= ('Inputs and Results'!$C$14-'Inputs and Results'!$C$13)/('Inputs and Results'!$C$15-'Inputs and Results'!$C$13), 'Inputs and Results'!$C$13 + SQRT(E2316*('Inputs and Results'!$C$15-'Inputs and Results'!$C$13)*('Inputs and Results'!$C$14-'Inputs and Results'!$C$13)), 'Inputs and Results'!$C$15 - SQRT((1-E2316)*('Inputs and Results'!$C$15-'Inputs and Results'!$C$13)*('Inputs and Results'!$C$15-'Inputs and Results'!$C$14))))</f>
        <v>2.1820658131434558</v>
      </c>
      <c r="C2316" s="47">
        <f ca="1">IF('Inputs and Results'!$G$15='Inputs and Results'!$G$13, 'Inputs and Results'!$G$13, IF(F2316 &lt;= ('Inputs and Results'!$G$14-'Inputs and Results'!$G$13)/('Inputs and Results'!$G$15-'Inputs and Results'!$G$13), 'Inputs and Results'!$G$13 + SQRT(F2316*('Inputs and Results'!$G$15-'Inputs and Results'!$G$13)*('Inputs and Results'!$G$14-'Inputs and Results'!$G$13)), 'Inputs and Results'!$G$15 - SQRT((1-F2316)*('Inputs and Results'!$G$15-'Inputs and Results'!$G$13)*('Inputs and Results'!$G$15-'Inputs and Results'!$G$14))))</f>
        <v>868.29715771012093</v>
      </c>
      <c r="D2316">
        <f t="shared" ca="1" si="152"/>
        <v>1894.6815434888865</v>
      </c>
      <c r="E2316">
        <f t="shared" ca="1" si="151"/>
        <v>0.92566485177459157</v>
      </c>
      <c r="F2316">
        <f t="shared" ca="1" si="151"/>
        <v>0.87028830770596521</v>
      </c>
    </row>
    <row r="2317" spans="1:6" ht="15.75" customHeight="1" x14ac:dyDescent="0.2">
      <c r="A2317">
        <v>2316</v>
      </c>
      <c r="B2317" s="47">
        <f ca="1">IF('Inputs and Results'!$C$15='Inputs and Results'!$C$13, 'Inputs and Results'!$C$13, IF(E2317 &lt;= ('Inputs and Results'!$C$14-'Inputs and Results'!$C$13)/('Inputs and Results'!$C$15-'Inputs and Results'!$C$13), 'Inputs and Results'!$C$13 + SQRT(E2317*('Inputs and Results'!$C$15-'Inputs and Results'!$C$13)*('Inputs and Results'!$C$14-'Inputs and Results'!$C$13)), 'Inputs and Results'!$C$15 - SQRT((1-E2317)*('Inputs and Results'!$C$15-'Inputs and Results'!$C$13)*('Inputs and Results'!$C$15-'Inputs and Results'!$C$14))))</f>
        <v>1.5476071307833186</v>
      </c>
      <c r="C2317" s="47">
        <f ca="1">IF('Inputs and Results'!$G$15='Inputs and Results'!$G$13, 'Inputs and Results'!$G$13, IF(F2317 &lt;= ('Inputs and Results'!$G$14-'Inputs and Results'!$G$13)/('Inputs and Results'!$G$15-'Inputs and Results'!$G$13), 'Inputs and Results'!$G$13 + SQRT(F2317*('Inputs and Results'!$G$15-'Inputs and Results'!$G$13)*('Inputs and Results'!$G$14-'Inputs and Results'!$G$13)), 'Inputs and Results'!$G$15 - SQRT((1-F2317)*('Inputs and Results'!$G$15-'Inputs and Results'!$G$13)*('Inputs and Results'!$G$15-'Inputs and Results'!$G$14))))</f>
        <v>393.97357427687609</v>
      </c>
      <c r="D2317">
        <f t="shared" ca="1" si="152"/>
        <v>609.71631289108484</v>
      </c>
      <c r="E2317">
        <f t="shared" ca="1" si="151"/>
        <v>0.76561721704983732</v>
      </c>
      <c r="F2317">
        <f t="shared" ca="1" si="151"/>
        <v>0.23408724765250144</v>
      </c>
    </row>
    <row r="2318" spans="1:6" ht="15.75" customHeight="1" x14ac:dyDescent="0.2">
      <c r="A2318">
        <v>2317</v>
      </c>
      <c r="B2318" s="47">
        <f ca="1">IF('Inputs and Results'!$C$15='Inputs and Results'!$C$13, 'Inputs and Results'!$C$13, IF(E2318 &lt;= ('Inputs and Results'!$C$14-'Inputs and Results'!$C$13)/('Inputs and Results'!$C$15-'Inputs and Results'!$C$13), 'Inputs and Results'!$C$13 + SQRT(E2318*('Inputs and Results'!$C$15-'Inputs and Results'!$C$13)*('Inputs and Results'!$C$14-'Inputs and Results'!$C$13)), 'Inputs and Results'!$C$15 - SQRT((1-E2318)*('Inputs and Results'!$C$15-'Inputs and Results'!$C$13)*('Inputs and Results'!$C$15-'Inputs and Results'!$C$14))))</f>
        <v>2.5984886449521154</v>
      </c>
      <c r="C2318" s="47">
        <f ca="1">IF('Inputs and Results'!$G$15='Inputs and Results'!$G$13, 'Inputs and Results'!$G$13, IF(F2318 &lt;= ('Inputs and Results'!$G$14-'Inputs and Results'!$G$13)/('Inputs and Results'!$G$15-'Inputs and Results'!$G$13), 'Inputs and Results'!$G$13 + SQRT(F2318*('Inputs and Results'!$G$15-'Inputs and Results'!$G$13)*('Inputs and Results'!$G$14-'Inputs and Results'!$G$13)), 'Inputs and Results'!$G$15 - SQRT((1-F2318)*('Inputs and Results'!$G$15-'Inputs and Results'!$G$13)*('Inputs and Results'!$G$15-'Inputs and Results'!$G$14))))</f>
        <v>538.04602908336983</v>
      </c>
      <c r="D2318">
        <f t="shared" ca="1" si="152"/>
        <v>1398.1064970347122</v>
      </c>
      <c r="E2318">
        <f t="shared" ca="1" si="151"/>
        <v>0.98208762575195685</v>
      </c>
      <c r="F2318">
        <f t="shared" ca="1" si="151"/>
        <v>0.48342150448717425</v>
      </c>
    </row>
    <row r="2319" spans="1:6" ht="15.75" customHeight="1" x14ac:dyDescent="0.2">
      <c r="A2319">
        <v>2318</v>
      </c>
      <c r="B2319" s="47">
        <f ca="1">IF('Inputs and Results'!$C$15='Inputs and Results'!$C$13, 'Inputs and Results'!$C$13, IF(E2319 &lt;= ('Inputs and Results'!$C$14-'Inputs and Results'!$C$13)/('Inputs and Results'!$C$15-'Inputs and Results'!$C$13), 'Inputs and Results'!$C$13 + SQRT(E2319*('Inputs and Results'!$C$15-'Inputs and Results'!$C$13)*('Inputs and Results'!$C$14-'Inputs and Results'!$C$13)), 'Inputs and Results'!$C$15 - SQRT((1-E2319)*('Inputs and Results'!$C$15-'Inputs and Results'!$C$13)*('Inputs and Results'!$C$15-'Inputs and Results'!$C$14))))</f>
        <v>2.7256915202899088</v>
      </c>
      <c r="C2319" s="47">
        <f ca="1">IF('Inputs and Results'!$G$15='Inputs and Results'!$G$13, 'Inputs and Results'!$G$13, IF(F2319 &lt;= ('Inputs and Results'!$G$14-'Inputs and Results'!$G$13)/('Inputs and Results'!$G$15-'Inputs and Results'!$G$13), 'Inputs and Results'!$G$13 + SQRT(F2319*('Inputs and Results'!$G$15-'Inputs and Results'!$G$13)*('Inputs and Results'!$G$14-'Inputs and Results'!$G$13)), 'Inputs and Results'!$G$15 - SQRT((1-F2319)*('Inputs and Results'!$G$15-'Inputs and Results'!$G$13)*('Inputs and Results'!$G$15-'Inputs and Results'!$G$14))))</f>
        <v>579.04337991056752</v>
      </c>
      <c r="D2319">
        <f t="shared" ca="1" si="152"/>
        <v>1578.293630502242</v>
      </c>
      <c r="E2319">
        <f t="shared" ca="1" si="151"/>
        <v>0.99163942866212651</v>
      </c>
      <c r="F2319">
        <f t="shared" ca="1" si="151"/>
        <v>0.5454273914690615</v>
      </c>
    </row>
    <row r="2320" spans="1:6" ht="15.75" customHeight="1" x14ac:dyDescent="0.2">
      <c r="A2320">
        <v>2319</v>
      </c>
      <c r="B2320" s="47">
        <f ca="1">IF('Inputs and Results'!$C$15='Inputs and Results'!$C$13, 'Inputs and Results'!$C$13, IF(E2320 &lt;= ('Inputs and Results'!$C$14-'Inputs and Results'!$C$13)/('Inputs and Results'!$C$15-'Inputs and Results'!$C$13), 'Inputs and Results'!$C$13 + SQRT(E2320*('Inputs and Results'!$C$15-'Inputs and Results'!$C$13)*('Inputs and Results'!$C$14-'Inputs and Results'!$C$13)), 'Inputs and Results'!$C$15 - SQRT((1-E2320)*('Inputs and Results'!$C$15-'Inputs and Results'!$C$13)*('Inputs and Results'!$C$15-'Inputs and Results'!$C$14))))</f>
        <v>2.2986932341268966</v>
      </c>
      <c r="C2320" s="47">
        <f ca="1">IF('Inputs and Results'!$G$15='Inputs and Results'!$G$13, 'Inputs and Results'!$G$13, IF(F2320 &lt;= ('Inputs and Results'!$G$14-'Inputs and Results'!$G$13)/('Inputs and Results'!$G$15-'Inputs and Results'!$G$13), 'Inputs and Results'!$G$13 + SQRT(F2320*('Inputs and Results'!$G$15-'Inputs and Results'!$G$13)*('Inputs and Results'!$G$14-'Inputs and Results'!$G$13)), 'Inputs and Results'!$G$15 - SQRT((1-F2320)*('Inputs and Results'!$G$15-'Inputs and Results'!$G$13)*('Inputs and Results'!$G$15-'Inputs and Results'!$G$14))))</f>
        <v>1030.0025307363273</v>
      </c>
      <c r="D2320">
        <f t="shared" ca="1" si="152"/>
        <v>2367.6598485371765</v>
      </c>
      <c r="E2320">
        <f t="shared" ca="1" si="151"/>
        <v>0.94535209112673424</v>
      </c>
      <c r="F2320">
        <f t="shared" ca="1" si="151"/>
        <v>0.96593050848042794</v>
      </c>
    </row>
    <row r="2321" spans="1:6" ht="15.75" customHeight="1" x14ac:dyDescent="0.2">
      <c r="A2321">
        <v>2320</v>
      </c>
      <c r="B2321" s="47">
        <f ca="1">IF('Inputs and Results'!$C$15='Inputs and Results'!$C$13, 'Inputs and Results'!$C$13, IF(E2321 &lt;= ('Inputs and Results'!$C$14-'Inputs and Results'!$C$13)/('Inputs and Results'!$C$15-'Inputs and Results'!$C$13), 'Inputs and Results'!$C$13 + SQRT(E2321*('Inputs and Results'!$C$15-'Inputs and Results'!$C$13)*('Inputs and Results'!$C$14-'Inputs and Results'!$C$13)), 'Inputs and Results'!$C$15 - SQRT((1-E2321)*('Inputs and Results'!$C$15-'Inputs and Results'!$C$13)*('Inputs and Results'!$C$15-'Inputs and Results'!$C$14))))</f>
        <v>0.15203193736114073</v>
      </c>
      <c r="C2321" s="47">
        <f ca="1">IF('Inputs and Results'!$G$15='Inputs and Results'!$G$13, 'Inputs and Results'!$G$13, IF(F2321 &lt;= ('Inputs and Results'!$G$14-'Inputs and Results'!$G$13)/('Inputs and Results'!$G$15-'Inputs and Results'!$G$13), 'Inputs and Results'!$G$13 + SQRT(F2321*('Inputs and Results'!$G$15-'Inputs and Results'!$G$13)*('Inputs and Results'!$G$14-'Inputs and Results'!$G$13)), 'Inputs and Results'!$G$15 - SQRT((1-F2321)*('Inputs and Results'!$G$15-'Inputs and Results'!$G$13)*('Inputs and Results'!$G$15-'Inputs and Results'!$G$14))))</f>
        <v>708.84758152600261</v>
      </c>
      <c r="D2321">
        <f t="shared" ca="1" si="152"/>
        <v>107.76747111315733</v>
      </c>
      <c r="E2321">
        <f t="shared" ca="1" si="151"/>
        <v>9.8786434909895804E-2</v>
      </c>
      <c r="F2321">
        <f t="shared" ca="1" si="151"/>
        <v>0.71561065997416229</v>
      </c>
    </row>
    <row r="2322" spans="1:6" ht="15.75" customHeight="1" x14ac:dyDescent="0.2">
      <c r="A2322">
        <v>2321</v>
      </c>
      <c r="B2322" s="47">
        <f ca="1">IF('Inputs and Results'!$C$15='Inputs and Results'!$C$13, 'Inputs and Results'!$C$13, IF(E2322 &lt;= ('Inputs and Results'!$C$14-'Inputs and Results'!$C$13)/('Inputs and Results'!$C$15-'Inputs and Results'!$C$13), 'Inputs and Results'!$C$13 + SQRT(E2322*('Inputs and Results'!$C$15-'Inputs and Results'!$C$13)*('Inputs and Results'!$C$14-'Inputs and Results'!$C$13)), 'Inputs and Results'!$C$15 - SQRT((1-E2322)*('Inputs and Results'!$C$15-'Inputs and Results'!$C$13)*('Inputs and Results'!$C$15-'Inputs and Results'!$C$14))))</f>
        <v>1.0937151911466856</v>
      </c>
      <c r="C2322" s="47">
        <f ca="1">IF('Inputs and Results'!$G$15='Inputs and Results'!$G$13, 'Inputs and Results'!$G$13, IF(F2322 &lt;= ('Inputs and Results'!$G$14-'Inputs and Results'!$G$13)/('Inputs and Results'!$G$15-'Inputs and Results'!$G$13), 'Inputs and Results'!$G$13 + SQRT(F2322*('Inputs and Results'!$G$15-'Inputs and Results'!$G$13)*('Inputs and Results'!$G$14-'Inputs and Results'!$G$13)), 'Inputs and Results'!$G$15 - SQRT((1-F2322)*('Inputs and Results'!$G$15-'Inputs and Results'!$G$13)*('Inputs and Results'!$G$15-'Inputs and Results'!$G$14))))</f>
        <v>1006.3025305886292</v>
      </c>
      <c r="D2322">
        <f t="shared" ca="1" si="152"/>
        <v>1100.608364594136</v>
      </c>
      <c r="E2322">
        <f t="shared" ref="E2322:F2341" ca="1" si="153">RAND()</f>
        <v>0.59623091417056473</v>
      </c>
      <c r="F2322">
        <f t="shared" ca="1" si="153"/>
        <v>0.95576880903379002</v>
      </c>
    </row>
    <row r="2323" spans="1:6" ht="15.75" customHeight="1" x14ac:dyDescent="0.2">
      <c r="A2323">
        <v>2322</v>
      </c>
      <c r="B2323" s="47">
        <f ca="1">IF('Inputs and Results'!$C$15='Inputs and Results'!$C$13, 'Inputs and Results'!$C$13, IF(E2323 &lt;= ('Inputs and Results'!$C$14-'Inputs and Results'!$C$13)/('Inputs and Results'!$C$15-'Inputs and Results'!$C$13), 'Inputs and Results'!$C$13 + SQRT(E2323*('Inputs and Results'!$C$15-'Inputs and Results'!$C$13)*('Inputs and Results'!$C$14-'Inputs and Results'!$C$13)), 'Inputs and Results'!$C$15 - SQRT((1-E2323)*('Inputs and Results'!$C$15-'Inputs and Results'!$C$13)*('Inputs and Results'!$C$15-'Inputs and Results'!$C$14))))</f>
        <v>0.52615754536016723</v>
      </c>
      <c r="C2323" s="47">
        <f ca="1">IF('Inputs and Results'!$G$15='Inputs and Results'!$G$13, 'Inputs and Results'!$G$13, IF(F2323 &lt;= ('Inputs and Results'!$G$14-'Inputs and Results'!$G$13)/('Inputs and Results'!$G$15-'Inputs and Results'!$G$13), 'Inputs and Results'!$G$13 + SQRT(F2323*('Inputs and Results'!$G$15-'Inputs and Results'!$G$13)*('Inputs and Results'!$G$14-'Inputs and Results'!$G$13)), 'Inputs and Results'!$G$15 - SQRT((1-F2323)*('Inputs and Results'!$G$15-'Inputs and Results'!$G$13)*('Inputs and Results'!$G$15-'Inputs and Results'!$G$14))))</f>
        <v>1073.8814356892499</v>
      </c>
      <c r="D2323">
        <f t="shared" ca="1" si="152"/>
        <v>565.030820210108</v>
      </c>
      <c r="E2323">
        <f t="shared" ca="1" si="153"/>
        <v>0.32001150106906295</v>
      </c>
      <c r="F2323">
        <f t="shared" ca="1" si="153"/>
        <v>0.98124838075051213</v>
      </c>
    </row>
    <row r="2324" spans="1:6" ht="15.75" customHeight="1" x14ac:dyDescent="0.2">
      <c r="A2324">
        <v>2323</v>
      </c>
      <c r="B2324" s="47">
        <f ca="1">IF('Inputs and Results'!$C$15='Inputs and Results'!$C$13, 'Inputs and Results'!$C$13, IF(E2324 &lt;= ('Inputs and Results'!$C$14-'Inputs and Results'!$C$13)/('Inputs and Results'!$C$15-'Inputs and Results'!$C$13), 'Inputs and Results'!$C$13 + SQRT(E2324*('Inputs and Results'!$C$15-'Inputs and Results'!$C$13)*('Inputs and Results'!$C$14-'Inputs and Results'!$C$13)), 'Inputs and Results'!$C$15 - SQRT((1-E2324)*('Inputs and Results'!$C$15-'Inputs and Results'!$C$13)*('Inputs and Results'!$C$15-'Inputs and Results'!$C$14))))</f>
        <v>0.4740021523080169</v>
      </c>
      <c r="C2324" s="47">
        <f ca="1">IF('Inputs and Results'!$G$15='Inputs and Results'!$G$13, 'Inputs and Results'!$G$13, IF(F2324 &lt;= ('Inputs and Results'!$G$14-'Inputs and Results'!$G$13)/('Inputs and Results'!$G$15-'Inputs and Results'!$G$13), 'Inputs and Results'!$G$13 + SQRT(F2324*('Inputs and Results'!$G$15-'Inputs and Results'!$G$13)*('Inputs and Results'!$G$14-'Inputs and Results'!$G$13)), 'Inputs and Results'!$G$15 - SQRT((1-F2324)*('Inputs and Results'!$G$15-'Inputs and Results'!$G$13)*('Inputs and Results'!$G$15-'Inputs and Results'!$G$14))))</f>
        <v>301.30250188151126</v>
      </c>
      <c r="D2324">
        <f t="shared" ca="1" si="152"/>
        <v>142.81803438762665</v>
      </c>
      <c r="E2324">
        <f t="shared" ca="1" si="153"/>
        <v>0.29103720816171896</v>
      </c>
      <c r="F2324">
        <f t="shared" ca="1" si="153"/>
        <v>4.7844665461312275E-2</v>
      </c>
    </row>
    <row r="2325" spans="1:6" ht="15.75" customHeight="1" x14ac:dyDescent="0.2">
      <c r="A2325">
        <v>2324</v>
      </c>
      <c r="B2325" s="47">
        <f ca="1">IF('Inputs and Results'!$C$15='Inputs and Results'!$C$13, 'Inputs and Results'!$C$13, IF(E2325 &lt;= ('Inputs and Results'!$C$14-'Inputs and Results'!$C$13)/('Inputs and Results'!$C$15-'Inputs and Results'!$C$13), 'Inputs and Results'!$C$13 + SQRT(E2325*('Inputs and Results'!$C$15-'Inputs and Results'!$C$13)*('Inputs and Results'!$C$14-'Inputs and Results'!$C$13)), 'Inputs and Results'!$C$15 - SQRT((1-E2325)*('Inputs and Results'!$C$15-'Inputs and Results'!$C$13)*('Inputs and Results'!$C$15-'Inputs and Results'!$C$14))))</f>
        <v>1.6801895586753168</v>
      </c>
      <c r="C2325" s="47">
        <f ca="1">IF('Inputs and Results'!$G$15='Inputs and Results'!$G$13, 'Inputs and Results'!$G$13, IF(F2325 &lt;= ('Inputs and Results'!$G$14-'Inputs and Results'!$G$13)/('Inputs and Results'!$G$15-'Inputs and Results'!$G$13), 'Inputs and Results'!$G$13 + SQRT(F2325*('Inputs and Results'!$G$15-'Inputs and Results'!$G$13)*('Inputs and Results'!$G$14-'Inputs and Results'!$G$13)), 'Inputs and Results'!$G$15 - SQRT((1-F2325)*('Inputs and Results'!$G$15-'Inputs and Results'!$G$13)*('Inputs and Results'!$G$15-'Inputs and Results'!$G$14))))</f>
        <v>838.32114553124245</v>
      </c>
      <c r="D2325">
        <f t="shared" ca="1" si="152"/>
        <v>1408.5384355383244</v>
      </c>
      <c r="E2325">
        <f t="shared" ca="1" si="153"/>
        <v>0.8064555998855939</v>
      </c>
      <c r="F2325">
        <f t="shared" ca="1" si="153"/>
        <v>0.84578487273094238</v>
      </c>
    </row>
    <row r="2326" spans="1:6" ht="15.75" customHeight="1" x14ac:dyDescent="0.2">
      <c r="A2326">
        <v>2325</v>
      </c>
      <c r="B2326" s="47">
        <f ca="1">IF('Inputs and Results'!$C$15='Inputs and Results'!$C$13, 'Inputs and Results'!$C$13, IF(E2326 &lt;= ('Inputs and Results'!$C$14-'Inputs and Results'!$C$13)/('Inputs and Results'!$C$15-'Inputs and Results'!$C$13), 'Inputs and Results'!$C$13 + SQRT(E2326*('Inputs and Results'!$C$15-'Inputs and Results'!$C$13)*('Inputs and Results'!$C$14-'Inputs and Results'!$C$13)), 'Inputs and Results'!$C$15 - SQRT((1-E2326)*('Inputs and Results'!$C$15-'Inputs and Results'!$C$13)*('Inputs and Results'!$C$15-'Inputs and Results'!$C$14))))</f>
        <v>7.5971417680501752E-2</v>
      </c>
      <c r="C2326" s="47">
        <f ca="1">IF('Inputs and Results'!$G$15='Inputs and Results'!$G$13, 'Inputs and Results'!$G$13, IF(F2326 &lt;= ('Inputs and Results'!$G$14-'Inputs and Results'!$G$13)/('Inputs and Results'!$G$15-'Inputs and Results'!$G$13), 'Inputs and Results'!$G$13 + SQRT(F2326*('Inputs and Results'!$G$15-'Inputs and Results'!$G$13)*('Inputs and Results'!$G$14-'Inputs and Results'!$G$13)), 'Inputs and Results'!$G$15 - SQRT((1-F2326)*('Inputs and Results'!$G$15-'Inputs and Results'!$G$13)*('Inputs and Results'!$G$15-'Inputs and Results'!$G$14))))</f>
        <v>535.74058022426027</v>
      </c>
      <c r="D2326">
        <f t="shared" ca="1" si="152"/>
        <v>40.700971388611634</v>
      </c>
      <c r="E2326">
        <f t="shared" ca="1" si="153"/>
        <v>5.0006316642069559E-2</v>
      </c>
      <c r="F2326">
        <f t="shared" ca="1" si="153"/>
        <v>0.47981696621502334</v>
      </c>
    </row>
    <row r="2327" spans="1:6" ht="15.75" customHeight="1" x14ac:dyDescent="0.2">
      <c r="A2327">
        <v>2326</v>
      </c>
      <c r="B2327" s="47">
        <f ca="1">IF('Inputs and Results'!$C$15='Inputs and Results'!$C$13, 'Inputs and Results'!$C$13, IF(E2327 &lt;= ('Inputs and Results'!$C$14-'Inputs and Results'!$C$13)/('Inputs and Results'!$C$15-'Inputs and Results'!$C$13), 'Inputs and Results'!$C$13 + SQRT(E2327*('Inputs and Results'!$C$15-'Inputs and Results'!$C$13)*('Inputs and Results'!$C$14-'Inputs and Results'!$C$13)), 'Inputs and Results'!$C$15 - SQRT((1-E2327)*('Inputs and Results'!$C$15-'Inputs and Results'!$C$13)*('Inputs and Results'!$C$15-'Inputs and Results'!$C$14))))</f>
        <v>2.4496375784715418E-2</v>
      </c>
      <c r="C2327" s="47">
        <f ca="1">IF('Inputs and Results'!$G$15='Inputs and Results'!$G$13, 'Inputs and Results'!$G$13, IF(F2327 &lt;= ('Inputs and Results'!$G$14-'Inputs and Results'!$G$13)/('Inputs and Results'!$G$15-'Inputs and Results'!$G$13), 'Inputs and Results'!$G$13 + SQRT(F2327*('Inputs and Results'!$G$15-'Inputs and Results'!$G$13)*('Inputs and Results'!$G$14-'Inputs and Results'!$G$13)), 'Inputs and Results'!$G$15 - SQRT((1-F2327)*('Inputs and Results'!$G$15-'Inputs and Results'!$G$13)*('Inputs and Results'!$G$15-'Inputs and Results'!$G$14))))</f>
        <v>568.0046519028358</v>
      </c>
      <c r="D2327">
        <f t="shared" ca="1" si="152"/>
        <v>13.914055400478338</v>
      </c>
      <c r="E2327">
        <f t="shared" ca="1" si="153"/>
        <v>1.6264242475745205E-2</v>
      </c>
      <c r="F2327">
        <f t="shared" ca="1" si="153"/>
        <v>0.5291218886891158</v>
      </c>
    </row>
    <row r="2328" spans="1:6" ht="15.75" customHeight="1" x14ac:dyDescent="0.2">
      <c r="A2328">
        <v>2327</v>
      </c>
      <c r="B2328" s="47">
        <f ca="1">IF('Inputs and Results'!$C$15='Inputs and Results'!$C$13, 'Inputs and Results'!$C$13, IF(E2328 &lt;= ('Inputs and Results'!$C$14-'Inputs and Results'!$C$13)/('Inputs and Results'!$C$15-'Inputs and Results'!$C$13), 'Inputs and Results'!$C$13 + SQRT(E2328*('Inputs and Results'!$C$15-'Inputs and Results'!$C$13)*('Inputs and Results'!$C$14-'Inputs and Results'!$C$13)), 'Inputs and Results'!$C$15 - SQRT((1-E2328)*('Inputs and Results'!$C$15-'Inputs and Results'!$C$13)*('Inputs and Results'!$C$15-'Inputs and Results'!$C$14))))</f>
        <v>1.9804474583075189</v>
      </c>
      <c r="C2328" s="47">
        <f ca="1">IF('Inputs and Results'!$G$15='Inputs and Results'!$G$13, 'Inputs and Results'!$G$13, IF(F2328 &lt;= ('Inputs and Results'!$G$14-'Inputs and Results'!$G$13)/('Inputs and Results'!$G$15-'Inputs and Results'!$G$13), 'Inputs and Results'!$G$13 + SQRT(F2328*('Inputs and Results'!$G$15-'Inputs and Results'!$G$13)*('Inputs and Results'!$G$14-'Inputs and Results'!$G$13)), 'Inputs and Results'!$G$15 - SQRT((1-F2328)*('Inputs and Results'!$G$15-'Inputs and Results'!$G$13)*('Inputs and Results'!$G$15-'Inputs and Results'!$G$14))))</f>
        <v>368.04532678555552</v>
      </c>
      <c r="D2328">
        <f t="shared" ca="1" si="152"/>
        <v>728.89443197441358</v>
      </c>
      <c r="E2328">
        <f t="shared" ca="1" si="153"/>
        <v>0.88450140163648905</v>
      </c>
      <c r="F2328">
        <f t="shared" ca="1" si="153"/>
        <v>0.18401895418477399</v>
      </c>
    </row>
    <row r="2329" spans="1:6" ht="15.75" customHeight="1" x14ac:dyDescent="0.2">
      <c r="A2329">
        <v>2328</v>
      </c>
      <c r="B2329" s="47">
        <f ca="1">IF('Inputs and Results'!$C$15='Inputs and Results'!$C$13, 'Inputs and Results'!$C$13, IF(E2329 &lt;= ('Inputs and Results'!$C$14-'Inputs and Results'!$C$13)/('Inputs and Results'!$C$15-'Inputs and Results'!$C$13), 'Inputs and Results'!$C$13 + SQRT(E2329*('Inputs and Results'!$C$15-'Inputs and Results'!$C$13)*('Inputs and Results'!$C$14-'Inputs and Results'!$C$13)), 'Inputs and Results'!$C$15 - SQRT((1-E2329)*('Inputs and Results'!$C$15-'Inputs and Results'!$C$13)*('Inputs and Results'!$C$15-'Inputs and Results'!$C$14))))</f>
        <v>1.5189945634787989</v>
      </c>
      <c r="C2329" s="47">
        <f ca="1">IF('Inputs and Results'!$G$15='Inputs and Results'!$G$13, 'Inputs and Results'!$G$13, IF(F2329 &lt;= ('Inputs and Results'!$G$14-'Inputs and Results'!$G$13)/('Inputs and Results'!$G$15-'Inputs and Results'!$G$13), 'Inputs and Results'!$G$13 + SQRT(F2329*('Inputs and Results'!$G$15-'Inputs and Results'!$G$13)*('Inputs and Results'!$G$14-'Inputs and Results'!$G$13)), 'Inputs and Results'!$G$15 - SQRT((1-F2329)*('Inputs and Results'!$G$15-'Inputs and Results'!$G$13)*('Inputs and Results'!$G$15-'Inputs and Results'!$G$14))))</f>
        <v>1005.4345996441165</v>
      </c>
      <c r="D2329">
        <f t="shared" ca="1" si="152"/>
        <v>1527.2496907928958</v>
      </c>
      <c r="E2329">
        <f t="shared" ca="1" si="153"/>
        <v>0.75629143299940516</v>
      </c>
      <c r="F2329">
        <f t="shared" ca="1" si="153"/>
        <v>0.9553715335433618</v>
      </c>
    </row>
    <row r="2330" spans="1:6" ht="15.75" customHeight="1" x14ac:dyDescent="0.2">
      <c r="A2330">
        <v>2329</v>
      </c>
      <c r="B2330" s="47">
        <f ca="1">IF('Inputs and Results'!$C$15='Inputs and Results'!$C$13, 'Inputs and Results'!$C$13, IF(E2330 &lt;= ('Inputs and Results'!$C$14-'Inputs and Results'!$C$13)/('Inputs and Results'!$C$15-'Inputs and Results'!$C$13), 'Inputs and Results'!$C$13 + SQRT(E2330*('Inputs and Results'!$C$15-'Inputs and Results'!$C$13)*('Inputs and Results'!$C$14-'Inputs and Results'!$C$13)), 'Inputs and Results'!$C$15 - SQRT((1-E2330)*('Inputs and Results'!$C$15-'Inputs and Results'!$C$13)*('Inputs and Results'!$C$15-'Inputs and Results'!$C$14))))</f>
        <v>0.93281598513395458</v>
      </c>
      <c r="C2330" s="47">
        <f ca="1">IF('Inputs and Results'!$G$15='Inputs and Results'!$G$13, 'Inputs and Results'!$G$13, IF(F2330 &lt;= ('Inputs and Results'!$G$14-'Inputs and Results'!$G$13)/('Inputs and Results'!$G$15-'Inputs and Results'!$G$13), 'Inputs and Results'!$G$13 + SQRT(F2330*('Inputs and Results'!$G$15-'Inputs and Results'!$G$13)*('Inputs and Results'!$G$14-'Inputs and Results'!$G$13)), 'Inputs and Results'!$G$15 - SQRT((1-F2330)*('Inputs and Results'!$G$15-'Inputs and Results'!$G$13)*('Inputs and Results'!$G$15-'Inputs and Results'!$G$14))))</f>
        <v>1017.9443314767942</v>
      </c>
      <c r="D2330">
        <f t="shared" ca="1" si="152"/>
        <v>949.5547443780506</v>
      </c>
      <c r="E2330">
        <f t="shared" ca="1" si="153"/>
        <v>0.52519447207581083</v>
      </c>
      <c r="F2330">
        <f t="shared" ca="1" si="153"/>
        <v>0.96092588492959974</v>
      </c>
    </row>
    <row r="2331" spans="1:6" ht="15.75" customHeight="1" x14ac:dyDescent="0.2">
      <c r="A2331">
        <v>2330</v>
      </c>
      <c r="B2331" s="47">
        <f ca="1">IF('Inputs and Results'!$C$15='Inputs and Results'!$C$13, 'Inputs and Results'!$C$13, IF(E2331 &lt;= ('Inputs and Results'!$C$14-'Inputs and Results'!$C$13)/('Inputs and Results'!$C$15-'Inputs and Results'!$C$13), 'Inputs and Results'!$C$13 + SQRT(E2331*('Inputs and Results'!$C$15-'Inputs and Results'!$C$13)*('Inputs and Results'!$C$14-'Inputs and Results'!$C$13)), 'Inputs and Results'!$C$15 - SQRT((1-E2331)*('Inputs and Results'!$C$15-'Inputs and Results'!$C$13)*('Inputs and Results'!$C$15-'Inputs and Results'!$C$14))))</f>
        <v>2.2284263040494543</v>
      </c>
      <c r="C2331" s="47">
        <f ca="1">IF('Inputs and Results'!$G$15='Inputs and Results'!$G$13, 'Inputs and Results'!$G$13, IF(F2331 &lt;= ('Inputs and Results'!$G$14-'Inputs and Results'!$G$13)/('Inputs and Results'!$G$15-'Inputs and Results'!$G$13), 'Inputs and Results'!$G$13 + SQRT(F2331*('Inputs and Results'!$G$15-'Inputs and Results'!$G$13)*('Inputs and Results'!$G$14-'Inputs and Results'!$G$13)), 'Inputs and Results'!$G$15 - SQRT((1-F2331)*('Inputs and Results'!$G$15-'Inputs and Results'!$G$13)*('Inputs and Results'!$G$15-'Inputs and Results'!$G$14))))</f>
        <v>744.83741976448437</v>
      </c>
      <c r="D2331">
        <f t="shared" ca="1" si="152"/>
        <v>1659.8152984435019</v>
      </c>
      <c r="E2331">
        <f t="shared" ca="1" si="153"/>
        <v>0.93385267019080165</v>
      </c>
      <c r="F2331">
        <f t="shared" ca="1" si="153"/>
        <v>0.75576165919042804</v>
      </c>
    </row>
    <row r="2332" spans="1:6" ht="15.75" customHeight="1" x14ac:dyDescent="0.2">
      <c r="A2332">
        <v>2331</v>
      </c>
      <c r="B2332" s="47">
        <f ca="1">IF('Inputs and Results'!$C$15='Inputs and Results'!$C$13, 'Inputs and Results'!$C$13, IF(E2332 &lt;= ('Inputs and Results'!$C$14-'Inputs and Results'!$C$13)/('Inputs and Results'!$C$15-'Inputs and Results'!$C$13), 'Inputs and Results'!$C$13 + SQRT(E2332*('Inputs and Results'!$C$15-'Inputs and Results'!$C$13)*('Inputs and Results'!$C$14-'Inputs and Results'!$C$13)), 'Inputs and Results'!$C$15 - SQRT((1-E2332)*('Inputs and Results'!$C$15-'Inputs and Results'!$C$13)*('Inputs and Results'!$C$15-'Inputs and Results'!$C$14))))</f>
        <v>0.39434570115900325</v>
      </c>
      <c r="C2332" s="47">
        <f ca="1">IF('Inputs and Results'!$G$15='Inputs and Results'!$G$13, 'Inputs and Results'!$G$13, IF(F2332 &lt;= ('Inputs and Results'!$G$14-'Inputs and Results'!$G$13)/('Inputs and Results'!$G$15-'Inputs and Results'!$G$13), 'Inputs and Results'!$G$13 + SQRT(F2332*('Inputs and Results'!$G$15-'Inputs and Results'!$G$13)*('Inputs and Results'!$G$14-'Inputs and Results'!$G$13)), 'Inputs and Results'!$G$15 - SQRT((1-F2332)*('Inputs and Results'!$G$15-'Inputs and Results'!$G$13)*('Inputs and Results'!$G$15-'Inputs and Results'!$G$14))))</f>
        <v>324.35784993521384</v>
      </c>
      <c r="D2332">
        <f t="shared" ca="1" si="152"/>
        <v>127.90912375912866</v>
      </c>
      <c r="E2332">
        <f t="shared" ca="1" si="153"/>
        <v>0.24561840832571491</v>
      </c>
      <c r="F2332">
        <f t="shared" ca="1" si="153"/>
        <v>9.6071546918763073E-2</v>
      </c>
    </row>
    <row r="2333" spans="1:6" ht="15.75" customHeight="1" x14ac:dyDescent="0.2">
      <c r="A2333">
        <v>2332</v>
      </c>
      <c r="B2333" s="47">
        <f ca="1">IF('Inputs and Results'!$C$15='Inputs and Results'!$C$13, 'Inputs and Results'!$C$13, IF(E2333 &lt;= ('Inputs and Results'!$C$14-'Inputs and Results'!$C$13)/('Inputs and Results'!$C$15-'Inputs and Results'!$C$13), 'Inputs and Results'!$C$13 + SQRT(E2333*('Inputs and Results'!$C$15-'Inputs and Results'!$C$13)*('Inputs and Results'!$C$14-'Inputs and Results'!$C$13)), 'Inputs and Results'!$C$15 - SQRT((1-E2333)*('Inputs and Results'!$C$15-'Inputs and Results'!$C$13)*('Inputs and Results'!$C$15-'Inputs and Results'!$C$14))))</f>
        <v>1.5641349206750286</v>
      </c>
      <c r="C2333" s="47">
        <f ca="1">IF('Inputs and Results'!$G$15='Inputs and Results'!$G$13, 'Inputs and Results'!$G$13, IF(F2333 &lt;= ('Inputs and Results'!$G$14-'Inputs and Results'!$G$13)/('Inputs and Results'!$G$15-'Inputs and Results'!$G$13), 'Inputs and Results'!$G$13 + SQRT(F2333*('Inputs and Results'!$G$15-'Inputs and Results'!$G$13)*('Inputs and Results'!$G$14-'Inputs and Results'!$G$13)), 'Inputs and Results'!$G$15 - SQRT((1-F2333)*('Inputs and Results'!$G$15-'Inputs and Results'!$G$13)*('Inputs and Results'!$G$15-'Inputs and Results'!$G$14))))</f>
        <v>623.53075498062321</v>
      </c>
      <c r="D2333">
        <f t="shared" ca="1" si="152"/>
        <v>975.28622798005779</v>
      </c>
      <c r="E2333">
        <f t="shared" ca="1" si="153"/>
        <v>0.7709212748861215</v>
      </c>
      <c r="F2333">
        <f t="shared" ca="1" si="153"/>
        <v>0.60822833315860669</v>
      </c>
    </row>
    <row r="2334" spans="1:6" ht="15.75" customHeight="1" x14ac:dyDescent="0.2">
      <c r="A2334">
        <v>2333</v>
      </c>
      <c r="B2334" s="47">
        <f ca="1">IF('Inputs and Results'!$C$15='Inputs and Results'!$C$13, 'Inputs and Results'!$C$13, IF(E2334 &lt;= ('Inputs and Results'!$C$14-'Inputs and Results'!$C$13)/('Inputs and Results'!$C$15-'Inputs and Results'!$C$13), 'Inputs and Results'!$C$13 + SQRT(E2334*('Inputs and Results'!$C$15-'Inputs and Results'!$C$13)*('Inputs and Results'!$C$14-'Inputs and Results'!$C$13)), 'Inputs and Results'!$C$15 - SQRT((1-E2334)*('Inputs and Results'!$C$15-'Inputs and Results'!$C$13)*('Inputs and Results'!$C$15-'Inputs and Results'!$C$14))))</f>
        <v>0.92384654713360304</v>
      </c>
      <c r="C2334" s="47">
        <f ca="1">IF('Inputs and Results'!$G$15='Inputs and Results'!$G$13, 'Inputs and Results'!$G$13, IF(F2334 &lt;= ('Inputs and Results'!$G$14-'Inputs and Results'!$G$13)/('Inputs and Results'!$G$15-'Inputs and Results'!$G$13), 'Inputs and Results'!$G$13 + SQRT(F2334*('Inputs and Results'!$G$15-'Inputs and Results'!$G$13)*('Inputs and Results'!$G$14-'Inputs and Results'!$G$13)), 'Inputs and Results'!$G$15 - SQRT((1-F2334)*('Inputs and Results'!$G$15-'Inputs and Results'!$G$13)*('Inputs and Results'!$G$15-'Inputs and Results'!$G$14))))</f>
        <v>1113.0194492155558</v>
      </c>
      <c r="D2334">
        <f t="shared" ca="1" si="152"/>
        <v>1028.2591750503359</v>
      </c>
      <c r="E2334">
        <f t="shared" ca="1" si="153"/>
        <v>0.5210652044612154</v>
      </c>
      <c r="F2334">
        <f t="shared" ca="1" si="153"/>
        <v>0.99108081758042199</v>
      </c>
    </row>
    <row r="2335" spans="1:6" ht="15.75" customHeight="1" x14ac:dyDescent="0.2">
      <c r="A2335">
        <v>2334</v>
      </c>
      <c r="B2335" s="47">
        <f ca="1">IF('Inputs and Results'!$C$15='Inputs and Results'!$C$13, 'Inputs and Results'!$C$13, IF(E2335 &lt;= ('Inputs and Results'!$C$14-'Inputs and Results'!$C$13)/('Inputs and Results'!$C$15-'Inputs and Results'!$C$13), 'Inputs and Results'!$C$13 + SQRT(E2335*('Inputs and Results'!$C$15-'Inputs and Results'!$C$13)*('Inputs and Results'!$C$14-'Inputs and Results'!$C$13)), 'Inputs and Results'!$C$15 - SQRT((1-E2335)*('Inputs and Results'!$C$15-'Inputs and Results'!$C$13)*('Inputs and Results'!$C$15-'Inputs and Results'!$C$14))))</f>
        <v>0.34158921452353619</v>
      </c>
      <c r="C2335" s="47">
        <f ca="1">IF('Inputs and Results'!$G$15='Inputs and Results'!$G$13, 'Inputs and Results'!$G$13, IF(F2335 &lt;= ('Inputs and Results'!$G$14-'Inputs and Results'!$G$13)/('Inputs and Results'!$G$15-'Inputs and Results'!$G$13), 'Inputs and Results'!$G$13 + SQRT(F2335*('Inputs and Results'!$G$15-'Inputs and Results'!$G$13)*('Inputs and Results'!$G$14-'Inputs and Results'!$G$13)), 'Inputs and Results'!$G$15 - SQRT((1-F2335)*('Inputs and Results'!$G$15-'Inputs and Results'!$G$13)*('Inputs and Results'!$G$15-'Inputs and Results'!$G$14))))</f>
        <v>559.91733848142974</v>
      </c>
      <c r="D2335">
        <f t="shared" ca="1" si="152"/>
        <v>191.26172384998054</v>
      </c>
      <c r="E2335">
        <f t="shared" ca="1" si="153"/>
        <v>0.21476134396249003</v>
      </c>
      <c r="F2335">
        <f t="shared" ca="1" si="153"/>
        <v>0.5169936214157338</v>
      </c>
    </row>
    <row r="2336" spans="1:6" ht="15.75" customHeight="1" x14ac:dyDescent="0.2">
      <c r="A2336">
        <v>2335</v>
      </c>
      <c r="B2336" s="47">
        <f ca="1">IF('Inputs and Results'!$C$15='Inputs and Results'!$C$13, 'Inputs and Results'!$C$13, IF(E2336 &lt;= ('Inputs and Results'!$C$14-'Inputs and Results'!$C$13)/('Inputs and Results'!$C$15-'Inputs and Results'!$C$13), 'Inputs and Results'!$C$13 + SQRT(E2336*('Inputs and Results'!$C$15-'Inputs and Results'!$C$13)*('Inputs and Results'!$C$14-'Inputs and Results'!$C$13)), 'Inputs and Results'!$C$15 - SQRT((1-E2336)*('Inputs and Results'!$C$15-'Inputs and Results'!$C$13)*('Inputs and Results'!$C$15-'Inputs and Results'!$C$14))))</f>
        <v>0.6712529715911173</v>
      </c>
      <c r="C2336" s="47">
        <f ca="1">IF('Inputs and Results'!$G$15='Inputs and Results'!$G$13, 'Inputs and Results'!$G$13, IF(F2336 &lt;= ('Inputs and Results'!$G$14-'Inputs and Results'!$G$13)/('Inputs and Results'!$G$15-'Inputs and Results'!$G$13), 'Inputs and Results'!$G$13 + SQRT(F2336*('Inputs and Results'!$G$15-'Inputs and Results'!$G$13)*('Inputs and Results'!$G$14-'Inputs and Results'!$G$13)), 'Inputs and Results'!$G$15 - SQRT((1-F2336)*('Inputs and Results'!$G$15-'Inputs and Results'!$G$13)*('Inputs and Results'!$G$15-'Inputs and Results'!$G$14))))</f>
        <v>749.72487516575575</v>
      </c>
      <c r="D2336">
        <f t="shared" ca="1" si="152"/>
        <v>503.25505033079298</v>
      </c>
      <c r="E2336">
        <f t="shared" ca="1" si="153"/>
        <v>0.39743747529742213</v>
      </c>
      <c r="F2336">
        <f t="shared" ca="1" si="153"/>
        <v>0.76097867464023283</v>
      </c>
    </row>
    <row r="2337" spans="1:6" ht="15.75" customHeight="1" x14ac:dyDescent="0.2">
      <c r="A2337">
        <v>2336</v>
      </c>
      <c r="B2337" s="47">
        <f ca="1">IF('Inputs and Results'!$C$15='Inputs and Results'!$C$13, 'Inputs and Results'!$C$13, IF(E2337 &lt;= ('Inputs and Results'!$C$14-'Inputs and Results'!$C$13)/('Inputs and Results'!$C$15-'Inputs and Results'!$C$13), 'Inputs and Results'!$C$13 + SQRT(E2337*('Inputs and Results'!$C$15-'Inputs and Results'!$C$13)*('Inputs and Results'!$C$14-'Inputs and Results'!$C$13)), 'Inputs and Results'!$C$15 - SQRT((1-E2337)*('Inputs and Results'!$C$15-'Inputs and Results'!$C$13)*('Inputs and Results'!$C$15-'Inputs and Results'!$C$14))))</f>
        <v>0.44746625688571351</v>
      </c>
      <c r="C2337" s="47">
        <f ca="1">IF('Inputs and Results'!$G$15='Inputs and Results'!$G$13, 'Inputs and Results'!$G$13, IF(F2337 &lt;= ('Inputs and Results'!$G$14-'Inputs and Results'!$G$13)/('Inputs and Results'!$G$15-'Inputs and Results'!$G$13), 'Inputs and Results'!$G$13 + SQRT(F2337*('Inputs and Results'!$G$15-'Inputs and Results'!$G$13)*('Inputs and Results'!$G$14-'Inputs and Results'!$G$13)), 'Inputs and Results'!$G$15 - SQRT((1-F2337)*('Inputs and Results'!$G$15-'Inputs and Results'!$G$13)*('Inputs and Results'!$G$15-'Inputs and Results'!$G$14))))</f>
        <v>453.60362871259849</v>
      </c>
      <c r="D2337">
        <f t="shared" ca="1" si="152"/>
        <v>202.9723178498034</v>
      </c>
      <c r="E2337">
        <f t="shared" ca="1" si="153"/>
        <v>0.27606349891810766</v>
      </c>
      <c r="F2337">
        <f t="shared" ca="1" si="153"/>
        <v>0.34322021327547181</v>
      </c>
    </row>
    <row r="2338" spans="1:6" ht="15.75" customHeight="1" x14ac:dyDescent="0.2">
      <c r="A2338">
        <v>2337</v>
      </c>
      <c r="B2338" s="47">
        <f ca="1">IF('Inputs and Results'!$C$15='Inputs and Results'!$C$13, 'Inputs and Results'!$C$13, IF(E2338 &lt;= ('Inputs and Results'!$C$14-'Inputs and Results'!$C$13)/('Inputs and Results'!$C$15-'Inputs and Results'!$C$13), 'Inputs and Results'!$C$13 + SQRT(E2338*('Inputs and Results'!$C$15-'Inputs and Results'!$C$13)*('Inputs and Results'!$C$14-'Inputs and Results'!$C$13)), 'Inputs and Results'!$C$15 - SQRT((1-E2338)*('Inputs and Results'!$C$15-'Inputs and Results'!$C$13)*('Inputs and Results'!$C$15-'Inputs and Results'!$C$14))))</f>
        <v>9.2733266518174595E-3</v>
      </c>
      <c r="C2338" s="47">
        <f ca="1">IF('Inputs and Results'!$G$15='Inputs and Results'!$G$13, 'Inputs and Results'!$G$13, IF(F2338 &lt;= ('Inputs and Results'!$G$14-'Inputs and Results'!$G$13)/('Inputs and Results'!$G$15-'Inputs and Results'!$G$13), 'Inputs and Results'!$G$13 + SQRT(F2338*('Inputs and Results'!$G$15-'Inputs and Results'!$G$13)*('Inputs and Results'!$G$14-'Inputs and Results'!$G$13)), 'Inputs and Results'!$G$15 - SQRT((1-F2338)*('Inputs and Results'!$G$15-'Inputs and Results'!$G$13)*('Inputs and Results'!$G$15-'Inputs and Results'!$G$14))))</f>
        <v>729.87694031366186</v>
      </c>
      <c r="D2338">
        <f t="shared" ca="1" si="152"/>
        <v>6.7683872831576615</v>
      </c>
      <c r="E2338">
        <f t="shared" ca="1" si="153"/>
        <v>6.1726628137459549E-3</v>
      </c>
      <c r="F2338">
        <f t="shared" ca="1" si="153"/>
        <v>0.73944233861739261</v>
      </c>
    </row>
    <row r="2339" spans="1:6" ht="15.75" customHeight="1" x14ac:dyDescent="0.2">
      <c r="A2339">
        <v>2338</v>
      </c>
      <c r="B2339" s="47">
        <f ca="1">IF('Inputs and Results'!$C$15='Inputs and Results'!$C$13, 'Inputs and Results'!$C$13, IF(E2339 &lt;= ('Inputs and Results'!$C$14-'Inputs and Results'!$C$13)/('Inputs and Results'!$C$15-'Inputs and Results'!$C$13), 'Inputs and Results'!$C$13 + SQRT(E2339*('Inputs and Results'!$C$15-'Inputs and Results'!$C$13)*('Inputs and Results'!$C$14-'Inputs and Results'!$C$13)), 'Inputs and Results'!$C$15 - SQRT((1-E2339)*('Inputs and Results'!$C$15-'Inputs and Results'!$C$13)*('Inputs and Results'!$C$15-'Inputs and Results'!$C$14))))</f>
        <v>1.9154456425626427</v>
      </c>
      <c r="C2339" s="47">
        <f ca="1">IF('Inputs and Results'!$G$15='Inputs and Results'!$G$13, 'Inputs and Results'!$G$13, IF(F2339 &lt;= ('Inputs and Results'!$G$14-'Inputs and Results'!$G$13)/('Inputs and Results'!$G$15-'Inputs and Results'!$G$13), 'Inputs and Results'!$G$13 + SQRT(F2339*('Inputs and Results'!$G$15-'Inputs and Results'!$G$13)*('Inputs and Results'!$G$14-'Inputs and Results'!$G$13)), 'Inputs and Results'!$G$15 - SQRT((1-F2339)*('Inputs and Results'!$G$15-'Inputs and Results'!$G$13)*('Inputs and Results'!$G$15-'Inputs and Results'!$G$14))))</f>
        <v>809.39133595777275</v>
      </c>
      <c r="D2339">
        <f t="shared" ca="1" si="152"/>
        <v>1550.345107588272</v>
      </c>
      <c r="E2339">
        <f t="shared" ca="1" si="153"/>
        <v>0.86930464952929343</v>
      </c>
      <c r="F2339">
        <f t="shared" ca="1" si="153"/>
        <v>0.82012761889032293</v>
      </c>
    </row>
    <row r="2340" spans="1:6" ht="15.75" customHeight="1" x14ac:dyDescent="0.2">
      <c r="A2340">
        <v>2339</v>
      </c>
      <c r="B2340" s="47">
        <f ca="1">IF('Inputs and Results'!$C$15='Inputs and Results'!$C$13, 'Inputs and Results'!$C$13, IF(E2340 &lt;= ('Inputs and Results'!$C$14-'Inputs and Results'!$C$13)/('Inputs and Results'!$C$15-'Inputs and Results'!$C$13), 'Inputs and Results'!$C$13 + SQRT(E2340*('Inputs and Results'!$C$15-'Inputs and Results'!$C$13)*('Inputs and Results'!$C$14-'Inputs and Results'!$C$13)), 'Inputs and Results'!$C$15 - SQRT((1-E2340)*('Inputs and Results'!$C$15-'Inputs and Results'!$C$13)*('Inputs and Results'!$C$15-'Inputs and Results'!$C$14))))</f>
        <v>0.17696956240293504</v>
      </c>
      <c r="C2340" s="47">
        <f ca="1">IF('Inputs and Results'!$G$15='Inputs and Results'!$G$13, 'Inputs and Results'!$G$13, IF(F2340 &lt;= ('Inputs and Results'!$G$14-'Inputs and Results'!$G$13)/('Inputs and Results'!$G$15-'Inputs and Results'!$G$13), 'Inputs and Results'!$G$13 + SQRT(F2340*('Inputs and Results'!$G$15-'Inputs and Results'!$G$13)*('Inputs and Results'!$G$14-'Inputs and Results'!$G$13)), 'Inputs and Results'!$G$15 - SQRT((1-F2340)*('Inputs and Results'!$G$15-'Inputs and Results'!$G$13)*('Inputs and Results'!$G$15-'Inputs and Results'!$G$14))))</f>
        <v>411.15520818969094</v>
      </c>
      <c r="D2340">
        <f t="shared" ca="1" si="152"/>
        <v>72.761957273017259</v>
      </c>
      <c r="E2340">
        <f t="shared" ca="1" si="153"/>
        <v>0.11449990537783583</v>
      </c>
      <c r="F2340">
        <f t="shared" ca="1" si="153"/>
        <v>0.26639232769195309</v>
      </c>
    </row>
    <row r="2341" spans="1:6" ht="15.75" customHeight="1" x14ac:dyDescent="0.2">
      <c r="A2341">
        <v>2340</v>
      </c>
      <c r="B2341" s="47">
        <f ca="1">IF('Inputs and Results'!$C$15='Inputs and Results'!$C$13, 'Inputs and Results'!$C$13, IF(E2341 &lt;= ('Inputs and Results'!$C$14-'Inputs and Results'!$C$13)/('Inputs and Results'!$C$15-'Inputs and Results'!$C$13), 'Inputs and Results'!$C$13 + SQRT(E2341*('Inputs and Results'!$C$15-'Inputs and Results'!$C$13)*('Inputs and Results'!$C$14-'Inputs and Results'!$C$13)), 'Inputs and Results'!$C$15 - SQRT((1-E2341)*('Inputs and Results'!$C$15-'Inputs and Results'!$C$13)*('Inputs and Results'!$C$15-'Inputs and Results'!$C$14))))</f>
        <v>2.1727911882298834E-2</v>
      </c>
      <c r="C2341" s="47">
        <f ca="1">IF('Inputs and Results'!$G$15='Inputs and Results'!$G$13, 'Inputs and Results'!$G$13, IF(F2341 &lt;= ('Inputs and Results'!$G$14-'Inputs and Results'!$G$13)/('Inputs and Results'!$G$15-'Inputs and Results'!$G$13), 'Inputs and Results'!$G$13 + SQRT(F2341*('Inputs and Results'!$G$15-'Inputs and Results'!$G$13)*('Inputs and Results'!$G$14-'Inputs and Results'!$G$13)), 'Inputs and Results'!$G$15 - SQRT((1-F2341)*('Inputs and Results'!$G$15-'Inputs and Results'!$G$13)*('Inputs and Results'!$G$15-'Inputs and Results'!$G$14))))</f>
        <v>769.80952262778533</v>
      </c>
      <c r="D2341">
        <f t="shared" ca="1" si="152"/>
        <v>16.726353473811049</v>
      </c>
      <c r="E2341">
        <f t="shared" ca="1" si="153"/>
        <v>1.4432818793225333E-2</v>
      </c>
      <c r="F2341">
        <f t="shared" ca="1" si="153"/>
        <v>0.78182633612176966</v>
      </c>
    </row>
    <row r="2342" spans="1:6" ht="15.75" customHeight="1" x14ac:dyDescent="0.2">
      <c r="A2342">
        <v>2341</v>
      </c>
      <c r="B2342" s="47">
        <f ca="1">IF('Inputs and Results'!$C$15='Inputs and Results'!$C$13, 'Inputs and Results'!$C$13, IF(E2342 &lt;= ('Inputs and Results'!$C$14-'Inputs and Results'!$C$13)/('Inputs and Results'!$C$15-'Inputs and Results'!$C$13), 'Inputs and Results'!$C$13 + SQRT(E2342*('Inputs and Results'!$C$15-'Inputs and Results'!$C$13)*('Inputs and Results'!$C$14-'Inputs and Results'!$C$13)), 'Inputs and Results'!$C$15 - SQRT((1-E2342)*('Inputs and Results'!$C$15-'Inputs and Results'!$C$13)*('Inputs and Results'!$C$15-'Inputs and Results'!$C$14))))</f>
        <v>1.1449681926287039</v>
      </c>
      <c r="C2342" s="47">
        <f ca="1">IF('Inputs and Results'!$G$15='Inputs and Results'!$G$13, 'Inputs and Results'!$G$13, IF(F2342 &lt;= ('Inputs and Results'!$G$14-'Inputs and Results'!$G$13)/('Inputs and Results'!$G$15-'Inputs and Results'!$G$13), 'Inputs and Results'!$G$13 + SQRT(F2342*('Inputs and Results'!$G$15-'Inputs and Results'!$G$13)*('Inputs and Results'!$G$14-'Inputs and Results'!$G$13)), 'Inputs and Results'!$G$15 - SQRT((1-F2342)*('Inputs and Results'!$G$15-'Inputs and Results'!$G$13)*('Inputs and Results'!$G$15-'Inputs and Results'!$G$14))))</f>
        <v>437.23097170581866</v>
      </c>
      <c r="D2342">
        <f t="shared" ca="1" si="152"/>
        <v>500.61555543530312</v>
      </c>
      <c r="E2342">
        <f t="shared" ref="E2342:F2361" ca="1" si="154">RAND()</f>
        <v>0.61765077707119809</v>
      </c>
      <c r="F2342">
        <f t="shared" ca="1" si="154"/>
        <v>0.31409046423734566</v>
      </c>
    </row>
    <row r="2343" spans="1:6" ht="15.75" customHeight="1" x14ac:dyDescent="0.2">
      <c r="A2343">
        <v>2342</v>
      </c>
      <c r="B2343" s="47">
        <f ca="1">IF('Inputs and Results'!$C$15='Inputs and Results'!$C$13, 'Inputs and Results'!$C$13, IF(E2343 &lt;= ('Inputs and Results'!$C$14-'Inputs and Results'!$C$13)/('Inputs and Results'!$C$15-'Inputs and Results'!$C$13), 'Inputs and Results'!$C$13 + SQRT(E2343*('Inputs and Results'!$C$15-'Inputs and Results'!$C$13)*('Inputs and Results'!$C$14-'Inputs and Results'!$C$13)), 'Inputs and Results'!$C$15 - SQRT((1-E2343)*('Inputs and Results'!$C$15-'Inputs and Results'!$C$13)*('Inputs and Results'!$C$15-'Inputs and Results'!$C$14))))</f>
        <v>0.90886982512102721</v>
      </c>
      <c r="C2343" s="47">
        <f ca="1">IF('Inputs and Results'!$G$15='Inputs and Results'!$G$13, 'Inputs and Results'!$G$13, IF(F2343 &lt;= ('Inputs and Results'!$G$14-'Inputs and Results'!$G$13)/('Inputs and Results'!$G$15-'Inputs and Results'!$G$13), 'Inputs and Results'!$G$13 + SQRT(F2343*('Inputs and Results'!$G$15-'Inputs and Results'!$G$13)*('Inputs and Results'!$G$14-'Inputs and Results'!$G$13)), 'Inputs and Results'!$G$15 - SQRT((1-F2343)*('Inputs and Results'!$G$15-'Inputs and Results'!$G$13)*('Inputs and Results'!$G$15-'Inputs and Results'!$G$14))))</f>
        <v>413.69163660706818</v>
      </c>
      <c r="D2343">
        <f t="shared" ca="1" si="152"/>
        <v>375.99184541709758</v>
      </c>
      <c r="E2343">
        <f t="shared" ca="1" si="154"/>
        <v>0.51413051019007072</v>
      </c>
      <c r="F2343">
        <f t="shared" ca="1" si="154"/>
        <v>0.2711023844147229</v>
      </c>
    </row>
    <row r="2344" spans="1:6" ht="15.75" customHeight="1" x14ac:dyDescent="0.2">
      <c r="A2344">
        <v>2343</v>
      </c>
      <c r="B2344" s="47">
        <f ca="1">IF('Inputs and Results'!$C$15='Inputs and Results'!$C$13, 'Inputs and Results'!$C$13, IF(E2344 &lt;= ('Inputs and Results'!$C$14-'Inputs and Results'!$C$13)/('Inputs and Results'!$C$15-'Inputs and Results'!$C$13), 'Inputs and Results'!$C$13 + SQRT(E2344*('Inputs and Results'!$C$15-'Inputs and Results'!$C$13)*('Inputs and Results'!$C$14-'Inputs and Results'!$C$13)), 'Inputs and Results'!$C$15 - SQRT((1-E2344)*('Inputs and Results'!$C$15-'Inputs and Results'!$C$13)*('Inputs and Results'!$C$15-'Inputs and Results'!$C$14))))</f>
        <v>0.64186489894560195</v>
      </c>
      <c r="C2344" s="47">
        <f ca="1">IF('Inputs and Results'!$G$15='Inputs and Results'!$G$13, 'Inputs and Results'!$G$13, IF(F2344 &lt;= ('Inputs and Results'!$G$14-'Inputs and Results'!$G$13)/('Inputs and Results'!$G$15-'Inputs and Results'!$G$13), 'Inputs and Results'!$G$13 + SQRT(F2344*('Inputs and Results'!$G$15-'Inputs and Results'!$G$13)*('Inputs and Results'!$G$14-'Inputs and Results'!$G$13)), 'Inputs and Results'!$G$15 - SQRT((1-F2344)*('Inputs and Results'!$G$15-'Inputs and Results'!$G$13)*('Inputs and Results'!$G$15-'Inputs and Results'!$G$14))))</f>
        <v>313.56445279666434</v>
      </c>
      <c r="D2344">
        <f t="shared" ca="1" si="152"/>
        <v>201.26601580726393</v>
      </c>
      <c r="E2344">
        <f t="shared" ca="1" si="154"/>
        <v>0.3821332050194628</v>
      </c>
      <c r="F2344">
        <f t="shared" ca="1" si="154"/>
        <v>7.3650083707723413E-2</v>
      </c>
    </row>
    <row r="2345" spans="1:6" ht="15.75" customHeight="1" x14ac:dyDescent="0.2">
      <c r="A2345">
        <v>2344</v>
      </c>
      <c r="B2345" s="47">
        <f ca="1">IF('Inputs and Results'!$C$15='Inputs and Results'!$C$13, 'Inputs and Results'!$C$13, IF(E2345 &lt;= ('Inputs and Results'!$C$14-'Inputs and Results'!$C$13)/('Inputs and Results'!$C$15-'Inputs and Results'!$C$13), 'Inputs and Results'!$C$13 + SQRT(E2345*('Inputs and Results'!$C$15-'Inputs and Results'!$C$13)*('Inputs and Results'!$C$14-'Inputs and Results'!$C$13)), 'Inputs and Results'!$C$15 - SQRT((1-E2345)*('Inputs and Results'!$C$15-'Inputs and Results'!$C$13)*('Inputs and Results'!$C$15-'Inputs and Results'!$C$14))))</f>
        <v>0.34707468198557345</v>
      </c>
      <c r="C2345" s="47">
        <f ca="1">IF('Inputs and Results'!$G$15='Inputs and Results'!$G$13, 'Inputs and Results'!$G$13, IF(F2345 &lt;= ('Inputs and Results'!$G$14-'Inputs and Results'!$G$13)/('Inputs and Results'!$G$15-'Inputs and Results'!$G$13), 'Inputs and Results'!$G$13 + SQRT(F2345*('Inputs and Results'!$G$15-'Inputs and Results'!$G$13)*('Inputs and Results'!$G$14-'Inputs and Results'!$G$13)), 'Inputs and Results'!$G$15 - SQRT((1-F2345)*('Inputs and Results'!$G$15-'Inputs and Results'!$G$13)*('Inputs and Results'!$G$15-'Inputs and Results'!$G$14))))</f>
        <v>592.65811654126344</v>
      </c>
      <c r="D2345">
        <f t="shared" ca="1" si="152"/>
        <v>205.69662732472793</v>
      </c>
      <c r="E2345">
        <f t="shared" ca="1" si="154"/>
        <v>0.21799858411533912</v>
      </c>
      <c r="F2345">
        <f t="shared" ca="1" si="154"/>
        <v>0.56514226098101183</v>
      </c>
    </row>
    <row r="2346" spans="1:6" ht="15.75" customHeight="1" x14ac:dyDescent="0.2">
      <c r="A2346">
        <v>2345</v>
      </c>
      <c r="B2346" s="47">
        <f ca="1">IF('Inputs and Results'!$C$15='Inputs and Results'!$C$13, 'Inputs and Results'!$C$13, IF(E2346 &lt;= ('Inputs and Results'!$C$14-'Inputs and Results'!$C$13)/('Inputs and Results'!$C$15-'Inputs and Results'!$C$13), 'Inputs and Results'!$C$13 + SQRT(E2346*('Inputs and Results'!$C$15-'Inputs and Results'!$C$13)*('Inputs and Results'!$C$14-'Inputs and Results'!$C$13)), 'Inputs and Results'!$C$15 - SQRT((1-E2346)*('Inputs and Results'!$C$15-'Inputs and Results'!$C$13)*('Inputs and Results'!$C$15-'Inputs and Results'!$C$14))))</f>
        <v>0.76186790903535018</v>
      </c>
      <c r="C2346" s="47">
        <f ca="1">IF('Inputs and Results'!$G$15='Inputs and Results'!$G$13, 'Inputs and Results'!$G$13, IF(F2346 &lt;= ('Inputs and Results'!$G$14-'Inputs and Results'!$G$13)/('Inputs and Results'!$G$15-'Inputs and Results'!$G$13), 'Inputs and Results'!$G$13 + SQRT(F2346*('Inputs and Results'!$G$15-'Inputs and Results'!$G$13)*('Inputs and Results'!$G$14-'Inputs and Results'!$G$13)), 'Inputs and Results'!$G$15 - SQRT((1-F2346)*('Inputs and Results'!$G$15-'Inputs and Results'!$G$13)*('Inputs and Results'!$G$15-'Inputs and Results'!$G$14))))</f>
        <v>915.61927644028992</v>
      </c>
      <c r="D2346">
        <f t="shared" ca="1" si="152"/>
        <v>697.58094361402391</v>
      </c>
      <c r="E2346">
        <f t="shared" ca="1" si="154"/>
        <v>0.4434183048215784</v>
      </c>
      <c r="F2346">
        <f t="shared" ca="1" si="154"/>
        <v>0.90465870438667284</v>
      </c>
    </row>
    <row r="2347" spans="1:6" ht="15.75" customHeight="1" x14ac:dyDescent="0.2">
      <c r="A2347">
        <v>2346</v>
      </c>
      <c r="B2347" s="47">
        <f ca="1">IF('Inputs and Results'!$C$15='Inputs and Results'!$C$13, 'Inputs and Results'!$C$13, IF(E2347 &lt;= ('Inputs and Results'!$C$14-'Inputs and Results'!$C$13)/('Inputs and Results'!$C$15-'Inputs and Results'!$C$13), 'Inputs and Results'!$C$13 + SQRT(E2347*('Inputs and Results'!$C$15-'Inputs and Results'!$C$13)*('Inputs and Results'!$C$14-'Inputs and Results'!$C$13)), 'Inputs and Results'!$C$15 - SQRT((1-E2347)*('Inputs and Results'!$C$15-'Inputs and Results'!$C$13)*('Inputs and Results'!$C$15-'Inputs and Results'!$C$14))))</f>
        <v>0.15435957070666673</v>
      </c>
      <c r="C2347" s="47">
        <f ca="1">IF('Inputs and Results'!$G$15='Inputs and Results'!$G$13, 'Inputs and Results'!$G$13, IF(F2347 &lt;= ('Inputs and Results'!$G$14-'Inputs and Results'!$G$13)/('Inputs and Results'!$G$15-'Inputs and Results'!$G$13), 'Inputs and Results'!$G$13 + SQRT(F2347*('Inputs and Results'!$G$15-'Inputs and Results'!$G$13)*('Inputs and Results'!$G$14-'Inputs and Results'!$G$13)), 'Inputs and Results'!$G$15 - SQRT((1-F2347)*('Inputs and Results'!$G$15-'Inputs and Results'!$G$13)*('Inputs and Results'!$G$15-'Inputs and Results'!$G$14))))</f>
        <v>944.57488111087753</v>
      </c>
      <c r="D2347">
        <f t="shared" ca="1" si="152"/>
        <v>145.80417314857581</v>
      </c>
      <c r="E2347">
        <f t="shared" ca="1" si="154"/>
        <v>0.10025894968569493</v>
      </c>
      <c r="F2347">
        <f t="shared" ca="1" si="154"/>
        <v>0.92308554837655532</v>
      </c>
    </row>
    <row r="2348" spans="1:6" ht="15.75" customHeight="1" x14ac:dyDescent="0.2">
      <c r="A2348">
        <v>2347</v>
      </c>
      <c r="B2348" s="47">
        <f ca="1">IF('Inputs and Results'!$C$15='Inputs and Results'!$C$13, 'Inputs and Results'!$C$13, IF(E2348 &lt;= ('Inputs and Results'!$C$14-'Inputs and Results'!$C$13)/('Inputs and Results'!$C$15-'Inputs and Results'!$C$13), 'Inputs and Results'!$C$13 + SQRT(E2348*('Inputs and Results'!$C$15-'Inputs and Results'!$C$13)*('Inputs and Results'!$C$14-'Inputs and Results'!$C$13)), 'Inputs and Results'!$C$15 - SQRT((1-E2348)*('Inputs and Results'!$C$15-'Inputs and Results'!$C$13)*('Inputs and Results'!$C$15-'Inputs and Results'!$C$14))))</f>
        <v>2.0214897250852579</v>
      </c>
      <c r="C2348" s="47">
        <f ca="1">IF('Inputs and Results'!$G$15='Inputs and Results'!$G$13, 'Inputs and Results'!$G$13, IF(F2348 &lt;= ('Inputs and Results'!$G$14-'Inputs and Results'!$G$13)/('Inputs and Results'!$G$15-'Inputs and Results'!$G$13), 'Inputs and Results'!$G$13 + SQRT(F2348*('Inputs and Results'!$G$15-'Inputs and Results'!$G$13)*('Inputs and Results'!$G$14-'Inputs and Results'!$G$13)), 'Inputs and Results'!$G$15 - SQRT((1-F2348)*('Inputs and Results'!$G$15-'Inputs and Results'!$G$13)*('Inputs and Results'!$G$15-'Inputs and Results'!$G$14))))</f>
        <v>486.91373653835274</v>
      </c>
      <c r="D2348">
        <f t="shared" ca="1" si="152"/>
        <v>984.29111541515033</v>
      </c>
      <c r="E2348">
        <f t="shared" ca="1" si="154"/>
        <v>0.89361307132069734</v>
      </c>
      <c r="F2348">
        <f t="shared" ca="1" si="154"/>
        <v>0.40053355221252718</v>
      </c>
    </row>
    <row r="2349" spans="1:6" ht="15.75" customHeight="1" x14ac:dyDescent="0.2">
      <c r="A2349">
        <v>2348</v>
      </c>
      <c r="B2349" s="47">
        <f ca="1">IF('Inputs and Results'!$C$15='Inputs and Results'!$C$13, 'Inputs and Results'!$C$13, IF(E2349 &lt;= ('Inputs and Results'!$C$14-'Inputs and Results'!$C$13)/('Inputs and Results'!$C$15-'Inputs and Results'!$C$13), 'Inputs and Results'!$C$13 + SQRT(E2349*('Inputs and Results'!$C$15-'Inputs and Results'!$C$13)*('Inputs and Results'!$C$14-'Inputs and Results'!$C$13)), 'Inputs and Results'!$C$15 - SQRT((1-E2349)*('Inputs and Results'!$C$15-'Inputs and Results'!$C$13)*('Inputs and Results'!$C$15-'Inputs and Results'!$C$14))))</f>
        <v>1.6438176328855654</v>
      </c>
      <c r="C2349" s="47">
        <f ca="1">IF('Inputs and Results'!$G$15='Inputs and Results'!$G$13, 'Inputs and Results'!$G$13, IF(F2349 &lt;= ('Inputs and Results'!$G$14-'Inputs and Results'!$G$13)/('Inputs and Results'!$G$15-'Inputs and Results'!$G$13), 'Inputs and Results'!$G$13 + SQRT(F2349*('Inputs and Results'!$G$15-'Inputs and Results'!$G$13)*('Inputs and Results'!$G$14-'Inputs and Results'!$G$13)), 'Inputs and Results'!$G$15 - SQRT((1-F2349)*('Inputs and Results'!$G$15-'Inputs and Results'!$G$13)*('Inputs and Results'!$G$15-'Inputs and Results'!$G$14))))</f>
        <v>958.12748552806477</v>
      </c>
      <c r="D2349">
        <f t="shared" ca="1" si="152"/>
        <v>1574.9868552633422</v>
      </c>
      <c r="E2349">
        <f t="shared" ca="1" si="154"/>
        <v>0.7956410430142099</v>
      </c>
      <c r="F2349">
        <f t="shared" ca="1" si="154"/>
        <v>0.93103102389889603</v>
      </c>
    </row>
    <row r="2350" spans="1:6" ht="15.75" customHeight="1" x14ac:dyDescent="0.2">
      <c r="A2350">
        <v>2349</v>
      </c>
      <c r="B2350" s="47">
        <f ca="1">IF('Inputs and Results'!$C$15='Inputs and Results'!$C$13, 'Inputs and Results'!$C$13, IF(E2350 &lt;= ('Inputs and Results'!$C$14-'Inputs and Results'!$C$13)/('Inputs and Results'!$C$15-'Inputs and Results'!$C$13), 'Inputs and Results'!$C$13 + SQRT(E2350*('Inputs and Results'!$C$15-'Inputs and Results'!$C$13)*('Inputs and Results'!$C$14-'Inputs and Results'!$C$13)), 'Inputs and Results'!$C$15 - SQRT((1-E2350)*('Inputs and Results'!$C$15-'Inputs and Results'!$C$13)*('Inputs and Results'!$C$15-'Inputs and Results'!$C$14))))</f>
        <v>0.50285038774613655</v>
      </c>
      <c r="C2350" s="47">
        <f ca="1">IF('Inputs and Results'!$G$15='Inputs and Results'!$G$13, 'Inputs and Results'!$G$13, IF(F2350 &lt;= ('Inputs and Results'!$G$14-'Inputs and Results'!$G$13)/('Inputs and Results'!$G$15-'Inputs and Results'!$G$13), 'Inputs and Results'!$G$13 + SQRT(F2350*('Inputs and Results'!$G$15-'Inputs and Results'!$G$13)*('Inputs and Results'!$G$14-'Inputs and Results'!$G$13)), 'Inputs and Results'!$G$15 - SQRT((1-F2350)*('Inputs and Results'!$G$15-'Inputs and Results'!$G$13)*('Inputs and Results'!$G$15-'Inputs and Results'!$G$14))))</f>
        <v>639.97708491722983</v>
      </c>
      <c r="D2350">
        <f t="shared" ca="1" si="152"/>
        <v>321.81272529927116</v>
      </c>
      <c r="E2350">
        <f t="shared" ca="1" si="154"/>
        <v>0.3071382015578199</v>
      </c>
      <c r="F2350">
        <f t="shared" ca="1" si="154"/>
        <v>0.63026349184040431</v>
      </c>
    </row>
    <row r="2351" spans="1:6" ht="15.75" customHeight="1" x14ac:dyDescent="0.2">
      <c r="A2351">
        <v>2350</v>
      </c>
      <c r="B2351" s="47">
        <f ca="1">IF('Inputs and Results'!$C$15='Inputs and Results'!$C$13, 'Inputs and Results'!$C$13, IF(E2351 &lt;= ('Inputs and Results'!$C$14-'Inputs and Results'!$C$13)/('Inputs and Results'!$C$15-'Inputs and Results'!$C$13), 'Inputs and Results'!$C$13 + SQRT(E2351*('Inputs and Results'!$C$15-'Inputs and Results'!$C$13)*('Inputs and Results'!$C$14-'Inputs and Results'!$C$13)), 'Inputs and Results'!$C$15 - SQRT((1-E2351)*('Inputs and Results'!$C$15-'Inputs and Results'!$C$13)*('Inputs and Results'!$C$15-'Inputs and Results'!$C$14))))</f>
        <v>0.75240940456699512</v>
      </c>
      <c r="C2351" s="47">
        <f ca="1">IF('Inputs and Results'!$G$15='Inputs and Results'!$G$13, 'Inputs and Results'!$G$13, IF(F2351 &lt;= ('Inputs and Results'!$G$14-'Inputs and Results'!$G$13)/('Inputs and Results'!$G$15-'Inputs and Results'!$G$13), 'Inputs and Results'!$G$13 + SQRT(F2351*('Inputs and Results'!$G$15-'Inputs and Results'!$G$13)*('Inputs and Results'!$G$14-'Inputs and Results'!$G$13)), 'Inputs and Results'!$G$15 - SQRT((1-F2351)*('Inputs and Results'!$G$15-'Inputs and Results'!$G$13)*('Inputs and Results'!$G$15-'Inputs and Results'!$G$14))))</f>
        <v>937.94916648313483</v>
      </c>
      <c r="D2351">
        <f t="shared" ca="1" si="152"/>
        <v>705.72177386768487</v>
      </c>
      <c r="E2351">
        <f t="shared" ca="1" si="154"/>
        <v>0.43870405725790118</v>
      </c>
      <c r="F2351">
        <f t="shared" ca="1" si="154"/>
        <v>0.91904348015848825</v>
      </c>
    </row>
    <row r="2352" spans="1:6" ht="15.75" customHeight="1" x14ac:dyDescent="0.2">
      <c r="A2352">
        <v>2351</v>
      </c>
      <c r="B2352" s="47">
        <f ca="1">IF('Inputs and Results'!$C$15='Inputs and Results'!$C$13, 'Inputs and Results'!$C$13, IF(E2352 &lt;= ('Inputs and Results'!$C$14-'Inputs and Results'!$C$13)/('Inputs and Results'!$C$15-'Inputs and Results'!$C$13), 'Inputs and Results'!$C$13 + SQRT(E2352*('Inputs and Results'!$C$15-'Inputs and Results'!$C$13)*('Inputs and Results'!$C$14-'Inputs and Results'!$C$13)), 'Inputs and Results'!$C$15 - SQRT((1-E2352)*('Inputs and Results'!$C$15-'Inputs and Results'!$C$13)*('Inputs and Results'!$C$15-'Inputs and Results'!$C$14))))</f>
        <v>2.0898146933220629</v>
      </c>
      <c r="C2352" s="47">
        <f ca="1">IF('Inputs and Results'!$G$15='Inputs and Results'!$G$13, 'Inputs and Results'!$G$13, IF(F2352 &lt;= ('Inputs and Results'!$G$14-'Inputs and Results'!$G$13)/('Inputs and Results'!$G$15-'Inputs and Results'!$G$13), 'Inputs and Results'!$G$13 + SQRT(F2352*('Inputs and Results'!$G$15-'Inputs and Results'!$G$13)*('Inputs and Results'!$G$14-'Inputs and Results'!$G$13)), 'Inputs and Results'!$G$15 - SQRT((1-F2352)*('Inputs and Results'!$G$15-'Inputs and Results'!$G$13)*('Inputs and Results'!$G$15-'Inputs and Results'!$G$14))))</f>
        <v>451.10351675114794</v>
      </c>
      <c r="D2352">
        <f t="shared" ca="1" si="152"/>
        <v>942.72275751580435</v>
      </c>
      <c r="E2352">
        <f t="shared" ca="1" si="154"/>
        <v>0.90795141194528772</v>
      </c>
      <c r="F2352">
        <f t="shared" ca="1" si="154"/>
        <v>0.33881297576691283</v>
      </c>
    </row>
    <row r="2353" spans="1:6" ht="15.75" customHeight="1" x14ac:dyDescent="0.2">
      <c r="A2353">
        <v>2352</v>
      </c>
      <c r="B2353" s="47">
        <f ca="1">IF('Inputs and Results'!$C$15='Inputs and Results'!$C$13, 'Inputs and Results'!$C$13, IF(E2353 &lt;= ('Inputs and Results'!$C$14-'Inputs and Results'!$C$13)/('Inputs and Results'!$C$15-'Inputs and Results'!$C$13), 'Inputs and Results'!$C$13 + SQRT(E2353*('Inputs and Results'!$C$15-'Inputs and Results'!$C$13)*('Inputs and Results'!$C$14-'Inputs and Results'!$C$13)), 'Inputs and Results'!$C$15 - SQRT((1-E2353)*('Inputs and Results'!$C$15-'Inputs and Results'!$C$13)*('Inputs and Results'!$C$15-'Inputs and Results'!$C$14))))</f>
        <v>0.82001769373887168</v>
      </c>
      <c r="C2353" s="47">
        <f ca="1">IF('Inputs and Results'!$G$15='Inputs and Results'!$G$13, 'Inputs and Results'!$G$13, IF(F2353 &lt;= ('Inputs and Results'!$G$14-'Inputs and Results'!$G$13)/('Inputs and Results'!$G$15-'Inputs and Results'!$G$13), 'Inputs and Results'!$G$13 + SQRT(F2353*('Inputs and Results'!$G$15-'Inputs and Results'!$G$13)*('Inputs and Results'!$G$14-'Inputs and Results'!$G$13)), 'Inputs and Results'!$G$15 - SQRT((1-F2353)*('Inputs and Results'!$G$15-'Inputs and Results'!$G$13)*('Inputs and Results'!$G$15-'Inputs and Results'!$G$14))))</f>
        <v>583.11849350796206</v>
      </c>
      <c r="D2353">
        <f t="shared" ca="1" si="152"/>
        <v>478.16748222288425</v>
      </c>
      <c r="E2353">
        <f t="shared" ca="1" si="154"/>
        <v>0.47196412715426794</v>
      </c>
      <c r="F2353">
        <f t="shared" ca="1" si="154"/>
        <v>0.55137420491123834</v>
      </c>
    </row>
    <row r="2354" spans="1:6" ht="15.75" customHeight="1" x14ac:dyDescent="0.2">
      <c r="A2354">
        <v>2353</v>
      </c>
      <c r="B2354" s="47">
        <f ca="1">IF('Inputs and Results'!$C$15='Inputs and Results'!$C$13, 'Inputs and Results'!$C$13, IF(E2354 &lt;= ('Inputs and Results'!$C$14-'Inputs and Results'!$C$13)/('Inputs and Results'!$C$15-'Inputs and Results'!$C$13), 'Inputs and Results'!$C$13 + SQRT(E2354*('Inputs and Results'!$C$15-'Inputs and Results'!$C$13)*('Inputs and Results'!$C$14-'Inputs and Results'!$C$13)), 'Inputs and Results'!$C$15 - SQRT((1-E2354)*('Inputs and Results'!$C$15-'Inputs and Results'!$C$13)*('Inputs and Results'!$C$15-'Inputs and Results'!$C$14))))</f>
        <v>0.53290096649733476</v>
      </c>
      <c r="C2354" s="47">
        <f ca="1">IF('Inputs and Results'!$G$15='Inputs and Results'!$G$13, 'Inputs and Results'!$G$13, IF(F2354 &lt;= ('Inputs and Results'!$G$14-'Inputs and Results'!$G$13)/('Inputs and Results'!$G$15-'Inputs and Results'!$G$13), 'Inputs and Results'!$G$13 + SQRT(F2354*('Inputs and Results'!$G$15-'Inputs and Results'!$G$13)*('Inputs and Results'!$G$14-'Inputs and Results'!$G$13)), 'Inputs and Results'!$G$15 - SQRT((1-F2354)*('Inputs and Results'!$G$15-'Inputs and Results'!$G$13)*('Inputs and Results'!$G$15-'Inputs and Results'!$G$14))))</f>
        <v>439.36193539797432</v>
      </c>
      <c r="D2354">
        <f t="shared" ca="1" si="152"/>
        <v>234.13640001572008</v>
      </c>
      <c r="E2354">
        <f t="shared" ca="1" si="154"/>
        <v>0.32371359543224609</v>
      </c>
      <c r="F2354">
        <f t="shared" ca="1" si="154"/>
        <v>0.31791759025852862</v>
      </c>
    </row>
    <row r="2355" spans="1:6" ht="15.75" customHeight="1" x14ac:dyDescent="0.2">
      <c r="A2355">
        <v>2354</v>
      </c>
      <c r="B2355" s="47">
        <f ca="1">IF('Inputs and Results'!$C$15='Inputs and Results'!$C$13, 'Inputs and Results'!$C$13, IF(E2355 &lt;= ('Inputs and Results'!$C$14-'Inputs and Results'!$C$13)/('Inputs and Results'!$C$15-'Inputs and Results'!$C$13), 'Inputs and Results'!$C$13 + SQRT(E2355*('Inputs and Results'!$C$15-'Inputs and Results'!$C$13)*('Inputs and Results'!$C$14-'Inputs and Results'!$C$13)), 'Inputs and Results'!$C$15 - SQRT((1-E2355)*('Inputs and Results'!$C$15-'Inputs and Results'!$C$13)*('Inputs and Results'!$C$15-'Inputs and Results'!$C$14))))</f>
        <v>1.8659163006565482</v>
      </c>
      <c r="C2355" s="47">
        <f ca="1">IF('Inputs and Results'!$G$15='Inputs and Results'!$G$13, 'Inputs and Results'!$G$13, IF(F2355 &lt;= ('Inputs and Results'!$G$14-'Inputs and Results'!$G$13)/('Inputs and Results'!$G$15-'Inputs and Results'!$G$13), 'Inputs and Results'!$G$13 + SQRT(F2355*('Inputs and Results'!$G$15-'Inputs and Results'!$G$13)*('Inputs and Results'!$G$14-'Inputs and Results'!$G$13)), 'Inputs and Results'!$G$15 - SQRT((1-F2355)*('Inputs and Results'!$G$15-'Inputs and Results'!$G$13)*('Inputs and Results'!$G$15-'Inputs and Results'!$G$14))))</f>
        <v>771.54118146155702</v>
      </c>
      <c r="D2355">
        <f t="shared" ca="1" si="152"/>
        <v>1439.631267116931</v>
      </c>
      <c r="E2355">
        <f t="shared" ca="1" si="154"/>
        <v>0.85709490698705237</v>
      </c>
      <c r="F2355">
        <f t="shared" ca="1" si="154"/>
        <v>0.78357924318282379</v>
      </c>
    </row>
    <row r="2356" spans="1:6" ht="15.75" customHeight="1" x14ac:dyDescent="0.2">
      <c r="A2356">
        <v>2355</v>
      </c>
      <c r="B2356" s="47">
        <f ca="1">IF('Inputs and Results'!$C$15='Inputs and Results'!$C$13, 'Inputs and Results'!$C$13, IF(E2356 &lt;= ('Inputs and Results'!$C$14-'Inputs and Results'!$C$13)/('Inputs and Results'!$C$15-'Inputs and Results'!$C$13), 'Inputs and Results'!$C$13 + SQRT(E2356*('Inputs and Results'!$C$15-'Inputs and Results'!$C$13)*('Inputs and Results'!$C$14-'Inputs and Results'!$C$13)), 'Inputs and Results'!$C$15 - SQRT((1-E2356)*('Inputs and Results'!$C$15-'Inputs and Results'!$C$13)*('Inputs and Results'!$C$15-'Inputs and Results'!$C$14))))</f>
        <v>7.517161979711906E-2</v>
      </c>
      <c r="C2356" s="47">
        <f ca="1">IF('Inputs and Results'!$G$15='Inputs and Results'!$G$13, 'Inputs and Results'!$G$13, IF(F2356 &lt;= ('Inputs and Results'!$G$14-'Inputs and Results'!$G$13)/('Inputs and Results'!$G$15-'Inputs and Results'!$G$13), 'Inputs and Results'!$G$13 + SQRT(F2356*('Inputs and Results'!$G$15-'Inputs and Results'!$G$13)*('Inputs and Results'!$G$14-'Inputs and Results'!$G$13)), 'Inputs and Results'!$G$15 - SQRT((1-F2356)*('Inputs and Results'!$G$15-'Inputs and Results'!$G$13)*('Inputs and Results'!$G$15-'Inputs and Results'!$G$14))))</f>
        <v>637.6798227814761</v>
      </c>
      <c r="D2356">
        <f t="shared" ca="1" si="152"/>
        <v>47.935425190423381</v>
      </c>
      <c r="E2356">
        <f t="shared" ca="1" si="154"/>
        <v>4.9486549595532558E-2</v>
      </c>
      <c r="F2356">
        <f t="shared" ca="1" si="154"/>
        <v>0.62722388836772558</v>
      </c>
    </row>
    <row r="2357" spans="1:6" ht="15.75" customHeight="1" x14ac:dyDescent="0.2">
      <c r="A2357">
        <v>2356</v>
      </c>
      <c r="B2357" s="47">
        <f ca="1">IF('Inputs and Results'!$C$15='Inputs and Results'!$C$13, 'Inputs and Results'!$C$13, IF(E2357 &lt;= ('Inputs and Results'!$C$14-'Inputs and Results'!$C$13)/('Inputs and Results'!$C$15-'Inputs and Results'!$C$13), 'Inputs and Results'!$C$13 + SQRT(E2357*('Inputs and Results'!$C$15-'Inputs and Results'!$C$13)*('Inputs and Results'!$C$14-'Inputs and Results'!$C$13)), 'Inputs and Results'!$C$15 - SQRT((1-E2357)*('Inputs and Results'!$C$15-'Inputs and Results'!$C$13)*('Inputs and Results'!$C$15-'Inputs and Results'!$C$14))))</f>
        <v>0.43890551458401861</v>
      </c>
      <c r="C2357" s="47">
        <f ca="1">IF('Inputs and Results'!$G$15='Inputs and Results'!$G$13, 'Inputs and Results'!$G$13, IF(F2357 &lt;= ('Inputs and Results'!$G$14-'Inputs and Results'!$G$13)/('Inputs and Results'!$G$15-'Inputs and Results'!$G$13), 'Inputs and Results'!$G$13 + SQRT(F2357*('Inputs and Results'!$G$15-'Inputs and Results'!$G$13)*('Inputs and Results'!$G$14-'Inputs and Results'!$G$13)), 'Inputs and Results'!$G$15 - SQRT((1-F2357)*('Inputs and Results'!$G$15-'Inputs and Results'!$G$13)*('Inputs and Results'!$G$15-'Inputs and Results'!$G$14))))</f>
        <v>531.74356287762316</v>
      </c>
      <c r="D2357">
        <f t="shared" ca="1" si="152"/>
        <v>233.38518209154265</v>
      </c>
      <c r="E2357">
        <f t="shared" ca="1" si="154"/>
        <v>0.27119944853020539</v>
      </c>
      <c r="F2357">
        <f t="shared" ca="1" si="154"/>
        <v>0.47353798536560576</v>
      </c>
    </row>
    <row r="2358" spans="1:6" ht="15.75" customHeight="1" x14ac:dyDescent="0.2">
      <c r="A2358">
        <v>2357</v>
      </c>
      <c r="B2358" s="47">
        <f ca="1">IF('Inputs and Results'!$C$15='Inputs and Results'!$C$13, 'Inputs and Results'!$C$13, IF(E2358 &lt;= ('Inputs and Results'!$C$14-'Inputs and Results'!$C$13)/('Inputs and Results'!$C$15-'Inputs and Results'!$C$13), 'Inputs and Results'!$C$13 + SQRT(E2358*('Inputs and Results'!$C$15-'Inputs and Results'!$C$13)*('Inputs and Results'!$C$14-'Inputs and Results'!$C$13)), 'Inputs and Results'!$C$15 - SQRT((1-E2358)*('Inputs and Results'!$C$15-'Inputs and Results'!$C$13)*('Inputs and Results'!$C$15-'Inputs and Results'!$C$14))))</f>
        <v>0.94317352179313785</v>
      </c>
      <c r="C2358" s="47">
        <f ca="1">IF('Inputs and Results'!$G$15='Inputs and Results'!$G$13, 'Inputs and Results'!$G$13, IF(F2358 &lt;= ('Inputs and Results'!$G$14-'Inputs and Results'!$G$13)/('Inputs and Results'!$G$15-'Inputs and Results'!$G$13), 'Inputs and Results'!$G$13 + SQRT(F2358*('Inputs and Results'!$G$15-'Inputs and Results'!$G$13)*('Inputs and Results'!$G$14-'Inputs and Results'!$G$13)), 'Inputs and Results'!$G$15 - SQRT((1-F2358)*('Inputs and Results'!$G$15-'Inputs and Results'!$G$13)*('Inputs and Results'!$G$15-'Inputs and Results'!$G$14))))</f>
        <v>588.32807008400039</v>
      </c>
      <c r="D2358">
        <f t="shared" ca="1" si="152"/>
        <v>554.8954578308867</v>
      </c>
      <c r="E2358">
        <f t="shared" ca="1" si="154"/>
        <v>0.52994053761635074</v>
      </c>
      <c r="F2358">
        <f t="shared" ca="1" si="154"/>
        <v>0.55891951715707744</v>
      </c>
    </row>
    <row r="2359" spans="1:6" ht="15.75" customHeight="1" x14ac:dyDescent="0.2">
      <c r="A2359">
        <v>2358</v>
      </c>
      <c r="B2359" s="47">
        <f ca="1">IF('Inputs and Results'!$C$15='Inputs and Results'!$C$13, 'Inputs and Results'!$C$13, IF(E2359 &lt;= ('Inputs and Results'!$C$14-'Inputs and Results'!$C$13)/('Inputs and Results'!$C$15-'Inputs and Results'!$C$13), 'Inputs and Results'!$C$13 + SQRT(E2359*('Inputs and Results'!$C$15-'Inputs and Results'!$C$13)*('Inputs and Results'!$C$14-'Inputs and Results'!$C$13)), 'Inputs and Results'!$C$15 - SQRT((1-E2359)*('Inputs and Results'!$C$15-'Inputs and Results'!$C$13)*('Inputs and Results'!$C$15-'Inputs and Results'!$C$14))))</f>
        <v>0.85077816980054743</v>
      </c>
      <c r="C2359" s="47">
        <f ca="1">IF('Inputs and Results'!$G$15='Inputs and Results'!$G$13, 'Inputs and Results'!$G$13, IF(F2359 &lt;= ('Inputs and Results'!$G$14-'Inputs and Results'!$G$13)/('Inputs and Results'!$G$15-'Inputs and Results'!$G$13), 'Inputs and Results'!$G$13 + SQRT(F2359*('Inputs and Results'!$G$15-'Inputs and Results'!$G$13)*('Inputs and Results'!$G$14-'Inputs and Results'!$G$13)), 'Inputs and Results'!$G$15 - SQRT((1-F2359)*('Inputs and Results'!$G$15-'Inputs and Results'!$G$13)*('Inputs and Results'!$G$15-'Inputs and Results'!$G$14))))</f>
        <v>586.52405464419019</v>
      </c>
      <c r="D2359">
        <f t="shared" ca="1" si="152"/>
        <v>499.00186175418042</v>
      </c>
      <c r="E2359">
        <f t="shared" ca="1" si="154"/>
        <v>0.48676061384379044</v>
      </c>
      <c r="F2359">
        <f t="shared" ca="1" si="154"/>
        <v>0.55631390662535229</v>
      </c>
    </row>
    <row r="2360" spans="1:6" ht="15.75" customHeight="1" x14ac:dyDescent="0.2">
      <c r="A2360">
        <v>2359</v>
      </c>
      <c r="B2360" s="47">
        <f ca="1">IF('Inputs and Results'!$C$15='Inputs and Results'!$C$13, 'Inputs and Results'!$C$13, IF(E2360 &lt;= ('Inputs and Results'!$C$14-'Inputs and Results'!$C$13)/('Inputs and Results'!$C$15-'Inputs and Results'!$C$13), 'Inputs and Results'!$C$13 + SQRT(E2360*('Inputs and Results'!$C$15-'Inputs and Results'!$C$13)*('Inputs and Results'!$C$14-'Inputs and Results'!$C$13)), 'Inputs and Results'!$C$15 - SQRT((1-E2360)*('Inputs and Results'!$C$15-'Inputs and Results'!$C$13)*('Inputs and Results'!$C$15-'Inputs and Results'!$C$14))))</f>
        <v>1.7525753060765061</v>
      </c>
      <c r="C2360" s="47">
        <f ca="1">IF('Inputs and Results'!$G$15='Inputs and Results'!$G$13, 'Inputs and Results'!$G$13, IF(F2360 &lt;= ('Inputs and Results'!$G$14-'Inputs and Results'!$G$13)/('Inputs and Results'!$G$15-'Inputs and Results'!$G$13), 'Inputs and Results'!$G$13 + SQRT(F2360*('Inputs and Results'!$G$15-'Inputs and Results'!$G$13)*('Inputs and Results'!$G$14-'Inputs and Results'!$G$13)), 'Inputs and Results'!$G$15 - SQRT((1-F2360)*('Inputs and Results'!$G$15-'Inputs and Results'!$G$13)*('Inputs and Results'!$G$15-'Inputs and Results'!$G$14))))</f>
        <v>644.27214916454409</v>
      </c>
      <c r="D2360">
        <f t="shared" ca="1" si="152"/>
        <v>1129.1354590186193</v>
      </c>
      <c r="E2360">
        <f t="shared" ca="1" si="154"/>
        <v>0.82710351477665311</v>
      </c>
      <c r="F2360">
        <f t="shared" ca="1" si="154"/>
        <v>0.63591309050824629</v>
      </c>
    </row>
    <row r="2361" spans="1:6" ht="15.75" customHeight="1" x14ac:dyDescent="0.2">
      <c r="A2361">
        <v>2360</v>
      </c>
      <c r="B2361" s="47">
        <f ca="1">IF('Inputs and Results'!$C$15='Inputs and Results'!$C$13, 'Inputs and Results'!$C$13, IF(E2361 &lt;= ('Inputs and Results'!$C$14-'Inputs and Results'!$C$13)/('Inputs and Results'!$C$15-'Inputs and Results'!$C$13), 'Inputs and Results'!$C$13 + SQRT(E2361*('Inputs and Results'!$C$15-'Inputs and Results'!$C$13)*('Inputs and Results'!$C$14-'Inputs and Results'!$C$13)), 'Inputs and Results'!$C$15 - SQRT((1-E2361)*('Inputs and Results'!$C$15-'Inputs and Results'!$C$13)*('Inputs and Results'!$C$15-'Inputs and Results'!$C$14))))</f>
        <v>1.1579498248679296</v>
      </c>
      <c r="C2361" s="47">
        <f ca="1">IF('Inputs and Results'!$G$15='Inputs and Results'!$G$13, 'Inputs and Results'!$G$13, IF(F2361 &lt;= ('Inputs and Results'!$G$14-'Inputs and Results'!$G$13)/('Inputs and Results'!$G$15-'Inputs and Results'!$G$13), 'Inputs and Results'!$G$13 + SQRT(F2361*('Inputs and Results'!$G$15-'Inputs and Results'!$G$13)*('Inputs and Results'!$G$14-'Inputs and Results'!$G$13)), 'Inputs and Results'!$G$15 - SQRT((1-F2361)*('Inputs and Results'!$G$15-'Inputs and Results'!$G$13)*('Inputs and Results'!$G$15-'Inputs and Results'!$G$14))))</f>
        <v>724.13280031725174</v>
      </c>
      <c r="D2361">
        <f t="shared" ca="1" si="152"/>
        <v>838.50944930848516</v>
      </c>
      <c r="E2361">
        <f t="shared" ca="1" si="154"/>
        <v>0.62298346136621208</v>
      </c>
      <c r="F2361">
        <f t="shared" ca="1" si="154"/>
        <v>0.73303625769810632</v>
      </c>
    </row>
    <row r="2362" spans="1:6" ht="15.75" customHeight="1" x14ac:dyDescent="0.2">
      <c r="A2362">
        <v>2361</v>
      </c>
      <c r="B2362" s="47">
        <f ca="1">IF('Inputs and Results'!$C$15='Inputs and Results'!$C$13, 'Inputs and Results'!$C$13, IF(E2362 &lt;= ('Inputs and Results'!$C$14-'Inputs and Results'!$C$13)/('Inputs and Results'!$C$15-'Inputs and Results'!$C$13), 'Inputs and Results'!$C$13 + SQRT(E2362*('Inputs and Results'!$C$15-'Inputs and Results'!$C$13)*('Inputs and Results'!$C$14-'Inputs and Results'!$C$13)), 'Inputs and Results'!$C$15 - SQRT((1-E2362)*('Inputs and Results'!$C$15-'Inputs and Results'!$C$13)*('Inputs and Results'!$C$15-'Inputs and Results'!$C$14))))</f>
        <v>0.73670650644481439</v>
      </c>
      <c r="C2362" s="47">
        <f ca="1">IF('Inputs and Results'!$G$15='Inputs and Results'!$G$13, 'Inputs and Results'!$G$13, IF(F2362 &lt;= ('Inputs and Results'!$G$14-'Inputs and Results'!$G$13)/('Inputs and Results'!$G$15-'Inputs and Results'!$G$13), 'Inputs and Results'!$G$13 + SQRT(F2362*('Inputs and Results'!$G$15-'Inputs and Results'!$G$13)*('Inputs and Results'!$G$14-'Inputs and Results'!$G$13)), 'Inputs and Results'!$G$15 - SQRT((1-F2362)*('Inputs and Results'!$G$15-'Inputs and Results'!$G$13)*('Inputs and Results'!$G$15-'Inputs and Results'!$G$14))))</f>
        <v>498.45493199795453</v>
      </c>
      <c r="D2362">
        <f t="shared" ca="1" si="152"/>
        <v>367.21499157240061</v>
      </c>
      <c r="E2362">
        <f t="shared" ref="E2362:F2381" ca="1" si="155">RAND()</f>
        <v>0.43083361800341824</v>
      </c>
      <c r="F2362">
        <f t="shared" ca="1" si="155"/>
        <v>0.4197810734944496</v>
      </c>
    </row>
    <row r="2363" spans="1:6" ht="15.75" customHeight="1" x14ac:dyDescent="0.2">
      <c r="A2363">
        <v>2362</v>
      </c>
      <c r="B2363" s="47">
        <f ca="1">IF('Inputs and Results'!$C$15='Inputs and Results'!$C$13, 'Inputs and Results'!$C$13, IF(E2363 &lt;= ('Inputs and Results'!$C$14-'Inputs and Results'!$C$13)/('Inputs and Results'!$C$15-'Inputs and Results'!$C$13), 'Inputs and Results'!$C$13 + SQRT(E2363*('Inputs and Results'!$C$15-'Inputs and Results'!$C$13)*('Inputs and Results'!$C$14-'Inputs and Results'!$C$13)), 'Inputs and Results'!$C$15 - SQRT((1-E2363)*('Inputs and Results'!$C$15-'Inputs and Results'!$C$13)*('Inputs and Results'!$C$15-'Inputs and Results'!$C$14))))</f>
        <v>0.71394131018258955</v>
      </c>
      <c r="C2363" s="47">
        <f ca="1">IF('Inputs and Results'!$G$15='Inputs and Results'!$G$13, 'Inputs and Results'!$G$13, IF(F2363 &lt;= ('Inputs and Results'!$G$14-'Inputs and Results'!$G$13)/('Inputs and Results'!$G$15-'Inputs and Results'!$G$13), 'Inputs and Results'!$G$13 + SQRT(F2363*('Inputs and Results'!$G$15-'Inputs and Results'!$G$13)*('Inputs and Results'!$G$14-'Inputs and Results'!$G$13)), 'Inputs and Results'!$G$15 - SQRT((1-F2363)*('Inputs and Results'!$G$15-'Inputs and Results'!$G$13)*('Inputs and Results'!$G$15-'Inputs and Results'!$G$14))))</f>
        <v>307.22683091779948</v>
      </c>
      <c r="D2363">
        <f t="shared" ca="1" si="152"/>
        <v>219.34192618869866</v>
      </c>
      <c r="E2363">
        <f t="shared" ca="1" si="155"/>
        <v>0.41932618519003384</v>
      </c>
      <c r="F2363">
        <f t="shared" ca="1" si="155"/>
        <v>6.0356748337942356E-2</v>
      </c>
    </row>
    <row r="2364" spans="1:6" ht="15.75" customHeight="1" x14ac:dyDescent="0.2">
      <c r="A2364">
        <v>2363</v>
      </c>
      <c r="B2364" s="47">
        <f ca="1">IF('Inputs and Results'!$C$15='Inputs and Results'!$C$13, 'Inputs and Results'!$C$13, IF(E2364 &lt;= ('Inputs and Results'!$C$14-'Inputs and Results'!$C$13)/('Inputs and Results'!$C$15-'Inputs and Results'!$C$13), 'Inputs and Results'!$C$13 + SQRT(E2364*('Inputs and Results'!$C$15-'Inputs and Results'!$C$13)*('Inputs and Results'!$C$14-'Inputs and Results'!$C$13)), 'Inputs and Results'!$C$15 - SQRT((1-E2364)*('Inputs and Results'!$C$15-'Inputs and Results'!$C$13)*('Inputs and Results'!$C$15-'Inputs and Results'!$C$14))))</f>
        <v>0.41438410928792679</v>
      </c>
      <c r="C2364" s="47">
        <f ca="1">IF('Inputs and Results'!$G$15='Inputs and Results'!$G$13, 'Inputs and Results'!$G$13, IF(F2364 &lt;= ('Inputs and Results'!$G$14-'Inputs and Results'!$G$13)/('Inputs and Results'!$G$15-'Inputs and Results'!$G$13), 'Inputs and Results'!$G$13 + SQRT(F2364*('Inputs and Results'!$G$15-'Inputs and Results'!$G$13)*('Inputs and Results'!$G$14-'Inputs and Results'!$G$13)), 'Inputs and Results'!$G$15 - SQRT((1-F2364)*('Inputs and Results'!$G$15-'Inputs and Results'!$G$13)*('Inputs and Results'!$G$15-'Inputs and Results'!$G$14))))</f>
        <v>767.13231115163308</v>
      </c>
      <c r="D2364">
        <f t="shared" ca="1" si="152"/>
        <v>317.88743946255818</v>
      </c>
      <c r="E2364">
        <f t="shared" ca="1" si="155"/>
        <v>0.25717671841080125</v>
      </c>
      <c r="F2364">
        <f t="shared" ca="1" si="155"/>
        <v>0.77910235882381706</v>
      </c>
    </row>
    <row r="2365" spans="1:6" ht="15.75" customHeight="1" x14ac:dyDescent="0.2">
      <c r="A2365">
        <v>2364</v>
      </c>
      <c r="B2365" s="47">
        <f ca="1">IF('Inputs and Results'!$C$15='Inputs and Results'!$C$13, 'Inputs and Results'!$C$13, IF(E2365 &lt;= ('Inputs and Results'!$C$14-'Inputs and Results'!$C$13)/('Inputs and Results'!$C$15-'Inputs and Results'!$C$13), 'Inputs and Results'!$C$13 + SQRT(E2365*('Inputs and Results'!$C$15-'Inputs and Results'!$C$13)*('Inputs and Results'!$C$14-'Inputs and Results'!$C$13)), 'Inputs and Results'!$C$15 - SQRT((1-E2365)*('Inputs and Results'!$C$15-'Inputs and Results'!$C$13)*('Inputs and Results'!$C$15-'Inputs and Results'!$C$14))))</f>
        <v>1.0704677596211136</v>
      </c>
      <c r="C2365" s="47">
        <f ca="1">IF('Inputs and Results'!$G$15='Inputs and Results'!$G$13, 'Inputs and Results'!$G$13, IF(F2365 &lt;= ('Inputs and Results'!$G$14-'Inputs and Results'!$G$13)/('Inputs and Results'!$G$15-'Inputs and Results'!$G$13), 'Inputs and Results'!$G$13 + SQRT(F2365*('Inputs and Results'!$G$15-'Inputs and Results'!$G$13)*('Inputs and Results'!$G$14-'Inputs and Results'!$G$13)), 'Inputs and Results'!$G$15 - SQRT((1-F2365)*('Inputs and Results'!$G$15-'Inputs and Results'!$G$13)*('Inputs and Results'!$G$15-'Inputs and Results'!$G$14))))</f>
        <v>308.4112946017492</v>
      </c>
      <c r="D2365">
        <f t="shared" ca="1" si="152"/>
        <v>330.14434757418172</v>
      </c>
      <c r="E2365">
        <f t="shared" ca="1" si="155"/>
        <v>0.58632281481538173</v>
      </c>
      <c r="F2365">
        <f t="shared" ca="1" si="155"/>
        <v>6.2848389085497058E-2</v>
      </c>
    </row>
    <row r="2366" spans="1:6" ht="15.75" customHeight="1" x14ac:dyDescent="0.2">
      <c r="A2366">
        <v>2365</v>
      </c>
      <c r="B2366" s="47">
        <f ca="1">IF('Inputs and Results'!$C$15='Inputs and Results'!$C$13, 'Inputs and Results'!$C$13, IF(E2366 &lt;= ('Inputs and Results'!$C$14-'Inputs and Results'!$C$13)/('Inputs and Results'!$C$15-'Inputs and Results'!$C$13), 'Inputs and Results'!$C$13 + SQRT(E2366*('Inputs and Results'!$C$15-'Inputs and Results'!$C$13)*('Inputs and Results'!$C$14-'Inputs and Results'!$C$13)), 'Inputs and Results'!$C$15 - SQRT((1-E2366)*('Inputs and Results'!$C$15-'Inputs and Results'!$C$13)*('Inputs and Results'!$C$15-'Inputs and Results'!$C$14))))</f>
        <v>0.75317099724295833</v>
      </c>
      <c r="C2366" s="47">
        <f ca="1">IF('Inputs and Results'!$G$15='Inputs and Results'!$G$13, 'Inputs and Results'!$G$13, IF(F2366 &lt;= ('Inputs and Results'!$G$14-'Inputs and Results'!$G$13)/('Inputs and Results'!$G$15-'Inputs and Results'!$G$13), 'Inputs and Results'!$G$13 + SQRT(F2366*('Inputs and Results'!$G$15-'Inputs and Results'!$G$13)*('Inputs and Results'!$G$14-'Inputs and Results'!$G$13)), 'Inputs and Results'!$G$15 - SQRT((1-F2366)*('Inputs and Results'!$G$15-'Inputs and Results'!$G$13)*('Inputs and Results'!$G$15-'Inputs and Results'!$G$14))))</f>
        <v>396.04228679782091</v>
      </c>
      <c r="D2366">
        <f t="shared" ca="1" si="152"/>
        <v>298.28756409789651</v>
      </c>
      <c r="E2366">
        <f t="shared" ca="1" si="155"/>
        <v>0.43908438137442196</v>
      </c>
      <c r="F2366">
        <f t="shared" ca="1" si="155"/>
        <v>0.23801371942964655</v>
      </c>
    </row>
    <row r="2367" spans="1:6" ht="15.75" customHeight="1" x14ac:dyDescent="0.2">
      <c r="A2367">
        <v>2366</v>
      </c>
      <c r="B2367" s="47">
        <f ca="1">IF('Inputs and Results'!$C$15='Inputs and Results'!$C$13, 'Inputs and Results'!$C$13, IF(E2367 &lt;= ('Inputs and Results'!$C$14-'Inputs and Results'!$C$13)/('Inputs and Results'!$C$15-'Inputs and Results'!$C$13), 'Inputs and Results'!$C$13 + SQRT(E2367*('Inputs and Results'!$C$15-'Inputs and Results'!$C$13)*('Inputs and Results'!$C$14-'Inputs and Results'!$C$13)), 'Inputs and Results'!$C$15 - SQRT((1-E2367)*('Inputs and Results'!$C$15-'Inputs and Results'!$C$13)*('Inputs and Results'!$C$15-'Inputs and Results'!$C$14))))</f>
        <v>2.0329285041976912</v>
      </c>
      <c r="C2367" s="47">
        <f ca="1">IF('Inputs and Results'!$G$15='Inputs and Results'!$G$13, 'Inputs and Results'!$G$13, IF(F2367 &lt;= ('Inputs and Results'!$G$14-'Inputs and Results'!$G$13)/('Inputs and Results'!$G$15-'Inputs and Results'!$G$13), 'Inputs and Results'!$G$13 + SQRT(F2367*('Inputs and Results'!$G$15-'Inputs and Results'!$G$13)*('Inputs and Results'!$G$14-'Inputs and Results'!$G$13)), 'Inputs and Results'!$G$15 - SQRT((1-F2367)*('Inputs and Results'!$G$15-'Inputs and Results'!$G$13)*('Inputs and Results'!$G$15-'Inputs and Results'!$G$14))))</f>
        <v>537.53902208169791</v>
      </c>
      <c r="D2367">
        <f t="shared" ca="1" si="152"/>
        <v>1092.7784001084358</v>
      </c>
      <c r="E2367">
        <f t="shared" ca="1" si="155"/>
        <v>0.89608585800074281</v>
      </c>
      <c r="F2367">
        <f t="shared" ca="1" si="155"/>
        <v>0.48262988081869052</v>
      </c>
    </row>
    <row r="2368" spans="1:6" ht="15.75" customHeight="1" x14ac:dyDescent="0.2">
      <c r="A2368">
        <v>2367</v>
      </c>
      <c r="B2368" s="47">
        <f ca="1">IF('Inputs and Results'!$C$15='Inputs and Results'!$C$13, 'Inputs and Results'!$C$13, IF(E2368 &lt;= ('Inputs and Results'!$C$14-'Inputs and Results'!$C$13)/('Inputs and Results'!$C$15-'Inputs and Results'!$C$13), 'Inputs and Results'!$C$13 + SQRT(E2368*('Inputs and Results'!$C$15-'Inputs and Results'!$C$13)*('Inputs and Results'!$C$14-'Inputs and Results'!$C$13)), 'Inputs and Results'!$C$15 - SQRT((1-E2368)*('Inputs and Results'!$C$15-'Inputs and Results'!$C$13)*('Inputs and Results'!$C$15-'Inputs and Results'!$C$14))))</f>
        <v>1.1799239000381208</v>
      </c>
      <c r="C2368" s="47">
        <f ca="1">IF('Inputs and Results'!$G$15='Inputs and Results'!$G$13, 'Inputs and Results'!$G$13, IF(F2368 &lt;= ('Inputs and Results'!$G$14-'Inputs and Results'!$G$13)/('Inputs and Results'!$G$15-'Inputs and Results'!$G$13), 'Inputs and Results'!$G$13 + SQRT(F2368*('Inputs and Results'!$G$15-'Inputs and Results'!$G$13)*('Inputs and Results'!$G$14-'Inputs and Results'!$G$13)), 'Inputs and Results'!$G$15 - SQRT((1-F2368)*('Inputs and Results'!$G$15-'Inputs and Results'!$G$13)*('Inputs and Results'!$G$15-'Inputs and Results'!$G$14))))</f>
        <v>325.68168088688481</v>
      </c>
      <c r="D2368">
        <f t="shared" ca="1" si="152"/>
        <v>384.27959908302381</v>
      </c>
      <c r="E2368">
        <f t="shared" ca="1" si="155"/>
        <v>0.63192477670528391</v>
      </c>
      <c r="F2368">
        <f t="shared" ca="1" si="155"/>
        <v>9.8802671485128446E-2</v>
      </c>
    </row>
    <row r="2369" spans="1:6" ht="15.75" customHeight="1" x14ac:dyDescent="0.2">
      <c r="A2369">
        <v>2368</v>
      </c>
      <c r="B2369" s="47">
        <f ca="1">IF('Inputs and Results'!$C$15='Inputs and Results'!$C$13, 'Inputs and Results'!$C$13, IF(E2369 &lt;= ('Inputs and Results'!$C$14-'Inputs and Results'!$C$13)/('Inputs and Results'!$C$15-'Inputs and Results'!$C$13), 'Inputs and Results'!$C$13 + SQRT(E2369*('Inputs and Results'!$C$15-'Inputs and Results'!$C$13)*('Inputs and Results'!$C$14-'Inputs and Results'!$C$13)), 'Inputs and Results'!$C$15 - SQRT((1-E2369)*('Inputs and Results'!$C$15-'Inputs and Results'!$C$13)*('Inputs and Results'!$C$15-'Inputs and Results'!$C$14))))</f>
        <v>0.71619878716691598</v>
      </c>
      <c r="C2369" s="47">
        <f ca="1">IF('Inputs and Results'!$G$15='Inputs and Results'!$G$13, 'Inputs and Results'!$G$13, IF(F2369 &lt;= ('Inputs and Results'!$G$14-'Inputs and Results'!$G$13)/('Inputs and Results'!$G$15-'Inputs and Results'!$G$13), 'Inputs and Results'!$G$13 + SQRT(F2369*('Inputs and Results'!$G$15-'Inputs and Results'!$G$13)*('Inputs and Results'!$G$14-'Inputs and Results'!$G$13)), 'Inputs and Results'!$G$15 - SQRT((1-F2369)*('Inputs and Results'!$G$15-'Inputs and Results'!$G$13)*('Inputs and Results'!$G$15-'Inputs and Results'!$G$14))))</f>
        <v>287.39446579777393</v>
      </c>
      <c r="D2369">
        <f t="shared" ca="1" si="152"/>
        <v>205.83156784284941</v>
      </c>
      <c r="E2369">
        <f t="shared" ca="1" si="155"/>
        <v>0.42047244669579276</v>
      </c>
      <c r="F2369">
        <f t="shared" ca="1" si="155"/>
        <v>1.8145950199848326E-2</v>
      </c>
    </row>
    <row r="2370" spans="1:6" ht="15.75" customHeight="1" x14ac:dyDescent="0.2">
      <c r="A2370">
        <v>2369</v>
      </c>
      <c r="B2370" s="47">
        <f ca="1">IF('Inputs and Results'!$C$15='Inputs and Results'!$C$13, 'Inputs and Results'!$C$13, IF(E2370 &lt;= ('Inputs and Results'!$C$14-'Inputs and Results'!$C$13)/('Inputs and Results'!$C$15-'Inputs and Results'!$C$13), 'Inputs and Results'!$C$13 + SQRT(E2370*('Inputs and Results'!$C$15-'Inputs and Results'!$C$13)*('Inputs and Results'!$C$14-'Inputs and Results'!$C$13)), 'Inputs and Results'!$C$15 - SQRT((1-E2370)*('Inputs and Results'!$C$15-'Inputs and Results'!$C$13)*('Inputs and Results'!$C$15-'Inputs and Results'!$C$14))))</f>
        <v>0.69298721694822962</v>
      </c>
      <c r="C2370" s="47">
        <f ca="1">IF('Inputs and Results'!$G$15='Inputs and Results'!$G$13, 'Inputs and Results'!$G$13, IF(F2370 &lt;= ('Inputs and Results'!$G$14-'Inputs and Results'!$G$13)/('Inputs and Results'!$G$15-'Inputs and Results'!$G$13), 'Inputs and Results'!$G$13 + SQRT(F2370*('Inputs and Results'!$G$15-'Inputs and Results'!$G$13)*('Inputs and Results'!$G$14-'Inputs and Results'!$G$13)), 'Inputs and Results'!$G$15 - SQRT((1-F2370)*('Inputs and Results'!$G$15-'Inputs and Results'!$G$13)*('Inputs and Results'!$G$15-'Inputs and Results'!$G$14))))</f>
        <v>370.53359743031854</v>
      </c>
      <c r="D2370">
        <f t="shared" ref="D2370:D2433" ca="1" si="156">B2370*C2370</f>
        <v>256.77504646905214</v>
      </c>
      <c r="E2370">
        <f t="shared" ca="1" si="155"/>
        <v>0.4086324465373028</v>
      </c>
      <c r="F2370">
        <f t="shared" ca="1" si="155"/>
        <v>0.18889264608538281</v>
      </c>
    </row>
    <row r="2371" spans="1:6" ht="15.75" customHeight="1" x14ac:dyDescent="0.2">
      <c r="A2371">
        <v>2370</v>
      </c>
      <c r="B2371" s="47">
        <f ca="1">IF('Inputs and Results'!$C$15='Inputs and Results'!$C$13, 'Inputs and Results'!$C$13, IF(E2371 &lt;= ('Inputs and Results'!$C$14-'Inputs and Results'!$C$13)/('Inputs and Results'!$C$15-'Inputs and Results'!$C$13), 'Inputs and Results'!$C$13 + SQRT(E2371*('Inputs and Results'!$C$15-'Inputs and Results'!$C$13)*('Inputs and Results'!$C$14-'Inputs and Results'!$C$13)), 'Inputs and Results'!$C$15 - SQRT((1-E2371)*('Inputs and Results'!$C$15-'Inputs and Results'!$C$13)*('Inputs and Results'!$C$15-'Inputs and Results'!$C$14))))</f>
        <v>0.28548704738458319</v>
      </c>
      <c r="C2371" s="47">
        <f ca="1">IF('Inputs and Results'!$G$15='Inputs and Results'!$G$13, 'Inputs and Results'!$G$13, IF(F2371 &lt;= ('Inputs and Results'!$G$14-'Inputs and Results'!$G$13)/('Inputs and Results'!$G$15-'Inputs and Results'!$G$13), 'Inputs and Results'!$G$13 + SQRT(F2371*('Inputs and Results'!$G$15-'Inputs and Results'!$G$13)*('Inputs and Results'!$G$14-'Inputs and Results'!$G$13)), 'Inputs and Results'!$G$15 - SQRT((1-F2371)*('Inputs and Results'!$G$15-'Inputs and Results'!$G$13)*('Inputs and Results'!$G$15-'Inputs and Results'!$G$14))))</f>
        <v>783.98909740307863</v>
      </c>
      <c r="D2371">
        <f t="shared" ca="1" si="156"/>
        <v>223.81873259930933</v>
      </c>
      <c r="E2371">
        <f t="shared" ca="1" si="155"/>
        <v>0.18126882556479251</v>
      </c>
      <c r="F2371">
        <f t="shared" ca="1" si="155"/>
        <v>0.79597181569918785</v>
      </c>
    </row>
    <row r="2372" spans="1:6" ht="15.75" customHeight="1" x14ac:dyDescent="0.2">
      <c r="A2372">
        <v>2371</v>
      </c>
      <c r="B2372" s="47">
        <f ca="1">IF('Inputs and Results'!$C$15='Inputs and Results'!$C$13, 'Inputs and Results'!$C$13, IF(E2372 &lt;= ('Inputs and Results'!$C$14-'Inputs and Results'!$C$13)/('Inputs and Results'!$C$15-'Inputs and Results'!$C$13), 'Inputs and Results'!$C$13 + SQRT(E2372*('Inputs and Results'!$C$15-'Inputs and Results'!$C$13)*('Inputs and Results'!$C$14-'Inputs and Results'!$C$13)), 'Inputs and Results'!$C$15 - SQRT((1-E2372)*('Inputs and Results'!$C$15-'Inputs and Results'!$C$13)*('Inputs and Results'!$C$15-'Inputs and Results'!$C$14))))</f>
        <v>1.6413595540960342</v>
      </c>
      <c r="C2372" s="47">
        <f ca="1">IF('Inputs and Results'!$G$15='Inputs and Results'!$G$13, 'Inputs and Results'!$G$13, IF(F2372 &lt;= ('Inputs and Results'!$G$14-'Inputs and Results'!$G$13)/('Inputs and Results'!$G$15-'Inputs and Results'!$G$13), 'Inputs and Results'!$G$13 + SQRT(F2372*('Inputs and Results'!$G$15-'Inputs and Results'!$G$13)*('Inputs and Results'!$G$14-'Inputs and Results'!$G$13)), 'Inputs and Results'!$G$15 - SQRT((1-F2372)*('Inputs and Results'!$G$15-'Inputs and Results'!$G$13)*('Inputs and Results'!$G$15-'Inputs and Results'!$G$14))))</f>
        <v>741.98827907521058</v>
      </c>
      <c r="D2372">
        <f t="shared" ca="1" si="156"/>
        <v>1217.8695508873714</v>
      </c>
      <c r="E2372">
        <f t="shared" ca="1" si="155"/>
        <v>0.79489957097265251</v>
      </c>
      <c r="F2372">
        <f t="shared" ca="1" si="155"/>
        <v>0.75269441526112602</v>
      </c>
    </row>
    <row r="2373" spans="1:6" ht="15.75" customHeight="1" x14ac:dyDescent="0.2">
      <c r="A2373">
        <v>2372</v>
      </c>
      <c r="B2373" s="47">
        <f ca="1">IF('Inputs and Results'!$C$15='Inputs and Results'!$C$13, 'Inputs and Results'!$C$13, IF(E2373 &lt;= ('Inputs and Results'!$C$14-'Inputs and Results'!$C$13)/('Inputs and Results'!$C$15-'Inputs and Results'!$C$13), 'Inputs and Results'!$C$13 + SQRT(E2373*('Inputs and Results'!$C$15-'Inputs and Results'!$C$13)*('Inputs and Results'!$C$14-'Inputs and Results'!$C$13)), 'Inputs and Results'!$C$15 - SQRT((1-E2373)*('Inputs and Results'!$C$15-'Inputs and Results'!$C$13)*('Inputs and Results'!$C$15-'Inputs and Results'!$C$14))))</f>
        <v>0.63027190668145749</v>
      </c>
      <c r="C2373" s="47">
        <f ca="1">IF('Inputs and Results'!$G$15='Inputs and Results'!$G$13, 'Inputs and Results'!$G$13, IF(F2373 &lt;= ('Inputs and Results'!$G$14-'Inputs and Results'!$G$13)/('Inputs and Results'!$G$15-'Inputs and Results'!$G$13), 'Inputs and Results'!$G$13 + SQRT(F2373*('Inputs and Results'!$G$15-'Inputs and Results'!$G$13)*('Inputs and Results'!$G$14-'Inputs and Results'!$G$13)), 'Inputs and Results'!$G$15 - SQRT((1-F2373)*('Inputs and Results'!$G$15-'Inputs and Results'!$G$13)*('Inputs and Results'!$G$15-'Inputs and Results'!$G$14))))</f>
        <v>334.35140422175937</v>
      </c>
      <c r="D2373">
        <f t="shared" ca="1" si="156"/>
        <v>210.732297040471</v>
      </c>
      <c r="E2373">
        <f t="shared" ca="1" si="155"/>
        <v>0.37604319597076286</v>
      </c>
      <c r="F2373">
        <f t="shared" ca="1" si="155"/>
        <v>0.11658656988657723</v>
      </c>
    </row>
    <row r="2374" spans="1:6" ht="15.75" customHeight="1" x14ac:dyDescent="0.2">
      <c r="A2374">
        <v>2373</v>
      </c>
      <c r="B2374" s="47">
        <f ca="1">IF('Inputs and Results'!$C$15='Inputs and Results'!$C$13, 'Inputs and Results'!$C$13, IF(E2374 &lt;= ('Inputs and Results'!$C$14-'Inputs and Results'!$C$13)/('Inputs and Results'!$C$15-'Inputs and Results'!$C$13), 'Inputs and Results'!$C$13 + SQRT(E2374*('Inputs and Results'!$C$15-'Inputs and Results'!$C$13)*('Inputs and Results'!$C$14-'Inputs and Results'!$C$13)), 'Inputs and Results'!$C$15 - SQRT((1-E2374)*('Inputs and Results'!$C$15-'Inputs and Results'!$C$13)*('Inputs and Results'!$C$15-'Inputs and Results'!$C$14))))</f>
        <v>2.190182536763031</v>
      </c>
      <c r="C2374" s="47">
        <f ca="1">IF('Inputs and Results'!$G$15='Inputs and Results'!$G$13, 'Inputs and Results'!$G$13, IF(F2374 &lt;= ('Inputs and Results'!$G$14-'Inputs and Results'!$G$13)/('Inputs and Results'!$G$15-'Inputs and Results'!$G$13), 'Inputs and Results'!$G$13 + SQRT(F2374*('Inputs and Results'!$G$15-'Inputs and Results'!$G$13)*('Inputs and Results'!$G$14-'Inputs and Results'!$G$13)), 'Inputs and Results'!$G$15 - SQRT((1-F2374)*('Inputs and Results'!$G$15-'Inputs and Results'!$G$13)*('Inputs and Results'!$G$15-'Inputs and Results'!$G$14))))</f>
        <v>1003.5243740786443</v>
      </c>
      <c r="D2374">
        <f t="shared" ca="1" si="156"/>
        <v>2197.9015593230979</v>
      </c>
      <c r="E2374">
        <f t="shared" ca="1" si="155"/>
        <v>0.92713285291516001</v>
      </c>
      <c r="F2374">
        <f t="shared" ca="1" si="155"/>
        <v>0.9544909152219847</v>
      </c>
    </row>
    <row r="2375" spans="1:6" ht="15.75" customHeight="1" x14ac:dyDescent="0.2">
      <c r="A2375">
        <v>2374</v>
      </c>
      <c r="B2375" s="47">
        <f ca="1">IF('Inputs and Results'!$C$15='Inputs and Results'!$C$13, 'Inputs and Results'!$C$13, IF(E2375 &lt;= ('Inputs and Results'!$C$14-'Inputs and Results'!$C$13)/('Inputs and Results'!$C$15-'Inputs and Results'!$C$13), 'Inputs and Results'!$C$13 + SQRT(E2375*('Inputs and Results'!$C$15-'Inputs and Results'!$C$13)*('Inputs and Results'!$C$14-'Inputs and Results'!$C$13)), 'Inputs and Results'!$C$15 - SQRT((1-E2375)*('Inputs and Results'!$C$15-'Inputs and Results'!$C$13)*('Inputs and Results'!$C$15-'Inputs and Results'!$C$14))))</f>
        <v>0.12910930526683861</v>
      </c>
      <c r="C2375" s="47">
        <f ca="1">IF('Inputs and Results'!$G$15='Inputs and Results'!$G$13, 'Inputs and Results'!$G$13, IF(F2375 &lt;= ('Inputs and Results'!$G$14-'Inputs and Results'!$G$13)/('Inputs and Results'!$G$15-'Inputs and Results'!$G$13), 'Inputs and Results'!$G$13 + SQRT(F2375*('Inputs and Results'!$G$15-'Inputs and Results'!$G$13)*('Inputs and Results'!$G$14-'Inputs and Results'!$G$13)), 'Inputs and Results'!$G$15 - SQRT((1-F2375)*('Inputs and Results'!$G$15-'Inputs and Results'!$G$13)*('Inputs and Results'!$G$15-'Inputs and Results'!$G$14))))</f>
        <v>435.16445244924648</v>
      </c>
      <c r="D2375">
        <f t="shared" ca="1" si="156"/>
        <v>56.183780132546438</v>
      </c>
      <c r="E2375">
        <f t="shared" ca="1" si="155"/>
        <v>8.4220735432727345E-2</v>
      </c>
      <c r="F2375">
        <f t="shared" ca="1" si="155"/>
        <v>0.31036885178002382</v>
      </c>
    </row>
    <row r="2376" spans="1:6" ht="15.75" customHeight="1" x14ac:dyDescent="0.2">
      <c r="A2376">
        <v>2375</v>
      </c>
      <c r="B2376" s="47">
        <f ca="1">IF('Inputs and Results'!$C$15='Inputs and Results'!$C$13, 'Inputs and Results'!$C$13, IF(E2376 &lt;= ('Inputs and Results'!$C$14-'Inputs and Results'!$C$13)/('Inputs and Results'!$C$15-'Inputs and Results'!$C$13), 'Inputs and Results'!$C$13 + SQRT(E2376*('Inputs and Results'!$C$15-'Inputs and Results'!$C$13)*('Inputs and Results'!$C$14-'Inputs and Results'!$C$13)), 'Inputs and Results'!$C$15 - SQRT((1-E2376)*('Inputs and Results'!$C$15-'Inputs and Results'!$C$13)*('Inputs and Results'!$C$15-'Inputs and Results'!$C$14))))</f>
        <v>1.7625268293594469</v>
      </c>
      <c r="C2376" s="47">
        <f ca="1">IF('Inputs and Results'!$G$15='Inputs and Results'!$G$13, 'Inputs and Results'!$G$13, IF(F2376 &lt;= ('Inputs and Results'!$G$14-'Inputs and Results'!$G$13)/('Inputs and Results'!$G$15-'Inputs and Results'!$G$13), 'Inputs and Results'!$G$13 + SQRT(F2376*('Inputs and Results'!$G$15-'Inputs and Results'!$G$13)*('Inputs and Results'!$G$14-'Inputs and Results'!$G$13)), 'Inputs and Results'!$G$15 - SQRT((1-F2376)*('Inputs and Results'!$G$15-'Inputs and Results'!$G$13)*('Inputs and Results'!$G$15-'Inputs and Results'!$G$14))))</f>
        <v>308.30885681563313</v>
      </c>
      <c r="D2376">
        <f t="shared" ca="1" si="156"/>
        <v>543.40263186669358</v>
      </c>
      <c r="E2376">
        <f t="shared" ca="1" si="155"/>
        <v>0.82985112799386851</v>
      </c>
      <c r="F2376">
        <f t="shared" ca="1" si="155"/>
        <v>6.2633031374994874E-2</v>
      </c>
    </row>
    <row r="2377" spans="1:6" ht="15.75" customHeight="1" x14ac:dyDescent="0.2">
      <c r="A2377">
        <v>2376</v>
      </c>
      <c r="B2377" s="47">
        <f ca="1">IF('Inputs and Results'!$C$15='Inputs and Results'!$C$13, 'Inputs and Results'!$C$13, IF(E2377 &lt;= ('Inputs and Results'!$C$14-'Inputs and Results'!$C$13)/('Inputs and Results'!$C$15-'Inputs and Results'!$C$13), 'Inputs and Results'!$C$13 + SQRT(E2377*('Inputs and Results'!$C$15-'Inputs and Results'!$C$13)*('Inputs and Results'!$C$14-'Inputs and Results'!$C$13)), 'Inputs and Results'!$C$15 - SQRT((1-E2377)*('Inputs and Results'!$C$15-'Inputs and Results'!$C$13)*('Inputs and Results'!$C$15-'Inputs and Results'!$C$14))))</f>
        <v>1.0860518472010305</v>
      </c>
      <c r="C2377" s="47">
        <f ca="1">IF('Inputs and Results'!$G$15='Inputs and Results'!$G$13, 'Inputs and Results'!$G$13, IF(F2377 &lt;= ('Inputs and Results'!$G$14-'Inputs and Results'!$G$13)/('Inputs and Results'!$G$15-'Inputs and Results'!$G$13), 'Inputs and Results'!$G$13 + SQRT(F2377*('Inputs and Results'!$G$15-'Inputs and Results'!$G$13)*('Inputs and Results'!$G$14-'Inputs and Results'!$G$13)), 'Inputs and Results'!$G$15 - SQRT((1-F2377)*('Inputs and Results'!$G$15-'Inputs and Results'!$G$13)*('Inputs and Results'!$G$15-'Inputs and Results'!$G$14))))</f>
        <v>305.8974283868879</v>
      </c>
      <c r="D2377">
        <f t="shared" ca="1" si="156"/>
        <v>332.22046715362455</v>
      </c>
      <c r="E2377">
        <f t="shared" ca="1" si="155"/>
        <v>0.59297805204415699</v>
      </c>
      <c r="F2377">
        <f t="shared" ca="1" si="155"/>
        <v>5.7556274024504472E-2</v>
      </c>
    </row>
    <row r="2378" spans="1:6" ht="15.75" customHeight="1" x14ac:dyDescent="0.2">
      <c r="A2378">
        <v>2377</v>
      </c>
      <c r="B2378" s="47">
        <f ca="1">IF('Inputs and Results'!$C$15='Inputs and Results'!$C$13, 'Inputs and Results'!$C$13, IF(E2378 &lt;= ('Inputs and Results'!$C$14-'Inputs and Results'!$C$13)/('Inputs and Results'!$C$15-'Inputs and Results'!$C$13), 'Inputs and Results'!$C$13 + SQRT(E2378*('Inputs and Results'!$C$15-'Inputs and Results'!$C$13)*('Inputs and Results'!$C$14-'Inputs and Results'!$C$13)), 'Inputs and Results'!$C$15 - SQRT((1-E2378)*('Inputs and Results'!$C$15-'Inputs and Results'!$C$13)*('Inputs and Results'!$C$15-'Inputs and Results'!$C$14))))</f>
        <v>0.45125861012237189</v>
      </c>
      <c r="C2378" s="47">
        <f ca="1">IF('Inputs and Results'!$G$15='Inputs and Results'!$G$13, 'Inputs and Results'!$G$13, IF(F2378 &lt;= ('Inputs and Results'!$G$14-'Inputs and Results'!$G$13)/('Inputs and Results'!$G$15-'Inputs and Results'!$G$13), 'Inputs and Results'!$G$13 + SQRT(F2378*('Inputs and Results'!$G$15-'Inputs and Results'!$G$13)*('Inputs and Results'!$G$14-'Inputs and Results'!$G$13)), 'Inputs and Results'!$G$15 - SQRT((1-F2378)*('Inputs and Results'!$G$15-'Inputs and Results'!$G$13)*('Inputs and Results'!$G$15-'Inputs and Results'!$G$14))))</f>
        <v>846.99930115335644</v>
      </c>
      <c r="D2378">
        <f t="shared" ca="1" si="156"/>
        <v>382.21572741308393</v>
      </c>
      <c r="E2378">
        <f t="shared" ca="1" si="155"/>
        <v>0.27821303639162842</v>
      </c>
      <c r="F2378">
        <f t="shared" ca="1" si="155"/>
        <v>0.85309659237620117</v>
      </c>
    </row>
    <row r="2379" spans="1:6" ht="15.75" customHeight="1" x14ac:dyDescent="0.2">
      <c r="A2379">
        <v>2378</v>
      </c>
      <c r="B2379" s="47">
        <f ca="1">IF('Inputs and Results'!$C$15='Inputs and Results'!$C$13, 'Inputs and Results'!$C$13, IF(E2379 &lt;= ('Inputs and Results'!$C$14-'Inputs and Results'!$C$13)/('Inputs and Results'!$C$15-'Inputs and Results'!$C$13), 'Inputs and Results'!$C$13 + SQRT(E2379*('Inputs and Results'!$C$15-'Inputs and Results'!$C$13)*('Inputs and Results'!$C$14-'Inputs and Results'!$C$13)), 'Inputs and Results'!$C$15 - SQRT((1-E2379)*('Inputs and Results'!$C$15-'Inputs and Results'!$C$13)*('Inputs and Results'!$C$15-'Inputs and Results'!$C$14))))</f>
        <v>1.9276760631829164</v>
      </c>
      <c r="C2379" s="47">
        <f ca="1">IF('Inputs and Results'!$G$15='Inputs and Results'!$G$13, 'Inputs and Results'!$G$13, IF(F2379 &lt;= ('Inputs and Results'!$G$14-'Inputs and Results'!$G$13)/('Inputs and Results'!$G$15-'Inputs and Results'!$G$13), 'Inputs and Results'!$G$13 + SQRT(F2379*('Inputs and Results'!$G$15-'Inputs and Results'!$G$13)*('Inputs and Results'!$G$14-'Inputs and Results'!$G$13)), 'Inputs and Results'!$G$15 - SQRT((1-F2379)*('Inputs and Results'!$G$15-'Inputs and Results'!$G$13)*('Inputs and Results'!$G$15-'Inputs and Results'!$G$14))))</f>
        <v>532.8106181655404</v>
      </c>
      <c r="D2379">
        <f t="shared" ca="1" si="156"/>
        <v>1027.0862748474051</v>
      </c>
      <c r="E2379">
        <f t="shared" ca="1" si="155"/>
        <v>0.87223570828101238</v>
      </c>
      <c r="F2379">
        <f t="shared" ca="1" si="155"/>
        <v>0.47521792599904011</v>
      </c>
    </row>
    <row r="2380" spans="1:6" ht="15.75" customHeight="1" x14ac:dyDescent="0.2">
      <c r="A2380">
        <v>2379</v>
      </c>
      <c r="B2380" s="47">
        <f ca="1">IF('Inputs and Results'!$C$15='Inputs and Results'!$C$13, 'Inputs and Results'!$C$13, IF(E2380 &lt;= ('Inputs and Results'!$C$14-'Inputs and Results'!$C$13)/('Inputs and Results'!$C$15-'Inputs and Results'!$C$13), 'Inputs and Results'!$C$13 + SQRT(E2380*('Inputs and Results'!$C$15-'Inputs and Results'!$C$13)*('Inputs and Results'!$C$14-'Inputs and Results'!$C$13)), 'Inputs and Results'!$C$15 - SQRT((1-E2380)*('Inputs and Results'!$C$15-'Inputs and Results'!$C$13)*('Inputs and Results'!$C$15-'Inputs and Results'!$C$14))))</f>
        <v>1.1378021015603834</v>
      </c>
      <c r="C2380" s="47">
        <f ca="1">IF('Inputs and Results'!$G$15='Inputs and Results'!$G$13, 'Inputs and Results'!$G$13, IF(F2380 &lt;= ('Inputs and Results'!$G$14-'Inputs and Results'!$G$13)/('Inputs and Results'!$G$15-'Inputs and Results'!$G$13), 'Inputs and Results'!$G$13 + SQRT(F2380*('Inputs and Results'!$G$15-'Inputs and Results'!$G$13)*('Inputs and Results'!$G$14-'Inputs and Results'!$G$13)), 'Inputs and Results'!$G$15 - SQRT((1-F2380)*('Inputs and Results'!$G$15-'Inputs and Results'!$G$13)*('Inputs and Results'!$G$15-'Inputs and Results'!$G$14))))</f>
        <v>375.59485658732194</v>
      </c>
      <c r="D2380">
        <f t="shared" ca="1" si="156"/>
        <v>427.35261716032574</v>
      </c>
      <c r="E2380">
        <f t="shared" ca="1" si="155"/>
        <v>0.61469099856078613</v>
      </c>
      <c r="F2380">
        <f t="shared" ca="1" si="155"/>
        <v>0.19876091761035097</v>
      </c>
    </row>
    <row r="2381" spans="1:6" ht="15.75" customHeight="1" x14ac:dyDescent="0.2">
      <c r="A2381">
        <v>2380</v>
      </c>
      <c r="B2381" s="47">
        <f ca="1">IF('Inputs and Results'!$C$15='Inputs and Results'!$C$13, 'Inputs and Results'!$C$13, IF(E2381 &lt;= ('Inputs and Results'!$C$14-'Inputs and Results'!$C$13)/('Inputs and Results'!$C$15-'Inputs and Results'!$C$13), 'Inputs and Results'!$C$13 + SQRT(E2381*('Inputs and Results'!$C$15-'Inputs and Results'!$C$13)*('Inputs and Results'!$C$14-'Inputs and Results'!$C$13)), 'Inputs and Results'!$C$15 - SQRT((1-E2381)*('Inputs and Results'!$C$15-'Inputs and Results'!$C$13)*('Inputs and Results'!$C$15-'Inputs and Results'!$C$14))))</f>
        <v>1.6037736732758914</v>
      </c>
      <c r="C2381" s="47">
        <f ca="1">IF('Inputs and Results'!$G$15='Inputs and Results'!$G$13, 'Inputs and Results'!$G$13, IF(F2381 &lt;= ('Inputs and Results'!$G$14-'Inputs and Results'!$G$13)/('Inputs and Results'!$G$15-'Inputs and Results'!$G$13), 'Inputs and Results'!$G$13 + SQRT(F2381*('Inputs and Results'!$G$15-'Inputs and Results'!$G$13)*('Inputs and Results'!$G$14-'Inputs and Results'!$G$13)), 'Inputs and Results'!$G$15 - SQRT((1-F2381)*('Inputs and Results'!$G$15-'Inputs and Results'!$G$13)*('Inputs and Results'!$G$15-'Inputs and Results'!$G$14))))</f>
        <v>482.29636530423329</v>
      </c>
      <c r="D2381">
        <f t="shared" ca="1" si="156"/>
        <v>773.49421339158141</v>
      </c>
      <c r="E2381">
        <f t="shared" ca="1" si="155"/>
        <v>0.78339467161805587</v>
      </c>
      <c r="F2381">
        <f t="shared" ca="1" si="155"/>
        <v>0.39274509572690475</v>
      </c>
    </row>
    <row r="2382" spans="1:6" ht="15.75" customHeight="1" x14ac:dyDescent="0.2">
      <c r="A2382">
        <v>2381</v>
      </c>
      <c r="B2382" s="47">
        <f ca="1">IF('Inputs and Results'!$C$15='Inputs and Results'!$C$13, 'Inputs and Results'!$C$13, IF(E2382 &lt;= ('Inputs and Results'!$C$14-'Inputs and Results'!$C$13)/('Inputs and Results'!$C$15-'Inputs and Results'!$C$13), 'Inputs and Results'!$C$13 + SQRT(E2382*('Inputs and Results'!$C$15-'Inputs and Results'!$C$13)*('Inputs and Results'!$C$14-'Inputs and Results'!$C$13)), 'Inputs and Results'!$C$15 - SQRT((1-E2382)*('Inputs and Results'!$C$15-'Inputs and Results'!$C$13)*('Inputs and Results'!$C$15-'Inputs and Results'!$C$14))))</f>
        <v>1.7856187309814211</v>
      </c>
      <c r="C2382" s="47">
        <f ca="1">IF('Inputs and Results'!$G$15='Inputs and Results'!$G$13, 'Inputs and Results'!$G$13, IF(F2382 &lt;= ('Inputs and Results'!$G$14-'Inputs and Results'!$G$13)/('Inputs and Results'!$G$15-'Inputs and Results'!$G$13), 'Inputs and Results'!$G$13 + SQRT(F2382*('Inputs and Results'!$G$15-'Inputs and Results'!$G$13)*('Inputs and Results'!$G$14-'Inputs and Results'!$G$13)), 'Inputs and Results'!$G$15 - SQRT((1-F2382)*('Inputs and Results'!$G$15-'Inputs and Results'!$G$13)*('Inputs and Results'!$G$15-'Inputs and Results'!$G$14))))</f>
        <v>908.41767004993994</v>
      </c>
      <c r="D2382">
        <f t="shared" ca="1" si="156"/>
        <v>1622.0876071956732</v>
      </c>
      <c r="E2382">
        <f t="shared" ref="E2382:F2401" ca="1" si="157">RAND()</f>
        <v>0.83614201482853623</v>
      </c>
      <c r="F2382">
        <f t="shared" ca="1" si="157"/>
        <v>0.89976875069808504</v>
      </c>
    </row>
    <row r="2383" spans="1:6" ht="15.75" customHeight="1" x14ac:dyDescent="0.2">
      <c r="A2383">
        <v>2382</v>
      </c>
      <c r="B2383" s="47">
        <f ca="1">IF('Inputs and Results'!$C$15='Inputs and Results'!$C$13, 'Inputs and Results'!$C$13, IF(E2383 &lt;= ('Inputs and Results'!$C$14-'Inputs and Results'!$C$13)/('Inputs and Results'!$C$15-'Inputs and Results'!$C$13), 'Inputs and Results'!$C$13 + SQRT(E2383*('Inputs and Results'!$C$15-'Inputs and Results'!$C$13)*('Inputs and Results'!$C$14-'Inputs and Results'!$C$13)), 'Inputs and Results'!$C$15 - SQRT((1-E2383)*('Inputs and Results'!$C$15-'Inputs and Results'!$C$13)*('Inputs and Results'!$C$15-'Inputs and Results'!$C$14))))</f>
        <v>0.37044232759821316</v>
      </c>
      <c r="C2383" s="47">
        <f ca="1">IF('Inputs and Results'!$G$15='Inputs and Results'!$G$13, 'Inputs and Results'!$G$13, IF(F2383 &lt;= ('Inputs and Results'!$G$14-'Inputs and Results'!$G$13)/('Inputs and Results'!$G$15-'Inputs and Results'!$G$13), 'Inputs and Results'!$G$13 + SQRT(F2383*('Inputs and Results'!$G$15-'Inputs and Results'!$G$13)*('Inputs and Results'!$G$14-'Inputs and Results'!$G$13)), 'Inputs and Results'!$G$15 - SQRT((1-F2383)*('Inputs and Results'!$G$15-'Inputs and Results'!$G$13)*('Inputs and Results'!$G$15-'Inputs and Results'!$G$14))))</f>
        <v>556.3699089213211</v>
      </c>
      <c r="D2383">
        <f t="shared" ca="1" si="156"/>
        <v>206.10296406642004</v>
      </c>
      <c r="E2383">
        <f t="shared" ca="1" si="157"/>
        <v>0.23171404972365539</v>
      </c>
      <c r="F2383">
        <f t="shared" ca="1" si="157"/>
        <v>0.51162500499038777</v>
      </c>
    </row>
    <row r="2384" spans="1:6" ht="15.75" customHeight="1" x14ac:dyDescent="0.2">
      <c r="A2384">
        <v>2383</v>
      </c>
      <c r="B2384" s="47">
        <f ca="1">IF('Inputs and Results'!$C$15='Inputs and Results'!$C$13, 'Inputs and Results'!$C$13, IF(E2384 &lt;= ('Inputs and Results'!$C$14-'Inputs and Results'!$C$13)/('Inputs and Results'!$C$15-'Inputs and Results'!$C$13), 'Inputs and Results'!$C$13 + SQRT(E2384*('Inputs and Results'!$C$15-'Inputs and Results'!$C$13)*('Inputs and Results'!$C$14-'Inputs and Results'!$C$13)), 'Inputs and Results'!$C$15 - SQRT((1-E2384)*('Inputs and Results'!$C$15-'Inputs and Results'!$C$13)*('Inputs and Results'!$C$15-'Inputs and Results'!$C$14))))</f>
        <v>1.0239372894091991</v>
      </c>
      <c r="C2384" s="47">
        <f ca="1">IF('Inputs and Results'!$G$15='Inputs and Results'!$G$13, 'Inputs and Results'!$G$13, IF(F2384 &lt;= ('Inputs and Results'!$G$14-'Inputs and Results'!$G$13)/('Inputs and Results'!$G$15-'Inputs and Results'!$G$13), 'Inputs and Results'!$G$13 + SQRT(F2384*('Inputs and Results'!$G$15-'Inputs and Results'!$G$13)*('Inputs and Results'!$G$14-'Inputs and Results'!$G$13)), 'Inputs and Results'!$G$15 - SQRT((1-F2384)*('Inputs and Results'!$G$15-'Inputs and Results'!$G$13)*('Inputs and Results'!$G$15-'Inputs and Results'!$G$14))))</f>
        <v>384.64020408056842</v>
      </c>
      <c r="D2384">
        <f t="shared" ca="1" si="156"/>
        <v>393.8474479640584</v>
      </c>
      <c r="E2384">
        <f t="shared" ca="1" si="157"/>
        <v>0.56613068486805973</v>
      </c>
      <c r="F2384">
        <f t="shared" ca="1" si="157"/>
        <v>0.21624680155548126</v>
      </c>
    </row>
    <row r="2385" spans="1:6" ht="15.75" customHeight="1" x14ac:dyDescent="0.2">
      <c r="A2385">
        <v>2384</v>
      </c>
      <c r="B2385" s="47">
        <f ca="1">IF('Inputs and Results'!$C$15='Inputs and Results'!$C$13, 'Inputs and Results'!$C$13, IF(E2385 &lt;= ('Inputs and Results'!$C$14-'Inputs and Results'!$C$13)/('Inputs and Results'!$C$15-'Inputs and Results'!$C$13), 'Inputs and Results'!$C$13 + SQRT(E2385*('Inputs and Results'!$C$15-'Inputs and Results'!$C$13)*('Inputs and Results'!$C$14-'Inputs and Results'!$C$13)), 'Inputs and Results'!$C$15 - SQRT((1-E2385)*('Inputs and Results'!$C$15-'Inputs and Results'!$C$13)*('Inputs and Results'!$C$15-'Inputs and Results'!$C$14))))</f>
        <v>1.1485559586653202</v>
      </c>
      <c r="C2385" s="47">
        <f ca="1">IF('Inputs and Results'!$G$15='Inputs and Results'!$G$13, 'Inputs and Results'!$G$13, IF(F2385 &lt;= ('Inputs and Results'!$G$14-'Inputs and Results'!$G$13)/('Inputs and Results'!$G$15-'Inputs and Results'!$G$13), 'Inputs and Results'!$G$13 + SQRT(F2385*('Inputs and Results'!$G$15-'Inputs and Results'!$G$13)*('Inputs and Results'!$G$14-'Inputs and Results'!$G$13)), 'Inputs and Results'!$G$15 - SQRT((1-F2385)*('Inputs and Results'!$G$15-'Inputs and Results'!$G$13)*('Inputs and Results'!$G$15-'Inputs and Results'!$G$14))))</f>
        <v>588.77933769710273</v>
      </c>
      <c r="D2385">
        <f t="shared" ca="1" si="156"/>
        <v>676.24601665102819</v>
      </c>
      <c r="E2385">
        <f t="shared" ca="1" si="157"/>
        <v>0.61912832908958981</v>
      </c>
      <c r="F2385">
        <f t="shared" ca="1" si="157"/>
        <v>0.55957010091944104</v>
      </c>
    </row>
    <row r="2386" spans="1:6" ht="15.75" customHeight="1" x14ac:dyDescent="0.2">
      <c r="A2386">
        <v>2385</v>
      </c>
      <c r="B2386" s="47">
        <f ca="1">IF('Inputs and Results'!$C$15='Inputs and Results'!$C$13, 'Inputs and Results'!$C$13, IF(E2386 &lt;= ('Inputs and Results'!$C$14-'Inputs and Results'!$C$13)/('Inputs and Results'!$C$15-'Inputs and Results'!$C$13), 'Inputs and Results'!$C$13 + SQRT(E2386*('Inputs and Results'!$C$15-'Inputs and Results'!$C$13)*('Inputs and Results'!$C$14-'Inputs and Results'!$C$13)), 'Inputs and Results'!$C$15 - SQRT((1-E2386)*('Inputs and Results'!$C$15-'Inputs and Results'!$C$13)*('Inputs and Results'!$C$15-'Inputs and Results'!$C$14))))</f>
        <v>2.1915892087637001E-2</v>
      </c>
      <c r="C2386" s="47">
        <f ca="1">IF('Inputs and Results'!$G$15='Inputs and Results'!$G$13, 'Inputs and Results'!$G$13, IF(F2386 &lt;= ('Inputs and Results'!$G$14-'Inputs and Results'!$G$13)/('Inputs and Results'!$G$15-'Inputs and Results'!$G$13), 'Inputs and Results'!$G$13 + SQRT(F2386*('Inputs and Results'!$G$15-'Inputs and Results'!$G$13)*('Inputs and Results'!$G$14-'Inputs and Results'!$G$13)), 'Inputs and Results'!$G$15 - SQRT((1-F2386)*('Inputs and Results'!$G$15-'Inputs and Results'!$G$13)*('Inputs and Results'!$G$15-'Inputs and Results'!$G$14))))</f>
        <v>923.13016677013502</v>
      </c>
      <c r="D2386">
        <f t="shared" ca="1" si="156"/>
        <v>20.231221117776627</v>
      </c>
      <c r="E2386">
        <f t="shared" ca="1" si="157"/>
        <v>1.4557227355536106E-2</v>
      </c>
      <c r="F2386">
        <f t="shared" ca="1" si="157"/>
        <v>0.90962839033631571</v>
      </c>
    </row>
    <row r="2387" spans="1:6" ht="15.75" customHeight="1" x14ac:dyDescent="0.2">
      <c r="A2387">
        <v>2386</v>
      </c>
      <c r="B2387" s="47">
        <f ca="1">IF('Inputs and Results'!$C$15='Inputs and Results'!$C$13, 'Inputs and Results'!$C$13, IF(E2387 &lt;= ('Inputs and Results'!$C$14-'Inputs and Results'!$C$13)/('Inputs and Results'!$C$15-'Inputs and Results'!$C$13), 'Inputs and Results'!$C$13 + SQRT(E2387*('Inputs and Results'!$C$15-'Inputs and Results'!$C$13)*('Inputs and Results'!$C$14-'Inputs and Results'!$C$13)), 'Inputs and Results'!$C$15 - SQRT((1-E2387)*('Inputs and Results'!$C$15-'Inputs and Results'!$C$13)*('Inputs and Results'!$C$15-'Inputs and Results'!$C$14))))</f>
        <v>0.54290630175484145</v>
      </c>
      <c r="C2387" s="47">
        <f ca="1">IF('Inputs and Results'!$G$15='Inputs and Results'!$G$13, 'Inputs and Results'!$G$13, IF(F2387 &lt;= ('Inputs and Results'!$G$14-'Inputs and Results'!$G$13)/('Inputs and Results'!$G$15-'Inputs and Results'!$G$13), 'Inputs and Results'!$G$13 + SQRT(F2387*('Inputs and Results'!$G$15-'Inputs and Results'!$G$13)*('Inputs and Results'!$G$14-'Inputs and Results'!$G$13)), 'Inputs and Results'!$G$15 - SQRT((1-F2387)*('Inputs and Results'!$G$15-'Inputs and Results'!$G$13)*('Inputs and Results'!$G$15-'Inputs and Results'!$G$14))))</f>
        <v>580.48685523980112</v>
      </c>
      <c r="D2387">
        <f t="shared" ca="1" si="156"/>
        <v>315.14997179553842</v>
      </c>
      <c r="E2387">
        <f t="shared" ca="1" si="157"/>
        <v>0.32918783978265898</v>
      </c>
      <c r="F2387">
        <f t="shared" ca="1" si="157"/>
        <v>0.54753833340917135</v>
      </c>
    </row>
    <row r="2388" spans="1:6" ht="15.75" customHeight="1" x14ac:dyDescent="0.2">
      <c r="A2388">
        <v>2387</v>
      </c>
      <c r="B2388" s="47">
        <f ca="1">IF('Inputs and Results'!$C$15='Inputs and Results'!$C$13, 'Inputs and Results'!$C$13, IF(E2388 &lt;= ('Inputs and Results'!$C$14-'Inputs and Results'!$C$13)/('Inputs and Results'!$C$15-'Inputs and Results'!$C$13), 'Inputs and Results'!$C$13 + SQRT(E2388*('Inputs and Results'!$C$15-'Inputs and Results'!$C$13)*('Inputs and Results'!$C$14-'Inputs and Results'!$C$13)), 'Inputs and Results'!$C$15 - SQRT((1-E2388)*('Inputs and Results'!$C$15-'Inputs and Results'!$C$13)*('Inputs and Results'!$C$15-'Inputs and Results'!$C$14))))</f>
        <v>1.6499670510027111</v>
      </c>
      <c r="C2388" s="47">
        <f ca="1">IF('Inputs and Results'!$G$15='Inputs and Results'!$G$13, 'Inputs and Results'!$G$13, IF(F2388 &lt;= ('Inputs and Results'!$G$14-'Inputs and Results'!$G$13)/('Inputs and Results'!$G$15-'Inputs and Results'!$G$13), 'Inputs and Results'!$G$13 + SQRT(F2388*('Inputs and Results'!$G$15-'Inputs and Results'!$G$13)*('Inputs and Results'!$G$14-'Inputs and Results'!$G$13)), 'Inputs and Results'!$G$15 - SQRT((1-F2388)*('Inputs and Results'!$G$15-'Inputs and Results'!$G$13)*('Inputs and Results'!$G$15-'Inputs and Results'!$G$14))))</f>
        <v>305.80809715467467</v>
      </c>
      <c r="D2388">
        <f t="shared" ca="1" si="156"/>
        <v>504.57328423504913</v>
      </c>
      <c r="E2388">
        <f t="shared" ca="1" si="157"/>
        <v>0.79749011518018709</v>
      </c>
      <c r="F2388">
        <f t="shared" ca="1" si="157"/>
        <v>5.736794246665311E-2</v>
      </c>
    </row>
    <row r="2389" spans="1:6" ht="15.75" customHeight="1" x14ac:dyDescent="0.2">
      <c r="A2389">
        <v>2388</v>
      </c>
      <c r="B2389" s="47">
        <f ca="1">IF('Inputs and Results'!$C$15='Inputs and Results'!$C$13, 'Inputs and Results'!$C$13, IF(E2389 &lt;= ('Inputs and Results'!$C$14-'Inputs and Results'!$C$13)/('Inputs and Results'!$C$15-'Inputs and Results'!$C$13), 'Inputs and Results'!$C$13 + SQRT(E2389*('Inputs and Results'!$C$15-'Inputs and Results'!$C$13)*('Inputs and Results'!$C$14-'Inputs and Results'!$C$13)), 'Inputs and Results'!$C$15 - SQRT((1-E2389)*('Inputs and Results'!$C$15-'Inputs and Results'!$C$13)*('Inputs and Results'!$C$15-'Inputs and Results'!$C$14))))</f>
        <v>1.555737262764505</v>
      </c>
      <c r="C2389" s="47">
        <f ca="1">IF('Inputs and Results'!$G$15='Inputs and Results'!$G$13, 'Inputs and Results'!$G$13, IF(F2389 &lt;= ('Inputs and Results'!$G$14-'Inputs and Results'!$G$13)/('Inputs and Results'!$G$15-'Inputs and Results'!$G$13), 'Inputs and Results'!$G$13 + SQRT(F2389*('Inputs and Results'!$G$15-'Inputs and Results'!$G$13)*('Inputs and Results'!$G$14-'Inputs and Results'!$G$13)), 'Inputs and Results'!$G$15 - SQRT((1-F2389)*('Inputs and Results'!$G$15-'Inputs and Results'!$G$13)*('Inputs and Results'!$G$15-'Inputs and Results'!$G$14))))</f>
        <v>301.58796103059331</v>
      </c>
      <c r="D2389">
        <f t="shared" ca="1" si="156"/>
        <v>469.19162897646345</v>
      </c>
      <c r="E2389">
        <f t="shared" ca="1" si="157"/>
        <v>0.76823390509255951</v>
      </c>
      <c r="F2389">
        <f t="shared" ca="1" si="157"/>
        <v>4.8449448016345764E-2</v>
      </c>
    </row>
    <row r="2390" spans="1:6" ht="15.75" customHeight="1" x14ac:dyDescent="0.2">
      <c r="A2390">
        <v>2389</v>
      </c>
      <c r="B2390" s="47">
        <f ca="1">IF('Inputs and Results'!$C$15='Inputs and Results'!$C$13, 'Inputs and Results'!$C$13, IF(E2390 &lt;= ('Inputs and Results'!$C$14-'Inputs and Results'!$C$13)/('Inputs and Results'!$C$15-'Inputs and Results'!$C$13), 'Inputs and Results'!$C$13 + SQRT(E2390*('Inputs and Results'!$C$15-'Inputs and Results'!$C$13)*('Inputs and Results'!$C$14-'Inputs and Results'!$C$13)), 'Inputs and Results'!$C$15 - SQRT((1-E2390)*('Inputs and Results'!$C$15-'Inputs and Results'!$C$13)*('Inputs and Results'!$C$15-'Inputs and Results'!$C$14))))</f>
        <v>0.7297859905388826</v>
      </c>
      <c r="C2390" s="47">
        <f ca="1">IF('Inputs and Results'!$G$15='Inputs and Results'!$G$13, 'Inputs and Results'!$G$13, IF(F2390 &lt;= ('Inputs and Results'!$G$14-'Inputs and Results'!$G$13)/('Inputs and Results'!$G$15-'Inputs and Results'!$G$13), 'Inputs and Results'!$G$13 + SQRT(F2390*('Inputs and Results'!$G$15-'Inputs and Results'!$G$13)*('Inputs and Results'!$G$14-'Inputs and Results'!$G$13)), 'Inputs and Results'!$G$15 - SQRT((1-F2390)*('Inputs and Results'!$G$15-'Inputs and Results'!$G$13)*('Inputs and Results'!$G$15-'Inputs and Results'!$G$14))))</f>
        <v>761.92604814551294</v>
      </c>
      <c r="D2390">
        <f t="shared" ca="1" si="156"/>
        <v>556.04295576324955</v>
      </c>
      <c r="E2390">
        <f t="shared" ca="1" si="157"/>
        <v>0.42734759458294191</v>
      </c>
      <c r="F2390">
        <f t="shared" ca="1" si="157"/>
        <v>0.77375676571468788</v>
      </c>
    </row>
    <row r="2391" spans="1:6" ht="15.75" customHeight="1" x14ac:dyDescent="0.2">
      <c r="A2391">
        <v>2390</v>
      </c>
      <c r="B2391" s="47">
        <f ca="1">IF('Inputs and Results'!$C$15='Inputs and Results'!$C$13, 'Inputs and Results'!$C$13, IF(E2391 &lt;= ('Inputs and Results'!$C$14-'Inputs and Results'!$C$13)/('Inputs and Results'!$C$15-'Inputs and Results'!$C$13), 'Inputs and Results'!$C$13 + SQRT(E2391*('Inputs and Results'!$C$15-'Inputs and Results'!$C$13)*('Inputs and Results'!$C$14-'Inputs and Results'!$C$13)), 'Inputs and Results'!$C$15 - SQRT((1-E2391)*('Inputs and Results'!$C$15-'Inputs and Results'!$C$13)*('Inputs and Results'!$C$15-'Inputs and Results'!$C$14))))</f>
        <v>0.13961774333402222</v>
      </c>
      <c r="C2391" s="47">
        <f ca="1">IF('Inputs and Results'!$G$15='Inputs and Results'!$G$13, 'Inputs and Results'!$G$13, IF(F2391 &lt;= ('Inputs and Results'!$G$14-'Inputs and Results'!$G$13)/('Inputs and Results'!$G$15-'Inputs and Results'!$G$13), 'Inputs and Results'!$G$13 + SQRT(F2391*('Inputs and Results'!$G$15-'Inputs and Results'!$G$13)*('Inputs and Results'!$G$14-'Inputs and Results'!$G$13)), 'Inputs and Results'!$G$15 - SQRT((1-F2391)*('Inputs and Results'!$G$15-'Inputs and Results'!$G$13)*('Inputs and Results'!$G$15-'Inputs and Results'!$G$14))))</f>
        <v>984.5725534368014</v>
      </c>
      <c r="D2391">
        <f t="shared" ca="1" si="156"/>
        <v>137.46379805946222</v>
      </c>
      <c r="E2391">
        <f t="shared" ca="1" si="157"/>
        <v>9.0912593972272138E-2</v>
      </c>
      <c r="F2391">
        <f t="shared" ca="1" si="157"/>
        <v>0.94528797271914489</v>
      </c>
    </row>
    <row r="2392" spans="1:6" ht="15.75" customHeight="1" x14ac:dyDescent="0.2">
      <c r="A2392">
        <v>2391</v>
      </c>
      <c r="B2392" s="47">
        <f ca="1">IF('Inputs and Results'!$C$15='Inputs and Results'!$C$13, 'Inputs and Results'!$C$13, IF(E2392 &lt;= ('Inputs and Results'!$C$14-'Inputs and Results'!$C$13)/('Inputs and Results'!$C$15-'Inputs and Results'!$C$13), 'Inputs and Results'!$C$13 + SQRT(E2392*('Inputs and Results'!$C$15-'Inputs and Results'!$C$13)*('Inputs and Results'!$C$14-'Inputs and Results'!$C$13)), 'Inputs and Results'!$C$15 - SQRT((1-E2392)*('Inputs and Results'!$C$15-'Inputs and Results'!$C$13)*('Inputs and Results'!$C$15-'Inputs and Results'!$C$14))))</f>
        <v>2.2114123255876224</v>
      </c>
      <c r="C2392" s="47">
        <f ca="1">IF('Inputs and Results'!$G$15='Inputs and Results'!$G$13, 'Inputs and Results'!$G$13, IF(F2392 &lt;= ('Inputs and Results'!$G$14-'Inputs and Results'!$G$13)/('Inputs and Results'!$G$15-'Inputs and Results'!$G$13), 'Inputs and Results'!$G$13 + SQRT(F2392*('Inputs and Results'!$G$15-'Inputs and Results'!$G$13)*('Inputs and Results'!$G$14-'Inputs and Results'!$G$13)), 'Inputs and Results'!$G$15 - SQRT((1-F2392)*('Inputs and Results'!$G$15-'Inputs and Results'!$G$13)*('Inputs and Results'!$G$15-'Inputs and Results'!$G$14))))</f>
        <v>367.83452110864084</v>
      </c>
      <c r="D2392">
        <f t="shared" ca="1" si="156"/>
        <v>813.43379375626876</v>
      </c>
      <c r="E2392">
        <f t="shared" ca="1" si="157"/>
        <v>0.93090327552943086</v>
      </c>
      <c r="F2392">
        <f t="shared" ca="1" si="157"/>
        <v>0.18360538542880489</v>
      </c>
    </row>
    <row r="2393" spans="1:6" ht="15.75" customHeight="1" x14ac:dyDescent="0.2">
      <c r="A2393">
        <v>2392</v>
      </c>
      <c r="B2393" s="47">
        <f ca="1">IF('Inputs and Results'!$C$15='Inputs and Results'!$C$13, 'Inputs and Results'!$C$13, IF(E2393 &lt;= ('Inputs and Results'!$C$14-'Inputs and Results'!$C$13)/('Inputs and Results'!$C$15-'Inputs and Results'!$C$13), 'Inputs and Results'!$C$13 + SQRT(E2393*('Inputs and Results'!$C$15-'Inputs and Results'!$C$13)*('Inputs and Results'!$C$14-'Inputs and Results'!$C$13)), 'Inputs and Results'!$C$15 - SQRT((1-E2393)*('Inputs and Results'!$C$15-'Inputs and Results'!$C$13)*('Inputs and Results'!$C$15-'Inputs and Results'!$C$14))))</f>
        <v>1.04953495190565</v>
      </c>
      <c r="C2393" s="47">
        <f ca="1">IF('Inputs and Results'!$G$15='Inputs and Results'!$G$13, 'Inputs and Results'!$G$13, IF(F2393 &lt;= ('Inputs and Results'!$G$14-'Inputs and Results'!$G$13)/('Inputs and Results'!$G$15-'Inputs and Results'!$G$13), 'Inputs and Results'!$G$13 + SQRT(F2393*('Inputs and Results'!$G$15-'Inputs and Results'!$G$13)*('Inputs and Results'!$G$14-'Inputs and Results'!$G$13)), 'Inputs and Results'!$G$15 - SQRT((1-F2393)*('Inputs and Results'!$G$15-'Inputs and Results'!$G$13)*('Inputs and Results'!$G$15-'Inputs and Results'!$G$14))))</f>
        <v>543.22787137627654</v>
      </c>
      <c r="D2393">
        <f t="shared" ca="1" si="156"/>
        <v>570.13663785870904</v>
      </c>
      <c r="E2393">
        <f t="shared" ca="1" si="157"/>
        <v>0.57729845512914502</v>
      </c>
      <c r="F2393">
        <f t="shared" ca="1" si="157"/>
        <v>0.49147750587753158</v>
      </c>
    </row>
    <row r="2394" spans="1:6" ht="15.75" customHeight="1" x14ac:dyDescent="0.2">
      <c r="A2394">
        <v>2393</v>
      </c>
      <c r="B2394" s="47">
        <f ca="1">IF('Inputs and Results'!$C$15='Inputs and Results'!$C$13, 'Inputs and Results'!$C$13, IF(E2394 &lt;= ('Inputs and Results'!$C$14-'Inputs and Results'!$C$13)/('Inputs and Results'!$C$15-'Inputs and Results'!$C$13), 'Inputs and Results'!$C$13 + SQRT(E2394*('Inputs and Results'!$C$15-'Inputs and Results'!$C$13)*('Inputs and Results'!$C$14-'Inputs and Results'!$C$13)), 'Inputs and Results'!$C$15 - SQRT((1-E2394)*('Inputs and Results'!$C$15-'Inputs and Results'!$C$13)*('Inputs and Results'!$C$15-'Inputs and Results'!$C$14))))</f>
        <v>7.1078214122666239E-3</v>
      </c>
      <c r="C2394" s="47">
        <f ca="1">IF('Inputs and Results'!$G$15='Inputs and Results'!$G$13, 'Inputs and Results'!$G$13, IF(F2394 &lt;= ('Inputs and Results'!$G$14-'Inputs and Results'!$G$13)/('Inputs and Results'!$G$15-'Inputs and Results'!$G$13), 'Inputs and Results'!$G$13 + SQRT(F2394*('Inputs and Results'!$G$15-'Inputs and Results'!$G$13)*('Inputs and Results'!$G$14-'Inputs and Results'!$G$13)), 'Inputs and Results'!$G$15 - SQRT((1-F2394)*('Inputs and Results'!$G$15-'Inputs and Results'!$G$13)*('Inputs and Results'!$G$15-'Inputs and Results'!$G$14))))</f>
        <v>759.99586128148053</v>
      </c>
      <c r="D2394">
        <f t="shared" ca="1" si="156"/>
        <v>5.4019148560505217</v>
      </c>
      <c r="E2394">
        <f t="shared" ca="1" si="157"/>
        <v>4.7329341498187905E-3</v>
      </c>
      <c r="F2394">
        <f t="shared" ca="1" si="157"/>
        <v>0.77175868404212233</v>
      </c>
    </row>
    <row r="2395" spans="1:6" ht="15.75" customHeight="1" x14ac:dyDescent="0.2">
      <c r="A2395">
        <v>2394</v>
      </c>
      <c r="B2395" s="47">
        <f ca="1">IF('Inputs and Results'!$C$15='Inputs and Results'!$C$13, 'Inputs and Results'!$C$13, IF(E2395 &lt;= ('Inputs and Results'!$C$14-'Inputs and Results'!$C$13)/('Inputs and Results'!$C$15-'Inputs and Results'!$C$13), 'Inputs and Results'!$C$13 + SQRT(E2395*('Inputs and Results'!$C$15-'Inputs and Results'!$C$13)*('Inputs and Results'!$C$14-'Inputs and Results'!$C$13)), 'Inputs and Results'!$C$15 - SQRT((1-E2395)*('Inputs and Results'!$C$15-'Inputs and Results'!$C$13)*('Inputs and Results'!$C$15-'Inputs and Results'!$C$14))))</f>
        <v>1.3900098012262534</v>
      </c>
      <c r="C2395" s="47">
        <f ca="1">IF('Inputs and Results'!$G$15='Inputs and Results'!$G$13, 'Inputs and Results'!$G$13, IF(F2395 &lt;= ('Inputs and Results'!$G$14-'Inputs and Results'!$G$13)/('Inputs and Results'!$G$15-'Inputs and Results'!$G$13), 'Inputs and Results'!$G$13 + SQRT(F2395*('Inputs and Results'!$G$15-'Inputs and Results'!$G$13)*('Inputs and Results'!$G$14-'Inputs and Results'!$G$13)), 'Inputs and Results'!$G$15 - SQRT((1-F2395)*('Inputs and Results'!$G$15-'Inputs and Results'!$G$13)*('Inputs and Results'!$G$15-'Inputs and Results'!$G$14))))</f>
        <v>678.81913380785943</v>
      </c>
      <c r="D2395">
        <f t="shared" ca="1" si="156"/>
        <v>943.5652492528402</v>
      </c>
      <c r="E2395">
        <f t="shared" ca="1" si="157"/>
        <v>0.71199239553916349</v>
      </c>
      <c r="F2395">
        <f t="shared" ca="1" si="157"/>
        <v>0.67977320680703968</v>
      </c>
    </row>
    <row r="2396" spans="1:6" ht="15.75" customHeight="1" x14ac:dyDescent="0.2">
      <c r="A2396">
        <v>2395</v>
      </c>
      <c r="B2396" s="47">
        <f ca="1">IF('Inputs and Results'!$C$15='Inputs and Results'!$C$13, 'Inputs and Results'!$C$13, IF(E2396 &lt;= ('Inputs and Results'!$C$14-'Inputs and Results'!$C$13)/('Inputs and Results'!$C$15-'Inputs and Results'!$C$13), 'Inputs and Results'!$C$13 + SQRT(E2396*('Inputs and Results'!$C$15-'Inputs and Results'!$C$13)*('Inputs and Results'!$C$14-'Inputs and Results'!$C$13)), 'Inputs and Results'!$C$15 - SQRT((1-E2396)*('Inputs and Results'!$C$15-'Inputs and Results'!$C$13)*('Inputs and Results'!$C$15-'Inputs and Results'!$C$14))))</f>
        <v>0.12529632439223182</v>
      </c>
      <c r="C2396" s="47">
        <f ca="1">IF('Inputs and Results'!$G$15='Inputs and Results'!$G$13, 'Inputs and Results'!$G$13, IF(F2396 &lt;= ('Inputs and Results'!$G$14-'Inputs and Results'!$G$13)/('Inputs and Results'!$G$15-'Inputs and Results'!$G$13), 'Inputs and Results'!$G$13 + SQRT(F2396*('Inputs and Results'!$G$15-'Inputs and Results'!$G$13)*('Inputs and Results'!$G$14-'Inputs and Results'!$G$13)), 'Inputs and Results'!$G$15 - SQRT((1-F2396)*('Inputs and Results'!$G$15-'Inputs and Results'!$G$13)*('Inputs and Results'!$G$15-'Inputs and Results'!$G$14))))</f>
        <v>614.86457128527718</v>
      </c>
      <c r="D2396">
        <f t="shared" ca="1" si="156"/>
        <v>77.040270781050637</v>
      </c>
      <c r="E2396">
        <f t="shared" ca="1" si="157"/>
        <v>8.1786530827465009E-2</v>
      </c>
      <c r="F2396">
        <f t="shared" ca="1" si="157"/>
        <v>0.59636062164271408</v>
      </c>
    </row>
    <row r="2397" spans="1:6" ht="15.75" customHeight="1" x14ac:dyDescent="0.2">
      <c r="A2397">
        <v>2396</v>
      </c>
      <c r="B2397" s="47">
        <f ca="1">IF('Inputs and Results'!$C$15='Inputs and Results'!$C$13, 'Inputs and Results'!$C$13, IF(E2397 &lt;= ('Inputs and Results'!$C$14-'Inputs and Results'!$C$13)/('Inputs and Results'!$C$15-'Inputs and Results'!$C$13), 'Inputs and Results'!$C$13 + SQRT(E2397*('Inputs and Results'!$C$15-'Inputs and Results'!$C$13)*('Inputs and Results'!$C$14-'Inputs and Results'!$C$13)), 'Inputs and Results'!$C$15 - SQRT((1-E2397)*('Inputs and Results'!$C$15-'Inputs and Results'!$C$13)*('Inputs and Results'!$C$15-'Inputs and Results'!$C$14))))</f>
        <v>0.49357218268715997</v>
      </c>
      <c r="C2397" s="47">
        <f ca="1">IF('Inputs and Results'!$G$15='Inputs and Results'!$G$13, 'Inputs and Results'!$G$13, IF(F2397 &lt;= ('Inputs and Results'!$G$14-'Inputs and Results'!$G$13)/('Inputs and Results'!$G$15-'Inputs and Results'!$G$13), 'Inputs and Results'!$G$13 + SQRT(F2397*('Inputs and Results'!$G$15-'Inputs and Results'!$G$13)*('Inputs and Results'!$G$14-'Inputs and Results'!$G$13)), 'Inputs and Results'!$G$15 - SQRT((1-F2397)*('Inputs and Results'!$G$15-'Inputs and Results'!$G$13)*('Inputs and Results'!$G$15-'Inputs and Results'!$G$14))))</f>
        <v>1112.4924873755624</v>
      </c>
      <c r="D2397">
        <f t="shared" ca="1" si="156"/>
        <v>549.09534521702415</v>
      </c>
      <c r="E2397">
        <f t="shared" ca="1" si="157"/>
        <v>0.30197995517782139</v>
      </c>
      <c r="F2397">
        <f t="shared" ca="1" si="157"/>
        <v>0.99097241849224915</v>
      </c>
    </row>
    <row r="2398" spans="1:6" ht="15.75" customHeight="1" x14ac:dyDescent="0.2">
      <c r="A2398">
        <v>2397</v>
      </c>
      <c r="B2398" s="47">
        <f ca="1">IF('Inputs and Results'!$C$15='Inputs and Results'!$C$13, 'Inputs and Results'!$C$13, IF(E2398 &lt;= ('Inputs and Results'!$C$14-'Inputs and Results'!$C$13)/('Inputs and Results'!$C$15-'Inputs and Results'!$C$13), 'Inputs and Results'!$C$13 + SQRT(E2398*('Inputs and Results'!$C$15-'Inputs and Results'!$C$13)*('Inputs and Results'!$C$14-'Inputs and Results'!$C$13)), 'Inputs and Results'!$C$15 - SQRT((1-E2398)*('Inputs and Results'!$C$15-'Inputs and Results'!$C$13)*('Inputs and Results'!$C$15-'Inputs and Results'!$C$14))))</f>
        <v>0.79387357116698309</v>
      </c>
      <c r="C2398" s="47">
        <f ca="1">IF('Inputs and Results'!$G$15='Inputs and Results'!$G$13, 'Inputs and Results'!$G$13, IF(F2398 &lt;= ('Inputs and Results'!$G$14-'Inputs and Results'!$G$13)/('Inputs and Results'!$G$15-'Inputs and Results'!$G$13), 'Inputs and Results'!$G$13 + SQRT(F2398*('Inputs and Results'!$G$15-'Inputs and Results'!$G$13)*('Inputs and Results'!$G$14-'Inputs and Results'!$G$13)), 'Inputs and Results'!$G$15 - SQRT((1-F2398)*('Inputs and Results'!$G$15-'Inputs and Results'!$G$13)*('Inputs and Results'!$G$15-'Inputs and Results'!$G$14))))</f>
        <v>952.82714772079487</v>
      </c>
      <c r="D2398">
        <f t="shared" ca="1" si="156"/>
        <v>756.42429046595794</v>
      </c>
      <c r="E2398">
        <f t="shared" ca="1" si="157"/>
        <v>0.45922290888938666</v>
      </c>
      <c r="F2398">
        <f t="shared" ca="1" si="157"/>
        <v>0.9279751640113626</v>
      </c>
    </row>
    <row r="2399" spans="1:6" ht="15.75" customHeight="1" x14ac:dyDescent="0.2">
      <c r="A2399">
        <v>2398</v>
      </c>
      <c r="B2399" s="47">
        <f ca="1">IF('Inputs and Results'!$C$15='Inputs and Results'!$C$13, 'Inputs and Results'!$C$13, IF(E2399 &lt;= ('Inputs and Results'!$C$14-'Inputs and Results'!$C$13)/('Inputs and Results'!$C$15-'Inputs and Results'!$C$13), 'Inputs and Results'!$C$13 + SQRT(E2399*('Inputs and Results'!$C$15-'Inputs and Results'!$C$13)*('Inputs and Results'!$C$14-'Inputs and Results'!$C$13)), 'Inputs and Results'!$C$15 - SQRT((1-E2399)*('Inputs and Results'!$C$15-'Inputs and Results'!$C$13)*('Inputs and Results'!$C$15-'Inputs and Results'!$C$14))))</f>
        <v>0.99000409432389969</v>
      </c>
      <c r="C2399" s="47">
        <f ca="1">IF('Inputs and Results'!$G$15='Inputs and Results'!$G$13, 'Inputs and Results'!$G$13, IF(F2399 &lt;= ('Inputs and Results'!$G$14-'Inputs and Results'!$G$13)/('Inputs and Results'!$G$15-'Inputs and Results'!$G$13), 'Inputs and Results'!$G$13 + SQRT(F2399*('Inputs and Results'!$G$15-'Inputs and Results'!$G$13)*('Inputs and Results'!$G$14-'Inputs and Results'!$G$13)), 'Inputs and Results'!$G$15 - SQRT((1-F2399)*('Inputs and Results'!$G$15-'Inputs and Results'!$G$13)*('Inputs and Results'!$G$15-'Inputs and Results'!$G$14))))</f>
        <v>427.39183226163118</v>
      </c>
      <c r="D2399">
        <f t="shared" ca="1" si="156"/>
        <v>423.11966381960821</v>
      </c>
      <c r="E2399">
        <f t="shared" ca="1" si="157"/>
        <v>0.55110182879614589</v>
      </c>
      <c r="F2399">
        <f t="shared" ca="1" si="157"/>
        <v>0.29628091443818505</v>
      </c>
    </row>
    <row r="2400" spans="1:6" ht="15.75" customHeight="1" x14ac:dyDescent="0.2">
      <c r="A2400">
        <v>2399</v>
      </c>
      <c r="B2400" s="47">
        <f ca="1">IF('Inputs and Results'!$C$15='Inputs and Results'!$C$13, 'Inputs and Results'!$C$13, IF(E2400 &lt;= ('Inputs and Results'!$C$14-'Inputs and Results'!$C$13)/('Inputs and Results'!$C$15-'Inputs and Results'!$C$13), 'Inputs and Results'!$C$13 + SQRT(E2400*('Inputs and Results'!$C$15-'Inputs and Results'!$C$13)*('Inputs and Results'!$C$14-'Inputs and Results'!$C$13)), 'Inputs and Results'!$C$15 - SQRT((1-E2400)*('Inputs and Results'!$C$15-'Inputs and Results'!$C$13)*('Inputs and Results'!$C$15-'Inputs and Results'!$C$14))))</f>
        <v>1.0392213526866807</v>
      </c>
      <c r="C2400" s="47">
        <f ca="1">IF('Inputs and Results'!$G$15='Inputs and Results'!$G$13, 'Inputs and Results'!$G$13, IF(F2400 &lt;= ('Inputs and Results'!$G$14-'Inputs and Results'!$G$13)/('Inputs and Results'!$G$15-'Inputs and Results'!$G$13), 'Inputs and Results'!$G$13 + SQRT(F2400*('Inputs and Results'!$G$15-'Inputs and Results'!$G$13)*('Inputs and Results'!$G$14-'Inputs and Results'!$G$13)), 'Inputs and Results'!$G$15 - SQRT((1-F2400)*('Inputs and Results'!$G$15-'Inputs and Results'!$G$13)*('Inputs and Results'!$G$15-'Inputs and Results'!$G$14))))</f>
        <v>353.43717133934376</v>
      </c>
      <c r="D2400">
        <f t="shared" ca="1" si="156"/>
        <v>367.29945528902698</v>
      </c>
      <c r="E2400">
        <f t="shared" ca="1" si="157"/>
        <v>0.57281634402668324</v>
      </c>
      <c r="F2400">
        <f t="shared" ca="1" si="157"/>
        <v>0.1551120225620648</v>
      </c>
    </row>
    <row r="2401" spans="1:6" ht="15.75" customHeight="1" x14ac:dyDescent="0.2">
      <c r="A2401">
        <v>2400</v>
      </c>
      <c r="B2401" s="47">
        <f ca="1">IF('Inputs and Results'!$C$15='Inputs and Results'!$C$13, 'Inputs and Results'!$C$13, IF(E2401 &lt;= ('Inputs and Results'!$C$14-'Inputs and Results'!$C$13)/('Inputs and Results'!$C$15-'Inputs and Results'!$C$13), 'Inputs and Results'!$C$13 + SQRT(E2401*('Inputs and Results'!$C$15-'Inputs and Results'!$C$13)*('Inputs and Results'!$C$14-'Inputs and Results'!$C$13)), 'Inputs and Results'!$C$15 - SQRT((1-E2401)*('Inputs and Results'!$C$15-'Inputs and Results'!$C$13)*('Inputs and Results'!$C$15-'Inputs and Results'!$C$14))))</f>
        <v>0.74350224901991258</v>
      </c>
      <c r="C2401" s="47">
        <f ca="1">IF('Inputs and Results'!$G$15='Inputs and Results'!$G$13, 'Inputs and Results'!$G$13, IF(F2401 &lt;= ('Inputs and Results'!$G$14-'Inputs and Results'!$G$13)/('Inputs and Results'!$G$15-'Inputs and Results'!$G$13), 'Inputs and Results'!$G$13 + SQRT(F2401*('Inputs and Results'!$G$15-'Inputs and Results'!$G$13)*('Inputs and Results'!$G$14-'Inputs and Results'!$G$13)), 'Inputs and Results'!$G$15 - SQRT((1-F2401)*('Inputs and Results'!$G$15-'Inputs and Results'!$G$13)*('Inputs and Results'!$G$15-'Inputs and Results'!$G$14))))</f>
        <v>498.32001931103173</v>
      </c>
      <c r="D2401">
        <f t="shared" ca="1" si="156"/>
        <v>370.50205508939837</v>
      </c>
      <c r="E2401">
        <f t="shared" ca="1" si="157"/>
        <v>0.43424643331353407</v>
      </c>
      <c r="F2401">
        <f t="shared" ca="1" si="157"/>
        <v>0.41955789062345394</v>
      </c>
    </row>
    <row r="2402" spans="1:6" ht="15.75" customHeight="1" x14ac:dyDescent="0.2">
      <c r="A2402">
        <v>2401</v>
      </c>
      <c r="B2402" s="47">
        <f ca="1">IF('Inputs and Results'!$C$15='Inputs and Results'!$C$13, 'Inputs and Results'!$C$13, IF(E2402 &lt;= ('Inputs and Results'!$C$14-'Inputs and Results'!$C$13)/('Inputs and Results'!$C$15-'Inputs and Results'!$C$13), 'Inputs and Results'!$C$13 + SQRT(E2402*('Inputs and Results'!$C$15-'Inputs and Results'!$C$13)*('Inputs and Results'!$C$14-'Inputs and Results'!$C$13)), 'Inputs and Results'!$C$15 - SQRT((1-E2402)*('Inputs and Results'!$C$15-'Inputs and Results'!$C$13)*('Inputs and Results'!$C$15-'Inputs and Results'!$C$14))))</f>
        <v>0.16744317726971447</v>
      </c>
      <c r="C2402" s="47">
        <f ca="1">IF('Inputs and Results'!$G$15='Inputs and Results'!$G$13, 'Inputs and Results'!$G$13, IF(F2402 &lt;= ('Inputs and Results'!$G$14-'Inputs and Results'!$G$13)/('Inputs and Results'!$G$15-'Inputs and Results'!$G$13), 'Inputs and Results'!$G$13 + SQRT(F2402*('Inputs and Results'!$G$15-'Inputs and Results'!$G$13)*('Inputs and Results'!$G$14-'Inputs and Results'!$G$13)), 'Inputs and Results'!$G$15 - SQRT((1-F2402)*('Inputs and Results'!$G$15-'Inputs and Results'!$G$13)*('Inputs and Results'!$G$15-'Inputs and Results'!$G$14))))</f>
        <v>957.12517060182881</v>
      </c>
      <c r="D2402">
        <f t="shared" ca="1" si="156"/>
        <v>160.26407961038774</v>
      </c>
      <c r="E2402">
        <f t="shared" ref="E2402:F2421" ca="1" si="158">RAND()</f>
        <v>0.10851353844490097</v>
      </c>
      <c r="F2402">
        <f t="shared" ca="1" si="158"/>
        <v>0.93045822737265615</v>
      </c>
    </row>
    <row r="2403" spans="1:6" ht="15.75" customHeight="1" x14ac:dyDescent="0.2">
      <c r="A2403">
        <v>2402</v>
      </c>
      <c r="B2403" s="47">
        <f ca="1">IF('Inputs and Results'!$C$15='Inputs and Results'!$C$13, 'Inputs and Results'!$C$13, IF(E2403 &lt;= ('Inputs and Results'!$C$14-'Inputs and Results'!$C$13)/('Inputs and Results'!$C$15-'Inputs and Results'!$C$13), 'Inputs and Results'!$C$13 + SQRT(E2403*('Inputs and Results'!$C$15-'Inputs and Results'!$C$13)*('Inputs and Results'!$C$14-'Inputs and Results'!$C$13)), 'Inputs and Results'!$C$15 - SQRT((1-E2403)*('Inputs and Results'!$C$15-'Inputs and Results'!$C$13)*('Inputs and Results'!$C$15-'Inputs and Results'!$C$14))))</f>
        <v>1.1664955418727148</v>
      </c>
      <c r="C2403" s="47">
        <f ca="1">IF('Inputs and Results'!$G$15='Inputs and Results'!$G$13, 'Inputs and Results'!$G$13, IF(F2403 &lt;= ('Inputs and Results'!$G$14-'Inputs and Results'!$G$13)/('Inputs and Results'!$G$15-'Inputs and Results'!$G$13), 'Inputs and Results'!$G$13 + SQRT(F2403*('Inputs and Results'!$G$15-'Inputs and Results'!$G$13)*('Inputs and Results'!$G$14-'Inputs and Results'!$G$13)), 'Inputs and Results'!$G$15 - SQRT((1-F2403)*('Inputs and Results'!$G$15-'Inputs and Results'!$G$13)*('Inputs and Results'!$G$15-'Inputs and Results'!$G$14))))</f>
        <v>754.06196371461874</v>
      </c>
      <c r="D2403">
        <f t="shared" ca="1" si="156"/>
        <v>879.60991896888754</v>
      </c>
      <c r="E2403">
        <f t="shared" ca="1" si="158"/>
        <v>0.62647348911415224</v>
      </c>
      <c r="F2403">
        <f t="shared" ca="1" si="158"/>
        <v>0.76556104667651992</v>
      </c>
    </row>
    <row r="2404" spans="1:6" ht="15.75" customHeight="1" x14ac:dyDescent="0.2">
      <c r="A2404">
        <v>2403</v>
      </c>
      <c r="B2404" s="47">
        <f ca="1">IF('Inputs and Results'!$C$15='Inputs and Results'!$C$13, 'Inputs and Results'!$C$13, IF(E2404 &lt;= ('Inputs and Results'!$C$14-'Inputs and Results'!$C$13)/('Inputs and Results'!$C$15-'Inputs and Results'!$C$13), 'Inputs and Results'!$C$13 + SQRT(E2404*('Inputs and Results'!$C$15-'Inputs and Results'!$C$13)*('Inputs and Results'!$C$14-'Inputs and Results'!$C$13)), 'Inputs and Results'!$C$15 - SQRT((1-E2404)*('Inputs and Results'!$C$15-'Inputs and Results'!$C$13)*('Inputs and Results'!$C$15-'Inputs and Results'!$C$14))))</f>
        <v>0.6036457763633809</v>
      </c>
      <c r="C2404" s="47">
        <f ca="1">IF('Inputs and Results'!$G$15='Inputs and Results'!$G$13, 'Inputs and Results'!$G$13, IF(F2404 &lt;= ('Inputs and Results'!$G$14-'Inputs and Results'!$G$13)/('Inputs and Results'!$G$15-'Inputs and Results'!$G$13), 'Inputs and Results'!$G$13 + SQRT(F2404*('Inputs and Results'!$G$15-'Inputs and Results'!$G$13)*('Inputs and Results'!$G$14-'Inputs and Results'!$G$13)), 'Inputs and Results'!$G$15 - SQRT((1-F2404)*('Inputs and Results'!$G$15-'Inputs and Results'!$G$13)*('Inputs and Results'!$G$15-'Inputs and Results'!$G$14))))</f>
        <v>829.89764861615049</v>
      </c>
      <c r="D2404">
        <f t="shared" ca="1" si="156"/>
        <v>500.96421040104048</v>
      </c>
      <c r="E2404">
        <f t="shared" ca="1" si="158"/>
        <v>0.36194293720654858</v>
      </c>
      <c r="F2404">
        <f t="shared" ca="1" si="158"/>
        <v>0.83851788524740678</v>
      </c>
    </row>
    <row r="2405" spans="1:6" ht="15.75" customHeight="1" x14ac:dyDescent="0.2">
      <c r="A2405">
        <v>2404</v>
      </c>
      <c r="B2405" s="47">
        <f ca="1">IF('Inputs and Results'!$C$15='Inputs and Results'!$C$13, 'Inputs and Results'!$C$13, IF(E2405 &lt;= ('Inputs and Results'!$C$14-'Inputs and Results'!$C$13)/('Inputs and Results'!$C$15-'Inputs and Results'!$C$13), 'Inputs and Results'!$C$13 + SQRT(E2405*('Inputs and Results'!$C$15-'Inputs and Results'!$C$13)*('Inputs and Results'!$C$14-'Inputs and Results'!$C$13)), 'Inputs and Results'!$C$15 - SQRT((1-E2405)*('Inputs and Results'!$C$15-'Inputs and Results'!$C$13)*('Inputs and Results'!$C$15-'Inputs and Results'!$C$14))))</f>
        <v>1.0046347224013334</v>
      </c>
      <c r="C2405" s="47">
        <f ca="1">IF('Inputs and Results'!$G$15='Inputs and Results'!$G$13, 'Inputs and Results'!$G$13, IF(F2405 &lt;= ('Inputs and Results'!$G$14-'Inputs and Results'!$G$13)/('Inputs and Results'!$G$15-'Inputs and Results'!$G$13), 'Inputs and Results'!$G$13 + SQRT(F2405*('Inputs and Results'!$G$15-'Inputs and Results'!$G$13)*('Inputs and Results'!$G$14-'Inputs and Results'!$G$13)), 'Inputs and Results'!$G$15 - SQRT((1-F2405)*('Inputs and Results'!$G$15-'Inputs and Results'!$G$13)*('Inputs and Results'!$G$15-'Inputs and Results'!$G$14))))</f>
        <v>569.28719092400775</v>
      </c>
      <c r="D2405">
        <f t="shared" ca="1" si="156"/>
        <v>571.92567902057544</v>
      </c>
      <c r="E2405">
        <f t="shared" ca="1" si="158"/>
        <v>0.55761304543928847</v>
      </c>
      <c r="F2405">
        <f t="shared" ca="1" si="158"/>
        <v>0.53103110138212006</v>
      </c>
    </row>
    <row r="2406" spans="1:6" ht="15.75" customHeight="1" x14ac:dyDescent="0.2">
      <c r="A2406">
        <v>2405</v>
      </c>
      <c r="B2406" s="47">
        <f ca="1">IF('Inputs and Results'!$C$15='Inputs and Results'!$C$13, 'Inputs and Results'!$C$13, IF(E2406 &lt;= ('Inputs and Results'!$C$14-'Inputs and Results'!$C$13)/('Inputs and Results'!$C$15-'Inputs and Results'!$C$13), 'Inputs and Results'!$C$13 + SQRT(E2406*('Inputs and Results'!$C$15-'Inputs and Results'!$C$13)*('Inputs and Results'!$C$14-'Inputs and Results'!$C$13)), 'Inputs and Results'!$C$15 - SQRT((1-E2406)*('Inputs and Results'!$C$15-'Inputs and Results'!$C$13)*('Inputs and Results'!$C$15-'Inputs and Results'!$C$14))))</f>
        <v>0.10483786429192099</v>
      </c>
      <c r="C2406" s="47">
        <f ca="1">IF('Inputs and Results'!$G$15='Inputs and Results'!$G$13, 'Inputs and Results'!$G$13, IF(F2406 &lt;= ('Inputs and Results'!$G$14-'Inputs and Results'!$G$13)/('Inputs and Results'!$G$15-'Inputs and Results'!$G$13), 'Inputs and Results'!$G$13 + SQRT(F2406*('Inputs and Results'!$G$15-'Inputs and Results'!$G$13)*('Inputs and Results'!$G$14-'Inputs and Results'!$G$13)), 'Inputs and Results'!$G$15 - SQRT((1-F2406)*('Inputs and Results'!$G$15-'Inputs and Results'!$G$13)*('Inputs and Results'!$G$15-'Inputs and Results'!$G$14))))</f>
        <v>503.85796205214422</v>
      </c>
      <c r="D2406">
        <f t="shared" ca="1" si="156"/>
        <v>52.823392648026569</v>
      </c>
      <c r="E2406">
        <f t="shared" ca="1" si="158"/>
        <v>6.8670689773581484E-2</v>
      </c>
      <c r="F2406">
        <f t="shared" ca="1" si="158"/>
        <v>0.42868390351539953</v>
      </c>
    </row>
    <row r="2407" spans="1:6" ht="15.75" customHeight="1" x14ac:dyDescent="0.2">
      <c r="A2407">
        <v>2406</v>
      </c>
      <c r="B2407" s="47">
        <f ca="1">IF('Inputs and Results'!$C$15='Inputs and Results'!$C$13, 'Inputs and Results'!$C$13, IF(E2407 &lt;= ('Inputs and Results'!$C$14-'Inputs and Results'!$C$13)/('Inputs and Results'!$C$15-'Inputs and Results'!$C$13), 'Inputs and Results'!$C$13 + SQRT(E2407*('Inputs and Results'!$C$15-'Inputs and Results'!$C$13)*('Inputs and Results'!$C$14-'Inputs and Results'!$C$13)), 'Inputs and Results'!$C$15 - SQRT((1-E2407)*('Inputs and Results'!$C$15-'Inputs and Results'!$C$13)*('Inputs and Results'!$C$15-'Inputs and Results'!$C$14))))</f>
        <v>0.86542316338660719</v>
      </c>
      <c r="C2407" s="47">
        <f ca="1">IF('Inputs and Results'!$G$15='Inputs and Results'!$G$13, 'Inputs and Results'!$G$13, IF(F2407 &lt;= ('Inputs and Results'!$G$14-'Inputs and Results'!$G$13)/('Inputs and Results'!$G$15-'Inputs and Results'!$G$13), 'Inputs and Results'!$G$13 + SQRT(F2407*('Inputs and Results'!$G$15-'Inputs and Results'!$G$13)*('Inputs and Results'!$G$14-'Inputs and Results'!$G$13)), 'Inputs and Results'!$G$15 - SQRT((1-F2407)*('Inputs and Results'!$G$15-'Inputs and Results'!$G$13)*('Inputs and Results'!$G$15-'Inputs and Results'!$G$14))))</f>
        <v>815.53884119159329</v>
      </c>
      <c r="D2407">
        <f t="shared" ca="1" si="156"/>
        <v>705.78620380867653</v>
      </c>
      <c r="E2407">
        <f t="shared" ca="1" si="158"/>
        <v>0.49373130317706238</v>
      </c>
      <c r="F2407">
        <f t="shared" ca="1" si="158"/>
        <v>0.82574482649117065</v>
      </c>
    </row>
    <row r="2408" spans="1:6" ht="15.75" customHeight="1" x14ac:dyDescent="0.2">
      <c r="A2408">
        <v>2407</v>
      </c>
      <c r="B2408" s="47">
        <f ca="1">IF('Inputs and Results'!$C$15='Inputs and Results'!$C$13, 'Inputs and Results'!$C$13, IF(E2408 &lt;= ('Inputs and Results'!$C$14-'Inputs and Results'!$C$13)/('Inputs and Results'!$C$15-'Inputs and Results'!$C$13), 'Inputs and Results'!$C$13 + SQRT(E2408*('Inputs and Results'!$C$15-'Inputs and Results'!$C$13)*('Inputs and Results'!$C$14-'Inputs and Results'!$C$13)), 'Inputs and Results'!$C$15 - SQRT((1-E2408)*('Inputs and Results'!$C$15-'Inputs and Results'!$C$13)*('Inputs and Results'!$C$15-'Inputs and Results'!$C$14))))</f>
        <v>0.47342130067200605</v>
      </c>
      <c r="C2408" s="47">
        <f ca="1">IF('Inputs and Results'!$G$15='Inputs and Results'!$G$13, 'Inputs and Results'!$G$13, IF(F2408 &lt;= ('Inputs and Results'!$G$14-'Inputs and Results'!$G$13)/('Inputs and Results'!$G$15-'Inputs and Results'!$G$13), 'Inputs and Results'!$G$13 + SQRT(F2408*('Inputs and Results'!$G$15-'Inputs and Results'!$G$13)*('Inputs and Results'!$G$14-'Inputs and Results'!$G$13)), 'Inputs and Results'!$G$15 - SQRT((1-F2408)*('Inputs and Results'!$G$15-'Inputs and Results'!$G$13)*('Inputs and Results'!$G$15-'Inputs and Results'!$G$14))))</f>
        <v>343.82932290019596</v>
      </c>
      <c r="D2408">
        <f t="shared" ca="1" si="156"/>
        <v>162.77612525658594</v>
      </c>
      <c r="E2408">
        <f t="shared" ca="1" si="158"/>
        <v>0.29071111956689588</v>
      </c>
      <c r="F2408">
        <f t="shared" ca="1" si="158"/>
        <v>0.1358255161852151</v>
      </c>
    </row>
    <row r="2409" spans="1:6" ht="15.75" customHeight="1" x14ac:dyDescent="0.2">
      <c r="A2409">
        <v>2408</v>
      </c>
      <c r="B2409" s="47">
        <f ca="1">IF('Inputs and Results'!$C$15='Inputs and Results'!$C$13, 'Inputs and Results'!$C$13, IF(E2409 &lt;= ('Inputs and Results'!$C$14-'Inputs and Results'!$C$13)/('Inputs and Results'!$C$15-'Inputs and Results'!$C$13), 'Inputs and Results'!$C$13 + SQRT(E2409*('Inputs and Results'!$C$15-'Inputs and Results'!$C$13)*('Inputs and Results'!$C$14-'Inputs and Results'!$C$13)), 'Inputs and Results'!$C$15 - SQRT((1-E2409)*('Inputs and Results'!$C$15-'Inputs and Results'!$C$13)*('Inputs and Results'!$C$15-'Inputs and Results'!$C$14))))</f>
        <v>1.3563603445734045</v>
      </c>
      <c r="C2409" s="47">
        <f ca="1">IF('Inputs and Results'!$G$15='Inputs and Results'!$G$13, 'Inputs and Results'!$G$13, IF(F2409 &lt;= ('Inputs and Results'!$G$14-'Inputs and Results'!$G$13)/('Inputs and Results'!$G$15-'Inputs and Results'!$G$13), 'Inputs and Results'!$G$13 + SQRT(F2409*('Inputs and Results'!$G$15-'Inputs and Results'!$G$13)*('Inputs and Results'!$G$14-'Inputs and Results'!$G$13)), 'Inputs and Results'!$G$15 - SQRT((1-F2409)*('Inputs and Results'!$G$15-'Inputs and Results'!$G$13)*('Inputs and Results'!$G$15-'Inputs and Results'!$G$14))))</f>
        <v>337.30319650717911</v>
      </c>
      <c r="D2409">
        <f t="shared" ca="1" si="156"/>
        <v>457.5046798401882</v>
      </c>
      <c r="E2409">
        <f t="shared" ca="1" si="158"/>
        <v>0.69982763145657134</v>
      </c>
      <c r="F2409">
        <f t="shared" ca="1" si="158"/>
        <v>0.12260103584154636</v>
      </c>
    </row>
    <row r="2410" spans="1:6" ht="15.75" customHeight="1" x14ac:dyDescent="0.2">
      <c r="A2410">
        <v>2409</v>
      </c>
      <c r="B2410" s="47">
        <f ca="1">IF('Inputs and Results'!$C$15='Inputs and Results'!$C$13, 'Inputs and Results'!$C$13, IF(E2410 &lt;= ('Inputs and Results'!$C$14-'Inputs and Results'!$C$13)/('Inputs and Results'!$C$15-'Inputs and Results'!$C$13), 'Inputs and Results'!$C$13 + SQRT(E2410*('Inputs and Results'!$C$15-'Inputs and Results'!$C$13)*('Inputs and Results'!$C$14-'Inputs and Results'!$C$13)), 'Inputs and Results'!$C$15 - SQRT((1-E2410)*('Inputs and Results'!$C$15-'Inputs and Results'!$C$13)*('Inputs and Results'!$C$15-'Inputs and Results'!$C$14))))</f>
        <v>2.2067941776361892</v>
      </c>
      <c r="C2410" s="47">
        <f ca="1">IF('Inputs and Results'!$G$15='Inputs and Results'!$G$13, 'Inputs and Results'!$G$13, IF(F2410 &lt;= ('Inputs and Results'!$G$14-'Inputs and Results'!$G$13)/('Inputs and Results'!$G$15-'Inputs and Results'!$G$13), 'Inputs and Results'!$G$13 + SQRT(F2410*('Inputs and Results'!$G$15-'Inputs and Results'!$G$13)*('Inputs and Results'!$G$14-'Inputs and Results'!$G$13)), 'Inputs and Results'!$G$15 - SQRT((1-F2410)*('Inputs and Results'!$G$15-'Inputs and Results'!$G$13)*('Inputs and Results'!$G$15-'Inputs and Results'!$G$14))))</f>
        <v>760.52436019181528</v>
      </c>
      <c r="D2410">
        <f t="shared" ca="1" si="156"/>
        <v>1678.3207300217859</v>
      </c>
      <c r="E2410">
        <f t="shared" ca="1" si="158"/>
        <v>0.93009161370757232</v>
      </c>
      <c r="F2410">
        <f t="shared" ca="1" si="158"/>
        <v>0.77230664636015789</v>
      </c>
    </row>
    <row r="2411" spans="1:6" ht="15.75" customHeight="1" x14ac:dyDescent="0.2">
      <c r="A2411">
        <v>2410</v>
      </c>
      <c r="B2411" s="47">
        <f ca="1">IF('Inputs and Results'!$C$15='Inputs and Results'!$C$13, 'Inputs and Results'!$C$13, IF(E2411 &lt;= ('Inputs and Results'!$C$14-'Inputs and Results'!$C$13)/('Inputs and Results'!$C$15-'Inputs and Results'!$C$13), 'Inputs and Results'!$C$13 + SQRT(E2411*('Inputs and Results'!$C$15-'Inputs and Results'!$C$13)*('Inputs and Results'!$C$14-'Inputs and Results'!$C$13)), 'Inputs and Results'!$C$15 - SQRT((1-E2411)*('Inputs and Results'!$C$15-'Inputs and Results'!$C$13)*('Inputs and Results'!$C$15-'Inputs and Results'!$C$14))))</f>
        <v>0.68270084354738048</v>
      </c>
      <c r="C2411" s="47">
        <f ca="1">IF('Inputs and Results'!$G$15='Inputs and Results'!$G$13, 'Inputs and Results'!$G$13, IF(F2411 &lt;= ('Inputs and Results'!$G$14-'Inputs and Results'!$G$13)/('Inputs and Results'!$G$15-'Inputs and Results'!$G$13), 'Inputs and Results'!$G$13 + SQRT(F2411*('Inputs and Results'!$G$15-'Inputs and Results'!$G$13)*('Inputs and Results'!$G$14-'Inputs and Results'!$G$13)), 'Inputs and Results'!$G$15 - SQRT((1-F2411)*('Inputs and Results'!$G$15-'Inputs and Results'!$G$13)*('Inputs and Results'!$G$15-'Inputs and Results'!$G$14))))</f>
        <v>371.34384469021109</v>
      </c>
      <c r="D2411">
        <f t="shared" ca="1" si="156"/>
        <v>253.51675601613456</v>
      </c>
      <c r="E2411">
        <f t="shared" ca="1" si="158"/>
        <v>0.40334717994488645</v>
      </c>
      <c r="F2411">
        <f t="shared" ca="1" si="158"/>
        <v>0.19047649932884503</v>
      </c>
    </row>
    <row r="2412" spans="1:6" ht="15.75" customHeight="1" x14ac:dyDescent="0.2">
      <c r="A2412">
        <v>2411</v>
      </c>
      <c r="B2412" s="47">
        <f ca="1">IF('Inputs and Results'!$C$15='Inputs and Results'!$C$13, 'Inputs and Results'!$C$13, IF(E2412 &lt;= ('Inputs and Results'!$C$14-'Inputs and Results'!$C$13)/('Inputs and Results'!$C$15-'Inputs and Results'!$C$13), 'Inputs and Results'!$C$13 + SQRT(E2412*('Inputs and Results'!$C$15-'Inputs and Results'!$C$13)*('Inputs and Results'!$C$14-'Inputs and Results'!$C$13)), 'Inputs and Results'!$C$15 - SQRT((1-E2412)*('Inputs and Results'!$C$15-'Inputs and Results'!$C$13)*('Inputs and Results'!$C$15-'Inputs and Results'!$C$14))))</f>
        <v>0.73927178632421509</v>
      </c>
      <c r="C2412" s="47">
        <f ca="1">IF('Inputs and Results'!$G$15='Inputs and Results'!$G$13, 'Inputs and Results'!$G$13, IF(F2412 &lt;= ('Inputs and Results'!$G$14-'Inputs and Results'!$G$13)/('Inputs and Results'!$G$15-'Inputs and Results'!$G$13), 'Inputs and Results'!$G$13 + SQRT(F2412*('Inputs and Results'!$G$15-'Inputs and Results'!$G$13)*('Inputs and Results'!$G$14-'Inputs and Results'!$G$13)), 'Inputs and Results'!$G$15 - SQRT((1-F2412)*('Inputs and Results'!$G$15-'Inputs and Results'!$G$13)*('Inputs and Results'!$G$15-'Inputs and Results'!$G$14))))</f>
        <v>736.50912427713934</v>
      </c>
      <c r="D2412">
        <f t="shared" ca="1" si="156"/>
        <v>544.48041594844415</v>
      </c>
      <c r="E2412">
        <f t="shared" ca="1" si="158"/>
        <v>0.43212310487669947</v>
      </c>
      <c r="F2412">
        <f t="shared" ca="1" si="158"/>
        <v>0.74674203218384361</v>
      </c>
    </row>
    <row r="2413" spans="1:6" ht="15.75" customHeight="1" x14ac:dyDescent="0.2">
      <c r="A2413">
        <v>2412</v>
      </c>
      <c r="B2413" s="47">
        <f ca="1">IF('Inputs and Results'!$C$15='Inputs and Results'!$C$13, 'Inputs and Results'!$C$13, IF(E2413 &lt;= ('Inputs and Results'!$C$14-'Inputs and Results'!$C$13)/('Inputs and Results'!$C$15-'Inputs and Results'!$C$13), 'Inputs and Results'!$C$13 + SQRT(E2413*('Inputs and Results'!$C$15-'Inputs and Results'!$C$13)*('Inputs and Results'!$C$14-'Inputs and Results'!$C$13)), 'Inputs and Results'!$C$15 - SQRT((1-E2413)*('Inputs and Results'!$C$15-'Inputs and Results'!$C$13)*('Inputs and Results'!$C$15-'Inputs and Results'!$C$14))))</f>
        <v>1.7583667168789634</v>
      </c>
      <c r="C2413" s="47">
        <f ca="1">IF('Inputs and Results'!$G$15='Inputs and Results'!$G$13, 'Inputs and Results'!$G$13, IF(F2413 &lt;= ('Inputs and Results'!$G$14-'Inputs and Results'!$G$13)/('Inputs and Results'!$G$15-'Inputs and Results'!$G$13), 'Inputs and Results'!$G$13 + SQRT(F2413*('Inputs and Results'!$G$15-'Inputs and Results'!$G$13)*('Inputs and Results'!$G$14-'Inputs and Results'!$G$13)), 'Inputs and Results'!$G$15 - SQRT((1-F2413)*('Inputs and Results'!$G$15-'Inputs and Results'!$G$13)*('Inputs and Results'!$G$15-'Inputs and Results'!$G$14))))</f>
        <v>385.67022765692889</v>
      </c>
      <c r="D2413">
        <f t="shared" ca="1" si="156"/>
        <v>678.14969200307644</v>
      </c>
      <c r="E2413">
        <f t="shared" ca="1" si="158"/>
        <v>0.82870519891623062</v>
      </c>
      <c r="F2413">
        <f t="shared" ca="1" si="158"/>
        <v>0.21822574230163605</v>
      </c>
    </row>
    <row r="2414" spans="1:6" ht="15.75" customHeight="1" x14ac:dyDescent="0.2">
      <c r="A2414">
        <v>2413</v>
      </c>
      <c r="B2414" s="47">
        <f ca="1">IF('Inputs and Results'!$C$15='Inputs and Results'!$C$13, 'Inputs and Results'!$C$13, IF(E2414 &lt;= ('Inputs and Results'!$C$14-'Inputs and Results'!$C$13)/('Inputs and Results'!$C$15-'Inputs and Results'!$C$13), 'Inputs and Results'!$C$13 + SQRT(E2414*('Inputs and Results'!$C$15-'Inputs and Results'!$C$13)*('Inputs and Results'!$C$14-'Inputs and Results'!$C$13)), 'Inputs and Results'!$C$15 - SQRT((1-E2414)*('Inputs and Results'!$C$15-'Inputs and Results'!$C$13)*('Inputs and Results'!$C$15-'Inputs and Results'!$C$14))))</f>
        <v>0.14806360203209756</v>
      </c>
      <c r="C2414" s="47">
        <f ca="1">IF('Inputs and Results'!$G$15='Inputs and Results'!$G$13, 'Inputs and Results'!$G$13, IF(F2414 &lt;= ('Inputs and Results'!$G$14-'Inputs and Results'!$G$13)/('Inputs and Results'!$G$15-'Inputs and Results'!$G$13), 'Inputs and Results'!$G$13 + SQRT(F2414*('Inputs and Results'!$G$15-'Inputs and Results'!$G$13)*('Inputs and Results'!$G$14-'Inputs and Results'!$G$13)), 'Inputs and Results'!$G$15 - SQRT((1-F2414)*('Inputs and Results'!$G$15-'Inputs and Results'!$G$13)*('Inputs and Results'!$G$15-'Inputs and Results'!$G$14))))</f>
        <v>1059.8577656861562</v>
      </c>
      <c r="D2414">
        <f t="shared" ca="1" si="156"/>
        <v>156.92635842918315</v>
      </c>
      <c r="E2414">
        <f t="shared" ca="1" si="158"/>
        <v>9.6273197993985038E-2</v>
      </c>
      <c r="F2414">
        <f t="shared" ca="1" si="158"/>
        <v>0.97684638464955564</v>
      </c>
    </row>
    <row r="2415" spans="1:6" ht="15.75" customHeight="1" x14ac:dyDescent="0.2">
      <c r="A2415">
        <v>2414</v>
      </c>
      <c r="B2415" s="47">
        <f ca="1">IF('Inputs and Results'!$C$15='Inputs and Results'!$C$13, 'Inputs and Results'!$C$13, IF(E2415 &lt;= ('Inputs and Results'!$C$14-'Inputs and Results'!$C$13)/('Inputs and Results'!$C$15-'Inputs and Results'!$C$13), 'Inputs and Results'!$C$13 + SQRT(E2415*('Inputs and Results'!$C$15-'Inputs and Results'!$C$13)*('Inputs and Results'!$C$14-'Inputs and Results'!$C$13)), 'Inputs and Results'!$C$15 - SQRT((1-E2415)*('Inputs and Results'!$C$15-'Inputs and Results'!$C$13)*('Inputs and Results'!$C$15-'Inputs and Results'!$C$14))))</f>
        <v>0.50192992080037202</v>
      </c>
      <c r="C2415" s="47">
        <f ca="1">IF('Inputs and Results'!$G$15='Inputs and Results'!$G$13, 'Inputs and Results'!$G$13, IF(F2415 &lt;= ('Inputs and Results'!$G$14-'Inputs and Results'!$G$13)/('Inputs and Results'!$G$15-'Inputs and Results'!$G$13), 'Inputs and Results'!$G$13 + SQRT(F2415*('Inputs and Results'!$G$15-'Inputs and Results'!$G$13)*('Inputs and Results'!$G$14-'Inputs and Results'!$G$13)), 'Inputs and Results'!$G$15 - SQRT((1-F2415)*('Inputs and Results'!$G$15-'Inputs and Results'!$G$13)*('Inputs and Results'!$G$15-'Inputs and Results'!$G$14))))</f>
        <v>785.81157418748217</v>
      </c>
      <c r="D2415">
        <f t="shared" ca="1" si="156"/>
        <v>394.4223411959386</v>
      </c>
      <c r="E2415">
        <f t="shared" ca="1" si="158"/>
        <v>0.3066273199341738</v>
      </c>
      <c r="F2415">
        <f t="shared" ca="1" si="158"/>
        <v>0.79775552929291127</v>
      </c>
    </row>
    <row r="2416" spans="1:6" ht="15.75" customHeight="1" x14ac:dyDescent="0.2">
      <c r="A2416">
        <v>2415</v>
      </c>
      <c r="B2416" s="47">
        <f ca="1">IF('Inputs and Results'!$C$15='Inputs and Results'!$C$13, 'Inputs and Results'!$C$13, IF(E2416 &lt;= ('Inputs and Results'!$C$14-'Inputs and Results'!$C$13)/('Inputs and Results'!$C$15-'Inputs and Results'!$C$13), 'Inputs and Results'!$C$13 + SQRT(E2416*('Inputs and Results'!$C$15-'Inputs and Results'!$C$13)*('Inputs and Results'!$C$14-'Inputs and Results'!$C$13)), 'Inputs and Results'!$C$15 - SQRT((1-E2416)*('Inputs and Results'!$C$15-'Inputs and Results'!$C$13)*('Inputs and Results'!$C$15-'Inputs and Results'!$C$14))))</f>
        <v>1.5323099932284978</v>
      </c>
      <c r="C2416" s="47">
        <f ca="1">IF('Inputs and Results'!$G$15='Inputs and Results'!$G$13, 'Inputs and Results'!$G$13, IF(F2416 &lt;= ('Inputs and Results'!$G$14-'Inputs and Results'!$G$13)/('Inputs and Results'!$G$15-'Inputs and Results'!$G$13), 'Inputs and Results'!$G$13 + SQRT(F2416*('Inputs and Results'!$G$15-'Inputs and Results'!$G$13)*('Inputs and Results'!$G$14-'Inputs and Results'!$G$13)), 'Inputs and Results'!$G$15 - SQRT((1-F2416)*('Inputs and Results'!$G$15-'Inputs and Results'!$G$13)*('Inputs and Results'!$G$15-'Inputs and Results'!$G$14))))</f>
        <v>583.90186269281821</v>
      </c>
      <c r="D2416">
        <f t="shared" ca="1" si="156"/>
        <v>894.71865926893952</v>
      </c>
      <c r="E2416">
        <f t="shared" ca="1" si="158"/>
        <v>0.76065400489145196</v>
      </c>
      <c r="F2416">
        <f t="shared" ca="1" si="158"/>
        <v>0.55251288867977488</v>
      </c>
    </row>
    <row r="2417" spans="1:6" ht="15.75" customHeight="1" x14ac:dyDescent="0.2">
      <c r="A2417">
        <v>2416</v>
      </c>
      <c r="B2417" s="47">
        <f ca="1">IF('Inputs and Results'!$C$15='Inputs and Results'!$C$13, 'Inputs and Results'!$C$13, IF(E2417 &lt;= ('Inputs and Results'!$C$14-'Inputs and Results'!$C$13)/('Inputs and Results'!$C$15-'Inputs and Results'!$C$13), 'Inputs and Results'!$C$13 + SQRT(E2417*('Inputs and Results'!$C$15-'Inputs and Results'!$C$13)*('Inputs and Results'!$C$14-'Inputs and Results'!$C$13)), 'Inputs and Results'!$C$15 - SQRT((1-E2417)*('Inputs and Results'!$C$15-'Inputs and Results'!$C$13)*('Inputs and Results'!$C$15-'Inputs and Results'!$C$14))))</f>
        <v>2.1818252176338762</v>
      </c>
      <c r="C2417" s="47">
        <f ca="1">IF('Inputs and Results'!$G$15='Inputs and Results'!$G$13, 'Inputs and Results'!$G$13, IF(F2417 &lt;= ('Inputs and Results'!$G$14-'Inputs and Results'!$G$13)/('Inputs and Results'!$G$15-'Inputs and Results'!$G$13), 'Inputs and Results'!$G$13 + SQRT(F2417*('Inputs and Results'!$G$15-'Inputs and Results'!$G$13)*('Inputs and Results'!$G$14-'Inputs and Results'!$G$13)), 'Inputs and Results'!$G$15 - SQRT((1-F2417)*('Inputs and Results'!$G$15-'Inputs and Results'!$G$13)*('Inputs and Results'!$G$15-'Inputs and Results'!$G$14))))</f>
        <v>885.81754492959305</v>
      </c>
      <c r="D2417">
        <f t="shared" ca="1" si="156"/>
        <v>1932.6990577499153</v>
      </c>
      <c r="E2417">
        <f t="shared" ca="1" si="158"/>
        <v>0.92562111394446067</v>
      </c>
      <c r="F2417">
        <f t="shared" ca="1" si="158"/>
        <v>0.88362904519580132</v>
      </c>
    </row>
    <row r="2418" spans="1:6" ht="15.75" customHeight="1" x14ac:dyDescent="0.2">
      <c r="A2418">
        <v>2417</v>
      </c>
      <c r="B2418" s="47">
        <f ca="1">IF('Inputs and Results'!$C$15='Inputs and Results'!$C$13, 'Inputs and Results'!$C$13, IF(E2418 &lt;= ('Inputs and Results'!$C$14-'Inputs and Results'!$C$13)/('Inputs and Results'!$C$15-'Inputs and Results'!$C$13), 'Inputs and Results'!$C$13 + SQRT(E2418*('Inputs and Results'!$C$15-'Inputs and Results'!$C$13)*('Inputs and Results'!$C$14-'Inputs and Results'!$C$13)), 'Inputs and Results'!$C$15 - SQRT((1-E2418)*('Inputs and Results'!$C$15-'Inputs and Results'!$C$13)*('Inputs and Results'!$C$15-'Inputs and Results'!$C$14))))</f>
        <v>0.22468324101190884</v>
      </c>
      <c r="C2418" s="47">
        <f ca="1">IF('Inputs and Results'!$G$15='Inputs and Results'!$G$13, 'Inputs and Results'!$G$13, IF(F2418 &lt;= ('Inputs and Results'!$G$14-'Inputs and Results'!$G$13)/('Inputs and Results'!$G$15-'Inputs and Results'!$G$13), 'Inputs and Results'!$G$13 + SQRT(F2418*('Inputs and Results'!$G$15-'Inputs and Results'!$G$13)*('Inputs and Results'!$G$14-'Inputs and Results'!$G$13)), 'Inputs and Results'!$G$15 - SQRT((1-F2418)*('Inputs and Results'!$G$15-'Inputs and Results'!$G$13)*('Inputs and Results'!$G$15-'Inputs and Results'!$G$14))))</f>
        <v>762.70168671180613</v>
      </c>
      <c r="D2418">
        <f t="shared" ca="1" si="156"/>
        <v>171.36628689565813</v>
      </c>
      <c r="E2418">
        <f t="shared" ca="1" si="158"/>
        <v>0.14417965414220402</v>
      </c>
      <c r="F2418">
        <f t="shared" ca="1" si="158"/>
        <v>0.7745572133335934</v>
      </c>
    </row>
    <row r="2419" spans="1:6" ht="15.75" customHeight="1" x14ac:dyDescent="0.2">
      <c r="A2419">
        <v>2418</v>
      </c>
      <c r="B2419" s="47">
        <f ca="1">IF('Inputs and Results'!$C$15='Inputs and Results'!$C$13, 'Inputs and Results'!$C$13, IF(E2419 &lt;= ('Inputs and Results'!$C$14-'Inputs and Results'!$C$13)/('Inputs and Results'!$C$15-'Inputs and Results'!$C$13), 'Inputs and Results'!$C$13 + SQRT(E2419*('Inputs and Results'!$C$15-'Inputs and Results'!$C$13)*('Inputs and Results'!$C$14-'Inputs and Results'!$C$13)), 'Inputs and Results'!$C$15 - SQRT((1-E2419)*('Inputs and Results'!$C$15-'Inputs and Results'!$C$13)*('Inputs and Results'!$C$15-'Inputs and Results'!$C$14))))</f>
        <v>9.7803851566892419E-2</v>
      </c>
      <c r="C2419" s="47">
        <f ca="1">IF('Inputs and Results'!$G$15='Inputs and Results'!$G$13, 'Inputs and Results'!$G$13, IF(F2419 &lt;= ('Inputs and Results'!$G$14-'Inputs and Results'!$G$13)/('Inputs and Results'!$G$15-'Inputs and Results'!$G$13), 'Inputs and Results'!$G$13 + SQRT(F2419*('Inputs and Results'!$G$15-'Inputs and Results'!$G$13)*('Inputs and Results'!$G$14-'Inputs and Results'!$G$13)), 'Inputs and Results'!$G$15 - SQRT((1-F2419)*('Inputs and Results'!$G$15-'Inputs and Results'!$G$13)*('Inputs and Results'!$G$15-'Inputs and Results'!$G$14))))</f>
        <v>554.66179001663829</v>
      </c>
      <c r="D2419">
        <f t="shared" ca="1" si="156"/>
        <v>54.248059380614144</v>
      </c>
      <c r="E2419">
        <f t="shared" ca="1" si="158"/>
        <v>6.4139724002226228E-2</v>
      </c>
      <c r="F2419">
        <f t="shared" ca="1" si="158"/>
        <v>0.5090293852047596</v>
      </c>
    </row>
    <row r="2420" spans="1:6" ht="15.75" customHeight="1" x14ac:dyDescent="0.2">
      <c r="A2420">
        <v>2419</v>
      </c>
      <c r="B2420" s="47">
        <f ca="1">IF('Inputs and Results'!$C$15='Inputs and Results'!$C$13, 'Inputs and Results'!$C$13, IF(E2420 &lt;= ('Inputs and Results'!$C$14-'Inputs and Results'!$C$13)/('Inputs and Results'!$C$15-'Inputs and Results'!$C$13), 'Inputs and Results'!$C$13 + SQRT(E2420*('Inputs and Results'!$C$15-'Inputs and Results'!$C$13)*('Inputs and Results'!$C$14-'Inputs and Results'!$C$13)), 'Inputs and Results'!$C$15 - SQRT((1-E2420)*('Inputs and Results'!$C$15-'Inputs and Results'!$C$13)*('Inputs and Results'!$C$15-'Inputs and Results'!$C$14))))</f>
        <v>0.89496228196282779</v>
      </c>
      <c r="C2420" s="47">
        <f ca="1">IF('Inputs and Results'!$G$15='Inputs and Results'!$G$13, 'Inputs and Results'!$G$13, IF(F2420 &lt;= ('Inputs and Results'!$G$14-'Inputs and Results'!$G$13)/('Inputs and Results'!$G$15-'Inputs and Results'!$G$13), 'Inputs and Results'!$G$13 + SQRT(F2420*('Inputs and Results'!$G$15-'Inputs and Results'!$G$13)*('Inputs and Results'!$G$14-'Inputs and Results'!$G$13)), 'Inputs and Results'!$G$15 - SQRT((1-F2420)*('Inputs and Results'!$G$15-'Inputs and Results'!$G$13)*('Inputs and Results'!$G$15-'Inputs and Results'!$G$14))))</f>
        <v>361.890151089097</v>
      </c>
      <c r="D2420">
        <f t="shared" ca="1" si="156"/>
        <v>323.87803543857081</v>
      </c>
      <c r="E2420">
        <f t="shared" ca="1" si="158"/>
        <v>0.50764624507120615</v>
      </c>
      <c r="F2420">
        <f t="shared" ca="1" si="158"/>
        <v>0.17190029856908984</v>
      </c>
    </row>
    <row r="2421" spans="1:6" ht="15.75" customHeight="1" x14ac:dyDescent="0.2">
      <c r="A2421">
        <v>2420</v>
      </c>
      <c r="B2421" s="47">
        <f ca="1">IF('Inputs and Results'!$C$15='Inputs and Results'!$C$13, 'Inputs and Results'!$C$13, IF(E2421 &lt;= ('Inputs and Results'!$C$14-'Inputs and Results'!$C$13)/('Inputs and Results'!$C$15-'Inputs and Results'!$C$13), 'Inputs and Results'!$C$13 + SQRT(E2421*('Inputs and Results'!$C$15-'Inputs and Results'!$C$13)*('Inputs and Results'!$C$14-'Inputs and Results'!$C$13)), 'Inputs and Results'!$C$15 - SQRT((1-E2421)*('Inputs and Results'!$C$15-'Inputs and Results'!$C$13)*('Inputs and Results'!$C$15-'Inputs and Results'!$C$14))))</f>
        <v>1.9758191512123244</v>
      </c>
      <c r="C2421" s="47">
        <f ca="1">IF('Inputs and Results'!$G$15='Inputs and Results'!$G$13, 'Inputs and Results'!$G$13, IF(F2421 &lt;= ('Inputs and Results'!$G$14-'Inputs and Results'!$G$13)/('Inputs and Results'!$G$15-'Inputs and Results'!$G$13), 'Inputs and Results'!$G$13 + SQRT(F2421*('Inputs and Results'!$G$15-'Inputs and Results'!$G$13)*('Inputs and Results'!$G$14-'Inputs and Results'!$G$13)), 'Inputs and Results'!$G$15 - SQRT((1-F2421)*('Inputs and Results'!$G$15-'Inputs and Results'!$G$13)*('Inputs and Results'!$G$15-'Inputs and Results'!$G$14))))</f>
        <v>526.03811092880176</v>
      </c>
      <c r="D2421">
        <f t="shared" ca="1" si="156"/>
        <v>1039.3561738406797</v>
      </c>
      <c r="E2421">
        <f t="shared" ca="1" si="158"/>
        <v>0.88345039877517295</v>
      </c>
      <c r="F2421">
        <f t="shared" ca="1" si="158"/>
        <v>0.46450993535985863</v>
      </c>
    </row>
    <row r="2422" spans="1:6" ht="15.75" customHeight="1" x14ac:dyDescent="0.2">
      <c r="A2422">
        <v>2421</v>
      </c>
      <c r="B2422" s="47">
        <f ca="1">IF('Inputs and Results'!$C$15='Inputs and Results'!$C$13, 'Inputs and Results'!$C$13, IF(E2422 &lt;= ('Inputs and Results'!$C$14-'Inputs and Results'!$C$13)/('Inputs and Results'!$C$15-'Inputs and Results'!$C$13), 'Inputs and Results'!$C$13 + SQRT(E2422*('Inputs and Results'!$C$15-'Inputs and Results'!$C$13)*('Inputs and Results'!$C$14-'Inputs and Results'!$C$13)), 'Inputs and Results'!$C$15 - SQRT((1-E2422)*('Inputs and Results'!$C$15-'Inputs and Results'!$C$13)*('Inputs and Results'!$C$15-'Inputs and Results'!$C$14))))</f>
        <v>0.31193091316908061</v>
      </c>
      <c r="C2422" s="47">
        <f ca="1">IF('Inputs and Results'!$G$15='Inputs and Results'!$G$13, 'Inputs and Results'!$G$13, IF(F2422 &lt;= ('Inputs and Results'!$G$14-'Inputs and Results'!$G$13)/('Inputs and Results'!$G$15-'Inputs and Results'!$G$13), 'Inputs and Results'!$G$13 + SQRT(F2422*('Inputs and Results'!$G$15-'Inputs and Results'!$G$13)*('Inputs and Results'!$G$14-'Inputs and Results'!$G$13)), 'Inputs and Results'!$G$15 - SQRT((1-F2422)*('Inputs and Results'!$G$15-'Inputs and Results'!$G$13)*('Inputs and Results'!$G$15-'Inputs and Results'!$G$14))))</f>
        <v>912.33033862204616</v>
      </c>
      <c r="D2422">
        <f t="shared" ca="1" si="156"/>
        <v>284.5840356382314</v>
      </c>
      <c r="E2422">
        <f t="shared" ref="E2422:F2441" ca="1" si="159">RAND()</f>
        <v>0.19714273160266538</v>
      </c>
      <c r="F2422">
        <f t="shared" ca="1" si="159"/>
        <v>0.90244065769361936</v>
      </c>
    </row>
    <row r="2423" spans="1:6" ht="15.75" customHeight="1" x14ac:dyDescent="0.2">
      <c r="A2423">
        <v>2422</v>
      </c>
      <c r="B2423" s="47">
        <f ca="1">IF('Inputs and Results'!$C$15='Inputs and Results'!$C$13, 'Inputs and Results'!$C$13, IF(E2423 &lt;= ('Inputs and Results'!$C$14-'Inputs and Results'!$C$13)/('Inputs and Results'!$C$15-'Inputs and Results'!$C$13), 'Inputs and Results'!$C$13 + SQRT(E2423*('Inputs and Results'!$C$15-'Inputs and Results'!$C$13)*('Inputs and Results'!$C$14-'Inputs and Results'!$C$13)), 'Inputs and Results'!$C$15 - SQRT((1-E2423)*('Inputs and Results'!$C$15-'Inputs and Results'!$C$13)*('Inputs and Results'!$C$15-'Inputs and Results'!$C$14))))</f>
        <v>0.56300015634311684</v>
      </c>
      <c r="C2423" s="47">
        <f ca="1">IF('Inputs and Results'!$G$15='Inputs and Results'!$G$13, 'Inputs and Results'!$G$13, IF(F2423 &lt;= ('Inputs and Results'!$G$14-'Inputs and Results'!$G$13)/('Inputs and Results'!$G$15-'Inputs and Results'!$G$13), 'Inputs and Results'!$G$13 + SQRT(F2423*('Inputs and Results'!$G$15-'Inputs and Results'!$G$13)*('Inputs and Results'!$G$14-'Inputs and Results'!$G$13)), 'Inputs and Results'!$G$15 - SQRT((1-F2423)*('Inputs and Results'!$G$15-'Inputs and Results'!$G$13)*('Inputs and Results'!$G$15-'Inputs and Results'!$G$14))))</f>
        <v>346.92210853321967</v>
      </c>
      <c r="D2423">
        <f t="shared" ca="1" si="156"/>
        <v>195.31720134308642</v>
      </c>
      <c r="E2423">
        <f t="shared" ca="1" si="159"/>
        <v>0.34011464022403648</v>
      </c>
      <c r="F2423">
        <f t="shared" ca="1" si="159"/>
        <v>0.14205763584947229</v>
      </c>
    </row>
    <row r="2424" spans="1:6" ht="15.75" customHeight="1" x14ac:dyDescent="0.2">
      <c r="A2424">
        <v>2423</v>
      </c>
      <c r="B2424" s="47">
        <f ca="1">IF('Inputs and Results'!$C$15='Inputs and Results'!$C$13, 'Inputs and Results'!$C$13, IF(E2424 &lt;= ('Inputs and Results'!$C$14-'Inputs and Results'!$C$13)/('Inputs and Results'!$C$15-'Inputs and Results'!$C$13), 'Inputs and Results'!$C$13 + SQRT(E2424*('Inputs and Results'!$C$15-'Inputs and Results'!$C$13)*('Inputs and Results'!$C$14-'Inputs and Results'!$C$13)), 'Inputs and Results'!$C$15 - SQRT((1-E2424)*('Inputs and Results'!$C$15-'Inputs and Results'!$C$13)*('Inputs and Results'!$C$15-'Inputs and Results'!$C$14))))</f>
        <v>0.59326776164282569</v>
      </c>
      <c r="C2424" s="47">
        <f ca="1">IF('Inputs and Results'!$G$15='Inputs and Results'!$G$13, 'Inputs and Results'!$G$13, IF(F2424 &lt;= ('Inputs and Results'!$G$14-'Inputs and Results'!$G$13)/('Inputs and Results'!$G$15-'Inputs and Results'!$G$13), 'Inputs and Results'!$G$13 + SQRT(F2424*('Inputs and Results'!$G$15-'Inputs and Results'!$G$13)*('Inputs and Results'!$G$14-'Inputs and Results'!$G$13)), 'Inputs and Results'!$G$15 - SQRT((1-F2424)*('Inputs and Results'!$G$15-'Inputs and Results'!$G$13)*('Inputs and Results'!$G$15-'Inputs and Results'!$G$14))))</f>
        <v>772.86636383161022</v>
      </c>
      <c r="D2424">
        <f t="shared" ca="1" si="156"/>
        <v>458.51669771940914</v>
      </c>
      <c r="E2424">
        <f t="shared" ca="1" si="159"/>
        <v>0.35640443698358493</v>
      </c>
      <c r="F2424">
        <f t="shared" ca="1" si="159"/>
        <v>0.78491591051784759</v>
      </c>
    </row>
    <row r="2425" spans="1:6" ht="15.75" customHeight="1" x14ac:dyDescent="0.2">
      <c r="A2425">
        <v>2424</v>
      </c>
      <c r="B2425" s="47">
        <f ca="1">IF('Inputs and Results'!$C$15='Inputs and Results'!$C$13, 'Inputs and Results'!$C$13, IF(E2425 &lt;= ('Inputs and Results'!$C$14-'Inputs and Results'!$C$13)/('Inputs and Results'!$C$15-'Inputs and Results'!$C$13), 'Inputs and Results'!$C$13 + SQRT(E2425*('Inputs and Results'!$C$15-'Inputs and Results'!$C$13)*('Inputs and Results'!$C$14-'Inputs and Results'!$C$13)), 'Inputs and Results'!$C$15 - SQRT((1-E2425)*('Inputs and Results'!$C$15-'Inputs and Results'!$C$13)*('Inputs and Results'!$C$15-'Inputs and Results'!$C$14))))</f>
        <v>0.44095697651660304</v>
      </c>
      <c r="C2425" s="47">
        <f ca="1">IF('Inputs and Results'!$G$15='Inputs and Results'!$G$13, 'Inputs and Results'!$G$13, IF(F2425 &lt;= ('Inputs and Results'!$G$14-'Inputs and Results'!$G$13)/('Inputs and Results'!$G$15-'Inputs and Results'!$G$13), 'Inputs and Results'!$G$13 + SQRT(F2425*('Inputs and Results'!$G$15-'Inputs and Results'!$G$13)*('Inputs and Results'!$G$14-'Inputs and Results'!$G$13)), 'Inputs and Results'!$G$15 - SQRT((1-F2425)*('Inputs and Results'!$G$15-'Inputs and Results'!$G$13)*('Inputs and Results'!$G$15-'Inputs and Results'!$G$14))))</f>
        <v>1060.4748314723531</v>
      </c>
      <c r="D2425">
        <f t="shared" ca="1" si="156"/>
        <v>467.623775358003</v>
      </c>
      <c r="E2425">
        <f t="shared" ca="1" si="159"/>
        <v>0.27236653377343933</v>
      </c>
      <c r="F2425">
        <f t="shared" ca="1" si="159"/>
        <v>0.97704983294527348</v>
      </c>
    </row>
    <row r="2426" spans="1:6" ht="15.75" customHeight="1" x14ac:dyDescent="0.2">
      <c r="A2426">
        <v>2425</v>
      </c>
      <c r="B2426" s="47">
        <f ca="1">IF('Inputs and Results'!$C$15='Inputs and Results'!$C$13, 'Inputs and Results'!$C$13, IF(E2426 &lt;= ('Inputs and Results'!$C$14-'Inputs and Results'!$C$13)/('Inputs and Results'!$C$15-'Inputs and Results'!$C$13), 'Inputs and Results'!$C$13 + SQRT(E2426*('Inputs and Results'!$C$15-'Inputs and Results'!$C$13)*('Inputs and Results'!$C$14-'Inputs and Results'!$C$13)), 'Inputs and Results'!$C$15 - SQRT((1-E2426)*('Inputs and Results'!$C$15-'Inputs and Results'!$C$13)*('Inputs and Results'!$C$15-'Inputs and Results'!$C$14))))</f>
        <v>1.2917551495061268</v>
      </c>
      <c r="C2426" s="47">
        <f ca="1">IF('Inputs and Results'!$G$15='Inputs and Results'!$G$13, 'Inputs and Results'!$G$13, IF(F2426 &lt;= ('Inputs and Results'!$G$14-'Inputs and Results'!$G$13)/('Inputs and Results'!$G$15-'Inputs and Results'!$G$13), 'Inputs and Results'!$G$13 + SQRT(F2426*('Inputs and Results'!$G$15-'Inputs and Results'!$G$13)*('Inputs and Results'!$G$14-'Inputs and Results'!$G$13)), 'Inputs and Results'!$G$15 - SQRT((1-F2426)*('Inputs and Results'!$G$15-'Inputs and Results'!$G$13)*('Inputs and Results'!$G$15-'Inputs and Results'!$G$14))))</f>
        <v>355.34499659137452</v>
      </c>
      <c r="D2426">
        <f t="shared" ca="1" si="156"/>
        <v>459.01872919814514</v>
      </c>
      <c r="E2426">
        <f t="shared" ca="1" si="159"/>
        <v>0.67576661452901832</v>
      </c>
      <c r="F2426">
        <f t="shared" ca="1" si="159"/>
        <v>0.15891583313795821</v>
      </c>
    </row>
    <row r="2427" spans="1:6" ht="15.75" customHeight="1" x14ac:dyDescent="0.2">
      <c r="A2427">
        <v>2426</v>
      </c>
      <c r="B2427" s="47">
        <f ca="1">IF('Inputs and Results'!$C$15='Inputs and Results'!$C$13, 'Inputs and Results'!$C$13, IF(E2427 &lt;= ('Inputs and Results'!$C$14-'Inputs and Results'!$C$13)/('Inputs and Results'!$C$15-'Inputs and Results'!$C$13), 'Inputs and Results'!$C$13 + SQRT(E2427*('Inputs and Results'!$C$15-'Inputs and Results'!$C$13)*('Inputs and Results'!$C$14-'Inputs and Results'!$C$13)), 'Inputs and Results'!$C$15 - SQRT((1-E2427)*('Inputs and Results'!$C$15-'Inputs and Results'!$C$13)*('Inputs and Results'!$C$15-'Inputs and Results'!$C$14))))</f>
        <v>0.45543150647231423</v>
      </c>
      <c r="C2427" s="47">
        <f ca="1">IF('Inputs and Results'!$G$15='Inputs and Results'!$G$13, 'Inputs and Results'!$G$13, IF(F2427 &lt;= ('Inputs and Results'!$G$14-'Inputs and Results'!$G$13)/('Inputs and Results'!$G$15-'Inputs and Results'!$G$13), 'Inputs and Results'!$G$13 + SQRT(F2427*('Inputs and Results'!$G$15-'Inputs and Results'!$G$13)*('Inputs and Results'!$G$14-'Inputs and Results'!$G$13)), 'Inputs and Results'!$G$15 - SQRT((1-F2427)*('Inputs and Results'!$G$15-'Inputs and Results'!$G$13)*('Inputs and Results'!$G$15-'Inputs and Results'!$G$14))))</f>
        <v>1027.4562747593859</v>
      </c>
      <c r="D2427">
        <f t="shared" ca="1" si="156"/>
        <v>467.93595904809911</v>
      </c>
      <c r="E2427">
        <f t="shared" ca="1" si="159"/>
        <v>0.28057457574958267</v>
      </c>
      <c r="F2427">
        <f t="shared" ca="1" si="159"/>
        <v>0.96490226584200889</v>
      </c>
    </row>
    <row r="2428" spans="1:6" ht="15.75" customHeight="1" x14ac:dyDescent="0.2">
      <c r="A2428">
        <v>2427</v>
      </c>
      <c r="B2428" s="47">
        <f ca="1">IF('Inputs and Results'!$C$15='Inputs and Results'!$C$13, 'Inputs and Results'!$C$13, IF(E2428 &lt;= ('Inputs and Results'!$C$14-'Inputs and Results'!$C$13)/('Inputs and Results'!$C$15-'Inputs and Results'!$C$13), 'Inputs and Results'!$C$13 + SQRT(E2428*('Inputs and Results'!$C$15-'Inputs and Results'!$C$13)*('Inputs and Results'!$C$14-'Inputs and Results'!$C$13)), 'Inputs and Results'!$C$15 - SQRT((1-E2428)*('Inputs and Results'!$C$15-'Inputs and Results'!$C$13)*('Inputs and Results'!$C$15-'Inputs and Results'!$C$14))))</f>
        <v>0.91703666042224663</v>
      </c>
      <c r="C2428" s="47">
        <f ca="1">IF('Inputs and Results'!$G$15='Inputs and Results'!$G$13, 'Inputs and Results'!$G$13, IF(F2428 &lt;= ('Inputs and Results'!$G$14-'Inputs and Results'!$G$13)/('Inputs and Results'!$G$15-'Inputs and Results'!$G$13), 'Inputs and Results'!$G$13 + SQRT(F2428*('Inputs and Results'!$G$15-'Inputs and Results'!$G$13)*('Inputs and Results'!$G$14-'Inputs and Results'!$G$13)), 'Inputs and Results'!$G$15 - SQRT((1-F2428)*('Inputs and Results'!$G$15-'Inputs and Results'!$G$13)*('Inputs and Results'!$G$15-'Inputs and Results'!$G$14))))</f>
        <v>733.30058617912357</v>
      </c>
      <c r="D2428">
        <f t="shared" ca="1" si="156"/>
        <v>672.46352063537938</v>
      </c>
      <c r="E2428">
        <f t="shared" ca="1" si="159"/>
        <v>0.51791819177501042</v>
      </c>
      <c r="F2428">
        <f t="shared" ca="1" si="159"/>
        <v>0.74322351447200774</v>
      </c>
    </row>
    <row r="2429" spans="1:6" ht="15.75" customHeight="1" x14ac:dyDescent="0.2">
      <c r="A2429">
        <v>2428</v>
      </c>
      <c r="B2429" s="47">
        <f ca="1">IF('Inputs and Results'!$C$15='Inputs and Results'!$C$13, 'Inputs and Results'!$C$13, IF(E2429 &lt;= ('Inputs and Results'!$C$14-'Inputs and Results'!$C$13)/('Inputs and Results'!$C$15-'Inputs and Results'!$C$13), 'Inputs and Results'!$C$13 + SQRT(E2429*('Inputs and Results'!$C$15-'Inputs and Results'!$C$13)*('Inputs and Results'!$C$14-'Inputs and Results'!$C$13)), 'Inputs and Results'!$C$15 - SQRT((1-E2429)*('Inputs and Results'!$C$15-'Inputs and Results'!$C$13)*('Inputs and Results'!$C$15-'Inputs and Results'!$C$14))))</f>
        <v>2.3648288742148682</v>
      </c>
      <c r="C2429" s="47">
        <f ca="1">IF('Inputs and Results'!$G$15='Inputs and Results'!$G$13, 'Inputs and Results'!$G$13, IF(F2429 &lt;= ('Inputs and Results'!$G$14-'Inputs and Results'!$G$13)/('Inputs and Results'!$G$15-'Inputs and Results'!$G$13), 'Inputs and Results'!$G$13 + SQRT(F2429*('Inputs and Results'!$G$15-'Inputs and Results'!$G$13)*('Inputs and Results'!$G$14-'Inputs and Results'!$G$13)), 'Inputs and Results'!$G$15 - SQRT((1-F2429)*('Inputs and Results'!$G$15-'Inputs and Results'!$G$13)*('Inputs and Results'!$G$15-'Inputs and Results'!$G$14))))</f>
        <v>817.07647046834882</v>
      </c>
      <c r="D2429">
        <f t="shared" ca="1" si="156"/>
        <v>1932.2460298051233</v>
      </c>
      <c r="E2429">
        <f t="shared" ca="1" si="159"/>
        <v>0.95517307121876094</v>
      </c>
      <c r="F2429">
        <f t="shared" ca="1" si="159"/>
        <v>0.82713588535690052</v>
      </c>
    </row>
    <row r="2430" spans="1:6" ht="15.75" customHeight="1" x14ac:dyDescent="0.2">
      <c r="A2430">
        <v>2429</v>
      </c>
      <c r="B2430" s="47">
        <f ca="1">IF('Inputs and Results'!$C$15='Inputs and Results'!$C$13, 'Inputs and Results'!$C$13, IF(E2430 &lt;= ('Inputs and Results'!$C$14-'Inputs and Results'!$C$13)/('Inputs and Results'!$C$15-'Inputs and Results'!$C$13), 'Inputs and Results'!$C$13 + SQRT(E2430*('Inputs and Results'!$C$15-'Inputs and Results'!$C$13)*('Inputs and Results'!$C$14-'Inputs and Results'!$C$13)), 'Inputs and Results'!$C$15 - SQRT((1-E2430)*('Inputs and Results'!$C$15-'Inputs and Results'!$C$13)*('Inputs and Results'!$C$15-'Inputs and Results'!$C$14))))</f>
        <v>1.2441130233530839</v>
      </c>
      <c r="C2430" s="47">
        <f ca="1">IF('Inputs and Results'!$G$15='Inputs and Results'!$G$13, 'Inputs and Results'!$G$13, IF(F2430 &lt;= ('Inputs and Results'!$G$14-'Inputs and Results'!$G$13)/('Inputs and Results'!$G$15-'Inputs and Results'!$G$13), 'Inputs and Results'!$G$13 + SQRT(F2430*('Inputs and Results'!$G$15-'Inputs and Results'!$G$13)*('Inputs and Results'!$G$14-'Inputs and Results'!$G$13)), 'Inputs and Results'!$G$15 - SQRT((1-F2430)*('Inputs and Results'!$G$15-'Inputs and Results'!$G$13)*('Inputs and Results'!$G$15-'Inputs and Results'!$G$14))))</f>
        <v>419.28459216376984</v>
      </c>
      <c r="D2430">
        <f t="shared" ca="1" si="156"/>
        <v>521.63742160223251</v>
      </c>
      <c r="E2430">
        <f t="shared" ca="1" si="159"/>
        <v>0.65742899169352809</v>
      </c>
      <c r="F2430">
        <f t="shared" ca="1" si="159"/>
        <v>0.28143470071254373</v>
      </c>
    </row>
    <row r="2431" spans="1:6" ht="15.75" customHeight="1" x14ac:dyDescent="0.2">
      <c r="A2431">
        <v>2430</v>
      </c>
      <c r="B2431" s="47">
        <f ca="1">IF('Inputs and Results'!$C$15='Inputs and Results'!$C$13, 'Inputs and Results'!$C$13, IF(E2431 &lt;= ('Inputs and Results'!$C$14-'Inputs and Results'!$C$13)/('Inputs and Results'!$C$15-'Inputs and Results'!$C$13), 'Inputs and Results'!$C$13 + SQRT(E2431*('Inputs and Results'!$C$15-'Inputs and Results'!$C$13)*('Inputs and Results'!$C$14-'Inputs and Results'!$C$13)), 'Inputs and Results'!$C$15 - SQRT((1-E2431)*('Inputs and Results'!$C$15-'Inputs and Results'!$C$13)*('Inputs and Results'!$C$15-'Inputs and Results'!$C$14))))</f>
        <v>1.5897702781871008</v>
      </c>
      <c r="C2431" s="47">
        <f ca="1">IF('Inputs and Results'!$G$15='Inputs and Results'!$G$13, 'Inputs and Results'!$G$13, IF(F2431 &lt;= ('Inputs and Results'!$G$14-'Inputs and Results'!$G$13)/('Inputs and Results'!$G$15-'Inputs and Results'!$G$13), 'Inputs and Results'!$G$13 + SQRT(F2431*('Inputs and Results'!$G$15-'Inputs and Results'!$G$13)*('Inputs and Results'!$G$14-'Inputs and Results'!$G$13)), 'Inputs and Results'!$G$15 - SQRT((1-F2431)*('Inputs and Results'!$G$15-'Inputs and Results'!$G$13)*('Inputs and Results'!$G$15-'Inputs and Results'!$G$14))))</f>
        <v>481.39998056157901</v>
      </c>
      <c r="D2431">
        <f t="shared" ca="1" si="156"/>
        <v>765.31538101664637</v>
      </c>
      <c r="E2431">
        <f t="shared" ca="1" si="159"/>
        <v>0.779028014635057</v>
      </c>
      <c r="F2431">
        <f t="shared" ca="1" si="159"/>
        <v>0.39122727156916615</v>
      </c>
    </row>
    <row r="2432" spans="1:6" ht="15.75" customHeight="1" x14ac:dyDescent="0.2">
      <c r="A2432">
        <v>2431</v>
      </c>
      <c r="B2432" s="47">
        <f ca="1">IF('Inputs and Results'!$C$15='Inputs and Results'!$C$13, 'Inputs and Results'!$C$13, IF(E2432 &lt;= ('Inputs and Results'!$C$14-'Inputs and Results'!$C$13)/('Inputs and Results'!$C$15-'Inputs and Results'!$C$13), 'Inputs and Results'!$C$13 + SQRT(E2432*('Inputs and Results'!$C$15-'Inputs and Results'!$C$13)*('Inputs and Results'!$C$14-'Inputs and Results'!$C$13)), 'Inputs and Results'!$C$15 - SQRT((1-E2432)*('Inputs and Results'!$C$15-'Inputs and Results'!$C$13)*('Inputs and Results'!$C$15-'Inputs and Results'!$C$14))))</f>
        <v>0.26927529502747793</v>
      </c>
      <c r="C2432" s="47">
        <f ca="1">IF('Inputs and Results'!$G$15='Inputs and Results'!$G$13, 'Inputs and Results'!$G$13, IF(F2432 &lt;= ('Inputs and Results'!$G$14-'Inputs and Results'!$G$13)/('Inputs and Results'!$G$15-'Inputs and Results'!$G$13), 'Inputs and Results'!$G$13 + SQRT(F2432*('Inputs and Results'!$G$15-'Inputs and Results'!$G$13)*('Inputs and Results'!$G$14-'Inputs and Results'!$G$13)), 'Inputs and Results'!$G$15 - SQRT((1-F2432)*('Inputs and Results'!$G$15-'Inputs and Results'!$G$13)*('Inputs and Results'!$G$15-'Inputs and Results'!$G$14))))</f>
        <v>584.06414959069525</v>
      </c>
      <c r="D2432">
        <f t="shared" ca="1" si="156"/>
        <v>157.27404619600748</v>
      </c>
      <c r="E2432">
        <f t="shared" ca="1" si="159"/>
        <v>0.17146028729474805</v>
      </c>
      <c r="F2432">
        <f t="shared" ca="1" si="159"/>
        <v>0.55274860349896626</v>
      </c>
    </row>
    <row r="2433" spans="1:6" ht="15.75" customHeight="1" x14ac:dyDescent="0.2">
      <c r="A2433">
        <v>2432</v>
      </c>
      <c r="B2433" s="47">
        <f ca="1">IF('Inputs and Results'!$C$15='Inputs and Results'!$C$13, 'Inputs and Results'!$C$13, IF(E2433 &lt;= ('Inputs and Results'!$C$14-'Inputs and Results'!$C$13)/('Inputs and Results'!$C$15-'Inputs and Results'!$C$13), 'Inputs and Results'!$C$13 + SQRT(E2433*('Inputs and Results'!$C$15-'Inputs and Results'!$C$13)*('Inputs and Results'!$C$14-'Inputs and Results'!$C$13)), 'Inputs and Results'!$C$15 - SQRT((1-E2433)*('Inputs and Results'!$C$15-'Inputs and Results'!$C$13)*('Inputs and Results'!$C$15-'Inputs and Results'!$C$14))))</f>
        <v>1.8740625504339128</v>
      </c>
      <c r="C2433" s="47">
        <f ca="1">IF('Inputs and Results'!$G$15='Inputs and Results'!$G$13, 'Inputs and Results'!$G$13, IF(F2433 &lt;= ('Inputs and Results'!$G$14-'Inputs and Results'!$G$13)/('Inputs and Results'!$G$15-'Inputs and Results'!$G$13), 'Inputs and Results'!$G$13 + SQRT(F2433*('Inputs and Results'!$G$15-'Inputs and Results'!$G$13)*('Inputs and Results'!$G$14-'Inputs and Results'!$G$13)), 'Inputs and Results'!$G$15 - SQRT((1-F2433)*('Inputs and Results'!$G$15-'Inputs and Results'!$G$13)*('Inputs and Results'!$G$15-'Inputs and Results'!$G$14))))</f>
        <v>949.93259916781199</v>
      </c>
      <c r="D2433">
        <f t="shared" ca="1" si="156"/>
        <v>1780.2331095367456</v>
      </c>
      <c r="E2433">
        <f t="shared" ca="1" si="159"/>
        <v>0.85914053996273498</v>
      </c>
      <c r="F2433">
        <f t="shared" ca="1" si="159"/>
        <v>0.92627837494418896</v>
      </c>
    </row>
    <row r="2434" spans="1:6" ht="15.75" customHeight="1" x14ac:dyDescent="0.2">
      <c r="A2434">
        <v>2433</v>
      </c>
      <c r="B2434" s="47">
        <f ca="1">IF('Inputs and Results'!$C$15='Inputs and Results'!$C$13, 'Inputs and Results'!$C$13, IF(E2434 &lt;= ('Inputs and Results'!$C$14-'Inputs and Results'!$C$13)/('Inputs and Results'!$C$15-'Inputs and Results'!$C$13), 'Inputs and Results'!$C$13 + SQRT(E2434*('Inputs and Results'!$C$15-'Inputs and Results'!$C$13)*('Inputs and Results'!$C$14-'Inputs and Results'!$C$13)), 'Inputs and Results'!$C$15 - SQRT((1-E2434)*('Inputs and Results'!$C$15-'Inputs and Results'!$C$13)*('Inputs and Results'!$C$15-'Inputs and Results'!$C$14))))</f>
        <v>0.41150463933142278</v>
      </c>
      <c r="C2434" s="47">
        <f ca="1">IF('Inputs and Results'!$G$15='Inputs and Results'!$G$13, 'Inputs and Results'!$G$13, IF(F2434 &lt;= ('Inputs and Results'!$G$14-'Inputs and Results'!$G$13)/('Inputs and Results'!$G$15-'Inputs and Results'!$G$13), 'Inputs and Results'!$G$13 + SQRT(F2434*('Inputs and Results'!$G$15-'Inputs and Results'!$G$13)*('Inputs and Results'!$G$14-'Inputs and Results'!$G$13)), 'Inputs and Results'!$G$15 - SQRT((1-F2434)*('Inputs and Results'!$G$15-'Inputs and Results'!$G$13)*('Inputs and Results'!$G$15-'Inputs and Results'!$G$14))))</f>
        <v>458.59557994415297</v>
      </c>
      <c r="D2434">
        <f t="shared" ref="D2434:D2497" ca="1" si="160">B2434*C2434</f>
        <v>188.71420872390334</v>
      </c>
      <c r="E2434">
        <f t="shared" ca="1" si="159"/>
        <v>0.25552130753302793</v>
      </c>
      <c r="F2434">
        <f t="shared" ca="1" si="159"/>
        <v>0.35197601379991428</v>
      </c>
    </row>
    <row r="2435" spans="1:6" ht="15.75" customHeight="1" x14ac:dyDescent="0.2">
      <c r="A2435">
        <v>2434</v>
      </c>
      <c r="B2435" s="47">
        <f ca="1">IF('Inputs and Results'!$C$15='Inputs and Results'!$C$13, 'Inputs and Results'!$C$13, IF(E2435 &lt;= ('Inputs and Results'!$C$14-'Inputs and Results'!$C$13)/('Inputs and Results'!$C$15-'Inputs and Results'!$C$13), 'Inputs and Results'!$C$13 + SQRT(E2435*('Inputs and Results'!$C$15-'Inputs and Results'!$C$13)*('Inputs and Results'!$C$14-'Inputs and Results'!$C$13)), 'Inputs and Results'!$C$15 - SQRT((1-E2435)*('Inputs and Results'!$C$15-'Inputs and Results'!$C$13)*('Inputs and Results'!$C$15-'Inputs and Results'!$C$14))))</f>
        <v>1.7751271164864688</v>
      </c>
      <c r="C2435" s="47">
        <f ca="1">IF('Inputs and Results'!$G$15='Inputs and Results'!$G$13, 'Inputs and Results'!$G$13, IF(F2435 &lt;= ('Inputs and Results'!$G$14-'Inputs and Results'!$G$13)/('Inputs and Results'!$G$15-'Inputs and Results'!$G$13), 'Inputs and Results'!$G$13 + SQRT(F2435*('Inputs and Results'!$G$15-'Inputs and Results'!$G$13)*('Inputs and Results'!$G$14-'Inputs and Results'!$G$13)), 'Inputs and Results'!$G$15 - SQRT((1-F2435)*('Inputs and Results'!$G$15-'Inputs and Results'!$G$13)*('Inputs and Results'!$G$15-'Inputs and Results'!$G$14))))</f>
        <v>1049.0293566901369</v>
      </c>
      <c r="D2435">
        <f t="shared" ca="1" si="160"/>
        <v>1862.1604570510181</v>
      </c>
      <c r="E2435">
        <f t="shared" ca="1" si="159"/>
        <v>0.83329849102591635</v>
      </c>
      <c r="F2435">
        <f t="shared" ca="1" si="159"/>
        <v>0.97313011851420306</v>
      </c>
    </row>
    <row r="2436" spans="1:6" ht="15.75" customHeight="1" x14ac:dyDescent="0.2">
      <c r="A2436">
        <v>2435</v>
      </c>
      <c r="B2436" s="47">
        <f ca="1">IF('Inputs and Results'!$C$15='Inputs and Results'!$C$13, 'Inputs and Results'!$C$13, IF(E2436 &lt;= ('Inputs and Results'!$C$14-'Inputs and Results'!$C$13)/('Inputs and Results'!$C$15-'Inputs and Results'!$C$13), 'Inputs and Results'!$C$13 + SQRT(E2436*('Inputs and Results'!$C$15-'Inputs and Results'!$C$13)*('Inputs and Results'!$C$14-'Inputs and Results'!$C$13)), 'Inputs and Results'!$C$15 - SQRT((1-E2436)*('Inputs and Results'!$C$15-'Inputs and Results'!$C$13)*('Inputs and Results'!$C$15-'Inputs and Results'!$C$14))))</f>
        <v>0.23130582769274666</v>
      </c>
      <c r="C2436" s="47">
        <f ca="1">IF('Inputs and Results'!$G$15='Inputs and Results'!$G$13, 'Inputs and Results'!$G$13, IF(F2436 &lt;= ('Inputs and Results'!$G$14-'Inputs and Results'!$G$13)/('Inputs and Results'!$G$15-'Inputs and Results'!$G$13), 'Inputs and Results'!$G$13 + SQRT(F2436*('Inputs and Results'!$G$15-'Inputs and Results'!$G$13)*('Inputs and Results'!$G$14-'Inputs and Results'!$G$13)), 'Inputs and Results'!$G$15 - SQRT((1-F2436)*('Inputs and Results'!$G$15-'Inputs and Results'!$G$13)*('Inputs and Results'!$G$15-'Inputs and Results'!$G$14))))</f>
        <v>649.71858346530894</v>
      </c>
      <c r="D2436">
        <f t="shared" ca="1" si="160"/>
        <v>150.2836947158022</v>
      </c>
      <c r="E2436">
        <f t="shared" ca="1" si="159"/>
        <v>0.14825917558131707</v>
      </c>
      <c r="F2436">
        <f t="shared" ca="1" si="159"/>
        <v>0.64301461803493798</v>
      </c>
    </row>
    <row r="2437" spans="1:6" ht="15.75" customHeight="1" x14ac:dyDescent="0.2">
      <c r="A2437">
        <v>2436</v>
      </c>
      <c r="B2437" s="47">
        <f ca="1">IF('Inputs and Results'!$C$15='Inputs and Results'!$C$13, 'Inputs and Results'!$C$13, IF(E2437 &lt;= ('Inputs and Results'!$C$14-'Inputs and Results'!$C$13)/('Inputs and Results'!$C$15-'Inputs and Results'!$C$13), 'Inputs and Results'!$C$13 + SQRT(E2437*('Inputs and Results'!$C$15-'Inputs and Results'!$C$13)*('Inputs and Results'!$C$14-'Inputs and Results'!$C$13)), 'Inputs and Results'!$C$15 - SQRT((1-E2437)*('Inputs and Results'!$C$15-'Inputs and Results'!$C$13)*('Inputs and Results'!$C$15-'Inputs and Results'!$C$14))))</f>
        <v>0.94782722433465016</v>
      </c>
      <c r="C2437" s="47">
        <f ca="1">IF('Inputs and Results'!$G$15='Inputs and Results'!$G$13, 'Inputs and Results'!$G$13, IF(F2437 &lt;= ('Inputs and Results'!$G$14-'Inputs and Results'!$G$13)/('Inputs and Results'!$G$15-'Inputs and Results'!$G$13), 'Inputs and Results'!$G$13 + SQRT(F2437*('Inputs and Results'!$G$15-'Inputs and Results'!$G$13)*('Inputs and Results'!$G$14-'Inputs and Results'!$G$13)), 'Inputs and Results'!$G$15 - SQRT((1-F2437)*('Inputs and Results'!$G$15-'Inputs and Results'!$G$13)*('Inputs and Results'!$G$15-'Inputs and Results'!$G$14))))</f>
        <v>679.54841592067999</v>
      </c>
      <c r="D2437">
        <f t="shared" ca="1" si="160"/>
        <v>644.09448886310645</v>
      </c>
      <c r="E2437">
        <f t="shared" ca="1" si="159"/>
        <v>0.53206521097977477</v>
      </c>
      <c r="F2437">
        <f t="shared" ca="1" si="159"/>
        <v>0.68066875879534994</v>
      </c>
    </row>
    <row r="2438" spans="1:6" ht="15.75" customHeight="1" x14ac:dyDescent="0.2">
      <c r="A2438">
        <v>2437</v>
      </c>
      <c r="B2438" s="47">
        <f ca="1">IF('Inputs and Results'!$C$15='Inputs and Results'!$C$13, 'Inputs and Results'!$C$13, IF(E2438 &lt;= ('Inputs and Results'!$C$14-'Inputs and Results'!$C$13)/('Inputs and Results'!$C$15-'Inputs and Results'!$C$13), 'Inputs and Results'!$C$13 + SQRT(E2438*('Inputs and Results'!$C$15-'Inputs and Results'!$C$13)*('Inputs and Results'!$C$14-'Inputs and Results'!$C$13)), 'Inputs and Results'!$C$15 - SQRT((1-E2438)*('Inputs and Results'!$C$15-'Inputs and Results'!$C$13)*('Inputs and Results'!$C$15-'Inputs and Results'!$C$14))))</f>
        <v>0.67426131884151763</v>
      </c>
      <c r="C2438" s="47">
        <f ca="1">IF('Inputs and Results'!$G$15='Inputs and Results'!$G$13, 'Inputs and Results'!$G$13, IF(F2438 &lt;= ('Inputs and Results'!$G$14-'Inputs and Results'!$G$13)/('Inputs and Results'!$G$15-'Inputs and Results'!$G$13), 'Inputs and Results'!$G$13 + SQRT(F2438*('Inputs and Results'!$G$15-'Inputs and Results'!$G$13)*('Inputs and Results'!$G$14-'Inputs and Results'!$G$13)), 'Inputs and Results'!$G$15 - SQRT((1-F2438)*('Inputs and Results'!$G$15-'Inputs and Results'!$G$13)*('Inputs and Results'!$G$15-'Inputs and Results'!$G$14))))</f>
        <v>841.94770018369422</v>
      </c>
      <c r="D2438">
        <f t="shared" ca="1" si="160"/>
        <v>567.69276672144031</v>
      </c>
      <c r="E2438">
        <f t="shared" ca="1" si="159"/>
        <v>0.39899328744035578</v>
      </c>
      <c r="F2438">
        <f t="shared" ca="1" si="159"/>
        <v>0.84886199864926859</v>
      </c>
    </row>
    <row r="2439" spans="1:6" ht="15.75" customHeight="1" x14ac:dyDescent="0.2">
      <c r="A2439">
        <v>2438</v>
      </c>
      <c r="B2439" s="47">
        <f ca="1">IF('Inputs and Results'!$C$15='Inputs and Results'!$C$13, 'Inputs and Results'!$C$13, IF(E2439 &lt;= ('Inputs and Results'!$C$14-'Inputs and Results'!$C$13)/('Inputs and Results'!$C$15-'Inputs and Results'!$C$13), 'Inputs and Results'!$C$13 + SQRT(E2439*('Inputs and Results'!$C$15-'Inputs and Results'!$C$13)*('Inputs and Results'!$C$14-'Inputs and Results'!$C$13)), 'Inputs and Results'!$C$15 - SQRT((1-E2439)*('Inputs and Results'!$C$15-'Inputs and Results'!$C$13)*('Inputs and Results'!$C$15-'Inputs and Results'!$C$14))))</f>
        <v>7.6079761192137774E-2</v>
      </c>
      <c r="C2439" s="47">
        <f ca="1">IF('Inputs and Results'!$G$15='Inputs and Results'!$G$13, 'Inputs and Results'!$G$13, IF(F2439 &lt;= ('Inputs and Results'!$G$14-'Inputs and Results'!$G$13)/('Inputs and Results'!$G$15-'Inputs and Results'!$G$13), 'Inputs and Results'!$G$13 + SQRT(F2439*('Inputs and Results'!$G$15-'Inputs and Results'!$G$13)*('Inputs and Results'!$G$14-'Inputs and Results'!$G$13)), 'Inputs and Results'!$G$15 - SQRT((1-F2439)*('Inputs and Results'!$G$15-'Inputs and Results'!$G$13)*('Inputs and Results'!$G$15-'Inputs and Results'!$G$14))))</f>
        <v>352.92781863092648</v>
      </c>
      <c r="D2439">
        <f t="shared" ca="1" si="160"/>
        <v>26.850664159502998</v>
      </c>
      <c r="E2439">
        <f t="shared" ca="1" si="159"/>
        <v>5.0076715232197033E-2</v>
      </c>
      <c r="F2439">
        <f t="shared" ca="1" si="159"/>
        <v>0.15409502670896513</v>
      </c>
    </row>
    <row r="2440" spans="1:6" ht="15.75" customHeight="1" x14ac:dyDescent="0.2">
      <c r="A2440">
        <v>2439</v>
      </c>
      <c r="B2440" s="47">
        <f ca="1">IF('Inputs and Results'!$C$15='Inputs and Results'!$C$13, 'Inputs and Results'!$C$13, IF(E2440 &lt;= ('Inputs and Results'!$C$14-'Inputs and Results'!$C$13)/('Inputs and Results'!$C$15-'Inputs and Results'!$C$13), 'Inputs and Results'!$C$13 + SQRT(E2440*('Inputs and Results'!$C$15-'Inputs and Results'!$C$13)*('Inputs and Results'!$C$14-'Inputs and Results'!$C$13)), 'Inputs and Results'!$C$15 - SQRT((1-E2440)*('Inputs and Results'!$C$15-'Inputs and Results'!$C$13)*('Inputs and Results'!$C$15-'Inputs and Results'!$C$14))))</f>
        <v>2.4961599459114048</v>
      </c>
      <c r="C2440" s="47">
        <f ca="1">IF('Inputs and Results'!$G$15='Inputs and Results'!$G$13, 'Inputs and Results'!$G$13, IF(F2440 &lt;= ('Inputs and Results'!$G$14-'Inputs and Results'!$G$13)/('Inputs and Results'!$G$15-'Inputs and Results'!$G$13), 'Inputs and Results'!$G$13 + SQRT(F2440*('Inputs and Results'!$G$15-'Inputs and Results'!$G$13)*('Inputs and Results'!$G$14-'Inputs and Results'!$G$13)), 'Inputs and Results'!$G$15 - SQRT((1-F2440)*('Inputs and Results'!$G$15-'Inputs and Results'!$G$13)*('Inputs and Results'!$G$15-'Inputs and Results'!$G$14))))</f>
        <v>618.49721534828086</v>
      </c>
      <c r="D2440">
        <f t="shared" ca="1" si="160"/>
        <v>1543.8679756101192</v>
      </c>
      <c r="E2440">
        <f t="shared" ca="1" si="159"/>
        <v>0.97179391109955571</v>
      </c>
      <c r="F2440">
        <f t="shared" ca="1" si="159"/>
        <v>0.60135682128345169</v>
      </c>
    </row>
    <row r="2441" spans="1:6" ht="15.75" customHeight="1" x14ac:dyDescent="0.2">
      <c r="A2441">
        <v>2440</v>
      </c>
      <c r="B2441" s="47">
        <f ca="1">IF('Inputs and Results'!$C$15='Inputs and Results'!$C$13, 'Inputs and Results'!$C$13, IF(E2441 &lt;= ('Inputs and Results'!$C$14-'Inputs and Results'!$C$13)/('Inputs and Results'!$C$15-'Inputs and Results'!$C$13), 'Inputs and Results'!$C$13 + SQRT(E2441*('Inputs and Results'!$C$15-'Inputs and Results'!$C$13)*('Inputs and Results'!$C$14-'Inputs and Results'!$C$13)), 'Inputs and Results'!$C$15 - SQRT((1-E2441)*('Inputs and Results'!$C$15-'Inputs and Results'!$C$13)*('Inputs and Results'!$C$15-'Inputs and Results'!$C$14))))</f>
        <v>0.154906023795506</v>
      </c>
      <c r="C2441" s="47">
        <f ca="1">IF('Inputs and Results'!$G$15='Inputs and Results'!$G$13, 'Inputs and Results'!$G$13, IF(F2441 &lt;= ('Inputs and Results'!$G$14-'Inputs and Results'!$G$13)/('Inputs and Results'!$G$15-'Inputs and Results'!$G$13), 'Inputs and Results'!$G$13 + SQRT(F2441*('Inputs and Results'!$G$15-'Inputs and Results'!$G$13)*('Inputs and Results'!$G$14-'Inputs and Results'!$G$13)), 'Inputs and Results'!$G$15 - SQRT((1-F2441)*('Inputs and Results'!$G$15-'Inputs and Results'!$G$13)*('Inputs and Results'!$G$15-'Inputs and Results'!$G$14))))</f>
        <v>1028.4357141906141</v>
      </c>
      <c r="D2441">
        <f t="shared" ca="1" si="160"/>
        <v>159.31088721455947</v>
      </c>
      <c r="E2441">
        <f t="shared" ca="1" si="159"/>
        <v>0.10060447406276685</v>
      </c>
      <c r="F2441">
        <f t="shared" ca="1" si="159"/>
        <v>0.96529959744307969</v>
      </c>
    </row>
    <row r="2442" spans="1:6" ht="15.75" customHeight="1" x14ac:dyDescent="0.2">
      <c r="A2442">
        <v>2441</v>
      </c>
      <c r="B2442" s="47">
        <f ca="1">IF('Inputs and Results'!$C$15='Inputs and Results'!$C$13, 'Inputs and Results'!$C$13, IF(E2442 &lt;= ('Inputs and Results'!$C$14-'Inputs and Results'!$C$13)/('Inputs and Results'!$C$15-'Inputs and Results'!$C$13), 'Inputs and Results'!$C$13 + SQRT(E2442*('Inputs and Results'!$C$15-'Inputs and Results'!$C$13)*('Inputs and Results'!$C$14-'Inputs and Results'!$C$13)), 'Inputs and Results'!$C$15 - SQRT((1-E2442)*('Inputs and Results'!$C$15-'Inputs and Results'!$C$13)*('Inputs and Results'!$C$15-'Inputs and Results'!$C$14))))</f>
        <v>1.283663617386142</v>
      </c>
      <c r="C2442" s="47">
        <f ca="1">IF('Inputs and Results'!$G$15='Inputs and Results'!$G$13, 'Inputs and Results'!$G$13, IF(F2442 &lt;= ('Inputs and Results'!$G$14-'Inputs and Results'!$G$13)/('Inputs and Results'!$G$15-'Inputs and Results'!$G$13), 'Inputs and Results'!$G$13 + SQRT(F2442*('Inputs and Results'!$G$15-'Inputs and Results'!$G$13)*('Inputs and Results'!$G$14-'Inputs and Results'!$G$13)), 'Inputs and Results'!$G$15 - SQRT((1-F2442)*('Inputs and Results'!$G$15-'Inputs and Results'!$G$13)*('Inputs and Results'!$G$15-'Inputs and Results'!$G$14))))</f>
        <v>813.02419302067119</v>
      </c>
      <c r="D2442">
        <f t="shared" ca="1" si="160"/>
        <v>1043.6495766353637</v>
      </c>
      <c r="E2442">
        <f t="shared" ref="E2442:F2461" ca="1" si="161">RAND()</f>
        <v>0.67268771352399737</v>
      </c>
      <c r="F2442">
        <f t="shared" ca="1" si="161"/>
        <v>0.8234578672956121</v>
      </c>
    </row>
    <row r="2443" spans="1:6" ht="15.75" customHeight="1" x14ac:dyDescent="0.2">
      <c r="A2443">
        <v>2442</v>
      </c>
      <c r="B2443" s="47">
        <f ca="1">IF('Inputs and Results'!$C$15='Inputs and Results'!$C$13, 'Inputs and Results'!$C$13, IF(E2443 &lt;= ('Inputs and Results'!$C$14-'Inputs and Results'!$C$13)/('Inputs and Results'!$C$15-'Inputs and Results'!$C$13), 'Inputs and Results'!$C$13 + SQRT(E2443*('Inputs and Results'!$C$15-'Inputs and Results'!$C$13)*('Inputs and Results'!$C$14-'Inputs and Results'!$C$13)), 'Inputs and Results'!$C$15 - SQRT((1-E2443)*('Inputs and Results'!$C$15-'Inputs and Results'!$C$13)*('Inputs and Results'!$C$15-'Inputs and Results'!$C$14))))</f>
        <v>1.7391717472773569</v>
      </c>
      <c r="C2443" s="47">
        <f ca="1">IF('Inputs and Results'!$G$15='Inputs and Results'!$G$13, 'Inputs and Results'!$G$13, IF(F2443 &lt;= ('Inputs and Results'!$G$14-'Inputs and Results'!$G$13)/('Inputs and Results'!$G$15-'Inputs and Results'!$G$13), 'Inputs and Results'!$G$13 + SQRT(F2443*('Inputs and Results'!$G$15-'Inputs and Results'!$G$13)*('Inputs and Results'!$G$14-'Inputs and Results'!$G$13)), 'Inputs and Results'!$G$15 - SQRT((1-F2443)*('Inputs and Results'!$G$15-'Inputs and Results'!$G$13)*('Inputs and Results'!$G$15-'Inputs and Results'!$G$14))))</f>
        <v>681.65747787919861</v>
      </c>
      <c r="D2443">
        <f t="shared" ca="1" si="160"/>
        <v>1185.5194268478422</v>
      </c>
      <c r="E2443">
        <f t="shared" ca="1" si="161"/>
        <v>0.82336801301515183</v>
      </c>
      <c r="F2443">
        <f t="shared" ca="1" si="161"/>
        <v>0.68325161099433585</v>
      </c>
    </row>
    <row r="2444" spans="1:6" ht="15.75" customHeight="1" x14ac:dyDescent="0.2">
      <c r="A2444">
        <v>2443</v>
      </c>
      <c r="B2444" s="47">
        <f ca="1">IF('Inputs and Results'!$C$15='Inputs and Results'!$C$13, 'Inputs and Results'!$C$13, IF(E2444 &lt;= ('Inputs and Results'!$C$14-'Inputs and Results'!$C$13)/('Inputs and Results'!$C$15-'Inputs and Results'!$C$13), 'Inputs and Results'!$C$13 + SQRT(E2444*('Inputs and Results'!$C$15-'Inputs and Results'!$C$13)*('Inputs and Results'!$C$14-'Inputs and Results'!$C$13)), 'Inputs and Results'!$C$15 - SQRT((1-E2444)*('Inputs and Results'!$C$15-'Inputs and Results'!$C$13)*('Inputs and Results'!$C$15-'Inputs and Results'!$C$14))))</f>
        <v>1.2507689195810894</v>
      </c>
      <c r="C2444" s="47">
        <f ca="1">IF('Inputs and Results'!$G$15='Inputs and Results'!$G$13, 'Inputs and Results'!$G$13, IF(F2444 &lt;= ('Inputs and Results'!$G$14-'Inputs and Results'!$G$13)/('Inputs and Results'!$G$15-'Inputs and Results'!$G$13), 'Inputs and Results'!$G$13 + SQRT(F2444*('Inputs and Results'!$G$15-'Inputs and Results'!$G$13)*('Inputs and Results'!$G$14-'Inputs and Results'!$G$13)), 'Inputs and Results'!$G$15 - SQRT((1-F2444)*('Inputs and Results'!$G$15-'Inputs and Results'!$G$13)*('Inputs and Results'!$G$15-'Inputs and Results'!$G$14))))</f>
        <v>594.87706705354094</v>
      </c>
      <c r="D2444">
        <f t="shared" ca="1" si="160"/>
        <v>744.05374644212463</v>
      </c>
      <c r="E2444">
        <f t="shared" ca="1" si="161"/>
        <v>0.66002118081072114</v>
      </c>
      <c r="F2444">
        <f t="shared" ca="1" si="161"/>
        <v>0.56831400041058522</v>
      </c>
    </row>
    <row r="2445" spans="1:6" ht="15.75" customHeight="1" x14ac:dyDescent="0.2">
      <c r="A2445">
        <v>2444</v>
      </c>
      <c r="B2445" s="47">
        <f ca="1">IF('Inputs and Results'!$C$15='Inputs and Results'!$C$13, 'Inputs and Results'!$C$13, IF(E2445 &lt;= ('Inputs and Results'!$C$14-'Inputs and Results'!$C$13)/('Inputs and Results'!$C$15-'Inputs and Results'!$C$13), 'Inputs and Results'!$C$13 + SQRT(E2445*('Inputs and Results'!$C$15-'Inputs and Results'!$C$13)*('Inputs and Results'!$C$14-'Inputs and Results'!$C$13)), 'Inputs and Results'!$C$15 - SQRT((1-E2445)*('Inputs and Results'!$C$15-'Inputs and Results'!$C$13)*('Inputs and Results'!$C$15-'Inputs and Results'!$C$14))))</f>
        <v>1.102674511914246</v>
      </c>
      <c r="C2445" s="47">
        <f ca="1">IF('Inputs and Results'!$G$15='Inputs and Results'!$G$13, 'Inputs and Results'!$G$13, IF(F2445 &lt;= ('Inputs and Results'!$G$14-'Inputs and Results'!$G$13)/('Inputs and Results'!$G$15-'Inputs and Results'!$G$13), 'Inputs and Results'!$G$13 + SQRT(F2445*('Inputs and Results'!$G$15-'Inputs and Results'!$G$13)*('Inputs and Results'!$G$14-'Inputs and Results'!$G$13)), 'Inputs and Results'!$G$15 - SQRT((1-F2445)*('Inputs and Results'!$G$15-'Inputs and Results'!$G$13)*('Inputs and Results'!$G$15-'Inputs and Results'!$G$14))))</f>
        <v>838.39134851647327</v>
      </c>
      <c r="D2445">
        <f t="shared" ca="1" si="160"/>
        <v>924.47277101852876</v>
      </c>
      <c r="E2445">
        <f t="shared" ca="1" si="161"/>
        <v>0.60001733247335054</v>
      </c>
      <c r="F2445">
        <f t="shared" ca="1" si="161"/>
        <v>0.84584473418788442</v>
      </c>
    </row>
    <row r="2446" spans="1:6" ht="15.75" customHeight="1" x14ac:dyDescent="0.2">
      <c r="A2446">
        <v>2445</v>
      </c>
      <c r="B2446" s="47">
        <f ca="1">IF('Inputs and Results'!$C$15='Inputs and Results'!$C$13, 'Inputs and Results'!$C$13, IF(E2446 &lt;= ('Inputs and Results'!$C$14-'Inputs and Results'!$C$13)/('Inputs and Results'!$C$15-'Inputs and Results'!$C$13), 'Inputs and Results'!$C$13 + SQRT(E2446*('Inputs and Results'!$C$15-'Inputs and Results'!$C$13)*('Inputs and Results'!$C$14-'Inputs and Results'!$C$13)), 'Inputs and Results'!$C$15 - SQRT((1-E2446)*('Inputs and Results'!$C$15-'Inputs and Results'!$C$13)*('Inputs and Results'!$C$15-'Inputs and Results'!$C$14))))</f>
        <v>0.27054891498265343</v>
      </c>
      <c r="C2446" s="47">
        <f ca="1">IF('Inputs and Results'!$G$15='Inputs and Results'!$G$13, 'Inputs and Results'!$G$13, IF(F2446 &lt;= ('Inputs and Results'!$G$14-'Inputs and Results'!$G$13)/('Inputs and Results'!$G$15-'Inputs and Results'!$G$13), 'Inputs and Results'!$G$13 + SQRT(F2446*('Inputs and Results'!$G$15-'Inputs and Results'!$G$13)*('Inputs and Results'!$G$14-'Inputs and Results'!$G$13)), 'Inputs and Results'!$G$15 - SQRT((1-F2446)*('Inputs and Results'!$G$15-'Inputs and Results'!$G$13)*('Inputs and Results'!$G$15-'Inputs and Results'!$G$14))))</f>
        <v>321.78510407728675</v>
      </c>
      <c r="D2446">
        <f t="shared" ca="1" si="160"/>
        <v>87.058610765690133</v>
      </c>
      <c r="E2446">
        <f t="shared" ca="1" si="161"/>
        <v>0.17223297494418111</v>
      </c>
      <c r="F2446">
        <f t="shared" ca="1" si="161"/>
        <v>9.0752034598018505E-2</v>
      </c>
    </row>
    <row r="2447" spans="1:6" ht="15.75" customHeight="1" x14ac:dyDescent="0.2">
      <c r="A2447">
        <v>2446</v>
      </c>
      <c r="B2447" s="47">
        <f ca="1">IF('Inputs and Results'!$C$15='Inputs and Results'!$C$13, 'Inputs and Results'!$C$13, IF(E2447 &lt;= ('Inputs and Results'!$C$14-'Inputs and Results'!$C$13)/('Inputs and Results'!$C$15-'Inputs and Results'!$C$13), 'Inputs and Results'!$C$13 + SQRT(E2447*('Inputs and Results'!$C$15-'Inputs and Results'!$C$13)*('Inputs and Results'!$C$14-'Inputs and Results'!$C$13)), 'Inputs and Results'!$C$15 - SQRT((1-E2447)*('Inputs and Results'!$C$15-'Inputs and Results'!$C$13)*('Inputs and Results'!$C$15-'Inputs and Results'!$C$14))))</f>
        <v>1.1908810140405333</v>
      </c>
      <c r="C2447" s="47">
        <f ca="1">IF('Inputs and Results'!$G$15='Inputs and Results'!$G$13, 'Inputs and Results'!$G$13, IF(F2447 &lt;= ('Inputs and Results'!$G$14-'Inputs and Results'!$G$13)/('Inputs and Results'!$G$15-'Inputs and Results'!$G$13), 'Inputs and Results'!$G$13 + SQRT(F2447*('Inputs and Results'!$G$15-'Inputs and Results'!$G$13)*('Inputs and Results'!$G$14-'Inputs and Results'!$G$13)), 'Inputs and Results'!$G$15 - SQRT((1-F2447)*('Inputs and Results'!$G$15-'Inputs and Results'!$G$13)*('Inputs and Results'!$G$15-'Inputs and Results'!$G$14))))</f>
        <v>389.69008759128133</v>
      </c>
      <c r="D2447">
        <f t="shared" ca="1" si="160"/>
        <v>464.07452667224931</v>
      </c>
      <c r="E2447">
        <f t="shared" ca="1" si="161"/>
        <v>0.63634316607122121</v>
      </c>
      <c r="F2447">
        <f t="shared" ca="1" si="161"/>
        <v>0.225924997556325</v>
      </c>
    </row>
    <row r="2448" spans="1:6" ht="15.75" customHeight="1" x14ac:dyDescent="0.2">
      <c r="A2448">
        <v>2447</v>
      </c>
      <c r="B2448" s="47">
        <f ca="1">IF('Inputs and Results'!$C$15='Inputs and Results'!$C$13, 'Inputs and Results'!$C$13, IF(E2448 &lt;= ('Inputs and Results'!$C$14-'Inputs and Results'!$C$13)/('Inputs and Results'!$C$15-'Inputs and Results'!$C$13), 'Inputs and Results'!$C$13 + SQRT(E2448*('Inputs and Results'!$C$15-'Inputs and Results'!$C$13)*('Inputs and Results'!$C$14-'Inputs and Results'!$C$13)), 'Inputs and Results'!$C$15 - SQRT((1-E2448)*('Inputs and Results'!$C$15-'Inputs and Results'!$C$13)*('Inputs and Results'!$C$15-'Inputs and Results'!$C$14))))</f>
        <v>0.42647590193414997</v>
      </c>
      <c r="C2448" s="47">
        <f ca="1">IF('Inputs and Results'!$G$15='Inputs and Results'!$G$13, 'Inputs and Results'!$G$13, IF(F2448 &lt;= ('Inputs and Results'!$G$14-'Inputs and Results'!$G$13)/('Inputs and Results'!$G$15-'Inputs and Results'!$G$13), 'Inputs and Results'!$G$13 + SQRT(F2448*('Inputs and Results'!$G$15-'Inputs and Results'!$G$13)*('Inputs and Results'!$G$14-'Inputs and Results'!$G$13)), 'Inputs and Results'!$G$15 - SQRT((1-F2448)*('Inputs and Results'!$G$15-'Inputs and Results'!$G$13)*('Inputs and Results'!$G$15-'Inputs and Results'!$G$14))))</f>
        <v>338.91308227563616</v>
      </c>
      <c r="D2448">
        <f t="shared" ca="1" si="160"/>
        <v>144.53826244078471</v>
      </c>
      <c r="E2448">
        <f t="shared" ca="1" si="161"/>
        <v>0.26410819074159486</v>
      </c>
      <c r="F2448">
        <f t="shared" ca="1" si="161"/>
        <v>0.12587262361045348</v>
      </c>
    </row>
    <row r="2449" spans="1:6" ht="15.75" customHeight="1" x14ac:dyDescent="0.2">
      <c r="A2449">
        <v>2448</v>
      </c>
      <c r="B2449" s="47">
        <f ca="1">IF('Inputs and Results'!$C$15='Inputs and Results'!$C$13, 'Inputs and Results'!$C$13, IF(E2449 &lt;= ('Inputs and Results'!$C$14-'Inputs and Results'!$C$13)/('Inputs and Results'!$C$15-'Inputs and Results'!$C$13), 'Inputs and Results'!$C$13 + SQRT(E2449*('Inputs and Results'!$C$15-'Inputs and Results'!$C$13)*('Inputs and Results'!$C$14-'Inputs and Results'!$C$13)), 'Inputs and Results'!$C$15 - SQRT((1-E2449)*('Inputs and Results'!$C$15-'Inputs and Results'!$C$13)*('Inputs and Results'!$C$15-'Inputs and Results'!$C$14))))</f>
        <v>0.82227979792059624</v>
      </c>
      <c r="C2449" s="47">
        <f ca="1">IF('Inputs and Results'!$G$15='Inputs and Results'!$G$13, 'Inputs and Results'!$G$13, IF(F2449 &lt;= ('Inputs and Results'!$G$14-'Inputs and Results'!$G$13)/('Inputs and Results'!$G$15-'Inputs and Results'!$G$13), 'Inputs and Results'!$G$13 + SQRT(F2449*('Inputs and Results'!$G$15-'Inputs and Results'!$G$13)*('Inputs and Results'!$G$14-'Inputs and Results'!$G$13)), 'Inputs and Results'!$G$15 - SQRT((1-F2449)*('Inputs and Results'!$G$15-'Inputs and Results'!$G$13)*('Inputs and Results'!$G$15-'Inputs and Results'!$G$14))))</f>
        <v>329.42149287872564</v>
      </c>
      <c r="D2449">
        <f t="shared" ca="1" si="160"/>
        <v>270.87663859501964</v>
      </c>
      <c r="E2449">
        <f t="shared" ca="1" si="161"/>
        <v>0.47305941349502678</v>
      </c>
      <c r="F2449">
        <f t="shared" ca="1" si="161"/>
        <v>0.10649575172444292</v>
      </c>
    </row>
    <row r="2450" spans="1:6" ht="15.75" customHeight="1" x14ac:dyDescent="0.2">
      <c r="A2450">
        <v>2449</v>
      </c>
      <c r="B2450" s="47">
        <f ca="1">IF('Inputs and Results'!$C$15='Inputs and Results'!$C$13, 'Inputs and Results'!$C$13, IF(E2450 &lt;= ('Inputs and Results'!$C$14-'Inputs and Results'!$C$13)/('Inputs and Results'!$C$15-'Inputs and Results'!$C$13), 'Inputs and Results'!$C$13 + SQRT(E2450*('Inputs and Results'!$C$15-'Inputs and Results'!$C$13)*('Inputs and Results'!$C$14-'Inputs and Results'!$C$13)), 'Inputs and Results'!$C$15 - SQRT((1-E2450)*('Inputs and Results'!$C$15-'Inputs and Results'!$C$13)*('Inputs and Results'!$C$15-'Inputs and Results'!$C$14))))</f>
        <v>1.00190343256645</v>
      </c>
      <c r="C2450" s="47">
        <f ca="1">IF('Inputs and Results'!$G$15='Inputs and Results'!$G$13, 'Inputs and Results'!$G$13, IF(F2450 &lt;= ('Inputs and Results'!$G$14-'Inputs and Results'!$G$13)/('Inputs and Results'!$G$15-'Inputs and Results'!$G$13), 'Inputs and Results'!$G$13 + SQRT(F2450*('Inputs and Results'!$G$15-'Inputs and Results'!$G$13)*('Inputs and Results'!$G$14-'Inputs and Results'!$G$13)), 'Inputs and Results'!$G$15 - SQRT((1-F2450)*('Inputs and Results'!$G$15-'Inputs and Results'!$G$13)*('Inputs and Results'!$G$15-'Inputs and Results'!$G$14))))</f>
        <v>576.35597614388632</v>
      </c>
      <c r="D2450">
        <f t="shared" ca="1" si="160"/>
        <v>577.45303087874663</v>
      </c>
      <c r="E2450">
        <f t="shared" ca="1" si="161"/>
        <v>0.55640112302336275</v>
      </c>
      <c r="F2450">
        <f t="shared" ca="1" si="161"/>
        <v>0.54148423798019096</v>
      </c>
    </row>
    <row r="2451" spans="1:6" ht="15.75" customHeight="1" x14ac:dyDescent="0.2">
      <c r="A2451">
        <v>2450</v>
      </c>
      <c r="B2451" s="47">
        <f ca="1">IF('Inputs and Results'!$C$15='Inputs and Results'!$C$13, 'Inputs and Results'!$C$13, IF(E2451 &lt;= ('Inputs and Results'!$C$14-'Inputs and Results'!$C$13)/('Inputs and Results'!$C$15-'Inputs and Results'!$C$13), 'Inputs and Results'!$C$13 + SQRT(E2451*('Inputs and Results'!$C$15-'Inputs and Results'!$C$13)*('Inputs and Results'!$C$14-'Inputs and Results'!$C$13)), 'Inputs and Results'!$C$15 - SQRT((1-E2451)*('Inputs and Results'!$C$15-'Inputs and Results'!$C$13)*('Inputs and Results'!$C$15-'Inputs and Results'!$C$14))))</f>
        <v>8.6749552293010179E-2</v>
      </c>
      <c r="C2451" s="47">
        <f ca="1">IF('Inputs and Results'!$G$15='Inputs and Results'!$G$13, 'Inputs and Results'!$G$13, IF(F2451 &lt;= ('Inputs and Results'!$G$14-'Inputs and Results'!$G$13)/('Inputs and Results'!$G$15-'Inputs and Results'!$G$13), 'Inputs and Results'!$G$13 + SQRT(F2451*('Inputs and Results'!$G$15-'Inputs and Results'!$G$13)*('Inputs and Results'!$G$14-'Inputs and Results'!$G$13)), 'Inputs and Results'!$G$15 - SQRT((1-F2451)*('Inputs and Results'!$G$15-'Inputs and Results'!$G$13)*('Inputs and Results'!$G$15-'Inputs and Results'!$G$14))))</f>
        <v>301.7523412727852</v>
      </c>
      <c r="D2451">
        <f t="shared" ca="1" si="160"/>
        <v>26.176880508781732</v>
      </c>
      <c r="E2451">
        <f t="shared" ca="1" si="161"/>
        <v>5.699686988166941E-2</v>
      </c>
      <c r="F2451">
        <f t="shared" ca="1" si="161"/>
        <v>4.8797621891746634E-2</v>
      </c>
    </row>
    <row r="2452" spans="1:6" ht="15.75" customHeight="1" x14ac:dyDescent="0.2">
      <c r="A2452">
        <v>2451</v>
      </c>
      <c r="B2452" s="47">
        <f ca="1">IF('Inputs and Results'!$C$15='Inputs and Results'!$C$13, 'Inputs and Results'!$C$13, IF(E2452 &lt;= ('Inputs and Results'!$C$14-'Inputs and Results'!$C$13)/('Inputs and Results'!$C$15-'Inputs and Results'!$C$13), 'Inputs and Results'!$C$13 + SQRT(E2452*('Inputs and Results'!$C$15-'Inputs and Results'!$C$13)*('Inputs and Results'!$C$14-'Inputs and Results'!$C$13)), 'Inputs and Results'!$C$15 - SQRT((1-E2452)*('Inputs and Results'!$C$15-'Inputs and Results'!$C$13)*('Inputs and Results'!$C$15-'Inputs and Results'!$C$14))))</f>
        <v>0.25674059807138105</v>
      </c>
      <c r="C2452" s="47">
        <f ca="1">IF('Inputs and Results'!$G$15='Inputs and Results'!$G$13, 'Inputs and Results'!$G$13, IF(F2452 &lt;= ('Inputs and Results'!$G$14-'Inputs and Results'!$G$13)/('Inputs and Results'!$G$15-'Inputs and Results'!$G$13), 'Inputs and Results'!$G$13 + SQRT(F2452*('Inputs and Results'!$G$15-'Inputs and Results'!$G$13)*('Inputs and Results'!$G$14-'Inputs and Results'!$G$13)), 'Inputs and Results'!$G$15 - SQRT((1-F2452)*('Inputs and Results'!$G$15-'Inputs and Results'!$G$13)*('Inputs and Results'!$G$15-'Inputs and Results'!$G$14))))</f>
        <v>549.73534800687469</v>
      </c>
      <c r="D2452">
        <f t="shared" ca="1" si="160"/>
        <v>141.13938202826381</v>
      </c>
      <c r="E2452">
        <f t="shared" ca="1" si="161"/>
        <v>0.16383642819224842</v>
      </c>
      <c r="F2452">
        <f t="shared" ca="1" si="161"/>
        <v>0.5015047402427607</v>
      </c>
    </row>
    <row r="2453" spans="1:6" ht="15.75" customHeight="1" x14ac:dyDescent="0.2">
      <c r="A2453">
        <v>2452</v>
      </c>
      <c r="B2453" s="47">
        <f ca="1">IF('Inputs and Results'!$C$15='Inputs and Results'!$C$13, 'Inputs and Results'!$C$13, IF(E2453 &lt;= ('Inputs and Results'!$C$14-'Inputs and Results'!$C$13)/('Inputs and Results'!$C$15-'Inputs and Results'!$C$13), 'Inputs and Results'!$C$13 + SQRT(E2453*('Inputs and Results'!$C$15-'Inputs and Results'!$C$13)*('Inputs and Results'!$C$14-'Inputs and Results'!$C$13)), 'Inputs and Results'!$C$15 - SQRT((1-E2453)*('Inputs and Results'!$C$15-'Inputs and Results'!$C$13)*('Inputs and Results'!$C$15-'Inputs and Results'!$C$14))))</f>
        <v>0.74051238390019236</v>
      </c>
      <c r="C2453" s="47">
        <f ca="1">IF('Inputs and Results'!$G$15='Inputs and Results'!$G$13, 'Inputs and Results'!$G$13, IF(F2453 &lt;= ('Inputs and Results'!$G$14-'Inputs and Results'!$G$13)/('Inputs and Results'!$G$15-'Inputs and Results'!$G$13), 'Inputs and Results'!$G$13 + SQRT(F2453*('Inputs and Results'!$G$15-'Inputs and Results'!$G$13)*('Inputs and Results'!$G$14-'Inputs and Results'!$G$13)), 'Inputs and Results'!$G$15 - SQRT((1-F2453)*('Inputs and Results'!$G$15-'Inputs and Results'!$G$13)*('Inputs and Results'!$G$15-'Inputs and Results'!$G$14))))</f>
        <v>696.45853231459171</v>
      </c>
      <c r="D2453">
        <f t="shared" ca="1" si="160"/>
        <v>515.7361680519075</v>
      </c>
      <c r="E2453">
        <f t="shared" ca="1" si="161"/>
        <v>0.43274619029906758</v>
      </c>
      <c r="F2453">
        <f t="shared" ca="1" si="161"/>
        <v>0.70108258186202377</v>
      </c>
    </row>
    <row r="2454" spans="1:6" ht="15.75" customHeight="1" x14ac:dyDescent="0.2">
      <c r="A2454">
        <v>2453</v>
      </c>
      <c r="B2454" s="47">
        <f ca="1">IF('Inputs and Results'!$C$15='Inputs and Results'!$C$13, 'Inputs and Results'!$C$13, IF(E2454 &lt;= ('Inputs and Results'!$C$14-'Inputs and Results'!$C$13)/('Inputs and Results'!$C$15-'Inputs and Results'!$C$13), 'Inputs and Results'!$C$13 + SQRT(E2454*('Inputs and Results'!$C$15-'Inputs and Results'!$C$13)*('Inputs and Results'!$C$14-'Inputs and Results'!$C$13)), 'Inputs and Results'!$C$15 - SQRT((1-E2454)*('Inputs and Results'!$C$15-'Inputs and Results'!$C$13)*('Inputs and Results'!$C$15-'Inputs and Results'!$C$14))))</f>
        <v>1.9090127896400702</v>
      </c>
      <c r="C2454" s="47">
        <f ca="1">IF('Inputs and Results'!$G$15='Inputs and Results'!$G$13, 'Inputs and Results'!$G$13, IF(F2454 &lt;= ('Inputs and Results'!$G$14-'Inputs and Results'!$G$13)/('Inputs and Results'!$G$15-'Inputs and Results'!$G$13), 'Inputs and Results'!$G$13 + SQRT(F2454*('Inputs and Results'!$G$15-'Inputs and Results'!$G$13)*('Inputs and Results'!$G$14-'Inputs and Results'!$G$13)), 'Inputs and Results'!$G$15 - SQRT((1-F2454)*('Inputs and Results'!$G$15-'Inputs and Results'!$G$13)*('Inputs and Results'!$G$15-'Inputs and Results'!$G$14))))</f>
        <v>609.31907105901314</v>
      </c>
      <c r="D2454">
        <f t="shared" ca="1" si="160"/>
        <v>1163.1978996232629</v>
      </c>
      <c r="E2454">
        <f t="shared" ca="1" si="161"/>
        <v>0.86774965631456202</v>
      </c>
      <c r="F2454">
        <f t="shared" ca="1" si="161"/>
        <v>0.5886735493632268</v>
      </c>
    </row>
    <row r="2455" spans="1:6" ht="15.75" customHeight="1" x14ac:dyDescent="0.2">
      <c r="A2455">
        <v>2454</v>
      </c>
      <c r="B2455" s="47">
        <f ca="1">IF('Inputs and Results'!$C$15='Inputs and Results'!$C$13, 'Inputs and Results'!$C$13, IF(E2455 &lt;= ('Inputs and Results'!$C$14-'Inputs and Results'!$C$13)/('Inputs and Results'!$C$15-'Inputs and Results'!$C$13), 'Inputs and Results'!$C$13 + SQRT(E2455*('Inputs and Results'!$C$15-'Inputs and Results'!$C$13)*('Inputs and Results'!$C$14-'Inputs and Results'!$C$13)), 'Inputs and Results'!$C$15 - SQRT((1-E2455)*('Inputs and Results'!$C$15-'Inputs and Results'!$C$13)*('Inputs and Results'!$C$15-'Inputs and Results'!$C$14))))</f>
        <v>0.48265475336761066</v>
      </c>
      <c r="C2455" s="47">
        <f ca="1">IF('Inputs and Results'!$G$15='Inputs and Results'!$G$13, 'Inputs and Results'!$G$13, IF(F2455 &lt;= ('Inputs and Results'!$G$14-'Inputs and Results'!$G$13)/('Inputs and Results'!$G$15-'Inputs and Results'!$G$13), 'Inputs and Results'!$G$13 + SQRT(F2455*('Inputs and Results'!$G$15-'Inputs and Results'!$G$13)*('Inputs and Results'!$G$14-'Inputs and Results'!$G$13)), 'Inputs and Results'!$G$15 - SQRT((1-F2455)*('Inputs and Results'!$G$15-'Inputs and Results'!$G$13)*('Inputs and Results'!$G$15-'Inputs and Results'!$G$14))))</f>
        <v>420.608116914584</v>
      </c>
      <c r="D2455">
        <f t="shared" ca="1" si="160"/>
        <v>203.0085069338237</v>
      </c>
      <c r="E2455">
        <f t="shared" ca="1" si="161"/>
        <v>0.2958858788063683</v>
      </c>
      <c r="F2455">
        <f t="shared" ca="1" si="161"/>
        <v>0.28386896245355875</v>
      </c>
    </row>
    <row r="2456" spans="1:6" ht="15.75" customHeight="1" x14ac:dyDescent="0.2">
      <c r="A2456">
        <v>2455</v>
      </c>
      <c r="B2456" s="47">
        <f ca="1">IF('Inputs and Results'!$C$15='Inputs and Results'!$C$13, 'Inputs and Results'!$C$13, IF(E2456 &lt;= ('Inputs and Results'!$C$14-'Inputs and Results'!$C$13)/('Inputs and Results'!$C$15-'Inputs and Results'!$C$13), 'Inputs and Results'!$C$13 + SQRT(E2456*('Inputs and Results'!$C$15-'Inputs and Results'!$C$13)*('Inputs and Results'!$C$14-'Inputs and Results'!$C$13)), 'Inputs and Results'!$C$15 - SQRT((1-E2456)*('Inputs and Results'!$C$15-'Inputs and Results'!$C$13)*('Inputs and Results'!$C$15-'Inputs and Results'!$C$14))))</f>
        <v>0.76502284995915515</v>
      </c>
      <c r="C2456" s="47">
        <f ca="1">IF('Inputs and Results'!$G$15='Inputs and Results'!$G$13, 'Inputs and Results'!$G$13, IF(F2456 &lt;= ('Inputs and Results'!$G$14-'Inputs and Results'!$G$13)/('Inputs and Results'!$G$15-'Inputs and Results'!$G$13), 'Inputs and Results'!$G$13 + SQRT(F2456*('Inputs and Results'!$G$15-'Inputs and Results'!$G$13)*('Inputs and Results'!$G$14-'Inputs and Results'!$G$13)), 'Inputs and Results'!$G$15 - SQRT((1-F2456)*('Inputs and Results'!$G$15-'Inputs and Results'!$G$13)*('Inputs and Results'!$G$15-'Inputs and Results'!$G$14))))</f>
        <v>734.88702445085448</v>
      </c>
      <c r="D2456">
        <f t="shared" ca="1" si="160"/>
        <v>562.20536584339607</v>
      </c>
      <c r="E2456">
        <f t="shared" ca="1" si="161"/>
        <v>0.44498634875503351</v>
      </c>
      <c r="F2456">
        <f t="shared" ca="1" si="161"/>
        <v>0.74496625366590385</v>
      </c>
    </row>
    <row r="2457" spans="1:6" ht="15.75" customHeight="1" x14ac:dyDescent="0.2">
      <c r="A2457">
        <v>2456</v>
      </c>
      <c r="B2457" s="47">
        <f ca="1">IF('Inputs and Results'!$C$15='Inputs and Results'!$C$13, 'Inputs and Results'!$C$13, IF(E2457 &lt;= ('Inputs and Results'!$C$14-'Inputs and Results'!$C$13)/('Inputs and Results'!$C$15-'Inputs and Results'!$C$13), 'Inputs and Results'!$C$13 + SQRT(E2457*('Inputs and Results'!$C$15-'Inputs and Results'!$C$13)*('Inputs and Results'!$C$14-'Inputs and Results'!$C$13)), 'Inputs and Results'!$C$15 - SQRT((1-E2457)*('Inputs and Results'!$C$15-'Inputs and Results'!$C$13)*('Inputs and Results'!$C$15-'Inputs and Results'!$C$14))))</f>
        <v>0.29676300834045488</v>
      </c>
      <c r="C2457" s="47">
        <f ca="1">IF('Inputs and Results'!$G$15='Inputs and Results'!$G$13, 'Inputs and Results'!$G$13, IF(F2457 &lt;= ('Inputs and Results'!$G$14-'Inputs and Results'!$G$13)/('Inputs and Results'!$G$15-'Inputs and Results'!$G$13), 'Inputs and Results'!$G$13 + SQRT(F2457*('Inputs and Results'!$G$15-'Inputs and Results'!$G$13)*('Inputs and Results'!$G$14-'Inputs and Results'!$G$13)), 'Inputs and Results'!$G$15 - SQRT((1-F2457)*('Inputs and Results'!$G$15-'Inputs and Results'!$G$13)*('Inputs and Results'!$G$15-'Inputs and Results'!$G$14))))</f>
        <v>282.61319399893421</v>
      </c>
      <c r="D2457">
        <f t="shared" ca="1" si="160"/>
        <v>83.8691416478283</v>
      </c>
      <c r="E2457">
        <f t="shared" ca="1" si="161"/>
        <v>0.18805664076927242</v>
      </c>
      <c r="F2457">
        <f t="shared" ca="1" si="161"/>
        <v>7.8308501654162921E-3</v>
      </c>
    </row>
    <row r="2458" spans="1:6" ht="15.75" customHeight="1" x14ac:dyDescent="0.2">
      <c r="A2458">
        <v>2457</v>
      </c>
      <c r="B2458" s="47">
        <f ca="1">IF('Inputs and Results'!$C$15='Inputs and Results'!$C$13, 'Inputs and Results'!$C$13, IF(E2458 &lt;= ('Inputs and Results'!$C$14-'Inputs and Results'!$C$13)/('Inputs and Results'!$C$15-'Inputs and Results'!$C$13), 'Inputs and Results'!$C$13 + SQRT(E2458*('Inputs and Results'!$C$15-'Inputs and Results'!$C$13)*('Inputs and Results'!$C$14-'Inputs and Results'!$C$13)), 'Inputs and Results'!$C$15 - SQRT((1-E2458)*('Inputs and Results'!$C$15-'Inputs and Results'!$C$13)*('Inputs and Results'!$C$15-'Inputs and Results'!$C$14))))</f>
        <v>0.88361033835298075</v>
      </c>
      <c r="C2458" s="47">
        <f ca="1">IF('Inputs and Results'!$G$15='Inputs and Results'!$G$13, 'Inputs and Results'!$G$13, IF(F2458 &lt;= ('Inputs and Results'!$G$14-'Inputs and Results'!$G$13)/('Inputs and Results'!$G$15-'Inputs and Results'!$G$13), 'Inputs and Results'!$G$13 + SQRT(F2458*('Inputs and Results'!$G$15-'Inputs and Results'!$G$13)*('Inputs and Results'!$G$14-'Inputs and Results'!$G$13)), 'Inputs and Results'!$G$15 - SQRT((1-F2458)*('Inputs and Results'!$G$15-'Inputs and Results'!$G$13)*('Inputs and Results'!$G$15-'Inputs and Results'!$G$14))))</f>
        <v>600.22790327104019</v>
      </c>
      <c r="D2458">
        <f t="shared" ca="1" si="160"/>
        <v>530.36758069822406</v>
      </c>
      <c r="E2458">
        <f t="shared" ca="1" si="161"/>
        <v>0.50232164445262395</v>
      </c>
      <c r="F2458">
        <f t="shared" ca="1" si="161"/>
        <v>0.57591466574398931</v>
      </c>
    </row>
    <row r="2459" spans="1:6" ht="15.75" customHeight="1" x14ac:dyDescent="0.2">
      <c r="A2459">
        <v>2458</v>
      </c>
      <c r="B2459" s="47">
        <f ca="1">IF('Inputs and Results'!$C$15='Inputs and Results'!$C$13, 'Inputs and Results'!$C$13, IF(E2459 &lt;= ('Inputs and Results'!$C$14-'Inputs and Results'!$C$13)/('Inputs and Results'!$C$15-'Inputs and Results'!$C$13), 'Inputs and Results'!$C$13 + SQRT(E2459*('Inputs and Results'!$C$15-'Inputs and Results'!$C$13)*('Inputs and Results'!$C$14-'Inputs and Results'!$C$13)), 'Inputs and Results'!$C$15 - SQRT((1-E2459)*('Inputs and Results'!$C$15-'Inputs and Results'!$C$13)*('Inputs and Results'!$C$15-'Inputs and Results'!$C$14))))</f>
        <v>2.3013877635713689</v>
      </c>
      <c r="C2459" s="47">
        <f ca="1">IF('Inputs and Results'!$G$15='Inputs and Results'!$G$13, 'Inputs and Results'!$G$13, IF(F2459 &lt;= ('Inputs and Results'!$G$14-'Inputs and Results'!$G$13)/('Inputs and Results'!$G$15-'Inputs and Results'!$G$13), 'Inputs and Results'!$G$13 + SQRT(F2459*('Inputs and Results'!$G$15-'Inputs and Results'!$G$13)*('Inputs and Results'!$G$14-'Inputs and Results'!$G$13)), 'Inputs and Results'!$G$15 - SQRT((1-F2459)*('Inputs and Results'!$G$15-'Inputs and Results'!$G$13)*('Inputs and Results'!$G$15-'Inputs and Results'!$G$14))))</f>
        <v>677.93394820985827</v>
      </c>
      <c r="D2459">
        <f t="shared" ca="1" si="160"/>
        <v>1560.1888929197939</v>
      </c>
      <c r="E2459">
        <f t="shared" ca="1" si="161"/>
        <v>0.94577121590135405</v>
      </c>
      <c r="F2459">
        <f t="shared" ca="1" si="161"/>
        <v>0.67868452193215489</v>
      </c>
    </row>
    <row r="2460" spans="1:6" ht="15.75" customHeight="1" x14ac:dyDescent="0.2">
      <c r="A2460">
        <v>2459</v>
      </c>
      <c r="B2460" s="47">
        <f ca="1">IF('Inputs and Results'!$C$15='Inputs and Results'!$C$13, 'Inputs and Results'!$C$13, IF(E2460 &lt;= ('Inputs and Results'!$C$14-'Inputs and Results'!$C$13)/('Inputs and Results'!$C$15-'Inputs and Results'!$C$13), 'Inputs and Results'!$C$13 + SQRT(E2460*('Inputs and Results'!$C$15-'Inputs and Results'!$C$13)*('Inputs and Results'!$C$14-'Inputs and Results'!$C$13)), 'Inputs and Results'!$C$15 - SQRT((1-E2460)*('Inputs and Results'!$C$15-'Inputs and Results'!$C$13)*('Inputs and Results'!$C$15-'Inputs and Results'!$C$14))))</f>
        <v>2.365753281659555</v>
      </c>
      <c r="C2460" s="47">
        <f ca="1">IF('Inputs and Results'!$G$15='Inputs and Results'!$G$13, 'Inputs and Results'!$G$13, IF(F2460 &lt;= ('Inputs and Results'!$G$14-'Inputs and Results'!$G$13)/('Inputs and Results'!$G$15-'Inputs and Results'!$G$13), 'Inputs and Results'!$G$13 + SQRT(F2460*('Inputs and Results'!$G$15-'Inputs and Results'!$G$13)*('Inputs and Results'!$G$14-'Inputs and Results'!$G$13)), 'Inputs and Results'!$G$15 - SQRT((1-F2460)*('Inputs and Results'!$G$15-'Inputs and Results'!$G$13)*('Inputs and Results'!$G$15-'Inputs and Results'!$G$14))))</f>
        <v>454.63129748898177</v>
      </c>
      <c r="D2460">
        <f t="shared" ca="1" si="160"/>
        <v>1075.5454839797001</v>
      </c>
      <c r="E2460">
        <f t="shared" ca="1" si="161"/>
        <v>0.95530345558604179</v>
      </c>
      <c r="F2460">
        <f t="shared" ca="1" si="161"/>
        <v>0.34502753028566324</v>
      </c>
    </row>
    <row r="2461" spans="1:6" ht="15.75" customHeight="1" x14ac:dyDescent="0.2">
      <c r="A2461">
        <v>2460</v>
      </c>
      <c r="B2461" s="47">
        <f ca="1">IF('Inputs and Results'!$C$15='Inputs and Results'!$C$13, 'Inputs and Results'!$C$13, IF(E2461 &lt;= ('Inputs and Results'!$C$14-'Inputs and Results'!$C$13)/('Inputs and Results'!$C$15-'Inputs and Results'!$C$13), 'Inputs and Results'!$C$13 + SQRT(E2461*('Inputs and Results'!$C$15-'Inputs and Results'!$C$13)*('Inputs and Results'!$C$14-'Inputs and Results'!$C$13)), 'Inputs and Results'!$C$15 - SQRT((1-E2461)*('Inputs and Results'!$C$15-'Inputs and Results'!$C$13)*('Inputs and Results'!$C$15-'Inputs and Results'!$C$14))))</f>
        <v>1.6725905037680397</v>
      </c>
      <c r="C2461" s="47">
        <f ca="1">IF('Inputs and Results'!$G$15='Inputs and Results'!$G$13, 'Inputs and Results'!$G$13, IF(F2461 &lt;= ('Inputs and Results'!$G$14-'Inputs and Results'!$G$13)/('Inputs and Results'!$G$15-'Inputs and Results'!$G$13), 'Inputs and Results'!$G$13 + SQRT(F2461*('Inputs and Results'!$G$15-'Inputs and Results'!$G$13)*('Inputs and Results'!$G$14-'Inputs and Results'!$G$13)), 'Inputs and Results'!$G$15 - SQRT((1-F2461)*('Inputs and Results'!$G$15-'Inputs and Results'!$G$13)*('Inputs and Results'!$G$15-'Inputs and Results'!$G$14))))</f>
        <v>925.80100489598067</v>
      </c>
      <c r="D2461">
        <f t="shared" ca="1" si="160"/>
        <v>1548.4859691679258</v>
      </c>
      <c r="E2461">
        <f t="shared" ca="1" si="161"/>
        <v>0.80422044770146817</v>
      </c>
      <c r="F2461">
        <f t="shared" ca="1" si="161"/>
        <v>0.91136352886024841</v>
      </c>
    </row>
    <row r="2462" spans="1:6" ht="15.75" customHeight="1" x14ac:dyDescent="0.2">
      <c r="A2462">
        <v>2461</v>
      </c>
      <c r="B2462" s="47">
        <f ca="1">IF('Inputs and Results'!$C$15='Inputs and Results'!$C$13, 'Inputs and Results'!$C$13, IF(E2462 &lt;= ('Inputs and Results'!$C$14-'Inputs and Results'!$C$13)/('Inputs and Results'!$C$15-'Inputs and Results'!$C$13), 'Inputs and Results'!$C$13 + SQRT(E2462*('Inputs and Results'!$C$15-'Inputs and Results'!$C$13)*('Inputs and Results'!$C$14-'Inputs and Results'!$C$13)), 'Inputs and Results'!$C$15 - SQRT((1-E2462)*('Inputs and Results'!$C$15-'Inputs and Results'!$C$13)*('Inputs and Results'!$C$15-'Inputs and Results'!$C$14))))</f>
        <v>0.97624690292997762</v>
      </c>
      <c r="C2462" s="47">
        <f ca="1">IF('Inputs and Results'!$G$15='Inputs and Results'!$G$13, 'Inputs and Results'!$G$13, IF(F2462 &lt;= ('Inputs and Results'!$G$14-'Inputs and Results'!$G$13)/('Inputs and Results'!$G$15-'Inputs and Results'!$G$13), 'Inputs and Results'!$G$13 + SQRT(F2462*('Inputs and Results'!$G$15-'Inputs and Results'!$G$13)*('Inputs and Results'!$G$14-'Inputs and Results'!$G$13)), 'Inputs and Results'!$G$15 - SQRT((1-F2462)*('Inputs and Results'!$G$15-'Inputs and Results'!$G$13)*('Inputs and Results'!$G$15-'Inputs and Results'!$G$14))))</f>
        <v>471.93964369969683</v>
      </c>
      <c r="D2462">
        <f t="shared" ca="1" si="160"/>
        <v>460.72961553170614</v>
      </c>
      <c r="E2462">
        <f t="shared" ref="E2462:F2481" ca="1" si="162">RAND()</f>
        <v>0.5449359335666103</v>
      </c>
      <c r="F2462">
        <f t="shared" ca="1" si="162"/>
        <v>0.3750928304383726</v>
      </c>
    </row>
    <row r="2463" spans="1:6" ht="15.75" customHeight="1" x14ac:dyDescent="0.2">
      <c r="A2463">
        <v>2462</v>
      </c>
      <c r="B2463" s="47">
        <f ca="1">IF('Inputs and Results'!$C$15='Inputs and Results'!$C$13, 'Inputs and Results'!$C$13, IF(E2463 &lt;= ('Inputs and Results'!$C$14-'Inputs and Results'!$C$13)/('Inputs and Results'!$C$15-'Inputs and Results'!$C$13), 'Inputs and Results'!$C$13 + SQRT(E2463*('Inputs and Results'!$C$15-'Inputs and Results'!$C$13)*('Inputs and Results'!$C$14-'Inputs and Results'!$C$13)), 'Inputs and Results'!$C$15 - SQRT((1-E2463)*('Inputs and Results'!$C$15-'Inputs and Results'!$C$13)*('Inputs and Results'!$C$15-'Inputs and Results'!$C$14))))</f>
        <v>0.79629274898600499</v>
      </c>
      <c r="C2463" s="47">
        <f ca="1">IF('Inputs and Results'!$G$15='Inputs and Results'!$G$13, 'Inputs and Results'!$G$13, IF(F2463 &lt;= ('Inputs and Results'!$G$14-'Inputs and Results'!$G$13)/('Inputs and Results'!$G$15-'Inputs and Results'!$G$13), 'Inputs and Results'!$G$13 + SQRT(F2463*('Inputs and Results'!$G$15-'Inputs and Results'!$G$13)*('Inputs and Results'!$G$14-'Inputs and Results'!$G$13)), 'Inputs and Results'!$G$15 - SQRT((1-F2463)*('Inputs and Results'!$G$15-'Inputs and Results'!$G$13)*('Inputs and Results'!$G$15-'Inputs and Results'!$G$14))))</f>
        <v>566.48773459140841</v>
      </c>
      <c r="D2463">
        <f t="shared" ca="1" si="160"/>
        <v>451.09007544464697</v>
      </c>
      <c r="E2463">
        <f t="shared" ca="1" si="162"/>
        <v>0.46040826131426016</v>
      </c>
      <c r="F2463">
        <f t="shared" ca="1" si="162"/>
        <v>0.52685876959127687</v>
      </c>
    </row>
    <row r="2464" spans="1:6" ht="15.75" customHeight="1" x14ac:dyDescent="0.2">
      <c r="A2464">
        <v>2463</v>
      </c>
      <c r="B2464" s="47">
        <f ca="1">IF('Inputs and Results'!$C$15='Inputs and Results'!$C$13, 'Inputs and Results'!$C$13, IF(E2464 &lt;= ('Inputs and Results'!$C$14-'Inputs and Results'!$C$13)/('Inputs and Results'!$C$15-'Inputs and Results'!$C$13), 'Inputs and Results'!$C$13 + SQRT(E2464*('Inputs and Results'!$C$15-'Inputs and Results'!$C$13)*('Inputs and Results'!$C$14-'Inputs and Results'!$C$13)), 'Inputs and Results'!$C$15 - SQRT((1-E2464)*('Inputs and Results'!$C$15-'Inputs and Results'!$C$13)*('Inputs and Results'!$C$15-'Inputs and Results'!$C$14))))</f>
        <v>1.2698509162557809</v>
      </c>
      <c r="C2464" s="47">
        <f ca="1">IF('Inputs and Results'!$G$15='Inputs and Results'!$G$13, 'Inputs and Results'!$G$13, IF(F2464 &lt;= ('Inputs and Results'!$G$14-'Inputs and Results'!$G$13)/('Inputs and Results'!$G$15-'Inputs and Results'!$G$13), 'Inputs and Results'!$G$13 + SQRT(F2464*('Inputs and Results'!$G$15-'Inputs and Results'!$G$13)*('Inputs and Results'!$G$14-'Inputs and Results'!$G$13)), 'Inputs and Results'!$G$15 - SQRT((1-F2464)*('Inputs and Results'!$G$15-'Inputs and Results'!$G$13)*('Inputs and Results'!$G$15-'Inputs and Results'!$G$14))))</f>
        <v>339.55450928458004</v>
      </c>
      <c r="D2464">
        <f t="shared" ca="1" si="160"/>
        <v>431.18360473380602</v>
      </c>
      <c r="E2464">
        <f t="shared" ca="1" si="162"/>
        <v>0.66739823866878212</v>
      </c>
      <c r="F2464">
        <f t="shared" ca="1" si="162"/>
        <v>0.12717442036815008</v>
      </c>
    </row>
    <row r="2465" spans="1:6" ht="15.75" customHeight="1" x14ac:dyDescent="0.2">
      <c r="A2465">
        <v>2464</v>
      </c>
      <c r="B2465" s="47">
        <f ca="1">IF('Inputs and Results'!$C$15='Inputs and Results'!$C$13, 'Inputs and Results'!$C$13, IF(E2465 &lt;= ('Inputs and Results'!$C$14-'Inputs and Results'!$C$13)/('Inputs and Results'!$C$15-'Inputs and Results'!$C$13), 'Inputs and Results'!$C$13 + SQRT(E2465*('Inputs and Results'!$C$15-'Inputs and Results'!$C$13)*('Inputs and Results'!$C$14-'Inputs and Results'!$C$13)), 'Inputs and Results'!$C$15 - SQRT((1-E2465)*('Inputs and Results'!$C$15-'Inputs and Results'!$C$13)*('Inputs and Results'!$C$15-'Inputs and Results'!$C$14))))</f>
        <v>0.79124237062175107</v>
      </c>
      <c r="C2465" s="47">
        <f ca="1">IF('Inputs and Results'!$G$15='Inputs and Results'!$G$13, 'Inputs and Results'!$G$13, IF(F2465 &lt;= ('Inputs and Results'!$G$14-'Inputs and Results'!$G$13)/('Inputs and Results'!$G$15-'Inputs and Results'!$G$13), 'Inputs and Results'!$G$13 + SQRT(F2465*('Inputs and Results'!$G$15-'Inputs and Results'!$G$13)*('Inputs and Results'!$G$14-'Inputs and Results'!$G$13)), 'Inputs and Results'!$G$15 - SQRT((1-F2465)*('Inputs and Results'!$G$15-'Inputs and Results'!$G$13)*('Inputs and Results'!$G$15-'Inputs and Results'!$G$14))))</f>
        <v>287.46391058218796</v>
      </c>
      <c r="D2465">
        <f t="shared" ca="1" si="160"/>
        <v>227.45362607724948</v>
      </c>
      <c r="E2465">
        <f t="shared" ca="1" si="162"/>
        <v>0.45793219274037522</v>
      </c>
      <c r="F2465">
        <f t="shared" ca="1" si="162"/>
        <v>1.8295373024938666E-2</v>
      </c>
    </row>
    <row r="2466" spans="1:6" ht="15.75" customHeight="1" x14ac:dyDescent="0.2">
      <c r="A2466">
        <v>2465</v>
      </c>
      <c r="B2466" s="47">
        <f ca="1">IF('Inputs and Results'!$C$15='Inputs and Results'!$C$13, 'Inputs and Results'!$C$13, IF(E2466 &lt;= ('Inputs and Results'!$C$14-'Inputs and Results'!$C$13)/('Inputs and Results'!$C$15-'Inputs and Results'!$C$13), 'Inputs and Results'!$C$13 + SQRT(E2466*('Inputs and Results'!$C$15-'Inputs and Results'!$C$13)*('Inputs and Results'!$C$14-'Inputs and Results'!$C$13)), 'Inputs and Results'!$C$15 - SQRT((1-E2466)*('Inputs and Results'!$C$15-'Inputs and Results'!$C$13)*('Inputs and Results'!$C$15-'Inputs and Results'!$C$14))))</f>
        <v>1.0219256541455097</v>
      </c>
      <c r="C2466" s="47">
        <f ca="1">IF('Inputs and Results'!$G$15='Inputs and Results'!$G$13, 'Inputs and Results'!$G$13, IF(F2466 &lt;= ('Inputs and Results'!$G$14-'Inputs and Results'!$G$13)/('Inputs and Results'!$G$15-'Inputs and Results'!$G$13), 'Inputs and Results'!$G$13 + SQRT(F2466*('Inputs and Results'!$G$15-'Inputs and Results'!$G$13)*('Inputs and Results'!$G$14-'Inputs and Results'!$G$13)), 'Inputs and Results'!$G$15 - SQRT((1-F2466)*('Inputs and Results'!$G$15-'Inputs and Results'!$G$13)*('Inputs and Results'!$G$15-'Inputs and Results'!$G$14))))</f>
        <v>939.86469737268555</v>
      </c>
      <c r="D2466">
        <f t="shared" ca="1" si="160"/>
        <v>960.47184567085321</v>
      </c>
      <c r="E2466">
        <f t="shared" ca="1" si="162"/>
        <v>0.56524687580803668</v>
      </c>
      <c r="F2466">
        <f t="shared" ca="1" si="162"/>
        <v>0.92022270124527761</v>
      </c>
    </row>
    <row r="2467" spans="1:6" ht="15.75" customHeight="1" x14ac:dyDescent="0.2">
      <c r="A2467">
        <v>2466</v>
      </c>
      <c r="B2467" s="47">
        <f ca="1">IF('Inputs and Results'!$C$15='Inputs and Results'!$C$13, 'Inputs and Results'!$C$13, IF(E2467 &lt;= ('Inputs and Results'!$C$14-'Inputs and Results'!$C$13)/('Inputs and Results'!$C$15-'Inputs and Results'!$C$13), 'Inputs and Results'!$C$13 + SQRT(E2467*('Inputs and Results'!$C$15-'Inputs and Results'!$C$13)*('Inputs and Results'!$C$14-'Inputs and Results'!$C$13)), 'Inputs and Results'!$C$15 - SQRT((1-E2467)*('Inputs and Results'!$C$15-'Inputs and Results'!$C$13)*('Inputs and Results'!$C$15-'Inputs and Results'!$C$14))))</f>
        <v>2.5166804478041387</v>
      </c>
      <c r="C2467" s="47">
        <f ca="1">IF('Inputs and Results'!$G$15='Inputs and Results'!$G$13, 'Inputs and Results'!$G$13, IF(F2467 &lt;= ('Inputs and Results'!$G$14-'Inputs and Results'!$G$13)/('Inputs and Results'!$G$15-'Inputs and Results'!$G$13), 'Inputs and Results'!$G$13 + SQRT(F2467*('Inputs and Results'!$G$15-'Inputs and Results'!$G$13)*('Inputs and Results'!$G$14-'Inputs and Results'!$G$13)), 'Inputs and Results'!$G$15 - SQRT((1-F2467)*('Inputs and Results'!$G$15-'Inputs and Results'!$G$13)*('Inputs and Results'!$G$15-'Inputs and Results'!$G$14))))</f>
        <v>804.26863881410532</v>
      </c>
      <c r="D2467">
        <f t="shared" ca="1" si="160"/>
        <v>2024.0871580855076</v>
      </c>
      <c r="E2467">
        <f t="shared" ca="1" si="162"/>
        <v>0.97404469005168803</v>
      </c>
      <c r="F2467">
        <f t="shared" ca="1" si="162"/>
        <v>0.81537875412053773</v>
      </c>
    </row>
    <row r="2468" spans="1:6" ht="15.75" customHeight="1" x14ac:dyDescent="0.2">
      <c r="A2468">
        <v>2467</v>
      </c>
      <c r="B2468" s="47">
        <f ca="1">IF('Inputs and Results'!$C$15='Inputs and Results'!$C$13, 'Inputs and Results'!$C$13, IF(E2468 &lt;= ('Inputs and Results'!$C$14-'Inputs and Results'!$C$13)/('Inputs and Results'!$C$15-'Inputs and Results'!$C$13), 'Inputs and Results'!$C$13 + SQRT(E2468*('Inputs and Results'!$C$15-'Inputs and Results'!$C$13)*('Inputs and Results'!$C$14-'Inputs and Results'!$C$13)), 'Inputs and Results'!$C$15 - SQRT((1-E2468)*('Inputs and Results'!$C$15-'Inputs and Results'!$C$13)*('Inputs and Results'!$C$15-'Inputs and Results'!$C$14))))</f>
        <v>1.7111004712744797</v>
      </c>
      <c r="C2468" s="47">
        <f ca="1">IF('Inputs and Results'!$G$15='Inputs and Results'!$G$13, 'Inputs and Results'!$G$13, IF(F2468 &lt;= ('Inputs and Results'!$G$14-'Inputs and Results'!$G$13)/('Inputs and Results'!$G$15-'Inputs and Results'!$G$13), 'Inputs and Results'!$G$13 + SQRT(F2468*('Inputs and Results'!$G$15-'Inputs and Results'!$G$13)*('Inputs and Results'!$G$14-'Inputs and Results'!$G$13)), 'Inputs and Results'!$G$15 - SQRT((1-F2468)*('Inputs and Results'!$G$15-'Inputs and Results'!$G$13)*('Inputs and Results'!$G$15-'Inputs and Results'!$G$14))))</f>
        <v>835.54496021903765</v>
      </c>
      <c r="D2468">
        <f t="shared" ca="1" si="160"/>
        <v>1429.7013752018117</v>
      </c>
      <c r="E2468">
        <f t="shared" ca="1" si="162"/>
        <v>0.81541533387234799</v>
      </c>
      <c r="F2468">
        <f t="shared" ca="1" si="162"/>
        <v>0.84340832850364122</v>
      </c>
    </row>
    <row r="2469" spans="1:6" ht="15.75" customHeight="1" x14ac:dyDescent="0.2">
      <c r="A2469">
        <v>2468</v>
      </c>
      <c r="B2469" s="47">
        <f ca="1">IF('Inputs and Results'!$C$15='Inputs and Results'!$C$13, 'Inputs and Results'!$C$13, IF(E2469 &lt;= ('Inputs and Results'!$C$14-'Inputs and Results'!$C$13)/('Inputs and Results'!$C$15-'Inputs and Results'!$C$13), 'Inputs and Results'!$C$13 + SQRT(E2469*('Inputs and Results'!$C$15-'Inputs and Results'!$C$13)*('Inputs and Results'!$C$14-'Inputs and Results'!$C$13)), 'Inputs and Results'!$C$15 - SQRT((1-E2469)*('Inputs and Results'!$C$15-'Inputs and Results'!$C$13)*('Inputs and Results'!$C$15-'Inputs and Results'!$C$14))))</f>
        <v>1.8745694342203798</v>
      </c>
      <c r="C2469" s="47">
        <f ca="1">IF('Inputs and Results'!$G$15='Inputs and Results'!$G$13, 'Inputs and Results'!$G$13, IF(F2469 &lt;= ('Inputs and Results'!$G$14-'Inputs and Results'!$G$13)/('Inputs and Results'!$G$15-'Inputs and Results'!$G$13), 'Inputs and Results'!$G$13 + SQRT(F2469*('Inputs and Results'!$G$15-'Inputs and Results'!$G$13)*('Inputs and Results'!$G$14-'Inputs and Results'!$G$13)), 'Inputs and Results'!$G$15 - SQRT((1-F2469)*('Inputs and Results'!$G$15-'Inputs and Results'!$G$13)*('Inputs and Results'!$G$15-'Inputs and Results'!$G$14))))</f>
        <v>456.51936313213378</v>
      </c>
      <c r="D2469">
        <f t="shared" ca="1" si="160"/>
        <v>855.77724425725216</v>
      </c>
      <c r="E2469">
        <f t="shared" ca="1" si="162"/>
        <v>0.85926733795655152</v>
      </c>
      <c r="F2469">
        <f t="shared" ca="1" si="162"/>
        <v>0.34834150035491329</v>
      </c>
    </row>
    <row r="2470" spans="1:6" ht="15.75" customHeight="1" x14ac:dyDescent="0.2">
      <c r="A2470">
        <v>2469</v>
      </c>
      <c r="B2470" s="47">
        <f ca="1">IF('Inputs and Results'!$C$15='Inputs and Results'!$C$13, 'Inputs and Results'!$C$13, IF(E2470 &lt;= ('Inputs and Results'!$C$14-'Inputs and Results'!$C$13)/('Inputs and Results'!$C$15-'Inputs and Results'!$C$13), 'Inputs and Results'!$C$13 + SQRT(E2470*('Inputs and Results'!$C$15-'Inputs and Results'!$C$13)*('Inputs and Results'!$C$14-'Inputs and Results'!$C$13)), 'Inputs and Results'!$C$15 - SQRT((1-E2470)*('Inputs and Results'!$C$15-'Inputs and Results'!$C$13)*('Inputs and Results'!$C$15-'Inputs and Results'!$C$14))))</f>
        <v>1.3261971960388197</v>
      </c>
      <c r="C2470" s="47">
        <f ca="1">IF('Inputs and Results'!$G$15='Inputs and Results'!$G$13, 'Inputs and Results'!$G$13, IF(F2470 &lt;= ('Inputs and Results'!$G$14-'Inputs and Results'!$G$13)/('Inputs and Results'!$G$15-'Inputs and Results'!$G$13), 'Inputs and Results'!$G$13 + SQRT(F2470*('Inputs and Results'!$G$15-'Inputs and Results'!$G$13)*('Inputs and Results'!$G$14-'Inputs and Results'!$G$13)), 'Inputs and Results'!$G$15 - SQRT((1-F2470)*('Inputs and Results'!$G$15-'Inputs and Results'!$G$13)*('Inputs and Results'!$G$15-'Inputs and Results'!$G$14))))</f>
        <v>565.84218364345486</v>
      </c>
      <c r="D2470">
        <f t="shared" ca="1" si="160"/>
        <v>750.41831734843277</v>
      </c>
      <c r="E2470">
        <f t="shared" ca="1" si="162"/>
        <v>0.6887093526057434</v>
      </c>
      <c r="F2470">
        <f t="shared" ca="1" si="162"/>
        <v>0.52589401355734788</v>
      </c>
    </row>
    <row r="2471" spans="1:6" ht="15.75" customHeight="1" x14ac:dyDescent="0.2">
      <c r="A2471">
        <v>2470</v>
      </c>
      <c r="B2471" s="47">
        <f ca="1">IF('Inputs and Results'!$C$15='Inputs and Results'!$C$13, 'Inputs and Results'!$C$13, IF(E2471 &lt;= ('Inputs and Results'!$C$14-'Inputs and Results'!$C$13)/('Inputs and Results'!$C$15-'Inputs and Results'!$C$13), 'Inputs and Results'!$C$13 + SQRT(E2471*('Inputs and Results'!$C$15-'Inputs and Results'!$C$13)*('Inputs and Results'!$C$14-'Inputs and Results'!$C$13)), 'Inputs and Results'!$C$15 - SQRT((1-E2471)*('Inputs and Results'!$C$15-'Inputs and Results'!$C$13)*('Inputs and Results'!$C$15-'Inputs and Results'!$C$14))))</f>
        <v>0.14226930906267121</v>
      </c>
      <c r="C2471" s="47">
        <f ca="1">IF('Inputs and Results'!$G$15='Inputs and Results'!$G$13, 'Inputs and Results'!$G$13, IF(F2471 &lt;= ('Inputs and Results'!$G$14-'Inputs and Results'!$G$13)/('Inputs and Results'!$G$15-'Inputs and Results'!$G$13), 'Inputs and Results'!$G$13 + SQRT(F2471*('Inputs and Results'!$G$15-'Inputs and Results'!$G$13)*('Inputs and Results'!$G$14-'Inputs and Results'!$G$13)), 'Inputs and Results'!$G$15 - SQRT((1-F2471)*('Inputs and Results'!$G$15-'Inputs and Results'!$G$13)*('Inputs and Results'!$G$15-'Inputs and Results'!$G$14))))</f>
        <v>854.68363457617534</v>
      </c>
      <c r="D2471">
        <f t="shared" ca="1" si="160"/>
        <v>121.59525015832503</v>
      </c>
      <c r="E2471">
        <f t="shared" ca="1" si="162"/>
        <v>9.2597255341650753E-2</v>
      </c>
      <c r="F2471">
        <f t="shared" ca="1" si="162"/>
        <v>0.85942274397309204</v>
      </c>
    </row>
    <row r="2472" spans="1:6" ht="15.75" customHeight="1" x14ac:dyDescent="0.2">
      <c r="A2472">
        <v>2471</v>
      </c>
      <c r="B2472" s="47">
        <f ca="1">IF('Inputs and Results'!$C$15='Inputs and Results'!$C$13, 'Inputs and Results'!$C$13, IF(E2472 &lt;= ('Inputs and Results'!$C$14-'Inputs and Results'!$C$13)/('Inputs and Results'!$C$15-'Inputs and Results'!$C$13), 'Inputs and Results'!$C$13 + SQRT(E2472*('Inputs and Results'!$C$15-'Inputs and Results'!$C$13)*('Inputs and Results'!$C$14-'Inputs and Results'!$C$13)), 'Inputs and Results'!$C$15 - SQRT((1-E2472)*('Inputs and Results'!$C$15-'Inputs and Results'!$C$13)*('Inputs and Results'!$C$15-'Inputs and Results'!$C$14))))</f>
        <v>0.59010019794648017</v>
      </c>
      <c r="C2472" s="47">
        <f ca="1">IF('Inputs and Results'!$G$15='Inputs and Results'!$G$13, 'Inputs and Results'!$G$13, IF(F2472 &lt;= ('Inputs and Results'!$G$14-'Inputs and Results'!$G$13)/('Inputs and Results'!$G$15-'Inputs and Results'!$G$13), 'Inputs and Results'!$G$13 + SQRT(F2472*('Inputs and Results'!$G$15-'Inputs and Results'!$G$13)*('Inputs and Results'!$G$14-'Inputs and Results'!$G$13)), 'Inputs and Results'!$G$15 - SQRT((1-F2472)*('Inputs and Results'!$G$15-'Inputs and Results'!$G$13)*('Inputs and Results'!$G$15-'Inputs and Results'!$G$14))))</f>
        <v>302.96260862256372</v>
      </c>
      <c r="D2472">
        <f t="shared" ca="1" si="160"/>
        <v>178.77829531855684</v>
      </c>
      <c r="E2472">
        <f t="shared" ca="1" si="162"/>
        <v>0.35470921600693406</v>
      </c>
      <c r="F2472">
        <f t="shared" ca="1" si="162"/>
        <v>5.1359128444350532E-2</v>
      </c>
    </row>
    <row r="2473" spans="1:6" ht="15.75" customHeight="1" x14ac:dyDescent="0.2">
      <c r="A2473">
        <v>2472</v>
      </c>
      <c r="B2473" s="47">
        <f ca="1">IF('Inputs and Results'!$C$15='Inputs and Results'!$C$13, 'Inputs and Results'!$C$13, IF(E2473 &lt;= ('Inputs and Results'!$C$14-'Inputs and Results'!$C$13)/('Inputs and Results'!$C$15-'Inputs and Results'!$C$13), 'Inputs and Results'!$C$13 + SQRT(E2473*('Inputs and Results'!$C$15-'Inputs and Results'!$C$13)*('Inputs and Results'!$C$14-'Inputs and Results'!$C$13)), 'Inputs and Results'!$C$15 - SQRT((1-E2473)*('Inputs and Results'!$C$15-'Inputs and Results'!$C$13)*('Inputs and Results'!$C$15-'Inputs and Results'!$C$14))))</f>
        <v>0.15933247884411639</v>
      </c>
      <c r="C2473" s="47">
        <f ca="1">IF('Inputs and Results'!$G$15='Inputs and Results'!$G$13, 'Inputs and Results'!$G$13, IF(F2473 &lt;= ('Inputs and Results'!$G$14-'Inputs and Results'!$G$13)/('Inputs and Results'!$G$15-'Inputs and Results'!$G$13), 'Inputs and Results'!$G$13 + SQRT(F2473*('Inputs and Results'!$G$15-'Inputs and Results'!$G$13)*('Inputs and Results'!$G$14-'Inputs and Results'!$G$13)), 'Inputs and Results'!$G$15 - SQRT((1-F2473)*('Inputs and Results'!$G$15-'Inputs and Results'!$G$13)*('Inputs and Results'!$G$15-'Inputs and Results'!$G$14))))</f>
        <v>672.59644390371147</v>
      </c>
      <c r="D2473">
        <f t="shared" ca="1" si="160"/>
        <v>107.16645866891602</v>
      </c>
      <c r="E2473">
        <f t="shared" ca="1" si="162"/>
        <v>0.10340089269445407</v>
      </c>
      <c r="F2473">
        <f t="shared" ca="1" si="162"/>
        <v>0.67208079899107576</v>
      </c>
    </row>
    <row r="2474" spans="1:6" ht="15.75" customHeight="1" x14ac:dyDescent="0.2">
      <c r="A2474">
        <v>2473</v>
      </c>
      <c r="B2474" s="47">
        <f ca="1">IF('Inputs and Results'!$C$15='Inputs and Results'!$C$13, 'Inputs and Results'!$C$13, IF(E2474 &lt;= ('Inputs and Results'!$C$14-'Inputs and Results'!$C$13)/('Inputs and Results'!$C$15-'Inputs and Results'!$C$13), 'Inputs and Results'!$C$13 + SQRT(E2474*('Inputs and Results'!$C$15-'Inputs and Results'!$C$13)*('Inputs and Results'!$C$14-'Inputs and Results'!$C$13)), 'Inputs and Results'!$C$15 - SQRT((1-E2474)*('Inputs and Results'!$C$15-'Inputs and Results'!$C$13)*('Inputs and Results'!$C$15-'Inputs and Results'!$C$14))))</f>
        <v>0.11110108062348667</v>
      </c>
      <c r="C2474" s="47">
        <f ca="1">IF('Inputs and Results'!$G$15='Inputs and Results'!$G$13, 'Inputs and Results'!$G$13, IF(F2474 &lt;= ('Inputs and Results'!$G$14-'Inputs and Results'!$G$13)/('Inputs and Results'!$G$15-'Inputs and Results'!$G$13), 'Inputs and Results'!$G$13 + SQRT(F2474*('Inputs and Results'!$G$15-'Inputs and Results'!$G$13)*('Inputs and Results'!$G$14-'Inputs and Results'!$G$13)), 'Inputs and Results'!$G$15 - SQRT((1-F2474)*('Inputs and Results'!$G$15-'Inputs and Results'!$G$13)*('Inputs and Results'!$G$15-'Inputs and Results'!$G$14))))</f>
        <v>371.25052433451083</v>
      </c>
      <c r="D2474">
        <f t="shared" ca="1" si="160"/>
        <v>41.24633443560019</v>
      </c>
      <c r="E2474">
        <f t="shared" ca="1" si="162"/>
        <v>7.269589262502385E-2</v>
      </c>
      <c r="F2474">
        <f t="shared" ca="1" si="162"/>
        <v>0.19029415765587465</v>
      </c>
    </row>
    <row r="2475" spans="1:6" ht="15.75" customHeight="1" x14ac:dyDescent="0.2">
      <c r="A2475">
        <v>2474</v>
      </c>
      <c r="B2475" s="47">
        <f ca="1">IF('Inputs and Results'!$C$15='Inputs and Results'!$C$13, 'Inputs and Results'!$C$13, IF(E2475 &lt;= ('Inputs and Results'!$C$14-'Inputs and Results'!$C$13)/('Inputs and Results'!$C$15-'Inputs and Results'!$C$13), 'Inputs and Results'!$C$13 + SQRT(E2475*('Inputs and Results'!$C$15-'Inputs and Results'!$C$13)*('Inputs and Results'!$C$14-'Inputs and Results'!$C$13)), 'Inputs and Results'!$C$15 - SQRT((1-E2475)*('Inputs and Results'!$C$15-'Inputs and Results'!$C$13)*('Inputs and Results'!$C$15-'Inputs and Results'!$C$14))))</f>
        <v>0.52100689196364236</v>
      </c>
      <c r="C2475" s="47">
        <f ca="1">IF('Inputs and Results'!$G$15='Inputs and Results'!$G$13, 'Inputs and Results'!$G$13, IF(F2475 &lt;= ('Inputs and Results'!$G$14-'Inputs and Results'!$G$13)/('Inputs and Results'!$G$15-'Inputs and Results'!$G$13), 'Inputs and Results'!$G$13 + SQRT(F2475*('Inputs and Results'!$G$15-'Inputs and Results'!$G$13)*('Inputs and Results'!$G$14-'Inputs and Results'!$G$13)), 'Inputs and Results'!$G$15 - SQRT((1-F2475)*('Inputs and Results'!$G$15-'Inputs and Results'!$G$13)*('Inputs and Results'!$G$15-'Inputs and Results'!$G$14))))</f>
        <v>466.87798361125863</v>
      </c>
      <c r="D2475">
        <f t="shared" ca="1" si="160"/>
        <v>243.24664716755422</v>
      </c>
      <c r="E2475">
        <f t="shared" ca="1" si="162"/>
        <v>0.31717701892313777</v>
      </c>
      <c r="F2475">
        <f t="shared" ca="1" si="162"/>
        <v>0.36637360029296628</v>
      </c>
    </row>
    <row r="2476" spans="1:6" ht="15.75" customHeight="1" x14ac:dyDescent="0.2">
      <c r="A2476">
        <v>2475</v>
      </c>
      <c r="B2476" s="47">
        <f ca="1">IF('Inputs and Results'!$C$15='Inputs and Results'!$C$13, 'Inputs and Results'!$C$13, IF(E2476 &lt;= ('Inputs and Results'!$C$14-'Inputs and Results'!$C$13)/('Inputs and Results'!$C$15-'Inputs and Results'!$C$13), 'Inputs and Results'!$C$13 + SQRT(E2476*('Inputs and Results'!$C$15-'Inputs and Results'!$C$13)*('Inputs and Results'!$C$14-'Inputs and Results'!$C$13)), 'Inputs and Results'!$C$15 - SQRT((1-E2476)*('Inputs and Results'!$C$15-'Inputs and Results'!$C$13)*('Inputs and Results'!$C$15-'Inputs and Results'!$C$14))))</f>
        <v>1.7630120692760665</v>
      </c>
      <c r="C2476" s="47">
        <f ca="1">IF('Inputs and Results'!$G$15='Inputs and Results'!$G$13, 'Inputs and Results'!$G$13, IF(F2476 &lt;= ('Inputs and Results'!$G$14-'Inputs and Results'!$G$13)/('Inputs and Results'!$G$15-'Inputs and Results'!$G$13), 'Inputs and Results'!$G$13 + SQRT(F2476*('Inputs and Results'!$G$15-'Inputs and Results'!$G$13)*('Inputs and Results'!$G$14-'Inputs and Results'!$G$13)), 'Inputs and Results'!$G$15 - SQRT((1-F2476)*('Inputs and Results'!$G$15-'Inputs and Results'!$G$13)*('Inputs and Results'!$G$15-'Inputs and Results'!$G$14))))</f>
        <v>412.61438032401873</v>
      </c>
      <c r="D2476">
        <f t="shared" ca="1" si="160"/>
        <v>727.44413246811018</v>
      </c>
      <c r="E2476">
        <f t="shared" ca="1" si="162"/>
        <v>0.82998453991592458</v>
      </c>
      <c r="F2476">
        <f t="shared" ca="1" si="162"/>
        <v>0.26910381121340632</v>
      </c>
    </row>
    <row r="2477" spans="1:6" ht="15.75" customHeight="1" x14ac:dyDescent="0.2">
      <c r="A2477">
        <v>2476</v>
      </c>
      <c r="B2477" s="47">
        <f ca="1">IF('Inputs and Results'!$C$15='Inputs and Results'!$C$13, 'Inputs and Results'!$C$13, IF(E2477 &lt;= ('Inputs and Results'!$C$14-'Inputs and Results'!$C$13)/('Inputs and Results'!$C$15-'Inputs and Results'!$C$13), 'Inputs and Results'!$C$13 + SQRT(E2477*('Inputs and Results'!$C$15-'Inputs and Results'!$C$13)*('Inputs and Results'!$C$14-'Inputs and Results'!$C$13)), 'Inputs and Results'!$C$15 - SQRT((1-E2477)*('Inputs and Results'!$C$15-'Inputs and Results'!$C$13)*('Inputs and Results'!$C$15-'Inputs and Results'!$C$14))))</f>
        <v>0.42650694834610237</v>
      </c>
      <c r="C2477" s="47">
        <f ca="1">IF('Inputs and Results'!$G$15='Inputs and Results'!$G$13, 'Inputs and Results'!$G$13, IF(F2477 &lt;= ('Inputs and Results'!$G$14-'Inputs and Results'!$G$13)/('Inputs and Results'!$G$15-'Inputs and Results'!$G$13), 'Inputs and Results'!$G$13 + SQRT(F2477*('Inputs and Results'!$G$15-'Inputs and Results'!$G$13)*('Inputs and Results'!$G$14-'Inputs and Results'!$G$13)), 'Inputs and Results'!$G$15 - SQRT((1-F2477)*('Inputs and Results'!$G$15-'Inputs and Results'!$G$13)*('Inputs and Results'!$G$15-'Inputs and Results'!$G$14))))</f>
        <v>705.34352604560172</v>
      </c>
      <c r="D2477">
        <f t="shared" ca="1" si="160"/>
        <v>300.83391482938919</v>
      </c>
      <c r="E2477">
        <f t="shared" ca="1" si="162"/>
        <v>0.26412594589879013</v>
      </c>
      <c r="F2477">
        <f t="shared" ca="1" si="162"/>
        <v>0.71153831608587859</v>
      </c>
    </row>
    <row r="2478" spans="1:6" ht="15.75" customHeight="1" x14ac:dyDescent="0.2">
      <c r="A2478">
        <v>2477</v>
      </c>
      <c r="B2478" s="47">
        <f ca="1">IF('Inputs and Results'!$C$15='Inputs and Results'!$C$13, 'Inputs and Results'!$C$13, IF(E2478 &lt;= ('Inputs and Results'!$C$14-'Inputs and Results'!$C$13)/('Inputs and Results'!$C$15-'Inputs and Results'!$C$13), 'Inputs and Results'!$C$13 + SQRT(E2478*('Inputs and Results'!$C$15-'Inputs and Results'!$C$13)*('Inputs and Results'!$C$14-'Inputs and Results'!$C$13)), 'Inputs and Results'!$C$15 - SQRT((1-E2478)*('Inputs and Results'!$C$15-'Inputs and Results'!$C$13)*('Inputs and Results'!$C$15-'Inputs and Results'!$C$14))))</f>
        <v>1.8595472426556292</v>
      </c>
      <c r="C2478" s="47">
        <f ca="1">IF('Inputs and Results'!$G$15='Inputs and Results'!$G$13, 'Inputs and Results'!$G$13, IF(F2478 &lt;= ('Inputs and Results'!$G$14-'Inputs and Results'!$G$13)/('Inputs and Results'!$G$15-'Inputs and Results'!$G$13), 'Inputs and Results'!$G$13 + SQRT(F2478*('Inputs and Results'!$G$15-'Inputs and Results'!$G$13)*('Inputs and Results'!$G$14-'Inputs and Results'!$G$13)), 'Inputs and Results'!$G$15 - SQRT((1-F2478)*('Inputs and Results'!$G$15-'Inputs and Results'!$G$13)*('Inputs and Results'!$G$15-'Inputs and Results'!$G$14))))</f>
        <v>433.13342982438905</v>
      </c>
      <c r="D2478">
        <f t="shared" ca="1" si="160"/>
        <v>805.43207513191817</v>
      </c>
      <c r="E2478">
        <f t="shared" ca="1" si="162"/>
        <v>0.85548527869618018</v>
      </c>
      <c r="F2478">
        <f t="shared" ca="1" si="162"/>
        <v>0.30670135438760315</v>
      </c>
    </row>
    <row r="2479" spans="1:6" ht="15.75" customHeight="1" x14ac:dyDescent="0.2">
      <c r="A2479">
        <v>2478</v>
      </c>
      <c r="B2479" s="47">
        <f ca="1">IF('Inputs and Results'!$C$15='Inputs and Results'!$C$13, 'Inputs and Results'!$C$13, IF(E2479 &lt;= ('Inputs and Results'!$C$14-'Inputs and Results'!$C$13)/('Inputs and Results'!$C$15-'Inputs and Results'!$C$13), 'Inputs and Results'!$C$13 + SQRT(E2479*('Inputs and Results'!$C$15-'Inputs and Results'!$C$13)*('Inputs and Results'!$C$14-'Inputs and Results'!$C$13)), 'Inputs and Results'!$C$15 - SQRT((1-E2479)*('Inputs and Results'!$C$15-'Inputs and Results'!$C$13)*('Inputs and Results'!$C$15-'Inputs and Results'!$C$14))))</f>
        <v>0.67581968365680467</v>
      </c>
      <c r="C2479" s="47">
        <f ca="1">IF('Inputs and Results'!$G$15='Inputs and Results'!$G$13, 'Inputs and Results'!$G$13, IF(F2479 &lt;= ('Inputs and Results'!$G$14-'Inputs and Results'!$G$13)/('Inputs and Results'!$G$15-'Inputs and Results'!$G$13), 'Inputs and Results'!$G$13 + SQRT(F2479*('Inputs and Results'!$G$15-'Inputs and Results'!$G$13)*('Inputs and Results'!$G$14-'Inputs and Results'!$G$13)), 'Inputs and Results'!$G$15 - SQRT((1-F2479)*('Inputs and Results'!$G$15-'Inputs and Results'!$G$13)*('Inputs and Results'!$G$15-'Inputs and Results'!$G$14))))</f>
        <v>605.72390044177257</v>
      </c>
      <c r="D2479">
        <f t="shared" ca="1" si="160"/>
        <v>409.36013477992458</v>
      </c>
      <c r="E2479">
        <f t="shared" ca="1" si="162"/>
        <v>0.399798428569205</v>
      </c>
      <c r="F2479">
        <f t="shared" ca="1" si="162"/>
        <v>0.58365124710295746</v>
      </c>
    </row>
    <row r="2480" spans="1:6" ht="15.75" customHeight="1" x14ac:dyDescent="0.2">
      <c r="A2480">
        <v>2479</v>
      </c>
      <c r="B2480" s="47">
        <f ca="1">IF('Inputs and Results'!$C$15='Inputs and Results'!$C$13, 'Inputs and Results'!$C$13, IF(E2480 &lt;= ('Inputs and Results'!$C$14-'Inputs and Results'!$C$13)/('Inputs and Results'!$C$15-'Inputs and Results'!$C$13), 'Inputs and Results'!$C$13 + SQRT(E2480*('Inputs and Results'!$C$15-'Inputs and Results'!$C$13)*('Inputs and Results'!$C$14-'Inputs and Results'!$C$13)), 'Inputs and Results'!$C$15 - SQRT((1-E2480)*('Inputs and Results'!$C$15-'Inputs and Results'!$C$13)*('Inputs and Results'!$C$15-'Inputs and Results'!$C$14))))</f>
        <v>1.0551764583177636</v>
      </c>
      <c r="C2480" s="47">
        <f ca="1">IF('Inputs and Results'!$G$15='Inputs and Results'!$G$13, 'Inputs and Results'!$G$13, IF(F2480 &lt;= ('Inputs and Results'!$G$14-'Inputs and Results'!$G$13)/('Inputs and Results'!$G$15-'Inputs and Results'!$G$13), 'Inputs and Results'!$G$13 + SQRT(F2480*('Inputs and Results'!$G$15-'Inputs and Results'!$G$13)*('Inputs and Results'!$G$14-'Inputs and Results'!$G$13)), 'Inputs and Results'!$G$15 - SQRT((1-F2480)*('Inputs and Results'!$G$15-'Inputs and Results'!$G$13)*('Inputs and Results'!$G$15-'Inputs and Results'!$G$14))))</f>
        <v>503.59603511071884</v>
      </c>
      <c r="D2480">
        <f t="shared" ca="1" si="160"/>
        <v>531.38268075099643</v>
      </c>
      <c r="E2480">
        <f t="shared" ca="1" si="162"/>
        <v>0.57974015463539585</v>
      </c>
      <c r="F2480">
        <f t="shared" ca="1" si="162"/>
        <v>0.42825390152856191</v>
      </c>
    </row>
    <row r="2481" spans="1:6" ht="15.75" customHeight="1" x14ac:dyDescent="0.2">
      <c r="A2481">
        <v>2480</v>
      </c>
      <c r="B2481" s="47">
        <f ca="1">IF('Inputs and Results'!$C$15='Inputs and Results'!$C$13, 'Inputs and Results'!$C$13, IF(E2481 &lt;= ('Inputs and Results'!$C$14-'Inputs and Results'!$C$13)/('Inputs and Results'!$C$15-'Inputs and Results'!$C$13), 'Inputs and Results'!$C$13 + SQRT(E2481*('Inputs and Results'!$C$15-'Inputs and Results'!$C$13)*('Inputs and Results'!$C$14-'Inputs and Results'!$C$13)), 'Inputs and Results'!$C$15 - SQRT((1-E2481)*('Inputs and Results'!$C$15-'Inputs and Results'!$C$13)*('Inputs and Results'!$C$15-'Inputs and Results'!$C$14))))</f>
        <v>1.9706662445674836</v>
      </c>
      <c r="C2481" s="47">
        <f ca="1">IF('Inputs and Results'!$G$15='Inputs and Results'!$G$13, 'Inputs and Results'!$G$13, IF(F2481 &lt;= ('Inputs and Results'!$G$14-'Inputs and Results'!$G$13)/('Inputs and Results'!$G$15-'Inputs and Results'!$G$13), 'Inputs and Results'!$G$13 + SQRT(F2481*('Inputs and Results'!$G$15-'Inputs and Results'!$G$13)*('Inputs and Results'!$G$14-'Inputs and Results'!$G$13)), 'Inputs and Results'!$G$15 - SQRT((1-F2481)*('Inputs and Results'!$G$15-'Inputs and Results'!$G$13)*('Inputs and Results'!$G$15-'Inputs and Results'!$G$14))))</f>
        <v>562.87858419348936</v>
      </c>
      <c r="D2481">
        <f t="shared" ca="1" si="160"/>
        <v>1109.2458256600457</v>
      </c>
      <c r="E2481">
        <f t="shared" ca="1" si="162"/>
        <v>0.8822746688807992</v>
      </c>
      <c r="F2481">
        <f t="shared" ca="1" si="162"/>
        <v>0.52145239562896328</v>
      </c>
    </row>
    <row r="2482" spans="1:6" ht="15.75" customHeight="1" x14ac:dyDescent="0.2">
      <c r="A2482">
        <v>2481</v>
      </c>
      <c r="B2482" s="47">
        <f ca="1">IF('Inputs and Results'!$C$15='Inputs and Results'!$C$13, 'Inputs and Results'!$C$13, IF(E2482 &lt;= ('Inputs and Results'!$C$14-'Inputs and Results'!$C$13)/('Inputs and Results'!$C$15-'Inputs and Results'!$C$13), 'Inputs and Results'!$C$13 + SQRT(E2482*('Inputs and Results'!$C$15-'Inputs and Results'!$C$13)*('Inputs and Results'!$C$14-'Inputs and Results'!$C$13)), 'Inputs and Results'!$C$15 - SQRT((1-E2482)*('Inputs and Results'!$C$15-'Inputs and Results'!$C$13)*('Inputs and Results'!$C$15-'Inputs and Results'!$C$14))))</f>
        <v>8.5752542476484006E-2</v>
      </c>
      <c r="C2482" s="47">
        <f ca="1">IF('Inputs and Results'!$G$15='Inputs and Results'!$G$13, 'Inputs and Results'!$G$13, IF(F2482 &lt;= ('Inputs and Results'!$G$14-'Inputs and Results'!$G$13)/('Inputs and Results'!$G$15-'Inputs and Results'!$G$13), 'Inputs and Results'!$G$13 + SQRT(F2482*('Inputs and Results'!$G$15-'Inputs and Results'!$G$13)*('Inputs and Results'!$G$14-'Inputs and Results'!$G$13)), 'Inputs and Results'!$G$15 - SQRT((1-F2482)*('Inputs and Results'!$G$15-'Inputs and Results'!$G$13)*('Inputs and Results'!$G$15-'Inputs and Results'!$G$14))))</f>
        <v>934.46301450514034</v>
      </c>
      <c r="D2482">
        <f t="shared" ca="1" si="160"/>
        <v>80.13257934405533</v>
      </c>
      <c r="E2482">
        <f t="shared" ref="E2482:F2501" ca="1" si="163">RAND()</f>
        <v>5.6351306257524714E-2</v>
      </c>
      <c r="F2482">
        <f t="shared" ca="1" si="163"/>
        <v>0.91687516794673063</v>
      </c>
    </row>
    <row r="2483" spans="1:6" ht="15.75" customHeight="1" x14ac:dyDescent="0.2">
      <c r="A2483">
        <v>2482</v>
      </c>
      <c r="B2483" s="47">
        <f ca="1">IF('Inputs and Results'!$C$15='Inputs and Results'!$C$13, 'Inputs and Results'!$C$13, IF(E2483 &lt;= ('Inputs and Results'!$C$14-'Inputs and Results'!$C$13)/('Inputs and Results'!$C$15-'Inputs and Results'!$C$13), 'Inputs and Results'!$C$13 + SQRT(E2483*('Inputs and Results'!$C$15-'Inputs and Results'!$C$13)*('Inputs and Results'!$C$14-'Inputs and Results'!$C$13)), 'Inputs and Results'!$C$15 - SQRT((1-E2483)*('Inputs and Results'!$C$15-'Inputs and Results'!$C$13)*('Inputs and Results'!$C$15-'Inputs and Results'!$C$14))))</f>
        <v>0.62708846859196488</v>
      </c>
      <c r="C2483" s="47">
        <f ca="1">IF('Inputs and Results'!$G$15='Inputs and Results'!$G$13, 'Inputs and Results'!$G$13, IF(F2483 &lt;= ('Inputs and Results'!$G$14-'Inputs and Results'!$G$13)/('Inputs and Results'!$G$15-'Inputs and Results'!$G$13), 'Inputs and Results'!$G$13 + SQRT(F2483*('Inputs and Results'!$G$15-'Inputs and Results'!$G$13)*('Inputs and Results'!$G$14-'Inputs and Results'!$G$13)), 'Inputs and Results'!$G$15 - SQRT((1-F2483)*('Inputs and Results'!$G$15-'Inputs and Results'!$G$13)*('Inputs and Results'!$G$15-'Inputs and Results'!$G$14))))</f>
        <v>535.00936604518063</v>
      </c>
      <c r="D2483">
        <f t="shared" ca="1" si="160"/>
        <v>335.49820403563029</v>
      </c>
      <c r="E2483">
        <f t="shared" ca="1" si="163"/>
        <v>0.37436565156786372</v>
      </c>
      <c r="F2483">
        <f t="shared" ca="1" si="163"/>
        <v>0.47867110497177978</v>
      </c>
    </row>
    <row r="2484" spans="1:6" ht="15.75" customHeight="1" x14ac:dyDescent="0.2">
      <c r="A2484">
        <v>2483</v>
      </c>
      <c r="B2484" s="47">
        <f ca="1">IF('Inputs and Results'!$C$15='Inputs and Results'!$C$13, 'Inputs and Results'!$C$13, IF(E2484 &lt;= ('Inputs and Results'!$C$14-'Inputs and Results'!$C$13)/('Inputs and Results'!$C$15-'Inputs and Results'!$C$13), 'Inputs and Results'!$C$13 + SQRT(E2484*('Inputs and Results'!$C$15-'Inputs and Results'!$C$13)*('Inputs and Results'!$C$14-'Inputs and Results'!$C$13)), 'Inputs and Results'!$C$15 - SQRT((1-E2484)*('Inputs and Results'!$C$15-'Inputs and Results'!$C$13)*('Inputs and Results'!$C$15-'Inputs and Results'!$C$14))))</f>
        <v>0.98192351280653245</v>
      </c>
      <c r="C2484" s="47">
        <f ca="1">IF('Inputs and Results'!$G$15='Inputs and Results'!$G$13, 'Inputs and Results'!$G$13, IF(F2484 &lt;= ('Inputs and Results'!$G$14-'Inputs and Results'!$G$13)/('Inputs and Results'!$G$15-'Inputs and Results'!$G$13), 'Inputs and Results'!$G$13 + SQRT(F2484*('Inputs and Results'!$G$15-'Inputs and Results'!$G$13)*('Inputs and Results'!$G$14-'Inputs and Results'!$G$13)), 'Inputs and Results'!$G$15 - SQRT((1-F2484)*('Inputs and Results'!$G$15-'Inputs and Results'!$G$13)*('Inputs and Results'!$G$15-'Inputs and Results'!$G$14))))</f>
        <v>506.03288018814078</v>
      </c>
      <c r="D2484">
        <f t="shared" ca="1" si="160"/>
        <v>496.88558330994636</v>
      </c>
      <c r="E2484">
        <f t="shared" ca="1" si="163"/>
        <v>0.5474852546485417</v>
      </c>
      <c r="F2484">
        <f t="shared" ca="1" si="163"/>
        <v>0.43224818963010825</v>
      </c>
    </row>
    <row r="2485" spans="1:6" ht="15.75" customHeight="1" x14ac:dyDescent="0.2">
      <c r="A2485">
        <v>2484</v>
      </c>
      <c r="B2485" s="47">
        <f ca="1">IF('Inputs and Results'!$C$15='Inputs and Results'!$C$13, 'Inputs and Results'!$C$13, IF(E2485 &lt;= ('Inputs and Results'!$C$14-'Inputs and Results'!$C$13)/('Inputs and Results'!$C$15-'Inputs and Results'!$C$13), 'Inputs and Results'!$C$13 + SQRT(E2485*('Inputs and Results'!$C$15-'Inputs and Results'!$C$13)*('Inputs and Results'!$C$14-'Inputs and Results'!$C$13)), 'Inputs and Results'!$C$15 - SQRT((1-E2485)*('Inputs and Results'!$C$15-'Inputs and Results'!$C$13)*('Inputs and Results'!$C$15-'Inputs and Results'!$C$14))))</f>
        <v>1.7516457237664207</v>
      </c>
      <c r="C2485" s="47">
        <f ca="1">IF('Inputs and Results'!$G$15='Inputs and Results'!$G$13, 'Inputs and Results'!$G$13, IF(F2485 &lt;= ('Inputs and Results'!$G$14-'Inputs and Results'!$G$13)/('Inputs and Results'!$G$15-'Inputs and Results'!$G$13), 'Inputs and Results'!$G$13 + SQRT(F2485*('Inputs and Results'!$G$15-'Inputs and Results'!$G$13)*('Inputs and Results'!$G$14-'Inputs and Results'!$G$13)), 'Inputs and Results'!$G$15 - SQRT((1-F2485)*('Inputs and Results'!$G$15-'Inputs and Results'!$G$13)*('Inputs and Results'!$G$15-'Inputs and Results'!$G$14))))</f>
        <v>371.39700493445855</v>
      </c>
      <c r="D2485">
        <f t="shared" ca="1" si="160"/>
        <v>650.55597551310052</v>
      </c>
      <c r="E2485">
        <f t="shared" ca="1" si="163"/>
        <v>0.82684573344548185</v>
      </c>
      <c r="F2485">
        <f t="shared" ca="1" si="163"/>
        <v>0.19058036167600267</v>
      </c>
    </row>
    <row r="2486" spans="1:6" ht="15.75" customHeight="1" x14ac:dyDescent="0.2">
      <c r="A2486">
        <v>2485</v>
      </c>
      <c r="B2486" s="47">
        <f ca="1">IF('Inputs and Results'!$C$15='Inputs and Results'!$C$13, 'Inputs and Results'!$C$13, IF(E2486 &lt;= ('Inputs and Results'!$C$14-'Inputs and Results'!$C$13)/('Inputs and Results'!$C$15-'Inputs and Results'!$C$13), 'Inputs and Results'!$C$13 + SQRT(E2486*('Inputs and Results'!$C$15-'Inputs and Results'!$C$13)*('Inputs and Results'!$C$14-'Inputs and Results'!$C$13)), 'Inputs and Results'!$C$15 - SQRT((1-E2486)*('Inputs and Results'!$C$15-'Inputs and Results'!$C$13)*('Inputs and Results'!$C$15-'Inputs and Results'!$C$14))))</f>
        <v>0.56028509487814704</v>
      </c>
      <c r="C2486" s="47">
        <f ca="1">IF('Inputs and Results'!$G$15='Inputs and Results'!$G$13, 'Inputs and Results'!$G$13, IF(F2486 &lt;= ('Inputs and Results'!$G$14-'Inputs and Results'!$G$13)/('Inputs and Results'!$G$15-'Inputs and Results'!$G$13), 'Inputs and Results'!$G$13 + SQRT(F2486*('Inputs and Results'!$G$15-'Inputs and Results'!$G$13)*('Inputs and Results'!$G$14-'Inputs and Results'!$G$13)), 'Inputs and Results'!$G$15 - SQRT((1-F2486)*('Inputs and Results'!$G$15-'Inputs and Results'!$G$13)*('Inputs and Results'!$G$15-'Inputs and Results'!$G$14))))</f>
        <v>745.19035045894543</v>
      </c>
      <c r="D2486">
        <f t="shared" ca="1" si="160"/>
        <v>417.51904620916986</v>
      </c>
      <c r="E2486">
        <f t="shared" ca="1" si="163"/>
        <v>0.33864346463625206</v>
      </c>
      <c r="F2486">
        <f t="shared" ca="1" si="163"/>
        <v>0.75614027462047118</v>
      </c>
    </row>
    <row r="2487" spans="1:6" ht="15.75" customHeight="1" x14ac:dyDescent="0.2">
      <c r="A2487">
        <v>2486</v>
      </c>
      <c r="B2487" s="47">
        <f ca="1">IF('Inputs and Results'!$C$15='Inputs and Results'!$C$13, 'Inputs and Results'!$C$13, IF(E2487 &lt;= ('Inputs and Results'!$C$14-'Inputs and Results'!$C$13)/('Inputs and Results'!$C$15-'Inputs and Results'!$C$13), 'Inputs and Results'!$C$13 + SQRT(E2487*('Inputs and Results'!$C$15-'Inputs and Results'!$C$13)*('Inputs and Results'!$C$14-'Inputs and Results'!$C$13)), 'Inputs and Results'!$C$15 - SQRT((1-E2487)*('Inputs and Results'!$C$15-'Inputs and Results'!$C$13)*('Inputs and Results'!$C$15-'Inputs and Results'!$C$14))))</f>
        <v>0.30067041477001721</v>
      </c>
      <c r="C2487" s="47">
        <f ca="1">IF('Inputs and Results'!$G$15='Inputs and Results'!$G$13, 'Inputs and Results'!$G$13, IF(F2487 &lt;= ('Inputs and Results'!$G$14-'Inputs and Results'!$G$13)/('Inputs and Results'!$G$15-'Inputs and Results'!$G$13), 'Inputs and Results'!$G$13 + SQRT(F2487*('Inputs and Results'!$G$15-'Inputs and Results'!$G$13)*('Inputs and Results'!$G$14-'Inputs and Results'!$G$13)), 'Inputs and Results'!$G$15 - SQRT((1-F2487)*('Inputs and Results'!$G$15-'Inputs and Results'!$G$13)*('Inputs and Results'!$G$15-'Inputs and Results'!$G$14))))</f>
        <v>720.36585006972746</v>
      </c>
      <c r="D2487">
        <f t="shared" ca="1" si="160"/>
        <v>216.59269892662098</v>
      </c>
      <c r="E2487">
        <f t="shared" ca="1" si="163"/>
        <v>0.1904021989224588</v>
      </c>
      <c r="F2487">
        <f t="shared" ca="1" si="163"/>
        <v>0.72879297536981225</v>
      </c>
    </row>
    <row r="2488" spans="1:6" ht="15.75" customHeight="1" x14ac:dyDescent="0.2">
      <c r="A2488">
        <v>2487</v>
      </c>
      <c r="B2488" s="47">
        <f ca="1">IF('Inputs and Results'!$C$15='Inputs and Results'!$C$13, 'Inputs and Results'!$C$13, IF(E2488 &lt;= ('Inputs and Results'!$C$14-'Inputs and Results'!$C$13)/('Inputs and Results'!$C$15-'Inputs and Results'!$C$13), 'Inputs and Results'!$C$13 + SQRT(E2488*('Inputs and Results'!$C$15-'Inputs and Results'!$C$13)*('Inputs and Results'!$C$14-'Inputs and Results'!$C$13)), 'Inputs and Results'!$C$15 - SQRT((1-E2488)*('Inputs and Results'!$C$15-'Inputs and Results'!$C$13)*('Inputs and Results'!$C$15-'Inputs and Results'!$C$14))))</f>
        <v>2.4348199834309421</v>
      </c>
      <c r="C2488" s="47">
        <f ca="1">IF('Inputs and Results'!$G$15='Inputs and Results'!$G$13, 'Inputs and Results'!$G$13, IF(F2488 &lt;= ('Inputs and Results'!$G$14-'Inputs and Results'!$G$13)/('Inputs and Results'!$G$15-'Inputs and Results'!$G$13), 'Inputs and Results'!$G$13 + SQRT(F2488*('Inputs and Results'!$G$15-'Inputs and Results'!$G$13)*('Inputs and Results'!$G$14-'Inputs and Results'!$G$13)), 'Inputs and Results'!$G$15 - SQRT((1-F2488)*('Inputs and Results'!$G$15-'Inputs and Results'!$G$13)*('Inputs and Results'!$G$15-'Inputs and Results'!$G$14))))</f>
        <v>567.59550650691403</v>
      </c>
      <c r="D2488">
        <f t="shared" ca="1" si="160"/>
        <v>1381.9928817486416</v>
      </c>
      <c r="E2488">
        <f t="shared" ca="1" si="163"/>
        <v>0.96450794987455546</v>
      </c>
      <c r="F2488">
        <f t="shared" ca="1" si="163"/>
        <v>0.5285120108669038</v>
      </c>
    </row>
    <row r="2489" spans="1:6" ht="15.75" customHeight="1" x14ac:dyDescent="0.2">
      <c r="A2489">
        <v>2488</v>
      </c>
      <c r="B2489" s="47">
        <f ca="1">IF('Inputs and Results'!$C$15='Inputs and Results'!$C$13, 'Inputs and Results'!$C$13, IF(E2489 &lt;= ('Inputs and Results'!$C$14-'Inputs and Results'!$C$13)/('Inputs and Results'!$C$15-'Inputs and Results'!$C$13), 'Inputs and Results'!$C$13 + SQRT(E2489*('Inputs and Results'!$C$15-'Inputs and Results'!$C$13)*('Inputs and Results'!$C$14-'Inputs and Results'!$C$13)), 'Inputs and Results'!$C$15 - SQRT((1-E2489)*('Inputs and Results'!$C$15-'Inputs and Results'!$C$13)*('Inputs and Results'!$C$15-'Inputs and Results'!$C$14))))</f>
        <v>0.24221547595273085</v>
      </c>
      <c r="C2489" s="47">
        <f ca="1">IF('Inputs and Results'!$G$15='Inputs and Results'!$G$13, 'Inputs and Results'!$G$13, IF(F2489 &lt;= ('Inputs and Results'!$G$14-'Inputs and Results'!$G$13)/('Inputs and Results'!$G$15-'Inputs and Results'!$G$13), 'Inputs and Results'!$G$13 + SQRT(F2489*('Inputs and Results'!$G$15-'Inputs and Results'!$G$13)*('Inputs and Results'!$G$14-'Inputs and Results'!$G$13)), 'Inputs and Results'!$G$15 - SQRT((1-F2489)*('Inputs and Results'!$G$15-'Inputs and Results'!$G$13)*('Inputs and Results'!$G$15-'Inputs and Results'!$G$14))))</f>
        <v>433.05046927996329</v>
      </c>
      <c r="D2489">
        <f t="shared" ca="1" si="160"/>
        <v>104.89152552819976</v>
      </c>
      <c r="E2489">
        <f t="shared" ca="1" si="163"/>
        <v>0.15495827988059752</v>
      </c>
      <c r="F2489">
        <f t="shared" ca="1" si="163"/>
        <v>0.30655134251741589</v>
      </c>
    </row>
    <row r="2490" spans="1:6" ht="15.75" customHeight="1" x14ac:dyDescent="0.2">
      <c r="A2490">
        <v>2489</v>
      </c>
      <c r="B2490" s="47">
        <f ca="1">IF('Inputs and Results'!$C$15='Inputs and Results'!$C$13, 'Inputs and Results'!$C$13, IF(E2490 &lt;= ('Inputs and Results'!$C$14-'Inputs and Results'!$C$13)/('Inputs and Results'!$C$15-'Inputs and Results'!$C$13), 'Inputs and Results'!$C$13 + SQRT(E2490*('Inputs and Results'!$C$15-'Inputs and Results'!$C$13)*('Inputs and Results'!$C$14-'Inputs and Results'!$C$13)), 'Inputs and Results'!$C$15 - SQRT((1-E2490)*('Inputs and Results'!$C$15-'Inputs and Results'!$C$13)*('Inputs and Results'!$C$15-'Inputs and Results'!$C$14))))</f>
        <v>0.87173842332587004</v>
      </c>
      <c r="C2490" s="47">
        <f ca="1">IF('Inputs and Results'!$G$15='Inputs and Results'!$G$13, 'Inputs and Results'!$G$13, IF(F2490 &lt;= ('Inputs and Results'!$G$14-'Inputs and Results'!$G$13)/('Inputs and Results'!$G$15-'Inputs and Results'!$G$13), 'Inputs and Results'!$G$13 + SQRT(F2490*('Inputs and Results'!$G$15-'Inputs and Results'!$G$13)*('Inputs and Results'!$G$14-'Inputs and Results'!$G$13)), 'Inputs and Results'!$G$15 - SQRT((1-F2490)*('Inputs and Results'!$G$15-'Inputs and Results'!$G$13)*('Inputs and Results'!$G$15-'Inputs and Results'!$G$14))))</f>
        <v>901.22629802570543</v>
      </c>
      <c r="D2490">
        <f t="shared" ca="1" si="160"/>
        <v>785.63359210073907</v>
      </c>
      <c r="E2490">
        <f t="shared" ca="1" si="163"/>
        <v>0.49672251791694966</v>
      </c>
      <c r="F2490">
        <f t="shared" ca="1" si="163"/>
        <v>0.89476372282001859</v>
      </c>
    </row>
    <row r="2491" spans="1:6" ht="15.75" customHeight="1" x14ac:dyDescent="0.2">
      <c r="A2491">
        <v>2490</v>
      </c>
      <c r="B2491" s="47">
        <f ca="1">IF('Inputs and Results'!$C$15='Inputs and Results'!$C$13, 'Inputs and Results'!$C$13, IF(E2491 &lt;= ('Inputs and Results'!$C$14-'Inputs and Results'!$C$13)/('Inputs and Results'!$C$15-'Inputs and Results'!$C$13), 'Inputs and Results'!$C$13 + SQRT(E2491*('Inputs and Results'!$C$15-'Inputs and Results'!$C$13)*('Inputs and Results'!$C$14-'Inputs and Results'!$C$13)), 'Inputs and Results'!$C$15 - SQRT((1-E2491)*('Inputs and Results'!$C$15-'Inputs and Results'!$C$13)*('Inputs and Results'!$C$15-'Inputs and Results'!$C$14))))</f>
        <v>1.810517311864789</v>
      </c>
      <c r="C2491" s="47">
        <f ca="1">IF('Inputs and Results'!$G$15='Inputs and Results'!$G$13, 'Inputs and Results'!$G$13, IF(F2491 &lt;= ('Inputs and Results'!$G$14-'Inputs and Results'!$G$13)/('Inputs and Results'!$G$15-'Inputs and Results'!$G$13), 'Inputs and Results'!$G$13 + SQRT(F2491*('Inputs and Results'!$G$15-'Inputs and Results'!$G$13)*('Inputs and Results'!$G$14-'Inputs and Results'!$G$13)), 'Inputs and Results'!$G$15 - SQRT((1-F2491)*('Inputs and Results'!$G$15-'Inputs and Results'!$G$13)*('Inputs and Results'!$G$15-'Inputs and Results'!$G$14))))</f>
        <v>572.77861945010591</v>
      </c>
      <c r="D2491">
        <f t="shared" ca="1" si="160"/>
        <v>1037.0256063804306</v>
      </c>
      <c r="E2491">
        <f t="shared" ca="1" si="163"/>
        <v>0.84279232606962584</v>
      </c>
      <c r="F2491">
        <f t="shared" ca="1" si="163"/>
        <v>0.53620886019549274</v>
      </c>
    </row>
    <row r="2492" spans="1:6" ht="15.75" customHeight="1" x14ac:dyDescent="0.2">
      <c r="A2492">
        <v>2491</v>
      </c>
      <c r="B2492" s="47">
        <f ca="1">IF('Inputs and Results'!$C$15='Inputs and Results'!$C$13, 'Inputs and Results'!$C$13, IF(E2492 &lt;= ('Inputs and Results'!$C$14-'Inputs and Results'!$C$13)/('Inputs and Results'!$C$15-'Inputs and Results'!$C$13), 'Inputs and Results'!$C$13 + SQRT(E2492*('Inputs and Results'!$C$15-'Inputs and Results'!$C$13)*('Inputs and Results'!$C$14-'Inputs and Results'!$C$13)), 'Inputs and Results'!$C$15 - SQRT((1-E2492)*('Inputs and Results'!$C$15-'Inputs and Results'!$C$13)*('Inputs and Results'!$C$15-'Inputs and Results'!$C$14))))</f>
        <v>1.1983597693822425</v>
      </c>
      <c r="C2492" s="47">
        <f ca="1">IF('Inputs and Results'!$G$15='Inputs and Results'!$G$13, 'Inputs and Results'!$G$13, IF(F2492 &lt;= ('Inputs and Results'!$G$14-'Inputs and Results'!$G$13)/('Inputs and Results'!$G$15-'Inputs and Results'!$G$13), 'Inputs and Results'!$G$13 + SQRT(F2492*('Inputs and Results'!$G$15-'Inputs and Results'!$G$13)*('Inputs and Results'!$G$14-'Inputs and Results'!$G$13)), 'Inputs and Results'!$G$15 - SQRT((1-F2492)*('Inputs and Results'!$G$15-'Inputs and Results'!$G$13)*('Inputs and Results'!$G$15-'Inputs and Results'!$G$14))))</f>
        <v>782.60943279566391</v>
      </c>
      <c r="D2492">
        <f t="shared" ca="1" si="160"/>
        <v>937.84765940137947</v>
      </c>
      <c r="E2492">
        <f t="shared" ca="1" si="163"/>
        <v>0.63934360882439933</v>
      </c>
      <c r="F2492">
        <f t="shared" ca="1" si="163"/>
        <v>0.79461628759850389</v>
      </c>
    </row>
    <row r="2493" spans="1:6" ht="15.75" customHeight="1" x14ac:dyDescent="0.2">
      <c r="A2493">
        <v>2492</v>
      </c>
      <c r="B2493" s="47">
        <f ca="1">IF('Inputs and Results'!$C$15='Inputs and Results'!$C$13, 'Inputs and Results'!$C$13, IF(E2493 &lt;= ('Inputs and Results'!$C$14-'Inputs and Results'!$C$13)/('Inputs and Results'!$C$15-'Inputs and Results'!$C$13), 'Inputs and Results'!$C$13 + SQRT(E2493*('Inputs and Results'!$C$15-'Inputs and Results'!$C$13)*('Inputs and Results'!$C$14-'Inputs and Results'!$C$13)), 'Inputs and Results'!$C$15 - SQRT((1-E2493)*('Inputs and Results'!$C$15-'Inputs and Results'!$C$13)*('Inputs and Results'!$C$15-'Inputs and Results'!$C$14))))</f>
        <v>1.1142323469497246</v>
      </c>
      <c r="C2493" s="47">
        <f ca="1">IF('Inputs and Results'!$G$15='Inputs and Results'!$G$13, 'Inputs and Results'!$G$13, IF(F2493 &lt;= ('Inputs and Results'!$G$14-'Inputs and Results'!$G$13)/('Inputs and Results'!$G$15-'Inputs and Results'!$G$13), 'Inputs and Results'!$G$13 + SQRT(F2493*('Inputs and Results'!$G$15-'Inputs and Results'!$G$13)*('Inputs and Results'!$G$14-'Inputs and Results'!$G$13)), 'Inputs and Results'!$G$15 - SQRT((1-F2493)*('Inputs and Results'!$G$15-'Inputs and Results'!$G$13)*('Inputs and Results'!$G$15-'Inputs and Results'!$G$14))))</f>
        <v>972.1128397700453</v>
      </c>
      <c r="D2493">
        <f t="shared" ca="1" si="160"/>
        <v>1083.1595709569392</v>
      </c>
      <c r="E2493">
        <f t="shared" ca="1" si="163"/>
        <v>0.60487559541213953</v>
      </c>
      <c r="F2493">
        <f t="shared" ca="1" si="163"/>
        <v>0.93877617587728834</v>
      </c>
    </row>
    <row r="2494" spans="1:6" ht="15.75" customHeight="1" x14ac:dyDescent="0.2">
      <c r="A2494">
        <v>2493</v>
      </c>
      <c r="B2494" s="47">
        <f ca="1">IF('Inputs and Results'!$C$15='Inputs and Results'!$C$13, 'Inputs and Results'!$C$13, IF(E2494 &lt;= ('Inputs and Results'!$C$14-'Inputs and Results'!$C$13)/('Inputs and Results'!$C$15-'Inputs and Results'!$C$13), 'Inputs and Results'!$C$13 + SQRT(E2494*('Inputs and Results'!$C$15-'Inputs and Results'!$C$13)*('Inputs and Results'!$C$14-'Inputs and Results'!$C$13)), 'Inputs and Results'!$C$15 - SQRT((1-E2494)*('Inputs and Results'!$C$15-'Inputs and Results'!$C$13)*('Inputs and Results'!$C$15-'Inputs and Results'!$C$14))))</f>
        <v>0.63628126901547644</v>
      </c>
      <c r="C2494" s="47">
        <f ca="1">IF('Inputs and Results'!$G$15='Inputs and Results'!$G$13, 'Inputs and Results'!$G$13, IF(F2494 &lt;= ('Inputs and Results'!$G$14-'Inputs and Results'!$G$13)/('Inputs and Results'!$G$15-'Inputs and Results'!$G$13), 'Inputs and Results'!$G$13 + SQRT(F2494*('Inputs and Results'!$G$15-'Inputs and Results'!$G$13)*('Inputs and Results'!$G$14-'Inputs and Results'!$G$13)), 'Inputs and Results'!$G$15 - SQRT((1-F2494)*('Inputs and Results'!$G$15-'Inputs and Results'!$G$13)*('Inputs and Results'!$G$15-'Inputs and Results'!$G$14))))</f>
        <v>366.85537635200023</v>
      </c>
      <c r="D2494">
        <f t="shared" ca="1" si="160"/>
        <v>233.42320441040093</v>
      </c>
      <c r="E2494">
        <f t="shared" ca="1" si="163"/>
        <v>0.37920375119921268</v>
      </c>
      <c r="F2494">
        <f t="shared" ca="1" si="163"/>
        <v>0.18168307837799968</v>
      </c>
    </row>
    <row r="2495" spans="1:6" ht="15.75" customHeight="1" x14ac:dyDescent="0.2">
      <c r="A2495">
        <v>2494</v>
      </c>
      <c r="B2495" s="47">
        <f ca="1">IF('Inputs and Results'!$C$15='Inputs and Results'!$C$13, 'Inputs and Results'!$C$13, IF(E2495 &lt;= ('Inputs and Results'!$C$14-'Inputs and Results'!$C$13)/('Inputs and Results'!$C$15-'Inputs and Results'!$C$13), 'Inputs and Results'!$C$13 + SQRT(E2495*('Inputs and Results'!$C$15-'Inputs and Results'!$C$13)*('Inputs and Results'!$C$14-'Inputs and Results'!$C$13)), 'Inputs and Results'!$C$15 - SQRT((1-E2495)*('Inputs and Results'!$C$15-'Inputs and Results'!$C$13)*('Inputs and Results'!$C$15-'Inputs and Results'!$C$14))))</f>
        <v>0.80032281037929831</v>
      </c>
      <c r="C2495" s="47">
        <f ca="1">IF('Inputs and Results'!$G$15='Inputs and Results'!$G$13, 'Inputs and Results'!$G$13, IF(F2495 &lt;= ('Inputs and Results'!$G$14-'Inputs and Results'!$G$13)/('Inputs and Results'!$G$15-'Inputs and Results'!$G$13), 'Inputs and Results'!$G$13 + SQRT(F2495*('Inputs and Results'!$G$15-'Inputs and Results'!$G$13)*('Inputs and Results'!$G$14-'Inputs and Results'!$G$13)), 'Inputs and Results'!$G$15 - SQRT((1-F2495)*('Inputs and Results'!$G$15-'Inputs and Results'!$G$13)*('Inputs and Results'!$G$15-'Inputs and Results'!$G$14))))</f>
        <v>938.32318052580138</v>
      </c>
      <c r="D2495">
        <f t="shared" ca="1" si="160"/>
        <v>750.96144488245102</v>
      </c>
      <c r="E2495">
        <f t="shared" ca="1" si="163"/>
        <v>0.46238002905137465</v>
      </c>
      <c r="F2495">
        <f t="shared" ca="1" si="163"/>
        <v>0.91927440686063</v>
      </c>
    </row>
    <row r="2496" spans="1:6" ht="15.75" customHeight="1" x14ac:dyDescent="0.2">
      <c r="A2496">
        <v>2495</v>
      </c>
      <c r="B2496" s="47">
        <f ca="1">IF('Inputs and Results'!$C$15='Inputs and Results'!$C$13, 'Inputs and Results'!$C$13, IF(E2496 &lt;= ('Inputs and Results'!$C$14-'Inputs and Results'!$C$13)/('Inputs and Results'!$C$15-'Inputs and Results'!$C$13), 'Inputs and Results'!$C$13 + SQRT(E2496*('Inputs and Results'!$C$15-'Inputs and Results'!$C$13)*('Inputs and Results'!$C$14-'Inputs and Results'!$C$13)), 'Inputs and Results'!$C$15 - SQRT((1-E2496)*('Inputs and Results'!$C$15-'Inputs and Results'!$C$13)*('Inputs and Results'!$C$15-'Inputs and Results'!$C$14))))</f>
        <v>1.3789955891899623</v>
      </c>
      <c r="C2496" s="47">
        <f ca="1">IF('Inputs and Results'!$G$15='Inputs and Results'!$G$13, 'Inputs and Results'!$G$13, IF(F2496 &lt;= ('Inputs and Results'!$G$14-'Inputs and Results'!$G$13)/('Inputs and Results'!$G$15-'Inputs and Results'!$G$13), 'Inputs and Results'!$G$13 + SQRT(F2496*('Inputs and Results'!$G$15-'Inputs and Results'!$G$13)*('Inputs and Results'!$G$14-'Inputs and Results'!$G$13)), 'Inputs and Results'!$G$15 - SQRT((1-F2496)*('Inputs and Results'!$G$15-'Inputs and Results'!$G$13)*('Inputs and Results'!$G$15-'Inputs and Results'!$G$14))))</f>
        <v>452.54118832638926</v>
      </c>
      <c r="D2496">
        <f t="shared" ca="1" si="160"/>
        <v>624.05230262887483</v>
      </c>
      <c r="E2496">
        <f t="shared" ca="1" si="163"/>
        <v>0.70803830001493362</v>
      </c>
      <c r="F2496">
        <f t="shared" ca="1" si="163"/>
        <v>0.34134912701870546</v>
      </c>
    </row>
    <row r="2497" spans="1:6" ht="15.75" customHeight="1" x14ac:dyDescent="0.2">
      <c r="A2497">
        <v>2496</v>
      </c>
      <c r="B2497" s="47">
        <f ca="1">IF('Inputs and Results'!$C$15='Inputs and Results'!$C$13, 'Inputs and Results'!$C$13, IF(E2497 &lt;= ('Inputs and Results'!$C$14-'Inputs and Results'!$C$13)/('Inputs and Results'!$C$15-'Inputs and Results'!$C$13), 'Inputs and Results'!$C$13 + SQRT(E2497*('Inputs and Results'!$C$15-'Inputs and Results'!$C$13)*('Inputs and Results'!$C$14-'Inputs and Results'!$C$13)), 'Inputs and Results'!$C$15 - SQRT((1-E2497)*('Inputs and Results'!$C$15-'Inputs and Results'!$C$13)*('Inputs and Results'!$C$15-'Inputs and Results'!$C$14))))</f>
        <v>1.3999477178837698</v>
      </c>
      <c r="C2497" s="47">
        <f ca="1">IF('Inputs and Results'!$G$15='Inputs and Results'!$G$13, 'Inputs and Results'!$G$13, IF(F2497 &lt;= ('Inputs and Results'!$G$14-'Inputs and Results'!$G$13)/('Inputs and Results'!$G$15-'Inputs and Results'!$G$13), 'Inputs and Results'!$G$13 + SQRT(F2497*('Inputs and Results'!$G$15-'Inputs and Results'!$G$13)*('Inputs and Results'!$G$14-'Inputs and Results'!$G$13)), 'Inputs and Results'!$G$15 - SQRT((1-F2497)*('Inputs and Results'!$G$15-'Inputs and Results'!$G$13)*('Inputs and Results'!$G$15-'Inputs and Results'!$G$14))))</f>
        <v>1162.4888500853033</v>
      </c>
      <c r="D2497">
        <f t="shared" ca="1" si="160"/>
        <v>1627.4236127422482</v>
      </c>
      <c r="E2497">
        <f t="shared" ca="1" si="163"/>
        <v>0.71553696605496042</v>
      </c>
      <c r="F2497">
        <f t="shared" ca="1" si="163"/>
        <v>0.99834117147376411</v>
      </c>
    </row>
    <row r="2498" spans="1:6" ht="15.75" customHeight="1" x14ac:dyDescent="0.2">
      <c r="A2498">
        <v>2497</v>
      </c>
      <c r="B2498" s="47">
        <f ca="1">IF('Inputs and Results'!$C$15='Inputs and Results'!$C$13, 'Inputs and Results'!$C$13, IF(E2498 &lt;= ('Inputs and Results'!$C$14-'Inputs and Results'!$C$13)/('Inputs and Results'!$C$15-'Inputs and Results'!$C$13), 'Inputs and Results'!$C$13 + SQRT(E2498*('Inputs and Results'!$C$15-'Inputs and Results'!$C$13)*('Inputs and Results'!$C$14-'Inputs and Results'!$C$13)), 'Inputs and Results'!$C$15 - SQRT((1-E2498)*('Inputs and Results'!$C$15-'Inputs and Results'!$C$13)*('Inputs and Results'!$C$15-'Inputs and Results'!$C$14))))</f>
        <v>0.20055194232774598</v>
      </c>
      <c r="C2498" s="47">
        <f ca="1">IF('Inputs and Results'!$G$15='Inputs and Results'!$G$13, 'Inputs and Results'!$G$13, IF(F2498 &lt;= ('Inputs and Results'!$G$14-'Inputs and Results'!$G$13)/('Inputs and Results'!$G$15-'Inputs and Results'!$G$13), 'Inputs and Results'!$G$13 + SQRT(F2498*('Inputs and Results'!$G$15-'Inputs and Results'!$G$13)*('Inputs and Results'!$G$14-'Inputs and Results'!$G$13)), 'Inputs and Results'!$G$15 - SQRT((1-F2498)*('Inputs and Results'!$G$15-'Inputs and Results'!$G$13)*('Inputs and Results'!$G$15-'Inputs and Results'!$G$14))))</f>
        <v>415.75877697415524</v>
      </c>
      <c r="D2498">
        <f t="shared" ref="D2498:D2561" ca="1" si="164">B2498*C2498</f>
        <v>83.381230261974991</v>
      </c>
      <c r="E2498">
        <f t="shared" ca="1" si="163"/>
        <v>0.12923228582167168</v>
      </c>
      <c r="F2498">
        <f t="shared" ca="1" si="163"/>
        <v>0.27492977126421303</v>
      </c>
    </row>
    <row r="2499" spans="1:6" ht="15.75" customHeight="1" x14ac:dyDescent="0.2">
      <c r="A2499">
        <v>2498</v>
      </c>
      <c r="B2499" s="47">
        <f ca="1">IF('Inputs and Results'!$C$15='Inputs and Results'!$C$13, 'Inputs and Results'!$C$13, IF(E2499 &lt;= ('Inputs and Results'!$C$14-'Inputs and Results'!$C$13)/('Inputs and Results'!$C$15-'Inputs and Results'!$C$13), 'Inputs and Results'!$C$13 + SQRT(E2499*('Inputs and Results'!$C$15-'Inputs and Results'!$C$13)*('Inputs and Results'!$C$14-'Inputs and Results'!$C$13)), 'Inputs and Results'!$C$15 - SQRT((1-E2499)*('Inputs and Results'!$C$15-'Inputs and Results'!$C$13)*('Inputs and Results'!$C$15-'Inputs and Results'!$C$14))))</f>
        <v>0.10348827243789049</v>
      </c>
      <c r="C2499" s="47">
        <f ca="1">IF('Inputs and Results'!$G$15='Inputs and Results'!$G$13, 'Inputs and Results'!$G$13, IF(F2499 &lt;= ('Inputs and Results'!$G$14-'Inputs and Results'!$G$13)/('Inputs and Results'!$G$15-'Inputs and Results'!$G$13), 'Inputs and Results'!$G$13 + SQRT(F2499*('Inputs and Results'!$G$15-'Inputs and Results'!$G$13)*('Inputs and Results'!$G$14-'Inputs and Results'!$G$13)), 'Inputs and Results'!$G$15 - SQRT((1-F2499)*('Inputs and Results'!$G$15-'Inputs and Results'!$G$13)*('Inputs and Results'!$G$15-'Inputs and Results'!$G$14))))</f>
        <v>314.1267589626575</v>
      </c>
      <c r="D2499">
        <f t="shared" ca="1" si="164"/>
        <v>32.508435611559058</v>
      </c>
      <c r="E2499">
        <f t="shared" ca="1" si="163"/>
        <v>6.780220134390702E-2</v>
      </c>
      <c r="F2499">
        <f t="shared" ca="1" si="163"/>
        <v>7.4824962261897832E-2</v>
      </c>
    </row>
    <row r="2500" spans="1:6" ht="15.75" customHeight="1" x14ac:dyDescent="0.2">
      <c r="A2500">
        <v>2499</v>
      </c>
      <c r="B2500" s="47">
        <f ca="1">IF('Inputs and Results'!$C$15='Inputs and Results'!$C$13, 'Inputs and Results'!$C$13, IF(E2500 &lt;= ('Inputs and Results'!$C$14-'Inputs and Results'!$C$13)/('Inputs and Results'!$C$15-'Inputs and Results'!$C$13), 'Inputs and Results'!$C$13 + SQRT(E2500*('Inputs and Results'!$C$15-'Inputs and Results'!$C$13)*('Inputs and Results'!$C$14-'Inputs and Results'!$C$13)), 'Inputs and Results'!$C$15 - SQRT((1-E2500)*('Inputs and Results'!$C$15-'Inputs and Results'!$C$13)*('Inputs and Results'!$C$15-'Inputs and Results'!$C$14))))</f>
        <v>0.18456420495515902</v>
      </c>
      <c r="C2500" s="47">
        <f ca="1">IF('Inputs and Results'!$G$15='Inputs and Results'!$G$13, 'Inputs and Results'!$G$13, IF(F2500 &lt;= ('Inputs and Results'!$G$14-'Inputs and Results'!$G$13)/('Inputs and Results'!$G$15-'Inputs and Results'!$G$13), 'Inputs and Results'!$G$13 + SQRT(F2500*('Inputs and Results'!$G$15-'Inputs and Results'!$G$13)*('Inputs and Results'!$G$14-'Inputs and Results'!$G$13)), 'Inputs and Results'!$G$15 - SQRT((1-F2500)*('Inputs and Results'!$G$15-'Inputs and Results'!$G$13)*('Inputs and Results'!$G$15-'Inputs and Results'!$G$14))))</f>
        <v>504.406375697459</v>
      </c>
      <c r="D2500">
        <f t="shared" ca="1" si="164"/>
        <v>93.095361704914765</v>
      </c>
      <c r="E2500">
        <f t="shared" ca="1" si="163"/>
        <v>0.11925792044224703</v>
      </c>
      <c r="F2500">
        <f t="shared" ca="1" si="163"/>
        <v>0.42958370301559978</v>
      </c>
    </row>
    <row r="2501" spans="1:6" ht="15.75" customHeight="1" x14ac:dyDescent="0.2">
      <c r="A2501">
        <v>2500</v>
      </c>
      <c r="B2501" s="47">
        <f ca="1">IF('Inputs and Results'!$C$15='Inputs and Results'!$C$13, 'Inputs and Results'!$C$13, IF(E2501 &lt;= ('Inputs and Results'!$C$14-'Inputs and Results'!$C$13)/('Inputs and Results'!$C$15-'Inputs and Results'!$C$13), 'Inputs and Results'!$C$13 + SQRT(E2501*('Inputs and Results'!$C$15-'Inputs and Results'!$C$13)*('Inputs and Results'!$C$14-'Inputs and Results'!$C$13)), 'Inputs and Results'!$C$15 - SQRT((1-E2501)*('Inputs and Results'!$C$15-'Inputs and Results'!$C$13)*('Inputs and Results'!$C$15-'Inputs and Results'!$C$14))))</f>
        <v>0.69051135985137169</v>
      </c>
      <c r="C2501" s="47">
        <f ca="1">IF('Inputs and Results'!$G$15='Inputs and Results'!$G$13, 'Inputs and Results'!$G$13, IF(F2501 &lt;= ('Inputs and Results'!$G$14-'Inputs and Results'!$G$13)/('Inputs and Results'!$G$15-'Inputs and Results'!$G$13), 'Inputs and Results'!$G$13 + SQRT(F2501*('Inputs and Results'!$G$15-'Inputs and Results'!$G$13)*('Inputs and Results'!$G$14-'Inputs and Results'!$G$13)), 'Inputs and Results'!$G$15 - SQRT((1-F2501)*('Inputs and Results'!$G$15-'Inputs and Results'!$G$13)*('Inputs and Results'!$G$15-'Inputs and Results'!$G$14))))</f>
        <v>348.1985690666786</v>
      </c>
      <c r="D2501">
        <f t="shared" ca="1" si="164"/>
        <v>240.435067424534</v>
      </c>
      <c r="E2501">
        <f t="shared" ca="1" si="163"/>
        <v>0.40736246900271555</v>
      </c>
      <c r="F2501">
        <f t="shared" ca="1" si="163"/>
        <v>0.14462319347914809</v>
      </c>
    </row>
    <row r="2502" spans="1:6" ht="15.75" customHeight="1" x14ac:dyDescent="0.2">
      <c r="A2502">
        <v>2501</v>
      </c>
      <c r="B2502" s="47">
        <f ca="1">IF('Inputs and Results'!$C$15='Inputs and Results'!$C$13, 'Inputs and Results'!$C$13, IF(E2502 &lt;= ('Inputs and Results'!$C$14-'Inputs and Results'!$C$13)/('Inputs and Results'!$C$15-'Inputs and Results'!$C$13), 'Inputs and Results'!$C$13 + SQRT(E2502*('Inputs and Results'!$C$15-'Inputs and Results'!$C$13)*('Inputs and Results'!$C$14-'Inputs and Results'!$C$13)), 'Inputs and Results'!$C$15 - SQRT((1-E2502)*('Inputs and Results'!$C$15-'Inputs and Results'!$C$13)*('Inputs and Results'!$C$15-'Inputs and Results'!$C$14))))</f>
        <v>2.547425933499043</v>
      </c>
      <c r="C2502" s="47">
        <f ca="1">IF('Inputs and Results'!$G$15='Inputs and Results'!$G$13, 'Inputs and Results'!$G$13, IF(F2502 &lt;= ('Inputs and Results'!$G$14-'Inputs and Results'!$G$13)/('Inputs and Results'!$G$15-'Inputs and Results'!$G$13), 'Inputs and Results'!$G$13 + SQRT(F2502*('Inputs and Results'!$G$15-'Inputs and Results'!$G$13)*('Inputs and Results'!$G$14-'Inputs and Results'!$G$13)), 'Inputs and Results'!$G$15 - SQRT((1-F2502)*('Inputs and Results'!$G$15-'Inputs and Results'!$G$13)*('Inputs and Results'!$G$15-'Inputs and Results'!$G$14))))</f>
        <v>629.33605025953079</v>
      </c>
      <c r="D2502">
        <f t="shared" ca="1" si="164"/>
        <v>1603.1869753169858</v>
      </c>
      <c r="E2502">
        <f t="shared" ref="E2502:F2521" ca="1" si="165">RAND()</f>
        <v>0.97724185714786527</v>
      </c>
      <c r="F2502">
        <f t="shared" ca="1" si="165"/>
        <v>0.61607922331814569</v>
      </c>
    </row>
    <row r="2503" spans="1:6" ht="15.75" customHeight="1" x14ac:dyDescent="0.2">
      <c r="A2503">
        <v>2502</v>
      </c>
      <c r="B2503" s="47">
        <f ca="1">IF('Inputs and Results'!$C$15='Inputs and Results'!$C$13, 'Inputs and Results'!$C$13, IF(E2503 &lt;= ('Inputs and Results'!$C$14-'Inputs and Results'!$C$13)/('Inputs and Results'!$C$15-'Inputs and Results'!$C$13), 'Inputs and Results'!$C$13 + SQRT(E2503*('Inputs and Results'!$C$15-'Inputs and Results'!$C$13)*('Inputs and Results'!$C$14-'Inputs and Results'!$C$13)), 'Inputs and Results'!$C$15 - SQRT((1-E2503)*('Inputs and Results'!$C$15-'Inputs and Results'!$C$13)*('Inputs and Results'!$C$15-'Inputs and Results'!$C$14))))</f>
        <v>0.98269030013259462</v>
      </c>
      <c r="C2503" s="47">
        <f ca="1">IF('Inputs and Results'!$G$15='Inputs and Results'!$G$13, 'Inputs and Results'!$G$13, IF(F2503 &lt;= ('Inputs and Results'!$G$14-'Inputs and Results'!$G$13)/('Inputs and Results'!$G$15-'Inputs and Results'!$G$13), 'Inputs and Results'!$G$13 + SQRT(F2503*('Inputs and Results'!$G$15-'Inputs and Results'!$G$13)*('Inputs and Results'!$G$14-'Inputs and Results'!$G$13)), 'Inputs and Results'!$G$15 - SQRT((1-F2503)*('Inputs and Results'!$G$15-'Inputs and Results'!$G$13)*('Inputs and Results'!$G$15-'Inputs and Results'!$G$14))))</f>
        <v>522.09973973411525</v>
      </c>
      <c r="D2503">
        <f t="shared" ca="1" si="164"/>
        <v>513.06234993846726</v>
      </c>
      <c r="E2503">
        <f t="shared" ca="1" si="165"/>
        <v>0.54782906386898655</v>
      </c>
      <c r="F2503">
        <f t="shared" ca="1" si="165"/>
        <v>0.45823325815593174</v>
      </c>
    </row>
    <row r="2504" spans="1:6" ht="15.75" customHeight="1" x14ac:dyDescent="0.2">
      <c r="A2504">
        <v>2503</v>
      </c>
      <c r="B2504" s="47">
        <f ca="1">IF('Inputs and Results'!$C$15='Inputs and Results'!$C$13, 'Inputs and Results'!$C$13, IF(E2504 &lt;= ('Inputs and Results'!$C$14-'Inputs and Results'!$C$13)/('Inputs and Results'!$C$15-'Inputs and Results'!$C$13), 'Inputs and Results'!$C$13 + SQRT(E2504*('Inputs and Results'!$C$15-'Inputs and Results'!$C$13)*('Inputs and Results'!$C$14-'Inputs and Results'!$C$13)), 'Inputs and Results'!$C$15 - SQRT((1-E2504)*('Inputs and Results'!$C$15-'Inputs and Results'!$C$13)*('Inputs and Results'!$C$15-'Inputs and Results'!$C$14))))</f>
        <v>0.58539902381124609</v>
      </c>
      <c r="C2504" s="47">
        <f ca="1">IF('Inputs and Results'!$G$15='Inputs and Results'!$G$13, 'Inputs and Results'!$G$13, IF(F2504 &lt;= ('Inputs and Results'!$G$14-'Inputs and Results'!$G$13)/('Inputs and Results'!$G$15-'Inputs and Results'!$G$13), 'Inputs and Results'!$G$13 + SQRT(F2504*('Inputs and Results'!$G$15-'Inputs and Results'!$G$13)*('Inputs and Results'!$G$14-'Inputs and Results'!$G$13)), 'Inputs and Results'!$G$15 - SQRT((1-F2504)*('Inputs and Results'!$G$15-'Inputs and Results'!$G$13)*('Inputs and Results'!$G$15-'Inputs and Results'!$G$14))))</f>
        <v>494.29421022329041</v>
      </c>
      <c r="D2504">
        <f t="shared" ca="1" si="164"/>
        <v>289.35934814026507</v>
      </c>
      <c r="E2504">
        <f t="shared" ca="1" si="165"/>
        <v>0.3521891250875907</v>
      </c>
      <c r="F2504">
        <f t="shared" ca="1" si="165"/>
        <v>0.41287834268283485</v>
      </c>
    </row>
    <row r="2505" spans="1:6" ht="15.75" customHeight="1" x14ac:dyDescent="0.2">
      <c r="A2505">
        <v>2504</v>
      </c>
      <c r="B2505" s="47">
        <f ca="1">IF('Inputs and Results'!$C$15='Inputs and Results'!$C$13, 'Inputs and Results'!$C$13, IF(E2505 &lt;= ('Inputs and Results'!$C$14-'Inputs and Results'!$C$13)/('Inputs and Results'!$C$15-'Inputs and Results'!$C$13), 'Inputs and Results'!$C$13 + SQRT(E2505*('Inputs and Results'!$C$15-'Inputs and Results'!$C$13)*('Inputs and Results'!$C$14-'Inputs and Results'!$C$13)), 'Inputs and Results'!$C$15 - SQRT((1-E2505)*('Inputs and Results'!$C$15-'Inputs and Results'!$C$13)*('Inputs and Results'!$C$15-'Inputs and Results'!$C$14))))</f>
        <v>2.2323609156769662</v>
      </c>
      <c r="C2505" s="47">
        <f ca="1">IF('Inputs and Results'!$G$15='Inputs and Results'!$G$13, 'Inputs and Results'!$G$13, IF(F2505 &lt;= ('Inputs and Results'!$G$14-'Inputs and Results'!$G$13)/('Inputs and Results'!$G$15-'Inputs and Results'!$G$13), 'Inputs and Results'!$G$13 + SQRT(F2505*('Inputs and Results'!$G$15-'Inputs and Results'!$G$13)*('Inputs and Results'!$G$14-'Inputs and Results'!$G$13)), 'Inputs and Results'!$G$15 - SQRT((1-F2505)*('Inputs and Results'!$G$15-'Inputs and Results'!$G$13)*('Inputs and Results'!$G$15-'Inputs and Results'!$G$14))))</f>
        <v>491.25990391388041</v>
      </c>
      <c r="D2505">
        <f t="shared" ca="1" si="164"/>
        <v>1096.6694089365685</v>
      </c>
      <c r="E2505">
        <f t="shared" ca="1" si="165"/>
        <v>0.93452558180218825</v>
      </c>
      <c r="F2505">
        <f t="shared" ca="1" si="165"/>
        <v>0.40781862253750756</v>
      </c>
    </row>
    <row r="2506" spans="1:6" ht="15.75" customHeight="1" x14ac:dyDescent="0.2">
      <c r="A2506">
        <v>2505</v>
      </c>
      <c r="B2506" s="47">
        <f ca="1">IF('Inputs and Results'!$C$15='Inputs and Results'!$C$13, 'Inputs and Results'!$C$13, IF(E2506 &lt;= ('Inputs and Results'!$C$14-'Inputs and Results'!$C$13)/('Inputs and Results'!$C$15-'Inputs and Results'!$C$13), 'Inputs and Results'!$C$13 + SQRT(E2506*('Inputs and Results'!$C$15-'Inputs and Results'!$C$13)*('Inputs and Results'!$C$14-'Inputs and Results'!$C$13)), 'Inputs and Results'!$C$15 - SQRT((1-E2506)*('Inputs and Results'!$C$15-'Inputs and Results'!$C$13)*('Inputs and Results'!$C$15-'Inputs and Results'!$C$14))))</f>
        <v>1.0606845281028512</v>
      </c>
      <c r="C2506" s="47">
        <f ca="1">IF('Inputs and Results'!$G$15='Inputs and Results'!$G$13, 'Inputs and Results'!$G$13, IF(F2506 &lt;= ('Inputs and Results'!$G$14-'Inputs and Results'!$G$13)/('Inputs and Results'!$G$15-'Inputs and Results'!$G$13), 'Inputs and Results'!$G$13 + SQRT(F2506*('Inputs and Results'!$G$15-'Inputs and Results'!$G$13)*('Inputs and Results'!$G$14-'Inputs and Results'!$G$13)), 'Inputs and Results'!$G$15 - SQRT((1-F2506)*('Inputs and Results'!$G$15-'Inputs and Results'!$G$13)*('Inputs and Results'!$G$15-'Inputs and Results'!$G$14))))</f>
        <v>399.54143545414672</v>
      </c>
      <c r="D2506">
        <f t="shared" ca="1" si="164"/>
        <v>423.7874189222174</v>
      </c>
      <c r="E2506">
        <f t="shared" ca="1" si="165"/>
        <v>0.58211727782892664</v>
      </c>
      <c r="F2506">
        <f t="shared" ca="1" si="165"/>
        <v>0.24463222886560787</v>
      </c>
    </row>
    <row r="2507" spans="1:6" ht="15.75" customHeight="1" x14ac:dyDescent="0.2">
      <c r="A2507">
        <v>2506</v>
      </c>
      <c r="B2507" s="47">
        <f ca="1">IF('Inputs and Results'!$C$15='Inputs and Results'!$C$13, 'Inputs and Results'!$C$13, IF(E2507 &lt;= ('Inputs and Results'!$C$14-'Inputs and Results'!$C$13)/('Inputs and Results'!$C$15-'Inputs and Results'!$C$13), 'Inputs and Results'!$C$13 + SQRT(E2507*('Inputs and Results'!$C$15-'Inputs and Results'!$C$13)*('Inputs and Results'!$C$14-'Inputs and Results'!$C$13)), 'Inputs and Results'!$C$15 - SQRT((1-E2507)*('Inputs and Results'!$C$15-'Inputs and Results'!$C$13)*('Inputs and Results'!$C$15-'Inputs and Results'!$C$14))))</f>
        <v>1.1744523617946407</v>
      </c>
      <c r="C2507" s="47">
        <f ca="1">IF('Inputs and Results'!$G$15='Inputs and Results'!$G$13, 'Inputs and Results'!$G$13, IF(F2507 &lt;= ('Inputs and Results'!$G$14-'Inputs and Results'!$G$13)/('Inputs and Results'!$G$15-'Inputs and Results'!$G$13), 'Inputs and Results'!$G$13 + SQRT(F2507*('Inputs and Results'!$G$15-'Inputs and Results'!$G$13)*('Inputs and Results'!$G$14-'Inputs and Results'!$G$13)), 'Inputs and Results'!$G$15 - SQRT((1-F2507)*('Inputs and Results'!$G$15-'Inputs and Results'!$G$13)*('Inputs and Results'!$G$15-'Inputs and Results'!$G$14))))</f>
        <v>1073.176400789004</v>
      </c>
      <c r="D2507">
        <f t="shared" ca="1" si="164"/>
        <v>1260.3945585289177</v>
      </c>
      <c r="E2507">
        <f t="shared" ca="1" si="165"/>
        <v>0.6297084245158705</v>
      </c>
      <c r="F2507">
        <f t="shared" ca="1" si="165"/>
        <v>0.98103814208835538</v>
      </c>
    </row>
    <row r="2508" spans="1:6" ht="15.75" customHeight="1" x14ac:dyDescent="0.2">
      <c r="A2508">
        <v>2507</v>
      </c>
      <c r="B2508" s="47">
        <f ca="1">IF('Inputs and Results'!$C$15='Inputs and Results'!$C$13, 'Inputs and Results'!$C$13, IF(E2508 &lt;= ('Inputs and Results'!$C$14-'Inputs and Results'!$C$13)/('Inputs and Results'!$C$15-'Inputs and Results'!$C$13), 'Inputs and Results'!$C$13 + SQRT(E2508*('Inputs and Results'!$C$15-'Inputs and Results'!$C$13)*('Inputs and Results'!$C$14-'Inputs and Results'!$C$13)), 'Inputs and Results'!$C$15 - SQRT((1-E2508)*('Inputs and Results'!$C$15-'Inputs and Results'!$C$13)*('Inputs and Results'!$C$15-'Inputs and Results'!$C$14))))</f>
        <v>1.664875234038482</v>
      </c>
      <c r="C2508" s="47">
        <f ca="1">IF('Inputs and Results'!$G$15='Inputs and Results'!$G$13, 'Inputs and Results'!$G$13, IF(F2508 &lt;= ('Inputs and Results'!$G$14-'Inputs and Results'!$G$13)/('Inputs and Results'!$G$15-'Inputs and Results'!$G$13), 'Inputs and Results'!$G$13 + SQRT(F2508*('Inputs and Results'!$G$15-'Inputs and Results'!$G$13)*('Inputs and Results'!$G$14-'Inputs and Results'!$G$13)), 'Inputs and Results'!$G$15 - SQRT((1-F2508)*('Inputs and Results'!$G$15-'Inputs and Results'!$G$13)*('Inputs and Results'!$G$15-'Inputs and Results'!$G$14))))</f>
        <v>465.43688247797058</v>
      </c>
      <c r="D2508">
        <f t="shared" ca="1" si="164"/>
        <v>774.89433864565274</v>
      </c>
      <c r="E2508">
        <f t="shared" ca="1" si="165"/>
        <v>0.80193798436846686</v>
      </c>
      <c r="F2508">
        <f t="shared" ca="1" si="165"/>
        <v>0.36388010763016321</v>
      </c>
    </row>
    <row r="2509" spans="1:6" ht="15.75" customHeight="1" x14ac:dyDescent="0.2">
      <c r="A2509">
        <v>2508</v>
      </c>
      <c r="B2509" s="47">
        <f ca="1">IF('Inputs and Results'!$C$15='Inputs and Results'!$C$13, 'Inputs and Results'!$C$13, IF(E2509 &lt;= ('Inputs and Results'!$C$14-'Inputs and Results'!$C$13)/('Inputs and Results'!$C$15-'Inputs and Results'!$C$13), 'Inputs and Results'!$C$13 + SQRT(E2509*('Inputs and Results'!$C$15-'Inputs and Results'!$C$13)*('Inputs and Results'!$C$14-'Inputs and Results'!$C$13)), 'Inputs and Results'!$C$15 - SQRT((1-E2509)*('Inputs and Results'!$C$15-'Inputs and Results'!$C$13)*('Inputs and Results'!$C$15-'Inputs and Results'!$C$14))))</f>
        <v>2.4675808876251639</v>
      </c>
      <c r="C2509" s="47">
        <f ca="1">IF('Inputs and Results'!$G$15='Inputs and Results'!$G$13, 'Inputs and Results'!$G$13, IF(F2509 &lt;= ('Inputs and Results'!$G$14-'Inputs and Results'!$G$13)/('Inputs and Results'!$G$15-'Inputs and Results'!$G$13), 'Inputs and Results'!$G$13 + SQRT(F2509*('Inputs and Results'!$G$15-'Inputs and Results'!$G$13)*('Inputs and Results'!$G$14-'Inputs and Results'!$G$13)), 'Inputs and Results'!$G$15 - SQRT((1-F2509)*('Inputs and Results'!$G$15-'Inputs and Results'!$G$13)*('Inputs and Results'!$G$15-'Inputs and Results'!$G$14))))</f>
        <v>697.80332373615886</v>
      </c>
      <c r="D2509">
        <f t="shared" ca="1" si="164"/>
        <v>1721.8861449726605</v>
      </c>
      <c r="E2509">
        <f t="shared" ca="1" si="165"/>
        <v>0.96850332097533243</v>
      </c>
      <c r="F2509">
        <f t="shared" ca="1" si="165"/>
        <v>0.70267706742488367</v>
      </c>
    </row>
    <row r="2510" spans="1:6" ht="15.75" customHeight="1" x14ac:dyDescent="0.2">
      <c r="A2510">
        <v>2509</v>
      </c>
      <c r="B2510" s="47">
        <f ca="1">IF('Inputs and Results'!$C$15='Inputs and Results'!$C$13, 'Inputs and Results'!$C$13, IF(E2510 &lt;= ('Inputs and Results'!$C$14-'Inputs and Results'!$C$13)/('Inputs and Results'!$C$15-'Inputs and Results'!$C$13), 'Inputs and Results'!$C$13 + SQRT(E2510*('Inputs and Results'!$C$15-'Inputs and Results'!$C$13)*('Inputs and Results'!$C$14-'Inputs and Results'!$C$13)), 'Inputs and Results'!$C$15 - SQRT((1-E2510)*('Inputs and Results'!$C$15-'Inputs and Results'!$C$13)*('Inputs and Results'!$C$15-'Inputs and Results'!$C$14))))</f>
        <v>0.57716169394407668</v>
      </c>
      <c r="C2510" s="47">
        <f ca="1">IF('Inputs and Results'!$G$15='Inputs and Results'!$G$13, 'Inputs and Results'!$G$13, IF(F2510 &lt;= ('Inputs and Results'!$G$14-'Inputs and Results'!$G$13)/('Inputs and Results'!$G$15-'Inputs and Results'!$G$13), 'Inputs and Results'!$G$13 + SQRT(F2510*('Inputs and Results'!$G$15-'Inputs and Results'!$G$13)*('Inputs and Results'!$G$14-'Inputs and Results'!$G$13)), 'Inputs and Results'!$G$15 - SQRT((1-F2510)*('Inputs and Results'!$G$15-'Inputs and Results'!$G$13)*('Inputs and Results'!$G$15-'Inputs and Results'!$G$14))))</f>
        <v>713.35825015708451</v>
      </c>
      <c r="D2510">
        <f t="shared" ca="1" si="164"/>
        <v>411.72305604964532</v>
      </c>
      <c r="E2510">
        <f t="shared" ca="1" si="165"/>
        <v>0.34776161585645149</v>
      </c>
      <c r="F2510">
        <f t="shared" ca="1" si="165"/>
        <v>0.72081025004665578</v>
      </c>
    </row>
    <row r="2511" spans="1:6" ht="15.75" customHeight="1" x14ac:dyDescent="0.2">
      <c r="A2511">
        <v>2510</v>
      </c>
      <c r="B2511" s="47">
        <f ca="1">IF('Inputs and Results'!$C$15='Inputs and Results'!$C$13, 'Inputs and Results'!$C$13, IF(E2511 &lt;= ('Inputs and Results'!$C$14-'Inputs and Results'!$C$13)/('Inputs and Results'!$C$15-'Inputs and Results'!$C$13), 'Inputs and Results'!$C$13 + SQRT(E2511*('Inputs and Results'!$C$15-'Inputs and Results'!$C$13)*('Inputs and Results'!$C$14-'Inputs and Results'!$C$13)), 'Inputs and Results'!$C$15 - SQRT((1-E2511)*('Inputs and Results'!$C$15-'Inputs and Results'!$C$13)*('Inputs and Results'!$C$15-'Inputs and Results'!$C$14))))</f>
        <v>0.8607555145227308</v>
      </c>
      <c r="C2511" s="47">
        <f ca="1">IF('Inputs and Results'!$G$15='Inputs and Results'!$G$13, 'Inputs and Results'!$G$13, IF(F2511 &lt;= ('Inputs and Results'!$G$14-'Inputs and Results'!$G$13)/('Inputs and Results'!$G$15-'Inputs and Results'!$G$13), 'Inputs and Results'!$G$13 + SQRT(F2511*('Inputs and Results'!$G$15-'Inputs and Results'!$G$13)*('Inputs and Results'!$G$14-'Inputs and Results'!$G$13)), 'Inputs and Results'!$G$15 - SQRT((1-F2511)*('Inputs and Results'!$G$15-'Inputs and Results'!$G$13)*('Inputs and Results'!$G$15-'Inputs and Results'!$G$14))))</f>
        <v>346.45031747353323</v>
      </c>
      <c r="D2511">
        <f t="shared" ca="1" si="164"/>
        <v>298.20902127349456</v>
      </c>
      <c r="E2511">
        <f t="shared" ca="1" si="165"/>
        <v>0.49151478126167703</v>
      </c>
      <c r="F2511">
        <f t="shared" ca="1" si="165"/>
        <v>0.14110841076883551</v>
      </c>
    </row>
    <row r="2512" spans="1:6" ht="15.75" customHeight="1" x14ac:dyDescent="0.2">
      <c r="A2512">
        <v>2511</v>
      </c>
      <c r="B2512" s="47">
        <f ca="1">IF('Inputs and Results'!$C$15='Inputs and Results'!$C$13, 'Inputs and Results'!$C$13, IF(E2512 &lt;= ('Inputs and Results'!$C$14-'Inputs and Results'!$C$13)/('Inputs and Results'!$C$15-'Inputs and Results'!$C$13), 'Inputs and Results'!$C$13 + SQRT(E2512*('Inputs and Results'!$C$15-'Inputs and Results'!$C$13)*('Inputs and Results'!$C$14-'Inputs and Results'!$C$13)), 'Inputs and Results'!$C$15 - SQRT((1-E2512)*('Inputs and Results'!$C$15-'Inputs and Results'!$C$13)*('Inputs and Results'!$C$15-'Inputs and Results'!$C$14))))</f>
        <v>1.620437657367521</v>
      </c>
      <c r="C2512" s="47">
        <f ca="1">IF('Inputs and Results'!$G$15='Inputs and Results'!$G$13, 'Inputs and Results'!$G$13, IF(F2512 &lt;= ('Inputs and Results'!$G$14-'Inputs and Results'!$G$13)/('Inputs and Results'!$G$15-'Inputs and Results'!$G$13), 'Inputs and Results'!$G$13 + SQRT(F2512*('Inputs and Results'!$G$15-'Inputs and Results'!$G$13)*('Inputs and Results'!$G$14-'Inputs and Results'!$G$13)), 'Inputs and Results'!$G$15 - SQRT((1-F2512)*('Inputs and Results'!$G$15-'Inputs and Results'!$G$13)*('Inputs and Results'!$G$15-'Inputs and Results'!$G$14))))</f>
        <v>827.41373752051913</v>
      </c>
      <c r="D2512">
        <f t="shared" ca="1" si="164"/>
        <v>1340.772378501455</v>
      </c>
      <c r="E2512">
        <f t="shared" ca="1" si="165"/>
        <v>0.78853419364337629</v>
      </c>
      <c r="F2512">
        <f t="shared" ca="1" si="165"/>
        <v>0.83634306407208725</v>
      </c>
    </row>
    <row r="2513" spans="1:6" ht="15.75" customHeight="1" x14ac:dyDescent="0.2">
      <c r="A2513">
        <v>2512</v>
      </c>
      <c r="B2513" s="47">
        <f ca="1">IF('Inputs and Results'!$C$15='Inputs and Results'!$C$13, 'Inputs and Results'!$C$13, IF(E2513 &lt;= ('Inputs and Results'!$C$14-'Inputs and Results'!$C$13)/('Inputs and Results'!$C$15-'Inputs and Results'!$C$13), 'Inputs and Results'!$C$13 + SQRT(E2513*('Inputs and Results'!$C$15-'Inputs and Results'!$C$13)*('Inputs and Results'!$C$14-'Inputs and Results'!$C$13)), 'Inputs and Results'!$C$15 - SQRT((1-E2513)*('Inputs and Results'!$C$15-'Inputs and Results'!$C$13)*('Inputs and Results'!$C$15-'Inputs and Results'!$C$14))))</f>
        <v>0.84591684463943206</v>
      </c>
      <c r="C2513" s="47">
        <f ca="1">IF('Inputs and Results'!$G$15='Inputs and Results'!$G$13, 'Inputs and Results'!$G$13, IF(F2513 &lt;= ('Inputs and Results'!$G$14-'Inputs and Results'!$G$13)/('Inputs and Results'!$G$15-'Inputs and Results'!$G$13), 'Inputs and Results'!$G$13 + SQRT(F2513*('Inputs and Results'!$G$15-'Inputs and Results'!$G$13)*('Inputs and Results'!$G$14-'Inputs and Results'!$G$13)), 'Inputs and Results'!$G$15 - SQRT((1-F2513)*('Inputs and Results'!$G$15-'Inputs and Results'!$G$13)*('Inputs and Results'!$G$15-'Inputs and Results'!$G$14))))</f>
        <v>297.17798171960305</v>
      </c>
      <c r="D2513">
        <f t="shared" ca="1" si="164"/>
        <v>251.38786059256145</v>
      </c>
      <c r="E2513">
        <f t="shared" ca="1" si="165"/>
        <v>0.48443619553242889</v>
      </c>
      <c r="F2513">
        <f t="shared" ca="1" si="165"/>
        <v>3.9084886616080339E-2</v>
      </c>
    </row>
    <row r="2514" spans="1:6" ht="15.75" customHeight="1" x14ac:dyDescent="0.2">
      <c r="A2514">
        <v>2513</v>
      </c>
      <c r="B2514" s="47">
        <f ca="1">IF('Inputs and Results'!$C$15='Inputs and Results'!$C$13, 'Inputs and Results'!$C$13, IF(E2514 &lt;= ('Inputs and Results'!$C$14-'Inputs and Results'!$C$13)/('Inputs and Results'!$C$15-'Inputs and Results'!$C$13), 'Inputs and Results'!$C$13 + SQRT(E2514*('Inputs and Results'!$C$15-'Inputs and Results'!$C$13)*('Inputs and Results'!$C$14-'Inputs and Results'!$C$13)), 'Inputs and Results'!$C$15 - SQRT((1-E2514)*('Inputs and Results'!$C$15-'Inputs and Results'!$C$13)*('Inputs and Results'!$C$15-'Inputs and Results'!$C$14))))</f>
        <v>0.79387328092582887</v>
      </c>
      <c r="C2514" s="47">
        <f ca="1">IF('Inputs and Results'!$G$15='Inputs and Results'!$G$13, 'Inputs and Results'!$G$13, IF(F2514 &lt;= ('Inputs and Results'!$G$14-'Inputs and Results'!$G$13)/('Inputs and Results'!$G$15-'Inputs and Results'!$G$13), 'Inputs and Results'!$G$13 + SQRT(F2514*('Inputs and Results'!$G$15-'Inputs and Results'!$G$13)*('Inputs and Results'!$G$14-'Inputs and Results'!$G$13)), 'Inputs and Results'!$G$15 - SQRT((1-F2514)*('Inputs and Results'!$G$15-'Inputs and Results'!$G$13)*('Inputs and Results'!$G$15-'Inputs and Results'!$G$14))))</f>
        <v>924.875017129159</v>
      </c>
      <c r="D2514">
        <f t="shared" ca="1" si="164"/>
        <v>734.23356429465764</v>
      </c>
      <c r="E2514">
        <f t="shared" ca="1" si="165"/>
        <v>0.45922276659855932</v>
      </c>
      <c r="F2514">
        <f t="shared" ca="1" si="165"/>
        <v>0.91076385579136054</v>
      </c>
    </row>
    <row r="2515" spans="1:6" ht="15.75" customHeight="1" x14ac:dyDescent="0.2">
      <c r="A2515">
        <v>2514</v>
      </c>
      <c r="B2515" s="47">
        <f ca="1">IF('Inputs and Results'!$C$15='Inputs and Results'!$C$13, 'Inputs and Results'!$C$13, IF(E2515 &lt;= ('Inputs and Results'!$C$14-'Inputs and Results'!$C$13)/('Inputs and Results'!$C$15-'Inputs and Results'!$C$13), 'Inputs and Results'!$C$13 + SQRT(E2515*('Inputs and Results'!$C$15-'Inputs and Results'!$C$13)*('Inputs and Results'!$C$14-'Inputs and Results'!$C$13)), 'Inputs and Results'!$C$15 - SQRT((1-E2515)*('Inputs and Results'!$C$15-'Inputs and Results'!$C$13)*('Inputs and Results'!$C$15-'Inputs and Results'!$C$14))))</f>
        <v>2.2725353445394849</v>
      </c>
      <c r="C2515" s="47">
        <f ca="1">IF('Inputs and Results'!$G$15='Inputs and Results'!$G$13, 'Inputs and Results'!$G$13, IF(F2515 &lt;= ('Inputs and Results'!$G$14-'Inputs and Results'!$G$13)/('Inputs and Results'!$G$15-'Inputs and Results'!$G$13), 'Inputs and Results'!$G$13 + SQRT(F2515*('Inputs and Results'!$G$15-'Inputs and Results'!$G$13)*('Inputs and Results'!$G$14-'Inputs and Results'!$G$13)), 'Inputs and Results'!$G$15 - SQRT((1-F2515)*('Inputs and Results'!$G$15-'Inputs and Results'!$G$13)*('Inputs and Results'!$G$15-'Inputs and Results'!$G$14))))</f>
        <v>1074.0421148707803</v>
      </c>
      <c r="D2515">
        <f t="shared" ca="1" si="164"/>
        <v>2440.7986675677857</v>
      </c>
      <c r="E2515">
        <f t="shared" ca="1" si="165"/>
        <v>0.94119946389507936</v>
      </c>
      <c r="F2515">
        <f t="shared" ca="1" si="165"/>
        <v>0.98129613066778698</v>
      </c>
    </row>
    <row r="2516" spans="1:6" ht="15.75" customHeight="1" x14ac:dyDescent="0.2">
      <c r="A2516">
        <v>2515</v>
      </c>
      <c r="B2516" s="47">
        <f ca="1">IF('Inputs and Results'!$C$15='Inputs and Results'!$C$13, 'Inputs and Results'!$C$13, IF(E2516 &lt;= ('Inputs and Results'!$C$14-'Inputs and Results'!$C$13)/('Inputs and Results'!$C$15-'Inputs and Results'!$C$13), 'Inputs and Results'!$C$13 + SQRT(E2516*('Inputs and Results'!$C$15-'Inputs and Results'!$C$13)*('Inputs and Results'!$C$14-'Inputs and Results'!$C$13)), 'Inputs and Results'!$C$15 - SQRT((1-E2516)*('Inputs and Results'!$C$15-'Inputs and Results'!$C$13)*('Inputs and Results'!$C$15-'Inputs and Results'!$C$14))))</f>
        <v>1.9891603371863891</v>
      </c>
      <c r="C2516" s="47">
        <f ca="1">IF('Inputs and Results'!$G$15='Inputs and Results'!$G$13, 'Inputs and Results'!$G$13, IF(F2516 &lt;= ('Inputs and Results'!$G$14-'Inputs and Results'!$G$13)/('Inputs and Results'!$G$15-'Inputs and Results'!$G$13), 'Inputs and Results'!$G$13 + SQRT(F2516*('Inputs and Results'!$G$15-'Inputs and Results'!$G$13)*('Inputs and Results'!$G$14-'Inputs and Results'!$G$13)), 'Inputs and Results'!$G$15 - SQRT((1-F2516)*('Inputs and Results'!$G$15-'Inputs and Results'!$G$13)*('Inputs and Results'!$G$15-'Inputs and Results'!$G$14))))</f>
        <v>499.63239788742544</v>
      </c>
      <c r="D2516">
        <f t="shared" ca="1" si="164"/>
        <v>993.84894905099532</v>
      </c>
      <c r="E2516">
        <f t="shared" ca="1" si="165"/>
        <v>0.88646701956476281</v>
      </c>
      <c r="F2516">
        <f t="shared" ca="1" si="165"/>
        <v>0.42172710575306127</v>
      </c>
    </row>
    <row r="2517" spans="1:6" ht="15.75" customHeight="1" x14ac:dyDescent="0.2">
      <c r="A2517">
        <v>2516</v>
      </c>
      <c r="B2517" s="47">
        <f ca="1">IF('Inputs and Results'!$C$15='Inputs and Results'!$C$13, 'Inputs and Results'!$C$13, IF(E2517 &lt;= ('Inputs and Results'!$C$14-'Inputs and Results'!$C$13)/('Inputs and Results'!$C$15-'Inputs and Results'!$C$13), 'Inputs and Results'!$C$13 + SQRT(E2517*('Inputs and Results'!$C$15-'Inputs and Results'!$C$13)*('Inputs and Results'!$C$14-'Inputs and Results'!$C$13)), 'Inputs and Results'!$C$15 - SQRT((1-E2517)*('Inputs and Results'!$C$15-'Inputs and Results'!$C$13)*('Inputs and Results'!$C$15-'Inputs and Results'!$C$14))))</f>
        <v>0.35931039802684062</v>
      </c>
      <c r="C2517" s="47">
        <f ca="1">IF('Inputs and Results'!$G$15='Inputs and Results'!$G$13, 'Inputs and Results'!$G$13, IF(F2517 &lt;= ('Inputs and Results'!$G$14-'Inputs and Results'!$G$13)/('Inputs and Results'!$G$15-'Inputs and Results'!$G$13), 'Inputs and Results'!$G$13 + SQRT(F2517*('Inputs and Results'!$G$15-'Inputs and Results'!$G$13)*('Inputs and Results'!$G$14-'Inputs and Results'!$G$13)), 'Inputs and Results'!$G$15 - SQRT((1-F2517)*('Inputs and Results'!$G$15-'Inputs and Results'!$G$13)*('Inputs and Results'!$G$15-'Inputs and Results'!$G$14))))</f>
        <v>952.11175940094563</v>
      </c>
      <c r="D2517">
        <f t="shared" ca="1" si="164"/>
        <v>342.10365523638927</v>
      </c>
      <c r="E2517">
        <f t="shared" ca="1" si="165"/>
        <v>0.22519538067009304</v>
      </c>
      <c r="F2517">
        <f t="shared" ca="1" si="165"/>
        <v>0.92755764007246211</v>
      </c>
    </row>
    <row r="2518" spans="1:6" ht="15.75" customHeight="1" x14ac:dyDescent="0.2">
      <c r="A2518">
        <v>2517</v>
      </c>
      <c r="B2518" s="47">
        <f ca="1">IF('Inputs and Results'!$C$15='Inputs and Results'!$C$13, 'Inputs and Results'!$C$13, IF(E2518 &lt;= ('Inputs and Results'!$C$14-'Inputs and Results'!$C$13)/('Inputs and Results'!$C$15-'Inputs and Results'!$C$13), 'Inputs and Results'!$C$13 + SQRT(E2518*('Inputs and Results'!$C$15-'Inputs and Results'!$C$13)*('Inputs and Results'!$C$14-'Inputs and Results'!$C$13)), 'Inputs and Results'!$C$15 - SQRT((1-E2518)*('Inputs and Results'!$C$15-'Inputs and Results'!$C$13)*('Inputs and Results'!$C$15-'Inputs and Results'!$C$14))))</f>
        <v>0.11671977349988172</v>
      </c>
      <c r="C2518" s="47">
        <f ca="1">IF('Inputs and Results'!$G$15='Inputs and Results'!$G$13, 'Inputs and Results'!$G$13, IF(F2518 &lt;= ('Inputs and Results'!$G$14-'Inputs and Results'!$G$13)/('Inputs and Results'!$G$15-'Inputs and Results'!$G$13), 'Inputs and Results'!$G$13 + SQRT(F2518*('Inputs and Results'!$G$15-'Inputs and Results'!$G$13)*('Inputs and Results'!$G$14-'Inputs and Results'!$G$13)), 'Inputs and Results'!$G$15 - SQRT((1-F2518)*('Inputs and Results'!$G$15-'Inputs and Results'!$G$13)*('Inputs and Results'!$G$15-'Inputs and Results'!$G$14))))</f>
        <v>603.64823192483561</v>
      </c>
      <c r="D2518">
        <f t="shared" ca="1" si="164"/>
        <v>70.457684903870884</v>
      </c>
      <c r="E2518">
        <f t="shared" ca="1" si="165"/>
        <v>7.6299459497047306E-2</v>
      </c>
      <c r="F2518">
        <f t="shared" ca="1" si="165"/>
        <v>0.5807377487219143</v>
      </c>
    </row>
    <row r="2519" spans="1:6" ht="15.75" customHeight="1" x14ac:dyDescent="0.2">
      <c r="A2519">
        <v>2518</v>
      </c>
      <c r="B2519" s="47">
        <f ca="1">IF('Inputs and Results'!$C$15='Inputs and Results'!$C$13, 'Inputs and Results'!$C$13, IF(E2519 &lt;= ('Inputs and Results'!$C$14-'Inputs and Results'!$C$13)/('Inputs and Results'!$C$15-'Inputs and Results'!$C$13), 'Inputs and Results'!$C$13 + SQRT(E2519*('Inputs and Results'!$C$15-'Inputs and Results'!$C$13)*('Inputs and Results'!$C$14-'Inputs and Results'!$C$13)), 'Inputs and Results'!$C$15 - SQRT((1-E2519)*('Inputs and Results'!$C$15-'Inputs and Results'!$C$13)*('Inputs and Results'!$C$15-'Inputs and Results'!$C$14))))</f>
        <v>1.2672583891429088</v>
      </c>
      <c r="C2519" s="47">
        <f ca="1">IF('Inputs and Results'!$G$15='Inputs and Results'!$G$13, 'Inputs and Results'!$G$13, IF(F2519 &lt;= ('Inputs and Results'!$G$14-'Inputs and Results'!$G$13)/('Inputs and Results'!$G$15-'Inputs and Results'!$G$13), 'Inputs and Results'!$G$13 + SQRT(F2519*('Inputs and Results'!$G$15-'Inputs and Results'!$G$13)*('Inputs and Results'!$G$14-'Inputs and Results'!$G$13)), 'Inputs and Results'!$G$15 - SQRT((1-F2519)*('Inputs and Results'!$G$15-'Inputs and Results'!$G$13)*('Inputs and Results'!$G$15-'Inputs and Results'!$G$14))))</f>
        <v>564.60864802996912</v>
      </c>
      <c r="D2519">
        <f t="shared" ca="1" si="164"/>
        <v>715.50504579861422</v>
      </c>
      <c r="E2519">
        <f t="shared" ca="1" si="165"/>
        <v>0.66640072333381917</v>
      </c>
      <c r="F2519">
        <f t="shared" ca="1" si="165"/>
        <v>0.52404779990792283</v>
      </c>
    </row>
    <row r="2520" spans="1:6" ht="15.75" customHeight="1" x14ac:dyDescent="0.2">
      <c r="A2520">
        <v>2519</v>
      </c>
      <c r="B2520" s="47">
        <f ca="1">IF('Inputs and Results'!$C$15='Inputs and Results'!$C$13, 'Inputs and Results'!$C$13, IF(E2520 &lt;= ('Inputs and Results'!$C$14-'Inputs and Results'!$C$13)/('Inputs and Results'!$C$15-'Inputs and Results'!$C$13), 'Inputs and Results'!$C$13 + SQRT(E2520*('Inputs and Results'!$C$15-'Inputs and Results'!$C$13)*('Inputs and Results'!$C$14-'Inputs and Results'!$C$13)), 'Inputs and Results'!$C$15 - SQRT((1-E2520)*('Inputs and Results'!$C$15-'Inputs and Results'!$C$13)*('Inputs and Results'!$C$15-'Inputs and Results'!$C$14))))</f>
        <v>1.0450693082280649</v>
      </c>
      <c r="C2520" s="47">
        <f ca="1">IF('Inputs and Results'!$G$15='Inputs and Results'!$G$13, 'Inputs and Results'!$G$13, IF(F2520 &lt;= ('Inputs and Results'!$G$14-'Inputs and Results'!$G$13)/('Inputs and Results'!$G$15-'Inputs and Results'!$G$13), 'Inputs and Results'!$G$13 + SQRT(F2520*('Inputs and Results'!$G$15-'Inputs and Results'!$G$13)*('Inputs and Results'!$G$14-'Inputs and Results'!$G$13)), 'Inputs and Results'!$G$15 - SQRT((1-F2520)*('Inputs and Results'!$G$15-'Inputs and Results'!$G$13)*('Inputs and Results'!$G$15-'Inputs and Results'!$G$14))))</f>
        <v>726.0684279441632</v>
      </c>
      <c r="D2520">
        <f t="shared" ca="1" si="164"/>
        <v>758.79182971784519</v>
      </c>
      <c r="E2520">
        <f t="shared" ca="1" si="165"/>
        <v>0.57536066559645593</v>
      </c>
      <c r="F2520">
        <f t="shared" ca="1" si="165"/>
        <v>0.73520363317581106</v>
      </c>
    </row>
    <row r="2521" spans="1:6" ht="15.75" customHeight="1" x14ac:dyDescent="0.2">
      <c r="A2521">
        <v>2520</v>
      </c>
      <c r="B2521" s="47">
        <f ca="1">IF('Inputs and Results'!$C$15='Inputs and Results'!$C$13, 'Inputs and Results'!$C$13, IF(E2521 &lt;= ('Inputs and Results'!$C$14-'Inputs and Results'!$C$13)/('Inputs and Results'!$C$15-'Inputs and Results'!$C$13), 'Inputs and Results'!$C$13 + SQRT(E2521*('Inputs and Results'!$C$15-'Inputs and Results'!$C$13)*('Inputs and Results'!$C$14-'Inputs and Results'!$C$13)), 'Inputs and Results'!$C$15 - SQRT((1-E2521)*('Inputs and Results'!$C$15-'Inputs and Results'!$C$13)*('Inputs and Results'!$C$15-'Inputs and Results'!$C$14))))</f>
        <v>1.574516024518454</v>
      </c>
      <c r="C2521" s="47">
        <f ca="1">IF('Inputs and Results'!$G$15='Inputs and Results'!$G$13, 'Inputs and Results'!$G$13, IF(F2521 &lt;= ('Inputs and Results'!$G$14-'Inputs and Results'!$G$13)/('Inputs and Results'!$G$15-'Inputs and Results'!$G$13), 'Inputs and Results'!$G$13 + SQRT(F2521*('Inputs and Results'!$G$15-'Inputs and Results'!$G$13)*('Inputs and Results'!$G$14-'Inputs and Results'!$G$13)), 'Inputs and Results'!$G$15 - SQRT((1-F2521)*('Inputs and Results'!$G$15-'Inputs and Results'!$G$13)*('Inputs and Results'!$G$15-'Inputs and Results'!$G$14))))</f>
        <v>396.92359736901267</v>
      </c>
      <c r="D2521">
        <f t="shared" ca="1" si="164"/>
        <v>624.96256456702133</v>
      </c>
      <c r="E2521">
        <f t="shared" ca="1" si="165"/>
        <v>0.77422171507170301</v>
      </c>
      <c r="F2521">
        <f t="shared" ca="1" si="165"/>
        <v>0.23968340546763522</v>
      </c>
    </row>
    <row r="2522" spans="1:6" ht="15.75" customHeight="1" x14ac:dyDescent="0.2">
      <c r="A2522">
        <v>2521</v>
      </c>
      <c r="B2522" s="47">
        <f ca="1">IF('Inputs and Results'!$C$15='Inputs and Results'!$C$13, 'Inputs and Results'!$C$13, IF(E2522 &lt;= ('Inputs and Results'!$C$14-'Inputs and Results'!$C$13)/('Inputs and Results'!$C$15-'Inputs and Results'!$C$13), 'Inputs and Results'!$C$13 + SQRT(E2522*('Inputs and Results'!$C$15-'Inputs and Results'!$C$13)*('Inputs and Results'!$C$14-'Inputs and Results'!$C$13)), 'Inputs and Results'!$C$15 - SQRT((1-E2522)*('Inputs and Results'!$C$15-'Inputs and Results'!$C$13)*('Inputs and Results'!$C$15-'Inputs and Results'!$C$14))))</f>
        <v>4.953270632192508E-2</v>
      </c>
      <c r="C2522" s="47">
        <f ca="1">IF('Inputs and Results'!$G$15='Inputs and Results'!$G$13, 'Inputs and Results'!$G$13, IF(F2522 &lt;= ('Inputs and Results'!$G$14-'Inputs and Results'!$G$13)/('Inputs and Results'!$G$15-'Inputs and Results'!$G$13), 'Inputs and Results'!$G$13 + SQRT(F2522*('Inputs and Results'!$G$15-'Inputs and Results'!$G$13)*('Inputs and Results'!$G$14-'Inputs and Results'!$G$13)), 'Inputs and Results'!$G$15 - SQRT((1-F2522)*('Inputs and Results'!$G$15-'Inputs and Results'!$G$13)*('Inputs and Results'!$G$15-'Inputs and Results'!$G$14))))</f>
        <v>950.57326236005747</v>
      </c>
      <c r="D2522">
        <f t="shared" ca="1" si="164"/>
        <v>47.084466241954964</v>
      </c>
      <c r="E2522">
        <f t="shared" ref="E2522:F2541" ca="1" si="166">RAND()</f>
        <v>3.2749194326219477E-2</v>
      </c>
      <c r="F2522">
        <f t="shared" ca="1" si="166"/>
        <v>0.92665563507339932</v>
      </c>
    </row>
    <row r="2523" spans="1:6" ht="15.75" customHeight="1" x14ac:dyDescent="0.2">
      <c r="A2523">
        <v>2522</v>
      </c>
      <c r="B2523" s="47">
        <f ca="1">IF('Inputs and Results'!$C$15='Inputs and Results'!$C$13, 'Inputs and Results'!$C$13, IF(E2523 &lt;= ('Inputs and Results'!$C$14-'Inputs and Results'!$C$13)/('Inputs and Results'!$C$15-'Inputs and Results'!$C$13), 'Inputs and Results'!$C$13 + SQRT(E2523*('Inputs and Results'!$C$15-'Inputs and Results'!$C$13)*('Inputs and Results'!$C$14-'Inputs and Results'!$C$13)), 'Inputs and Results'!$C$15 - SQRT((1-E2523)*('Inputs and Results'!$C$15-'Inputs and Results'!$C$13)*('Inputs and Results'!$C$15-'Inputs and Results'!$C$14))))</f>
        <v>1.8265528808639611</v>
      </c>
      <c r="C2523" s="47">
        <f ca="1">IF('Inputs and Results'!$G$15='Inputs and Results'!$G$13, 'Inputs and Results'!$G$13, IF(F2523 &lt;= ('Inputs and Results'!$G$14-'Inputs and Results'!$G$13)/('Inputs and Results'!$G$15-'Inputs and Results'!$G$13), 'Inputs and Results'!$G$13 + SQRT(F2523*('Inputs and Results'!$G$15-'Inputs and Results'!$G$13)*('Inputs and Results'!$G$14-'Inputs and Results'!$G$13)), 'Inputs and Results'!$G$15 - SQRT((1-F2523)*('Inputs and Results'!$G$15-'Inputs and Results'!$G$13)*('Inputs and Results'!$G$15-'Inputs and Results'!$G$14))))</f>
        <v>495.58071338734771</v>
      </c>
      <c r="D2523">
        <f t="shared" ca="1" si="164"/>
        <v>905.204379738277</v>
      </c>
      <c r="E2523">
        <f t="shared" ca="1" si="166"/>
        <v>0.84700242873237008</v>
      </c>
      <c r="F2523">
        <f t="shared" ca="1" si="166"/>
        <v>0.41501703955376135</v>
      </c>
    </row>
    <row r="2524" spans="1:6" ht="15.75" customHeight="1" x14ac:dyDescent="0.2">
      <c r="A2524">
        <v>2523</v>
      </c>
      <c r="B2524" s="47">
        <f ca="1">IF('Inputs and Results'!$C$15='Inputs and Results'!$C$13, 'Inputs and Results'!$C$13, IF(E2524 &lt;= ('Inputs and Results'!$C$14-'Inputs and Results'!$C$13)/('Inputs and Results'!$C$15-'Inputs and Results'!$C$13), 'Inputs and Results'!$C$13 + SQRT(E2524*('Inputs and Results'!$C$15-'Inputs and Results'!$C$13)*('Inputs and Results'!$C$14-'Inputs and Results'!$C$13)), 'Inputs and Results'!$C$15 - SQRT((1-E2524)*('Inputs and Results'!$C$15-'Inputs and Results'!$C$13)*('Inputs and Results'!$C$15-'Inputs and Results'!$C$14))))</f>
        <v>0.45498706534209221</v>
      </c>
      <c r="C2524" s="47">
        <f ca="1">IF('Inputs and Results'!$G$15='Inputs and Results'!$G$13, 'Inputs and Results'!$G$13, IF(F2524 &lt;= ('Inputs and Results'!$G$14-'Inputs and Results'!$G$13)/('Inputs and Results'!$G$15-'Inputs and Results'!$G$13), 'Inputs and Results'!$G$13 + SQRT(F2524*('Inputs and Results'!$G$15-'Inputs and Results'!$G$13)*('Inputs and Results'!$G$14-'Inputs and Results'!$G$13)), 'Inputs and Results'!$G$15 - SQRT((1-F2524)*('Inputs and Results'!$G$15-'Inputs and Results'!$G$13)*('Inputs and Results'!$G$15-'Inputs and Results'!$G$14))))</f>
        <v>486.82852248408096</v>
      </c>
      <c r="D2524">
        <f t="shared" ca="1" si="164"/>
        <v>221.50068076985875</v>
      </c>
      <c r="E2524">
        <f t="shared" ca="1" si="166"/>
        <v>0.28032324026932709</v>
      </c>
      <c r="F2524">
        <f t="shared" ca="1" si="166"/>
        <v>0.40039027075767486</v>
      </c>
    </row>
    <row r="2525" spans="1:6" ht="15.75" customHeight="1" x14ac:dyDescent="0.2">
      <c r="A2525">
        <v>2524</v>
      </c>
      <c r="B2525" s="47">
        <f ca="1">IF('Inputs and Results'!$C$15='Inputs and Results'!$C$13, 'Inputs and Results'!$C$13, IF(E2525 &lt;= ('Inputs and Results'!$C$14-'Inputs and Results'!$C$13)/('Inputs and Results'!$C$15-'Inputs and Results'!$C$13), 'Inputs and Results'!$C$13 + SQRT(E2525*('Inputs and Results'!$C$15-'Inputs and Results'!$C$13)*('Inputs and Results'!$C$14-'Inputs and Results'!$C$13)), 'Inputs and Results'!$C$15 - SQRT((1-E2525)*('Inputs and Results'!$C$15-'Inputs and Results'!$C$13)*('Inputs and Results'!$C$15-'Inputs and Results'!$C$14))))</f>
        <v>0.58811722731362837</v>
      </c>
      <c r="C2525" s="47">
        <f ca="1">IF('Inputs and Results'!$G$15='Inputs and Results'!$G$13, 'Inputs and Results'!$G$13, IF(F2525 &lt;= ('Inputs and Results'!$G$14-'Inputs and Results'!$G$13)/('Inputs and Results'!$G$15-'Inputs and Results'!$G$13), 'Inputs and Results'!$G$13 + SQRT(F2525*('Inputs and Results'!$G$15-'Inputs and Results'!$G$13)*('Inputs and Results'!$G$14-'Inputs and Results'!$G$13)), 'Inputs and Results'!$G$15 - SQRT((1-F2525)*('Inputs and Results'!$G$15-'Inputs and Results'!$G$13)*('Inputs and Results'!$G$15-'Inputs and Results'!$G$14))))</f>
        <v>688.08716097141792</v>
      </c>
      <c r="D2525">
        <f t="shared" ca="1" si="164"/>
        <v>404.6759132606166</v>
      </c>
      <c r="E2525">
        <f t="shared" ca="1" si="166"/>
        <v>0.35364683231318894</v>
      </c>
      <c r="F2525">
        <f t="shared" ca="1" si="166"/>
        <v>0.69106096644432058</v>
      </c>
    </row>
    <row r="2526" spans="1:6" ht="15.75" customHeight="1" x14ac:dyDescent="0.2">
      <c r="A2526">
        <v>2525</v>
      </c>
      <c r="B2526" s="47">
        <f ca="1">IF('Inputs and Results'!$C$15='Inputs and Results'!$C$13, 'Inputs and Results'!$C$13, IF(E2526 &lt;= ('Inputs and Results'!$C$14-'Inputs and Results'!$C$13)/('Inputs and Results'!$C$15-'Inputs and Results'!$C$13), 'Inputs and Results'!$C$13 + SQRT(E2526*('Inputs and Results'!$C$15-'Inputs and Results'!$C$13)*('Inputs and Results'!$C$14-'Inputs and Results'!$C$13)), 'Inputs and Results'!$C$15 - SQRT((1-E2526)*('Inputs and Results'!$C$15-'Inputs and Results'!$C$13)*('Inputs and Results'!$C$15-'Inputs and Results'!$C$14))))</f>
        <v>0.72917986762555964</v>
      </c>
      <c r="C2526" s="47">
        <f ca="1">IF('Inputs and Results'!$G$15='Inputs and Results'!$G$13, 'Inputs and Results'!$G$13, IF(F2526 &lt;= ('Inputs and Results'!$G$14-'Inputs and Results'!$G$13)/('Inputs and Results'!$G$15-'Inputs and Results'!$G$13), 'Inputs and Results'!$G$13 + SQRT(F2526*('Inputs and Results'!$G$15-'Inputs and Results'!$G$13)*('Inputs and Results'!$G$14-'Inputs and Results'!$G$13)), 'Inputs and Results'!$G$15 - SQRT((1-F2526)*('Inputs and Results'!$G$15-'Inputs and Results'!$G$13)*('Inputs and Results'!$G$15-'Inputs and Results'!$G$14))))</f>
        <v>904.78852498351216</v>
      </c>
      <c r="D2526">
        <f t="shared" ca="1" si="164"/>
        <v>659.75357687660278</v>
      </c>
      <c r="E2526">
        <f t="shared" ca="1" si="166"/>
        <v>0.42704176960032558</v>
      </c>
      <c r="F2526">
        <f t="shared" ca="1" si="166"/>
        <v>0.89725819079552815</v>
      </c>
    </row>
    <row r="2527" spans="1:6" ht="15.75" customHeight="1" x14ac:dyDescent="0.2">
      <c r="A2527">
        <v>2526</v>
      </c>
      <c r="B2527" s="47">
        <f ca="1">IF('Inputs and Results'!$C$15='Inputs and Results'!$C$13, 'Inputs and Results'!$C$13, IF(E2527 &lt;= ('Inputs and Results'!$C$14-'Inputs and Results'!$C$13)/('Inputs and Results'!$C$15-'Inputs and Results'!$C$13), 'Inputs and Results'!$C$13 + SQRT(E2527*('Inputs and Results'!$C$15-'Inputs and Results'!$C$13)*('Inputs and Results'!$C$14-'Inputs and Results'!$C$13)), 'Inputs and Results'!$C$15 - SQRT((1-E2527)*('Inputs and Results'!$C$15-'Inputs and Results'!$C$13)*('Inputs and Results'!$C$15-'Inputs and Results'!$C$14))))</f>
        <v>2.0840461346807624</v>
      </c>
      <c r="C2527" s="47">
        <f ca="1">IF('Inputs and Results'!$G$15='Inputs and Results'!$G$13, 'Inputs and Results'!$G$13, IF(F2527 &lt;= ('Inputs and Results'!$G$14-'Inputs and Results'!$G$13)/('Inputs and Results'!$G$15-'Inputs and Results'!$G$13), 'Inputs and Results'!$G$13 + SQRT(F2527*('Inputs and Results'!$G$15-'Inputs and Results'!$G$13)*('Inputs and Results'!$G$14-'Inputs and Results'!$G$13)), 'Inputs and Results'!$G$15 - SQRT((1-F2527)*('Inputs and Results'!$G$15-'Inputs and Results'!$G$13)*('Inputs and Results'!$G$15-'Inputs and Results'!$G$14))))</f>
        <v>462.42524234546818</v>
      </c>
      <c r="D2527">
        <f t="shared" ca="1" si="164"/>
        <v>963.71553888888775</v>
      </c>
      <c r="E2527">
        <f t="shared" ca="1" si="166"/>
        <v>0.90678094628963868</v>
      </c>
      <c r="F2527">
        <f t="shared" ca="1" si="166"/>
        <v>0.35865335072327154</v>
      </c>
    </row>
    <row r="2528" spans="1:6" ht="15.75" customHeight="1" x14ac:dyDescent="0.2">
      <c r="A2528">
        <v>2527</v>
      </c>
      <c r="B2528" s="47">
        <f ca="1">IF('Inputs and Results'!$C$15='Inputs and Results'!$C$13, 'Inputs and Results'!$C$13, IF(E2528 &lt;= ('Inputs and Results'!$C$14-'Inputs and Results'!$C$13)/('Inputs and Results'!$C$15-'Inputs and Results'!$C$13), 'Inputs and Results'!$C$13 + SQRT(E2528*('Inputs and Results'!$C$15-'Inputs and Results'!$C$13)*('Inputs and Results'!$C$14-'Inputs and Results'!$C$13)), 'Inputs and Results'!$C$15 - SQRT((1-E2528)*('Inputs and Results'!$C$15-'Inputs and Results'!$C$13)*('Inputs and Results'!$C$15-'Inputs and Results'!$C$14))))</f>
        <v>1.2841991279587373</v>
      </c>
      <c r="C2528" s="47">
        <f ca="1">IF('Inputs and Results'!$G$15='Inputs and Results'!$G$13, 'Inputs and Results'!$G$13, IF(F2528 &lt;= ('Inputs and Results'!$G$14-'Inputs and Results'!$G$13)/('Inputs and Results'!$G$15-'Inputs and Results'!$G$13), 'Inputs and Results'!$G$13 + SQRT(F2528*('Inputs and Results'!$G$15-'Inputs and Results'!$G$13)*('Inputs and Results'!$G$14-'Inputs and Results'!$G$13)), 'Inputs and Results'!$G$15 - SQRT((1-F2528)*('Inputs and Results'!$G$15-'Inputs and Results'!$G$13)*('Inputs and Results'!$G$15-'Inputs and Results'!$G$14))))</f>
        <v>315.39783586848171</v>
      </c>
      <c r="D2528">
        <f t="shared" ca="1" si="164"/>
        <v>405.03362578237716</v>
      </c>
      <c r="E2528">
        <f t="shared" ca="1" si="166"/>
        <v>0.67289192972249356</v>
      </c>
      <c r="F2528">
        <f t="shared" ca="1" si="166"/>
        <v>7.7477994124116045E-2</v>
      </c>
    </row>
    <row r="2529" spans="1:6" ht="15.75" customHeight="1" x14ac:dyDescent="0.2">
      <c r="A2529">
        <v>2528</v>
      </c>
      <c r="B2529" s="47">
        <f ca="1">IF('Inputs and Results'!$C$15='Inputs and Results'!$C$13, 'Inputs and Results'!$C$13, IF(E2529 &lt;= ('Inputs and Results'!$C$14-'Inputs and Results'!$C$13)/('Inputs and Results'!$C$15-'Inputs and Results'!$C$13), 'Inputs and Results'!$C$13 + SQRT(E2529*('Inputs and Results'!$C$15-'Inputs and Results'!$C$13)*('Inputs and Results'!$C$14-'Inputs and Results'!$C$13)), 'Inputs and Results'!$C$15 - SQRT((1-E2529)*('Inputs and Results'!$C$15-'Inputs and Results'!$C$13)*('Inputs and Results'!$C$15-'Inputs and Results'!$C$14))))</f>
        <v>0.16033385497642172</v>
      </c>
      <c r="C2529" s="47">
        <f ca="1">IF('Inputs and Results'!$G$15='Inputs and Results'!$G$13, 'Inputs and Results'!$G$13, IF(F2529 &lt;= ('Inputs and Results'!$G$14-'Inputs and Results'!$G$13)/('Inputs and Results'!$G$15-'Inputs and Results'!$G$13), 'Inputs and Results'!$G$13 + SQRT(F2529*('Inputs and Results'!$G$15-'Inputs and Results'!$G$13)*('Inputs and Results'!$G$14-'Inputs and Results'!$G$13)), 'Inputs and Results'!$G$15 - SQRT((1-F2529)*('Inputs and Results'!$G$15-'Inputs and Results'!$G$13)*('Inputs and Results'!$G$15-'Inputs and Results'!$G$14))))</f>
        <v>584.501261931361</v>
      </c>
      <c r="D2529">
        <f t="shared" ca="1" si="164"/>
        <v>93.715340564038314</v>
      </c>
      <c r="E2529">
        <f t="shared" ca="1" si="166"/>
        <v>0.10403290942299226</v>
      </c>
      <c r="F2529">
        <f t="shared" ca="1" si="166"/>
        <v>0.55338318170886913</v>
      </c>
    </row>
    <row r="2530" spans="1:6" ht="15.75" customHeight="1" x14ac:dyDescent="0.2">
      <c r="A2530">
        <v>2529</v>
      </c>
      <c r="B2530" s="47">
        <f ca="1">IF('Inputs and Results'!$C$15='Inputs and Results'!$C$13, 'Inputs and Results'!$C$13, IF(E2530 &lt;= ('Inputs and Results'!$C$14-'Inputs and Results'!$C$13)/('Inputs and Results'!$C$15-'Inputs and Results'!$C$13), 'Inputs and Results'!$C$13 + SQRT(E2530*('Inputs and Results'!$C$15-'Inputs and Results'!$C$13)*('Inputs and Results'!$C$14-'Inputs and Results'!$C$13)), 'Inputs and Results'!$C$15 - SQRT((1-E2530)*('Inputs and Results'!$C$15-'Inputs and Results'!$C$13)*('Inputs and Results'!$C$15-'Inputs and Results'!$C$14))))</f>
        <v>8.3777484532658431E-2</v>
      </c>
      <c r="C2530" s="47">
        <f ca="1">IF('Inputs and Results'!$G$15='Inputs and Results'!$G$13, 'Inputs and Results'!$G$13, IF(F2530 &lt;= ('Inputs and Results'!$G$14-'Inputs and Results'!$G$13)/('Inputs and Results'!$G$15-'Inputs and Results'!$G$13), 'Inputs and Results'!$G$13 + SQRT(F2530*('Inputs and Results'!$G$15-'Inputs and Results'!$G$13)*('Inputs and Results'!$G$14-'Inputs and Results'!$G$13)), 'Inputs and Results'!$G$15 - SQRT((1-F2530)*('Inputs and Results'!$G$15-'Inputs and Results'!$G$13)*('Inputs and Results'!$G$15-'Inputs and Results'!$G$14))))</f>
        <v>357.89201107343274</v>
      </c>
      <c r="D2530">
        <f t="shared" ca="1" si="164"/>
        <v>29.98329242206653</v>
      </c>
      <c r="E2530">
        <f t="shared" ca="1" si="166"/>
        <v>5.5071804475703479E-2</v>
      </c>
      <c r="F2530">
        <f t="shared" ca="1" si="166"/>
        <v>0.16398067882365075</v>
      </c>
    </row>
    <row r="2531" spans="1:6" ht="15.75" customHeight="1" x14ac:dyDescent="0.2">
      <c r="A2531">
        <v>2530</v>
      </c>
      <c r="B2531" s="47">
        <f ca="1">IF('Inputs and Results'!$C$15='Inputs and Results'!$C$13, 'Inputs and Results'!$C$13, IF(E2531 &lt;= ('Inputs and Results'!$C$14-'Inputs and Results'!$C$13)/('Inputs and Results'!$C$15-'Inputs and Results'!$C$13), 'Inputs and Results'!$C$13 + SQRT(E2531*('Inputs and Results'!$C$15-'Inputs and Results'!$C$13)*('Inputs and Results'!$C$14-'Inputs and Results'!$C$13)), 'Inputs and Results'!$C$15 - SQRT((1-E2531)*('Inputs and Results'!$C$15-'Inputs and Results'!$C$13)*('Inputs and Results'!$C$15-'Inputs and Results'!$C$14))))</f>
        <v>2.124924456157514</v>
      </c>
      <c r="C2531" s="47">
        <f ca="1">IF('Inputs and Results'!$G$15='Inputs and Results'!$G$13, 'Inputs and Results'!$G$13, IF(F2531 &lt;= ('Inputs and Results'!$G$14-'Inputs and Results'!$G$13)/('Inputs and Results'!$G$15-'Inputs and Results'!$G$13), 'Inputs and Results'!$G$13 + SQRT(F2531*('Inputs and Results'!$G$15-'Inputs and Results'!$G$13)*('Inputs and Results'!$G$14-'Inputs and Results'!$G$13)), 'Inputs and Results'!$G$15 - SQRT((1-F2531)*('Inputs and Results'!$G$15-'Inputs and Results'!$G$13)*('Inputs and Results'!$G$15-'Inputs and Results'!$G$14))))</f>
        <v>495.19428866728708</v>
      </c>
      <c r="D2531">
        <f t="shared" ca="1" si="164"/>
        <v>1052.2504545386421</v>
      </c>
      <c r="E2531">
        <f t="shared" ca="1" si="166"/>
        <v>0.91491586584097528</v>
      </c>
      <c r="F2531">
        <f t="shared" ca="1" si="166"/>
        <v>0.41437505293046273</v>
      </c>
    </row>
    <row r="2532" spans="1:6" ht="15.75" customHeight="1" x14ac:dyDescent="0.2">
      <c r="A2532">
        <v>2531</v>
      </c>
      <c r="B2532" s="47">
        <f ca="1">IF('Inputs and Results'!$C$15='Inputs and Results'!$C$13, 'Inputs and Results'!$C$13, IF(E2532 &lt;= ('Inputs and Results'!$C$14-'Inputs and Results'!$C$13)/('Inputs and Results'!$C$15-'Inputs and Results'!$C$13), 'Inputs and Results'!$C$13 + SQRT(E2532*('Inputs and Results'!$C$15-'Inputs and Results'!$C$13)*('Inputs and Results'!$C$14-'Inputs and Results'!$C$13)), 'Inputs and Results'!$C$15 - SQRT((1-E2532)*('Inputs and Results'!$C$15-'Inputs and Results'!$C$13)*('Inputs and Results'!$C$15-'Inputs and Results'!$C$14))))</f>
        <v>0.12048828564040548</v>
      </c>
      <c r="C2532" s="47">
        <f ca="1">IF('Inputs and Results'!$G$15='Inputs and Results'!$G$13, 'Inputs and Results'!$G$13, IF(F2532 &lt;= ('Inputs and Results'!$G$14-'Inputs and Results'!$G$13)/('Inputs and Results'!$G$15-'Inputs and Results'!$G$13), 'Inputs and Results'!$G$13 + SQRT(F2532*('Inputs and Results'!$G$15-'Inputs and Results'!$G$13)*('Inputs and Results'!$G$14-'Inputs and Results'!$G$13)), 'Inputs and Results'!$G$15 - SQRT((1-F2532)*('Inputs and Results'!$G$15-'Inputs and Results'!$G$13)*('Inputs and Results'!$G$15-'Inputs and Results'!$G$14))))</f>
        <v>605.15572192727666</v>
      </c>
      <c r="D2532">
        <f t="shared" ca="1" si="164"/>
        <v>72.914175480499495</v>
      </c>
      <c r="E2532">
        <f t="shared" ca="1" si="166"/>
        <v>7.8712476318429814E-2</v>
      </c>
      <c r="F2532">
        <f t="shared" ca="1" si="166"/>
        <v>0.58285473685443234</v>
      </c>
    </row>
    <row r="2533" spans="1:6" ht="15.75" customHeight="1" x14ac:dyDescent="0.2">
      <c r="A2533">
        <v>2532</v>
      </c>
      <c r="B2533" s="47">
        <f ca="1">IF('Inputs and Results'!$C$15='Inputs and Results'!$C$13, 'Inputs and Results'!$C$13, IF(E2533 &lt;= ('Inputs and Results'!$C$14-'Inputs and Results'!$C$13)/('Inputs and Results'!$C$15-'Inputs and Results'!$C$13), 'Inputs and Results'!$C$13 + SQRT(E2533*('Inputs and Results'!$C$15-'Inputs and Results'!$C$13)*('Inputs and Results'!$C$14-'Inputs and Results'!$C$13)), 'Inputs and Results'!$C$15 - SQRT((1-E2533)*('Inputs and Results'!$C$15-'Inputs and Results'!$C$13)*('Inputs and Results'!$C$15-'Inputs and Results'!$C$14))))</f>
        <v>0.22071083459463248</v>
      </c>
      <c r="C2533" s="47">
        <f ca="1">IF('Inputs and Results'!$G$15='Inputs and Results'!$G$13, 'Inputs and Results'!$G$13, IF(F2533 &lt;= ('Inputs and Results'!$G$14-'Inputs and Results'!$G$13)/('Inputs and Results'!$G$15-'Inputs and Results'!$G$13), 'Inputs and Results'!$G$13 + SQRT(F2533*('Inputs and Results'!$G$15-'Inputs and Results'!$G$13)*('Inputs and Results'!$G$14-'Inputs and Results'!$G$13)), 'Inputs and Results'!$G$15 - SQRT((1-F2533)*('Inputs and Results'!$G$15-'Inputs and Results'!$G$13)*('Inputs and Results'!$G$15-'Inputs and Results'!$G$14))))</f>
        <v>811.04430966892483</v>
      </c>
      <c r="D2533">
        <f t="shared" ca="1" si="164"/>
        <v>179.00626648025596</v>
      </c>
      <c r="E2533">
        <f t="shared" ca="1" si="166"/>
        <v>0.1417279705622595</v>
      </c>
      <c r="F2533">
        <f t="shared" ca="1" si="166"/>
        <v>0.82164676189794739</v>
      </c>
    </row>
    <row r="2534" spans="1:6" ht="15.75" customHeight="1" x14ac:dyDescent="0.2">
      <c r="A2534">
        <v>2533</v>
      </c>
      <c r="B2534" s="47">
        <f ca="1">IF('Inputs and Results'!$C$15='Inputs and Results'!$C$13, 'Inputs and Results'!$C$13, IF(E2534 &lt;= ('Inputs and Results'!$C$14-'Inputs and Results'!$C$13)/('Inputs and Results'!$C$15-'Inputs and Results'!$C$13), 'Inputs and Results'!$C$13 + SQRT(E2534*('Inputs and Results'!$C$15-'Inputs and Results'!$C$13)*('Inputs and Results'!$C$14-'Inputs and Results'!$C$13)), 'Inputs and Results'!$C$15 - SQRT((1-E2534)*('Inputs and Results'!$C$15-'Inputs and Results'!$C$13)*('Inputs and Results'!$C$15-'Inputs and Results'!$C$14))))</f>
        <v>1.3526639864851304</v>
      </c>
      <c r="C2534" s="47">
        <f ca="1">IF('Inputs and Results'!$G$15='Inputs and Results'!$G$13, 'Inputs and Results'!$G$13, IF(F2534 &lt;= ('Inputs and Results'!$G$14-'Inputs and Results'!$G$13)/('Inputs and Results'!$G$15-'Inputs and Results'!$G$13), 'Inputs and Results'!$G$13 + SQRT(F2534*('Inputs and Results'!$G$15-'Inputs and Results'!$G$13)*('Inputs and Results'!$G$14-'Inputs and Results'!$G$13)), 'Inputs and Results'!$G$15 - SQRT((1-F2534)*('Inputs and Results'!$G$15-'Inputs and Results'!$G$13)*('Inputs and Results'!$G$15-'Inputs and Results'!$G$14))))</f>
        <v>818.94468627914011</v>
      </c>
      <c r="D2534">
        <f t="shared" ca="1" si="164"/>
        <v>1107.7569840531562</v>
      </c>
      <c r="E2534">
        <f t="shared" ca="1" si="166"/>
        <v>0.69847600650854857</v>
      </c>
      <c r="F2534">
        <f t="shared" ca="1" si="166"/>
        <v>0.82881851724344502</v>
      </c>
    </row>
    <row r="2535" spans="1:6" ht="15.75" customHeight="1" x14ac:dyDescent="0.2">
      <c r="A2535">
        <v>2534</v>
      </c>
      <c r="B2535" s="47">
        <f ca="1">IF('Inputs and Results'!$C$15='Inputs and Results'!$C$13, 'Inputs and Results'!$C$13, IF(E2535 &lt;= ('Inputs and Results'!$C$14-'Inputs and Results'!$C$13)/('Inputs and Results'!$C$15-'Inputs and Results'!$C$13), 'Inputs and Results'!$C$13 + SQRT(E2535*('Inputs and Results'!$C$15-'Inputs and Results'!$C$13)*('Inputs and Results'!$C$14-'Inputs and Results'!$C$13)), 'Inputs and Results'!$C$15 - SQRT((1-E2535)*('Inputs and Results'!$C$15-'Inputs and Results'!$C$13)*('Inputs and Results'!$C$15-'Inputs and Results'!$C$14))))</f>
        <v>0.17949777061362937</v>
      </c>
      <c r="C2535" s="47">
        <f ca="1">IF('Inputs and Results'!$G$15='Inputs and Results'!$G$13, 'Inputs and Results'!$G$13, IF(F2535 &lt;= ('Inputs and Results'!$G$14-'Inputs and Results'!$G$13)/('Inputs and Results'!$G$15-'Inputs and Results'!$G$13), 'Inputs and Results'!$G$13 + SQRT(F2535*('Inputs and Results'!$G$15-'Inputs and Results'!$G$13)*('Inputs and Results'!$G$14-'Inputs and Results'!$G$13)), 'Inputs and Results'!$G$15 - SQRT((1-F2535)*('Inputs and Results'!$G$15-'Inputs and Results'!$G$13)*('Inputs and Results'!$G$15-'Inputs and Results'!$G$14))))</f>
        <v>449.94418601755876</v>
      </c>
      <c r="D2535">
        <f t="shared" ca="1" si="164"/>
        <v>80.76397829071594</v>
      </c>
      <c r="E2535">
        <f t="shared" ca="1" si="166"/>
        <v>0.11608524155850164</v>
      </c>
      <c r="F2535">
        <f t="shared" ca="1" si="166"/>
        <v>0.33676428740315256</v>
      </c>
    </row>
    <row r="2536" spans="1:6" ht="15.75" customHeight="1" x14ac:dyDescent="0.2">
      <c r="A2536">
        <v>2535</v>
      </c>
      <c r="B2536" s="47">
        <f ca="1">IF('Inputs and Results'!$C$15='Inputs and Results'!$C$13, 'Inputs and Results'!$C$13, IF(E2536 &lt;= ('Inputs and Results'!$C$14-'Inputs and Results'!$C$13)/('Inputs and Results'!$C$15-'Inputs and Results'!$C$13), 'Inputs and Results'!$C$13 + SQRT(E2536*('Inputs and Results'!$C$15-'Inputs and Results'!$C$13)*('Inputs and Results'!$C$14-'Inputs and Results'!$C$13)), 'Inputs and Results'!$C$15 - SQRT((1-E2536)*('Inputs and Results'!$C$15-'Inputs and Results'!$C$13)*('Inputs and Results'!$C$15-'Inputs and Results'!$C$14))))</f>
        <v>0.99981595798100731</v>
      </c>
      <c r="C2536" s="47">
        <f ca="1">IF('Inputs and Results'!$G$15='Inputs and Results'!$G$13, 'Inputs and Results'!$G$13, IF(F2536 &lt;= ('Inputs and Results'!$G$14-'Inputs and Results'!$G$13)/('Inputs and Results'!$G$15-'Inputs and Results'!$G$13), 'Inputs and Results'!$G$13 + SQRT(F2536*('Inputs and Results'!$G$15-'Inputs and Results'!$G$13)*('Inputs and Results'!$G$14-'Inputs and Results'!$G$13)), 'Inputs and Results'!$G$15 - SQRT((1-F2536)*('Inputs and Results'!$G$15-'Inputs and Results'!$G$13)*('Inputs and Results'!$G$15-'Inputs and Results'!$G$14))))</f>
        <v>800.34952800689166</v>
      </c>
      <c r="D2536">
        <f t="shared" ca="1" si="164"/>
        <v>800.20223006385743</v>
      </c>
      <c r="E2536">
        <f t="shared" ca="1" si="166"/>
        <v>0.55547375533917365</v>
      </c>
      <c r="F2536">
        <f t="shared" ca="1" si="166"/>
        <v>0.8117038674571091</v>
      </c>
    </row>
    <row r="2537" spans="1:6" ht="15.75" customHeight="1" x14ac:dyDescent="0.2">
      <c r="A2537">
        <v>2536</v>
      </c>
      <c r="B2537" s="47">
        <f ca="1">IF('Inputs and Results'!$C$15='Inputs and Results'!$C$13, 'Inputs and Results'!$C$13, IF(E2537 &lt;= ('Inputs and Results'!$C$14-'Inputs and Results'!$C$13)/('Inputs and Results'!$C$15-'Inputs and Results'!$C$13), 'Inputs and Results'!$C$13 + SQRT(E2537*('Inputs and Results'!$C$15-'Inputs and Results'!$C$13)*('Inputs and Results'!$C$14-'Inputs and Results'!$C$13)), 'Inputs and Results'!$C$15 - SQRT((1-E2537)*('Inputs and Results'!$C$15-'Inputs and Results'!$C$13)*('Inputs and Results'!$C$15-'Inputs and Results'!$C$14))))</f>
        <v>1.6866485799491371</v>
      </c>
      <c r="C2537" s="47">
        <f ca="1">IF('Inputs and Results'!$G$15='Inputs and Results'!$G$13, 'Inputs and Results'!$G$13, IF(F2537 &lt;= ('Inputs and Results'!$G$14-'Inputs and Results'!$G$13)/('Inputs and Results'!$G$15-'Inputs and Results'!$G$13), 'Inputs and Results'!$G$13 + SQRT(F2537*('Inputs and Results'!$G$15-'Inputs and Results'!$G$13)*('Inputs and Results'!$G$14-'Inputs and Results'!$G$13)), 'Inputs and Results'!$G$15 - SQRT((1-F2537)*('Inputs and Results'!$G$15-'Inputs and Results'!$G$13)*('Inputs and Results'!$G$15-'Inputs and Results'!$G$14))))</f>
        <v>1033.3878736734323</v>
      </c>
      <c r="D2537">
        <f t="shared" ca="1" si="164"/>
        <v>1742.9621896679528</v>
      </c>
      <c r="E2537">
        <f t="shared" ca="1" si="166"/>
        <v>0.80834533860559799</v>
      </c>
      <c r="F2537">
        <f t="shared" ca="1" si="166"/>
        <v>0.967273922577357</v>
      </c>
    </row>
    <row r="2538" spans="1:6" ht="15.75" customHeight="1" x14ac:dyDescent="0.2">
      <c r="A2538">
        <v>2537</v>
      </c>
      <c r="B2538" s="47">
        <f ca="1">IF('Inputs and Results'!$C$15='Inputs and Results'!$C$13, 'Inputs and Results'!$C$13, IF(E2538 &lt;= ('Inputs and Results'!$C$14-'Inputs and Results'!$C$13)/('Inputs and Results'!$C$15-'Inputs and Results'!$C$13), 'Inputs and Results'!$C$13 + SQRT(E2538*('Inputs and Results'!$C$15-'Inputs and Results'!$C$13)*('Inputs and Results'!$C$14-'Inputs and Results'!$C$13)), 'Inputs and Results'!$C$15 - SQRT((1-E2538)*('Inputs and Results'!$C$15-'Inputs and Results'!$C$13)*('Inputs and Results'!$C$15-'Inputs and Results'!$C$14))))</f>
        <v>0.30262917816345336</v>
      </c>
      <c r="C2538" s="47">
        <f ca="1">IF('Inputs and Results'!$G$15='Inputs and Results'!$G$13, 'Inputs and Results'!$G$13, IF(F2538 &lt;= ('Inputs and Results'!$G$14-'Inputs and Results'!$G$13)/('Inputs and Results'!$G$15-'Inputs and Results'!$G$13), 'Inputs and Results'!$G$13 + SQRT(F2538*('Inputs and Results'!$G$15-'Inputs and Results'!$G$13)*('Inputs and Results'!$G$14-'Inputs and Results'!$G$13)), 'Inputs and Results'!$G$15 - SQRT((1-F2538)*('Inputs and Results'!$G$15-'Inputs and Results'!$G$13)*('Inputs and Results'!$G$15-'Inputs and Results'!$G$14))))</f>
        <v>847.41193009079916</v>
      </c>
      <c r="D2538">
        <f t="shared" ca="1" si="164"/>
        <v>256.45157596928436</v>
      </c>
      <c r="E2538">
        <f t="shared" ca="1" si="166"/>
        <v>0.19157673883387039</v>
      </c>
      <c r="F2538">
        <f t="shared" ca="1" si="166"/>
        <v>0.85343982778208605</v>
      </c>
    </row>
    <row r="2539" spans="1:6" ht="15.75" customHeight="1" x14ac:dyDescent="0.2">
      <c r="A2539">
        <v>2538</v>
      </c>
      <c r="B2539" s="47">
        <f ca="1">IF('Inputs and Results'!$C$15='Inputs and Results'!$C$13, 'Inputs and Results'!$C$13, IF(E2539 &lt;= ('Inputs and Results'!$C$14-'Inputs and Results'!$C$13)/('Inputs and Results'!$C$15-'Inputs and Results'!$C$13), 'Inputs and Results'!$C$13 + SQRT(E2539*('Inputs and Results'!$C$15-'Inputs and Results'!$C$13)*('Inputs and Results'!$C$14-'Inputs and Results'!$C$13)), 'Inputs and Results'!$C$15 - SQRT((1-E2539)*('Inputs and Results'!$C$15-'Inputs and Results'!$C$13)*('Inputs and Results'!$C$15-'Inputs and Results'!$C$14))))</f>
        <v>1.3938549665878723</v>
      </c>
      <c r="C2539" s="47">
        <f ca="1">IF('Inputs and Results'!$G$15='Inputs and Results'!$G$13, 'Inputs and Results'!$G$13, IF(F2539 &lt;= ('Inputs and Results'!$G$14-'Inputs and Results'!$G$13)/('Inputs and Results'!$G$15-'Inputs and Results'!$G$13), 'Inputs and Results'!$G$13 + SQRT(F2539*('Inputs and Results'!$G$15-'Inputs and Results'!$G$13)*('Inputs and Results'!$G$14-'Inputs and Results'!$G$13)), 'Inputs and Results'!$G$15 - SQRT((1-F2539)*('Inputs and Results'!$G$15-'Inputs and Results'!$G$13)*('Inputs and Results'!$G$15-'Inputs and Results'!$G$14))))</f>
        <v>663.54404526628457</v>
      </c>
      <c r="D2539">
        <f t="shared" ca="1" si="164"/>
        <v>924.88416304421878</v>
      </c>
      <c r="E2539">
        <f t="shared" ca="1" si="166"/>
        <v>0.71336645907172835</v>
      </c>
      <c r="F2539">
        <f t="shared" ca="1" si="166"/>
        <v>0.66072732705768511</v>
      </c>
    </row>
    <row r="2540" spans="1:6" ht="15.75" customHeight="1" x14ac:dyDescent="0.2">
      <c r="A2540">
        <v>2539</v>
      </c>
      <c r="B2540" s="47">
        <f ca="1">IF('Inputs and Results'!$C$15='Inputs and Results'!$C$13, 'Inputs and Results'!$C$13, IF(E2540 &lt;= ('Inputs and Results'!$C$14-'Inputs and Results'!$C$13)/('Inputs and Results'!$C$15-'Inputs and Results'!$C$13), 'Inputs and Results'!$C$13 + SQRT(E2540*('Inputs and Results'!$C$15-'Inputs and Results'!$C$13)*('Inputs and Results'!$C$14-'Inputs and Results'!$C$13)), 'Inputs and Results'!$C$15 - SQRT((1-E2540)*('Inputs and Results'!$C$15-'Inputs and Results'!$C$13)*('Inputs and Results'!$C$15-'Inputs and Results'!$C$14))))</f>
        <v>0.76087482197938439</v>
      </c>
      <c r="C2540" s="47">
        <f ca="1">IF('Inputs and Results'!$G$15='Inputs and Results'!$G$13, 'Inputs and Results'!$G$13, IF(F2540 &lt;= ('Inputs and Results'!$G$14-'Inputs and Results'!$G$13)/('Inputs and Results'!$G$15-'Inputs and Results'!$G$13), 'Inputs and Results'!$G$13 + SQRT(F2540*('Inputs and Results'!$G$15-'Inputs and Results'!$G$13)*('Inputs and Results'!$G$14-'Inputs and Results'!$G$13)), 'Inputs and Results'!$G$15 - SQRT((1-F2540)*('Inputs and Results'!$G$15-'Inputs and Results'!$G$13)*('Inputs and Results'!$G$15-'Inputs and Results'!$G$14))))</f>
        <v>353.85120811300953</v>
      </c>
      <c r="D2540">
        <f t="shared" ca="1" si="164"/>
        <v>269.23647498017624</v>
      </c>
      <c r="E2540">
        <f t="shared" ca="1" si="166"/>
        <v>0.44292427079490526</v>
      </c>
      <c r="F2540">
        <f t="shared" ca="1" si="166"/>
        <v>0.155938255741218</v>
      </c>
    </row>
    <row r="2541" spans="1:6" ht="15.75" customHeight="1" x14ac:dyDescent="0.2">
      <c r="A2541">
        <v>2540</v>
      </c>
      <c r="B2541" s="47">
        <f ca="1">IF('Inputs and Results'!$C$15='Inputs and Results'!$C$13, 'Inputs and Results'!$C$13, IF(E2541 &lt;= ('Inputs and Results'!$C$14-'Inputs and Results'!$C$13)/('Inputs and Results'!$C$15-'Inputs and Results'!$C$13), 'Inputs and Results'!$C$13 + SQRT(E2541*('Inputs and Results'!$C$15-'Inputs and Results'!$C$13)*('Inputs and Results'!$C$14-'Inputs and Results'!$C$13)), 'Inputs and Results'!$C$15 - SQRT((1-E2541)*('Inputs and Results'!$C$15-'Inputs and Results'!$C$13)*('Inputs and Results'!$C$15-'Inputs and Results'!$C$14))))</f>
        <v>0.7070191019464227</v>
      </c>
      <c r="C2541" s="47">
        <f ca="1">IF('Inputs and Results'!$G$15='Inputs and Results'!$G$13, 'Inputs and Results'!$G$13, IF(F2541 &lt;= ('Inputs and Results'!$G$14-'Inputs and Results'!$G$13)/('Inputs and Results'!$G$15-'Inputs and Results'!$G$13), 'Inputs and Results'!$G$13 + SQRT(F2541*('Inputs and Results'!$G$15-'Inputs and Results'!$G$13)*('Inputs and Results'!$G$14-'Inputs and Results'!$G$13)), 'Inputs and Results'!$G$15 - SQRT((1-F2541)*('Inputs and Results'!$G$15-'Inputs and Results'!$G$13)*('Inputs and Results'!$G$15-'Inputs and Results'!$G$14))))</f>
        <v>747.14765821286801</v>
      </c>
      <c r="D2541">
        <f t="shared" ca="1" si="164"/>
        <v>528.24766633103468</v>
      </c>
      <c r="E2541">
        <f t="shared" ca="1" si="166"/>
        <v>0.41580428901793454</v>
      </c>
      <c r="F2541">
        <f t="shared" ca="1" si="166"/>
        <v>0.75823469572669866</v>
      </c>
    </row>
    <row r="2542" spans="1:6" ht="15.75" customHeight="1" x14ac:dyDescent="0.2">
      <c r="A2542">
        <v>2541</v>
      </c>
      <c r="B2542" s="47">
        <f ca="1">IF('Inputs and Results'!$C$15='Inputs and Results'!$C$13, 'Inputs and Results'!$C$13, IF(E2542 &lt;= ('Inputs and Results'!$C$14-'Inputs and Results'!$C$13)/('Inputs and Results'!$C$15-'Inputs and Results'!$C$13), 'Inputs and Results'!$C$13 + SQRT(E2542*('Inputs and Results'!$C$15-'Inputs and Results'!$C$13)*('Inputs and Results'!$C$14-'Inputs and Results'!$C$13)), 'Inputs and Results'!$C$15 - SQRT((1-E2542)*('Inputs and Results'!$C$15-'Inputs and Results'!$C$13)*('Inputs and Results'!$C$15-'Inputs and Results'!$C$14))))</f>
        <v>0.67656564433293997</v>
      </c>
      <c r="C2542" s="47">
        <f ca="1">IF('Inputs and Results'!$G$15='Inputs and Results'!$G$13, 'Inputs and Results'!$G$13, IF(F2542 &lt;= ('Inputs and Results'!$G$14-'Inputs and Results'!$G$13)/('Inputs and Results'!$G$15-'Inputs and Results'!$G$13), 'Inputs and Results'!$G$13 + SQRT(F2542*('Inputs and Results'!$G$15-'Inputs and Results'!$G$13)*('Inputs and Results'!$G$14-'Inputs and Results'!$G$13)), 'Inputs and Results'!$G$15 - SQRT((1-F2542)*('Inputs and Results'!$G$15-'Inputs and Results'!$G$13)*('Inputs and Results'!$G$15-'Inputs and Results'!$G$14))))</f>
        <v>428.22415326594887</v>
      </c>
      <c r="D2542">
        <f t="shared" ca="1" si="164"/>
        <v>289.72175017330432</v>
      </c>
      <c r="E2542">
        <f t="shared" ref="E2542:F2561" ca="1" si="167">RAND()</f>
        <v>0.40018364387844374</v>
      </c>
      <c r="F2542">
        <f t="shared" ca="1" si="167"/>
        <v>0.29779631307368826</v>
      </c>
    </row>
    <row r="2543" spans="1:6" ht="15.75" customHeight="1" x14ac:dyDescent="0.2">
      <c r="A2543">
        <v>2542</v>
      </c>
      <c r="B2543" s="47">
        <f ca="1">IF('Inputs and Results'!$C$15='Inputs and Results'!$C$13, 'Inputs and Results'!$C$13, IF(E2543 &lt;= ('Inputs and Results'!$C$14-'Inputs and Results'!$C$13)/('Inputs and Results'!$C$15-'Inputs and Results'!$C$13), 'Inputs and Results'!$C$13 + SQRT(E2543*('Inputs and Results'!$C$15-'Inputs and Results'!$C$13)*('Inputs and Results'!$C$14-'Inputs and Results'!$C$13)), 'Inputs and Results'!$C$15 - SQRT((1-E2543)*('Inputs and Results'!$C$15-'Inputs and Results'!$C$13)*('Inputs and Results'!$C$15-'Inputs and Results'!$C$14))))</f>
        <v>2.2460800188029553</v>
      </c>
      <c r="C2543" s="47">
        <f ca="1">IF('Inputs and Results'!$G$15='Inputs and Results'!$G$13, 'Inputs and Results'!$G$13, IF(F2543 &lt;= ('Inputs and Results'!$G$14-'Inputs and Results'!$G$13)/('Inputs and Results'!$G$15-'Inputs and Results'!$G$13), 'Inputs and Results'!$G$13 + SQRT(F2543*('Inputs and Results'!$G$15-'Inputs and Results'!$G$13)*('Inputs and Results'!$G$14-'Inputs and Results'!$G$13)), 'Inputs and Results'!$G$15 - SQRT((1-F2543)*('Inputs and Results'!$G$15-'Inputs and Results'!$G$13)*('Inputs and Results'!$G$15-'Inputs and Results'!$G$14))))</f>
        <v>363.83460975096546</v>
      </c>
      <c r="D2543">
        <f t="shared" ca="1" si="164"/>
        <v>817.20164711061443</v>
      </c>
      <c r="E2543">
        <f t="shared" ca="1" si="167"/>
        <v>0.93684496243909421</v>
      </c>
      <c r="F2543">
        <f t="shared" ca="1" si="167"/>
        <v>0.17573831039725707</v>
      </c>
    </row>
    <row r="2544" spans="1:6" ht="15.75" customHeight="1" x14ac:dyDescent="0.2">
      <c r="A2544">
        <v>2543</v>
      </c>
      <c r="B2544" s="47">
        <f ca="1">IF('Inputs and Results'!$C$15='Inputs and Results'!$C$13, 'Inputs and Results'!$C$13, IF(E2544 &lt;= ('Inputs and Results'!$C$14-'Inputs and Results'!$C$13)/('Inputs and Results'!$C$15-'Inputs and Results'!$C$13), 'Inputs and Results'!$C$13 + SQRT(E2544*('Inputs and Results'!$C$15-'Inputs and Results'!$C$13)*('Inputs and Results'!$C$14-'Inputs and Results'!$C$13)), 'Inputs and Results'!$C$15 - SQRT((1-E2544)*('Inputs and Results'!$C$15-'Inputs and Results'!$C$13)*('Inputs and Results'!$C$15-'Inputs and Results'!$C$14))))</f>
        <v>2.1041920100107916</v>
      </c>
      <c r="C2544" s="47">
        <f ca="1">IF('Inputs and Results'!$G$15='Inputs and Results'!$G$13, 'Inputs and Results'!$G$13, IF(F2544 &lt;= ('Inputs and Results'!$G$14-'Inputs and Results'!$G$13)/('Inputs and Results'!$G$15-'Inputs and Results'!$G$13), 'Inputs and Results'!$G$13 + SQRT(F2544*('Inputs and Results'!$G$15-'Inputs and Results'!$G$13)*('Inputs and Results'!$G$14-'Inputs and Results'!$G$13)), 'Inputs and Results'!$G$15 - SQRT((1-F2544)*('Inputs and Results'!$G$15-'Inputs and Results'!$G$13)*('Inputs and Results'!$G$15-'Inputs and Results'!$G$14))))</f>
        <v>438.53166105843775</v>
      </c>
      <c r="D2544">
        <f t="shared" ca="1" si="164"/>
        <v>922.75481733592528</v>
      </c>
      <c r="E2544">
        <f t="shared" ca="1" si="167"/>
        <v>0.91083644945238829</v>
      </c>
      <c r="F2544">
        <f t="shared" ca="1" si="167"/>
        <v>0.31642772371245675</v>
      </c>
    </row>
    <row r="2545" spans="1:6" ht="15.75" customHeight="1" x14ac:dyDescent="0.2">
      <c r="A2545">
        <v>2544</v>
      </c>
      <c r="B2545" s="47">
        <f ca="1">IF('Inputs and Results'!$C$15='Inputs and Results'!$C$13, 'Inputs and Results'!$C$13, IF(E2545 &lt;= ('Inputs and Results'!$C$14-'Inputs and Results'!$C$13)/('Inputs and Results'!$C$15-'Inputs and Results'!$C$13), 'Inputs and Results'!$C$13 + SQRT(E2545*('Inputs and Results'!$C$15-'Inputs and Results'!$C$13)*('Inputs and Results'!$C$14-'Inputs and Results'!$C$13)), 'Inputs and Results'!$C$15 - SQRT((1-E2545)*('Inputs and Results'!$C$15-'Inputs and Results'!$C$13)*('Inputs and Results'!$C$15-'Inputs and Results'!$C$14))))</f>
        <v>0.59762344165337433</v>
      </c>
      <c r="C2545" s="47">
        <f ca="1">IF('Inputs and Results'!$G$15='Inputs and Results'!$G$13, 'Inputs and Results'!$G$13, IF(F2545 &lt;= ('Inputs and Results'!$G$14-'Inputs and Results'!$G$13)/('Inputs and Results'!$G$15-'Inputs and Results'!$G$13), 'Inputs and Results'!$G$13 + SQRT(F2545*('Inputs and Results'!$G$15-'Inputs and Results'!$G$13)*('Inputs and Results'!$G$14-'Inputs and Results'!$G$13)), 'Inputs and Results'!$G$15 - SQRT((1-F2545)*('Inputs and Results'!$G$15-'Inputs and Results'!$G$13)*('Inputs and Results'!$G$15-'Inputs and Results'!$G$14))))</f>
        <v>831.7531626665691</v>
      </c>
      <c r="D2545">
        <f t="shared" ca="1" si="164"/>
        <v>497.07518767887393</v>
      </c>
      <c r="E2545">
        <f t="shared" ca="1" si="167"/>
        <v>0.35873187465629142</v>
      </c>
      <c r="F2545">
        <f t="shared" ca="1" si="167"/>
        <v>0.84013301266258722</v>
      </c>
    </row>
    <row r="2546" spans="1:6" ht="15.75" customHeight="1" x14ac:dyDescent="0.2">
      <c r="A2546">
        <v>2545</v>
      </c>
      <c r="B2546" s="47">
        <f ca="1">IF('Inputs and Results'!$C$15='Inputs and Results'!$C$13, 'Inputs and Results'!$C$13, IF(E2546 &lt;= ('Inputs and Results'!$C$14-'Inputs and Results'!$C$13)/('Inputs and Results'!$C$15-'Inputs and Results'!$C$13), 'Inputs and Results'!$C$13 + SQRT(E2546*('Inputs and Results'!$C$15-'Inputs and Results'!$C$13)*('Inputs and Results'!$C$14-'Inputs and Results'!$C$13)), 'Inputs and Results'!$C$15 - SQRT((1-E2546)*('Inputs and Results'!$C$15-'Inputs and Results'!$C$13)*('Inputs and Results'!$C$15-'Inputs and Results'!$C$14))))</f>
        <v>0.18483006165518878</v>
      </c>
      <c r="C2546" s="47">
        <f ca="1">IF('Inputs and Results'!$G$15='Inputs and Results'!$G$13, 'Inputs and Results'!$G$13, IF(F2546 &lt;= ('Inputs and Results'!$G$14-'Inputs and Results'!$G$13)/('Inputs and Results'!$G$15-'Inputs and Results'!$G$13), 'Inputs and Results'!$G$13 + SQRT(F2546*('Inputs and Results'!$G$15-'Inputs and Results'!$G$13)*('Inputs and Results'!$G$14-'Inputs and Results'!$G$13)), 'Inputs and Results'!$G$15 - SQRT((1-F2546)*('Inputs and Results'!$G$15-'Inputs and Results'!$G$13)*('Inputs and Results'!$G$15-'Inputs and Results'!$G$14))))</f>
        <v>376.64749026513061</v>
      </c>
      <c r="D2546">
        <f t="shared" ca="1" si="164"/>
        <v>69.615778847976202</v>
      </c>
      <c r="E2546">
        <f t="shared" ca="1" si="167"/>
        <v>0.11942424647107486</v>
      </c>
      <c r="F2546">
        <f t="shared" ca="1" si="167"/>
        <v>0.2008057199702582</v>
      </c>
    </row>
    <row r="2547" spans="1:6" ht="15.75" customHeight="1" x14ac:dyDescent="0.2">
      <c r="A2547">
        <v>2546</v>
      </c>
      <c r="B2547" s="47">
        <f ca="1">IF('Inputs and Results'!$C$15='Inputs and Results'!$C$13, 'Inputs and Results'!$C$13, IF(E2547 &lt;= ('Inputs and Results'!$C$14-'Inputs and Results'!$C$13)/('Inputs and Results'!$C$15-'Inputs and Results'!$C$13), 'Inputs and Results'!$C$13 + SQRT(E2547*('Inputs and Results'!$C$15-'Inputs and Results'!$C$13)*('Inputs and Results'!$C$14-'Inputs and Results'!$C$13)), 'Inputs and Results'!$C$15 - SQRT((1-E2547)*('Inputs and Results'!$C$15-'Inputs and Results'!$C$13)*('Inputs and Results'!$C$15-'Inputs and Results'!$C$14))))</f>
        <v>1.1688624526051918</v>
      </c>
      <c r="C2547" s="47">
        <f ca="1">IF('Inputs and Results'!$G$15='Inputs and Results'!$G$13, 'Inputs and Results'!$G$13, IF(F2547 &lt;= ('Inputs and Results'!$G$14-'Inputs and Results'!$G$13)/('Inputs and Results'!$G$15-'Inputs and Results'!$G$13), 'Inputs and Results'!$G$13 + SQRT(F2547*('Inputs and Results'!$G$15-'Inputs and Results'!$G$13)*('Inputs and Results'!$G$14-'Inputs and Results'!$G$13)), 'Inputs and Results'!$G$15 - SQRT((1-F2547)*('Inputs and Results'!$G$15-'Inputs and Results'!$G$13)*('Inputs and Results'!$G$15-'Inputs and Results'!$G$14))))</f>
        <v>931.36343002901822</v>
      </c>
      <c r="D2547">
        <f t="shared" ca="1" si="164"/>
        <v>1088.6357430905023</v>
      </c>
      <c r="E2547">
        <f t="shared" ca="1" si="167"/>
        <v>0.62743725361343627</v>
      </c>
      <c r="F2547">
        <f t="shared" ca="1" si="167"/>
        <v>0.91492322733070652</v>
      </c>
    </row>
    <row r="2548" spans="1:6" ht="15.75" customHeight="1" x14ac:dyDescent="0.2">
      <c r="A2548">
        <v>2547</v>
      </c>
      <c r="B2548" s="47">
        <f ca="1">IF('Inputs and Results'!$C$15='Inputs and Results'!$C$13, 'Inputs and Results'!$C$13, IF(E2548 &lt;= ('Inputs and Results'!$C$14-'Inputs and Results'!$C$13)/('Inputs and Results'!$C$15-'Inputs and Results'!$C$13), 'Inputs and Results'!$C$13 + SQRT(E2548*('Inputs and Results'!$C$15-'Inputs and Results'!$C$13)*('Inputs and Results'!$C$14-'Inputs and Results'!$C$13)), 'Inputs and Results'!$C$15 - SQRT((1-E2548)*('Inputs and Results'!$C$15-'Inputs and Results'!$C$13)*('Inputs and Results'!$C$15-'Inputs and Results'!$C$14))))</f>
        <v>1.699883721322768</v>
      </c>
      <c r="C2548" s="47">
        <f ca="1">IF('Inputs and Results'!$G$15='Inputs and Results'!$G$13, 'Inputs and Results'!$G$13, IF(F2548 &lt;= ('Inputs and Results'!$G$14-'Inputs and Results'!$G$13)/('Inputs and Results'!$G$15-'Inputs and Results'!$G$13), 'Inputs and Results'!$G$13 + SQRT(F2548*('Inputs and Results'!$G$15-'Inputs and Results'!$G$13)*('Inputs and Results'!$G$14-'Inputs and Results'!$G$13)), 'Inputs and Results'!$G$15 - SQRT((1-F2548)*('Inputs and Results'!$G$15-'Inputs and Results'!$G$13)*('Inputs and Results'!$G$15-'Inputs and Results'!$G$14))))</f>
        <v>881.67690745301195</v>
      </c>
      <c r="D2548">
        <f t="shared" ca="1" si="164"/>
        <v>1498.7482224455757</v>
      </c>
      <c r="E2548">
        <f t="shared" ca="1" si="167"/>
        <v>0.81218862910205181</v>
      </c>
      <c r="F2548">
        <f t="shared" ca="1" si="167"/>
        <v>0.88054150736797876</v>
      </c>
    </row>
    <row r="2549" spans="1:6" ht="15.75" customHeight="1" x14ac:dyDescent="0.2">
      <c r="A2549">
        <v>2548</v>
      </c>
      <c r="B2549" s="47">
        <f ca="1">IF('Inputs and Results'!$C$15='Inputs and Results'!$C$13, 'Inputs and Results'!$C$13, IF(E2549 &lt;= ('Inputs and Results'!$C$14-'Inputs and Results'!$C$13)/('Inputs and Results'!$C$15-'Inputs and Results'!$C$13), 'Inputs and Results'!$C$13 + SQRT(E2549*('Inputs and Results'!$C$15-'Inputs and Results'!$C$13)*('Inputs and Results'!$C$14-'Inputs and Results'!$C$13)), 'Inputs and Results'!$C$15 - SQRT((1-E2549)*('Inputs and Results'!$C$15-'Inputs and Results'!$C$13)*('Inputs and Results'!$C$15-'Inputs and Results'!$C$14))))</f>
        <v>2.0946210611083593E-3</v>
      </c>
      <c r="C2549" s="47">
        <f ca="1">IF('Inputs and Results'!$G$15='Inputs and Results'!$G$13, 'Inputs and Results'!$G$13, IF(F2549 &lt;= ('Inputs and Results'!$G$14-'Inputs and Results'!$G$13)/('Inputs and Results'!$G$15-'Inputs and Results'!$G$13), 'Inputs and Results'!$G$13 + SQRT(F2549*('Inputs and Results'!$G$15-'Inputs and Results'!$G$13)*('Inputs and Results'!$G$14-'Inputs and Results'!$G$13)), 'Inputs and Results'!$G$15 - SQRT((1-F2549)*('Inputs and Results'!$G$15-'Inputs and Results'!$G$13)*('Inputs and Results'!$G$15-'Inputs and Results'!$G$14))))</f>
        <v>474.0921983956714</v>
      </c>
      <c r="D2549">
        <f t="shared" ca="1" si="164"/>
        <v>0.99304350366673599</v>
      </c>
      <c r="E2549">
        <f t="shared" ca="1" si="167"/>
        <v>1.3959265476956029E-3</v>
      </c>
      <c r="F2549">
        <f t="shared" ca="1" si="167"/>
        <v>0.3787825200267031</v>
      </c>
    </row>
    <row r="2550" spans="1:6" ht="15.75" customHeight="1" x14ac:dyDescent="0.2">
      <c r="A2550">
        <v>2549</v>
      </c>
      <c r="B2550" s="47">
        <f ca="1">IF('Inputs and Results'!$C$15='Inputs and Results'!$C$13, 'Inputs and Results'!$C$13, IF(E2550 &lt;= ('Inputs and Results'!$C$14-'Inputs and Results'!$C$13)/('Inputs and Results'!$C$15-'Inputs and Results'!$C$13), 'Inputs and Results'!$C$13 + SQRT(E2550*('Inputs and Results'!$C$15-'Inputs and Results'!$C$13)*('Inputs and Results'!$C$14-'Inputs and Results'!$C$13)), 'Inputs and Results'!$C$15 - SQRT((1-E2550)*('Inputs and Results'!$C$15-'Inputs and Results'!$C$13)*('Inputs and Results'!$C$15-'Inputs and Results'!$C$14))))</f>
        <v>1.7242447018722484</v>
      </c>
      <c r="C2550" s="47">
        <f ca="1">IF('Inputs and Results'!$G$15='Inputs and Results'!$G$13, 'Inputs and Results'!$G$13, IF(F2550 &lt;= ('Inputs and Results'!$G$14-'Inputs and Results'!$G$13)/('Inputs and Results'!$G$15-'Inputs and Results'!$G$13), 'Inputs and Results'!$G$13 + SQRT(F2550*('Inputs and Results'!$G$15-'Inputs and Results'!$G$13)*('Inputs and Results'!$G$14-'Inputs and Results'!$G$13)), 'Inputs and Results'!$G$15 - SQRT((1-F2550)*('Inputs and Results'!$G$15-'Inputs and Results'!$G$13)*('Inputs and Results'!$G$15-'Inputs and Results'!$G$14))))</f>
        <v>449.0125569843899</v>
      </c>
      <c r="D2550">
        <f t="shared" ca="1" si="164"/>
        <v>774.20752245444532</v>
      </c>
      <c r="E2550">
        <f t="shared" ca="1" si="167"/>
        <v>0.81916093547766355</v>
      </c>
      <c r="F2550">
        <f t="shared" ca="1" si="167"/>
        <v>0.33511568107751899</v>
      </c>
    </row>
    <row r="2551" spans="1:6" ht="15.75" customHeight="1" x14ac:dyDescent="0.2">
      <c r="A2551">
        <v>2550</v>
      </c>
      <c r="B2551" s="47">
        <f ca="1">IF('Inputs and Results'!$C$15='Inputs and Results'!$C$13, 'Inputs and Results'!$C$13, IF(E2551 &lt;= ('Inputs and Results'!$C$14-'Inputs and Results'!$C$13)/('Inputs and Results'!$C$15-'Inputs and Results'!$C$13), 'Inputs and Results'!$C$13 + SQRT(E2551*('Inputs and Results'!$C$15-'Inputs and Results'!$C$13)*('Inputs and Results'!$C$14-'Inputs and Results'!$C$13)), 'Inputs and Results'!$C$15 - SQRT((1-E2551)*('Inputs and Results'!$C$15-'Inputs and Results'!$C$13)*('Inputs and Results'!$C$15-'Inputs and Results'!$C$14))))</f>
        <v>0.67917346996232686</v>
      </c>
      <c r="C2551" s="47">
        <f ca="1">IF('Inputs and Results'!$G$15='Inputs and Results'!$G$13, 'Inputs and Results'!$G$13, IF(F2551 &lt;= ('Inputs and Results'!$G$14-'Inputs and Results'!$G$13)/('Inputs and Results'!$G$15-'Inputs and Results'!$G$13), 'Inputs and Results'!$G$13 + SQRT(F2551*('Inputs and Results'!$G$15-'Inputs and Results'!$G$13)*('Inputs and Results'!$G$14-'Inputs and Results'!$G$13)), 'Inputs and Results'!$G$15 - SQRT((1-F2551)*('Inputs and Results'!$G$15-'Inputs and Results'!$G$13)*('Inputs and Results'!$G$15-'Inputs and Results'!$G$14))))</f>
        <v>571.56585334976444</v>
      </c>
      <c r="D2551">
        <f t="shared" ca="1" si="164"/>
        <v>388.19236393153795</v>
      </c>
      <c r="E2551">
        <f t="shared" ca="1" si="167"/>
        <v>0.40152935749703267</v>
      </c>
      <c r="F2551">
        <f t="shared" ca="1" si="167"/>
        <v>0.53441359628217722</v>
      </c>
    </row>
    <row r="2552" spans="1:6" ht="15.75" customHeight="1" x14ac:dyDescent="0.2">
      <c r="A2552">
        <v>2551</v>
      </c>
      <c r="B2552" s="47">
        <f ca="1">IF('Inputs and Results'!$C$15='Inputs and Results'!$C$13, 'Inputs and Results'!$C$13, IF(E2552 &lt;= ('Inputs and Results'!$C$14-'Inputs and Results'!$C$13)/('Inputs and Results'!$C$15-'Inputs and Results'!$C$13), 'Inputs and Results'!$C$13 + SQRT(E2552*('Inputs and Results'!$C$15-'Inputs and Results'!$C$13)*('Inputs and Results'!$C$14-'Inputs and Results'!$C$13)), 'Inputs and Results'!$C$15 - SQRT((1-E2552)*('Inputs and Results'!$C$15-'Inputs and Results'!$C$13)*('Inputs and Results'!$C$15-'Inputs and Results'!$C$14))))</f>
        <v>0.4580009496395232</v>
      </c>
      <c r="C2552" s="47">
        <f ca="1">IF('Inputs and Results'!$G$15='Inputs and Results'!$G$13, 'Inputs and Results'!$G$13, IF(F2552 &lt;= ('Inputs and Results'!$G$14-'Inputs and Results'!$G$13)/('Inputs and Results'!$G$15-'Inputs and Results'!$G$13), 'Inputs and Results'!$G$13 + SQRT(F2552*('Inputs and Results'!$G$15-'Inputs and Results'!$G$13)*('Inputs and Results'!$G$14-'Inputs and Results'!$G$13)), 'Inputs and Results'!$G$15 - SQRT((1-F2552)*('Inputs and Results'!$G$15-'Inputs and Results'!$G$13)*('Inputs and Results'!$G$15-'Inputs and Results'!$G$14))))</f>
        <v>399.69560176437881</v>
      </c>
      <c r="D2552">
        <f t="shared" ca="1" si="164"/>
        <v>183.06096517482618</v>
      </c>
      <c r="E2552">
        <f t="shared" ca="1" si="167"/>
        <v>0.28202675866293714</v>
      </c>
      <c r="F2552">
        <f t="shared" ca="1" si="167"/>
        <v>0.24492316471936648</v>
      </c>
    </row>
    <row r="2553" spans="1:6" ht="15.75" customHeight="1" x14ac:dyDescent="0.2">
      <c r="A2553">
        <v>2552</v>
      </c>
      <c r="B2553" s="47">
        <f ca="1">IF('Inputs and Results'!$C$15='Inputs and Results'!$C$13, 'Inputs and Results'!$C$13, IF(E2553 &lt;= ('Inputs and Results'!$C$14-'Inputs and Results'!$C$13)/('Inputs and Results'!$C$15-'Inputs and Results'!$C$13), 'Inputs and Results'!$C$13 + SQRT(E2553*('Inputs and Results'!$C$15-'Inputs and Results'!$C$13)*('Inputs and Results'!$C$14-'Inputs and Results'!$C$13)), 'Inputs and Results'!$C$15 - SQRT((1-E2553)*('Inputs and Results'!$C$15-'Inputs and Results'!$C$13)*('Inputs and Results'!$C$15-'Inputs and Results'!$C$14))))</f>
        <v>1.0986444022403543</v>
      </c>
      <c r="C2553" s="47">
        <f ca="1">IF('Inputs and Results'!$G$15='Inputs and Results'!$G$13, 'Inputs and Results'!$G$13, IF(F2553 &lt;= ('Inputs and Results'!$G$14-'Inputs and Results'!$G$13)/('Inputs and Results'!$G$15-'Inputs and Results'!$G$13), 'Inputs and Results'!$G$13 + SQRT(F2553*('Inputs and Results'!$G$15-'Inputs and Results'!$G$13)*('Inputs and Results'!$G$14-'Inputs and Results'!$G$13)), 'Inputs and Results'!$G$15 - SQRT((1-F2553)*('Inputs and Results'!$G$15-'Inputs and Results'!$G$13)*('Inputs and Results'!$G$15-'Inputs and Results'!$G$14))))</f>
        <v>872.61882097248645</v>
      </c>
      <c r="D2553">
        <f t="shared" ca="1" si="164"/>
        <v>958.69778295100014</v>
      </c>
      <c r="E2553">
        <f t="shared" ca="1" si="167"/>
        <v>0.59831632120756228</v>
      </c>
      <c r="F2553">
        <f t="shared" ca="1" si="167"/>
        <v>0.87364624395490798</v>
      </c>
    </row>
    <row r="2554" spans="1:6" ht="15.75" customHeight="1" x14ac:dyDescent="0.2">
      <c r="A2554">
        <v>2553</v>
      </c>
      <c r="B2554" s="47">
        <f ca="1">IF('Inputs and Results'!$C$15='Inputs and Results'!$C$13, 'Inputs and Results'!$C$13, IF(E2554 &lt;= ('Inputs and Results'!$C$14-'Inputs and Results'!$C$13)/('Inputs and Results'!$C$15-'Inputs and Results'!$C$13), 'Inputs and Results'!$C$13 + SQRT(E2554*('Inputs and Results'!$C$15-'Inputs and Results'!$C$13)*('Inputs and Results'!$C$14-'Inputs and Results'!$C$13)), 'Inputs and Results'!$C$15 - SQRT((1-E2554)*('Inputs and Results'!$C$15-'Inputs and Results'!$C$13)*('Inputs and Results'!$C$15-'Inputs and Results'!$C$14))))</f>
        <v>0.67974351930196653</v>
      </c>
      <c r="C2554" s="47">
        <f ca="1">IF('Inputs and Results'!$G$15='Inputs and Results'!$G$13, 'Inputs and Results'!$G$13, IF(F2554 &lt;= ('Inputs and Results'!$G$14-'Inputs and Results'!$G$13)/('Inputs and Results'!$G$15-'Inputs and Results'!$G$13), 'Inputs and Results'!$G$13 + SQRT(F2554*('Inputs and Results'!$G$15-'Inputs and Results'!$G$13)*('Inputs and Results'!$G$14-'Inputs and Results'!$G$13)), 'Inputs and Results'!$G$15 - SQRT((1-F2554)*('Inputs and Results'!$G$15-'Inputs and Results'!$G$13)*('Inputs and Results'!$G$15-'Inputs and Results'!$G$14))))</f>
        <v>844.78972486604721</v>
      </c>
      <c r="D2554">
        <f t="shared" ca="1" si="164"/>
        <v>574.24034065058697</v>
      </c>
      <c r="E2554">
        <f t="shared" ca="1" si="167"/>
        <v>0.40182331819764172</v>
      </c>
      <c r="F2554">
        <f t="shared" ca="1" si="167"/>
        <v>0.85125177919867301</v>
      </c>
    </row>
    <row r="2555" spans="1:6" ht="15.75" customHeight="1" x14ac:dyDescent="0.2">
      <c r="A2555">
        <v>2554</v>
      </c>
      <c r="B2555" s="47">
        <f ca="1">IF('Inputs and Results'!$C$15='Inputs and Results'!$C$13, 'Inputs and Results'!$C$13, IF(E2555 &lt;= ('Inputs and Results'!$C$14-'Inputs and Results'!$C$13)/('Inputs and Results'!$C$15-'Inputs and Results'!$C$13), 'Inputs and Results'!$C$13 + SQRT(E2555*('Inputs and Results'!$C$15-'Inputs and Results'!$C$13)*('Inputs and Results'!$C$14-'Inputs and Results'!$C$13)), 'Inputs and Results'!$C$15 - SQRT((1-E2555)*('Inputs and Results'!$C$15-'Inputs and Results'!$C$13)*('Inputs and Results'!$C$15-'Inputs and Results'!$C$14))))</f>
        <v>2.6392925634535613</v>
      </c>
      <c r="C2555" s="47">
        <f ca="1">IF('Inputs and Results'!$G$15='Inputs and Results'!$G$13, 'Inputs and Results'!$G$13, IF(F2555 &lt;= ('Inputs and Results'!$G$14-'Inputs and Results'!$G$13)/('Inputs and Results'!$G$15-'Inputs and Results'!$G$13), 'Inputs and Results'!$G$13 + SQRT(F2555*('Inputs and Results'!$G$15-'Inputs and Results'!$G$13)*('Inputs and Results'!$G$14-'Inputs and Results'!$G$13)), 'Inputs and Results'!$G$15 - SQRT((1-F2555)*('Inputs and Results'!$G$15-'Inputs and Results'!$G$13)*('Inputs and Results'!$G$15-'Inputs and Results'!$G$14))))</f>
        <v>731.46287221428474</v>
      </c>
      <c r="D2555">
        <f t="shared" ca="1" si="164"/>
        <v>1930.5445190775442</v>
      </c>
      <c r="E2555">
        <f t="shared" ca="1" si="167"/>
        <v>0.98554334946889965</v>
      </c>
      <c r="F2555">
        <f t="shared" ca="1" si="167"/>
        <v>0.74119732468285815</v>
      </c>
    </row>
    <row r="2556" spans="1:6" ht="15.75" customHeight="1" x14ac:dyDescent="0.2">
      <c r="A2556">
        <v>2555</v>
      </c>
      <c r="B2556" s="47">
        <f ca="1">IF('Inputs and Results'!$C$15='Inputs and Results'!$C$13, 'Inputs and Results'!$C$13, IF(E2556 &lt;= ('Inputs and Results'!$C$14-'Inputs and Results'!$C$13)/('Inputs and Results'!$C$15-'Inputs and Results'!$C$13), 'Inputs and Results'!$C$13 + SQRT(E2556*('Inputs and Results'!$C$15-'Inputs and Results'!$C$13)*('Inputs and Results'!$C$14-'Inputs and Results'!$C$13)), 'Inputs and Results'!$C$15 - SQRT((1-E2556)*('Inputs and Results'!$C$15-'Inputs and Results'!$C$13)*('Inputs and Results'!$C$15-'Inputs and Results'!$C$14))))</f>
        <v>1.4738135522589284</v>
      </c>
      <c r="C2556" s="47">
        <f ca="1">IF('Inputs and Results'!$G$15='Inputs and Results'!$G$13, 'Inputs and Results'!$G$13, IF(F2556 &lt;= ('Inputs and Results'!$G$14-'Inputs and Results'!$G$13)/('Inputs and Results'!$G$15-'Inputs and Results'!$G$13), 'Inputs and Results'!$G$13 + SQRT(F2556*('Inputs and Results'!$G$15-'Inputs and Results'!$G$13)*('Inputs and Results'!$G$14-'Inputs and Results'!$G$13)), 'Inputs and Results'!$G$15 - SQRT((1-F2556)*('Inputs and Results'!$G$15-'Inputs and Results'!$G$13)*('Inputs and Results'!$G$15-'Inputs and Results'!$G$14))))</f>
        <v>645.70769344079292</v>
      </c>
      <c r="D2556">
        <f t="shared" ca="1" si="164"/>
        <v>951.6527493908942</v>
      </c>
      <c r="E2556">
        <f t="shared" ca="1" si="167"/>
        <v>0.74119499185905435</v>
      </c>
      <c r="F2556">
        <f t="shared" ca="1" si="167"/>
        <v>0.63779166403094634</v>
      </c>
    </row>
    <row r="2557" spans="1:6" ht="15.75" customHeight="1" x14ac:dyDescent="0.2">
      <c r="A2557">
        <v>2556</v>
      </c>
      <c r="B2557" s="47">
        <f ca="1">IF('Inputs and Results'!$C$15='Inputs and Results'!$C$13, 'Inputs and Results'!$C$13, IF(E2557 &lt;= ('Inputs and Results'!$C$14-'Inputs and Results'!$C$13)/('Inputs and Results'!$C$15-'Inputs and Results'!$C$13), 'Inputs and Results'!$C$13 + SQRT(E2557*('Inputs and Results'!$C$15-'Inputs and Results'!$C$13)*('Inputs and Results'!$C$14-'Inputs and Results'!$C$13)), 'Inputs and Results'!$C$15 - SQRT((1-E2557)*('Inputs and Results'!$C$15-'Inputs and Results'!$C$13)*('Inputs and Results'!$C$15-'Inputs and Results'!$C$14))))</f>
        <v>7.6982222839379499E-2</v>
      </c>
      <c r="C2557" s="47">
        <f ca="1">IF('Inputs and Results'!$G$15='Inputs and Results'!$G$13, 'Inputs and Results'!$G$13, IF(F2557 &lt;= ('Inputs and Results'!$G$14-'Inputs and Results'!$G$13)/('Inputs and Results'!$G$15-'Inputs and Results'!$G$13), 'Inputs and Results'!$G$13 + SQRT(F2557*('Inputs and Results'!$G$15-'Inputs and Results'!$G$13)*('Inputs and Results'!$G$14-'Inputs and Results'!$G$13)), 'Inputs and Results'!$G$15 - SQRT((1-F2557)*('Inputs and Results'!$G$15-'Inputs and Results'!$G$13)*('Inputs and Results'!$G$15-'Inputs and Results'!$G$14))))</f>
        <v>536.95899145427279</v>
      </c>
      <c r="D2557">
        <f t="shared" ca="1" si="164"/>
        <v>41.3362967357413</v>
      </c>
      <c r="E2557">
        <f t="shared" ca="1" si="167"/>
        <v>5.0663008266998544E-2</v>
      </c>
      <c r="F2557">
        <f t="shared" ca="1" si="167"/>
        <v>0.48172349719792473</v>
      </c>
    </row>
    <row r="2558" spans="1:6" ht="15.75" customHeight="1" x14ac:dyDescent="0.2">
      <c r="A2558">
        <v>2557</v>
      </c>
      <c r="B2558" s="47">
        <f ca="1">IF('Inputs and Results'!$C$15='Inputs and Results'!$C$13, 'Inputs and Results'!$C$13, IF(E2558 &lt;= ('Inputs and Results'!$C$14-'Inputs and Results'!$C$13)/('Inputs and Results'!$C$15-'Inputs and Results'!$C$13), 'Inputs and Results'!$C$13 + SQRT(E2558*('Inputs and Results'!$C$15-'Inputs and Results'!$C$13)*('Inputs and Results'!$C$14-'Inputs and Results'!$C$13)), 'Inputs and Results'!$C$15 - SQRT((1-E2558)*('Inputs and Results'!$C$15-'Inputs and Results'!$C$13)*('Inputs and Results'!$C$15-'Inputs and Results'!$C$14))))</f>
        <v>0.24947191116585943</v>
      </c>
      <c r="C2558" s="47">
        <f ca="1">IF('Inputs and Results'!$G$15='Inputs and Results'!$G$13, 'Inputs and Results'!$G$13, IF(F2558 &lt;= ('Inputs and Results'!$G$14-'Inputs and Results'!$G$13)/('Inputs and Results'!$G$15-'Inputs and Results'!$G$13), 'Inputs and Results'!$G$13 + SQRT(F2558*('Inputs and Results'!$G$15-'Inputs and Results'!$G$13)*('Inputs and Results'!$G$14-'Inputs and Results'!$G$13)), 'Inputs and Results'!$G$15 - SQRT((1-F2558)*('Inputs and Results'!$G$15-'Inputs and Results'!$G$13)*('Inputs and Results'!$G$15-'Inputs and Results'!$G$14))))</f>
        <v>497.064083318234</v>
      </c>
      <c r="D2558">
        <f t="shared" ca="1" si="164"/>
        <v>124.00352683730583</v>
      </c>
      <c r="E2558">
        <f t="shared" ca="1" si="167"/>
        <v>0.15939947028160129</v>
      </c>
      <c r="F2558">
        <f t="shared" ca="1" si="167"/>
        <v>0.41747816603862031</v>
      </c>
    </row>
    <row r="2559" spans="1:6" ht="15.75" customHeight="1" x14ac:dyDescent="0.2">
      <c r="A2559">
        <v>2558</v>
      </c>
      <c r="B2559" s="47">
        <f ca="1">IF('Inputs and Results'!$C$15='Inputs and Results'!$C$13, 'Inputs and Results'!$C$13, IF(E2559 &lt;= ('Inputs and Results'!$C$14-'Inputs and Results'!$C$13)/('Inputs and Results'!$C$15-'Inputs and Results'!$C$13), 'Inputs and Results'!$C$13 + SQRT(E2559*('Inputs and Results'!$C$15-'Inputs and Results'!$C$13)*('Inputs and Results'!$C$14-'Inputs and Results'!$C$13)), 'Inputs and Results'!$C$15 - SQRT((1-E2559)*('Inputs and Results'!$C$15-'Inputs and Results'!$C$13)*('Inputs and Results'!$C$15-'Inputs and Results'!$C$14))))</f>
        <v>1.6242594408944271</v>
      </c>
      <c r="C2559" s="47">
        <f ca="1">IF('Inputs and Results'!$G$15='Inputs and Results'!$G$13, 'Inputs and Results'!$G$13, IF(F2559 &lt;= ('Inputs and Results'!$G$14-'Inputs and Results'!$G$13)/('Inputs and Results'!$G$15-'Inputs and Results'!$G$13), 'Inputs and Results'!$G$13 + SQRT(F2559*('Inputs and Results'!$G$15-'Inputs and Results'!$G$13)*('Inputs and Results'!$G$14-'Inputs and Results'!$G$13)), 'Inputs and Results'!$G$15 - SQRT((1-F2559)*('Inputs and Results'!$G$15-'Inputs and Results'!$G$13)*('Inputs and Results'!$G$15-'Inputs and Results'!$G$14))))</f>
        <v>448.29071186958026</v>
      </c>
      <c r="D2559">
        <f t="shared" ca="1" si="164"/>
        <v>728.14042101944915</v>
      </c>
      <c r="E2559">
        <f t="shared" ca="1" si="167"/>
        <v>0.78970421267020952</v>
      </c>
      <c r="F2559">
        <f t="shared" ca="1" si="167"/>
        <v>0.33383690028949031</v>
      </c>
    </row>
    <row r="2560" spans="1:6" ht="15.75" customHeight="1" x14ac:dyDescent="0.2">
      <c r="A2560">
        <v>2559</v>
      </c>
      <c r="B2560" s="47">
        <f ca="1">IF('Inputs and Results'!$C$15='Inputs and Results'!$C$13, 'Inputs and Results'!$C$13, IF(E2560 &lt;= ('Inputs and Results'!$C$14-'Inputs and Results'!$C$13)/('Inputs and Results'!$C$15-'Inputs and Results'!$C$13), 'Inputs and Results'!$C$13 + SQRT(E2560*('Inputs and Results'!$C$15-'Inputs and Results'!$C$13)*('Inputs and Results'!$C$14-'Inputs and Results'!$C$13)), 'Inputs and Results'!$C$15 - SQRT((1-E2560)*('Inputs and Results'!$C$15-'Inputs and Results'!$C$13)*('Inputs and Results'!$C$15-'Inputs and Results'!$C$14))))</f>
        <v>0.55065489311608884</v>
      </c>
      <c r="C2560" s="47">
        <f ca="1">IF('Inputs and Results'!$G$15='Inputs and Results'!$G$13, 'Inputs and Results'!$G$13, IF(F2560 &lt;= ('Inputs and Results'!$G$14-'Inputs and Results'!$G$13)/('Inputs and Results'!$G$15-'Inputs and Results'!$G$13), 'Inputs and Results'!$G$13 + SQRT(F2560*('Inputs and Results'!$G$15-'Inputs and Results'!$G$13)*('Inputs and Results'!$G$14-'Inputs and Results'!$G$13)), 'Inputs and Results'!$G$15 - SQRT((1-F2560)*('Inputs and Results'!$G$15-'Inputs and Results'!$G$13)*('Inputs and Results'!$G$15-'Inputs and Results'!$G$14))))</f>
        <v>357.85051940781727</v>
      </c>
      <c r="D2560">
        <f t="shared" ca="1" si="164"/>
        <v>197.0521395160485</v>
      </c>
      <c r="E2560">
        <f t="shared" ca="1" si="167"/>
        <v>0.33341206082042674</v>
      </c>
      <c r="F2560">
        <f t="shared" ca="1" si="167"/>
        <v>0.16389829345471019</v>
      </c>
    </row>
    <row r="2561" spans="1:6" ht="15.75" customHeight="1" x14ac:dyDescent="0.2">
      <c r="A2561">
        <v>2560</v>
      </c>
      <c r="B2561" s="47">
        <f ca="1">IF('Inputs and Results'!$C$15='Inputs and Results'!$C$13, 'Inputs and Results'!$C$13, IF(E2561 &lt;= ('Inputs and Results'!$C$14-'Inputs and Results'!$C$13)/('Inputs and Results'!$C$15-'Inputs and Results'!$C$13), 'Inputs and Results'!$C$13 + SQRT(E2561*('Inputs and Results'!$C$15-'Inputs and Results'!$C$13)*('Inputs and Results'!$C$14-'Inputs and Results'!$C$13)), 'Inputs and Results'!$C$15 - SQRT((1-E2561)*('Inputs and Results'!$C$15-'Inputs and Results'!$C$13)*('Inputs and Results'!$C$15-'Inputs and Results'!$C$14))))</f>
        <v>0.78175115532492079</v>
      </c>
      <c r="C2561" s="47">
        <f ca="1">IF('Inputs and Results'!$G$15='Inputs and Results'!$G$13, 'Inputs and Results'!$G$13, IF(F2561 &lt;= ('Inputs and Results'!$G$14-'Inputs and Results'!$G$13)/('Inputs and Results'!$G$15-'Inputs and Results'!$G$13), 'Inputs and Results'!$G$13 + SQRT(F2561*('Inputs and Results'!$G$15-'Inputs and Results'!$G$13)*('Inputs and Results'!$G$14-'Inputs and Results'!$G$13)), 'Inputs and Results'!$G$15 - SQRT((1-F2561)*('Inputs and Results'!$G$15-'Inputs and Results'!$G$13)*('Inputs and Results'!$G$15-'Inputs and Results'!$G$14))))</f>
        <v>481.79742088728915</v>
      </c>
      <c r="D2561">
        <f t="shared" ca="1" si="164"/>
        <v>376.64569041120541</v>
      </c>
      <c r="E2561">
        <f t="shared" ca="1" si="167"/>
        <v>0.45326356256640843</v>
      </c>
      <c r="F2561">
        <f t="shared" ca="1" si="167"/>
        <v>0.39190048035387381</v>
      </c>
    </row>
    <row r="2562" spans="1:6" ht="15.75" customHeight="1" x14ac:dyDescent="0.2">
      <c r="A2562">
        <v>2561</v>
      </c>
      <c r="B2562" s="47">
        <f ca="1">IF('Inputs and Results'!$C$15='Inputs and Results'!$C$13, 'Inputs and Results'!$C$13, IF(E2562 &lt;= ('Inputs and Results'!$C$14-'Inputs and Results'!$C$13)/('Inputs and Results'!$C$15-'Inputs and Results'!$C$13), 'Inputs and Results'!$C$13 + SQRT(E2562*('Inputs and Results'!$C$15-'Inputs and Results'!$C$13)*('Inputs and Results'!$C$14-'Inputs and Results'!$C$13)), 'Inputs and Results'!$C$15 - SQRT((1-E2562)*('Inputs and Results'!$C$15-'Inputs and Results'!$C$13)*('Inputs and Results'!$C$15-'Inputs and Results'!$C$14))))</f>
        <v>0.52797040229936831</v>
      </c>
      <c r="C2562" s="47">
        <f ca="1">IF('Inputs and Results'!$G$15='Inputs and Results'!$G$13, 'Inputs and Results'!$G$13, IF(F2562 &lt;= ('Inputs and Results'!$G$14-'Inputs and Results'!$G$13)/('Inputs and Results'!$G$15-'Inputs and Results'!$G$13), 'Inputs and Results'!$G$13 + SQRT(F2562*('Inputs and Results'!$G$15-'Inputs and Results'!$G$13)*('Inputs and Results'!$G$14-'Inputs and Results'!$G$13)), 'Inputs and Results'!$G$15 - SQRT((1-F2562)*('Inputs and Results'!$G$15-'Inputs and Results'!$G$13)*('Inputs and Results'!$G$15-'Inputs and Results'!$G$14))))</f>
        <v>343.73482063850781</v>
      </c>
      <c r="D2562">
        <f t="shared" ref="D2562:D2625" ca="1" si="168">B2562*C2562</f>
        <v>181.48181153681418</v>
      </c>
      <c r="E2562">
        <f t="shared" ref="E2562:F2581" ca="1" si="169">RAND()</f>
        <v>0.32100774089911699</v>
      </c>
      <c r="F2562">
        <f t="shared" ca="1" si="169"/>
        <v>0.13563473424773342</v>
      </c>
    </row>
    <row r="2563" spans="1:6" ht="15.75" customHeight="1" x14ac:dyDescent="0.2">
      <c r="A2563">
        <v>2562</v>
      </c>
      <c r="B2563" s="47">
        <f ca="1">IF('Inputs and Results'!$C$15='Inputs and Results'!$C$13, 'Inputs and Results'!$C$13, IF(E2563 &lt;= ('Inputs and Results'!$C$14-'Inputs and Results'!$C$13)/('Inputs and Results'!$C$15-'Inputs and Results'!$C$13), 'Inputs and Results'!$C$13 + SQRT(E2563*('Inputs and Results'!$C$15-'Inputs and Results'!$C$13)*('Inputs and Results'!$C$14-'Inputs and Results'!$C$13)), 'Inputs and Results'!$C$15 - SQRT((1-E2563)*('Inputs and Results'!$C$15-'Inputs and Results'!$C$13)*('Inputs and Results'!$C$15-'Inputs and Results'!$C$14))))</f>
        <v>0.47862790801690958</v>
      </c>
      <c r="C2563" s="47">
        <f ca="1">IF('Inputs and Results'!$G$15='Inputs and Results'!$G$13, 'Inputs and Results'!$G$13, IF(F2563 &lt;= ('Inputs and Results'!$G$14-'Inputs and Results'!$G$13)/('Inputs and Results'!$G$15-'Inputs and Results'!$G$13), 'Inputs and Results'!$G$13 + SQRT(F2563*('Inputs and Results'!$G$15-'Inputs and Results'!$G$13)*('Inputs and Results'!$G$14-'Inputs and Results'!$G$13)), 'Inputs and Results'!$G$15 - SQRT((1-F2563)*('Inputs and Results'!$G$15-'Inputs and Results'!$G$13)*('Inputs and Results'!$G$15-'Inputs and Results'!$G$14))))</f>
        <v>915.23015178249739</v>
      </c>
      <c r="D2563">
        <f t="shared" ca="1" si="168"/>
        <v>438.05469290165536</v>
      </c>
      <c r="E2563">
        <f t="shared" ca="1" si="169"/>
        <v>0.29363141930764602</v>
      </c>
      <c r="F2563">
        <f t="shared" ca="1" si="169"/>
        <v>0.90439761052127932</v>
      </c>
    </row>
    <row r="2564" spans="1:6" ht="15.75" customHeight="1" x14ac:dyDescent="0.2">
      <c r="A2564">
        <v>2563</v>
      </c>
      <c r="B2564" s="47">
        <f ca="1">IF('Inputs and Results'!$C$15='Inputs and Results'!$C$13, 'Inputs and Results'!$C$13, IF(E2564 &lt;= ('Inputs and Results'!$C$14-'Inputs and Results'!$C$13)/('Inputs and Results'!$C$15-'Inputs and Results'!$C$13), 'Inputs and Results'!$C$13 + SQRT(E2564*('Inputs and Results'!$C$15-'Inputs and Results'!$C$13)*('Inputs and Results'!$C$14-'Inputs and Results'!$C$13)), 'Inputs and Results'!$C$15 - SQRT((1-E2564)*('Inputs and Results'!$C$15-'Inputs and Results'!$C$13)*('Inputs and Results'!$C$15-'Inputs and Results'!$C$14))))</f>
        <v>7.1709677397525873E-2</v>
      </c>
      <c r="C2564" s="47">
        <f ca="1">IF('Inputs and Results'!$G$15='Inputs and Results'!$G$13, 'Inputs and Results'!$G$13, IF(F2564 &lt;= ('Inputs and Results'!$G$14-'Inputs and Results'!$G$13)/('Inputs and Results'!$G$15-'Inputs and Results'!$G$13), 'Inputs and Results'!$G$13 + SQRT(F2564*('Inputs and Results'!$G$15-'Inputs and Results'!$G$13)*('Inputs and Results'!$G$14-'Inputs and Results'!$G$13)), 'Inputs and Results'!$G$15 - SQRT((1-F2564)*('Inputs and Results'!$G$15-'Inputs and Results'!$G$13)*('Inputs and Results'!$G$15-'Inputs and Results'!$G$14))))</f>
        <v>494.27880254634158</v>
      </c>
      <c r="D2564">
        <f t="shared" ca="1" si="168"/>
        <v>35.444573475033543</v>
      </c>
      <c r="E2564">
        <f t="shared" ca="1" si="169"/>
        <v>4.7235087394744357E-2</v>
      </c>
      <c r="F2564">
        <f t="shared" ca="1" si="169"/>
        <v>0.41285270514461614</v>
      </c>
    </row>
    <row r="2565" spans="1:6" ht="15.75" customHeight="1" x14ac:dyDescent="0.2">
      <c r="A2565">
        <v>2564</v>
      </c>
      <c r="B2565" s="47">
        <f ca="1">IF('Inputs and Results'!$C$15='Inputs and Results'!$C$13, 'Inputs and Results'!$C$13, IF(E2565 &lt;= ('Inputs and Results'!$C$14-'Inputs and Results'!$C$13)/('Inputs and Results'!$C$15-'Inputs and Results'!$C$13), 'Inputs and Results'!$C$13 + SQRT(E2565*('Inputs and Results'!$C$15-'Inputs and Results'!$C$13)*('Inputs and Results'!$C$14-'Inputs and Results'!$C$13)), 'Inputs and Results'!$C$15 - SQRT((1-E2565)*('Inputs and Results'!$C$15-'Inputs and Results'!$C$13)*('Inputs and Results'!$C$15-'Inputs and Results'!$C$14))))</f>
        <v>0.17162121752966231</v>
      </c>
      <c r="C2565" s="47">
        <f ca="1">IF('Inputs and Results'!$G$15='Inputs and Results'!$G$13, 'Inputs and Results'!$G$13, IF(F2565 &lt;= ('Inputs and Results'!$G$14-'Inputs and Results'!$G$13)/('Inputs and Results'!$G$15-'Inputs and Results'!$G$13), 'Inputs and Results'!$G$13 + SQRT(F2565*('Inputs and Results'!$G$15-'Inputs and Results'!$G$13)*('Inputs and Results'!$G$14-'Inputs and Results'!$G$13)), 'Inputs and Results'!$G$15 - SQRT((1-F2565)*('Inputs and Results'!$G$15-'Inputs and Results'!$G$13)*('Inputs and Results'!$G$15-'Inputs and Results'!$G$14))))</f>
        <v>282.98261216520825</v>
      </c>
      <c r="D2565">
        <f t="shared" ca="1" si="168"/>
        <v>48.565820439517267</v>
      </c>
      <c r="E2565">
        <f t="shared" ca="1" si="169"/>
        <v>0.11114149587462341</v>
      </c>
      <c r="F2565">
        <f t="shared" ca="1" si="169"/>
        <v>8.6297531110323122E-3</v>
      </c>
    </row>
    <row r="2566" spans="1:6" ht="15.75" customHeight="1" x14ac:dyDescent="0.2">
      <c r="A2566">
        <v>2565</v>
      </c>
      <c r="B2566" s="47">
        <f ca="1">IF('Inputs and Results'!$C$15='Inputs and Results'!$C$13, 'Inputs and Results'!$C$13, IF(E2566 &lt;= ('Inputs and Results'!$C$14-'Inputs and Results'!$C$13)/('Inputs and Results'!$C$15-'Inputs and Results'!$C$13), 'Inputs and Results'!$C$13 + SQRT(E2566*('Inputs and Results'!$C$15-'Inputs and Results'!$C$13)*('Inputs and Results'!$C$14-'Inputs and Results'!$C$13)), 'Inputs and Results'!$C$15 - SQRT((1-E2566)*('Inputs and Results'!$C$15-'Inputs and Results'!$C$13)*('Inputs and Results'!$C$15-'Inputs and Results'!$C$14))))</f>
        <v>1.1608241319818295</v>
      </c>
      <c r="C2566" s="47">
        <f ca="1">IF('Inputs and Results'!$G$15='Inputs and Results'!$G$13, 'Inputs and Results'!$G$13, IF(F2566 &lt;= ('Inputs and Results'!$G$14-'Inputs and Results'!$G$13)/('Inputs and Results'!$G$15-'Inputs and Results'!$G$13), 'Inputs and Results'!$G$13 + SQRT(F2566*('Inputs and Results'!$G$15-'Inputs and Results'!$G$13)*('Inputs and Results'!$G$14-'Inputs and Results'!$G$13)), 'Inputs and Results'!$G$15 - SQRT((1-F2566)*('Inputs and Results'!$G$15-'Inputs and Results'!$G$13)*('Inputs and Results'!$G$15-'Inputs and Results'!$G$14))))</f>
        <v>1096.4873406294912</v>
      </c>
      <c r="D2566">
        <f t="shared" ca="1" si="168"/>
        <v>1272.8289654152939</v>
      </c>
      <c r="E2566">
        <f t="shared" ca="1" si="169"/>
        <v>0.62415912516662331</v>
      </c>
      <c r="F2566">
        <f t="shared" ca="1" si="169"/>
        <v>0.9873681292817077</v>
      </c>
    </row>
    <row r="2567" spans="1:6" ht="15.75" customHeight="1" x14ac:dyDescent="0.2">
      <c r="A2567">
        <v>2566</v>
      </c>
      <c r="B2567" s="47">
        <f ca="1">IF('Inputs and Results'!$C$15='Inputs and Results'!$C$13, 'Inputs and Results'!$C$13, IF(E2567 &lt;= ('Inputs and Results'!$C$14-'Inputs and Results'!$C$13)/('Inputs and Results'!$C$15-'Inputs and Results'!$C$13), 'Inputs and Results'!$C$13 + SQRT(E2567*('Inputs and Results'!$C$15-'Inputs and Results'!$C$13)*('Inputs and Results'!$C$14-'Inputs and Results'!$C$13)), 'Inputs and Results'!$C$15 - SQRT((1-E2567)*('Inputs and Results'!$C$15-'Inputs and Results'!$C$13)*('Inputs and Results'!$C$15-'Inputs and Results'!$C$14))))</f>
        <v>0.24239866844581481</v>
      </c>
      <c r="C2567" s="47">
        <f ca="1">IF('Inputs and Results'!$G$15='Inputs and Results'!$G$13, 'Inputs and Results'!$G$13, IF(F2567 &lt;= ('Inputs and Results'!$G$14-'Inputs and Results'!$G$13)/('Inputs and Results'!$G$15-'Inputs and Results'!$G$13), 'Inputs and Results'!$G$13 + SQRT(F2567*('Inputs and Results'!$G$15-'Inputs and Results'!$G$13)*('Inputs and Results'!$G$14-'Inputs and Results'!$G$13)), 'Inputs and Results'!$G$15 - SQRT((1-F2567)*('Inputs and Results'!$G$15-'Inputs and Results'!$G$13)*('Inputs and Results'!$G$15-'Inputs and Results'!$G$14))))</f>
        <v>680.574135275103</v>
      </c>
      <c r="D2567">
        <f t="shared" ca="1" si="168"/>
        <v>164.97026416934682</v>
      </c>
      <c r="E2567">
        <f t="shared" ca="1" si="169"/>
        <v>0.15507054402339837</v>
      </c>
      <c r="F2567">
        <f t="shared" ca="1" si="169"/>
        <v>0.68192621089382965</v>
      </c>
    </row>
    <row r="2568" spans="1:6" ht="15.75" customHeight="1" x14ac:dyDescent="0.2">
      <c r="A2568">
        <v>2567</v>
      </c>
      <c r="B2568" s="47">
        <f ca="1">IF('Inputs and Results'!$C$15='Inputs and Results'!$C$13, 'Inputs and Results'!$C$13, IF(E2568 &lt;= ('Inputs and Results'!$C$14-'Inputs and Results'!$C$13)/('Inputs and Results'!$C$15-'Inputs and Results'!$C$13), 'Inputs and Results'!$C$13 + SQRT(E2568*('Inputs and Results'!$C$15-'Inputs and Results'!$C$13)*('Inputs and Results'!$C$14-'Inputs and Results'!$C$13)), 'Inputs and Results'!$C$15 - SQRT((1-E2568)*('Inputs and Results'!$C$15-'Inputs and Results'!$C$13)*('Inputs and Results'!$C$15-'Inputs and Results'!$C$14))))</f>
        <v>1.3387281679538878</v>
      </c>
      <c r="C2568" s="47">
        <f ca="1">IF('Inputs and Results'!$G$15='Inputs and Results'!$G$13, 'Inputs and Results'!$G$13, IF(F2568 &lt;= ('Inputs and Results'!$G$14-'Inputs and Results'!$G$13)/('Inputs and Results'!$G$15-'Inputs and Results'!$G$13), 'Inputs and Results'!$G$13 + SQRT(F2568*('Inputs and Results'!$G$15-'Inputs and Results'!$G$13)*('Inputs and Results'!$G$14-'Inputs and Results'!$G$13)), 'Inputs and Results'!$G$15 - SQRT((1-F2568)*('Inputs and Results'!$G$15-'Inputs and Results'!$G$13)*('Inputs and Results'!$G$15-'Inputs and Results'!$G$14))))</f>
        <v>453.60135677934488</v>
      </c>
      <c r="D2568">
        <f t="shared" ca="1" si="168"/>
        <v>607.24891334261019</v>
      </c>
      <c r="E2568">
        <f t="shared" ca="1" si="169"/>
        <v>0.69335287778335042</v>
      </c>
      <c r="F2568">
        <f t="shared" ca="1" si="169"/>
        <v>0.34321621496528121</v>
      </c>
    </row>
    <row r="2569" spans="1:6" ht="15.75" customHeight="1" x14ac:dyDescent="0.2">
      <c r="A2569">
        <v>2568</v>
      </c>
      <c r="B2569" s="47">
        <f ca="1">IF('Inputs and Results'!$C$15='Inputs and Results'!$C$13, 'Inputs and Results'!$C$13, IF(E2569 &lt;= ('Inputs and Results'!$C$14-'Inputs and Results'!$C$13)/('Inputs and Results'!$C$15-'Inputs and Results'!$C$13), 'Inputs and Results'!$C$13 + SQRT(E2569*('Inputs and Results'!$C$15-'Inputs and Results'!$C$13)*('Inputs and Results'!$C$14-'Inputs and Results'!$C$13)), 'Inputs and Results'!$C$15 - SQRT((1-E2569)*('Inputs and Results'!$C$15-'Inputs and Results'!$C$13)*('Inputs and Results'!$C$15-'Inputs and Results'!$C$14))))</f>
        <v>1.674892326364841</v>
      </c>
      <c r="C2569" s="47">
        <f ca="1">IF('Inputs and Results'!$G$15='Inputs and Results'!$G$13, 'Inputs and Results'!$G$13, IF(F2569 &lt;= ('Inputs and Results'!$G$14-'Inputs and Results'!$G$13)/('Inputs and Results'!$G$15-'Inputs and Results'!$G$13), 'Inputs and Results'!$G$13 + SQRT(F2569*('Inputs and Results'!$G$15-'Inputs and Results'!$G$13)*('Inputs and Results'!$G$14-'Inputs and Results'!$G$13)), 'Inputs and Results'!$G$15 - SQRT((1-F2569)*('Inputs and Results'!$G$15-'Inputs and Results'!$G$13)*('Inputs and Results'!$G$15-'Inputs and Results'!$G$14))))</f>
        <v>315.55974899708133</v>
      </c>
      <c r="D2569">
        <f t="shared" ca="1" si="168"/>
        <v>528.52860210482686</v>
      </c>
      <c r="E2569">
        <f t="shared" ca="1" si="169"/>
        <v>0.8048988503636908</v>
      </c>
      <c r="F2569">
        <f t="shared" ca="1" si="169"/>
        <v>7.7815670789190938E-2</v>
      </c>
    </row>
    <row r="2570" spans="1:6" ht="15.75" customHeight="1" x14ac:dyDescent="0.2">
      <c r="A2570">
        <v>2569</v>
      </c>
      <c r="B2570" s="47">
        <f ca="1">IF('Inputs and Results'!$C$15='Inputs and Results'!$C$13, 'Inputs and Results'!$C$13, IF(E2570 &lt;= ('Inputs and Results'!$C$14-'Inputs and Results'!$C$13)/('Inputs and Results'!$C$15-'Inputs and Results'!$C$13), 'Inputs and Results'!$C$13 + SQRT(E2570*('Inputs and Results'!$C$15-'Inputs and Results'!$C$13)*('Inputs and Results'!$C$14-'Inputs and Results'!$C$13)), 'Inputs and Results'!$C$15 - SQRT((1-E2570)*('Inputs and Results'!$C$15-'Inputs and Results'!$C$13)*('Inputs and Results'!$C$15-'Inputs and Results'!$C$14))))</f>
        <v>0.21513252975360064</v>
      </c>
      <c r="C2570" s="47">
        <f ca="1">IF('Inputs and Results'!$G$15='Inputs and Results'!$G$13, 'Inputs and Results'!$G$13, IF(F2570 &lt;= ('Inputs and Results'!$G$14-'Inputs and Results'!$G$13)/('Inputs and Results'!$G$15-'Inputs and Results'!$G$13), 'Inputs and Results'!$G$13 + SQRT(F2570*('Inputs and Results'!$G$15-'Inputs and Results'!$G$13)*('Inputs and Results'!$G$14-'Inputs and Results'!$G$13)), 'Inputs and Results'!$G$15 - SQRT((1-F2570)*('Inputs and Results'!$G$15-'Inputs and Results'!$G$13)*('Inputs and Results'!$G$15-'Inputs and Results'!$G$14))))</f>
        <v>779.89134099105331</v>
      </c>
      <c r="D2570">
        <f t="shared" ca="1" si="168"/>
        <v>167.77999712033329</v>
      </c>
      <c r="E2570">
        <f t="shared" ca="1" si="169"/>
        <v>0.13827924146260218</v>
      </c>
      <c r="F2570">
        <f t="shared" ca="1" si="169"/>
        <v>0.7919326165862115</v>
      </c>
    </row>
    <row r="2571" spans="1:6" ht="15.75" customHeight="1" x14ac:dyDescent="0.2">
      <c r="A2571">
        <v>2570</v>
      </c>
      <c r="B2571" s="47">
        <f ca="1">IF('Inputs and Results'!$C$15='Inputs and Results'!$C$13, 'Inputs and Results'!$C$13, IF(E2571 &lt;= ('Inputs and Results'!$C$14-'Inputs and Results'!$C$13)/('Inputs and Results'!$C$15-'Inputs and Results'!$C$13), 'Inputs and Results'!$C$13 + SQRT(E2571*('Inputs and Results'!$C$15-'Inputs and Results'!$C$13)*('Inputs and Results'!$C$14-'Inputs and Results'!$C$13)), 'Inputs and Results'!$C$15 - SQRT((1-E2571)*('Inputs and Results'!$C$15-'Inputs and Results'!$C$13)*('Inputs and Results'!$C$15-'Inputs and Results'!$C$14))))</f>
        <v>2.7530358265880017</v>
      </c>
      <c r="C2571" s="47">
        <f ca="1">IF('Inputs and Results'!$G$15='Inputs and Results'!$G$13, 'Inputs and Results'!$G$13, IF(F2571 &lt;= ('Inputs and Results'!$G$14-'Inputs and Results'!$G$13)/('Inputs and Results'!$G$15-'Inputs and Results'!$G$13), 'Inputs and Results'!$G$13 + SQRT(F2571*('Inputs and Results'!$G$15-'Inputs and Results'!$G$13)*('Inputs and Results'!$G$14-'Inputs and Results'!$G$13)), 'Inputs and Results'!$G$15 - SQRT((1-F2571)*('Inputs and Results'!$G$15-'Inputs and Results'!$G$13)*('Inputs and Results'!$G$15-'Inputs and Results'!$G$14))))</f>
        <v>338.43403888176636</v>
      </c>
      <c r="D2571">
        <f t="shared" ca="1" si="168"/>
        <v>931.72103397837952</v>
      </c>
      <c r="E2571">
        <f t="shared" ca="1" si="169"/>
        <v>0.99322318856121428</v>
      </c>
      <c r="F2571">
        <f t="shared" ca="1" si="169"/>
        <v>0.12489975684082044</v>
      </c>
    </row>
    <row r="2572" spans="1:6" ht="15.75" customHeight="1" x14ac:dyDescent="0.2">
      <c r="A2572">
        <v>2571</v>
      </c>
      <c r="B2572" s="47">
        <f ca="1">IF('Inputs and Results'!$C$15='Inputs and Results'!$C$13, 'Inputs and Results'!$C$13, IF(E2572 &lt;= ('Inputs and Results'!$C$14-'Inputs and Results'!$C$13)/('Inputs and Results'!$C$15-'Inputs and Results'!$C$13), 'Inputs and Results'!$C$13 + SQRT(E2572*('Inputs and Results'!$C$15-'Inputs and Results'!$C$13)*('Inputs and Results'!$C$14-'Inputs and Results'!$C$13)), 'Inputs and Results'!$C$15 - SQRT((1-E2572)*('Inputs and Results'!$C$15-'Inputs and Results'!$C$13)*('Inputs and Results'!$C$15-'Inputs and Results'!$C$14))))</f>
        <v>0.19187321577923866</v>
      </c>
      <c r="C2572" s="47">
        <f ca="1">IF('Inputs and Results'!$G$15='Inputs and Results'!$G$13, 'Inputs and Results'!$G$13, IF(F2572 &lt;= ('Inputs and Results'!$G$14-'Inputs and Results'!$G$13)/('Inputs and Results'!$G$15-'Inputs and Results'!$G$13), 'Inputs and Results'!$G$13 + SQRT(F2572*('Inputs and Results'!$G$15-'Inputs and Results'!$G$13)*('Inputs and Results'!$G$14-'Inputs and Results'!$G$13)), 'Inputs and Results'!$G$15 - SQRT((1-F2572)*('Inputs and Results'!$G$15-'Inputs and Results'!$G$13)*('Inputs and Results'!$G$15-'Inputs and Results'!$G$14))))</f>
        <v>403.69252689530822</v>
      </c>
      <c r="D2572">
        <f t="shared" ca="1" si="168"/>
        <v>77.457783321449583</v>
      </c>
      <c r="E2572">
        <f t="shared" ca="1" si="169"/>
        <v>0.12382488486021836</v>
      </c>
      <c r="F2572">
        <f t="shared" ca="1" si="169"/>
        <v>0.25244642534093564</v>
      </c>
    </row>
    <row r="2573" spans="1:6" ht="15.75" customHeight="1" x14ac:dyDescent="0.2">
      <c r="A2573">
        <v>2572</v>
      </c>
      <c r="B2573" s="47">
        <f ca="1">IF('Inputs and Results'!$C$15='Inputs and Results'!$C$13, 'Inputs and Results'!$C$13, IF(E2573 &lt;= ('Inputs and Results'!$C$14-'Inputs and Results'!$C$13)/('Inputs and Results'!$C$15-'Inputs and Results'!$C$13), 'Inputs and Results'!$C$13 + SQRT(E2573*('Inputs and Results'!$C$15-'Inputs and Results'!$C$13)*('Inputs and Results'!$C$14-'Inputs and Results'!$C$13)), 'Inputs and Results'!$C$15 - SQRT((1-E2573)*('Inputs and Results'!$C$15-'Inputs and Results'!$C$13)*('Inputs and Results'!$C$15-'Inputs and Results'!$C$14))))</f>
        <v>1.2620286306596624</v>
      </c>
      <c r="C2573" s="47">
        <f ca="1">IF('Inputs and Results'!$G$15='Inputs and Results'!$G$13, 'Inputs and Results'!$G$13, IF(F2573 &lt;= ('Inputs and Results'!$G$14-'Inputs and Results'!$G$13)/('Inputs and Results'!$G$15-'Inputs and Results'!$G$13), 'Inputs and Results'!$G$13 + SQRT(F2573*('Inputs and Results'!$G$15-'Inputs and Results'!$G$13)*('Inputs and Results'!$G$14-'Inputs and Results'!$G$13)), 'Inputs and Results'!$G$15 - SQRT((1-F2573)*('Inputs and Results'!$G$15-'Inputs and Results'!$G$13)*('Inputs and Results'!$G$15-'Inputs and Results'!$G$14))))</f>
        <v>399.49144860720799</v>
      </c>
      <c r="D2573">
        <f t="shared" ca="1" si="168"/>
        <v>504.16964584599958</v>
      </c>
      <c r="E2573">
        <f t="shared" ca="1" si="169"/>
        <v>0.66438394659480804</v>
      </c>
      <c r="F2573">
        <f t="shared" ca="1" si="169"/>
        <v>0.24453788386438957</v>
      </c>
    </row>
    <row r="2574" spans="1:6" ht="15.75" customHeight="1" x14ac:dyDescent="0.2">
      <c r="A2574">
        <v>2573</v>
      </c>
      <c r="B2574" s="47">
        <f ca="1">IF('Inputs and Results'!$C$15='Inputs and Results'!$C$13, 'Inputs and Results'!$C$13, IF(E2574 &lt;= ('Inputs and Results'!$C$14-'Inputs and Results'!$C$13)/('Inputs and Results'!$C$15-'Inputs and Results'!$C$13), 'Inputs and Results'!$C$13 + SQRT(E2574*('Inputs and Results'!$C$15-'Inputs and Results'!$C$13)*('Inputs and Results'!$C$14-'Inputs and Results'!$C$13)), 'Inputs and Results'!$C$15 - SQRT((1-E2574)*('Inputs and Results'!$C$15-'Inputs and Results'!$C$13)*('Inputs and Results'!$C$15-'Inputs and Results'!$C$14))))</f>
        <v>1.3828799559456066</v>
      </c>
      <c r="C2574" s="47">
        <f ca="1">IF('Inputs and Results'!$G$15='Inputs and Results'!$G$13, 'Inputs and Results'!$G$13, IF(F2574 &lt;= ('Inputs and Results'!$G$14-'Inputs and Results'!$G$13)/('Inputs and Results'!$G$15-'Inputs and Results'!$G$13), 'Inputs and Results'!$G$13 + SQRT(F2574*('Inputs and Results'!$G$15-'Inputs and Results'!$G$13)*('Inputs and Results'!$G$14-'Inputs and Results'!$G$13)), 'Inputs and Results'!$G$15 - SQRT((1-F2574)*('Inputs and Results'!$G$15-'Inputs and Results'!$G$13)*('Inputs and Results'!$G$15-'Inputs and Results'!$G$14))))</f>
        <v>903.19287576955662</v>
      </c>
      <c r="D2574">
        <f t="shared" ca="1" si="168"/>
        <v>1249.0073242545902</v>
      </c>
      <c r="E2574">
        <f t="shared" ca="1" si="169"/>
        <v>0.70943586256861302</v>
      </c>
      <c r="F2574">
        <f t="shared" ca="1" si="169"/>
        <v>0.89614452850788173</v>
      </c>
    </row>
    <row r="2575" spans="1:6" ht="15.75" customHeight="1" x14ac:dyDescent="0.2">
      <c r="A2575">
        <v>2574</v>
      </c>
      <c r="B2575" s="47">
        <f ca="1">IF('Inputs and Results'!$C$15='Inputs and Results'!$C$13, 'Inputs and Results'!$C$13, IF(E2575 &lt;= ('Inputs and Results'!$C$14-'Inputs and Results'!$C$13)/('Inputs and Results'!$C$15-'Inputs and Results'!$C$13), 'Inputs and Results'!$C$13 + SQRT(E2575*('Inputs and Results'!$C$15-'Inputs and Results'!$C$13)*('Inputs and Results'!$C$14-'Inputs and Results'!$C$13)), 'Inputs and Results'!$C$15 - SQRT((1-E2575)*('Inputs and Results'!$C$15-'Inputs and Results'!$C$13)*('Inputs and Results'!$C$15-'Inputs and Results'!$C$14))))</f>
        <v>1.3068306097121485</v>
      </c>
      <c r="C2575" s="47">
        <f ca="1">IF('Inputs and Results'!$G$15='Inputs and Results'!$G$13, 'Inputs and Results'!$G$13, IF(F2575 &lt;= ('Inputs and Results'!$G$14-'Inputs and Results'!$G$13)/('Inputs and Results'!$G$15-'Inputs and Results'!$G$13), 'Inputs and Results'!$G$13 + SQRT(F2575*('Inputs and Results'!$G$15-'Inputs and Results'!$G$13)*('Inputs and Results'!$G$14-'Inputs and Results'!$G$13)), 'Inputs and Results'!$G$15 - SQRT((1-F2575)*('Inputs and Results'!$G$15-'Inputs and Results'!$G$13)*('Inputs and Results'!$G$15-'Inputs and Results'!$G$14))))</f>
        <v>831.14352790767225</v>
      </c>
      <c r="D2575">
        <f t="shared" ca="1" si="168"/>
        <v>1086.1638033338895</v>
      </c>
      <c r="E2575">
        <f t="shared" ca="1" si="169"/>
        <v>0.68146415731025167</v>
      </c>
      <c r="F2575">
        <f t="shared" ca="1" si="169"/>
        <v>0.83960325307972827</v>
      </c>
    </row>
    <row r="2576" spans="1:6" ht="15.75" customHeight="1" x14ac:dyDescent="0.2">
      <c r="A2576">
        <v>2575</v>
      </c>
      <c r="B2576" s="47">
        <f ca="1">IF('Inputs and Results'!$C$15='Inputs and Results'!$C$13, 'Inputs and Results'!$C$13, IF(E2576 &lt;= ('Inputs and Results'!$C$14-'Inputs and Results'!$C$13)/('Inputs and Results'!$C$15-'Inputs and Results'!$C$13), 'Inputs and Results'!$C$13 + SQRT(E2576*('Inputs and Results'!$C$15-'Inputs and Results'!$C$13)*('Inputs and Results'!$C$14-'Inputs and Results'!$C$13)), 'Inputs and Results'!$C$15 - SQRT((1-E2576)*('Inputs and Results'!$C$15-'Inputs and Results'!$C$13)*('Inputs and Results'!$C$15-'Inputs and Results'!$C$14))))</f>
        <v>0.42145751790590014</v>
      </c>
      <c r="C2576" s="47">
        <f ca="1">IF('Inputs and Results'!$G$15='Inputs and Results'!$G$13, 'Inputs and Results'!$G$13, IF(F2576 &lt;= ('Inputs and Results'!$G$14-'Inputs and Results'!$G$13)/('Inputs and Results'!$G$15-'Inputs and Results'!$G$13), 'Inputs and Results'!$G$13 + SQRT(F2576*('Inputs and Results'!$G$15-'Inputs and Results'!$G$13)*('Inputs and Results'!$G$14-'Inputs and Results'!$G$13)), 'Inputs and Results'!$G$15 - SQRT((1-F2576)*('Inputs and Results'!$G$15-'Inputs and Results'!$G$13)*('Inputs and Results'!$G$15-'Inputs and Results'!$G$14))))</f>
        <v>632.41779911664378</v>
      </c>
      <c r="D2576">
        <f t="shared" ca="1" si="168"/>
        <v>266.53723589521286</v>
      </c>
      <c r="E2576">
        <f t="shared" ca="1" si="169"/>
        <v>0.26123540755955532</v>
      </c>
      <c r="F2576">
        <f t="shared" ca="1" si="169"/>
        <v>0.62021459141966195</v>
      </c>
    </row>
    <row r="2577" spans="1:6" ht="15.75" customHeight="1" x14ac:dyDescent="0.2">
      <c r="A2577">
        <v>2576</v>
      </c>
      <c r="B2577" s="47">
        <f ca="1">IF('Inputs and Results'!$C$15='Inputs and Results'!$C$13, 'Inputs and Results'!$C$13, IF(E2577 &lt;= ('Inputs and Results'!$C$14-'Inputs and Results'!$C$13)/('Inputs and Results'!$C$15-'Inputs and Results'!$C$13), 'Inputs and Results'!$C$13 + SQRT(E2577*('Inputs and Results'!$C$15-'Inputs and Results'!$C$13)*('Inputs and Results'!$C$14-'Inputs and Results'!$C$13)), 'Inputs and Results'!$C$15 - SQRT((1-E2577)*('Inputs and Results'!$C$15-'Inputs and Results'!$C$13)*('Inputs and Results'!$C$15-'Inputs and Results'!$C$14))))</f>
        <v>6.6798050123375585E-2</v>
      </c>
      <c r="C2577" s="47">
        <f ca="1">IF('Inputs and Results'!$G$15='Inputs and Results'!$G$13, 'Inputs and Results'!$G$13, IF(F2577 &lt;= ('Inputs and Results'!$G$14-'Inputs and Results'!$G$13)/('Inputs and Results'!$G$15-'Inputs and Results'!$G$13), 'Inputs and Results'!$G$13 + SQRT(F2577*('Inputs and Results'!$G$15-'Inputs and Results'!$G$13)*('Inputs and Results'!$G$14-'Inputs and Results'!$G$13)), 'Inputs and Results'!$G$15 - SQRT((1-F2577)*('Inputs and Results'!$G$15-'Inputs and Results'!$G$13)*('Inputs and Results'!$G$15-'Inputs and Results'!$G$14))))</f>
        <v>461.6537832555905</v>
      </c>
      <c r="D2577">
        <f t="shared" ca="1" si="168"/>
        <v>30.837572553552903</v>
      </c>
      <c r="E2577">
        <f t="shared" ca="1" si="169"/>
        <v>4.4036257915551991E-2</v>
      </c>
      <c r="F2577">
        <f t="shared" ca="1" si="169"/>
        <v>0.35731102861005004</v>
      </c>
    </row>
    <row r="2578" spans="1:6" ht="15.75" customHeight="1" x14ac:dyDescent="0.2">
      <c r="A2578">
        <v>2577</v>
      </c>
      <c r="B2578" s="47">
        <f ca="1">IF('Inputs and Results'!$C$15='Inputs and Results'!$C$13, 'Inputs and Results'!$C$13, IF(E2578 &lt;= ('Inputs and Results'!$C$14-'Inputs and Results'!$C$13)/('Inputs and Results'!$C$15-'Inputs and Results'!$C$13), 'Inputs and Results'!$C$13 + SQRT(E2578*('Inputs and Results'!$C$15-'Inputs and Results'!$C$13)*('Inputs and Results'!$C$14-'Inputs and Results'!$C$13)), 'Inputs and Results'!$C$15 - SQRT((1-E2578)*('Inputs and Results'!$C$15-'Inputs and Results'!$C$13)*('Inputs and Results'!$C$15-'Inputs and Results'!$C$14))))</f>
        <v>0.89990986044342636</v>
      </c>
      <c r="C2578" s="47">
        <f ca="1">IF('Inputs and Results'!$G$15='Inputs and Results'!$G$13, 'Inputs and Results'!$G$13, IF(F2578 &lt;= ('Inputs and Results'!$G$14-'Inputs and Results'!$G$13)/('Inputs and Results'!$G$15-'Inputs and Results'!$G$13), 'Inputs and Results'!$G$13 + SQRT(F2578*('Inputs and Results'!$G$15-'Inputs and Results'!$G$13)*('Inputs and Results'!$G$14-'Inputs and Results'!$G$13)), 'Inputs and Results'!$G$15 - SQRT((1-F2578)*('Inputs and Results'!$G$15-'Inputs and Results'!$G$13)*('Inputs and Results'!$G$15-'Inputs and Results'!$G$14))))</f>
        <v>480.18321481917246</v>
      </c>
      <c r="D2578">
        <f t="shared" ca="1" si="168"/>
        <v>432.12160983519732</v>
      </c>
      <c r="E2578">
        <f t="shared" ca="1" si="169"/>
        <v>0.5099579339708058</v>
      </c>
      <c r="F2578">
        <f t="shared" ca="1" si="169"/>
        <v>0.38916392366313157</v>
      </c>
    </row>
    <row r="2579" spans="1:6" ht="15.75" customHeight="1" x14ac:dyDescent="0.2">
      <c r="A2579">
        <v>2578</v>
      </c>
      <c r="B2579" s="47">
        <f ca="1">IF('Inputs and Results'!$C$15='Inputs and Results'!$C$13, 'Inputs and Results'!$C$13, IF(E2579 &lt;= ('Inputs and Results'!$C$14-'Inputs and Results'!$C$13)/('Inputs and Results'!$C$15-'Inputs and Results'!$C$13), 'Inputs and Results'!$C$13 + SQRT(E2579*('Inputs and Results'!$C$15-'Inputs and Results'!$C$13)*('Inputs and Results'!$C$14-'Inputs and Results'!$C$13)), 'Inputs and Results'!$C$15 - SQRT((1-E2579)*('Inputs and Results'!$C$15-'Inputs and Results'!$C$13)*('Inputs and Results'!$C$15-'Inputs and Results'!$C$14))))</f>
        <v>2.28608929998222</v>
      </c>
      <c r="C2579" s="47">
        <f ca="1">IF('Inputs and Results'!$G$15='Inputs and Results'!$G$13, 'Inputs and Results'!$G$13, IF(F2579 &lt;= ('Inputs and Results'!$G$14-'Inputs and Results'!$G$13)/('Inputs and Results'!$G$15-'Inputs and Results'!$G$13), 'Inputs and Results'!$G$13 + SQRT(F2579*('Inputs and Results'!$G$15-'Inputs and Results'!$G$13)*('Inputs and Results'!$G$14-'Inputs and Results'!$G$13)), 'Inputs and Results'!$G$15 - SQRT((1-F2579)*('Inputs and Results'!$G$15-'Inputs and Results'!$G$13)*('Inputs and Results'!$G$15-'Inputs and Results'!$G$14))))</f>
        <v>815.33978715103638</v>
      </c>
      <c r="D2579">
        <f t="shared" ca="1" si="168"/>
        <v>1863.9395632557651</v>
      </c>
      <c r="E2579">
        <f t="shared" ca="1" si="169"/>
        <v>0.94337016804445817</v>
      </c>
      <c r="F2579">
        <f t="shared" ca="1" si="169"/>
        <v>0.82556433920429451</v>
      </c>
    </row>
    <row r="2580" spans="1:6" ht="15.75" customHeight="1" x14ac:dyDescent="0.2">
      <c r="A2580">
        <v>2579</v>
      </c>
      <c r="B2580" s="47">
        <f ca="1">IF('Inputs and Results'!$C$15='Inputs and Results'!$C$13, 'Inputs and Results'!$C$13, IF(E2580 &lt;= ('Inputs and Results'!$C$14-'Inputs and Results'!$C$13)/('Inputs and Results'!$C$15-'Inputs and Results'!$C$13), 'Inputs and Results'!$C$13 + SQRT(E2580*('Inputs and Results'!$C$15-'Inputs and Results'!$C$13)*('Inputs and Results'!$C$14-'Inputs and Results'!$C$13)), 'Inputs and Results'!$C$15 - SQRT((1-E2580)*('Inputs and Results'!$C$15-'Inputs and Results'!$C$13)*('Inputs and Results'!$C$15-'Inputs and Results'!$C$14))))</f>
        <v>0.25792989473565875</v>
      </c>
      <c r="C2580" s="47">
        <f ca="1">IF('Inputs and Results'!$G$15='Inputs and Results'!$G$13, 'Inputs and Results'!$G$13, IF(F2580 &lt;= ('Inputs and Results'!$G$14-'Inputs and Results'!$G$13)/('Inputs and Results'!$G$15-'Inputs and Results'!$G$13), 'Inputs and Results'!$G$13 + SQRT(F2580*('Inputs and Results'!$G$15-'Inputs and Results'!$G$13)*('Inputs and Results'!$G$14-'Inputs and Results'!$G$13)), 'Inputs and Results'!$G$15 - SQRT((1-F2580)*('Inputs and Results'!$G$15-'Inputs and Results'!$G$13)*('Inputs and Results'!$G$15-'Inputs and Results'!$G$14))))</f>
        <v>948.98331952507624</v>
      </c>
      <c r="D2580">
        <f t="shared" ca="1" si="168"/>
        <v>244.77116771099892</v>
      </c>
      <c r="E2580">
        <f t="shared" ca="1" si="169"/>
        <v>0.1645612819795117</v>
      </c>
      <c r="F2580">
        <f t="shared" ca="1" si="169"/>
        <v>0.92571760398677971</v>
      </c>
    </row>
    <row r="2581" spans="1:6" ht="15.75" customHeight="1" x14ac:dyDescent="0.2">
      <c r="A2581">
        <v>2580</v>
      </c>
      <c r="B2581" s="47">
        <f ca="1">IF('Inputs and Results'!$C$15='Inputs and Results'!$C$13, 'Inputs and Results'!$C$13, IF(E2581 &lt;= ('Inputs and Results'!$C$14-'Inputs and Results'!$C$13)/('Inputs and Results'!$C$15-'Inputs and Results'!$C$13), 'Inputs and Results'!$C$13 + SQRT(E2581*('Inputs and Results'!$C$15-'Inputs and Results'!$C$13)*('Inputs and Results'!$C$14-'Inputs and Results'!$C$13)), 'Inputs and Results'!$C$15 - SQRT((1-E2581)*('Inputs and Results'!$C$15-'Inputs and Results'!$C$13)*('Inputs and Results'!$C$15-'Inputs and Results'!$C$14))))</f>
        <v>0.17668925645866596</v>
      </c>
      <c r="C2581" s="47">
        <f ca="1">IF('Inputs and Results'!$G$15='Inputs and Results'!$G$13, 'Inputs and Results'!$G$13, IF(F2581 &lt;= ('Inputs and Results'!$G$14-'Inputs and Results'!$G$13)/('Inputs and Results'!$G$15-'Inputs and Results'!$G$13), 'Inputs and Results'!$G$13 + SQRT(F2581*('Inputs and Results'!$G$15-'Inputs and Results'!$G$13)*('Inputs and Results'!$G$14-'Inputs and Results'!$G$13)), 'Inputs and Results'!$G$15 - SQRT((1-F2581)*('Inputs and Results'!$G$15-'Inputs and Results'!$G$13)*('Inputs and Results'!$G$15-'Inputs and Results'!$G$14))))</f>
        <v>688.34899887154029</v>
      </c>
      <c r="D2581">
        <f t="shared" ca="1" si="168"/>
        <v>121.62387279467954</v>
      </c>
      <c r="E2581">
        <f t="shared" ca="1" si="169"/>
        <v>0.11432404948934227</v>
      </c>
      <c r="F2581">
        <f t="shared" ca="1" si="169"/>
        <v>0.69137692359157943</v>
      </c>
    </row>
    <row r="2582" spans="1:6" ht="15.75" customHeight="1" x14ac:dyDescent="0.2">
      <c r="A2582">
        <v>2581</v>
      </c>
      <c r="B2582" s="47">
        <f ca="1">IF('Inputs and Results'!$C$15='Inputs and Results'!$C$13, 'Inputs and Results'!$C$13, IF(E2582 &lt;= ('Inputs and Results'!$C$14-'Inputs and Results'!$C$13)/('Inputs and Results'!$C$15-'Inputs and Results'!$C$13), 'Inputs and Results'!$C$13 + SQRT(E2582*('Inputs and Results'!$C$15-'Inputs and Results'!$C$13)*('Inputs and Results'!$C$14-'Inputs and Results'!$C$13)), 'Inputs and Results'!$C$15 - SQRT((1-E2582)*('Inputs and Results'!$C$15-'Inputs and Results'!$C$13)*('Inputs and Results'!$C$15-'Inputs and Results'!$C$14))))</f>
        <v>1.8096772577878502</v>
      </c>
      <c r="C2582" s="47">
        <f ca="1">IF('Inputs and Results'!$G$15='Inputs and Results'!$G$13, 'Inputs and Results'!$G$13, IF(F2582 &lt;= ('Inputs and Results'!$G$14-'Inputs and Results'!$G$13)/('Inputs and Results'!$G$15-'Inputs and Results'!$G$13), 'Inputs and Results'!$G$13 + SQRT(F2582*('Inputs and Results'!$G$15-'Inputs and Results'!$G$13)*('Inputs and Results'!$G$14-'Inputs and Results'!$G$13)), 'Inputs and Results'!$G$15 - SQRT((1-F2582)*('Inputs and Results'!$G$15-'Inputs and Results'!$G$13)*('Inputs and Results'!$G$15-'Inputs and Results'!$G$14))))</f>
        <v>780.07004063615375</v>
      </c>
      <c r="D2582">
        <f t="shared" ca="1" si="168"/>
        <v>1411.6750120208915</v>
      </c>
      <c r="E2582">
        <f t="shared" ref="E2582:F2601" ca="1" si="170">RAND()</f>
        <v>0.84257019659694976</v>
      </c>
      <c r="F2582">
        <f t="shared" ca="1" si="170"/>
        <v>0.79210958822867372</v>
      </c>
    </row>
    <row r="2583" spans="1:6" ht="15.75" customHeight="1" x14ac:dyDescent="0.2">
      <c r="A2583">
        <v>2582</v>
      </c>
      <c r="B2583" s="47">
        <f ca="1">IF('Inputs and Results'!$C$15='Inputs and Results'!$C$13, 'Inputs and Results'!$C$13, IF(E2583 &lt;= ('Inputs and Results'!$C$14-'Inputs and Results'!$C$13)/('Inputs and Results'!$C$15-'Inputs and Results'!$C$13), 'Inputs and Results'!$C$13 + SQRT(E2583*('Inputs and Results'!$C$15-'Inputs and Results'!$C$13)*('Inputs and Results'!$C$14-'Inputs and Results'!$C$13)), 'Inputs and Results'!$C$15 - SQRT((1-E2583)*('Inputs and Results'!$C$15-'Inputs and Results'!$C$13)*('Inputs and Results'!$C$15-'Inputs and Results'!$C$14))))</f>
        <v>1.8624942109367713</v>
      </c>
      <c r="C2583" s="47">
        <f ca="1">IF('Inputs and Results'!$G$15='Inputs and Results'!$G$13, 'Inputs and Results'!$G$13, IF(F2583 &lt;= ('Inputs and Results'!$G$14-'Inputs and Results'!$G$13)/('Inputs and Results'!$G$15-'Inputs and Results'!$G$13), 'Inputs and Results'!$G$13 + SQRT(F2583*('Inputs and Results'!$G$15-'Inputs and Results'!$G$13)*('Inputs and Results'!$G$14-'Inputs and Results'!$G$13)), 'Inputs and Results'!$G$15 - SQRT((1-F2583)*('Inputs and Results'!$G$15-'Inputs and Results'!$G$13)*('Inputs and Results'!$G$15-'Inputs and Results'!$G$14))))</f>
        <v>545.21760400490609</v>
      </c>
      <c r="D2583">
        <f t="shared" ca="1" si="168"/>
        <v>1015.4646311599546</v>
      </c>
      <c r="E2583">
        <f t="shared" ca="1" si="170"/>
        <v>0.85623117553862682</v>
      </c>
      <c r="F2583">
        <f t="shared" ca="1" si="170"/>
        <v>0.49455404053202345</v>
      </c>
    </row>
    <row r="2584" spans="1:6" ht="15.75" customHeight="1" x14ac:dyDescent="0.2">
      <c r="A2584">
        <v>2583</v>
      </c>
      <c r="B2584" s="47">
        <f ca="1">IF('Inputs and Results'!$C$15='Inputs and Results'!$C$13, 'Inputs and Results'!$C$13, IF(E2584 &lt;= ('Inputs and Results'!$C$14-'Inputs and Results'!$C$13)/('Inputs and Results'!$C$15-'Inputs and Results'!$C$13), 'Inputs and Results'!$C$13 + SQRT(E2584*('Inputs and Results'!$C$15-'Inputs and Results'!$C$13)*('Inputs and Results'!$C$14-'Inputs and Results'!$C$13)), 'Inputs and Results'!$C$15 - SQRT((1-E2584)*('Inputs and Results'!$C$15-'Inputs and Results'!$C$13)*('Inputs and Results'!$C$15-'Inputs and Results'!$C$14))))</f>
        <v>1.4620870543236162</v>
      </c>
      <c r="C2584" s="47">
        <f ca="1">IF('Inputs and Results'!$G$15='Inputs and Results'!$G$13, 'Inputs and Results'!$G$13, IF(F2584 &lt;= ('Inputs and Results'!$G$14-'Inputs and Results'!$G$13)/('Inputs and Results'!$G$15-'Inputs and Results'!$G$13), 'Inputs and Results'!$G$13 + SQRT(F2584*('Inputs and Results'!$G$15-'Inputs and Results'!$G$13)*('Inputs and Results'!$G$14-'Inputs and Results'!$G$13)), 'Inputs and Results'!$G$15 - SQRT((1-F2584)*('Inputs and Results'!$G$15-'Inputs and Results'!$G$13)*('Inputs and Results'!$G$15-'Inputs and Results'!$G$14))))</f>
        <v>800.99629276851033</v>
      </c>
      <c r="D2584">
        <f t="shared" ca="1" si="168"/>
        <v>1171.126310218048</v>
      </c>
      <c r="E2584">
        <f t="shared" ca="1" si="170"/>
        <v>0.73720264128010982</v>
      </c>
      <c r="F2584">
        <f t="shared" ca="1" si="170"/>
        <v>0.81231282337864796</v>
      </c>
    </row>
    <row r="2585" spans="1:6" ht="15.75" customHeight="1" x14ac:dyDescent="0.2">
      <c r="A2585">
        <v>2584</v>
      </c>
      <c r="B2585" s="47">
        <f ca="1">IF('Inputs and Results'!$C$15='Inputs and Results'!$C$13, 'Inputs and Results'!$C$13, IF(E2585 &lt;= ('Inputs and Results'!$C$14-'Inputs and Results'!$C$13)/('Inputs and Results'!$C$15-'Inputs and Results'!$C$13), 'Inputs and Results'!$C$13 + SQRT(E2585*('Inputs and Results'!$C$15-'Inputs and Results'!$C$13)*('Inputs and Results'!$C$14-'Inputs and Results'!$C$13)), 'Inputs and Results'!$C$15 - SQRT((1-E2585)*('Inputs and Results'!$C$15-'Inputs and Results'!$C$13)*('Inputs and Results'!$C$15-'Inputs and Results'!$C$14))))</f>
        <v>0.96887343272459736</v>
      </c>
      <c r="C2585" s="47">
        <f ca="1">IF('Inputs and Results'!$G$15='Inputs and Results'!$G$13, 'Inputs and Results'!$G$13, IF(F2585 &lt;= ('Inputs and Results'!$G$14-'Inputs and Results'!$G$13)/('Inputs and Results'!$G$15-'Inputs and Results'!$G$13), 'Inputs and Results'!$G$13 + SQRT(F2585*('Inputs and Results'!$G$15-'Inputs and Results'!$G$13)*('Inputs and Results'!$G$14-'Inputs and Results'!$G$13)), 'Inputs and Results'!$G$15 - SQRT((1-F2585)*('Inputs and Results'!$G$15-'Inputs and Results'!$G$13)*('Inputs and Results'!$G$15-'Inputs and Results'!$G$14))))</f>
        <v>824.37610808624936</v>
      </c>
      <c r="D2585">
        <f t="shared" ca="1" si="168"/>
        <v>798.71610969766812</v>
      </c>
      <c r="E2585">
        <f t="shared" ca="1" si="170"/>
        <v>0.54161387418978224</v>
      </c>
      <c r="F2585">
        <f t="shared" ca="1" si="170"/>
        <v>0.83366365434300738</v>
      </c>
    </row>
    <row r="2586" spans="1:6" ht="15.75" customHeight="1" x14ac:dyDescent="0.2">
      <c r="A2586">
        <v>2585</v>
      </c>
      <c r="B2586" s="47">
        <f ca="1">IF('Inputs and Results'!$C$15='Inputs and Results'!$C$13, 'Inputs and Results'!$C$13, IF(E2586 &lt;= ('Inputs and Results'!$C$14-'Inputs and Results'!$C$13)/('Inputs and Results'!$C$15-'Inputs and Results'!$C$13), 'Inputs and Results'!$C$13 + SQRT(E2586*('Inputs and Results'!$C$15-'Inputs and Results'!$C$13)*('Inputs and Results'!$C$14-'Inputs and Results'!$C$13)), 'Inputs and Results'!$C$15 - SQRT((1-E2586)*('Inputs and Results'!$C$15-'Inputs and Results'!$C$13)*('Inputs and Results'!$C$15-'Inputs and Results'!$C$14))))</f>
        <v>1.1075396308204877</v>
      </c>
      <c r="C2586" s="47">
        <f ca="1">IF('Inputs and Results'!$G$15='Inputs and Results'!$G$13, 'Inputs and Results'!$G$13, IF(F2586 &lt;= ('Inputs and Results'!$G$14-'Inputs and Results'!$G$13)/('Inputs and Results'!$G$15-'Inputs and Results'!$G$13), 'Inputs and Results'!$G$13 + SQRT(F2586*('Inputs and Results'!$G$15-'Inputs and Results'!$G$13)*('Inputs and Results'!$G$14-'Inputs and Results'!$G$13)), 'Inputs and Results'!$G$15 - SQRT((1-F2586)*('Inputs and Results'!$G$15-'Inputs and Results'!$G$13)*('Inputs and Results'!$G$15-'Inputs and Results'!$G$14))))</f>
        <v>707.81151768465827</v>
      </c>
      <c r="D2586">
        <f t="shared" ca="1" si="168"/>
        <v>783.92930698695545</v>
      </c>
      <c r="E2586">
        <f t="shared" ca="1" si="170"/>
        <v>0.60206597234277159</v>
      </c>
      <c r="F2586">
        <f t="shared" ca="1" si="170"/>
        <v>0.71440958156481538</v>
      </c>
    </row>
    <row r="2587" spans="1:6" ht="15.75" customHeight="1" x14ac:dyDescent="0.2">
      <c r="A2587">
        <v>2586</v>
      </c>
      <c r="B2587" s="47">
        <f ca="1">IF('Inputs and Results'!$C$15='Inputs and Results'!$C$13, 'Inputs and Results'!$C$13, IF(E2587 &lt;= ('Inputs and Results'!$C$14-'Inputs and Results'!$C$13)/('Inputs and Results'!$C$15-'Inputs and Results'!$C$13), 'Inputs and Results'!$C$13 + SQRT(E2587*('Inputs and Results'!$C$15-'Inputs and Results'!$C$13)*('Inputs and Results'!$C$14-'Inputs and Results'!$C$13)), 'Inputs and Results'!$C$15 - SQRT((1-E2587)*('Inputs and Results'!$C$15-'Inputs and Results'!$C$13)*('Inputs and Results'!$C$15-'Inputs and Results'!$C$14))))</f>
        <v>0.47121879937791933</v>
      </c>
      <c r="C2587" s="47">
        <f ca="1">IF('Inputs and Results'!$G$15='Inputs and Results'!$G$13, 'Inputs and Results'!$G$13, IF(F2587 &lt;= ('Inputs and Results'!$G$14-'Inputs and Results'!$G$13)/('Inputs and Results'!$G$15-'Inputs and Results'!$G$13), 'Inputs and Results'!$G$13 + SQRT(F2587*('Inputs and Results'!$G$15-'Inputs and Results'!$G$13)*('Inputs and Results'!$G$14-'Inputs and Results'!$G$13)), 'Inputs and Results'!$G$15 - SQRT((1-F2587)*('Inputs and Results'!$G$15-'Inputs and Results'!$G$13)*('Inputs and Results'!$G$15-'Inputs and Results'!$G$14))))</f>
        <v>392.54692473462569</v>
      </c>
      <c r="D2587">
        <f t="shared" ca="1" si="168"/>
        <v>184.97549057294478</v>
      </c>
      <c r="E2587">
        <f t="shared" ca="1" si="170"/>
        <v>0.28947395993114988</v>
      </c>
      <c r="F2587">
        <f t="shared" ca="1" si="170"/>
        <v>0.23137354978654623</v>
      </c>
    </row>
    <row r="2588" spans="1:6" ht="15.75" customHeight="1" x14ac:dyDescent="0.2">
      <c r="A2588">
        <v>2587</v>
      </c>
      <c r="B2588" s="47">
        <f ca="1">IF('Inputs and Results'!$C$15='Inputs and Results'!$C$13, 'Inputs and Results'!$C$13, IF(E2588 &lt;= ('Inputs and Results'!$C$14-'Inputs and Results'!$C$13)/('Inputs and Results'!$C$15-'Inputs and Results'!$C$13), 'Inputs and Results'!$C$13 + SQRT(E2588*('Inputs and Results'!$C$15-'Inputs and Results'!$C$13)*('Inputs and Results'!$C$14-'Inputs and Results'!$C$13)), 'Inputs and Results'!$C$15 - SQRT((1-E2588)*('Inputs and Results'!$C$15-'Inputs and Results'!$C$13)*('Inputs and Results'!$C$15-'Inputs and Results'!$C$14))))</f>
        <v>2.1437991116361141</v>
      </c>
      <c r="C2588" s="47">
        <f ca="1">IF('Inputs and Results'!$G$15='Inputs and Results'!$G$13, 'Inputs and Results'!$G$13, IF(F2588 &lt;= ('Inputs and Results'!$G$14-'Inputs and Results'!$G$13)/('Inputs and Results'!$G$15-'Inputs and Results'!$G$13), 'Inputs and Results'!$G$13 + SQRT(F2588*('Inputs and Results'!$G$15-'Inputs and Results'!$G$13)*('Inputs and Results'!$G$14-'Inputs and Results'!$G$13)), 'Inputs and Results'!$G$15 - SQRT((1-F2588)*('Inputs and Results'!$G$15-'Inputs and Results'!$G$13)*('Inputs and Results'!$G$15-'Inputs and Results'!$G$14))))</f>
        <v>860.35833993201322</v>
      </c>
      <c r="D2588">
        <f t="shared" ca="1" si="168"/>
        <v>1844.4354448349718</v>
      </c>
      <c r="E2588">
        <f t="shared" ca="1" si="170"/>
        <v>0.91854667097387699</v>
      </c>
      <c r="F2588">
        <f t="shared" ca="1" si="170"/>
        <v>0.86400509141418791</v>
      </c>
    </row>
    <row r="2589" spans="1:6" ht="15.75" customHeight="1" x14ac:dyDescent="0.2">
      <c r="A2589">
        <v>2588</v>
      </c>
      <c r="B2589" s="47">
        <f ca="1">IF('Inputs and Results'!$C$15='Inputs and Results'!$C$13, 'Inputs and Results'!$C$13, IF(E2589 &lt;= ('Inputs and Results'!$C$14-'Inputs and Results'!$C$13)/('Inputs and Results'!$C$15-'Inputs and Results'!$C$13), 'Inputs and Results'!$C$13 + SQRT(E2589*('Inputs and Results'!$C$15-'Inputs and Results'!$C$13)*('Inputs and Results'!$C$14-'Inputs and Results'!$C$13)), 'Inputs and Results'!$C$15 - SQRT((1-E2589)*('Inputs and Results'!$C$15-'Inputs and Results'!$C$13)*('Inputs and Results'!$C$15-'Inputs and Results'!$C$14))))</f>
        <v>0.23589298359436439</v>
      </c>
      <c r="C2589" s="47">
        <f ca="1">IF('Inputs and Results'!$G$15='Inputs and Results'!$G$13, 'Inputs and Results'!$G$13, IF(F2589 &lt;= ('Inputs and Results'!$G$14-'Inputs and Results'!$G$13)/('Inputs and Results'!$G$15-'Inputs and Results'!$G$13), 'Inputs and Results'!$G$13 + SQRT(F2589*('Inputs and Results'!$G$15-'Inputs and Results'!$G$13)*('Inputs and Results'!$G$14-'Inputs and Results'!$G$13)), 'Inputs and Results'!$G$15 - SQRT((1-F2589)*('Inputs and Results'!$G$15-'Inputs and Results'!$G$13)*('Inputs and Results'!$G$15-'Inputs and Results'!$G$14))))</f>
        <v>869.82722574186687</v>
      </c>
      <c r="D2589">
        <f t="shared" ca="1" si="168"/>
        <v>205.18613949185769</v>
      </c>
      <c r="E2589">
        <f t="shared" ca="1" si="170"/>
        <v>0.151079155761904</v>
      </c>
      <c r="F2589">
        <f t="shared" ca="1" si="170"/>
        <v>0.87148220746071914</v>
      </c>
    </row>
    <row r="2590" spans="1:6" ht="15.75" customHeight="1" x14ac:dyDescent="0.2">
      <c r="A2590">
        <v>2589</v>
      </c>
      <c r="B2590" s="47">
        <f ca="1">IF('Inputs and Results'!$C$15='Inputs and Results'!$C$13, 'Inputs and Results'!$C$13, IF(E2590 &lt;= ('Inputs and Results'!$C$14-'Inputs and Results'!$C$13)/('Inputs and Results'!$C$15-'Inputs and Results'!$C$13), 'Inputs and Results'!$C$13 + SQRT(E2590*('Inputs and Results'!$C$15-'Inputs and Results'!$C$13)*('Inputs and Results'!$C$14-'Inputs and Results'!$C$13)), 'Inputs and Results'!$C$15 - SQRT((1-E2590)*('Inputs and Results'!$C$15-'Inputs and Results'!$C$13)*('Inputs and Results'!$C$15-'Inputs and Results'!$C$14))))</f>
        <v>0.27635602845464202</v>
      </c>
      <c r="C2590" s="47">
        <f ca="1">IF('Inputs and Results'!$G$15='Inputs and Results'!$G$13, 'Inputs and Results'!$G$13, IF(F2590 &lt;= ('Inputs and Results'!$G$14-'Inputs and Results'!$G$13)/('Inputs and Results'!$G$15-'Inputs and Results'!$G$13), 'Inputs and Results'!$G$13 + SQRT(F2590*('Inputs and Results'!$G$15-'Inputs and Results'!$G$13)*('Inputs and Results'!$G$14-'Inputs and Results'!$G$13)), 'Inputs and Results'!$G$15 - SQRT((1-F2590)*('Inputs and Results'!$G$15-'Inputs and Results'!$G$13)*('Inputs and Results'!$G$15-'Inputs and Results'!$G$14))))</f>
        <v>496.59290042583643</v>
      </c>
      <c r="D2590">
        <f t="shared" ca="1" si="168"/>
        <v>137.23644172045567</v>
      </c>
      <c r="E2590">
        <f t="shared" ca="1" si="170"/>
        <v>0.17575150180718091</v>
      </c>
      <c r="F2590">
        <f t="shared" ca="1" si="170"/>
        <v>0.41669696733435746</v>
      </c>
    </row>
    <row r="2591" spans="1:6" ht="15.75" customHeight="1" x14ac:dyDescent="0.2">
      <c r="A2591">
        <v>2590</v>
      </c>
      <c r="B2591" s="47">
        <f ca="1">IF('Inputs and Results'!$C$15='Inputs and Results'!$C$13, 'Inputs and Results'!$C$13, IF(E2591 &lt;= ('Inputs and Results'!$C$14-'Inputs and Results'!$C$13)/('Inputs and Results'!$C$15-'Inputs and Results'!$C$13), 'Inputs and Results'!$C$13 + SQRT(E2591*('Inputs and Results'!$C$15-'Inputs and Results'!$C$13)*('Inputs and Results'!$C$14-'Inputs and Results'!$C$13)), 'Inputs and Results'!$C$15 - SQRT((1-E2591)*('Inputs and Results'!$C$15-'Inputs and Results'!$C$13)*('Inputs and Results'!$C$15-'Inputs and Results'!$C$14))))</f>
        <v>2.7177521660852424</v>
      </c>
      <c r="C2591" s="47">
        <f ca="1">IF('Inputs and Results'!$G$15='Inputs and Results'!$G$13, 'Inputs and Results'!$G$13, IF(F2591 &lt;= ('Inputs and Results'!$G$14-'Inputs and Results'!$G$13)/('Inputs and Results'!$G$15-'Inputs and Results'!$G$13), 'Inputs and Results'!$G$13 + SQRT(F2591*('Inputs and Results'!$G$15-'Inputs and Results'!$G$13)*('Inputs and Results'!$G$14-'Inputs and Results'!$G$13)), 'Inputs and Results'!$G$15 - SQRT((1-F2591)*('Inputs and Results'!$G$15-'Inputs and Results'!$G$13)*('Inputs and Results'!$G$15-'Inputs and Results'!$G$14))))</f>
        <v>608.65698671730888</v>
      </c>
      <c r="D2591">
        <f t="shared" ca="1" si="168"/>
        <v>1654.1788440538828</v>
      </c>
      <c r="E2591">
        <f t="shared" ca="1" si="170"/>
        <v>0.99114846225004749</v>
      </c>
      <c r="F2591">
        <f t="shared" ca="1" si="170"/>
        <v>0.58775093474819895</v>
      </c>
    </row>
    <row r="2592" spans="1:6" ht="15.75" customHeight="1" x14ac:dyDescent="0.2">
      <c r="A2592">
        <v>2591</v>
      </c>
      <c r="B2592" s="47">
        <f ca="1">IF('Inputs and Results'!$C$15='Inputs and Results'!$C$13, 'Inputs and Results'!$C$13, IF(E2592 &lt;= ('Inputs and Results'!$C$14-'Inputs and Results'!$C$13)/('Inputs and Results'!$C$15-'Inputs and Results'!$C$13), 'Inputs and Results'!$C$13 + SQRT(E2592*('Inputs and Results'!$C$15-'Inputs and Results'!$C$13)*('Inputs and Results'!$C$14-'Inputs and Results'!$C$13)), 'Inputs and Results'!$C$15 - SQRT((1-E2592)*('Inputs and Results'!$C$15-'Inputs and Results'!$C$13)*('Inputs and Results'!$C$15-'Inputs and Results'!$C$14))))</f>
        <v>0.79915291137675215</v>
      </c>
      <c r="C2592" s="47">
        <f ca="1">IF('Inputs and Results'!$G$15='Inputs and Results'!$G$13, 'Inputs and Results'!$G$13, IF(F2592 &lt;= ('Inputs and Results'!$G$14-'Inputs and Results'!$G$13)/('Inputs and Results'!$G$15-'Inputs and Results'!$G$13), 'Inputs and Results'!$G$13 + SQRT(F2592*('Inputs and Results'!$G$15-'Inputs and Results'!$G$13)*('Inputs and Results'!$G$14-'Inputs and Results'!$G$13)), 'Inputs and Results'!$G$15 - SQRT((1-F2592)*('Inputs and Results'!$G$15-'Inputs and Results'!$G$13)*('Inputs and Results'!$G$15-'Inputs and Results'!$G$14))))</f>
        <v>671.54607287060571</v>
      </c>
      <c r="D2592">
        <f t="shared" ca="1" si="168"/>
        <v>536.66799925816906</v>
      </c>
      <c r="E2592">
        <f t="shared" ca="1" si="170"/>
        <v>0.46180801027761931</v>
      </c>
      <c r="F2592">
        <f t="shared" ca="1" si="170"/>
        <v>0.6707733378857198</v>
      </c>
    </row>
    <row r="2593" spans="1:6" ht="15.75" customHeight="1" x14ac:dyDescent="0.2">
      <c r="A2593">
        <v>2592</v>
      </c>
      <c r="B2593" s="47">
        <f ca="1">IF('Inputs and Results'!$C$15='Inputs and Results'!$C$13, 'Inputs and Results'!$C$13, IF(E2593 &lt;= ('Inputs and Results'!$C$14-'Inputs and Results'!$C$13)/('Inputs and Results'!$C$15-'Inputs and Results'!$C$13), 'Inputs and Results'!$C$13 + SQRT(E2593*('Inputs and Results'!$C$15-'Inputs and Results'!$C$13)*('Inputs and Results'!$C$14-'Inputs and Results'!$C$13)), 'Inputs and Results'!$C$15 - SQRT((1-E2593)*('Inputs and Results'!$C$15-'Inputs and Results'!$C$13)*('Inputs and Results'!$C$15-'Inputs and Results'!$C$14))))</f>
        <v>2.1437289117245264</v>
      </c>
      <c r="C2593" s="47">
        <f ca="1">IF('Inputs and Results'!$G$15='Inputs and Results'!$G$13, 'Inputs and Results'!$G$13, IF(F2593 &lt;= ('Inputs and Results'!$G$14-'Inputs and Results'!$G$13)/('Inputs and Results'!$G$15-'Inputs and Results'!$G$13), 'Inputs and Results'!$G$13 + SQRT(F2593*('Inputs and Results'!$G$15-'Inputs and Results'!$G$13)*('Inputs and Results'!$G$14-'Inputs and Results'!$G$13)), 'Inputs and Results'!$G$15 - SQRT((1-F2593)*('Inputs and Results'!$G$15-'Inputs and Results'!$G$13)*('Inputs and Results'!$G$15-'Inputs and Results'!$G$14))))</f>
        <v>282.11065877053431</v>
      </c>
      <c r="D2593">
        <f t="shared" ca="1" si="168"/>
        <v>604.76877551204677</v>
      </c>
      <c r="E2593">
        <f t="shared" ca="1" si="170"/>
        <v>0.91853331370928182</v>
      </c>
      <c r="F2593">
        <f t="shared" ca="1" si="170"/>
        <v>6.7435519590983706E-3</v>
      </c>
    </row>
    <row r="2594" spans="1:6" ht="15.75" customHeight="1" x14ac:dyDescent="0.2">
      <c r="A2594">
        <v>2593</v>
      </c>
      <c r="B2594" s="47">
        <f ca="1">IF('Inputs and Results'!$C$15='Inputs and Results'!$C$13, 'Inputs and Results'!$C$13, IF(E2594 &lt;= ('Inputs and Results'!$C$14-'Inputs and Results'!$C$13)/('Inputs and Results'!$C$15-'Inputs and Results'!$C$13), 'Inputs and Results'!$C$13 + SQRT(E2594*('Inputs and Results'!$C$15-'Inputs and Results'!$C$13)*('Inputs and Results'!$C$14-'Inputs and Results'!$C$13)), 'Inputs and Results'!$C$15 - SQRT((1-E2594)*('Inputs and Results'!$C$15-'Inputs and Results'!$C$13)*('Inputs and Results'!$C$15-'Inputs and Results'!$C$14))))</f>
        <v>1.1672104947599873</v>
      </c>
      <c r="C2594" s="47">
        <f ca="1">IF('Inputs and Results'!$G$15='Inputs and Results'!$G$13, 'Inputs and Results'!$G$13, IF(F2594 &lt;= ('Inputs and Results'!$G$14-'Inputs and Results'!$G$13)/('Inputs and Results'!$G$15-'Inputs and Results'!$G$13), 'Inputs and Results'!$G$13 + SQRT(F2594*('Inputs and Results'!$G$15-'Inputs and Results'!$G$13)*('Inputs and Results'!$G$14-'Inputs and Results'!$G$13)), 'Inputs and Results'!$G$15 - SQRT((1-F2594)*('Inputs and Results'!$G$15-'Inputs and Results'!$G$13)*('Inputs and Results'!$G$15-'Inputs and Results'!$G$14))))</f>
        <v>889.75852547011789</v>
      </c>
      <c r="D2594">
        <f t="shared" ca="1" si="168"/>
        <v>1038.5354887308931</v>
      </c>
      <c r="E2594">
        <f t="shared" ca="1" si="170"/>
        <v>0.6267647366091188</v>
      </c>
      <c r="F2594">
        <f t="shared" ca="1" si="170"/>
        <v>0.88653015768104171</v>
      </c>
    </row>
    <row r="2595" spans="1:6" ht="15.75" customHeight="1" x14ac:dyDescent="0.2">
      <c r="A2595">
        <v>2594</v>
      </c>
      <c r="B2595" s="47">
        <f ca="1">IF('Inputs and Results'!$C$15='Inputs and Results'!$C$13, 'Inputs and Results'!$C$13, IF(E2595 &lt;= ('Inputs and Results'!$C$14-'Inputs and Results'!$C$13)/('Inputs and Results'!$C$15-'Inputs and Results'!$C$13), 'Inputs and Results'!$C$13 + SQRT(E2595*('Inputs and Results'!$C$15-'Inputs and Results'!$C$13)*('Inputs and Results'!$C$14-'Inputs and Results'!$C$13)), 'Inputs and Results'!$C$15 - SQRT((1-E2595)*('Inputs and Results'!$C$15-'Inputs and Results'!$C$13)*('Inputs and Results'!$C$15-'Inputs and Results'!$C$14))))</f>
        <v>2.6922509000219086</v>
      </c>
      <c r="C2595" s="47">
        <f ca="1">IF('Inputs and Results'!$G$15='Inputs and Results'!$G$13, 'Inputs and Results'!$G$13, IF(F2595 &lt;= ('Inputs and Results'!$G$14-'Inputs and Results'!$G$13)/('Inputs and Results'!$G$15-'Inputs and Results'!$G$13), 'Inputs and Results'!$G$13 + SQRT(F2595*('Inputs and Results'!$G$15-'Inputs and Results'!$G$13)*('Inputs and Results'!$G$14-'Inputs and Results'!$G$13)), 'Inputs and Results'!$G$15 - SQRT((1-F2595)*('Inputs and Results'!$G$15-'Inputs and Results'!$G$13)*('Inputs and Results'!$G$15-'Inputs and Results'!$G$14))))</f>
        <v>525.70235013312458</v>
      </c>
      <c r="D2595">
        <f t="shared" ca="1" si="168"/>
        <v>1415.3226252895372</v>
      </c>
      <c r="E2595">
        <f t="shared" ca="1" si="170"/>
        <v>0.98947672127363051</v>
      </c>
      <c r="F2595">
        <f t="shared" ca="1" si="170"/>
        <v>0.463976251305948</v>
      </c>
    </row>
    <row r="2596" spans="1:6" ht="15.75" customHeight="1" x14ac:dyDescent="0.2">
      <c r="A2596">
        <v>2595</v>
      </c>
      <c r="B2596" s="47">
        <f ca="1">IF('Inputs and Results'!$C$15='Inputs and Results'!$C$13, 'Inputs and Results'!$C$13, IF(E2596 &lt;= ('Inputs and Results'!$C$14-'Inputs and Results'!$C$13)/('Inputs and Results'!$C$15-'Inputs and Results'!$C$13), 'Inputs and Results'!$C$13 + SQRT(E2596*('Inputs and Results'!$C$15-'Inputs and Results'!$C$13)*('Inputs and Results'!$C$14-'Inputs and Results'!$C$13)), 'Inputs and Results'!$C$15 - SQRT((1-E2596)*('Inputs and Results'!$C$15-'Inputs and Results'!$C$13)*('Inputs and Results'!$C$15-'Inputs and Results'!$C$14))))</f>
        <v>0.71016902323776776</v>
      </c>
      <c r="C2596" s="47">
        <f ca="1">IF('Inputs and Results'!$G$15='Inputs and Results'!$G$13, 'Inputs and Results'!$G$13, IF(F2596 &lt;= ('Inputs and Results'!$G$14-'Inputs and Results'!$G$13)/('Inputs and Results'!$G$15-'Inputs and Results'!$G$13), 'Inputs and Results'!$G$13 + SQRT(F2596*('Inputs and Results'!$G$15-'Inputs and Results'!$G$13)*('Inputs and Results'!$G$14-'Inputs and Results'!$G$13)), 'Inputs and Results'!$G$15 - SQRT((1-F2596)*('Inputs and Results'!$G$15-'Inputs and Results'!$G$13)*('Inputs and Results'!$G$15-'Inputs and Results'!$G$14))))</f>
        <v>734.16017974845136</v>
      </c>
      <c r="D2596">
        <f t="shared" ca="1" si="168"/>
        <v>521.37781775202166</v>
      </c>
      <c r="E2596">
        <f t="shared" ca="1" si="170"/>
        <v>0.41740823309556907</v>
      </c>
      <c r="F2596">
        <f t="shared" ca="1" si="170"/>
        <v>0.74416853449432996</v>
      </c>
    </row>
    <row r="2597" spans="1:6" ht="15.75" customHeight="1" x14ac:dyDescent="0.2">
      <c r="A2597">
        <v>2596</v>
      </c>
      <c r="B2597" s="47">
        <f ca="1">IF('Inputs and Results'!$C$15='Inputs and Results'!$C$13, 'Inputs and Results'!$C$13, IF(E2597 &lt;= ('Inputs and Results'!$C$14-'Inputs and Results'!$C$13)/('Inputs and Results'!$C$15-'Inputs and Results'!$C$13), 'Inputs and Results'!$C$13 + SQRT(E2597*('Inputs and Results'!$C$15-'Inputs and Results'!$C$13)*('Inputs and Results'!$C$14-'Inputs and Results'!$C$13)), 'Inputs and Results'!$C$15 - SQRT((1-E2597)*('Inputs and Results'!$C$15-'Inputs and Results'!$C$13)*('Inputs and Results'!$C$15-'Inputs and Results'!$C$14))))</f>
        <v>1.4654053316270881</v>
      </c>
      <c r="C2597" s="47">
        <f ca="1">IF('Inputs and Results'!$G$15='Inputs and Results'!$G$13, 'Inputs and Results'!$G$13, IF(F2597 &lt;= ('Inputs and Results'!$G$14-'Inputs and Results'!$G$13)/('Inputs and Results'!$G$15-'Inputs and Results'!$G$13), 'Inputs and Results'!$G$13 + SQRT(F2597*('Inputs and Results'!$G$15-'Inputs and Results'!$G$13)*('Inputs and Results'!$G$14-'Inputs and Results'!$G$13)), 'Inputs and Results'!$G$15 - SQRT((1-F2597)*('Inputs and Results'!$G$15-'Inputs and Results'!$G$13)*('Inputs and Results'!$G$15-'Inputs and Results'!$G$14))))</f>
        <v>386.25573282983635</v>
      </c>
      <c r="D2597">
        <f t="shared" ca="1" si="168"/>
        <v>566.02121026037025</v>
      </c>
      <c r="E2597">
        <f t="shared" ca="1" si="170"/>
        <v>0.73833546708904807</v>
      </c>
      <c r="F2597">
        <f t="shared" ca="1" si="170"/>
        <v>0.21934953350249919</v>
      </c>
    </row>
    <row r="2598" spans="1:6" ht="15.75" customHeight="1" x14ac:dyDescent="0.2">
      <c r="A2598">
        <v>2597</v>
      </c>
      <c r="B2598" s="47">
        <f ca="1">IF('Inputs and Results'!$C$15='Inputs and Results'!$C$13, 'Inputs and Results'!$C$13, IF(E2598 &lt;= ('Inputs and Results'!$C$14-'Inputs and Results'!$C$13)/('Inputs and Results'!$C$15-'Inputs and Results'!$C$13), 'Inputs and Results'!$C$13 + SQRT(E2598*('Inputs and Results'!$C$15-'Inputs and Results'!$C$13)*('Inputs and Results'!$C$14-'Inputs and Results'!$C$13)), 'Inputs and Results'!$C$15 - SQRT((1-E2598)*('Inputs and Results'!$C$15-'Inputs and Results'!$C$13)*('Inputs and Results'!$C$15-'Inputs and Results'!$C$14))))</f>
        <v>0.29103595374824831</v>
      </c>
      <c r="C2598" s="47">
        <f ca="1">IF('Inputs and Results'!$G$15='Inputs and Results'!$G$13, 'Inputs and Results'!$G$13, IF(F2598 &lt;= ('Inputs and Results'!$G$14-'Inputs and Results'!$G$13)/('Inputs and Results'!$G$15-'Inputs and Results'!$G$13), 'Inputs and Results'!$G$13 + SQRT(F2598*('Inputs and Results'!$G$15-'Inputs and Results'!$G$13)*('Inputs and Results'!$G$14-'Inputs and Results'!$G$13)), 'Inputs and Results'!$G$15 - SQRT((1-F2598)*('Inputs and Results'!$G$15-'Inputs and Results'!$G$13)*('Inputs and Results'!$G$15-'Inputs and Results'!$G$14))))</f>
        <v>501.29791159591525</v>
      </c>
      <c r="D2598">
        <f t="shared" ca="1" si="168"/>
        <v>145.89571581332225</v>
      </c>
      <c r="E2598">
        <f t="shared" ca="1" si="170"/>
        <v>0.18461264401281519</v>
      </c>
      <c r="F2598">
        <f t="shared" ca="1" si="170"/>
        <v>0.42447416672828886</v>
      </c>
    </row>
    <row r="2599" spans="1:6" ht="15.75" customHeight="1" x14ac:dyDescent="0.2">
      <c r="A2599">
        <v>2598</v>
      </c>
      <c r="B2599" s="47">
        <f ca="1">IF('Inputs and Results'!$C$15='Inputs and Results'!$C$13, 'Inputs and Results'!$C$13, IF(E2599 &lt;= ('Inputs and Results'!$C$14-'Inputs and Results'!$C$13)/('Inputs and Results'!$C$15-'Inputs and Results'!$C$13), 'Inputs and Results'!$C$13 + SQRT(E2599*('Inputs and Results'!$C$15-'Inputs and Results'!$C$13)*('Inputs and Results'!$C$14-'Inputs and Results'!$C$13)), 'Inputs and Results'!$C$15 - SQRT((1-E2599)*('Inputs and Results'!$C$15-'Inputs and Results'!$C$13)*('Inputs and Results'!$C$15-'Inputs and Results'!$C$14))))</f>
        <v>1.7913859407702628</v>
      </c>
      <c r="C2599" s="47">
        <f ca="1">IF('Inputs and Results'!$G$15='Inputs and Results'!$G$13, 'Inputs and Results'!$G$13, IF(F2599 &lt;= ('Inputs and Results'!$G$14-'Inputs and Results'!$G$13)/('Inputs and Results'!$G$15-'Inputs and Results'!$G$13), 'Inputs and Results'!$G$13 + SQRT(F2599*('Inputs and Results'!$G$15-'Inputs and Results'!$G$13)*('Inputs and Results'!$G$14-'Inputs and Results'!$G$13)), 'Inputs and Results'!$G$15 - SQRT((1-F2599)*('Inputs and Results'!$G$15-'Inputs and Results'!$G$13)*('Inputs and Results'!$G$15-'Inputs and Results'!$G$14))))</f>
        <v>366.40736492873145</v>
      </c>
      <c r="D2599">
        <f t="shared" ca="1" si="168"/>
        <v>656.3770021280086</v>
      </c>
      <c r="E2599">
        <f t="shared" ca="1" si="170"/>
        <v>0.83769467287024635</v>
      </c>
      <c r="F2599">
        <f t="shared" ca="1" si="170"/>
        <v>0.18080276567029752</v>
      </c>
    </row>
    <row r="2600" spans="1:6" ht="15.75" customHeight="1" x14ac:dyDescent="0.2">
      <c r="A2600">
        <v>2599</v>
      </c>
      <c r="B2600" s="47">
        <f ca="1">IF('Inputs and Results'!$C$15='Inputs and Results'!$C$13, 'Inputs and Results'!$C$13, IF(E2600 &lt;= ('Inputs and Results'!$C$14-'Inputs and Results'!$C$13)/('Inputs and Results'!$C$15-'Inputs and Results'!$C$13), 'Inputs and Results'!$C$13 + SQRT(E2600*('Inputs and Results'!$C$15-'Inputs and Results'!$C$13)*('Inputs and Results'!$C$14-'Inputs and Results'!$C$13)), 'Inputs and Results'!$C$15 - SQRT((1-E2600)*('Inputs and Results'!$C$15-'Inputs and Results'!$C$13)*('Inputs and Results'!$C$15-'Inputs and Results'!$C$14))))</f>
        <v>0.66884229147811869</v>
      </c>
      <c r="C2600" s="47">
        <f ca="1">IF('Inputs and Results'!$G$15='Inputs and Results'!$G$13, 'Inputs and Results'!$G$13, IF(F2600 &lt;= ('Inputs and Results'!$G$14-'Inputs and Results'!$G$13)/('Inputs and Results'!$G$15-'Inputs and Results'!$G$13), 'Inputs and Results'!$G$13 + SQRT(F2600*('Inputs and Results'!$G$15-'Inputs and Results'!$G$13)*('Inputs and Results'!$G$14-'Inputs and Results'!$G$13)), 'Inputs and Results'!$G$15 - SQRT((1-F2600)*('Inputs and Results'!$G$15-'Inputs and Results'!$G$13)*('Inputs and Results'!$G$15-'Inputs and Results'!$G$14))))</f>
        <v>522.87278900694321</v>
      </c>
      <c r="D2600">
        <f t="shared" ca="1" si="168"/>
        <v>349.71943435095875</v>
      </c>
      <c r="E2600">
        <f t="shared" ca="1" si="170"/>
        <v>0.39618930422211251</v>
      </c>
      <c r="F2600">
        <f t="shared" ca="1" si="170"/>
        <v>0.45946817016952068</v>
      </c>
    </row>
    <row r="2601" spans="1:6" ht="15.75" customHeight="1" x14ac:dyDescent="0.2">
      <c r="A2601">
        <v>2600</v>
      </c>
      <c r="B2601" s="47">
        <f ca="1">IF('Inputs and Results'!$C$15='Inputs and Results'!$C$13, 'Inputs and Results'!$C$13, IF(E2601 &lt;= ('Inputs and Results'!$C$14-'Inputs and Results'!$C$13)/('Inputs and Results'!$C$15-'Inputs and Results'!$C$13), 'Inputs and Results'!$C$13 + SQRT(E2601*('Inputs and Results'!$C$15-'Inputs and Results'!$C$13)*('Inputs and Results'!$C$14-'Inputs and Results'!$C$13)), 'Inputs and Results'!$C$15 - SQRT((1-E2601)*('Inputs and Results'!$C$15-'Inputs and Results'!$C$13)*('Inputs and Results'!$C$15-'Inputs and Results'!$C$14))))</f>
        <v>0.22735620075068619</v>
      </c>
      <c r="C2601" s="47">
        <f ca="1">IF('Inputs and Results'!$G$15='Inputs and Results'!$G$13, 'Inputs and Results'!$G$13, IF(F2601 &lt;= ('Inputs and Results'!$G$14-'Inputs and Results'!$G$13)/('Inputs and Results'!$G$15-'Inputs and Results'!$G$13), 'Inputs and Results'!$G$13 + SQRT(F2601*('Inputs and Results'!$G$15-'Inputs and Results'!$G$13)*('Inputs and Results'!$G$14-'Inputs and Results'!$G$13)), 'Inputs and Results'!$G$15 - SQRT((1-F2601)*('Inputs and Results'!$G$15-'Inputs and Results'!$G$13)*('Inputs and Results'!$G$15-'Inputs and Results'!$G$14))))</f>
        <v>457.67073404263112</v>
      </c>
      <c r="D2601">
        <f t="shared" ca="1" si="168"/>
        <v>104.05427928671035</v>
      </c>
      <c r="E2601">
        <f t="shared" ca="1" si="170"/>
        <v>0.14582737360937015</v>
      </c>
      <c r="F2601">
        <f t="shared" ca="1" si="170"/>
        <v>0.3503582836755047</v>
      </c>
    </row>
    <row r="2602" spans="1:6" ht="15.75" customHeight="1" x14ac:dyDescent="0.2">
      <c r="A2602">
        <v>2601</v>
      </c>
      <c r="B2602" s="47">
        <f ca="1">IF('Inputs and Results'!$C$15='Inputs and Results'!$C$13, 'Inputs and Results'!$C$13, IF(E2602 &lt;= ('Inputs and Results'!$C$14-'Inputs and Results'!$C$13)/('Inputs and Results'!$C$15-'Inputs and Results'!$C$13), 'Inputs and Results'!$C$13 + SQRT(E2602*('Inputs and Results'!$C$15-'Inputs and Results'!$C$13)*('Inputs and Results'!$C$14-'Inputs and Results'!$C$13)), 'Inputs and Results'!$C$15 - SQRT((1-E2602)*('Inputs and Results'!$C$15-'Inputs and Results'!$C$13)*('Inputs and Results'!$C$15-'Inputs and Results'!$C$14))))</f>
        <v>0.83618206079053081</v>
      </c>
      <c r="C2602" s="47">
        <f ca="1">IF('Inputs and Results'!$G$15='Inputs and Results'!$G$13, 'Inputs and Results'!$G$13, IF(F2602 &lt;= ('Inputs and Results'!$G$14-'Inputs and Results'!$G$13)/('Inputs and Results'!$G$15-'Inputs and Results'!$G$13), 'Inputs and Results'!$G$13 + SQRT(F2602*('Inputs and Results'!$G$15-'Inputs and Results'!$G$13)*('Inputs and Results'!$G$14-'Inputs and Results'!$G$13)), 'Inputs and Results'!$G$15 - SQRT((1-F2602)*('Inputs and Results'!$G$15-'Inputs and Results'!$G$13)*('Inputs and Results'!$G$15-'Inputs and Results'!$G$14))))</f>
        <v>328.33892680216047</v>
      </c>
      <c r="D2602">
        <f t="shared" ca="1" si="168"/>
        <v>274.55112045118182</v>
      </c>
      <c r="E2602">
        <f t="shared" ref="E2602:F2621" ca="1" si="171">RAND()</f>
        <v>0.47976576955058725</v>
      </c>
      <c r="F2602">
        <f t="shared" ca="1" si="171"/>
        <v>0.10427222154032956</v>
      </c>
    </row>
    <row r="2603" spans="1:6" ht="15.75" customHeight="1" x14ac:dyDescent="0.2">
      <c r="A2603">
        <v>2602</v>
      </c>
      <c r="B2603" s="47">
        <f ca="1">IF('Inputs and Results'!$C$15='Inputs and Results'!$C$13, 'Inputs and Results'!$C$13, IF(E2603 &lt;= ('Inputs and Results'!$C$14-'Inputs and Results'!$C$13)/('Inputs and Results'!$C$15-'Inputs and Results'!$C$13), 'Inputs and Results'!$C$13 + SQRT(E2603*('Inputs and Results'!$C$15-'Inputs and Results'!$C$13)*('Inputs and Results'!$C$14-'Inputs and Results'!$C$13)), 'Inputs and Results'!$C$15 - SQRT((1-E2603)*('Inputs and Results'!$C$15-'Inputs and Results'!$C$13)*('Inputs and Results'!$C$15-'Inputs and Results'!$C$14))))</f>
        <v>1.2925135944728945</v>
      </c>
      <c r="C2603" s="47">
        <f ca="1">IF('Inputs and Results'!$G$15='Inputs and Results'!$G$13, 'Inputs and Results'!$G$13, IF(F2603 &lt;= ('Inputs and Results'!$G$14-'Inputs and Results'!$G$13)/('Inputs and Results'!$G$15-'Inputs and Results'!$G$13), 'Inputs and Results'!$G$13 + SQRT(F2603*('Inputs and Results'!$G$15-'Inputs and Results'!$G$13)*('Inputs and Results'!$G$14-'Inputs and Results'!$G$13)), 'Inputs and Results'!$G$15 - SQRT((1-F2603)*('Inputs and Results'!$G$15-'Inputs and Results'!$G$13)*('Inputs and Results'!$G$15-'Inputs and Results'!$G$14))))</f>
        <v>744.93238823747856</v>
      </c>
      <c r="D2603">
        <f t="shared" ca="1" si="168"/>
        <v>962.83523876010122</v>
      </c>
      <c r="E2603">
        <f t="shared" ca="1" si="171"/>
        <v>0.67605446388223611</v>
      </c>
      <c r="F2603">
        <f t="shared" ca="1" si="171"/>
        <v>0.75586356793028753</v>
      </c>
    </row>
    <row r="2604" spans="1:6" ht="15.75" customHeight="1" x14ac:dyDescent="0.2">
      <c r="A2604">
        <v>2603</v>
      </c>
      <c r="B2604" s="47">
        <f ca="1">IF('Inputs and Results'!$C$15='Inputs and Results'!$C$13, 'Inputs and Results'!$C$13, IF(E2604 &lt;= ('Inputs and Results'!$C$14-'Inputs and Results'!$C$13)/('Inputs and Results'!$C$15-'Inputs and Results'!$C$13), 'Inputs and Results'!$C$13 + SQRT(E2604*('Inputs and Results'!$C$15-'Inputs and Results'!$C$13)*('Inputs and Results'!$C$14-'Inputs and Results'!$C$13)), 'Inputs and Results'!$C$15 - SQRT((1-E2604)*('Inputs and Results'!$C$15-'Inputs and Results'!$C$13)*('Inputs and Results'!$C$15-'Inputs and Results'!$C$14))))</f>
        <v>0.67672976453603617</v>
      </c>
      <c r="C2604" s="47">
        <f ca="1">IF('Inputs and Results'!$G$15='Inputs and Results'!$G$13, 'Inputs and Results'!$G$13, IF(F2604 &lt;= ('Inputs and Results'!$G$14-'Inputs and Results'!$G$13)/('Inputs and Results'!$G$15-'Inputs and Results'!$G$13), 'Inputs and Results'!$G$13 + SQRT(F2604*('Inputs and Results'!$G$15-'Inputs and Results'!$G$13)*('Inputs and Results'!$G$14-'Inputs and Results'!$G$13)), 'Inputs and Results'!$G$15 - SQRT((1-F2604)*('Inputs and Results'!$G$15-'Inputs and Results'!$G$13)*('Inputs and Results'!$G$15-'Inputs and Results'!$G$14))))</f>
        <v>481.44526978889189</v>
      </c>
      <c r="D2604">
        <f t="shared" ca="1" si="168"/>
        <v>325.80834406122523</v>
      </c>
      <c r="E2604">
        <f t="shared" ca="1" si="171"/>
        <v>0.40026837922302427</v>
      </c>
      <c r="F2604">
        <f t="shared" ca="1" si="171"/>
        <v>0.39130400404041021</v>
      </c>
    </row>
    <row r="2605" spans="1:6" ht="15.75" customHeight="1" x14ac:dyDescent="0.2">
      <c r="A2605">
        <v>2604</v>
      </c>
      <c r="B2605" s="47">
        <f ca="1">IF('Inputs and Results'!$C$15='Inputs and Results'!$C$13, 'Inputs and Results'!$C$13, IF(E2605 &lt;= ('Inputs and Results'!$C$14-'Inputs and Results'!$C$13)/('Inputs and Results'!$C$15-'Inputs and Results'!$C$13), 'Inputs and Results'!$C$13 + SQRT(E2605*('Inputs and Results'!$C$15-'Inputs and Results'!$C$13)*('Inputs and Results'!$C$14-'Inputs and Results'!$C$13)), 'Inputs and Results'!$C$15 - SQRT((1-E2605)*('Inputs and Results'!$C$15-'Inputs and Results'!$C$13)*('Inputs and Results'!$C$15-'Inputs and Results'!$C$14))))</f>
        <v>0.22079222188841863</v>
      </c>
      <c r="C2605" s="47">
        <f ca="1">IF('Inputs and Results'!$G$15='Inputs and Results'!$G$13, 'Inputs and Results'!$G$13, IF(F2605 &lt;= ('Inputs and Results'!$G$14-'Inputs and Results'!$G$13)/('Inputs and Results'!$G$15-'Inputs and Results'!$G$13), 'Inputs and Results'!$G$13 + SQRT(F2605*('Inputs and Results'!$G$15-'Inputs and Results'!$G$13)*('Inputs and Results'!$G$14-'Inputs and Results'!$G$13)), 'Inputs and Results'!$G$15 - SQRT((1-F2605)*('Inputs and Results'!$G$15-'Inputs and Results'!$G$13)*('Inputs and Results'!$G$15-'Inputs and Results'!$G$14))))</f>
        <v>355.88682516952895</v>
      </c>
      <c r="D2605">
        <f t="shared" ca="1" si="168"/>
        <v>78.577042869995481</v>
      </c>
      <c r="E2605">
        <f t="shared" ca="1" si="171"/>
        <v>0.14177823623156527</v>
      </c>
      <c r="F2605">
        <f t="shared" ca="1" si="171"/>
        <v>0.15999456295748804</v>
      </c>
    </row>
    <row r="2606" spans="1:6" ht="15.75" customHeight="1" x14ac:dyDescent="0.2">
      <c r="A2606">
        <v>2605</v>
      </c>
      <c r="B2606" s="47">
        <f ca="1">IF('Inputs and Results'!$C$15='Inputs and Results'!$C$13, 'Inputs and Results'!$C$13, IF(E2606 &lt;= ('Inputs and Results'!$C$14-'Inputs and Results'!$C$13)/('Inputs and Results'!$C$15-'Inputs and Results'!$C$13), 'Inputs and Results'!$C$13 + SQRT(E2606*('Inputs and Results'!$C$15-'Inputs and Results'!$C$13)*('Inputs and Results'!$C$14-'Inputs and Results'!$C$13)), 'Inputs and Results'!$C$15 - SQRT((1-E2606)*('Inputs and Results'!$C$15-'Inputs and Results'!$C$13)*('Inputs and Results'!$C$15-'Inputs and Results'!$C$14))))</f>
        <v>0.12201342594412612</v>
      </c>
      <c r="C2606" s="47">
        <f ca="1">IF('Inputs and Results'!$G$15='Inputs and Results'!$G$13, 'Inputs and Results'!$G$13, IF(F2606 &lt;= ('Inputs and Results'!$G$14-'Inputs and Results'!$G$13)/('Inputs and Results'!$G$15-'Inputs and Results'!$G$13), 'Inputs and Results'!$G$13 + SQRT(F2606*('Inputs and Results'!$G$15-'Inputs and Results'!$G$13)*('Inputs and Results'!$G$14-'Inputs and Results'!$G$13)), 'Inputs and Results'!$G$15 - SQRT((1-F2606)*('Inputs and Results'!$G$15-'Inputs and Results'!$G$13)*('Inputs and Results'!$G$15-'Inputs and Results'!$G$14))))</f>
        <v>503.68521722402249</v>
      </c>
      <c r="D2606">
        <f t="shared" ca="1" si="168"/>
        <v>61.45635895091435</v>
      </c>
      <c r="E2606">
        <f t="shared" ca="1" si="171"/>
        <v>7.9688142172681609E-2</v>
      </c>
      <c r="F2606">
        <f t="shared" ca="1" si="171"/>
        <v>0.42840032878349821</v>
      </c>
    </row>
    <row r="2607" spans="1:6" ht="15.75" customHeight="1" x14ac:dyDescent="0.2">
      <c r="A2607">
        <v>2606</v>
      </c>
      <c r="B2607" s="47">
        <f ca="1">IF('Inputs and Results'!$C$15='Inputs and Results'!$C$13, 'Inputs and Results'!$C$13, IF(E2607 &lt;= ('Inputs and Results'!$C$14-'Inputs and Results'!$C$13)/('Inputs and Results'!$C$15-'Inputs and Results'!$C$13), 'Inputs and Results'!$C$13 + SQRT(E2607*('Inputs and Results'!$C$15-'Inputs and Results'!$C$13)*('Inputs and Results'!$C$14-'Inputs and Results'!$C$13)), 'Inputs and Results'!$C$15 - SQRT((1-E2607)*('Inputs and Results'!$C$15-'Inputs and Results'!$C$13)*('Inputs and Results'!$C$15-'Inputs and Results'!$C$14))))</f>
        <v>0.6443367951865735</v>
      </c>
      <c r="C2607" s="47">
        <f ca="1">IF('Inputs and Results'!$G$15='Inputs and Results'!$G$13, 'Inputs and Results'!$G$13, IF(F2607 &lt;= ('Inputs and Results'!$G$14-'Inputs and Results'!$G$13)/('Inputs and Results'!$G$15-'Inputs and Results'!$G$13), 'Inputs and Results'!$G$13 + SQRT(F2607*('Inputs and Results'!$G$15-'Inputs and Results'!$G$13)*('Inputs and Results'!$G$14-'Inputs and Results'!$G$13)), 'Inputs and Results'!$G$15 - SQRT((1-F2607)*('Inputs and Results'!$G$15-'Inputs and Results'!$G$13)*('Inputs and Results'!$G$15-'Inputs and Results'!$G$14))))</f>
        <v>441.16111731424803</v>
      </c>
      <c r="D2607">
        <f t="shared" ca="1" si="168"/>
        <v>284.25634049119054</v>
      </c>
      <c r="E2607">
        <f t="shared" ca="1" si="171"/>
        <v>0.38342787394312638</v>
      </c>
      <c r="F2607">
        <f t="shared" ca="1" si="171"/>
        <v>0.32114051327893789</v>
      </c>
    </row>
    <row r="2608" spans="1:6" ht="15.75" customHeight="1" x14ac:dyDescent="0.2">
      <c r="A2608">
        <v>2607</v>
      </c>
      <c r="B2608" s="47">
        <f ca="1">IF('Inputs and Results'!$C$15='Inputs and Results'!$C$13, 'Inputs and Results'!$C$13, IF(E2608 &lt;= ('Inputs and Results'!$C$14-'Inputs and Results'!$C$13)/('Inputs and Results'!$C$15-'Inputs and Results'!$C$13), 'Inputs and Results'!$C$13 + SQRT(E2608*('Inputs and Results'!$C$15-'Inputs and Results'!$C$13)*('Inputs and Results'!$C$14-'Inputs and Results'!$C$13)), 'Inputs and Results'!$C$15 - SQRT((1-E2608)*('Inputs and Results'!$C$15-'Inputs and Results'!$C$13)*('Inputs and Results'!$C$15-'Inputs and Results'!$C$14))))</f>
        <v>1.4027112752535285</v>
      </c>
      <c r="C2608" s="47">
        <f ca="1">IF('Inputs and Results'!$G$15='Inputs and Results'!$G$13, 'Inputs and Results'!$G$13, IF(F2608 &lt;= ('Inputs and Results'!$G$14-'Inputs and Results'!$G$13)/('Inputs and Results'!$G$15-'Inputs and Results'!$G$13), 'Inputs and Results'!$G$13 + SQRT(F2608*('Inputs and Results'!$G$15-'Inputs and Results'!$G$13)*('Inputs and Results'!$G$14-'Inputs and Results'!$G$13)), 'Inputs and Results'!$G$15 - SQRT((1-F2608)*('Inputs and Results'!$G$15-'Inputs and Results'!$G$13)*('Inputs and Results'!$G$15-'Inputs and Results'!$G$14))))</f>
        <v>423.53825210887771</v>
      </c>
      <c r="D2608">
        <f t="shared" ca="1" si="168"/>
        <v>594.10188173429435</v>
      </c>
      <c r="E2608">
        <f t="shared" ca="1" si="171"/>
        <v>0.7165187477553101</v>
      </c>
      <c r="F2608">
        <f t="shared" ca="1" si="171"/>
        <v>0.28924345093182635</v>
      </c>
    </row>
    <row r="2609" spans="1:6" ht="15.75" customHeight="1" x14ac:dyDescent="0.2">
      <c r="A2609">
        <v>2608</v>
      </c>
      <c r="B2609" s="47">
        <f ca="1">IF('Inputs and Results'!$C$15='Inputs and Results'!$C$13, 'Inputs and Results'!$C$13, IF(E2609 &lt;= ('Inputs and Results'!$C$14-'Inputs and Results'!$C$13)/('Inputs and Results'!$C$15-'Inputs and Results'!$C$13), 'Inputs and Results'!$C$13 + SQRT(E2609*('Inputs and Results'!$C$15-'Inputs and Results'!$C$13)*('Inputs and Results'!$C$14-'Inputs and Results'!$C$13)), 'Inputs and Results'!$C$15 - SQRT((1-E2609)*('Inputs and Results'!$C$15-'Inputs and Results'!$C$13)*('Inputs and Results'!$C$15-'Inputs and Results'!$C$14))))</f>
        <v>0.59880611206091983</v>
      </c>
      <c r="C2609" s="47">
        <f ca="1">IF('Inputs and Results'!$G$15='Inputs and Results'!$G$13, 'Inputs and Results'!$G$13, IF(F2609 &lt;= ('Inputs and Results'!$G$14-'Inputs and Results'!$G$13)/('Inputs and Results'!$G$15-'Inputs and Results'!$G$13), 'Inputs and Results'!$G$13 + SQRT(F2609*('Inputs and Results'!$G$15-'Inputs and Results'!$G$13)*('Inputs and Results'!$G$14-'Inputs and Results'!$G$13)), 'Inputs and Results'!$G$15 - SQRT((1-F2609)*('Inputs and Results'!$G$15-'Inputs and Results'!$G$13)*('Inputs and Results'!$G$15-'Inputs and Results'!$G$14))))</f>
        <v>933.38748801163297</v>
      </c>
      <c r="D2609">
        <f t="shared" ca="1" si="168"/>
        <v>558.91813274255435</v>
      </c>
      <c r="E2609">
        <f t="shared" ca="1" si="171"/>
        <v>0.35936310139155592</v>
      </c>
      <c r="F2609">
        <f t="shared" ca="1" si="171"/>
        <v>0.9162004294195315</v>
      </c>
    </row>
    <row r="2610" spans="1:6" ht="15.75" customHeight="1" x14ac:dyDescent="0.2">
      <c r="A2610">
        <v>2609</v>
      </c>
      <c r="B2610" s="47">
        <f ca="1">IF('Inputs and Results'!$C$15='Inputs and Results'!$C$13, 'Inputs and Results'!$C$13, IF(E2610 &lt;= ('Inputs and Results'!$C$14-'Inputs and Results'!$C$13)/('Inputs and Results'!$C$15-'Inputs and Results'!$C$13), 'Inputs and Results'!$C$13 + SQRT(E2610*('Inputs and Results'!$C$15-'Inputs and Results'!$C$13)*('Inputs and Results'!$C$14-'Inputs and Results'!$C$13)), 'Inputs and Results'!$C$15 - SQRT((1-E2610)*('Inputs and Results'!$C$15-'Inputs and Results'!$C$13)*('Inputs and Results'!$C$15-'Inputs and Results'!$C$14))))</f>
        <v>2.0047939508791455</v>
      </c>
      <c r="C2610" s="47">
        <f ca="1">IF('Inputs and Results'!$G$15='Inputs and Results'!$G$13, 'Inputs and Results'!$G$13, IF(F2610 &lt;= ('Inputs and Results'!$G$14-'Inputs and Results'!$G$13)/('Inputs and Results'!$G$15-'Inputs and Results'!$G$13), 'Inputs and Results'!$G$13 + SQRT(F2610*('Inputs and Results'!$G$15-'Inputs and Results'!$G$13)*('Inputs and Results'!$G$14-'Inputs and Results'!$G$13)), 'Inputs and Results'!$G$15 - SQRT((1-F2610)*('Inputs and Results'!$G$15-'Inputs and Results'!$G$13)*('Inputs and Results'!$G$15-'Inputs and Results'!$G$14))))</f>
        <v>694.34746128247934</v>
      </c>
      <c r="D2610">
        <f t="shared" ca="1" si="168"/>
        <v>1392.0235901874062</v>
      </c>
      <c r="E2610">
        <f t="shared" ca="1" si="171"/>
        <v>0.88995165775480656</v>
      </c>
      <c r="F2610">
        <f t="shared" ca="1" si="171"/>
        <v>0.69857093690180772</v>
      </c>
    </row>
    <row r="2611" spans="1:6" ht="15.75" customHeight="1" x14ac:dyDescent="0.2">
      <c r="A2611">
        <v>2610</v>
      </c>
      <c r="B2611" s="47">
        <f ca="1">IF('Inputs and Results'!$C$15='Inputs and Results'!$C$13, 'Inputs and Results'!$C$13, IF(E2611 &lt;= ('Inputs and Results'!$C$14-'Inputs and Results'!$C$13)/('Inputs and Results'!$C$15-'Inputs and Results'!$C$13), 'Inputs and Results'!$C$13 + SQRT(E2611*('Inputs and Results'!$C$15-'Inputs and Results'!$C$13)*('Inputs and Results'!$C$14-'Inputs and Results'!$C$13)), 'Inputs and Results'!$C$15 - SQRT((1-E2611)*('Inputs and Results'!$C$15-'Inputs and Results'!$C$13)*('Inputs and Results'!$C$15-'Inputs and Results'!$C$14))))</f>
        <v>1.1418876331951264</v>
      </c>
      <c r="C2611" s="47">
        <f ca="1">IF('Inputs and Results'!$G$15='Inputs and Results'!$G$13, 'Inputs and Results'!$G$13, IF(F2611 &lt;= ('Inputs and Results'!$G$14-'Inputs and Results'!$G$13)/('Inputs and Results'!$G$15-'Inputs and Results'!$G$13), 'Inputs and Results'!$G$13 + SQRT(F2611*('Inputs and Results'!$G$15-'Inputs and Results'!$G$13)*('Inputs and Results'!$G$14-'Inputs and Results'!$G$13)), 'Inputs and Results'!$G$15 - SQRT((1-F2611)*('Inputs and Results'!$G$15-'Inputs and Results'!$G$13)*('Inputs and Results'!$G$15-'Inputs and Results'!$G$14))))</f>
        <v>979.62490954828957</v>
      </c>
      <c r="D2611">
        <f t="shared" ca="1" si="168"/>
        <v>1118.6215693830861</v>
      </c>
      <c r="E2611">
        <f t="shared" ca="1" si="171"/>
        <v>0.6163798258140879</v>
      </c>
      <c r="F2611">
        <f t="shared" ca="1" si="171"/>
        <v>0.94274601146183745</v>
      </c>
    </row>
    <row r="2612" spans="1:6" ht="15.75" customHeight="1" x14ac:dyDescent="0.2">
      <c r="A2612">
        <v>2611</v>
      </c>
      <c r="B2612" s="47">
        <f ca="1">IF('Inputs and Results'!$C$15='Inputs and Results'!$C$13, 'Inputs and Results'!$C$13, IF(E2612 &lt;= ('Inputs and Results'!$C$14-'Inputs and Results'!$C$13)/('Inputs and Results'!$C$15-'Inputs and Results'!$C$13), 'Inputs and Results'!$C$13 + SQRT(E2612*('Inputs and Results'!$C$15-'Inputs and Results'!$C$13)*('Inputs and Results'!$C$14-'Inputs and Results'!$C$13)), 'Inputs and Results'!$C$15 - SQRT((1-E2612)*('Inputs and Results'!$C$15-'Inputs and Results'!$C$13)*('Inputs and Results'!$C$15-'Inputs and Results'!$C$14))))</f>
        <v>1.2303790304754338</v>
      </c>
      <c r="C2612" s="47">
        <f ca="1">IF('Inputs and Results'!$G$15='Inputs and Results'!$G$13, 'Inputs and Results'!$G$13, IF(F2612 &lt;= ('Inputs and Results'!$G$14-'Inputs and Results'!$G$13)/('Inputs and Results'!$G$15-'Inputs and Results'!$G$13), 'Inputs and Results'!$G$13 + SQRT(F2612*('Inputs and Results'!$G$15-'Inputs and Results'!$G$13)*('Inputs and Results'!$G$14-'Inputs and Results'!$G$13)), 'Inputs and Results'!$G$15 - SQRT((1-F2612)*('Inputs and Results'!$G$15-'Inputs and Results'!$G$13)*('Inputs and Results'!$G$15-'Inputs and Results'!$G$14))))</f>
        <v>801.75113057666454</v>
      </c>
      <c r="D2612">
        <f t="shared" ca="1" si="168"/>
        <v>986.45777872149949</v>
      </c>
      <c r="E2612">
        <f t="shared" ca="1" si="171"/>
        <v>0.65204906935765938</v>
      </c>
      <c r="F2612">
        <f t="shared" ca="1" si="171"/>
        <v>0.8130222873016455</v>
      </c>
    </row>
    <row r="2613" spans="1:6" ht="15.75" customHeight="1" x14ac:dyDescent="0.2">
      <c r="A2613">
        <v>2612</v>
      </c>
      <c r="B2613" s="47">
        <f ca="1">IF('Inputs and Results'!$C$15='Inputs and Results'!$C$13, 'Inputs and Results'!$C$13, IF(E2613 &lt;= ('Inputs and Results'!$C$14-'Inputs and Results'!$C$13)/('Inputs and Results'!$C$15-'Inputs and Results'!$C$13), 'Inputs and Results'!$C$13 + SQRT(E2613*('Inputs and Results'!$C$15-'Inputs and Results'!$C$13)*('Inputs and Results'!$C$14-'Inputs and Results'!$C$13)), 'Inputs and Results'!$C$15 - SQRT((1-E2613)*('Inputs and Results'!$C$15-'Inputs and Results'!$C$13)*('Inputs and Results'!$C$15-'Inputs and Results'!$C$14))))</f>
        <v>0.99378767694544656</v>
      </c>
      <c r="C2613" s="47">
        <f ca="1">IF('Inputs and Results'!$G$15='Inputs and Results'!$G$13, 'Inputs and Results'!$G$13, IF(F2613 &lt;= ('Inputs and Results'!$G$14-'Inputs and Results'!$G$13)/('Inputs and Results'!$G$15-'Inputs and Results'!$G$13), 'Inputs and Results'!$G$13 + SQRT(F2613*('Inputs and Results'!$G$15-'Inputs and Results'!$G$13)*('Inputs and Results'!$G$14-'Inputs and Results'!$G$13)), 'Inputs and Results'!$G$15 - SQRT((1-F2613)*('Inputs and Results'!$G$15-'Inputs and Results'!$G$13)*('Inputs and Results'!$G$15-'Inputs and Results'!$G$14))))</f>
        <v>1044.0642461746918</v>
      </c>
      <c r="D2613">
        <f t="shared" ca="1" si="168"/>
        <v>1037.5781817877457</v>
      </c>
      <c r="E2613">
        <f t="shared" ca="1" si="171"/>
        <v>0.55279023498045032</v>
      </c>
      <c r="F2613">
        <f t="shared" ca="1" si="171"/>
        <v>0.97133366658642162</v>
      </c>
    </row>
    <row r="2614" spans="1:6" ht="15.75" customHeight="1" x14ac:dyDescent="0.2">
      <c r="A2614">
        <v>2613</v>
      </c>
      <c r="B2614" s="47">
        <f ca="1">IF('Inputs and Results'!$C$15='Inputs and Results'!$C$13, 'Inputs and Results'!$C$13, IF(E2614 &lt;= ('Inputs and Results'!$C$14-'Inputs and Results'!$C$13)/('Inputs and Results'!$C$15-'Inputs and Results'!$C$13), 'Inputs and Results'!$C$13 + SQRT(E2614*('Inputs and Results'!$C$15-'Inputs and Results'!$C$13)*('Inputs and Results'!$C$14-'Inputs and Results'!$C$13)), 'Inputs and Results'!$C$15 - SQRT((1-E2614)*('Inputs and Results'!$C$15-'Inputs and Results'!$C$13)*('Inputs and Results'!$C$15-'Inputs and Results'!$C$14))))</f>
        <v>1.9076977454864916</v>
      </c>
      <c r="C2614" s="47">
        <f ca="1">IF('Inputs and Results'!$G$15='Inputs and Results'!$G$13, 'Inputs and Results'!$G$13, IF(F2614 &lt;= ('Inputs and Results'!$G$14-'Inputs and Results'!$G$13)/('Inputs and Results'!$G$15-'Inputs and Results'!$G$13), 'Inputs and Results'!$G$13 + SQRT(F2614*('Inputs and Results'!$G$15-'Inputs and Results'!$G$13)*('Inputs and Results'!$G$14-'Inputs and Results'!$G$13)), 'Inputs and Results'!$G$15 - SQRT((1-F2614)*('Inputs and Results'!$G$15-'Inputs and Results'!$G$13)*('Inputs and Results'!$G$15-'Inputs and Results'!$G$14))))</f>
        <v>641.93807072322591</v>
      </c>
      <c r="D2614">
        <f t="shared" ca="1" si="168"/>
        <v>1224.623810260646</v>
      </c>
      <c r="E2614">
        <f t="shared" ca="1" si="171"/>
        <v>0.86743064275385628</v>
      </c>
      <c r="F2614">
        <f t="shared" ca="1" si="171"/>
        <v>0.63284830972787787</v>
      </c>
    </row>
    <row r="2615" spans="1:6" ht="15.75" customHeight="1" x14ac:dyDescent="0.2">
      <c r="A2615">
        <v>2614</v>
      </c>
      <c r="B2615" s="47">
        <f ca="1">IF('Inputs and Results'!$C$15='Inputs and Results'!$C$13, 'Inputs and Results'!$C$13, IF(E2615 &lt;= ('Inputs and Results'!$C$14-'Inputs and Results'!$C$13)/('Inputs and Results'!$C$15-'Inputs and Results'!$C$13), 'Inputs and Results'!$C$13 + SQRT(E2615*('Inputs and Results'!$C$15-'Inputs and Results'!$C$13)*('Inputs and Results'!$C$14-'Inputs and Results'!$C$13)), 'Inputs and Results'!$C$15 - SQRT((1-E2615)*('Inputs and Results'!$C$15-'Inputs and Results'!$C$13)*('Inputs and Results'!$C$15-'Inputs and Results'!$C$14))))</f>
        <v>0.26206777496063838</v>
      </c>
      <c r="C2615" s="47">
        <f ca="1">IF('Inputs and Results'!$G$15='Inputs and Results'!$G$13, 'Inputs and Results'!$G$13, IF(F2615 &lt;= ('Inputs and Results'!$G$14-'Inputs and Results'!$G$13)/('Inputs and Results'!$G$15-'Inputs and Results'!$G$13), 'Inputs and Results'!$G$13 + SQRT(F2615*('Inputs and Results'!$G$15-'Inputs and Results'!$G$13)*('Inputs and Results'!$G$14-'Inputs and Results'!$G$13)), 'Inputs and Results'!$G$15 - SQRT((1-F2615)*('Inputs and Results'!$G$15-'Inputs and Results'!$G$13)*('Inputs and Results'!$G$15-'Inputs and Results'!$G$14))))</f>
        <v>492.19615695514415</v>
      </c>
      <c r="D2615">
        <f t="shared" ca="1" si="168"/>
        <v>128.98875169741177</v>
      </c>
      <c r="E2615">
        <f t="shared" ca="1" si="171"/>
        <v>0.16708079234344575</v>
      </c>
      <c r="F2615">
        <f t="shared" ca="1" si="171"/>
        <v>0.40938214466281764</v>
      </c>
    </row>
    <row r="2616" spans="1:6" ht="15.75" customHeight="1" x14ac:dyDescent="0.2">
      <c r="A2616">
        <v>2615</v>
      </c>
      <c r="B2616" s="47">
        <f ca="1">IF('Inputs and Results'!$C$15='Inputs and Results'!$C$13, 'Inputs and Results'!$C$13, IF(E2616 &lt;= ('Inputs and Results'!$C$14-'Inputs and Results'!$C$13)/('Inputs and Results'!$C$15-'Inputs and Results'!$C$13), 'Inputs and Results'!$C$13 + SQRT(E2616*('Inputs and Results'!$C$15-'Inputs and Results'!$C$13)*('Inputs and Results'!$C$14-'Inputs and Results'!$C$13)), 'Inputs and Results'!$C$15 - SQRT((1-E2616)*('Inputs and Results'!$C$15-'Inputs and Results'!$C$13)*('Inputs and Results'!$C$15-'Inputs and Results'!$C$14))))</f>
        <v>0.78375997836267786</v>
      </c>
      <c r="C2616" s="47">
        <f ca="1">IF('Inputs and Results'!$G$15='Inputs and Results'!$G$13, 'Inputs and Results'!$G$13, IF(F2616 &lt;= ('Inputs and Results'!$G$14-'Inputs and Results'!$G$13)/('Inputs and Results'!$G$15-'Inputs and Results'!$G$13), 'Inputs and Results'!$G$13 + SQRT(F2616*('Inputs and Results'!$G$15-'Inputs and Results'!$G$13)*('Inputs and Results'!$G$14-'Inputs and Results'!$G$13)), 'Inputs and Results'!$G$15 - SQRT((1-F2616)*('Inputs and Results'!$G$15-'Inputs and Results'!$G$13)*('Inputs and Results'!$G$15-'Inputs and Results'!$G$14))))</f>
        <v>1016.7411562123405</v>
      </c>
      <c r="D2616">
        <f t="shared" ca="1" si="168"/>
        <v>796.88102659342803</v>
      </c>
      <c r="E2616">
        <f t="shared" ca="1" si="171"/>
        <v>0.45425335183255577</v>
      </c>
      <c r="F2616">
        <f t="shared" ca="1" si="171"/>
        <v>0.96040770980606949</v>
      </c>
    </row>
    <row r="2617" spans="1:6" ht="15.75" customHeight="1" x14ac:dyDescent="0.2">
      <c r="A2617">
        <v>2616</v>
      </c>
      <c r="B2617" s="47">
        <f ca="1">IF('Inputs and Results'!$C$15='Inputs and Results'!$C$13, 'Inputs and Results'!$C$13, IF(E2617 &lt;= ('Inputs and Results'!$C$14-'Inputs and Results'!$C$13)/('Inputs and Results'!$C$15-'Inputs and Results'!$C$13), 'Inputs and Results'!$C$13 + SQRT(E2617*('Inputs and Results'!$C$15-'Inputs and Results'!$C$13)*('Inputs and Results'!$C$14-'Inputs and Results'!$C$13)), 'Inputs and Results'!$C$15 - SQRT((1-E2617)*('Inputs and Results'!$C$15-'Inputs and Results'!$C$13)*('Inputs and Results'!$C$15-'Inputs and Results'!$C$14))))</f>
        <v>2.4508416949363254</v>
      </c>
      <c r="C2617" s="47">
        <f ca="1">IF('Inputs and Results'!$G$15='Inputs and Results'!$G$13, 'Inputs and Results'!$G$13, IF(F2617 &lt;= ('Inputs and Results'!$G$14-'Inputs and Results'!$G$13)/('Inputs and Results'!$G$15-'Inputs and Results'!$G$13), 'Inputs and Results'!$G$13 + SQRT(F2617*('Inputs and Results'!$G$15-'Inputs and Results'!$G$13)*('Inputs and Results'!$G$14-'Inputs and Results'!$G$13)), 'Inputs and Results'!$G$15 - SQRT((1-F2617)*('Inputs and Results'!$G$15-'Inputs and Results'!$G$13)*('Inputs and Results'!$G$15-'Inputs and Results'!$G$14))))</f>
        <v>342.16751068443341</v>
      </c>
      <c r="D2617">
        <f t="shared" ca="1" si="168"/>
        <v>838.59840183797996</v>
      </c>
      <c r="E2617">
        <f t="shared" ca="1" si="171"/>
        <v>0.96649168399773244</v>
      </c>
      <c r="F2617">
        <f t="shared" ca="1" si="171"/>
        <v>0.13246756555584827</v>
      </c>
    </row>
    <row r="2618" spans="1:6" ht="15.75" customHeight="1" x14ac:dyDescent="0.2">
      <c r="A2618">
        <v>2617</v>
      </c>
      <c r="B2618" s="47">
        <f ca="1">IF('Inputs and Results'!$C$15='Inputs and Results'!$C$13, 'Inputs and Results'!$C$13, IF(E2618 &lt;= ('Inputs and Results'!$C$14-'Inputs and Results'!$C$13)/('Inputs and Results'!$C$15-'Inputs and Results'!$C$13), 'Inputs and Results'!$C$13 + SQRT(E2618*('Inputs and Results'!$C$15-'Inputs and Results'!$C$13)*('Inputs and Results'!$C$14-'Inputs and Results'!$C$13)), 'Inputs and Results'!$C$15 - SQRT((1-E2618)*('Inputs and Results'!$C$15-'Inputs and Results'!$C$13)*('Inputs and Results'!$C$15-'Inputs and Results'!$C$14))))</f>
        <v>2.5339986328301913</v>
      </c>
      <c r="C2618" s="47">
        <f ca="1">IF('Inputs and Results'!$G$15='Inputs and Results'!$G$13, 'Inputs and Results'!$G$13, IF(F2618 &lt;= ('Inputs and Results'!$G$14-'Inputs and Results'!$G$13)/('Inputs and Results'!$G$15-'Inputs and Results'!$G$13), 'Inputs and Results'!$G$13 + SQRT(F2618*('Inputs and Results'!$G$15-'Inputs and Results'!$G$13)*('Inputs and Results'!$G$14-'Inputs and Results'!$G$13)), 'Inputs and Results'!$G$15 - SQRT((1-F2618)*('Inputs and Results'!$G$15-'Inputs and Results'!$G$13)*('Inputs and Results'!$G$15-'Inputs and Results'!$G$14))))</f>
        <v>1017.8926450029272</v>
      </c>
      <c r="D2618">
        <f t="shared" ca="1" si="168"/>
        <v>2579.3385708053247</v>
      </c>
      <c r="E2618">
        <f t="shared" ca="1" si="171"/>
        <v>0.9758714139773188</v>
      </c>
      <c r="F2618">
        <f t="shared" ca="1" si="171"/>
        <v>0.9609036951243457</v>
      </c>
    </row>
    <row r="2619" spans="1:6" ht="15.75" customHeight="1" x14ac:dyDescent="0.2">
      <c r="A2619">
        <v>2618</v>
      </c>
      <c r="B2619" s="47">
        <f ca="1">IF('Inputs and Results'!$C$15='Inputs and Results'!$C$13, 'Inputs and Results'!$C$13, IF(E2619 &lt;= ('Inputs and Results'!$C$14-'Inputs and Results'!$C$13)/('Inputs and Results'!$C$15-'Inputs and Results'!$C$13), 'Inputs and Results'!$C$13 + SQRT(E2619*('Inputs and Results'!$C$15-'Inputs and Results'!$C$13)*('Inputs and Results'!$C$14-'Inputs and Results'!$C$13)), 'Inputs and Results'!$C$15 - SQRT((1-E2619)*('Inputs and Results'!$C$15-'Inputs and Results'!$C$13)*('Inputs and Results'!$C$15-'Inputs and Results'!$C$14))))</f>
        <v>0.95170118689776961</v>
      </c>
      <c r="C2619" s="47">
        <f ca="1">IF('Inputs and Results'!$G$15='Inputs and Results'!$G$13, 'Inputs and Results'!$G$13, IF(F2619 &lt;= ('Inputs and Results'!$G$14-'Inputs and Results'!$G$13)/('Inputs and Results'!$G$15-'Inputs and Results'!$G$13), 'Inputs and Results'!$G$13 + SQRT(F2619*('Inputs and Results'!$G$15-'Inputs and Results'!$G$13)*('Inputs and Results'!$G$14-'Inputs and Results'!$G$13)), 'Inputs and Results'!$G$15 - SQRT((1-F2619)*('Inputs and Results'!$G$15-'Inputs and Results'!$G$13)*('Inputs and Results'!$G$15-'Inputs and Results'!$G$14))))</f>
        <v>693.8953514622292</v>
      </c>
      <c r="D2619">
        <f t="shared" ca="1" si="168"/>
        <v>660.38102956944851</v>
      </c>
      <c r="E2619">
        <f t="shared" ca="1" si="171"/>
        <v>0.5338302191382216</v>
      </c>
      <c r="F2619">
        <f t="shared" ca="1" si="171"/>
        <v>0.69803167346126804</v>
      </c>
    </row>
    <row r="2620" spans="1:6" ht="15.75" customHeight="1" x14ac:dyDescent="0.2">
      <c r="A2620">
        <v>2619</v>
      </c>
      <c r="B2620" s="47">
        <f ca="1">IF('Inputs and Results'!$C$15='Inputs and Results'!$C$13, 'Inputs and Results'!$C$13, IF(E2620 &lt;= ('Inputs and Results'!$C$14-'Inputs and Results'!$C$13)/('Inputs and Results'!$C$15-'Inputs and Results'!$C$13), 'Inputs and Results'!$C$13 + SQRT(E2620*('Inputs and Results'!$C$15-'Inputs and Results'!$C$13)*('Inputs and Results'!$C$14-'Inputs and Results'!$C$13)), 'Inputs and Results'!$C$15 - SQRT((1-E2620)*('Inputs and Results'!$C$15-'Inputs and Results'!$C$13)*('Inputs and Results'!$C$15-'Inputs and Results'!$C$14))))</f>
        <v>1.5082698216302848</v>
      </c>
      <c r="C2620" s="47">
        <f ca="1">IF('Inputs and Results'!$G$15='Inputs and Results'!$G$13, 'Inputs and Results'!$G$13, IF(F2620 &lt;= ('Inputs and Results'!$G$14-'Inputs and Results'!$G$13)/('Inputs and Results'!$G$15-'Inputs and Results'!$G$13), 'Inputs and Results'!$G$13 + SQRT(F2620*('Inputs and Results'!$G$15-'Inputs and Results'!$G$13)*('Inputs and Results'!$G$14-'Inputs and Results'!$G$13)), 'Inputs and Results'!$G$15 - SQRT((1-F2620)*('Inputs and Results'!$G$15-'Inputs and Results'!$G$13)*('Inputs and Results'!$G$15-'Inputs and Results'!$G$14))))</f>
        <v>721.10061769735319</v>
      </c>
      <c r="D2620">
        <f t="shared" ca="1" si="168"/>
        <v>1087.614300031875</v>
      </c>
      <c r="E2620">
        <f t="shared" ca="1" si="171"/>
        <v>0.75274900832678415</v>
      </c>
      <c r="F2620">
        <f t="shared" ca="1" si="171"/>
        <v>0.72962328115493513</v>
      </c>
    </row>
    <row r="2621" spans="1:6" ht="15.75" customHeight="1" x14ac:dyDescent="0.2">
      <c r="A2621">
        <v>2620</v>
      </c>
      <c r="B2621" s="47">
        <f ca="1">IF('Inputs and Results'!$C$15='Inputs and Results'!$C$13, 'Inputs and Results'!$C$13, IF(E2621 &lt;= ('Inputs and Results'!$C$14-'Inputs and Results'!$C$13)/('Inputs and Results'!$C$15-'Inputs and Results'!$C$13), 'Inputs and Results'!$C$13 + SQRT(E2621*('Inputs and Results'!$C$15-'Inputs and Results'!$C$13)*('Inputs and Results'!$C$14-'Inputs and Results'!$C$13)), 'Inputs and Results'!$C$15 - SQRT((1-E2621)*('Inputs and Results'!$C$15-'Inputs and Results'!$C$13)*('Inputs and Results'!$C$15-'Inputs and Results'!$C$14))))</f>
        <v>0.68492171031593996</v>
      </c>
      <c r="C2621" s="47">
        <f ca="1">IF('Inputs and Results'!$G$15='Inputs and Results'!$G$13, 'Inputs and Results'!$G$13, IF(F2621 &lt;= ('Inputs and Results'!$G$14-'Inputs and Results'!$G$13)/('Inputs and Results'!$G$15-'Inputs and Results'!$G$13), 'Inputs and Results'!$G$13 + SQRT(F2621*('Inputs and Results'!$G$15-'Inputs and Results'!$G$13)*('Inputs and Results'!$G$14-'Inputs and Results'!$G$13)), 'Inputs and Results'!$G$15 - SQRT((1-F2621)*('Inputs and Results'!$G$15-'Inputs and Results'!$G$13)*('Inputs and Results'!$G$15-'Inputs and Results'!$G$14))))</f>
        <v>319.46537092974188</v>
      </c>
      <c r="D2621">
        <f t="shared" ca="1" si="168"/>
        <v>218.80876824391498</v>
      </c>
      <c r="E2621">
        <f t="shared" ca="1" si="171"/>
        <v>0.40449027918150315</v>
      </c>
      <c r="F2621">
        <f t="shared" ca="1" si="171"/>
        <v>8.5942281743163762E-2</v>
      </c>
    </row>
    <row r="2622" spans="1:6" ht="15.75" customHeight="1" x14ac:dyDescent="0.2">
      <c r="A2622">
        <v>2621</v>
      </c>
      <c r="B2622" s="47">
        <f ca="1">IF('Inputs and Results'!$C$15='Inputs and Results'!$C$13, 'Inputs and Results'!$C$13, IF(E2622 &lt;= ('Inputs and Results'!$C$14-'Inputs and Results'!$C$13)/('Inputs and Results'!$C$15-'Inputs and Results'!$C$13), 'Inputs and Results'!$C$13 + SQRT(E2622*('Inputs and Results'!$C$15-'Inputs and Results'!$C$13)*('Inputs and Results'!$C$14-'Inputs and Results'!$C$13)), 'Inputs and Results'!$C$15 - SQRT((1-E2622)*('Inputs and Results'!$C$15-'Inputs and Results'!$C$13)*('Inputs and Results'!$C$15-'Inputs and Results'!$C$14))))</f>
        <v>0.59243644231546755</v>
      </c>
      <c r="C2622" s="47">
        <f ca="1">IF('Inputs and Results'!$G$15='Inputs and Results'!$G$13, 'Inputs and Results'!$G$13, IF(F2622 &lt;= ('Inputs and Results'!$G$14-'Inputs and Results'!$G$13)/('Inputs and Results'!$G$15-'Inputs and Results'!$G$13), 'Inputs and Results'!$G$13 + SQRT(F2622*('Inputs and Results'!$G$15-'Inputs and Results'!$G$13)*('Inputs and Results'!$G$14-'Inputs and Results'!$G$13)), 'Inputs and Results'!$G$15 - SQRT((1-F2622)*('Inputs and Results'!$G$15-'Inputs and Results'!$G$13)*('Inputs and Results'!$G$15-'Inputs and Results'!$G$14))))</f>
        <v>1033.1356821788042</v>
      </c>
      <c r="D2622">
        <f t="shared" ca="1" si="168"/>
        <v>612.06722797917439</v>
      </c>
      <c r="E2622">
        <f t="shared" ref="E2622:F2641" ca="1" si="172">RAND()</f>
        <v>0.35595974618993287</v>
      </c>
      <c r="F2622">
        <f t="shared" ca="1" si="172"/>
        <v>0.96717477631718696</v>
      </c>
    </row>
    <row r="2623" spans="1:6" ht="15.75" customHeight="1" x14ac:dyDescent="0.2">
      <c r="A2623">
        <v>2622</v>
      </c>
      <c r="B2623" s="47">
        <f ca="1">IF('Inputs and Results'!$C$15='Inputs and Results'!$C$13, 'Inputs and Results'!$C$13, IF(E2623 &lt;= ('Inputs and Results'!$C$14-'Inputs and Results'!$C$13)/('Inputs and Results'!$C$15-'Inputs and Results'!$C$13), 'Inputs and Results'!$C$13 + SQRT(E2623*('Inputs and Results'!$C$15-'Inputs and Results'!$C$13)*('Inputs and Results'!$C$14-'Inputs and Results'!$C$13)), 'Inputs and Results'!$C$15 - SQRT((1-E2623)*('Inputs and Results'!$C$15-'Inputs and Results'!$C$13)*('Inputs and Results'!$C$15-'Inputs and Results'!$C$14))))</f>
        <v>2.1818321344470908</v>
      </c>
      <c r="C2623" s="47">
        <f ca="1">IF('Inputs and Results'!$G$15='Inputs and Results'!$G$13, 'Inputs and Results'!$G$13, IF(F2623 &lt;= ('Inputs and Results'!$G$14-'Inputs and Results'!$G$13)/('Inputs and Results'!$G$15-'Inputs and Results'!$G$13), 'Inputs and Results'!$G$13 + SQRT(F2623*('Inputs and Results'!$G$15-'Inputs and Results'!$G$13)*('Inputs and Results'!$G$14-'Inputs and Results'!$G$13)), 'Inputs and Results'!$G$15 - SQRT((1-F2623)*('Inputs and Results'!$G$15-'Inputs and Results'!$G$13)*('Inputs and Results'!$G$15-'Inputs and Results'!$G$14))))</f>
        <v>397.61935502084668</v>
      </c>
      <c r="D2623">
        <f t="shared" ca="1" si="168"/>
        <v>867.53868606260949</v>
      </c>
      <c r="E2623">
        <f t="shared" ca="1" si="172"/>
        <v>0.92562237153073301</v>
      </c>
      <c r="F2623">
        <f t="shared" ca="1" si="172"/>
        <v>0.24100025884487764</v>
      </c>
    </row>
    <row r="2624" spans="1:6" ht="15.75" customHeight="1" x14ac:dyDescent="0.2">
      <c r="A2624">
        <v>2623</v>
      </c>
      <c r="B2624" s="47">
        <f ca="1">IF('Inputs and Results'!$C$15='Inputs and Results'!$C$13, 'Inputs and Results'!$C$13, IF(E2624 &lt;= ('Inputs and Results'!$C$14-'Inputs and Results'!$C$13)/('Inputs and Results'!$C$15-'Inputs and Results'!$C$13), 'Inputs and Results'!$C$13 + SQRT(E2624*('Inputs and Results'!$C$15-'Inputs and Results'!$C$13)*('Inputs and Results'!$C$14-'Inputs and Results'!$C$13)), 'Inputs and Results'!$C$15 - SQRT((1-E2624)*('Inputs and Results'!$C$15-'Inputs and Results'!$C$13)*('Inputs and Results'!$C$15-'Inputs and Results'!$C$14))))</f>
        <v>1.0316203553683267</v>
      </c>
      <c r="C2624" s="47">
        <f ca="1">IF('Inputs and Results'!$G$15='Inputs and Results'!$G$13, 'Inputs and Results'!$G$13, IF(F2624 &lt;= ('Inputs and Results'!$G$14-'Inputs and Results'!$G$13)/('Inputs and Results'!$G$15-'Inputs and Results'!$G$13), 'Inputs and Results'!$G$13 + SQRT(F2624*('Inputs and Results'!$G$15-'Inputs and Results'!$G$13)*('Inputs and Results'!$G$14-'Inputs and Results'!$G$13)), 'Inputs and Results'!$G$15 - SQRT((1-F2624)*('Inputs and Results'!$G$15-'Inputs and Results'!$G$13)*('Inputs and Results'!$G$15-'Inputs and Results'!$G$14))))</f>
        <v>437.4612666237997</v>
      </c>
      <c r="D2624">
        <f t="shared" ca="1" si="168"/>
        <v>451.29394733432258</v>
      </c>
      <c r="E2624">
        <f t="shared" ca="1" si="172"/>
        <v>0.56949795273329862</v>
      </c>
      <c r="F2624">
        <f t="shared" ca="1" si="172"/>
        <v>0.31450458077482712</v>
      </c>
    </row>
    <row r="2625" spans="1:6" ht="15.75" customHeight="1" x14ac:dyDescent="0.2">
      <c r="A2625">
        <v>2624</v>
      </c>
      <c r="B2625" s="47">
        <f ca="1">IF('Inputs and Results'!$C$15='Inputs and Results'!$C$13, 'Inputs and Results'!$C$13, IF(E2625 &lt;= ('Inputs and Results'!$C$14-'Inputs and Results'!$C$13)/('Inputs and Results'!$C$15-'Inputs and Results'!$C$13), 'Inputs and Results'!$C$13 + SQRT(E2625*('Inputs and Results'!$C$15-'Inputs and Results'!$C$13)*('Inputs and Results'!$C$14-'Inputs and Results'!$C$13)), 'Inputs and Results'!$C$15 - SQRT((1-E2625)*('Inputs and Results'!$C$15-'Inputs and Results'!$C$13)*('Inputs and Results'!$C$15-'Inputs and Results'!$C$14))))</f>
        <v>0.73844380847005064</v>
      </c>
      <c r="C2625" s="47">
        <f ca="1">IF('Inputs and Results'!$G$15='Inputs and Results'!$G$13, 'Inputs and Results'!$G$13, IF(F2625 &lt;= ('Inputs and Results'!$G$14-'Inputs and Results'!$G$13)/('Inputs and Results'!$G$15-'Inputs and Results'!$G$13), 'Inputs and Results'!$G$13 + SQRT(F2625*('Inputs and Results'!$G$15-'Inputs and Results'!$G$13)*('Inputs and Results'!$G$14-'Inputs and Results'!$G$13)), 'Inputs and Results'!$G$15 - SQRT((1-F2625)*('Inputs and Results'!$G$15-'Inputs and Results'!$G$13)*('Inputs and Results'!$G$15-'Inputs and Results'!$G$14))))</f>
        <v>281.48955217501748</v>
      </c>
      <c r="D2625">
        <f t="shared" ca="1" si="168"/>
        <v>207.86421695264895</v>
      </c>
      <c r="E2625">
        <f t="shared" ca="1" si="172"/>
        <v>0.43170706583917229</v>
      </c>
      <c r="F2625">
        <f t="shared" ca="1" si="172"/>
        <v>5.3988869158060337E-3</v>
      </c>
    </row>
    <row r="2626" spans="1:6" ht="15.75" customHeight="1" x14ac:dyDescent="0.2">
      <c r="A2626">
        <v>2625</v>
      </c>
      <c r="B2626" s="47">
        <f ca="1">IF('Inputs and Results'!$C$15='Inputs and Results'!$C$13, 'Inputs and Results'!$C$13, IF(E2626 &lt;= ('Inputs and Results'!$C$14-'Inputs and Results'!$C$13)/('Inputs and Results'!$C$15-'Inputs and Results'!$C$13), 'Inputs and Results'!$C$13 + SQRT(E2626*('Inputs and Results'!$C$15-'Inputs and Results'!$C$13)*('Inputs and Results'!$C$14-'Inputs and Results'!$C$13)), 'Inputs and Results'!$C$15 - SQRT((1-E2626)*('Inputs and Results'!$C$15-'Inputs and Results'!$C$13)*('Inputs and Results'!$C$15-'Inputs and Results'!$C$14))))</f>
        <v>0.96382176987016255</v>
      </c>
      <c r="C2626" s="47">
        <f ca="1">IF('Inputs and Results'!$G$15='Inputs and Results'!$G$13, 'Inputs and Results'!$G$13, IF(F2626 &lt;= ('Inputs and Results'!$G$14-'Inputs and Results'!$G$13)/('Inputs and Results'!$G$15-'Inputs and Results'!$G$13), 'Inputs and Results'!$G$13 + SQRT(F2626*('Inputs and Results'!$G$15-'Inputs and Results'!$G$13)*('Inputs and Results'!$G$14-'Inputs and Results'!$G$13)), 'Inputs and Results'!$G$15 - SQRT((1-F2626)*('Inputs and Results'!$G$15-'Inputs and Results'!$G$13)*('Inputs and Results'!$G$15-'Inputs and Results'!$G$14))))</f>
        <v>380.32522730370408</v>
      </c>
      <c r="D2626">
        <f t="shared" ref="D2626:D2689" ca="1" si="173">B2626*C2626</f>
        <v>366.56573370612796</v>
      </c>
      <c r="E2626">
        <f t="shared" ca="1" si="172"/>
        <v>0.53933091279392487</v>
      </c>
      <c r="F2626">
        <f t="shared" ca="1" si="172"/>
        <v>0.20792942926040547</v>
      </c>
    </row>
    <row r="2627" spans="1:6" ht="15.75" customHeight="1" x14ac:dyDescent="0.2">
      <c r="A2627">
        <v>2626</v>
      </c>
      <c r="B2627" s="47">
        <f ca="1">IF('Inputs and Results'!$C$15='Inputs and Results'!$C$13, 'Inputs and Results'!$C$13, IF(E2627 &lt;= ('Inputs and Results'!$C$14-'Inputs and Results'!$C$13)/('Inputs and Results'!$C$15-'Inputs and Results'!$C$13), 'Inputs and Results'!$C$13 + SQRT(E2627*('Inputs and Results'!$C$15-'Inputs and Results'!$C$13)*('Inputs and Results'!$C$14-'Inputs and Results'!$C$13)), 'Inputs and Results'!$C$15 - SQRT((1-E2627)*('Inputs and Results'!$C$15-'Inputs and Results'!$C$13)*('Inputs and Results'!$C$15-'Inputs and Results'!$C$14))))</f>
        <v>9.7817476975473827E-2</v>
      </c>
      <c r="C2627" s="47">
        <f ca="1">IF('Inputs and Results'!$G$15='Inputs and Results'!$G$13, 'Inputs and Results'!$G$13, IF(F2627 &lt;= ('Inputs and Results'!$G$14-'Inputs and Results'!$G$13)/('Inputs and Results'!$G$15-'Inputs and Results'!$G$13), 'Inputs and Results'!$G$13 + SQRT(F2627*('Inputs and Results'!$G$15-'Inputs and Results'!$G$13)*('Inputs and Results'!$G$14-'Inputs and Results'!$G$13)), 'Inputs and Results'!$G$15 - SQRT((1-F2627)*('Inputs and Results'!$G$15-'Inputs and Results'!$G$13)*('Inputs and Results'!$G$15-'Inputs and Results'!$G$14))))</f>
        <v>569.08074445526302</v>
      </c>
      <c r="D2627">
        <f t="shared" ca="1" si="173"/>
        <v>55.666042617938196</v>
      </c>
      <c r="E2627">
        <f t="shared" ca="1" si="172"/>
        <v>6.4148511450110468E-2</v>
      </c>
      <c r="F2627">
        <f t="shared" ca="1" si="172"/>
        <v>0.53072404302889742</v>
      </c>
    </row>
    <row r="2628" spans="1:6" ht="15.75" customHeight="1" x14ac:dyDescent="0.2">
      <c r="A2628">
        <v>2627</v>
      </c>
      <c r="B2628" s="47">
        <f ca="1">IF('Inputs and Results'!$C$15='Inputs and Results'!$C$13, 'Inputs and Results'!$C$13, IF(E2628 &lt;= ('Inputs and Results'!$C$14-'Inputs and Results'!$C$13)/('Inputs and Results'!$C$15-'Inputs and Results'!$C$13), 'Inputs and Results'!$C$13 + SQRT(E2628*('Inputs and Results'!$C$15-'Inputs and Results'!$C$13)*('Inputs and Results'!$C$14-'Inputs and Results'!$C$13)), 'Inputs and Results'!$C$15 - SQRT((1-E2628)*('Inputs and Results'!$C$15-'Inputs and Results'!$C$13)*('Inputs and Results'!$C$15-'Inputs and Results'!$C$14))))</f>
        <v>0.71887785106425595</v>
      </c>
      <c r="C2628" s="47">
        <f ca="1">IF('Inputs and Results'!$G$15='Inputs and Results'!$G$13, 'Inputs and Results'!$G$13, IF(F2628 &lt;= ('Inputs and Results'!$G$14-'Inputs and Results'!$G$13)/('Inputs and Results'!$G$15-'Inputs and Results'!$G$13), 'Inputs and Results'!$G$13 + SQRT(F2628*('Inputs and Results'!$G$15-'Inputs and Results'!$G$13)*('Inputs and Results'!$G$14-'Inputs and Results'!$G$13)), 'Inputs and Results'!$G$15 - SQRT((1-F2628)*('Inputs and Results'!$G$15-'Inputs and Results'!$G$13)*('Inputs and Results'!$G$15-'Inputs and Results'!$G$14))))</f>
        <v>497.80759984112115</v>
      </c>
      <c r="D2628">
        <f t="shared" ca="1" si="173"/>
        <v>357.86285761724019</v>
      </c>
      <c r="E2628">
        <f t="shared" ca="1" si="172"/>
        <v>0.42183130462608587</v>
      </c>
      <c r="F2628">
        <f t="shared" ca="1" si="172"/>
        <v>0.41870981614790259</v>
      </c>
    </row>
    <row r="2629" spans="1:6" ht="15.75" customHeight="1" x14ac:dyDescent="0.2">
      <c r="A2629">
        <v>2628</v>
      </c>
      <c r="B2629" s="47">
        <f ca="1">IF('Inputs and Results'!$C$15='Inputs and Results'!$C$13, 'Inputs and Results'!$C$13, IF(E2629 &lt;= ('Inputs and Results'!$C$14-'Inputs and Results'!$C$13)/('Inputs and Results'!$C$15-'Inputs and Results'!$C$13), 'Inputs and Results'!$C$13 + SQRT(E2629*('Inputs and Results'!$C$15-'Inputs and Results'!$C$13)*('Inputs and Results'!$C$14-'Inputs and Results'!$C$13)), 'Inputs and Results'!$C$15 - SQRT((1-E2629)*('Inputs and Results'!$C$15-'Inputs and Results'!$C$13)*('Inputs and Results'!$C$15-'Inputs and Results'!$C$14))))</f>
        <v>1.4298526215153697</v>
      </c>
      <c r="C2629" s="47">
        <f ca="1">IF('Inputs and Results'!$G$15='Inputs and Results'!$G$13, 'Inputs and Results'!$G$13, IF(F2629 &lt;= ('Inputs and Results'!$G$14-'Inputs and Results'!$G$13)/('Inputs and Results'!$G$15-'Inputs and Results'!$G$13), 'Inputs and Results'!$G$13 + SQRT(F2629*('Inputs and Results'!$G$15-'Inputs and Results'!$G$13)*('Inputs and Results'!$G$14-'Inputs and Results'!$G$13)), 'Inputs and Results'!$G$15 - SQRT((1-F2629)*('Inputs and Results'!$G$15-'Inputs and Results'!$G$13)*('Inputs and Results'!$G$15-'Inputs and Results'!$G$14))))</f>
        <v>540.0721204870257</v>
      </c>
      <c r="D2629">
        <f t="shared" ca="1" si="173"/>
        <v>772.2235372857383</v>
      </c>
      <c r="E2629">
        <f t="shared" ca="1" si="172"/>
        <v>0.72607080109309374</v>
      </c>
      <c r="F2629">
        <f t="shared" ca="1" si="172"/>
        <v>0.486578924906376</v>
      </c>
    </row>
    <row r="2630" spans="1:6" ht="15.75" customHeight="1" x14ac:dyDescent="0.2">
      <c r="A2630">
        <v>2629</v>
      </c>
      <c r="B2630" s="47">
        <f ca="1">IF('Inputs and Results'!$C$15='Inputs and Results'!$C$13, 'Inputs and Results'!$C$13, IF(E2630 &lt;= ('Inputs and Results'!$C$14-'Inputs and Results'!$C$13)/('Inputs and Results'!$C$15-'Inputs and Results'!$C$13), 'Inputs and Results'!$C$13 + SQRT(E2630*('Inputs and Results'!$C$15-'Inputs and Results'!$C$13)*('Inputs and Results'!$C$14-'Inputs and Results'!$C$13)), 'Inputs and Results'!$C$15 - SQRT((1-E2630)*('Inputs and Results'!$C$15-'Inputs and Results'!$C$13)*('Inputs and Results'!$C$15-'Inputs and Results'!$C$14))))</f>
        <v>1.4178753636445689</v>
      </c>
      <c r="C2630" s="47">
        <f ca="1">IF('Inputs and Results'!$G$15='Inputs and Results'!$G$13, 'Inputs and Results'!$G$13, IF(F2630 &lt;= ('Inputs and Results'!$G$14-'Inputs and Results'!$G$13)/('Inputs and Results'!$G$15-'Inputs and Results'!$G$13), 'Inputs and Results'!$G$13 + SQRT(F2630*('Inputs and Results'!$G$15-'Inputs and Results'!$G$13)*('Inputs and Results'!$G$14-'Inputs and Results'!$G$13)), 'Inputs and Results'!$G$15 - SQRT((1-F2630)*('Inputs and Results'!$G$15-'Inputs and Results'!$G$13)*('Inputs and Results'!$G$15-'Inputs and Results'!$G$14))))</f>
        <v>482.55416624546649</v>
      </c>
      <c r="D2630">
        <f t="shared" ca="1" si="173"/>
        <v>684.20166394349258</v>
      </c>
      <c r="E2630">
        <f t="shared" ca="1" si="172"/>
        <v>0.72187573722635501</v>
      </c>
      <c r="F2630">
        <f t="shared" ca="1" si="172"/>
        <v>0.39318127233682676</v>
      </c>
    </row>
    <row r="2631" spans="1:6" ht="15.75" customHeight="1" x14ac:dyDescent="0.2">
      <c r="A2631">
        <v>2630</v>
      </c>
      <c r="B2631" s="47">
        <f ca="1">IF('Inputs and Results'!$C$15='Inputs and Results'!$C$13, 'Inputs and Results'!$C$13, IF(E2631 &lt;= ('Inputs and Results'!$C$14-'Inputs and Results'!$C$13)/('Inputs and Results'!$C$15-'Inputs and Results'!$C$13), 'Inputs and Results'!$C$13 + SQRT(E2631*('Inputs and Results'!$C$15-'Inputs and Results'!$C$13)*('Inputs and Results'!$C$14-'Inputs and Results'!$C$13)), 'Inputs and Results'!$C$15 - SQRT((1-E2631)*('Inputs and Results'!$C$15-'Inputs and Results'!$C$13)*('Inputs and Results'!$C$15-'Inputs and Results'!$C$14))))</f>
        <v>1.2510899205738049</v>
      </c>
      <c r="C2631" s="47">
        <f ca="1">IF('Inputs and Results'!$G$15='Inputs and Results'!$G$13, 'Inputs and Results'!$G$13, IF(F2631 &lt;= ('Inputs and Results'!$G$14-'Inputs and Results'!$G$13)/('Inputs and Results'!$G$15-'Inputs and Results'!$G$13), 'Inputs and Results'!$G$13 + SQRT(F2631*('Inputs and Results'!$G$15-'Inputs and Results'!$G$13)*('Inputs and Results'!$G$14-'Inputs and Results'!$G$13)), 'Inputs and Results'!$G$15 - SQRT((1-F2631)*('Inputs and Results'!$G$15-'Inputs and Results'!$G$13)*('Inputs and Results'!$G$15-'Inputs and Results'!$G$14))))</f>
        <v>589.42064765595671</v>
      </c>
      <c r="D2631">
        <f t="shared" ca="1" si="173"/>
        <v>737.41823126045153</v>
      </c>
      <c r="E2631">
        <f t="shared" ca="1" si="172"/>
        <v>0.66014594823127337</v>
      </c>
      <c r="F2631">
        <f t="shared" ca="1" si="172"/>
        <v>0.56049383900463268</v>
      </c>
    </row>
    <row r="2632" spans="1:6" ht="15.75" customHeight="1" x14ac:dyDescent="0.2">
      <c r="A2632">
        <v>2631</v>
      </c>
      <c r="B2632" s="47">
        <f ca="1">IF('Inputs and Results'!$C$15='Inputs and Results'!$C$13, 'Inputs and Results'!$C$13, IF(E2632 &lt;= ('Inputs and Results'!$C$14-'Inputs and Results'!$C$13)/('Inputs and Results'!$C$15-'Inputs and Results'!$C$13), 'Inputs and Results'!$C$13 + SQRT(E2632*('Inputs and Results'!$C$15-'Inputs and Results'!$C$13)*('Inputs and Results'!$C$14-'Inputs and Results'!$C$13)), 'Inputs and Results'!$C$15 - SQRT((1-E2632)*('Inputs and Results'!$C$15-'Inputs and Results'!$C$13)*('Inputs and Results'!$C$15-'Inputs and Results'!$C$14))))</f>
        <v>9.9262495590862532E-2</v>
      </c>
      <c r="C2632" s="47">
        <f ca="1">IF('Inputs and Results'!$G$15='Inputs and Results'!$G$13, 'Inputs and Results'!$G$13, IF(F2632 &lt;= ('Inputs and Results'!$G$14-'Inputs and Results'!$G$13)/('Inputs and Results'!$G$15-'Inputs and Results'!$G$13), 'Inputs and Results'!$G$13 + SQRT(F2632*('Inputs and Results'!$G$15-'Inputs and Results'!$G$13)*('Inputs and Results'!$G$14-'Inputs and Results'!$G$13)), 'Inputs and Results'!$G$15 - SQRT((1-F2632)*('Inputs and Results'!$G$15-'Inputs and Results'!$G$13)*('Inputs and Results'!$G$15-'Inputs and Results'!$G$14))))</f>
        <v>757.65145346989721</v>
      </c>
      <c r="D2632">
        <f t="shared" ca="1" si="173"/>
        <v>75.206374059466256</v>
      </c>
      <c r="E2632">
        <f t="shared" ca="1" si="172"/>
        <v>6.5080214501583189E-2</v>
      </c>
      <c r="F2632">
        <f t="shared" ca="1" si="172"/>
        <v>0.76931999677297547</v>
      </c>
    </row>
    <row r="2633" spans="1:6" ht="15.75" customHeight="1" x14ac:dyDescent="0.2">
      <c r="A2633">
        <v>2632</v>
      </c>
      <c r="B2633" s="47">
        <f ca="1">IF('Inputs and Results'!$C$15='Inputs and Results'!$C$13, 'Inputs and Results'!$C$13, IF(E2633 &lt;= ('Inputs and Results'!$C$14-'Inputs and Results'!$C$13)/('Inputs and Results'!$C$15-'Inputs and Results'!$C$13), 'Inputs and Results'!$C$13 + SQRT(E2633*('Inputs and Results'!$C$15-'Inputs and Results'!$C$13)*('Inputs and Results'!$C$14-'Inputs and Results'!$C$13)), 'Inputs and Results'!$C$15 - SQRT((1-E2633)*('Inputs and Results'!$C$15-'Inputs and Results'!$C$13)*('Inputs and Results'!$C$15-'Inputs and Results'!$C$14))))</f>
        <v>1.2745454107244898</v>
      </c>
      <c r="C2633" s="47">
        <f ca="1">IF('Inputs and Results'!$G$15='Inputs and Results'!$G$13, 'Inputs and Results'!$G$13, IF(F2633 &lt;= ('Inputs and Results'!$G$14-'Inputs and Results'!$G$13)/('Inputs and Results'!$G$15-'Inputs and Results'!$G$13), 'Inputs and Results'!$G$13 + SQRT(F2633*('Inputs and Results'!$G$15-'Inputs and Results'!$G$13)*('Inputs and Results'!$G$14-'Inputs and Results'!$G$13)), 'Inputs and Results'!$G$15 - SQRT((1-F2633)*('Inputs and Results'!$G$15-'Inputs and Results'!$G$13)*('Inputs and Results'!$G$15-'Inputs and Results'!$G$14))))</f>
        <v>1013.5405771731258</v>
      </c>
      <c r="D2633">
        <f t="shared" ca="1" si="173"/>
        <v>1291.8034912190581</v>
      </c>
      <c r="E2633">
        <f t="shared" ca="1" si="172"/>
        <v>0.66920071781645341</v>
      </c>
      <c r="F2633">
        <f t="shared" ca="1" si="172"/>
        <v>0.95901269054321703</v>
      </c>
    </row>
    <row r="2634" spans="1:6" ht="15.75" customHeight="1" x14ac:dyDescent="0.2">
      <c r="A2634">
        <v>2633</v>
      </c>
      <c r="B2634" s="47">
        <f ca="1">IF('Inputs and Results'!$C$15='Inputs and Results'!$C$13, 'Inputs and Results'!$C$13, IF(E2634 &lt;= ('Inputs and Results'!$C$14-'Inputs and Results'!$C$13)/('Inputs and Results'!$C$15-'Inputs and Results'!$C$13), 'Inputs and Results'!$C$13 + SQRT(E2634*('Inputs and Results'!$C$15-'Inputs and Results'!$C$13)*('Inputs and Results'!$C$14-'Inputs and Results'!$C$13)), 'Inputs and Results'!$C$15 - SQRT((1-E2634)*('Inputs and Results'!$C$15-'Inputs and Results'!$C$13)*('Inputs and Results'!$C$15-'Inputs and Results'!$C$14))))</f>
        <v>1.3699321702775307</v>
      </c>
      <c r="C2634" s="47">
        <f ca="1">IF('Inputs and Results'!$G$15='Inputs and Results'!$G$13, 'Inputs and Results'!$G$13, IF(F2634 &lt;= ('Inputs and Results'!$G$14-'Inputs and Results'!$G$13)/('Inputs and Results'!$G$15-'Inputs and Results'!$G$13), 'Inputs and Results'!$G$13 + SQRT(F2634*('Inputs and Results'!$G$15-'Inputs and Results'!$G$13)*('Inputs and Results'!$G$14-'Inputs and Results'!$G$13)), 'Inputs and Results'!$G$15 - SQRT((1-F2634)*('Inputs and Results'!$G$15-'Inputs and Results'!$G$13)*('Inputs and Results'!$G$15-'Inputs and Results'!$G$14))))</f>
        <v>1092.7970925638333</v>
      </c>
      <c r="D2634">
        <f t="shared" ca="1" si="173"/>
        <v>1497.0578926889477</v>
      </c>
      <c r="E2634">
        <f t="shared" ca="1" si="172"/>
        <v>0.70476431894487546</v>
      </c>
      <c r="F2634">
        <f t="shared" ca="1" si="172"/>
        <v>0.98645141727083774</v>
      </c>
    </row>
    <row r="2635" spans="1:6" ht="15.75" customHeight="1" x14ac:dyDescent="0.2">
      <c r="A2635">
        <v>2634</v>
      </c>
      <c r="B2635" s="47">
        <f ca="1">IF('Inputs and Results'!$C$15='Inputs and Results'!$C$13, 'Inputs and Results'!$C$13, IF(E2635 &lt;= ('Inputs and Results'!$C$14-'Inputs and Results'!$C$13)/('Inputs and Results'!$C$15-'Inputs and Results'!$C$13), 'Inputs and Results'!$C$13 + SQRT(E2635*('Inputs and Results'!$C$15-'Inputs and Results'!$C$13)*('Inputs and Results'!$C$14-'Inputs and Results'!$C$13)), 'Inputs and Results'!$C$15 - SQRT((1-E2635)*('Inputs and Results'!$C$15-'Inputs and Results'!$C$13)*('Inputs and Results'!$C$15-'Inputs and Results'!$C$14))))</f>
        <v>2.2591381624099065</v>
      </c>
      <c r="C2635" s="47">
        <f ca="1">IF('Inputs and Results'!$G$15='Inputs and Results'!$G$13, 'Inputs and Results'!$G$13, IF(F2635 &lt;= ('Inputs and Results'!$G$14-'Inputs and Results'!$G$13)/('Inputs and Results'!$G$15-'Inputs and Results'!$G$13), 'Inputs and Results'!$G$13 + SQRT(F2635*('Inputs and Results'!$G$15-'Inputs and Results'!$G$13)*('Inputs and Results'!$G$14-'Inputs and Results'!$G$13)), 'Inputs and Results'!$G$15 - SQRT((1-F2635)*('Inputs and Results'!$G$15-'Inputs and Results'!$G$13)*('Inputs and Results'!$G$15-'Inputs and Results'!$G$14))))</f>
        <v>342.20907040343286</v>
      </c>
      <c r="D2635">
        <f t="shared" ca="1" si="173"/>
        <v>773.09757047121366</v>
      </c>
      <c r="E2635">
        <f t="shared" ca="1" si="172"/>
        <v>0.93901374862251441</v>
      </c>
      <c r="F2635">
        <f t="shared" ca="1" si="172"/>
        <v>0.1325516228310788</v>
      </c>
    </row>
    <row r="2636" spans="1:6" ht="15.75" customHeight="1" x14ac:dyDescent="0.2">
      <c r="A2636">
        <v>2635</v>
      </c>
      <c r="B2636" s="47">
        <f ca="1">IF('Inputs and Results'!$C$15='Inputs and Results'!$C$13, 'Inputs and Results'!$C$13, IF(E2636 &lt;= ('Inputs and Results'!$C$14-'Inputs and Results'!$C$13)/('Inputs and Results'!$C$15-'Inputs and Results'!$C$13), 'Inputs and Results'!$C$13 + SQRT(E2636*('Inputs and Results'!$C$15-'Inputs and Results'!$C$13)*('Inputs and Results'!$C$14-'Inputs and Results'!$C$13)), 'Inputs and Results'!$C$15 - SQRT((1-E2636)*('Inputs and Results'!$C$15-'Inputs and Results'!$C$13)*('Inputs and Results'!$C$15-'Inputs and Results'!$C$14))))</f>
        <v>0.90010943583052372</v>
      </c>
      <c r="C2636" s="47">
        <f ca="1">IF('Inputs and Results'!$G$15='Inputs and Results'!$G$13, 'Inputs and Results'!$G$13, IF(F2636 &lt;= ('Inputs and Results'!$G$14-'Inputs and Results'!$G$13)/('Inputs and Results'!$G$15-'Inputs and Results'!$G$13), 'Inputs and Results'!$G$13 + SQRT(F2636*('Inputs and Results'!$G$15-'Inputs and Results'!$G$13)*('Inputs and Results'!$G$14-'Inputs and Results'!$G$13)), 'Inputs and Results'!$G$15 - SQRT((1-F2636)*('Inputs and Results'!$G$15-'Inputs and Results'!$G$13)*('Inputs and Results'!$G$15-'Inputs and Results'!$G$14))))</f>
        <v>735.7284422072139</v>
      </c>
      <c r="D2636">
        <f t="shared" ca="1" si="173"/>
        <v>662.23611303960536</v>
      </c>
      <c r="E2636">
        <f t="shared" ca="1" si="172"/>
        <v>0.51005106872355532</v>
      </c>
      <c r="F2636">
        <f t="shared" ca="1" si="172"/>
        <v>0.74588816223768917</v>
      </c>
    </row>
    <row r="2637" spans="1:6" ht="15.75" customHeight="1" x14ac:dyDescent="0.2">
      <c r="A2637">
        <v>2636</v>
      </c>
      <c r="B2637" s="47">
        <f ca="1">IF('Inputs and Results'!$C$15='Inputs and Results'!$C$13, 'Inputs and Results'!$C$13, IF(E2637 &lt;= ('Inputs and Results'!$C$14-'Inputs and Results'!$C$13)/('Inputs and Results'!$C$15-'Inputs and Results'!$C$13), 'Inputs and Results'!$C$13 + SQRT(E2637*('Inputs and Results'!$C$15-'Inputs and Results'!$C$13)*('Inputs and Results'!$C$14-'Inputs and Results'!$C$13)), 'Inputs and Results'!$C$15 - SQRT((1-E2637)*('Inputs and Results'!$C$15-'Inputs and Results'!$C$13)*('Inputs and Results'!$C$15-'Inputs and Results'!$C$14))))</f>
        <v>1.2182405502877396</v>
      </c>
      <c r="C2637" s="47">
        <f ca="1">IF('Inputs and Results'!$G$15='Inputs and Results'!$G$13, 'Inputs and Results'!$G$13, IF(F2637 &lt;= ('Inputs and Results'!$G$14-'Inputs and Results'!$G$13)/('Inputs and Results'!$G$15-'Inputs and Results'!$G$13), 'Inputs and Results'!$G$13 + SQRT(F2637*('Inputs and Results'!$G$15-'Inputs and Results'!$G$13)*('Inputs and Results'!$G$14-'Inputs and Results'!$G$13)), 'Inputs and Results'!$G$15 - SQRT((1-F2637)*('Inputs and Results'!$G$15-'Inputs and Results'!$G$13)*('Inputs and Results'!$G$15-'Inputs and Results'!$G$14))))</f>
        <v>674.32361306368171</v>
      </c>
      <c r="D2637">
        <f t="shared" ca="1" si="173"/>
        <v>821.48836945071639</v>
      </c>
      <c r="E2637">
        <f t="shared" ca="1" si="172"/>
        <v>0.64725925148456254</v>
      </c>
      <c r="F2637">
        <f t="shared" ca="1" si="172"/>
        <v>0.67422505657894183</v>
      </c>
    </row>
    <row r="2638" spans="1:6" ht="15.75" customHeight="1" x14ac:dyDescent="0.2">
      <c r="A2638">
        <v>2637</v>
      </c>
      <c r="B2638" s="47">
        <f ca="1">IF('Inputs and Results'!$C$15='Inputs and Results'!$C$13, 'Inputs and Results'!$C$13, IF(E2638 &lt;= ('Inputs and Results'!$C$14-'Inputs and Results'!$C$13)/('Inputs and Results'!$C$15-'Inputs and Results'!$C$13), 'Inputs and Results'!$C$13 + SQRT(E2638*('Inputs and Results'!$C$15-'Inputs and Results'!$C$13)*('Inputs and Results'!$C$14-'Inputs and Results'!$C$13)), 'Inputs and Results'!$C$15 - SQRT((1-E2638)*('Inputs and Results'!$C$15-'Inputs and Results'!$C$13)*('Inputs and Results'!$C$15-'Inputs and Results'!$C$14))))</f>
        <v>1.2693032115102723</v>
      </c>
      <c r="C2638" s="47">
        <f ca="1">IF('Inputs and Results'!$G$15='Inputs and Results'!$G$13, 'Inputs and Results'!$G$13, IF(F2638 &lt;= ('Inputs and Results'!$G$14-'Inputs and Results'!$G$13)/('Inputs and Results'!$G$15-'Inputs and Results'!$G$13), 'Inputs and Results'!$G$13 + SQRT(F2638*('Inputs and Results'!$G$15-'Inputs and Results'!$G$13)*('Inputs and Results'!$G$14-'Inputs and Results'!$G$13)), 'Inputs and Results'!$G$15 - SQRT((1-F2638)*('Inputs and Results'!$G$15-'Inputs and Results'!$G$13)*('Inputs and Results'!$G$15-'Inputs and Results'!$G$14))))</f>
        <v>1007.6854953216292</v>
      </c>
      <c r="D2638">
        <f t="shared" ca="1" si="173"/>
        <v>1279.0584354040634</v>
      </c>
      <c r="E2638">
        <f t="shared" ca="1" si="172"/>
        <v>0.66718762514570473</v>
      </c>
      <c r="F2638">
        <f t="shared" ca="1" si="172"/>
        <v>0.95639815959180574</v>
      </c>
    </row>
    <row r="2639" spans="1:6" ht="15.75" customHeight="1" x14ac:dyDescent="0.2">
      <c r="A2639">
        <v>2638</v>
      </c>
      <c r="B2639" s="47">
        <f ca="1">IF('Inputs and Results'!$C$15='Inputs and Results'!$C$13, 'Inputs and Results'!$C$13, IF(E2639 &lt;= ('Inputs and Results'!$C$14-'Inputs and Results'!$C$13)/('Inputs and Results'!$C$15-'Inputs and Results'!$C$13), 'Inputs and Results'!$C$13 + SQRT(E2639*('Inputs and Results'!$C$15-'Inputs and Results'!$C$13)*('Inputs and Results'!$C$14-'Inputs and Results'!$C$13)), 'Inputs and Results'!$C$15 - SQRT((1-E2639)*('Inputs and Results'!$C$15-'Inputs and Results'!$C$13)*('Inputs and Results'!$C$15-'Inputs and Results'!$C$14))))</f>
        <v>1.177660816316219</v>
      </c>
      <c r="C2639" s="47">
        <f ca="1">IF('Inputs and Results'!$G$15='Inputs and Results'!$G$13, 'Inputs and Results'!$G$13, IF(F2639 &lt;= ('Inputs and Results'!$G$14-'Inputs and Results'!$G$13)/('Inputs and Results'!$G$15-'Inputs and Results'!$G$13), 'Inputs and Results'!$G$13 + SQRT(F2639*('Inputs and Results'!$G$15-'Inputs and Results'!$G$13)*('Inputs and Results'!$G$14-'Inputs and Results'!$G$13)), 'Inputs and Results'!$G$15 - SQRT((1-F2639)*('Inputs and Results'!$G$15-'Inputs and Results'!$G$13)*('Inputs and Results'!$G$15-'Inputs and Results'!$G$14))))</f>
        <v>538.99517130173797</v>
      </c>
      <c r="D2639">
        <f t="shared" ca="1" si="173"/>
        <v>634.75349342570507</v>
      </c>
      <c r="E2639">
        <f t="shared" ca="1" si="172"/>
        <v>0.63100887773452563</v>
      </c>
      <c r="F2639">
        <f t="shared" ca="1" si="172"/>
        <v>0.48490183383918162</v>
      </c>
    </row>
    <row r="2640" spans="1:6" ht="15.75" customHeight="1" x14ac:dyDescent="0.2">
      <c r="A2640">
        <v>2639</v>
      </c>
      <c r="B2640" s="47">
        <f ca="1">IF('Inputs and Results'!$C$15='Inputs and Results'!$C$13, 'Inputs and Results'!$C$13, IF(E2640 &lt;= ('Inputs and Results'!$C$14-'Inputs and Results'!$C$13)/('Inputs and Results'!$C$15-'Inputs and Results'!$C$13), 'Inputs and Results'!$C$13 + SQRT(E2640*('Inputs and Results'!$C$15-'Inputs and Results'!$C$13)*('Inputs and Results'!$C$14-'Inputs and Results'!$C$13)), 'Inputs and Results'!$C$15 - SQRT((1-E2640)*('Inputs and Results'!$C$15-'Inputs and Results'!$C$13)*('Inputs and Results'!$C$15-'Inputs and Results'!$C$14))))</f>
        <v>1.0577777031424032</v>
      </c>
      <c r="C2640" s="47">
        <f ca="1">IF('Inputs and Results'!$G$15='Inputs and Results'!$G$13, 'Inputs and Results'!$G$13, IF(F2640 &lt;= ('Inputs and Results'!$G$14-'Inputs and Results'!$G$13)/('Inputs and Results'!$G$15-'Inputs and Results'!$G$13), 'Inputs and Results'!$G$13 + SQRT(F2640*('Inputs and Results'!$G$15-'Inputs and Results'!$G$13)*('Inputs and Results'!$G$14-'Inputs and Results'!$G$13)), 'Inputs and Results'!$G$15 - SQRT((1-F2640)*('Inputs and Results'!$G$15-'Inputs and Results'!$G$13)*('Inputs and Results'!$G$15-'Inputs and Results'!$G$14))))</f>
        <v>439.97650672240286</v>
      </c>
      <c r="D2640">
        <f t="shared" ca="1" si="173"/>
        <v>465.39733871744141</v>
      </c>
      <c r="E2640">
        <f t="shared" ca="1" si="172"/>
        <v>0.58086361662102226</v>
      </c>
      <c r="F2640">
        <f t="shared" ca="1" si="172"/>
        <v>0.31901934670231502</v>
      </c>
    </row>
    <row r="2641" spans="1:6" ht="15.75" customHeight="1" x14ac:dyDescent="0.2">
      <c r="A2641">
        <v>2640</v>
      </c>
      <c r="B2641" s="47">
        <f ca="1">IF('Inputs and Results'!$C$15='Inputs and Results'!$C$13, 'Inputs and Results'!$C$13, IF(E2641 &lt;= ('Inputs and Results'!$C$14-'Inputs and Results'!$C$13)/('Inputs and Results'!$C$15-'Inputs and Results'!$C$13), 'Inputs and Results'!$C$13 + SQRT(E2641*('Inputs and Results'!$C$15-'Inputs and Results'!$C$13)*('Inputs and Results'!$C$14-'Inputs and Results'!$C$13)), 'Inputs and Results'!$C$15 - SQRT((1-E2641)*('Inputs and Results'!$C$15-'Inputs and Results'!$C$13)*('Inputs and Results'!$C$15-'Inputs and Results'!$C$14))))</f>
        <v>0.16730348575319187</v>
      </c>
      <c r="C2641" s="47">
        <f ca="1">IF('Inputs and Results'!$G$15='Inputs and Results'!$G$13, 'Inputs and Results'!$G$13, IF(F2641 &lt;= ('Inputs and Results'!$G$14-'Inputs and Results'!$G$13)/('Inputs and Results'!$G$15-'Inputs and Results'!$G$13), 'Inputs and Results'!$G$13 + SQRT(F2641*('Inputs and Results'!$G$15-'Inputs and Results'!$G$13)*('Inputs and Results'!$G$14-'Inputs and Results'!$G$13)), 'Inputs and Results'!$G$15 - SQRT((1-F2641)*('Inputs and Results'!$G$15-'Inputs and Results'!$G$13)*('Inputs and Results'!$G$15-'Inputs and Results'!$G$14))))</f>
        <v>368.20996151470058</v>
      </c>
      <c r="D2641">
        <f t="shared" ca="1" si="173"/>
        <v>61.602810050458039</v>
      </c>
      <c r="E2641">
        <f t="shared" ca="1" si="172"/>
        <v>0.10842560646377575</v>
      </c>
      <c r="F2641">
        <f t="shared" ca="1" si="172"/>
        <v>0.18434186967692445</v>
      </c>
    </row>
    <row r="2642" spans="1:6" ht="15.75" customHeight="1" x14ac:dyDescent="0.2">
      <c r="A2642">
        <v>2641</v>
      </c>
      <c r="B2642" s="47">
        <f ca="1">IF('Inputs and Results'!$C$15='Inputs and Results'!$C$13, 'Inputs and Results'!$C$13, IF(E2642 &lt;= ('Inputs and Results'!$C$14-'Inputs and Results'!$C$13)/('Inputs and Results'!$C$15-'Inputs and Results'!$C$13), 'Inputs and Results'!$C$13 + SQRT(E2642*('Inputs and Results'!$C$15-'Inputs and Results'!$C$13)*('Inputs and Results'!$C$14-'Inputs and Results'!$C$13)), 'Inputs and Results'!$C$15 - SQRT((1-E2642)*('Inputs and Results'!$C$15-'Inputs and Results'!$C$13)*('Inputs and Results'!$C$15-'Inputs and Results'!$C$14))))</f>
        <v>9.4015130997056939E-2</v>
      </c>
      <c r="C2642" s="47">
        <f ca="1">IF('Inputs and Results'!$G$15='Inputs and Results'!$G$13, 'Inputs and Results'!$G$13, IF(F2642 &lt;= ('Inputs and Results'!$G$14-'Inputs and Results'!$G$13)/('Inputs and Results'!$G$15-'Inputs and Results'!$G$13), 'Inputs and Results'!$G$13 + SQRT(F2642*('Inputs and Results'!$G$15-'Inputs and Results'!$G$13)*('Inputs and Results'!$G$14-'Inputs and Results'!$G$13)), 'Inputs and Results'!$G$15 - SQRT((1-F2642)*('Inputs and Results'!$G$15-'Inputs and Results'!$G$13)*('Inputs and Results'!$G$15-'Inputs and Results'!$G$14))))</f>
        <v>430.98738198152819</v>
      </c>
      <c r="D2642">
        <f t="shared" ca="1" si="173"/>
        <v>40.519335175071987</v>
      </c>
      <c r="E2642">
        <f t="shared" ref="E2642:F2661" ca="1" si="174">RAND()</f>
        <v>6.1694660125105605E-2</v>
      </c>
      <c r="F2642">
        <f t="shared" ca="1" si="174"/>
        <v>0.30281558345844628</v>
      </c>
    </row>
    <row r="2643" spans="1:6" ht="15.75" customHeight="1" x14ac:dyDescent="0.2">
      <c r="A2643">
        <v>2642</v>
      </c>
      <c r="B2643" s="47">
        <f ca="1">IF('Inputs and Results'!$C$15='Inputs and Results'!$C$13, 'Inputs and Results'!$C$13, IF(E2643 &lt;= ('Inputs and Results'!$C$14-'Inputs and Results'!$C$13)/('Inputs and Results'!$C$15-'Inputs and Results'!$C$13), 'Inputs and Results'!$C$13 + SQRT(E2643*('Inputs and Results'!$C$15-'Inputs and Results'!$C$13)*('Inputs and Results'!$C$14-'Inputs and Results'!$C$13)), 'Inputs and Results'!$C$15 - SQRT((1-E2643)*('Inputs and Results'!$C$15-'Inputs and Results'!$C$13)*('Inputs and Results'!$C$15-'Inputs and Results'!$C$14))))</f>
        <v>1.3602280415964296</v>
      </c>
      <c r="C2643" s="47">
        <f ca="1">IF('Inputs and Results'!$G$15='Inputs and Results'!$G$13, 'Inputs and Results'!$G$13, IF(F2643 &lt;= ('Inputs and Results'!$G$14-'Inputs and Results'!$G$13)/('Inputs and Results'!$G$15-'Inputs and Results'!$G$13), 'Inputs and Results'!$G$13 + SQRT(F2643*('Inputs and Results'!$G$15-'Inputs and Results'!$G$13)*('Inputs and Results'!$G$14-'Inputs and Results'!$G$13)), 'Inputs and Results'!$G$15 - SQRT((1-F2643)*('Inputs and Results'!$G$15-'Inputs and Results'!$G$13)*('Inputs and Results'!$G$15-'Inputs and Results'!$G$14))))</f>
        <v>636.11632577042462</v>
      </c>
      <c r="D2643">
        <f t="shared" ca="1" si="173"/>
        <v>865.26326403022108</v>
      </c>
      <c r="E2643">
        <f t="shared" ca="1" si="174"/>
        <v>0.7012386582703688</v>
      </c>
      <c r="F2643">
        <f t="shared" ca="1" si="174"/>
        <v>0.62514804393722323</v>
      </c>
    </row>
    <row r="2644" spans="1:6" ht="15.75" customHeight="1" x14ac:dyDescent="0.2">
      <c r="A2644">
        <v>2643</v>
      </c>
      <c r="B2644" s="47">
        <f ca="1">IF('Inputs and Results'!$C$15='Inputs and Results'!$C$13, 'Inputs and Results'!$C$13, IF(E2644 &lt;= ('Inputs and Results'!$C$14-'Inputs and Results'!$C$13)/('Inputs and Results'!$C$15-'Inputs and Results'!$C$13), 'Inputs and Results'!$C$13 + SQRT(E2644*('Inputs and Results'!$C$15-'Inputs and Results'!$C$13)*('Inputs and Results'!$C$14-'Inputs and Results'!$C$13)), 'Inputs and Results'!$C$15 - SQRT((1-E2644)*('Inputs and Results'!$C$15-'Inputs and Results'!$C$13)*('Inputs and Results'!$C$15-'Inputs and Results'!$C$14))))</f>
        <v>0.5361560527007545</v>
      </c>
      <c r="C2644" s="47">
        <f ca="1">IF('Inputs and Results'!$G$15='Inputs and Results'!$G$13, 'Inputs and Results'!$G$13, IF(F2644 &lt;= ('Inputs and Results'!$G$14-'Inputs and Results'!$G$13)/('Inputs and Results'!$G$15-'Inputs and Results'!$G$13), 'Inputs and Results'!$G$13 + SQRT(F2644*('Inputs and Results'!$G$15-'Inputs and Results'!$G$13)*('Inputs and Results'!$G$14-'Inputs and Results'!$G$13)), 'Inputs and Results'!$G$15 - SQRT((1-F2644)*('Inputs and Results'!$G$15-'Inputs and Results'!$G$13)*('Inputs and Results'!$G$15-'Inputs and Results'!$G$14))))</f>
        <v>452.22406198689191</v>
      </c>
      <c r="D2644">
        <f t="shared" ca="1" si="173"/>
        <v>242.4626680111933</v>
      </c>
      <c r="E2644">
        <f t="shared" ca="1" si="174"/>
        <v>0.32549700037298601</v>
      </c>
      <c r="F2644">
        <f t="shared" ca="1" si="174"/>
        <v>0.34079011333879916</v>
      </c>
    </row>
    <row r="2645" spans="1:6" ht="15.75" customHeight="1" x14ac:dyDescent="0.2">
      <c r="A2645">
        <v>2644</v>
      </c>
      <c r="B2645" s="47">
        <f ca="1">IF('Inputs and Results'!$C$15='Inputs and Results'!$C$13, 'Inputs and Results'!$C$13, IF(E2645 &lt;= ('Inputs and Results'!$C$14-'Inputs and Results'!$C$13)/('Inputs and Results'!$C$15-'Inputs and Results'!$C$13), 'Inputs and Results'!$C$13 + SQRT(E2645*('Inputs and Results'!$C$15-'Inputs and Results'!$C$13)*('Inputs and Results'!$C$14-'Inputs and Results'!$C$13)), 'Inputs and Results'!$C$15 - SQRT((1-E2645)*('Inputs and Results'!$C$15-'Inputs and Results'!$C$13)*('Inputs and Results'!$C$15-'Inputs and Results'!$C$14))))</f>
        <v>0.28422190658002489</v>
      </c>
      <c r="C2645" s="47">
        <f ca="1">IF('Inputs and Results'!$G$15='Inputs and Results'!$G$13, 'Inputs and Results'!$G$13, IF(F2645 &lt;= ('Inputs and Results'!$G$14-'Inputs and Results'!$G$13)/('Inputs and Results'!$G$15-'Inputs and Results'!$G$13), 'Inputs and Results'!$G$13 + SQRT(F2645*('Inputs and Results'!$G$15-'Inputs and Results'!$G$13)*('Inputs and Results'!$G$14-'Inputs and Results'!$G$13)), 'Inputs and Results'!$G$15 - SQRT((1-F2645)*('Inputs and Results'!$G$15-'Inputs and Results'!$G$13)*('Inputs and Results'!$G$15-'Inputs and Results'!$G$14))))</f>
        <v>784.71317639995516</v>
      </c>
      <c r="D2645">
        <f t="shared" ca="1" si="173"/>
        <v>223.03267511486266</v>
      </c>
      <c r="E2645">
        <f t="shared" ca="1" si="174"/>
        <v>0.18050548303335145</v>
      </c>
      <c r="F2645">
        <f t="shared" ca="1" si="174"/>
        <v>0.79668143150848081</v>
      </c>
    </row>
    <row r="2646" spans="1:6" ht="15.75" customHeight="1" x14ac:dyDescent="0.2">
      <c r="A2646">
        <v>2645</v>
      </c>
      <c r="B2646" s="47">
        <f ca="1">IF('Inputs and Results'!$C$15='Inputs and Results'!$C$13, 'Inputs and Results'!$C$13, IF(E2646 &lt;= ('Inputs and Results'!$C$14-'Inputs and Results'!$C$13)/('Inputs and Results'!$C$15-'Inputs and Results'!$C$13), 'Inputs and Results'!$C$13 + SQRT(E2646*('Inputs and Results'!$C$15-'Inputs and Results'!$C$13)*('Inputs and Results'!$C$14-'Inputs and Results'!$C$13)), 'Inputs and Results'!$C$15 - SQRT((1-E2646)*('Inputs and Results'!$C$15-'Inputs and Results'!$C$13)*('Inputs and Results'!$C$15-'Inputs and Results'!$C$14))))</f>
        <v>0.96143991310722798</v>
      </c>
      <c r="C2646" s="47">
        <f ca="1">IF('Inputs and Results'!$G$15='Inputs and Results'!$G$13, 'Inputs and Results'!$G$13, IF(F2646 &lt;= ('Inputs and Results'!$G$14-'Inputs and Results'!$G$13)/('Inputs and Results'!$G$15-'Inputs and Results'!$G$13), 'Inputs and Results'!$G$13 + SQRT(F2646*('Inputs and Results'!$G$15-'Inputs and Results'!$G$13)*('Inputs and Results'!$G$14-'Inputs and Results'!$G$13)), 'Inputs and Results'!$G$15 - SQRT((1-F2646)*('Inputs and Results'!$G$15-'Inputs and Results'!$G$13)*('Inputs and Results'!$G$15-'Inputs and Results'!$G$14))))</f>
        <v>500.18637432320168</v>
      </c>
      <c r="D2646">
        <f t="shared" ca="1" si="173"/>
        <v>480.89914426671845</v>
      </c>
      <c r="E2646">
        <f t="shared" ca="1" si="174"/>
        <v>0.53825253023641495</v>
      </c>
      <c r="F2646">
        <f t="shared" ca="1" si="174"/>
        <v>0.42264154800003051</v>
      </c>
    </row>
    <row r="2647" spans="1:6" ht="15.75" customHeight="1" x14ac:dyDescent="0.2">
      <c r="A2647">
        <v>2646</v>
      </c>
      <c r="B2647" s="47">
        <f ca="1">IF('Inputs and Results'!$C$15='Inputs and Results'!$C$13, 'Inputs and Results'!$C$13, IF(E2647 &lt;= ('Inputs and Results'!$C$14-'Inputs and Results'!$C$13)/('Inputs and Results'!$C$15-'Inputs and Results'!$C$13), 'Inputs and Results'!$C$13 + SQRT(E2647*('Inputs and Results'!$C$15-'Inputs and Results'!$C$13)*('Inputs and Results'!$C$14-'Inputs and Results'!$C$13)), 'Inputs and Results'!$C$15 - SQRT((1-E2647)*('Inputs and Results'!$C$15-'Inputs and Results'!$C$13)*('Inputs and Results'!$C$15-'Inputs and Results'!$C$14))))</f>
        <v>1.4947777664825059</v>
      </c>
      <c r="C2647" s="47">
        <f ca="1">IF('Inputs and Results'!$G$15='Inputs and Results'!$G$13, 'Inputs and Results'!$G$13, IF(F2647 &lt;= ('Inputs and Results'!$G$14-'Inputs and Results'!$G$13)/('Inputs and Results'!$G$15-'Inputs and Results'!$G$13), 'Inputs and Results'!$G$13 + SQRT(F2647*('Inputs and Results'!$G$15-'Inputs and Results'!$G$13)*('Inputs and Results'!$G$14-'Inputs and Results'!$G$13)), 'Inputs and Results'!$G$15 - SQRT((1-F2647)*('Inputs and Results'!$G$15-'Inputs and Results'!$G$13)*('Inputs and Results'!$G$15-'Inputs and Results'!$G$14))))</f>
        <v>360.1481225033649</v>
      </c>
      <c r="D2647">
        <f t="shared" ca="1" si="173"/>
        <v>538.34140615844774</v>
      </c>
      <c r="E2647">
        <f t="shared" ca="1" si="174"/>
        <v>0.74825622530273406</v>
      </c>
      <c r="F2647">
        <f t="shared" ca="1" si="174"/>
        <v>0.16845427639712884</v>
      </c>
    </row>
    <row r="2648" spans="1:6" ht="15.75" customHeight="1" x14ac:dyDescent="0.2">
      <c r="A2648">
        <v>2647</v>
      </c>
      <c r="B2648" s="47">
        <f ca="1">IF('Inputs and Results'!$C$15='Inputs and Results'!$C$13, 'Inputs and Results'!$C$13, IF(E2648 &lt;= ('Inputs and Results'!$C$14-'Inputs and Results'!$C$13)/('Inputs and Results'!$C$15-'Inputs and Results'!$C$13), 'Inputs and Results'!$C$13 + SQRT(E2648*('Inputs and Results'!$C$15-'Inputs and Results'!$C$13)*('Inputs and Results'!$C$14-'Inputs and Results'!$C$13)), 'Inputs and Results'!$C$15 - SQRT((1-E2648)*('Inputs and Results'!$C$15-'Inputs and Results'!$C$13)*('Inputs and Results'!$C$15-'Inputs and Results'!$C$14))))</f>
        <v>2.3484744060755287</v>
      </c>
      <c r="C2648" s="47">
        <f ca="1">IF('Inputs and Results'!$G$15='Inputs and Results'!$G$13, 'Inputs and Results'!$G$13, IF(F2648 &lt;= ('Inputs and Results'!$G$14-'Inputs and Results'!$G$13)/('Inputs and Results'!$G$15-'Inputs and Results'!$G$13), 'Inputs and Results'!$G$13 + SQRT(F2648*('Inputs and Results'!$G$15-'Inputs and Results'!$G$13)*('Inputs and Results'!$G$14-'Inputs and Results'!$G$13)), 'Inputs and Results'!$G$15 - SQRT((1-F2648)*('Inputs and Results'!$G$15-'Inputs and Results'!$G$13)*('Inputs and Results'!$G$15-'Inputs and Results'!$G$14))))</f>
        <v>936.65610186154572</v>
      </c>
      <c r="D2648">
        <f t="shared" ca="1" si="173"/>
        <v>2199.7128825163136</v>
      </c>
      <c r="E2648">
        <f t="shared" ca="1" si="174"/>
        <v>0.95283493338459613</v>
      </c>
      <c r="F2648">
        <f t="shared" ca="1" si="174"/>
        <v>0.91824256468768128</v>
      </c>
    </row>
    <row r="2649" spans="1:6" ht="15.75" customHeight="1" x14ac:dyDescent="0.2">
      <c r="A2649">
        <v>2648</v>
      </c>
      <c r="B2649" s="47">
        <f ca="1">IF('Inputs and Results'!$C$15='Inputs and Results'!$C$13, 'Inputs and Results'!$C$13, IF(E2649 &lt;= ('Inputs and Results'!$C$14-'Inputs and Results'!$C$13)/('Inputs and Results'!$C$15-'Inputs and Results'!$C$13), 'Inputs and Results'!$C$13 + SQRT(E2649*('Inputs and Results'!$C$15-'Inputs and Results'!$C$13)*('Inputs and Results'!$C$14-'Inputs and Results'!$C$13)), 'Inputs and Results'!$C$15 - SQRT((1-E2649)*('Inputs and Results'!$C$15-'Inputs and Results'!$C$13)*('Inputs and Results'!$C$15-'Inputs and Results'!$C$14))))</f>
        <v>0.81216269562026477</v>
      </c>
      <c r="C2649" s="47">
        <f ca="1">IF('Inputs and Results'!$G$15='Inputs and Results'!$G$13, 'Inputs and Results'!$G$13, IF(F2649 &lt;= ('Inputs and Results'!$G$14-'Inputs and Results'!$G$13)/('Inputs and Results'!$G$15-'Inputs and Results'!$G$13), 'Inputs and Results'!$G$13 + SQRT(F2649*('Inputs and Results'!$G$15-'Inputs and Results'!$G$13)*('Inputs and Results'!$G$14-'Inputs and Results'!$G$13)), 'Inputs and Results'!$G$15 - SQRT((1-F2649)*('Inputs and Results'!$G$15-'Inputs and Results'!$G$13)*('Inputs and Results'!$G$15-'Inputs and Results'!$G$14))))</f>
        <v>982.07952994549464</v>
      </c>
      <c r="D2649">
        <f t="shared" ca="1" si="173"/>
        <v>797.60835835401542</v>
      </c>
      <c r="E2649">
        <f t="shared" ca="1" si="174"/>
        <v>0.46815199217382364</v>
      </c>
      <c r="F2649">
        <f t="shared" ca="1" si="174"/>
        <v>0.94401434112619342</v>
      </c>
    </row>
    <row r="2650" spans="1:6" ht="15.75" customHeight="1" x14ac:dyDescent="0.2">
      <c r="A2650">
        <v>2649</v>
      </c>
      <c r="B2650" s="47">
        <f ca="1">IF('Inputs and Results'!$C$15='Inputs and Results'!$C$13, 'Inputs and Results'!$C$13, IF(E2650 &lt;= ('Inputs and Results'!$C$14-'Inputs and Results'!$C$13)/('Inputs and Results'!$C$15-'Inputs and Results'!$C$13), 'Inputs and Results'!$C$13 + SQRT(E2650*('Inputs and Results'!$C$15-'Inputs and Results'!$C$13)*('Inputs and Results'!$C$14-'Inputs and Results'!$C$13)), 'Inputs and Results'!$C$15 - SQRT((1-E2650)*('Inputs and Results'!$C$15-'Inputs and Results'!$C$13)*('Inputs and Results'!$C$15-'Inputs and Results'!$C$14))))</f>
        <v>0.53118880955602243</v>
      </c>
      <c r="C2650" s="47">
        <f ca="1">IF('Inputs and Results'!$G$15='Inputs and Results'!$G$13, 'Inputs and Results'!$G$13, IF(F2650 &lt;= ('Inputs and Results'!$G$14-'Inputs and Results'!$G$13)/('Inputs and Results'!$G$15-'Inputs and Results'!$G$13), 'Inputs and Results'!$G$13 + SQRT(F2650*('Inputs and Results'!$G$15-'Inputs and Results'!$G$13)*('Inputs and Results'!$G$14-'Inputs and Results'!$G$13)), 'Inputs and Results'!$G$15 - SQRT((1-F2650)*('Inputs and Results'!$G$15-'Inputs and Results'!$G$13)*('Inputs and Results'!$G$15-'Inputs and Results'!$G$14))))</f>
        <v>942.23424216832882</v>
      </c>
      <c r="D2650">
        <f t="shared" ca="1" si="173"/>
        <v>500.50428542031557</v>
      </c>
      <c r="E2650">
        <f t="shared" ca="1" si="174"/>
        <v>0.32277458954873228</v>
      </c>
      <c r="F2650">
        <f t="shared" ca="1" si="174"/>
        <v>0.92166944782139071</v>
      </c>
    </row>
    <row r="2651" spans="1:6" ht="15.75" customHeight="1" x14ac:dyDescent="0.2">
      <c r="A2651">
        <v>2650</v>
      </c>
      <c r="B2651" s="47">
        <f ca="1">IF('Inputs and Results'!$C$15='Inputs and Results'!$C$13, 'Inputs and Results'!$C$13, IF(E2651 &lt;= ('Inputs and Results'!$C$14-'Inputs and Results'!$C$13)/('Inputs and Results'!$C$15-'Inputs and Results'!$C$13), 'Inputs and Results'!$C$13 + SQRT(E2651*('Inputs and Results'!$C$15-'Inputs and Results'!$C$13)*('Inputs and Results'!$C$14-'Inputs and Results'!$C$13)), 'Inputs and Results'!$C$15 - SQRT((1-E2651)*('Inputs and Results'!$C$15-'Inputs and Results'!$C$13)*('Inputs and Results'!$C$15-'Inputs and Results'!$C$14))))</f>
        <v>0.30518138927496219</v>
      </c>
      <c r="C2651" s="47">
        <f ca="1">IF('Inputs and Results'!$G$15='Inputs and Results'!$G$13, 'Inputs and Results'!$G$13, IF(F2651 &lt;= ('Inputs and Results'!$G$14-'Inputs and Results'!$G$13)/('Inputs and Results'!$G$15-'Inputs and Results'!$G$13), 'Inputs and Results'!$G$13 + SQRT(F2651*('Inputs and Results'!$G$15-'Inputs and Results'!$G$13)*('Inputs and Results'!$G$14-'Inputs and Results'!$G$13)), 'Inputs and Results'!$G$15 - SQRT((1-F2651)*('Inputs and Results'!$G$15-'Inputs and Results'!$G$13)*('Inputs and Results'!$G$15-'Inputs and Results'!$G$14))))</f>
        <v>633.94546754564089</v>
      </c>
      <c r="D2651">
        <f t="shared" ca="1" si="173"/>
        <v>193.46835851014416</v>
      </c>
      <c r="E2651">
        <f t="shared" ca="1" si="174"/>
        <v>0.19310585058777507</v>
      </c>
      <c r="F2651">
        <f t="shared" ca="1" si="174"/>
        <v>0.62225625298456089</v>
      </c>
    </row>
    <row r="2652" spans="1:6" ht="15.75" customHeight="1" x14ac:dyDescent="0.2">
      <c r="A2652">
        <v>2651</v>
      </c>
      <c r="B2652" s="47">
        <f ca="1">IF('Inputs and Results'!$C$15='Inputs and Results'!$C$13, 'Inputs and Results'!$C$13, IF(E2652 &lt;= ('Inputs and Results'!$C$14-'Inputs and Results'!$C$13)/('Inputs and Results'!$C$15-'Inputs and Results'!$C$13), 'Inputs and Results'!$C$13 + SQRT(E2652*('Inputs and Results'!$C$15-'Inputs and Results'!$C$13)*('Inputs and Results'!$C$14-'Inputs and Results'!$C$13)), 'Inputs and Results'!$C$15 - SQRT((1-E2652)*('Inputs and Results'!$C$15-'Inputs and Results'!$C$13)*('Inputs and Results'!$C$15-'Inputs and Results'!$C$14))))</f>
        <v>1.4892906692736527</v>
      </c>
      <c r="C2652" s="47">
        <f ca="1">IF('Inputs and Results'!$G$15='Inputs and Results'!$G$13, 'Inputs and Results'!$G$13, IF(F2652 &lt;= ('Inputs and Results'!$G$14-'Inputs and Results'!$G$13)/('Inputs and Results'!$G$15-'Inputs and Results'!$G$13), 'Inputs and Results'!$G$13 + SQRT(F2652*('Inputs and Results'!$G$15-'Inputs and Results'!$G$13)*('Inputs and Results'!$G$14-'Inputs and Results'!$G$13)), 'Inputs and Results'!$G$15 - SQRT((1-F2652)*('Inputs and Results'!$G$15-'Inputs and Results'!$G$13)*('Inputs and Results'!$G$15-'Inputs and Results'!$G$14))))</f>
        <v>719.03509594070692</v>
      </c>
      <c r="D2652">
        <f t="shared" ca="1" si="173"/>
        <v>1070.8522592647805</v>
      </c>
      <c r="E2652">
        <f t="shared" ca="1" si="174"/>
        <v>0.74641747978403905</v>
      </c>
      <c r="F2652">
        <f t="shared" ca="1" si="174"/>
        <v>0.72728594946864744</v>
      </c>
    </row>
    <row r="2653" spans="1:6" ht="15.75" customHeight="1" x14ac:dyDescent="0.2">
      <c r="A2653">
        <v>2652</v>
      </c>
      <c r="B2653" s="47">
        <f ca="1">IF('Inputs and Results'!$C$15='Inputs and Results'!$C$13, 'Inputs and Results'!$C$13, IF(E2653 &lt;= ('Inputs and Results'!$C$14-'Inputs and Results'!$C$13)/('Inputs and Results'!$C$15-'Inputs and Results'!$C$13), 'Inputs and Results'!$C$13 + SQRT(E2653*('Inputs and Results'!$C$15-'Inputs and Results'!$C$13)*('Inputs and Results'!$C$14-'Inputs and Results'!$C$13)), 'Inputs and Results'!$C$15 - SQRT((1-E2653)*('Inputs and Results'!$C$15-'Inputs and Results'!$C$13)*('Inputs and Results'!$C$15-'Inputs and Results'!$C$14))))</f>
        <v>0.75619891157413077</v>
      </c>
      <c r="C2653" s="47">
        <f ca="1">IF('Inputs and Results'!$G$15='Inputs and Results'!$G$13, 'Inputs and Results'!$G$13, IF(F2653 &lt;= ('Inputs and Results'!$G$14-'Inputs and Results'!$G$13)/('Inputs and Results'!$G$15-'Inputs and Results'!$G$13), 'Inputs and Results'!$G$13 + SQRT(F2653*('Inputs and Results'!$G$15-'Inputs and Results'!$G$13)*('Inputs and Results'!$G$14-'Inputs and Results'!$G$13)), 'Inputs and Results'!$G$15 - SQRT((1-F2653)*('Inputs and Results'!$G$15-'Inputs and Results'!$G$13)*('Inputs and Results'!$G$15-'Inputs and Results'!$G$14))))</f>
        <v>873.08786859882446</v>
      </c>
      <c r="D2653">
        <f t="shared" ca="1" si="173"/>
        <v>660.22809594300873</v>
      </c>
      <c r="E2653">
        <f t="shared" ca="1" si="174"/>
        <v>0.44059518617543159</v>
      </c>
      <c r="F2653">
        <f t="shared" ca="1" si="174"/>
        <v>0.87400804528753095</v>
      </c>
    </row>
    <row r="2654" spans="1:6" ht="15.75" customHeight="1" x14ac:dyDescent="0.2">
      <c r="A2654">
        <v>2653</v>
      </c>
      <c r="B2654" s="47">
        <f ca="1">IF('Inputs and Results'!$C$15='Inputs and Results'!$C$13, 'Inputs and Results'!$C$13, IF(E2654 &lt;= ('Inputs and Results'!$C$14-'Inputs and Results'!$C$13)/('Inputs and Results'!$C$15-'Inputs and Results'!$C$13), 'Inputs and Results'!$C$13 + SQRT(E2654*('Inputs and Results'!$C$15-'Inputs and Results'!$C$13)*('Inputs and Results'!$C$14-'Inputs and Results'!$C$13)), 'Inputs and Results'!$C$15 - SQRT((1-E2654)*('Inputs and Results'!$C$15-'Inputs and Results'!$C$13)*('Inputs and Results'!$C$15-'Inputs and Results'!$C$14))))</f>
        <v>0.35825107358067276</v>
      </c>
      <c r="C2654" s="47">
        <f ca="1">IF('Inputs and Results'!$G$15='Inputs and Results'!$G$13, 'Inputs and Results'!$G$13, IF(F2654 &lt;= ('Inputs and Results'!$G$14-'Inputs and Results'!$G$13)/('Inputs and Results'!$G$15-'Inputs and Results'!$G$13), 'Inputs and Results'!$G$13 + SQRT(F2654*('Inputs and Results'!$G$15-'Inputs and Results'!$G$13)*('Inputs and Results'!$G$14-'Inputs and Results'!$G$13)), 'Inputs and Results'!$G$15 - SQRT((1-F2654)*('Inputs and Results'!$G$15-'Inputs and Results'!$G$13)*('Inputs and Results'!$G$15-'Inputs and Results'!$G$14))))</f>
        <v>761.71031373977326</v>
      </c>
      <c r="D2654">
        <f t="shared" ca="1" si="173"/>
        <v>272.88353765474483</v>
      </c>
      <c r="E2654">
        <f t="shared" ca="1" si="174"/>
        <v>0.22457362330692565</v>
      </c>
      <c r="F2654">
        <f t="shared" ca="1" si="174"/>
        <v>0.7735338788362176</v>
      </c>
    </row>
    <row r="2655" spans="1:6" ht="15.75" customHeight="1" x14ac:dyDescent="0.2">
      <c r="A2655">
        <v>2654</v>
      </c>
      <c r="B2655" s="47">
        <f ca="1">IF('Inputs and Results'!$C$15='Inputs and Results'!$C$13, 'Inputs and Results'!$C$13, IF(E2655 &lt;= ('Inputs and Results'!$C$14-'Inputs and Results'!$C$13)/('Inputs and Results'!$C$15-'Inputs and Results'!$C$13), 'Inputs and Results'!$C$13 + SQRT(E2655*('Inputs and Results'!$C$15-'Inputs and Results'!$C$13)*('Inputs and Results'!$C$14-'Inputs and Results'!$C$13)), 'Inputs and Results'!$C$15 - SQRT((1-E2655)*('Inputs and Results'!$C$15-'Inputs and Results'!$C$13)*('Inputs and Results'!$C$15-'Inputs and Results'!$C$14))))</f>
        <v>1.2824231496949936</v>
      </c>
      <c r="C2655" s="47">
        <f ca="1">IF('Inputs and Results'!$G$15='Inputs and Results'!$G$13, 'Inputs and Results'!$G$13, IF(F2655 &lt;= ('Inputs and Results'!$G$14-'Inputs and Results'!$G$13)/('Inputs and Results'!$G$15-'Inputs and Results'!$G$13), 'Inputs and Results'!$G$13 + SQRT(F2655*('Inputs and Results'!$G$15-'Inputs and Results'!$G$13)*('Inputs and Results'!$G$14-'Inputs and Results'!$G$13)), 'Inputs and Results'!$G$15 - SQRT((1-F2655)*('Inputs and Results'!$G$15-'Inputs and Results'!$G$13)*('Inputs and Results'!$G$15-'Inputs and Results'!$G$14))))</f>
        <v>621.48515752569688</v>
      </c>
      <c r="D2655">
        <f t="shared" ca="1" si="173"/>
        <v>797.0069532027934</v>
      </c>
      <c r="E2655">
        <f t="shared" ca="1" si="174"/>
        <v>0.67221441814403704</v>
      </c>
      <c r="F2655">
        <f t="shared" ca="1" si="174"/>
        <v>0.60544300150185182</v>
      </c>
    </row>
    <row r="2656" spans="1:6" ht="15.75" customHeight="1" x14ac:dyDescent="0.2">
      <c r="A2656">
        <v>2655</v>
      </c>
      <c r="B2656" s="47">
        <f ca="1">IF('Inputs and Results'!$C$15='Inputs and Results'!$C$13, 'Inputs and Results'!$C$13, IF(E2656 &lt;= ('Inputs and Results'!$C$14-'Inputs and Results'!$C$13)/('Inputs and Results'!$C$15-'Inputs and Results'!$C$13), 'Inputs and Results'!$C$13 + SQRT(E2656*('Inputs and Results'!$C$15-'Inputs and Results'!$C$13)*('Inputs and Results'!$C$14-'Inputs and Results'!$C$13)), 'Inputs and Results'!$C$15 - SQRT((1-E2656)*('Inputs and Results'!$C$15-'Inputs and Results'!$C$13)*('Inputs and Results'!$C$15-'Inputs and Results'!$C$14))))</f>
        <v>1.5738818185677856</v>
      </c>
      <c r="C2656" s="47">
        <f ca="1">IF('Inputs and Results'!$G$15='Inputs and Results'!$G$13, 'Inputs and Results'!$G$13, IF(F2656 &lt;= ('Inputs and Results'!$G$14-'Inputs and Results'!$G$13)/('Inputs and Results'!$G$15-'Inputs and Results'!$G$13), 'Inputs and Results'!$G$13 + SQRT(F2656*('Inputs and Results'!$G$15-'Inputs and Results'!$G$13)*('Inputs and Results'!$G$14-'Inputs and Results'!$G$13)), 'Inputs and Results'!$G$15 - SQRT((1-F2656)*('Inputs and Results'!$G$15-'Inputs and Results'!$G$13)*('Inputs and Results'!$G$15-'Inputs and Results'!$G$14))))</f>
        <v>618.38309900438583</v>
      </c>
      <c r="D2656">
        <f t="shared" ca="1" si="173"/>
        <v>973.26191643260574</v>
      </c>
      <c r="E2656">
        <f t="shared" ca="1" si="174"/>
        <v>0.77402077028760818</v>
      </c>
      <c r="F2656">
        <f t="shared" ca="1" si="174"/>
        <v>0.60120034338856276</v>
      </c>
    </row>
    <row r="2657" spans="1:6" ht="15.75" customHeight="1" x14ac:dyDescent="0.2">
      <c r="A2657">
        <v>2656</v>
      </c>
      <c r="B2657" s="47">
        <f ca="1">IF('Inputs and Results'!$C$15='Inputs and Results'!$C$13, 'Inputs and Results'!$C$13, IF(E2657 &lt;= ('Inputs and Results'!$C$14-'Inputs and Results'!$C$13)/('Inputs and Results'!$C$15-'Inputs and Results'!$C$13), 'Inputs and Results'!$C$13 + SQRT(E2657*('Inputs and Results'!$C$15-'Inputs and Results'!$C$13)*('Inputs and Results'!$C$14-'Inputs and Results'!$C$13)), 'Inputs and Results'!$C$15 - SQRT((1-E2657)*('Inputs and Results'!$C$15-'Inputs and Results'!$C$13)*('Inputs and Results'!$C$15-'Inputs and Results'!$C$14))))</f>
        <v>1.3467875626059567</v>
      </c>
      <c r="C2657" s="47">
        <f ca="1">IF('Inputs and Results'!$G$15='Inputs and Results'!$G$13, 'Inputs and Results'!$G$13, IF(F2657 &lt;= ('Inputs and Results'!$G$14-'Inputs and Results'!$G$13)/('Inputs and Results'!$G$15-'Inputs and Results'!$G$13), 'Inputs and Results'!$G$13 + SQRT(F2657*('Inputs and Results'!$G$15-'Inputs and Results'!$G$13)*('Inputs and Results'!$G$14-'Inputs and Results'!$G$13)), 'Inputs and Results'!$G$15 - SQRT((1-F2657)*('Inputs and Results'!$G$15-'Inputs and Results'!$G$13)*('Inputs and Results'!$G$15-'Inputs and Results'!$G$14))))</f>
        <v>948.04893422428063</v>
      </c>
      <c r="D2657">
        <f t="shared" ca="1" si="173"/>
        <v>1276.8205133550939</v>
      </c>
      <c r="E2657">
        <f t="shared" ca="1" si="174"/>
        <v>0.69632095964951624</v>
      </c>
      <c r="F2657">
        <f t="shared" ca="1" si="174"/>
        <v>0.92516355664779126</v>
      </c>
    </row>
    <row r="2658" spans="1:6" ht="15.75" customHeight="1" x14ac:dyDescent="0.2">
      <c r="A2658">
        <v>2657</v>
      </c>
      <c r="B2658" s="47">
        <f ca="1">IF('Inputs and Results'!$C$15='Inputs and Results'!$C$13, 'Inputs and Results'!$C$13, IF(E2658 &lt;= ('Inputs and Results'!$C$14-'Inputs and Results'!$C$13)/('Inputs and Results'!$C$15-'Inputs and Results'!$C$13), 'Inputs and Results'!$C$13 + SQRT(E2658*('Inputs and Results'!$C$15-'Inputs and Results'!$C$13)*('Inputs and Results'!$C$14-'Inputs and Results'!$C$13)), 'Inputs and Results'!$C$15 - SQRT((1-E2658)*('Inputs and Results'!$C$15-'Inputs and Results'!$C$13)*('Inputs and Results'!$C$15-'Inputs and Results'!$C$14))))</f>
        <v>0.73604708622729387</v>
      </c>
      <c r="C2658" s="47">
        <f ca="1">IF('Inputs and Results'!$G$15='Inputs and Results'!$G$13, 'Inputs and Results'!$G$13, IF(F2658 &lt;= ('Inputs and Results'!$G$14-'Inputs and Results'!$G$13)/('Inputs and Results'!$G$15-'Inputs and Results'!$G$13), 'Inputs and Results'!$G$13 + SQRT(F2658*('Inputs and Results'!$G$15-'Inputs and Results'!$G$13)*('Inputs and Results'!$G$14-'Inputs and Results'!$G$13)), 'Inputs and Results'!$G$15 - SQRT((1-F2658)*('Inputs and Results'!$G$15-'Inputs and Results'!$G$13)*('Inputs and Results'!$G$15-'Inputs and Results'!$G$14))))</f>
        <v>642.80587402890399</v>
      </c>
      <c r="D2658">
        <f t="shared" ca="1" si="173"/>
        <v>473.1353905887637</v>
      </c>
      <c r="E2658">
        <f t="shared" ca="1" si="174"/>
        <v>0.43050191158000817</v>
      </c>
      <c r="F2658">
        <f t="shared" ca="1" si="174"/>
        <v>0.63398928604406812</v>
      </c>
    </row>
    <row r="2659" spans="1:6" ht="15.75" customHeight="1" x14ac:dyDescent="0.2">
      <c r="A2659">
        <v>2658</v>
      </c>
      <c r="B2659" s="47">
        <f ca="1">IF('Inputs and Results'!$C$15='Inputs and Results'!$C$13, 'Inputs and Results'!$C$13, IF(E2659 &lt;= ('Inputs and Results'!$C$14-'Inputs and Results'!$C$13)/('Inputs and Results'!$C$15-'Inputs and Results'!$C$13), 'Inputs and Results'!$C$13 + SQRT(E2659*('Inputs and Results'!$C$15-'Inputs and Results'!$C$13)*('Inputs and Results'!$C$14-'Inputs and Results'!$C$13)), 'Inputs and Results'!$C$15 - SQRT((1-E2659)*('Inputs and Results'!$C$15-'Inputs and Results'!$C$13)*('Inputs and Results'!$C$15-'Inputs and Results'!$C$14))))</f>
        <v>0.20726644513462178</v>
      </c>
      <c r="C2659" s="47">
        <f ca="1">IF('Inputs and Results'!$G$15='Inputs and Results'!$G$13, 'Inputs and Results'!$G$13, IF(F2659 &lt;= ('Inputs and Results'!$G$14-'Inputs and Results'!$G$13)/('Inputs and Results'!$G$15-'Inputs and Results'!$G$13), 'Inputs and Results'!$G$13 + SQRT(F2659*('Inputs and Results'!$G$15-'Inputs and Results'!$G$13)*('Inputs and Results'!$G$14-'Inputs and Results'!$G$13)), 'Inputs and Results'!$G$15 - SQRT((1-F2659)*('Inputs and Results'!$G$15-'Inputs and Results'!$G$13)*('Inputs and Results'!$G$15-'Inputs and Results'!$G$14))))</f>
        <v>1002.1340878380315</v>
      </c>
      <c r="D2659">
        <f t="shared" ca="1" si="173"/>
        <v>207.70876993441561</v>
      </c>
      <c r="E2659">
        <f t="shared" ca="1" si="174"/>
        <v>0.13340436572544301</v>
      </c>
      <c r="F2659">
        <f t="shared" ca="1" si="174"/>
        <v>0.9538445804957697</v>
      </c>
    </row>
    <row r="2660" spans="1:6" ht="15.75" customHeight="1" x14ac:dyDescent="0.2">
      <c r="A2660">
        <v>2659</v>
      </c>
      <c r="B2660" s="47">
        <f ca="1">IF('Inputs and Results'!$C$15='Inputs and Results'!$C$13, 'Inputs and Results'!$C$13, IF(E2660 &lt;= ('Inputs and Results'!$C$14-'Inputs and Results'!$C$13)/('Inputs and Results'!$C$15-'Inputs and Results'!$C$13), 'Inputs and Results'!$C$13 + SQRT(E2660*('Inputs and Results'!$C$15-'Inputs and Results'!$C$13)*('Inputs and Results'!$C$14-'Inputs and Results'!$C$13)), 'Inputs and Results'!$C$15 - SQRT((1-E2660)*('Inputs and Results'!$C$15-'Inputs and Results'!$C$13)*('Inputs and Results'!$C$15-'Inputs and Results'!$C$14))))</f>
        <v>0.92369664159775855</v>
      </c>
      <c r="C2660" s="47">
        <f ca="1">IF('Inputs and Results'!$G$15='Inputs and Results'!$G$13, 'Inputs and Results'!$G$13, IF(F2660 &lt;= ('Inputs and Results'!$G$14-'Inputs and Results'!$G$13)/('Inputs and Results'!$G$15-'Inputs and Results'!$G$13), 'Inputs and Results'!$G$13 + SQRT(F2660*('Inputs and Results'!$G$15-'Inputs and Results'!$G$13)*('Inputs and Results'!$G$14-'Inputs and Results'!$G$13)), 'Inputs and Results'!$G$15 - SQRT((1-F2660)*('Inputs and Results'!$G$15-'Inputs and Results'!$G$13)*('Inputs and Results'!$G$15-'Inputs and Results'!$G$14))))</f>
        <v>382.13978527623931</v>
      </c>
      <c r="D2660">
        <f t="shared" ca="1" si="173"/>
        <v>352.98123628055083</v>
      </c>
      <c r="E2660">
        <f t="shared" ca="1" si="174"/>
        <v>0.52099604043195258</v>
      </c>
      <c r="F2660">
        <f t="shared" ca="1" si="174"/>
        <v>0.21143244569880959</v>
      </c>
    </row>
    <row r="2661" spans="1:6" ht="15.75" customHeight="1" x14ac:dyDescent="0.2">
      <c r="A2661">
        <v>2660</v>
      </c>
      <c r="B2661" s="47">
        <f ca="1">IF('Inputs and Results'!$C$15='Inputs and Results'!$C$13, 'Inputs and Results'!$C$13, IF(E2661 &lt;= ('Inputs and Results'!$C$14-'Inputs and Results'!$C$13)/('Inputs and Results'!$C$15-'Inputs and Results'!$C$13), 'Inputs and Results'!$C$13 + SQRT(E2661*('Inputs and Results'!$C$15-'Inputs and Results'!$C$13)*('Inputs and Results'!$C$14-'Inputs and Results'!$C$13)), 'Inputs and Results'!$C$15 - SQRT((1-E2661)*('Inputs and Results'!$C$15-'Inputs and Results'!$C$13)*('Inputs and Results'!$C$15-'Inputs and Results'!$C$14))))</f>
        <v>2.3549885095480807</v>
      </c>
      <c r="C2661" s="47">
        <f ca="1">IF('Inputs and Results'!$G$15='Inputs and Results'!$G$13, 'Inputs and Results'!$G$13, IF(F2661 &lt;= ('Inputs and Results'!$G$14-'Inputs and Results'!$G$13)/('Inputs and Results'!$G$15-'Inputs and Results'!$G$13), 'Inputs and Results'!$G$13 + SQRT(F2661*('Inputs and Results'!$G$15-'Inputs and Results'!$G$13)*('Inputs and Results'!$G$14-'Inputs and Results'!$G$13)), 'Inputs and Results'!$G$15 - SQRT((1-F2661)*('Inputs and Results'!$G$15-'Inputs and Results'!$G$13)*('Inputs and Results'!$G$15-'Inputs and Results'!$G$14))))</f>
        <v>296.81388212466754</v>
      </c>
      <c r="D2661">
        <f t="shared" ca="1" si="173"/>
        <v>698.99328187795049</v>
      </c>
      <c r="E2661">
        <f t="shared" ca="1" si="174"/>
        <v>0.95377335302055488</v>
      </c>
      <c r="F2661">
        <f t="shared" ca="1" si="174"/>
        <v>3.8309674346425182E-2</v>
      </c>
    </row>
    <row r="2662" spans="1:6" ht="15.75" customHeight="1" x14ac:dyDescent="0.2">
      <c r="A2662">
        <v>2661</v>
      </c>
      <c r="B2662" s="47">
        <f ca="1">IF('Inputs and Results'!$C$15='Inputs and Results'!$C$13, 'Inputs and Results'!$C$13, IF(E2662 &lt;= ('Inputs and Results'!$C$14-'Inputs and Results'!$C$13)/('Inputs and Results'!$C$15-'Inputs and Results'!$C$13), 'Inputs and Results'!$C$13 + SQRT(E2662*('Inputs and Results'!$C$15-'Inputs and Results'!$C$13)*('Inputs and Results'!$C$14-'Inputs and Results'!$C$13)), 'Inputs and Results'!$C$15 - SQRT((1-E2662)*('Inputs and Results'!$C$15-'Inputs and Results'!$C$13)*('Inputs and Results'!$C$15-'Inputs and Results'!$C$14))))</f>
        <v>2.5090479261481535</v>
      </c>
      <c r="C2662" s="47">
        <f ca="1">IF('Inputs and Results'!$G$15='Inputs and Results'!$G$13, 'Inputs and Results'!$G$13, IF(F2662 &lt;= ('Inputs and Results'!$G$14-'Inputs and Results'!$G$13)/('Inputs and Results'!$G$15-'Inputs and Results'!$G$13), 'Inputs and Results'!$G$13 + SQRT(F2662*('Inputs and Results'!$G$15-'Inputs and Results'!$G$13)*('Inputs and Results'!$G$14-'Inputs and Results'!$G$13)), 'Inputs and Results'!$G$15 - SQRT((1-F2662)*('Inputs and Results'!$G$15-'Inputs and Results'!$G$13)*('Inputs and Results'!$G$15-'Inputs and Results'!$G$14))))</f>
        <v>638.29560733574056</v>
      </c>
      <c r="D2662">
        <f t="shared" ca="1" si="173"/>
        <v>1601.5142698552161</v>
      </c>
      <c r="E2662">
        <f t="shared" ref="E2662:F2681" ca="1" si="175">RAND()</f>
        <v>0.97321845124228568</v>
      </c>
      <c r="F2662">
        <f t="shared" ca="1" si="175"/>
        <v>0.62803987930514493</v>
      </c>
    </row>
    <row r="2663" spans="1:6" ht="15.75" customHeight="1" x14ac:dyDescent="0.2">
      <c r="A2663">
        <v>2662</v>
      </c>
      <c r="B2663" s="47">
        <f ca="1">IF('Inputs and Results'!$C$15='Inputs and Results'!$C$13, 'Inputs and Results'!$C$13, IF(E2663 &lt;= ('Inputs and Results'!$C$14-'Inputs and Results'!$C$13)/('Inputs and Results'!$C$15-'Inputs and Results'!$C$13), 'Inputs and Results'!$C$13 + SQRT(E2663*('Inputs and Results'!$C$15-'Inputs and Results'!$C$13)*('Inputs and Results'!$C$14-'Inputs and Results'!$C$13)), 'Inputs and Results'!$C$15 - SQRT((1-E2663)*('Inputs and Results'!$C$15-'Inputs and Results'!$C$13)*('Inputs and Results'!$C$15-'Inputs and Results'!$C$14))))</f>
        <v>1.7948060560675481</v>
      </c>
      <c r="C2663" s="47">
        <f ca="1">IF('Inputs and Results'!$G$15='Inputs and Results'!$G$13, 'Inputs and Results'!$G$13, IF(F2663 &lt;= ('Inputs and Results'!$G$14-'Inputs and Results'!$G$13)/('Inputs and Results'!$G$15-'Inputs and Results'!$G$13), 'Inputs and Results'!$G$13 + SQRT(F2663*('Inputs and Results'!$G$15-'Inputs and Results'!$G$13)*('Inputs and Results'!$G$14-'Inputs and Results'!$G$13)), 'Inputs and Results'!$G$15 - SQRT((1-F2663)*('Inputs and Results'!$G$15-'Inputs and Results'!$G$13)*('Inputs and Results'!$G$15-'Inputs and Results'!$G$14))))</f>
        <v>615.9558077991768</v>
      </c>
      <c r="D2663">
        <f t="shared" ca="1" si="173"/>
        <v>1105.5212141079412</v>
      </c>
      <c r="E2663">
        <f t="shared" ca="1" si="175"/>
        <v>0.83861195083428242</v>
      </c>
      <c r="F2663">
        <f t="shared" ca="1" si="175"/>
        <v>0.59786473603196244</v>
      </c>
    </row>
    <row r="2664" spans="1:6" ht="15.75" customHeight="1" x14ac:dyDescent="0.2">
      <c r="A2664">
        <v>2663</v>
      </c>
      <c r="B2664" s="47">
        <f ca="1">IF('Inputs and Results'!$C$15='Inputs and Results'!$C$13, 'Inputs and Results'!$C$13, IF(E2664 &lt;= ('Inputs and Results'!$C$14-'Inputs and Results'!$C$13)/('Inputs and Results'!$C$15-'Inputs and Results'!$C$13), 'Inputs and Results'!$C$13 + SQRT(E2664*('Inputs and Results'!$C$15-'Inputs and Results'!$C$13)*('Inputs and Results'!$C$14-'Inputs and Results'!$C$13)), 'Inputs and Results'!$C$15 - SQRT((1-E2664)*('Inputs and Results'!$C$15-'Inputs and Results'!$C$13)*('Inputs and Results'!$C$15-'Inputs and Results'!$C$14))))</f>
        <v>0.66518470368243054</v>
      </c>
      <c r="C2664" s="47">
        <f ca="1">IF('Inputs and Results'!$G$15='Inputs and Results'!$G$13, 'Inputs and Results'!$G$13, IF(F2664 &lt;= ('Inputs and Results'!$G$14-'Inputs and Results'!$G$13)/('Inputs and Results'!$G$15-'Inputs and Results'!$G$13), 'Inputs and Results'!$G$13 + SQRT(F2664*('Inputs and Results'!$G$15-'Inputs and Results'!$G$13)*('Inputs and Results'!$G$14-'Inputs and Results'!$G$13)), 'Inputs and Results'!$G$15 - SQRT((1-F2664)*('Inputs and Results'!$G$15-'Inputs and Results'!$G$13)*('Inputs and Results'!$G$15-'Inputs and Results'!$G$14))))</f>
        <v>359.12853892001499</v>
      </c>
      <c r="D2664">
        <f t="shared" ca="1" si="173"/>
        <v>238.88681074541441</v>
      </c>
      <c r="E2664">
        <f t="shared" ca="1" si="175"/>
        <v>0.39429305912016666</v>
      </c>
      <c r="F2664">
        <f t="shared" ca="1" si="175"/>
        <v>0.16643405110247111</v>
      </c>
    </row>
    <row r="2665" spans="1:6" ht="15.75" customHeight="1" x14ac:dyDescent="0.2">
      <c r="A2665">
        <v>2664</v>
      </c>
      <c r="B2665" s="47">
        <f ca="1">IF('Inputs and Results'!$C$15='Inputs and Results'!$C$13, 'Inputs and Results'!$C$13, IF(E2665 &lt;= ('Inputs and Results'!$C$14-'Inputs and Results'!$C$13)/('Inputs and Results'!$C$15-'Inputs and Results'!$C$13), 'Inputs and Results'!$C$13 + SQRT(E2665*('Inputs and Results'!$C$15-'Inputs and Results'!$C$13)*('Inputs and Results'!$C$14-'Inputs and Results'!$C$13)), 'Inputs and Results'!$C$15 - SQRT((1-E2665)*('Inputs and Results'!$C$15-'Inputs and Results'!$C$13)*('Inputs and Results'!$C$15-'Inputs and Results'!$C$14))))</f>
        <v>0.75361603549289313</v>
      </c>
      <c r="C2665" s="47">
        <f ca="1">IF('Inputs and Results'!$G$15='Inputs and Results'!$G$13, 'Inputs and Results'!$G$13, IF(F2665 &lt;= ('Inputs and Results'!$G$14-'Inputs and Results'!$G$13)/('Inputs and Results'!$G$15-'Inputs and Results'!$G$13), 'Inputs and Results'!$G$13 + SQRT(F2665*('Inputs and Results'!$G$15-'Inputs and Results'!$G$13)*('Inputs and Results'!$G$14-'Inputs and Results'!$G$13)), 'Inputs and Results'!$G$15 - SQRT((1-F2665)*('Inputs and Results'!$G$15-'Inputs and Results'!$G$13)*('Inputs and Results'!$G$15-'Inputs and Results'!$G$14))))</f>
        <v>464.39371042807363</v>
      </c>
      <c r="D2665">
        <f t="shared" ca="1" si="173"/>
        <v>349.97454696063949</v>
      </c>
      <c r="E2665">
        <f t="shared" ca="1" si="175"/>
        <v>0.43930656488948161</v>
      </c>
      <c r="F2665">
        <f t="shared" ca="1" si="175"/>
        <v>0.36207208416266512</v>
      </c>
    </row>
    <row r="2666" spans="1:6" ht="15.75" customHeight="1" x14ac:dyDescent="0.2">
      <c r="A2666">
        <v>2665</v>
      </c>
      <c r="B2666" s="47">
        <f ca="1">IF('Inputs and Results'!$C$15='Inputs and Results'!$C$13, 'Inputs and Results'!$C$13, IF(E2666 &lt;= ('Inputs and Results'!$C$14-'Inputs and Results'!$C$13)/('Inputs and Results'!$C$15-'Inputs and Results'!$C$13), 'Inputs and Results'!$C$13 + SQRT(E2666*('Inputs and Results'!$C$15-'Inputs and Results'!$C$13)*('Inputs and Results'!$C$14-'Inputs and Results'!$C$13)), 'Inputs and Results'!$C$15 - SQRT((1-E2666)*('Inputs and Results'!$C$15-'Inputs and Results'!$C$13)*('Inputs and Results'!$C$15-'Inputs and Results'!$C$14))))</f>
        <v>2.7332092743815171</v>
      </c>
      <c r="C2666" s="47">
        <f ca="1">IF('Inputs and Results'!$G$15='Inputs and Results'!$G$13, 'Inputs and Results'!$G$13, IF(F2666 &lt;= ('Inputs and Results'!$G$14-'Inputs and Results'!$G$13)/('Inputs and Results'!$G$15-'Inputs and Results'!$G$13), 'Inputs and Results'!$G$13 + SQRT(F2666*('Inputs and Results'!$G$15-'Inputs and Results'!$G$13)*('Inputs and Results'!$G$14-'Inputs and Results'!$G$13)), 'Inputs and Results'!$G$15 - SQRT((1-F2666)*('Inputs and Results'!$G$15-'Inputs and Results'!$G$13)*('Inputs and Results'!$G$15-'Inputs and Results'!$G$14))))</f>
        <v>770.13065383092521</v>
      </c>
      <c r="D2666">
        <f t="shared" ca="1" si="173"/>
        <v>2104.9282455361863</v>
      </c>
      <c r="E2666">
        <f t="shared" ca="1" si="175"/>
        <v>0.99209141208044038</v>
      </c>
      <c r="F2666">
        <f t="shared" ca="1" si="175"/>
        <v>0.78215194175260583</v>
      </c>
    </row>
    <row r="2667" spans="1:6" ht="15.75" customHeight="1" x14ac:dyDescent="0.2">
      <c r="A2667">
        <v>2666</v>
      </c>
      <c r="B2667" s="47">
        <f ca="1">IF('Inputs and Results'!$C$15='Inputs and Results'!$C$13, 'Inputs and Results'!$C$13, IF(E2667 &lt;= ('Inputs and Results'!$C$14-'Inputs and Results'!$C$13)/('Inputs and Results'!$C$15-'Inputs and Results'!$C$13), 'Inputs and Results'!$C$13 + SQRT(E2667*('Inputs and Results'!$C$15-'Inputs and Results'!$C$13)*('Inputs and Results'!$C$14-'Inputs and Results'!$C$13)), 'Inputs and Results'!$C$15 - SQRT((1-E2667)*('Inputs and Results'!$C$15-'Inputs and Results'!$C$13)*('Inputs and Results'!$C$15-'Inputs and Results'!$C$14))))</f>
        <v>0.706199586563101</v>
      </c>
      <c r="C2667" s="47">
        <f ca="1">IF('Inputs and Results'!$G$15='Inputs and Results'!$G$13, 'Inputs and Results'!$G$13, IF(F2667 &lt;= ('Inputs and Results'!$G$14-'Inputs and Results'!$G$13)/('Inputs and Results'!$G$15-'Inputs and Results'!$G$13), 'Inputs and Results'!$G$13 + SQRT(F2667*('Inputs and Results'!$G$15-'Inputs and Results'!$G$13)*('Inputs and Results'!$G$14-'Inputs and Results'!$G$13)), 'Inputs and Results'!$G$15 - SQRT((1-F2667)*('Inputs and Results'!$G$15-'Inputs and Results'!$G$13)*('Inputs and Results'!$G$15-'Inputs and Results'!$G$14))))</f>
        <v>966.00974694491856</v>
      </c>
      <c r="D2667">
        <f t="shared" ca="1" si="173"/>
        <v>682.19568390842733</v>
      </c>
      <c r="E2667">
        <f t="shared" ca="1" si="175"/>
        <v>0.41538662925741243</v>
      </c>
      <c r="F2667">
        <f t="shared" ca="1" si="175"/>
        <v>0.93545296852571258</v>
      </c>
    </row>
    <row r="2668" spans="1:6" ht="15.75" customHeight="1" x14ac:dyDescent="0.2">
      <c r="A2668">
        <v>2667</v>
      </c>
      <c r="B2668" s="47">
        <f ca="1">IF('Inputs and Results'!$C$15='Inputs and Results'!$C$13, 'Inputs and Results'!$C$13, IF(E2668 &lt;= ('Inputs and Results'!$C$14-'Inputs and Results'!$C$13)/('Inputs and Results'!$C$15-'Inputs and Results'!$C$13), 'Inputs and Results'!$C$13 + SQRT(E2668*('Inputs and Results'!$C$15-'Inputs and Results'!$C$13)*('Inputs and Results'!$C$14-'Inputs and Results'!$C$13)), 'Inputs and Results'!$C$15 - SQRT((1-E2668)*('Inputs and Results'!$C$15-'Inputs and Results'!$C$13)*('Inputs and Results'!$C$15-'Inputs and Results'!$C$14))))</f>
        <v>0.64384465378080336</v>
      </c>
      <c r="C2668" s="47">
        <f ca="1">IF('Inputs and Results'!$G$15='Inputs and Results'!$G$13, 'Inputs and Results'!$G$13, IF(F2668 &lt;= ('Inputs and Results'!$G$14-'Inputs and Results'!$G$13)/('Inputs and Results'!$G$15-'Inputs and Results'!$G$13), 'Inputs and Results'!$G$13 + SQRT(F2668*('Inputs and Results'!$G$15-'Inputs and Results'!$G$13)*('Inputs and Results'!$G$14-'Inputs and Results'!$G$13)), 'Inputs and Results'!$G$15 - SQRT((1-F2668)*('Inputs and Results'!$G$15-'Inputs and Results'!$G$13)*('Inputs and Results'!$G$15-'Inputs and Results'!$G$14))))</f>
        <v>438.78624028026354</v>
      </c>
      <c r="D2668">
        <f t="shared" ca="1" si="173"/>
        <v>282.51017495702666</v>
      </c>
      <c r="E2668">
        <f t="shared" ca="1" si="175"/>
        <v>0.38317022049807758</v>
      </c>
      <c r="F2668">
        <f t="shared" ca="1" si="175"/>
        <v>0.3168847202780144</v>
      </c>
    </row>
    <row r="2669" spans="1:6" ht="15.75" customHeight="1" x14ac:dyDescent="0.2">
      <c r="A2669">
        <v>2668</v>
      </c>
      <c r="B2669" s="47">
        <f ca="1">IF('Inputs and Results'!$C$15='Inputs and Results'!$C$13, 'Inputs and Results'!$C$13, IF(E2669 &lt;= ('Inputs and Results'!$C$14-'Inputs and Results'!$C$13)/('Inputs and Results'!$C$15-'Inputs and Results'!$C$13), 'Inputs and Results'!$C$13 + SQRT(E2669*('Inputs and Results'!$C$15-'Inputs and Results'!$C$13)*('Inputs and Results'!$C$14-'Inputs and Results'!$C$13)), 'Inputs and Results'!$C$15 - SQRT((1-E2669)*('Inputs and Results'!$C$15-'Inputs and Results'!$C$13)*('Inputs and Results'!$C$15-'Inputs and Results'!$C$14))))</f>
        <v>0.78068796713533573</v>
      </c>
      <c r="C2669" s="47">
        <f ca="1">IF('Inputs and Results'!$G$15='Inputs and Results'!$G$13, 'Inputs and Results'!$G$13, IF(F2669 &lt;= ('Inputs and Results'!$G$14-'Inputs and Results'!$G$13)/('Inputs and Results'!$G$15-'Inputs and Results'!$G$13), 'Inputs and Results'!$G$13 + SQRT(F2669*('Inputs and Results'!$G$15-'Inputs and Results'!$G$13)*('Inputs and Results'!$G$14-'Inputs and Results'!$G$13)), 'Inputs and Results'!$G$15 - SQRT((1-F2669)*('Inputs and Results'!$G$15-'Inputs and Results'!$G$13)*('Inputs and Results'!$G$15-'Inputs and Results'!$G$14))))</f>
        <v>650.27695961861866</v>
      </c>
      <c r="D2669">
        <f t="shared" ca="1" si="173"/>
        <v>507.66339767960619</v>
      </c>
      <c r="E2669">
        <f t="shared" ca="1" si="175"/>
        <v>0.45273934453134568</v>
      </c>
      <c r="F2669">
        <f t="shared" ca="1" si="175"/>
        <v>0.64373872386957265</v>
      </c>
    </row>
    <row r="2670" spans="1:6" ht="15.75" customHeight="1" x14ac:dyDescent="0.2">
      <c r="A2670">
        <v>2669</v>
      </c>
      <c r="B2670" s="47">
        <f ca="1">IF('Inputs and Results'!$C$15='Inputs and Results'!$C$13, 'Inputs and Results'!$C$13, IF(E2670 &lt;= ('Inputs and Results'!$C$14-'Inputs and Results'!$C$13)/('Inputs and Results'!$C$15-'Inputs and Results'!$C$13), 'Inputs and Results'!$C$13 + SQRT(E2670*('Inputs and Results'!$C$15-'Inputs and Results'!$C$13)*('Inputs and Results'!$C$14-'Inputs and Results'!$C$13)), 'Inputs and Results'!$C$15 - SQRT((1-E2670)*('Inputs and Results'!$C$15-'Inputs and Results'!$C$13)*('Inputs and Results'!$C$15-'Inputs and Results'!$C$14))))</f>
        <v>0.12946312819430661</v>
      </c>
      <c r="C2670" s="47">
        <f ca="1">IF('Inputs and Results'!$G$15='Inputs and Results'!$G$13, 'Inputs and Results'!$G$13, IF(F2670 &lt;= ('Inputs and Results'!$G$14-'Inputs and Results'!$G$13)/('Inputs and Results'!$G$15-'Inputs and Results'!$G$13), 'Inputs and Results'!$G$13 + SQRT(F2670*('Inputs and Results'!$G$15-'Inputs and Results'!$G$13)*('Inputs and Results'!$G$14-'Inputs and Results'!$G$13)), 'Inputs and Results'!$G$15 - SQRT((1-F2670)*('Inputs and Results'!$G$15-'Inputs and Results'!$G$13)*('Inputs and Results'!$G$15-'Inputs and Results'!$G$14))))</f>
        <v>478.40647200777676</v>
      </c>
      <c r="D2670">
        <f t="shared" ca="1" si="173"/>
        <v>61.935998414528761</v>
      </c>
      <c r="E2670">
        <f t="shared" ca="1" si="175"/>
        <v>8.4446451955998092E-2</v>
      </c>
      <c r="F2670">
        <f t="shared" ca="1" si="175"/>
        <v>0.38614471637156944</v>
      </c>
    </row>
    <row r="2671" spans="1:6" ht="15.75" customHeight="1" x14ac:dyDescent="0.2">
      <c r="A2671">
        <v>2670</v>
      </c>
      <c r="B2671" s="47">
        <f ca="1">IF('Inputs and Results'!$C$15='Inputs and Results'!$C$13, 'Inputs and Results'!$C$13, IF(E2671 &lt;= ('Inputs and Results'!$C$14-'Inputs and Results'!$C$13)/('Inputs and Results'!$C$15-'Inputs and Results'!$C$13), 'Inputs and Results'!$C$13 + SQRT(E2671*('Inputs and Results'!$C$15-'Inputs and Results'!$C$13)*('Inputs and Results'!$C$14-'Inputs and Results'!$C$13)), 'Inputs and Results'!$C$15 - SQRT((1-E2671)*('Inputs and Results'!$C$15-'Inputs and Results'!$C$13)*('Inputs and Results'!$C$15-'Inputs and Results'!$C$14))))</f>
        <v>0.57811733383138542</v>
      </c>
      <c r="C2671" s="47">
        <f ca="1">IF('Inputs and Results'!$G$15='Inputs and Results'!$G$13, 'Inputs and Results'!$G$13, IF(F2671 &lt;= ('Inputs and Results'!$G$14-'Inputs and Results'!$G$13)/('Inputs and Results'!$G$15-'Inputs and Results'!$G$13), 'Inputs and Results'!$G$13 + SQRT(F2671*('Inputs and Results'!$G$15-'Inputs and Results'!$G$13)*('Inputs and Results'!$G$14-'Inputs and Results'!$G$13)), 'Inputs and Results'!$G$15 - SQRT((1-F2671)*('Inputs and Results'!$G$15-'Inputs and Results'!$G$13)*('Inputs and Results'!$G$15-'Inputs and Results'!$G$14))))</f>
        <v>347.41434500088212</v>
      </c>
      <c r="D2671">
        <f t="shared" ca="1" si="173"/>
        <v>200.84625486668708</v>
      </c>
      <c r="E2671">
        <f t="shared" ca="1" si="175"/>
        <v>0.34827603903466686</v>
      </c>
      <c r="F2671">
        <f t="shared" ca="1" si="175"/>
        <v>0.14304743686019095</v>
      </c>
    </row>
    <row r="2672" spans="1:6" ht="15.75" customHeight="1" x14ac:dyDescent="0.2">
      <c r="A2672">
        <v>2671</v>
      </c>
      <c r="B2672" s="47">
        <f ca="1">IF('Inputs and Results'!$C$15='Inputs and Results'!$C$13, 'Inputs and Results'!$C$13, IF(E2672 &lt;= ('Inputs and Results'!$C$14-'Inputs and Results'!$C$13)/('Inputs and Results'!$C$15-'Inputs and Results'!$C$13), 'Inputs and Results'!$C$13 + SQRT(E2672*('Inputs and Results'!$C$15-'Inputs and Results'!$C$13)*('Inputs and Results'!$C$14-'Inputs and Results'!$C$13)), 'Inputs and Results'!$C$15 - SQRT((1-E2672)*('Inputs and Results'!$C$15-'Inputs and Results'!$C$13)*('Inputs and Results'!$C$15-'Inputs and Results'!$C$14))))</f>
        <v>0.60376688898368824</v>
      </c>
      <c r="C2672" s="47">
        <f ca="1">IF('Inputs and Results'!$G$15='Inputs and Results'!$G$13, 'Inputs and Results'!$G$13, IF(F2672 &lt;= ('Inputs and Results'!$G$14-'Inputs and Results'!$G$13)/('Inputs and Results'!$G$15-'Inputs and Results'!$G$13), 'Inputs and Results'!$G$13 + SQRT(F2672*('Inputs and Results'!$G$15-'Inputs and Results'!$G$13)*('Inputs and Results'!$G$14-'Inputs and Results'!$G$13)), 'Inputs and Results'!$G$15 - SQRT((1-F2672)*('Inputs and Results'!$G$15-'Inputs and Results'!$G$13)*('Inputs and Results'!$G$15-'Inputs and Results'!$G$14))))</f>
        <v>587.71719981675221</v>
      </c>
      <c r="D2672">
        <f t="shared" ca="1" si="173"/>
        <v>354.84418533556516</v>
      </c>
      <c r="E2672">
        <f t="shared" ca="1" si="175"/>
        <v>0.36200743085212084</v>
      </c>
      <c r="F2672">
        <f t="shared" ca="1" si="175"/>
        <v>0.55803807243432124</v>
      </c>
    </row>
    <row r="2673" spans="1:6" ht="15.75" customHeight="1" x14ac:dyDescent="0.2">
      <c r="A2673">
        <v>2672</v>
      </c>
      <c r="B2673" s="47">
        <f ca="1">IF('Inputs and Results'!$C$15='Inputs and Results'!$C$13, 'Inputs and Results'!$C$13, IF(E2673 &lt;= ('Inputs and Results'!$C$14-'Inputs and Results'!$C$13)/('Inputs and Results'!$C$15-'Inputs and Results'!$C$13), 'Inputs and Results'!$C$13 + SQRT(E2673*('Inputs and Results'!$C$15-'Inputs and Results'!$C$13)*('Inputs and Results'!$C$14-'Inputs and Results'!$C$13)), 'Inputs and Results'!$C$15 - SQRT((1-E2673)*('Inputs and Results'!$C$15-'Inputs and Results'!$C$13)*('Inputs and Results'!$C$15-'Inputs and Results'!$C$14))))</f>
        <v>0.95583565053746655</v>
      </c>
      <c r="C2673" s="47">
        <f ca="1">IF('Inputs and Results'!$G$15='Inputs and Results'!$G$13, 'Inputs and Results'!$G$13, IF(F2673 &lt;= ('Inputs and Results'!$G$14-'Inputs and Results'!$G$13)/('Inputs and Results'!$G$15-'Inputs and Results'!$G$13), 'Inputs and Results'!$G$13 + SQRT(F2673*('Inputs and Results'!$G$15-'Inputs and Results'!$G$13)*('Inputs and Results'!$G$14-'Inputs and Results'!$G$13)), 'Inputs and Results'!$G$15 - SQRT((1-F2673)*('Inputs and Results'!$G$15-'Inputs and Results'!$G$13)*('Inputs and Results'!$G$15-'Inputs and Results'!$G$14))))</f>
        <v>624.07171483151239</v>
      </c>
      <c r="D2673">
        <f t="shared" ca="1" si="173"/>
        <v>596.50999352801091</v>
      </c>
      <c r="E2673">
        <f t="shared" ca="1" si="175"/>
        <v>0.535710234709602</v>
      </c>
      <c r="F2673">
        <f t="shared" ca="1" si="175"/>
        <v>0.60896326674009538</v>
      </c>
    </row>
    <row r="2674" spans="1:6" ht="15.75" customHeight="1" x14ac:dyDescent="0.2">
      <c r="A2674">
        <v>2673</v>
      </c>
      <c r="B2674" s="47">
        <f ca="1">IF('Inputs and Results'!$C$15='Inputs and Results'!$C$13, 'Inputs and Results'!$C$13, IF(E2674 &lt;= ('Inputs and Results'!$C$14-'Inputs and Results'!$C$13)/('Inputs and Results'!$C$15-'Inputs and Results'!$C$13), 'Inputs and Results'!$C$13 + SQRT(E2674*('Inputs and Results'!$C$15-'Inputs and Results'!$C$13)*('Inputs and Results'!$C$14-'Inputs and Results'!$C$13)), 'Inputs and Results'!$C$15 - SQRT((1-E2674)*('Inputs and Results'!$C$15-'Inputs and Results'!$C$13)*('Inputs and Results'!$C$15-'Inputs and Results'!$C$14))))</f>
        <v>0.60109152858557691</v>
      </c>
      <c r="C2674" s="47">
        <f ca="1">IF('Inputs and Results'!$G$15='Inputs and Results'!$G$13, 'Inputs and Results'!$G$13, IF(F2674 &lt;= ('Inputs and Results'!$G$14-'Inputs and Results'!$G$13)/('Inputs and Results'!$G$15-'Inputs and Results'!$G$13), 'Inputs and Results'!$G$13 + SQRT(F2674*('Inputs and Results'!$G$15-'Inputs and Results'!$G$13)*('Inputs and Results'!$G$14-'Inputs and Results'!$G$13)), 'Inputs and Results'!$G$15 - SQRT((1-F2674)*('Inputs and Results'!$G$15-'Inputs and Results'!$G$13)*('Inputs and Results'!$G$15-'Inputs and Results'!$G$14))))</f>
        <v>657.85682028234953</v>
      </c>
      <c r="D2674">
        <f t="shared" ca="1" si="173"/>
        <v>395.43216169396464</v>
      </c>
      <c r="E2674">
        <f t="shared" ca="1" si="175"/>
        <v>0.36058201619734642</v>
      </c>
      <c r="F2674">
        <f t="shared" ca="1" si="175"/>
        <v>0.65349561349384833</v>
      </c>
    </row>
    <row r="2675" spans="1:6" ht="15.75" customHeight="1" x14ac:dyDescent="0.2">
      <c r="A2675">
        <v>2674</v>
      </c>
      <c r="B2675" s="47">
        <f ca="1">IF('Inputs and Results'!$C$15='Inputs and Results'!$C$13, 'Inputs and Results'!$C$13, IF(E2675 &lt;= ('Inputs and Results'!$C$14-'Inputs and Results'!$C$13)/('Inputs and Results'!$C$15-'Inputs and Results'!$C$13), 'Inputs and Results'!$C$13 + SQRT(E2675*('Inputs and Results'!$C$15-'Inputs and Results'!$C$13)*('Inputs and Results'!$C$14-'Inputs and Results'!$C$13)), 'Inputs and Results'!$C$15 - SQRT((1-E2675)*('Inputs and Results'!$C$15-'Inputs and Results'!$C$13)*('Inputs and Results'!$C$15-'Inputs and Results'!$C$14))))</f>
        <v>0.43899762231940898</v>
      </c>
      <c r="C2675" s="47">
        <f ca="1">IF('Inputs and Results'!$G$15='Inputs and Results'!$G$13, 'Inputs and Results'!$G$13, IF(F2675 &lt;= ('Inputs and Results'!$G$14-'Inputs and Results'!$G$13)/('Inputs and Results'!$G$15-'Inputs and Results'!$G$13), 'Inputs and Results'!$G$13 + SQRT(F2675*('Inputs and Results'!$G$15-'Inputs and Results'!$G$13)*('Inputs and Results'!$G$14-'Inputs and Results'!$G$13)), 'Inputs and Results'!$G$15 - SQRT((1-F2675)*('Inputs and Results'!$G$15-'Inputs and Results'!$G$13)*('Inputs and Results'!$G$15-'Inputs and Results'!$G$14))))</f>
        <v>621.62752667731911</v>
      </c>
      <c r="D2675">
        <f t="shared" ca="1" si="173"/>
        <v>272.89300617963806</v>
      </c>
      <c r="E2675">
        <f t="shared" ca="1" si="175"/>
        <v>0.27125186905715104</v>
      </c>
      <c r="F2675">
        <f t="shared" ca="1" si="175"/>
        <v>0.60563717399018058</v>
      </c>
    </row>
    <row r="2676" spans="1:6" ht="15.75" customHeight="1" x14ac:dyDescent="0.2">
      <c r="A2676">
        <v>2675</v>
      </c>
      <c r="B2676" s="47">
        <f ca="1">IF('Inputs and Results'!$C$15='Inputs and Results'!$C$13, 'Inputs and Results'!$C$13, IF(E2676 &lt;= ('Inputs and Results'!$C$14-'Inputs and Results'!$C$13)/('Inputs and Results'!$C$15-'Inputs and Results'!$C$13), 'Inputs and Results'!$C$13 + SQRT(E2676*('Inputs and Results'!$C$15-'Inputs and Results'!$C$13)*('Inputs and Results'!$C$14-'Inputs and Results'!$C$13)), 'Inputs and Results'!$C$15 - SQRT((1-E2676)*('Inputs and Results'!$C$15-'Inputs and Results'!$C$13)*('Inputs and Results'!$C$15-'Inputs and Results'!$C$14))))</f>
        <v>2.4287340083022895</v>
      </c>
      <c r="C2676" s="47">
        <f ca="1">IF('Inputs and Results'!$G$15='Inputs and Results'!$G$13, 'Inputs and Results'!$G$13, IF(F2676 &lt;= ('Inputs and Results'!$G$14-'Inputs and Results'!$G$13)/('Inputs and Results'!$G$15-'Inputs and Results'!$G$13), 'Inputs and Results'!$G$13 + SQRT(F2676*('Inputs and Results'!$G$15-'Inputs and Results'!$G$13)*('Inputs and Results'!$G$14-'Inputs and Results'!$G$13)), 'Inputs and Results'!$G$15 - SQRT((1-F2676)*('Inputs and Results'!$G$15-'Inputs and Results'!$G$13)*('Inputs and Results'!$G$15-'Inputs and Results'!$G$14))))</f>
        <v>447.93509398388289</v>
      </c>
      <c r="D2676">
        <f t="shared" ca="1" si="173"/>
        <v>1087.9151962707388</v>
      </c>
      <c r="E2676">
        <f t="shared" ca="1" si="175"/>
        <v>0.96373946296995905</v>
      </c>
      <c r="F2676">
        <f t="shared" ca="1" si="175"/>
        <v>0.33320645564051843</v>
      </c>
    </row>
    <row r="2677" spans="1:6" ht="15.75" customHeight="1" x14ac:dyDescent="0.2">
      <c r="A2677">
        <v>2676</v>
      </c>
      <c r="B2677" s="47">
        <f ca="1">IF('Inputs and Results'!$C$15='Inputs and Results'!$C$13, 'Inputs and Results'!$C$13, IF(E2677 &lt;= ('Inputs and Results'!$C$14-'Inputs and Results'!$C$13)/('Inputs and Results'!$C$15-'Inputs and Results'!$C$13), 'Inputs and Results'!$C$13 + SQRT(E2677*('Inputs and Results'!$C$15-'Inputs and Results'!$C$13)*('Inputs and Results'!$C$14-'Inputs and Results'!$C$13)), 'Inputs and Results'!$C$15 - SQRT((1-E2677)*('Inputs and Results'!$C$15-'Inputs and Results'!$C$13)*('Inputs and Results'!$C$15-'Inputs and Results'!$C$14))))</f>
        <v>1.9068884960155343</v>
      </c>
      <c r="C2677" s="47">
        <f ca="1">IF('Inputs and Results'!$G$15='Inputs and Results'!$G$13, 'Inputs and Results'!$G$13, IF(F2677 &lt;= ('Inputs and Results'!$G$14-'Inputs and Results'!$G$13)/('Inputs and Results'!$G$15-'Inputs and Results'!$G$13), 'Inputs and Results'!$G$13 + SQRT(F2677*('Inputs and Results'!$G$15-'Inputs and Results'!$G$13)*('Inputs and Results'!$G$14-'Inputs and Results'!$G$13)), 'Inputs and Results'!$G$15 - SQRT((1-F2677)*('Inputs and Results'!$G$15-'Inputs and Results'!$G$13)*('Inputs and Results'!$G$15-'Inputs and Results'!$G$14))))</f>
        <v>322.71420895369181</v>
      </c>
      <c r="D2677">
        <f t="shared" ca="1" si="173"/>
        <v>615.38001255454822</v>
      </c>
      <c r="E2677">
        <f t="shared" ca="1" si="175"/>
        <v>0.86723413776186886</v>
      </c>
      <c r="F2677">
        <f t="shared" ca="1" si="175"/>
        <v>9.2674889363109525E-2</v>
      </c>
    </row>
    <row r="2678" spans="1:6" ht="15.75" customHeight="1" x14ac:dyDescent="0.2">
      <c r="A2678">
        <v>2677</v>
      </c>
      <c r="B2678" s="47">
        <f ca="1">IF('Inputs and Results'!$C$15='Inputs and Results'!$C$13, 'Inputs and Results'!$C$13, IF(E2678 &lt;= ('Inputs and Results'!$C$14-'Inputs and Results'!$C$13)/('Inputs and Results'!$C$15-'Inputs and Results'!$C$13), 'Inputs and Results'!$C$13 + SQRT(E2678*('Inputs and Results'!$C$15-'Inputs and Results'!$C$13)*('Inputs and Results'!$C$14-'Inputs and Results'!$C$13)), 'Inputs and Results'!$C$15 - SQRT((1-E2678)*('Inputs and Results'!$C$15-'Inputs and Results'!$C$13)*('Inputs and Results'!$C$15-'Inputs and Results'!$C$14))))</f>
        <v>1.1013027195510754</v>
      </c>
      <c r="C2678" s="47">
        <f ca="1">IF('Inputs and Results'!$G$15='Inputs and Results'!$G$13, 'Inputs and Results'!$G$13, IF(F2678 &lt;= ('Inputs and Results'!$G$14-'Inputs and Results'!$G$13)/('Inputs and Results'!$G$15-'Inputs and Results'!$G$13), 'Inputs and Results'!$G$13 + SQRT(F2678*('Inputs and Results'!$G$15-'Inputs and Results'!$G$13)*('Inputs and Results'!$G$14-'Inputs and Results'!$G$13)), 'Inputs and Results'!$G$15 - SQRT((1-F2678)*('Inputs and Results'!$G$15-'Inputs and Results'!$G$13)*('Inputs and Results'!$G$15-'Inputs and Results'!$G$14))))</f>
        <v>526.11463933794857</v>
      </c>
      <c r="D2678">
        <f t="shared" ca="1" si="173"/>
        <v>579.41148309851599</v>
      </c>
      <c r="E2678">
        <f t="shared" ca="1" si="175"/>
        <v>0.59943873746842868</v>
      </c>
      <c r="F2678">
        <f t="shared" ca="1" si="175"/>
        <v>0.46463153830736414</v>
      </c>
    </row>
    <row r="2679" spans="1:6" ht="15.75" customHeight="1" x14ac:dyDescent="0.2">
      <c r="A2679">
        <v>2678</v>
      </c>
      <c r="B2679" s="47">
        <f ca="1">IF('Inputs and Results'!$C$15='Inputs and Results'!$C$13, 'Inputs and Results'!$C$13, IF(E2679 &lt;= ('Inputs and Results'!$C$14-'Inputs and Results'!$C$13)/('Inputs and Results'!$C$15-'Inputs and Results'!$C$13), 'Inputs and Results'!$C$13 + SQRT(E2679*('Inputs and Results'!$C$15-'Inputs and Results'!$C$13)*('Inputs and Results'!$C$14-'Inputs and Results'!$C$13)), 'Inputs and Results'!$C$15 - SQRT((1-E2679)*('Inputs and Results'!$C$15-'Inputs and Results'!$C$13)*('Inputs and Results'!$C$15-'Inputs and Results'!$C$14))))</f>
        <v>0.52095949723514945</v>
      </c>
      <c r="C2679" s="47">
        <f ca="1">IF('Inputs and Results'!$G$15='Inputs and Results'!$G$13, 'Inputs and Results'!$G$13, IF(F2679 &lt;= ('Inputs and Results'!$G$14-'Inputs and Results'!$G$13)/('Inputs and Results'!$G$15-'Inputs and Results'!$G$13), 'Inputs and Results'!$G$13 + SQRT(F2679*('Inputs and Results'!$G$15-'Inputs and Results'!$G$13)*('Inputs and Results'!$G$14-'Inputs and Results'!$G$13)), 'Inputs and Results'!$G$15 - SQRT((1-F2679)*('Inputs and Results'!$G$15-'Inputs and Results'!$G$13)*('Inputs and Results'!$G$15-'Inputs and Results'!$G$14))))</f>
        <v>587.53637705200379</v>
      </c>
      <c r="D2679">
        <f t="shared" ca="1" si="173"/>
        <v>306.08265559637312</v>
      </c>
      <c r="E2679">
        <f t="shared" ca="1" si="175"/>
        <v>0.31715090951682201</v>
      </c>
      <c r="F2679">
        <f t="shared" ca="1" si="175"/>
        <v>0.55777698857449098</v>
      </c>
    </row>
    <row r="2680" spans="1:6" ht="15.75" customHeight="1" x14ac:dyDescent="0.2">
      <c r="A2680">
        <v>2679</v>
      </c>
      <c r="B2680" s="47">
        <f ca="1">IF('Inputs and Results'!$C$15='Inputs and Results'!$C$13, 'Inputs and Results'!$C$13, IF(E2680 &lt;= ('Inputs and Results'!$C$14-'Inputs and Results'!$C$13)/('Inputs and Results'!$C$15-'Inputs and Results'!$C$13), 'Inputs and Results'!$C$13 + SQRT(E2680*('Inputs and Results'!$C$15-'Inputs and Results'!$C$13)*('Inputs and Results'!$C$14-'Inputs and Results'!$C$13)), 'Inputs and Results'!$C$15 - SQRT((1-E2680)*('Inputs and Results'!$C$15-'Inputs and Results'!$C$13)*('Inputs and Results'!$C$15-'Inputs and Results'!$C$14))))</f>
        <v>9.8398660603141064E-2</v>
      </c>
      <c r="C2680" s="47">
        <f ca="1">IF('Inputs and Results'!$G$15='Inputs and Results'!$G$13, 'Inputs and Results'!$G$13, IF(F2680 &lt;= ('Inputs and Results'!$G$14-'Inputs and Results'!$G$13)/('Inputs and Results'!$G$15-'Inputs and Results'!$G$13), 'Inputs and Results'!$G$13 + SQRT(F2680*('Inputs and Results'!$G$15-'Inputs and Results'!$G$13)*('Inputs and Results'!$G$14-'Inputs and Results'!$G$13)), 'Inputs and Results'!$G$15 - SQRT((1-F2680)*('Inputs and Results'!$G$15-'Inputs and Results'!$G$13)*('Inputs and Results'!$G$15-'Inputs and Results'!$G$14))))</f>
        <v>653.75777017022619</v>
      </c>
      <c r="D2680">
        <f t="shared" ca="1" si="173"/>
        <v>64.32888894364639</v>
      </c>
      <c r="E2680">
        <f t="shared" ca="1" si="175"/>
        <v>6.4523296356706061E-2</v>
      </c>
      <c r="F2680">
        <f t="shared" ca="1" si="175"/>
        <v>0.64823608661995413</v>
      </c>
    </row>
    <row r="2681" spans="1:6" ht="15.75" customHeight="1" x14ac:dyDescent="0.2">
      <c r="A2681">
        <v>2680</v>
      </c>
      <c r="B2681" s="47">
        <f ca="1">IF('Inputs and Results'!$C$15='Inputs and Results'!$C$13, 'Inputs and Results'!$C$13, IF(E2681 &lt;= ('Inputs and Results'!$C$14-'Inputs and Results'!$C$13)/('Inputs and Results'!$C$15-'Inputs and Results'!$C$13), 'Inputs and Results'!$C$13 + SQRT(E2681*('Inputs and Results'!$C$15-'Inputs and Results'!$C$13)*('Inputs and Results'!$C$14-'Inputs and Results'!$C$13)), 'Inputs and Results'!$C$15 - SQRT((1-E2681)*('Inputs and Results'!$C$15-'Inputs and Results'!$C$13)*('Inputs and Results'!$C$15-'Inputs and Results'!$C$14))))</f>
        <v>1.0791373618999558</v>
      </c>
      <c r="C2681" s="47">
        <f ca="1">IF('Inputs and Results'!$G$15='Inputs and Results'!$G$13, 'Inputs and Results'!$G$13, IF(F2681 &lt;= ('Inputs and Results'!$G$14-'Inputs and Results'!$G$13)/('Inputs and Results'!$G$15-'Inputs and Results'!$G$13), 'Inputs and Results'!$G$13 + SQRT(F2681*('Inputs and Results'!$G$15-'Inputs and Results'!$G$13)*('Inputs and Results'!$G$14-'Inputs and Results'!$G$13)), 'Inputs and Results'!$G$15 - SQRT((1-F2681)*('Inputs and Results'!$G$15-'Inputs and Results'!$G$13)*('Inputs and Results'!$G$15-'Inputs and Results'!$G$14))))</f>
        <v>737.58067723597367</v>
      </c>
      <c r="D2681">
        <f t="shared" ca="1" si="173"/>
        <v>795.95086622081135</v>
      </c>
      <c r="E2681">
        <f t="shared" ca="1" si="175"/>
        <v>0.59003185839459316</v>
      </c>
      <c r="F2681">
        <f t="shared" ca="1" si="175"/>
        <v>0.74791170190365619</v>
      </c>
    </row>
    <row r="2682" spans="1:6" ht="15.75" customHeight="1" x14ac:dyDescent="0.2">
      <c r="A2682">
        <v>2681</v>
      </c>
      <c r="B2682" s="47">
        <f ca="1">IF('Inputs and Results'!$C$15='Inputs and Results'!$C$13, 'Inputs and Results'!$C$13, IF(E2682 &lt;= ('Inputs and Results'!$C$14-'Inputs and Results'!$C$13)/('Inputs and Results'!$C$15-'Inputs and Results'!$C$13), 'Inputs and Results'!$C$13 + SQRT(E2682*('Inputs and Results'!$C$15-'Inputs and Results'!$C$13)*('Inputs and Results'!$C$14-'Inputs and Results'!$C$13)), 'Inputs and Results'!$C$15 - SQRT((1-E2682)*('Inputs and Results'!$C$15-'Inputs and Results'!$C$13)*('Inputs and Results'!$C$15-'Inputs and Results'!$C$14))))</f>
        <v>1.6572352555224137</v>
      </c>
      <c r="C2682" s="47">
        <f ca="1">IF('Inputs and Results'!$G$15='Inputs and Results'!$G$13, 'Inputs and Results'!$G$13, IF(F2682 &lt;= ('Inputs and Results'!$G$14-'Inputs and Results'!$G$13)/('Inputs and Results'!$G$15-'Inputs and Results'!$G$13), 'Inputs and Results'!$G$13 + SQRT(F2682*('Inputs and Results'!$G$15-'Inputs and Results'!$G$13)*('Inputs and Results'!$G$14-'Inputs and Results'!$G$13)), 'Inputs and Results'!$G$15 - SQRT((1-F2682)*('Inputs and Results'!$G$15-'Inputs and Results'!$G$13)*('Inputs and Results'!$G$15-'Inputs and Results'!$G$14))))</f>
        <v>405.42491884930871</v>
      </c>
      <c r="D2682">
        <f t="shared" ca="1" si="173"/>
        <v>671.88446898438792</v>
      </c>
      <c r="E2682">
        <f t="shared" ref="E2682:F2701" ca="1" si="176">RAND()</f>
        <v>0.79966476010978249</v>
      </c>
      <c r="F2682">
        <f t="shared" ca="1" si="176"/>
        <v>0.25569553984583671</v>
      </c>
    </row>
    <row r="2683" spans="1:6" ht="15.75" customHeight="1" x14ac:dyDescent="0.2">
      <c r="A2683">
        <v>2682</v>
      </c>
      <c r="B2683" s="47">
        <f ca="1">IF('Inputs and Results'!$C$15='Inputs and Results'!$C$13, 'Inputs and Results'!$C$13, IF(E2683 &lt;= ('Inputs and Results'!$C$14-'Inputs and Results'!$C$13)/('Inputs and Results'!$C$15-'Inputs and Results'!$C$13), 'Inputs and Results'!$C$13 + SQRT(E2683*('Inputs and Results'!$C$15-'Inputs and Results'!$C$13)*('Inputs and Results'!$C$14-'Inputs and Results'!$C$13)), 'Inputs and Results'!$C$15 - SQRT((1-E2683)*('Inputs and Results'!$C$15-'Inputs and Results'!$C$13)*('Inputs and Results'!$C$15-'Inputs and Results'!$C$14))))</f>
        <v>1.2300220886195889</v>
      </c>
      <c r="C2683" s="47">
        <f ca="1">IF('Inputs and Results'!$G$15='Inputs and Results'!$G$13, 'Inputs and Results'!$G$13, IF(F2683 &lt;= ('Inputs and Results'!$G$14-'Inputs and Results'!$G$13)/('Inputs and Results'!$G$15-'Inputs and Results'!$G$13), 'Inputs and Results'!$G$13 + SQRT(F2683*('Inputs and Results'!$G$15-'Inputs and Results'!$G$13)*('Inputs and Results'!$G$14-'Inputs and Results'!$G$13)), 'Inputs and Results'!$G$15 - SQRT((1-F2683)*('Inputs and Results'!$G$15-'Inputs and Results'!$G$13)*('Inputs and Results'!$G$15-'Inputs and Results'!$G$14))))</f>
        <v>884.91550630280199</v>
      </c>
      <c r="D2683">
        <f t="shared" ca="1" si="173"/>
        <v>1088.4656193144335</v>
      </c>
      <c r="E2683">
        <f t="shared" ca="1" si="176"/>
        <v>0.65190868813615976</v>
      </c>
      <c r="F2683">
        <f t="shared" ca="1" si="176"/>
        <v>0.88295986851800412</v>
      </c>
    </row>
    <row r="2684" spans="1:6" ht="15.75" customHeight="1" x14ac:dyDescent="0.2">
      <c r="A2684">
        <v>2683</v>
      </c>
      <c r="B2684" s="47">
        <f ca="1">IF('Inputs and Results'!$C$15='Inputs and Results'!$C$13, 'Inputs and Results'!$C$13, IF(E2684 &lt;= ('Inputs and Results'!$C$14-'Inputs and Results'!$C$13)/('Inputs and Results'!$C$15-'Inputs and Results'!$C$13), 'Inputs and Results'!$C$13 + SQRT(E2684*('Inputs and Results'!$C$15-'Inputs and Results'!$C$13)*('Inputs and Results'!$C$14-'Inputs and Results'!$C$13)), 'Inputs and Results'!$C$15 - SQRT((1-E2684)*('Inputs and Results'!$C$15-'Inputs and Results'!$C$13)*('Inputs and Results'!$C$15-'Inputs and Results'!$C$14))))</f>
        <v>0.14578960439434541</v>
      </c>
      <c r="C2684" s="47">
        <f ca="1">IF('Inputs and Results'!$G$15='Inputs and Results'!$G$13, 'Inputs and Results'!$G$13, IF(F2684 &lt;= ('Inputs and Results'!$G$14-'Inputs and Results'!$G$13)/('Inputs and Results'!$G$15-'Inputs and Results'!$G$13), 'Inputs and Results'!$G$13 + SQRT(F2684*('Inputs and Results'!$G$15-'Inputs and Results'!$G$13)*('Inputs and Results'!$G$14-'Inputs and Results'!$G$13)), 'Inputs and Results'!$G$15 - SQRT((1-F2684)*('Inputs and Results'!$G$15-'Inputs and Results'!$G$13)*('Inputs and Results'!$G$15-'Inputs and Results'!$G$14))))</f>
        <v>324.75132223129833</v>
      </c>
      <c r="D2684">
        <f t="shared" ca="1" si="173"/>
        <v>47.345366794641571</v>
      </c>
      <c r="E2684">
        <f t="shared" ca="1" si="176"/>
        <v>9.483144640184582E-2</v>
      </c>
      <c r="F2684">
        <f t="shared" ca="1" si="176"/>
        <v>9.6883730053297867E-2</v>
      </c>
    </row>
    <row r="2685" spans="1:6" ht="15.75" customHeight="1" x14ac:dyDescent="0.2">
      <c r="A2685">
        <v>2684</v>
      </c>
      <c r="B2685" s="47">
        <f ca="1">IF('Inputs and Results'!$C$15='Inputs and Results'!$C$13, 'Inputs and Results'!$C$13, IF(E2685 &lt;= ('Inputs and Results'!$C$14-'Inputs and Results'!$C$13)/('Inputs and Results'!$C$15-'Inputs and Results'!$C$13), 'Inputs and Results'!$C$13 + SQRT(E2685*('Inputs and Results'!$C$15-'Inputs and Results'!$C$13)*('Inputs and Results'!$C$14-'Inputs and Results'!$C$13)), 'Inputs and Results'!$C$15 - SQRT((1-E2685)*('Inputs and Results'!$C$15-'Inputs and Results'!$C$13)*('Inputs and Results'!$C$15-'Inputs and Results'!$C$14))))</f>
        <v>8.7282182192418567E-2</v>
      </c>
      <c r="C2685" s="47">
        <f ca="1">IF('Inputs and Results'!$G$15='Inputs and Results'!$G$13, 'Inputs and Results'!$G$13, IF(F2685 &lt;= ('Inputs and Results'!$G$14-'Inputs and Results'!$G$13)/('Inputs and Results'!$G$15-'Inputs and Results'!$G$13), 'Inputs and Results'!$G$13 + SQRT(F2685*('Inputs and Results'!$G$15-'Inputs and Results'!$G$13)*('Inputs and Results'!$G$14-'Inputs and Results'!$G$13)), 'Inputs and Results'!$G$15 - SQRT((1-F2685)*('Inputs and Results'!$G$15-'Inputs and Results'!$G$13)*('Inputs and Results'!$G$15-'Inputs and Results'!$G$14))))</f>
        <v>592.14585794535105</v>
      </c>
      <c r="D2685">
        <f t="shared" ca="1" si="173"/>
        <v>51.683782657672133</v>
      </c>
      <c r="E2685">
        <f t="shared" ca="1" si="176"/>
        <v>5.734165709180461E-2</v>
      </c>
      <c r="F2685">
        <f t="shared" ca="1" si="176"/>
        <v>0.56440839571183965</v>
      </c>
    </row>
    <row r="2686" spans="1:6" ht="15.75" customHeight="1" x14ac:dyDescent="0.2">
      <c r="A2686">
        <v>2685</v>
      </c>
      <c r="B2686" s="47">
        <f ca="1">IF('Inputs and Results'!$C$15='Inputs and Results'!$C$13, 'Inputs and Results'!$C$13, IF(E2686 &lt;= ('Inputs and Results'!$C$14-'Inputs and Results'!$C$13)/('Inputs and Results'!$C$15-'Inputs and Results'!$C$13), 'Inputs and Results'!$C$13 + SQRT(E2686*('Inputs and Results'!$C$15-'Inputs and Results'!$C$13)*('Inputs and Results'!$C$14-'Inputs and Results'!$C$13)), 'Inputs and Results'!$C$15 - SQRT((1-E2686)*('Inputs and Results'!$C$15-'Inputs and Results'!$C$13)*('Inputs and Results'!$C$15-'Inputs and Results'!$C$14))))</f>
        <v>1.6943665676664217</v>
      </c>
      <c r="C2686" s="47">
        <f ca="1">IF('Inputs and Results'!$G$15='Inputs and Results'!$G$13, 'Inputs and Results'!$G$13, IF(F2686 &lt;= ('Inputs and Results'!$G$14-'Inputs and Results'!$G$13)/('Inputs and Results'!$G$15-'Inputs and Results'!$G$13), 'Inputs and Results'!$G$13 + SQRT(F2686*('Inputs and Results'!$G$15-'Inputs and Results'!$G$13)*('Inputs and Results'!$G$14-'Inputs and Results'!$G$13)), 'Inputs and Results'!$G$15 - SQRT((1-F2686)*('Inputs and Results'!$G$15-'Inputs and Results'!$G$13)*('Inputs and Results'!$G$15-'Inputs and Results'!$G$14))))</f>
        <v>524.55885751913308</v>
      </c>
      <c r="D2686">
        <f t="shared" ca="1" si="173"/>
        <v>888.79499095371307</v>
      </c>
      <c r="E2686">
        <f t="shared" ca="1" si="176"/>
        <v>0.81059126004142656</v>
      </c>
      <c r="F2686">
        <f t="shared" ca="1" si="176"/>
        <v>0.46215670197991054</v>
      </c>
    </row>
    <row r="2687" spans="1:6" ht="15.75" customHeight="1" x14ac:dyDescent="0.2">
      <c r="A2687">
        <v>2686</v>
      </c>
      <c r="B2687" s="47">
        <f ca="1">IF('Inputs and Results'!$C$15='Inputs and Results'!$C$13, 'Inputs and Results'!$C$13, IF(E2687 &lt;= ('Inputs and Results'!$C$14-'Inputs and Results'!$C$13)/('Inputs and Results'!$C$15-'Inputs and Results'!$C$13), 'Inputs and Results'!$C$13 + SQRT(E2687*('Inputs and Results'!$C$15-'Inputs and Results'!$C$13)*('Inputs and Results'!$C$14-'Inputs and Results'!$C$13)), 'Inputs and Results'!$C$15 - SQRT((1-E2687)*('Inputs and Results'!$C$15-'Inputs and Results'!$C$13)*('Inputs and Results'!$C$15-'Inputs and Results'!$C$14))))</f>
        <v>0.38534953637188396</v>
      </c>
      <c r="C2687" s="47">
        <f ca="1">IF('Inputs and Results'!$G$15='Inputs and Results'!$G$13, 'Inputs and Results'!$G$13, IF(F2687 &lt;= ('Inputs and Results'!$G$14-'Inputs and Results'!$G$13)/('Inputs and Results'!$G$15-'Inputs and Results'!$G$13), 'Inputs and Results'!$G$13 + SQRT(F2687*('Inputs and Results'!$G$15-'Inputs and Results'!$G$13)*('Inputs and Results'!$G$14-'Inputs and Results'!$G$13)), 'Inputs and Results'!$G$15 - SQRT((1-F2687)*('Inputs and Results'!$G$15-'Inputs and Results'!$G$13)*('Inputs and Results'!$G$15-'Inputs and Results'!$G$14))))</f>
        <v>708.11455500790828</v>
      </c>
      <c r="D2687">
        <f t="shared" ca="1" si="173"/>
        <v>272.87161547048038</v>
      </c>
      <c r="E2687">
        <f t="shared" ca="1" si="176"/>
        <v>0.24040032811658651</v>
      </c>
      <c r="F2687">
        <f t="shared" ca="1" si="176"/>
        <v>0.71476114571794092</v>
      </c>
    </row>
    <row r="2688" spans="1:6" ht="15.75" customHeight="1" x14ac:dyDescent="0.2">
      <c r="A2688">
        <v>2687</v>
      </c>
      <c r="B2688" s="47">
        <f ca="1">IF('Inputs and Results'!$C$15='Inputs and Results'!$C$13, 'Inputs and Results'!$C$13, IF(E2688 &lt;= ('Inputs and Results'!$C$14-'Inputs and Results'!$C$13)/('Inputs and Results'!$C$15-'Inputs and Results'!$C$13), 'Inputs and Results'!$C$13 + SQRT(E2688*('Inputs and Results'!$C$15-'Inputs and Results'!$C$13)*('Inputs and Results'!$C$14-'Inputs and Results'!$C$13)), 'Inputs and Results'!$C$15 - SQRT((1-E2688)*('Inputs and Results'!$C$15-'Inputs and Results'!$C$13)*('Inputs and Results'!$C$15-'Inputs and Results'!$C$14))))</f>
        <v>0.91477373209771917</v>
      </c>
      <c r="C2688" s="47">
        <f ca="1">IF('Inputs and Results'!$G$15='Inputs and Results'!$G$13, 'Inputs and Results'!$G$13, IF(F2688 &lt;= ('Inputs and Results'!$G$14-'Inputs and Results'!$G$13)/('Inputs and Results'!$G$15-'Inputs and Results'!$G$13), 'Inputs and Results'!$G$13 + SQRT(F2688*('Inputs and Results'!$G$15-'Inputs and Results'!$G$13)*('Inputs and Results'!$G$14-'Inputs and Results'!$G$13)), 'Inputs and Results'!$G$15 - SQRT((1-F2688)*('Inputs and Results'!$G$15-'Inputs and Results'!$G$13)*('Inputs and Results'!$G$15-'Inputs and Results'!$G$14))))</f>
        <v>608.85204883961114</v>
      </c>
      <c r="D2688">
        <f t="shared" ca="1" si="173"/>
        <v>556.96186101235389</v>
      </c>
      <c r="E2688">
        <f t="shared" ca="1" si="176"/>
        <v>0.51687015685003623</v>
      </c>
      <c r="F2688">
        <f t="shared" ca="1" si="176"/>
        <v>0.58802286123740133</v>
      </c>
    </row>
    <row r="2689" spans="1:6" ht="15.75" customHeight="1" x14ac:dyDescent="0.2">
      <c r="A2689">
        <v>2688</v>
      </c>
      <c r="B2689" s="47">
        <f ca="1">IF('Inputs and Results'!$C$15='Inputs and Results'!$C$13, 'Inputs and Results'!$C$13, IF(E2689 &lt;= ('Inputs and Results'!$C$14-'Inputs and Results'!$C$13)/('Inputs and Results'!$C$15-'Inputs and Results'!$C$13), 'Inputs and Results'!$C$13 + SQRT(E2689*('Inputs and Results'!$C$15-'Inputs and Results'!$C$13)*('Inputs and Results'!$C$14-'Inputs and Results'!$C$13)), 'Inputs and Results'!$C$15 - SQRT((1-E2689)*('Inputs and Results'!$C$15-'Inputs and Results'!$C$13)*('Inputs and Results'!$C$15-'Inputs and Results'!$C$14))))</f>
        <v>1.3873966129479085</v>
      </c>
      <c r="C2689" s="47">
        <f ca="1">IF('Inputs and Results'!$G$15='Inputs and Results'!$G$13, 'Inputs and Results'!$G$13, IF(F2689 &lt;= ('Inputs and Results'!$G$14-'Inputs and Results'!$G$13)/('Inputs and Results'!$G$15-'Inputs and Results'!$G$13), 'Inputs and Results'!$G$13 + SQRT(F2689*('Inputs and Results'!$G$15-'Inputs and Results'!$G$13)*('Inputs and Results'!$G$14-'Inputs and Results'!$G$13)), 'Inputs and Results'!$G$15 - SQRT((1-F2689)*('Inputs and Results'!$G$15-'Inputs and Results'!$G$13)*('Inputs and Results'!$G$15-'Inputs and Results'!$G$14))))</f>
        <v>410.07831345143632</v>
      </c>
      <c r="D2689">
        <f t="shared" ca="1" si="173"/>
        <v>568.94126312591345</v>
      </c>
      <c r="E2689">
        <f t="shared" ca="1" si="176"/>
        <v>0.71105670178534697</v>
      </c>
      <c r="F2689">
        <f t="shared" ca="1" si="176"/>
        <v>0.26438798539598141</v>
      </c>
    </row>
    <row r="2690" spans="1:6" ht="15.75" customHeight="1" x14ac:dyDescent="0.2">
      <c r="A2690">
        <v>2689</v>
      </c>
      <c r="B2690" s="47">
        <f ca="1">IF('Inputs and Results'!$C$15='Inputs and Results'!$C$13, 'Inputs and Results'!$C$13, IF(E2690 &lt;= ('Inputs and Results'!$C$14-'Inputs and Results'!$C$13)/('Inputs and Results'!$C$15-'Inputs and Results'!$C$13), 'Inputs and Results'!$C$13 + SQRT(E2690*('Inputs and Results'!$C$15-'Inputs and Results'!$C$13)*('Inputs and Results'!$C$14-'Inputs and Results'!$C$13)), 'Inputs and Results'!$C$15 - SQRT((1-E2690)*('Inputs and Results'!$C$15-'Inputs and Results'!$C$13)*('Inputs and Results'!$C$15-'Inputs and Results'!$C$14))))</f>
        <v>0.95451220171616402</v>
      </c>
      <c r="C2690" s="47">
        <f ca="1">IF('Inputs and Results'!$G$15='Inputs and Results'!$G$13, 'Inputs and Results'!$G$13, IF(F2690 &lt;= ('Inputs and Results'!$G$14-'Inputs and Results'!$G$13)/('Inputs and Results'!$G$15-'Inputs and Results'!$G$13), 'Inputs and Results'!$G$13 + SQRT(F2690*('Inputs and Results'!$G$15-'Inputs and Results'!$G$13)*('Inputs and Results'!$G$14-'Inputs and Results'!$G$13)), 'Inputs and Results'!$G$15 - SQRT((1-F2690)*('Inputs and Results'!$G$15-'Inputs and Results'!$G$13)*('Inputs and Results'!$G$15-'Inputs and Results'!$G$14))))</f>
        <v>402.70313837629601</v>
      </c>
      <c r="D2690">
        <f t="shared" ref="D2690:D2753" ca="1" si="177">B2690*C2690</f>
        <v>384.38505924956735</v>
      </c>
      <c r="E2690">
        <f t="shared" ca="1" si="176"/>
        <v>0.53510885189688273</v>
      </c>
      <c r="F2690">
        <f t="shared" ca="1" si="176"/>
        <v>0.25058764483795559</v>
      </c>
    </row>
    <row r="2691" spans="1:6" ht="15.75" customHeight="1" x14ac:dyDescent="0.2">
      <c r="A2691">
        <v>2690</v>
      </c>
      <c r="B2691" s="47">
        <f ca="1">IF('Inputs and Results'!$C$15='Inputs and Results'!$C$13, 'Inputs and Results'!$C$13, IF(E2691 &lt;= ('Inputs and Results'!$C$14-'Inputs and Results'!$C$13)/('Inputs and Results'!$C$15-'Inputs and Results'!$C$13), 'Inputs and Results'!$C$13 + SQRT(E2691*('Inputs and Results'!$C$15-'Inputs and Results'!$C$13)*('Inputs and Results'!$C$14-'Inputs and Results'!$C$13)), 'Inputs and Results'!$C$15 - SQRT((1-E2691)*('Inputs and Results'!$C$15-'Inputs and Results'!$C$13)*('Inputs and Results'!$C$15-'Inputs and Results'!$C$14))))</f>
        <v>1.2976805186381064</v>
      </c>
      <c r="C2691" s="47">
        <f ca="1">IF('Inputs and Results'!$G$15='Inputs and Results'!$G$13, 'Inputs and Results'!$G$13, IF(F2691 &lt;= ('Inputs and Results'!$G$14-'Inputs and Results'!$G$13)/('Inputs and Results'!$G$15-'Inputs and Results'!$G$13), 'Inputs and Results'!$G$13 + SQRT(F2691*('Inputs and Results'!$G$15-'Inputs and Results'!$G$13)*('Inputs and Results'!$G$14-'Inputs and Results'!$G$13)), 'Inputs and Results'!$G$15 - SQRT((1-F2691)*('Inputs and Results'!$G$15-'Inputs and Results'!$G$13)*('Inputs and Results'!$G$15-'Inputs and Results'!$G$14))))</f>
        <v>392.77636495877766</v>
      </c>
      <c r="D2691">
        <f t="shared" ca="1" si="177"/>
        <v>509.69823698849677</v>
      </c>
      <c r="E2691">
        <f t="shared" ca="1" si="176"/>
        <v>0.67801204259730818</v>
      </c>
      <c r="F2691">
        <f t="shared" ca="1" si="176"/>
        <v>0.23181030276871251</v>
      </c>
    </row>
    <row r="2692" spans="1:6" ht="15.75" customHeight="1" x14ac:dyDescent="0.2">
      <c r="A2692">
        <v>2691</v>
      </c>
      <c r="B2692" s="47">
        <f ca="1">IF('Inputs and Results'!$C$15='Inputs and Results'!$C$13, 'Inputs and Results'!$C$13, IF(E2692 &lt;= ('Inputs and Results'!$C$14-'Inputs and Results'!$C$13)/('Inputs and Results'!$C$15-'Inputs and Results'!$C$13), 'Inputs and Results'!$C$13 + SQRT(E2692*('Inputs and Results'!$C$15-'Inputs and Results'!$C$13)*('Inputs and Results'!$C$14-'Inputs and Results'!$C$13)), 'Inputs and Results'!$C$15 - SQRT((1-E2692)*('Inputs and Results'!$C$15-'Inputs and Results'!$C$13)*('Inputs and Results'!$C$15-'Inputs and Results'!$C$14))))</f>
        <v>0.70770415016349908</v>
      </c>
      <c r="C2692" s="47">
        <f ca="1">IF('Inputs and Results'!$G$15='Inputs and Results'!$G$13, 'Inputs and Results'!$G$13, IF(F2692 &lt;= ('Inputs and Results'!$G$14-'Inputs and Results'!$G$13)/('Inputs and Results'!$G$15-'Inputs and Results'!$G$13), 'Inputs and Results'!$G$13 + SQRT(F2692*('Inputs and Results'!$G$15-'Inputs and Results'!$G$13)*('Inputs and Results'!$G$14-'Inputs and Results'!$G$13)), 'Inputs and Results'!$G$15 - SQRT((1-F2692)*('Inputs and Results'!$G$15-'Inputs and Results'!$G$13)*('Inputs and Results'!$G$15-'Inputs and Results'!$G$14))))</f>
        <v>802.31472561153282</v>
      </c>
      <c r="D2692">
        <f t="shared" ca="1" si="177"/>
        <v>567.80146105257074</v>
      </c>
      <c r="E2692">
        <f t="shared" ca="1" si="176"/>
        <v>0.41615330409137274</v>
      </c>
      <c r="F2692">
        <f t="shared" ca="1" si="176"/>
        <v>0.81355112819890762</v>
      </c>
    </row>
    <row r="2693" spans="1:6" ht="15.75" customHeight="1" x14ac:dyDescent="0.2">
      <c r="A2693">
        <v>2692</v>
      </c>
      <c r="B2693" s="47">
        <f ca="1">IF('Inputs and Results'!$C$15='Inputs and Results'!$C$13, 'Inputs and Results'!$C$13, IF(E2693 &lt;= ('Inputs and Results'!$C$14-'Inputs and Results'!$C$13)/('Inputs and Results'!$C$15-'Inputs and Results'!$C$13), 'Inputs and Results'!$C$13 + SQRT(E2693*('Inputs and Results'!$C$15-'Inputs and Results'!$C$13)*('Inputs and Results'!$C$14-'Inputs and Results'!$C$13)), 'Inputs and Results'!$C$15 - SQRT((1-E2693)*('Inputs and Results'!$C$15-'Inputs and Results'!$C$13)*('Inputs and Results'!$C$15-'Inputs and Results'!$C$14))))</f>
        <v>1.2317787296936829</v>
      </c>
      <c r="C2693" s="47">
        <f ca="1">IF('Inputs and Results'!$G$15='Inputs and Results'!$G$13, 'Inputs and Results'!$G$13, IF(F2693 &lt;= ('Inputs and Results'!$G$14-'Inputs and Results'!$G$13)/('Inputs and Results'!$G$15-'Inputs and Results'!$G$13), 'Inputs and Results'!$G$13 + SQRT(F2693*('Inputs and Results'!$G$15-'Inputs and Results'!$G$13)*('Inputs and Results'!$G$14-'Inputs and Results'!$G$13)), 'Inputs and Results'!$G$15 - SQRT((1-F2693)*('Inputs and Results'!$G$15-'Inputs and Results'!$G$13)*('Inputs and Results'!$G$15-'Inputs and Results'!$G$14))))</f>
        <v>716.83846909587328</v>
      </c>
      <c r="D2693">
        <f t="shared" ca="1" si="177"/>
        <v>882.98637885847916</v>
      </c>
      <c r="E2693">
        <f t="shared" ca="1" si="176"/>
        <v>0.65259928213736818</v>
      </c>
      <c r="F2693">
        <f t="shared" ca="1" si="176"/>
        <v>0.72478922270248736</v>
      </c>
    </row>
    <row r="2694" spans="1:6" ht="15.75" customHeight="1" x14ac:dyDescent="0.2">
      <c r="A2694">
        <v>2693</v>
      </c>
      <c r="B2694" s="47">
        <f ca="1">IF('Inputs and Results'!$C$15='Inputs and Results'!$C$13, 'Inputs and Results'!$C$13, IF(E2694 &lt;= ('Inputs and Results'!$C$14-'Inputs and Results'!$C$13)/('Inputs and Results'!$C$15-'Inputs and Results'!$C$13), 'Inputs and Results'!$C$13 + SQRT(E2694*('Inputs and Results'!$C$15-'Inputs and Results'!$C$13)*('Inputs and Results'!$C$14-'Inputs and Results'!$C$13)), 'Inputs and Results'!$C$15 - SQRT((1-E2694)*('Inputs and Results'!$C$15-'Inputs and Results'!$C$13)*('Inputs and Results'!$C$15-'Inputs and Results'!$C$14))))</f>
        <v>2.5718932021649223</v>
      </c>
      <c r="C2694" s="47">
        <f ca="1">IF('Inputs and Results'!$G$15='Inputs and Results'!$G$13, 'Inputs and Results'!$G$13, IF(F2694 &lt;= ('Inputs and Results'!$G$14-'Inputs and Results'!$G$13)/('Inputs and Results'!$G$15-'Inputs and Results'!$G$13), 'Inputs and Results'!$G$13 + SQRT(F2694*('Inputs and Results'!$G$15-'Inputs and Results'!$G$13)*('Inputs and Results'!$G$14-'Inputs and Results'!$G$13)), 'Inputs and Results'!$G$15 - SQRT((1-F2694)*('Inputs and Results'!$G$15-'Inputs and Results'!$G$13)*('Inputs and Results'!$G$15-'Inputs and Results'!$G$14))))</f>
        <v>658.65175917997192</v>
      </c>
      <c r="D2694">
        <f t="shared" ca="1" si="177"/>
        <v>1693.9819820289372</v>
      </c>
      <c r="E2694">
        <f t="shared" ca="1" si="176"/>
        <v>0.97963606329415509</v>
      </c>
      <c r="F2694">
        <f t="shared" ca="1" si="176"/>
        <v>0.65451102005333484</v>
      </c>
    </row>
    <row r="2695" spans="1:6" ht="15.75" customHeight="1" x14ac:dyDescent="0.2">
      <c r="A2695">
        <v>2694</v>
      </c>
      <c r="B2695" s="47">
        <f ca="1">IF('Inputs and Results'!$C$15='Inputs and Results'!$C$13, 'Inputs and Results'!$C$13, IF(E2695 &lt;= ('Inputs and Results'!$C$14-'Inputs and Results'!$C$13)/('Inputs and Results'!$C$15-'Inputs and Results'!$C$13), 'Inputs and Results'!$C$13 + SQRT(E2695*('Inputs and Results'!$C$15-'Inputs and Results'!$C$13)*('Inputs and Results'!$C$14-'Inputs and Results'!$C$13)), 'Inputs and Results'!$C$15 - SQRT((1-E2695)*('Inputs and Results'!$C$15-'Inputs and Results'!$C$13)*('Inputs and Results'!$C$15-'Inputs and Results'!$C$14))))</f>
        <v>0.95547125321903303</v>
      </c>
      <c r="C2695" s="47">
        <f ca="1">IF('Inputs and Results'!$G$15='Inputs and Results'!$G$13, 'Inputs and Results'!$G$13, IF(F2695 &lt;= ('Inputs and Results'!$G$14-'Inputs and Results'!$G$13)/('Inputs and Results'!$G$15-'Inputs and Results'!$G$13), 'Inputs and Results'!$G$13 + SQRT(F2695*('Inputs and Results'!$G$15-'Inputs and Results'!$G$13)*('Inputs and Results'!$G$14-'Inputs and Results'!$G$13)), 'Inputs and Results'!$G$15 - SQRT((1-F2695)*('Inputs and Results'!$G$15-'Inputs and Results'!$G$13)*('Inputs and Results'!$G$15-'Inputs and Results'!$G$14))))</f>
        <v>608.48633656814434</v>
      </c>
      <c r="D2695">
        <f t="shared" ca="1" si="177"/>
        <v>581.39120256742319</v>
      </c>
      <c r="E2695">
        <f t="shared" ca="1" si="176"/>
        <v>0.53554468928736099</v>
      </c>
      <c r="F2695">
        <f t="shared" ca="1" si="176"/>
        <v>0.58751296621293403</v>
      </c>
    </row>
    <row r="2696" spans="1:6" ht="15.75" customHeight="1" x14ac:dyDescent="0.2">
      <c r="A2696">
        <v>2695</v>
      </c>
      <c r="B2696" s="47">
        <f ca="1">IF('Inputs and Results'!$C$15='Inputs and Results'!$C$13, 'Inputs and Results'!$C$13, IF(E2696 &lt;= ('Inputs and Results'!$C$14-'Inputs and Results'!$C$13)/('Inputs and Results'!$C$15-'Inputs and Results'!$C$13), 'Inputs and Results'!$C$13 + SQRT(E2696*('Inputs and Results'!$C$15-'Inputs and Results'!$C$13)*('Inputs and Results'!$C$14-'Inputs and Results'!$C$13)), 'Inputs and Results'!$C$15 - SQRT((1-E2696)*('Inputs and Results'!$C$15-'Inputs and Results'!$C$13)*('Inputs and Results'!$C$15-'Inputs and Results'!$C$14))))</f>
        <v>0.59984158293273637</v>
      </c>
      <c r="C2696" s="47">
        <f ca="1">IF('Inputs and Results'!$G$15='Inputs and Results'!$G$13, 'Inputs and Results'!$G$13, IF(F2696 &lt;= ('Inputs and Results'!$G$14-'Inputs and Results'!$G$13)/('Inputs and Results'!$G$15-'Inputs and Results'!$G$13), 'Inputs and Results'!$G$13 + SQRT(F2696*('Inputs and Results'!$G$15-'Inputs and Results'!$G$13)*('Inputs and Results'!$G$14-'Inputs and Results'!$G$13)), 'Inputs and Results'!$G$15 - SQRT((1-F2696)*('Inputs and Results'!$G$15-'Inputs and Results'!$G$13)*('Inputs and Results'!$G$15-'Inputs and Results'!$G$14))))</f>
        <v>432.05621170812128</v>
      </c>
      <c r="D2696">
        <f t="shared" ca="1" si="177"/>
        <v>259.16528194692091</v>
      </c>
      <c r="E2696">
        <f t="shared" ca="1" si="176"/>
        <v>0.35991550810901851</v>
      </c>
      <c r="F2696">
        <f t="shared" ca="1" si="176"/>
        <v>0.30475223200000723</v>
      </c>
    </row>
    <row r="2697" spans="1:6" ht="15.75" customHeight="1" x14ac:dyDescent="0.2">
      <c r="A2697">
        <v>2696</v>
      </c>
      <c r="B2697" s="47">
        <f ca="1">IF('Inputs and Results'!$C$15='Inputs and Results'!$C$13, 'Inputs and Results'!$C$13, IF(E2697 &lt;= ('Inputs and Results'!$C$14-'Inputs and Results'!$C$13)/('Inputs and Results'!$C$15-'Inputs and Results'!$C$13), 'Inputs and Results'!$C$13 + SQRT(E2697*('Inputs and Results'!$C$15-'Inputs and Results'!$C$13)*('Inputs and Results'!$C$14-'Inputs and Results'!$C$13)), 'Inputs and Results'!$C$15 - SQRT((1-E2697)*('Inputs and Results'!$C$15-'Inputs and Results'!$C$13)*('Inputs and Results'!$C$15-'Inputs and Results'!$C$14))))</f>
        <v>0.52506000775370643</v>
      </c>
      <c r="C2697" s="47">
        <f ca="1">IF('Inputs and Results'!$G$15='Inputs and Results'!$G$13, 'Inputs and Results'!$G$13, IF(F2697 &lt;= ('Inputs and Results'!$G$14-'Inputs and Results'!$G$13)/('Inputs and Results'!$G$15-'Inputs and Results'!$G$13), 'Inputs and Results'!$G$13 + SQRT(F2697*('Inputs and Results'!$G$15-'Inputs and Results'!$G$13)*('Inputs and Results'!$G$14-'Inputs and Results'!$G$13)), 'Inputs and Results'!$G$15 - SQRT((1-F2697)*('Inputs and Results'!$G$15-'Inputs and Results'!$G$13)*('Inputs and Results'!$G$15-'Inputs and Results'!$G$14))))</f>
        <v>322.51606187267157</v>
      </c>
      <c r="D2697">
        <f t="shared" ca="1" si="177"/>
        <v>169.34028594755981</v>
      </c>
      <c r="E2697">
        <f t="shared" ca="1" si="176"/>
        <v>0.31940800386443513</v>
      </c>
      <c r="F2697">
        <f t="shared" ca="1" si="176"/>
        <v>9.2264979326105334E-2</v>
      </c>
    </row>
    <row r="2698" spans="1:6" ht="15.75" customHeight="1" x14ac:dyDescent="0.2">
      <c r="A2698">
        <v>2697</v>
      </c>
      <c r="B2698" s="47">
        <f ca="1">IF('Inputs and Results'!$C$15='Inputs and Results'!$C$13, 'Inputs and Results'!$C$13, IF(E2698 &lt;= ('Inputs and Results'!$C$14-'Inputs and Results'!$C$13)/('Inputs and Results'!$C$15-'Inputs and Results'!$C$13), 'Inputs and Results'!$C$13 + SQRT(E2698*('Inputs and Results'!$C$15-'Inputs and Results'!$C$13)*('Inputs and Results'!$C$14-'Inputs and Results'!$C$13)), 'Inputs and Results'!$C$15 - SQRT((1-E2698)*('Inputs and Results'!$C$15-'Inputs and Results'!$C$13)*('Inputs and Results'!$C$15-'Inputs and Results'!$C$14))))</f>
        <v>0.78297280165472571</v>
      </c>
      <c r="C2698" s="47">
        <f ca="1">IF('Inputs and Results'!$G$15='Inputs and Results'!$G$13, 'Inputs and Results'!$G$13, IF(F2698 &lt;= ('Inputs and Results'!$G$14-'Inputs and Results'!$G$13)/('Inputs and Results'!$G$15-'Inputs and Results'!$G$13), 'Inputs and Results'!$G$13 + SQRT(F2698*('Inputs and Results'!$G$15-'Inputs and Results'!$G$13)*('Inputs and Results'!$G$14-'Inputs and Results'!$G$13)), 'Inputs and Results'!$G$15 - SQRT((1-F2698)*('Inputs and Results'!$G$15-'Inputs and Results'!$G$13)*('Inputs and Results'!$G$15-'Inputs and Results'!$G$14))))</f>
        <v>489.61097348301587</v>
      </c>
      <c r="D2698">
        <f t="shared" ca="1" si="177"/>
        <v>383.35207562889457</v>
      </c>
      <c r="E2698">
        <f t="shared" ca="1" si="176"/>
        <v>0.45386560019970057</v>
      </c>
      <c r="F2698">
        <f t="shared" ca="1" si="176"/>
        <v>0.40505991929681739</v>
      </c>
    </row>
    <row r="2699" spans="1:6" ht="15.75" customHeight="1" x14ac:dyDescent="0.2">
      <c r="A2699">
        <v>2698</v>
      </c>
      <c r="B2699" s="47">
        <f ca="1">IF('Inputs and Results'!$C$15='Inputs and Results'!$C$13, 'Inputs and Results'!$C$13, IF(E2699 &lt;= ('Inputs and Results'!$C$14-'Inputs and Results'!$C$13)/('Inputs and Results'!$C$15-'Inputs and Results'!$C$13), 'Inputs and Results'!$C$13 + SQRT(E2699*('Inputs and Results'!$C$15-'Inputs and Results'!$C$13)*('Inputs and Results'!$C$14-'Inputs and Results'!$C$13)), 'Inputs and Results'!$C$15 - SQRT((1-E2699)*('Inputs and Results'!$C$15-'Inputs and Results'!$C$13)*('Inputs and Results'!$C$15-'Inputs and Results'!$C$14))))</f>
        <v>2.5873120354920025</v>
      </c>
      <c r="C2699" s="47">
        <f ca="1">IF('Inputs and Results'!$G$15='Inputs and Results'!$G$13, 'Inputs and Results'!$G$13, IF(F2699 &lt;= ('Inputs and Results'!$G$14-'Inputs and Results'!$G$13)/('Inputs and Results'!$G$15-'Inputs and Results'!$G$13), 'Inputs and Results'!$G$13 + SQRT(F2699*('Inputs and Results'!$G$15-'Inputs and Results'!$G$13)*('Inputs and Results'!$G$14-'Inputs and Results'!$G$13)), 'Inputs and Results'!$G$15 - SQRT((1-F2699)*('Inputs and Results'!$G$15-'Inputs and Results'!$G$13)*('Inputs and Results'!$G$15-'Inputs and Results'!$G$14))))</f>
        <v>369.36905574225432</v>
      </c>
      <c r="D2699">
        <f t="shared" ca="1" si="177"/>
        <v>955.67300346025092</v>
      </c>
      <c r="E2699">
        <f t="shared" ca="1" si="176"/>
        <v>0.98107651599447177</v>
      </c>
      <c r="F2699">
        <f t="shared" ca="1" si="176"/>
        <v>0.18661351484010524</v>
      </c>
    </row>
    <row r="2700" spans="1:6" ht="15.75" customHeight="1" x14ac:dyDescent="0.2">
      <c r="A2700">
        <v>2699</v>
      </c>
      <c r="B2700" s="47">
        <f ca="1">IF('Inputs and Results'!$C$15='Inputs and Results'!$C$13, 'Inputs and Results'!$C$13, IF(E2700 &lt;= ('Inputs and Results'!$C$14-'Inputs and Results'!$C$13)/('Inputs and Results'!$C$15-'Inputs and Results'!$C$13), 'Inputs and Results'!$C$13 + SQRT(E2700*('Inputs and Results'!$C$15-'Inputs and Results'!$C$13)*('Inputs and Results'!$C$14-'Inputs and Results'!$C$13)), 'Inputs and Results'!$C$15 - SQRT((1-E2700)*('Inputs and Results'!$C$15-'Inputs and Results'!$C$13)*('Inputs and Results'!$C$15-'Inputs and Results'!$C$14))))</f>
        <v>0.28706567525967852</v>
      </c>
      <c r="C2700" s="47">
        <f ca="1">IF('Inputs and Results'!$G$15='Inputs and Results'!$G$13, 'Inputs and Results'!$G$13, IF(F2700 &lt;= ('Inputs and Results'!$G$14-'Inputs and Results'!$G$13)/('Inputs and Results'!$G$15-'Inputs and Results'!$G$13), 'Inputs and Results'!$G$13 + SQRT(F2700*('Inputs and Results'!$G$15-'Inputs and Results'!$G$13)*('Inputs and Results'!$G$14-'Inputs and Results'!$G$13)), 'Inputs and Results'!$G$15 - SQRT((1-F2700)*('Inputs and Results'!$G$15-'Inputs and Results'!$G$13)*('Inputs and Results'!$G$15-'Inputs and Results'!$G$14))))</f>
        <v>283.64156319297922</v>
      </c>
      <c r="D2700">
        <f t="shared" ca="1" si="177"/>
        <v>81.423756869703354</v>
      </c>
      <c r="E2700">
        <f t="shared" ca="1" si="176"/>
        <v>0.18222081662730849</v>
      </c>
      <c r="F2700">
        <f t="shared" ca="1" si="176"/>
        <v>1.0054000328436397E-2</v>
      </c>
    </row>
    <row r="2701" spans="1:6" ht="15.75" customHeight="1" x14ac:dyDescent="0.2">
      <c r="A2701">
        <v>2700</v>
      </c>
      <c r="B2701" s="47">
        <f ca="1">IF('Inputs and Results'!$C$15='Inputs and Results'!$C$13, 'Inputs and Results'!$C$13, IF(E2701 &lt;= ('Inputs and Results'!$C$14-'Inputs and Results'!$C$13)/('Inputs and Results'!$C$15-'Inputs and Results'!$C$13), 'Inputs and Results'!$C$13 + SQRT(E2701*('Inputs and Results'!$C$15-'Inputs and Results'!$C$13)*('Inputs and Results'!$C$14-'Inputs and Results'!$C$13)), 'Inputs and Results'!$C$15 - SQRT((1-E2701)*('Inputs and Results'!$C$15-'Inputs and Results'!$C$13)*('Inputs and Results'!$C$15-'Inputs and Results'!$C$14))))</f>
        <v>2.3105274386400199</v>
      </c>
      <c r="C2701" s="47">
        <f ca="1">IF('Inputs and Results'!$G$15='Inputs and Results'!$G$13, 'Inputs and Results'!$G$13, IF(F2701 &lt;= ('Inputs and Results'!$G$14-'Inputs and Results'!$G$13)/('Inputs and Results'!$G$15-'Inputs and Results'!$G$13), 'Inputs and Results'!$G$13 + SQRT(F2701*('Inputs and Results'!$G$15-'Inputs and Results'!$G$13)*('Inputs and Results'!$G$14-'Inputs and Results'!$G$13)), 'Inputs and Results'!$G$15 - SQRT((1-F2701)*('Inputs and Results'!$G$15-'Inputs and Results'!$G$13)*('Inputs and Results'!$G$15-'Inputs and Results'!$G$14))))</f>
        <v>422.85781172543818</v>
      </c>
      <c r="D2701">
        <f t="shared" ca="1" si="177"/>
        <v>977.02457663490043</v>
      </c>
      <c r="E2701">
        <f t="shared" ca="1" si="176"/>
        <v>0.94718084301463423</v>
      </c>
      <c r="F2701">
        <f t="shared" ca="1" si="176"/>
        <v>0.28799718382373107</v>
      </c>
    </row>
    <row r="2702" spans="1:6" ht="15.75" customHeight="1" x14ac:dyDescent="0.2">
      <c r="A2702">
        <v>2701</v>
      </c>
      <c r="B2702" s="47">
        <f ca="1">IF('Inputs and Results'!$C$15='Inputs and Results'!$C$13, 'Inputs and Results'!$C$13, IF(E2702 &lt;= ('Inputs and Results'!$C$14-'Inputs and Results'!$C$13)/('Inputs and Results'!$C$15-'Inputs and Results'!$C$13), 'Inputs and Results'!$C$13 + SQRT(E2702*('Inputs and Results'!$C$15-'Inputs and Results'!$C$13)*('Inputs and Results'!$C$14-'Inputs and Results'!$C$13)), 'Inputs and Results'!$C$15 - SQRT((1-E2702)*('Inputs and Results'!$C$15-'Inputs and Results'!$C$13)*('Inputs and Results'!$C$15-'Inputs and Results'!$C$14))))</f>
        <v>1.17463876415194</v>
      </c>
      <c r="C2702" s="47">
        <f ca="1">IF('Inputs and Results'!$G$15='Inputs and Results'!$G$13, 'Inputs and Results'!$G$13, IF(F2702 &lt;= ('Inputs and Results'!$G$14-'Inputs and Results'!$G$13)/('Inputs and Results'!$G$15-'Inputs and Results'!$G$13), 'Inputs and Results'!$G$13 + SQRT(F2702*('Inputs and Results'!$G$15-'Inputs and Results'!$G$13)*('Inputs and Results'!$G$14-'Inputs and Results'!$G$13)), 'Inputs and Results'!$G$15 - SQRT((1-F2702)*('Inputs and Results'!$G$15-'Inputs and Results'!$G$13)*('Inputs and Results'!$G$15-'Inputs and Results'!$G$14))))</f>
        <v>1049.2174175034138</v>
      </c>
      <c r="D2702">
        <f t="shared" ca="1" si="177"/>
        <v>1232.4514506229</v>
      </c>
      <c r="E2702">
        <f t="shared" ref="E2702:F2721" ca="1" si="178">RAND()</f>
        <v>0.62978403985147147</v>
      </c>
      <c r="F2702">
        <f t="shared" ca="1" si="178"/>
        <v>0.97319701926181379</v>
      </c>
    </row>
    <row r="2703" spans="1:6" ht="15.75" customHeight="1" x14ac:dyDescent="0.2">
      <c r="A2703">
        <v>2702</v>
      </c>
      <c r="B2703" s="47">
        <f ca="1">IF('Inputs and Results'!$C$15='Inputs and Results'!$C$13, 'Inputs and Results'!$C$13, IF(E2703 &lt;= ('Inputs and Results'!$C$14-'Inputs and Results'!$C$13)/('Inputs and Results'!$C$15-'Inputs and Results'!$C$13), 'Inputs and Results'!$C$13 + SQRT(E2703*('Inputs and Results'!$C$15-'Inputs and Results'!$C$13)*('Inputs and Results'!$C$14-'Inputs and Results'!$C$13)), 'Inputs and Results'!$C$15 - SQRT((1-E2703)*('Inputs and Results'!$C$15-'Inputs and Results'!$C$13)*('Inputs and Results'!$C$15-'Inputs and Results'!$C$14))))</f>
        <v>0.45007413077544411</v>
      </c>
      <c r="C2703" s="47">
        <f ca="1">IF('Inputs and Results'!$G$15='Inputs and Results'!$G$13, 'Inputs and Results'!$G$13, IF(F2703 &lt;= ('Inputs and Results'!$G$14-'Inputs and Results'!$G$13)/('Inputs and Results'!$G$15-'Inputs and Results'!$G$13), 'Inputs and Results'!$G$13 + SQRT(F2703*('Inputs and Results'!$G$15-'Inputs and Results'!$G$13)*('Inputs and Results'!$G$14-'Inputs and Results'!$G$13)), 'Inputs and Results'!$G$15 - SQRT((1-F2703)*('Inputs and Results'!$G$15-'Inputs and Results'!$G$13)*('Inputs and Results'!$G$15-'Inputs and Results'!$G$14))))</f>
        <v>541.38331475042457</v>
      </c>
      <c r="D2703">
        <f t="shared" ca="1" si="177"/>
        <v>243.662624802626</v>
      </c>
      <c r="E2703">
        <f t="shared" ca="1" si="178"/>
        <v>0.27754200682882157</v>
      </c>
      <c r="F2703">
        <f t="shared" ca="1" si="178"/>
        <v>0.48861710517513512</v>
      </c>
    </row>
    <row r="2704" spans="1:6" ht="15.75" customHeight="1" x14ac:dyDescent="0.2">
      <c r="A2704">
        <v>2703</v>
      </c>
      <c r="B2704" s="47">
        <f ca="1">IF('Inputs and Results'!$C$15='Inputs and Results'!$C$13, 'Inputs and Results'!$C$13, IF(E2704 &lt;= ('Inputs and Results'!$C$14-'Inputs and Results'!$C$13)/('Inputs and Results'!$C$15-'Inputs and Results'!$C$13), 'Inputs and Results'!$C$13 + SQRT(E2704*('Inputs and Results'!$C$15-'Inputs and Results'!$C$13)*('Inputs and Results'!$C$14-'Inputs and Results'!$C$13)), 'Inputs and Results'!$C$15 - SQRT((1-E2704)*('Inputs and Results'!$C$15-'Inputs and Results'!$C$13)*('Inputs and Results'!$C$15-'Inputs and Results'!$C$14))))</f>
        <v>1.0975515273056908</v>
      </c>
      <c r="C2704" s="47">
        <f ca="1">IF('Inputs and Results'!$G$15='Inputs and Results'!$G$13, 'Inputs and Results'!$G$13, IF(F2704 &lt;= ('Inputs and Results'!$G$14-'Inputs and Results'!$G$13)/('Inputs and Results'!$G$15-'Inputs and Results'!$G$13), 'Inputs and Results'!$G$13 + SQRT(F2704*('Inputs and Results'!$G$15-'Inputs and Results'!$G$13)*('Inputs and Results'!$G$14-'Inputs and Results'!$G$13)), 'Inputs and Results'!$G$15 - SQRT((1-F2704)*('Inputs and Results'!$G$15-'Inputs and Results'!$G$13)*('Inputs and Results'!$G$15-'Inputs and Results'!$G$14))))</f>
        <v>978.06181572442961</v>
      </c>
      <c r="D2704">
        <f t="shared" ca="1" si="177"/>
        <v>1073.4732396477248</v>
      </c>
      <c r="E2704">
        <f t="shared" ca="1" si="178"/>
        <v>0.59785442319367677</v>
      </c>
      <c r="F2704">
        <f t="shared" ca="1" si="178"/>
        <v>0.94193093986315557</v>
      </c>
    </row>
    <row r="2705" spans="1:6" ht="15.75" customHeight="1" x14ac:dyDescent="0.2">
      <c r="A2705">
        <v>2704</v>
      </c>
      <c r="B2705" s="47">
        <f ca="1">IF('Inputs and Results'!$C$15='Inputs and Results'!$C$13, 'Inputs and Results'!$C$13, IF(E2705 &lt;= ('Inputs and Results'!$C$14-'Inputs and Results'!$C$13)/('Inputs and Results'!$C$15-'Inputs and Results'!$C$13), 'Inputs and Results'!$C$13 + SQRT(E2705*('Inputs and Results'!$C$15-'Inputs and Results'!$C$13)*('Inputs and Results'!$C$14-'Inputs and Results'!$C$13)), 'Inputs and Results'!$C$15 - SQRT((1-E2705)*('Inputs and Results'!$C$15-'Inputs and Results'!$C$13)*('Inputs and Results'!$C$15-'Inputs and Results'!$C$14))))</f>
        <v>2.9110186310868942</v>
      </c>
      <c r="C2705" s="47">
        <f ca="1">IF('Inputs and Results'!$G$15='Inputs and Results'!$G$13, 'Inputs and Results'!$G$13, IF(F2705 &lt;= ('Inputs and Results'!$G$14-'Inputs and Results'!$G$13)/('Inputs and Results'!$G$15-'Inputs and Results'!$G$13), 'Inputs and Results'!$G$13 + SQRT(F2705*('Inputs and Results'!$G$15-'Inputs and Results'!$G$13)*('Inputs and Results'!$G$14-'Inputs and Results'!$G$13)), 'Inputs and Results'!$G$15 - SQRT((1-F2705)*('Inputs and Results'!$G$15-'Inputs and Results'!$G$13)*('Inputs and Results'!$G$15-'Inputs and Results'!$G$14))))</f>
        <v>487.19950582364629</v>
      </c>
      <c r="D2705">
        <f t="shared" ca="1" si="177"/>
        <v>1418.2468385089621</v>
      </c>
      <c r="E2705">
        <f t="shared" ca="1" si="178"/>
        <v>0.99912025733181664</v>
      </c>
      <c r="F2705">
        <f t="shared" ca="1" si="178"/>
        <v>0.40101392823731219</v>
      </c>
    </row>
    <row r="2706" spans="1:6" ht="15.75" customHeight="1" x14ac:dyDescent="0.2">
      <c r="A2706">
        <v>2705</v>
      </c>
      <c r="B2706" s="47">
        <f ca="1">IF('Inputs and Results'!$C$15='Inputs and Results'!$C$13, 'Inputs and Results'!$C$13, IF(E2706 &lt;= ('Inputs and Results'!$C$14-'Inputs and Results'!$C$13)/('Inputs and Results'!$C$15-'Inputs and Results'!$C$13), 'Inputs and Results'!$C$13 + SQRT(E2706*('Inputs and Results'!$C$15-'Inputs and Results'!$C$13)*('Inputs and Results'!$C$14-'Inputs and Results'!$C$13)), 'Inputs and Results'!$C$15 - SQRT((1-E2706)*('Inputs and Results'!$C$15-'Inputs and Results'!$C$13)*('Inputs and Results'!$C$15-'Inputs and Results'!$C$14))))</f>
        <v>0.26364483206905076</v>
      </c>
      <c r="C2706" s="47">
        <f ca="1">IF('Inputs and Results'!$G$15='Inputs and Results'!$G$13, 'Inputs and Results'!$G$13, IF(F2706 &lt;= ('Inputs and Results'!$G$14-'Inputs and Results'!$G$13)/('Inputs and Results'!$G$15-'Inputs and Results'!$G$13), 'Inputs and Results'!$G$13 + SQRT(F2706*('Inputs and Results'!$G$15-'Inputs and Results'!$G$13)*('Inputs and Results'!$G$14-'Inputs and Results'!$G$13)), 'Inputs and Results'!$G$15 - SQRT((1-F2706)*('Inputs and Results'!$G$15-'Inputs and Results'!$G$13)*('Inputs and Results'!$G$15-'Inputs and Results'!$G$14))))</f>
        <v>759.24928733658965</v>
      </c>
      <c r="D2706">
        <f t="shared" ca="1" si="177"/>
        <v>200.17215085840164</v>
      </c>
      <c r="E2706">
        <f t="shared" ca="1" si="178"/>
        <v>0.16804004388195404</v>
      </c>
      <c r="F2706">
        <f t="shared" ca="1" si="178"/>
        <v>0.77098349323682291</v>
      </c>
    </row>
    <row r="2707" spans="1:6" ht="15.75" customHeight="1" x14ac:dyDescent="0.2">
      <c r="A2707">
        <v>2706</v>
      </c>
      <c r="B2707" s="47">
        <f ca="1">IF('Inputs and Results'!$C$15='Inputs and Results'!$C$13, 'Inputs and Results'!$C$13, IF(E2707 &lt;= ('Inputs and Results'!$C$14-'Inputs and Results'!$C$13)/('Inputs and Results'!$C$15-'Inputs and Results'!$C$13), 'Inputs and Results'!$C$13 + SQRT(E2707*('Inputs and Results'!$C$15-'Inputs and Results'!$C$13)*('Inputs and Results'!$C$14-'Inputs and Results'!$C$13)), 'Inputs and Results'!$C$15 - SQRT((1-E2707)*('Inputs and Results'!$C$15-'Inputs and Results'!$C$13)*('Inputs and Results'!$C$15-'Inputs and Results'!$C$14))))</f>
        <v>2.0389999067932565</v>
      </c>
      <c r="C2707" s="47">
        <f ca="1">IF('Inputs and Results'!$G$15='Inputs and Results'!$G$13, 'Inputs and Results'!$G$13, IF(F2707 &lt;= ('Inputs and Results'!$G$14-'Inputs and Results'!$G$13)/('Inputs and Results'!$G$15-'Inputs and Results'!$G$13), 'Inputs and Results'!$G$13 + SQRT(F2707*('Inputs and Results'!$G$15-'Inputs and Results'!$G$13)*('Inputs and Results'!$G$14-'Inputs and Results'!$G$13)), 'Inputs and Results'!$G$15 - SQRT((1-F2707)*('Inputs and Results'!$G$15-'Inputs and Results'!$G$13)*('Inputs and Results'!$G$15-'Inputs and Results'!$G$14))))</f>
        <v>343.59478852526138</v>
      </c>
      <c r="D2707">
        <f t="shared" ca="1" si="177"/>
        <v>700.58974177765663</v>
      </c>
      <c r="E2707">
        <f t="shared" ca="1" si="178"/>
        <v>0.89738653565073667</v>
      </c>
      <c r="F2707">
        <f t="shared" ca="1" si="178"/>
        <v>0.13535199755601091</v>
      </c>
    </row>
    <row r="2708" spans="1:6" ht="15.75" customHeight="1" x14ac:dyDescent="0.2">
      <c r="A2708">
        <v>2707</v>
      </c>
      <c r="B2708" s="47">
        <f ca="1">IF('Inputs and Results'!$C$15='Inputs and Results'!$C$13, 'Inputs and Results'!$C$13, IF(E2708 &lt;= ('Inputs and Results'!$C$14-'Inputs and Results'!$C$13)/('Inputs and Results'!$C$15-'Inputs and Results'!$C$13), 'Inputs and Results'!$C$13 + SQRT(E2708*('Inputs and Results'!$C$15-'Inputs and Results'!$C$13)*('Inputs and Results'!$C$14-'Inputs and Results'!$C$13)), 'Inputs and Results'!$C$15 - SQRT((1-E2708)*('Inputs and Results'!$C$15-'Inputs and Results'!$C$13)*('Inputs and Results'!$C$15-'Inputs and Results'!$C$14))))</f>
        <v>1.160936387566871</v>
      </c>
      <c r="C2708" s="47">
        <f ca="1">IF('Inputs and Results'!$G$15='Inputs and Results'!$G$13, 'Inputs and Results'!$G$13, IF(F2708 &lt;= ('Inputs and Results'!$G$14-'Inputs and Results'!$G$13)/('Inputs and Results'!$G$15-'Inputs and Results'!$G$13), 'Inputs and Results'!$G$13 + SQRT(F2708*('Inputs and Results'!$G$15-'Inputs and Results'!$G$13)*('Inputs and Results'!$G$14-'Inputs and Results'!$G$13)), 'Inputs and Results'!$G$15 - SQRT((1-F2708)*('Inputs and Results'!$G$15-'Inputs and Results'!$G$13)*('Inputs and Results'!$G$15-'Inputs and Results'!$G$14))))</f>
        <v>496.98508812922364</v>
      </c>
      <c r="D2708">
        <f t="shared" ca="1" si="177"/>
        <v>576.96807288734396</v>
      </c>
      <c r="E2708">
        <f t="shared" ca="1" si="178"/>
        <v>0.62420500326937889</v>
      </c>
      <c r="F2708">
        <f t="shared" ca="1" si="178"/>
        <v>0.41734723231643434</v>
      </c>
    </row>
    <row r="2709" spans="1:6" ht="15.75" customHeight="1" x14ac:dyDescent="0.2">
      <c r="A2709">
        <v>2708</v>
      </c>
      <c r="B2709" s="47">
        <f ca="1">IF('Inputs and Results'!$C$15='Inputs and Results'!$C$13, 'Inputs and Results'!$C$13, IF(E2709 &lt;= ('Inputs and Results'!$C$14-'Inputs and Results'!$C$13)/('Inputs and Results'!$C$15-'Inputs and Results'!$C$13), 'Inputs and Results'!$C$13 + SQRT(E2709*('Inputs and Results'!$C$15-'Inputs and Results'!$C$13)*('Inputs and Results'!$C$14-'Inputs and Results'!$C$13)), 'Inputs and Results'!$C$15 - SQRT((1-E2709)*('Inputs and Results'!$C$15-'Inputs and Results'!$C$13)*('Inputs and Results'!$C$15-'Inputs and Results'!$C$14))))</f>
        <v>0.69267940131026995</v>
      </c>
      <c r="C2709" s="47">
        <f ca="1">IF('Inputs and Results'!$G$15='Inputs and Results'!$G$13, 'Inputs and Results'!$G$13, IF(F2709 &lt;= ('Inputs and Results'!$G$14-'Inputs and Results'!$G$13)/('Inputs and Results'!$G$15-'Inputs and Results'!$G$13), 'Inputs and Results'!$G$13 + SQRT(F2709*('Inputs and Results'!$G$15-'Inputs and Results'!$G$13)*('Inputs and Results'!$G$14-'Inputs and Results'!$G$13)), 'Inputs and Results'!$G$15 - SQRT((1-F2709)*('Inputs and Results'!$G$15-'Inputs and Results'!$G$13)*('Inputs and Results'!$G$15-'Inputs and Results'!$G$14))))</f>
        <v>465.2331362775866</v>
      </c>
      <c r="D2709">
        <f t="shared" ca="1" si="177"/>
        <v>322.25741030645793</v>
      </c>
      <c r="E2709">
        <f t="shared" ca="1" si="178"/>
        <v>0.4084746283180074</v>
      </c>
      <c r="F2709">
        <f t="shared" ca="1" si="178"/>
        <v>0.36352717679943369</v>
      </c>
    </row>
    <row r="2710" spans="1:6" ht="15.75" customHeight="1" x14ac:dyDescent="0.2">
      <c r="A2710">
        <v>2709</v>
      </c>
      <c r="B2710" s="47">
        <f ca="1">IF('Inputs and Results'!$C$15='Inputs and Results'!$C$13, 'Inputs and Results'!$C$13, IF(E2710 &lt;= ('Inputs and Results'!$C$14-'Inputs and Results'!$C$13)/('Inputs and Results'!$C$15-'Inputs and Results'!$C$13), 'Inputs and Results'!$C$13 + SQRT(E2710*('Inputs and Results'!$C$15-'Inputs and Results'!$C$13)*('Inputs and Results'!$C$14-'Inputs and Results'!$C$13)), 'Inputs and Results'!$C$15 - SQRT((1-E2710)*('Inputs and Results'!$C$15-'Inputs and Results'!$C$13)*('Inputs and Results'!$C$15-'Inputs and Results'!$C$14))))</f>
        <v>0.27068319201584323</v>
      </c>
      <c r="C2710" s="47">
        <f ca="1">IF('Inputs and Results'!$G$15='Inputs and Results'!$G$13, 'Inputs and Results'!$G$13, IF(F2710 &lt;= ('Inputs and Results'!$G$14-'Inputs and Results'!$G$13)/('Inputs and Results'!$G$15-'Inputs and Results'!$G$13), 'Inputs and Results'!$G$13 + SQRT(F2710*('Inputs and Results'!$G$15-'Inputs and Results'!$G$13)*('Inputs and Results'!$G$14-'Inputs and Results'!$G$13)), 'Inputs and Results'!$G$15 - SQRT((1-F2710)*('Inputs and Results'!$G$15-'Inputs and Results'!$G$13)*('Inputs and Results'!$G$15-'Inputs and Results'!$G$14))))</f>
        <v>574.48312986152087</v>
      </c>
      <c r="D2710">
        <f t="shared" ca="1" si="177"/>
        <v>155.50292735016865</v>
      </c>
      <c r="E2710">
        <f t="shared" ca="1" si="178"/>
        <v>0.1723144179616859</v>
      </c>
      <c r="F2710">
        <f t="shared" ca="1" si="178"/>
        <v>0.5387261935843245</v>
      </c>
    </row>
    <row r="2711" spans="1:6" ht="15.75" customHeight="1" x14ac:dyDescent="0.2">
      <c r="A2711">
        <v>2710</v>
      </c>
      <c r="B2711" s="47">
        <f ca="1">IF('Inputs and Results'!$C$15='Inputs and Results'!$C$13, 'Inputs and Results'!$C$13, IF(E2711 &lt;= ('Inputs and Results'!$C$14-'Inputs and Results'!$C$13)/('Inputs and Results'!$C$15-'Inputs and Results'!$C$13), 'Inputs and Results'!$C$13 + SQRT(E2711*('Inputs and Results'!$C$15-'Inputs and Results'!$C$13)*('Inputs and Results'!$C$14-'Inputs and Results'!$C$13)), 'Inputs and Results'!$C$15 - SQRT((1-E2711)*('Inputs and Results'!$C$15-'Inputs and Results'!$C$13)*('Inputs and Results'!$C$15-'Inputs and Results'!$C$14))))</f>
        <v>0.85274809916755823</v>
      </c>
      <c r="C2711" s="47">
        <f ca="1">IF('Inputs and Results'!$G$15='Inputs and Results'!$G$13, 'Inputs and Results'!$G$13, IF(F2711 &lt;= ('Inputs and Results'!$G$14-'Inputs and Results'!$G$13)/('Inputs and Results'!$G$15-'Inputs and Results'!$G$13), 'Inputs and Results'!$G$13 + SQRT(F2711*('Inputs and Results'!$G$15-'Inputs and Results'!$G$13)*('Inputs and Results'!$G$14-'Inputs and Results'!$G$13)), 'Inputs and Results'!$G$15 - SQRT((1-F2711)*('Inputs and Results'!$G$15-'Inputs and Results'!$G$13)*('Inputs and Results'!$G$15-'Inputs and Results'!$G$14))))</f>
        <v>837.29772073520462</v>
      </c>
      <c r="D2711">
        <f t="shared" ca="1" si="177"/>
        <v>714.00403979427472</v>
      </c>
      <c r="E2711">
        <f t="shared" ca="1" si="178"/>
        <v>0.48770103048571833</v>
      </c>
      <c r="F2711">
        <f t="shared" ca="1" si="178"/>
        <v>0.84491088808030079</v>
      </c>
    </row>
    <row r="2712" spans="1:6" ht="15.75" customHeight="1" x14ac:dyDescent="0.2">
      <c r="A2712">
        <v>2711</v>
      </c>
      <c r="B2712" s="47">
        <f ca="1">IF('Inputs and Results'!$C$15='Inputs and Results'!$C$13, 'Inputs and Results'!$C$13, IF(E2712 &lt;= ('Inputs and Results'!$C$14-'Inputs and Results'!$C$13)/('Inputs and Results'!$C$15-'Inputs and Results'!$C$13), 'Inputs and Results'!$C$13 + SQRT(E2712*('Inputs and Results'!$C$15-'Inputs and Results'!$C$13)*('Inputs and Results'!$C$14-'Inputs and Results'!$C$13)), 'Inputs and Results'!$C$15 - SQRT((1-E2712)*('Inputs and Results'!$C$15-'Inputs and Results'!$C$13)*('Inputs and Results'!$C$15-'Inputs and Results'!$C$14))))</f>
        <v>1.3466361756006739</v>
      </c>
      <c r="C2712" s="47">
        <f ca="1">IF('Inputs and Results'!$G$15='Inputs and Results'!$G$13, 'Inputs and Results'!$G$13, IF(F2712 &lt;= ('Inputs and Results'!$G$14-'Inputs and Results'!$G$13)/('Inputs and Results'!$G$15-'Inputs and Results'!$G$13), 'Inputs and Results'!$G$13 + SQRT(F2712*('Inputs and Results'!$G$15-'Inputs and Results'!$G$13)*('Inputs and Results'!$G$14-'Inputs and Results'!$G$13)), 'Inputs and Results'!$G$15 - SQRT((1-F2712)*('Inputs and Results'!$G$15-'Inputs and Results'!$G$13)*('Inputs and Results'!$G$15-'Inputs and Results'!$G$14))))</f>
        <v>283.65261113100894</v>
      </c>
      <c r="D2712">
        <f t="shared" ca="1" si="177"/>
        <v>381.97686745260705</v>
      </c>
      <c r="E2712">
        <f t="shared" ca="1" si="178"/>
        <v>0.69626534046307054</v>
      </c>
      <c r="F2712">
        <f t="shared" ca="1" si="178"/>
        <v>1.0077870455427296E-2</v>
      </c>
    </row>
    <row r="2713" spans="1:6" ht="15.75" customHeight="1" x14ac:dyDescent="0.2">
      <c r="A2713">
        <v>2712</v>
      </c>
      <c r="B2713" s="47">
        <f ca="1">IF('Inputs and Results'!$C$15='Inputs and Results'!$C$13, 'Inputs and Results'!$C$13, IF(E2713 &lt;= ('Inputs and Results'!$C$14-'Inputs and Results'!$C$13)/('Inputs and Results'!$C$15-'Inputs and Results'!$C$13), 'Inputs and Results'!$C$13 + SQRT(E2713*('Inputs and Results'!$C$15-'Inputs and Results'!$C$13)*('Inputs and Results'!$C$14-'Inputs and Results'!$C$13)), 'Inputs and Results'!$C$15 - SQRT((1-E2713)*('Inputs and Results'!$C$15-'Inputs and Results'!$C$13)*('Inputs and Results'!$C$15-'Inputs and Results'!$C$14))))</f>
        <v>0.92865622210537602</v>
      </c>
      <c r="C2713" s="47">
        <f ca="1">IF('Inputs and Results'!$G$15='Inputs and Results'!$G$13, 'Inputs and Results'!$G$13, IF(F2713 &lt;= ('Inputs and Results'!$G$14-'Inputs and Results'!$G$13)/('Inputs and Results'!$G$15-'Inputs and Results'!$G$13), 'Inputs and Results'!$G$13 + SQRT(F2713*('Inputs and Results'!$G$15-'Inputs and Results'!$G$13)*('Inputs and Results'!$G$14-'Inputs and Results'!$G$13)), 'Inputs and Results'!$G$15 - SQRT((1-F2713)*('Inputs and Results'!$G$15-'Inputs and Results'!$G$13)*('Inputs and Results'!$G$15-'Inputs and Results'!$G$14))))</f>
        <v>704.79744485351819</v>
      </c>
      <c r="D2713">
        <f t="shared" ca="1" si="177"/>
        <v>654.51453248719031</v>
      </c>
      <c r="E2713">
        <f t="shared" ca="1" si="178"/>
        <v>0.52328166153080291</v>
      </c>
      <c r="F2713">
        <f t="shared" ca="1" si="178"/>
        <v>0.71090106393866326</v>
      </c>
    </row>
    <row r="2714" spans="1:6" ht="15.75" customHeight="1" x14ac:dyDescent="0.2">
      <c r="A2714">
        <v>2713</v>
      </c>
      <c r="B2714" s="47">
        <f ca="1">IF('Inputs and Results'!$C$15='Inputs and Results'!$C$13, 'Inputs and Results'!$C$13, IF(E2714 &lt;= ('Inputs and Results'!$C$14-'Inputs and Results'!$C$13)/('Inputs and Results'!$C$15-'Inputs and Results'!$C$13), 'Inputs and Results'!$C$13 + SQRT(E2714*('Inputs and Results'!$C$15-'Inputs and Results'!$C$13)*('Inputs and Results'!$C$14-'Inputs and Results'!$C$13)), 'Inputs and Results'!$C$15 - SQRT((1-E2714)*('Inputs and Results'!$C$15-'Inputs and Results'!$C$13)*('Inputs and Results'!$C$15-'Inputs and Results'!$C$14))))</f>
        <v>0.68238465318692532</v>
      </c>
      <c r="C2714" s="47">
        <f ca="1">IF('Inputs and Results'!$G$15='Inputs and Results'!$G$13, 'Inputs and Results'!$G$13, IF(F2714 &lt;= ('Inputs and Results'!$G$14-'Inputs and Results'!$G$13)/('Inputs and Results'!$G$15-'Inputs and Results'!$G$13), 'Inputs and Results'!$G$13 + SQRT(F2714*('Inputs and Results'!$G$15-'Inputs and Results'!$G$13)*('Inputs and Results'!$G$14-'Inputs and Results'!$G$13)), 'Inputs and Results'!$G$15 - SQRT((1-F2714)*('Inputs and Results'!$G$15-'Inputs and Results'!$G$13)*('Inputs and Results'!$G$15-'Inputs and Results'!$G$14))))</f>
        <v>1037.6722091677843</v>
      </c>
      <c r="D2714">
        <f t="shared" ca="1" si="177"/>
        <v>708.09159057466911</v>
      </c>
      <c r="E2714">
        <f t="shared" ca="1" si="178"/>
        <v>0.40318434491294575</v>
      </c>
      <c r="F2714">
        <f t="shared" ca="1" si="178"/>
        <v>0.96893534776500123</v>
      </c>
    </row>
    <row r="2715" spans="1:6" ht="15.75" customHeight="1" x14ac:dyDescent="0.2">
      <c r="A2715">
        <v>2714</v>
      </c>
      <c r="B2715" s="47">
        <f ca="1">IF('Inputs and Results'!$C$15='Inputs and Results'!$C$13, 'Inputs and Results'!$C$13, IF(E2715 &lt;= ('Inputs and Results'!$C$14-'Inputs and Results'!$C$13)/('Inputs and Results'!$C$15-'Inputs and Results'!$C$13), 'Inputs and Results'!$C$13 + SQRT(E2715*('Inputs and Results'!$C$15-'Inputs and Results'!$C$13)*('Inputs and Results'!$C$14-'Inputs and Results'!$C$13)), 'Inputs and Results'!$C$15 - SQRT((1-E2715)*('Inputs and Results'!$C$15-'Inputs and Results'!$C$13)*('Inputs and Results'!$C$15-'Inputs and Results'!$C$14))))</f>
        <v>1.1161673464242179</v>
      </c>
      <c r="C2715" s="47">
        <f ca="1">IF('Inputs and Results'!$G$15='Inputs and Results'!$G$13, 'Inputs and Results'!$G$13, IF(F2715 &lt;= ('Inputs and Results'!$G$14-'Inputs and Results'!$G$13)/('Inputs and Results'!$G$15-'Inputs and Results'!$G$13), 'Inputs and Results'!$G$13 + SQRT(F2715*('Inputs and Results'!$G$15-'Inputs and Results'!$G$13)*('Inputs and Results'!$G$14-'Inputs and Results'!$G$13)), 'Inputs and Results'!$G$15 - SQRT((1-F2715)*('Inputs and Results'!$G$15-'Inputs and Results'!$G$13)*('Inputs and Results'!$G$15-'Inputs and Results'!$G$14))))</f>
        <v>552.16935879252412</v>
      </c>
      <c r="D2715">
        <f t="shared" ca="1" si="177"/>
        <v>616.31340798021358</v>
      </c>
      <c r="E2715">
        <f t="shared" ca="1" si="178"/>
        <v>0.6056860592579586</v>
      </c>
      <c r="F2715">
        <f t="shared" ca="1" si="178"/>
        <v>0.50522959903224518</v>
      </c>
    </row>
    <row r="2716" spans="1:6" ht="15.75" customHeight="1" x14ac:dyDescent="0.2">
      <c r="A2716">
        <v>2715</v>
      </c>
      <c r="B2716" s="47">
        <f ca="1">IF('Inputs and Results'!$C$15='Inputs and Results'!$C$13, 'Inputs and Results'!$C$13, IF(E2716 &lt;= ('Inputs and Results'!$C$14-'Inputs and Results'!$C$13)/('Inputs and Results'!$C$15-'Inputs and Results'!$C$13), 'Inputs and Results'!$C$13 + SQRT(E2716*('Inputs and Results'!$C$15-'Inputs and Results'!$C$13)*('Inputs and Results'!$C$14-'Inputs and Results'!$C$13)), 'Inputs and Results'!$C$15 - SQRT((1-E2716)*('Inputs and Results'!$C$15-'Inputs and Results'!$C$13)*('Inputs and Results'!$C$15-'Inputs and Results'!$C$14))))</f>
        <v>0.39699295735218953</v>
      </c>
      <c r="C2716" s="47">
        <f ca="1">IF('Inputs and Results'!$G$15='Inputs and Results'!$G$13, 'Inputs and Results'!$G$13, IF(F2716 &lt;= ('Inputs and Results'!$G$14-'Inputs and Results'!$G$13)/('Inputs and Results'!$G$15-'Inputs and Results'!$G$13), 'Inputs and Results'!$G$13 + SQRT(F2716*('Inputs and Results'!$G$15-'Inputs and Results'!$G$13)*('Inputs and Results'!$G$14-'Inputs and Results'!$G$13)), 'Inputs and Results'!$G$15 - SQRT((1-F2716)*('Inputs and Results'!$G$15-'Inputs and Results'!$G$13)*('Inputs and Results'!$G$15-'Inputs and Results'!$G$14))))</f>
        <v>456.46149017488938</v>
      </c>
      <c r="D2716">
        <f t="shared" ca="1" si="177"/>
        <v>181.21199690191673</v>
      </c>
      <c r="E2716">
        <f t="shared" ca="1" si="178"/>
        <v>0.24715048176954446</v>
      </c>
      <c r="F2716">
        <f t="shared" ca="1" si="178"/>
        <v>0.34824004546709453</v>
      </c>
    </row>
    <row r="2717" spans="1:6" ht="15.75" customHeight="1" x14ac:dyDescent="0.2">
      <c r="A2717">
        <v>2716</v>
      </c>
      <c r="B2717" s="47">
        <f ca="1">IF('Inputs and Results'!$C$15='Inputs and Results'!$C$13, 'Inputs and Results'!$C$13, IF(E2717 &lt;= ('Inputs and Results'!$C$14-'Inputs and Results'!$C$13)/('Inputs and Results'!$C$15-'Inputs and Results'!$C$13), 'Inputs and Results'!$C$13 + SQRT(E2717*('Inputs and Results'!$C$15-'Inputs and Results'!$C$13)*('Inputs and Results'!$C$14-'Inputs and Results'!$C$13)), 'Inputs and Results'!$C$15 - SQRT((1-E2717)*('Inputs and Results'!$C$15-'Inputs and Results'!$C$13)*('Inputs and Results'!$C$15-'Inputs and Results'!$C$14))))</f>
        <v>0.64947417683446274</v>
      </c>
      <c r="C2717" s="47">
        <f ca="1">IF('Inputs and Results'!$G$15='Inputs and Results'!$G$13, 'Inputs and Results'!$G$13, IF(F2717 &lt;= ('Inputs and Results'!$G$14-'Inputs and Results'!$G$13)/('Inputs and Results'!$G$15-'Inputs and Results'!$G$13), 'Inputs and Results'!$G$13 + SQRT(F2717*('Inputs and Results'!$G$15-'Inputs and Results'!$G$13)*('Inputs and Results'!$G$14-'Inputs and Results'!$G$13)), 'Inputs and Results'!$G$15 - SQRT((1-F2717)*('Inputs and Results'!$G$15-'Inputs and Results'!$G$13)*('Inputs and Results'!$G$15-'Inputs and Results'!$G$14))))</f>
        <v>1013.9633271533227</v>
      </c>
      <c r="D2717">
        <f t="shared" ca="1" si="177"/>
        <v>658.54299724323732</v>
      </c>
      <c r="E2717">
        <f t="shared" ca="1" si="178"/>
        <v>0.38611426162577489</v>
      </c>
      <c r="F2717">
        <f t="shared" ca="1" si="178"/>
        <v>0.95919833674172594</v>
      </c>
    </row>
    <row r="2718" spans="1:6" ht="15.75" customHeight="1" x14ac:dyDescent="0.2">
      <c r="A2718">
        <v>2717</v>
      </c>
      <c r="B2718" s="47">
        <f ca="1">IF('Inputs and Results'!$C$15='Inputs and Results'!$C$13, 'Inputs and Results'!$C$13, IF(E2718 &lt;= ('Inputs and Results'!$C$14-'Inputs and Results'!$C$13)/('Inputs and Results'!$C$15-'Inputs and Results'!$C$13), 'Inputs and Results'!$C$13 + SQRT(E2718*('Inputs and Results'!$C$15-'Inputs and Results'!$C$13)*('Inputs and Results'!$C$14-'Inputs and Results'!$C$13)), 'Inputs and Results'!$C$15 - SQRT((1-E2718)*('Inputs and Results'!$C$15-'Inputs and Results'!$C$13)*('Inputs and Results'!$C$15-'Inputs and Results'!$C$14))))</f>
        <v>0.3609464935809541</v>
      </c>
      <c r="C2718" s="47">
        <f ca="1">IF('Inputs and Results'!$G$15='Inputs and Results'!$G$13, 'Inputs and Results'!$G$13, IF(F2718 &lt;= ('Inputs and Results'!$G$14-'Inputs and Results'!$G$13)/('Inputs and Results'!$G$15-'Inputs and Results'!$G$13), 'Inputs and Results'!$G$13 + SQRT(F2718*('Inputs and Results'!$G$15-'Inputs and Results'!$G$13)*('Inputs and Results'!$G$14-'Inputs and Results'!$G$13)), 'Inputs and Results'!$G$15 - SQRT((1-F2718)*('Inputs and Results'!$G$15-'Inputs and Results'!$G$13)*('Inputs and Results'!$G$15-'Inputs and Results'!$G$14))))</f>
        <v>315.28421128391255</v>
      </c>
      <c r="D2718">
        <f t="shared" ca="1" si="177"/>
        <v>113.80073054436492</v>
      </c>
      <c r="E2718">
        <f t="shared" ca="1" si="178"/>
        <v>0.22615517669525975</v>
      </c>
      <c r="F2718">
        <f t="shared" ca="1" si="178"/>
        <v>7.7240988347027861E-2</v>
      </c>
    </row>
    <row r="2719" spans="1:6" ht="15.75" customHeight="1" x14ac:dyDescent="0.2">
      <c r="A2719">
        <v>2718</v>
      </c>
      <c r="B2719" s="47">
        <f ca="1">IF('Inputs and Results'!$C$15='Inputs and Results'!$C$13, 'Inputs and Results'!$C$13, IF(E2719 &lt;= ('Inputs and Results'!$C$14-'Inputs and Results'!$C$13)/('Inputs and Results'!$C$15-'Inputs and Results'!$C$13), 'Inputs and Results'!$C$13 + SQRT(E2719*('Inputs and Results'!$C$15-'Inputs and Results'!$C$13)*('Inputs and Results'!$C$14-'Inputs and Results'!$C$13)), 'Inputs and Results'!$C$15 - SQRT((1-E2719)*('Inputs and Results'!$C$15-'Inputs and Results'!$C$13)*('Inputs and Results'!$C$15-'Inputs and Results'!$C$14))))</f>
        <v>1.2337034783960035</v>
      </c>
      <c r="C2719" s="47">
        <f ca="1">IF('Inputs and Results'!$G$15='Inputs and Results'!$G$13, 'Inputs and Results'!$G$13, IF(F2719 &lt;= ('Inputs and Results'!$G$14-'Inputs and Results'!$G$13)/('Inputs and Results'!$G$15-'Inputs and Results'!$G$13), 'Inputs and Results'!$G$13 + SQRT(F2719*('Inputs and Results'!$G$15-'Inputs and Results'!$G$13)*('Inputs and Results'!$G$14-'Inputs and Results'!$G$13)), 'Inputs and Results'!$G$15 - SQRT((1-F2719)*('Inputs and Results'!$G$15-'Inputs and Results'!$G$13)*('Inputs and Results'!$G$15-'Inputs and Results'!$G$14))))</f>
        <v>440.50815091585389</v>
      </c>
      <c r="D2719">
        <f t="shared" ca="1" si="177"/>
        <v>543.45643804668055</v>
      </c>
      <c r="E2719">
        <f t="shared" ca="1" si="178"/>
        <v>0.65335517752995809</v>
      </c>
      <c r="F2719">
        <f t="shared" ca="1" si="178"/>
        <v>0.31997171932828594</v>
      </c>
    </row>
    <row r="2720" spans="1:6" ht="15.75" customHeight="1" x14ac:dyDescent="0.2">
      <c r="A2720">
        <v>2719</v>
      </c>
      <c r="B2720" s="47">
        <f ca="1">IF('Inputs and Results'!$C$15='Inputs and Results'!$C$13, 'Inputs and Results'!$C$13, IF(E2720 &lt;= ('Inputs and Results'!$C$14-'Inputs and Results'!$C$13)/('Inputs and Results'!$C$15-'Inputs and Results'!$C$13), 'Inputs and Results'!$C$13 + SQRT(E2720*('Inputs and Results'!$C$15-'Inputs and Results'!$C$13)*('Inputs and Results'!$C$14-'Inputs and Results'!$C$13)), 'Inputs and Results'!$C$15 - SQRT((1-E2720)*('Inputs and Results'!$C$15-'Inputs and Results'!$C$13)*('Inputs and Results'!$C$15-'Inputs and Results'!$C$14))))</f>
        <v>1.8005978594929044</v>
      </c>
      <c r="C2720" s="47">
        <f ca="1">IF('Inputs and Results'!$G$15='Inputs and Results'!$G$13, 'Inputs and Results'!$G$13, IF(F2720 &lt;= ('Inputs and Results'!$G$14-'Inputs and Results'!$G$13)/('Inputs and Results'!$G$15-'Inputs and Results'!$G$13), 'Inputs and Results'!$G$13 + SQRT(F2720*('Inputs and Results'!$G$15-'Inputs and Results'!$G$13)*('Inputs and Results'!$G$14-'Inputs and Results'!$G$13)), 'Inputs and Results'!$G$15 - SQRT((1-F2720)*('Inputs and Results'!$G$15-'Inputs and Results'!$G$13)*('Inputs and Results'!$G$15-'Inputs and Results'!$G$14))))</f>
        <v>306.94913304986926</v>
      </c>
      <c r="D2720">
        <f t="shared" ca="1" si="177"/>
        <v>552.69195194279735</v>
      </c>
      <c r="E2720">
        <f t="shared" ca="1" si="178"/>
        <v>0.84015938948299973</v>
      </c>
      <c r="F2720">
        <f t="shared" ca="1" si="178"/>
        <v>5.9772103729506143E-2</v>
      </c>
    </row>
    <row r="2721" spans="1:6" ht="15.75" customHeight="1" x14ac:dyDescent="0.2">
      <c r="A2721">
        <v>2720</v>
      </c>
      <c r="B2721" s="47">
        <f ca="1">IF('Inputs and Results'!$C$15='Inputs and Results'!$C$13, 'Inputs and Results'!$C$13, IF(E2721 &lt;= ('Inputs and Results'!$C$14-'Inputs and Results'!$C$13)/('Inputs and Results'!$C$15-'Inputs and Results'!$C$13), 'Inputs and Results'!$C$13 + SQRT(E2721*('Inputs and Results'!$C$15-'Inputs and Results'!$C$13)*('Inputs and Results'!$C$14-'Inputs and Results'!$C$13)), 'Inputs and Results'!$C$15 - SQRT((1-E2721)*('Inputs and Results'!$C$15-'Inputs and Results'!$C$13)*('Inputs and Results'!$C$15-'Inputs and Results'!$C$14))))</f>
        <v>1.7028457390872909</v>
      </c>
      <c r="C2721" s="47">
        <f ca="1">IF('Inputs and Results'!$G$15='Inputs and Results'!$G$13, 'Inputs and Results'!$G$13, IF(F2721 &lt;= ('Inputs and Results'!$G$14-'Inputs and Results'!$G$13)/('Inputs and Results'!$G$15-'Inputs and Results'!$G$13), 'Inputs and Results'!$G$13 + SQRT(F2721*('Inputs and Results'!$G$15-'Inputs and Results'!$G$13)*('Inputs and Results'!$G$14-'Inputs and Results'!$G$13)), 'Inputs and Results'!$G$15 - SQRT((1-F2721)*('Inputs and Results'!$G$15-'Inputs and Results'!$G$13)*('Inputs and Results'!$G$15-'Inputs and Results'!$G$14))))</f>
        <v>436.9403245623887</v>
      </c>
      <c r="D2721">
        <f t="shared" ca="1" si="177"/>
        <v>744.04196991648155</v>
      </c>
      <c r="E2721">
        <f t="shared" ca="1" si="178"/>
        <v>0.81304342482177816</v>
      </c>
      <c r="F2721">
        <f t="shared" ca="1" si="178"/>
        <v>0.31356764377228552</v>
      </c>
    </row>
    <row r="2722" spans="1:6" ht="15.75" customHeight="1" x14ac:dyDescent="0.2">
      <c r="A2722">
        <v>2721</v>
      </c>
      <c r="B2722" s="47">
        <f ca="1">IF('Inputs and Results'!$C$15='Inputs and Results'!$C$13, 'Inputs and Results'!$C$13, IF(E2722 &lt;= ('Inputs and Results'!$C$14-'Inputs and Results'!$C$13)/('Inputs and Results'!$C$15-'Inputs and Results'!$C$13), 'Inputs and Results'!$C$13 + SQRT(E2722*('Inputs and Results'!$C$15-'Inputs and Results'!$C$13)*('Inputs and Results'!$C$14-'Inputs and Results'!$C$13)), 'Inputs and Results'!$C$15 - SQRT((1-E2722)*('Inputs and Results'!$C$15-'Inputs and Results'!$C$13)*('Inputs and Results'!$C$15-'Inputs and Results'!$C$14))))</f>
        <v>0.72824318666170607</v>
      </c>
      <c r="C2722" s="47">
        <f ca="1">IF('Inputs and Results'!$G$15='Inputs and Results'!$G$13, 'Inputs and Results'!$G$13, IF(F2722 &lt;= ('Inputs and Results'!$G$14-'Inputs and Results'!$G$13)/('Inputs and Results'!$G$15-'Inputs and Results'!$G$13), 'Inputs and Results'!$G$13 + SQRT(F2722*('Inputs and Results'!$G$15-'Inputs and Results'!$G$13)*('Inputs and Results'!$G$14-'Inputs and Results'!$G$13)), 'Inputs and Results'!$G$15 - SQRT((1-F2722)*('Inputs and Results'!$G$15-'Inputs and Results'!$G$13)*('Inputs and Results'!$G$15-'Inputs and Results'!$G$14))))</f>
        <v>577.41858562769607</v>
      </c>
      <c r="D2722">
        <f t="shared" ca="1" si="177"/>
        <v>420.50115083520859</v>
      </c>
      <c r="E2722">
        <f t="shared" ref="E2722:F2741" ca="1" si="179">RAND()</f>
        <v>0.42656899789456004</v>
      </c>
      <c r="F2722">
        <f t="shared" ca="1" si="179"/>
        <v>0.54304541100722736</v>
      </c>
    </row>
    <row r="2723" spans="1:6" ht="15.75" customHeight="1" x14ac:dyDescent="0.2">
      <c r="A2723">
        <v>2722</v>
      </c>
      <c r="B2723" s="47">
        <f ca="1">IF('Inputs and Results'!$C$15='Inputs and Results'!$C$13, 'Inputs and Results'!$C$13, IF(E2723 &lt;= ('Inputs and Results'!$C$14-'Inputs and Results'!$C$13)/('Inputs and Results'!$C$15-'Inputs and Results'!$C$13), 'Inputs and Results'!$C$13 + SQRT(E2723*('Inputs and Results'!$C$15-'Inputs and Results'!$C$13)*('Inputs and Results'!$C$14-'Inputs and Results'!$C$13)), 'Inputs and Results'!$C$15 - SQRT((1-E2723)*('Inputs and Results'!$C$15-'Inputs and Results'!$C$13)*('Inputs and Results'!$C$15-'Inputs and Results'!$C$14))))</f>
        <v>2.3025286840296428</v>
      </c>
      <c r="C2723" s="47">
        <f ca="1">IF('Inputs and Results'!$G$15='Inputs and Results'!$G$13, 'Inputs and Results'!$G$13, IF(F2723 &lt;= ('Inputs and Results'!$G$14-'Inputs and Results'!$G$13)/('Inputs and Results'!$G$15-'Inputs and Results'!$G$13), 'Inputs and Results'!$G$13 + SQRT(F2723*('Inputs and Results'!$G$15-'Inputs and Results'!$G$13)*('Inputs and Results'!$G$14-'Inputs and Results'!$G$13)), 'Inputs and Results'!$G$15 - SQRT((1-F2723)*('Inputs and Results'!$G$15-'Inputs and Results'!$G$13)*('Inputs and Results'!$G$15-'Inputs and Results'!$G$14))))</f>
        <v>410.04319451618619</v>
      </c>
      <c r="D2723">
        <f t="shared" ca="1" si="177"/>
        <v>944.13621706466506</v>
      </c>
      <c r="E2723">
        <f t="shared" ca="1" si="179"/>
        <v>0.94594819593317536</v>
      </c>
      <c r="F2723">
        <f t="shared" ca="1" si="179"/>
        <v>0.26432257515235391</v>
      </c>
    </row>
    <row r="2724" spans="1:6" ht="15.75" customHeight="1" x14ac:dyDescent="0.2">
      <c r="A2724">
        <v>2723</v>
      </c>
      <c r="B2724" s="47">
        <f ca="1">IF('Inputs and Results'!$C$15='Inputs and Results'!$C$13, 'Inputs and Results'!$C$13, IF(E2724 &lt;= ('Inputs and Results'!$C$14-'Inputs and Results'!$C$13)/('Inputs and Results'!$C$15-'Inputs and Results'!$C$13), 'Inputs and Results'!$C$13 + SQRT(E2724*('Inputs and Results'!$C$15-'Inputs and Results'!$C$13)*('Inputs and Results'!$C$14-'Inputs and Results'!$C$13)), 'Inputs and Results'!$C$15 - SQRT((1-E2724)*('Inputs and Results'!$C$15-'Inputs and Results'!$C$13)*('Inputs and Results'!$C$15-'Inputs and Results'!$C$14))))</f>
        <v>1.3276366441278942E-2</v>
      </c>
      <c r="C2724" s="47">
        <f ca="1">IF('Inputs and Results'!$G$15='Inputs and Results'!$G$13, 'Inputs and Results'!$G$13, IF(F2724 &lt;= ('Inputs and Results'!$G$14-'Inputs and Results'!$G$13)/('Inputs and Results'!$G$15-'Inputs and Results'!$G$13), 'Inputs and Results'!$G$13 + SQRT(F2724*('Inputs and Results'!$G$15-'Inputs and Results'!$G$13)*('Inputs and Results'!$G$14-'Inputs and Results'!$G$13)), 'Inputs and Results'!$G$15 - SQRT((1-F2724)*('Inputs and Results'!$G$15-'Inputs and Results'!$G$13)*('Inputs and Results'!$G$15-'Inputs and Results'!$G$14))))</f>
        <v>591.35693803080778</v>
      </c>
      <c r="D2724">
        <f t="shared" ca="1" si="177"/>
        <v>7.8510714068896874</v>
      </c>
      <c r="E2724">
        <f t="shared" ca="1" si="179"/>
        <v>8.8313263046434498E-3</v>
      </c>
      <c r="F2724">
        <f t="shared" ca="1" si="179"/>
        <v>0.56327697330919646</v>
      </c>
    </row>
    <row r="2725" spans="1:6" ht="15.75" customHeight="1" x14ac:dyDescent="0.2">
      <c r="A2725">
        <v>2724</v>
      </c>
      <c r="B2725" s="47">
        <f ca="1">IF('Inputs and Results'!$C$15='Inputs and Results'!$C$13, 'Inputs and Results'!$C$13, IF(E2725 &lt;= ('Inputs and Results'!$C$14-'Inputs and Results'!$C$13)/('Inputs and Results'!$C$15-'Inputs and Results'!$C$13), 'Inputs and Results'!$C$13 + SQRT(E2725*('Inputs and Results'!$C$15-'Inputs and Results'!$C$13)*('Inputs and Results'!$C$14-'Inputs and Results'!$C$13)), 'Inputs and Results'!$C$15 - SQRT((1-E2725)*('Inputs and Results'!$C$15-'Inputs and Results'!$C$13)*('Inputs and Results'!$C$15-'Inputs and Results'!$C$14))))</f>
        <v>0.73001386217028097</v>
      </c>
      <c r="C2725" s="47">
        <f ca="1">IF('Inputs and Results'!$G$15='Inputs and Results'!$G$13, 'Inputs and Results'!$G$13, IF(F2725 &lt;= ('Inputs and Results'!$G$14-'Inputs and Results'!$G$13)/('Inputs and Results'!$G$15-'Inputs and Results'!$G$13), 'Inputs and Results'!$G$13 + SQRT(F2725*('Inputs and Results'!$G$15-'Inputs and Results'!$G$13)*('Inputs and Results'!$G$14-'Inputs and Results'!$G$13)), 'Inputs and Results'!$G$15 - SQRT((1-F2725)*('Inputs and Results'!$G$15-'Inputs and Results'!$G$13)*('Inputs and Results'!$G$15-'Inputs and Results'!$G$14))))</f>
        <v>436.55806739731725</v>
      </c>
      <c r="D2725">
        <f t="shared" ca="1" si="177"/>
        <v>318.69344084230937</v>
      </c>
      <c r="E2725">
        <f t="shared" ca="1" si="179"/>
        <v>0.42746254822899077</v>
      </c>
      <c r="F2725">
        <f t="shared" ca="1" si="179"/>
        <v>0.31287973057642915</v>
      </c>
    </row>
    <row r="2726" spans="1:6" ht="15.75" customHeight="1" x14ac:dyDescent="0.2">
      <c r="A2726">
        <v>2725</v>
      </c>
      <c r="B2726" s="47">
        <f ca="1">IF('Inputs and Results'!$C$15='Inputs and Results'!$C$13, 'Inputs and Results'!$C$13, IF(E2726 &lt;= ('Inputs and Results'!$C$14-'Inputs and Results'!$C$13)/('Inputs and Results'!$C$15-'Inputs and Results'!$C$13), 'Inputs and Results'!$C$13 + SQRT(E2726*('Inputs and Results'!$C$15-'Inputs and Results'!$C$13)*('Inputs and Results'!$C$14-'Inputs and Results'!$C$13)), 'Inputs and Results'!$C$15 - SQRT((1-E2726)*('Inputs and Results'!$C$15-'Inputs and Results'!$C$13)*('Inputs and Results'!$C$15-'Inputs and Results'!$C$14))))</f>
        <v>0.52130923256185113</v>
      </c>
      <c r="C2726" s="47">
        <f ca="1">IF('Inputs and Results'!$G$15='Inputs and Results'!$G$13, 'Inputs and Results'!$G$13, IF(F2726 &lt;= ('Inputs and Results'!$G$14-'Inputs and Results'!$G$13)/('Inputs and Results'!$G$15-'Inputs and Results'!$G$13), 'Inputs and Results'!$G$13 + SQRT(F2726*('Inputs and Results'!$G$15-'Inputs and Results'!$G$13)*('Inputs and Results'!$G$14-'Inputs and Results'!$G$13)), 'Inputs and Results'!$G$15 - SQRT((1-F2726)*('Inputs and Results'!$G$15-'Inputs and Results'!$G$13)*('Inputs and Results'!$G$15-'Inputs and Results'!$G$14))))</f>
        <v>740.76090782568156</v>
      </c>
      <c r="D2726">
        <f t="shared" ca="1" si="177"/>
        <v>386.16550037042617</v>
      </c>
      <c r="E2726">
        <f t="shared" ca="1" si="179"/>
        <v>0.31734356437965339</v>
      </c>
      <c r="F2726">
        <f t="shared" ca="1" si="179"/>
        <v>0.75136718953564829</v>
      </c>
    </row>
    <row r="2727" spans="1:6" ht="15.75" customHeight="1" x14ac:dyDescent="0.2">
      <c r="A2727">
        <v>2726</v>
      </c>
      <c r="B2727" s="47">
        <f ca="1">IF('Inputs and Results'!$C$15='Inputs and Results'!$C$13, 'Inputs and Results'!$C$13, IF(E2727 &lt;= ('Inputs and Results'!$C$14-'Inputs and Results'!$C$13)/('Inputs and Results'!$C$15-'Inputs and Results'!$C$13), 'Inputs and Results'!$C$13 + SQRT(E2727*('Inputs and Results'!$C$15-'Inputs and Results'!$C$13)*('Inputs and Results'!$C$14-'Inputs and Results'!$C$13)), 'Inputs and Results'!$C$15 - SQRT((1-E2727)*('Inputs and Results'!$C$15-'Inputs and Results'!$C$13)*('Inputs and Results'!$C$15-'Inputs and Results'!$C$14))))</f>
        <v>1.1000762022618096</v>
      </c>
      <c r="C2727" s="47">
        <f ca="1">IF('Inputs and Results'!$G$15='Inputs and Results'!$G$13, 'Inputs and Results'!$G$13, IF(F2727 &lt;= ('Inputs and Results'!$G$14-'Inputs and Results'!$G$13)/('Inputs and Results'!$G$15-'Inputs and Results'!$G$13), 'Inputs and Results'!$G$13 + SQRT(F2727*('Inputs and Results'!$G$15-'Inputs and Results'!$G$13)*('Inputs and Results'!$G$14-'Inputs and Results'!$G$13)), 'Inputs and Results'!$G$15 - SQRT((1-F2727)*('Inputs and Results'!$G$15-'Inputs and Results'!$G$13)*('Inputs and Results'!$G$15-'Inputs and Results'!$G$14))))</f>
        <v>300.11149370983185</v>
      </c>
      <c r="D2727">
        <f t="shared" ca="1" si="177"/>
        <v>330.14551225543079</v>
      </c>
      <c r="E2727">
        <f t="shared" ca="1" si="179"/>
        <v>0.59892106253201016</v>
      </c>
      <c r="F2727">
        <f t="shared" ca="1" si="179"/>
        <v>4.5319285729939929E-2</v>
      </c>
    </row>
    <row r="2728" spans="1:6" ht="15.75" customHeight="1" x14ac:dyDescent="0.2">
      <c r="A2728">
        <v>2727</v>
      </c>
      <c r="B2728" s="47">
        <f ca="1">IF('Inputs and Results'!$C$15='Inputs and Results'!$C$13, 'Inputs and Results'!$C$13, IF(E2728 &lt;= ('Inputs and Results'!$C$14-'Inputs and Results'!$C$13)/('Inputs and Results'!$C$15-'Inputs and Results'!$C$13), 'Inputs and Results'!$C$13 + SQRT(E2728*('Inputs and Results'!$C$15-'Inputs and Results'!$C$13)*('Inputs and Results'!$C$14-'Inputs and Results'!$C$13)), 'Inputs and Results'!$C$15 - SQRT((1-E2728)*('Inputs and Results'!$C$15-'Inputs and Results'!$C$13)*('Inputs and Results'!$C$15-'Inputs and Results'!$C$14))))</f>
        <v>1.3377192540282212</v>
      </c>
      <c r="C2728" s="47">
        <f ca="1">IF('Inputs and Results'!$G$15='Inputs and Results'!$G$13, 'Inputs and Results'!$G$13, IF(F2728 &lt;= ('Inputs and Results'!$G$14-'Inputs and Results'!$G$13)/('Inputs and Results'!$G$15-'Inputs and Results'!$G$13), 'Inputs and Results'!$G$13 + SQRT(F2728*('Inputs and Results'!$G$15-'Inputs and Results'!$G$13)*('Inputs and Results'!$G$14-'Inputs and Results'!$G$13)), 'Inputs and Results'!$G$15 - SQRT((1-F2728)*('Inputs and Results'!$G$15-'Inputs and Results'!$G$13)*('Inputs and Results'!$G$15-'Inputs and Results'!$G$14))))</f>
        <v>796.42461104524591</v>
      </c>
      <c r="D2728">
        <f t="shared" ca="1" si="177"/>
        <v>1065.3925365771627</v>
      </c>
      <c r="E2728">
        <f t="shared" ca="1" si="179"/>
        <v>0.69298030239683406</v>
      </c>
      <c r="F2728">
        <f t="shared" ca="1" si="179"/>
        <v>0.8079872411614375</v>
      </c>
    </row>
    <row r="2729" spans="1:6" ht="15.75" customHeight="1" x14ac:dyDescent="0.2">
      <c r="A2729">
        <v>2728</v>
      </c>
      <c r="B2729" s="47">
        <f ca="1">IF('Inputs and Results'!$C$15='Inputs and Results'!$C$13, 'Inputs and Results'!$C$13, IF(E2729 &lt;= ('Inputs and Results'!$C$14-'Inputs and Results'!$C$13)/('Inputs and Results'!$C$15-'Inputs and Results'!$C$13), 'Inputs and Results'!$C$13 + SQRT(E2729*('Inputs and Results'!$C$15-'Inputs and Results'!$C$13)*('Inputs and Results'!$C$14-'Inputs and Results'!$C$13)), 'Inputs and Results'!$C$15 - SQRT((1-E2729)*('Inputs and Results'!$C$15-'Inputs and Results'!$C$13)*('Inputs and Results'!$C$15-'Inputs and Results'!$C$14))))</f>
        <v>1.8617949258839281</v>
      </c>
      <c r="C2729" s="47">
        <f ca="1">IF('Inputs and Results'!$G$15='Inputs and Results'!$G$13, 'Inputs and Results'!$G$13, IF(F2729 &lt;= ('Inputs and Results'!$G$14-'Inputs and Results'!$G$13)/('Inputs and Results'!$G$15-'Inputs and Results'!$G$13), 'Inputs and Results'!$G$13 + SQRT(F2729*('Inputs and Results'!$G$15-'Inputs and Results'!$G$13)*('Inputs and Results'!$G$14-'Inputs and Results'!$G$13)), 'Inputs and Results'!$G$15 - SQRT((1-F2729)*('Inputs and Results'!$G$15-'Inputs and Results'!$G$13)*('Inputs and Results'!$G$15-'Inputs and Results'!$G$14))))</f>
        <v>342.78750199861247</v>
      </c>
      <c r="D2729">
        <f t="shared" ca="1" si="177"/>
        <v>638.20003187744362</v>
      </c>
      <c r="E2729">
        <f t="shared" ca="1" si="179"/>
        <v>0.85605435658404749</v>
      </c>
      <c r="F2729">
        <f t="shared" ca="1" si="179"/>
        <v>0.13372111613352944</v>
      </c>
    </row>
    <row r="2730" spans="1:6" ht="15.75" customHeight="1" x14ac:dyDescent="0.2">
      <c r="A2730">
        <v>2729</v>
      </c>
      <c r="B2730" s="47">
        <f ca="1">IF('Inputs and Results'!$C$15='Inputs and Results'!$C$13, 'Inputs and Results'!$C$13, IF(E2730 &lt;= ('Inputs and Results'!$C$14-'Inputs and Results'!$C$13)/('Inputs and Results'!$C$15-'Inputs and Results'!$C$13), 'Inputs and Results'!$C$13 + SQRT(E2730*('Inputs and Results'!$C$15-'Inputs and Results'!$C$13)*('Inputs and Results'!$C$14-'Inputs and Results'!$C$13)), 'Inputs and Results'!$C$15 - SQRT((1-E2730)*('Inputs and Results'!$C$15-'Inputs and Results'!$C$13)*('Inputs and Results'!$C$15-'Inputs and Results'!$C$14))))</f>
        <v>1.2947132943989892</v>
      </c>
      <c r="C2730" s="47">
        <f ca="1">IF('Inputs and Results'!$G$15='Inputs and Results'!$G$13, 'Inputs and Results'!$G$13, IF(F2730 &lt;= ('Inputs and Results'!$G$14-'Inputs and Results'!$G$13)/('Inputs and Results'!$G$15-'Inputs and Results'!$G$13), 'Inputs and Results'!$G$13 + SQRT(F2730*('Inputs and Results'!$G$15-'Inputs and Results'!$G$13)*('Inputs and Results'!$G$14-'Inputs and Results'!$G$13)), 'Inputs and Results'!$G$15 - SQRT((1-F2730)*('Inputs and Results'!$G$15-'Inputs and Results'!$G$13)*('Inputs and Results'!$G$15-'Inputs and Results'!$G$14))))</f>
        <v>927.89711165546532</v>
      </c>
      <c r="D2730">
        <f t="shared" ca="1" si="177"/>
        <v>1201.3607262947542</v>
      </c>
      <c r="E2730">
        <f t="shared" ca="1" si="179"/>
        <v>0.67688858352227244</v>
      </c>
      <c r="F2730">
        <f t="shared" ca="1" si="179"/>
        <v>0.91271350731049516</v>
      </c>
    </row>
    <row r="2731" spans="1:6" ht="15.75" customHeight="1" x14ac:dyDescent="0.2">
      <c r="A2731">
        <v>2730</v>
      </c>
      <c r="B2731" s="47">
        <f ca="1">IF('Inputs and Results'!$C$15='Inputs and Results'!$C$13, 'Inputs and Results'!$C$13, IF(E2731 &lt;= ('Inputs and Results'!$C$14-'Inputs and Results'!$C$13)/('Inputs and Results'!$C$15-'Inputs and Results'!$C$13), 'Inputs and Results'!$C$13 + SQRT(E2731*('Inputs and Results'!$C$15-'Inputs and Results'!$C$13)*('Inputs and Results'!$C$14-'Inputs and Results'!$C$13)), 'Inputs and Results'!$C$15 - SQRT((1-E2731)*('Inputs and Results'!$C$15-'Inputs and Results'!$C$13)*('Inputs and Results'!$C$15-'Inputs and Results'!$C$14))))</f>
        <v>0.67412339781061847</v>
      </c>
      <c r="C2731" s="47">
        <f ca="1">IF('Inputs and Results'!$G$15='Inputs and Results'!$G$13, 'Inputs and Results'!$G$13, IF(F2731 &lt;= ('Inputs and Results'!$G$14-'Inputs and Results'!$G$13)/('Inputs and Results'!$G$15-'Inputs and Results'!$G$13), 'Inputs and Results'!$G$13 + SQRT(F2731*('Inputs and Results'!$G$15-'Inputs and Results'!$G$13)*('Inputs and Results'!$G$14-'Inputs and Results'!$G$13)), 'Inputs and Results'!$G$15 - SQRT((1-F2731)*('Inputs and Results'!$G$15-'Inputs and Results'!$G$13)*('Inputs and Results'!$G$15-'Inputs and Results'!$G$14))))</f>
        <v>353.48368725759417</v>
      </c>
      <c r="D2731">
        <f t="shared" ca="1" si="177"/>
        <v>238.2916243247154</v>
      </c>
      <c r="E2731">
        <f t="shared" ca="1" si="179"/>
        <v>0.39892200348755302</v>
      </c>
      <c r="F2731">
        <f t="shared" ca="1" si="179"/>
        <v>0.1552048677922917</v>
      </c>
    </row>
    <row r="2732" spans="1:6" ht="15.75" customHeight="1" x14ac:dyDescent="0.2">
      <c r="A2732">
        <v>2731</v>
      </c>
      <c r="B2732" s="47">
        <f ca="1">IF('Inputs and Results'!$C$15='Inputs and Results'!$C$13, 'Inputs and Results'!$C$13, IF(E2732 &lt;= ('Inputs and Results'!$C$14-'Inputs and Results'!$C$13)/('Inputs and Results'!$C$15-'Inputs and Results'!$C$13), 'Inputs and Results'!$C$13 + SQRT(E2732*('Inputs and Results'!$C$15-'Inputs and Results'!$C$13)*('Inputs and Results'!$C$14-'Inputs and Results'!$C$13)), 'Inputs and Results'!$C$15 - SQRT((1-E2732)*('Inputs and Results'!$C$15-'Inputs and Results'!$C$13)*('Inputs and Results'!$C$15-'Inputs and Results'!$C$14))))</f>
        <v>1.7380467499305721</v>
      </c>
      <c r="C2732" s="47">
        <f ca="1">IF('Inputs and Results'!$G$15='Inputs and Results'!$G$13, 'Inputs and Results'!$G$13, IF(F2732 &lt;= ('Inputs and Results'!$G$14-'Inputs and Results'!$G$13)/('Inputs and Results'!$G$15-'Inputs and Results'!$G$13), 'Inputs and Results'!$G$13 + SQRT(F2732*('Inputs and Results'!$G$15-'Inputs and Results'!$G$13)*('Inputs and Results'!$G$14-'Inputs and Results'!$G$13)), 'Inputs and Results'!$G$15 - SQRT((1-F2732)*('Inputs and Results'!$G$15-'Inputs and Results'!$G$13)*('Inputs and Results'!$G$15-'Inputs and Results'!$G$14))))</f>
        <v>792.48104612286625</v>
      </c>
      <c r="D2732">
        <f t="shared" ca="1" si="177"/>
        <v>1377.3691065954274</v>
      </c>
      <c r="E2732">
        <f t="shared" ca="1" si="179"/>
        <v>0.82305266607102312</v>
      </c>
      <c r="F2732">
        <f t="shared" ca="1" si="179"/>
        <v>0.80421637509963151</v>
      </c>
    </row>
    <row r="2733" spans="1:6" ht="15.75" customHeight="1" x14ac:dyDescent="0.2">
      <c r="A2733">
        <v>2732</v>
      </c>
      <c r="B2733" s="47">
        <f ca="1">IF('Inputs and Results'!$C$15='Inputs and Results'!$C$13, 'Inputs and Results'!$C$13, IF(E2733 &lt;= ('Inputs and Results'!$C$14-'Inputs and Results'!$C$13)/('Inputs and Results'!$C$15-'Inputs and Results'!$C$13), 'Inputs and Results'!$C$13 + SQRT(E2733*('Inputs and Results'!$C$15-'Inputs and Results'!$C$13)*('Inputs and Results'!$C$14-'Inputs and Results'!$C$13)), 'Inputs and Results'!$C$15 - SQRT((1-E2733)*('Inputs and Results'!$C$15-'Inputs and Results'!$C$13)*('Inputs and Results'!$C$15-'Inputs and Results'!$C$14))))</f>
        <v>2.1518158714373259</v>
      </c>
      <c r="C2733" s="47">
        <f ca="1">IF('Inputs and Results'!$G$15='Inputs and Results'!$G$13, 'Inputs and Results'!$G$13, IF(F2733 &lt;= ('Inputs and Results'!$G$14-'Inputs and Results'!$G$13)/('Inputs and Results'!$G$15-'Inputs and Results'!$G$13), 'Inputs and Results'!$G$13 + SQRT(F2733*('Inputs and Results'!$G$15-'Inputs and Results'!$G$13)*('Inputs and Results'!$G$14-'Inputs and Results'!$G$13)), 'Inputs and Results'!$G$15 - SQRT((1-F2733)*('Inputs and Results'!$G$15-'Inputs and Results'!$G$13)*('Inputs and Results'!$G$15-'Inputs and Results'!$G$14))))</f>
        <v>1028.0433328272293</v>
      </c>
      <c r="D2733">
        <f t="shared" ca="1" si="177"/>
        <v>2212.159960102957</v>
      </c>
      <c r="E2733">
        <f t="shared" ca="1" si="179"/>
        <v>0.92006485378381964</v>
      </c>
      <c r="F2733">
        <f t="shared" ca="1" si="179"/>
        <v>0.96514069069383934</v>
      </c>
    </row>
    <row r="2734" spans="1:6" ht="15.75" customHeight="1" x14ac:dyDescent="0.2">
      <c r="A2734">
        <v>2733</v>
      </c>
      <c r="B2734" s="47">
        <f ca="1">IF('Inputs and Results'!$C$15='Inputs and Results'!$C$13, 'Inputs and Results'!$C$13, IF(E2734 &lt;= ('Inputs and Results'!$C$14-'Inputs and Results'!$C$13)/('Inputs and Results'!$C$15-'Inputs and Results'!$C$13), 'Inputs and Results'!$C$13 + SQRT(E2734*('Inputs and Results'!$C$15-'Inputs and Results'!$C$13)*('Inputs and Results'!$C$14-'Inputs and Results'!$C$13)), 'Inputs and Results'!$C$15 - SQRT((1-E2734)*('Inputs and Results'!$C$15-'Inputs and Results'!$C$13)*('Inputs and Results'!$C$15-'Inputs and Results'!$C$14))))</f>
        <v>1.2872688795629756</v>
      </c>
      <c r="C2734" s="47">
        <f ca="1">IF('Inputs and Results'!$G$15='Inputs and Results'!$G$13, 'Inputs and Results'!$G$13, IF(F2734 &lt;= ('Inputs and Results'!$G$14-'Inputs and Results'!$G$13)/('Inputs and Results'!$G$15-'Inputs and Results'!$G$13), 'Inputs and Results'!$G$13 + SQRT(F2734*('Inputs and Results'!$G$15-'Inputs and Results'!$G$13)*('Inputs and Results'!$G$14-'Inputs and Results'!$G$13)), 'Inputs and Results'!$G$15 - SQRT((1-F2734)*('Inputs and Results'!$G$15-'Inputs and Results'!$G$13)*('Inputs and Results'!$G$15-'Inputs and Results'!$G$14))))</f>
        <v>338.86488548439002</v>
      </c>
      <c r="D2734">
        <f t="shared" ca="1" si="177"/>
        <v>436.21022146072676</v>
      </c>
      <c r="E2734">
        <f t="shared" ca="1" si="179"/>
        <v>0.67406134545405949</v>
      </c>
      <c r="F2734">
        <f t="shared" ca="1" si="179"/>
        <v>0.12577476748729099</v>
      </c>
    </row>
    <row r="2735" spans="1:6" ht="15.75" customHeight="1" x14ac:dyDescent="0.2">
      <c r="A2735">
        <v>2734</v>
      </c>
      <c r="B2735" s="47">
        <f ca="1">IF('Inputs and Results'!$C$15='Inputs and Results'!$C$13, 'Inputs and Results'!$C$13, IF(E2735 &lt;= ('Inputs and Results'!$C$14-'Inputs and Results'!$C$13)/('Inputs and Results'!$C$15-'Inputs and Results'!$C$13), 'Inputs and Results'!$C$13 + SQRT(E2735*('Inputs and Results'!$C$15-'Inputs and Results'!$C$13)*('Inputs and Results'!$C$14-'Inputs and Results'!$C$13)), 'Inputs and Results'!$C$15 - SQRT((1-E2735)*('Inputs and Results'!$C$15-'Inputs and Results'!$C$13)*('Inputs and Results'!$C$15-'Inputs and Results'!$C$14))))</f>
        <v>7.6758349044390162E-2</v>
      </c>
      <c r="C2735" s="47">
        <f ca="1">IF('Inputs and Results'!$G$15='Inputs and Results'!$G$13, 'Inputs and Results'!$G$13, IF(F2735 &lt;= ('Inputs and Results'!$G$14-'Inputs and Results'!$G$13)/('Inputs and Results'!$G$15-'Inputs and Results'!$G$13), 'Inputs and Results'!$G$13 + SQRT(F2735*('Inputs and Results'!$G$15-'Inputs and Results'!$G$13)*('Inputs and Results'!$G$14-'Inputs and Results'!$G$13)), 'Inputs and Results'!$G$15 - SQRT((1-F2735)*('Inputs and Results'!$G$15-'Inputs and Results'!$G$13)*('Inputs and Results'!$G$15-'Inputs and Results'!$G$14))))</f>
        <v>777.34422373198254</v>
      </c>
      <c r="D2735">
        <f t="shared" ca="1" si="177"/>
        <v>59.667659252860034</v>
      </c>
      <c r="E2735">
        <f t="shared" ca="1" si="179"/>
        <v>5.0517583346480044E-2</v>
      </c>
      <c r="F2735">
        <f t="shared" ca="1" si="179"/>
        <v>0.78940194447955192</v>
      </c>
    </row>
    <row r="2736" spans="1:6" ht="15.75" customHeight="1" x14ac:dyDescent="0.2">
      <c r="A2736">
        <v>2735</v>
      </c>
      <c r="B2736" s="47">
        <f ca="1">IF('Inputs and Results'!$C$15='Inputs and Results'!$C$13, 'Inputs and Results'!$C$13, IF(E2736 &lt;= ('Inputs and Results'!$C$14-'Inputs and Results'!$C$13)/('Inputs and Results'!$C$15-'Inputs and Results'!$C$13), 'Inputs and Results'!$C$13 + SQRT(E2736*('Inputs and Results'!$C$15-'Inputs and Results'!$C$13)*('Inputs and Results'!$C$14-'Inputs and Results'!$C$13)), 'Inputs and Results'!$C$15 - SQRT((1-E2736)*('Inputs and Results'!$C$15-'Inputs and Results'!$C$13)*('Inputs and Results'!$C$15-'Inputs and Results'!$C$14))))</f>
        <v>0.54649150327940088</v>
      </c>
      <c r="C2736" s="47">
        <f ca="1">IF('Inputs and Results'!$G$15='Inputs and Results'!$G$13, 'Inputs and Results'!$G$13, IF(F2736 &lt;= ('Inputs and Results'!$G$14-'Inputs and Results'!$G$13)/('Inputs and Results'!$G$15-'Inputs and Results'!$G$13), 'Inputs and Results'!$G$13 + SQRT(F2736*('Inputs and Results'!$G$15-'Inputs and Results'!$G$13)*('Inputs and Results'!$G$14-'Inputs and Results'!$G$13)), 'Inputs and Results'!$G$15 - SQRT((1-F2736)*('Inputs and Results'!$G$15-'Inputs and Results'!$G$13)*('Inputs and Results'!$G$15-'Inputs and Results'!$G$14))))</f>
        <v>526.40693977825299</v>
      </c>
      <c r="D2736">
        <f t="shared" ca="1" si="177"/>
        <v>287.67691985612652</v>
      </c>
      <c r="E2736">
        <f t="shared" ca="1" si="179"/>
        <v>0.33114400627998064</v>
      </c>
      <c r="F2736">
        <f t="shared" ca="1" si="179"/>
        <v>0.46509587395693197</v>
      </c>
    </row>
    <row r="2737" spans="1:6" ht="15.75" customHeight="1" x14ac:dyDescent="0.2">
      <c r="A2737">
        <v>2736</v>
      </c>
      <c r="B2737" s="47">
        <f ca="1">IF('Inputs and Results'!$C$15='Inputs and Results'!$C$13, 'Inputs and Results'!$C$13, IF(E2737 &lt;= ('Inputs and Results'!$C$14-'Inputs and Results'!$C$13)/('Inputs and Results'!$C$15-'Inputs and Results'!$C$13), 'Inputs and Results'!$C$13 + SQRT(E2737*('Inputs and Results'!$C$15-'Inputs and Results'!$C$13)*('Inputs and Results'!$C$14-'Inputs and Results'!$C$13)), 'Inputs and Results'!$C$15 - SQRT((1-E2737)*('Inputs and Results'!$C$15-'Inputs and Results'!$C$13)*('Inputs and Results'!$C$15-'Inputs and Results'!$C$14))))</f>
        <v>3.6371394923298883E-2</v>
      </c>
      <c r="C2737" s="47">
        <f ca="1">IF('Inputs and Results'!$G$15='Inputs and Results'!$G$13, 'Inputs and Results'!$G$13, IF(F2737 &lt;= ('Inputs and Results'!$G$14-'Inputs and Results'!$G$13)/('Inputs and Results'!$G$15-'Inputs and Results'!$G$13), 'Inputs and Results'!$G$13 + SQRT(F2737*('Inputs and Results'!$G$15-'Inputs and Results'!$G$13)*('Inputs and Results'!$G$14-'Inputs and Results'!$G$13)), 'Inputs and Results'!$G$15 - SQRT((1-F2737)*('Inputs and Results'!$G$15-'Inputs and Results'!$G$13)*('Inputs and Results'!$G$15-'Inputs and Results'!$G$14))))</f>
        <v>439.28648126380006</v>
      </c>
      <c r="D2737">
        <f t="shared" ca="1" si="177"/>
        <v>15.977462094512008</v>
      </c>
      <c r="E2737">
        <f t="shared" ca="1" si="179"/>
        <v>2.4100610130124989E-2</v>
      </c>
      <c r="F2737">
        <f t="shared" ca="1" si="179"/>
        <v>0.31778226048020441</v>
      </c>
    </row>
    <row r="2738" spans="1:6" ht="15.75" customHeight="1" x14ac:dyDescent="0.2">
      <c r="A2738">
        <v>2737</v>
      </c>
      <c r="B2738" s="47">
        <f ca="1">IF('Inputs and Results'!$C$15='Inputs and Results'!$C$13, 'Inputs and Results'!$C$13, IF(E2738 &lt;= ('Inputs and Results'!$C$14-'Inputs and Results'!$C$13)/('Inputs and Results'!$C$15-'Inputs and Results'!$C$13), 'Inputs and Results'!$C$13 + SQRT(E2738*('Inputs and Results'!$C$15-'Inputs and Results'!$C$13)*('Inputs and Results'!$C$14-'Inputs and Results'!$C$13)), 'Inputs and Results'!$C$15 - SQRT((1-E2738)*('Inputs and Results'!$C$15-'Inputs and Results'!$C$13)*('Inputs and Results'!$C$15-'Inputs and Results'!$C$14))))</f>
        <v>6.8906071761567933E-2</v>
      </c>
      <c r="C2738" s="47">
        <f ca="1">IF('Inputs and Results'!$G$15='Inputs and Results'!$G$13, 'Inputs and Results'!$G$13, IF(F2738 &lt;= ('Inputs and Results'!$G$14-'Inputs and Results'!$G$13)/('Inputs and Results'!$G$15-'Inputs and Results'!$G$13), 'Inputs and Results'!$G$13 + SQRT(F2738*('Inputs and Results'!$G$15-'Inputs and Results'!$G$13)*('Inputs and Results'!$G$14-'Inputs and Results'!$G$13)), 'Inputs and Results'!$G$15 - SQRT((1-F2738)*('Inputs and Results'!$G$15-'Inputs and Results'!$G$13)*('Inputs and Results'!$G$15-'Inputs and Results'!$G$14))))</f>
        <v>773.66160044007461</v>
      </c>
      <c r="D2738">
        <f t="shared" ca="1" si="177"/>
        <v>53.309981759093276</v>
      </c>
      <c r="E2738">
        <f t="shared" ca="1" si="179"/>
        <v>4.5409820427088521E-2</v>
      </c>
      <c r="F2738">
        <f t="shared" ca="1" si="179"/>
        <v>0.78571605128811428</v>
      </c>
    </row>
    <row r="2739" spans="1:6" ht="15.75" customHeight="1" x14ac:dyDescent="0.2">
      <c r="A2739">
        <v>2738</v>
      </c>
      <c r="B2739" s="47">
        <f ca="1">IF('Inputs and Results'!$C$15='Inputs and Results'!$C$13, 'Inputs and Results'!$C$13, IF(E2739 &lt;= ('Inputs and Results'!$C$14-'Inputs and Results'!$C$13)/('Inputs and Results'!$C$15-'Inputs and Results'!$C$13), 'Inputs and Results'!$C$13 + SQRT(E2739*('Inputs and Results'!$C$15-'Inputs and Results'!$C$13)*('Inputs and Results'!$C$14-'Inputs and Results'!$C$13)), 'Inputs and Results'!$C$15 - SQRT((1-E2739)*('Inputs and Results'!$C$15-'Inputs and Results'!$C$13)*('Inputs and Results'!$C$15-'Inputs and Results'!$C$14))))</f>
        <v>1.2457329756674032</v>
      </c>
      <c r="C2739" s="47">
        <f ca="1">IF('Inputs and Results'!$G$15='Inputs and Results'!$G$13, 'Inputs and Results'!$G$13, IF(F2739 &lt;= ('Inputs and Results'!$G$14-'Inputs and Results'!$G$13)/('Inputs and Results'!$G$15-'Inputs and Results'!$G$13), 'Inputs and Results'!$G$13 + SQRT(F2739*('Inputs and Results'!$G$15-'Inputs and Results'!$G$13)*('Inputs and Results'!$G$14-'Inputs and Results'!$G$13)), 'Inputs and Results'!$G$15 - SQRT((1-F2739)*('Inputs and Results'!$G$15-'Inputs and Results'!$G$13)*('Inputs and Results'!$G$15-'Inputs and Results'!$G$14))))</f>
        <v>435.83116019383795</v>
      </c>
      <c r="D2739">
        <f t="shared" ca="1" si="177"/>
        <v>542.92924807684642</v>
      </c>
      <c r="E2739">
        <f t="shared" ca="1" si="179"/>
        <v>0.65806080081547291</v>
      </c>
      <c r="F2739">
        <f t="shared" ca="1" si="179"/>
        <v>0.31157063177717681</v>
      </c>
    </row>
    <row r="2740" spans="1:6" ht="15.75" customHeight="1" x14ac:dyDescent="0.2">
      <c r="A2740">
        <v>2739</v>
      </c>
      <c r="B2740" s="47">
        <f ca="1">IF('Inputs and Results'!$C$15='Inputs and Results'!$C$13, 'Inputs and Results'!$C$13, IF(E2740 &lt;= ('Inputs and Results'!$C$14-'Inputs and Results'!$C$13)/('Inputs and Results'!$C$15-'Inputs and Results'!$C$13), 'Inputs and Results'!$C$13 + SQRT(E2740*('Inputs and Results'!$C$15-'Inputs and Results'!$C$13)*('Inputs and Results'!$C$14-'Inputs and Results'!$C$13)), 'Inputs and Results'!$C$15 - SQRT((1-E2740)*('Inputs and Results'!$C$15-'Inputs and Results'!$C$13)*('Inputs and Results'!$C$15-'Inputs and Results'!$C$14))))</f>
        <v>1.4154485923457534</v>
      </c>
      <c r="C2740" s="47">
        <f ca="1">IF('Inputs and Results'!$G$15='Inputs and Results'!$G$13, 'Inputs and Results'!$G$13, IF(F2740 &lt;= ('Inputs and Results'!$G$14-'Inputs and Results'!$G$13)/('Inputs and Results'!$G$15-'Inputs and Results'!$G$13), 'Inputs and Results'!$G$13 + SQRT(F2740*('Inputs and Results'!$G$15-'Inputs and Results'!$G$13)*('Inputs and Results'!$G$14-'Inputs and Results'!$G$13)), 'Inputs and Results'!$G$15 - SQRT((1-F2740)*('Inputs and Results'!$G$15-'Inputs and Results'!$G$13)*('Inputs and Results'!$G$15-'Inputs and Results'!$G$14))))</f>
        <v>655.99487717746717</v>
      </c>
      <c r="D2740">
        <f t="shared" ca="1" si="177"/>
        <v>928.52702548687125</v>
      </c>
      <c r="E2740">
        <f t="shared" ca="1" si="179"/>
        <v>0.72102187072232726</v>
      </c>
      <c r="F2740">
        <f t="shared" ca="1" si="179"/>
        <v>0.65111144868361825</v>
      </c>
    </row>
    <row r="2741" spans="1:6" ht="15.75" customHeight="1" x14ac:dyDescent="0.2">
      <c r="A2741">
        <v>2740</v>
      </c>
      <c r="B2741" s="47">
        <f ca="1">IF('Inputs and Results'!$C$15='Inputs and Results'!$C$13, 'Inputs and Results'!$C$13, IF(E2741 &lt;= ('Inputs and Results'!$C$14-'Inputs and Results'!$C$13)/('Inputs and Results'!$C$15-'Inputs and Results'!$C$13), 'Inputs and Results'!$C$13 + SQRT(E2741*('Inputs and Results'!$C$15-'Inputs and Results'!$C$13)*('Inputs and Results'!$C$14-'Inputs and Results'!$C$13)), 'Inputs and Results'!$C$15 - SQRT((1-E2741)*('Inputs and Results'!$C$15-'Inputs and Results'!$C$13)*('Inputs and Results'!$C$15-'Inputs and Results'!$C$14))))</f>
        <v>0.94228315354765169</v>
      </c>
      <c r="C2741" s="47">
        <f ca="1">IF('Inputs and Results'!$G$15='Inputs and Results'!$G$13, 'Inputs and Results'!$G$13, IF(F2741 &lt;= ('Inputs and Results'!$G$14-'Inputs and Results'!$G$13)/('Inputs and Results'!$G$15-'Inputs and Results'!$G$13), 'Inputs and Results'!$G$13 + SQRT(F2741*('Inputs and Results'!$G$15-'Inputs and Results'!$G$13)*('Inputs and Results'!$G$14-'Inputs and Results'!$G$13)), 'Inputs and Results'!$G$15 - SQRT((1-F2741)*('Inputs and Results'!$G$15-'Inputs and Results'!$G$13)*('Inputs and Results'!$G$15-'Inputs and Results'!$G$14))))</f>
        <v>280.37990097715715</v>
      </c>
      <c r="D2741">
        <f t="shared" ca="1" si="177"/>
        <v>264.19725728413397</v>
      </c>
      <c r="E2741">
        <f t="shared" ca="1" si="179"/>
        <v>0.52953348664735578</v>
      </c>
      <c r="F2741">
        <f t="shared" ca="1" si="179"/>
        <v>2.9942828432212298E-3</v>
      </c>
    </row>
    <row r="2742" spans="1:6" ht="15.75" customHeight="1" x14ac:dyDescent="0.2">
      <c r="A2742">
        <v>2741</v>
      </c>
      <c r="B2742" s="47">
        <f ca="1">IF('Inputs and Results'!$C$15='Inputs and Results'!$C$13, 'Inputs and Results'!$C$13, IF(E2742 &lt;= ('Inputs and Results'!$C$14-'Inputs and Results'!$C$13)/('Inputs and Results'!$C$15-'Inputs and Results'!$C$13), 'Inputs and Results'!$C$13 + SQRT(E2742*('Inputs and Results'!$C$15-'Inputs and Results'!$C$13)*('Inputs and Results'!$C$14-'Inputs and Results'!$C$13)), 'Inputs and Results'!$C$15 - SQRT((1-E2742)*('Inputs and Results'!$C$15-'Inputs and Results'!$C$13)*('Inputs and Results'!$C$15-'Inputs and Results'!$C$14))))</f>
        <v>0.54768203921069558</v>
      </c>
      <c r="C2742" s="47">
        <f ca="1">IF('Inputs and Results'!$G$15='Inputs and Results'!$G$13, 'Inputs and Results'!$G$13, IF(F2742 &lt;= ('Inputs and Results'!$G$14-'Inputs and Results'!$G$13)/('Inputs and Results'!$G$15-'Inputs and Results'!$G$13), 'Inputs and Results'!$G$13 + SQRT(F2742*('Inputs and Results'!$G$15-'Inputs and Results'!$G$13)*('Inputs and Results'!$G$14-'Inputs and Results'!$G$13)), 'Inputs and Results'!$G$15 - SQRT((1-F2742)*('Inputs and Results'!$G$15-'Inputs and Results'!$G$13)*('Inputs and Results'!$G$15-'Inputs and Results'!$G$14))))</f>
        <v>393.8852681194353</v>
      </c>
      <c r="D2742">
        <f t="shared" ca="1" si="177"/>
        <v>215.72388685870391</v>
      </c>
      <c r="E2742">
        <f t="shared" ref="E2742:F2761" ca="1" si="180">RAND()</f>
        <v>0.3317929576877986</v>
      </c>
      <c r="F2742">
        <f t="shared" ca="1" si="180"/>
        <v>0.23391941564381502</v>
      </c>
    </row>
    <row r="2743" spans="1:6" ht="15.75" customHeight="1" x14ac:dyDescent="0.2">
      <c r="A2743">
        <v>2742</v>
      </c>
      <c r="B2743" s="47">
        <f ca="1">IF('Inputs and Results'!$C$15='Inputs and Results'!$C$13, 'Inputs and Results'!$C$13, IF(E2743 &lt;= ('Inputs and Results'!$C$14-'Inputs and Results'!$C$13)/('Inputs and Results'!$C$15-'Inputs and Results'!$C$13), 'Inputs and Results'!$C$13 + SQRT(E2743*('Inputs and Results'!$C$15-'Inputs and Results'!$C$13)*('Inputs and Results'!$C$14-'Inputs and Results'!$C$13)), 'Inputs and Results'!$C$15 - SQRT((1-E2743)*('Inputs and Results'!$C$15-'Inputs and Results'!$C$13)*('Inputs and Results'!$C$15-'Inputs and Results'!$C$14))))</f>
        <v>1.0232791167902995</v>
      </c>
      <c r="C2743" s="47">
        <f ca="1">IF('Inputs and Results'!$G$15='Inputs and Results'!$G$13, 'Inputs and Results'!$G$13, IF(F2743 &lt;= ('Inputs and Results'!$G$14-'Inputs and Results'!$G$13)/('Inputs and Results'!$G$15-'Inputs and Results'!$G$13), 'Inputs and Results'!$G$13 + SQRT(F2743*('Inputs and Results'!$G$15-'Inputs and Results'!$G$13)*('Inputs and Results'!$G$14-'Inputs and Results'!$G$13)), 'Inputs and Results'!$G$15 - SQRT((1-F2743)*('Inputs and Results'!$G$15-'Inputs and Results'!$G$13)*('Inputs and Results'!$G$15-'Inputs and Results'!$G$14))))</f>
        <v>922.17381260139382</v>
      </c>
      <c r="D2743">
        <f t="shared" ca="1" si="177"/>
        <v>943.64120448589745</v>
      </c>
      <c r="E2743">
        <f t="shared" ca="1" si="180"/>
        <v>0.56584161665362898</v>
      </c>
      <c r="F2743">
        <f t="shared" ca="1" si="180"/>
        <v>0.90900299513411231</v>
      </c>
    </row>
    <row r="2744" spans="1:6" ht="15.75" customHeight="1" x14ac:dyDescent="0.2">
      <c r="A2744">
        <v>2743</v>
      </c>
      <c r="B2744" s="47">
        <f ca="1">IF('Inputs and Results'!$C$15='Inputs and Results'!$C$13, 'Inputs and Results'!$C$13, IF(E2744 &lt;= ('Inputs and Results'!$C$14-'Inputs and Results'!$C$13)/('Inputs and Results'!$C$15-'Inputs and Results'!$C$13), 'Inputs and Results'!$C$13 + SQRT(E2744*('Inputs and Results'!$C$15-'Inputs and Results'!$C$13)*('Inputs and Results'!$C$14-'Inputs and Results'!$C$13)), 'Inputs and Results'!$C$15 - SQRT((1-E2744)*('Inputs and Results'!$C$15-'Inputs and Results'!$C$13)*('Inputs and Results'!$C$15-'Inputs and Results'!$C$14))))</f>
        <v>1.3646824786260665</v>
      </c>
      <c r="C2744" s="47">
        <f ca="1">IF('Inputs and Results'!$G$15='Inputs and Results'!$G$13, 'Inputs and Results'!$G$13, IF(F2744 &lt;= ('Inputs and Results'!$G$14-'Inputs and Results'!$G$13)/('Inputs and Results'!$G$15-'Inputs and Results'!$G$13), 'Inputs and Results'!$G$13 + SQRT(F2744*('Inputs and Results'!$G$15-'Inputs and Results'!$G$13)*('Inputs and Results'!$G$14-'Inputs and Results'!$G$13)), 'Inputs and Results'!$G$15 - SQRT((1-F2744)*('Inputs and Results'!$G$15-'Inputs and Results'!$G$13)*('Inputs and Results'!$G$15-'Inputs and Results'!$G$14))))</f>
        <v>675.92972539354764</v>
      </c>
      <c r="D2744">
        <f t="shared" ca="1" si="177"/>
        <v>922.42945302710314</v>
      </c>
      <c r="E2744">
        <f t="shared" ca="1" si="180"/>
        <v>0.70285962269860158</v>
      </c>
      <c r="F2744">
        <f t="shared" ca="1" si="180"/>
        <v>0.6762127122762488</v>
      </c>
    </row>
    <row r="2745" spans="1:6" ht="15.75" customHeight="1" x14ac:dyDescent="0.2">
      <c r="A2745">
        <v>2744</v>
      </c>
      <c r="B2745" s="47">
        <f ca="1">IF('Inputs and Results'!$C$15='Inputs and Results'!$C$13, 'Inputs and Results'!$C$13, IF(E2745 &lt;= ('Inputs and Results'!$C$14-'Inputs and Results'!$C$13)/('Inputs and Results'!$C$15-'Inputs and Results'!$C$13), 'Inputs and Results'!$C$13 + SQRT(E2745*('Inputs and Results'!$C$15-'Inputs and Results'!$C$13)*('Inputs and Results'!$C$14-'Inputs and Results'!$C$13)), 'Inputs and Results'!$C$15 - SQRT((1-E2745)*('Inputs and Results'!$C$15-'Inputs and Results'!$C$13)*('Inputs and Results'!$C$15-'Inputs and Results'!$C$14))))</f>
        <v>0.32246528857190748</v>
      </c>
      <c r="C2745" s="47">
        <f ca="1">IF('Inputs and Results'!$G$15='Inputs and Results'!$G$13, 'Inputs and Results'!$G$13, IF(F2745 &lt;= ('Inputs and Results'!$G$14-'Inputs and Results'!$G$13)/('Inputs and Results'!$G$15-'Inputs and Results'!$G$13), 'Inputs and Results'!$G$13 + SQRT(F2745*('Inputs and Results'!$G$15-'Inputs and Results'!$G$13)*('Inputs and Results'!$G$14-'Inputs and Results'!$G$13)), 'Inputs and Results'!$G$15 - SQRT((1-F2745)*('Inputs and Results'!$G$15-'Inputs and Results'!$G$13)*('Inputs and Results'!$G$15-'Inputs and Results'!$G$14))))</f>
        <v>668.07619915704322</v>
      </c>
      <c r="D2745">
        <f t="shared" ca="1" si="177"/>
        <v>215.43138434919908</v>
      </c>
      <c r="E2745">
        <f t="shared" ca="1" si="180"/>
        <v>0.203423096566409</v>
      </c>
      <c r="F2745">
        <f t="shared" ca="1" si="180"/>
        <v>0.66643568289764643</v>
      </c>
    </row>
    <row r="2746" spans="1:6" ht="15.75" customHeight="1" x14ac:dyDescent="0.2">
      <c r="A2746">
        <v>2745</v>
      </c>
      <c r="B2746" s="47">
        <f ca="1">IF('Inputs and Results'!$C$15='Inputs and Results'!$C$13, 'Inputs and Results'!$C$13, IF(E2746 &lt;= ('Inputs and Results'!$C$14-'Inputs and Results'!$C$13)/('Inputs and Results'!$C$15-'Inputs and Results'!$C$13), 'Inputs and Results'!$C$13 + SQRT(E2746*('Inputs and Results'!$C$15-'Inputs and Results'!$C$13)*('Inputs and Results'!$C$14-'Inputs and Results'!$C$13)), 'Inputs and Results'!$C$15 - SQRT((1-E2746)*('Inputs and Results'!$C$15-'Inputs and Results'!$C$13)*('Inputs and Results'!$C$15-'Inputs and Results'!$C$14))))</f>
        <v>0.89737580323872024</v>
      </c>
      <c r="C2746" s="47">
        <f ca="1">IF('Inputs and Results'!$G$15='Inputs and Results'!$G$13, 'Inputs and Results'!$G$13, IF(F2746 &lt;= ('Inputs and Results'!$G$14-'Inputs and Results'!$G$13)/('Inputs and Results'!$G$15-'Inputs and Results'!$G$13), 'Inputs and Results'!$G$13 + SQRT(F2746*('Inputs and Results'!$G$15-'Inputs and Results'!$G$13)*('Inputs and Results'!$G$14-'Inputs and Results'!$G$13)), 'Inputs and Results'!$G$15 - SQRT((1-F2746)*('Inputs and Results'!$G$15-'Inputs and Results'!$G$13)*('Inputs and Results'!$G$15-'Inputs and Results'!$G$14))))</f>
        <v>288.23874614636759</v>
      </c>
      <c r="D2746">
        <f t="shared" ca="1" si="177"/>
        <v>258.6584763476182</v>
      </c>
      <c r="E2746">
        <f t="shared" ca="1" si="180"/>
        <v>0.5087746096882203</v>
      </c>
      <c r="F2746">
        <f t="shared" ca="1" si="180"/>
        <v>1.9961798558725707E-2</v>
      </c>
    </row>
    <row r="2747" spans="1:6" ht="15.75" customHeight="1" x14ac:dyDescent="0.2">
      <c r="A2747">
        <v>2746</v>
      </c>
      <c r="B2747" s="47">
        <f ca="1">IF('Inputs and Results'!$C$15='Inputs and Results'!$C$13, 'Inputs and Results'!$C$13, IF(E2747 &lt;= ('Inputs and Results'!$C$14-'Inputs and Results'!$C$13)/('Inputs and Results'!$C$15-'Inputs and Results'!$C$13), 'Inputs and Results'!$C$13 + SQRT(E2747*('Inputs and Results'!$C$15-'Inputs and Results'!$C$13)*('Inputs and Results'!$C$14-'Inputs and Results'!$C$13)), 'Inputs and Results'!$C$15 - SQRT((1-E2747)*('Inputs and Results'!$C$15-'Inputs and Results'!$C$13)*('Inputs and Results'!$C$15-'Inputs and Results'!$C$14))))</f>
        <v>1.8964926919539913</v>
      </c>
      <c r="C2747" s="47">
        <f ca="1">IF('Inputs and Results'!$G$15='Inputs and Results'!$G$13, 'Inputs and Results'!$G$13, IF(F2747 &lt;= ('Inputs and Results'!$G$14-'Inputs and Results'!$G$13)/('Inputs and Results'!$G$15-'Inputs and Results'!$G$13), 'Inputs and Results'!$G$13 + SQRT(F2747*('Inputs and Results'!$G$15-'Inputs and Results'!$G$13)*('Inputs and Results'!$G$14-'Inputs and Results'!$G$13)), 'Inputs and Results'!$G$15 - SQRT((1-F2747)*('Inputs and Results'!$G$15-'Inputs and Results'!$G$13)*('Inputs and Results'!$G$15-'Inputs and Results'!$G$14))))</f>
        <v>685.13393981890511</v>
      </c>
      <c r="D2747">
        <f t="shared" ca="1" si="177"/>
        <v>1299.3515098761993</v>
      </c>
      <c r="E2747">
        <f t="shared" ca="1" si="180"/>
        <v>0.86469684678767234</v>
      </c>
      <c r="F2747">
        <f t="shared" ca="1" si="180"/>
        <v>0.68748615083873232</v>
      </c>
    </row>
    <row r="2748" spans="1:6" ht="15.75" customHeight="1" x14ac:dyDescent="0.2">
      <c r="A2748">
        <v>2747</v>
      </c>
      <c r="B2748" s="47">
        <f ca="1">IF('Inputs and Results'!$C$15='Inputs and Results'!$C$13, 'Inputs and Results'!$C$13, IF(E2748 &lt;= ('Inputs and Results'!$C$14-'Inputs and Results'!$C$13)/('Inputs and Results'!$C$15-'Inputs and Results'!$C$13), 'Inputs and Results'!$C$13 + SQRT(E2748*('Inputs and Results'!$C$15-'Inputs and Results'!$C$13)*('Inputs and Results'!$C$14-'Inputs and Results'!$C$13)), 'Inputs and Results'!$C$15 - SQRT((1-E2748)*('Inputs and Results'!$C$15-'Inputs and Results'!$C$13)*('Inputs and Results'!$C$15-'Inputs and Results'!$C$14))))</f>
        <v>0.50718902297375257</v>
      </c>
      <c r="C2748" s="47">
        <f ca="1">IF('Inputs and Results'!$G$15='Inputs and Results'!$G$13, 'Inputs and Results'!$G$13, IF(F2748 &lt;= ('Inputs and Results'!$G$14-'Inputs and Results'!$G$13)/('Inputs and Results'!$G$15-'Inputs and Results'!$G$13), 'Inputs and Results'!$G$13 + SQRT(F2748*('Inputs and Results'!$G$15-'Inputs and Results'!$G$13)*('Inputs and Results'!$G$14-'Inputs and Results'!$G$13)), 'Inputs and Results'!$G$15 - SQRT((1-F2748)*('Inputs and Results'!$G$15-'Inputs and Results'!$G$13)*('Inputs and Results'!$G$15-'Inputs and Results'!$G$14))))</f>
        <v>477.9880167965614</v>
      </c>
      <c r="D2748">
        <f t="shared" ca="1" si="177"/>
        <v>242.4302752322096</v>
      </c>
      <c r="E2748">
        <f t="shared" ca="1" si="180"/>
        <v>0.30954371475749387</v>
      </c>
      <c r="F2748">
        <f t="shared" ca="1" si="180"/>
        <v>0.38543255526511633</v>
      </c>
    </row>
    <row r="2749" spans="1:6" ht="15.75" customHeight="1" x14ac:dyDescent="0.2">
      <c r="A2749">
        <v>2748</v>
      </c>
      <c r="B2749" s="47">
        <f ca="1">IF('Inputs and Results'!$C$15='Inputs and Results'!$C$13, 'Inputs and Results'!$C$13, IF(E2749 &lt;= ('Inputs and Results'!$C$14-'Inputs and Results'!$C$13)/('Inputs and Results'!$C$15-'Inputs and Results'!$C$13), 'Inputs and Results'!$C$13 + SQRT(E2749*('Inputs and Results'!$C$15-'Inputs and Results'!$C$13)*('Inputs and Results'!$C$14-'Inputs and Results'!$C$13)), 'Inputs and Results'!$C$15 - SQRT((1-E2749)*('Inputs and Results'!$C$15-'Inputs and Results'!$C$13)*('Inputs and Results'!$C$15-'Inputs and Results'!$C$14))))</f>
        <v>1.7684551923027787</v>
      </c>
      <c r="C2749" s="47">
        <f ca="1">IF('Inputs and Results'!$G$15='Inputs and Results'!$G$13, 'Inputs and Results'!$G$13, IF(F2749 &lt;= ('Inputs and Results'!$G$14-'Inputs and Results'!$G$13)/('Inputs and Results'!$G$15-'Inputs and Results'!$G$13), 'Inputs and Results'!$G$13 + SQRT(F2749*('Inputs and Results'!$G$15-'Inputs and Results'!$G$13)*('Inputs and Results'!$G$14-'Inputs and Results'!$G$13)), 'Inputs and Results'!$G$15 - SQRT((1-F2749)*('Inputs and Results'!$G$15-'Inputs and Results'!$G$13)*('Inputs and Results'!$G$15-'Inputs and Results'!$G$14))))</f>
        <v>445.07122076316136</v>
      </c>
      <c r="D2749">
        <f t="shared" ca="1" si="177"/>
        <v>787.08851130314895</v>
      </c>
      <c r="E2749">
        <f t="shared" ca="1" si="180"/>
        <v>0.83147748740377936</v>
      </c>
      <c r="F2749">
        <f t="shared" ca="1" si="180"/>
        <v>0.32811846901997965</v>
      </c>
    </row>
    <row r="2750" spans="1:6" ht="15.75" customHeight="1" x14ac:dyDescent="0.2">
      <c r="A2750">
        <v>2749</v>
      </c>
      <c r="B2750" s="47">
        <f ca="1">IF('Inputs and Results'!$C$15='Inputs and Results'!$C$13, 'Inputs and Results'!$C$13, IF(E2750 &lt;= ('Inputs and Results'!$C$14-'Inputs and Results'!$C$13)/('Inputs and Results'!$C$15-'Inputs and Results'!$C$13), 'Inputs and Results'!$C$13 + SQRT(E2750*('Inputs and Results'!$C$15-'Inputs and Results'!$C$13)*('Inputs and Results'!$C$14-'Inputs and Results'!$C$13)), 'Inputs and Results'!$C$15 - SQRT((1-E2750)*('Inputs and Results'!$C$15-'Inputs and Results'!$C$13)*('Inputs and Results'!$C$15-'Inputs and Results'!$C$14))))</f>
        <v>0.85854770729860697</v>
      </c>
      <c r="C2750" s="47">
        <f ca="1">IF('Inputs and Results'!$G$15='Inputs and Results'!$G$13, 'Inputs and Results'!$G$13, IF(F2750 &lt;= ('Inputs and Results'!$G$14-'Inputs and Results'!$G$13)/('Inputs and Results'!$G$15-'Inputs and Results'!$G$13), 'Inputs and Results'!$G$13 + SQRT(F2750*('Inputs and Results'!$G$15-'Inputs and Results'!$G$13)*('Inputs and Results'!$G$14-'Inputs and Results'!$G$13)), 'Inputs and Results'!$G$15 - SQRT((1-F2750)*('Inputs and Results'!$G$15-'Inputs and Results'!$G$13)*('Inputs and Results'!$G$15-'Inputs and Results'!$G$14))))</f>
        <v>964.61519333763385</v>
      </c>
      <c r="D2750">
        <f t="shared" ca="1" si="177"/>
        <v>828.16816266542799</v>
      </c>
      <c r="E2750">
        <f t="shared" ca="1" si="180"/>
        <v>0.49046467534266069</v>
      </c>
      <c r="F2750">
        <f t="shared" ca="1" si="180"/>
        <v>0.9346812908035812</v>
      </c>
    </row>
    <row r="2751" spans="1:6" ht="15.75" customHeight="1" x14ac:dyDescent="0.2">
      <c r="A2751">
        <v>2750</v>
      </c>
      <c r="B2751" s="47">
        <f ca="1">IF('Inputs and Results'!$C$15='Inputs and Results'!$C$13, 'Inputs and Results'!$C$13, IF(E2751 &lt;= ('Inputs and Results'!$C$14-'Inputs and Results'!$C$13)/('Inputs and Results'!$C$15-'Inputs and Results'!$C$13), 'Inputs and Results'!$C$13 + SQRT(E2751*('Inputs and Results'!$C$15-'Inputs and Results'!$C$13)*('Inputs and Results'!$C$14-'Inputs and Results'!$C$13)), 'Inputs and Results'!$C$15 - SQRT((1-E2751)*('Inputs and Results'!$C$15-'Inputs and Results'!$C$13)*('Inputs and Results'!$C$15-'Inputs and Results'!$C$14))))</f>
        <v>2.8372040859304346</v>
      </c>
      <c r="C2751" s="47">
        <f ca="1">IF('Inputs and Results'!$G$15='Inputs and Results'!$G$13, 'Inputs and Results'!$G$13, IF(F2751 &lt;= ('Inputs and Results'!$G$14-'Inputs and Results'!$G$13)/('Inputs and Results'!$G$15-'Inputs and Results'!$G$13), 'Inputs and Results'!$G$13 + SQRT(F2751*('Inputs and Results'!$G$15-'Inputs and Results'!$G$13)*('Inputs and Results'!$G$14-'Inputs and Results'!$G$13)), 'Inputs and Results'!$G$15 - SQRT((1-F2751)*('Inputs and Results'!$G$15-'Inputs and Results'!$G$13)*('Inputs and Results'!$G$15-'Inputs and Results'!$G$14))))</f>
        <v>997.66651977873084</v>
      </c>
      <c r="D2751">
        <f t="shared" ca="1" si="177"/>
        <v>2830.5835263122117</v>
      </c>
      <c r="E2751">
        <f t="shared" ca="1" si="180"/>
        <v>0.99705527670691718</v>
      </c>
      <c r="F2751">
        <f t="shared" ca="1" si="180"/>
        <v>0.95173678563232533</v>
      </c>
    </row>
    <row r="2752" spans="1:6" ht="15.75" customHeight="1" x14ac:dyDescent="0.2">
      <c r="A2752">
        <v>2751</v>
      </c>
      <c r="B2752" s="47">
        <f ca="1">IF('Inputs and Results'!$C$15='Inputs and Results'!$C$13, 'Inputs and Results'!$C$13, IF(E2752 &lt;= ('Inputs and Results'!$C$14-'Inputs and Results'!$C$13)/('Inputs and Results'!$C$15-'Inputs and Results'!$C$13), 'Inputs and Results'!$C$13 + SQRT(E2752*('Inputs and Results'!$C$15-'Inputs and Results'!$C$13)*('Inputs and Results'!$C$14-'Inputs and Results'!$C$13)), 'Inputs and Results'!$C$15 - SQRT((1-E2752)*('Inputs and Results'!$C$15-'Inputs and Results'!$C$13)*('Inputs and Results'!$C$15-'Inputs and Results'!$C$14))))</f>
        <v>0.91395312633308023</v>
      </c>
      <c r="C2752" s="47">
        <f ca="1">IF('Inputs and Results'!$G$15='Inputs and Results'!$G$13, 'Inputs and Results'!$G$13, IF(F2752 &lt;= ('Inputs and Results'!$G$14-'Inputs and Results'!$G$13)/('Inputs and Results'!$G$15-'Inputs and Results'!$G$13), 'Inputs and Results'!$G$13 + SQRT(F2752*('Inputs and Results'!$G$15-'Inputs and Results'!$G$13)*('Inputs and Results'!$G$14-'Inputs and Results'!$G$13)), 'Inputs and Results'!$G$15 - SQRT((1-F2752)*('Inputs and Results'!$G$15-'Inputs and Results'!$G$13)*('Inputs and Results'!$G$15-'Inputs and Results'!$G$14))))</f>
        <v>810.5350734605837</v>
      </c>
      <c r="D2752">
        <f t="shared" ca="1" si="177"/>
        <v>740.79106439191332</v>
      </c>
      <c r="E2752">
        <f t="shared" ca="1" si="180"/>
        <v>0.51648982676271893</v>
      </c>
      <c r="F2752">
        <f t="shared" ca="1" si="180"/>
        <v>0.82117944192233938</v>
      </c>
    </row>
    <row r="2753" spans="1:6" ht="15.75" customHeight="1" x14ac:dyDescent="0.2">
      <c r="A2753">
        <v>2752</v>
      </c>
      <c r="B2753" s="47">
        <f ca="1">IF('Inputs and Results'!$C$15='Inputs and Results'!$C$13, 'Inputs and Results'!$C$13, IF(E2753 &lt;= ('Inputs and Results'!$C$14-'Inputs and Results'!$C$13)/('Inputs and Results'!$C$15-'Inputs and Results'!$C$13), 'Inputs and Results'!$C$13 + SQRT(E2753*('Inputs and Results'!$C$15-'Inputs and Results'!$C$13)*('Inputs and Results'!$C$14-'Inputs and Results'!$C$13)), 'Inputs and Results'!$C$15 - SQRT((1-E2753)*('Inputs and Results'!$C$15-'Inputs and Results'!$C$13)*('Inputs and Results'!$C$15-'Inputs and Results'!$C$14))))</f>
        <v>0.25922469599138864</v>
      </c>
      <c r="C2753" s="47">
        <f ca="1">IF('Inputs and Results'!$G$15='Inputs and Results'!$G$13, 'Inputs and Results'!$G$13, IF(F2753 &lt;= ('Inputs and Results'!$G$14-'Inputs and Results'!$G$13)/('Inputs and Results'!$G$15-'Inputs and Results'!$G$13), 'Inputs and Results'!$G$13 + SQRT(F2753*('Inputs and Results'!$G$15-'Inputs and Results'!$G$13)*('Inputs and Results'!$G$14-'Inputs and Results'!$G$13)), 'Inputs and Results'!$G$15 - SQRT((1-F2753)*('Inputs and Results'!$G$15-'Inputs and Results'!$G$13)*('Inputs and Results'!$G$15-'Inputs and Results'!$G$14))))</f>
        <v>315.11280644403553</v>
      </c>
      <c r="D2753">
        <f t="shared" ca="1" si="177"/>
        <v>81.6850214534484</v>
      </c>
      <c r="E2753">
        <f t="shared" ca="1" si="180"/>
        <v>0.16535008143738927</v>
      </c>
      <c r="F2753">
        <f t="shared" ca="1" si="180"/>
        <v>7.6883403043060849E-2</v>
      </c>
    </row>
    <row r="2754" spans="1:6" ht="15.75" customHeight="1" x14ac:dyDescent="0.2">
      <c r="A2754">
        <v>2753</v>
      </c>
      <c r="B2754" s="47">
        <f ca="1">IF('Inputs and Results'!$C$15='Inputs and Results'!$C$13, 'Inputs and Results'!$C$13, IF(E2754 &lt;= ('Inputs and Results'!$C$14-'Inputs and Results'!$C$13)/('Inputs and Results'!$C$15-'Inputs and Results'!$C$13), 'Inputs and Results'!$C$13 + SQRT(E2754*('Inputs and Results'!$C$15-'Inputs and Results'!$C$13)*('Inputs and Results'!$C$14-'Inputs and Results'!$C$13)), 'Inputs and Results'!$C$15 - SQRT((1-E2754)*('Inputs and Results'!$C$15-'Inputs and Results'!$C$13)*('Inputs and Results'!$C$15-'Inputs and Results'!$C$14))))</f>
        <v>2.6032132142220505</v>
      </c>
      <c r="C2754" s="47">
        <f ca="1">IF('Inputs and Results'!$G$15='Inputs and Results'!$G$13, 'Inputs and Results'!$G$13, IF(F2754 &lt;= ('Inputs and Results'!$G$14-'Inputs and Results'!$G$13)/('Inputs and Results'!$G$15-'Inputs and Results'!$G$13), 'Inputs and Results'!$G$13 + SQRT(F2754*('Inputs and Results'!$G$15-'Inputs and Results'!$G$13)*('Inputs and Results'!$G$14-'Inputs and Results'!$G$13)), 'Inputs and Results'!$G$15 - SQRT((1-F2754)*('Inputs and Results'!$G$15-'Inputs and Results'!$G$13)*('Inputs and Results'!$G$15-'Inputs and Results'!$G$14))))</f>
        <v>639.55686867337647</v>
      </c>
      <c r="D2754">
        <f t="shared" ref="D2754:D2817" ca="1" si="181">B2754*C2754</f>
        <v>1664.9028917770102</v>
      </c>
      <c r="E2754">
        <f t="shared" ca="1" si="180"/>
        <v>0.98250669407022262</v>
      </c>
      <c r="F2754">
        <f t="shared" ca="1" si="180"/>
        <v>0.62970841606195527</v>
      </c>
    </row>
    <row r="2755" spans="1:6" ht="15.75" customHeight="1" x14ac:dyDescent="0.2">
      <c r="A2755">
        <v>2754</v>
      </c>
      <c r="B2755" s="47">
        <f ca="1">IF('Inputs and Results'!$C$15='Inputs and Results'!$C$13, 'Inputs and Results'!$C$13, IF(E2755 &lt;= ('Inputs and Results'!$C$14-'Inputs and Results'!$C$13)/('Inputs and Results'!$C$15-'Inputs and Results'!$C$13), 'Inputs and Results'!$C$13 + SQRT(E2755*('Inputs and Results'!$C$15-'Inputs and Results'!$C$13)*('Inputs and Results'!$C$14-'Inputs and Results'!$C$13)), 'Inputs and Results'!$C$15 - SQRT((1-E2755)*('Inputs and Results'!$C$15-'Inputs and Results'!$C$13)*('Inputs and Results'!$C$15-'Inputs and Results'!$C$14))))</f>
        <v>1.1037537351861428</v>
      </c>
      <c r="C2755" s="47">
        <f ca="1">IF('Inputs and Results'!$G$15='Inputs and Results'!$G$13, 'Inputs and Results'!$G$13, IF(F2755 &lt;= ('Inputs and Results'!$G$14-'Inputs and Results'!$G$13)/('Inputs and Results'!$G$15-'Inputs and Results'!$G$13), 'Inputs and Results'!$G$13 + SQRT(F2755*('Inputs and Results'!$G$15-'Inputs and Results'!$G$13)*('Inputs and Results'!$G$14-'Inputs and Results'!$G$13)), 'Inputs and Results'!$G$15 - SQRT((1-F2755)*('Inputs and Results'!$G$15-'Inputs and Results'!$G$13)*('Inputs and Results'!$G$15-'Inputs and Results'!$G$14))))</f>
        <v>673.94308912531142</v>
      </c>
      <c r="D2755">
        <f t="shared" ca="1" si="181"/>
        <v>743.86720192495</v>
      </c>
      <c r="E2755">
        <f t="shared" ca="1" si="180"/>
        <v>0.60047223368661062</v>
      </c>
      <c r="F2755">
        <f t="shared" ca="1" si="180"/>
        <v>0.67375324526989377</v>
      </c>
    </row>
    <row r="2756" spans="1:6" ht="15.75" customHeight="1" x14ac:dyDescent="0.2">
      <c r="A2756">
        <v>2755</v>
      </c>
      <c r="B2756" s="47">
        <f ca="1">IF('Inputs and Results'!$C$15='Inputs and Results'!$C$13, 'Inputs and Results'!$C$13, IF(E2756 &lt;= ('Inputs and Results'!$C$14-'Inputs and Results'!$C$13)/('Inputs and Results'!$C$15-'Inputs and Results'!$C$13), 'Inputs and Results'!$C$13 + SQRT(E2756*('Inputs and Results'!$C$15-'Inputs and Results'!$C$13)*('Inputs and Results'!$C$14-'Inputs and Results'!$C$13)), 'Inputs and Results'!$C$15 - SQRT((1-E2756)*('Inputs and Results'!$C$15-'Inputs and Results'!$C$13)*('Inputs and Results'!$C$15-'Inputs and Results'!$C$14))))</f>
        <v>0.81635364034087132</v>
      </c>
      <c r="C2756" s="47">
        <f ca="1">IF('Inputs and Results'!$G$15='Inputs and Results'!$G$13, 'Inputs and Results'!$G$13, IF(F2756 &lt;= ('Inputs and Results'!$G$14-'Inputs and Results'!$G$13)/('Inputs and Results'!$G$15-'Inputs and Results'!$G$13), 'Inputs and Results'!$G$13 + SQRT(F2756*('Inputs and Results'!$G$15-'Inputs and Results'!$G$13)*('Inputs and Results'!$G$14-'Inputs and Results'!$G$13)), 'Inputs and Results'!$G$15 - SQRT((1-F2756)*('Inputs and Results'!$G$15-'Inputs and Results'!$G$13)*('Inputs and Results'!$G$15-'Inputs and Results'!$G$14))))</f>
        <v>862.08664677407069</v>
      </c>
      <c r="D2756">
        <f t="shared" ca="1" si="181"/>
        <v>703.76757238326752</v>
      </c>
      <c r="E2756">
        <f t="shared" ca="1" si="180"/>
        <v>0.47018761954971511</v>
      </c>
      <c r="F2756">
        <f t="shared" ca="1" si="180"/>
        <v>0.86538562237808392</v>
      </c>
    </row>
    <row r="2757" spans="1:6" ht="15.75" customHeight="1" x14ac:dyDescent="0.2">
      <c r="A2757">
        <v>2756</v>
      </c>
      <c r="B2757" s="47">
        <f ca="1">IF('Inputs and Results'!$C$15='Inputs and Results'!$C$13, 'Inputs and Results'!$C$13, IF(E2757 &lt;= ('Inputs and Results'!$C$14-'Inputs and Results'!$C$13)/('Inputs and Results'!$C$15-'Inputs and Results'!$C$13), 'Inputs and Results'!$C$13 + SQRT(E2757*('Inputs and Results'!$C$15-'Inputs and Results'!$C$13)*('Inputs and Results'!$C$14-'Inputs and Results'!$C$13)), 'Inputs and Results'!$C$15 - SQRT((1-E2757)*('Inputs and Results'!$C$15-'Inputs and Results'!$C$13)*('Inputs and Results'!$C$15-'Inputs and Results'!$C$14))))</f>
        <v>1.0025171879217463</v>
      </c>
      <c r="C2757" s="47">
        <f ca="1">IF('Inputs and Results'!$G$15='Inputs and Results'!$G$13, 'Inputs and Results'!$G$13, IF(F2757 &lt;= ('Inputs and Results'!$G$14-'Inputs and Results'!$G$13)/('Inputs and Results'!$G$15-'Inputs and Results'!$G$13), 'Inputs and Results'!$G$13 + SQRT(F2757*('Inputs and Results'!$G$15-'Inputs and Results'!$G$13)*('Inputs and Results'!$G$14-'Inputs and Results'!$G$13)), 'Inputs and Results'!$G$15 - SQRT((1-F2757)*('Inputs and Results'!$G$15-'Inputs and Results'!$G$13)*('Inputs and Results'!$G$15-'Inputs and Results'!$G$14))))</f>
        <v>666.57880093952247</v>
      </c>
      <c r="D2757">
        <f t="shared" ca="1" si="181"/>
        <v>668.25670504613959</v>
      </c>
      <c r="E2757">
        <f t="shared" ca="1" si="180"/>
        <v>0.55667360171688351</v>
      </c>
      <c r="F2757">
        <f t="shared" ca="1" si="180"/>
        <v>0.66455503140367223</v>
      </c>
    </row>
    <row r="2758" spans="1:6" ht="15.75" customHeight="1" x14ac:dyDescent="0.2">
      <c r="A2758">
        <v>2757</v>
      </c>
      <c r="B2758" s="47">
        <f ca="1">IF('Inputs and Results'!$C$15='Inputs and Results'!$C$13, 'Inputs and Results'!$C$13, IF(E2758 &lt;= ('Inputs and Results'!$C$14-'Inputs and Results'!$C$13)/('Inputs and Results'!$C$15-'Inputs and Results'!$C$13), 'Inputs and Results'!$C$13 + SQRT(E2758*('Inputs and Results'!$C$15-'Inputs and Results'!$C$13)*('Inputs and Results'!$C$14-'Inputs and Results'!$C$13)), 'Inputs and Results'!$C$15 - SQRT((1-E2758)*('Inputs and Results'!$C$15-'Inputs and Results'!$C$13)*('Inputs and Results'!$C$15-'Inputs and Results'!$C$14))))</f>
        <v>0.5988417170949849</v>
      </c>
      <c r="C2758" s="47">
        <f ca="1">IF('Inputs and Results'!$G$15='Inputs and Results'!$G$13, 'Inputs and Results'!$G$13, IF(F2758 &lt;= ('Inputs and Results'!$G$14-'Inputs and Results'!$G$13)/('Inputs and Results'!$G$15-'Inputs and Results'!$G$13), 'Inputs and Results'!$G$13 + SQRT(F2758*('Inputs and Results'!$G$15-'Inputs and Results'!$G$13)*('Inputs and Results'!$G$14-'Inputs and Results'!$G$13)), 'Inputs and Results'!$G$15 - SQRT((1-F2758)*('Inputs and Results'!$G$15-'Inputs and Results'!$G$13)*('Inputs and Results'!$G$15-'Inputs and Results'!$G$14))))</f>
        <v>1026.7267548599577</v>
      </c>
      <c r="D2758">
        <f t="shared" ca="1" si="181"/>
        <v>614.84681286769876</v>
      </c>
      <c r="E2758">
        <f t="shared" ca="1" si="180"/>
        <v>0.35938210004851556</v>
      </c>
      <c r="F2758">
        <f t="shared" ca="1" si="180"/>
        <v>0.96460484994080553</v>
      </c>
    </row>
    <row r="2759" spans="1:6" ht="15.75" customHeight="1" x14ac:dyDescent="0.2">
      <c r="A2759">
        <v>2758</v>
      </c>
      <c r="B2759" s="47">
        <f ca="1">IF('Inputs and Results'!$C$15='Inputs and Results'!$C$13, 'Inputs and Results'!$C$13, IF(E2759 &lt;= ('Inputs and Results'!$C$14-'Inputs and Results'!$C$13)/('Inputs and Results'!$C$15-'Inputs and Results'!$C$13), 'Inputs and Results'!$C$13 + SQRT(E2759*('Inputs and Results'!$C$15-'Inputs and Results'!$C$13)*('Inputs and Results'!$C$14-'Inputs and Results'!$C$13)), 'Inputs and Results'!$C$15 - SQRT((1-E2759)*('Inputs and Results'!$C$15-'Inputs and Results'!$C$13)*('Inputs and Results'!$C$15-'Inputs and Results'!$C$14))))</f>
        <v>0.1069218077881442</v>
      </c>
      <c r="C2759" s="47">
        <f ca="1">IF('Inputs and Results'!$G$15='Inputs and Results'!$G$13, 'Inputs and Results'!$G$13, IF(F2759 &lt;= ('Inputs and Results'!$G$14-'Inputs and Results'!$G$13)/('Inputs and Results'!$G$15-'Inputs and Results'!$G$13), 'Inputs and Results'!$G$13 + SQRT(F2759*('Inputs and Results'!$G$15-'Inputs and Results'!$G$13)*('Inputs and Results'!$G$14-'Inputs and Results'!$G$13)), 'Inputs and Results'!$G$15 - SQRT((1-F2759)*('Inputs and Results'!$G$15-'Inputs and Results'!$G$13)*('Inputs and Results'!$G$15-'Inputs and Results'!$G$14))))</f>
        <v>403.76418600825571</v>
      </c>
      <c r="D2759">
        <f t="shared" ca="1" si="181"/>
        <v>43.171196688111216</v>
      </c>
      <c r="E2759">
        <f t="shared" ca="1" si="180"/>
        <v>7.001095263868673E-2</v>
      </c>
      <c r="F2759">
        <f t="shared" ca="1" si="180"/>
        <v>0.25258096285949916</v>
      </c>
    </row>
    <row r="2760" spans="1:6" ht="15.75" customHeight="1" x14ac:dyDescent="0.2">
      <c r="A2760">
        <v>2759</v>
      </c>
      <c r="B2760" s="47">
        <f ca="1">IF('Inputs and Results'!$C$15='Inputs and Results'!$C$13, 'Inputs and Results'!$C$13, IF(E2760 &lt;= ('Inputs and Results'!$C$14-'Inputs and Results'!$C$13)/('Inputs and Results'!$C$15-'Inputs and Results'!$C$13), 'Inputs and Results'!$C$13 + SQRT(E2760*('Inputs and Results'!$C$15-'Inputs and Results'!$C$13)*('Inputs and Results'!$C$14-'Inputs and Results'!$C$13)), 'Inputs and Results'!$C$15 - SQRT((1-E2760)*('Inputs and Results'!$C$15-'Inputs and Results'!$C$13)*('Inputs and Results'!$C$15-'Inputs and Results'!$C$14))))</f>
        <v>0.16580273482864971</v>
      </c>
      <c r="C2760" s="47">
        <f ca="1">IF('Inputs and Results'!$G$15='Inputs and Results'!$G$13, 'Inputs and Results'!$G$13, IF(F2760 &lt;= ('Inputs and Results'!$G$14-'Inputs and Results'!$G$13)/('Inputs and Results'!$G$15-'Inputs and Results'!$G$13), 'Inputs and Results'!$G$13 + SQRT(F2760*('Inputs and Results'!$G$15-'Inputs and Results'!$G$13)*('Inputs and Results'!$G$14-'Inputs and Results'!$G$13)), 'Inputs and Results'!$G$15 - SQRT((1-F2760)*('Inputs and Results'!$G$15-'Inputs and Results'!$G$13)*('Inputs and Results'!$G$15-'Inputs and Results'!$G$14))))</f>
        <v>345.8831073068468</v>
      </c>
      <c r="D2760">
        <f t="shared" ca="1" si="181"/>
        <v>57.348365122506515</v>
      </c>
      <c r="E2760">
        <f t="shared" ca="1" si="180"/>
        <v>0.10748065134391538</v>
      </c>
      <c r="F2760">
        <f t="shared" ca="1" si="180"/>
        <v>0.13996651142327776</v>
      </c>
    </row>
    <row r="2761" spans="1:6" ht="15.75" customHeight="1" x14ac:dyDescent="0.2">
      <c r="A2761">
        <v>2760</v>
      </c>
      <c r="B2761" s="47">
        <f ca="1">IF('Inputs and Results'!$C$15='Inputs and Results'!$C$13, 'Inputs and Results'!$C$13, IF(E2761 &lt;= ('Inputs and Results'!$C$14-'Inputs and Results'!$C$13)/('Inputs and Results'!$C$15-'Inputs and Results'!$C$13), 'Inputs and Results'!$C$13 + SQRT(E2761*('Inputs and Results'!$C$15-'Inputs and Results'!$C$13)*('Inputs and Results'!$C$14-'Inputs and Results'!$C$13)), 'Inputs and Results'!$C$15 - SQRT((1-E2761)*('Inputs and Results'!$C$15-'Inputs and Results'!$C$13)*('Inputs and Results'!$C$15-'Inputs and Results'!$C$14))))</f>
        <v>7.4927571398361259E-2</v>
      </c>
      <c r="C2761" s="47">
        <f ca="1">IF('Inputs and Results'!$G$15='Inputs and Results'!$G$13, 'Inputs and Results'!$G$13, IF(F2761 &lt;= ('Inputs and Results'!$G$14-'Inputs and Results'!$G$13)/('Inputs and Results'!$G$15-'Inputs and Results'!$G$13), 'Inputs and Results'!$G$13 + SQRT(F2761*('Inputs and Results'!$G$15-'Inputs and Results'!$G$13)*('Inputs and Results'!$G$14-'Inputs and Results'!$G$13)), 'Inputs and Results'!$G$15 - SQRT((1-F2761)*('Inputs and Results'!$G$15-'Inputs and Results'!$G$13)*('Inputs and Results'!$G$15-'Inputs and Results'!$G$14))))</f>
        <v>963.10496925409507</v>
      </c>
      <c r="D2761">
        <f t="shared" ca="1" si="181"/>
        <v>72.163116347902729</v>
      </c>
      <c r="E2761">
        <f t="shared" ca="1" si="180"/>
        <v>4.9327920826056637E-2</v>
      </c>
      <c r="F2761">
        <f t="shared" ca="1" si="180"/>
        <v>0.93384043498003133</v>
      </c>
    </row>
    <row r="2762" spans="1:6" ht="15.75" customHeight="1" x14ac:dyDescent="0.2">
      <c r="A2762">
        <v>2761</v>
      </c>
      <c r="B2762" s="47">
        <f ca="1">IF('Inputs and Results'!$C$15='Inputs and Results'!$C$13, 'Inputs and Results'!$C$13, IF(E2762 &lt;= ('Inputs and Results'!$C$14-'Inputs and Results'!$C$13)/('Inputs and Results'!$C$15-'Inputs and Results'!$C$13), 'Inputs and Results'!$C$13 + SQRT(E2762*('Inputs and Results'!$C$15-'Inputs and Results'!$C$13)*('Inputs and Results'!$C$14-'Inputs and Results'!$C$13)), 'Inputs and Results'!$C$15 - SQRT((1-E2762)*('Inputs and Results'!$C$15-'Inputs and Results'!$C$13)*('Inputs and Results'!$C$15-'Inputs and Results'!$C$14))))</f>
        <v>0.57668651687032124</v>
      </c>
      <c r="C2762" s="47">
        <f ca="1">IF('Inputs and Results'!$G$15='Inputs and Results'!$G$13, 'Inputs and Results'!$G$13, IF(F2762 &lt;= ('Inputs and Results'!$G$14-'Inputs and Results'!$G$13)/('Inputs and Results'!$G$15-'Inputs and Results'!$G$13), 'Inputs and Results'!$G$13 + SQRT(F2762*('Inputs and Results'!$G$15-'Inputs and Results'!$G$13)*('Inputs and Results'!$G$14-'Inputs and Results'!$G$13)), 'Inputs and Results'!$G$15 - SQRT((1-F2762)*('Inputs and Results'!$G$15-'Inputs and Results'!$G$13)*('Inputs and Results'!$G$15-'Inputs and Results'!$G$14))))</f>
        <v>458.73185007146537</v>
      </c>
      <c r="D2762">
        <f t="shared" ca="1" si="181"/>
        <v>264.54447279519178</v>
      </c>
      <c r="E2762">
        <f t="shared" ref="E2762:F2781" ca="1" si="182">RAND()</f>
        <v>0.34750575138687823</v>
      </c>
      <c r="F2762">
        <f t="shared" ca="1" si="182"/>
        <v>0.35221420551650706</v>
      </c>
    </row>
    <row r="2763" spans="1:6" ht="15.75" customHeight="1" x14ac:dyDescent="0.2">
      <c r="A2763">
        <v>2762</v>
      </c>
      <c r="B2763" s="47">
        <f ca="1">IF('Inputs and Results'!$C$15='Inputs and Results'!$C$13, 'Inputs and Results'!$C$13, IF(E2763 &lt;= ('Inputs and Results'!$C$14-'Inputs and Results'!$C$13)/('Inputs and Results'!$C$15-'Inputs and Results'!$C$13), 'Inputs and Results'!$C$13 + SQRT(E2763*('Inputs and Results'!$C$15-'Inputs and Results'!$C$13)*('Inputs and Results'!$C$14-'Inputs and Results'!$C$13)), 'Inputs and Results'!$C$15 - SQRT((1-E2763)*('Inputs and Results'!$C$15-'Inputs and Results'!$C$13)*('Inputs and Results'!$C$15-'Inputs and Results'!$C$14))))</f>
        <v>0.64981412639050973</v>
      </c>
      <c r="C2763" s="47">
        <f ca="1">IF('Inputs and Results'!$G$15='Inputs and Results'!$G$13, 'Inputs and Results'!$G$13, IF(F2763 &lt;= ('Inputs and Results'!$G$14-'Inputs and Results'!$G$13)/('Inputs and Results'!$G$15-'Inputs and Results'!$G$13), 'Inputs and Results'!$G$13 + SQRT(F2763*('Inputs and Results'!$G$15-'Inputs and Results'!$G$13)*('Inputs and Results'!$G$14-'Inputs and Results'!$G$13)), 'Inputs and Results'!$G$15 - SQRT((1-F2763)*('Inputs and Results'!$G$15-'Inputs and Results'!$G$13)*('Inputs and Results'!$G$15-'Inputs and Results'!$G$14))))</f>
        <v>572.63282144157472</v>
      </c>
      <c r="D2763">
        <f t="shared" ca="1" si="181"/>
        <v>372.10489660758964</v>
      </c>
      <c r="E2763">
        <f t="shared" ca="1" si="182"/>
        <v>0.38629181772071075</v>
      </c>
      <c r="F2763">
        <f t="shared" ca="1" si="182"/>
        <v>0.53599321804491984</v>
      </c>
    </row>
    <row r="2764" spans="1:6" ht="15.75" customHeight="1" x14ac:dyDescent="0.2">
      <c r="A2764">
        <v>2763</v>
      </c>
      <c r="B2764" s="47">
        <f ca="1">IF('Inputs and Results'!$C$15='Inputs and Results'!$C$13, 'Inputs and Results'!$C$13, IF(E2764 &lt;= ('Inputs and Results'!$C$14-'Inputs and Results'!$C$13)/('Inputs and Results'!$C$15-'Inputs and Results'!$C$13), 'Inputs and Results'!$C$13 + SQRT(E2764*('Inputs and Results'!$C$15-'Inputs and Results'!$C$13)*('Inputs and Results'!$C$14-'Inputs and Results'!$C$13)), 'Inputs and Results'!$C$15 - SQRT((1-E2764)*('Inputs and Results'!$C$15-'Inputs and Results'!$C$13)*('Inputs and Results'!$C$15-'Inputs and Results'!$C$14))))</f>
        <v>0.80651183469157139</v>
      </c>
      <c r="C2764" s="47">
        <f ca="1">IF('Inputs and Results'!$G$15='Inputs and Results'!$G$13, 'Inputs and Results'!$G$13, IF(F2764 &lt;= ('Inputs and Results'!$G$14-'Inputs and Results'!$G$13)/('Inputs and Results'!$G$15-'Inputs and Results'!$G$13), 'Inputs and Results'!$G$13 + SQRT(F2764*('Inputs and Results'!$G$15-'Inputs and Results'!$G$13)*('Inputs and Results'!$G$14-'Inputs and Results'!$G$13)), 'Inputs and Results'!$G$15 - SQRT((1-F2764)*('Inputs and Results'!$G$15-'Inputs and Results'!$G$13)*('Inputs and Results'!$G$15-'Inputs and Results'!$G$14))))</f>
        <v>662.09852403686455</v>
      </c>
      <c r="D2764">
        <f t="shared" ca="1" si="181"/>
        <v>533.99029536755313</v>
      </c>
      <c r="E2764">
        <f t="shared" ca="1" si="182"/>
        <v>0.4654010742946515</v>
      </c>
      <c r="F2764">
        <f t="shared" ca="1" si="182"/>
        <v>0.65889647182425792</v>
      </c>
    </row>
    <row r="2765" spans="1:6" ht="15.75" customHeight="1" x14ac:dyDescent="0.2">
      <c r="A2765">
        <v>2764</v>
      </c>
      <c r="B2765" s="47">
        <f ca="1">IF('Inputs and Results'!$C$15='Inputs and Results'!$C$13, 'Inputs and Results'!$C$13, IF(E2765 &lt;= ('Inputs and Results'!$C$14-'Inputs and Results'!$C$13)/('Inputs and Results'!$C$15-'Inputs and Results'!$C$13), 'Inputs and Results'!$C$13 + SQRT(E2765*('Inputs and Results'!$C$15-'Inputs and Results'!$C$13)*('Inputs and Results'!$C$14-'Inputs and Results'!$C$13)), 'Inputs and Results'!$C$15 - SQRT((1-E2765)*('Inputs and Results'!$C$15-'Inputs and Results'!$C$13)*('Inputs and Results'!$C$15-'Inputs and Results'!$C$14))))</f>
        <v>3.7977053871242283E-2</v>
      </c>
      <c r="C2765" s="47">
        <f ca="1">IF('Inputs and Results'!$G$15='Inputs and Results'!$G$13, 'Inputs and Results'!$G$13, IF(F2765 &lt;= ('Inputs and Results'!$G$14-'Inputs and Results'!$G$13)/('Inputs and Results'!$G$15-'Inputs and Results'!$G$13), 'Inputs and Results'!$G$13 + SQRT(F2765*('Inputs and Results'!$G$15-'Inputs and Results'!$G$13)*('Inputs and Results'!$G$14-'Inputs and Results'!$G$13)), 'Inputs and Results'!$G$15 - SQRT((1-F2765)*('Inputs and Results'!$G$15-'Inputs and Results'!$G$13)*('Inputs and Results'!$G$15-'Inputs and Results'!$G$14))))</f>
        <v>459.84898428711733</v>
      </c>
      <c r="D2765">
        <f t="shared" ca="1" si="181"/>
        <v>17.463709648907901</v>
      </c>
      <c r="E2765">
        <f t="shared" ca="1" si="182"/>
        <v>2.5157785178523961E-2</v>
      </c>
      <c r="F2765">
        <f t="shared" ca="1" si="182"/>
        <v>0.35416523598740002</v>
      </c>
    </row>
    <row r="2766" spans="1:6" ht="15.75" customHeight="1" x14ac:dyDescent="0.2">
      <c r="A2766">
        <v>2765</v>
      </c>
      <c r="B2766" s="47">
        <f ca="1">IF('Inputs and Results'!$C$15='Inputs and Results'!$C$13, 'Inputs and Results'!$C$13, IF(E2766 &lt;= ('Inputs and Results'!$C$14-'Inputs and Results'!$C$13)/('Inputs and Results'!$C$15-'Inputs and Results'!$C$13), 'Inputs and Results'!$C$13 + SQRT(E2766*('Inputs and Results'!$C$15-'Inputs and Results'!$C$13)*('Inputs and Results'!$C$14-'Inputs and Results'!$C$13)), 'Inputs and Results'!$C$15 - SQRT((1-E2766)*('Inputs and Results'!$C$15-'Inputs and Results'!$C$13)*('Inputs and Results'!$C$15-'Inputs and Results'!$C$14))))</f>
        <v>0.5027799576895533</v>
      </c>
      <c r="C2766" s="47">
        <f ca="1">IF('Inputs and Results'!$G$15='Inputs and Results'!$G$13, 'Inputs and Results'!$G$13, IF(F2766 &lt;= ('Inputs and Results'!$G$14-'Inputs and Results'!$G$13)/('Inputs and Results'!$G$15-'Inputs and Results'!$G$13), 'Inputs and Results'!$G$13 + SQRT(F2766*('Inputs and Results'!$G$15-'Inputs and Results'!$G$13)*('Inputs and Results'!$G$14-'Inputs and Results'!$G$13)), 'Inputs and Results'!$G$15 - SQRT((1-F2766)*('Inputs and Results'!$G$15-'Inputs and Results'!$G$13)*('Inputs and Results'!$G$15-'Inputs and Results'!$G$14))))</f>
        <v>360.37373240791078</v>
      </c>
      <c r="D2766">
        <f t="shared" ca="1" si="181"/>
        <v>181.1886899324758</v>
      </c>
      <c r="E2766">
        <f t="shared" ca="1" si="182"/>
        <v>0.3070991178092235</v>
      </c>
      <c r="F2766">
        <f t="shared" ca="1" si="182"/>
        <v>0.16890097362586509</v>
      </c>
    </row>
    <row r="2767" spans="1:6" ht="15.75" customHeight="1" x14ac:dyDescent="0.2">
      <c r="A2767">
        <v>2766</v>
      </c>
      <c r="B2767" s="47">
        <f ca="1">IF('Inputs and Results'!$C$15='Inputs and Results'!$C$13, 'Inputs and Results'!$C$13, IF(E2767 &lt;= ('Inputs and Results'!$C$14-'Inputs and Results'!$C$13)/('Inputs and Results'!$C$15-'Inputs and Results'!$C$13), 'Inputs and Results'!$C$13 + SQRT(E2767*('Inputs and Results'!$C$15-'Inputs and Results'!$C$13)*('Inputs and Results'!$C$14-'Inputs and Results'!$C$13)), 'Inputs and Results'!$C$15 - SQRT((1-E2767)*('Inputs and Results'!$C$15-'Inputs and Results'!$C$13)*('Inputs and Results'!$C$15-'Inputs and Results'!$C$14))))</f>
        <v>7.9710117712143091E-2</v>
      </c>
      <c r="C2767" s="47">
        <f ca="1">IF('Inputs and Results'!$G$15='Inputs and Results'!$G$13, 'Inputs and Results'!$G$13, IF(F2767 &lt;= ('Inputs and Results'!$G$14-'Inputs and Results'!$G$13)/('Inputs and Results'!$G$15-'Inputs and Results'!$G$13), 'Inputs and Results'!$G$13 + SQRT(F2767*('Inputs and Results'!$G$15-'Inputs and Results'!$G$13)*('Inputs and Results'!$G$14-'Inputs and Results'!$G$13)), 'Inputs and Results'!$G$15 - SQRT((1-F2767)*('Inputs and Results'!$G$15-'Inputs and Results'!$G$13)*('Inputs and Results'!$G$15-'Inputs and Results'!$G$14))))</f>
        <v>341.50134859259208</v>
      </c>
      <c r="D2767">
        <f t="shared" ca="1" si="181"/>
        <v>27.221112695171126</v>
      </c>
      <c r="E2767">
        <f t="shared" ca="1" si="182"/>
        <v>5.243411148968613E-2</v>
      </c>
      <c r="F2767">
        <f t="shared" ca="1" si="182"/>
        <v>0.13111965294257388</v>
      </c>
    </row>
    <row r="2768" spans="1:6" ht="15.75" customHeight="1" x14ac:dyDescent="0.2">
      <c r="A2768">
        <v>2767</v>
      </c>
      <c r="B2768" s="47">
        <f ca="1">IF('Inputs and Results'!$C$15='Inputs and Results'!$C$13, 'Inputs and Results'!$C$13, IF(E2768 &lt;= ('Inputs and Results'!$C$14-'Inputs and Results'!$C$13)/('Inputs and Results'!$C$15-'Inputs and Results'!$C$13), 'Inputs and Results'!$C$13 + SQRT(E2768*('Inputs and Results'!$C$15-'Inputs and Results'!$C$13)*('Inputs and Results'!$C$14-'Inputs and Results'!$C$13)), 'Inputs and Results'!$C$15 - SQRT((1-E2768)*('Inputs and Results'!$C$15-'Inputs and Results'!$C$13)*('Inputs and Results'!$C$15-'Inputs and Results'!$C$14))))</f>
        <v>0.79589334208342688</v>
      </c>
      <c r="C2768" s="47">
        <f ca="1">IF('Inputs and Results'!$G$15='Inputs and Results'!$G$13, 'Inputs and Results'!$G$13, IF(F2768 &lt;= ('Inputs and Results'!$G$14-'Inputs and Results'!$G$13)/('Inputs and Results'!$G$15-'Inputs and Results'!$G$13), 'Inputs and Results'!$G$13 + SQRT(F2768*('Inputs and Results'!$G$15-'Inputs and Results'!$G$13)*('Inputs and Results'!$G$14-'Inputs and Results'!$G$13)), 'Inputs and Results'!$G$15 - SQRT((1-F2768)*('Inputs and Results'!$G$15-'Inputs and Results'!$G$13)*('Inputs and Results'!$G$15-'Inputs and Results'!$G$14))))</f>
        <v>971.80615651729795</v>
      </c>
      <c r="D2768">
        <f t="shared" ca="1" si="181"/>
        <v>773.45404976780208</v>
      </c>
      <c r="E2768">
        <f t="shared" ca="1" si="182"/>
        <v>0.46021264894753711</v>
      </c>
      <c r="F2768">
        <f t="shared" ca="1" si="182"/>
        <v>0.93861127886602047</v>
      </c>
    </row>
    <row r="2769" spans="1:6" ht="15.75" customHeight="1" x14ac:dyDescent="0.2">
      <c r="A2769">
        <v>2768</v>
      </c>
      <c r="B2769" s="47">
        <f ca="1">IF('Inputs and Results'!$C$15='Inputs and Results'!$C$13, 'Inputs and Results'!$C$13, IF(E2769 &lt;= ('Inputs and Results'!$C$14-'Inputs and Results'!$C$13)/('Inputs and Results'!$C$15-'Inputs and Results'!$C$13), 'Inputs and Results'!$C$13 + SQRT(E2769*('Inputs and Results'!$C$15-'Inputs and Results'!$C$13)*('Inputs and Results'!$C$14-'Inputs and Results'!$C$13)), 'Inputs and Results'!$C$15 - SQRT((1-E2769)*('Inputs and Results'!$C$15-'Inputs and Results'!$C$13)*('Inputs and Results'!$C$15-'Inputs and Results'!$C$14))))</f>
        <v>1.3490294815921726</v>
      </c>
      <c r="C2769" s="47">
        <f ca="1">IF('Inputs and Results'!$G$15='Inputs and Results'!$G$13, 'Inputs and Results'!$G$13, IF(F2769 &lt;= ('Inputs and Results'!$G$14-'Inputs and Results'!$G$13)/('Inputs and Results'!$G$15-'Inputs and Results'!$G$13), 'Inputs and Results'!$G$13 + SQRT(F2769*('Inputs and Results'!$G$15-'Inputs and Results'!$G$13)*('Inputs and Results'!$G$14-'Inputs and Results'!$G$13)), 'Inputs and Results'!$G$15 - SQRT((1-F2769)*('Inputs and Results'!$G$15-'Inputs and Results'!$G$13)*('Inputs and Results'!$G$15-'Inputs and Results'!$G$14))))</f>
        <v>482.05204589973334</v>
      </c>
      <c r="D2769">
        <f t="shared" ca="1" si="181"/>
        <v>650.30242158056342</v>
      </c>
      <c r="E2769">
        <f t="shared" ca="1" si="182"/>
        <v>0.69714403859424334</v>
      </c>
      <c r="F2769">
        <f t="shared" ca="1" si="182"/>
        <v>0.39233158407014201</v>
      </c>
    </row>
    <row r="2770" spans="1:6" ht="15.75" customHeight="1" x14ac:dyDescent="0.2">
      <c r="A2770">
        <v>2769</v>
      </c>
      <c r="B2770" s="47">
        <f ca="1">IF('Inputs and Results'!$C$15='Inputs and Results'!$C$13, 'Inputs and Results'!$C$13, IF(E2770 &lt;= ('Inputs and Results'!$C$14-'Inputs and Results'!$C$13)/('Inputs and Results'!$C$15-'Inputs and Results'!$C$13), 'Inputs and Results'!$C$13 + SQRT(E2770*('Inputs and Results'!$C$15-'Inputs and Results'!$C$13)*('Inputs and Results'!$C$14-'Inputs and Results'!$C$13)), 'Inputs and Results'!$C$15 - SQRT((1-E2770)*('Inputs and Results'!$C$15-'Inputs and Results'!$C$13)*('Inputs and Results'!$C$15-'Inputs and Results'!$C$14))))</f>
        <v>0.86019369121244482</v>
      </c>
      <c r="C2770" s="47">
        <f ca="1">IF('Inputs and Results'!$G$15='Inputs and Results'!$G$13, 'Inputs and Results'!$G$13, IF(F2770 &lt;= ('Inputs and Results'!$G$14-'Inputs and Results'!$G$13)/('Inputs and Results'!$G$15-'Inputs and Results'!$G$13), 'Inputs and Results'!$G$13 + SQRT(F2770*('Inputs and Results'!$G$15-'Inputs and Results'!$G$13)*('Inputs and Results'!$G$14-'Inputs and Results'!$G$13)), 'Inputs and Results'!$G$15 - SQRT((1-F2770)*('Inputs and Results'!$G$15-'Inputs and Results'!$G$13)*('Inputs and Results'!$G$15-'Inputs and Results'!$G$14))))</f>
        <v>730.63749296557398</v>
      </c>
      <c r="D2770">
        <f t="shared" ca="1" si="181"/>
        <v>628.48976201226378</v>
      </c>
      <c r="E2770">
        <f t="shared" ca="1" si="182"/>
        <v>0.4912476623192199</v>
      </c>
      <c r="F2770">
        <f t="shared" ca="1" si="182"/>
        <v>0.74028470327460982</v>
      </c>
    </row>
    <row r="2771" spans="1:6" ht="15.75" customHeight="1" x14ac:dyDescent="0.2">
      <c r="A2771">
        <v>2770</v>
      </c>
      <c r="B2771" s="47">
        <f ca="1">IF('Inputs and Results'!$C$15='Inputs and Results'!$C$13, 'Inputs and Results'!$C$13, IF(E2771 &lt;= ('Inputs and Results'!$C$14-'Inputs and Results'!$C$13)/('Inputs and Results'!$C$15-'Inputs and Results'!$C$13), 'Inputs and Results'!$C$13 + SQRT(E2771*('Inputs and Results'!$C$15-'Inputs and Results'!$C$13)*('Inputs and Results'!$C$14-'Inputs and Results'!$C$13)), 'Inputs and Results'!$C$15 - SQRT((1-E2771)*('Inputs and Results'!$C$15-'Inputs and Results'!$C$13)*('Inputs and Results'!$C$15-'Inputs and Results'!$C$14))))</f>
        <v>0.8256307870209052</v>
      </c>
      <c r="C2771" s="47">
        <f ca="1">IF('Inputs and Results'!$G$15='Inputs and Results'!$G$13, 'Inputs and Results'!$G$13, IF(F2771 &lt;= ('Inputs and Results'!$G$14-'Inputs and Results'!$G$13)/('Inputs and Results'!$G$15-'Inputs and Results'!$G$13), 'Inputs and Results'!$G$13 + SQRT(F2771*('Inputs and Results'!$G$15-'Inputs and Results'!$G$13)*('Inputs and Results'!$G$14-'Inputs and Results'!$G$13)), 'Inputs and Results'!$G$15 - SQRT((1-F2771)*('Inputs and Results'!$G$15-'Inputs and Results'!$G$13)*('Inputs and Results'!$G$15-'Inputs and Results'!$G$14))))</f>
        <v>297.08209192069978</v>
      </c>
      <c r="D2771">
        <f t="shared" ca="1" si="181"/>
        <v>245.28012136230427</v>
      </c>
      <c r="E2771">
        <f t="shared" ca="1" si="182"/>
        <v>0.47467983618318565</v>
      </c>
      <c r="F2771">
        <f t="shared" ca="1" si="182"/>
        <v>3.8880755905102871E-2</v>
      </c>
    </row>
    <row r="2772" spans="1:6" ht="15.75" customHeight="1" x14ac:dyDescent="0.2">
      <c r="A2772">
        <v>2771</v>
      </c>
      <c r="B2772" s="47">
        <f ca="1">IF('Inputs and Results'!$C$15='Inputs and Results'!$C$13, 'Inputs and Results'!$C$13, IF(E2772 &lt;= ('Inputs and Results'!$C$14-'Inputs and Results'!$C$13)/('Inputs and Results'!$C$15-'Inputs and Results'!$C$13), 'Inputs and Results'!$C$13 + SQRT(E2772*('Inputs and Results'!$C$15-'Inputs and Results'!$C$13)*('Inputs and Results'!$C$14-'Inputs and Results'!$C$13)), 'Inputs and Results'!$C$15 - SQRT((1-E2772)*('Inputs and Results'!$C$15-'Inputs and Results'!$C$13)*('Inputs and Results'!$C$15-'Inputs and Results'!$C$14))))</f>
        <v>1.7648649086725163</v>
      </c>
      <c r="C2772" s="47">
        <f ca="1">IF('Inputs and Results'!$G$15='Inputs and Results'!$G$13, 'Inputs and Results'!$G$13, IF(F2772 &lt;= ('Inputs and Results'!$G$14-'Inputs and Results'!$G$13)/('Inputs and Results'!$G$15-'Inputs and Results'!$G$13), 'Inputs and Results'!$G$13 + SQRT(F2772*('Inputs and Results'!$G$15-'Inputs and Results'!$G$13)*('Inputs and Results'!$G$14-'Inputs and Results'!$G$13)), 'Inputs and Results'!$G$15 - SQRT((1-F2772)*('Inputs and Results'!$G$15-'Inputs and Results'!$G$13)*('Inputs and Results'!$G$15-'Inputs and Results'!$G$14))))</f>
        <v>570.33505511934857</v>
      </c>
      <c r="D2772">
        <f t="shared" ca="1" si="181"/>
        <v>1006.5643249659437</v>
      </c>
      <c r="E2772">
        <f t="shared" ca="1" si="182"/>
        <v>0.83049347846349431</v>
      </c>
      <c r="F2772">
        <f t="shared" ca="1" si="182"/>
        <v>0.53258809370031179</v>
      </c>
    </row>
    <row r="2773" spans="1:6" ht="15.75" customHeight="1" x14ac:dyDescent="0.2">
      <c r="A2773">
        <v>2772</v>
      </c>
      <c r="B2773" s="47">
        <f ca="1">IF('Inputs and Results'!$C$15='Inputs and Results'!$C$13, 'Inputs and Results'!$C$13, IF(E2773 &lt;= ('Inputs and Results'!$C$14-'Inputs and Results'!$C$13)/('Inputs and Results'!$C$15-'Inputs and Results'!$C$13), 'Inputs and Results'!$C$13 + SQRT(E2773*('Inputs and Results'!$C$15-'Inputs and Results'!$C$13)*('Inputs and Results'!$C$14-'Inputs and Results'!$C$13)), 'Inputs and Results'!$C$15 - SQRT((1-E2773)*('Inputs and Results'!$C$15-'Inputs and Results'!$C$13)*('Inputs and Results'!$C$15-'Inputs and Results'!$C$14))))</f>
        <v>0.77832337944147323</v>
      </c>
      <c r="C2773" s="47">
        <f ca="1">IF('Inputs and Results'!$G$15='Inputs and Results'!$G$13, 'Inputs and Results'!$G$13, IF(F2773 &lt;= ('Inputs and Results'!$G$14-'Inputs and Results'!$G$13)/('Inputs and Results'!$G$15-'Inputs and Results'!$G$13), 'Inputs and Results'!$G$13 + SQRT(F2773*('Inputs and Results'!$G$15-'Inputs and Results'!$G$13)*('Inputs and Results'!$G$14-'Inputs and Results'!$G$13)), 'Inputs and Results'!$G$15 - SQRT((1-F2773)*('Inputs and Results'!$G$15-'Inputs and Results'!$G$13)*('Inputs and Results'!$G$15-'Inputs and Results'!$G$14))))</f>
        <v>779.05899826045436</v>
      </c>
      <c r="D2773">
        <f t="shared" ca="1" si="181"/>
        <v>606.35983231036562</v>
      </c>
      <c r="E2773">
        <f t="shared" ca="1" si="182"/>
        <v>0.45157255485151593</v>
      </c>
      <c r="F2773">
        <f t="shared" ca="1" si="182"/>
        <v>0.79110733041023462</v>
      </c>
    </row>
    <row r="2774" spans="1:6" ht="15.75" customHeight="1" x14ac:dyDescent="0.2">
      <c r="A2774">
        <v>2773</v>
      </c>
      <c r="B2774" s="47">
        <f ca="1">IF('Inputs and Results'!$C$15='Inputs and Results'!$C$13, 'Inputs and Results'!$C$13, IF(E2774 &lt;= ('Inputs and Results'!$C$14-'Inputs and Results'!$C$13)/('Inputs and Results'!$C$15-'Inputs and Results'!$C$13), 'Inputs and Results'!$C$13 + SQRT(E2774*('Inputs and Results'!$C$15-'Inputs and Results'!$C$13)*('Inputs and Results'!$C$14-'Inputs and Results'!$C$13)), 'Inputs and Results'!$C$15 - SQRT((1-E2774)*('Inputs and Results'!$C$15-'Inputs and Results'!$C$13)*('Inputs and Results'!$C$15-'Inputs and Results'!$C$14))))</f>
        <v>1.074917879810277</v>
      </c>
      <c r="C2774" s="47">
        <f ca="1">IF('Inputs and Results'!$G$15='Inputs and Results'!$G$13, 'Inputs and Results'!$G$13, IF(F2774 &lt;= ('Inputs and Results'!$G$14-'Inputs and Results'!$G$13)/('Inputs and Results'!$G$15-'Inputs and Results'!$G$13), 'Inputs and Results'!$G$13 + SQRT(F2774*('Inputs and Results'!$G$15-'Inputs and Results'!$G$13)*('Inputs and Results'!$G$14-'Inputs and Results'!$G$13)), 'Inputs and Results'!$G$15 - SQRT((1-F2774)*('Inputs and Results'!$G$15-'Inputs and Results'!$G$13)*('Inputs and Results'!$G$15-'Inputs and Results'!$G$14))))</f>
        <v>369.75272249709667</v>
      </c>
      <c r="D2774">
        <f t="shared" ca="1" si="181"/>
        <v>397.45381252065687</v>
      </c>
      <c r="E2774">
        <f t="shared" ca="1" si="182"/>
        <v>0.58822875894731563</v>
      </c>
      <c r="F2774">
        <f t="shared" ca="1" si="182"/>
        <v>0.1873647444523634</v>
      </c>
    </row>
    <row r="2775" spans="1:6" ht="15.75" customHeight="1" x14ac:dyDescent="0.2">
      <c r="A2775">
        <v>2774</v>
      </c>
      <c r="B2775" s="47">
        <f ca="1">IF('Inputs and Results'!$C$15='Inputs and Results'!$C$13, 'Inputs and Results'!$C$13, IF(E2775 &lt;= ('Inputs and Results'!$C$14-'Inputs and Results'!$C$13)/('Inputs and Results'!$C$15-'Inputs and Results'!$C$13), 'Inputs and Results'!$C$13 + SQRT(E2775*('Inputs and Results'!$C$15-'Inputs and Results'!$C$13)*('Inputs and Results'!$C$14-'Inputs and Results'!$C$13)), 'Inputs and Results'!$C$15 - SQRT((1-E2775)*('Inputs and Results'!$C$15-'Inputs and Results'!$C$13)*('Inputs and Results'!$C$15-'Inputs and Results'!$C$14))))</f>
        <v>1.6396448177976946</v>
      </c>
      <c r="C2775" s="47">
        <f ca="1">IF('Inputs and Results'!$G$15='Inputs and Results'!$G$13, 'Inputs and Results'!$G$13, IF(F2775 &lt;= ('Inputs and Results'!$G$14-'Inputs and Results'!$G$13)/('Inputs and Results'!$G$15-'Inputs and Results'!$G$13), 'Inputs and Results'!$G$13 + SQRT(F2775*('Inputs and Results'!$G$15-'Inputs and Results'!$G$13)*('Inputs and Results'!$G$14-'Inputs and Results'!$G$13)), 'Inputs and Results'!$G$15 - SQRT((1-F2775)*('Inputs and Results'!$G$15-'Inputs and Results'!$G$13)*('Inputs and Results'!$G$15-'Inputs and Results'!$G$14))))</f>
        <v>447.36929773179395</v>
      </c>
      <c r="D2775">
        <f t="shared" ca="1" si="181"/>
        <v>733.52675066772986</v>
      </c>
      <c r="E2775">
        <f t="shared" ca="1" si="182"/>
        <v>0.79438153091725916</v>
      </c>
      <c r="F2775">
        <f t="shared" ca="1" si="182"/>
        <v>0.33220278906969469</v>
      </c>
    </row>
    <row r="2776" spans="1:6" ht="15.75" customHeight="1" x14ac:dyDescent="0.2">
      <c r="A2776">
        <v>2775</v>
      </c>
      <c r="B2776" s="47">
        <f ca="1">IF('Inputs and Results'!$C$15='Inputs and Results'!$C$13, 'Inputs and Results'!$C$13, IF(E2776 &lt;= ('Inputs and Results'!$C$14-'Inputs and Results'!$C$13)/('Inputs and Results'!$C$15-'Inputs and Results'!$C$13), 'Inputs and Results'!$C$13 + SQRT(E2776*('Inputs and Results'!$C$15-'Inputs and Results'!$C$13)*('Inputs and Results'!$C$14-'Inputs and Results'!$C$13)), 'Inputs and Results'!$C$15 - SQRT((1-E2776)*('Inputs and Results'!$C$15-'Inputs and Results'!$C$13)*('Inputs and Results'!$C$15-'Inputs and Results'!$C$14))))</f>
        <v>0.53685714757758474</v>
      </c>
      <c r="C2776" s="47">
        <f ca="1">IF('Inputs and Results'!$G$15='Inputs and Results'!$G$13, 'Inputs and Results'!$G$13, IF(F2776 &lt;= ('Inputs and Results'!$G$14-'Inputs and Results'!$G$13)/('Inputs and Results'!$G$15-'Inputs and Results'!$G$13), 'Inputs and Results'!$G$13 + SQRT(F2776*('Inputs and Results'!$G$15-'Inputs and Results'!$G$13)*('Inputs and Results'!$G$14-'Inputs and Results'!$G$13)), 'Inputs and Results'!$G$15 - SQRT((1-F2776)*('Inputs and Results'!$G$15-'Inputs and Results'!$G$13)*('Inputs and Results'!$G$15-'Inputs and Results'!$G$14))))</f>
        <v>529.8502269972887</v>
      </c>
      <c r="D2776">
        <f t="shared" ca="1" si="181"/>
        <v>284.4538815091002</v>
      </c>
      <c r="E2776">
        <f t="shared" ca="1" si="182"/>
        <v>0.32588080984004097</v>
      </c>
      <c r="F2776">
        <f t="shared" ca="1" si="182"/>
        <v>0.47055056492720171</v>
      </c>
    </row>
    <row r="2777" spans="1:6" ht="15.75" customHeight="1" x14ac:dyDescent="0.2">
      <c r="A2777">
        <v>2776</v>
      </c>
      <c r="B2777" s="47">
        <f ca="1">IF('Inputs and Results'!$C$15='Inputs and Results'!$C$13, 'Inputs and Results'!$C$13, IF(E2777 &lt;= ('Inputs and Results'!$C$14-'Inputs and Results'!$C$13)/('Inputs and Results'!$C$15-'Inputs and Results'!$C$13), 'Inputs and Results'!$C$13 + SQRT(E2777*('Inputs and Results'!$C$15-'Inputs and Results'!$C$13)*('Inputs and Results'!$C$14-'Inputs and Results'!$C$13)), 'Inputs and Results'!$C$15 - SQRT((1-E2777)*('Inputs and Results'!$C$15-'Inputs and Results'!$C$13)*('Inputs and Results'!$C$15-'Inputs and Results'!$C$14))))</f>
        <v>1.5730578313485228</v>
      </c>
      <c r="C2777" s="47">
        <f ca="1">IF('Inputs and Results'!$G$15='Inputs and Results'!$G$13, 'Inputs and Results'!$G$13, IF(F2777 &lt;= ('Inputs and Results'!$G$14-'Inputs and Results'!$G$13)/('Inputs and Results'!$G$15-'Inputs and Results'!$G$13), 'Inputs and Results'!$G$13 + SQRT(F2777*('Inputs and Results'!$G$15-'Inputs and Results'!$G$13)*('Inputs and Results'!$G$14-'Inputs and Results'!$G$13)), 'Inputs and Results'!$G$15 - SQRT((1-F2777)*('Inputs and Results'!$G$15-'Inputs and Results'!$G$13)*('Inputs and Results'!$G$15-'Inputs and Results'!$G$14))))</f>
        <v>458.94180026452079</v>
      </c>
      <c r="D2777">
        <f t="shared" ca="1" si="181"/>
        <v>721.94199303929406</v>
      </c>
      <c r="E2777">
        <f t="shared" ca="1" si="182"/>
        <v>0.77375956081380215</v>
      </c>
      <c r="F2777">
        <f t="shared" ca="1" si="182"/>
        <v>0.35258109971672036</v>
      </c>
    </row>
    <row r="2778" spans="1:6" ht="15.75" customHeight="1" x14ac:dyDescent="0.2">
      <c r="A2778">
        <v>2777</v>
      </c>
      <c r="B2778" s="47">
        <f ca="1">IF('Inputs and Results'!$C$15='Inputs and Results'!$C$13, 'Inputs and Results'!$C$13, IF(E2778 &lt;= ('Inputs and Results'!$C$14-'Inputs and Results'!$C$13)/('Inputs and Results'!$C$15-'Inputs and Results'!$C$13), 'Inputs and Results'!$C$13 + SQRT(E2778*('Inputs and Results'!$C$15-'Inputs and Results'!$C$13)*('Inputs and Results'!$C$14-'Inputs and Results'!$C$13)), 'Inputs and Results'!$C$15 - SQRT((1-E2778)*('Inputs and Results'!$C$15-'Inputs and Results'!$C$13)*('Inputs and Results'!$C$15-'Inputs and Results'!$C$14))))</f>
        <v>0.17882300778937799</v>
      </c>
      <c r="C2778" s="47">
        <f ca="1">IF('Inputs and Results'!$G$15='Inputs and Results'!$G$13, 'Inputs and Results'!$G$13, IF(F2778 &lt;= ('Inputs and Results'!$G$14-'Inputs and Results'!$G$13)/('Inputs and Results'!$G$15-'Inputs and Results'!$G$13), 'Inputs and Results'!$G$13 + SQRT(F2778*('Inputs and Results'!$G$15-'Inputs and Results'!$G$13)*('Inputs and Results'!$G$14-'Inputs and Results'!$G$13)), 'Inputs and Results'!$G$15 - SQRT((1-F2778)*('Inputs and Results'!$G$15-'Inputs and Results'!$G$13)*('Inputs and Results'!$G$15-'Inputs and Results'!$G$14))))</f>
        <v>465.02377313243005</v>
      </c>
      <c r="D2778">
        <f t="shared" ca="1" si="181"/>
        <v>83.156949805106478</v>
      </c>
      <c r="E2778">
        <f t="shared" ca="1" si="182"/>
        <v>0.11566226429126991</v>
      </c>
      <c r="F2778">
        <f t="shared" ca="1" si="182"/>
        <v>0.36316441428734325</v>
      </c>
    </row>
    <row r="2779" spans="1:6" ht="15.75" customHeight="1" x14ac:dyDescent="0.2">
      <c r="A2779">
        <v>2778</v>
      </c>
      <c r="B2779" s="47">
        <f ca="1">IF('Inputs and Results'!$C$15='Inputs and Results'!$C$13, 'Inputs and Results'!$C$13, IF(E2779 &lt;= ('Inputs and Results'!$C$14-'Inputs and Results'!$C$13)/('Inputs and Results'!$C$15-'Inputs and Results'!$C$13), 'Inputs and Results'!$C$13 + SQRT(E2779*('Inputs and Results'!$C$15-'Inputs and Results'!$C$13)*('Inputs and Results'!$C$14-'Inputs and Results'!$C$13)), 'Inputs and Results'!$C$15 - SQRT((1-E2779)*('Inputs and Results'!$C$15-'Inputs and Results'!$C$13)*('Inputs and Results'!$C$15-'Inputs and Results'!$C$14))))</f>
        <v>2.1213748083822681</v>
      </c>
      <c r="C2779" s="47">
        <f ca="1">IF('Inputs and Results'!$G$15='Inputs and Results'!$G$13, 'Inputs and Results'!$G$13, IF(F2779 &lt;= ('Inputs and Results'!$G$14-'Inputs and Results'!$G$13)/('Inputs and Results'!$G$15-'Inputs and Results'!$G$13), 'Inputs and Results'!$G$13 + SQRT(F2779*('Inputs and Results'!$G$15-'Inputs and Results'!$G$13)*('Inputs and Results'!$G$14-'Inputs and Results'!$G$13)), 'Inputs and Results'!$G$15 - SQRT((1-F2779)*('Inputs and Results'!$G$15-'Inputs and Results'!$G$13)*('Inputs and Results'!$G$15-'Inputs and Results'!$G$14))))</f>
        <v>1006.8464370899331</v>
      </c>
      <c r="D2779">
        <f t="shared" ca="1" si="181"/>
        <v>2135.8986675520264</v>
      </c>
      <c r="E2779">
        <f t="shared" ca="1" si="182"/>
        <v>0.91422419696163382</v>
      </c>
      <c r="F2779">
        <f t="shared" ca="1" si="182"/>
        <v>0.95601686447029421</v>
      </c>
    </row>
    <row r="2780" spans="1:6" ht="15.75" customHeight="1" x14ac:dyDescent="0.2">
      <c r="A2780">
        <v>2779</v>
      </c>
      <c r="B2780" s="47">
        <f ca="1">IF('Inputs and Results'!$C$15='Inputs and Results'!$C$13, 'Inputs and Results'!$C$13, IF(E2780 &lt;= ('Inputs and Results'!$C$14-'Inputs and Results'!$C$13)/('Inputs and Results'!$C$15-'Inputs and Results'!$C$13), 'Inputs and Results'!$C$13 + SQRT(E2780*('Inputs and Results'!$C$15-'Inputs and Results'!$C$13)*('Inputs and Results'!$C$14-'Inputs and Results'!$C$13)), 'Inputs and Results'!$C$15 - SQRT((1-E2780)*('Inputs and Results'!$C$15-'Inputs and Results'!$C$13)*('Inputs and Results'!$C$15-'Inputs and Results'!$C$14))))</f>
        <v>1.4248459147816952</v>
      </c>
      <c r="C2780" s="47">
        <f ca="1">IF('Inputs and Results'!$G$15='Inputs and Results'!$G$13, 'Inputs and Results'!$G$13, IF(F2780 &lt;= ('Inputs and Results'!$G$14-'Inputs and Results'!$G$13)/('Inputs and Results'!$G$15-'Inputs and Results'!$G$13), 'Inputs and Results'!$G$13 + SQRT(F2780*('Inputs and Results'!$G$15-'Inputs and Results'!$G$13)*('Inputs and Results'!$G$14-'Inputs and Results'!$G$13)), 'Inputs and Results'!$G$15 - SQRT((1-F2780)*('Inputs and Results'!$G$15-'Inputs and Results'!$G$13)*('Inputs and Results'!$G$15-'Inputs and Results'!$G$14))))</f>
        <v>894.13383535173341</v>
      </c>
      <c r="D2780">
        <f t="shared" ca="1" si="181"/>
        <v>1274.0029425690063</v>
      </c>
      <c r="E2780">
        <f t="shared" ca="1" si="182"/>
        <v>0.72432106753556502</v>
      </c>
      <c r="F2780">
        <f t="shared" ca="1" si="182"/>
        <v>0.88970810102713671</v>
      </c>
    </row>
    <row r="2781" spans="1:6" ht="15.75" customHeight="1" x14ac:dyDescent="0.2">
      <c r="A2781">
        <v>2780</v>
      </c>
      <c r="B2781" s="47">
        <f ca="1">IF('Inputs and Results'!$C$15='Inputs and Results'!$C$13, 'Inputs and Results'!$C$13, IF(E2781 &lt;= ('Inputs and Results'!$C$14-'Inputs and Results'!$C$13)/('Inputs and Results'!$C$15-'Inputs and Results'!$C$13), 'Inputs and Results'!$C$13 + SQRT(E2781*('Inputs and Results'!$C$15-'Inputs and Results'!$C$13)*('Inputs and Results'!$C$14-'Inputs and Results'!$C$13)), 'Inputs and Results'!$C$15 - SQRT((1-E2781)*('Inputs and Results'!$C$15-'Inputs and Results'!$C$13)*('Inputs and Results'!$C$15-'Inputs and Results'!$C$14))))</f>
        <v>1.8060596973363547</v>
      </c>
      <c r="C2781" s="47">
        <f ca="1">IF('Inputs and Results'!$G$15='Inputs and Results'!$G$13, 'Inputs and Results'!$G$13, IF(F2781 &lt;= ('Inputs and Results'!$G$14-'Inputs and Results'!$G$13)/('Inputs and Results'!$G$15-'Inputs and Results'!$G$13), 'Inputs and Results'!$G$13 + SQRT(F2781*('Inputs and Results'!$G$15-'Inputs and Results'!$G$13)*('Inputs and Results'!$G$14-'Inputs and Results'!$G$13)), 'Inputs and Results'!$G$15 - SQRT((1-F2781)*('Inputs and Results'!$G$15-'Inputs and Results'!$G$13)*('Inputs and Results'!$G$15-'Inputs and Results'!$G$14))))</f>
        <v>329.90638416350316</v>
      </c>
      <c r="D2781">
        <f t="shared" ca="1" si="181"/>
        <v>595.83062433166765</v>
      </c>
      <c r="E2781">
        <f t="shared" ca="1" si="182"/>
        <v>0.84161183929727146</v>
      </c>
      <c r="F2781">
        <f t="shared" ca="1" si="182"/>
        <v>0.10749079528173089</v>
      </c>
    </row>
    <row r="2782" spans="1:6" ht="15.75" customHeight="1" x14ac:dyDescent="0.2">
      <c r="A2782">
        <v>2781</v>
      </c>
      <c r="B2782" s="47">
        <f ca="1">IF('Inputs and Results'!$C$15='Inputs and Results'!$C$13, 'Inputs and Results'!$C$13, IF(E2782 &lt;= ('Inputs and Results'!$C$14-'Inputs and Results'!$C$13)/('Inputs and Results'!$C$15-'Inputs and Results'!$C$13), 'Inputs and Results'!$C$13 + SQRT(E2782*('Inputs and Results'!$C$15-'Inputs and Results'!$C$13)*('Inputs and Results'!$C$14-'Inputs and Results'!$C$13)), 'Inputs and Results'!$C$15 - SQRT((1-E2782)*('Inputs and Results'!$C$15-'Inputs and Results'!$C$13)*('Inputs and Results'!$C$15-'Inputs and Results'!$C$14))))</f>
        <v>1.0263168813392878</v>
      </c>
      <c r="C2782" s="47">
        <f ca="1">IF('Inputs and Results'!$G$15='Inputs and Results'!$G$13, 'Inputs and Results'!$G$13, IF(F2782 &lt;= ('Inputs and Results'!$G$14-'Inputs and Results'!$G$13)/('Inputs and Results'!$G$15-'Inputs and Results'!$G$13), 'Inputs and Results'!$G$13 + SQRT(F2782*('Inputs and Results'!$G$15-'Inputs and Results'!$G$13)*('Inputs and Results'!$G$14-'Inputs and Results'!$G$13)), 'Inputs and Results'!$G$15 - SQRT((1-F2782)*('Inputs and Results'!$G$15-'Inputs and Results'!$G$13)*('Inputs and Results'!$G$15-'Inputs and Results'!$G$14))))</f>
        <v>896.94693744109304</v>
      </c>
      <c r="D2782">
        <f t="shared" ca="1" si="181"/>
        <v>920.55178356136787</v>
      </c>
      <c r="E2782">
        <f t="shared" ref="E2782:F2801" ca="1" si="183">RAND()</f>
        <v>0.56717499412374728</v>
      </c>
      <c r="F2782">
        <f t="shared" ca="1" si="183"/>
        <v>0.89172751762018965</v>
      </c>
    </row>
    <row r="2783" spans="1:6" ht="15.75" customHeight="1" x14ac:dyDescent="0.2">
      <c r="A2783">
        <v>2782</v>
      </c>
      <c r="B2783" s="47">
        <f ca="1">IF('Inputs and Results'!$C$15='Inputs and Results'!$C$13, 'Inputs and Results'!$C$13, IF(E2783 &lt;= ('Inputs and Results'!$C$14-'Inputs and Results'!$C$13)/('Inputs and Results'!$C$15-'Inputs and Results'!$C$13), 'Inputs and Results'!$C$13 + SQRT(E2783*('Inputs and Results'!$C$15-'Inputs and Results'!$C$13)*('Inputs and Results'!$C$14-'Inputs and Results'!$C$13)), 'Inputs and Results'!$C$15 - SQRT((1-E2783)*('Inputs and Results'!$C$15-'Inputs and Results'!$C$13)*('Inputs and Results'!$C$15-'Inputs and Results'!$C$14))))</f>
        <v>2.5704579069042937</v>
      </c>
      <c r="C2783" s="47">
        <f ca="1">IF('Inputs and Results'!$G$15='Inputs and Results'!$G$13, 'Inputs and Results'!$G$13, IF(F2783 &lt;= ('Inputs and Results'!$G$14-'Inputs and Results'!$G$13)/('Inputs and Results'!$G$15-'Inputs and Results'!$G$13), 'Inputs and Results'!$G$13 + SQRT(F2783*('Inputs and Results'!$G$15-'Inputs and Results'!$G$13)*('Inputs and Results'!$G$14-'Inputs and Results'!$G$13)), 'Inputs and Results'!$G$15 - SQRT((1-F2783)*('Inputs and Results'!$G$15-'Inputs and Results'!$G$13)*('Inputs and Results'!$G$15-'Inputs and Results'!$G$14))))</f>
        <v>620.99168260565853</v>
      </c>
      <c r="D2783">
        <f t="shared" ca="1" si="181"/>
        <v>1596.2329806755165</v>
      </c>
      <c r="E2783">
        <f t="shared" ca="1" si="183"/>
        <v>0.97949928780655104</v>
      </c>
      <c r="F2783">
        <f t="shared" ca="1" si="183"/>
        <v>0.60476959777725148</v>
      </c>
    </row>
    <row r="2784" spans="1:6" ht="15.75" customHeight="1" x14ac:dyDescent="0.2">
      <c r="A2784">
        <v>2783</v>
      </c>
      <c r="B2784" s="47">
        <f ca="1">IF('Inputs and Results'!$C$15='Inputs and Results'!$C$13, 'Inputs and Results'!$C$13, IF(E2784 &lt;= ('Inputs and Results'!$C$14-'Inputs and Results'!$C$13)/('Inputs and Results'!$C$15-'Inputs and Results'!$C$13), 'Inputs and Results'!$C$13 + SQRT(E2784*('Inputs and Results'!$C$15-'Inputs and Results'!$C$13)*('Inputs and Results'!$C$14-'Inputs and Results'!$C$13)), 'Inputs and Results'!$C$15 - SQRT((1-E2784)*('Inputs and Results'!$C$15-'Inputs and Results'!$C$13)*('Inputs and Results'!$C$15-'Inputs and Results'!$C$14))))</f>
        <v>1.1193893505417765</v>
      </c>
      <c r="C2784" s="47">
        <f ca="1">IF('Inputs and Results'!$G$15='Inputs and Results'!$G$13, 'Inputs and Results'!$G$13, IF(F2784 &lt;= ('Inputs and Results'!$G$14-'Inputs and Results'!$G$13)/('Inputs and Results'!$G$15-'Inputs and Results'!$G$13), 'Inputs and Results'!$G$13 + SQRT(F2784*('Inputs and Results'!$G$15-'Inputs and Results'!$G$13)*('Inputs and Results'!$G$14-'Inputs and Results'!$G$13)), 'Inputs and Results'!$G$15 - SQRT((1-F2784)*('Inputs and Results'!$G$15-'Inputs and Results'!$G$13)*('Inputs and Results'!$G$15-'Inputs and Results'!$G$14))))</f>
        <v>396.87576317454614</v>
      </c>
      <c r="D2784">
        <f t="shared" ca="1" si="181"/>
        <v>444.2585027857271</v>
      </c>
      <c r="E2784">
        <f t="shared" ca="1" si="183"/>
        <v>0.60703373168270203</v>
      </c>
      <c r="F2784">
        <f t="shared" ca="1" si="183"/>
        <v>0.23959282824519479</v>
      </c>
    </row>
    <row r="2785" spans="1:6" ht="15.75" customHeight="1" x14ac:dyDescent="0.2">
      <c r="A2785">
        <v>2784</v>
      </c>
      <c r="B2785" s="47">
        <f ca="1">IF('Inputs and Results'!$C$15='Inputs and Results'!$C$13, 'Inputs and Results'!$C$13, IF(E2785 &lt;= ('Inputs and Results'!$C$14-'Inputs and Results'!$C$13)/('Inputs and Results'!$C$15-'Inputs and Results'!$C$13), 'Inputs and Results'!$C$13 + SQRT(E2785*('Inputs and Results'!$C$15-'Inputs and Results'!$C$13)*('Inputs and Results'!$C$14-'Inputs and Results'!$C$13)), 'Inputs and Results'!$C$15 - SQRT((1-E2785)*('Inputs and Results'!$C$15-'Inputs and Results'!$C$13)*('Inputs and Results'!$C$15-'Inputs and Results'!$C$14))))</f>
        <v>1.0079919337420371</v>
      </c>
      <c r="C2785" s="47">
        <f ca="1">IF('Inputs and Results'!$G$15='Inputs and Results'!$G$13, 'Inputs and Results'!$G$13, IF(F2785 &lt;= ('Inputs and Results'!$G$14-'Inputs and Results'!$G$13)/('Inputs and Results'!$G$15-'Inputs and Results'!$G$13), 'Inputs and Results'!$G$13 + SQRT(F2785*('Inputs and Results'!$G$15-'Inputs and Results'!$G$13)*('Inputs and Results'!$G$14-'Inputs and Results'!$G$13)), 'Inputs and Results'!$G$15 - SQRT((1-F2785)*('Inputs and Results'!$G$15-'Inputs and Results'!$G$13)*('Inputs and Results'!$G$15-'Inputs and Results'!$G$14))))</f>
        <v>890.6611975966598</v>
      </c>
      <c r="D2785">
        <f t="shared" ca="1" si="181"/>
        <v>897.77930287445577</v>
      </c>
      <c r="E2785">
        <f t="shared" ca="1" si="183"/>
        <v>0.55910042932924575</v>
      </c>
      <c r="F2785">
        <f t="shared" ca="1" si="183"/>
        <v>0.88718949606027919</v>
      </c>
    </row>
    <row r="2786" spans="1:6" ht="15.75" customHeight="1" x14ac:dyDescent="0.2">
      <c r="A2786">
        <v>2785</v>
      </c>
      <c r="B2786" s="47">
        <f ca="1">IF('Inputs and Results'!$C$15='Inputs and Results'!$C$13, 'Inputs and Results'!$C$13, IF(E2786 &lt;= ('Inputs and Results'!$C$14-'Inputs and Results'!$C$13)/('Inputs and Results'!$C$15-'Inputs and Results'!$C$13), 'Inputs and Results'!$C$13 + SQRT(E2786*('Inputs and Results'!$C$15-'Inputs and Results'!$C$13)*('Inputs and Results'!$C$14-'Inputs and Results'!$C$13)), 'Inputs and Results'!$C$15 - SQRT((1-E2786)*('Inputs and Results'!$C$15-'Inputs and Results'!$C$13)*('Inputs and Results'!$C$15-'Inputs and Results'!$C$14))))</f>
        <v>0.11913358558437048</v>
      </c>
      <c r="C2786" s="47">
        <f ca="1">IF('Inputs and Results'!$G$15='Inputs and Results'!$G$13, 'Inputs and Results'!$G$13, IF(F2786 &lt;= ('Inputs and Results'!$G$14-'Inputs and Results'!$G$13)/('Inputs and Results'!$G$15-'Inputs and Results'!$G$13), 'Inputs and Results'!$G$13 + SQRT(F2786*('Inputs and Results'!$G$15-'Inputs and Results'!$G$13)*('Inputs and Results'!$G$14-'Inputs and Results'!$G$13)), 'Inputs and Results'!$G$15 - SQRT((1-F2786)*('Inputs and Results'!$G$15-'Inputs and Results'!$G$13)*('Inputs and Results'!$G$15-'Inputs and Results'!$G$14))))</f>
        <v>959.51053595746259</v>
      </c>
      <c r="D2786">
        <f t="shared" ca="1" si="181"/>
        <v>114.30993055459356</v>
      </c>
      <c r="E2786">
        <f t="shared" ca="1" si="183"/>
        <v>7.7845411365781381E-2</v>
      </c>
      <c r="F2786">
        <f t="shared" ca="1" si="183"/>
        <v>0.93181751139656432</v>
      </c>
    </row>
    <row r="2787" spans="1:6" ht="15.75" customHeight="1" x14ac:dyDescent="0.2">
      <c r="A2787">
        <v>2786</v>
      </c>
      <c r="B2787" s="47">
        <f ca="1">IF('Inputs and Results'!$C$15='Inputs and Results'!$C$13, 'Inputs and Results'!$C$13, IF(E2787 &lt;= ('Inputs and Results'!$C$14-'Inputs and Results'!$C$13)/('Inputs and Results'!$C$15-'Inputs and Results'!$C$13), 'Inputs and Results'!$C$13 + SQRT(E2787*('Inputs and Results'!$C$15-'Inputs and Results'!$C$13)*('Inputs and Results'!$C$14-'Inputs and Results'!$C$13)), 'Inputs and Results'!$C$15 - SQRT((1-E2787)*('Inputs and Results'!$C$15-'Inputs and Results'!$C$13)*('Inputs and Results'!$C$15-'Inputs and Results'!$C$14))))</f>
        <v>0.85377620169317447</v>
      </c>
      <c r="C2787" s="47">
        <f ca="1">IF('Inputs and Results'!$G$15='Inputs and Results'!$G$13, 'Inputs and Results'!$G$13, IF(F2787 &lt;= ('Inputs and Results'!$G$14-'Inputs and Results'!$G$13)/('Inputs and Results'!$G$15-'Inputs and Results'!$G$13), 'Inputs and Results'!$G$13 + SQRT(F2787*('Inputs and Results'!$G$15-'Inputs and Results'!$G$13)*('Inputs and Results'!$G$14-'Inputs and Results'!$G$13)), 'Inputs and Results'!$G$15 - SQRT((1-F2787)*('Inputs and Results'!$G$15-'Inputs and Results'!$G$13)*('Inputs and Results'!$G$15-'Inputs and Results'!$G$14))))</f>
        <v>447.38827060511312</v>
      </c>
      <c r="D2787">
        <f t="shared" ca="1" si="181"/>
        <v>381.9694583593116</v>
      </c>
      <c r="E2787">
        <f t="shared" ca="1" si="183"/>
        <v>0.48819148973126913</v>
      </c>
      <c r="F2787">
        <f t="shared" ca="1" si="183"/>
        <v>0.3322364573007407</v>
      </c>
    </row>
    <row r="2788" spans="1:6" ht="15.75" customHeight="1" x14ac:dyDescent="0.2">
      <c r="A2788">
        <v>2787</v>
      </c>
      <c r="B2788" s="47">
        <f ca="1">IF('Inputs and Results'!$C$15='Inputs and Results'!$C$13, 'Inputs and Results'!$C$13, IF(E2788 &lt;= ('Inputs and Results'!$C$14-'Inputs and Results'!$C$13)/('Inputs and Results'!$C$15-'Inputs and Results'!$C$13), 'Inputs and Results'!$C$13 + SQRT(E2788*('Inputs and Results'!$C$15-'Inputs and Results'!$C$13)*('Inputs and Results'!$C$14-'Inputs and Results'!$C$13)), 'Inputs and Results'!$C$15 - SQRT((1-E2788)*('Inputs and Results'!$C$15-'Inputs and Results'!$C$13)*('Inputs and Results'!$C$15-'Inputs and Results'!$C$14))))</f>
        <v>1.1446887305535955</v>
      </c>
      <c r="C2788" s="47">
        <f ca="1">IF('Inputs and Results'!$G$15='Inputs and Results'!$G$13, 'Inputs and Results'!$G$13, IF(F2788 &lt;= ('Inputs and Results'!$G$14-'Inputs and Results'!$G$13)/('Inputs and Results'!$G$15-'Inputs and Results'!$G$13), 'Inputs and Results'!$G$13 + SQRT(F2788*('Inputs and Results'!$G$15-'Inputs and Results'!$G$13)*('Inputs and Results'!$G$14-'Inputs and Results'!$G$13)), 'Inputs and Results'!$G$15 - SQRT((1-F2788)*('Inputs and Results'!$G$15-'Inputs and Results'!$G$13)*('Inputs and Results'!$G$15-'Inputs and Results'!$G$14))))</f>
        <v>407.27064571338303</v>
      </c>
      <c r="D2788">
        <f t="shared" ca="1" si="181"/>
        <v>466.19811843339556</v>
      </c>
      <c r="E2788">
        <f t="shared" ca="1" si="183"/>
        <v>0.61753556594057457</v>
      </c>
      <c r="F2788">
        <f t="shared" ca="1" si="183"/>
        <v>0.25914942905651017</v>
      </c>
    </row>
    <row r="2789" spans="1:6" ht="15.75" customHeight="1" x14ac:dyDescent="0.2">
      <c r="A2789">
        <v>2788</v>
      </c>
      <c r="B2789" s="47">
        <f ca="1">IF('Inputs and Results'!$C$15='Inputs and Results'!$C$13, 'Inputs and Results'!$C$13, IF(E2789 &lt;= ('Inputs and Results'!$C$14-'Inputs and Results'!$C$13)/('Inputs and Results'!$C$15-'Inputs and Results'!$C$13), 'Inputs and Results'!$C$13 + SQRT(E2789*('Inputs and Results'!$C$15-'Inputs and Results'!$C$13)*('Inputs and Results'!$C$14-'Inputs and Results'!$C$13)), 'Inputs and Results'!$C$15 - SQRT((1-E2789)*('Inputs and Results'!$C$15-'Inputs and Results'!$C$13)*('Inputs and Results'!$C$15-'Inputs and Results'!$C$14))))</f>
        <v>6.9802573963586578E-2</v>
      </c>
      <c r="C2789" s="47">
        <f ca="1">IF('Inputs and Results'!$G$15='Inputs and Results'!$G$13, 'Inputs and Results'!$G$13, IF(F2789 &lt;= ('Inputs and Results'!$G$14-'Inputs and Results'!$G$13)/('Inputs and Results'!$G$15-'Inputs and Results'!$G$13), 'Inputs and Results'!$G$13 + SQRT(F2789*('Inputs and Results'!$G$15-'Inputs and Results'!$G$13)*('Inputs and Results'!$G$14-'Inputs and Results'!$G$13)), 'Inputs and Results'!$G$15 - SQRT((1-F2789)*('Inputs and Results'!$G$15-'Inputs and Results'!$G$13)*('Inputs and Results'!$G$15-'Inputs and Results'!$G$14))))</f>
        <v>497.36174110444313</v>
      </c>
      <c r="D2789">
        <f t="shared" ca="1" si="181"/>
        <v>34.717129720101092</v>
      </c>
      <c r="E2789">
        <f t="shared" ca="1" si="183"/>
        <v>4.599367160550849E-2</v>
      </c>
      <c r="F2789">
        <f t="shared" ca="1" si="183"/>
        <v>0.41797139861928423</v>
      </c>
    </row>
    <row r="2790" spans="1:6" ht="15.75" customHeight="1" x14ac:dyDescent="0.2">
      <c r="A2790">
        <v>2789</v>
      </c>
      <c r="B2790" s="47">
        <f ca="1">IF('Inputs and Results'!$C$15='Inputs and Results'!$C$13, 'Inputs and Results'!$C$13, IF(E2790 &lt;= ('Inputs and Results'!$C$14-'Inputs and Results'!$C$13)/('Inputs and Results'!$C$15-'Inputs and Results'!$C$13), 'Inputs and Results'!$C$13 + SQRT(E2790*('Inputs and Results'!$C$15-'Inputs and Results'!$C$13)*('Inputs and Results'!$C$14-'Inputs and Results'!$C$13)), 'Inputs and Results'!$C$15 - SQRT((1-E2790)*('Inputs and Results'!$C$15-'Inputs and Results'!$C$13)*('Inputs and Results'!$C$15-'Inputs and Results'!$C$14))))</f>
        <v>1.2378826539146377</v>
      </c>
      <c r="C2790" s="47">
        <f ca="1">IF('Inputs and Results'!$G$15='Inputs and Results'!$G$13, 'Inputs and Results'!$G$13, IF(F2790 &lt;= ('Inputs and Results'!$G$14-'Inputs and Results'!$G$13)/('Inputs and Results'!$G$15-'Inputs and Results'!$G$13), 'Inputs and Results'!$G$13 + SQRT(F2790*('Inputs and Results'!$G$15-'Inputs and Results'!$G$13)*('Inputs and Results'!$G$14-'Inputs and Results'!$G$13)), 'Inputs and Results'!$G$15 - SQRT((1-F2790)*('Inputs and Results'!$G$15-'Inputs and Results'!$G$13)*('Inputs and Results'!$G$15-'Inputs and Results'!$G$14))))</f>
        <v>344.19572402331175</v>
      </c>
      <c r="D2790">
        <f t="shared" ca="1" si="181"/>
        <v>426.07391632004737</v>
      </c>
      <c r="E2790">
        <f t="shared" ca="1" si="183"/>
        <v>0.65499360651389771</v>
      </c>
      <c r="F2790">
        <f t="shared" ca="1" si="183"/>
        <v>0.13656501067505156</v>
      </c>
    </row>
    <row r="2791" spans="1:6" ht="15.75" customHeight="1" x14ac:dyDescent="0.2">
      <c r="A2791">
        <v>2790</v>
      </c>
      <c r="B2791" s="47">
        <f ca="1">IF('Inputs and Results'!$C$15='Inputs and Results'!$C$13, 'Inputs and Results'!$C$13, IF(E2791 &lt;= ('Inputs and Results'!$C$14-'Inputs and Results'!$C$13)/('Inputs and Results'!$C$15-'Inputs and Results'!$C$13), 'Inputs and Results'!$C$13 + SQRT(E2791*('Inputs and Results'!$C$15-'Inputs and Results'!$C$13)*('Inputs and Results'!$C$14-'Inputs and Results'!$C$13)), 'Inputs and Results'!$C$15 - SQRT((1-E2791)*('Inputs and Results'!$C$15-'Inputs and Results'!$C$13)*('Inputs and Results'!$C$15-'Inputs and Results'!$C$14))))</f>
        <v>1.1551407733466559</v>
      </c>
      <c r="C2791" s="47">
        <f ca="1">IF('Inputs and Results'!$G$15='Inputs and Results'!$G$13, 'Inputs and Results'!$G$13, IF(F2791 &lt;= ('Inputs and Results'!$G$14-'Inputs and Results'!$G$13)/('Inputs and Results'!$G$15-'Inputs and Results'!$G$13), 'Inputs and Results'!$G$13 + SQRT(F2791*('Inputs and Results'!$G$15-'Inputs and Results'!$G$13)*('Inputs and Results'!$G$14-'Inputs and Results'!$G$13)), 'Inputs and Results'!$G$15 - SQRT((1-F2791)*('Inputs and Results'!$G$15-'Inputs and Results'!$G$13)*('Inputs and Results'!$G$15-'Inputs and Results'!$G$14))))</f>
        <v>798.40170798317672</v>
      </c>
      <c r="D2791">
        <f t="shared" ca="1" si="181"/>
        <v>922.26636640097763</v>
      </c>
      <c r="E2791">
        <f t="shared" ca="1" si="183"/>
        <v>0.62183271487022507</v>
      </c>
      <c r="F2791">
        <f t="shared" ca="1" si="183"/>
        <v>0.80986395593843064</v>
      </c>
    </row>
    <row r="2792" spans="1:6" ht="15.75" customHeight="1" x14ac:dyDescent="0.2">
      <c r="A2792">
        <v>2791</v>
      </c>
      <c r="B2792" s="47">
        <f ca="1">IF('Inputs and Results'!$C$15='Inputs and Results'!$C$13, 'Inputs and Results'!$C$13, IF(E2792 &lt;= ('Inputs and Results'!$C$14-'Inputs and Results'!$C$13)/('Inputs and Results'!$C$15-'Inputs and Results'!$C$13), 'Inputs and Results'!$C$13 + SQRT(E2792*('Inputs and Results'!$C$15-'Inputs and Results'!$C$13)*('Inputs and Results'!$C$14-'Inputs and Results'!$C$13)), 'Inputs and Results'!$C$15 - SQRT((1-E2792)*('Inputs and Results'!$C$15-'Inputs and Results'!$C$13)*('Inputs and Results'!$C$15-'Inputs and Results'!$C$14))))</f>
        <v>0.76097017826483837</v>
      </c>
      <c r="C2792" s="47">
        <f ca="1">IF('Inputs and Results'!$G$15='Inputs and Results'!$G$13, 'Inputs and Results'!$G$13, IF(F2792 &lt;= ('Inputs and Results'!$G$14-'Inputs and Results'!$G$13)/('Inputs and Results'!$G$15-'Inputs and Results'!$G$13), 'Inputs and Results'!$G$13 + SQRT(F2792*('Inputs and Results'!$G$15-'Inputs and Results'!$G$13)*('Inputs and Results'!$G$14-'Inputs and Results'!$G$13)), 'Inputs and Results'!$G$15 - SQRT((1-F2792)*('Inputs and Results'!$G$15-'Inputs and Results'!$G$13)*('Inputs and Results'!$G$15-'Inputs and Results'!$G$14))))</f>
        <v>586.43984298318674</v>
      </c>
      <c r="D2792">
        <f t="shared" ca="1" si="181"/>
        <v>446.26323185651944</v>
      </c>
      <c r="E2792">
        <f t="shared" ca="1" si="183"/>
        <v>0.44297171748673447</v>
      </c>
      <c r="F2792">
        <f t="shared" ca="1" si="183"/>
        <v>0.55619208894819216</v>
      </c>
    </row>
    <row r="2793" spans="1:6" ht="15.75" customHeight="1" x14ac:dyDescent="0.2">
      <c r="A2793">
        <v>2792</v>
      </c>
      <c r="B2793" s="47">
        <f ca="1">IF('Inputs and Results'!$C$15='Inputs and Results'!$C$13, 'Inputs and Results'!$C$13, IF(E2793 &lt;= ('Inputs and Results'!$C$14-'Inputs and Results'!$C$13)/('Inputs and Results'!$C$15-'Inputs and Results'!$C$13), 'Inputs and Results'!$C$13 + SQRT(E2793*('Inputs and Results'!$C$15-'Inputs and Results'!$C$13)*('Inputs and Results'!$C$14-'Inputs and Results'!$C$13)), 'Inputs and Results'!$C$15 - SQRT((1-E2793)*('Inputs and Results'!$C$15-'Inputs and Results'!$C$13)*('Inputs and Results'!$C$15-'Inputs and Results'!$C$14))))</f>
        <v>1.1677908334839893</v>
      </c>
      <c r="C2793" s="47">
        <f ca="1">IF('Inputs and Results'!$G$15='Inputs and Results'!$G$13, 'Inputs and Results'!$G$13, IF(F2793 &lt;= ('Inputs and Results'!$G$14-'Inputs and Results'!$G$13)/('Inputs and Results'!$G$15-'Inputs and Results'!$G$13), 'Inputs and Results'!$G$13 + SQRT(F2793*('Inputs and Results'!$G$15-'Inputs and Results'!$G$13)*('Inputs and Results'!$G$14-'Inputs and Results'!$G$13)), 'Inputs and Results'!$G$15 - SQRT((1-F2793)*('Inputs and Results'!$G$15-'Inputs and Results'!$G$13)*('Inputs and Results'!$G$15-'Inputs and Results'!$G$14))))</f>
        <v>353.0426729837302</v>
      </c>
      <c r="D2793">
        <f t="shared" ca="1" si="181"/>
        <v>412.27999733908575</v>
      </c>
      <c r="E2793">
        <f t="shared" ca="1" si="183"/>
        <v>0.62700106334830052</v>
      </c>
      <c r="F2793">
        <f t="shared" ca="1" si="183"/>
        <v>0.15432440333991804</v>
      </c>
    </row>
    <row r="2794" spans="1:6" ht="15.75" customHeight="1" x14ac:dyDescent="0.2">
      <c r="A2794">
        <v>2793</v>
      </c>
      <c r="B2794" s="47">
        <f ca="1">IF('Inputs and Results'!$C$15='Inputs and Results'!$C$13, 'Inputs and Results'!$C$13, IF(E2794 &lt;= ('Inputs and Results'!$C$14-'Inputs and Results'!$C$13)/('Inputs and Results'!$C$15-'Inputs and Results'!$C$13), 'Inputs and Results'!$C$13 + SQRT(E2794*('Inputs and Results'!$C$15-'Inputs and Results'!$C$13)*('Inputs and Results'!$C$14-'Inputs and Results'!$C$13)), 'Inputs and Results'!$C$15 - SQRT((1-E2794)*('Inputs and Results'!$C$15-'Inputs and Results'!$C$13)*('Inputs and Results'!$C$15-'Inputs and Results'!$C$14))))</f>
        <v>1.6560264957891577</v>
      </c>
      <c r="C2794" s="47">
        <f ca="1">IF('Inputs and Results'!$G$15='Inputs and Results'!$G$13, 'Inputs and Results'!$G$13, IF(F2794 &lt;= ('Inputs and Results'!$G$14-'Inputs and Results'!$G$13)/('Inputs and Results'!$G$15-'Inputs and Results'!$G$13), 'Inputs and Results'!$G$13 + SQRT(F2794*('Inputs and Results'!$G$15-'Inputs and Results'!$G$13)*('Inputs and Results'!$G$14-'Inputs and Results'!$G$13)), 'Inputs and Results'!$G$15 - SQRT((1-F2794)*('Inputs and Results'!$G$15-'Inputs and Results'!$G$13)*('Inputs and Results'!$G$15-'Inputs and Results'!$G$14))))</f>
        <v>682.94598063181274</v>
      </c>
      <c r="D2794">
        <f t="shared" ca="1" si="181"/>
        <v>1130.9766391189908</v>
      </c>
      <c r="E2794">
        <f t="shared" ca="1" si="183"/>
        <v>0.79930391333102546</v>
      </c>
      <c r="F2794">
        <f t="shared" ca="1" si="183"/>
        <v>0.68482440845844783</v>
      </c>
    </row>
    <row r="2795" spans="1:6" ht="15.75" customHeight="1" x14ac:dyDescent="0.2">
      <c r="A2795">
        <v>2794</v>
      </c>
      <c r="B2795" s="47">
        <f ca="1">IF('Inputs and Results'!$C$15='Inputs and Results'!$C$13, 'Inputs and Results'!$C$13, IF(E2795 &lt;= ('Inputs and Results'!$C$14-'Inputs and Results'!$C$13)/('Inputs and Results'!$C$15-'Inputs and Results'!$C$13), 'Inputs and Results'!$C$13 + SQRT(E2795*('Inputs and Results'!$C$15-'Inputs and Results'!$C$13)*('Inputs and Results'!$C$14-'Inputs and Results'!$C$13)), 'Inputs and Results'!$C$15 - SQRT((1-E2795)*('Inputs and Results'!$C$15-'Inputs and Results'!$C$13)*('Inputs and Results'!$C$15-'Inputs and Results'!$C$14))))</f>
        <v>1.0486101976471498</v>
      </c>
      <c r="C2795" s="47">
        <f ca="1">IF('Inputs and Results'!$G$15='Inputs and Results'!$G$13, 'Inputs and Results'!$G$13, IF(F2795 &lt;= ('Inputs and Results'!$G$14-'Inputs and Results'!$G$13)/('Inputs and Results'!$G$15-'Inputs and Results'!$G$13), 'Inputs and Results'!$G$13 + SQRT(F2795*('Inputs and Results'!$G$15-'Inputs and Results'!$G$13)*('Inputs and Results'!$G$14-'Inputs and Results'!$G$13)), 'Inputs and Results'!$G$15 - SQRT((1-F2795)*('Inputs and Results'!$G$15-'Inputs and Results'!$G$13)*('Inputs and Results'!$G$15-'Inputs and Results'!$G$14))))</f>
        <v>1099.7825398570542</v>
      </c>
      <c r="D2795">
        <f t="shared" ca="1" si="181"/>
        <v>1153.2431864883899</v>
      </c>
      <c r="E2795">
        <f t="shared" ca="1" si="183"/>
        <v>0.57689753769703378</v>
      </c>
      <c r="F2795">
        <f t="shared" ca="1" si="183"/>
        <v>0.9881595686632656</v>
      </c>
    </row>
    <row r="2796" spans="1:6" ht="15.75" customHeight="1" x14ac:dyDescent="0.2">
      <c r="A2796">
        <v>2795</v>
      </c>
      <c r="B2796" s="47">
        <f ca="1">IF('Inputs and Results'!$C$15='Inputs and Results'!$C$13, 'Inputs and Results'!$C$13, IF(E2796 &lt;= ('Inputs and Results'!$C$14-'Inputs and Results'!$C$13)/('Inputs and Results'!$C$15-'Inputs and Results'!$C$13), 'Inputs and Results'!$C$13 + SQRT(E2796*('Inputs and Results'!$C$15-'Inputs and Results'!$C$13)*('Inputs and Results'!$C$14-'Inputs and Results'!$C$13)), 'Inputs and Results'!$C$15 - SQRT((1-E2796)*('Inputs and Results'!$C$15-'Inputs and Results'!$C$13)*('Inputs and Results'!$C$15-'Inputs and Results'!$C$14))))</f>
        <v>1.1809056032426086</v>
      </c>
      <c r="C2796" s="47">
        <f ca="1">IF('Inputs and Results'!$G$15='Inputs and Results'!$G$13, 'Inputs and Results'!$G$13, IF(F2796 &lt;= ('Inputs and Results'!$G$14-'Inputs and Results'!$G$13)/('Inputs and Results'!$G$15-'Inputs and Results'!$G$13), 'Inputs and Results'!$G$13 + SQRT(F2796*('Inputs and Results'!$G$15-'Inputs and Results'!$G$13)*('Inputs and Results'!$G$14-'Inputs and Results'!$G$13)), 'Inputs and Results'!$G$15 - SQRT((1-F2796)*('Inputs and Results'!$G$15-'Inputs and Results'!$G$13)*('Inputs and Results'!$G$15-'Inputs and Results'!$G$14))))</f>
        <v>363.41845487185196</v>
      </c>
      <c r="D2796">
        <f t="shared" ca="1" si="181"/>
        <v>429.16288967994109</v>
      </c>
      <c r="E2796">
        <f t="shared" ca="1" si="183"/>
        <v>0.63232173063176245</v>
      </c>
      <c r="F2796">
        <f t="shared" ca="1" si="183"/>
        <v>0.17491764528123543</v>
      </c>
    </row>
    <row r="2797" spans="1:6" ht="15.75" customHeight="1" x14ac:dyDescent="0.2">
      <c r="A2797">
        <v>2796</v>
      </c>
      <c r="B2797" s="47">
        <f ca="1">IF('Inputs and Results'!$C$15='Inputs and Results'!$C$13, 'Inputs and Results'!$C$13, IF(E2797 &lt;= ('Inputs and Results'!$C$14-'Inputs and Results'!$C$13)/('Inputs and Results'!$C$15-'Inputs and Results'!$C$13), 'Inputs and Results'!$C$13 + SQRT(E2797*('Inputs and Results'!$C$15-'Inputs and Results'!$C$13)*('Inputs and Results'!$C$14-'Inputs and Results'!$C$13)), 'Inputs and Results'!$C$15 - SQRT((1-E2797)*('Inputs and Results'!$C$15-'Inputs and Results'!$C$13)*('Inputs and Results'!$C$15-'Inputs and Results'!$C$14))))</f>
        <v>1.2282574272562805</v>
      </c>
      <c r="C2797" s="47">
        <f ca="1">IF('Inputs and Results'!$G$15='Inputs and Results'!$G$13, 'Inputs and Results'!$G$13, IF(F2797 &lt;= ('Inputs and Results'!$G$14-'Inputs and Results'!$G$13)/('Inputs and Results'!$G$15-'Inputs and Results'!$G$13), 'Inputs and Results'!$G$13 + SQRT(F2797*('Inputs and Results'!$G$15-'Inputs and Results'!$G$13)*('Inputs and Results'!$G$14-'Inputs and Results'!$G$13)), 'Inputs and Results'!$G$15 - SQRT((1-F2797)*('Inputs and Results'!$G$15-'Inputs and Results'!$G$13)*('Inputs and Results'!$G$15-'Inputs and Results'!$G$14))))</f>
        <v>1007.6227781803505</v>
      </c>
      <c r="D2797">
        <f t="shared" ca="1" si="181"/>
        <v>1237.6201611726231</v>
      </c>
      <c r="E2797">
        <f t="shared" ca="1" si="183"/>
        <v>0.65121425065860727</v>
      </c>
      <c r="F2797">
        <f t="shared" ca="1" si="183"/>
        <v>0.95636971630109058</v>
      </c>
    </row>
    <row r="2798" spans="1:6" ht="15.75" customHeight="1" x14ac:dyDescent="0.2">
      <c r="A2798">
        <v>2797</v>
      </c>
      <c r="B2798" s="47">
        <f ca="1">IF('Inputs and Results'!$C$15='Inputs and Results'!$C$13, 'Inputs and Results'!$C$13, IF(E2798 &lt;= ('Inputs and Results'!$C$14-'Inputs and Results'!$C$13)/('Inputs and Results'!$C$15-'Inputs and Results'!$C$13), 'Inputs and Results'!$C$13 + SQRT(E2798*('Inputs and Results'!$C$15-'Inputs and Results'!$C$13)*('Inputs and Results'!$C$14-'Inputs and Results'!$C$13)), 'Inputs and Results'!$C$15 - SQRT((1-E2798)*('Inputs and Results'!$C$15-'Inputs and Results'!$C$13)*('Inputs and Results'!$C$15-'Inputs and Results'!$C$14))))</f>
        <v>0.52079631642256619</v>
      </c>
      <c r="C2798" s="47">
        <f ca="1">IF('Inputs and Results'!$G$15='Inputs and Results'!$G$13, 'Inputs and Results'!$G$13, IF(F2798 &lt;= ('Inputs and Results'!$G$14-'Inputs and Results'!$G$13)/('Inputs and Results'!$G$15-'Inputs and Results'!$G$13), 'Inputs and Results'!$G$13 + SQRT(F2798*('Inputs and Results'!$G$15-'Inputs and Results'!$G$13)*('Inputs and Results'!$G$14-'Inputs and Results'!$G$13)), 'Inputs and Results'!$G$15 - SQRT((1-F2798)*('Inputs and Results'!$G$15-'Inputs and Results'!$G$13)*('Inputs and Results'!$G$15-'Inputs and Results'!$G$14))))</f>
        <v>357.80195440544242</v>
      </c>
      <c r="D2798">
        <f t="shared" ca="1" si="181"/>
        <v>186.34193986314938</v>
      </c>
      <c r="E2798">
        <f t="shared" ca="1" si="183"/>
        <v>0.31706101059289804</v>
      </c>
      <c r="F2798">
        <f t="shared" ca="1" si="183"/>
        <v>0.16380185819443704</v>
      </c>
    </row>
    <row r="2799" spans="1:6" ht="15.75" customHeight="1" x14ac:dyDescent="0.2">
      <c r="A2799">
        <v>2798</v>
      </c>
      <c r="B2799" s="47">
        <f ca="1">IF('Inputs and Results'!$C$15='Inputs and Results'!$C$13, 'Inputs and Results'!$C$13, IF(E2799 &lt;= ('Inputs and Results'!$C$14-'Inputs and Results'!$C$13)/('Inputs and Results'!$C$15-'Inputs and Results'!$C$13), 'Inputs and Results'!$C$13 + SQRT(E2799*('Inputs and Results'!$C$15-'Inputs and Results'!$C$13)*('Inputs and Results'!$C$14-'Inputs and Results'!$C$13)), 'Inputs and Results'!$C$15 - SQRT((1-E2799)*('Inputs and Results'!$C$15-'Inputs and Results'!$C$13)*('Inputs and Results'!$C$15-'Inputs and Results'!$C$14))))</f>
        <v>0.84977940153506859</v>
      </c>
      <c r="C2799" s="47">
        <f ca="1">IF('Inputs and Results'!$G$15='Inputs and Results'!$G$13, 'Inputs and Results'!$G$13, IF(F2799 &lt;= ('Inputs and Results'!$G$14-'Inputs and Results'!$G$13)/('Inputs and Results'!$G$15-'Inputs and Results'!$G$13), 'Inputs and Results'!$G$13 + SQRT(F2799*('Inputs and Results'!$G$15-'Inputs and Results'!$G$13)*('Inputs and Results'!$G$14-'Inputs and Results'!$G$13)), 'Inputs and Results'!$G$15 - SQRT((1-F2799)*('Inputs and Results'!$G$15-'Inputs and Results'!$G$13)*('Inputs and Results'!$G$15-'Inputs and Results'!$G$14))))</f>
        <v>865.66250470182456</v>
      </c>
      <c r="D2799">
        <f t="shared" ca="1" si="181"/>
        <v>735.622165176865</v>
      </c>
      <c r="E2799">
        <f t="shared" ca="1" si="183"/>
        <v>0.486283486437457</v>
      </c>
      <c r="F2799">
        <f t="shared" ca="1" si="183"/>
        <v>0.86821957349119239</v>
      </c>
    </row>
    <row r="2800" spans="1:6" ht="15.75" customHeight="1" x14ac:dyDescent="0.2">
      <c r="A2800">
        <v>2799</v>
      </c>
      <c r="B2800" s="47">
        <f ca="1">IF('Inputs and Results'!$C$15='Inputs and Results'!$C$13, 'Inputs and Results'!$C$13, IF(E2800 &lt;= ('Inputs and Results'!$C$14-'Inputs and Results'!$C$13)/('Inputs and Results'!$C$15-'Inputs and Results'!$C$13), 'Inputs and Results'!$C$13 + SQRT(E2800*('Inputs and Results'!$C$15-'Inputs and Results'!$C$13)*('Inputs and Results'!$C$14-'Inputs and Results'!$C$13)), 'Inputs and Results'!$C$15 - SQRT((1-E2800)*('Inputs and Results'!$C$15-'Inputs and Results'!$C$13)*('Inputs and Results'!$C$15-'Inputs and Results'!$C$14))))</f>
        <v>0.12565107459447988</v>
      </c>
      <c r="C2800" s="47">
        <f ca="1">IF('Inputs and Results'!$G$15='Inputs and Results'!$G$13, 'Inputs and Results'!$G$13, IF(F2800 &lt;= ('Inputs and Results'!$G$14-'Inputs and Results'!$G$13)/('Inputs and Results'!$G$15-'Inputs and Results'!$G$13), 'Inputs and Results'!$G$13 + SQRT(F2800*('Inputs and Results'!$G$15-'Inputs and Results'!$G$13)*('Inputs and Results'!$G$14-'Inputs and Results'!$G$13)), 'Inputs and Results'!$G$15 - SQRT((1-F2800)*('Inputs and Results'!$G$15-'Inputs and Results'!$G$13)*('Inputs and Results'!$G$15-'Inputs and Results'!$G$14))))</f>
        <v>408.29905070941288</v>
      </c>
      <c r="D2800">
        <f t="shared" ca="1" si="181"/>
        <v>51.303214477543762</v>
      </c>
      <c r="E2800">
        <f t="shared" ca="1" si="183"/>
        <v>8.2013139446681205E-2</v>
      </c>
      <c r="F2800">
        <f t="shared" ca="1" si="183"/>
        <v>0.26107038788785641</v>
      </c>
    </row>
    <row r="2801" spans="1:6" ht="15.75" customHeight="1" x14ac:dyDescent="0.2">
      <c r="A2801">
        <v>2800</v>
      </c>
      <c r="B2801" s="47">
        <f ca="1">IF('Inputs and Results'!$C$15='Inputs and Results'!$C$13, 'Inputs and Results'!$C$13, IF(E2801 &lt;= ('Inputs and Results'!$C$14-'Inputs and Results'!$C$13)/('Inputs and Results'!$C$15-'Inputs and Results'!$C$13), 'Inputs and Results'!$C$13 + SQRT(E2801*('Inputs and Results'!$C$15-'Inputs and Results'!$C$13)*('Inputs and Results'!$C$14-'Inputs and Results'!$C$13)), 'Inputs and Results'!$C$15 - SQRT((1-E2801)*('Inputs and Results'!$C$15-'Inputs and Results'!$C$13)*('Inputs and Results'!$C$15-'Inputs and Results'!$C$14))))</f>
        <v>1.2404630471246882</v>
      </c>
      <c r="C2801" s="47">
        <f ca="1">IF('Inputs and Results'!$G$15='Inputs and Results'!$G$13, 'Inputs and Results'!$G$13, IF(F2801 &lt;= ('Inputs and Results'!$G$14-'Inputs and Results'!$G$13)/('Inputs and Results'!$G$15-'Inputs and Results'!$G$13), 'Inputs and Results'!$G$13 + SQRT(F2801*('Inputs and Results'!$G$15-'Inputs and Results'!$G$13)*('Inputs and Results'!$G$14-'Inputs and Results'!$G$13)), 'Inputs and Results'!$G$15 - SQRT((1-F2801)*('Inputs and Results'!$G$15-'Inputs and Results'!$G$13)*('Inputs and Results'!$G$15-'Inputs and Results'!$G$14))))</f>
        <v>1058.6014937458422</v>
      </c>
      <c r="D2801">
        <f t="shared" ca="1" si="181"/>
        <v>1313.1560346227141</v>
      </c>
      <c r="E2801">
        <f t="shared" ca="1" si="183"/>
        <v>0.65600330127402928</v>
      </c>
      <c r="F2801">
        <f t="shared" ca="1" si="183"/>
        <v>0.97642941384475979</v>
      </c>
    </row>
    <row r="2802" spans="1:6" ht="15.75" customHeight="1" x14ac:dyDescent="0.2">
      <c r="A2802">
        <v>2801</v>
      </c>
      <c r="B2802" s="47">
        <f ca="1">IF('Inputs and Results'!$C$15='Inputs and Results'!$C$13, 'Inputs and Results'!$C$13, IF(E2802 &lt;= ('Inputs and Results'!$C$14-'Inputs and Results'!$C$13)/('Inputs and Results'!$C$15-'Inputs and Results'!$C$13), 'Inputs and Results'!$C$13 + SQRT(E2802*('Inputs and Results'!$C$15-'Inputs and Results'!$C$13)*('Inputs and Results'!$C$14-'Inputs and Results'!$C$13)), 'Inputs and Results'!$C$15 - SQRT((1-E2802)*('Inputs and Results'!$C$15-'Inputs and Results'!$C$13)*('Inputs and Results'!$C$15-'Inputs and Results'!$C$14))))</f>
        <v>1.805532017495679</v>
      </c>
      <c r="C2802" s="47">
        <f ca="1">IF('Inputs and Results'!$G$15='Inputs and Results'!$G$13, 'Inputs and Results'!$G$13, IF(F2802 &lt;= ('Inputs and Results'!$G$14-'Inputs and Results'!$G$13)/('Inputs and Results'!$G$15-'Inputs and Results'!$G$13), 'Inputs and Results'!$G$13 + SQRT(F2802*('Inputs and Results'!$G$15-'Inputs and Results'!$G$13)*('Inputs and Results'!$G$14-'Inputs and Results'!$G$13)), 'Inputs and Results'!$G$15 - SQRT((1-F2802)*('Inputs and Results'!$G$15-'Inputs and Results'!$G$13)*('Inputs and Results'!$G$15-'Inputs and Results'!$G$14))))</f>
        <v>837.22857574962291</v>
      </c>
      <c r="D2802">
        <f t="shared" ca="1" si="181"/>
        <v>1511.6429994782507</v>
      </c>
      <c r="E2802">
        <f t="shared" ref="E2802:F2821" ca="1" si="184">RAND()</f>
        <v>0.84147180430800639</v>
      </c>
      <c r="F2802">
        <f t="shared" ca="1" si="184"/>
        <v>0.84485175056069317</v>
      </c>
    </row>
    <row r="2803" spans="1:6" ht="15.75" customHeight="1" x14ac:dyDescent="0.2">
      <c r="A2803">
        <v>2802</v>
      </c>
      <c r="B2803" s="47">
        <f ca="1">IF('Inputs and Results'!$C$15='Inputs and Results'!$C$13, 'Inputs and Results'!$C$13, IF(E2803 &lt;= ('Inputs and Results'!$C$14-'Inputs and Results'!$C$13)/('Inputs and Results'!$C$15-'Inputs and Results'!$C$13), 'Inputs and Results'!$C$13 + SQRT(E2803*('Inputs and Results'!$C$15-'Inputs and Results'!$C$13)*('Inputs and Results'!$C$14-'Inputs and Results'!$C$13)), 'Inputs and Results'!$C$15 - SQRT((1-E2803)*('Inputs and Results'!$C$15-'Inputs and Results'!$C$13)*('Inputs and Results'!$C$15-'Inputs and Results'!$C$14))))</f>
        <v>0.51139905851717282</v>
      </c>
      <c r="C2803" s="47">
        <f ca="1">IF('Inputs and Results'!$G$15='Inputs and Results'!$G$13, 'Inputs and Results'!$G$13, IF(F2803 &lt;= ('Inputs and Results'!$G$14-'Inputs and Results'!$G$13)/('Inputs and Results'!$G$15-'Inputs and Results'!$G$13), 'Inputs and Results'!$G$13 + SQRT(F2803*('Inputs and Results'!$G$15-'Inputs and Results'!$G$13)*('Inputs and Results'!$G$14-'Inputs and Results'!$G$13)), 'Inputs and Results'!$G$15 - SQRT((1-F2803)*('Inputs and Results'!$G$15-'Inputs and Results'!$G$13)*('Inputs and Results'!$G$15-'Inputs and Results'!$G$14))))</f>
        <v>409.04731417532298</v>
      </c>
      <c r="D2803">
        <f t="shared" ca="1" si="181"/>
        <v>209.18641135823836</v>
      </c>
      <c r="E2803">
        <f t="shared" ca="1" si="184"/>
        <v>0.31187392822786519</v>
      </c>
      <c r="F2803">
        <f t="shared" ca="1" si="184"/>
        <v>0.26246650278249906</v>
      </c>
    </row>
    <row r="2804" spans="1:6" ht="15.75" customHeight="1" x14ac:dyDescent="0.2">
      <c r="A2804">
        <v>2803</v>
      </c>
      <c r="B2804" s="47">
        <f ca="1">IF('Inputs and Results'!$C$15='Inputs and Results'!$C$13, 'Inputs and Results'!$C$13, IF(E2804 &lt;= ('Inputs and Results'!$C$14-'Inputs and Results'!$C$13)/('Inputs and Results'!$C$15-'Inputs and Results'!$C$13), 'Inputs and Results'!$C$13 + SQRT(E2804*('Inputs and Results'!$C$15-'Inputs and Results'!$C$13)*('Inputs and Results'!$C$14-'Inputs and Results'!$C$13)), 'Inputs and Results'!$C$15 - SQRT((1-E2804)*('Inputs and Results'!$C$15-'Inputs and Results'!$C$13)*('Inputs and Results'!$C$15-'Inputs and Results'!$C$14))))</f>
        <v>0.38860139424885221</v>
      </c>
      <c r="C2804" s="47">
        <f ca="1">IF('Inputs and Results'!$G$15='Inputs and Results'!$G$13, 'Inputs and Results'!$G$13, IF(F2804 &lt;= ('Inputs and Results'!$G$14-'Inputs and Results'!$G$13)/('Inputs and Results'!$G$15-'Inputs and Results'!$G$13), 'Inputs and Results'!$G$13 + SQRT(F2804*('Inputs and Results'!$G$15-'Inputs and Results'!$G$13)*('Inputs and Results'!$G$14-'Inputs and Results'!$G$13)), 'Inputs and Results'!$G$15 - SQRT((1-F2804)*('Inputs and Results'!$G$15-'Inputs and Results'!$G$13)*('Inputs and Results'!$G$15-'Inputs and Results'!$G$14))))</f>
        <v>923.47646892825549</v>
      </c>
      <c r="D2804">
        <f t="shared" ca="1" si="181"/>
        <v>358.86424338152693</v>
      </c>
      <c r="E2804">
        <f t="shared" ca="1" si="184"/>
        <v>0.24228859132010694</v>
      </c>
      <c r="F2804">
        <f t="shared" ca="1" si="184"/>
        <v>0.90985431824636387</v>
      </c>
    </row>
    <row r="2805" spans="1:6" ht="15.75" customHeight="1" x14ac:dyDescent="0.2">
      <c r="A2805">
        <v>2804</v>
      </c>
      <c r="B2805" s="47">
        <f ca="1">IF('Inputs and Results'!$C$15='Inputs and Results'!$C$13, 'Inputs and Results'!$C$13, IF(E2805 &lt;= ('Inputs and Results'!$C$14-'Inputs and Results'!$C$13)/('Inputs and Results'!$C$15-'Inputs and Results'!$C$13), 'Inputs and Results'!$C$13 + SQRT(E2805*('Inputs and Results'!$C$15-'Inputs and Results'!$C$13)*('Inputs and Results'!$C$14-'Inputs and Results'!$C$13)), 'Inputs and Results'!$C$15 - SQRT((1-E2805)*('Inputs and Results'!$C$15-'Inputs and Results'!$C$13)*('Inputs and Results'!$C$15-'Inputs and Results'!$C$14))))</f>
        <v>1.1756975494955759</v>
      </c>
      <c r="C2805" s="47">
        <f ca="1">IF('Inputs and Results'!$G$15='Inputs and Results'!$G$13, 'Inputs and Results'!$G$13, IF(F2805 &lt;= ('Inputs and Results'!$G$14-'Inputs and Results'!$G$13)/('Inputs and Results'!$G$15-'Inputs and Results'!$G$13), 'Inputs and Results'!$G$13 + SQRT(F2805*('Inputs and Results'!$G$15-'Inputs and Results'!$G$13)*('Inputs and Results'!$G$14-'Inputs and Results'!$G$13)), 'Inputs and Results'!$G$15 - SQRT((1-F2805)*('Inputs and Results'!$G$15-'Inputs and Results'!$G$13)*('Inputs and Results'!$G$15-'Inputs and Results'!$G$14))))</f>
        <v>601.22031430984657</v>
      </c>
      <c r="D2805">
        <f t="shared" ca="1" si="181"/>
        <v>706.85325024104657</v>
      </c>
      <c r="E2805">
        <f t="shared" ca="1" si="184"/>
        <v>0.63021339656483921</v>
      </c>
      <c r="F2805">
        <f t="shared" ca="1" si="184"/>
        <v>0.57731692762410813</v>
      </c>
    </row>
    <row r="2806" spans="1:6" ht="15.75" customHeight="1" x14ac:dyDescent="0.2">
      <c r="A2806">
        <v>2805</v>
      </c>
      <c r="B2806" s="47">
        <f ca="1">IF('Inputs and Results'!$C$15='Inputs and Results'!$C$13, 'Inputs and Results'!$C$13, IF(E2806 &lt;= ('Inputs and Results'!$C$14-'Inputs and Results'!$C$13)/('Inputs and Results'!$C$15-'Inputs and Results'!$C$13), 'Inputs and Results'!$C$13 + SQRT(E2806*('Inputs and Results'!$C$15-'Inputs and Results'!$C$13)*('Inputs and Results'!$C$14-'Inputs and Results'!$C$13)), 'Inputs and Results'!$C$15 - SQRT((1-E2806)*('Inputs and Results'!$C$15-'Inputs and Results'!$C$13)*('Inputs and Results'!$C$15-'Inputs and Results'!$C$14))))</f>
        <v>2.2054781527744223</v>
      </c>
      <c r="C2806" s="47">
        <f ca="1">IF('Inputs and Results'!$G$15='Inputs and Results'!$G$13, 'Inputs and Results'!$G$13, IF(F2806 &lt;= ('Inputs and Results'!$G$14-'Inputs and Results'!$G$13)/('Inputs and Results'!$G$15-'Inputs and Results'!$G$13), 'Inputs and Results'!$G$13 + SQRT(F2806*('Inputs and Results'!$G$15-'Inputs and Results'!$G$13)*('Inputs and Results'!$G$14-'Inputs and Results'!$G$13)), 'Inputs and Results'!$G$15 - SQRT((1-F2806)*('Inputs and Results'!$G$15-'Inputs and Results'!$G$13)*('Inputs and Results'!$G$15-'Inputs and Results'!$G$14))))</f>
        <v>735.02730838333616</v>
      </c>
      <c r="D2806">
        <f t="shared" ca="1" si="181"/>
        <v>1621.086670332036</v>
      </c>
      <c r="E2806">
        <f t="shared" ca="1" si="184"/>
        <v>0.92985944825347289</v>
      </c>
      <c r="F2806">
        <f t="shared" ca="1" si="184"/>
        <v>0.74512007324658303</v>
      </c>
    </row>
    <row r="2807" spans="1:6" ht="15.75" customHeight="1" x14ac:dyDescent="0.2">
      <c r="A2807">
        <v>2806</v>
      </c>
      <c r="B2807" s="47">
        <f ca="1">IF('Inputs and Results'!$C$15='Inputs and Results'!$C$13, 'Inputs and Results'!$C$13, IF(E2807 &lt;= ('Inputs and Results'!$C$14-'Inputs and Results'!$C$13)/('Inputs and Results'!$C$15-'Inputs and Results'!$C$13), 'Inputs and Results'!$C$13 + SQRT(E2807*('Inputs and Results'!$C$15-'Inputs and Results'!$C$13)*('Inputs and Results'!$C$14-'Inputs and Results'!$C$13)), 'Inputs and Results'!$C$15 - SQRT((1-E2807)*('Inputs and Results'!$C$15-'Inputs and Results'!$C$13)*('Inputs and Results'!$C$15-'Inputs and Results'!$C$14))))</f>
        <v>0.83720933747312642</v>
      </c>
      <c r="C2807" s="47">
        <f ca="1">IF('Inputs and Results'!$G$15='Inputs and Results'!$G$13, 'Inputs and Results'!$G$13, IF(F2807 &lt;= ('Inputs and Results'!$G$14-'Inputs and Results'!$G$13)/('Inputs and Results'!$G$15-'Inputs and Results'!$G$13), 'Inputs and Results'!$G$13 + SQRT(F2807*('Inputs and Results'!$G$15-'Inputs and Results'!$G$13)*('Inputs and Results'!$G$14-'Inputs and Results'!$G$13)), 'Inputs and Results'!$G$15 - SQRT((1-F2807)*('Inputs and Results'!$G$15-'Inputs and Results'!$G$13)*('Inputs and Results'!$G$15-'Inputs and Results'!$G$14))))</f>
        <v>550.17310104399917</v>
      </c>
      <c r="D2807">
        <f t="shared" ca="1" si="181"/>
        <v>460.610057420582</v>
      </c>
      <c r="E2807">
        <f t="shared" ca="1" si="184"/>
        <v>0.48025961667628514</v>
      </c>
      <c r="F2807">
        <f t="shared" ca="1" si="184"/>
        <v>0.50217568048847849</v>
      </c>
    </row>
    <row r="2808" spans="1:6" ht="15.75" customHeight="1" x14ac:dyDescent="0.2">
      <c r="A2808">
        <v>2807</v>
      </c>
      <c r="B2808" s="47">
        <f ca="1">IF('Inputs and Results'!$C$15='Inputs and Results'!$C$13, 'Inputs and Results'!$C$13, IF(E2808 &lt;= ('Inputs and Results'!$C$14-'Inputs and Results'!$C$13)/('Inputs and Results'!$C$15-'Inputs and Results'!$C$13), 'Inputs and Results'!$C$13 + SQRT(E2808*('Inputs and Results'!$C$15-'Inputs and Results'!$C$13)*('Inputs and Results'!$C$14-'Inputs and Results'!$C$13)), 'Inputs and Results'!$C$15 - SQRT((1-E2808)*('Inputs and Results'!$C$15-'Inputs and Results'!$C$13)*('Inputs and Results'!$C$15-'Inputs and Results'!$C$14))))</f>
        <v>9.4180376399832344E-2</v>
      </c>
      <c r="C2808" s="47">
        <f ca="1">IF('Inputs and Results'!$G$15='Inputs and Results'!$G$13, 'Inputs and Results'!$G$13, IF(F2808 &lt;= ('Inputs and Results'!$G$14-'Inputs and Results'!$G$13)/('Inputs and Results'!$G$15-'Inputs and Results'!$G$13), 'Inputs and Results'!$G$13 + SQRT(F2808*('Inputs and Results'!$G$15-'Inputs and Results'!$G$13)*('Inputs and Results'!$G$14-'Inputs and Results'!$G$13)), 'Inputs and Results'!$G$15 - SQRT((1-F2808)*('Inputs and Results'!$G$15-'Inputs and Results'!$G$13)*('Inputs and Results'!$G$15-'Inputs and Results'!$G$14))))</f>
        <v>429.50629948364008</v>
      </c>
      <c r="D2808">
        <f t="shared" ca="1" si="181"/>
        <v>40.451064951468339</v>
      </c>
      <c r="E2808">
        <f t="shared" ca="1" si="184"/>
        <v>6.1801368344464258E-2</v>
      </c>
      <c r="F2808">
        <f t="shared" ca="1" si="184"/>
        <v>0.30012750794244303</v>
      </c>
    </row>
    <row r="2809" spans="1:6" ht="15.75" customHeight="1" x14ac:dyDescent="0.2">
      <c r="A2809">
        <v>2808</v>
      </c>
      <c r="B2809" s="47">
        <f ca="1">IF('Inputs and Results'!$C$15='Inputs and Results'!$C$13, 'Inputs and Results'!$C$13, IF(E2809 &lt;= ('Inputs and Results'!$C$14-'Inputs and Results'!$C$13)/('Inputs and Results'!$C$15-'Inputs and Results'!$C$13), 'Inputs and Results'!$C$13 + SQRT(E2809*('Inputs and Results'!$C$15-'Inputs and Results'!$C$13)*('Inputs and Results'!$C$14-'Inputs and Results'!$C$13)), 'Inputs and Results'!$C$15 - SQRT((1-E2809)*('Inputs and Results'!$C$15-'Inputs and Results'!$C$13)*('Inputs and Results'!$C$15-'Inputs and Results'!$C$14))))</f>
        <v>1.0879087729030468</v>
      </c>
      <c r="C2809" s="47">
        <f ca="1">IF('Inputs and Results'!$G$15='Inputs and Results'!$G$13, 'Inputs and Results'!$G$13, IF(F2809 &lt;= ('Inputs and Results'!$G$14-'Inputs and Results'!$G$13)/('Inputs and Results'!$G$15-'Inputs and Results'!$G$13), 'Inputs and Results'!$G$13 + SQRT(F2809*('Inputs and Results'!$G$15-'Inputs and Results'!$G$13)*('Inputs and Results'!$G$14-'Inputs and Results'!$G$13)), 'Inputs and Results'!$G$15 - SQRT((1-F2809)*('Inputs and Results'!$G$15-'Inputs and Results'!$G$13)*('Inputs and Results'!$G$15-'Inputs and Results'!$G$14))))</f>
        <v>774.92574290819243</v>
      </c>
      <c r="D2809">
        <f t="shared" ca="1" si="181"/>
        <v>843.04851405823354</v>
      </c>
      <c r="E2809">
        <f t="shared" ca="1" si="184"/>
        <v>0.59376745991765201</v>
      </c>
      <c r="F2809">
        <f t="shared" ca="1" si="184"/>
        <v>0.78698492050944002</v>
      </c>
    </row>
    <row r="2810" spans="1:6" ht="15.75" customHeight="1" x14ac:dyDescent="0.2">
      <c r="A2810">
        <v>2809</v>
      </c>
      <c r="B2810" s="47">
        <f ca="1">IF('Inputs and Results'!$C$15='Inputs and Results'!$C$13, 'Inputs and Results'!$C$13, IF(E2810 &lt;= ('Inputs and Results'!$C$14-'Inputs and Results'!$C$13)/('Inputs and Results'!$C$15-'Inputs and Results'!$C$13), 'Inputs and Results'!$C$13 + SQRT(E2810*('Inputs and Results'!$C$15-'Inputs and Results'!$C$13)*('Inputs and Results'!$C$14-'Inputs and Results'!$C$13)), 'Inputs and Results'!$C$15 - SQRT((1-E2810)*('Inputs and Results'!$C$15-'Inputs and Results'!$C$13)*('Inputs and Results'!$C$15-'Inputs and Results'!$C$14))))</f>
        <v>1.1553323019844064</v>
      </c>
      <c r="C2810" s="47">
        <f ca="1">IF('Inputs and Results'!$G$15='Inputs and Results'!$G$13, 'Inputs and Results'!$G$13, IF(F2810 &lt;= ('Inputs and Results'!$G$14-'Inputs and Results'!$G$13)/('Inputs and Results'!$G$15-'Inputs and Results'!$G$13), 'Inputs and Results'!$G$13 + SQRT(F2810*('Inputs and Results'!$G$15-'Inputs and Results'!$G$13)*('Inputs and Results'!$G$14-'Inputs and Results'!$G$13)), 'Inputs and Results'!$G$15 - SQRT((1-F2810)*('Inputs and Results'!$G$15-'Inputs and Results'!$G$13)*('Inputs and Results'!$G$15-'Inputs and Results'!$G$14))))</f>
        <v>1069.3383237329649</v>
      </c>
      <c r="D2810">
        <f t="shared" ca="1" si="181"/>
        <v>1235.4411071585528</v>
      </c>
      <c r="E2810">
        <f t="shared" ca="1" si="184"/>
        <v>0.62191123154420558</v>
      </c>
      <c r="F2810">
        <f t="shared" ca="1" si="184"/>
        <v>0.97987308601575318</v>
      </c>
    </row>
    <row r="2811" spans="1:6" ht="15.75" customHeight="1" x14ac:dyDescent="0.2">
      <c r="A2811">
        <v>2810</v>
      </c>
      <c r="B2811" s="47">
        <f ca="1">IF('Inputs and Results'!$C$15='Inputs and Results'!$C$13, 'Inputs and Results'!$C$13, IF(E2811 &lt;= ('Inputs and Results'!$C$14-'Inputs and Results'!$C$13)/('Inputs and Results'!$C$15-'Inputs and Results'!$C$13), 'Inputs and Results'!$C$13 + SQRT(E2811*('Inputs and Results'!$C$15-'Inputs and Results'!$C$13)*('Inputs and Results'!$C$14-'Inputs and Results'!$C$13)), 'Inputs and Results'!$C$15 - SQRT((1-E2811)*('Inputs and Results'!$C$15-'Inputs and Results'!$C$13)*('Inputs and Results'!$C$15-'Inputs and Results'!$C$14))))</f>
        <v>5.3883416480213775E-3</v>
      </c>
      <c r="C2811" s="47">
        <f ca="1">IF('Inputs and Results'!$G$15='Inputs and Results'!$G$13, 'Inputs and Results'!$G$13, IF(F2811 &lt;= ('Inputs and Results'!$G$14-'Inputs and Results'!$G$13)/('Inputs and Results'!$G$15-'Inputs and Results'!$G$13), 'Inputs and Results'!$G$13 + SQRT(F2811*('Inputs and Results'!$G$15-'Inputs and Results'!$G$13)*('Inputs and Results'!$G$14-'Inputs and Results'!$G$13)), 'Inputs and Results'!$G$15 - SQRT((1-F2811)*('Inputs and Results'!$G$15-'Inputs and Results'!$G$13)*('Inputs and Results'!$G$15-'Inputs and Results'!$G$14))))</f>
        <v>402.168552414592</v>
      </c>
      <c r="D2811">
        <f t="shared" ca="1" si="181"/>
        <v>2.1670215605000145</v>
      </c>
      <c r="E2811">
        <f t="shared" ca="1" si="184"/>
        <v>3.5890017402678831E-3</v>
      </c>
      <c r="F2811">
        <f t="shared" ca="1" si="184"/>
        <v>0.249582348935942</v>
      </c>
    </row>
    <row r="2812" spans="1:6" ht="15.75" customHeight="1" x14ac:dyDescent="0.2">
      <c r="A2812">
        <v>2811</v>
      </c>
      <c r="B2812" s="47">
        <f ca="1">IF('Inputs and Results'!$C$15='Inputs and Results'!$C$13, 'Inputs and Results'!$C$13, IF(E2812 &lt;= ('Inputs and Results'!$C$14-'Inputs and Results'!$C$13)/('Inputs and Results'!$C$15-'Inputs and Results'!$C$13), 'Inputs and Results'!$C$13 + SQRT(E2812*('Inputs and Results'!$C$15-'Inputs and Results'!$C$13)*('Inputs and Results'!$C$14-'Inputs and Results'!$C$13)), 'Inputs and Results'!$C$15 - SQRT((1-E2812)*('Inputs and Results'!$C$15-'Inputs and Results'!$C$13)*('Inputs and Results'!$C$15-'Inputs and Results'!$C$14))))</f>
        <v>1.2067438204981202</v>
      </c>
      <c r="C2812" s="47">
        <f ca="1">IF('Inputs and Results'!$G$15='Inputs and Results'!$G$13, 'Inputs and Results'!$G$13, IF(F2812 &lt;= ('Inputs and Results'!$G$14-'Inputs and Results'!$G$13)/('Inputs and Results'!$G$15-'Inputs and Results'!$G$13), 'Inputs and Results'!$G$13 + SQRT(F2812*('Inputs and Results'!$G$15-'Inputs and Results'!$G$13)*('Inputs and Results'!$G$14-'Inputs and Results'!$G$13)), 'Inputs and Results'!$G$15 - SQRT((1-F2812)*('Inputs and Results'!$G$15-'Inputs and Results'!$G$13)*('Inputs and Results'!$G$15-'Inputs and Results'!$G$14))))</f>
        <v>680.32594759240214</v>
      </c>
      <c r="D2812">
        <f t="shared" ca="1" si="181"/>
        <v>820.97913318165934</v>
      </c>
      <c r="E2812">
        <f t="shared" ca="1" si="184"/>
        <v>0.64269247496425796</v>
      </c>
      <c r="F2812">
        <f t="shared" ca="1" si="184"/>
        <v>0.68162217960964544</v>
      </c>
    </row>
    <row r="2813" spans="1:6" ht="15.75" customHeight="1" x14ac:dyDescent="0.2">
      <c r="A2813">
        <v>2812</v>
      </c>
      <c r="B2813" s="47">
        <f ca="1">IF('Inputs and Results'!$C$15='Inputs and Results'!$C$13, 'Inputs and Results'!$C$13, IF(E2813 &lt;= ('Inputs and Results'!$C$14-'Inputs and Results'!$C$13)/('Inputs and Results'!$C$15-'Inputs and Results'!$C$13), 'Inputs and Results'!$C$13 + SQRT(E2813*('Inputs and Results'!$C$15-'Inputs and Results'!$C$13)*('Inputs and Results'!$C$14-'Inputs and Results'!$C$13)), 'Inputs and Results'!$C$15 - SQRT((1-E2813)*('Inputs and Results'!$C$15-'Inputs and Results'!$C$13)*('Inputs and Results'!$C$15-'Inputs and Results'!$C$14))))</f>
        <v>0.99640560434481795</v>
      </c>
      <c r="C2813" s="47">
        <f ca="1">IF('Inputs and Results'!$G$15='Inputs and Results'!$G$13, 'Inputs and Results'!$G$13, IF(F2813 &lt;= ('Inputs and Results'!$G$14-'Inputs and Results'!$G$13)/('Inputs and Results'!$G$15-'Inputs and Results'!$G$13), 'Inputs and Results'!$G$13 + SQRT(F2813*('Inputs and Results'!$G$15-'Inputs and Results'!$G$13)*('Inputs and Results'!$G$14-'Inputs and Results'!$G$13)), 'Inputs and Results'!$G$15 - SQRT((1-F2813)*('Inputs and Results'!$G$15-'Inputs and Results'!$G$13)*('Inputs and Results'!$G$15-'Inputs and Results'!$G$14))))</f>
        <v>461.99787100929041</v>
      </c>
      <c r="D2813">
        <f t="shared" ca="1" si="181"/>
        <v>460.33726786903128</v>
      </c>
      <c r="E2813">
        <f t="shared" ca="1" si="184"/>
        <v>0.55395661085546055</v>
      </c>
      <c r="F2813">
        <f t="shared" ca="1" si="184"/>
        <v>0.357909907214082</v>
      </c>
    </row>
    <row r="2814" spans="1:6" ht="15.75" customHeight="1" x14ac:dyDescent="0.2">
      <c r="A2814">
        <v>2813</v>
      </c>
      <c r="B2814" s="47">
        <f ca="1">IF('Inputs and Results'!$C$15='Inputs and Results'!$C$13, 'Inputs and Results'!$C$13, IF(E2814 &lt;= ('Inputs and Results'!$C$14-'Inputs and Results'!$C$13)/('Inputs and Results'!$C$15-'Inputs and Results'!$C$13), 'Inputs and Results'!$C$13 + SQRT(E2814*('Inputs and Results'!$C$15-'Inputs and Results'!$C$13)*('Inputs and Results'!$C$14-'Inputs and Results'!$C$13)), 'Inputs and Results'!$C$15 - SQRT((1-E2814)*('Inputs and Results'!$C$15-'Inputs and Results'!$C$13)*('Inputs and Results'!$C$15-'Inputs and Results'!$C$14))))</f>
        <v>1.1616712270437135</v>
      </c>
      <c r="C2814" s="47">
        <f ca="1">IF('Inputs and Results'!$G$15='Inputs and Results'!$G$13, 'Inputs and Results'!$G$13, IF(F2814 &lt;= ('Inputs and Results'!$G$14-'Inputs and Results'!$G$13)/('Inputs and Results'!$G$15-'Inputs and Results'!$G$13), 'Inputs and Results'!$G$13 + SQRT(F2814*('Inputs and Results'!$G$15-'Inputs and Results'!$G$13)*('Inputs and Results'!$G$14-'Inputs and Results'!$G$13)), 'Inputs and Results'!$G$15 - SQRT((1-F2814)*('Inputs and Results'!$G$15-'Inputs and Results'!$G$13)*('Inputs and Results'!$G$15-'Inputs and Results'!$G$14))))</f>
        <v>370.66151158446132</v>
      </c>
      <c r="D2814">
        <f t="shared" ca="1" si="181"/>
        <v>430.58681298019883</v>
      </c>
      <c r="E2814">
        <f t="shared" ca="1" si="184"/>
        <v>0.6245052580578927</v>
      </c>
      <c r="F2814">
        <f t="shared" ca="1" si="184"/>
        <v>0.18914279271177581</v>
      </c>
    </row>
    <row r="2815" spans="1:6" ht="15.75" customHeight="1" x14ac:dyDescent="0.2">
      <c r="A2815">
        <v>2814</v>
      </c>
      <c r="B2815" s="47">
        <f ca="1">IF('Inputs and Results'!$C$15='Inputs and Results'!$C$13, 'Inputs and Results'!$C$13, IF(E2815 &lt;= ('Inputs and Results'!$C$14-'Inputs and Results'!$C$13)/('Inputs and Results'!$C$15-'Inputs and Results'!$C$13), 'Inputs and Results'!$C$13 + SQRT(E2815*('Inputs and Results'!$C$15-'Inputs and Results'!$C$13)*('Inputs and Results'!$C$14-'Inputs and Results'!$C$13)), 'Inputs and Results'!$C$15 - SQRT((1-E2815)*('Inputs and Results'!$C$15-'Inputs and Results'!$C$13)*('Inputs and Results'!$C$15-'Inputs and Results'!$C$14))))</f>
        <v>0.81848706646043379</v>
      </c>
      <c r="C2815" s="47">
        <f ca="1">IF('Inputs and Results'!$G$15='Inputs and Results'!$G$13, 'Inputs and Results'!$G$13, IF(F2815 &lt;= ('Inputs and Results'!$G$14-'Inputs and Results'!$G$13)/('Inputs and Results'!$G$15-'Inputs and Results'!$G$13), 'Inputs and Results'!$G$13 + SQRT(F2815*('Inputs and Results'!$G$15-'Inputs and Results'!$G$13)*('Inputs and Results'!$G$14-'Inputs and Results'!$G$13)), 'Inputs and Results'!$G$15 - SQRT((1-F2815)*('Inputs and Results'!$G$15-'Inputs and Results'!$G$13)*('Inputs and Results'!$G$15-'Inputs and Results'!$G$14))))</f>
        <v>610.46580606088207</v>
      </c>
      <c r="D2815">
        <f t="shared" ca="1" si="181"/>
        <v>499.65836677717544</v>
      </c>
      <c r="E2815">
        <f t="shared" ca="1" si="184"/>
        <v>0.47122236897773284</v>
      </c>
      <c r="F2815">
        <f t="shared" ca="1" si="184"/>
        <v>0.59026907939672146</v>
      </c>
    </row>
    <row r="2816" spans="1:6" ht="15.75" customHeight="1" x14ac:dyDescent="0.2">
      <c r="A2816">
        <v>2815</v>
      </c>
      <c r="B2816" s="47">
        <f ca="1">IF('Inputs and Results'!$C$15='Inputs and Results'!$C$13, 'Inputs and Results'!$C$13, IF(E2816 &lt;= ('Inputs and Results'!$C$14-'Inputs and Results'!$C$13)/('Inputs and Results'!$C$15-'Inputs and Results'!$C$13), 'Inputs and Results'!$C$13 + SQRT(E2816*('Inputs and Results'!$C$15-'Inputs and Results'!$C$13)*('Inputs and Results'!$C$14-'Inputs and Results'!$C$13)), 'Inputs and Results'!$C$15 - SQRT((1-E2816)*('Inputs and Results'!$C$15-'Inputs and Results'!$C$13)*('Inputs and Results'!$C$15-'Inputs and Results'!$C$14))))</f>
        <v>0.33894047796338223</v>
      </c>
      <c r="C2816" s="47">
        <f ca="1">IF('Inputs and Results'!$G$15='Inputs and Results'!$G$13, 'Inputs and Results'!$G$13, IF(F2816 &lt;= ('Inputs and Results'!$G$14-'Inputs and Results'!$G$13)/('Inputs and Results'!$G$15-'Inputs and Results'!$G$13), 'Inputs and Results'!$G$13 + SQRT(F2816*('Inputs and Results'!$G$15-'Inputs and Results'!$G$13)*('Inputs and Results'!$G$14-'Inputs and Results'!$G$13)), 'Inputs and Results'!$G$15 - SQRT((1-F2816)*('Inputs and Results'!$G$15-'Inputs and Results'!$G$13)*('Inputs and Results'!$G$15-'Inputs and Results'!$G$14))))</f>
        <v>921.33087578810341</v>
      </c>
      <c r="D2816">
        <f t="shared" ca="1" si="181"/>
        <v>312.27632740204132</v>
      </c>
      <c r="E2816">
        <f t="shared" ca="1" si="184"/>
        <v>0.21319580224202739</v>
      </c>
      <c r="F2816">
        <f t="shared" ca="1" si="184"/>
        <v>0.90844997967673635</v>
      </c>
    </row>
    <row r="2817" spans="1:6" ht="15.75" customHeight="1" x14ac:dyDescent="0.2">
      <c r="A2817">
        <v>2816</v>
      </c>
      <c r="B2817" s="47">
        <f ca="1">IF('Inputs and Results'!$C$15='Inputs and Results'!$C$13, 'Inputs and Results'!$C$13, IF(E2817 &lt;= ('Inputs and Results'!$C$14-'Inputs and Results'!$C$13)/('Inputs and Results'!$C$15-'Inputs and Results'!$C$13), 'Inputs and Results'!$C$13 + SQRT(E2817*('Inputs and Results'!$C$15-'Inputs and Results'!$C$13)*('Inputs and Results'!$C$14-'Inputs and Results'!$C$13)), 'Inputs and Results'!$C$15 - SQRT((1-E2817)*('Inputs and Results'!$C$15-'Inputs and Results'!$C$13)*('Inputs and Results'!$C$15-'Inputs and Results'!$C$14))))</f>
        <v>1.0173374089689446</v>
      </c>
      <c r="C2817" s="47">
        <f ca="1">IF('Inputs and Results'!$G$15='Inputs and Results'!$G$13, 'Inputs and Results'!$G$13, IF(F2817 &lt;= ('Inputs and Results'!$G$14-'Inputs and Results'!$G$13)/('Inputs and Results'!$G$15-'Inputs and Results'!$G$13), 'Inputs and Results'!$G$13 + SQRT(F2817*('Inputs and Results'!$G$15-'Inputs and Results'!$G$13)*('Inputs and Results'!$G$14-'Inputs and Results'!$G$13)), 'Inputs and Results'!$G$15 - SQRT((1-F2817)*('Inputs and Results'!$G$15-'Inputs and Results'!$G$13)*('Inputs and Results'!$G$15-'Inputs and Results'!$G$14))))</f>
        <v>450.8755644231843</v>
      </c>
      <c r="D2817">
        <f t="shared" ca="1" si="181"/>
        <v>458.69257847769279</v>
      </c>
      <c r="E2817">
        <f t="shared" ca="1" si="184"/>
        <v>0.56322767223622472</v>
      </c>
      <c r="F2817">
        <f t="shared" ca="1" si="184"/>
        <v>0.33841040461580751</v>
      </c>
    </row>
    <row r="2818" spans="1:6" ht="15.75" customHeight="1" x14ac:dyDescent="0.2">
      <c r="A2818">
        <v>2817</v>
      </c>
      <c r="B2818" s="47">
        <f ca="1">IF('Inputs and Results'!$C$15='Inputs and Results'!$C$13, 'Inputs and Results'!$C$13, IF(E2818 &lt;= ('Inputs and Results'!$C$14-'Inputs and Results'!$C$13)/('Inputs and Results'!$C$15-'Inputs and Results'!$C$13), 'Inputs and Results'!$C$13 + SQRT(E2818*('Inputs and Results'!$C$15-'Inputs and Results'!$C$13)*('Inputs and Results'!$C$14-'Inputs and Results'!$C$13)), 'Inputs and Results'!$C$15 - SQRT((1-E2818)*('Inputs and Results'!$C$15-'Inputs and Results'!$C$13)*('Inputs and Results'!$C$15-'Inputs and Results'!$C$14))))</f>
        <v>0.55933476502783996</v>
      </c>
      <c r="C2818" s="47">
        <f ca="1">IF('Inputs and Results'!$G$15='Inputs and Results'!$G$13, 'Inputs and Results'!$G$13, IF(F2818 &lt;= ('Inputs and Results'!$G$14-'Inputs and Results'!$G$13)/('Inputs and Results'!$G$15-'Inputs and Results'!$G$13), 'Inputs and Results'!$G$13 + SQRT(F2818*('Inputs and Results'!$G$15-'Inputs and Results'!$G$13)*('Inputs and Results'!$G$14-'Inputs and Results'!$G$13)), 'Inputs and Results'!$G$15 - SQRT((1-F2818)*('Inputs and Results'!$G$15-'Inputs and Results'!$G$13)*('Inputs and Results'!$G$15-'Inputs and Results'!$G$14))))</f>
        <v>838.51776555050537</v>
      </c>
      <c r="D2818">
        <f t="shared" ref="D2818:D2881" ca="1" si="185">B2818*C2818</f>
        <v>469.01213736586135</v>
      </c>
      <c r="E2818">
        <f t="shared" ca="1" si="184"/>
        <v>0.3381281345331435</v>
      </c>
      <c r="F2818">
        <f t="shared" ca="1" si="184"/>
        <v>0.84595249955779139</v>
      </c>
    </row>
    <row r="2819" spans="1:6" ht="15.75" customHeight="1" x14ac:dyDescent="0.2">
      <c r="A2819">
        <v>2818</v>
      </c>
      <c r="B2819" s="47">
        <f ca="1">IF('Inputs and Results'!$C$15='Inputs and Results'!$C$13, 'Inputs and Results'!$C$13, IF(E2819 &lt;= ('Inputs and Results'!$C$14-'Inputs and Results'!$C$13)/('Inputs and Results'!$C$15-'Inputs and Results'!$C$13), 'Inputs and Results'!$C$13 + SQRT(E2819*('Inputs and Results'!$C$15-'Inputs and Results'!$C$13)*('Inputs and Results'!$C$14-'Inputs and Results'!$C$13)), 'Inputs and Results'!$C$15 - SQRT((1-E2819)*('Inputs and Results'!$C$15-'Inputs and Results'!$C$13)*('Inputs and Results'!$C$15-'Inputs and Results'!$C$14))))</f>
        <v>0.18509912649420501</v>
      </c>
      <c r="C2819" s="47">
        <f ca="1">IF('Inputs and Results'!$G$15='Inputs and Results'!$G$13, 'Inputs and Results'!$G$13, IF(F2819 &lt;= ('Inputs and Results'!$G$14-'Inputs and Results'!$G$13)/('Inputs and Results'!$G$15-'Inputs and Results'!$G$13), 'Inputs and Results'!$G$13 + SQRT(F2819*('Inputs and Results'!$G$15-'Inputs and Results'!$G$13)*('Inputs and Results'!$G$14-'Inputs and Results'!$G$13)), 'Inputs and Results'!$G$15 - SQRT((1-F2819)*('Inputs and Results'!$G$15-'Inputs and Results'!$G$13)*('Inputs and Results'!$G$15-'Inputs and Results'!$G$14))))</f>
        <v>672.19929308544363</v>
      </c>
      <c r="D2819">
        <f t="shared" ca="1" si="185"/>
        <v>124.42350198013771</v>
      </c>
      <c r="E2819">
        <f t="shared" ca="1" si="184"/>
        <v>0.1195925635929237</v>
      </c>
      <c r="F2819">
        <f t="shared" ca="1" si="184"/>
        <v>0.67158674690388054</v>
      </c>
    </row>
    <row r="2820" spans="1:6" ht="15.75" customHeight="1" x14ac:dyDescent="0.2">
      <c r="A2820">
        <v>2819</v>
      </c>
      <c r="B2820" s="47">
        <f ca="1">IF('Inputs and Results'!$C$15='Inputs and Results'!$C$13, 'Inputs and Results'!$C$13, IF(E2820 &lt;= ('Inputs and Results'!$C$14-'Inputs and Results'!$C$13)/('Inputs and Results'!$C$15-'Inputs and Results'!$C$13), 'Inputs and Results'!$C$13 + SQRT(E2820*('Inputs and Results'!$C$15-'Inputs and Results'!$C$13)*('Inputs and Results'!$C$14-'Inputs and Results'!$C$13)), 'Inputs and Results'!$C$15 - SQRT((1-E2820)*('Inputs and Results'!$C$15-'Inputs and Results'!$C$13)*('Inputs and Results'!$C$15-'Inputs and Results'!$C$14))))</f>
        <v>2.4953471363639035</v>
      </c>
      <c r="C2820" s="47">
        <f ca="1">IF('Inputs and Results'!$G$15='Inputs and Results'!$G$13, 'Inputs and Results'!$G$13, IF(F2820 &lt;= ('Inputs and Results'!$G$14-'Inputs and Results'!$G$13)/('Inputs and Results'!$G$15-'Inputs and Results'!$G$13), 'Inputs and Results'!$G$13 + SQRT(F2820*('Inputs and Results'!$G$15-'Inputs and Results'!$G$13)*('Inputs and Results'!$G$14-'Inputs and Results'!$G$13)), 'Inputs and Results'!$G$15 - SQRT((1-F2820)*('Inputs and Results'!$G$15-'Inputs and Results'!$G$13)*('Inputs and Results'!$G$15-'Inputs and Results'!$G$14))))</f>
        <v>653.68654898007753</v>
      </c>
      <c r="D2820">
        <f t="shared" ca="1" si="185"/>
        <v>1631.1748580770391</v>
      </c>
      <c r="E2820">
        <f t="shared" ca="1" si="184"/>
        <v>0.97170283191376527</v>
      </c>
      <c r="F2820">
        <f t="shared" ca="1" si="184"/>
        <v>0.64814435194090214</v>
      </c>
    </row>
    <row r="2821" spans="1:6" ht="15.75" customHeight="1" x14ac:dyDescent="0.2">
      <c r="A2821">
        <v>2820</v>
      </c>
      <c r="B2821" s="47">
        <f ca="1">IF('Inputs and Results'!$C$15='Inputs and Results'!$C$13, 'Inputs and Results'!$C$13, IF(E2821 &lt;= ('Inputs and Results'!$C$14-'Inputs and Results'!$C$13)/('Inputs and Results'!$C$15-'Inputs and Results'!$C$13), 'Inputs and Results'!$C$13 + SQRT(E2821*('Inputs and Results'!$C$15-'Inputs and Results'!$C$13)*('Inputs and Results'!$C$14-'Inputs and Results'!$C$13)), 'Inputs and Results'!$C$15 - SQRT((1-E2821)*('Inputs and Results'!$C$15-'Inputs and Results'!$C$13)*('Inputs and Results'!$C$15-'Inputs and Results'!$C$14))))</f>
        <v>1.1131212975548255</v>
      </c>
      <c r="C2821" s="47">
        <f ca="1">IF('Inputs and Results'!$G$15='Inputs and Results'!$G$13, 'Inputs and Results'!$G$13, IF(F2821 &lt;= ('Inputs and Results'!$G$14-'Inputs and Results'!$G$13)/('Inputs and Results'!$G$15-'Inputs and Results'!$G$13), 'Inputs and Results'!$G$13 + SQRT(F2821*('Inputs and Results'!$G$15-'Inputs and Results'!$G$13)*('Inputs and Results'!$G$14-'Inputs and Results'!$G$13)), 'Inputs and Results'!$G$15 - SQRT((1-F2821)*('Inputs and Results'!$G$15-'Inputs and Results'!$G$13)*('Inputs and Results'!$G$15-'Inputs and Results'!$G$14))))</f>
        <v>817.624001899929</v>
      </c>
      <c r="D2821">
        <f t="shared" ca="1" si="185"/>
        <v>910.11468990681806</v>
      </c>
      <c r="E2821">
        <f t="shared" ca="1" si="184"/>
        <v>0.60440986247320161</v>
      </c>
      <c r="F2821">
        <f t="shared" ca="1" si="184"/>
        <v>0.82762987886340611</v>
      </c>
    </row>
    <row r="2822" spans="1:6" ht="15.75" customHeight="1" x14ac:dyDescent="0.2">
      <c r="A2822">
        <v>2821</v>
      </c>
      <c r="B2822" s="47">
        <f ca="1">IF('Inputs and Results'!$C$15='Inputs and Results'!$C$13, 'Inputs and Results'!$C$13, IF(E2822 &lt;= ('Inputs and Results'!$C$14-'Inputs and Results'!$C$13)/('Inputs and Results'!$C$15-'Inputs and Results'!$C$13), 'Inputs and Results'!$C$13 + SQRT(E2822*('Inputs and Results'!$C$15-'Inputs and Results'!$C$13)*('Inputs and Results'!$C$14-'Inputs and Results'!$C$13)), 'Inputs and Results'!$C$15 - SQRT((1-E2822)*('Inputs and Results'!$C$15-'Inputs and Results'!$C$13)*('Inputs and Results'!$C$15-'Inputs and Results'!$C$14))))</f>
        <v>1.0162077065563699</v>
      </c>
      <c r="C2822" s="47">
        <f ca="1">IF('Inputs and Results'!$G$15='Inputs and Results'!$G$13, 'Inputs and Results'!$G$13, IF(F2822 &lt;= ('Inputs and Results'!$G$14-'Inputs and Results'!$G$13)/('Inputs and Results'!$G$15-'Inputs and Results'!$G$13), 'Inputs and Results'!$G$13 + SQRT(F2822*('Inputs and Results'!$G$15-'Inputs and Results'!$G$13)*('Inputs and Results'!$G$14-'Inputs and Results'!$G$13)), 'Inputs and Results'!$G$15 - SQRT((1-F2822)*('Inputs and Results'!$G$15-'Inputs and Results'!$G$13)*('Inputs and Results'!$G$15-'Inputs and Results'!$G$14))))</f>
        <v>634.52474304259124</v>
      </c>
      <c r="D2822">
        <f t="shared" ca="1" si="185"/>
        <v>644.80893388058155</v>
      </c>
      <c r="E2822">
        <f t="shared" ref="E2822:F2841" ca="1" si="186">RAND()</f>
        <v>0.56272979294151804</v>
      </c>
      <c r="F2822">
        <f t="shared" ca="1" si="186"/>
        <v>0.62302899030930181</v>
      </c>
    </row>
    <row r="2823" spans="1:6" ht="15.75" customHeight="1" x14ac:dyDescent="0.2">
      <c r="A2823">
        <v>2822</v>
      </c>
      <c r="B2823" s="47">
        <f ca="1">IF('Inputs and Results'!$C$15='Inputs and Results'!$C$13, 'Inputs and Results'!$C$13, IF(E2823 &lt;= ('Inputs and Results'!$C$14-'Inputs and Results'!$C$13)/('Inputs and Results'!$C$15-'Inputs and Results'!$C$13), 'Inputs and Results'!$C$13 + SQRT(E2823*('Inputs and Results'!$C$15-'Inputs and Results'!$C$13)*('Inputs and Results'!$C$14-'Inputs and Results'!$C$13)), 'Inputs and Results'!$C$15 - SQRT((1-E2823)*('Inputs and Results'!$C$15-'Inputs and Results'!$C$13)*('Inputs and Results'!$C$15-'Inputs and Results'!$C$14))))</f>
        <v>2.9197082878239939</v>
      </c>
      <c r="C2823" s="47">
        <f ca="1">IF('Inputs and Results'!$G$15='Inputs and Results'!$G$13, 'Inputs and Results'!$G$13, IF(F2823 &lt;= ('Inputs and Results'!$G$14-'Inputs and Results'!$G$13)/('Inputs and Results'!$G$15-'Inputs and Results'!$G$13), 'Inputs and Results'!$G$13 + SQRT(F2823*('Inputs and Results'!$G$15-'Inputs and Results'!$G$13)*('Inputs and Results'!$G$14-'Inputs and Results'!$G$13)), 'Inputs and Results'!$G$15 - SQRT((1-F2823)*('Inputs and Results'!$G$15-'Inputs and Results'!$G$13)*('Inputs and Results'!$G$15-'Inputs and Results'!$G$14))))</f>
        <v>508.63129219374071</v>
      </c>
      <c r="D2823">
        <f t="shared" ca="1" si="185"/>
        <v>1485.0549992646922</v>
      </c>
      <c r="E2823">
        <f t="shared" ca="1" si="186"/>
        <v>0.99928369343953838</v>
      </c>
      <c r="F2823">
        <f t="shared" ca="1" si="186"/>
        <v>0.43649188127702299</v>
      </c>
    </row>
    <row r="2824" spans="1:6" ht="15.75" customHeight="1" x14ac:dyDescent="0.2">
      <c r="A2824">
        <v>2823</v>
      </c>
      <c r="B2824" s="47">
        <f ca="1">IF('Inputs and Results'!$C$15='Inputs and Results'!$C$13, 'Inputs and Results'!$C$13, IF(E2824 &lt;= ('Inputs and Results'!$C$14-'Inputs and Results'!$C$13)/('Inputs and Results'!$C$15-'Inputs and Results'!$C$13), 'Inputs and Results'!$C$13 + SQRT(E2824*('Inputs and Results'!$C$15-'Inputs and Results'!$C$13)*('Inputs and Results'!$C$14-'Inputs and Results'!$C$13)), 'Inputs and Results'!$C$15 - SQRT((1-E2824)*('Inputs and Results'!$C$15-'Inputs and Results'!$C$13)*('Inputs and Results'!$C$15-'Inputs and Results'!$C$14))))</f>
        <v>0.57833043194413936</v>
      </c>
      <c r="C2824" s="47">
        <f ca="1">IF('Inputs and Results'!$G$15='Inputs and Results'!$G$13, 'Inputs and Results'!$G$13, IF(F2824 &lt;= ('Inputs and Results'!$G$14-'Inputs and Results'!$G$13)/('Inputs and Results'!$G$15-'Inputs and Results'!$G$13), 'Inputs and Results'!$G$13 + SQRT(F2824*('Inputs and Results'!$G$15-'Inputs and Results'!$G$13)*('Inputs and Results'!$G$14-'Inputs and Results'!$G$13)), 'Inputs and Results'!$G$15 - SQRT((1-F2824)*('Inputs and Results'!$G$15-'Inputs and Results'!$G$13)*('Inputs and Results'!$G$15-'Inputs and Results'!$G$14))))</f>
        <v>317.05443529532749</v>
      </c>
      <c r="D2824">
        <f t="shared" ca="1" si="185"/>
        <v>183.36222851415192</v>
      </c>
      <c r="E2824">
        <f t="shared" ca="1" si="186"/>
        <v>0.34839072257246007</v>
      </c>
      <c r="F2824">
        <f t="shared" ca="1" si="186"/>
        <v>8.0929983068900313E-2</v>
      </c>
    </row>
    <row r="2825" spans="1:6" ht="15.75" customHeight="1" x14ac:dyDescent="0.2">
      <c r="A2825">
        <v>2824</v>
      </c>
      <c r="B2825" s="47">
        <f ca="1">IF('Inputs and Results'!$C$15='Inputs and Results'!$C$13, 'Inputs and Results'!$C$13, IF(E2825 &lt;= ('Inputs and Results'!$C$14-'Inputs and Results'!$C$13)/('Inputs and Results'!$C$15-'Inputs and Results'!$C$13), 'Inputs and Results'!$C$13 + SQRT(E2825*('Inputs and Results'!$C$15-'Inputs and Results'!$C$13)*('Inputs and Results'!$C$14-'Inputs and Results'!$C$13)), 'Inputs and Results'!$C$15 - SQRT((1-E2825)*('Inputs and Results'!$C$15-'Inputs and Results'!$C$13)*('Inputs and Results'!$C$15-'Inputs and Results'!$C$14))))</f>
        <v>1.72873726178759</v>
      </c>
      <c r="C2825" s="47">
        <f ca="1">IF('Inputs and Results'!$G$15='Inputs and Results'!$G$13, 'Inputs and Results'!$G$13, IF(F2825 &lt;= ('Inputs and Results'!$G$14-'Inputs and Results'!$G$13)/('Inputs and Results'!$G$15-'Inputs and Results'!$G$13), 'Inputs and Results'!$G$13 + SQRT(F2825*('Inputs and Results'!$G$15-'Inputs and Results'!$G$13)*('Inputs and Results'!$G$14-'Inputs and Results'!$G$13)), 'Inputs and Results'!$G$15 - SQRT((1-F2825)*('Inputs and Results'!$G$15-'Inputs and Results'!$G$13)*('Inputs and Results'!$G$15-'Inputs and Results'!$G$14))))</f>
        <v>647.53033510517594</v>
      </c>
      <c r="D2825">
        <f t="shared" ca="1" si="185"/>
        <v>1119.4098184341224</v>
      </c>
      <c r="E2825">
        <f t="shared" ca="1" si="186"/>
        <v>0.8204323389369651</v>
      </c>
      <c r="F2825">
        <f t="shared" ca="1" si="186"/>
        <v>0.64016979770018279</v>
      </c>
    </row>
    <row r="2826" spans="1:6" ht="15.75" customHeight="1" x14ac:dyDescent="0.2">
      <c r="A2826">
        <v>2825</v>
      </c>
      <c r="B2826" s="47">
        <f ca="1">IF('Inputs and Results'!$C$15='Inputs and Results'!$C$13, 'Inputs and Results'!$C$13, IF(E2826 &lt;= ('Inputs and Results'!$C$14-'Inputs and Results'!$C$13)/('Inputs and Results'!$C$15-'Inputs and Results'!$C$13), 'Inputs and Results'!$C$13 + SQRT(E2826*('Inputs and Results'!$C$15-'Inputs and Results'!$C$13)*('Inputs and Results'!$C$14-'Inputs and Results'!$C$13)), 'Inputs and Results'!$C$15 - SQRT((1-E2826)*('Inputs and Results'!$C$15-'Inputs and Results'!$C$13)*('Inputs and Results'!$C$15-'Inputs and Results'!$C$14))))</f>
        <v>0.47866537255899644</v>
      </c>
      <c r="C2826" s="47">
        <f ca="1">IF('Inputs and Results'!$G$15='Inputs and Results'!$G$13, 'Inputs and Results'!$G$13, IF(F2826 &lt;= ('Inputs and Results'!$G$14-'Inputs and Results'!$G$13)/('Inputs and Results'!$G$15-'Inputs and Results'!$G$13), 'Inputs and Results'!$G$13 + SQRT(F2826*('Inputs and Results'!$G$15-'Inputs and Results'!$G$13)*('Inputs and Results'!$G$14-'Inputs and Results'!$G$13)), 'Inputs and Results'!$G$15 - SQRT((1-F2826)*('Inputs and Results'!$G$15-'Inputs and Results'!$G$13)*('Inputs and Results'!$G$15-'Inputs and Results'!$G$14))))</f>
        <v>998.63785952834519</v>
      </c>
      <c r="D2826">
        <f t="shared" ca="1" si="185"/>
        <v>478.01336308265411</v>
      </c>
      <c r="E2826">
        <f t="shared" ca="1" si="186"/>
        <v>0.29365241071854853</v>
      </c>
      <c r="F2826">
        <f t="shared" ca="1" si="186"/>
        <v>0.95219906652080433</v>
      </c>
    </row>
    <row r="2827" spans="1:6" ht="15.75" customHeight="1" x14ac:dyDescent="0.2">
      <c r="A2827">
        <v>2826</v>
      </c>
      <c r="B2827" s="47">
        <f ca="1">IF('Inputs and Results'!$C$15='Inputs and Results'!$C$13, 'Inputs and Results'!$C$13, IF(E2827 &lt;= ('Inputs and Results'!$C$14-'Inputs and Results'!$C$13)/('Inputs and Results'!$C$15-'Inputs and Results'!$C$13), 'Inputs and Results'!$C$13 + SQRT(E2827*('Inputs and Results'!$C$15-'Inputs and Results'!$C$13)*('Inputs and Results'!$C$14-'Inputs and Results'!$C$13)), 'Inputs and Results'!$C$15 - SQRT((1-E2827)*('Inputs and Results'!$C$15-'Inputs and Results'!$C$13)*('Inputs and Results'!$C$15-'Inputs and Results'!$C$14))))</f>
        <v>0.76428967502503298</v>
      </c>
      <c r="C2827" s="47">
        <f ca="1">IF('Inputs and Results'!$G$15='Inputs and Results'!$G$13, 'Inputs and Results'!$G$13, IF(F2827 &lt;= ('Inputs and Results'!$G$14-'Inputs and Results'!$G$13)/('Inputs and Results'!$G$15-'Inputs and Results'!$G$13), 'Inputs and Results'!$G$13 + SQRT(F2827*('Inputs and Results'!$G$15-'Inputs and Results'!$G$13)*('Inputs and Results'!$G$14-'Inputs and Results'!$G$13)), 'Inputs and Results'!$G$15 - SQRT((1-F2827)*('Inputs and Results'!$G$15-'Inputs and Results'!$G$13)*('Inputs and Results'!$G$15-'Inputs and Results'!$G$14))))</f>
        <v>906.03601068154205</v>
      </c>
      <c r="D2827">
        <f t="shared" ca="1" si="185"/>
        <v>692.47396816477305</v>
      </c>
      <c r="E2827">
        <f t="shared" ca="1" si="186"/>
        <v>0.44462214920003629</v>
      </c>
      <c r="F2827">
        <f t="shared" ca="1" si="186"/>
        <v>0.89812467563343146</v>
      </c>
    </row>
    <row r="2828" spans="1:6" ht="15.75" customHeight="1" x14ac:dyDescent="0.2">
      <c r="A2828">
        <v>2827</v>
      </c>
      <c r="B2828" s="47">
        <f ca="1">IF('Inputs and Results'!$C$15='Inputs and Results'!$C$13, 'Inputs and Results'!$C$13, IF(E2828 &lt;= ('Inputs and Results'!$C$14-'Inputs and Results'!$C$13)/('Inputs and Results'!$C$15-'Inputs and Results'!$C$13), 'Inputs and Results'!$C$13 + SQRT(E2828*('Inputs and Results'!$C$15-'Inputs and Results'!$C$13)*('Inputs and Results'!$C$14-'Inputs and Results'!$C$13)), 'Inputs and Results'!$C$15 - SQRT((1-E2828)*('Inputs and Results'!$C$15-'Inputs and Results'!$C$13)*('Inputs and Results'!$C$15-'Inputs and Results'!$C$14))))</f>
        <v>1.1278516173632973</v>
      </c>
      <c r="C2828" s="47">
        <f ca="1">IF('Inputs and Results'!$G$15='Inputs and Results'!$G$13, 'Inputs and Results'!$G$13, IF(F2828 &lt;= ('Inputs and Results'!$G$14-'Inputs and Results'!$G$13)/('Inputs and Results'!$G$15-'Inputs and Results'!$G$13), 'Inputs and Results'!$G$13 + SQRT(F2828*('Inputs and Results'!$G$15-'Inputs and Results'!$G$13)*('Inputs and Results'!$G$14-'Inputs and Results'!$G$13)), 'Inputs and Results'!$G$15 - SQRT((1-F2828)*('Inputs and Results'!$G$15-'Inputs and Results'!$G$13)*('Inputs and Results'!$G$15-'Inputs and Results'!$G$14))))</f>
        <v>284.67041652879664</v>
      </c>
      <c r="D2828">
        <f t="shared" ca="1" si="185"/>
        <v>321.06598969748683</v>
      </c>
      <c r="E2828">
        <f t="shared" ca="1" si="186"/>
        <v>0.61056227037675315</v>
      </c>
      <c r="F2828">
        <f t="shared" ca="1" si="186"/>
        <v>1.2275701861184984E-2</v>
      </c>
    </row>
    <row r="2829" spans="1:6" ht="15.75" customHeight="1" x14ac:dyDescent="0.2">
      <c r="A2829">
        <v>2828</v>
      </c>
      <c r="B2829" s="47">
        <f ca="1">IF('Inputs and Results'!$C$15='Inputs and Results'!$C$13, 'Inputs and Results'!$C$13, IF(E2829 &lt;= ('Inputs and Results'!$C$14-'Inputs and Results'!$C$13)/('Inputs and Results'!$C$15-'Inputs and Results'!$C$13), 'Inputs and Results'!$C$13 + SQRT(E2829*('Inputs and Results'!$C$15-'Inputs and Results'!$C$13)*('Inputs and Results'!$C$14-'Inputs and Results'!$C$13)), 'Inputs and Results'!$C$15 - SQRT((1-E2829)*('Inputs and Results'!$C$15-'Inputs and Results'!$C$13)*('Inputs and Results'!$C$15-'Inputs and Results'!$C$14))))</f>
        <v>0.47452421952045176</v>
      </c>
      <c r="C2829" s="47">
        <f ca="1">IF('Inputs and Results'!$G$15='Inputs and Results'!$G$13, 'Inputs and Results'!$G$13, IF(F2829 &lt;= ('Inputs and Results'!$G$14-'Inputs and Results'!$G$13)/('Inputs and Results'!$G$15-'Inputs and Results'!$G$13), 'Inputs and Results'!$G$13 + SQRT(F2829*('Inputs and Results'!$G$15-'Inputs and Results'!$G$13)*('Inputs and Results'!$G$14-'Inputs and Results'!$G$13)), 'Inputs and Results'!$G$15 - SQRT((1-F2829)*('Inputs and Results'!$G$15-'Inputs and Results'!$G$13)*('Inputs and Results'!$G$15-'Inputs and Results'!$G$14))))</f>
        <v>420.38691269418405</v>
      </c>
      <c r="D2829">
        <f t="shared" ca="1" si="185"/>
        <v>199.48377164281999</v>
      </c>
      <c r="E2829">
        <f t="shared" ca="1" si="186"/>
        <v>0.29133023135680192</v>
      </c>
      <c r="F2829">
        <f t="shared" ca="1" si="186"/>
        <v>0.28346240526158739</v>
      </c>
    </row>
    <row r="2830" spans="1:6" ht="15.75" customHeight="1" x14ac:dyDescent="0.2">
      <c r="A2830">
        <v>2829</v>
      </c>
      <c r="B2830" s="47">
        <f ca="1">IF('Inputs and Results'!$C$15='Inputs and Results'!$C$13, 'Inputs and Results'!$C$13, IF(E2830 &lt;= ('Inputs and Results'!$C$14-'Inputs and Results'!$C$13)/('Inputs and Results'!$C$15-'Inputs and Results'!$C$13), 'Inputs and Results'!$C$13 + SQRT(E2830*('Inputs and Results'!$C$15-'Inputs and Results'!$C$13)*('Inputs and Results'!$C$14-'Inputs and Results'!$C$13)), 'Inputs and Results'!$C$15 - SQRT((1-E2830)*('Inputs and Results'!$C$15-'Inputs and Results'!$C$13)*('Inputs and Results'!$C$15-'Inputs and Results'!$C$14))))</f>
        <v>0.14689615122320543</v>
      </c>
      <c r="C2830" s="47">
        <f ca="1">IF('Inputs and Results'!$G$15='Inputs and Results'!$G$13, 'Inputs and Results'!$G$13, IF(F2830 &lt;= ('Inputs and Results'!$G$14-'Inputs and Results'!$G$13)/('Inputs and Results'!$G$15-'Inputs and Results'!$G$13), 'Inputs and Results'!$G$13 + SQRT(F2830*('Inputs and Results'!$G$15-'Inputs and Results'!$G$13)*('Inputs and Results'!$G$14-'Inputs and Results'!$G$13)), 'Inputs and Results'!$G$15 - SQRT((1-F2830)*('Inputs and Results'!$G$15-'Inputs and Results'!$G$13)*('Inputs and Results'!$G$15-'Inputs and Results'!$G$14))))</f>
        <v>579.00360233904257</v>
      </c>
      <c r="D2830">
        <f t="shared" ca="1" si="185"/>
        <v>85.053400727976694</v>
      </c>
      <c r="E2830">
        <f t="shared" ca="1" si="186"/>
        <v>9.5533158677226893E-2</v>
      </c>
      <c r="F2830">
        <f t="shared" ca="1" si="186"/>
        <v>0.54536915109280748</v>
      </c>
    </row>
    <row r="2831" spans="1:6" ht="15.75" customHeight="1" x14ac:dyDescent="0.2">
      <c r="A2831">
        <v>2830</v>
      </c>
      <c r="B2831" s="47">
        <f ca="1">IF('Inputs and Results'!$C$15='Inputs and Results'!$C$13, 'Inputs and Results'!$C$13, IF(E2831 &lt;= ('Inputs and Results'!$C$14-'Inputs and Results'!$C$13)/('Inputs and Results'!$C$15-'Inputs and Results'!$C$13), 'Inputs and Results'!$C$13 + SQRT(E2831*('Inputs and Results'!$C$15-'Inputs and Results'!$C$13)*('Inputs and Results'!$C$14-'Inputs and Results'!$C$13)), 'Inputs and Results'!$C$15 - SQRT((1-E2831)*('Inputs and Results'!$C$15-'Inputs and Results'!$C$13)*('Inputs and Results'!$C$15-'Inputs and Results'!$C$14))))</f>
        <v>0.1381638832107015</v>
      </c>
      <c r="C2831" s="47">
        <f ca="1">IF('Inputs and Results'!$G$15='Inputs and Results'!$G$13, 'Inputs and Results'!$G$13, IF(F2831 &lt;= ('Inputs and Results'!$G$14-'Inputs and Results'!$G$13)/('Inputs and Results'!$G$15-'Inputs and Results'!$G$13), 'Inputs and Results'!$G$13 + SQRT(F2831*('Inputs and Results'!$G$15-'Inputs and Results'!$G$13)*('Inputs and Results'!$G$14-'Inputs and Results'!$G$13)), 'Inputs and Results'!$G$15 - SQRT((1-F2831)*('Inputs and Results'!$G$15-'Inputs and Results'!$G$13)*('Inputs and Results'!$G$15-'Inputs and Results'!$G$14))))</f>
        <v>399.5874800702245</v>
      </c>
      <c r="D2831">
        <f t="shared" ca="1" si="185"/>
        <v>55.208557928881014</v>
      </c>
      <c r="E2831">
        <f t="shared" ca="1" si="186"/>
        <v>8.9988226737816701E-2</v>
      </c>
      <c r="F2831">
        <f t="shared" ca="1" si="186"/>
        <v>0.24471912810117258</v>
      </c>
    </row>
    <row r="2832" spans="1:6" ht="15.75" customHeight="1" x14ac:dyDescent="0.2">
      <c r="A2832">
        <v>2831</v>
      </c>
      <c r="B2832" s="47">
        <f ca="1">IF('Inputs and Results'!$C$15='Inputs and Results'!$C$13, 'Inputs and Results'!$C$13, IF(E2832 &lt;= ('Inputs and Results'!$C$14-'Inputs and Results'!$C$13)/('Inputs and Results'!$C$15-'Inputs and Results'!$C$13), 'Inputs and Results'!$C$13 + SQRT(E2832*('Inputs and Results'!$C$15-'Inputs and Results'!$C$13)*('Inputs and Results'!$C$14-'Inputs and Results'!$C$13)), 'Inputs and Results'!$C$15 - SQRT((1-E2832)*('Inputs and Results'!$C$15-'Inputs and Results'!$C$13)*('Inputs and Results'!$C$15-'Inputs and Results'!$C$14))))</f>
        <v>2.0493180404494651</v>
      </c>
      <c r="C2832" s="47">
        <f ca="1">IF('Inputs and Results'!$G$15='Inputs and Results'!$G$13, 'Inputs and Results'!$G$13, IF(F2832 &lt;= ('Inputs and Results'!$G$14-'Inputs and Results'!$G$13)/('Inputs and Results'!$G$15-'Inputs and Results'!$G$13), 'Inputs and Results'!$G$13 + SQRT(F2832*('Inputs and Results'!$G$15-'Inputs and Results'!$G$13)*('Inputs and Results'!$G$14-'Inputs and Results'!$G$13)), 'Inputs and Results'!$G$15 - SQRT((1-F2832)*('Inputs and Results'!$G$15-'Inputs and Results'!$G$13)*('Inputs and Results'!$G$15-'Inputs and Results'!$G$14))))</f>
        <v>613.98768121303556</v>
      </c>
      <c r="D2832">
        <f t="shared" ca="1" si="185"/>
        <v>1258.2560317236089</v>
      </c>
      <c r="E2832">
        <f t="shared" ca="1" si="186"/>
        <v>0.89957820130946164</v>
      </c>
      <c r="F2832">
        <f t="shared" ca="1" si="186"/>
        <v>0.59514991874941803</v>
      </c>
    </row>
    <row r="2833" spans="1:6" ht="15.75" customHeight="1" x14ac:dyDescent="0.2">
      <c r="A2833">
        <v>2832</v>
      </c>
      <c r="B2833" s="47">
        <f ca="1">IF('Inputs and Results'!$C$15='Inputs and Results'!$C$13, 'Inputs and Results'!$C$13, IF(E2833 &lt;= ('Inputs and Results'!$C$14-'Inputs and Results'!$C$13)/('Inputs and Results'!$C$15-'Inputs and Results'!$C$13), 'Inputs and Results'!$C$13 + SQRT(E2833*('Inputs and Results'!$C$15-'Inputs and Results'!$C$13)*('Inputs and Results'!$C$14-'Inputs and Results'!$C$13)), 'Inputs and Results'!$C$15 - SQRT((1-E2833)*('Inputs and Results'!$C$15-'Inputs and Results'!$C$13)*('Inputs and Results'!$C$15-'Inputs and Results'!$C$14))))</f>
        <v>1.1023053491312962</v>
      </c>
      <c r="C2833" s="47">
        <f ca="1">IF('Inputs and Results'!$G$15='Inputs and Results'!$G$13, 'Inputs and Results'!$G$13, IF(F2833 &lt;= ('Inputs and Results'!$G$14-'Inputs and Results'!$G$13)/('Inputs and Results'!$G$15-'Inputs and Results'!$G$13), 'Inputs and Results'!$G$13 + SQRT(F2833*('Inputs and Results'!$G$15-'Inputs and Results'!$G$13)*('Inputs and Results'!$G$14-'Inputs and Results'!$G$13)), 'Inputs and Results'!$G$15 - SQRT((1-F2833)*('Inputs and Results'!$G$15-'Inputs and Results'!$G$13)*('Inputs and Results'!$G$15-'Inputs and Results'!$G$14))))</f>
        <v>301.16733223326787</v>
      </c>
      <c r="D2833">
        <f t="shared" ca="1" si="185"/>
        <v>331.97836130433342</v>
      </c>
      <c r="E2833">
        <f t="shared" ca="1" si="186"/>
        <v>0.59986166800714535</v>
      </c>
      <c r="F2833">
        <f t="shared" ca="1" si="186"/>
        <v>4.7558223848339409E-2</v>
      </c>
    </row>
    <row r="2834" spans="1:6" ht="15.75" customHeight="1" x14ac:dyDescent="0.2">
      <c r="A2834">
        <v>2833</v>
      </c>
      <c r="B2834" s="47">
        <f ca="1">IF('Inputs and Results'!$C$15='Inputs and Results'!$C$13, 'Inputs and Results'!$C$13, IF(E2834 &lt;= ('Inputs and Results'!$C$14-'Inputs and Results'!$C$13)/('Inputs and Results'!$C$15-'Inputs and Results'!$C$13), 'Inputs and Results'!$C$13 + SQRT(E2834*('Inputs and Results'!$C$15-'Inputs and Results'!$C$13)*('Inputs and Results'!$C$14-'Inputs and Results'!$C$13)), 'Inputs and Results'!$C$15 - SQRT((1-E2834)*('Inputs and Results'!$C$15-'Inputs and Results'!$C$13)*('Inputs and Results'!$C$15-'Inputs and Results'!$C$14))))</f>
        <v>0.616925241572019</v>
      </c>
      <c r="C2834" s="47">
        <f ca="1">IF('Inputs and Results'!$G$15='Inputs and Results'!$G$13, 'Inputs and Results'!$G$13, IF(F2834 &lt;= ('Inputs and Results'!$G$14-'Inputs and Results'!$G$13)/('Inputs and Results'!$G$15-'Inputs and Results'!$G$13), 'Inputs and Results'!$G$13 + SQRT(F2834*('Inputs and Results'!$G$15-'Inputs and Results'!$G$13)*('Inputs and Results'!$G$14-'Inputs and Results'!$G$13)), 'Inputs and Results'!$G$15 - SQRT((1-F2834)*('Inputs and Results'!$G$15-'Inputs and Results'!$G$13)*('Inputs and Results'!$G$15-'Inputs and Results'!$G$14))))</f>
        <v>726.25047077150248</v>
      </c>
      <c r="D2834">
        <f t="shared" ca="1" si="185"/>
        <v>448.04224712250169</v>
      </c>
      <c r="E2834">
        <f t="shared" ca="1" si="186"/>
        <v>0.3689949661937133</v>
      </c>
      <c r="F2834">
        <f t="shared" ca="1" si="186"/>
        <v>0.73540701705738942</v>
      </c>
    </row>
    <row r="2835" spans="1:6" ht="15.75" customHeight="1" x14ac:dyDescent="0.2">
      <c r="A2835">
        <v>2834</v>
      </c>
      <c r="B2835" s="47">
        <f ca="1">IF('Inputs and Results'!$C$15='Inputs and Results'!$C$13, 'Inputs and Results'!$C$13, IF(E2835 &lt;= ('Inputs and Results'!$C$14-'Inputs and Results'!$C$13)/('Inputs and Results'!$C$15-'Inputs and Results'!$C$13), 'Inputs and Results'!$C$13 + SQRT(E2835*('Inputs and Results'!$C$15-'Inputs and Results'!$C$13)*('Inputs and Results'!$C$14-'Inputs and Results'!$C$13)), 'Inputs and Results'!$C$15 - SQRT((1-E2835)*('Inputs and Results'!$C$15-'Inputs and Results'!$C$13)*('Inputs and Results'!$C$15-'Inputs and Results'!$C$14))))</f>
        <v>0.43753891733301842</v>
      </c>
      <c r="C2835" s="47">
        <f ca="1">IF('Inputs and Results'!$G$15='Inputs and Results'!$G$13, 'Inputs and Results'!$G$13, IF(F2835 &lt;= ('Inputs and Results'!$G$14-'Inputs and Results'!$G$13)/('Inputs and Results'!$G$15-'Inputs and Results'!$G$13), 'Inputs and Results'!$G$13 + SQRT(F2835*('Inputs and Results'!$G$15-'Inputs and Results'!$G$13)*('Inputs and Results'!$G$14-'Inputs and Results'!$G$13)), 'Inputs and Results'!$G$15 - SQRT((1-F2835)*('Inputs and Results'!$G$15-'Inputs and Results'!$G$13)*('Inputs and Results'!$G$15-'Inputs and Results'!$G$14))))</f>
        <v>303.29413338485119</v>
      </c>
      <c r="D2835">
        <f t="shared" ca="1" si="185"/>
        <v>132.70298675466387</v>
      </c>
      <c r="E2835">
        <f t="shared" ca="1" si="186"/>
        <v>0.27042146664635136</v>
      </c>
      <c r="F2835">
        <f t="shared" ca="1" si="186"/>
        <v>5.2060191358322627E-2</v>
      </c>
    </row>
    <row r="2836" spans="1:6" ht="15.75" customHeight="1" x14ac:dyDescent="0.2">
      <c r="A2836">
        <v>2835</v>
      </c>
      <c r="B2836" s="47">
        <f ca="1">IF('Inputs and Results'!$C$15='Inputs and Results'!$C$13, 'Inputs and Results'!$C$13, IF(E2836 &lt;= ('Inputs and Results'!$C$14-'Inputs and Results'!$C$13)/('Inputs and Results'!$C$15-'Inputs and Results'!$C$13), 'Inputs and Results'!$C$13 + SQRT(E2836*('Inputs and Results'!$C$15-'Inputs and Results'!$C$13)*('Inputs and Results'!$C$14-'Inputs and Results'!$C$13)), 'Inputs and Results'!$C$15 - SQRT((1-E2836)*('Inputs and Results'!$C$15-'Inputs and Results'!$C$13)*('Inputs and Results'!$C$15-'Inputs and Results'!$C$14))))</f>
        <v>0.61939799794878914</v>
      </c>
      <c r="C2836" s="47">
        <f ca="1">IF('Inputs and Results'!$G$15='Inputs and Results'!$G$13, 'Inputs and Results'!$G$13, IF(F2836 &lt;= ('Inputs and Results'!$G$14-'Inputs and Results'!$G$13)/('Inputs and Results'!$G$15-'Inputs and Results'!$G$13), 'Inputs and Results'!$G$13 + SQRT(F2836*('Inputs and Results'!$G$15-'Inputs and Results'!$G$13)*('Inputs and Results'!$G$14-'Inputs and Results'!$G$13)), 'Inputs and Results'!$G$15 - SQRT((1-F2836)*('Inputs and Results'!$G$15-'Inputs and Results'!$G$13)*('Inputs and Results'!$G$15-'Inputs and Results'!$G$14))))</f>
        <v>890.07594431021198</v>
      </c>
      <c r="D2836">
        <f t="shared" ca="1" si="185"/>
        <v>551.31125792812327</v>
      </c>
      <c r="E2836">
        <f t="shared" ca="1" si="186"/>
        <v>0.37030378975886302</v>
      </c>
      <c r="F2836">
        <f t="shared" ca="1" si="186"/>
        <v>0.8867622287826139</v>
      </c>
    </row>
    <row r="2837" spans="1:6" ht="15.75" customHeight="1" x14ac:dyDescent="0.2">
      <c r="A2837">
        <v>2836</v>
      </c>
      <c r="B2837" s="47">
        <f ca="1">IF('Inputs and Results'!$C$15='Inputs and Results'!$C$13, 'Inputs and Results'!$C$13, IF(E2837 &lt;= ('Inputs and Results'!$C$14-'Inputs and Results'!$C$13)/('Inputs and Results'!$C$15-'Inputs and Results'!$C$13), 'Inputs and Results'!$C$13 + SQRT(E2837*('Inputs and Results'!$C$15-'Inputs and Results'!$C$13)*('Inputs and Results'!$C$14-'Inputs and Results'!$C$13)), 'Inputs and Results'!$C$15 - SQRT((1-E2837)*('Inputs and Results'!$C$15-'Inputs and Results'!$C$13)*('Inputs and Results'!$C$15-'Inputs and Results'!$C$14))))</f>
        <v>2.2531679220432248</v>
      </c>
      <c r="C2837" s="47">
        <f ca="1">IF('Inputs and Results'!$G$15='Inputs and Results'!$G$13, 'Inputs and Results'!$G$13, IF(F2837 &lt;= ('Inputs and Results'!$G$14-'Inputs and Results'!$G$13)/('Inputs and Results'!$G$15-'Inputs and Results'!$G$13), 'Inputs and Results'!$G$13 + SQRT(F2837*('Inputs and Results'!$G$15-'Inputs and Results'!$G$13)*('Inputs and Results'!$G$14-'Inputs and Results'!$G$13)), 'Inputs and Results'!$G$15 - SQRT((1-F2837)*('Inputs and Results'!$G$15-'Inputs and Results'!$G$13)*('Inputs and Results'!$G$15-'Inputs and Results'!$G$14))))</f>
        <v>427.41821543472565</v>
      </c>
      <c r="D2837">
        <f t="shared" ca="1" si="185"/>
        <v>963.04501231448421</v>
      </c>
      <c r="E2837">
        <f t="shared" ca="1" si="186"/>
        <v>0.93802687192608503</v>
      </c>
      <c r="F2837">
        <f t="shared" ca="1" si="186"/>
        <v>0.29632897508837241</v>
      </c>
    </row>
    <row r="2838" spans="1:6" ht="15.75" customHeight="1" x14ac:dyDescent="0.2">
      <c r="A2838">
        <v>2837</v>
      </c>
      <c r="B2838" s="47">
        <f ca="1">IF('Inputs and Results'!$C$15='Inputs and Results'!$C$13, 'Inputs and Results'!$C$13, IF(E2838 &lt;= ('Inputs and Results'!$C$14-'Inputs and Results'!$C$13)/('Inputs and Results'!$C$15-'Inputs and Results'!$C$13), 'Inputs and Results'!$C$13 + SQRT(E2838*('Inputs and Results'!$C$15-'Inputs and Results'!$C$13)*('Inputs and Results'!$C$14-'Inputs and Results'!$C$13)), 'Inputs and Results'!$C$15 - SQRT((1-E2838)*('Inputs and Results'!$C$15-'Inputs and Results'!$C$13)*('Inputs and Results'!$C$15-'Inputs and Results'!$C$14))))</f>
        <v>6.3767792564363823E-2</v>
      </c>
      <c r="C2838" s="47">
        <f ca="1">IF('Inputs and Results'!$G$15='Inputs and Results'!$G$13, 'Inputs and Results'!$G$13, IF(F2838 &lt;= ('Inputs and Results'!$G$14-'Inputs and Results'!$G$13)/('Inputs and Results'!$G$15-'Inputs and Results'!$G$13), 'Inputs and Results'!$G$13 + SQRT(F2838*('Inputs and Results'!$G$15-'Inputs and Results'!$G$13)*('Inputs and Results'!$G$14-'Inputs and Results'!$G$13)), 'Inputs and Results'!$G$15 - SQRT((1-F2838)*('Inputs and Results'!$G$15-'Inputs and Results'!$G$13)*('Inputs and Results'!$G$15-'Inputs and Results'!$G$14))))</f>
        <v>547.4429972923524</v>
      </c>
      <c r="D2838">
        <f t="shared" ca="1" si="185"/>
        <v>34.909231492152315</v>
      </c>
      <c r="E2838">
        <f t="shared" ca="1" si="186"/>
        <v>4.2060047113072097E-2</v>
      </c>
      <c r="F2838">
        <f t="shared" ca="1" si="186"/>
        <v>0.49798389634220841</v>
      </c>
    </row>
    <row r="2839" spans="1:6" ht="15.75" customHeight="1" x14ac:dyDescent="0.2">
      <c r="A2839">
        <v>2838</v>
      </c>
      <c r="B2839" s="47">
        <f ca="1">IF('Inputs and Results'!$C$15='Inputs and Results'!$C$13, 'Inputs and Results'!$C$13, IF(E2839 &lt;= ('Inputs and Results'!$C$14-'Inputs and Results'!$C$13)/('Inputs and Results'!$C$15-'Inputs and Results'!$C$13), 'Inputs and Results'!$C$13 + SQRT(E2839*('Inputs and Results'!$C$15-'Inputs and Results'!$C$13)*('Inputs and Results'!$C$14-'Inputs and Results'!$C$13)), 'Inputs and Results'!$C$15 - SQRT((1-E2839)*('Inputs and Results'!$C$15-'Inputs and Results'!$C$13)*('Inputs and Results'!$C$15-'Inputs and Results'!$C$14))))</f>
        <v>1.5129169409048324</v>
      </c>
      <c r="C2839" s="47">
        <f ca="1">IF('Inputs and Results'!$G$15='Inputs and Results'!$G$13, 'Inputs and Results'!$G$13, IF(F2839 &lt;= ('Inputs and Results'!$G$14-'Inputs and Results'!$G$13)/('Inputs and Results'!$G$15-'Inputs and Results'!$G$13), 'Inputs and Results'!$G$13 + SQRT(F2839*('Inputs and Results'!$G$15-'Inputs and Results'!$G$13)*('Inputs and Results'!$G$14-'Inputs and Results'!$G$13)), 'Inputs and Results'!$G$15 - SQRT((1-F2839)*('Inputs and Results'!$G$15-'Inputs and Results'!$G$13)*('Inputs and Results'!$G$15-'Inputs and Results'!$G$14))))</f>
        <v>585.40147269379065</v>
      </c>
      <c r="D2839">
        <f t="shared" ca="1" si="185"/>
        <v>885.66380526907358</v>
      </c>
      <c r="E2839">
        <f t="shared" ca="1" si="186"/>
        <v>0.75428710837246205</v>
      </c>
      <c r="F2839">
        <f t="shared" ca="1" si="186"/>
        <v>0.55468864418607278</v>
      </c>
    </row>
    <row r="2840" spans="1:6" ht="15.75" customHeight="1" x14ac:dyDescent="0.2">
      <c r="A2840">
        <v>2839</v>
      </c>
      <c r="B2840" s="47">
        <f ca="1">IF('Inputs and Results'!$C$15='Inputs and Results'!$C$13, 'Inputs and Results'!$C$13, IF(E2840 &lt;= ('Inputs and Results'!$C$14-'Inputs and Results'!$C$13)/('Inputs and Results'!$C$15-'Inputs and Results'!$C$13), 'Inputs and Results'!$C$13 + SQRT(E2840*('Inputs and Results'!$C$15-'Inputs and Results'!$C$13)*('Inputs and Results'!$C$14-'Inputs and Results'!$C$13)), 'Inputs and Results'!$C$15 - SQRT((1-E2840)*('Inputs and Results'!$C$15-'Inputs and Results'!$C$13)*('Inputs and Results'!$C$15-'Inputs and Results'!$C$14))))</f>
        <v>1.5837842228561858</v>
      </c>
      <c r="C2840" s="47">
        <f ca="1">IF('Inputs and Results'!$G$15='Inputs and Results'!$G$13, 'Inputs and Results'!$G$13, IF(F2840 &lt;= ('Inputs and Results'!$G$14-'Inputs and Results'!$G$13)/('Inputs and Results'!$G$15-'Inputs and Results'!$G$13), 'Inputs and Results'!$G$13 + SQRT(F2840*('Inputs and Results'!$G$15-'Inputs and Results'!$G$13)*('Inputs and Results'!$G$14-'Inputs and Results'!$G$13)), 'Inputs and Results'!$G$15 - SQRT((1-F2840)*('Inputs and Results'!$G$15-'Inputs and Results'!$G$13)*('Inputs and Results'!$G$15-'Inputs and Results'!$G$14))))</f>
        <v>499.9499823476433</v>
      </c>
      <c r="D2840">
        <f t="shared" ca="1" si="185"/>
        <v>791.812894259426</v>
      </c>
      <c r="E2840">
        <f t="shared" ca="1" si="186"/>
        <v>0.77714809695210474</v>
      </c>
      <c r="F2840">
        <f t="shared" ca="1" si="186"/>
        <v>0.42225142711202968</v>
      </c>
    </row>
    <row r="2841" spans="1:6" ht="15.75" customHeight="1" x14ac:dyDescent="0.2">
      <c r="A2841">
        <v>2840</v>
      </c>
      <c r="B2841" s="47">
        <f ca="1">IF('Inputs and Results'!$C$15='Inputs and Results'!$C$13, 'Inputs and Results'!$C$13, IF(E2841 &lt;= ('Inputs and Results'!$C$14-'Inputs and Results'!$C$13)/('Inputs and Results'!$C$15-'Inputs and Results'!$C$13), 'Inputs and Results'!$C$13 + SQRT(E2841*('Inputs and Results'!$C$15-'Inputs and Results'!$C$13)*('Inputs and Results'!$C$14-'Inputs and Results'!$C$13)), 'Inputs and Results'!$C$15 - SQRT((1-E2841)*('Inputs and Results'!$C$15-'Inputs and Results'!$C$13)*('Inputs and Results'!$C$15-'Inputs and Results'!$C$14))))</f>
        <v>0.90421230882728088</v>
      </c>
      <c r="C2841" s="47">
        <f ca="1">IF('Inputs and Results'!$G$15='Inputs and Results'!$G$13, 'Inputs and Results'!$G$13, IF(F2841 &lt;= ('Inputs and Results'!$G$14-'Inputs and Results'!$G$13)/('Inputs and Results'!$G$15-'Inputs and Results'!$G$13), 'Inputs and Results'!$G$13 + SQRT(F2841*('Inputs and Results'!$G$15-'Inputs and Results'!$G$13)*('Inputs and Results'!$G$14-'Inputs and Results'!$G$13)), 'Inputs and Results'!$G$15 - SQRT((1-F2841)*('Inputs and Results'!$G$15-'Inputs and Results'!$G$13)*('Inputs and Results'!$G$15-'Inputs and Results'!$G$14))))</f>
        <v>702.14746515534398</v>
      </c>
      <c r="D2841">
        <f t="shared" ca="1" si="185"/>
        <v>634.8903806053363</v>
      </c>
      <c r="E2841">
        <f t="shared" ca="1" si="186"/>
        <v>0.5119637726143248</v>
      </c>
      <c r="F2841">
        <f t="shared" ca="1" si="186"/>
        <v>0.70779867225087034</v>
      </c>
    </row>
    <row r="2842" spans="1:6" ht="15.75" customHeight="1" x14ac:dyDescent="0.2">
      <c r="A2842">
        <v>2841</v>
      </c>
      <c r="B2842" s="47">
        <f ca="1">IF('Inputs and Results'!$C$15='Inputs and Results'!$C$13, 'Inputs and Results'!$C$13, IF(E2842 &lt;= ('Inputs and Results'!$C$14-'Inputs and Results'!$C$13)/('Inputs and Results'!$C$15-'Inputs and Results'!$C$13), 'Inputs and Results'!$C$13 + SQRT(E2842*('Inputs and Results'!$C$15-'Inputs and Results'!$C$13)*('Inputs and Results'!$C$14-'Inputs and Results'!$C$13)), 'Inputs and Results'!$C$15 - SQRT((1-E2842)*('Inputs and Results'!$C$15-'Inputs and Results'!$C$13)*('Inputs and Results'!$C$15-'Inputs and Results'!$C$14))))</f>
        <v>0.49762805763383033</v>
      </c>
      <c r="C2842" s="47">
        <f ca="1">IF('Inputs and Results'!$G$15='Inputs and Results'!$G$13, 'Inputs and Results'!$G$13, IF(F2842 &lt;= ('Inputs and Results'!$G$14-'Inputs and Results'!$G$13)/('Inputs and Results'!$G$15-'Inputs and Results'!$G$13), 'Inputs and Results'!$G$13 + SQRT(F2842*('Inputs and Results'!$G$15-'Inputs and Results'!$G$13)*('Inputs and Results'!$G$14-'Inputs and Results'!$G$13)), 'Inputs and Results'!$G$15 - SQRT((1-F2842)*('Inputs and Results'!$G$15-'Inputs and Results'!$G$13)*('Inputs and Results'!$G$15-'Inputs and Results'!$G$14))))</f>
        <v>687.8763656547419</v>
      </c>
      <c r="D2842">
        <f t="shared" ca="1" si="185"/>
        <v>342.30657973298764</v>
      </c>
      <c r="E2842">
        <f t="shared" ref="E2842:F2861" ca="1" si="187">RAND()</f>
        <v>0.30423718467317362</v>
      </c>
      <c r="F2842">
        <f t="shared" ca="1" si="187"/>
        <v>0.69080648441304338</v>
      </c>
    </row>
    <row r="2843" spans="1:6" ht="15.75" customHeight="1" x14ac:dyDescent="0.2">
      <c r="A2843">
        <v>2842</v>
      </c>
      <c r="B2843" s="47">
        <f ca="1">IF('Inputs and Results'!$C$15='Inputs and Results'!$C$13, 'Inputs and Results'!$C$13, IF(E2843 &lt;= ('Inputs and Results'!$C$14-'Inputs and Results'!$C$13)/('Inputs and Results'!$C$15-'Inputs and Results'!$C$13), 'Inputs and Results'!$C$13 + SQRT(E2843*('Inputs and Results'!$C$15-'Inputs and Results'!$C$13)*('Inputs and Results'!$C$14-'Inputs and Results'!$C$13)), 'Inputs and Results'!$C$15 - SQRT((1-E2843)*('Inputs and Results'!$C$15-'Inputs and Results'!$C$13)*('Inputs and Results'!$C$15-'Inputs and Results'!$C$14))))</f>
        <v>0.58625532178151119</v>
      </c>
      <c r="C2843" s="47">
        <f ca="1">IF('Inputs and Results'!$G$15='Inputs and Results'!$G$13, 'Inputs and Results'!$G$13, IF(F2843 &lt;= ('Inputs and Results'!$G$14-'Inputs and Results'!$G$13)/('Inputs and Results'!$G$15-'Inputs and Results'!$G$13), 'Inputs and Results'!$G$13 + SQRT(F2843*('Inputs and Results'!$G$15-'Inputs and Results'!$G$13)*('Inputs and Results'!$G$14-'Inputs and Results'!$G$13)), 'Inputs and Results'!$G$15 - SQRT((1-F2843)*('Inputs and Results'!$G$15-'Inputs and Results'!$G$13)*('Inputs and Results'!$G$15-'Inputs and Results'!$G$14))))</f>
        <v>341.01286954591376</v>
      </c>
      <c r="D2843">
        <f t="shared" ca="1" si="185"/>
        <v>199.92060956727616</v>
      </c>
      <c r="E2843">
        <f t="shared" ca="1" si="187"/>
        <v>0.35264851426354704</v>
      </c>
      <c r="F2843">
        <f t="shared" ca="1" si="187"/>
        <v>0.13013059933940307</v>
      </c>
    </row>
    <row r="2844" spans="1:6" ht="15.75" customHeight="1" x14ac:dyDescent="0.2">
      <c r="A2844">
        <v>2843</v>
      </c>
      <c r="B2844" s="47">
        <f ca="1">IF('Inputs and Results'!$C$15='Inputs and Results'!$C$13, 'Inputs and Results'!$C$13, IF(E2844 &lt;= ('Inputs and Results'!$C$14-'Inputs and Results'!$C$13)/('Inputs and Results'!$C$15-'Inputs and Results'!$C$13), 'Inputs and Results'!$C$13 + SQRT(E2844*('Inputs and Results'!$C$15-'Inputs and Results'!$C$13)*('Inputs and Results'!$C$14-'Inputs and Results'!$C$13)), 'Inputs and Results'!$C$15 - SQRT((1-E2844)*('Inputs and Results'!$C$15-'Inputs and Results'!$C$13)*('Inputs and Results'!$C$15-'Inputs and Results'!$C$14))))</f>
        <v>2.3364185373826256</v>
      </c>
      <c r="C2844" s="47">
        <f ca="1">IF('Inputs and Results'!$G$15='Inputs and Results'!$G$13, 'Inputs and Results'!$G$13, IF(F2844 &lt;= ('Inputs and Results'!$G$14-'Inputs and Results'!$G$13)/('Inputs and Results'!$G$15-'Inputs and Results'!$G$13), 'Inputs and Results'!$G$13 + SQRT(F2844*('Inputs and Results'!$G$15-'Inputs and Results'!$G$13)*('Inputs and Results'!$G$14-'Inputs and Results'!$G$13)), 'Inputs and Results'!$G$15 - SQRT((1-F2844)*('Inputs and Results'!$G$15-'Inputs and Results'!$G$13)*('Inputs and Results'!$G$15-'Inputs and Results'!$G$14))))</f>
        <v>497.91602644134355</v>
      </c>
      <c r="D2844">
        <f t="shared" ca="1" si="185"/>
        <v>1163.3402342374527</v>
      </c>
      <c r="E2844">
        <f t="shared" ca="1" si="187"/>
        <v>0.95107329360784287</v>
      </c>
      <c r="F2844">
        <f t="shared" ca="1" si="187"/>
        <v>0.41888931809720087</v>
      </c>
    </row>
    <row r="2845" spans="1:6" ht="15.75" customHeight="1" x14ac:dyDescent="0.2">
      <c r="A2845">
        <v>2844</v>
      </c>
      <c r="B2845" s="47">
        <f ca="1">IF('Inputs and Results'!$C$15='Inputs and Results'!$C$13, 'Inputs and Results'!$C$13, IF(E2845 &lt;= ('Inputs and Results'!$C$14-'Inputs and Results'!$C$13)/('Inputs and Results'!$C$15-'Inputs and Results'!$C$13), 'Inputs and Results'!$C$13 + SQRT(E2845*('Inputs and Results'!$C$15-'Inputs and Results'!$C$13)*('Inputs and Results'!$C$14-'Inputs and Results'!$C$13)), 'Inputs and Results'!$C$15 - SQRT((1-E2845)*('Inputs and Results'!$C$15-'Inputs and Results'!$C$13)*('Inputs and Results'!$C$15-'Inputs and Results'!$C$14))))</f>
        <v>1.6441469256241348E-2</v>
      </c>
      <c r="C2845" s="47">
        <f ca="1">IF('Inputs and Results'!$G$15='Inputs and Results'!$G$13, 'Inputs and Results'!$G$13, IF(F2845 &lt;= ('Inputs and Results'!$G$14-'Inputs and Results'!$G$13)/('Inputs and Results'!$G$15-'Inputs and Results'!$G$13), 'Inputs and Results'!$G$13 + SQRT(F2845*('Inputs and Results'!$G$15-'Inputs and Results'!$G$13)*('Inputs and Results'!$G$14-'Inputs and Results'!$G$13)), 'Inputs and Results'!$G$15 - SQRT((1-F2845)*('Inputs and Results'!$G$15-'Inputs and Results'!$G$13)*('Inputs and Results'!$G$15-'Inputs and Results'!$G$14))))</f>
        <v>789.68190623370515</v>
      </c>
      <c r="D2845">
        <f t="shared" ca="1" si="185"/>
        <v>12.983530783551526</v>
      </c>
      <c r="E2845">
        <f t="shared" ca="1" si="187"/>
        <v>1.0930943736238263E-2</v>
      </c>
      <c r="F2845">
        <f t="shared" ca="1" si="187"/>
        <v>0.801517566267127</v>
      </c>
    </row>
    <row r="2846" spans="1:6" ht="15.75" customHeight="1" x14ac:dyDescent="0.2">
      <c r="A2846">
        <v>2845</v>
      </c>
      <c r="B2846" s="47">
        <f ca="1">IF('Inputs and Results'!$C$15='Inputs and Results'!$C$13, 'Inputs and Results'!$C$13, IF(E2846 &lt;= ('Inputs and Results'!$C$14-'Inputs and Results'!$C$13)/('Inputs and Results'!$C$15-'Inputs and Results'!$C$13), 'Inputs and Results'!$C$13 + SQRT(E2846*('Inputs and Results'!$C$15-'Inputs and Results'!$C$13)*('Inputs and Results'!$C$14-'Inputs and Results'!$C$13)), 'Inputs and Results'!$C$15 - SQRT((1-E2846)*('Inputs and Results'!$C$15-'Inputs and Results'!$C$13)*('Inputs and Results'!$C$15-'Inputs and Results'!$C$14))))</f>
        <v>1.7701644811900967</v>
      </c>
      <c r="C2846" s="47">
        <f ca="1">IF('Inputs and Results'!$G$15='Inputs and Results'!$G$13, 'Inputs and Results'!$G$13, IF(F2846 &lt;= ('Inputs and Results'!$G$14-'Inputs and Results'!$G$13)/('Inputs and Results'!$G$15-'Inputs and Results'!$G$13), 'Inputs and Results'!$G$13 + SQRT(F2846*('Inputs and Results'!$G$15-'Inputs and Results'!$G$13)*('Inputs and Results'!$G$14-'Inputs and Results'!$G$13)), 'Inputs and Results'!$G$15 - SQRT((1-F2846)*('Inputs and Results'!$G$15-'Inputs and Results'!$G$13)*('Inputs and Results'!$G$15-'Inputs and Results'!$G$14))))</f>
        <v>465.79232909667246</v>
      </c>
      <c r="D2846">
        <f t="shared" ca="1" si="185"/>
        <v>824.529036577738</v>
      </c>
      <c r="E2846">
        <f t="shared" ca="1" si="187"/>
        <v>0.83194495518595291</v>
      </c>
      <c r="F2846">
        <f t="shared" ca="1" si="187"/>
        <v>0.36449558083930289</v>
      </c>
    </row>
    <row r="2847" spans="1:6" ht="15.75" customHeight="1" x14ac:dyDescent="0.2">
      <c r="A2847">
        <v>2846</v>
      </c>
      <c r="B2847" s="47">
        <f ca="1">IF('Inputs and Results'!$C$15='Inputs and Results'!$C$13, 'Inputs and Results'!$C$13, IF(E2847 &lt;= ('Inputs and Results'!$C$14-'Inputs and Results'!$C$13)/('Inputs and Results'!$C$15-'Inputs and Results'!$C$13), 'Inputs and Results'!$C$13 + SQRT(E2847*('Inputs and Results'!$C$15-'Inputs and Results'!$C$13)*('Inputs and Results'!$C$14-'Inputs and Results'!$C$13)), 'Inputs and Results'!$C$15 - SQRT((1-E2847)*('Inputs and Results'!$C$15-'Inputs and Results'!$C$13)*('Inputs and Results'!$C$15-'Inputs and Results'!$C$14))))</f>
        <v>1.2493177538358482</v>
      </c>
      <c r="C2847" s="47">
        <f ca="1">IF('Inputs and Results'!$G$15='Inputs and Results'!$G$13, 'Inputs and Results'!$G$13, IF(F2847 &lt;= ('Inputs and Results'!$G$14-'Inputs and Results'!$G$13)/('Inputs and Results'!$G$15-'Inputs and Results'!$G$13), 'Inputs and Results'!$G$13 + SQRT(F2847*('Inputs and Results'!$G$15-'Inputs and Results'!$G$13)*('Inputs and Results'!$G$14-'Inputs and Results'!$G$13)), 'Inputs and Results'!$G$15 - SQRT((1-F2847)*('Inputs and Results'!$G$15-'Inputs and Results'!$G$13)*('Inputs and Results'!$G$15-'Inputs and Results'!$G$14))))</f>
        <v>352.59932598420869</v>
      </c>
      <c r="D2847">
        <f t="shared" ca="1" si="185"/>
        <v>440.50859794262561</v>
      </c>
      <c r="E2847">
        <f t="shared" ca="1" si="187"/>
        <v>0.6594568525517378</v>
      </c>
      <c r="F2847">
        <f t="shared" ca="1" si="187"/>
        <v>0.15343881948359328</v>
      </c>
    </row>
    <row r="2848" spans="1:6" ht="15.75" customHeight="1" x14ac:dyDescent="0.2">
      <c r="A2848">
        <v>2847</v>
      </c>
      <c r="B2848" s="47">
        <f ca="1">IF('Inputs and Results'!$C$15='Inputs and Results'!$C$13, 'Inputs and Results'!$C$13, IF(E2848 &lt;= ('Inputs and Results'!$C$14-'Inputs and Results'!$C$13)/('Inputs and Results'!$C$15-'Inputs and Results'!$C$13), 'Inputs and Results'!$C$13 + SQRT(E2848*('Inputs and Results'!$C$15-'Inputs and Results'!$C$13)*('Inputs and Results'!$C$14-'Inputs and Results'!$C$13)), 'Inputs and Results'!$C$15 - SQRT((1-E2848)*('Inputs and Results'!$C$15-'Inputs and Results'!$C$13)*('Inputs and Results'!$C$15-'Inputs and Results'!$C$14))))</f>
        <v>0.95194616502792639</v>
      </c>
      <c r="C2848" s="47">
        <f ca="1">IF('Inputs and Results'!$G$15='Inputs and Results'!$G$13, 'Inputs and Results'!$G$13, IF(F2848 &lt;= ('Inputs and Results'!$G$14-'Inputs and Results'!$G$13)/('Inputs and Results'!$G$15-'Inputs and Results'!$G$13), 'Inputs and Results'!$G$13 + SQRT(F2848*('Inputs and Results'!$G$15-'Inputs and Results'!$G$13)*('Inputs and Results'!$G$14-'Inputs and Results'!$G$13)), 'Inputs and Results'!$G$15 - SQRT((1-F2848)*('Inputs and Results'!$G$15-'Inputs and Results'!$G$13)*('Inputs and Results'!$G$15-'Inputs and Results'!$G$14))))</f>
        <v>658.1289092201846</v>
      </c>
      <c r="D2848">
        <f t="shared" ca="1" si="185"/>
        <v>626.50329122616699</v>
      </c>
      <c r="E2848">
        <f t="shared" ca="1" si="187"/>
        <v>0.53394172100624238</v>
      </c>
      <c r="F2848">
        <f t="shared" ca="1" si="187"/>
        <v>0.65384333105460957</v>
      </c>
    </row>
    <row r="2849" spans="1:6" ht="15.75" customHeight="1" x14ac:dyDescent="0.2">
      <c r="A2849">
        <v>2848</v>
      </c>
      <c r="B2849" s="47">
        <f ca="1">IF('Inputs and Results'!$C$15='Inputs and Results'!$C$13, 'Inputs and Results'!$C$13, IF(E2849 &lt;= ('Inputs and Results'!$C$14-'Inputs and Results'!$C$13)/('Inputs and Results'!$C$15-'Inputs and Results'!$C$13), 'Inputs and Results'!$C$13 + SQRT(E2849*('Inputs and Results'!$C$15-'Inputs and Results'!$C$13)*('Inputs and Results'!$C$14-'Inputs and Results'!$C$13)), 'Inputs and Results'!$C$15 - SQRT((1-E2849)*('Inputs and Results'!$C$15-'Inputs and Results'!$C$13)*('Inputs and Results'!$C$15-'Inputs and Results'!$C$14))))</f>
        <v>2.2414632175790383</v>
      </c>
      <c r="C2849" s="47">
        <f ca="1">IF('Inputs and Results'!$G$15='Inputs and Results'!$G$13, 'Inputs and Results'!$G$13, IF(F2849 &lt;= ('Inputs and Results'!$G$14-'Inputs and Results'!$G$13)/('Inputs and Results'!$G$15-'Inputs and Results'!$G$13), 'Inputs and Results'!$G$13 + SQRT(F2849*('Inputs and Results'!$G$15-'Inputs and Results'!$G$13)*('Inputs and Results'!$G$14-'Inputs and Results'!$G$13)), 'Inputs and Results'!$G$15 - SQRT((1-F2849)*('Inputs and Results'!$G$15-'Inputs and Results'!$G$13)*('Inputs and Results'!$G$15-'Inputs and Results'!$G$14))))</f>
        <v>298.96503093939634</v>
      </c>
      <c r="D2849">
        <f t="shared" ca="1" si="185"/>
        <v>670.11912019303611</v>
      </c>
      <c r="E2849">
        <f t="shared" ca="1" si="187"/>
        <v>0.93606910552382827</v>
      </c>
      <c r="F2849">
        <f t="shared" ca="1" si="187"/>
        <v>4.2885199524612783E-2</v>
      </c>
    </row>
    <row r="2850" spans="1:6" ht="15.75" customHeight="1" x14ac:dyDescent="0.2">
      <c r="A2850">
        <v>2849</v>
      </c>
      <c r="B2850" s="47">
        <f ca="1">IF('Inputs and Results'!$C$15='Inputs and Results'!$C$13, 'Inputs and Results'!$C$13, IF(E2850 &lt;= ('Inputs and Results'!$C$14-'Inputs and Results'!$C$13)/('Inputs and Results'!$C$15-'Inputs and Results'!$C$13), 'Inputs and Results'!$C$13 + SQRT(E2850*('Inputs and Results'!$C$15-'Inputs and Results'!$C$13)*('Inputs and Results'!$C$14-'Inputs and Results'!$C$13)), 'Inputs and Results'!$C$15 - SQRT((1-E2850)*('Inputs and Results'!$C$15-'Inputs and Results'!$C$13)*('Inputs and Results'!$C$15-'Inputs and Results'!$C$14))))</f>
        <v>0.32236091507666043</v>
      </c>
      <c r="C2850" s="47">
        <f ca="1">IF('Inputs and Results'!$G$15='Inputs and Results'!$G$13, 'Inputs and Results'!$G$13, IF(F2850 &lt;= ('Inputs and Results'!$G$14-'Inputs and Results'!$G$13)/('Inputs and Results'!$G$15-'Inputs and Results'!$G$13), 'Inputs and Results'!$G$13 + SQRT(F2850*('Inputs and Results'!$G$15-'Inputs and Results'!$G$13)*('Inputs and Results'!$G$14-'Inputs and Results'!$G$13)), 'Inputs and Results'!$G$15 - SQRT((1-F2850)*('Inputs and Results'!$G$15-'Inputs and Results'!$G$13)*('Inputs and Results'!$G$15-'Inputs and Results'!$G$14))))</f>
        <v>344.96917604312432</v>
      </c>
      <c r="D2850">
        <f t="shared" ca="1" si="185"/>
        <v>111.20457926250312</v>
      </c>
      <c r="E2850">
        <f t="shared" ca="1" si="187"/>
        <v>0.2033609923212113</v>
      </c>
      <c r="F2850">
        <f t="shared" ca="1" si="187"/>
        <v>0.13812500230904456</v>
      </c>
    </row>
    <row r="2851" spans="1:6" ht="15.75" customHeight="1" x14ac:dyDescent="0.2">
      <c r="A2851">
        <v>2850</v>
      </c>
      <c r="B2851" s="47">
        <f ca="1">IF('Inputs and Results'!$C$15='Inputs and Results'!$C$13, 'Inputs and Results'!$C$13, IF(E2851 &lt;= ('Inputs and Results'!$C$14-'Inputs and Results'!$C$13)/('Inputs and Results'!$C$15-'Inputs and Results'!$C$13), 'Inputs and Results'!$C$13 + SQRT(E2851*('Inputs and Results'!$C$15-'Inputs and Results'!$C$13)*('Inputs and Results'!$C$14-'Inputs and Results'!$C$13)), 'Inputs and Results'!$C$15 - SQRT((1-E2851)*('Inputs and Results'!$C$15-'Inputs and Results'!$C$13)*('Inputs and Results'!$C$15-'Inputs and Results'!$C$14))))</f>
        <v>0.86049363138020629</v>
      </c>
      <c r="C2851" s="47">
        <f ca="1">IF('Inputs and Results'!$G$15='Inputs and Results'!$G$13, 'Inputs and Results'!$G$13, IF(F2851 &lt;= ('Inputs and Results'!$G$14-'Inputs and Results'!$G$13)/('Inputs and Results'!$G$15-'Inputs and Results'!$G$13), 'Inputs and Results'!$G$13 + SQRT(F2851*('Inputs and Results'!$G$15-'Inputs and Results'!$G$13)*('Inputs and Results'!$G$14-'Inputs and Results'!$G$13)), 'Inputs and Results'!$G$15 - SQRT((1-F2851)*('Inputs and Results'!$G$15-'Inputs and Results'!$G$13)*('Inputs and Results'!$G$15-'Inputs and Results'!$G$14))))</f>
        <v>328.83697677891053</v>
      </c>
      <c r="D2851">
        <f t="shared" ca="1" si="185"/>
        <v>282.96212428057328</v>
      </c>
      <c r="E2851">
        <f t="shared" ca="1" si="187"/>
        <v>0.49139027762614929</v>
      </c>
      <c r="F2851">
        <f t="shared" ca="1" si="187"/>
        <v>0.10529553154385562</v>
      </c>
    </row>
    <row r="2852" spans="1:6" ht="15.75" customHeight="1" x14ac:dyDescent="0.2">
      <c r="A2852">
        <v>2851</v>
      </c>
      <c r="B2852" s="47">
        <f ca="1">IF('Inputs and Results'!$C$15='Inputs and Results'!$C$13, 'Inputs and Results'!$C$13, IF(E2852 &lt;= ('Inputs and Results'!$C$14-'Inputs and Results'!$C$13)/('Inputs and Results'!$C$15-'Inputs and Results'!$C$13), 'Inputs and Results'!$C$13 + SQRT(E2852*('Inputs and Results'!$C$15-'Inputs and Results'!$C$13)*('Inputs and Results'!$C$14-'Inputs and Results'!$C$13)), 'Inputs and Results'!$C$15 - SQRT((1-E2852)*('Inputs and Results'!$C$15-'Inputs and Results'!$C$13)*('Inputs and Results'!$C$15-'Inputs and Results'!$C$14))))</f>
        <v>1.3628972038042755</v>
      </c>
      <c r="C2852" s="47">
        <f ca="1">IF('Inputs and Results'!$G$15='Inputs and Results'!$G$13, 'Inputs and Results'!$G$13, IF(F2852 &lt;= ('Inputs and Results'!$G$14-'Inputs and Results'!$G$13)/('Inputs and Results'!$G$15-'Inputs and Results'!$G$13), 'Inputs and Results'!$G$13 + SQRT(F2852*('Inputs and Results'!$G$15-'Inputs and Results'!$G$13)*('Inputs and Results'!$G$14-'Inputs and Results'!$G$13)), 'Inputs and Results'!$G$15 - SQRT((1-F2852)*('Inputs and Results'!$G$15-'Inputs and Results'!$G$13)*('Inputs and Results'!$G$15-'Inputs and Results'!$G$14))))</f>
        <v>964.98663885404665</v>
      </c>
      <c r="D2852">
        <f t="shared" ca="1" si="185"/>
        <v>1315.1775918026665</v>
      </c>
      <c r="E2852">
        <f t="shared" ca="1" si="187"/>
        <v>0.70221049274312664</v>
      </c>
      <c r="F2852">
        <f t="shared" ca="1" si="187"/>
        <v>0.93488727859521259</v>
      </c>
    </row>
    <row r="2853" spans="1:6" ht="15.75" customHeight="1" x14ac:dyDescent="0.2">
      <c r="A2853">
        <v>2852</v>
      </c>
      <c r="B2853" s="47">
        <f ca="1">IF('Inputs and Results'!$C$15='Inputs and Results'!$C$13, 'Inputs and Results'!$C$13, IF(E2853 &lt;= ('Inputs and Results'!$C$14-'Inputs and Results'!$C$13)/('Inputs and Results'!$C$15-'Inputs and Results'!$C$13), 'Inputs and Results'!$C$13 + SQRT(E2853*('Inputs and Results'!$C$15-'Inputs and Results'!$C$13)*('Inputs and Results'!$C$14-'Inputs and Results'!$C$13)), 'Inputs and Results'!$C$15 - SQRT((1-E2853)*('Inputs and Results'!$C$15-'Inputs and Results'!$C$13)*('Inputs and Results'!$C$15-'Inputs and Results'!$C$14))))</f>
        <v>0.63408451848739844</v>
      </c>
      <c r="C2853" s="47">
        <f ca="1">IF('Inputs and Results'!$G$15='Inputs and Results'!$G$13, 'Inputs and Results'!$G$13, IF(F2853 &lt;= ('Inputs and Results'!$G$14-'Inputs and Results'!$G$13)/('Inputs and Results'!$G$15-'Inputs and Results'!$G$13), 'Inputs and Results'!$G$13 + SQRT(F2853*('Inputs and Results'!$G$15-'Inputs and Results'!$G$13)*('Inputs and Results'!$G$14-'Inputs and Results'!$G$13)), 'Inputs and Results'!$G$15 - SQRT((1-F2853)*('Inputs and Results'!$G$15-'Inputs and Results'!$G$13)*('Inputs and Results'!$G$15-'Inputs and Results'!$G$14))))</f>
        <v>1011.474044730673</v>
      </c>
      <c r="D2853">
        <f t="shared" ca="1" si="185"/>
        <v>641.36003261555004</v>
      </c>
      <c r="E2853">
        <f t="shared" ca="1" si="187"/>
        <v>0.37804932603766606</v>
      </c>
      <c r="F2853">
        <f t="shared" ca="1" si="187"/>
        <v>0.95809913007009528</v>
      </c>
    </row>
    <row r="2854" spans="1:6" ht="15.75" customHeight="1" x14ac:dyDescent="0.2">
      <c r="A2854">
        <v>2853</v>
      </c>
      <c r="B2854" s="47">
        <f ca="1">IF('Inputs and Results'!$C$15='Inputs and Results'!$C$13, 'Inputs and Results'!$C$13, IF(E2854 &lt;= ('Inputs and Results'!$C$14-'Inputs and Results'!$C$13)/('Inputs and Results'!$C$15-'Inputs and Results'!$C$13), 'Inputs and Results'!$C$13 + SQRT(E2854*('Inputs and Results'!$C$15-'Inputs and Results'!$C$13)*('Inputs and Results'!$C$14-'Inputs and Results'!$C$13)), 'Inputs and Results'!$C$15 - SQRT((1-E2854)*('Inputs and Results'!$C$15-'Inputs and Results'!$C$13)*('Inputs and Results'!$C$15-'Inputs and Results'!$C$14))))</f>
        <v>2.6972608225763821</v>
      </c>
      <c r="C2854" s="47">
        <f ca="1">IF('Inputs and Results'!$G$15='Inputs and Results'!$G$13, 'Inputs and Results'!$G$13, IF(F2854 &lt;= ('Inputs and Results'!$G$14-'Inputs and Results'!$G$13)/('Inputs and Results'!$G$15-'Inputs and Results'!$G$13), 'Inputs and Results'!$G$13 + SQRT(F2854*('Inputs and Results'!$G$15-'Inputs and Results'!$G$13)*('Inputs and Results'!$G$14-'Inputs and Results'!$G$13)), 'Inputs and Results'!$G$15 - SQRT((1-F2854)*('Inputs and Results'!$G$15-'Inputs and Results'!$G$13)*('Inputs and Results'!$G$15-'Inputs and Results'!$G$14))))</f>
        <v>306.39962610118573</v>
      </c>
      <c r="D2854">
        <f t="shared" ca="1" si="185"/>
        <v>826.43970753478015</v>
      </c>
      <c r="E2854">
        <f t="shared" ca="1" si="187"/>
        <v>0.98981655449476347</v>
      </c>
      <c r="F2854">
        <f t="shared" ca="1" si="187"/>
        <v>5.8614676451502978E-2</v>
      </c>
    </row>
    <row r="2855" spans="1:6" ht="15.75" customHeight="1" x14ac:dyDescent="0.2">
      <c r="A2855">
        <v>2854</v>
      </c>
      <c r="B2855" s="47">
        <f ca="1">IF('Inputs and Results'!$C$15='Inputs and Results'!$C$13, 'Inputs and Results'!$C$13, IF(E2855 &lt;= ('Inputs and Results'!$C$14-'Inputs and Results'!$C$13)/('Inputs and Results'!$C$15-'Inputs and Results'!$C$13), 'Inputs and Results'!$C$13 + SQRT(E2855*('Inputs and Results'!$C$15-'Inputs and Results'!$C$13)*('Inputs and Results'!$C$14-'Inputs and Results'!$C$13)), 'Inputs and Results'!$C$15 - SQRT((1-E2855)*('Inputs and Results'!$C$15-'Inputs and Results'!$C$13)*('Inputs and Results'!$C$15-'Inputs and Results'!$C$14))))</f>
        <v>0.81047227394142585</v>
      </c>
      <c r="C2855" s="47">
        <f ca="1">IF('Inputs and Results'!$G$15='Inputs and Results'!$G$13, 'Inputs and Results'!$G$13, IF(F2855 &lt;= ('Inputs and Results'!$G$14-'Inputs and Results'!$G$13)/('Inputs and Results'!$G$15-'Inputs and Results'!$G$13), 'Inputs and Results'!$G$13 + SQRT(F2855*('Inputs and Results'!$G$15-'Inputs and Results'!$G$13)*('Inputs and Results'!$G$14-'Inputs and Results'!$G$13)), 'Inputs and Results'!$G$15 - SQRT((1-F2855)*('Inputs and Results'!$G$15-'Inputs and Results'!$G$13)*('Inputs and Results'!$G$15-'Inputs and Results'!$G$14))))</f>
        <v>931.63775970828442</v>
      </c>
      <c r="D2855">
        <f t="shared" ca="1" si="185"/>
        <v>755.06657360046893</v>
      </c>
      <c r="E2855">
        <f t="shared" ca="1" si="187"/>
        <v>0.46732981520230776</v>
      </c>
      <c r="F2855">
        <f t="shared" ca="1" si="187"/>
        <v>0.91509689815230755</v>
      </c>
    </row>
    <row r="2856" spans="1:6" ht="15.75" customHeight="1" x14ac:dyDescent="0.2">
      <c r="A2856">
        <v>2855</v>
      </c>
      <c r="B2856" s="47">
        <f ca="1">IF('Inputs and Results'!$C$15='Inputs and Results'!$C$13, 'Inputs and Results'!$C$13, IF(E2856 &lt;= ('Inputs and Results'!$C$14-'Inputs and Results'!$C$13)/('Inputs and Results'!$C$15-'Inputs and Results'!$C$13), 'Inputs and Results'!$C$13 + SQRT(E2856*('Inputs and Results'!$C$15-'Inputs and Results'!$C$13)*('Inputs and Results'!$C$14-'Inputs and Results'!$C$13)), 'Inputs and Results'!$C$15 - SQRT((1-E2856)*('Inputs and Results'!$C$15-'Inputs and Results'!$C$13)*('Inputs and Results'!$C$15-'Inputs and Results'!$C$14))))</f>
        <v>2.4375797845652318</v>
      </c>
      <c r="C2856" s="47">
        <f ca="1">IF('Inputs and Results'!$G$15='Inputs and Results'!$G$13, 'Inputs and Results'!$G$13, IF(F2856 &lt;= ('Inputs and Results'!$G$14-'Inputs and Results'!$G$13)/('Inputs and Results'!$G$15-'Inputs and Results'!$G$13), 'Inputs and Results'!$G$13 + SQRT(F2856*('Inputs and Results'!$G$15-'Inputs and Results'!$G$13)*('Inputs and Results'!$G$14-'Inputs and Results'!$G$13)), 'Inputs and Results'!$G$15 - SQRT((1-F2856)*('Inputs and Results'!$G$15-'Inputs and Results'!$G$13)*('Inputs and Results'!$G$15-'Inputs and Results'!$G$14))))</f>
        <v>511.2546961884492</v>
      </c>
      <c r="D2856">
        <f t="shared" ca="1" si="185"/>
        <v>1246.2241121930031</v>
      </c>
      <c r="E2856">
        <f t="shared" ca="1" si="187"/>
        <v>0.96485372236336764</v>
      </c>
      <c r="F2856">
        <f t="shared" ca="1" si="187"/>
        <v>0.44076023969312328</v>
      </c>
    </row>
    <row r="2857" spans="1:6" ht="15.75" customHeight="1" x14ac:dyDescent="0.2">
      <c r="A2857">
        <v>2856</v>
      </c>
      <c r="B2857" s="47">
        <f ca="1">IF('Inputs and Results'!$C$15='Inputs and Results'!$C$13, 'Inputs and Results'!$C$13, IF(E2857 &lt;= ('Inputs and Results'!$C$14-'Inputs and Results'!$C$13)/('Inputs and Results'!$C$15-'Inputs and Results'!$C$13), 'Inputs and Results'!$C$13 + SQRT(E2857*('Inputs and Results'!$C$15-'Inputs and Results'!$C$13)*('Inputs and Results'!$C$14-'Inputs and Results'!$C$13)), 'Inputs and Results'!$C$15 - SQRT((1-E2857)*('Inputs and Results'!$C$15-'Inputs and Results'!$C$13)*('Inputs and Results'!$C$15-'Inputs and Results'!$C$14))))</f>
        <v>0.53952224883551603</v>
      </c>
      <c r="C2857" s="47">
        <f ca="1">IF('Inputs and Results'!$G$15='Inputs and Results'!$G$13, 'Inputs and Results'!$G$13, IF(F2857 &lt;= ('Inputs and Results'!$G$14-'Inputs and Results'!$G$13)/('Inputs and Results'!$G$15-'Inputs and Results'!$G$13), 'Inputs and Results'!$G$13 + SQRT(F2857*('Inputs and Results'!$G$15-'Inputs and Results'!$G$13)*('Inputs and Results'!$G$14-'Inputs and Results'!$G$13)), 'Inputs and Results'!$G$15 - SQRT((1-F2857)*('Inputs and Results'!$G$15-'Inputs and Results'!$G$13)*('Inputs and Results'!$G$15-'Inputs and Results'!$G$14))))</f>
        <v>800.7646915878056</v>
      </c>
      <c r="D2857">
        <f t="shared" ca="1" si="185"/>
        <v>432.03036719353128</v>
      </c>
      <c r="E2857">
        <f t="shared" ca="1" si="187"/>
        <v>0.3273388040027293</v>
      </c>
      <c r="F2857">
        <f t="shared" ca="1" si="187"/>
        <v>0.81209487458991014</v>
      </c>
    </row>
    <row r="2858" spans="1:6" ht="15.75" customHeight="1" x14ac:dyDescent="0.2">
      <c r="A2858">
        <v>2857</v>
      </c>
      <c r="B2858" s="47">
        <f ca="1">IF('Inputs and Results'!$C$15='Inputs and Results'!$C$13, 'Inputs and Results'!$C$13, IF(E2858 &lt;= ('Inputs and Results'!$C$14-'Inputs and Results'!$C$13)/('Inputs and Results'!$C$15-'Inputs and Results'!$C$13), 'Inputs and Results'!$C$13 + SQRT(E2858*('Inputs and Results'!$C$15-'Inputs and Results'!$C$13)*('Inputs and Results'!$C$14-'Inputs and Results'!$C$13)), 'Inputs and Results'!$C$15 - SQRT((1-E2858)*('Inputs and Results'!$C$15-'Inputs and Results'!$C$13)*('Inputs and Results'!$C$15-'Inputs and Results'!$C$14))))</f>
        <v>0.80117117689487038</v>
      </c>
      <c r="C2858" s="47">
        <f ca="1">IF('Inputs and Results'!$G$15='Inputs and Results'!$G$13, 'Inputs and Results'!$G$13, IF(F2858 &lt;= ('Inputs and Results'!$G$14-'Inputs and Results'!$G$13)/('Inputs and Results'!$G$15-'Inputs and Results'!$G$13), 'Inputs and Results'!$G$13 + SQRT(F2858*('Inputs and Results'!$G$15-'Inputs and Results'!$G$13)*('Inputs and Results'!$G$14-'Inputs and Results'!$G$13)), 'Inputs and Results'!$G$15 - SQRT((1-F2858)*('Inputs and Results'!$G$15-'Inputs and Results'!$G$13)*('Inputs and Results'!$G$15-'Inputs and Results'!$G$14))))</f>
        <v>832.09160937544925</v>
      </c>
      <c r="D2858">
        <f t="shared" ca="1" si="185"/>
        <v>666.64781396767546</v>
      </c>
      <c r="E2858">
        <f t="shared" ca="1" si="187"/>
        <v>0.46279464518690117</v>
      </c>
      <c r="F2858">
        <f t="shared" ca="1" si="187"/>
        <v>0.84042673734004014</v>
      </c>
    </row>
    <row r="2859" spans="1:6" ht="15.75" customHeight="1" x14ac:dyDescent="0.2">
      <c r="A2859">
        <v>2858</v>
      </c>
      <c r="B2859" s="47">
        <f ca="1">IF('Inputs and Results'!$C$15='Inputs and Results'!$C$13, 'Inputs and Results'!$C$13, IF(E2859 &lt;= ('Inputs and Results'!$C$14-'Inputs and Results'!$C$13)/('Inputs and Results'!$C$15-'Inputs and Results'!$C$13), 'Inputs and Results'!$C$13 + SQRT(E2859*('Inputs and Results'!$C$15-'Inputs and Results'!$C$13)*('Inputs and Results'!$C$14-'Inputs and Results'!$C$13)), 'Inputs and Results'!$C$15 - SQRT((1-E2859)*('Inputs and Results'!$C$15-'Inputs and Results'!$C$13)*('Inputs and Results'!$C$15-'Inputs and Results'!$C$14))))</f>
        <v>1.4239009677563983</v>
      </c>
      <c r="C2859" s="47">
        <f ca="1">IF('Inputs and Results'!$G$15='Inputs and Results'!$G$13, 'Inputs and Results'!$G$13, IF(F2859 &lt;= ('Inputs and Results'!$G$14-'Inputs and Results'!$G$13)/('Inputs and Results'!$G$15-'Inputs and Results'!$G$13), 'Inputs and Results'!$G$13 + SQRT(F2859*('Inputs and Results'!$G$15-'Inputs and Results'!$G$13)*('Inputs and Results'!$G$14-'Inputs and Results'!$G$13)), 'Inputs and Results'!$G$15 - SQRT((1-F2859)*('Inputs and Results'!$G$15-'Inputs and Results'!$G$13)*('Inputs and Results'!$G$15-'Inputs and Results'!$G$14))))</f>
        <v>387.74818742117088</v>
      </c>
      <c r="D2859">
        <f t="shared" ca="1" si="185"/>
        <v>552.11501931479449</v>
      </c>
      <c r="E2859">
        <f t="shared" ca="1" si="187"/>
        <v>0.72399020450675355</v>
      </c>
      <c r="F2859">
        <f t="shared" ca="1" si="187"/>
        <v>0.22221042482314179</v>
      </c>
    </row>
    <row r="2860" spans="1:6" ht="15.75" customHeight="1" x14ac:dyDescent="0.2">
      <c r="A2860">
        <v>2859</v>
      </c>
      <c r="B2860" s="47">
        <f ca="1">IF('Inputs and Results'!$C$15='Inputs and Results'!$C$13, 'Inputs and Results'!$C$13, IF(E2860 &lt;= ('Inputs and Results'!$C$14-'Inputs and Results'!$C$13)/('Inputs and Results'!$C$15-'Inputs and Results'!$C$13), 'Inputs and Results'!$C$13 + SQRT(E2860*('Inputs and Results'!$C$15-'Inputs and Results'!$C$13)*('Inputs and Results'!$C$14-'Inputs and Results'!$C$13)), 'Inputs and Results'!$C$15 - SQRT((1-E2860)*('Inputs and Results'!$C$15-'Inputs and Results'!$C$13)*('Inputs and Results'!$C$15-'Inputs and Results'!$C$14))))</f>
        <v>1.2983751080602972</v>
      </c>
      <c r="C2860" s="47">
        <f ca="1">IF('Inputs and Results'!$G$15='Inputs and Results'!$G$13, 'Inputs and Results'!$G$13, IF(F2860 &lt;= ('Inputs and Results'!$G$14-'Inputs and Results'!$G$13)/('Inputs and Results'!$G$15-'Inputs and Results'!$G$13), 'Inputs and Results'!$G$13 + SQRT(F2860*('Inputs and Results'!$G$15-'Inputs and Results'!$G$13)*('Inputs and Results'!$G$14-'Inputs and Results'!$G$13)), 'Inputs and Results'!$G$15 - SQRT((1-F2860)*('Inputs and Results'!$G$15-'Inputs and Results'!$G$13)*('Inputs and Results'!$G$15-'Inputs and Results'!$G$14))))</f>
        <v>401.04630590815668</v>
      </c>
      <c r="D2860">
        <f t="shared" ca="1" si="185"/>
        <v>520.708540770686</v>
      </c>
      <c r="E2860">
        <f t="shared" ca="1" si="187"/>
        <v>0.67827474745902161</v>
      </c>
      <c r="F2860">
        <f t="shared" ca="1" si="187"/>
        <v>0.24746975764788226</v>
      </c>
    </row>
    <row r="2861" spans="1:6" ht="15.75" customHeight="1" x14ac:dyDescent="0.2">
      <c r="A2861">
        <v>2860</v>
      </c>
      <c r="B2861" s="47">
        <f ca="1">IF('Inputs and Results'!$C$15='Inputs and Results'!$C$13, 'Inputs and Results'!$C$13, IF(E2861 &lt;= ('Inputs and Results'!$C$14-'Inputs and Results'!$C$13)/('Inputs and Results'!$C$15-'Inputs and Results'!$C$13), 'Inputs and Results'!$C$13 + SQRT(E2861*('Inputs and Results'!$C$15-'Inputs and Results'!$C$13)*('Inputs and Results'!$C$14-'Inputs and Results'!$C$13)), 'Inputs and Results'!$C$15 - SQRT((1-E2861)*('Inputs and Results'!$C$15-'Inputs and Results'!$C$13)*('Inputs and Results'!$C$15-'Inputs and Results'!$C$14))))</f>
        <v>0.21688955149553291</v>
      </c>
      <c r="C2861" s="47">
        <f ca="1">IF('Inputs and Results'!$G$15='Inputs and Results'!$G$13, 'Inputs and Results'!$G$13, IF(F2861 &lt;= ('Inputs and Results'!$G$14-'Inputs and Results'!$G$13)/('Inputs and Results'!$G$15-'Inputs and Results'!$G$13), 'Inputs and Results'!$G$13 + SQRT(F2861*('Inputs and Results'!$G$15-'Inputs and Results'!$G$13)*('Inputs and Results'!$G$14-'Inputs and Results'!$G$13)), 'Inputs and Results'!$G$15 - SQRT((1-F2861)*('Inputs and Results'!$G$15-'Inputs and Results'!$G$13)*('Inputs and Results'!$G$15-'Inputs and Results'!$G$14))))</f>
        <v>623.37884541789572</v>
      </c>
      <c r="D2861">
        <f t="shared" ca="1" si="185"/>
        <v>135.20435819449054</v>
      </c>
      <c r="E2861">
        <f t="shared" ca="1" si="187"/>
        <v>0.13936624793614061</v>
      </c>
      <c r="F2861">
        <f t="shared" ca="1" si="187"/>
        <v>0.60802182880620126</v>
      </c>
    </row>
    <row r="2862" spans="1:6" ht="15.75" customHeight="1" x14ac:dyDescent="0.2">
      <c r="A2862">
        <v>2861</v>
      </c>
      <c r="B2862" s="47">
        <f ca="1">IF('Inputs and Results'!$C$15='Inputs and Results'!$C$13, 'Inputs and Results'!$C$13, IF(E2862 &lt;= ('Inputs and Results'!$C$14-'Inputs and Results'!$C$13)/('Inputs and Results'!$C$15-'Inputs and Results'!$C$13), 'Inputs and Results'!$C$13 + SQRT(E2862*('Inputs and Results'!$C$15-'Inputs and Results'!$C$13)*('Inputs and Results'!$C$14-'Inputs and Results'!$C$13)), 'Inputs and Results'!$C$15 - SQRT((1-E2862)*('Inputs and Results'!$C$15-'Inputs and Results'!$C$13)*('Inputs and Results'!$C$15-'Inputs and Results'!$C$14))))</f>
        <v>1.0929215581574883</v>
      </c>
      <c r="C2862" s="47">
        <f ca="1">IF('Inputs and Results'!$G$15='Inputs and Results'!$G$13, 'Inputs and Results'!$G$13, IF(F2862 &lt;= ('Inputs and Results'!$G$14-'Inputs and Results'!$G$13)/('Inputs and Results'!$G$15-'Inputs and Results'!$G$13), 'Inputs and Results'!$G$13 + SQRT(F2862*('Inputs and Results'!$G$15-'Inputs and Results'!$G$13)*('Inputs and Results'!$G$14-'Inputs and Results'!$G$13)), 'Inputs and Results'!$G$15 - SQRT((1-F2862)*('Inputs and Results'!$G$15-'Inputs and Results'!$G$13)*('Inputs and Results'!$G$15-'Inputs and Results'!$G$14))))</f>
        <v>494.75359433100664</v>
      </c>
      <c r="D2862">
        <f t="shared" ca="1" si="185"/>
        <v>540.72686922026162</v>
      </c>
      <c r="E2862">
        <f t="shared" ref="E2862:F2881" ca="1" si="188">RAND()</f>
        <v>0.59589464629550415</v>
      </c>
      <c r="F2862">
        <f t="shared" ca="1" si="188"/>
        <v>0.41364247577158586</v>
      </c>
    </row>
    <row r="2863" spans="1:6" ht="15.75" customHeight="1" x14ac:dyDescent="0.2">
      <c r="A2863">
        <v>2862</v>
      </c>
      <c r="B2863" s="47">
        <f ca="1">IF('Inputs and Results'!$C$15='Inputs and Results'!$C$13, 'Inputs and Results'!$C$13, IF(E2863 &lt;= ('Inputs and Results'!$C$14-'Inputs and Results'!$C$13)/('Inputs and Results'!$C$15-'Inputs and Results'!$C$13), 'Inputs and Results'!$C$13 + SQRT(E2863*('Inputs and Results'!$C$15-'Inputs and Results'!$C$13)*('Inputs and Results'!$C$14-'Inputs and Results'!$C$13)), 'Inputs and Results'!$C$15 - SQRT((1-E2863)*('Inputs and Results'!$C$15-'Inputs and Results'!$C$13)*('Inputs and Results'!$C$15-'Inputs and Results'!$C$14))))</f>
        <v>1.7272256869212146</v>
      </c>
      <c r="C2863" s="47">
        <f ca="1">IF('Inputs and Results'!$G$15='Inputs and Results'!$G$13, 'Inputs and Results'!$G$13, IF(F2863 &lt;= ('Inputs and Results'!$G$14-'Inputs and Results'!$G$13)/('Inputs and Results'!$G$15-'Inputs and Results'!$G$13), 'Inputs and Results'!$G$13 + SQRT(F2863*('Inputs and Results'!$G$15-'Inputs and Results'!$G$13)*('Inputs and Results'!$G$14-'Inputs and Results'!$G$13)), 'Inputs and Results'!$G$15 - SQRT((1-F2863)*('Inputs and Results'!$G$15-'Inputs and Results'!$G$13)*('Inputs and Results'!$G$15-'Inputs and Results'!$G$14))))</f>
        <v>708.43614545240303</v>
      </c>
      <c r="D2863">
        <f t="shared" ca="1" si="185"/>
        <v>1223.6291079688442</v>
      </c>
      <c r="E2863">
        <f t="shared" ca="1" si="188"/>
        <v>0.82000506088520286</v>
      </c>
      <c r="F2863">
        <f t="shared" ca="1" si="188"/>
        <v>0.71513399718041082</v>
      </c>
    </row>
    <row r="2864" spans="1:6" ht="15.75" customHeight="1" x14ac:dyDescent="0.2">
      <c r="A2864">
        <v>2863</v>
      </c>
      <c r="B2864" s="47">
        <f ca="1">IF('Inputs and Results'!$C$15='Inputs and Results'!$C$13, 'Inputs and Results'!$C$13, IF(E2864 &lt;= ('Inputs and Results'!$C$14-'Inputs and Results'!$C$13)/('Inputs and Results'!$C$15-'Inputs and Results'!$C$13), 'Inputs and Results'!$C$13 + SQRT(E2864*('Inputs and Results'!$C$15-'Inputs and Results'!$C$13)*('Inputs and Results'!$C$14-'Inputs and Results'!$C$13)), 'Inputs and Results'!$C$15 - SQRT((1-E2864)*('Inputs and Results'!$C$15-'Inputs and Results'!$C$13)*('Inputs and Results'!$C$15-'Inputs and Results'!$C$14))))</f>
        <v>1.4471770488115445</v>
      </c>
      <c r="C2864" s="47">
        <f ca="1">IF('Inputs and Results'!$G$15='Inputs and Results'!$G$13, 'Inputs and Results'!$G$13, IF(F2864 &lt;= ('Inputs and Results'!$G$14-'Inputs and Results'!$G$13)/('Inputs and Results'!$G$15-'Inputs and Results'!$G$13), 'Inputs and Results'!$G$13 + SQRT(F2864*('Inputs and Results'!$G$15-'Inputs and Results'!$G$13)*('Inputs and Results'!$G$14-'Inputs and Results'!$G$13)), 'Inputs and Results'!$G$15 - SQRT((1-F2864)*('Inputs and Results'!$G$15-'Inputs and Results'!$G$13)*('Inputs and Results'!$G$15-'Inputs and Results'!$G$14))))</f>
        <v>750.97861917002706</v>
      </c>
      <c r="D2864">
        <f t="shared" ca="1" si="185"/>
        <v>1086.7990218110485</v>
      </c>
      <c r="E2864">
        <f t="shared" ca="1" si="188"/>
        <v>0.7320823202513751</v>
      </c>
      <c r="F2864">
        <f t="shared" ca="1" si="188"/>
        <v>0.76230788131856919</v>
      </c>
    </row>
    <row r="2865" spans="1:6" ht="15.75" customHeight="1" x14ac:dyDescent="0.2">
      <c r="A2865">
        <v>2864</v>
      </c>
      <c r="B2865" s="47">
        <f ca="1">IF('Inputs and Results'!$C$15='Inputs and Results'!$C$13, 'Inputs and Results'!$C$13, IF(E2865 &lt;= ('Inputs and Results'!$C$14-'Inputs and Results'!$C$13)/('Inputs and Results'!$C$15-'Inputs and Results'!$C$13), 'Inputs and Results'!$C$13 + SQRT(E2865*('Inputs and Results'!$C$15-'Inputs and Results'!$C$13)*('Inputs and Results'!$C$14-'Inputs and Results'!$C$13)), 'Inputs and Results'!$C$15 - SQRT((1-E2865)*('Inputs and Results'!$C$15-'Inputs and Results'!$C$13)*('Inputs and Results'!$C$15-'Inputs and Results'!$C$14))))</f>
        <v>0.89854008533296303</v>
      </c>
      <c r="C2865" s="47">
        <f ca="1">IF('Inputs and Results'!$G$15='Inputs and Results'!$G$13, 'Inputs and Results'!$G$13, IF(F2865 &lt;= ('Inputs and Results'!$G$14-'Inputs and Results'!$G$13)/('Inputs and Results'!$G$15-'Inputs and Results'!$G$13), 'Inputs and Results'!$G$13 + SQRT(F2865*('Inputs and Results'!$G$15-'Inputs and Results'!$G$13)*('Inputs and Results'!$G$14-'Inputs and Results'!$G$13)), 'Inputs and Results'!$G$15 - SQRT((1-F2865)*('Inputs and Results'!$G$15-'Inputs and Results'!$G$13)*('Inputs and Results'!$G$15-'Inputs and Results'!$G$14))))</f>
        <v>769.79427617457338</v>
      </c>
      <c r="D2865">
        <f t="shared" ca="1" si="185"/>
        <v>691.69101460272771</v>
      </c>
      <c r="E2865">
        <f t="shared" ca="1" si="188"/>
        <v>0.50931846967195671</v>
      </c>
      <c r="F2865">
        <f t="shared" ca="1" si="188"/>
        <v>0.78181087118854287</v>
      </c>
    </row>
    <row r="2866" spans="1:6" ht="15.75" customHeight="1" x14ac:dyDescent="0.2">
      <c r="A2866">
        <v>2865</v>
      </c>
      <c r="B2866" s="47">
        <f ca="1">IF('Inputs and Results'!$C$15='Inputs and Results'!$C$13, 'Inputs and Results'!$C$13, IF(E2866 &lt;= ('Inputs and Results'!$C$14-'Inputs and Results'!$C$13)/('Inputs and Results'!$C$15-'Inputs and Results'!$C$13), 'Inputs and Results'!$C$13 + SQRT(E2866*('Inputs and Results'!$C$15-'Inputs and Results'!$C$13)*('Inputs and Results'!$C$14-'Inputs and Results'!$C$13)), 'Inputs and Results'!$C$15 - SQRT((1-E2866)*('Inputs and Results'!$C$15-'Inputs and Results'!$C$13)*('Inputs and Results'!$C$15-'Inputs and Results'!$C$14))))</f>
        <v>0.33891301156383546</v>
      </c>
      <c r="C2866" s="47">
        <f ca="1">IF('Inputs and Results'!$G$15='Inputs and Results'!$G$13, 'Inputs and Results'!$G$13, IF(F2866 &lt;= ('Inputs and Results'!$G$14-'Inputs and Results'!$G$13)/('Inputs and Results'!$G$15-'Inputs and Results'!$G$13), 'Inputs and Results'!$G$13 + SQRT(F2866*('Inputs and Results'!$G$15-'Inputs and Results'!$G$13)*('Inputs and Results'!$G$14-'Inputs and Results'!$G$13)), 'Inputs and Results'!$G$15 - SQRT((1-F2866)*('Inputs and Results'!$G$15-'Inputs and Results'!$G$13)*('Inputs and Results'!$G$15-'Inputs and Results'!$G$14))))</f>
        <v>279.57955860058701</v>
      </c>
      <c r="D2866">
        <f t="shared" ca="1" si="185"/>
        <v>94.753150177012756</v>
      </c>
      <c r="E2866">
        <f t="shared" ca="1" si="188"/>
        <v>0.21317955999730487</v>
      </c>
      <c r="F2866">
        <f t="shared" ca="1" si="188"/>
        <v>1.2581460388141341E-3</v>
      </c>
    </row>
    <row r="2867" spans="1:6" ht="15.75" customHeight="1" x14ac:dyDescent="0.2">
      <c r="A2867">
        <v>2866</v>
      </c>
      <c r="B2867" s="47">
        <f ca="1">IF('Inputs and Results'!$C$15='Inputs and Results'!$C$13, 'Inputs and Results'!$C$13, IF(E2867 &lt;= ('Inputs and Results'!$C$14-'Inputs and Results'!$C$13)/('Inputs and Results'!$C$15-'Inputs and Results'!$C$13), 'Inputs and Results'!$C$13 + SQRT(E2867*('Inputs and Results'!$C$15-'Inputs and Results'!$C$13)*('Inputs and Results'!$C$14-'Inputs and Results'!$C$13)), 'Inputs and Results'!$C$15 - SQRT((1-E2867)*('Inputs and Results'!$C$15-'Inputs and Results'!$C$13)*('Inputs and Results'!$C$15-'Inputs and Results'!$C$14))))</f>
        <v>0.70359537599252642</v>
      </c>
      <c r="C2867" s="47">
        <f ca="1">IF('Inputs and Results'!$G$15='Inputs and Results'!$G$13, 'Inputs and Results'!$G$13, IF(F2867 &lt;= ('Inputs and Results'!$G$14-'Inputs and Results'!$G$13)/('Inputs and Results'!$G$15-'Inputs and Results'!$G$13), 'Inputs and Results'!$G$13 + SQRT(F2867*('Inputs and Results'!$G$15-'Inputs and Results'!$G$13)*('Inputs and Results'!$G$14-'Inputs and Results'!$G$13)), 'Inputs and Results'!$G$15 - SQRT((1-F2867)*('Inputs and Results'!$G$15-'Inputs and Results'!$G$13)*('Inputs and Results'!$G$15-'Inputs and Results'!$G$14))))</f>
        <v>327.74845766521685</v>
      </c>
      <c r="D2867">
        <f t="shared" ca="1" si="185"/>
        <v>230.60229930192887</v>
      </c>
      <c r="E2867">
        <f t="shared" ca="1" si="188"/>
        <v>0.41405842253745495</v>
      </c>
      <c r="F2867">
        <f t="shared" ca="1" si="188"/>
        <v>0.10305826633538351</v>
      </c>
    </row>
    <row r="2868" spans="1:6" ht="15.75" customHeight="1" x14ac:dyDescent="0.2">
      <c r="A2868">
        <v>2867</v>
      </c>
      <c r="B2868" s="47">
        <f ca="1">IF('Inputs and Results'!$C$15='Inputs and Results'!$C$13, 'Inputs and Results'!$C$13, IF(E2868 &lt;= ('Inputs and Results'!$C$14-'Inputs and Results'!$C$13)/('Inputs and Results'!$C$15-'Inputs and Results'!$C$13), 'Inputs and Results'!$C$13 + SQRT(E2868*('Inputs and Results'!$C$15-'Inputs and Results'!$C$13)*('Inputs and Results'!$C$14-'Inputs and Results'!$C$13)), 'Inputs and Results'!$C$15 - SQRT((1-E2868)*('Inputs and Results'!$C$15-'Inputs and Results'!$C$13)*('Inputs and Results'!$C$15-'Inputs and Results'!$C$14))))</f>
        <v>1.8463693658645421</v>
      </c>
      <c r="C2868" s="47">
        <f ca="1">IF('Inputs and Results'!$G$15='Inputs and Results'!$G$13, 'Inputs and Results'!$G$13, IF(F2868 &lt;= ('Inputs and Results'!$G$14-'Inputs and Results'!$G$13)/('Inputs and Results'!$G$15-'Inputs and Results'!$G$13), 'Inputs and Results'!$G$13 + SQRT(F2868*('Inputs and Results'!$G$15-'Inputs and Results'!$G$13)*('Inputs and Results'!$G$14-'Inputs and Results'!$G$13)), 'Inputs and Results'!$G$15 - SQRT((1-F2868)*('Inputs and Results'!$G$15-'Inputs and Results'!$G$13)*('Inputs and Results'!$G$15-'Inputs and Results'!$G$14))))</f>
        <v>751.84614458651004</v>
      </c>
      <c r="D2868">
        <f t="shared" ca="1" si="185"/>
        <v>1388.1856892078954</v>
      </c>
      <c r="E2868">
        <f t="shared" ca="1" si="188"/>
        <v>0.85212626222046906</v>
      </c>
      <c r="F2868">
        <f t="shared" ca="1" si="188"/>
        <v>0.76322545347138937</v>
      </c>
    </row>
    <row r="2869" spans="1:6" ht="15.75" customHeight="1" x14ac:dyDescent="0.2">
      <c r="A2869">
        <v>2868</v>
      </c>
      <c r="B2869" s="47">
        <f ca="1">IF('Inputs and Results'!$C$15='Inputs and Results'!$C$13, 'Inputs and Results'!$C$13, IF(E2869 &lt;= ('Inputs and Results'!$C$14-'Inputs and Results'!$C$13)/('Inputs and Results'!$C$15-'Inputs and Results'!$C$13), 'Inputs and Results'!$C$13 + SQRT(E2869*('Inputs and Results'!$C$15-'Inputs and Results'!$C$13)*('Inputs and Results'!$C$14-'Inputs and Results'!$C$13)), 'Inputs and Results'!$C$15 - SQRT((1-E2869)*('Inputs and Results'!$C$15-'Inputs and Results'!$C$13)*('Inputs and Results'!$C$15-'Inputs and Results'!$C$14))))</f>
        <v>1.3494737715985976</v>
      </c>
      <c r="C2869" s="47">
        <f ca="1">IF('Inputs and Results'!$G$15='Inputs and Results'!$G$13, 'Inputs and Results'!$G$13, IF(F2869 &lt;= ('Inputs and Results'!$G$14-'Inputs and Results'!$G$13)/('Inputs and Results'!$G$15-'Inputs and Results'!$G$13), 'Inputs and Results'!$G$13 + SQRT(F2869*('Inputs and Results'!$G$15-'Inputs and Results'!$G$13)*('Inputs and Results'!$G$14-'Inputs and Results'!$G$13)), 'Inputs and Results'!$G$15 - SQRT((1-F2869)*('Inputs and Results'!$G$15-'Inputs and Results'!$G$13)*('Inputs and Results'!$G$15-'Inputs and Results'!$G$14))))</f>
        <v>525.3627404984228</v>
      </c>
      <c r="D2869">
        <f t="shared" ca="1" si="185"/>
        <v>708.96323887778192</v>
      </c>
      <c r="E2869">
        <f t="shared" ca="1" si="188"/>
        <v>0.69730701881767132</v>
      </c>
      <c r="F2869">
        <f t="shared" ca="1" si="188"/>
        <v>0.46343617921345648</v>
      </c>
    </row>
    <row r="2870" spans="1:6" ht="15.75" customHeight="1" x14ac:dyDescent="0.2">
      <c r="A2870">
        <v>2869</v>
      </c>
      <c r="B2870" s="47">
        <f ca="1">IF('Inputs and Results'!$C$15='Inputs and Results'!$C$13, 'Inputs and Results'!$C$13, IF(E2870 &lt;= ('Inputs and Results'!$C$14-'Inputs and Results'!$C$13)/('Inputs and Results'!$C$15-'Inputs and Results'!$C$13), 'Inputs and Results'!$C$13 + SQRT(E2870*('Inputs and Results'!$C$15-'Inputs and Results'!$C$13)*('Inputs and Results'!$C$14-'Inputs and Results'!$C$13)), 'Inputs and Results'!$C$15 - SQRT((1-E2870)*('Inputs and Results'!$C$15-'Inputs and Results'!$C$13)*('Inputs and Results'!$C$15-'Inputs and Results'!$C$14))))</f>
        <v>1.1881604145170466</v>
      </c>
      <c r="C2870" s="47">
        <f ca="1">IF('Inputs and Results'!$G$15='Inputs and Results'!$G$13, 'Inputs and Results'!$G$13, IF(F2870 &lt;= ('Inputs and Results'!$G$14-'Inputs and Results'!$G$13)/('Inputs and Results'!$G$15-'Inputs and Results'!$G$13), 'Inputs and Results'!$G$13 + SQRT(F2870*('Inputs and Results'!$G$15-'Inputs and Results'!$G$13)*('Inputs and Results'!$G$14-'Inputs and Results'!$G$13)), 'Inputs and Results'!$G$15 - SQRT((1-F2870)*('Inputs and Results'!$G$15-'Inputs and Results'!$G$13)*('Inputs and Results'!$G$15-'Inputs and Results'!$G$14))))</f>
        <v>564.51187184528817</v>
      </c>
      <c r="D2870">
        <f t="shared" ca="1" si="185"/>
        <v>670.73065965149146</v>
      </c>
      <c r="E2870">
        <f t="shared" ca="1" si="188"/>
        <v>0.63524859071966211</v>
      </c>
      <c r="F2870">
        <f t="shared" ca="1" si="188"/>
        <v>0.52390280471519368</v>
      </c>
    </row>
    <row r="2871" spans="1:6" ht="15.75" customHeight="1" x14ac:dyDescent="0.2">
      <c r="A2871">
        <v>2870</v>
      </c>
      <c r="B2871" s="47">
        <f ca="1">IF('Inputs and Results'!$C$15='Inputs and Results'!$C$13, 'Inputs and Results'!$C$13, IF(E2871 &lt;= ('Inputs and Results'!$C$14-'Inputs and Results'!$C$13)/('Inputs and Results'!$C$15-'Inputs and Results'!$C$13), 'Inputs and Results'!$C$13 + SQRT(E2871*('Inputs and Results'!$C$15-'Inputs and Results'!$C$13)*('Inputs and Results'!$C$14-'Inputs and Results'!$C$13)), 'Inputs and Results'!$C$15 - SQRT((1-E2871)*('Inputs and Results'!$C$15-'Inputs and Results'!$C$13)*('Inputs and Results'!$C$15-'Inputs and Results'!$C$14))))</f>
        <v>0.59407515141102518</v>
      </c>
      <c r="C2871" s="47">
        <f ca="1">IF('Inputs and Results'!$G$15='Inputs and Results'!$G$13, 'Inputs and Results'!$G$13, IF(F2871 &lt;= ('Inputs and Results'!$G$14-'Inputs and Results'!$G$13)/('Inputs and Results'!$G$15-'Inputs and Results'!$G$13), 'Inputs and Results'!$G$13 + SQRT(F2871*('Inputs and Results'!$G$15-'Inputs and Results'!$G$13)*('Inputs and Results'!$G$14-'Inputs and Results'!$G$13)), 'Inputs and Results'!$G$15 - SQRT((1-F2871)*('Inputs and Results'!$G$15-'Inputs and Results'!$G$13)*('Inputs and Results'!$G$15-'Inputs and Results'!$G$14))))</f>
        <v>881.00358043724032</v>
      </c>
      <c r="D2871">
        <f t="shared" ca="1" si="185"/>
        <v>523.38233544190882</v>
      </c>
      <c r="E2871">
        <f t="shared" ca="1" si="188"/>
        <v>0.35683618032690201</v>
      </c>
      <c r="F2871">
        <f t="shared" ca="1" si="188"/>
        <v>0.88003560816576865</v>
      </c>
    </row>
    <row r="2872" spans="1:6" ht="15.75" customHeight="1" x14ac:dyDescent="0.2">
      <c r="A2872">
        <v>2871</v>
      </c>
      <c r="B2872" s="47">
        <f ca="1">IF('Inputs and Results'!$C$15='Inputs and Results'!$C$13, 'Inputs and Results'!$C$13, IF(E2872 &lt;= ('Inputs and Results'!$C$14-'Inputs and Results'!$C$13)/('Inputs and Results'!$C$15-'Inputs and Results'!$C$13), 'Inputs and Results'!$C$13 + SQRT(E2872*('Inputs and Results'!$C$15-'Inputs and Results'!$C$13)*('Inputs and Results'!$C$14-'Inputs and Results'!$C$13)), 'Inputs and Results'!$C$15 - SQRT((1-E2872)*('Inputs and Results'!$C$15-'Inputs and Results'!$C$13)*('Inputs and Results'!$C$15-'Inputs and Results'!$C$14))))</f>
        <v>0.4222684050340999</v>
      </c>
      <c r="C2872" s="47">
        <f ca="1">IF('Inputs and Results'!$G$15='Inputs and Results'!$G$13, 'Inputs and Results'!$G$13, IF(F2872 &lt;= ('Inputs and Results'!$G$14-'Inputs and Results'!$G$13)/('Inputs and Results'!$G$15-'Inputs and Results'!$G$13), 'Inputs and Results'!$G$13 + SQRT(F2872*('Inputs and Results'!$G$15-'Inputs and Results'!$G$13)*('Inputs and Results'!$G$14-'Inputs and Results'!$G$13)), 'Inputs and Results'!$G$15 - SQRT((1-F2872)*('Inputs and Results'!$G$15-'Inputs and Results'!$G$13)*('Inputs and Results'!$G$15-'Inputs and Results'!$G$14))))</f>
        <v>755.28489128535807</v>
      </c>
      <c r="D2872">
        <f t="shared" ca="1" si="185"/>
        <v>318.93294638942172</v>
      </c>
      <c r="E2872">
        <f t="shared" ca="1" si="188"/>
        <v>0.26169998047939524</v>
      </c>
      <c r="F2872">
        <f t="shared" ca="1" si="188"/>
        <v>0.7668451207627599</v>
      </c>
    </row>
    <row r="2873" spans="1:6" ht="15.75" customHeight="1" x14ac:dyDescent="0.2">
      <c r="A2873">
        <v>2872</v>
      </c>
      <c r="B2873" s="47">
        <f ca="1">IF('Inputs and Results'!$C$15='Inputs and Results'!$C$13, 'Inputs and Results'!$C$13, IF(E2873 &lt;= ('Inputs and Results'!$C$14-'Inputs and Results'!$C$13)/('Inputs and Results'!$C$15-'Inputs and Results'!$C$13), 'Inputs and Results'!$C$13 + SQRT(E2873*('Inputs and Results'!$C$15-'Inputs and Results'!$C$13)*('Inputs and Results'!$C$14-'Inputs and Results'!$C$13)), 'Inputs and Results'!$C$15 - SQRT((1-E2873)*('Inputs and Results'!$C$15-'Inputs and Results'!$C$13)*('Inputs and Results'!$C$15-'Inputs and Results'!$C$14))))</f>
        <v>1.5291408911522582</v>
      </c>
      <c r="C2873" s="47">
        <f ca="1">IF('Inputs and Results'!$G$15='Inputs and Results'!$G$13, 'Inputs and Results'!$G$13, IF(F2873 &lt;= ('Inputs and Results'!$G$14-'Inputs and Results'!$G$13)/('Inputs and Results'!$G$15-'Inputs and Results'!$G$13), 'Inputs and Results'!$G$13 + SQRT(F2873*('Inputs and Results'!$G$15-'Inputs and Results'!$G$13)*('Inputs and Results'!$G$14-'Inputs and Results'!$G$13)), 'Inputs and Results'!$G$15 - SQRT((1-F2873)*('Inputs and Results'!$G$15-'Inputs and Results'!$G$13)*('Inputs and Results'!$G$15-'Inputs and Results'!$G$14))))</f>
        <v>327.65101105872861</v>
      </c>
      <c r="D2873">
        <f t="shared" ca="1" si="185"/>
        <v>501.02455903728264</v>
      </c>
      <c r="E2873">
        <f t="shared" ca="1" si="188"/>
        <v>0.75961927576884736</v>
      </c>
      <c r="F2873">
        <f t="shared" ca="1" si="188"/>
        <v>0.10285784522693608</v>
      </c>
    </row>
    <row r="2874" spans="1:6" ht="15.75" customHeight="1" x14ac:dyDescent="0.2">
      <c r="A2874">
        <v>2873</v>
      </c>
      <c r="B2874" s="47">
        <f ca="1">IF('Inputs and Results'!$C$15='Inputs and Results'!$C$13, 'Inputs and Results'!$C$13, IF(E2874 &lt;= ('Inputs and Results'!$C$14-'Inputs and Results'!$C$13)/('Inputs and Results'!$C$15-'Inputs and Results'!$C$13), 'Inputs and Results'!$C$13 + SQRT(E2874*('Inputs and Results'!$C$15-'Inputs and Results'!$C$13)*('Inputs and Results'!$C$14-'Inputs and Results'!$C$13)), 'Inputs and Results'!$C$15 - SQRT((1-E2874)*('Inputs and Results'!$C$15-'Inputs and Results'!$C$13)*('Inputs and Results'!$C$15-'Inputs and Results'!$C$14))))</f>
        <v>2.7493420444272343</v>
      </c>
      <c r="C2874" s="47">
        <f ca="1">IF('Inputs and Results'!$G$15='Inputs and Results'!$G$13, 'Inputs and Results'!$G$13, IF(F2874 &lt;= ('Inputs and Results'!$G$14-'Inputs and Results'!$G$13)/('Inputs and Results'!$G$15-'Inputs and Results'!$G$13), 'Inputs and Results'!$G$13 + SQRT(F2874*('Inputs and Results'!$G$15-'Inputs and Results'!$G$13)*('Inputs and Results'!$G$14-'Inputs and Results'!$G$13)), 'Inputs and Results'!$G$15 - SQRT((1-F2874)*('Inputs and Results'!$G$15-'Inputs and Results'!$G$13)*('Inputs and Results'!$G$15-'Inputs and Results'!$G$14))))</f>
        <v>346.42724901427891</v>
      </c>
      <c r="D2874">
        <f t="shared" ca="1" si="185"/>
        <v>952.44700105022014</v>
      </c>
      <c r="E2874">
        <f t="shared" ca="1" si="188"/>
        <v>0.9930189543675646</v>
      </c>
      <c r="F2874">
        <f t="shared" ca="1" si="188"/>
        <v>0.14106198447689777</v>
      </c>
    </row>
    <row r="2875" spans="1:6" ht="15.75" customHeight="1" x14ac:dyDescent="0.2">
      <c r="A2875">
        <v>2874</v>
      </c>
      <c r="B2875" s="47">
        <f ca="1">IF('Inputs and Results'!$C$15='Inputs and Results'!$C$13, 'Inputs and Results'!$C$13, IF(E2875 &lt;= ('Inputs and Results'!$C$14-'Inputs and Results'!$C$13)/('Inputs and Results'!$C$15-'Inputs and Results'!$C$13), 'Inputs and Results'!$C$13 + SQRT(E2875*('Inputs and Results'!$C$15-'Inputs and Results'!$C$13)*('Inputs and Results'!$C$14-'Inputs and Results'!$C$13)), 'Inputs and Results'!$C$15 - SQRT((1-E2875)*('Inputs and Results'!$C$15-'Inputs and Results'!$C$13)*('Inputs and Results'!$C$15-'Inputs and Results'!$C$14))))</f>
        <v>0.82095976009348082</v>
      </c>
      <c r="C2875" s="47">
        <f ca="1">IF('Inputs and Results'!$G$15='Inputs and Results'!$G$13, 'Inputs and Results'!$G$13, IF(F2875 &lt;= ('Inputs and Results'!$G$14-'Inputs and Results'!$G$13)/('Inputs and Results'!$G$15-'Inputs and Results'!$G$13), 'Inputs and Results'!$G$13 + SQRT(F2875*('Inputs and Results'!$G$15-'Inputs and Results'!$G$13)*('Inputs and Results'!$G$14-'Inputs and Results'!$G$13)), 'Inputs and Results'!$G$15 - SQRT((1-F2875)*('Inputs and Results'!$G$15-'Inputs and Results'!$G$13)*('Inputs and Results'!$G$15-'Inputs and Results'!$G$14))))</f>
        <v>677.28519694826616</v>
      </c>
      <c r="D2875">
        <f t="shared" ca="1" si="185"/>
        <v>556.02389280151453</v>
      </c>
      <c r="E2875">
        <f t="shared" ca="1" si="188"/>
        <v>0.47242040365201554</v>
      </c>
      <c r="F2875">
        <f t="shared" ca="1" si="188"/>
        <v>0.67788545315610438</v>
      </c>
    </row>
    <row r="2876" spans="1:6" ht="15.75" customHeight="1" x14ac:dyDescent="0.2">
      <c r="A2876">
        <v>2875</v>
      </c>
      <c r="B2876" s="47">
        <f ca="1">IF('Inputs and Results'!$C$15='Inputs and Results'!$C$13, 'Inputs and Results'!$C$13, IF(E2876 &lt;= ('Inputs and Results'!$C$14-'Inputs and Results'!$C$13)/('Inputs and Results'!$C$15-'Inputs and Results'!$C$13), 'Inputs and Results'!$C$13 + SQRT(E2876*('Inputs and Results'!$C$15-'Inputs and Results'!$C$13)*('Inputs and Results'!$C$14-'Inputs and Results'!$C$13)), 'Inputs and Results'!$C$15 - SQRT((1-E2876)*('Inputs and Results'!$C$15-'Inputs and Results'!$C$13)*('Inputs and Results'!$C$15-'Inputs and Results'!$C$14))))</f>
        <v>1.7692368982979665</v>
      </c>
      <c r="C2876" s="47">
        <f ca="1">IF('Inputs and Results'!$G$15='Inputs and Results'!$G$13, 'Inputs and Results'!$G$13, IF(F2876 &lt;= ('Inputs and Results'!$G$14-'Inputs and Results'!$G$13)/('Inputs and Results'!$G$15-'Inputs and Results'!$G$13), 'Inputs and Results'!$G$13 + SQRT(F2876*('Inputs and Results'!$G$15-'Inputs and Results'!$G$13)*('Inputs and Results'!$G$14-'Inputs and Results'!$G$13)), 'Inputs and Results'!$G$15 - SQRT((1-F2876)*('Inputs and Results'!$G$15-'Inputs and Results'!$G$13)*('Inputs and Results'!$G$15-'Inputs and Results'!$G$14))))</f>
        <v>598.05021099641363</v>
      </c>
      <c r="D2876">
        <f t="shared" ca="1" si="185"/>
        <v>1058.0925003297393</v>
      </c>
      <c r="E2876">
        <f t="shared" ca="1" si="188"/>
        <v>0.83169135416542106</v>
      </c>
      <c r="F2876">
        <f t="shared" ca="1" si="188"/>
        <v>0.57282948067652695</v>
      </c>
    </row>
    <row r="2877" spans="1:6" ht="15.75" customHeight="1" x14ac:dyDescent="0.2">
      <c r="A2877">
        <v>2876</v>
      </c>
      <c r="B2877" s="47">
        <f ca="1">IF('Inputs and Results'!$C$15='Inputs and Results'!$C$13, 'Inputs and Results'!$C$13, IF(E2877 &lt;= ('Inputs and Results'!$C$14-'Inputs and Results'!$C$13)/('Inputs and Results'!$C$15-'Inputs and Results'!$C$13), 'Inputs and Results'!$C$13 + SQRT(E2877*('Inputs and Results'!$C$15-'Inputs and Results'!$C$13)*('Inputs and Results'!$C$14-'Inputs and Results'!$C$13)), 'Inputs and Results'!$C$15 - SQRT((1-E2877)*('Inputs and Results'!$C$15-'Inputs and Results'!$C$13)*('Inputs and Results'!$C$15-'Inputs and Results'!$C$14))))</f>
        <v>0.25435569606944108</v>
      </c>
      <c r="C2877" s="47">
        <f ca="1">IF('Inputs and Results'!$G$15='Inputs and Results'!$G$13, 'Inputs and Results'!$G$13, IF(F2877 &lt;= ('Inputs and Results'!$G$14-'Inputs and Results'!$G$13)/('Inputs and Results'!$G$15-'Inputs and Results'!$G$13), 'Inputs and Results'!$G$13 + SQRT(F2877*('Inputs and Results'!$G$15-'Inputs and Results'!$G$13)*('Inputs and Results'!$G$14-'Inputs and Results'!$G$13)), 'Inputs and Results'!$G$15 - SQRT((1-F2877)*('Inputs and Results'!$G$15-'Inputs and Results'!$G$13)*('Inputs and Results'!$G$15-'Inputs and Results'!$G$14))))</f>
        <v>646.30567338010019</v>
      </c>
      <c r="D2877">
        <f t="shared" ca="1" si="185"/>
        <v>164.39152942622422</v>
      </c>
      <c r="E2877">
        <f t="shared" ca="1" si="188"/>
        <v>0.16238192847707522</v>
      </c>
      <c r="F2877">
        <f t="shared" ca="1" si="188"/>
        <v>0.63857275546564674</v>
      </c>
    </row>
    <row r="2878" spans="1:6" ht="15.75" customHeight="1" x14ac:dyDescent="0.2">
      <c r="A2878">
        <v>2877</v>
      </c>
      <c r="B2878" s="47">
        <f ca="1">IF('Inputs and Results'!$C$15='Inputs and Results'!$C$13, 'Inputs and Results'!$C$13, IF(E2878 &lt;= ('Inputs and Results'!$C$14-'Inputs and Results'!$C$13)/('Inputs and Results'!$C$15-'Inputs and Results'!$C$13), 'Inputs and Results'!$C$13 + SQRT(E2878*('Inputs and Results'!$C$15-'Inputs and Results'!$C$13)*('Inputs and Results'!$C$14-'Inputs and Results'!$C$13)), 'Inputs and Results'!$C$15 - SQRT((1-E2878)*('Inputs and Results'!$C$15-'Inputs and Results'!$C$13)*('Inputs and Results'!$C$15-'Inputs and Results'!$C$14))))</f>
        <v>1.2164205001758941</v>
      </c>
      <c r="C2878" s="47">
        <f ca="1">IF('Inputs and Results'!$G$15='Inputs and Results'!$G$13, 'Inputs and Results'!$G$13, IF(F2878 &lt;= ('Inputs and Results'!$G$14-'Inputs and Results'!$G$13)/('Inputs and Results'!$G$15-'Inputs and Results'!$G$13), 'Inputs and Results'!$G$13 + SQRT(F2878*('Inputs and Results'!$G$15-'Inputs and Results'!$G$13)*('Inputs and Results'!$G$14-'Inputs and Results'!$G$13)), 'Inputs and Results'!$G$15 - SQRT((1-F2878)*('Inputs and Results'!$G$15-'Inputs and Results'!$G$13)*('Inputs and Results'!$G$15-'Inputs and Results'!$G$14))))</f>
        <v>517.79071477664604</v>
      </c>
      <c r="D2878">
        <f t="shared" ca="1" si="185"/>
        <v>629.85124025504149</v>
      </c>
      <c r="E2878">
        <f t="shared" ca="1" si="188"/>
        <v>0.64653824086746581</v>
      </c>
      <c r="F2878">
        <f t="shared" ca="1" si="188"/>
        <v>0.4513239647164432</v>
      </c>
    </row>
    <row r="2879" spans="1:6" ht="15.75" customHeight="1" x14ac:dyDescent="0.2">
      <c r="A2879">
        <v>2878</v>
      </c>
      <c r="B2879" s="47">
        <f ca="1">IF('Inputs and Results'!$C$15='Inputs and Results'!$C$13, 'Inputs and Results'!$C$13, IF(E2879 &lt;= ('Inputs and Results'!$C$14-'Inputs and Results'!$C$13)/('Inputs and Results'!$C$15-'Inputs and Results'!$C$13), 'Inputs and Results'!$C$13 + SQRT(E2879*('Inputs and Results'!$C$15-'Inputs and Results'!$C$13)*('Inputs and Results'!$C$14-'Inputs and Results'!$C$13)), 'Inputs and Results'!$C$15 - SQRT((1-E2879)*('Inputs and Results'!$C$15-'Inputs and Results'!$C$13)*('Inputs and Results'!$C$15-'Inputs and Results'!$C$14))))</f>
        <v>0.14554770513688275</v>
      </c>
      <c r="C2879" s="47">
        <f ca="1">IF('Inputs and Results'!$G$15='Inputs and Results'!$G$13, 'Inputs and Results'!$G$13, IF(F2879 &lt;= ('Inputs and Results'!$G$14-'Inputs and Results'!$G$13)/('Inputs and Results'!$G$15-'Inputs and Results'!$G$13), 'Inputs and Results'!$G$13 + SQRT(F2879*('Inputs and Results'!$G$15-'Inputs and Results'!$G$13)*('Inputs and Results'!$G$14-'Inputs and Results'!$G$13)), 'Inputs and Results'!$G$15 - SQRT((1-F2879)*('Inputs and Results'!$G$15-'Inputs and Results'!$G$13)*('Inputs and Results'!$G$15-'Inputs and Results'!$G$14))))</f>
        <v>428.43466985592318</v>
      </c>
      <c r="D2879">
        <f t="shared" ca="1" si="185"/>
        <v>62.357682998607615</v>
      </c>
      <c r="E2879">
        <f t="shared" ca="1" si="188"/>
        <v>9.4678010705631421E-2</v>
      </c>
      <c r="F2879">
        <f t="shared" ca="1" si="188"/>
        <v>0.2981793397391328</v>
      </c>
    </row>
    <row r="2880" spans="1:6" ht="15.75" customHeight="1" x14ac:dyDescent="0.2">
      <c r="A2880">
        <v>2879</v>
      </c>
      <c r="B2880" s="47">
        <f ca="1">IF('Inputs and Results'!$C$15='Inputs and Results'!$C$13, 'Inputs and Results'!$C$13, IF(E2880 &lt;= ('Inputs and Results'!$C$14-'Inputs and Results'!$C$13)/('Inputs and Results'!$C$15-'Inputs and Results'!$C$13), 'Inputs and Results'!$C$13 + SQRT(E2880*('Inputs and Results'!$C$15-'Inputs and Results'!$C$13)*('Inputs and Results'!$C$14-'Inputs and Results'!$C$13)), 'Inputs and Results'!$C$15 - SQRT((1-E2880)*('Inputs and Results'!$C$15-'Inputs and Results'!$C$13)*('Inputs and Results'!$C$15-'Inputs and Results'!$C$14))))</f>
        <v>1.5719730150387603</v>
      </c>
      <c r="C2880" s="47">
        <f ca="1">IF('Inputs and Results'!$G$15='Inputs and Results'!$G$13, 'Inputs and Results'!$G$13, IF(F2880 &lt;= ('Inputs and Results'!$G$14-'Inputs and Results'!$G$13)/('Inputs and Results'!$G$15-'Inputs and Results'!$G$13), 'Inputs and Results'!$G$13 + SQRT(F2880*('Inputs and Results'!$G$15-'Inputs and Results'!$G$13)*('Inputs and Results'!$G$14-'Inputs and Results'!$G$13)), 'Inputs and Results'!$G$15 - SQRT((1-F2880)*('Inputs and Results'!$G$15-'Inputs and Results'!$G$13)*('Inputs and Results'!$G$15-'Inputs and Results'!$G$14))))</f>
        <v>314.2965205172701</v>
      </c>
      <c r="D2880">
        <f t="shared" ca="1" si="185"/>
        <v>494.06564897372465</v>
      </c>
      <c r="E2880">
        <f t="shared" ca="1" si="188"/>
        <v>0.77341543669139012</v>
      </c>
      <c r="F2880">
        <f t="shared" ca="1" si="188"/>
        <v>7.5179514350503518E-2</v>
      </c>
    </row>
    <row r="2881" spans="1:6" ht="15.75" customHeight="1" x14ac:dyDescent="0.2">
      <c r="A2881">
        <v>2880</v>
      </c>
      <c r="B2881" s="47">
        <f ca="1">IF('Inputs and Results'!$C$15='Inputs and Results'!$C$13, 'Inputs and Results'!$C$13, IF(E2881 &lt;= ('Inputs and Results'!$C$14-'Inputs and Results'!$C$13)/('Inputs and Results'!$C$15-'Inputs and Results'!$C$13), 'Inputs and Results'!$C$13 + SQRT(E2881*('Inputs and Results'!$C$15-'Inputs and Results'!$C$13)*('Inputs and Results'!$C$14-'Inputs and Results'!$C$13)), 'Inputs and Results'!$C$15 - SQRT((1-E2881)*('Inputs and Results'!$C$15-'Inputs and Results'!$C$13)*('Inputs and Results'!$C$15-'Inputs and Results'!$C$14))))</f>
        <v>1.3890351184005836</v>
      </c>
      <c r="C2881" s="47">
        <f ca="1">IF('Inputs and Results'!$G$15='Inputs and Results'!$G$13, 'Inputs and Results'!$G$13, IF(F2881 &lt;= ('Inputs and Results'!$G$14-'Inputs and Results'!$G$13)/('Inputs and Results'!$G$15-'Inputs and Results'!$G$13), 'Inputs and Results'!$G$13 + SQRT(F2881*('Inputs and Results'!$G$15-'Inputs and Results'!$G$13)*('Inputs and Results'!$G$14-'Inputs and Results'!$G$13)), 'Inputs and Results'!$G$15 - SQRT((1-F2881)*('Inputs and Results'!$G$15-'Inputs and Results'!$G$13)*('Inputs and Results'!$G$15-'Inputs and Results'!$G$14))))</f>
        <v>301.17209445436379</v>
      </c>
      <c r="D2881">
        <f t="shared" ca="1" si="185"/>
        <v>418.33861587936894</v>
      </c>
      <c r="E2881">
        <f t="shared" ca="1" si="188"/>
        <v>0.71164357225037533</v>
      </c>
      <c r="F2881">
        <f t="shared" ca="1" si="188"/>
        <v>4.7568316330435456E-2</v>
      </c>
    </row>
    <row r="2882" spans="1:6" ht="15.75" customHeight="1" x14ac:dyDescent="0.2">
      <c r="A2882">
        <v>2881</v>
      </c>
      <c r="B2882" s="47">
        <f ca="1">IF('Inputs and Results'!$C$15='Inputs and Results'!$C$13, 'Inputs and Results'!$C$13, IF(E2882 &lt;= ('Inputs and Results'!$C$14-'Inputs and Results'!$C$13)/('Inputs and Results'!$C$15-'Inputs and Results'!$C$13), 'Inputs and Results'!$C$13 + SQRT(E2882*('Inputs and Results'!$C$15-'Inputs and Results'!$C$13)*('Inputs and Results'!$C$14-'Inputs and Results'!$C$13)), 'Inputs and Results'!$C$15 - SQRT((1-E2882)*('Inputs and Results'!$C$15-'Inputs and Results'!$C$13)*('Inputs and Results'!$C$15-'Inputs and Results'!$C$14))))</f>
        <v>1.7983636841085553</v>
      </c>
      <c r="C2882" s="47">
        <f ca="1">IF('Inputs and Results'!$G$15='Inputs and Results'!$G$13, 'Inputs and Results'!$G$13, IF(F2882 &lt;= ('Inputs and Results'!$G$14-'Inputs and Results'!$G$13)/('Inputs and Results'!$G$15-'Inputs and Results'!$G$13), 'Inputs and Results'!$G$13 + SQRT(F2882*('Inputs and Results'!$G$15-'Inputs and Results'!$G$13)*('Inputs and Results'!$G$14-'Inputs and Results'!$G$13)), 'Inputs and Results'!$G$15 - SQRT((1-F2882)*('Inputs and Results'!$G$15-'Inputs and Results'!$G$13)*('Inputs and Results'!$G$15-'Inputs and Results'!$G$14))))</f>
        <v>548.50543477350709</v>
      </c>
      <c r="D2882">
        <f t="shared" ref="D2882:D2945" ca="1" si="189">B2882*C2882</f>
        <v>986.41225443284907</v>
      </c>
      <c r="E2882">
        <f t="shared" ref="E2882:F2901" ca="1" si="190">RAND()</f>
        <v>0.8395633515923151</v>
      </c>
      <c r="F2882">
        <f t="shared" ca="1" si="190"/>
        <v>0.4996172449579106</v>
      </c>
    </row>
    <row r="2883" spans="1:6" ht="15.75" customHeight="1" x14ac:dyDescent="0.2">
      <c r="A2883">
        <v>2882</v>
      </c>
      <c r="B2883" s="47">
        <f ca="1">IF('Inputs and Results'!$C$15='Inputs and Results'!$C$13, 'Inputs and Results'!$C$13, IF(E2883 &lt;= ('Inputs and Results'!$C$14-'Inputs and Results'!$C$13)/('Inputs and Results'!$C$15-'Inputs and Results'!$C$13), 'Inputs and Results'!$C$13 + SQRT(E2883*('Inputs and Results'!$C$15-'Inputs and Results'!$C$13)*('Inputs and Results'!$C$14-'Inputs and Results'!$C$13)), 'Inputs and Results'!$C$15 - SQRT((1-E2883)*('Inputs and Results'!$C$15-'Inputs and Results'!$C$13)*('Inputs and Results'!$C$15-'Inputs and Results'!$C$14))))</f>
        <v>0.58190645292905652</v>
      </c>
      <c r="C2883" s="47">
        <f ca="1">IF('Inputs and Results'!$G$15='Inputs and Results'!$G$13, 'Inputs and Results'!$G$13, IF(F2883 &lt;= ('Inputs and Results'!$G$14-'Inputs and Results'!$G$13)/('Inputs and Results'!$G$15-'Inputs and Results'!$G$13), 'Inputs and Results'!$G$13 + SQRT(F2883*('Inputs and Results'!$G$15-'Inputs and Results'!$G$13)*('Inputs and Results'!$G$14-'Inputs and Results'!$G$13)), 'Inputs and Results'!$G$15 - SQRT((1-F2883)*('Inputs and Results'!$G$15-'Inputs and Results'!$G$13)*('Inputs and Results'!$G$15-'Inputs and Results'!$G$14))))</f>
        <v>572.86704186148233</v>
      </c>
      <c r="D2883">
        <f t="shared" ca="1" si="189"/>
        <v>333.3550283295765</v>
      </c>
      <c r="E2883">
        <f t="shared" ca="1" si="190"/>
        <v>0.35031373306820712</v>
      </c>
      <c r="F2883">
        <f t="shared" ca="1" si="190"/>
        <v>0.53633961670849706</v>
      </c>
    </row>
    <row r="2884" spans="1:6" ht="15.75" customHeight="1" x14ac:dyDescent="0.2">
      <c r="A2884">
        <v>2883</v>
      </c>
      <c r="B2884" s="47">
        <f ca="1">IF('Inputs and Results'!$C$15='Inputs and Results'!$C$13, 'Inputs and Results'!$C$13, IF(E2884 &lt;= ('Inputs and Results'!$C$14-'Inputs and Results'!$C$13)/('Inputs and Results'!$C$15-'Inputs and Results'!$C$13), 'Inputs and Results'!$C$13 + SQRT(E2884*('Inputs and Results'!$C$15-'Inputs and Results'!$C$13)*('Inputs and Results'!$C$14-'Inputs and Results'!$C$13)), 'Inputs and Results'!$C$15 - SQRT((1-E2884)*('Inputs and Results'!$C$15-'Inputs and Results'!$C$13)*('Inputs and Results'!$C$15-'Inputs and Results'!$C$14))))</f>
        <v>0.20584295830061272</v>
      </c>
      <c r="C2884" s="47">
        <f ca="1">IF('Inputs and Results'!$G$15='Inputs and Results'!$G$13, 'Inputs and Results'!$G$13, IF(F2884 &lt;= ('Inputs and Results'!$G$14-'Inputs and Results'!$G$13)/('Inputs and Results'!$G$15-'Inputs and Results'!$G$13), 'Inputs and Results'!$G$13 + SQRT(F2884*('Inputs and Results'!$G$15-'Inputs and Results'!$G$13)*('Inputs and Results'!$G$14-'Inputs and Results'!$G$13)), 'Inputs and Results'!$G$15 - SQRT((1-F2884)*('Inputs and Results'!$G$15-'Inputs and Results'!$G$13)*('Inputs and Results'!$G$15-'Inputs and Results'!$G$14))))</f>
        <v>573.03643053850726</v>
      </c>
      <c r="D2884">
        <f t="shared" ca="1" si="189"/>
        <v>117.9555140760699</v>
      </c>
      <c r="E2884">
        <f t="shared" ca="1" si="190"/>
        <v>0.1325207140357475</v>
      </c>
      <c r="F2884">
        <f t="shared" ca="1" si="190"/>
        <v>0.5365900523178011</v>
      </c>
    </row>
    <row r="2885" spans="1:6" ht="15.75" customHeight="1" x14ac:dyDescent="0.2">
      <c r="A2885">
        <v>2884</v>
      </c>
      <c r="B2885" s="47">
        <f ca="1">IF('Inputs and Results'!$C$15='Inputs and Results'!$C$13, 'Inputs and Results'!$C$13, IF(E2885 &lt;= ('Inputs and Results'!$C$14-'Inputs and Results'!$C$13)/('Inputs and Results'!$C$15-'Inputs and Results'!$C$13), 'Inputs and Results'!$C$13 + SQRT(E2885*('Inputs and Results'!$C$15-'Inputs and Results'!$C$13)*('Inputs and Results'!$C$14-'Inputs and Results'!$C$13)), 'Inputs and Results'!$C$15 - SQRT((1-E2885)*('Inputs and Results'!$C$15-'Inputs and Results'!$C$13)*('Inputs and Results'!$C$15-'Inputs and Results'!$C$14))))</f>
        <v>9.8112378318759852E-3</v>
      </c>
      <c r="C2885" s="47">
        <f ca="1">IF('Inputs and Results'!$G$15='Inputs and Results'!$G$13, 'Inputs and Results'!$G$13, IF(F2885 &lt;= ('Inputs and Results'!$G$14-'Inputs and Results'!$G$13)/('Inputs and Results'!$G$15-'Inputs and Results'!$G$13), 'Inputs and Results'!$G$13 + SQRT(F2885*('Inputs and Results'!$G$15-'Inputs and Results'!$G$13)*('Inputs and Results'!$G$14-'Inputs and Results'!$G$13)), 'Inputs and Results'!$G$15 - SQRT((1-F2885)*('Inputs and Results'!$G$15-'Inputs and Results'!$G$13)*('Inputs and Results'!$G$15-'Inputs and Results'!$G$14))))</f>
        <v>440.07121249898898</v>
      </c>
      <c r="D2885">
        <f t="shared" ca="1" si="189"/>
        <v>4.3176433287896163</v>
      </c>
      <c r="E2885">
        <f t="shared" ca="1" si="190"/>
        <v>6.5301296226071281E-3</v>
      </c>
      <c r="F2885">
        <f t="shared" ca="1" si="190"/>
        <v>0.31918904878123455</v>
      </c>
    </row>
    <row r="2886" spans="1:6" ht="15.75" customHeight="1" x14ac:dyDescent="0.2">
      <c r="A2886">
        <v>2885</v>
      </c>
      <c r="B2886" s="47">
        <f ca="1">IF('Inputs and Results'!$C$15='Inputs and Results'!$C$13, 'Inputs and Results'!$C$13, IF(E2886 &lt;= ('Inputs and Results'!$C$14-'Inputs and Results'!$C$13)/('Inputs and Results'!$C$15-'Inputs and Results'!$C$13), 'Inputs and Results'!$C$13 + SQRT(E2886*('Inputs and Results'!$C$15-'Inputs and Results'!$C$13)*('Inputs and Results'!$C$14-'Inputs and Results'!$C$13)), 'Inputs and Results'!$C$15 - SQRT((1-E2886)*('Inputs and Results'!$C$15-'Inputs and Results'!$C$13)*('Inputs and Results'!$C$15-'Inputs and Results'!$C$14))))</f>
        <v>1.2754886070173126</v>
      </c>
      <c r="C2886" s="47">
        <f ca="1">IF('Inputs and Results'!$G$15='Inputs and Results'!$G$13, 'Inputs and Results'!$G$13, IF(F2886 &lt;= ('Inputs and Results'!$G$14-'Inputs and Results'!$G$13)/('Inputs and Results'!$G$15-'Inputs and Results'!$G$13), 'Inputs and Results'!$G$13 + SQRT(F2886*('Inputs and Results'!$G$15-'Inputs and Results'!$G$13)*('Inputs and Results'!$G$14-'Inputs and Results'!$G$13)), 'Inputs and Results'!$G$15 - SQRT((1-F2886)*('Inputs and Results'!$G$15-'Inputs and Results'!$G$13)*('Inputs and Results'!$G$15-'Inputs and Results'!$G$14))))</f>
        <v>644.48490963820086</v>
      </c>
      <c r="D2886">
        <f t="shared" ca="1" si="189"/>
        <v>822.03315963810735</v>
      </c>
      <c r="E2886">
        <f t="shared" ca="1" si="190"/>
        <v>0.66956227283032344</v>
      </c>
      <c r="F2886">
        <f t="shared" ca="1" si="190"/>
        <v>0.6361918185755252</v>
      </c>
    </row>
    <row r="2887" spans="1:6" ht="15.75" customHeight="1" x14ac:dyDescent="0.2">
      <c r="A2887">
        <v>2886</v>
      </c>
      <c r="B2887" s="47">
        <f ca="1">IF('Inputs and Results'!$C$15='Inputs and Results'!$C$13, 'Inputs and Results'!$C$13, IF(E2887 &lt;= ('Inputs and Results'!$C$14-'Inputs and Results'!$C$13)/('Inputs and Results'!$C$15-'Inputs and Results'!$C$13), 'Inputs and Results'!$C$13 + SQRT(E2887*('Inputs and Results'!$C$15-'Inputs and Results'!$C$13)*('Inputs and Results'!$C$14-'Inputs and Results'!$C$13)), 'Inputs and Results'!$C$15 - SQRT((1-E2887)*('Inputs and Results'!$C$15-'Inputs and Results'!$C$13)*('Inputs and Results'!$C$15-'Inputs and Results'!$C$14))))</f>
        <v>1.2377676238316615</v>
      </c>
      <c r="C2887" s="47">
        <f ca="1">IF('Inputs and Results'!$G$15='Inputs and Results'!$G$13, 'Inputs and Results'!$G$13, IF(F2887 &lt;= ('Inputs and Results'!$G$14-'Inputs and Results'!$G$13)/('Inputs and Results'!$G$15-'Inputs and Results'!$G$13), 'Inputs and Results'!$G$13 + SQRT(F2887*('Inputs and Results'!$G$15-'Inputs and Results'!$G$13)*('Inputs and Results'!$G$14-'Inputs and Results'!$G$13)), 'Inputs and Results'!$G$15 - SQRT((1-F2887)*('Inputs and Results'!$G$15-'Inputs and Results'!$G$13)*('Inputs and Results'!$G$15-'Inputs and Results'!$G$14))))</f>
        <v>879.03047811956048</v>
      </c>
      <c r="D2887">
        <f t="shared" ca="1" si="189"/>
        <v>1088.0354661776578</v>
      </c>
      <c r="E2887">
        <f t="shared" ca="1" si="190"/>
        <v>0.65494856137601021</v>
      </c>
      <c r="F2887">
        <f t="shared" ca="1" si="190"/>
        <v>0.87854697665385428</v>
      </c>
    </row>
    <row r="2888" spans="1:6" ht="15.75" customHeight="1" x14ac:dyDescent="0.2">
      <c r="A2888">
        <v>2887</v>
      </c>
      <c r="B2888" s="47">
        <f ca="1">IF('Inputs and Results'!$C$15='Inputs and Results'!$C$13, 'Inputs and Results'!$C$13, IF(E2888 &lt;= ('Inputs and Results'!$C$14-'Inputs and Results'!$C$13)/('Inputs and Results'!$C$15-'Inputs and Results'!$C$13), 'Inputs and Results'!$C$13 + SQRT(E2888*('Inputs and Results'!$C$15-'Inputs and Results'!$C$13)*('Inputs and Results'!$C$14-'Inputs and Results'!$C$13)), 'Inputs and Results'!$C$15 - SQRT((1-E2888)*('Inputs and Results'!$C$15-'Inputs and Results'!$C$13)*('Inputs and Results'!$C$15-'Inputs and Results'!$C$14))))</f>
        <v>0.69969957824812612</v>
      </c>
      <c r="C2888" s="47">
        <f ca="1">IF('Inputs and Results'!$G$15='Inputs and Results'!$G$13, 'Inputs and Results'!$G$13, IF(F2888 &lt;= ('Inputs and Results'!$G$14-'Inputs and Results'!$G$13)/('Inputs and Results'!$G$15-'Inputs and Results'!$G$13), 'Inputs and Results'!$G$13 + SQRT(F2888*('Inputs and Results'!$G$15-'Inputs and Results'!$G$13)*('Inputs and Results'!$G$14-'Inputs and Results'!$G$13)), 'Inputs and Results'!$G$15 - SQRT((1-F2888)*('Inputs and Results'!$G$15-'Inputs and Results'!$G$13)*('Inputs and Results'!$G$15-'Inputs and Results'!$G$14))))</f>
        <v>437.2212984569976</v>
      </c>
      <c r="D2888">
        <f t="shared" ca="1" si="189"/>
        <v>305.92355813145929</v>
      </c>
      <c r="E2888">
        <f t="shared" ca="1" si="190"/>
        <v>0.41206866329868352</v>
      </c>
      <c r="F2888">
        <f t="shared" ca="1" si="190"/>
        <v>0.31407306705567317</v>
      </c>
    </row>
    <row r="2889" spans="1:6" ht="15.75" customHeight="1" x14ac:dyDescent="0.2">
      <c r="A2889">
        <v>2888</v>
      </c>
      <c r="B2889" s="47">
        <f ca="1">IF('Inputs and Results'!$C$15='Inputs and Results'!$C$13, 'Inputs and Results'!$C$13, IF(E2889 &lt;= ('Inputs and Results'!$C$14-'Inputs and Results'!$C$13)/('Inputs and Results'!$C$15-'Inputs and Results'!$C$13), 'Inputs and Results'!$C$13 + SQRT(E2889*('Inputs and Results'!$C$15-'Inputs and Results'!$C$13)*('Inputs and Results'!$C$14-'Inputs and Results'!$C$13)), 'Inputs and Results'!$C$15 - SQRT((1-E2889)*('Inputs and Results'!$C$15-'Inputs and Results'!$C$13)*('Inputs and Results'!$C$15-'Inputs and Results'!$C$14))))</f>
        <v>0.61527533253240385</v>
      </c>
      <c r="C2889" s="47">
        <f ca="1">IF('Inputs and Results'!$G$15='Inputs and Results'!$G$13, 'Inputs and Results'!$G$13, IF(F2889 &lt;= ('Inputs and Results'!$G$14-'Inputs and Results'!$G$13)/('Inputs and Results'!$G$15-'Inputs and Results'!$G$13), 'Inputs and Results'!$G$13 + SQRT(F2889*('Inputs and Results'!$G$15-'Inputs and Results'!$G$13)*('Inputs and Results'!$G$14-'Inputs and Results'!$G$13)), 'Inputs and Results'!$G$15 - SQRT((1-F2889)*('Inputs and Results'!$G$15-'Inputs and Results'!$G$13)*('Inputs and Results'!$G$15-'Inputs and Results'!$G$14))))</f>
        <v>791.13425688221241</v>
      </c>
      <c r="D2889">
        <f t="shared" ca="1" si="189"/>
        <v>486.76539298097947</v>
      </c>
      <c r="E2889">
        <f t="shared" ca="1" si="190"/>
        <v>0.36812091781906242</v>
      </c>
      <c r="F2889">
        <f t="shared" ca="1" si="190"/>
        <v>0.80292016550100664</v>
      </c>
    </row>
    <row r="2890" spans="1:6" ht="15.75" customHeight="1" x14ac:dyDescent="0.2">
      <c r="A2890">
        <v>2889</v>
      </c>
      <c r="B2890" s="47">
        <f ca="1">IF('Inputs and Results'!$C$15='Inputs and Results'!$C$13, 'Inputs and Results'!$C$13, IF(E2890 &lt;= ('Inputs and Results'!$C$14-'Inputs and Results'!$C$13)/('Inputs and Results'!$C$15-'Inputs and Results'!$C$13), 'Inputs and Results'!$C$13 + SQRT(E2890*('Inputs and Results'!$C$15-'Inputs and Results'!$C$13)*('Inputs and Results'!$C$14-'Inputs and Results'!$C$13)), 'Inputs and Results'!$C$15 - SQRT((1-E2890)*('Inputs and Results'!$C$15-'Inputs and Results'!$C$13)*('Inputs and Results'!$C$15-'Inputs and Results'!$C$14))))</f>
        <v>1.8498474217402232</v>
      </c>
      <c r="C2890" s="47">
        <f ca="1">IF('Inputs and Results'!$G$15='Inputs and Results'!$G$13, 'Inputs and Results'!$G$13, IF(F2890 &lt;= ('Inputs and Results'!$G$14-'Inputs and Results'!$G$13)/('Inputs and Results'!$G$15-'Inputs and Results'!$G$13), 'Inputs and Results'!$G$13 + SQRT(F2890*('Inputs and Results'!$G$15-'Inputs and Results'!$G$13)*('Inputs and Results'!$G$14-'Inputs and Results'!$G$13)), 'Inputs and Results'!$G$15 - SQRT((1-F2890)*('Inputs and Results'!$G$15-'Inputs and Results'!$G$13)*('Inputs and Results'!$G$15-'Inputs and Results'!$G$14))))</f>
        <v>373.27276055799348</v>
      </c>
      <c r="D2890">
        <f t="shared" ca="1" si="189"/>
        <v>690.49765372405989</v>
      </c>
      <c r="E2890">
        <f t="shared" ca="1" si="190"/>
        <v>0.853016560746932</v>
      </c>
      <c r="F2890">
        <f t="shared" ca="1" si="190"/>
        <v>0.19424087206890406</v>
      </c>
    </row>
    <row r="2891" spans="1:6" ht="15.75" customHeight="1" x14ac:dyDescent="0.2">
      <c r="A2891">
        <v>2890</v>
      </c>
      <c r="B2891" s="47">
        <f ca="1">IF('Inputs and Results'!$C$15='Inputs and Results'!$C$13, 'Inputs and Results'!$C$13, IF(E2891 &lt;= ('Inputs and Results'!$C$14-'Inputs and Results'!$C$13)/('Inputs and Results'!$C$15-'Inputs and Results'!$C$13), 'Inputs and Results'!$C$13 + SQRT(E2891*('Inputs and Results'!$C$15-'Inputs and Results'!$C$13)*('Inputs and Results'!$C$14-'Inputs and Results'!$C$13)), 'Inputs and Results'!$C$15 - SQRT((1-E2891)*('Inputs and Results'!$C$15-'Inputs and Results'!$C$13)*('Inputs and Results'!$C$15-'Inputs and Results'!$C$14))))</f>
        <v>0.67281398982958063</v>
      </c>
      <c r="C2891" s="47">
        <f ca="1">IF('Inputs and Results'!$G$15='Inputs and Results'!$G$13, 'Inputs and Results'!$G$13, IF(F2891 &lt;= ('Inputs and Results'!$G$14-'Inputs and Results'!$G$13)/('Inputs and Results'!$G$15-'Inputs and Results'!$G$13), 'Inputs and Results'!$G$13 + SQRT(F2891*('Inputs and Results'!$G$15-'Inputs and Results'!$G$13)*('Inputs and Results'!$G$14-'Inputs and Results'!$G$13)), 'Inputs and Results'!$G$15 - SQRT((1-F2891)*('Inputs and Results'!$G$15-'Inputs and Results'!$G$13)*('Inputs and Results'!$G$15-'Inputs and Results'!$G$14))))</f>
        <v>631.16128887025218</v>
      </c>
      <c r="D2891">
        <f t="shared" ca="1" si="189"/>
        <v>424.65414499077485</v>
      </c>
      <c r="E2891">
        <f t="shared" ca="1" si="190"/>
        <v>0.39824503045189841</v>
      </c>
      <c r="F2891">
        <f t="shared" ca="1" si="190"/>
        <v>0.61853119658239497</v>
      </c>
    </row>
    <row r="2892" spans="1:6" ht="15.75" customHeight="1" x14ac:dyDescent="0.2">
      <c r="A2892">
        <v>2891</v>
      </c>
      <c r="B2892" s="47">
        <f ca="1">IF('Inputs and Results'!$C$15='Inputs and Results'!$C$13, 'Inputs and Results'!$C$13, IF(E2892 &lt;= ('Inputs and Results'!$C$14-'Inputs and Results'!$C$13)/('Inputs and Results'!$C$15-'Inputs and Results'!$C$13), 'Inputs and Results'!$C$13 + SQRT(E2892*('Inputs and Results'!$C$15-'Inputs and Results'!$C$13)*('Inputs and Results'!$C$14-'Inputs and Results'!$C$13)), 'Inputs and Results'!$C$15 - SQRT((1-E2892)*('Inputs and Results'!$C$15-'Inputs and Results'!$C$13)*('Inputs and Results'!$C$15-'Inputs and Results'!$C$14))))</f>
        <v>1.3003266702125047</v>
      </c>
      <c r="C2892" s="47">
        <f ca="1">IF('Inputs and Results'!$G$15='Inputs and Results'!$G$13, 'Inputs and Results'!$G$13, IF(F2892 &lt;= ('Inputs and Results'!$G$14-'Inputs and Results'!$G$13)/('Inputs and Results'!$G$15-'Inputs and Results'!$G$13), 'Inputs and Results'!$G$13 + SQRT(F2892*('Inputs and Results'!$G$15-'Inputs and Results'!$G$13)*('Inputs and Results'!$G$14-'Inputs and Results'!$G$13)), 'Inputs and Results'!$G$15 - SQRT((1-F2892)*('Inputs and Results'!$G$15-'Inputs and Results'!$G$13)*('Inputs and Results'!$G$15-'Inputs and Results'!$G$14))))</f>
        <v>554.33929225329791</v>
      </c>
      <c r="D2892">
        <f t="shared" ca="1" si="189"/>
        <v>720.8221660636874</v>
      </c>
      <c r="E2892">
        <f t="shared" ca="1" si="190"/>
        <v>0.67901228577878758</v>
      </c>
      <c r="F2892">
        <f t="shared" ca="1" si="190"/>
        <v>0.50853855268965753</v>
      </c>
    </row>
    <row r="2893" spans="1:6" ht="15.75" customHeight="1" x14ac:dyDescent="0.2">
      <c r="A2893">
        <v>2892</v>
      </c>
      <c r="B2893" s="47">
        <f ca="1">IF('Inputs and Results'!$C$15='Inputs and Results'!$C$13, 'Inputs and Results'!$C$13, IF(E2893 &lt;= ('Inputs and Results'!$C$14-'Inputs and Results'!$C$13)/('Inputs and Results'!$C$15-'Inputs and Results'!$C$13), 'Inputs and Results'!$C$13 + SQRT(E2893*('Inputs and Results'!$C$15-'Inputs and Results'!$C$13)*('Inputs and Results'!$C$14-'Inputs and Results'!$C$13)), 'Inputs and Results'!$C$15 - SQRT((1-E2893)*('Inputs and Results'!$C$15-'Inputs and Results'!$C$13)*('Inputs and Results'!$C$15-'Inputs and Results'!$C$14))))</f>
        <v>0.33483885877440667</v>
      </c>
      <c r="C2893" s="47">
        <f ca="1">IF('Inputs and Results'!$G$15='Inputs and Results'!$G$13, 'Inputs and Results'!$G$13, IF(F2893 &lt;= ('Inputs and Results'!$G$14-'Inputs and Results'!$G$13)/('Inputs and Results'!$G$15-'Inputs and Results'!$G$13), 'Inputs and Results'!$G$13 + SQRT(F2893*('Inputs and Results'!$G$15-'Inputs and Results'!$G$13)*('Inputs and Results'!$G$14-'Inputs and Results'!$G$13)), 'Inputs and Results'!$G$15 - SQRT((1-F2893)*('Inputs and Results'!$G$15-'Inputs and Results'!$G$13)*('Inputs and Results'!$G$15-'Inputs and Results'!$G$14))))</f>
        <v>659.99182665441765</v>
      </c>
      <c r="D2893">
        <f t="shared" ca="1" si="189"/>
        <v>220.99091003740125</v>
      </c>
      <c r="E2893">
        <f t="shared" ca="1" si="190"/>
        <v>0.21076845458901028</v>
      </c>
      <c r="F2893">
        <f t="shared" ca="1" si="190"/>
        <v>0.65621936775040046</v>
      </c>
    </row>
    <row r="2894" spans="1:6" ht="15.75" customHeight="1" x14ac:dyDescent="0.2">
      <c r="A2894">
        <v>2893</v>
      </c>
      <c r="B2894" s="47">
        <f ca="1">IF('Inputs and Results'!$C$15='Inputs and Results'!$C$13, 'Inputs and Results'!$C$13, IF(E2894 &lt;= ('Inputs and Results'!$C$14-'Inputs and Results'!$C$13)/('Inputs and Results'!$C$15-'Inputs and Results'!$C$13), 'Inputs and Results'!$C$13 + SQRT(E2894*('Inputs and Results'!$C$15-'Inputs and Results'!$C$13)*('Inputs and Results'!$C$14-'Inputs and Results'!$C$13)), 'Inputs and Results'!$C$15 - SQRT((1-E2894)*('Inputs and Results'!$C$15-'Inputs and Results'!$C$13)*('Inputs and Results'!$C$15-'Inputs and Results'!$C$14))))</f>
        <v>0.60434501414479103</v>
      </c>
      <c r="C2894" s="47">
        <f ca="1">IF('Inputs and Results'!$G$15='Inputs and Results'!$G$13, 'Inputs and Results'!$G$13, IF(F2894 &lt;= ('Inputs and Results'!$G$14-'Inputs and Results'!$G$13)/('Inputs and Results'!$G$15-'Inputs and Results'!$G$13), 'Inputs and Results'!$G$13 + SQRT(F2894*('Inputs and Results'!$G$15-'Inputs and Results'!$G$13)*('Inputs and Results'!$G$14-'Inputs and Results'!$G$13)), 'Inputs and Results'!$G$15 - SQRT((1-F2894)*('Inputs and Results'!$G$15-'Inputs and Results'!$G$13)*('Inputs and Results'!$G$15-'Inputs and Results'!$G$14))))</f>
        <v>422.20387693868713</v>
      </c>
      <c r="D2894">
        <f t="shared" ca="1" si="189"/>
        <v>255.1568079804965</v>
      </c>
      <c r="E2894">
        <f t="shared" ca="1" si="190"/>
        <v>0.3623152431941199</v>
      </c>
      <c r="F2894">
        <f t="shared" ca="1" si="190"/>
        <v>0.2867984345849719</v>
      </c>
    </row>
    <row r="2895" spans="1:6" ht="15.75" customHeight="1" x14ac:dyDescent="0.2">
      <c r="A2895">
        <v>2894</v>
      </c>
      <c r="B2895" s="47">
        <f ca="1">IF('Inputs and Results'!$C$15='Inputs and Results'!$C$13, 'Inputs and Results'!$C$13, IF(E2895 &lt;= ('Inputs and Results'!$C$14-'Inputs and Results'!$C$13)/('Inputs and Results'!$C$15-'Inputs and Results'!$C$13), 'Inputs and Results'!$C$13 + SQRT(E2895*('Inputs and Results'!$C$15-'Inputs and Results'!$C$13)*('Inputs and Results'!$C$14-'Inputs and Results'!$C$13)), 'Inputs and Results'!$C$15 - SQRT((1-E2895)*('Inputs and Results'!$C$15-'Inputs and Results'!$C$13)*('Inputs and Results'!$C$15-'Inputs and Results'!$C$14))))</f>
        <v>0.10254693236455914</v>
      </c>
      <c r="C2895" s="47">
        <f ca="1">IF('Inputs and Results'!$G$15='Inputs and Results'!$G$13, 'Inputs and Results'!$G$13, IF(F2895 &lt;= ('Inputs and Results'!$G$14-'Inputs and Results'!$G$13)/('Inputs and Results'!$G$15-'Inputs and Results'!$G$13), 'Inputs and Results'!$G$13 + SQRT(F2895*('Inputs and Results'!$G$15-'Inputs and Results'!$G$13)*('Inputs and Results'!$G$14-'Inputs and Results'!$G$13)), 'Inputs and Results'!$G$15 - SQRT((1-F2895)*('Inputs and Results'!$G$15-'Inputs and Results'!$G$13)*('Inputs and Results'!$G$15-'Inputs and Results'!$G$14))))</f>
        <v>527.09085529010326</v>
      </c>
      <c r="D2895">
        <f t="shared" ca="1" si="189"/>
        <v>54.05155028741185</v>
      </c>
      <c r="E2895">
        <f t="shared" ca="1" si="190"/>
        <v>6.7196191205552425E-2</v>
      </c>
      <c r="F2895">
        <f t="shared" ca="1" si="190"/>
        <v>0.46618152502153898</v>
      </c>
    </row>
    <row r="2896" spans="1:6" ht="15.75" customHeight="1" x14ac:dyDescent="0.2">
      <c r="A2896">
        <v>2895</v>
      </c>
      <c r="B2896" s="47">
        <f ca="1">IF('Inputs and Results'!$C$15='Inputs and Results'!$C$13, 'Inputs and Results'!$C$13, IF(E2896 &lt;= ('Inputs and Results'!$C$14-'Inputs and Results'!$C$13)/('Inputs and Results'!$C$15-'Inputs and Results'!$C$13), 'Inputs and Results'!$C$13 + SQRT(E2896*('Inputs and Results'!$C$15-'Inputs and Results'!$C$13)*('Inputs and Results'!$C$14-'Inputs and Results'!$C$13)), 'Inputs and Results'!$C$15 - SQRT((1-E2896)*('Inputs and Results'!$C$15-'Inputs and Results'!$C$13)*('Inputs and Results'!$C$15-'Inputs and Results'!$C$14))))</f>
        <v>0.62784243062470502</v>
      </c>
      <c r="C2896" s="47">
        <f ca="1">IF('Inputs and Results'!$G$15='Inputs and Results'!$G$13, 'Inputs and Results'!$G$13, IF(F2896 &lt;= ('Inputs and Results'!$G$14-'Inputs and Results'!$G$13)/('Inputs and Results'!$G$15-'Inputs and Results'!$G$13), 'Inputs and Results'!$G$13 + SQRT(F2896*('Inputs and Results'!$G$15-'Inputs and Results'!$G$13)*('Inputs and Results'!$G$14-'Inputs and Results'!$G$13)), 'Inputs and Results'!$G$15 - SQRT((1-F2896)*('Inputs and Results'!$G$15-'Inputs and Results'!$G$13)*('Inputs and Results'!$G$15-'Inputs and Results'!$G$14))))</f>
        <v>993.02465381574302</v>
      </c>
      <c r="D2896">
        <f t="shared" ca="1" si="189"/>
        <v>623.46301232193241</v>
      </c>
      <c r="E2896">
        <f t="shared" ca="1" si="190"/>
        <v>0.37476316289505485</v>
      </c>
      <c r="F2896">
        <f t="shared" ca="1" si="190"/>
        <v>0.94949690721376001</v>
      </c>
    </row>
    <row r="2897" spans="1:6" ht="15.75" customHeight="1" x14ac:dyDescent="0.2">
      <c r="A2897">
        <v>2896</v>
      </c>
      <c r="B2897" s="47">
        <f ca="1">IF('Inputs and Results'!$C$15='Inputs and Results'!$C$13, 'Inputs and Results'!$C$13, IF(E2897 &lt;= ('Inputs and Results'!$C$14-'Inputs and Results'!$C$13)/('Inputs and Results'!$C$15-'Inputs and Results'!$C$13), 'Inputs and Results'!$C$13 + SQRT(E2897*('Inputs and Results'!$C$15-'Inputs and Results'!$C$13)*('Inputs and Results'!$C$14-'Inputs and Results'!$C$13)), 'Inputs and Results'!$C$15 - SQRT((1-E2897)*('Inputs and Results'!$C$15-'Inputs and Results'!$C$13)*('Inputs and Results'!$C$15-'Inputs and Results'!$C$14))))</f>
        <v>1.1655847647502589</v>
      </c>
      <c r="C2897" s="47">
        <f ca="1">IF('Inputs and Results'!$G$15='Inputs and Results'!$G$13, 'Inputs and Results'!$G$13, IF(F2897 &lt;= ('Inputs and Results'!$G$14-'Inputs and Results'!$G$13)/('Inputs and Results'!$G$15-'Inputs and Results'!$G$13), 'Inputs and Results'!$G$13 + SQRT(F2897*('Inputs and Results'!$G$15-'Inputs and Results'!$G$13)*('Inputs and Results'!$G$14-'Inputs and Results'!$G$13)), 'Inputs and Results'!$G$15 - SQRT((1-F2897)*('Inputs and Results'!$G$15-'Inputs and Results'!$G$13)*('Inputs and Results'!$G$15-'Inputs and Results'!$G$14))))</f>
        <v>495.71173827114558</v>
      </c>
      <c r="D2897">
        <f t="shared" ca="1" si="189"/>
        <v>577.79404983671509</v>
      </c>
      <c r="E2897">
        <f t="shared" ca="1" si="190"/>
        <v>0.62610230496484853</v>
      </c>
      <c r="F2897">
        <f t="shared" ca="1" si="190"/>
        <v>0.415234637786842</v>
      </c>
    </row>
    <row r="2898" spans="1:6" ht="15.75" customHeight="1" x14ac:dyDescent="0.2">
      <c r="A2898">
        <v>2897</v>
      </c>
      <c r="B2898" s="47">
        <f ca="1">IF('Inputs and Results'!$C$15='Inputs and Results'!$C$13, 'Inputs and Results'!$C$13, IF(E2898 &lt;= ('Inputs and Results'!$C$14-'Inputs and Results'!$C$13)/('Inputs and Results'!$C$15-'Inputs and Results'!$C$13), 'Inputs and Results'!$C$13 + SQRT(E2898*('Inputs and Results'!$C$15-'Inputs and Results'!$C$13)*('Inputs and Results'!$C$14-'Inputs and Results'!$C$13)), 'Inputs and Results'!$C$15 - SQRT((1-E2898)*('Inputs and Results'!$C$15-'Inputs and Results'!$C$13)*('Inputs and Results'!$C$15-'Inputs and Results'!$C$14))))</f>
        <v>2.0860609076583874</v>
      </c>
      <c r="C2898" s="47">
        <f ca="1">IF('Inputs and Results'!$G$15='Inputs and Results'!$G$13, 'Inputs and Results'!$G$13, IF(F2898 &lt;= ('Inputs and Results'!$G$14-'Inputs and Results'!$G$13)/('Inputs and Results'!$G$15-'Inputs and Results'!$G$13), 'Inputs and Results'!$G$13 + SQRT(F2898*('Inputs and Results'!$G$15-'Inputs and Results'!$G$13)*('Inputs and Results'!$G$14-'Inputs and Results'!$G$13)), 'Inputs and Results'!$G$15 - SQRT((1-F2898)*('Inputs and Results'!$G$15-'Inputs and Results'!$G$13)*('Inputs and Results'!$G$15-'Inputs and Results'!$G$14))))</f>
        <v>536.53529840828378</v>
      </c>
      <c r="D2898">
        <f t="shared" ca="1" si="189"/>
        <v>1119.2453115883482</v>
      </c>
      <c r="E2898">
        <f t="shared" ca="1" si="190"/>
        <v>0.90719059283219883</v>
      </c>
      <c r="F2898">
        <f t="shared" ca="1" si="190"/>
        <v>0.4810609128087594</v>
      </c>
    </row>
    <row r="2899" spans="1:6" ht="15.75" customHeight="1" x14ac:dyDescent="0.2">
      <c r="A2899">
        <v>2898</v>
      </c>
      <c r="B2899" s="47">
        <f ca="1">IF('Inputs and Results'!$C$15='Inputs and Results'!$C$13, 'Inputs and Results'!$C$13, IF(E2899 &lt;= ('Inputs and Results'!$C$14-'Inputs and Results'!$C$13)/('Inputs and Results'!$C$15-'Inputs and Results'!$C$13), 'Inputs and Results'!$C$13 + SQRT(E2899*('Inputs and Results'!$C$15-'Inputs and Results'!$C$13)*('Inputs and Results'!$C$14-'Inputs and Results'!$C$13)), 'Inputs and Results'!$C$15 - SQRT((1-E2899)*('Inputs and Results'!$C$15-'Inputs and Results'!$C$13)*('Inputs and Results'!$C$15-'Inputs and Results'!$C$14))))</f>
        <v>0.11135738628255831</v>
      </c>
      <c r="C2899" s="47">
        <f ca="1">IF('Inputs and Results'!$G$15='Inputs and Results'!$G$13, 'Inputs and Results'!$G$13, IF(F2899 &lt;= ('Inputs and Results'!$G$14-'Inputs and Results'!$G$13)/('Inputs and Results'!$G$15-'Inputs and Results'!$G$13), 'Inputs and Results'!$G$13 + SQRT(F2899*('Inputs and Results'!$G$15-'Inputs and Results'!$G$13)*('Inputs and Results'!$G$14-'Inputs and Results'!$G$13)), 'Inputs and Results'!$G$15 - SQRT((1-F2899)*('Inputs and Results'!$G$15-'Inputs and Results'!$G$13)*('Inputs and Results'!$G$15-'Inputs and Results'!$G$14))))</f>
        <v>656.20721556155047</v>
      </c>
      <c r="D2899">
        <f t="shared" ca="1" si="189"/>
        <v>73.073520384689587</v>
      </c>
      <c r="E2899">
        <f t="shared" ca="1" si="190"/>
        <v>7.2860427801740735E-2</v>
      </c>
      <c r="F2899">
        <f t="shared" ca="1" si="190"/>
        <v>0.65138375484405719</v>
      </c>
    </row>
    <row r="2900" spans="1:6" ht="15.75" customHeight="1" x14ac:dyDescent="0.2">
      <c r="A2900">
        <v>2899</v>
      </c>
      <c r="B2900" s="47">
        <f ca="1">IF('Inputs and Results'!$C$15='Inputs and Results'!$C$13, 'Inputs and Results'!$C$13, IF(E2900 &lt;= ('Inputs and Results'!$C$14-'Inputs and Results'!$C$13)/('Inputs and Results'!$C$15-'Inputs and Results'!$C$13), 'Inputs and Results'!$C$13 + SQRT(E2900*('Inputs and Results'!$C$15-'Inputs and Results'!$C$13)*('Inputs and Results'!$C$14-'Inputs and Results'!$C$13)), 'Inputs and Results'!$C$15 - SQRT((1-E2900)*('Inputs and Results'!$C$15-'Inputs and Results'!$C$13)*('Inputs and Results'!$C$15-'Inputs and Results'!$C$14))))</f>
        <v>2.6335594234407096</v>
      </c>
      <c r="C2900" s="47">
        <f ca="1">IF('Inputs and Results'!$G$15='Inputs and Results'!$G$13, 'Inputs and Results'!$G$13, IF(F2900 &lt;= ('Inputs and Results'!$G$14-'Inputs and Results'!$G$13)/('Inputs and Results'!$G$15-'Inputs and Results'!$G$13), 'Inputs and Results'!$G$13 + SQRT(F2900*('Inputs and Results'!$G$15-'Inputs and Results'!$G$13)*('Inputs and Results'!$G$14-'Inputs and Results'!$G$13)), 'Inputs and Results'!$G$15 - SQRT((1-F2900)*('Inputs and Results'!$G$15-'Inputs and Results'!$G$13)*('Inputs and Results'!$G$15-'Inputs and Results'!$G$14))))</f>
        <v>293.16221762769692</v>
      </c>
      <c r="D2900">
        <f t="shared" ca="1" si="189"/>
        <v>772.06012083019732</v>
      </c>
      <c r="E2900">
        <f t="shared" ca="1" si="190"/>
        <v>0.98508014487232165</v>
      </c>
      <c r="F2900">
        <f t="shared" ca="1" si="190"/>
        <v>3.051754921311689E-2</v>
      </c>
    </row>
    <row r="2901" spans="1:6" ht="15.75" customHeight="1" x14ac:dyDescent="0.2">
      <c r="A2901">
        <v>2900</v>
      </c>
      <c r="B2901" s="47">
        <f ca="1">IF('Inputs and Results'!$C$15='Inputs and Results'!$C$13, 'Inputs and Results'!$C$13, IF(E2901 &lt;= ('Inputs and Results'!$C$14-'Inputs and Results'!$C$13)/('Inputs and Results'!$C$15-'Inputs and Results'!$C$13), 'Inputs and Results'!$C$13 + SQRT(E2901*('Inputs and Results'!$C$15-'Inputs and Results'!$C$13)*('Inputs and Results'!$C$14-'Inputs and Results'!$C$13)), 'Inputs and Results'!$C$15 - SQRT((1-E2901)*('Inputs and Results'!$C$15-'Inputs and Results'!$C$13)*('Inputs and Results'!$C$15-'Inputs and Results'!$C$14))))</f>
        <v>0.11515503729155485</v>
      </c>
      <c r="C2901" s="47">
        <f ca="1">IF('Inputs and Results'!$G$15='Inputs and Results'!$G$13, 'Inputs and Results'!$G$13, IF(F2901 &lt;= ('Inputs and Results'!$G$14-'Inputs and Results'!$G$13)/('Inputs and Results'!$G$15-'Inputs and Results'!$G$13), 'Inputs and Results'!$G$13 + SQRT(F2901*('Inputs and Results'!$G$15-'Inputs and Results'!$G$13)*('Inputs and Results'!$G$14-'Inputs and Results'!$G$13)), 'Inputs and Results'!$G$15 - SQRT((1-F2901)*('Inputs and Results'!$G$15-'Inputs and Results'!$G$13)*('Inputs and Results'!$G$15-'Inputs and Results'!$G$14))))</f>
        <v>828.23855149600377</v>
      </c>
      <c r="D2901">
        <f t="shared" ca="1" si="189"/>
        <v>95.375841283825693</v>
      </c>
      <c r="E2901">
        <f t="shared" ca="1" si="190"/>
        <v>7.5296615681745394E-2</v>
      </c>
      <c r="F2901">
        <f t="shared" ca="1" si="190"/>
        <v>0.83706685412071635</v>
      </c>
    </row>
    <row r="2902" spans="1:6" ht="15.75" customHeight="1" x14ac:dyDescent="0.2">
      <c r="A2902">
        <v>2901</v>
      </c>
      <c r="B2902" s="47">
        <f ca="1">IF('Inputs and Results'!$C$15='Inputs and Results'!$C$13, 'Inputs and Results'!$C$13, IF(E2902 &lt;= ('Inputs and Results'!$C$14-'Inputs and Results'!$C$13)/('Inputs and Results'!$C$15-'Inputs and Results'!$C$13), 'Inputs and Results'!$C$13 + SQRT(E2902*('Inputs and Results'!$C$15-'Inputs and Results'!$C$13)*('Inputs and Results'!$C$14-'Inputs and Results'!$C$13)), 'Inputs and Results'!$C$15 - SQRT((1-E2902)*('Inputs and Results'!$C$15-'Inputs and Results'!$C$13)*('Inputs and Results'!$C$15-'Inputs and Results'!$C$14))))</f>
        <v>0.45190098043995386</v>
      </c>
      <c r="C2902" s="47">
        <f ca="1">IF('Inputs and Results'!$G$15='Inputs and Results'!$G$13, 'Inputs and Results'!$G$13, IF(F2902 &lt;= ('Inputs and Results'!$G$14-'Inputs and Results'!$G$13)/('Inputs and Results'!$G$15-'Inputs and Results'!$G$13), 'Inputs and Results'!$G$13 + SQRT(F2902*('Inputs and Results'!$G$15-'Inputs and Results'!$G$13)*('Inputs and Results'!$G$14-'Inputs and Results'!$G$13)), 'Inputs and Results'!$G$15 - SQRT((1-F2902)*('Inputs and Results'!$G$15-'Inputs and Results'!$G$13)*('Inputs and Results'!$G$15-'Inputs and Results'!$G$14))))</f>
        <v>531.79069577040116</v>
      </c>
      <c r="D2902">
        <f t="shared" ca="1" si="189"/>
        <v>240.31673680748952</v>
      </c>
      <c r="E2902">
        <f t="shared" ref="E2902:F2921" ca="1" si="191">RAND()</f>
        <v>0.27857682072412593</v>
      </c>
      <c r="F2902">
        <f t="shared" ca="1" si="191"/>
        <v>0.47361224668578317</v>
      </c>
    </row>
    <row r="2903" spans="1:6" ht="15.75" customHeight="1" x14ac:dyDescent="0.2">
      <c r="A2903">
        <v>2902</v>
      </c>
      <c r="B2903" s="47">
        <f ca="1">IF('Inputs and Results'!$C$15='Inputs and Results'!$C$13, 'Inputs and Results'!$C$13, IF(E2903 &lt;= ('Inputs and Results'!$C$14-'Inputs and Results'!$C$13)/('Inputs and Results'!$C$15-'Inputs and Results'!$C$13), 'Inputs and Results'!$C$13 + SQRT(E2903*('Inputs and Results'!$C$15-'Inputs and Results'!$C$13)*('Inputs and Results'!$C$14-'Inputs and Results'!$C$13)), 'Inputs and Results'!$C$15 - SQRT((1-E2903)*('Inputs and Results'!$C$15-'Inputs and Results'!$C$13)*('Inputs and Results'!$C$15-'Inputs and Results'!$C$14))))</f>
        <v>1.1230800030229515</v>
      </c>
      <c r="C2903" s="47">
        <f ca="1">IF('Inputs and Results'!$G$15='Inputs and Results'!$G$13, 'Inputs and Results'!$G$13, IF(F2903 &lt;= ('Inputs and Results'!$G$14-'Inputs and Results'!$G$13)/('Inputs and Results'!$G$15-'Inputs and Results'!$G$13), 'Inputs and Results'!$G$13 + SQRT(F2903*('Inputs and Results'!$G$15-'Inputs and Results'!$G$13)*('Inputs and Results'!$G$14-'Inputs and Results'!$G$13)), 'Inputs and Results'!$G$15 - SQRT((1-F2903)*('Inputs and Results'!$G$15-'Inputs and Results'!$G$13)*('Inputs and Results'!$G$15-'Inputs and Results'!$G$14))))</f>
        <v>557.73998655728712</v>
      </c>
      <c r="D2903">
        <f t="shared" ca="1" si="189"/>
        <v>626.38662578877893</v>
      </c>
      <c r="E2903">
        <f t="shared" ca="1" si="191"/>
        <v>0.60857459166085293</v>
      </c>
      <c r="F2903">
        <f t="shared" ca="1" si="191"/>
        <v>0.51370197282678665</v>
      </c>
    </row>
    <row r="2904" spans="1:6" ht="15.75" customHeight="1" x14ac:dyDescent="0.2">
      <c r="A2904">
        <v>2903</v>
      </c>
      <c r="B2904" s="47">
        <f ca="1">IF('Inputs and Results'!$C$15='Inputs and Results'!$C$13, 'Inputs and Results'!$C$13, IF(E2904 &lt;= ('Inputs and Results'!$C$14-'Inputs and Results'!$C$13)/('Inputs and Results'!$C$15-'Inputs and Results'!$C$13), 'Inputs and Results'!$C$13 + SQRT(E2904*('Inputs and Results'!$C$15-'Inputs and Results'!$C$13)*('Inputs and Results'!$C$14-'Inputs and Results'!$C$13)), 'Inputs and Results'!$C$15 - SQRT((1-E2904)*('Inputs and Results'!$C$15-'Inputs and Results'!$C$13)*('Inputs and Results'!$C$15-'Inputs and Results'!$C$14))))</f>
        <v>0.89066367192101215</v>
      </c>
      <c r="C2904" s="47">
        <f ca="1">IF('Inputs and Results'!$G$15='Inputs and Results'!$G$13, 'Inputs and Results'!$G$13, IF(F2904 &lt;= ('Inputs and Results'!$G$14-'Inputs and Results'!$G$13)/('Inputs and Results'!$G$15-'Inputs and Results'!$G$13), 'Inputs and Results'!$G$13 + SQRT(F2904*('Inputs and Results'!$G$15-'Inputs and Results'!$G$13)*('Inputs and Results'!$G$14-'Inputs and Results'!$G$13)), 'Inputs and Results'!$G$15 - SQRT((1-F2904)*('Inputs and Results'!$G$15-'Inputs and Results'!$G$13)*('Inputs and Results'!$G$15-'Inputs and Results'!$G$14))))</f>
        <v>471.76459817826219</v>
      </c>
      <c r="D2904">
        <f t="shared" ca="1" si="189"/>
        <v>420.18358929579182</v>
      </c>
      <c r="E2904">
        <f t="shared" ca="1" si="191"/>
        <v>0.50563336167180595</v>
      </c>
      <c r="F2904">
        <f t="shared" ca="1" si="191"/>
        <v>0.37479230493872862</v>
      </c>
    </row>
    <row r="2905" spans="1:6" ht="15.75" customHeight="1" x14ac:dyDescent="0.2">
      <c r="A2905">
        <v>2904</v>
      </c>
      <c r="B2905" s="47">
        <f ca="1">IF('Inputs and Results'!$C$15='Inputs and Results'!$C$13, 'Inputs and Results'!$C$13, IF(E2905 &lt;= ('Inputs and Results'!$C$14-'Inputs and Results'!$C$13)/('Inputs and Results'!$C$15-'Inputs and Results'!$C$13), 'Inputs and Results'!$C$13 + SQRT(E2905*('Inputs and Results'!$C$15-'Inputs and Results'!$C$13)*('Inputs and Results'!$C$14-'Inputs and Results'!$C$13)), 'Inputs and Results'!$C$15 - SQRT((1-E2905)*('Inputs and Results'!$C$15-'Inputs and Results'!$C$13)*('Inputs and Results'!$C$15-'Inputs and Results'!$C$14))))</f>
        <v>2.2725743430032281</v>
      </c>
      <c r="C2905" s="47">
        <f ca="1">IF('Inputs and Results'!$G$15='Inputs and Results'!$G$13, 'Inputs and Results'!$G$13, IF(F2905 &lt;= ('Inputs and Results'!$G$14-'Inputs and Results'!$G$13)/('Inputs and Results'!$G$15-'Inputs and Results'!$G$13), 'Inputs and Results'!$G$13 + SQRT(F2905*('Inputs and Results'!$G$15-'Inputs and Results'!$G$13)*('Inputs and Results'!$G$14-'Inputs and Results'!$G$13)), 'Inputs and Results'!$G$15 - SQRT((1-F2905)*('Inputs and Results'!$G$15-'Inputs and Results'!$G$13)*('Inputs and Results'!$G$15-'Inputs and Results'!$G$14))))</f>
        <v>312.75916976147573</v>
      </c>
      <c r="D2905">
        <f t="shared" ca="1" si="189"/>
        <v>710.76846473892078</v>
      </c>
      <c r="E2905">
        <f t="shared" ca="1" si="191"/>
        <v>0.94120576817142387</v>
      </c>
      <c r="F2905">
        <f t="shared" ca="1" si="191"/>
        <v>7.1966232659885887E-2</v>
      </c>
    </row>
    <row r="2906" spans="1:6" ht="15.75" customHeight="1" x14ac:dyDescent="0.2">
      <c r="A2906">
        <v>2905</v>
      </c>
      <c r="B2906" s="47">
        <f ca="1">IF('Inputs and Results'!$C$15='Inputs and Results'!$C$13, 'Inputs and Results'!$C$13, IF(E2906 &lt;= ('Inputs and Results'!$C$14-'Inputs and Results'!$C$13)/('Inputs and Results'!$C$15-'Inputs and Results'!$C$13), 'Inputs and Results'!$C$13 + SQRT(E2906*('Inputs and Results'!$C$15-'Inputs and Results'!$C$13)*('Inputs and Results'!$C$14-'Inputs and Results'!$C$13)), 'Inputs and Results'!$C$15 - SQRT((1-E2906)*('Inputs and Results'!$C$15-'Inputs and Results'!$C$13)*('Inputs and Results'!$C$15-'Inputs and Results'!$C$14))))</f>
        <v>1.5484255127331974</v>
      </c>
      <c r="C2906" s="47">
        <f ca="1">IF('Inputs and Results'!$G$15='Inputs and Results'!$G$13, 'Inputs and Results'!$G$13, IF(F2906 &lt;= ('Inputs and Results'!$G$14-'Inputs and Results'!$G$13)/('Inputs and Results'!$G$15-'Inputs and Results'!$G$13), 'Inputs and Results'!$G$13 + SQRT(F2906*('Inputs and Results'!$G$15-'Inputs and Results'!$G$13)*('Inputs and Results'!$G$14-'Inputs and Results'!$G$13)), 'Inputs and Results'!$G$15 - SQRT((1-F2906)*('Inputs and Results'!$G$15-'Inputs and Results'!$G$13)*('Inputs and Results'!$G$15-'Inputs and Results'!$G$14))))</f>
        <v>804.15919073304622</v>
      </c>
      <c r="D2906">
        <f t="shared" ca="1" si="189"/>
        <v>1245.1806072299303</v>
      </c>
      <c r="E2906">
        <f t="shared" ca="1" si="191"/>
        <v>0.76588127865734656</v>
      </c>
      <c r="F2906">
        <f t="shared" ca="1" si="191"/>
        <v>0.81527661798814621</v>
      </c>
    </row>
    <row r="2907" spans="1:6" ht="15.75" customHeight="1" x14ac:dyDescent="0.2">
      <c r="A2907">
        <v>2906</v>
      </c>
      <c r="B2907" s="47">
        <f ca="1">IF('Inputs and Results'!$C$15='Inputs and Results'!$C$13, 'Inputs and Results'!$C$13, IF(E2907 &lt;= ('Inputs and Results'!$C$14-'Inputs and Results'!$C$13)/('Inputs and Results'!$C$15-'Inputs and Results'!$C$13), 'Inputs and Results'!$C$13 + SQRT(E2907*('Inputs and Results'!$C$15-'Inputs and Results'!$C$13)*('Inputs and Results'!$C$14-'Inputs and Results'!$C$13)), 'Inputs and Results'!$C$15 - SQRT((1-E2907)*('Inputs and Results'!$C$15-'Inputs and Results'!$C$13)*('Inputs and Results'!$C$15-'Inputs and Results'!$C$14))))</f>
        <v>1.5684843367662495</v>
      </c>
      <c r="C2907" s="47">
        <f ca="1">IF('Inputs and Results'!$G$15='Inputs and Results'!$G$13, 'Inputs and Results'!$G$13, IF(F2907 &lt;= ('Inputs and Results'!$G$14-'Inputs and Results'!$G$13)/('Inputs and Results'!$G$15-'Inputs and Results'!$G$13), 'Inputs and Results'!$G$13 + SQRT(F2907*('Inputs and Results'!$G$15-'Inputs and Results'!$G$13)*('Inputs and Results'!$G$14-'Inputs and Results'!$G$13)), 'Inputs and Results'!$G$15 - SQRT((1-F2907)*('Inputs and Results'!$G$15-'Inputs and Results'!$G$13)*('Inputs and Results'!$G$15-'Inputs and Results'!$G$14))))</f>
        <v>637.48575668661101</v>
      </c>
      <c r="D2907">
        <f t="shared" ca="1" si="189"/>
        <v>999.88642427452976</v>
      </c>
      <c r="E2907">
        <f t="shared" ca="1" si="191"/>
        <v>0.77230698954627064</v>
      </c>
      <c r="F2907">
        <f t="shared" ca="1" si="191"/>
        <v>0.62696654143051966</v>
      </c>
    </row>
    <row r="2908" spans="1:6" ht="15.75" customHeight="1" x14ac:dyDescent="0.2">
      <c r="A2908">
        <v>2907</v>
      </c>
      <c r="B2908" s="47">
        <f ca="1">IF('Inputs and Results'!$C$15='Inputs and Results'!$C$13, 'Inputs and Results'!$C$13, IF(E2908 &lt;= ('Inputs and Results'!$C$14-'Inputs and Results'!$C$13)/('Inputs and Results'!$C$15-'Inputs and Results'!$C$13), 'Inputs and Results'!$C$13 + SQRT(E2908*('Inputs and Results'!$C$15-'Inputs and Results'!$C$13)*('Inputs and Results'!$C$14-'Inputs and Results'!$C$13)), 'Inputs and Results'!$C$15 - SQRT((1-E2908)*('Inputs and Results'!$C$15-'Inputs and Results'!$C$13)*('Inputs and Results'!$C$15-'Inputs and Results'!$C$14))))</f>
        <v>1.1859267150997785</v>
      </c>
      <c r="C2908" s="47">
        <f ca="1">IF('Inputs and Results'!$G$15='Inputs and Results'!$G$13, 'Inputs and Results'!$G$13, IF(F2908 &lt;= ('Inputs and Results'!$G$14-'Inputs and Results'!$G$13)/('Inputs and Results'!$G$15-'Inputs and Results'!$G$13), 'Inputs and Results'!$G$13 + SQRT(F2908*('Inputs and Results'!$G$15-'Inputs and Results'!$G$13)*('Inputs and Results'!$G$14-'Inputs and Results'!$G$13)), 'Inputs and Results'!$G$15 - SQRT((1-F2908)*('Inputs and Results'!$G$15-'Inputs and Results'!$G$13)*('Inputs and Results'!$G$15-'Inputs and Results'!$G$14))))</f>
        <v>548.00009476196249</v>
      </c>
      <c r="D2908">
        <f t="shared" ca="1" si="189"/>
        <v>649.88795225542151</v>
      </c>
      <c r="E2908">
        <f t="shared" ca="1" si="191"/>
        <v>0.63434867966792441</v>
      </c>
      <c r="F2908">
        <f t="shared" ca="1" si="191"/>
        <v>0.49884068745744448</v>
      </c>
    </row>
    <row r="2909" spans="1:6" ht="15.75" customHeight="1" x14ac:dyDescent="0.2">
      <c r="A2909">
        <v>2908</v>
      </c>
      <c r="B2909" s="47">
        <f ca="1">IF('Inputs and Results'!$C$15='Inputs and Results'!$C$13, 'Inputs and Results'!$C$13, IF(E2909 &lt;= ('Inputs and Results'!$C$14-'Inputs and Results'!$C$13)/('Inputs and Results'!$C$15-'Inputs and Results'!$C$13), 'Inputs and Results'!$C$13 + SQRT(E2909*('Inputs and Results'!$C$15-'Inputs and Results'!$C$13)*('Inputs and Results'!$C$14-'Inputs and Results'!$C$13)), 'Inputs and Results'!$C$15 - SQRT((1-E2909)*('Inputs and Results'!$C$15-'Inputs and Results'!$C$13)*('Inputs and Results'!$C$15-'Inputs and Results'!$C$14))))</f>
        <v>1.1352361105275692</v>
      </c>
      <c r="C2909" s="47">
        <f ca="1">IF('Inputs and Results'!$G$15='Inputs and Results'!$G$13, 'Inputs and Results'!$G$13, IF(F2909 &lt;= ('Inputs and Results'!$G$14-'Inputs and Results'!$G$13)/('Inputs and Results'!$G$15-'Inputs and Results'!$G$13), 'Inputs and Results'!$G$13 + SQRT(F2909*('Inputs and Results'!$G$15-'Inputs and Results'!$G$13)*('Inputs and Results'!$G$14-'Inputs and Results'!$G$13)), 'Inputs and Results'!$G$15 - SQRT((1-F2909)*('Inputs and Results'!$G$15-'Inputs and Results'!$G$13)*('Inputs and Results'!$G$15-'Inputs and Results'!$G$14))))</f>
        <v>942.13025508195381</v>
      </c>
      <c r="D2909">
        <f t="shared" ca="1" si="189"/>
        <v>1069.5402863895838</v>
      </c>
      <c r="E2909">
        <f t="shared" ca="1" si="191"/>
        <v>0.61362840405773911</v>
      </c>
      <c r="F2909">
        <f t="shared" ca="1" si="191"/>
        <v>0.92160623532215702</v>
      </c>
    </row>
    <row r="2910" spans="1:6" ht="15.75" customHeight="1" x14ac:dyDescent="0.2">
      <c r="A2910">
        <v>2909</v>
      </c>
      <c r="B2910" s="47">
        <f ca="1">IF('Inputs and Results'!$C$15='Inputs and Results'!$C$13, 'Inputs and Results'!$C$13, IF(E2910 &lt;= ('Inputs and Results'!$C$14-'Inputs and Results'!$C$13)/('Inputs and Results'!$C$15-'Inputs and Results'!$C$13), 'Inputs and Results'!$C$13 + SQRT(E2910*('Inputs and Results'!$C$15-'Inputs and Results'!$C$13)*('Inputs and Results'!$C$14-'Inputs and Results'!$C$13)), 'Inputs and Results'!$C$15 - SQRT((1-E2910)*('Inputs and Results'!$C$15-'Inputs and Results'!$C$13)*('Inputs and Results'!$C$15-'Inputs and Results'!$C$14))))</f>
        <v>2.5800582292185581</v>
      </c>
      <c r="C2910" s="47">
        <f ca="1">IF('Inputs and Results'!$G$15='Inputs and Results'!$G$13, 'Inputs and Results'!$G$13, IF(F2910 &lt;= ('Inputs and Results'!$G$14-'Inputs and Results'!$G$13)/('Inputs and Results'!$G$15-'Inputs and Results'!$G$13), 'Inputs and Results'!$G$13 + SQRT(F2910*('Inputs and Results'!$G$15-'Inputs and Results'!$G$13)*('Inputs and Results'!$G$14-'Inputs and Results'!$G$13)), 'Inputs and Results'!$G$15 - SQRT((1-F2910)*('Inputs and Results'!$G$15-'Inputs and Results'!$G$13)*('Inputs and Results'!$G$15-'Inputs and Results'!$G$14))))</f>
        <v>300.76525786047466</v>
      </c>
      <c r="D2910">
        <f t="shared" ca="1" si="189"/>
        <v>775.9918786059593</v>
      </c>
      <c r="E2910">
        <f t="shared" ca="1" si="191"/>
        <v>0.98040543435032745</v>
      </c>
      <c r="F2910">
        <f t="shared" ca="1" si="191"/>
        <v>4.6705922643754949E-2</v>
      </c>
    </row>
    <row r="2911" spans="1:6" ht="15.75" customHeight="1" x14ac:dyDescent="0.2">
      <c r="A2911">
        <v>2910</v>
      </c>
      <c r="B2911" s="47">
        <f ca="1">IF('Inputs and Results'!$C$15='Inputs and Results'!$C$13, 'Inputs and Results'!$C$13, IF(E2911 &lt;= ('Inputs and Results'!$C$14-'Inputs and Results'!$C$13)/('Inputs and Results'!$C$15-'Inputs and Results'!$C$13), 'Inputs and Results'!$C$13 + SQRT(E2911*('Inputs and Results'!$C$15-'Inputs and Results'!$C$13)*('Inputs and Results'!$C$14-'Inputs and Results'!$C$13)), 'Inputs and Results'!$C$15 - SQRT((1-E2911)*('Inputs and Results'!$C$15-'Inputs and Results'!$C$13)*('Inputs and Results'!$C$15-'Inputs and Results'!$C$14))))</f>
        <v>4.3921241703142933E-2</v>
      </c>
      <c r="C2911" s="47">
        <f ca="1">IF('Inputs and Results'!$G$15='Inputs and Results'!$G$13, 'Inputs and Results'!$G$13, IF(F2911 &lt;= ('Inputs and Results'!$G$14-'Inputs and Results'!$G$13)/('Inputs and Results'!$G$15-'Inputs and Results'!$G$13), 'Inputs and Results'!$G$13 + SQRT(F2911*('Inputs and Results'!$G$15-'Inputs and Results'!$G$13)*('Inputs and Results'!$G$14-'Inputs and Results'!$G$13)), 'Inputs and Results'!$G$15 - SQRT((1-F2911)*('Inputs and Results'!$G$15-'Inputs and Results'!$G$13)*('Inputs and Results'!$G$15-'Inputs and Results'!$G$14))))</f>
        <v>801.30060347353015</v>
      </c>
      <c r="D2911">
        <f t="shared" ca="1" si="189"/>
        <v>35.19411748203521</v>
      </c>
      <c r="E2911">
        <f t="shared" ca="1" si="191"/>
        <v>2.9066486082901299E-2</v>
      </c>
      <c r="F2911">
        <f t="shared" ca="1" si="191"/>
        <v>0.8125990033603997</v>
      </c>
    </row>
    <row r="2912" spans="1:6" ht="15.75" customHeight="1" x14ac:dyDescent="0.2">
      <c r="A2912">
        <v>2911</v>
      </c>
      <c r="B2912" s="47">
        <f ca="1">IF('Inputs and Results'!$C$15='Inputs and Results'!$C$13, 'Inputs and Results'!$C$13, IF(E2912 &lt;= ('Inputs and Results'!$C$14-'Inputs and Results'!$C$13)/('Inputs and Results'!$C$15-'Inputs and Results'!$C$13), 'Inputs and Results'!$C$13 + SQRT(E2912*('Inputs and Results'!$C$15-'Inputs and Results'!$C$13)*('Inputs and Results'!$C$14-'Inputs and Results'!$C$13)), 'Inputs and Results'!$C$15 - SQRT((1-E2912)*('Inputs and Results'!$C$15-'Inputs and Results'!$C$13)*('Inputs and Results'!$C$15-'Inputs and Results'!$C$14))))</f>
        <v>0.60926067315815668</v>
      </c>
      <c r="C2912" s="47">
        <f ca="1">IF('Inputs and Results'!$G$15='Inputs and Results'!$G$13, 'Inputs and Results'!$G$13, IF(F2912 &lt;= ('Inputs and Results'!$G$14-'Inputs and Results'!$G$13)/('Inputs and Results'!$G$15-'Inputs and Results'!$G$13), 'Inputs and Results'!$G$13 + SQRT(F2912*('Inputs and Results'!$G$15-'Inputs and Results'!$G$13)*('Inputs and Results'!$G$14-'Inputs and Results'!$G$13)), 'Inputs and Results'!$G$15 - SQRT((1-F2912)*('Inputs and Results'!$G$15-'Inputs and Results'!$G$13)*('Inputs and Results'!$G$15-'Inputs and Results'!$G$14))))</f>
        <v>456.94591675599406</v>
      </c>
      <c r="D2912">
        <f t="shared" ca="1" si="189"/>
        <v>278.39917683962796</v>
      </c>
      <c r="E2912">
        <f t="shared" ca="1" si="191"/>
        <v>0.36492949678797892</v>
      </c>
      <c r="F2912">
        <f t="shared" ca="1" si="191"/>
        <v>0.3490890317426415</v>
      </c>
    </row>
    <row r="2913" spans="1:6" ht="15.75" customHeight="1" x14ac:dyDescent="0.2">
      <c r="A2913">
        <v>2912</v>
      </c>
      <c r="B2913" s="47">
        <f ca="1">IF('Inputs and Results'!$C$15='Inputs and Results'!$C$13, 'Inputs and Results'!$C$13, IF(E2913 &lt;= ('Inputs and Results'!$C$14-'Inputs and Results'!$C$13)/('Inputs and Results'!$C$15-'Inputs and Results'!$C$13), 'Inputs and Results'!$C$13 + SQRT(E2913*('Inputs and Results'!$C$15-'Inputs and Results'!$C$13)*('Inputs and Results'!$C$14-'Inputs and Results'!$C$13)), 'Inputs and Results'!$C$15 - SQRT((1-E2913)*('Inputs and Results'!$C$15-'Inputs and Results'!$C$13)*('Inputs and Results'!$C$15-'Inputs and Results'!$C$14))))</f>
        <v>0.66078493278393768</v>
      </c>
      <c r="C2913" s="47">
        <f ca="1">IF('Inputs and Results'!$G$15='Inputs and Results'!$G$13, 'Inputs and Results'!$G$13, IF(F2913 &lt;= ('Inputs and Results'!$G$14-'Inputs and Results'!$G$13)/('Inputs and Results'!$G$15-'Inputs and Results'!$G$13), 'Inputs and Results'!$G$13 + SQRT(F2913*('Inputs and Results'!$G$15-'Inputs and Results'!$G$13)*('Inputs and Results'!$G$14-'Inputs and Results'!$G$13)), 'Inputs and Results'!$G$15 - SQRT((1-F2913)*('Inputs and Results'!$G$15-'Inputs and Results'!$G$13)*('Inputs and Results'!$G$15-'Inputs and Results'!$G$14))))</f>
        <v>626.15373134186882</v>
      </c>
      <c r="D2913">
        <f t="shared" ca="1" si="189"/>
        <v>413.75295127714855</v>
      </c>
      <c r="E2913">
        <f t="shared" ca="1" si="191"/>
        <v>0.39200809658992819</v>
      </c>
      <c r="F2913">
        <f t="shared" ca="1" si="191"/>
        <v>0.61178540054906549</v>
      </c>
    </row>
    <row r="2914" spans="1:6" ht="15.75" customHeight="1" x14ac:dyDescent="0.2">
      <c r="A2914">
        <v>2913</v>
      </c>
      <c r="B2914" s="47">
        <f ca="1">IF('Inputs and Results'!$C$15='Inputs and Results'!$C$13, 'Inputs and Results'!$C$13, IF(E2914 &lt;= ('Inputs and Results'!$C$14-'Inputs and Results'!$C$13)/('Inputs and Results'!$C$15-'Inputs and Results'!$C$13), 'Inputs and Results'!$C$13 + SQRT(E2914*('Inputs and Results'!$C$15-'Inputs and Results'!$C$13)*('Inputs and Results'!$C$14-'Inputs and Results'!$C$13)), 'Inputs and Results'!$C$15 - SQRT((1-E2914)*('Inputs and Results'!$C$15-'Inputs and Results'!$C$13)*('Inputs and Results'!$C$15-'Inputs and Results'!$C$14))))</f>
        <v>0.96747074368022279</v>
      </c>
      <c r="C2914" s="47">
        <f ca="1">IF('Inputs and Results'!$G$15='Inputs and Results'!$G$13, 'Inputs and Results'!$G$13, IF(F2914 &lt;= ('Inputs and Results'!$G$14-'Inputs and Results'!$G$13)/('Inputs and Results'!$G$15-'Inputs and Results'!$G$13), 'Inputs and Results'!$G$13 + SQRT(F2914*('Inputs and Results'!$G$15-'Inputs and Results'!$G$13)*('Inputs and Results'!$G$14-'Inputs and Results'!$G$13)), 'Inputs and Results'!$G$15 - SQRT((1-F2914)*('Inputs and Results'!$G$15-'Inputs and Results'!$G$13)*('Inputs and Results'!$G$15-'Inputs and Results'!$G$14))))</f>
        <v>930.6191843971568</v>
      </c>
      <c r="D2914">
        <f t="shared" ca="1" si="189"/>
        <v>900.3468344117997</v>
      </c>
      <c r="E2914">
        <f t="shared" ca="1" si="191"/>
        <v>0.54098053580046368</v>
      </c>
      <c r="F2914">
        <f t="shared" ca="1" si="191"/>
        <v>0.91445117152453959</v>
      </c>
    </row>
    <row r="2915" spans="1:6" ht="15.75" customHeight="1" x14ac:dyDescent="0.2">
      <c r="A2915">
        <v>2914</v>
      </c>
      <c r="B2915" s="47">
        <f ca="1">IF('Inputs and Results'!$C$15='Inputs and Results'!$C$13, 'Inputs and Results'!$C$13, IF(E2915 &lt;= ('Inputs and Results'!$C$14-'Inputs and Results'!$C$13)/('Inputs and Results'!$C$15-'Inputs and Results'!$C$13), 'Inputs and Results'!$C$13 + SQRT(E2915*('Inputs and Results'!$C$15-'Inputs and Results'!$C$13)*('Inputs and Results'!$C$14-'Inputs and Results'!$C$13)), 'Inputs and Results'!$C$15 - SQRT((1-E2915)*('Inputs and Results'!$C$15-'Inputs and Results'!$C$13)*('Inputs and Results'!$C$15-'Inputs and Results'!$C$14))))</f>
        <v>0.80254105179364998</v>
      </c>
      <c r="C2915" s="47">
        <f ca="1">IF('Inputs and Results'!$G$15='Inputs and Results'!$G$13, 'Inputs and Results'!$G$13, IF(F2915 &lt;= ('Inputs and Results'!$G$14-'Inputs and Results'!$G$13)/('Inputs and Results'!$G$15-'Inputs and Results'!$G$13), 'Inputs and Results'!$G$13 + SQRT(F2915*('Inputs and Results'!$G$15-'Inputs and Results'!$G$13)*('Inputs and Results'!$G$14-'Inputs and Results'!$G$13)), 'Inputs and Results'!$G$15 - SQRT((1-F2915)*('Inputs and Results'!$G$15-'Inputs and Results'!$G$13)*('Inputs and Results'!$G$15-'Inputs and Results'!$G$14))))</f>
        <v>531.60640661620414</v>
      </c>
      <c r="D2915">
        <f t="shared" ca="1" si="189"/>
        <v>426.63596470601124</v>
      </c>
      <c r="E2915">
        <f t="shared" ca="1" si="191"/>
        <v>0.46346379677198246</v>
      </c>
      <c r="F2915">
        <f t="shared" ca="1" si="191"/>
        <v>0.47332185584462072</v>
      </c>
    </row>
    <row r="2916" spans="1:6" ht="15.75" customHeight="1" x14ac:dyDescent="0.2">
      <c r="A2916">
        <v>2915</v>
      </c>
      <c r="B2916" s="47">
        <f ca="1">IF('Inputs and Results'!$C$15='Inputs and Results'!$C$13, 'Inputs and Results'!$C$13, IF(E2916 &lt;= ('Inputs and Results'!$C$14-'Inputs and Results'!$C$13)/('Inputs and Results'!$C$15-'Inputs and Results'!$C$13), 'Inputs and Results'!$C$13 + SQRT(E2916*('Inputs and Results'!$C$15-'Inputs and Results'!$C$13)*('Inputs and Results'!$C$14-'Inputs and Results'!$C$13)), 'Inputs and Results'!$C$15 - SQRT((1-E2916)*('Inputs and Results'!$C$15-'Inputs and Results'!$C$13)*('Inputs and Results'!$C$15-'Inputs and Results'!$C$14))))</f>
        <v>0.81269675248787987</v>
      </c>
      <c r="C2916" s="47">
        <f ca="1">IF('Inputs and Results'!$G$15='Inputs and Results'!$G$13, 'Inputs and Results'!$G$13, IF(F2916 &lt;= ('Inputs and Results'!$G$14-'Inputs and Results'!$G$13)/('Inputs and Results'!$G$15-'Inputs and Results'!$G$13), 'Inputs and Results'!$G$13 + SQRT(F2916*('Inputs and Results'!$G$15-'Inputs and Results'!$G$13)*('Inputs and Results'!$G$14-'Inputs and Results'!$G$13)), 'Inputs and Results'!$G$15 - SQRT((1-F2916)*('Inputs and Results'!$G$15-'Inputs and Results'!$G$13)*('Inputs and Results'!$G$15-'Inputs and Results'!$G$14))))</f>
        <v>795.56774695451088</v>
      </c>
      <c r="D2916">
        <f t="shared" ca="1" si="189"/>
        <v>646.55532433403039</v>
      </c>
      <c r="E2916">
        <f t="shared" ca="1" si="191"/>
        <v>0.46841161149143695</v>
      </c>
      <c r="F2916">
        <f t="shared" ca="1" si="191"/>
        <v>0.80717101943498304</v>
      </c>
    </row>
    <row r="2917" spans="1:6" ht="15.75" customHeight="1" x14ac:dyDescent="0.2">
      <c r="A2917">
        <v>2916</v>
      </c>
      <c r="B2917" s="47">
        <f ca="1">IF('Inputs and Results'!$C$15='Inputs and Results'!$C$13, 'Inputs and Results'!$C$13, IF(E2917 &lt;= ('Inputs and Results'!$C$14-'Inputs and Results'!$C$13)/('Inputs and Results'!$C$15-'Inputs and Results'!$C$13), 'Inputs and Results'!$C$13 + SQRT(E2917*('Inputs and Results'!$C$15-'Inputs and Results'!$C$13)*('Inputs and Results'!$C$14-'Inputs and Results'!$C$13)), 'Inputs and Results'!$C$15 - SQRT((1-E2917)*('Inputs and Results'!$C$15-'Inputs and Results'!$C$13)*('Inputs and Results'!$C$15-'Inputs and Results'!$C$14))))</f>
        <v>0.83803205615527787</v>
      </c>
      <c r="C2917" s="47">
        <f ca="1">IF('Inputs and Results'!$G$15='Inputs and Results'!$G$13, 'Inputs and Results'!$G$13, IF(F2917 &lt;= ('Inputs and Results'!$G$14-'Inputs and Results'!$G$13)/('Inputs and Results'!$G$15-'Inputs and Results'!$G$13), 'Inputs and Results'!$G$13 + SQRT(F2917*('Inputs and Results'!$G$15-'Inputs and Results'!$G$13)*('Inputs and Results'!$G$14-'Inputs and Results'!$G$13)), 'Inputs and Results'!$G$15 - SQRT((1-F2917)*('Inputs and Results'!$G$15-'Inputs and Results'!$G$13)*('Inputs and Results'!$G$15-'Inputs and Results'!$G$14))))</f>
        <v>757.28189623912681</v>
      </c>
      <c r="D2917">
        <f t="shared" ca="1" si="189"/>
        <v>634.62650459444319</v>
      </c>
      <c r="E2917">
        <f t="shared" ca="1" si="191"/>
        <v>0.48065495664309144</v>
      </c>
      <c r="F2917">
        <f t="shared" ca="1" si="191"/>
        <v>0.76893439553426057</v>
      </c>
    </row>
    <row r="2918" spans="1:6" ht="15.75" customHeight="1" x14ac:dyDescent="0.2">
      <c r="A2918">
        <v>2917</v>
      </c>
      <c r="B2918" s="47">
        <f ca="1">IF('Inputs and Results'!$C$15='Inputs and Results'!$C$13, 'Inputs and Results'!$C$13, IF(E2918 &lt;= ('Inputs and Results'!$C$14-'Inputs and Results'!$C$13)/('Inputs and Results'!$C$15-'Inputs and Results'!$C$13), 'Inputs and Results'!$C$13 + SQRT(E2918*('Inputs and Results'!$C$15-'Inputs and Results'!$C$13)*('Inputs and Results'!$C$14-'Inputs and Results'!$C$13)), 'Inputs and Results'!$C$15 - SQRT((1-E2918)*('Inputs and Results'!$C$15-'Inputs and Results'!$C$13)*('Inputs and Results'!$C$15-'Inputs and Results'!$C$14))))</f>
        <v>1.367261389040052</v>
      </c>
      <c r="C2918" s="47">
        <f ca="1">IF('Inputs and Results'!$G$15='Inputs and Results'!$G$13, 'Inputs and Results'!$G$13, IF(F2918 &lt;= ('Inputs and Results'!$G$14-'Inputs and Results'!$G$13)/('Inputs and Results'!$G$15-'Inputs and Results'!$G$13), 'Inputs and Results'!$G$13 + SQRT(F2918*('Inputs and Results'!$G$15-'Inputs and Results'!$G$13)*('Inputs and Results'!$G$14-'Inputs and Results'!$G$13)), 'Inputs and Results'!$G$15 - SQRT((1-F2918)*('Inputs and Results'!$G$15-'Inputs and Results'!$G$13)*('Inputs and Results'!$G$15-'Inputs and Results'!$G$14))))</f>
        <v>437.06151582809389</v>
      </c>
      <c r="D2918">
        <f t="shared" ca="1" si="189"/>
        <v>597.57733522707031</v>
      </c>
      <c r="E2918">
        <f t="shared" ca="1" si="191"/>
        <v>0.70379606980895326</v>
      </c>
      <c r="F2918">
        <f t="shared" ca="1" si="191"/>
        <v>0.31378566865958402</v>
      </c>
    </row>
    <row r="2919" spans="1:6" ht="15.75" customHeight="1" x14ac:dyDescent="0.2">
      <c r="A2919">
        <v>2918</v>
      </c>
      <c r="B2919" s="47">
        <f ca="1">IF('Inputs and Results'!$C$15='Inputs and Results'!$C$13, 'Inputs and Results'!$C$13, IF(E2919 &lt;= ('Inputs and Results'!$C$14-'Inputs and Results'!$C$13)/('Inputs and Results'!$C$15-'Inputs and Results'!$C$13), 'Inputs and Results'!$C$13 + SQRT(E2919*('Inputs and Results'!$C$15-'Inputs and Results'!$C$13)*('Inputs and Results'!$C$14-'Inputs and Results'!$C$13)), 'Inputs and Results'!$C$15 - SQRT((1-E2919)*('Inputs and Results'!$C$15-'Inputs and Results'!$C$13)*('Inputs and Results'!$C$15-'Inputs and Results'!$C$14))))</f>
        <v>1.3020278071374656</v>
      </c>
      <c r="C2919" s="47">
        <f ca="1">IF('Inputs and Results'!$G$15='Inputs and Results'!$G$13, 'Inputs and Results'!$G$13, IF(F2919 &lt;= ('Inputs and Results'!$G$14-'Inputs and Results'!$G$13)/('Inputs and Results'!$G$15-'Inputs and Results'!$G$13), 'Inputs and Results'!$G$13 + SQRT(F2919*('Inputs and Results'!$G$15-'Inputs and Results'!$G$13)*('Inputs and Results'!$G$14-'Inputs and Results'!$G$13)), 'Inputs and Results'!$G$15 - SQRT((1-F2919)*('Inputs and Results'!$G$15-'Inputs and Results'!$G$13)*('Inputs and Results'!$G$15-'Inputs and Results'!$G$14))))</f>
        <v>556.49138322034548</v>
      </c>
      <c r="D2919">
        <f t="shared" ca="1" si="189"/>
        <v>724.56725538528144</v>
      </c>
      <c r="E2919">
        <f t="shared" ca="1" si="191"/>
        <v>0.67965449247395515</v>
      </c>
      <c r="F2919">
        <f t="shared" ca="1" si="191"/>
        <v>0.51180933264288775</v>
      </c>
    </row>
    <row r="2920" spans="1:6" ht="15.75" customHeight="1" x14ac:dyDescent="0.2">
      <c r="A2920">
        <v>2919</v>
      </c>
      <c r="B2920" s="47">
        <f ca="1">IF('Inputs and Results'!$C$15='Inputs and Results'!$C$13, 'Inputs and Results'!$C$13, IF(E2920 &lt;= ('Inputs and Results'!$C$14-'Inputs and Results'!$C$13)/('Inputs and Results'!$C$15-'Inputs and Results'!$C$13), 'Inputs and Results'!$C$13 + SQRT(E2920*('Inputs and Results'!$C$15-'Inputs and Results'!$C$13)*('Inputs and Results'!$C$14-'Inputs and Results'!$C$13)), 'Inputs and Results'!$C$15 - SQRT((1-E2920)*('Inputs and Results'!$C$15-'Inputs and Results'!$C$13)*('Inputs and Results'!$C$15-'Inputs and Results'!$C$14))))</f>
        <v>0.59801319564468924</v>
      </c>
      <c r="C2920" s="47">
        <f ca="1">IF('Inputs and Results'!$G$15='Inputs and Results'!$G$13, 'Inputs and Results'!$G$13, IF(F2920 &lt;= ('Inputs and Results'!$G$14-'Inputs and Results'!$G$13)/('Inputs and Results'!$G$15-'Inputs and Results'!$G$13), 'Inputs and Results'!$G$13 + SQRT(F2920*('Inputs and Results'!$G$15-'Inputs and Results'!$G$13)*('Inputs and Results'!$G$14-'Inputs and Results'!$G$13)), 'Inputs and Results'!$G$15 - SQRT((1-F2920)*('Inputs and Results'!$G$15-'Inputs and Results'!$G$13)*('Inputs and Results'!$G$15-'Inputs and Results'!$G$14))))</f>
        <v>697.40913841879069</v>
      </c>
      <c r="D2920">
        <f t="shared" ca="1" si="189"/>
        <v>417.05986753763045</v>
      </c>
      <c r="E2920">
        <f t="shared" ca="1" si="191"/>
        <v>0.35893993241144029</v>
      </c>
      <c r="F2920">
        <f t="shared" ca="1" si="191"/>
        <v>0.70221013350575812</v>
      </c>
    </row>
    <row r="2921" spans="1:6" ht="15.75" customHeight="1" x14ac:dyDescent="0.2">
      <c r="A2921">
        <v>2920</v>
      </c>
      <c r="B2921" s="47">
        <f ca="1">IF('Inputs and Results'!$C$15='Inputs and Results'!$C$13, 'Inputs and Results'!$C$13, IF(E2921 &lt;= ('Inputs and Results'!$C$14-'Inputs and Results'!$C$13)/('Inputs and Results'!$C$15-'Inputs and Results'!$C$13), 'Inputs and Results'!$C$13 + SQRT(E2921*('Inputs and Results'!$C$15-'Inputs and Results'!$C$13)*('Inputs and Results'!$C$14-'Inputs and Results'!$C$13)), 'Inputs and Results'!$C$15 - SQRT((1-E2921)*('Inputs and Results'!$C$15-'Inputs and Results'!$C$13)*('Inputs and Results'!$C$15-'Inputs and Results'!$C$14))))</f>
        <v>1.9052496158722665</v>
      </c>
      <c r="C2921" s="47">
        <f ca="1">IF('Inputs and Results'!$G$15='Inputs and Results'!$G$13, 'Inputs and Results'!$G$13, IF(F2921 &lt;= ('Inputs and Results'!$G$14-'Inputs and Results'!$G$13)/('Inputs and Results'!$G$15-'Inputs and Results'!$G$13), 'Inputs and Results'!$G$13 + SQRT(F2921*('Inputs and Results'!$G$15-'Inputs and Results'!$G$13)*('Inputs and Results'!$G$14-'Inputs and Results'!$G$13)), 'Inputs and Results'!$G$15 - SQRT((1-F2921)*('Inputs and Results'!$G$15-'Inputs and Results'!$G$13)*('Inputs and Results'!$G$15-'Inputs and Results'!$G$14))))</f>
        <v>345.41813621701317</v>
      </c>
      <c r="D2921">
        <f t="shared" ca="1" si="189"/>
        <v>658.10777134277862</v>
      </c>
      <c r="E2921">
        <f t="shared" ca="1" si="191"/>
        <v>0.86683573293913108</v>
      </c>
      <c r="F2921">
        <f t="shared" ca="1" si="191"/>
        <v>0.13902987251641519</v>
      </c>
    </row>
    <row r="2922" spans="1:6" ht="15.75" customHeight="1" x14ac:dyDescent="0.2">
      <c r="A2922">
        <v>2921</v>
      </c>
      <c r="B2922" s="47">
        <f ca="1">IF('Inputs and Results'!$C$15='Inputs and Results'!$C$13, 'Inputs and Results'!$C$13, IF(E2922 &lt;= ('Inputs and Results'!$C$14-'Inputs and Results'!$C$13)/('Inputs and Results'!$C$15-'Inputs and Results'!$C$13), 'Inputs and Results'!$C$13 + SQRT(E2922*('Inputs and Results'!$C$15-'Inputs and Results'!$C$13)*('Inputs and Results'!$C$14-'Inputs and Results'!$C$13)), 'Inputs and Results'!$C$15 - SQRT((1-E2922)*('Inputs and Results'!$C$15-'Inputs and Results'!$C$13)*('Inputs and Results'!$C$15-'Inputs and Results'!$C$14))))</f>
        <v>4.7583441566251494E-2</v>
      </c>
      <c r="C2922" s="47">
        <f ca="1">IF('Inputs and Results'!$G$15='Inputs and Results'!$G$13, 'Inputs and Results'!$G$13, IF(F2922 &lt;= ('Inputs and Results'!$G$14-'Inputs and Results'!$G$13)/('Inputs and Results'!$G$15-'Inputs and Results'!$G$13), 'Inputs and Results'!$G$13 + SQRT(F2922*('Inputs and Results'!$G$15-'Inputs and Results'!$G$13)*('Inputs and Results'!$G$14-'Inputs and Results'!$G$13)), 'Inputs and Results'!$G$15 - SQRT((1-F2922)*('Inputs and Results'!$G$15-'Inputs and Results'!$G$13)*('Inputs and Results'!$G$15-'Inputs and Results'!$G$14))))</f>
        <v>470.54265064931963</v>
      </c>
      <c r="D2922">
        <f t="shared" ca="1" si="189"/>
        <v>22.390038721600991</v>
      </c>
      <c r="E2922">
        <f t="shared" ref="E2922:F2941" ca="1" si="192">RAND()</f>
        <v>3.147071838735771E-2</v>
      </c>
      <c r="F2922">
        <f t="shared" ca="1" si="192"/>
        <v>0.37269240166212125</v>
      </c>
    </row>
    <row r="2923" spans="1:6" ht="15.75" customHeight="1" x14ac:dyDescent="0.2">
      <c r="A2923">
        <v>2922</v>
      </c>
      <c r="B2923" s="47">
        <f ca="1">IF('Inputs and Results'!$C$15='Inputs and Results'!$C$13, 'Inputs and Results'!$C$13, IF(E2923 &lt;= ('Inputs and Results'!$C$14-'Inputs and Results'!$C$13)/('Inputs and Results'!$C$15-'Inputs and Results'!$C$13), 'Inputs and Results'!$C$13 + SQRT(E2923*('Inputs and Results'!$C$15-'Inputs and Results'!$C$13)*('Inputs and Results'!$C$14-'Inputs and Results'!$C$13)), 'Inputs and Results'!$C$15 - SQRT((1-E2923)*('Inputs and Results'!$C$15-'Inputs and Results'!$C$13)*('Inputs and Results'!$C$15-'Inputs and Results'!$C$14))))</f>
        <v>0.2597706818027512</v>
      </c>
      <c r="C2923" s="47">
        <f ca="1">IF('Inputs and Results'!$G$15='Inputs and Results'!$G$13, 'Inputs and Results'!$G$13, IF(F2923 &lt;= ('Inputs and Results'!$G$14-'Inputs and Results'!$G$13)/('Inputs and Results'!$G$15-'Inputs and Results'!$G$13), 'Inputs and Results'!$G$13 + SQRT(F2923*('Inputs and Results'!$G$15-'Inputs and Results'!$G$13)*('Inputs and Results'!$G$14-'Inputs and Results'!$G$13)), 'Inputs and Results'!$G$15 - SQRT((1-F2923)*('Inputs and Results'!$G$15-'Inputs and Results'!$G$13)*('Inputs and Results'!$G$15-'Inputs and Results'!$G$14))))</f>
        <v>763.62302084718328</v>
      </c>
      <c r="D2923">
        <f t="shared" ca="1" si="189"/>
        <v>198.36687276574929</v>
      </c>
      <c r="E2923">
        <f t="shared" ca="1" si="192"/>
        <v>0.16568258707691563</v>
      </c>
      <c r="F2923">
        <f t="shared" ca="1" si="192"/>
        <v>0.77550617344064032</v>
      </c>
    </row>
    <row r="2924" spans="1:6" ht="15.75" customHeight="1" x14ac:dyDescent="0.2">
      <c r="A2924">
        <v>2923</v>
      </c>
      <c r="B2924" s="47">
        <f ca="1">IF('Inputs and Results'!$C$15='Inputs and Results'!$C$13, 'Inputs and Results'!$C$13, IF(E2924 &lt;= ('Inputs and Results'!$C$14-'Inputs and Results'!$C$13)/('Inputs and Results'!$C$15-'Inputs and Results'!$C$13), 'Inputs and Results'!$C$13 + SQRT(E2924*('Inputs and Results'!$C$15-'Inputs and Results'!$C$13)*('Inputs and Results'!$C$14-'Inputs and Results'!$C$13)), 'Inputs and Results'!$C$15 - SQRT((1-E2924)*('Inputs and Results'!$C$15-'Inputs and Results'!$C$13)*('Inputs and Results'!$C$15-'Inputs and Results'!$C$14))))</f>
        <v>0.32035204604423262</v>
      </c>
      <c r="C2924" s="47">
        <f ca="1">IF('Inputs and Results'!$G$15='Inputs and Results'!$G$13, 'Inputs and Results'!$G$13, IF(F2924 &lt;= ('Inputs and Results'!$G$14-'Inputs and Results'!$G$13)/('Inputs and Results'!$G$15-'Inputs and Results'!$G$13), 'Inputs and Results'!$G$13 + SQRT(F2924*('Inputs and Results'!$G$15-'Inputs and Results'!$G$13)*('Inputs and Results'!$G$14-'Inputs and Results'!$G$13)), 'Inputs and Results'!$G$15 - SQRT((1-F2924)*('Inputs and Results'!$G$15-'Inputs and Results'!$G$13)*('Inputs and Results'!$G$15-'Inputs and Results'!$G$14))))</f>
        <v>279.95038190395155</v>
      </c>
      <c r="D2924">
        <f t="shared" ca="1" si="189"/>
        <v>89.682677633795194</v>
      </c>
      <c r="E2924">
        <f t="shared" ca="1" si="192"/>
        <v>0.2021652047622966</v>
      </c>
      <c r="F2924">
        <f t="shared" ca="1" si="192"/>
        <v>2.0627395295857998E-3</v>
      </c>
    </row>
    <row r="2925" spans="1:6" ht="15.75" customHeight="1" x14ac:dyDescent="0.2">
      <c r="A2925">
        <v>2924</v>
      </c>
      <c r="B2925" s="47">
        <f ca="1">IF('Inputs and Results'!$C$15='Inputs and Results'!$C$13, 'Inputs and Results'!$C$13, IF(E2925 &lt;= ('Inputs and Results'!$C$14-'Inputs and Results'!$C$13)/('Inputs and Results'!$C$15-'Inputs and Results'!$C$13), 'Inputs and Results'!$C$13 + SQRT(E2925*('Inputs and Results'!$C$15-'Inputs and Results'!$C$13)*('Inputs and Results'!$C$14-'Inputs and Results'!$C$13)), 'Inputs and Results'!$C$15 - SQRT((1-E2925)*('Inputs and Results'!$C$15-'Inputs and Results'!$C$13)*('Inputs and Results'!$C$15-'Inputs and Results'!$C$14))))</f>
        <v>1.7247763426588001</v>
      </c>
      <c r="C2925" s="47">
        <f ca="1">IF('Inputs and Results'!$G$15='Inputs and Results'!$G$13, 'Inputs and Results'!$G$13, IF(F2925 &lt;= ('Inputs and Results'!$G$14-'Inputs and Results'!$G$13)/('Inputs and Results'!$G$15-'Inputs and Results'!$G$13), 'Inputs and Results'!$G$13 + SQRT(F2925*('Inputs and Results'!$G$15-'Inputs and Results'!$G$13)*('Inputs and Results'!$G$14-'Inputs and Results'!$G$13)), 'Inputs and Results'!$G$15 - SQRT((1-F2925)*('Inputs and Results'!$G$15-'Inputs and Results'!$G$13)*('Inputs and Results'!$G$15-'Inputs and Results'!$G$14))))</f>
        <v>689.49250041966457</v>
      </c>
      <c r="D2925">
        <f t="shared" ca="1" si="189"/>
        <v>1189.2203531645002</v>
      </c>
      <c r="E2925">
        <f t="shared" ca="1" si="192"/>
        <v>0.81931162486192599</v>
      </c>
      <c r="F2925">
        <f t="shared" ca="1" si="192"/>
        <v>0.69275488083249193</v>
      </c>
    </row>
    <row r="2926" spans="1:6" ht="15.75" customHeight="1" x14ac:dyDescent="0.2">
      <c r="A2926">
        <v>2925</v>
      </c>
      <c r="B2926" s="47">
        <f ca="1">IF('Inputs and Results'!$C$15='Inputs and Results'!$C$13, 'Inputs and Results'!$C$13, IF(E2926 &lt;= ('Inputs and Results'!$C$14-'Inputs and Results'!$C$13)/('Inputs and Results'!$C$15-'Inputs and Results'!$C$13), 'Inputs and Results'!$C$13 + SQRT(E2926*('Inputs and Results'!$C$15-'Inputs and Results'!$C$13)*('Inputs and Results'!$C$14-'Inputs and Results'!$C$13)), 'Inputs and Results'!$C$15 - SQRT((1-E2926)*('Inputs and Results'!$C$15-'Inputs and Results'!$C$13)*('Inputs and Results'!$C$15-'Inputs and Results'!$C$14))))</f>
        <v>1.1696739905523719</v>
      </c>
      <c r="C2926" s="47">
        <f ca="1">IF('Inputs and Results'!$G$15='Inputs and Results'!$G$13, 'Inputs and Results'!$G$13, IF(F2926 &lt;= ('Inputs and Results'!$G$14-'Inputs and Results'!$G$13)/('Inputs and Results'!$G$15-'Inputs and Results'!$G$13), 'Inputs and Results'!$G$13 + SQRT(F2926*('Inputs and Results'!$G$15-'Inputs and Results'!$G$13)*('Inputs and Results'!$G$14-'Inputs and Results'!$G$13)), 'Inputs and Results'!$G$15 - SQRT((1-F2926)*('Inputs and Results'!$G$15-'Inputs and Results'!$G$13)*('Inputs and Results'!$G$15-'Inputs and Results'!$G$14))))</f>
        <v>394.60409249549548</v>
      </c>
      <c r="D2926">
        <f t="shared" ca="1" si="189"/>
        <v>461.55814355750346</v>
      </c>
      <c r="E2926">
        <f t="shared" ca="1" si="192"/>
        <v>0.62776741101550237</v>
      </c>
      <c r="F2926">
        <f t="shared" ca="1" si="192"/>
        <v>0.2352850571653522</v>
      </c>
    </row>
    <row r="2927" spans="1:6" ht="15.75" customHeight="1" x14ac:dyDescent="0.2">
      <c r="A2927">
        <v>2926</v>
      </c>
      <c r="B2927" s="47">
        <f ca="1">IF('Inputs and Results'!$C$15='Inputs and Results'!$C$13, 'Inputs and Results'!$C$13, IF(E2927 &lt;= ('Inputs and Results'!$C$14-'Inputs and Results'!$C$13)/('Inputs and Results'!$C$15-'Inputs and Results'!$C$13), 'Inputs and Results'!$C$13 + SQRT(E2927*('Inputs and Results'!$C$15-'Inputs and Results'!$C$13)*('Inputs and Results'!$C$14-'Inputs and Results'!$C$13)), 'Inputs and Results'!$C$15 - SQRT((1-E2927)*('Inputs and Results'!$C$15-'Inputs and Results'!$C$13)*('Inputs and Results'!$C$15-'Inputs and Results'!$C$14))))</f>
        <v>0.74717735928378337</v>
      </c>
      <c r="C2927" s="47">
        <f ca="1">IF('Inputs and Results'!$G$15='Inputs and Results'!$G$13, 'Inputs and Results'!$G$13, IF(F2927 &lt;= ('Inputs and Results'!$G$14-'Inputs and Results'!$G$13)/('Inputs and Results'!$G$15-'Inputs and Results'!$G$13), 'Inputs and Results'!$G$13 + SQRT(F2927*('Inputs and Results'!$G$15-'Inputs and Results'!$G$13)*('Inputs and Results'!$G$14-'Inputs and Results'!$G$13)), 'Inputs and Results'!$G$15 - SQRT((1-F2927)*('Inputs and Results'!$G$15-'Inputs and Results'!$G$13)*('Inputs and Results'!$G$15-'Inputs and Results'!$G$14))))</f>
        <v>288.58810762355154</v>
      </c>
      <c r="D2927">
        <f t="shared" ca="1" si="189"/>
        <v>215.62650017486951</v>
      </c>
      <c r="E2927">
        <f t="shared" ca="1" si="192"/>
        <v>0.4360877943862681</v>
      </c>
      <c r="F2927">
        <f t="shared" ca="1" si="192"/>
        <v>2.0712701266245137E-2</v>
      </c>
    </row>
    <row r="2928" spans="1:6" ht="15.75" customHeight="1" x14ac:dyDescent="0.2">
      <c r="A2928">
        <v>2927</v>
      </c>
      <c r="B2928" s="47">
        <f ca="1">IF('Inputs and Results'!$C$15='Inputs and Results'!$C$13, 'Inputs and Results'!$C$13, IF(E2928 &lt;= ('Inputs and Results'!$C$14-'Inputs and Results'!$C$13)/('Inputs and Results'!$C$15-'Inputs and Results'!$C$13), 'Inputs and Results'!$C$13 + SQRT(E2928*('Inputs and Results'!$C$15-'Inputs and Results'!$C$13)*('Inputs and Results'!$C$14-'Inputs and Results'!$C$13)), 'Inputs and Results'!$C$15 - SQRT((1-E2928)*('Inputs and Results'!$C$15-'Inputs and Results'!$C$13)*('Inputs and Results'!$C$15-'Inputs and Results'!$C$14))))</f>
        <v>0.28374808123437534</v>
      </c>
      <c r="C2928" s="47">
        <f ca="1">IF('Inputs and Results'!$G$15='Inputs and Results'!$G$13, 'Inputs and Results'!$G$13, IF(F2928 &lt;= ('Inputs and Results'!$G$14-'Inputs and Results'!$G$13)/('Inputs and Results'!$G$15-'Inputs and Results'!$G$13), 'Inputs and Results'!$G$13 + SQRT(F2928*('Inputs and Results'!$G$15-'Inputs and Results'!$G$13)*('Inputs and Results'!$G$14-'Inputs and Results'!$G$13)), 'Inputs and Results'!$G$15 - SQRT((1-F2928)*('Inputs and Results'!$G$15-'Inputs and Results'!$G$13)*('Inputs and Results'!$G$15-'Inputs and Results'!$G$14))))</f>
        <v>330.62278053136549</v>
      </c>
      <c r="D2928">
        <f t="shared" ca="1" si="189"/>
        <v>93.81357958814894</v>
      </c>
      <c r="E2928">
        <f t="shared" ca="1" si="192"/>
        <v>0.18021950153356237</v>
      </c>
      <c r="F2928">
        <f t="shared" ca="1" si="192"/>
        <v>0.10895989496969094</v>
      </c>
    </row>
    <row r="2929" spans="1:6" ht="15.75" customHeight="1" x14ac:dyDescent="0.2">
      <c r="A2929">
        <v>2928</v>
      </c>
      <c r="B2929" s="47">
        <f ca="1">IF('Inputs and Results'!$C$15='Inputs and Results'!$C$13, 'Inputs and Results'!$C$13, IF(E2929 &lt;= ('Inputs and Results'!$C$14-'Inputs and Results'!$C$13)/('Inputs and Results'!$C$15-'Inputs and Results'!$C$13), 'Inputs and Results'!$C$13 + SQRT(E2929*('Inputs and Results'!$C$15-'Inputs and Results'!$C$13)*('Inputs and Results'!$C$14-'Inputs and Results'!$C$13)), 'Inputs and Results'!$C$15 - SQRT((1-E2929)*('Inputs and Results'!$C$15-'Inputs and Results'!$C$13)*('Inputs and Results'!$C$15-'Inputs and Results'!$C$14))))</f>
        <v>2.1146123814535613</v>
      </c>
      <c r="C2929" s="47">
        <f ca="1">IF('Inputs and Results'!$G$15='Inputs and Results'!$G$13, 'Inputs and Results'!$G$13, IF(F2929 &lt;= ('Inputs and Results'!$G$14-'Inputs and Results'!$G$13)/('Inputs and Results'!$G$15-'Inputs and Results'!$G$13), 'Inputs and Results'!$G$13 + SQRT(F2929*('Inputs and Results'!$G$15-'Inputs and Results'!$G$13)*('Inputs and Results'!$G$14-'Inputs and Results'!$G$13)), 'Inputs and Results'!$G$15 - SQRT((1-F2929)*('Inputs and Results'!$G$15-'Inputs and Results'!$G$13)*('Inputs and Results'!$G$15-'Inputs and Results'!$G$14))))</f>
        <v>361.41709501570767</v>
      </c>
      <c r="D2929">
        <f t="shared" ca="1" si="189"/>
        <v>764.25706398919363</v>
      </c>
      <c r="E2929">
        <f t="shared" ca="1" si="192"/>
        <v>0.91289875165829626</v>
      </c>
      <c r="F2929">
        <f t="shared" ca="1" si="192"/>
        <v>0.17096522269980508</v>
      </c>
    </row>
    <row r="2930" spans="1:6" ht="15.75" customHeight="1" x14ac:dyDescent="0.2">
      <c r="A2930">
        <v>2929</v>
      </c>
      <c r="B2930" s="47">
        <f ca="1">IF('Inputs and Results'!$C$15='Inputs and Results'!$C$13, 'Inputs and Results'!$C$13, IF(E2930 &lt;= ('Inputs and Results'!$C$14-'Inputs and Results'!$C$13)/('Inputs and Results'!$C$15-'Inputs and Results'!$C$13), 'Inputs and Results'!$C$13 + SQRT(E2930*('Inputs and Results'!$C$15-'Inputs and Results'!$C$13)*('Inputs and Results'!$C$14-'Inputs and Results'!$C$13)), 'Inputs and Results'!$C$15 - SQRT((1-E2930)*('Inputs and Results'!$C$15-'Inputs and Results'!$C$13)*('Inputs and Results'!$C$15-'Inputs and Results'!$C$14))))</f>
        <v>1.2939374767452541</v>
      </c>
      <c r="C2930" s="47">
        <f ca="1">IF('Inputs and Results'!$G$15='Inputs and Results'!$G$13, 'Inputs and Results'!$G$13, IF(F2930 &lt;= ('Inputs and Results'!$G$14-'Inputs and Results'!$G$13)/('Inputs and Results'!$G$15-'Inputs and Results'!$G$13), 'Inputs and Results'!$G$13 + SQRT(F2930*('Inputs and Results'!$G$15-'Inputs and Results'!$G$13)*('Inputs and Results'!$G$14-'Inputs and Results'!$G$13)), 'Inputs and Results'!$G$15 - SQRT((1-F2930)*('Inputs and Results'!$G$15-'Inputs and Results'!$G$13)*('Inputs and Results'!$G$15-'Inputs and Results'!$G$14))))</f>
        <v>931.97830120776803</v>
      </c>
      <c r="D2930">
        <f t="shared" ca="1" si="189"/>
        <v>1205.9216514461077</v>
      </c>
      <c r="E2930">
        <f t="shared" ca="1" si="192"/>
        <v>0.67659451852729435</v>
      </c>
      <c r="F2930">
        <f t="shared" ca="1" si="192"/>
        <v>0.91531223906475412</v>
      </c>
    </row>
    <row r="2931" spans="1:6" ht="15.75" customHeight="1" x14ac:dyDescent="0.2">
      <c r="A2931">
        <v>2930</v>
      </c>
      <c r="B2931" s="47">
        <f ca="1">IF('Inputs and Results'!$C$15='Inputs and Results'!$C$13, 'Inputs and Results'!$C$13, IF(E2931 &lt;= ('Inputs and Results'!$C$14-'Inputs and Results'!$C$13)/('Inputs and Results'!$C$15-'Inputs and Results'!$C$13), 'Inputs and Results'!$C$13 + SQRT(E2931*('Inputs and Results'!$C$15-'Inputs and Results'!$C$13)*('Inputs and Results'!$C$14-'Inputs and Results'!$C$13)), 'Inputs and Results'!$C$15 - SQRT((1-E2931)*('Inputs and Results'!$C$15-'Inputs and Results'!$C$13)*('Inputs and Results'!$C$15-'Inputs and Results'!$C$14))))</f>
        <v>1.0596244432086297</v>
      </c>
      <c r="C2931" s="47">
        <f ca="1">IF('Inputs and Results'!$G$15='Inputs and Results'!$G$13, 'Inputs and Results'!$G$13, IF(F2931 &lt;= ('Inputs and Results'!$G$14-'Inputs and Results'!$G$13)/('Inputs and Results'!$G$15-'Inputs and Results'!$G$13), 'Inputs and Results'!$G$13 + SQRT(F2931*('Inputs and Results'!$G$15-'Inputs and Results'!$G$13)*('Inputs and Results'!$G$14-'Inputs and Results'!$G$13)), 'Inputs and Results'!$G$15 - SQRT((1-F2931)*('Inputs and Results'!$G$15-'Inputs and Results'!$G$13)*('Inputs and Results'!$G$15-'Inputs and Results'!$G$14))))</f>
        <v>593.48489855592447</v>
      </c>
      <c r="D2931">
        <f t="shared" ca="1" si="189"/>
        <v>628.87110518505153</v>
      </c>
      <c r="E2931">
        <f t="shared" ca="1" si="192"/>
        <v>0.58166029984517553</v>
      </c>
      <c r="F2931">
        <f t="shared" ca="1" si="192"/>
        <v>0.56632540954785582</v>
      </c>
    </row>
    <row r="2932" spans="1:6" ht="15.75" customHeight="1" x14ac:dyDescent="0.2">
      <c r="A2932">
        <v>2931</v>
      </c>
      <c r="B2932" s="47">
        <f ca="1">IF('Inputs and Results'!$C$15='Inputs and Results'!$C$13, 'Inputs and Results'!$C$13, IF(E2932 &lt;= ('Inputs and Results'!$C$14-'Inputs and Results'!$C$13)/('Inputs and Results'!$C$15-'Inputs and Results'!$C$13), 'Inputs and Results'!$C$13 + SQRT(E2932*('Inputs and Results'!$C$15-'Inputs and Results'!$C$13)*('Inputs and Results'!$C$14-'Inputs and Results'!$C$13)), 'Inputs and Results'!$C$15 - SQRT((1-E2932)*('Inputs and Results'!$C$15-'Inputs and Results'!$C$13)*('Inputs and Results'!$C$15-'Inputs and Results'!$C$14))))</f>
        <v>1.3379276581531572</v>
      </c>
      <c r="C2932" s="47">
        <f ca="1">IF('Inputs and Results'!$G$15='Inputs and Results'!$G$13, 'Inputs and Results'!$G$13, IF(F2932 &lt;= ('Inputs and Results'!$G$14-'Inputs and Results'!$G$13)/('Inputs and Results'!$G$15-'Inputs and Results'!$G$13), 'Inputs and Results'!$G$13 + SQRT(F2932*('Inputs and Results'!$G$15-'Inputs and Results'!$G$13)*('Inputs and Results'!$G$14-'Inputs and Results'!$G$13)), 'Inputs and Results'!$G$15 - SQRT((1-F2932)*('Inputs and Results'!$G$15-'Inputs and Results'!$G$13)*('Inputs and Results'!$G$15-'Inputs and Results'!$G$14))))</f>
        <v>428.03123024301158</v>
      </c>
      <c r="D2932">
        <f t="shared" ca="1" si="189"/>
        <v>572.6748214954473</v>
      </c>
      <c r="E2932">
        <f t="shared" ca="1" si="192"/>
        <v>0.69305728116308352</v>
      </c>
      <c r="F2932">
        <f t="shared" ca="1" si="192"/>
        <v>0.29744520545444253</v>
      </c>
    </row>
    <row r="2933" spans="1:6" ht="15.75" customHeight="1" x14ac:dyDescent="0.2">
      <c r="A2933">
        <v>2932</v>
      </c>
      <c r="B2933" s="47">
        <f ca="1">IF('Inputs and Results'!$C$15='Inputs and Results'!$C$13, 'Inputs and Results'!$C$13, IF(E2933 &lt;= ('Inputs and Results'!$C$14-'Inputs and Results'!$C$13)/('Inputs and Results'!$C$15-'Inputs and Results'!$C$13), 'Inputs and Results'!$C$13 + SQRT(E2933*('Inputs and Results'!$C$15-'Inputs and Results'!$C$13)*('Inputs and Results'!$C$14-'Inputs and Results'!$C$13)), 'Inputs and Results'!$C$15 - SQRT((1-E2933)*('Inputs and Results'!$C$15-'Inputs and Results'!$C$13)*('Inputs and Results'!$C$15-'Inputs and Results'!$C$14))))</f>
        <v>1.2845853206473303</v>
      </c>
      <c r="C2933" s="47">
        <f ca="1">IF('Inputs and Results'!$G$15='Inputs and Results'!$G$13, 'Inputs and Results'!$G$13, IF(F2933 &lt;= ('Inputs and Results'!$G$14-'Inputs and Results'!$G$13)/('Inputs and Results'!$G$15-'Inputs and Results'!$G$13), 'Inputs and Results'!$G$13 + SQRT(F2933*('Inputs and Results'!$G$15-'Inputs and Results'!$G$13)*('Inputs and Results'!$G$14-'Inputs and Results'!$G$13)), 'Inputs and Results'!$G$15 - SQRT((1-F2933)*('Inputs and Results'!$G$15-'Inputs and Results'!$G$13)*('Inputs and Results'!$G$15-'Inputs and Results'!$G$14))))</f>
        <v>588.9447100591542</v>
      </c>
      <c r="D2933">
        <f t="shared" ca="1" si="189"/>
        <v>756.54972921488763</v>
      </c>
      <c r="E2933">
        <f t="shared" ca="1" si="192"/>
        <v>0.67303916420681975</v>
      </c>
      <c r="F2933">
        <f t="shared" ca="1" si="192"/>
        <v>0.55980839482565559</v>
      </c>
    </row>
    <row r="2934" spans="1:6" ht="15.75" customHeight="1" x14ac:dyDescent="0.2">
      <c r="A2934">
        <v>2933</v>
      </c>
      <c r="B2934" s="47">
        <f ca="1">IF('Inputs and Results'!$C$15='Inputs and Results'!$C$13, 'Inputs and Results'!$C$13, IF(E2934 &lt;= ('Inputs and Results'!$C$14-'Inputs and Results'!$C$13)/('Inputs and Results'!$C$15-'Inputs and Results'!$C$13), 'Inputs and Results'!$C$13 + SQRT(E2934*('Inputs and Results'!$C$15-'Inputs and Results'!$C$13)*('Inputs and Results'!$C$14-'Inputs and Results'!$C$13)), 'Inputs and Results'!$C$15 - SQRT((1-E2934)*('Inputs and Results'!$C$15-'Inputs and Results'!$C$13)*('Inputs and Results'!$C$15-'Inputs and Results'!$C$14))))</f>
        <v>1.1990271611885488</v>
      </c>
      <c r="C2934" s="47">
        <f ca="1">IF('Inputs and Results'!$G$15='Inputs and Results'!$G$13, 'Inputs and Results'!$G$13, IF(F2934 &lt;= ('Inputs and Results'!$G$14-'Inputs and Results'!$G$13)/('Inputs and Results'!$G$15-'Inputs and Results'!$G$13), 'Inputs and Results'!$G$13 + SQRT(F2934*('Inputs and Results'!$G$15-'Inputs and Results'!$G$13)*('Inputs and Results'!$G$14-'Inputs and Results'!$G$13)), 'Inputs and Results'!$G$15 - SQRT((1-F2934)*('Inputs and Results'!$G$15-'Inputs and Results'!$G$13)*('Inputs and Results'!$G$15-'Inputs and Results'!$G$14))))</f>
        <v>298.67380168620889</v>
      </c>
      <c r="D2934">
        <f t="shared" ca="1" si="189"/>
        <v>358.11800055720664</v>
      </c>
      <c r="E2934">
        <f t="shared" ca="1" si="192"/>
        <v>0.63961075931815803</v>
      </c>
      <c r="F2934">
        <f t="shared" ca="1" si="192"/>
        <v>4.2266389190346199E-2</v>
      </c>
    </row>
    <row r="2935" spans="1:6" ht="15.75" customHeight="1" x14ac:dyDescent="0.2">
      <c r="A2935">
        <v>2934</v>
      </c>
      <c r="B2935" s="47">
        <f ca="1">IF('Inputs and Results'!$C$15='Inputs and Results'!$C$13, 'Inputs and Results'!$C$13, IF(E2935 &lt;= ('Inputs and Results'!$C$14-'Inputs and Results'!$C$13)/('Inputs and Results'!$C$15-'Inputs and Results'!$C$13), 'Inputs and Results'!$C$13 + SQRT(E2935*('Inputs and Results'!$C$15-'Inputs and Results'!$C$13)*('Inputs and Results'!$C$14-'Inputs and Results'!$C$13)), 'Inputs and Results'!$C$15 - SQRT((1-E2935)*('Inputs and Results'!$C$15-'Inputs and Results'!$C$13)*('Inputs and Results'!$C$15-'Inputs and Results'!$C$14))))</f>
        <v>0.96053506158385149</v>
      </c>
      <c r="C2935" s="47">
        <f ca="1">IF('Inputs and Results'!$G$15='Inputs and Results'!$G$13, 'Inputs and Results'!$G$13, IF(F2935 &lt;= ('Inputs and Results'!$G$14-'Inputs and Results'!$G$13)/('Inputs and Results'!$G$15-'Inputs and Results'!$G$13), 'Inputs and Results'!$G$13 + SQRT(F2935*('Inputs and Results'!$G$15-'Inputs and Results'!$G$13)*('Inputs and Results'!$G$14-'Inputs and Results'!$G$13)), 'Inputs and Results'!$G$15 - SQRT((1-F2935)*('Inputs and Results'!$G$15-'Inputs and Results'!$G$13)*('Inputs and Results'!$G$15-'Inputs and Results'!$G$14))))</f>
        <v>357.14403927289311</v>
      </c>
      <c r="D2935">
        <f t="shared" ca="1" si="189"/>
        <v>343.04937175729384</v>
      </c>
      <c r="E2935">
        <f t="shared" ca="1" si="192"/>
        <v>0.53784252944124622</v>
      </c>
      <c r="F2935">
        <f t="shared" ca="1" si="192"/>
        <v>0.16249489174277776</v>
      </c>
    </row>
    <row r="2936" spans="1:6" ht="15.75" customHeight="1" x14ac:dyDescent="0.2">
      <c r="A2936">
        <v>2935</v>
      </c>
      <c r="B2936" s="47">
        <f ca="1">IF('Inputs and Results'!$C$15='Inputs and Results'!$C$13, 'Inputs and Results'!$C$13, IF(E2936 &lt;= ('Inputs and Results'!$C$14-'Inputs and Results'!$C$13)/('Inputs and Results'!$C$15-'Inputs and Results'!$C$13), 'Inputs and Results'!$C$13 + SQRT(E2936*('Inputs and Results'!$C$15-'Inputs and Results'!$C$13)*('Inputs and Results'!$C$14-'Inputs and Results'!$C$13)), 'Inputs and Results'!$C$15 - SQRT((1-E2936)*('Inputs and Results'!$C$15-'Inputs and Results'!$C$13)*('Inputs and Results'!$C$15-'Inputs and Results'!$C$14))))</f>
        <v>1.4566138762543404</v>
      </c>
      <c r="C2936" s="47">
        <f ca="1">IF('Inputs and Results'!$G$15='Inputs and Results'!$G$13, 'Inputs and Results'!$G$13, IF(F2936 &lt;= ('Inputs and Results'!$G$14-'Inputs and Results'!$G$13)/('Inputs and Results'!$G$15-'Inputs and Results'!$G$13), 'Inputs and Results'!$G$13 + SQRT(F2936*('Inputs and Results'!$G$15-'Inputs and Results'!$G$13)*('Inputs and Results'!$G$14-'Inputs and Results'!$G$13)), 'Inputs and Results'!$G$15 - SQRT((1-F2936)*('Inputs and Results'!$G$15-'Inputs and Results'!$G$13)*('Inputs and Results'!$G$15-'Inputs and Results'!$G$14))))</f>
        <v>441.18601071651267</v>
      </c>
      <c r="D2936">
        <f t="shared" ca="1" si="189"/>
        <v>642.63766521896844</v>
      </c>
      <c r="E2936">
        <f t="shared" ca="1" si="192"/>
        <v>0.73532880811437196</v>
      </c>
      <c r="F2936">
        <f t="shared" ca="1" si="192"/>
        <v>0.32118505196952241</v>
      </c>
    </row>
    <row r="2937" spans="1:6" ht="15.75" customHeight="1" x14ac:dyDescent="0.2">
      <c r="A2937">
        <v>2936</v>
      </c>
      <c r="B2937" s="47">
        <f ca="1">IF('Inputs and Results'!$C$15='Inputs and Results'!$C$13, 'Inputs and Results'!$C$13, IF(E2937 &lt;= ('Inputs and Results'!$C$14-'Inputs and Results'!$C$13)/('Inputs and Results'!$C$15-'Inputs and Results'!$C$13), 'Inputs and Results'!$C$13 + SQRT(E2937*('Inputs and Results'!$C$15-'Inputs and Results'!$C$13)*('Inputs and Results'!$C$14-'Inputs and Results'!$C$13)), 'Inputs and Results'!$C$15 - SQRT((1-E2937)*('Inputs and Results'!$C$15-'Inputs and Results'!$C$13)*('Inputs and Results'!$C$15-'Inputs and Results'!$C$14))))</f>
        <v>6.7874152131766508E-2</v>
      </c>
      <c r="C2937" s="47">
        <f ca="1">IF('Inputs and Results'!$G$15='Inputs and Results'!$G$13, 'Inputs and Results'!$G$13, IF(F2937 &lt;= ('Inputs and Results'!$G$14-'Inputs and Results'!$G$13)/('Inputs and Results'!$G$15-'Inputs and Results'!$G$13), 'Inputs and Results'!$G$13 + SQRT(F2937*('Inputs and Results'!$G$15-'Inputs and Results'!$G$13)*('Inputs and Results'!$G$14-'Inputs and Results'!$G$13)), 'Inputs and Results'!$G$15 - SQRT((1-F2937)*('Inputs and Results'!$G$15-'Inputs and Results'!$G$13)*('Inputs and Results'!$G$15-'Inputs and Results'!$G$14))))</f>
        <v>409.71580857619665</v>
      </c>
      <c r="D2937">
        <f t="shared" ca="1" si="189"/>
        <v>27.809113122090498</v>
      </c>
      <c r="E2937">
        <f t="shared" ca="1" si="192"/>
        <v>4.4737556918110211E-2</v>
      </c>
      <c r="F2937">
        <f t="shared" ca="1" si="192"/>
        <v>0.26371266749146205</v>
      </c>
    </row>
    <row r="2938" spans="1:6" ht="15.75" customHeight="1" x14ac:dyDescent="0.2">
      <c r="A2938">
        <v>2937</v>
      </c>
      <c r="B2938" s="47">
        <f ca="1">IF('Inputs and Results'!$C$15='Inputs and Results'!$C$13, 'Inputs and Results'!$C$13, IF(E2938 &lt;= ('Inputs and Results'!$C$14-'Inputs and Results'!$C$13)/('Inputs and Results'!$C$15-'Inputs and Results'!$C$13), 'Inputs and Results'!$C$13 + SQRT(E2938*('Inputs and Results'!$C$15-'Inputs and Results'!$C$13)*('Inputs and Results'!$C$14-'Inputs and Results'!$C$13)), 'Inputs and Results'!$C$15 - SQRT((1-E2938)*('Inputs and Results'!$C$15-'Inputs and Results'!$C$13)*('Inputs and Results'!$C$15-'Inputs and Results'!$C$14))))</f>
        <v>0.3894643333573824</v>
      </c>
      <c r="C2938" s="47">
        <f ca="1">IF('Inputs and Results'!$G$15='Inputs and Results'!$G$13, 'Inputs and Results'!$G$13, IF(F2938 &lt;= ('Inputs and Results'!$G$14-'Inputs and Results'!$G$13)/('Inputs and Results'!$G$15-'Inputs and Results'!$G$13), 'Inputs and Results'!$G$13 + SQRT(F2938*('Inputs and Results'!$G$15-'Inputs and Results'!$G$13)*('Inputs and Results'!$G$14-'Inputs and Results'!$G$13)), 'Inputs and Results'!$G$15 - SQRT((1-F2938)*('Inputs and Results'!$G$15-'Inputs and Results'!$G$13)*('Inputs and Results'!$G$15-'Inputs and Results'!$G$14))))</f>
        <v>526.12309787984441</v>
      </c>
      <c r="D2938">
        <f t="shared" ca="1" si="189"/>
        <v>204.90618157969445</v>
      </c>
      <c r="E2938">
        <f t="shared" ca="1" si="192"/>
        <v>0.24278928146519818</v>
      </c>
      <c r="F2938">
        <f t="shared" ca="1" si="192"/>
        <v>0.46464497800618254</v>
      </c>
    </row>
    <row r="2939" spans="1:6" ht="15.75" customHeight="1" x14ac:dyDescent="0.2">
      <c r="A2939">
        <v>2938</v>
      </c>
      <c r="B2939" s="47">
        <f ca="1">IF('Inputs and Results'!$C$15='Inputs and Results'!$C$13, 'Inputs and Results'!$C$13, IF(E2939 &lt;= ('Inputs and Results'!$C$14-'Inputs and Results'!$C$13)/('Inputs and Results'!$C$15-'Inputs and Results'!$C$13), 'Inputs and Results'!$C$13 + SQRT(E2939*('Inputs and Results'!$C$15-'Inputs and Results'!$C$13)*('Inputs and Results'!$C$14-'Inputs and Results'!$C$13)), 'Inputs and Results'!$C$15 - SQRT((1-E2939)*('Inputs and Results'!$C$15-'Inputs and Results'!$C$13)*('Inputs and Results'!$C$15-'Inputs and Results'!$C$14))))</f>
        <v>1.628807327617616</v>
      </c>
      <c r="C2939" s="47">
        <f ca="1">IF('Inputs and Results'!$G$15='Inputs and Results'!$G$13, 'Inputs and Results'!$G$13, IF(F2939 &lt;= ('Inputs and Results'!$G$14-'Inputs and Results'!$G$13)/('Inputs and Results'!$G$15-'Inputs and Results'!$G$13), 'Inputs and Results'!$G$13 + SQRT(F2939*('Inputs and Results'!$G$15-'Inputs and Results'!$G$13)*('Inputs and Results'!$G$14-'Inputs and Results'!$G$13)), 'Inputs and Results'!$G$15 - SQRT((1-F2939)*('Inputs and Results'!$G$15-'Inputs and Results'!$G$13)*('Inputs and Results'!$G$15-'Inputs and Results'!$G$14))))</f>
        <v>715.89469638528738</v>
      </c>
      <c r="D2939">
        <f t="shared" ca="1" si="189"/>
        <v>1166.0545272749446</v>
      </c>
      <c r="E2939">
        <f t="shared" ca="1" si="192"/>
        <v>0.79109229502276179</v>
      </c>
      <c r="F2939">
        <f t="shared" ca="1" si="192"/>
        <v>0.72371301907371477</v>
      </c>
    </row>
    <row r="2940" spans="1:6" ht="15.75" customHeight="1" x14ac:dyDescent="0.2">
      <c r="A2940">
        <v>2939</v>
      </c>
      <c r="B2940" s="47">
        <f ca="1">IF('Inputs and Results'!$C$15='Inputs and Results'!$C$13, 'Inputs and Results'!$C$13, IF(E2940 &lt;= ('Inputs and Results'!$C$14-'Inputs and Results'!$C$13)/('Inputs and Results'!$C$15-'Inputs and Results'!$C$13), 'Inputs and Results'!$C$13 + SQRT(E2940*('Inputs and Results'!$C$15-'Inputs and Results'!$C$13)*('Inputs and Results'!$C$14-'Inputs and Results'!$C$13)), 'Inputs and Results'!$C$15 - SQRT((1-E2940)*('Inputs and Results'!$C$15-'Inputs and Results'!$C$13)*('Inputs and Results'!$C$15-'Inputs and Results'!$C$14))))</f>
        <v>1.6432692025569082</v>
      </c>
      <c r="C2940" s="47">
        <f ca="1">IF('Inputs and Results'!$G$15='Inputs and Results'!$G$13, 'Inputs and Results'!$G$13, IF(F2940 &lt;= ('Inputs and Results'!$G$14-'Inputs and Results'!$G$13)/('Inputs and Results'!$G$15-'Inputs and Results'!$G$13), 'Inputs and Results'!$G$13 + SQRT(F2940*('Inputs and Results'!$G$15-'Inputs and Results'!$G$13)*('Inputs and Results'!$G$14-'Inputs and Results'!$G$13)), 'Inputs and Results'!$G$15 - SQRT((1-F2940)*('Inputs and Results'!$G$15-'Inputs and Results'!$G$13)*('Inputs and Results'!$G$15-'Inputs and Results'!$G$14))))</f>
        <v>913.86875157231748</v>
      </c>
      <c r="D2940">
        <f t="shared" ca="1" si="189"/>
        <v>1501.7323746379195</v>
      </c>
      <c r="E2940">
        <f t="shared" ca="1" si="192"/>
        <v>0.79547572702993696</v>
      </c>
      <c r="F2940">
        <f t="shared" ca="1" si="192"/>
        <v>0.90348133216057214</v>
      </c>
    </row>
    <row r="2941" spans="1:6" ht="15.75" customHeight="1" x14ac:dyDescent="0.2">
      <c r="A2941">
        <v>2940</v>
      </c>
      <c r="B2941" s="47">
        <f ca="1">IF('Inputs and Results'!$C$15='Inputs and Results'!$C$13, 'Inputs and Results'!$C$13, IF(E2941 &lt;= ('Inputs and Results'!$C$14-'Inputs and Results'!$C$13)/('Inputs and Results'!$C$15-'Inputs and Results'!$C$13), 'Inputs and Results'!$C$13 + SQRT(E2941*('Inputs and Results'!$C$15-'Inputs and Results'!$C$13)*('Inputs and Results'!$C$14-'Inputs and Results'!$C$13)), 'Inputs and Results'!$C$15 - SQRT((1-E2941)*('Inputs and Results'!$C$15-'Inputs and Results'!$C$13)*('Inputs and Results'!$C$15-'Inputs and Results'!$C$14))))</f>
        <v>0.81439706351973618</v>
      </c>
      <c r="C2941" s="47">
        <f ca="1">IF('Inputs and Results'!$G$15='Inputs and Results'!$G$13, 'Inputs and Results'!$G$13, IF(F2941 &lt;= ('Inputs and Results'!$G$14-'Inputs and Results'!$G$13)/('Inputs and Results'!$G$15-'Inputs and Results'!$G$13), 'Inputs and Results'!$G$13 + SQRT(F2941*('Inputs and Results'!$G$15-'Inputs and Results'!$G$13)*('Inputs and Results'!$G$14-'Inputs and Results'!$G$13)), 'Inputs and Results'!$G$15 - SQRT((1-F2941)*('Inputs and Results'!$G$15-'Inputs and Results'!$G$13)*('Inputs and Results'!$G$15-'Inputs and Results'!$G$14))))</f>
        <v>432.28341285242766</v>
      </c>
      <c r="D2941">
        <f t="shared" ca="1" si="189"/>
        <v>352.05034203530687</v>
      </c>
      <c r="E2941">
        <f t="shared" ca="1" si="192"/>
        <v>0.4692377560054275</v>
      </c>
      <c r="F2941">
        <f t="shared" ca="1" si="192"/>
        <v>0.30516355825583064</v>
      </c>
    </row>
    <row r="2942" spans="1:6" ht="15.75" customHeight="1" x14ac:dyDescent="0.2">
      <c r="A2942">
        <v>2941</v>
      </c>
      <c r="B2942" s="47">
        <f ca="1">IF('Inputs and Results'!$C$15='Inputs and Results'!$C$13, 'Inputs and Results'!$C$13, IF(E2942 &lt;= ('Inputs and Results'!$C$14-'Inputs and Results'!$C$13)/('Inputs and Results'!$C$15-'Inputs and Results'!$C$13), 'Inputs and Results'!$C$13 + SQRT(E2942*('Inputs and Results'!$C$15-'Inputs and Results'!$C$13)*('Inputs and Results'!$C$14-'Inputs and Results'!$C$13)), 'Inputs and Results'!$C$15 - SQRT((1-E2942)*('Inputs and Results'!$C$15-'Inputs and Results'!$C$13)*('Inputs and Results'!$C$15-'Inputs and Results'!$C$14))))</f>
        <v>0.29873342122890234</v>
      </c>
      <c r="C2942" s="47">
        <f ca="1">IF('Inputs and Results'!$G$15='Inputs and Results'!$G$13, 'Inputs and Results'!$G$13, IF(F2942 &lt;= ('Inputs and Results'!$G$14-'Inputs and Results'!$G$13)/('Inputs and Results'!$G$15-'Inputs and Results'!$G$13), 'Inputs and Results'!$G$13 + SQRT(F2942*('Inputs and Results'!$G$15-'Inputs and Results'!$G$13)*('Inputs and Results'!$G$14-'Inputs and Results'!$G$13)), 'Inputs and Results'!$G$15 - SQRT((1-F2942)*('Inputs and Results'!$G$15-'Inputs and Results'!$G$13)*('Inputs and Results'!$G$15-'Inputs and Results'!$G$14))))</f>
        <v>439.72645517616888</v>
      </c>
      <c r="D2942">
        <f t="shared" ca="1" si="189"/>
        <v>131.36098835963449</v>
      </c>
      <c r="E2942">
        <f t="shared" ref="E2942:F2961" ca="1" si="193">RAND()</f>
        <v>0.18923987449047663</v>
      </c>
      <c r="F2942">
        <f t="shared" ca="1" si="193"/>
        <v>0.3185711808802052</v>
      </c>
    </row>
    <row r="2943" spans="1:6" ht="15.75" customHeight="1" x14ac:dyDescent="0.2">
      <c r="A2943">
        <v>2942</v>
      </c>
      <c r="B2943" s="47">
        <f ca="1">IF('Inputs and Results'!$C$15='Inputs and Results'!$C$13, 'Inputs and Results'!$C$13, IF(E2943 &lt;= ('Inputs and Results'!$C$14-'Inputs and Results'!$C$13)/('Inputs and Results'!$C$15-'Inputs and Results'!$C$13), 'Inputs and Results'!$C$13 + SQRT(E2943*('Inputs and Results'!$C$15-'Inputs and Results'!$C$13)*('Inputs and Results'!$C$14-'Inputs and Results'!$C$13)), 'Inputs and Results'!$C$15 - SQRT((1-E2943)*('Inputs and Results'!$C$15-'Inputs and Results'!$C$13)*('Inputs and Results'!$C$15-'Inputs and Results'!$C$14))))</f>
        <v>2.1696804811872035</v>
      </c>
      <c r="C2943" s="47">
        <f ca="1">IF('Inputs and Results'!$G$15='Inputs and Results'!$G$13, 'Inputs and Results'!$G$13, IF(F2943 &lt;= ('Inputs and Results'!$G$14-'Inputs and Results'!$G$13)/('Inputs and Results'!$G$15-'Inputs and Results'!$G$13), 'Inputs and Results'!$G$13 + SQRT(F2943*('Inputs and Results'!$G$15-'Inputs and Results'!$G$13)*('Inputs and Results'!$G$14-'Inputs and Results'!$G$13)), 'Inputs and Results'!$G$15 - SQRT((1-F2943)*('Inputs and Results'!$G$15-'Inputs and Results'!$G$13)*('Inputs and Results'!$G$15-'Inputs and Results'!$G$14))))</f>
        <v>395.7397275764007</v>
      </c>
      <c r="D2943">
        <f t="shared" ca="1" si="189"/>
        <v>858.62876255285789</v>
      </c>
      <c r="E2943">
        <f t="shared" ca="1" si="193"/>
        <v>0.92339661074205404</v>
      </c>
      <c r="F2943">
        <f t="shared" ca="1" si="193"/>
        <v>0.23744008389257043</v>
      </c>
    </row>
    <row r="2944" spans="1:6" ht="15.75" customHeight="1" x14ac:dyDescent="0.2">
      <c r="A2944">
        <v>2943</v>
      </c>
      <c r="B2944" s="47">
        <f ca="1">IF('Inputs and Results'!$C$15='Inputs and Results'!$C$13, 'Inputs and Results'!$C$13, IF(E2944 &lt;= ('Inputs and Results'!$C$14-'Inputs and Results'!$C$13)/('Inputs and Results'!$C$15-'Inputs and Results'!$C$13), 'Inputs and Results'!$C$13 + SQRT(E2944*('Inputs and Results'!$C$15-'Inputs and Results'!$C$13)*('Inputs and Results'!$C$14-'Inputs and Results'!$C$13)), 'Inputs and Results'!$C$15 - SQRT((1-E2944)*('Inputs and Results'!$C$15-'Inputs and Results'!$C$13)*('Inputs and Results'!$C$15-'Inputs and Results'!$C$14))))</f>
        <v>0.40288776680602911</v>
      </c>
      <c r="C2944" s="47">
        <f ca="1">IF('Inputs and Results'!$G$15='Inputs and Results'!$G$13, 'Inputs and Results'!$G$13, IF(F2944 &lt;= ('Inputs and Results'!$G$14-'Inputs and Results'!$G$13)/('Inputs and Results'!$G$15-'Inputs and Results'!$G$13), 'Inputs and Results'!$G$13 + SQRT(F2944*('Inputs and Results'!$G$15-'Inputs and Results'!$G$13)*('Inputs and Results'!$G$14-'Inputs and Results'!$G$13)), 'Inputs and Results'!$G$15 - SQRT((1-F2944)*('Inputs and Results'!$G$15-'Inputs and Results'!$G$13)*('Inputs and Results'!$G$15-'Inputs and Results'!$G$14))))</f>
        <v>668.06125355572829</v>
      </c>
      <c r="D2944">
        <f t="shared" ca="1" si="189"/>
        <v>269.15370653470376</v>
      </c>
      <c r="E2944">
        <f t="shared" ca="1" si="193"/>
        <v>0.25055644979935843</v>
      </c>
      <c r="F2944">
        <f t="shared" ca="1" si="193"/>
        <v>0.66641693814764535</v>
      </c>
    </row>
    <row r="2945" spans="1:6" ht="15.75" customHeight="1" x14ac:dyDescent="0.2">
      <c r="A2945">
        <v>2944</v>
      </c>
      <c r="B2945" s="47">
        <f ca="1">IF('Inputs and Results'!$C$15='Inputs and Results'!$C$13, 'Inputs and Results'!$C$13, IF(E2945 &lt;= ('Inputs and Results'!$C$14-'Inputs and Results'!$C$13)/('Inputs and Results'!$C$15-'Inputs and Results'!$C$13), 'Inputs and Results'!$C$13 + SQRT(E2945*('Inputs and Results'!$C$15-'Inputs and Results'!$C$13)*('Inputs and Results'!$C$14-'Inputs and Results'!$C$13)), 'Inputs and Results'!$C$15 - SQRT((1-E2945)*('Inputs and Results'!$C$15-'Inputs and Results'!$C$13)*('Inputs and Results'!$C$15-'Inputs and Results'!$C$14))))</f>
        <v>1.000686073462107</v>
      </c>
      <c r="C2945" s="47">
        <f ca="1">IF('Inputs and Results'!$G$15='Inputs and Results'!$G$13, 'Inputs and Results'!$G$13, IF(F2945 &lt;= ('Inputs and Results'!$G$14-'Inputs and Results'!$G$13)/('Inputs and Results'!$G$15-'Inputs and Results'!$G$13), 'Inputs and Results'!$G$13 + SQRT(F2945*('Inputs and Results'!$G$15-'Inputs and Results'!$G$13)*('Inputs and Results'!$G$14-'Inputs and Results'!$G$13)), 'Inputs and Results'!$G$15 - SQRT((1-F2945)*('Inputs and Results'!$G$15-'Inputs and Results'!$G$13)*('Inputs and Results'!$G$15-'Inputs and Results'!$G$14))))</f>
        <v>1176.0184483431783</v>
      </c>
      <c r="D2945">
        <f t="shared" ca="1" si="189"/>
        <v>1176.8252833915349</v>
      </c>
      <c r="E2945">
        <f t="shared" ca="1" si="193"/>
        <v>0.55586042479462583</v>
      </c>
      <c r="F2945">
        <f t="shared" ca="1" si="193"/>
        <v>0.99932199125028287</v>
      </c>
    </row>
    <row r="2946" spans="1:6" ht="15.75" customHeight="1" x14ac:dyDescent="0.2">
      <c r="A2946">
        <v>2945</v>
      </c>
      <c r="B2946" s="47">
        <f ca="1">IF('Inputs and Results'!$C$15='Inputs and Results'!$C$13, 'Inputs and Results'!$C$13, IF(E2946 &lt;= ('Inputs and Results'!$C$14-'Inputs and Results'!$C$13)/('Inputs and Results'!$C$15-'Inputs and Results'!$C$13), 'Inputs and Results'!$C$13 + SQRT(E2946*('Inputs and Results'!$C$15-'Inputs and Results'!$C$13)*('Inputs and Results'!$C$14-'Inputs and Results'!$C$13)), 'Inputs and Results'!$C$15 - SQRT((1-E2946)*('Inputs and Results'!$C$15-'Inputs and Results'!$C$13)*('Inputs and Results'!$C$15-'Inputs and Results'!$C$14))))</f>
        <v>0.37859656772968142</v>
      </c>
      <c r="C2946" s="47">
        <f ca="1">IF('Inputs and Results'!$G$15='Inputs and Results'!$G$13, 'Inputs and Results'!$G$13, IF(F2946 &lt;= ('Inputs and Results'!$G$14-'Inputs and Results'!$G$13)/('Inputs and Results'!$G$15-'Inputs and Results'!$G$13), 'Inputs and Results'!$G$13 + SQRT(F2946*('Inputs and Results'!$G$15-'Inputs and Results'!$G$13)*('Inputs and Results'!$G$14-'Inputs and Results'!$G$13)), 'Inputs and Results'!$G$15 - SQRT((1-F2946)*('Inputs and Results'!$G$15-'Inputs and Results'!$G$13)*('Inputs and Results'!$G$15-'Inputs and Results'!$G$14))))</f>
        <v>965.63326747351584</v>
      </c>
      <c r="D2946">
        <f t="shared" ref="D2946:D3009" ca="1" si="194">B2946*C2946</f>
        <v>365.58544075107051</v>
      </c>
      <c r="E2946">
        <f t="shared" ca="1" si="193"/>
        <v>0.23647156058682139</v>
      </c>
      <c r="F2946">
        <f t="shared" ca="1" si="193"/>
        <v>0.93524509506715592</v>
      </c>
    </row>
    <row r="2947" spans="1:6" ht="15.75" customHeight="1" x14ac:dyDescent="0.2">
      <c r="A2947">
        <v>2946</v>
      </c>
      <c r="B2947" s="47">
        <f ca="1">IF('Inputs and Results'!$C$15='Inputs and Results'!$C$13, 'Inputs and Results'!$C$13, IF(E2947 &lt;= ('Inputs and Results'!$C$14-'Inputs and Results'!$C$13)/('Inputs and Results'!$C$15-'Inputs and Results'!$C$13), 'Inputs and Results'!$C$13 + SQRT(E2947*('Inputs and Results'!$C$15-'Inputs and Results'!$C$13)*('Inputs and Results'!$C$14-'Inputs and Results'!$C$13)), 'Inputs and Results'!$C$15 - SQRT((1-E2947)*('Inputs and Results'!$C$15-'Inputs and Results'!$C$13)*('Inputs and Results'!$C$15-'Inputs and Results'!$C$14))))</f>
        <v>0.29735630387693845</v>
      </c>
      <c r="C2947" s="47">
        <f ca="1">IF('Inputs and Results'!$G$15='Inputs and Results'!$G$13, 'Inputs and Results'!$G$13, IF(F2947 &lt;= ('Inputs and Results'!$G$14-'Inputs and Results'!$G$13)/('Inputs and Results'!$G$15-'Inputs and Results'!$G$13), 'Inputs and Results'!$G$13 + SQRT(F2947*('Inputs and Results'!$G$15-'Inputs and Results'!$G$13)*('Inputs and Results'!$G$14-'Inputs and Results'!$G$13)), 'Inputs and Results'!$G$15 - SQRT((1-F2947)*('Inputs and Results'!$G$15-'Inputs and Results'!$G$13)*('Inputs and Results'!$G$15-'Inputs and Results'!$G$14))))</f>
        <v>664.08603051565342</v>
      </c>
      <c r="D2947">
        <f t="shared" ca="1" si="194"/>
        <v>197.47016749044246</v>
      </c>
      <c r="E2947">
        <f t="shared" ca="1" si="193"/>
        <v>0.18841300575625297</v>
      </c>
      <c r="F2947">
        <f t="shared" ca="1" si="193"/>
        <v>0.66141251992244043</v>
      </c>
    </row>
    <row r="2948" spans="1:6" ht="15.75" customHeight="1" x14ac:dyDescent="0.2">
      <c r="A2948">
        <v>2947</v>
      </c>
      <c r="B2948" s="47">
        <f ca="1">IF('Inputs and Results'!$C$15='Inputs and Results'!$C$13, 'Inputs and Results'!$C$13, IF(E2948 &lt;= ('Inputs and Results'!$C$14-'Inputs and Results'!$C$13)/('Inputs and Results'!$C$15-'Inputs and Results'!$C$13), 'Inputs and Results'!$C$13 + SQRT(E2948*('Inputs and Results'!$C$15-'Inputs and Results'!$C$13)*('Inputs and Results'!$C$14-'Inputs and Results'!$C$13)), 'Inputs and Results'!$C$15 - SQRT((1-E2948)*('Inputs and Results'!$C$15-'Inputs and Results'!$C$13)*('Inputs and Results'!$C$15-'Inputs and Results'!$C$14))))</f>
        <v>1.0166261193438879</v>
      </c>
      <c r="C2948" s="47">
        <f ca="1">IF('Inputs and Results'!$G$15='Inputs and Results'!$G$13, 'Inputs and Results'!$G$13, IF(F2948 &lt;= ('Inputs and Results'!$G$14-'Inputs and Results'!$G$13)/('Inputs and Results'!$G$15-'Inputs and Results'!$G$13), 'Inputs and Results'!$G$13 + SQRT(F2948*('Inputs and Results'!$G$15-'Inputs and Results'!$G$13)*('Inputs and Results'!$G$14-'Inputs and Results'!$G$13)), 'Inputs and Results'!$G$15 - SQRT((1-F2948)*('Inputs and Results'!$G$15-'Inputs and Results'!$G$13)*('Inputs and Results'!$G$15-'Inputs and Results'!$G$14))))</f>
        <v>467.4028755981775</v>
      </c>
      <c r="D2948">
        <f t="shared" ca="1" si="194"/>
        <v>475.17397158954918</v>
      </c>
      <c r="E2948">
        <f t="shared" ca="1" si="193"/>
        <v>0.56291422772567934</v>
      </c>
      <c r="F2948">
        <f t="shared" ca="1" si="193"/>
        <v>0.36728058808543873</v>
      </c>
    </row>
    <row r="2949" spans="1:6" ht="15.75" customHeight="1" x14ac:dyDescent="0.2">
      <c r="A2949">
        <v>2948</v>
      </c>
      <c r="B2949" s="47">
        <f ca="1">IF('Inputs and Results'!$C$15='Inputs and Results'!$C$13, 'Inputs and Results'!$C$13, IF(E2949 &lt;= ('Inputs and Results'!$C$14-'Inputs and Results'!$C$13)/('Inputs and Results'!$C$15-'Inputs and Results'!$C$13), 'Inputs and Results'!$C$13 + SQRT(E2949*('Inputs and Results'!$C$15-'Inputs and Results'!$C$13)*('Inputs and Results'!$C$14-'Inputs and Results'!$C$13)), 'Inputs and Results'!$C$15 - SQRT((1-E2949)*('Inputs and Results'!$C$15-'Inputs and Results'!$C$13)*('Inputs and Results'!$C$15-'Inputs and Results'!$C$14))))</f>
        <v>1.9665857077870215</v>
      </c>
      <c r="C2949" s="47">
        <f ca="1">IF('Inputs and Results'!$G$15='Inputs and Results'!$G$13, 'Inputs and Results'!$G$13, IF(F2949 &lt;= ('Inputs and Results'!$G$14-'Inputs and Results'!$G$13)/('Inputs and Results'!$G$15-'Inputs and Results'!$G$13), 'Inputs and Results'!$G$13 + SQRT(F2949*('Inputs and Results'!$G$15-'Inputs and Results'!$G$13)*('Inputs and Results'!$G$14-'Inputs and Results'!$G$13)), 'Inputs and Results'!$G$15 - SQRT((1-F2949)*('Inputs and Results'!$G$15-'Inputs and Results'!$G$13)*('Inputs and Results'!$G$15-'Inputs and Results'!$G$14))))</f>
        <v>863.70649658463185</v>
      </c>
      <c r="D2949">
        <f t="shared" ca="1" si="194"/>
        <v>1698.5528519061368</v>
      </c>
      <c r="E2949">
        <f t="shared" ca="1" si="193"/>
        <v>0.88133943340554988</v>
      </c>
      <c r="F2949">
        <f t="shared" ca="1" si="193"/>
        <v>0.86667312657678386</v>
      </c>
    </row>
    <row r="2950" spans="1:6" ht="15.75" customHeight="1" x14ac:dyDescent="0.2">
      <c r="A2950">
        <v>2949</v>
      </c>
      <c r="B2950" s="47">
        <f ca="1">IF('Inputs and Results'!$C$15='Inputs and Results'!$C$13, 'Inputs and Results'!$C$13, IF(E2950 &lt;= ('Inputs and Results'!$C$14-'Inputs and Results'!$C$13)/('Inputs and Results'!$C$15-'Inputs and Results'!$C$13), 'Inputs and Results'!$C$13 + SQRT(E2950*('Inputs and Results'!$C$15-'Inputs and Results'!$C$13)*('Inputs and Results'!$C$14-'Inputs and Results'!$C$13)), 'Inputs and Results'!$C$15 - SQRT((1-E2950)*('Inputs and Results'!$C$15-'Inputs and Results'!$C$13)*('Inputs and Results'!$C$15-'Inputs and Results'!$C$14))))</f>
        <v>5.8487414354048806E-2</v>
      </c>
      <c r="C2950" s="47">
        <f ca="1">IF('Inputs and Results'!$G$15='Inputs and Results'!$G$13, 'Inputs and Results'!$G$13, IF(F2950 &lt;= ('Inputs and Results'!$G$14-'Inputs and Results'!$G$13)/('Inputs and Results'!$G$15-'Inputs and Results'!$G$13), 'Inputs and Results'!$G$13 + SQRT(F2950*('Inputs and Results'!$G$15-'Inputs and Results'!$G$13)*('Inputs and Results'!$G$14-'Inputs and Results'!$G$13)), 'Inputs and Results'!$G$15 - SQRT((1-F2950)*('Inputs and Results'!$G$15-'Inputs and Results'!$G$13)*('Inputs and Results'!$G$15-'Inputs and Results'!$G$14))))</f>
        <v>1073.0430792089537</v>
      </c>
      <c r="D2950">
        <f t="shared" ca="1" si="194"/>
        <v>62.759515193438489</v>
      </c>
      <c r="E2950">
        <f t="shared" ca="1" si="193"/>
        <v>3.8611523165163364E-2</v>
      </c>
      <c r="F2950">
        <f t="shared" ca="1" si="193"/>
        <v>0.98099825434429133</v>
      </c>
    </row>
    <row r="2951" spans="1:6" ht="15.75" customHeight="1" x14ac:dyDescent="0.2">
      <c r="A2951">
        <v>2950</v>
      </c>
      <c r="B2951" s="47">
        <f ca="1">IF('Inputs and Results'!$C$15='Inputs and Results'!$C$13, 'Inputs and Results'!$C$13, IF(E2951 &lt;= ('Inputs and Results'!$C$14-'Inputs and Results'!$C$13)/('Inputs and Results'!$C$15-'Inputs and Results'!$C$13), 'Inputs and Results'!$C$13 + SQRT(E2951*('Inputs and Results'!$C$15-'Inputs and Results'!$C$13)*('Inputs and Results'!$C$14-'Inputs and Results'!$C$13)), 'Inputs and Results'!$C$15 - SQRT((1-E2951)*('Inputs and Results'!$C$15-'Inputs and Results'!$C$13)*('Inputs and Results'!$C$15-'Inputs and Results'!$C$14))))</f>
        <v>0.17375747984479739</v>
      </c>
      <c r="C2951" s="47">
        <f ca="1">IF('Inputs and Results'!$G$15='Inputs and Results'!$G$13, 'Inputs and Results'!$G$13, IF(F2951 &lt;= ('Inputs and Results'!$G$14-'Inputs and Results'!$G$13)/('Inputs and Results'!$G$15-'Inputs and Results'!$G$13), 'Inputs and Results'!$G$13 + SQRT(F2951*('Inputs and Results'!$G$15-'Inputs and Results'!$G$13)*('Inputs and Results'!$G$14-'Inputs and Results'!$G$13)), 'Inputs and Results'!$G$15 - SQRT((1-F2951)*('Inputs and Results'!$G$15-'Inputs and Results'!$G$13)*('Inputs and Results'!$G$15-'Inputs and Results'!$G$14))))</f>
        <v>443.22076045134929</v>
      </c>
      <c r="D2951">
        <f t="shared" ca="1" si="194"/>
        <v>77.012922350921102</v>
      </c>
      <c r="E2951">
        <f t="shared" ca="1" si="193"/>
        <v>0.11248369080741882</v>
      </c>
      <c r="F2951">
        <f t="shared" ca="1" si="193"/>
        <v>0.32482063775290981</v>
      </c>
    </row>
    <row r="2952" spans="1:6" ht="15.75" customHeight="1" x14ac:dyDescent="0.2">
      <c r="A2952">
        <v>2951</v>
      </c>
      <c r="B2952" s="47">
        <f ca="1">IF('Inputs and Results'!$C$15='Inputs and Results'!$C$13, 'Inputs and Results'!$C$13, IF(E2952 &lt;= ('Inputs and Results'!$C$14-'Inputs and Results'!$C$13)/('Inputs and Results'!$C$15-'Inputs and Results'!$C$13), 'Inputs and Results'!$C$13 + SQRT(E2952*('Inputs and Results'!$C$15-'Inputs and Results'!$C$13)*('Inputs and Results'!$C$14-'Inputs and Results'!$C$13)), 'Inputs and Results'!$C$15 - SQRT((1-E2952)*('Inputs and Results'!$C$15-'Inputs and Results'!$C$13)*('Inputs and Results'!$C$15-'Inputs and Results'!$C$14))))</f>
        <v>1.5583018675874529</v>
      </c>
      <c r="C2952" s="47">
        <f ca="1">IF('Inputs and Results'!$G$15='Inputs and Results'!$G$13, 'Inputs and Results'!$G$13, IF(F2952 &lt;= ('Inputs and Results'!$G$14-'Inputs and Results'!$G$13)/('Inputs and Results'!$G$15-'Inputs and Results'!$G$13), 'Inputs and Results'!$G$13 + SQRT(F2952*('Inputs and Results'!$G$15-'Inputs and Results'!$G$13)*('Inputs and Results'!$G$14-'Inputs and Results'!$G$13)), 'Inputs and Results'!$G$15 - SQRT((1-F2952)*('Inputs and Results'!$G$15-'Inputs and Results'!$G$13)*('Inputs and Results'!$G$15-'Inputs and Results'!$G$14))))</f>
        <v>573.15087192715293</v>
      </c>
      <c r="D2952">
        <f t="shared" ca="1" si="194"/>
        <v>893.14207413345946</v>
      </c>
      <c r="E2952">
        <f t="shared" ca="1" si="193"/>
        <v>0.7690562772220193</v>
      </c>
      <c r="F2952">
        <f t="shared" ca="1" si="193"/>
        <v>0.53675921186822062</v>
      </c>
    </row>
    <row r="2953" spans="1:6" ht="15.75" customHeight="1" x14ac:dyDescent="0.2">
      <c r="A2953">
        <v>2952</v>
      </c>
      <c r="B2953" s="47">
        <f ca="1">IF('Inputs and Results'!$C$15='Inputs and Results'!$C$13, 'Inputs and Results'!$C$13, IF(E2953 &lt;= ('Inputs and Results'!$C$14-'Inputs and Results'!$C$13)/('Inputs and Results'!$C$15-'Inputs and Results'!$C$13), 'Inputs and Results'!$C$13 + SQRT(E2953*('Inputs and Results'!$C$15-'Inputs and Results'!$C$13)*('Inputs and Results'!$C$14-'Inputs and Results'!$C$13)), 'Inputs and Results'!$C$15 - SQRT((1-E2953)*('Inputs and Results'!$C$15-'Inputs and Results'!$C$13)*('Inputs and Results'!$C$15-'Inputs and Results'!$C$14))))</f>
        <v>2.3557737560628786</v>
      </c>
      <c r="C2953" s="47">
        <f ca="1">IF('Inputs and Results'!$G$15='Inputs and Results'!$G$13, 'Inputs and Results'!$G$13, IF(F2953 &lt;= ('Inputs and Results'!$G$14-'Inputs and Results'!$G$13)/('Inputs and Results'!$G$15-'Inputs and Results'!$G$13), 'Inputs and Results'!$G$13 + SQRT(F2953*('Inputs and Results'!$G$15-'Inputs and Results'!$G$13)*('Inputs and Results'!$G$14-'Inputs and Results'!$G$13)), 'Inputs and Results'!$G$15 - SQRT((1-F2953)*('Inputs and Results'!$G$15-'Inputs and Results'!$G$13)*('Inputs and Results'!$G$15-'Inputs and Results'!$G$14))))</f>
        <v>703.8701205173769</v>
      </c>
      <c r="D2953">
        <f t="shared" ca="1" si="194"/>
        <v>1658.1587575916521</v>
      </c>
      <c r="E2953">
        <f t="shared" ca="1" si="193"/>
        <v>0.95388583851362985</v>
      </c>
      <c r="F2953">
        <f t="shared" ca="1" si="193"/>
        <v>0.70981730744512217</v>
      </c>
    </row>
    <row r="2954" spans="1:6" ht="15.75" customHeight="1" x14ac:dyDescent="0.2">
      <c r="A2954">
        <v>2953</v>
      </c>
      <c r="B2954" s="47">
        <f ca="1">IF('Inputs and Results'!$C$15='Inputs and Results'!$C$13, 'Inputs and Results'!$C$13, IF(E2954 &lt;= ('Inputs and Results'!$C$14-'Inputs and Results'!$C$13)/('Inputs and Results'!$C$15-'Inputs and Results'!$C$13), 'Inputs and Results'!$C$13 + SQRT(E2954*('Inputs and Results'!$C$15-'Inputs and Results'!$C$13)*('Inputs and Results'!$C$14-'Inputs and Results'!$C$13)), 'Inputs and Results'!$C$15 - SQRT((1-E2954)*('Inputs and Results'!$C$15-'Inputs and Results'!$C$13)*('Inputs and Results'!$C$15-'Inputs and Results'!$C$14))))</f>
        <v>1.8862921965851673</v>
      </c>
      <c r="C2954" s="47">
        <f ca="1">IF('Inputs and Results'!$G$15='Inputs and Results'!$G$13, 'Inputs and Results'!$G$13, IF(F2954 &lt;= ('Inputs and Results'!$G$14-'Inputs and Results'!$G$13)/('Inputs and Results'!$G$15-'Inputs and Results'!$G$13), 'Inputs and Results'!$G$13 + SQRT(F2954*('Inputs and Results'!$G$15-'Inputs and Results'!$G$13)*('Inputs and Results'!$G$14-'Inputs and Results'!$G$13)), 'Inputs and Results'!$G$15 - SQRT((1-F2954)*('Inputs and Results'!$G$15-'Inputs and Results'!$G$13)*('Inputs and Results'!$G$15-'Inputs and Results'!$G$14))))</f>
        <v>845.82555619541768</v>
      </c>
      <c r="D2954">
        <f t="shared" ca="1" si="194"/>
        <v>1595.4741463237253</v>
      </c>
      <c r="E2954">
        <f t="shared" ca="1" si="193"/>
        <v>0.86218388095698983</v>
      </c>
      <c r="F2954">
        <f t="shared" ca="1" si="193"/>
        <v>0.85211804588049234</v>
      </c>
    </row>
    <row r="2955" spans="1:6" ht="15.75" customHeight="1" x14ac:dyDescent="0.2">
      <c r="A2955">
        <v>2954</v>
      </c>
      <c r="B2955" s="47">
        <f ca="1">IF('Inputs and Results'!$C$15='Inputs and Results'!$C$13, 'Inputs and Results'!$C$13, IF(E2955 &lt;= ('Inputs and Results'!$C$14-'Inputs and Results'!$C$13)/('Inputs and Results'!$C$15-'Inputs and Results'!$C$13), 'Inputs and Results'!$C$13 + SQRT(E2955*('Inputs and Results'!$C$15-'Inputs and Results'!$C$13)*('Inputs and Results'!$C$14-'Inputs and Results'!$C$13)), 'Inputs and Results'!$C$15 - SQRT((1-E2955)*('Inputs and Results'!$C$15-'Inputs and Results'!$C$13)*('Inputs and Results'!$C$15-'Inputs and Results'!$C$14))))</f>
        <v>0.29781471292161976</v>
      </c>
      <c r="C2955" s="47">
        <f ca="1">IF('Inputs and Results'!$G$15='Inputs and Results'!$G$13, 'Inputs and Results'!$G$13, IF(F2955 &lt;= ('Inputs and Results'!$G$14-'Inputs and Results'!$G$13)/('Inputs and Results'!$G$15-'Inputs and Results'!$G$13), 'Inputs and Results'!$G$13 + SQRT(F2955*('Inputs and Results'!$G$15-'Inputs and Results'!$G$13)*('Inputs and Results'!$G$14-'Inputs and Results'!$G$13)), 'Inputs and Results'!$G$15 - SQRT((1-F2955)*('Inputs and Results'!$G$15-'Inputs and Results'!$G$13)*('Inputs and Results'!$G$15-'Inputs and Results'!$G$14))))</f>
        <v>602.80100084926698</v>
      </c>
      <c r="D2955">
        <f t="shared" ca="1" si="194"/>
        <v>179.52300701678951</v>
      </c>
      <c r="E2955">
        <f t="shared" ca="1" si="193"/>
        <v>0.18868829714412594</v>
      </c>
      <c r="F2955">
        <f t="shared" ca="1" si="193"/>
        <v>0.57954561900846913</v>
      </c>
    </row>
    <row r="2956" spans="1:6" ht="15.75" customHeight="1" x14ac:dyDescent="0.2">
      <c r="A2956">
        <v>2955</v>
      </c>
      <c r="B2956" s="47">
        <f ca="1">IF('Inputs and Results'!$C$15='Inputs and Results'!$C$13, 'Inputs and Results'!$C$13, IF(E2956 &lt;= ('Inputs and Results'!$C$14-'Inputs and Results'!$C$13)/('Inputs and Results'!$C$15-'Inputs and Results'!$C$13), 'Inputs and Results'!$C$13 + SQRT(E2956*('Inputs and Results'!$C$15-'Inputs and Results'!$C$13)*('Inputs and Results'!$C$14-'Inputs and Results'!$C$13)), 'Inputs and Results'!$C$15 - SQRT((1-E2956)*('Inputs and Results'!$C$15-'Inputs and Results'!$C$13)*('Inputs and Results'!$C$15-'Inputs and Results'!$C$14))))</f>
        <v>0.37008796999272686</v>
      </c>
      <c r="C2956" s="47">
        <f ca="1">IF('Inputs and Results'!$G$15='Inputs and Results'!$G$13, 'Inputs and Results'!$G$13, IF(F2956 &lt;= ('Inputs and Results'!$G$14-'Inputs and Results'!$G$13)/('Inputs and Results'!$G$15-'Inputs and Results'!$G$13), 'Inputs and Results'!$G$13 + SQRT(F2956*('Inputs and Results'!$G$15-'Inputs and Results'!$G$13)*('Inputs and Results'!$G$14-'Inputs and Results'!$G$13)), 'Inputs and Results'!$G$15 - SQRT((1-F2956)*('Inputs and Results'!$G$15-'Inputs and Results'!$G$13)*('Inputs and Results'!$G$15-'Inputs and Results'!$G$14))))</f>
        <v>551.08891385949619</v>
      </c>
      <c r="D2956">
        <f t="shared" ca="1" si="194"/>
        <v>203.95137741575766</v>
      </c>
      <c r="E2956">
        <f t="shared" ca="1" si="193"/>
        <v>0.23150696826922479</v>
      </c>
      <c r="F2956">
        <f t="shared" ca="1" si="193"/>
        <v>0.50357787737677351</v>
      </c>
    </row>
    <row r="2957" spans="1:6" ht="15.75" customHeight="1" x14ac:dyDescent="0.2">
      <c r="A2957">
        <v>2956</v>
      </c>
      <c r="B2957" s="47">
        <f ca="1">IF('Inputs and Results'!$C$15='Inputs and Results'!$C$13, 'Inputs and Results'!$C$13, IF(E2957 &lt;= ('Inputs and Results'!$C$14-'Inputs and Results'!$C$13)/('Inputs and Results'!$C$15-'Inputs and Results'!$C$13), 'Inputs and Results'!$C$13 + SQRT(E2957*('Inputs and Results'!$C$15-'Inputs and Results'!$C$13)*('Inputs and Results'!$C$14-'Inputs and Results'!$C$13)), 'Inputs and Results'!$C$15 - SQRT((1-E2957)*('Inputs and Results'!$C$15-'Inputs and Results'!$C$13)*('Inputs and Results'!$C$15-'Inputs and Results'!$C$14))))</f>
        <v>0.13456762157198465</v>
      </c>
      <c r="C2957" s="47">
        <f ca="1">IF('Inputs and Results'!$G$15='Inputs and Results'!$G$13, 'Inputs and Results'!$G$13, IF(F2957 &lt;= ('Inputs and Results'!$G$14-'Inputs and Results'!$G$13)/('Inputs and Results'!$G$15-'Inputs and Results'!$G$13), 'Inputs and Results'!$G$13 + SQRT(F2957*('Inputs and Results'!$G$15-'Inputs and Results'!$G$13)*('Inputs and Results'!$G$14-'Inputs and Results'!$G$13)), 'Inputs and Results'!$G$15 - SQRT((1-F2957)*('Inputs and Results'!$G$15-'Inputs and Results'!$G$13)*('Inputs and Results'!$G$15-'Inputs and Results'!$G$14))))</f>
        <v>317.84636604083255</v>
      </c>
      <c r="D2957">
        <f t="shared" ca="1" si="194"/>
        <v>42.771829503413265</v>
      </c>
      <c r="E2957">
        <f t="shared" ca="1" si="193"/>
        <v>8.7699698295151896E-2</v>
      </c>
      <c r="F2957">
        <f t="shared" ca="1" si="193"/>
        <v>8.2577906623984454E-2</v>
      </c>
    </row>
    <row r="2958" spans="1:6" ht="15.75" customHeight="1" x14ac:dyDescent="0.2">
      <c r="A2958">
        <v>2957</v>
      </c>
      <c r="B2958" s="47">
        <f ca="1">IF('Inputs and Results'!$C$15='Inputs and Results'!$C$13, 'Inputs and Results'!$C$13, IF(E2958 &lt;= ('Inputs and Results'!$C$14-'Inputs and Results'!$C$13)/('Inputs and Results'!$C$15-'Inputs and Results'!$C$13), 'Inputs and Results'!$C$13 + SQRT(E2958*('Inputs and Results'!$C$15-'Inputs and Results'!$C$13)*('Inputs and Results'!$C$14-'Inputs and Results'!$C$13)), 'Inputs and Results'!$C$15 - SQRT((1-E2958)*('Inputs and Results'!$C$15-'Inputs and Results'!$C$13)*('Inputs and Results'!$C$15-'Inputs and Results'!$C$14))))</f>
        <v>1.6605576164166131</v>
      </c>
      <c r="C2958" s="47">
        <f ca="1">IF('Inputs and Results'!$G$15='Inputs and Results'!$G$13, 'Inputs and Results'!$G$13, IF(F2958 &lt;= ('Inputs and Results'!$G$14-'Inputs and Results'!$G$13)/('Inputs and Results'!$G$15-'Inputs and Results'!$G$13), 'Inputs and Results'!$G$13 + SQRT(F2958*('Inputs and Results'!$G$15-'Inputs and Results'!$G$13)*('Inputs and Results'!$G$14-'Inputs and Results'!$G$13)), 'Inputs and Results'!$G$15 - SQRT((1-F2958)*('Inputs and Results'!$G$15-'Inputs and Results'!$G$13)*('Inputs and Results'!$G$15-'Inputs and Results'!$G$14))))</f>
        <v>913.21506472087344</v>
      </c>
      <c r="D2958">
        <f t="shared" ca="1" si="194"/>
        <v>1516.4462311486368</v>
      </c>
      <c r="E2958">
        <f t="shared" ca="1" si="193"/>
        <v>0.80065490011782836</v>
      </c>
      <c r="F2958">
        <f t="shared" ca="1" si="193"/>
        <v>0.9030398211085614</v>
      </c>
    </row>
    <row r="2959" spans="1:6" ht="15.75" customHeight="1" x14ac:dyDescent="0.2">
      <c r="A2959">
        <v>2958</v>
      </c>
      <c r="B2959" s="47">
        <f ca="1">IF('Inputs and Results'!$C$15='Inputs and Results'!$C$13, 'Inputs and Results'!$C$13, IF(E2959 &lt;= ('Inputs and Results'!$C$14-'Inputs and Results'!$C$13)/('Inputs and Results'!$C$15-'Inputs and Results'!$C$13), 'Inputs and Results'!$C$13 + SQRT(E2959*('Inputs and Results'!$C$15-'Inputs and Results'!$C$13)*('Inputs and Results'!$C$14-'Inputs and Results'!$C$13)), 'Inputs and Results'!$C$15 - SQRT((1-E2959)*('Inputs and Results'!$C$15-'Inputs and Results'!$C$13)*('Inputs and Results'!$C$15-'Inputs and Results'!$C$14))))</f>
        <v>2.1473247171135585</v>
      </c>
      <c r="C2959" s="47">
        <f ca="1">IF('Inputs and Results'!$G$15='Inputs and Results'!$G$13, 'Inputs and Results'!$G$13, IF(F2959 &lt;= ('Inputs and Results'!$G$14-'Inputs and Results'!$G$13)/('Inputs and Results'!$G$15-'Inputs and Results'!$G$13), 'Inputs and Results'!$G$13 + SQRT(F2959*('Inputs and Results'!$G$15-'Inputs and Results'!$G$13)*('Inputs and Results'!$G$14-'Inputs and Results'!$G$13)), 'Inputs and Results'!$G$15 - SQRT((1-F2959)*('Inputs and Results'!$G$15-'Inputs and Results'!$G$13)*('Inputs and Results'!$G$15-'Inputs and Results'!$G$14))))</f>
        <v>351.88404027767831</v>
      </c>
      <c r="D2959">
        <f t="shared" ca="1" si="194"/>
        <v>755.60929724604159</v>
      </c>
      <c r="E2959">
        <f t="shared" ca="1" si="193"/>
        <v>0.91921609577272523</v>
      </c>
      <c r="F2959">
        <f t="shared" ca="1" si="193"/>
        <v>0.15200906212301124</v>
      </c>
    </row>
    <row r="2960" spans="1:6" ht="15.75" customHeight="1" x14ac:dyDescent="0.2">
      <c r="A2960">
        <v>2959</v>
      </c>
      <c r="B2960" s="47">
        <f ca="1">IF('Inputs and Results'!$C$15='Inputs and Results'!$C$13, 'Inputs and Results'!$C$13, IF(E2960 &lt;= ('Inputs and Results'!$C$14-'Inputs and Results'!$C$13)/('Inputs and Results'!$C$15-'Inputs and Results'!$C$13), 'Inputs and Results'!$C$13 + SQRT(E2960*('Inputs and Results'!$C$15-'Inputs and Results'!$C$13)*('Inputs and Results'!$C$14-'Inputs and Results'!$C$13)), 'Inputs and Results'!$C$15 - SQRT((1-E2960)*('Inputs and Results'!$C$15-'Inputs and Results'!$C$13)*('Inputs and Results'!$C$15-'Inputs and Results'!$C$14))))</f>
        <v>0.30848756481234885</v>
      </c>
      <c r="C2960" s="47">
        <f ca="1">IF('Inputs and Results'!$G$15='Inputs and Results'!$G$13, 'Inputs and Results'!$G$13, IF(F2960 &lt;= ('Inputs and Results'!$G$14-'Inputs and Results'!$G$13)/('Inputs and Results'!$G$15-'Inputs and Results'!$G$13), 'Inputs and Results'!$G$13 + SQRT(F2960*('Inputs and Results'!$G$15-'Inputs and Results'!$G$13)*('Inputs and Results'!$G$14-'Inputs and Results'!$G$13)), 'Inputs and Results'!$G$15 - SQRT((1-F2960)*('Inputs and Results'!$G$15-'Inputs and Results'!$G$13)*('Inputs and Results'!$G$15-'Inputs and Results'!$G$14))))</f>
        <v>281.12278533506765</v>
      </c>
      <c r="D2960">
        <f t="shared" ca="1" si="194"/>
        <v>86.722883461279707</v>
      </c>
      <c r="E2960">
        <f t="shared" ca="1" si="193"/>
        <v>0.19508453458113761</v>
      </c>
      <c r="F2960">
        <f t="shared" ca="1" si="193"/>
        <v>4.6044277152551549E-3</v>
      </c>
    </row>
    <row r="2961" spans="1:6" ht="15.75" customHeight="1" x14ac:dyDescent="0.2">
      <c r="A2961">
        <v>2960</v>
      </c>
      <c r="B2961" s="47">
        <f ca="1">IF('Inputs and Results'!$C$15='Inputs and Results'!$C$13, 'Inputs and Results'!$C$13, IF(E2961 &lt;= ('Inputs and Results'!$C$14-'Inputs and Results'!$C$13)/('Inputs and Results'!$C$15-'Inputs and Results'!$C$13), 'Inputs and Results'!$C$13 + SQRT(E2961*('Inputs and Results'!$C$15-'Inputs and Results'!$C$13)*('Inputs and Results'!$C$14-'Inputs and Results'!$C$13)), 'Inputs and Results'!$C$15 - SQRT((1-E2961)*('Inputs and Results'!$C$15-'Inputs and Results'!$C$13)*('Inputs and Results'!$C$15-'Inputs and Results'!$C$14))))</f>
        <v>2.3137166623202594</v>
      </c>
      <c r="C2961" s="47">
        <f ca="1">IF('Inputs and Results'!$G$15='Inputs and Results'!$G$13, 'Inputs and Results'!$G$13, IF(F2961 &lt;= ('Inputs and Results'!$G$14-'Inputs and Results'!$G$13)/('Inputs and Results'!$G$15-'Inputs and Results'!$G$13), 'Inputs and Results'!$G$13 + SQRT(F2961*('Inputs and Results'!$G$15-'Inputs and Results'!$G$13)*('Inputs and Results'!$G$14-'Inputs and Results'!$G$13)), 'Inputs and Results'!$G$15 - SQRT((1-F2961)*('Inputs and Results'!$G$15-'Inputs and Results'!$G$13)*('Inputs and Results'!$G$15-'Inputs and Results'!$G$14))))</f>
        <v>832.65985966026233</v>
      </c>
      <c r="D2961">
        <f t="shared" ca="1" si="194"/>
        <v>1926.5389913411977</v>
      </c>
      <c r="E2961">
        <f t="shared" ca="1" si="193"/>
        <v>0.9476683533803506</v>
      </c>
      <c r="F2961">
        <f t="shared" ca="1" si="193"/>
        <v>0.84091929215303418</v>
      </c>
    </row>
    <row r="2962" spans="1:6" ht="15.75" customHeight="1" x14ac:dyDescent="0.2">
      <c r="A2962">
        <v>2961</v>
      </c>
      <c r="B2962" s="47">
        <f ca="1">IF('Inputs and Results'!$C$15='Inputs and Results'!$C$13, 'Inputs and Results'!$C$13, IF(E2962 &lt;= ('Inputs and Results'!$C$14-'Inputs and Results'!$C$13)/('Inputs and Results'!$C$15-'Inputs and Results'!$C$13), 'Inputs and Results'!$C$13 + SQRT(E2962*('Inputs and Results'!$C$15-'Inputs and Results'!$C$13)*('Inputs and Results'!$C$14-'Inputs and Results'!$C$13)), 'Inputs and Results'!$C$15 - SQRT((1-E2962)*('Inputs and Results'!$C$15-'Inputs and Results'!$C$13)*('Inputs and Results'!$C$15-'Inputs and Results'!$C$14))))</f>
        <v>0.10333976674010525</v>
      </c>
      <c r="C2962" s="47">
        <f ca="1">IF('Inputs and Results'!$G$15='Inputs and Results'!$G$13, 'Inputs and Results'!$G$13, IF(F2962 &lt;= ('Inputs and Results'!$G$14-'Inputs and Results'!$G$13)/('Inputs and Results'!$G$15-'Inputs and Results'!$G$13), 'Inputs and Results'!$G$13 + SQRT(F2962*('Inputs and Results'!$G$15-'Inputs and Results'!$G$13)*('Inputs and Results'!$G$14-'Inputs and Results'!$G$13)), 'Inputs and Results'!$G$15 - SQRT((1-F2962)*('Inputs and Results'!$G$15-'Inputs and Results'!$G$13)*('Inputs and Results'!$G$15-'Inputs and Results'!$G$14))))</f>
        <v>862.79320888240272</v>
      </c>
      <c r="D2962">
        <f t="shared" ca="1" si="194"/>
        <v>89.160848950854401</v>
      </c>
      <c r="E2962">
        <f t="shared" ref="E2962:F2981" ca="1" si="195">RAND()</f>
        <v>6.7706610338970186E-2</v>
      </c>
      <c r="F2962">
        <f t="shared" ca="1" si="195"/>
        <v>0.86594797943529389</v>
      </c>
    </row>
    <row r="2963" spans="1:6" ht="15.75" customHeight="1" x14ac:dyDescent="0.2">
      <c r="A2963">
        <v>2962</v>
      </c>
      <c r="B2963" s="47">
        <f ca="1">IF('Inputs and Results'!$C$15='Inputs and Results'!$C$13, 'Inputs and Results'!$C$13, IF(E2963 &lt;= ('Inputs and Results'!$C$14-'Inputs and Results'!$C$13)/('Inputs and Results'!$C$15-'Inputs and Results'!$C$13), 'Inputs and Results'!$C$13 + SQRT(E2963*('Inputs and Results'!$C$15-'Inputs and Results'!$C$13)*('Inputs and Results'!$C$14-'Inputs and Results'!$C$13)), 'Inputs and Results'!$C$15 - SQRT((1-E2963)*('Inputs and Results'!$C$15-'Inputs and Results'!$C$13)*('Inputs and Results'!$C$15-'Inputs and Results'!$C$14))))</f>
        <v>1.9034043858770806</v>
      </c>
      <c r="C2963" s="47">
        <f ca="1">IF('Inputs and Results'!$G$15='Inputs and Results'!$G$13, 'Inputs and Results'!$G$13, IF(F2963 &lt;= ('Inputs and Results'!$G$14-'Inputs and Results'!$G$13)/('Inputs and Results'!$G$15-'Inputs and Results'!$G$13), 'Inputs and Results'!$G$13 + SQRT(F2963*('Inputs and Results'!$G$15-'Inputs and Results'!$G$13)*('Inputs and Results'!$G$14-'Inputs and Results'!$G$13)), 'Inputs and Results'!$G$15 - SQRT((1-F2963)*('Inputs and Results'!$G$15-'Inputs and Results'!$G$13)*('Inputs and Results'!$G$15-'Inputs and Results'!$G$14))))</f>
        <v>402.24863282680553</v>
      </c>
      <c r="D2963">
        <f t="shared" ca="1" si="194"/>
        <v>765.64181193560103</v>
      </c>
      <c r="E2963">
        <f t="shared" ca="1" si="195"/>
        <v>0.86638645100959744</v>
      </c>
      <c r="F2963">
        <f t="shared" ca="1" si="195"/>
        <v>0.24973298410864253</v>
      </c>
    </row>
    <row r="2964" spans="1:6" ht="15.75" customHeight="1" x14ac:dyDescent="0.2">
      <c r="A2964">
        <v>2963</v>
      </c>
      <c r="B2964" s="47">
        <f ca="1">IF('Inputs and Results'!$C$15='Inputs and Results'!$C$13, 'Inputs and Results'!$C$13, IF(E2964 &lt;= ('Inputs and Results'!$C$14-'Inputs and Results'!$C$13)/('Inputs and Results'!$C$15-'Inputs and Results'!$C$13), 'Inputs and Results'!$C$13 + SQRT(E2964*('Inputs and Results'!$C$15-'Inputs and Results'!$C$13)*('Inputs and Results'!$C$14-'Inputs and Results'!$C$13)), 'Inputs and Results'!$C$15 - SQRT((1-E2964)*('Inputs and Results'!$C$15-'Inputs and Results'!$C$13)*('Inputs and Results'!$C$15-'Inputs and Results'!$C$14))))</f>
        <v>8.532394220090822E-2</v>
      </c>
      <c r="C2964" s="47">
        <f ca="1">IF('Inputs and Results'!$G$15='Inputs and Results'!$G$13, 'Inputs and Results'!$G$13, IF(F2964 &lt;= ('Inputs and Results'!$G$14-'Inputs and Results'!$G$13)/('Inputs and Results'!$G$15-'Inputs and Results'!$G$13), 'Inputs and Results'!$G$13 + SQRT(F2964*('Inputs and Results'!$G$15-'Inputs and Results'!$G$13)*('Inputs and Results'!$G$14-'Inputs and Results'!$G$13)), 'Inputs and Results'!$G$15 - SQRT((1-F2964)*('Inputs and Results'!$G$15-'Inputs and Results'!$G$13)*('Inputs and Results'!$G$15-'Inputs and Results'!$G$14))))</f>
        <v>476.64199699871517</v>
      </c>
      <c r="D2964">
        <f t="shared" ca="1" si="194"/>
        <v>40.668974202443842</v>
      </c>
      <c r="E2964">
        <f t="shared" ca="1" si="195"/>
        <v>5.6073719788082732E-2</v>
      </c>
      <c r="F2964">
        <f t="shared" ca="1" si="195"/>
        <v>0.38313898938390523</v>
      </c>
    </row>
    <row r="2965" spans="1:6" ht="15.75" customHeight="1" x14ac:dyDescent="0.2">
      <c r="A2965">
        <v>2964</v>
      </c>
      <c r="B2965" s="47">
        <f ca="1">IF('Inputs and Results'!$C$15='Inputs and Results'!$C$13, 'Inputs and Results'!$C$13, IF(E2965 &lt;= ('Inputs and Results'!$C$14-'Inputs and Results'!$C$13)/('Inputs and Results'!$C$15-'Inputs and Results'!$C$13), 'Inputs and Results'!$C$13 + SQRT(E2965*('Inputs and Results'!$C$15-'Inputs and Results'!$C$13)*('Inputs and Results'!$C$14-'Inputs and Results'!$C$13)), 'Inputs and Results'!$C$15 - SQRT((1-E2965)*('Inputs and Results'!$C$15-'Inputs and Results'!$C$13)*('Inputs and Results'!$C$15-'Inputs and Results'!$C$14))))</f>
        <v>2.1842385886132614</v>
      </c>
      <c r="C2965" s="47">
        <f ca="1">IF('Inputs and Results'!$G$15='Inputs and Results'!$G$13, 'Inputs and Results'!$G$13, IF(F2965 &lt;= ('Inputs and Results'!$G$14-'Inputs and Results'!$G$13)/('Inputs and Results'!$G$15-'Inputs and Results'!$G$13), 'Inputs and Results'!$G$13 + SQRT(F2965*('Inputs and Results'!$G$15-'Inputs and Results'!$G$13)*('Inputs and Results'!$G$14-'Inputs and Results'!$G$13)), 'Inputs and Results'!$G$15 - SQRT((1-F2965)*('Inputs and Results'!$G$15-'Inputs and Results'!$G$13)*('Inputs and Results'!$G$15-'Inputs and Results'!$G$14))))</f>
        <v>759.64474075556427</v>
      </c>
      <c r="D2965">
        <f t="shared" ca="1" si="194"/>
        <v>1659.2453563954205</v>
      </c>
      <c r="E2965">
        <f t="shared" ca="1" si="195"/>
        <v>0.92605925774359066</v>
      </c>
      <c r="F2965">
        <f t="shared" ca="1" si="195"/>
        <v>0.77139426843994308</v>
      </c>
    </row>
    <row r="2966" spans="1:6" ht="15.75" customHeight="1" x14ac:dyDescent="0.2">
      <c r="A2966">
        <v>2965</v>
      </c>
      <c r="B2966" s="47">
        <f ca="1">IF('Inputs and Results'!$C$15='Inputs and Results'!$C$13, 'Inputs and Results'!$C$13, IF(E2966 &lt;= ('Inputs and Results'!$C$14-'Inputs and Results'!$C$13)/('Inputs and Results'!$C$15-'Inputs and Results'!$C$13), 'Inputs and Results'!$C$13 + SQRT(E2966*('Inputs and Results'!$C$15-'Inputs and Results'!$C$13)*('Inputs and Results'!$C$14-'Inputs and Results'!$C$13)), 'Inputs and Results'!$C$15 - SQRT((1-E2966)*('Inputs and Results'!$C$15-'Inputs and Results'!$C$13)*('Inputs and Results'!$C$15-'Inputs and Results'!$C$14))))</f>
        <v>0.74857028628817801</v>
      </c>
      <c r="C2966" s="47">
        <f ca="1">IF('Inputs and Results'!$G$15='Inputs and Results'!$G$13, 'Inputs and Results'!$G$13, IF(F2966 &lt;= ('Inputs and Results'!$G$14-'Inputs and Results'!$G$13)/('Inputs and Results'!$G$15-'Inputs and Results'!$G$13), 'Inputs and Results'!$G$13 + SQRT(F2966*('Inputs and Results'!$G$15-'Inputs and Results'!$G$13)*('Inputs and Results'!$G$14-'Inputs and Results'!$G$13)), 'Inputs and Results'!$G$15 - SQRT((1-F2966)*('Inputs and Results'!$G$15-'Inputs and Results'!$G$13)*('Inputs and Results'!$G$15-'Inputs and Results'!$G$14))))</f>
        <v>749.3492326508341</v>
      </c>
      <c r="D2966">
        <f t="shared" ca="1" si="194"/>
        <v>560.94056961526144</v>
      </c>
      <c r="E2966">
        <f t="shared" ca="1" si="195"/>
        <v>0.43678491602394476</v>
      </c>
      <c r="F2966">
        <f t="shared" ca="1" si="195"/>
        <v>0.76057970068365943</v>
      </c>
    </row>
    <row r="2967" spans="1:6" ht="15.75" customHeight="1" x14ac:dyDescent="0.2">
      <c r="A2967">
        <v>2966</v>
      </c>
      <c r="B2967" s="47">
        <f ca="1">IF('Inputs and Results'!$C$15='Inputs and Results'!$C$13, 'Inputs and Results'!$C$13, IF(E2967 &lt;= ('Inputs and Results'!$C$14-'Inputs and Results'!$C$13)/('Inputs and Results'!$C$15-'Inputs and Results'!$C$13), 'Inputs and Results'!$C$13 + SQRT(E2967*('Inputs and Results'!$C$15-'Inputs and Results'!$C$13)*('Inputs and Results'!$C$14-'Inputs and Results'!$C$13)), 'Inputs and Results'!$C$15 - SQRT((1-E2967)*('Inputs and Results'!$C$15-'Inputs and Results'!$C$13)*('Inputs and Results'!$C$15-'Inputs and Results'!$C$14))))</f>
        <v>2.0310165976871843</v>
      </c>
      <c r="C2967" s="47">
        <f ca="1">IF('Inputs and Results'!$G$15='Inputs and Results'!$G$13, 'Inputs and Results'!$G$13, IF(F2967 &lt;= ('Inputs and Results'!$G$14-'Inputs and Results'!$G$13)/('Inputs and Results'!$G$15-'Inputs and Results'!$G$13), 'Inputs and Results'!$G$13 + SQRT(F2967*('Inputs and Results'!$G$15-'Inputs and Results'!$G$13)*('Inputs and Results'!$G$14-'Inputs and Results'!$G$13)), 'Inputs and Results'!$G$15 - SQRT((1-F2967)*('Inputs and Results'!$G$15-'Inputs and Results'!$G$13)*('Inputs and Results'!$G$15-'Inputs and Results'!$G$14))))</f>
        <v>451.33052984683229</v>
      </c>
      <c r="D2967">
        <f t="shared" ca="1" si="194"/>
        <v>916.65979716186757</v>
      </c>
      <c r="E2967">
        <f t="shared" ca="1" si="195"/>
        <v>0.89567457400469774</v>
      </c>
      <c r="F2967">
        <f t="shared" ca="1" si="195"/>
        <v>0.33921376644205503</v>
      </c>
    </row>
    <row r="2968" spans="1:6" ht="15.75" customHeight="1" x14ac:dyDescent="0.2">
      <c r="A2968">
        <v>2967</v>
      </c>
      <c r="B2968" s="47">
        <f ca="1">IF('Inputs and Results'!$C$15='Inputs and Results'!$C$13, 'Inputs and Results'!$C$13, IF(E2968 &lt;= ('Inputs and Results'!$C$14-'Inputs and Results'!$C$13)/('Inputs and Results'!$C$15-'Inputs and Results'!$C$13), 'Inputs and Results'!$C$13 + SQRT(E2968*('Inputs and Results'!$C$15-'Inputs and Results'!$C$13)*('Inputs and Results'!$C$14-'Inputs and Results'!$C$13)), 'Inputs and Results'!$C$15 - SQRT((1-E2968)*('Inputs and Results'!$C$15-'Inputs and Results'!$C$13)*('Inputs and Results'!$C$15-'Inputs and Results'!$C$14))))</f>
        <v>1.9922118770602442</v>
      </c>
      <c r="C2968" s="47">
        <f ca="1">IF('Inputs and Results'!$G$15='Inputs and Results'!$G$13, 'Inputs and Results'!$G$13, IF(F2968 &lt;= ('Inputs and Results'!$G$14-'Inputs and Results'!$G$13)/('Inputs and Results'!$G$15-'Inputs and Results'!$G$13), 'Inputs and Results'!$G$13 + SQRT(F2968*('Inputs and Results'!$G$15-'Inputs and Results'!$G$13)*('Inputs and Results'!$G$14-'Inputs and Results'!$G$13)), 'Inputs and Results'!$G$15 - SQRT((1-F2968)*('Inputs and Results'!$G$15-'Inputs and Results'!$G$13)*('Inputs and Results'!$G$15-'Inputs and Results'!$G$14))))</f>
        <v>284.90135051871528</v>
      </c>
      <c r="D2968">
        <f t="shared" ca="1" si="194"/>
        <v>567.58385429388829</v>
      </c>
      <c r="E2968">
        <f t="shared" ca="1" si="195"/>
        <v>0.88715145547350704</v>
      </c>
      <c r="F2968">
        <f t="shared" ca="1" si="195"/>
        <v>1.2774036762581376E-2</v>
      </c>
    </row>
    <row r="2969" spans="1:6" ht="15.75" customHeight="1" x14ac:dyDescent="0.2">
      <c r="A2969">
        <v>2968</v>
      </c>
      <c r="B2969" s="47">
        <f ca="1">IF('Inputs and Results'!$C$15='Inputs and Results'!$C$13, 'Inputs and Results'!$C$13, IF(E2969 &lt;= ('Inputs and Results'!$C$14-'Inputs and Results'!$C$13)/('Inputs and Results'!$C$15-'Inputs and Results'!$C$13), 'Inputs and Results'!$C$13 + SQRT(E2969*('Inputs and Results'!$C$15-'Inputs and Results'!$C$13)*('Inputs and Results'!$C$14-'Inputs and Results'!$C$13)), 'Inputs and Results'!$C$15 - SQRT((1-E2969)*('Inputs and Results'!$C$15-'Inputs and Results'!$C$13)*('Inputs and Results'!$C$15-'Inputs and Results'!$C$14))))</f>
        <v>1.5348035178749557</v>
      </c>
      <c r="C2969" s="47">
        <f ca="1">IF('Inputs and Results'!$G$15='Inputs and Results'!$G$13, 'Inputs and Results'!$G$13, IF(F2969 &lt;= ('Inputs and Results'!$G$14-'Inputs and Results'!$G$13)/('Inputs and Results'!$G$15-'Inputs and Results'!$G$13), 'Inputs and Results'!$G$13 + SQRT(F2969*('Inputs and Results'!$G$15-'Inputs and Results'!$G$13)*('Inputs and Results'!$G$14-'Inputs and Results'!$G$13)), 'Inputs and Results'!$G$15 - SQRT((1-F2969)*('Inputs and Results'!$G$15-'Inputs and Results'!$G$13)*('Inputs and Results'!$G$15-'Inputs and Results'!$G$14))))</f>
        <v>473.76173853390935</v>
      </c>
      <c r="D2969">
        <f t="shared" ca="1" si="194"/>
        <v>727.131182936399</v>
      </c>
      <c r="E2969">
        <f t="shared" ca="1" si="195"/>
        <v>0.7614665854187106</v>
      </c>
      <c r="F2969">
        <f t="shared" ca="1" si="195"/>
        <v>0.37821678931189395</v>
      </c>
    </row>
    <row r="2970" spans="1:6" ht="15.75" customHeight="1" x14ac:dyDescent="0.2">
      <c r="A2970">
        <v>2969</v>
      </c>
      <c r="B2970" s="47">
        <f ca="1">IF('Inputs and Results'!$C$15='Inputs and Results'!$C$13, 'Inputs and Results'!$C$13, IF(E2970 &lt;= ('Inputs and Results'!$C$14-'Inputs and Results'!$C$13)/('Inputs and Results'!$C$15-'Inputs and Results'!$C$13), 'Inputs and Results'!$C$13 + SQRT(E2970*('Inputs and Results'!$C$15-'Inputs and Results'!$C$13)*('Inputs and Results'!$C$14-'Inputs and Results'!$C$13)), 'Inputs and Results'!$C$15 - SQRT((1-E2970)*('Inputs and Results'!$C$15-'Inputs and Results'!$C$13)*('Inputs and Results'!$C$15-'Inputs and Results'!$C$14))))</f>
        <v>0.31059769474406496</v>
      </c>
      <c r="C2970" s="47">
        <f ca="1">IF('Inputs and Results'!$G$15='Inputs and Results'!$G$13, 'Inputs and Results'!$G$13, IF(F2970 &lt;= ('Inputs and Results'!$G$14-'Inputs and Results'!$G$13)/('Inputs and Results'!$G$15-'Inputs and Results'!$G$13), 'Inputs and Results'!$G$13 + SQRT(F2970*('Inputs and Results'!$G$15-'Inputs and Results'!$G$13)*('Inputs and Results'!$G$14-'Inputs and Results'!$G$13)), 'Inputs and Results'!$G$15 - SQRT((1-F2970)*('Inputs and Results'!$G$15-'Inputs and Results'!$G$13)*('Inputs and Results'!$G$15-'Inputs and Results'!$G$14))))</f>
        <v>336.51875627448248</v>
      </c>
      <c r="D2970">
        <f t="shared" ca="1" si="194"/>
        <v>104.5219499369941</v>
      </c>
      <c r="E2970">
        <f t="shared" ca="1" si="195"/>
        <v>0.19634613783156241</v>
      </c>
      <c r="F2970">
        <f t="shared" ca="1" si="195"/>
        <v>0.12100469292834637</v>
      </c>
    </row>
    <row r="2971" spans="1:6" ht="15.75" customHeight="1" x14ac:dyDescent="0.2">
      <c r="A2971">
        <v>2970</v>
      </c>
      <c r="B2971" s="47">
        <f ca="1">IF('Inputs and Results'!$C$15='Inputs and Results'!$C$13, 'Inputs and Results'!$C$13, IF(E2971 &lt;= ('Inputs and Results'!$C$14-'Inputs and Results'!$C$13)/('Inputs and Results'!$C$15-'Inputs and Results'!$C$13), 'Inputs and Results'!$C$13 + SQRT(E2971*('Inputs and Results'!$C$15-'Inputs and Results'!$C$13)*('Inputs and Results'!$C$14-'Inputs and Results'!$C$13)), 'Inputs and Results'!$C$15 - SQRT((1-E2971)*('Inputs and Results'!$C$15-'Inputs and Results'!$C$13)*('Inputs and Results'!$C$15-'Inputs and Results'!$C$14))))</f>
        <v>0.45272277387297688</v>
      </c>
      <c r="C2971" s="47">
        <f ca="1">IF('Inputs and Results'!$G$15='Inputs and Results'!$G$13, 'Inputs and Results'!$G$13, IF(F2971 &lt;= ('Inputs and Results'!$G$14-'Inputs and Results'!$G$13)/('Inputs and Results'!$G$15-'Inputs and Results'!$G$13), 'Inputs and Results'!$G$13 + SQRT(F2971*('Inputs and Results'!$G$15-'Inputs and Results'!$G$13)*('Inputs and Results'!$G$14-'Inputs and Results'!$G$13)), 'Inputs and Results'!$G$15 - SQRT((1-F2971)*('Inputs and Results'!$G$15-'Inputs and Results'!$G$13)*('Inputs and Results'!$G$15-'Inputs and Results'!$G$14))))</f>
        <v>455.92520043168861</v>
      </c>
      <c r="D2971">
        <f t="shared" ca="1" si="194"/>
        <v>206.40772141802702</v>
      </c>
      <c r="E2971">
        <f t="shared" ca="1" si="195"/>
        <v>0.27904208147273546</v>
      </c>
      <c r="F2971">
        <f t="shared" ca="1" si="195"/>
        <v>0.34729952059305935</v>
      </c>
    </row>
    <row r="2972" spans="1:6" ht="15.75" customHeight="1" x14ac:dyDescent="0.2">
      <c r="A2972">
        <v>2971</v>
      </c>
      <c r="B2972" s="47">
        <f ca="1">IF('Inputs and Results'!$C$15='Inputs and Results'!$C$13, 'Inputs and Results'!$C$13, IF(E2972 &lt;= ('Inputs and Results'!$C$14-'Inputs and Results'!$C$13)/('Inputs and Results'!$C$15-'Inputs and Results'!$C$13), 'Inputs and Results'!$C$13 + SQRT(E2972*('Inputs and Results'!$C$15-'Inputs and Results'!$C$13)*('Inputs and Results'!$C$14-'Inputs and Results'!$C$13)), 'Inputs and Results'!$C$15 - SQRT((1-E2972)*('Inputs and Results'!$C$15-'Inputs and Results'!$C$13)*('Inputs and Results'!$C$15-'Inputs and Results'!$C$14))))</f>
        <v>1.208326859022838</v>
      </c>
      <c r="C2972" s="47">
        <f ca="1">IF('Inputs and Results'!$G$15='Inputs and Results'!$G$13, 'Inputs and Results'!$G$13, IF(F2972 &lt;= ('Inputs and Results'!$G$14-'Inputs and Results'!$G$13)/('Inputs and Results'!$G$15-'Inputs and Results'!$G$13), 'Inputs and Results'!$G$13 + SQRT(F2972*('Inputs and Results'!$G$15-'Inputs and Results'!$G$13)*('Inputs and Results'!$G$14-'Inputs and Results'!$G$13)), 'Inputs and Results'!$G$15 - SQRT((1-F2972)*('Inputs and Results'!$G$15-'Inputs and Results'!$G$13)*('Inputs and Results'!$G$15-'Inputs and Results'!$G$14))))</f>
        <v>384.09475613132724</v>
      </c>
      <c r="D2972">
        <f t="shared" ca="1" si="194"/>
        <v>464.11201024330961</v>
      </c>
      <c r="E2972">
        <f t="shared" ca="1" si="195"/>
        <v>0.64332303954455894</v>
      </c>
      <c r="F2972">
        <f t="shared" ca="1" si="195"/>
        <v>0.21519784239102058</v>
      </c>
    </row>
    <row r="2973" spans="1:6" ht="15.75" customHeight="1" x14ac:dyDescent="0.2">
      <c r="A2973">
        <v>2972</v>
      </c>
      <c r="B2973" s="47">
        <f ca="1">IF('Inputs and Results'!$C$15='Inputs and Results'!$C$13, 'Inputs and Results'!$C$13, IF(E2973 &lt;= ('Inputs and Results'!$C$14-'Inputs and Results'!$C$13)/('Inputs and Results'!$C$15-'Inputs and Results'!$C$13), 'Inputs and Results'!$C$13 + SQRT(E2973*('Inputs and Results'!$C$15-'Inputs and Results'!$C$13)*('Inputs and Results'!$C$14-'Inputs and Results'!$C$13)), 'Inputs and Results'!$C$15 - SQRT((1-E2973)*('Inputs and Results'!$C$15-'Inputs and Results'!$C$13)*('Inputs and Results'!$C$15-'Inputs and Results'!$C$14))))</f>
        <v>0.81087799153931339</v>
      </c>
      <c r="C2973" s="47">
        <f ca="1">IF('Inputs and Results'!$G$15='Inputs and Results'!$G$13, 'Inputs and Results'!$G$13, IF(F2973 &lt;= ('Inputs and Results'!$G$14-'Inputs and Results'!$G$13)/('Inputs and Results'!$G$15-'Inputs and Results'!$G$13), 'Inputs and Results'!$G$13 + SQRT(F2973*('Inputs and Results'!$G$15-'Inputs and Results'!$G$13)*('Inputs and Results'!$G$14-'Inputs and Results'!$G$13)), 'Inputs and Results'!$G$15 - SQRT((1-F2973)*('Inputs and Results'!$G$15-'Inputs and Results'!$G$13)*('Inputs and Results'!$G$15-'Inputs and Results'!$G$14))))</f>
        <v>394.31877856068047</v>
      </c>
      <c r="D2973">
        <f t="shared" ca="1" si="194"/>
        <v>319.74441918551986</v>
      </c>
      <c r="E2973">
        <f t="shared" ca="1" si="195"/>
        <v>0.46752720356367206</v>
      </c>
      <c r="F2973">
        <f t="shared" ca="1" si="195"/>
        <v>0.23474315603707696</v>
      </c>
    </row>
    <row r="2974" spans="1:6" ht="15.75" customHeight="1" x14ac:dyDescent="0.2">
      <c r="A2974">
        <v>2973</v>
      </c>
      <c r="B2974" s="47">
        <f ca="1">IF('Inputs and Results'!$C$15='Inputs and Results'!$C$13, 'Inputs and Results'!$C$13, IF(E2974 &lt;= ('Inputs and Results'!$C$14-'Inputs and Results'!$C$13)/('Inputs and Results'!$C$15-'Inputs and Results'!$C$13), 'Inputs and Results'!$C$13 + SQRT(E2974*('Inputs and Results'!$C$15-'Inputs and Results'!$C$13)*('Inputs and Results'!$C$14-'Inputs and Results'!$C$13)), 'Inputs and Results'!$C$15 - SQRT((1-E2974)*('Inputs and Results'!$C$15-'Inputs and Results'!$C$13)*('Inputs and Results'!$C$15-'Inputs and Results'!$C$14))))</f>
        <v>0.62932072050572785</v>
      </c>
      <c r="C2974" s="47">
        <f ca="1">IF('Inputs and Results'!$G$15='Inputs and Results'!$G$13, 'Inputs and Results'!$G$13, IF(F2974 &lt;= ('Inputs and Results'!$G$14-'Inputs and Results'!$G$13)/('Inputs and Results'!$G$15-'Inputs and Results'!$G$13), 'Inputs and Results'!$G$13 + SQRT(F2974*('Inputs and Results'!$G$15-'Inputs and Results'!$G$13)*('Inputs and Results'!$G$14-'Inputs and Results'!$G$13)), 'Inputs and Results'!$G$15 - SQRT((1-F2974)*('Inputs and Results'!$G$15-'Inputs and Results'!$G$13)*('Inputs and Results'!$G$15-'Inputs and Results'!$G$14))))</f>
        <v>406.44033067246687</v>
      </c>
      <c r="D2974">
        <f t="shared" ca="1" si="194"/>
        <v>255.78132174138312</v>
      </c>
      <c r="E2974">
        <f t="shared" ca="1" si="195"/>
        <v>0.3755421948640576</v>
      </c>
      <c r="F2974">
        <f t="shared" ca="1" si="195"/>
        <v>0.2575966632322374</v>
      </c>
    </row>
    <row r="2975" spans="1:6" ht="15.75" customHeight="1" x14ac:dyDescent="0.2">
      <c r="A2975">
        <v>2974</v>
      </c>
      <c r="B2975" s="47">
        <f ca="1">IF('Inputs and Results'!$C$15='Inputs and Results'!$C$13, 'Inputs and Results'!$C$13, IF(E2975 &lt;= ('Inputs and Results'!$C$14-'Inputs and Results'!$C$13)/('Inputs and Results'!$C$15-'Inputs and Results'!$C$13), 'Inputs and Results'!$C$13 + SQRT(E2975*('Inputs and Results'!$C$15-'Inputs and Results'!$C$13)*('Inputs and Results'!$C$14-'Inputs and Results'!$C$13)), 'Inputs and Results'!$C$15 - SQRT((1-E2975)*('Inputs and Results'!$C$15-'Inputs and Results'!$C$13)*('Inputs and Results'!$C$15-'Inputs and Results'!$C$14))))</f>
        <v>0.70914302059090284</v>
      </c>
      <c r="C2975" s="47">
        <f ca="1">IF('Inputs and Results'!$G$15='Inputs and Results'!$G$13, 'Inputs and Results'!$G$13, IF(F2975 &lt;= ('Inputs and Results'!$G$14-'Inputs and Results'!$G$13)/('Inputs and Results'!$G$15-'Inputs and Results'!$G$13), 'Inputs and Results'!$G$13 + SQRT(F2975*('Inputs and Results'!$G$15-'Inputs and Results'!$G$13)*('Inputs and Results'!$G$14-'Inputs and Results'!$G$13)), 'Inputs and Results'!$G$15 - SQRT((1-F2975)*('Inputs and Results'!$G$15-'Inputs and Results'!$G$13)*('Inputs and Results'!$G$15-'Inputs and Results'!$G$14))))</f>
        <v>556.02571322724862</v>
      </c>
      <c r="D2975">
        <f t="shared" ca="1" si="194"/>
        <v>394.30175380418223</v>
      </c>
      <c r="E2975">
        <f t="shared" ca="1" si="195"/>
        <v>0.41688603332140306</v>
      </c>
      <c r="F2975">
        <f t="shared" ca="1" si="195"/>
        <v>0.51110252625789865</v>
      </c>
    </row>
    <row r="2976" spans="1:6" ht="15.75" customHeight="1" x14ac:dyDescent="0.2">
      <c r="A2976">
        <v>2975</v>
      </c>
      <c r="B2976" s="47">
        <f ca="1">IF('Inputs and Results'!$C$15='Inputs and Results'!$C$13, 'Inputs and Results'!$C$13, IF(E2976 &lt;= ('Inputs and Results'!$C$14-'Inputs and Results'!$C$13)/('Inputs and Results'!$C$15-'Inputs and Results'!$C$13), 'Inputs and Results'!$C$13 + SQRT(E2976*('Inputs and Results'!$C$15-'Inputs and Results'!$C$13)*('Inputs and Results'!$C$14-'Inputs and Results'!$C$13)), 'Inputs and Results'!$C$15 - SQRT((1-E2976)*('Inputs and Results'!$C$15-'Inputs and Results'!$C$13)*('Inputs and Results'!$C$15-'Inputs and Results'!$C$14))))</f>
        <v>2.1959430526934884</v>
      </c>
      <c r="C2976" s="47">
        <f ca="1">IF('Inputs and Results'!$G$15='Inputs and Results'!$G$13, 'Inputs and Results'!$G$13, IF(F2976 &lt;= ('Inputs and Results'!$G$14-'Inputs and Results'!$G$13)/('Inputs and Results'!$G$15-'Inputs and Results'!$G$13), 'Inputs and Results'!$G$13 + SQRT(F2976*('Inputs and Results'!$G$15-'Inputs and Results'!$G$13)*('Inputs and Results'!$G$14-'Inputs and Results'!$G$13)), 'Inputs and Results'!$G$15 - SQRT((1-F2976)*('Inputs and Results'!$G$15-'Inputs and Results'!$G$13)*('Inputs and Results'!$G$15-'Inputs and Results'!$G$14))))</f>
        <v>627.87195157620044</v>
      </c>
      <c r="D2976">
        <f t="shared" ca="1" si="194"/>
        <v>1378.7710500448597</v>
      </c>
      <c r="E2976">
        <f t="shared" ca="1" si="195"/>
        <v>0.92816582505423706</v>
      </c>
      <c r="F2976">
        <f t="shared" ca="1" si="195"/>
        <v>0.6141067175564191</v>
      </c>
    </row>
    <row r="2977" spans="1:6" ht="15.75" customHeight="1" x14ac:dyDescent="0.2">
      <c r="A2977">
        <v>2976</v>
      </c>
      <c r="B2977" s="47">
        <f ca="1">IF('Inputs and Results'!$C$15='Inputs and Results'!$C$13, 'Inputs and Results'!$C$13, IF(E2977 &lt;= ('Inputs and Results'!$C$14-'Inputs and Results'!$C$13)/('Inputs and Results'!$C$15-'Inputs and Results'!$C$13), 'Inputs and Results'!$C$13 + SQRT(E2977*('Inputs and Results'!$C$15-'Inputs and Results'!$C$13)*('Inputs and Results'!$C$14-'Inputs and Results'!$C$13)), 'Inputs and Results'!$C$15 - SQRT((1-E2977)*('Inputs and Results'!$C$15-'Inputs and Results'!$C$13)*('Inputs and Results'!$C$15-'Inputs and Results'!$C$14))))</f>
        <v>2.3509212315341306</v>
      </c>
      <c r="C2977" s="47">
        <f ca="1">IF('Inputs and Results'!$G$15='Inputs and Results'!$G$13, 'Inputs and Results'!$G$13, IF(F2977 &lt;= ('Inputs and Results'!$G$14-'Inputs and Results'!$G$13)/('Inputs and Results'!$G$15-'Inputs and Results'!$G$13), 'Inputs and Results'!$G$13 + SQRT(F2977*('Inputs and Results'!$G$15-'Inputs and Results'!$G$13)*('Inputs and Results'!$G$14-'Inputs and Results'!$G$13)), 'Inputs and Results'!$G$15 - SQRT((1-F2977)*('Inputs and Results'!$G$15-'Inputs and Results'!$G$13)*('Inputs and Results'!$G$15-'Inputs and Results'!$G$14))))</f>
        <v>540.69582235197572</v>
      </c>
      <c r="D2977">
        <f t="shared" ca="1" si="194"/>
        <v>1271.1332885690663</v>
      </c>
      <c r="E2977">
        <f t="shared" ca="1" si="195"/>
        <v>0.95318852803631449</v>
      </c>
      <c r="F2977">
        <f t="shared" ca="1" si="195"/>
        <v>0.48754894108615654</v>
      </c>
    </row>
    <row r="2978" spans="1:6" ht="15.75" customHeight="1" x14ac:dyDescent="0.2">
      <c r="A2978">
        <v>2977</v>
      </c>
      <c r="B2978" s="47">
        <f ca="1">IF('Inputs and Results'!$C$15='Inputs and Results'!$C$13, 'Inputs and Results'!$C$13, IF(E2978 &lt;= ('Inputs and Results'!$C$14-'Inputs and Results'!$C$13)/('Inputs and Results'!$C$15-'Inputs and Results'!$C$13), 'Inputs and Results'!$C$13 + SQRT(E2978*('Inputs and Results'!$C$15-'Inputs and Results'!$C$13)*('Inputs and Results'!$C$14-'Inputs and Results'!$C$13)), 'Inputs and Results'!$C$15 - SQRT((1-E2978)*('Inputs and Results'!$C$15-'Inputs and Results'!$C$13)*('Inputs and Results'!$C$15-'Inputs and Results'!$C$14))))</f>
        <v>5.2202248559690467E-2</v>
      </c>
      <c r="C2978" s="47">
        <f ca="1">IF('Inputs and Results'!$G$15='Inputs and Results'!$G$13, 'Inputs and Results'!$G$13, IF(F2978 &lt;= ('Inputs and Results'!$G$14-'Inputs and Results'!$G$13)/('Inputs and Results'!$G$15-'Inputs and Results'!$G$13), 'Inputs and Results'!$G$13 + SQRT(F2978*('Inputs and Results'!$G$15-'Inputs and Results'!$G$13)*('Inputs and Results'!$G$14-'Inputs and Results'!$G$13)), 'Inputs and Results'!$G$15 - SQRT((1-F2978)*('Inputs and Results'!$G$15-'Inputs and Results'!$G$13)*('Inputs and Results'!$G$15-'Inputs and Results'!$G$14))))</f>
        <v>428.1564956557221</v>
      </c>
      <c r="D2978">
        <f t="shared" ca="1" si="194"/>
        <v>22.350731808666037</v>
      </c>
      <c r="E2978">
        <f t="shared" ca="1" si="195"/>
        <v>3.4498712955939426E-2</v>
      </c>
      <c r="F2978">
        <f t="shared" ca="1" si="195"/>
        <v>0.29767319052196783</v>
      </c>
    </row>
    <row r="2979" spans="1:6" ht="15.75" customHeight="1" x14ac:dyDescent="0.2">
      <c r="A2979">
        <v>2978</v>
      </c>
      <c r="B2979" s="47">
        <f ca="1">IF('Inputs and Results'!$C$15='Inputs and Results'!$C$13, 'Inputs and Results'!$C$13, IF(E2979 &lt;= ('Inputs and Results'!$C$14-'Inputs and Results'!$C$13)/('Inputs and Results'!$C$15-'Inputs and Results'!$C$13), 'Inputs and Results'!$C$13 + SQRT(E2979*('Inputs and Results'!$C$15-'Inputs and Results'!$C$13)*('Inputs and Results'!$C$14-'Inputs and Results'!$C$13)), 'Inputs and Results'!$C$15 - SQRT((1-E2979)*('Inputs and Results'!$C$15-'Inputs and Results'!$C$13)*('Inputs and Results'!$C$15-'Inputs and Results'!$C$14))))</f>
        <v>0.1131157659994777</v>
      </c>
      <c r="C2979" s="47">
        <f ca="1">IF('Inputs and Results'!$G$15='Inputs and Results'!$G$13, 'Inputs and Results'!$G$13, IF(F2979 &lt;= ('Inputs and Results'!$G$14-'Inputs and Results'!$G$13)/('Inputs and Results'!$G$15-'Inputs and Results'!$G$13), 'Inputs and Results'!$G$13 + SQRT(F2979*('Inputs and Results'!$G$15-'Inputs and Results'!$G$13)*('Inputs and Results'!$G$14-'Inputs and Results'!$G$13)), 'Inputs and Results'!$G$15 - SQRT((1-F2979)*('Inputs and Results'!$G$15-'Inputs and Results'!$G$13)*('Inputs and Results'!$G$15-'Inputs and Results'!$G$14))))</f>
        <v>377.8482682342102</v>
      </c>
      <c r="D2979">
        <f t="shared" ca="1" si="194"/>
        <v>42.740596292888803</v>
      </c>
      <c r="E2979">
        <f t="shared" ca="1" si="195"/>
        <v>7.3988824386579721E-2</v>
      </c>
      <c r="F2979">
        <f t="shared" ca="1" si="195"/>
        <v>0.20313511131213047</v>
      </c>
    </row>
    <row r="2980" spans="1:6" ht="15.75" customHeight="1" x14ac:dyDescent="0.2">
      <c r="A2980">
        <v>2979</v>
      </c>
      <c r="B2980" s="47">
        <f ca="1">IF('Inputs and Results'!$C$15='Inputs and Results'!$C$13, 'Inputs and Results'!$C$13, IF(E2980 &lt;= ('Inputs and Results'!$C$14-'Inputs and Results'!$C$13)/('Inputs and Results'!$C$15-'Inputs and Results'!$C$13), 'Inputs and Results'!$C$13 + SQRT(E2980*('Inputs and Results'!$C$15-'Inputs and Results'!$C$13)*('Inputs and Results'!$C$14-'Inputs and Results'!$C$13)), 'Inputs and Results'!$C$15 - SQRT((1-E2980)*('Inputs and Results'!$C$15-'Inputs and Results'!$C$13)*('Inputs and Results'!$C$15-'Inputs and Results'!$C$14))))</f>
        <v>0.20459506229435531</v>
      </c>
      <c r="C2980" s="47">
        <f ca="1">IF('Inputs and Results'!$G$15='Inputs and Results'!$G$13, 'Inputs and Results'!$G$13, IF(F2980 &lt;= ('Inputs and Results'!$G$14-'Inputs and Results'!$G$13)/('Inputs and Results'!$G$15-'Inputs and Results'!$G$13), 'Inputs and Results'!$G$13 + SQRT(F2980*('Inputs and Results'!$G$15-'Inputs and Results'!$G$13)*('Inputs and Results'!$G$14-'Inputs and Results'!$G$13)), 'Inputs and Results'!$G$15 - SQRT((1-F2980)*('Inputs and Results'!$G$15-'Inputs and Results'!$G$13)*('Inputs and Results'!$G$15-'Inputs and Results'!$G$14))))</f>
        <v>281.89835871824403</v>
      </c>
      <c r="D2980">
        <f t="shared" ca="1" si="194"/>
        <v>57.675012262635654</v>
      </c>
      <c r="E2980">
        <f t="shared" ca="1" si="195"/>
        <v>0.1317456926945445</v>
      </c>
      <c r="F2980">
        <f t="shared" ca="1" si="195"/>
        <v>6.2840351689505969E-3</v>
      </c>
    </row>
    <row r="2981" spans="1:6" ht="15.75" customHeight="1" x14ac:dyDescent="0.2">
      <c r="A2981">
        <v>2980</v>
      </c>
      <c r="B2981" s="47">
        <f ca="1">IF('Inputs and Results'!$C$15='Inputs and Results'!$C$13, 'Inputs and Results'!$C$13, IF(E2981 &lt;= ('Inputs and Results'!$C$14-'Inputs and Results'!$C$13)/('Inputs and Results'!$C$15-'Inputs and Results'!$C$13), 'Inputs and Results'!$C$13 + SQRT(E2981*('Inputs and Results'!$C$15-'Inputs and Results'!$C$13)*('Inputs and Results'!$C$14-'Inputs and Results'!$C$13)), 'Inputs and Results'!$C$15 - SQRT((1-E2981)*('Inputs and Results'!$C$15-'Inputs and Results'!$C$13)*('Inputs and Results'!$C$15-'Inputs and Results'!$C$14))))</f>
        <v>0.5919822874968319</v>
      </c>
      <c r="C2981" s="47">
        <f ca="1">IF('Inputs and Results'!$G$15='Inputs and Results'!$G$13, 'Inputs and Results'!$G$13, IF(F2981 &lt;= ('Inputs and Results'!$G$14-'Inputs and Results'!$G$13)/('Inputs and Results'!$G$15-'Inputs and Results'!$G$13), 'Inputs and Results'!$G$13 + SQRT(F2981*('Inputs and Results'!$G$15-'Inputs and Results'!$G$13)*('Inputs and Results'!$G$14-'Inputs and Results'!$G$13)), 'Inputs and Results'!$G$15 - SQRT((1-F2981)*('Inputs and Results'!$G$15-'Inputs and Results'!$G$13)*('Inputs and Results'!$G$15-'Inputs and Results'!$G$14))))</f>
        <v>395.07774386068695</v>
      </c>
      <c r="D2981">
        <f t="shared" ca="1" si="194"/>
        <v>233.87902654973689</v>
      </c>
      <c r="E2981">
        <f t="shared" ca="1" si="195"/>
        <v>0.35571674403011211</v>
      </c>
      <c r="F2981">
        <f t="shared" ca="1" si="195"/>
        <v>0.23618424666055782</v>
      </c>
    </row>
    <row r="2982" spans="1:6" ht="15.75" customHeight="1" x14ac:dyDescent="0.2">
      <c r="A2982">
        <v>2981</v>
      </c>
      <c r="B2982" s="47">
        <f ca="1">IF('Inputs and Results'!$C$15='Inputs and Results'!$C$13, 'Inputs and Results'!$C$13, IF(E2982 &lt;= ('Inputs and Results'!$C$14-'Inputs and Results'!$C$13)/('Inputs and Results'!$C$15-'Inputs and Results'!$C$13), 'Inputs and Results'!$C$13 + SQRT(E2982*('Inputs and Results'!$C$15-'Inputs and Results'!$C$13)*('Inputs and Results'!$C$14-'Inputs and Results'!$C$13)), 'Inputs and Results'!$C$15 - SQRT((1-E2982)*('Inputs and Results'!$C$15-'Inputs and Results'!$C$13)*('Inputs and Results'!$C$15-'Inputs and Results'!$C$14))))</f>
        <v>8.3033300735740667E-2</v>
      </c>
      <c r="C2982" s="47">
        <f ca="1">IF('Inputs and Results'!$G$15='Inputs and Results'!$G$13, 'Inputs and Results'!$G$13, IF(F2982 &lt;= ('Inputs and Results'!$G$14-'Inputs and Results'!$G$13)/('Inputs and Results'!$G$15-'Inputs and Results'!$G$13), 'Inputs and Results'!$G$13 + SQRT(F2982*('Inputs and Results'!$G$15-'Inputs and Results'!$G$13)*('Inputs and Results'!$G$14-'Inputs and Results'!$G$13)), 'Inputs and Results'!$G$15 - SQRT((1-F2982)*('Inputs and Results'!$G$15-'Inputs and Results'!$G$13)*('Inputs and Results'!$G$15-'Inputs and Results'!$G$14))))</f>
        <v>1050.4160840859383</v>
      </c>
      <c r="D2982">
        <f t="shared" ca="1" si="194"/>
        <v>87.219514607566779</v>
      </c>
      <c r="E2982">
        <f t="shared" ref="E2982:F3001" ca="1" si="196">RAND()</f>
        <v>5.4589475042596813E-2</v>
      </c>
      <c r="F2982">
        <f t="shared" ca="1" si="196"/>
        <v>0.97362147326032922</v>
      </c>
    </row>
    <row r="2983" spans="1:6" ht="15.75" customHeight="1" x14ac:dyDescent="0.2">
      <c r="A2983">
        <v>2982</v>
      </c>
      <c r="B2983" s="47">
        <f ca="1">IF('Inputs and Results'!$C$15='Inputs and Results'!$C$13, 'Inputs and Results'!$C$13, IF(E2983 &lt;= ('Inputs and Results'!$C$14-'Inputs and Results'!$C$13)/('Inputs and Results'!$C$15-'Inputs and Results'!$C$13), 'Inputs and Results'!$C$13 + SQRT(E2983*('Inputs and Results'!$C$15-'Inputs and Results'!$C$13)*('Inputs and Results'!$C$14-'Inputs and Results'!$C$13)), 'Inputs and Results'!$C$15 - SQRT((1-E2983)*('Inputs and Results'!$C$15-'Inputs and Results'!$C$13)*('Inputs and Results'!$C$15-'Inputs and Results'!$C$14))))</f>
        <v>0.22450614880822339</v>
      </c>
      <c r="C2983" s="47">
        <f ca="1">IF('Inputs and Results'!$G$15='Inputs and Results'!$G$13, 'Inputs and Results'!$G$13, IF(F2983 &lt;= ('Inputs and Results'!$G$14-'Inputs and Results'!$G$13)/('Inputs and Results'!$G$15-'Inputs and Results'!$G$13), 'Inputs and Results'!$G$13 + SQRT(F2983*('Inputs and Results'!$G$15-'Inputs and Results'!$G$13)*('Inputs and Results'!$G$14-'Inputs and Results'!$G$13)), 'Inputs and Results'!$G$15 - SQRT((1-F2983)*('Inputs and Results'!$G$15-'Inputs and Results'!$G$13)*('Inputs and Results'!$G$15-'Inputs and Results'!$G$14))))</f>
        <v>359.28292424884842</v>
      </c>
      <c r="D2983">
        <f t="shared" ca="1" si="194"/>
        <v>80.661225655665618</v>
      </c>
      <c r="E2983">
        <f t="shared" ca="1" si="196"/>
        <v>0.14407043133296005</v>
      </c>
      <c r="F2983">
        <f t="shared" ca="1" si="196"/>
        <v>0.16674011105385445</v>
      </c>
    </row>
    <row r="2984" spans="1:6" ht="15.75" customHeight="1" x14ac:dyDescent="0.2">
      <c r="A2984">
        <v>2983</v>
      </c>
      <c r="B2984" s="47">
        <f ca="1">IF('Inputs and Results'!$C$15='Inputs and Results'!$C$13, 'Inputs and Results'!$C$13, IF(E2984 &lt;= ('Inputs and Results'!$C$14-'Inputs and Results'!$C$13)/('Inputs and Results'!$C$15-'Inputs and Results'!$C$13), 'Inputs and Results'!$C$13 + SQRT(E2984*('Inputs and Results'!$C$15-'Inputs and Results'!$C$13)*('Inputs and Results'!$C$14-'Inputs and Results'!$C$13)), 'Inputs and Results'!$C$15 - SQRT((1-E2984)*('Inputs and Results'!$C$15-'Inputs and Results'!$C$13)*('Inputs and Results'!$C$15-'Inputs and Results'!$C$14))))</f>
        <v>1.5348460014980989</v>
      </c>
      <c r="C2984" s="47">
        <f ca="1">IF('Inputs and Results'!$G$15='Inputs and Results'!$G$13, 'Inputs and Results'!$G$13, IF(F2984 &lt;= ('Inputs and Results'!$G$14-'Inputs and Results'!$G$13)/('Inputs and Results'!$G$15-'Inputs and Results'!$G$13), 'Inputs and Results'!$G$13 + SQRT(F2984*('Inputs and Results'!$G$15-'Inputs and Results'!$G$13)*('Inputs and Results'!$G$14-'Inputs and Results'!$G$13)), 'Inputs and Results'!$G$15 - SQRT((1-F2984)*('Inputs and Results'!$G$15-'Inputs and Results'!$G$13)*('Inputs and Results'!$G$15-'Inputs and Results'!$G$14))))</f>
        <v>601.83028885570081</v>
      </c>
      <c r="D2984">
        <f t="shared" ca="1" si="194"/>
        <v>923.71681243061823</v>
      </c>
      <c r="E2984">
        <f t="shared" ca="1" si="196"/>
        <v>0.76148041785265463</v>
      </c>
      <c r="F2984">
        <f t="shared" ca="1" si="196"/>
        <v>0.5781776602045241</v>
      </c>
    </row>
    <row r="2985" spans="1:6" ht="15.75" customHeight="1" x14ac:dyDescent="0.2">
      <c r="A2985">
        <v>2984</v>
      </c>
      <c r="B2985" s="47">
        <f ca="1">IF('Inputs and Results'!$C$15='Inputs and Results'!$C$13, 'Inputs and Results'!$C$13, IF(E2985 &lt;= ('Inputs and Results'!$C$14-'Inputs and Results'!$C$13)/('Inputs and Results'!$C$15-'Inputs and Results'!$C$13), 'Inputs and Results'!$C$13 + SQRT(E2985*('Inputs and Results'!$C$15-'Inputs and Results'!$C$13)*('Inputs and Results'!$C$14-'Inputs and Results'!$C$13)), 'Inputs and Results'!$C$15 - SQRT((1-E2985)*('Inputs and Results'!$C$15-'Inputs and Results'!$C$13)*('Inputs and Results'!$C$15-'Inputs and Results'!$C$14))))</f>
        <v>1.1968030964697824</v>
      </c>
      <c r="C2985" s="47">
        <f ca="1">IF('Inputs and Results'!$G$15='Inputs and Results'!$G$13, 'Inputs and Results'!$G$13, IF(F2985 &lt;= ('Inputs and Results'!$G$14-'Inputs and Results'!$G$13)/('Inputs and Results'!$G$15-'Inputs and Results'!$G$13), 'Inputs and Results'!$G$13 + SQRT(F2985*('Inputs and Results'!$G$15-'Inputs and Results'!$G$13)*('Inputs and Results'!$G$14-'Inputs and Results'!$G$13)), 'Inputs and Results'!$G$15 - SQRT((1-F2985)*('Inputs and Results'!$G$15-'Inputs and Results'!$G$13)*('Inputs and Results'!$G$15-'Inputs and Results'!$G$14))))</f>
        <v>341.16278529839281</v>
      </c>
      <c r="D2985">
        <f t="shared" ca="1" si="194"/>
        <v>408.30467784537205</v>
      </c>
      <c r="E2985">
        <f t="shared" ca="1" si="196"/>
        <v>0.6387201030110039</v>
      </c>
      <c r="F2985">
        <f t="shared" ca="1" si="196"/>
        <v>0.13043420283101781</v>
      </c>
    </row>
    <row r="2986" spans="1:6" ht="15.75" customHeight="1" x14ac:dyDescent="0.2">
      <c r="A2986">
        <v>2985</v>
      </c>
      <c r="B2986" s="47">
        <f ca="1">IF('Inputs and Results'!$C$15='Inputs and Results'!$C$13, 'Inputs and Results'!$C$13, IF(E2986 &lt;= ('Inputs and Results'!$C$14-'Inputs and Results'!$C$13)/('Inputs and Results'!$C$15-'Inputs and Results'!$C$13), 'Inputs and Results'!$C$13 + SQRT(E2986*('Inputs and Results'!$C$15-'Inputs and Results'!$C$13)*('Inputs and Results'!$C$14-'Inputs and Results'!$C$13)), 'Inputs and Results'!$C$15 - SQRT((1-E2986)*('Inputs and Results'!$C$15-'Inputs and Results'!$C$13)*('Inputs and Results'!$C$15-'Inputs and Results'!$C$14))))</f>
        <v>2.0042722284522272</v>
      </c>
      <c r="C2986" s="47">
        <f ca="1">IF('Inputs and Results'!$G$15='Inputs and Results'!$G$13, 'Inputs and Results'!$G$13, IF(F2986 &lt;= ('Inputs and Results'!$G$14-'Inputs and Results'!$G$13)/('Inputs and Results'!$G$15-'Inputs and Results'!$G$13), 'Inputs and Results'!$G$13 + SQRT(F2986*('Inputs and Results'!$G$15-'Inputs and Results'!$G$13)*('Inputs and Results'!$G$14-'Inputs and Results'!$G$13)), 'Inputs and Results'!$G$15 - SQRT((1-F2986)*('Inputs and Results'!$G$15-'Inputs and Results'!$G$13)*('Inputs and Results'!$G$15-'Inputs and Results'!$G$14))))</f>
        <v>942.76961594926172</v>
      </c>
      <c r="D2986">
        <f t="shared" ca="1" si="194"/>
        <v>1889.5669590756772</v>
      </c>
      <c r="E2986">
        <f t="shared" ca="1" si="196"/>
        <v>0.88983624499650071</v>
      </c>
      <c r="F2986">
        <f t="shared" ca="1" si="196"/>
        <v>0.92199449156679492</v>
      </c>
    </row>
    <row r="2987" spans="1:6" ht="15.75" customHeight="1" x14ac:dyDescent="0.2">
      <c r="A2987">
        <v>2986</v>
      </c>
      <c r="B2987" s="47">
        <f ca="1">IF('Inputs and Results'!$C$15='Inputs and Results'!$C$13, 'Inputs and Results'!$C$13, IF(E2987 &lt;= ('Inputs and Results'!$C$14-'Inputs and Results'!$C$13)/('Inputs and Results'!$C$15-'Inputs and Results'!$C$13), 'Inputs and Results'!$C$13 + SQRT(E2987*('Inputs and Results'!$C$15-'Inputs and Results'!$C$13)*('Inputs and Results'!$C$14-'Inputs and Results'!$C$13)), 'Inputs and Results'!$C$15 - SQRT((1-E2987)*('Inputs and Results'!$C$15-'Inputs and Results'!$C$13)*('Inputs and Results'!$C$15-'Inputs and Results'!$C$14))))</f>
        <v>0.70995976998874744</v>
      </c>
      <c r="C2987" s="47">
        <f ca="1">IF('Inputs and Results'!$G$15='Inputs and Results'!$G$13, 'Inputs and Results'!$G$13, IF(F2987 &lt;= ('Inputs and Results'!$G$14-'Inputs and Results'!$G$13)/('Inputs and Results'!$G$15-'Inputs and Results'!$G$13), 'Inputs and Results'!$G$13 + SQRT(F2987*('Inputs and Results'!$G$15-'Inputs and Results'!$G$13)*('Inputs and Results'!$G$14-'Inputs and Results'!$G$13)), 'Inputs and Results'!$G$15 - SQRT((1-F2987)*('Inputs and Results'!$G$15-'Inputs and Results'!$G$13)*('Inputs and Results'!$G$15-'Inputs and Results'!$G$14))))</f>
        <v>313.15588081858118</v>
      </c>
      <c r="D2987">
        <f t="shared" ca="1" si="194"/>
        <v>222.3280771165835</v>
      </c>
      <c r="E2987">
        <f t="shared" ca="1" si="196"/>
        <v>0.41730174943666776</v>
      </c>
      <c r="F2987">
        <f t="shared" ca="1" si="196"/>
        <v>7.2795948643526343E-2</v>
      </c>
    </row>
    <row r="2988" spans="1:6" ht="15.75" customHeight="1" x14ac:dyDescent="0.2">
      <c r="A2988">
        <v>2987</v>
      </c>
      <c r="B2988" s="47">
        <f ca="1">IF('Inputs and Results'!$C$15='Inputs and Results'!$C$13, 'Inputs and Results'!$C$13, IF(E2988 &lt;= ('Inputs and Results'!$C$14-'Inputs and Results'!$C$13)/('Inputs and Results'!$C$15-'Inputs and Results'!$C$13), 'Inputs and Results'!$C$13 + SQRT(E2988*('Inputs and Results'!$C$15-'Inputs and Results'!$C$13)*('Inputs and Results'!$C$14-'Inputs and Results'!$C$13)), 'Inputs and Results'!$C$15 - SQRT((1-E2988)*('Inputs and Results'!$C$15-'Inputs and Results'!$C$13)*('Inputs and Results'!$C$15-'Inputs and Results'!$C$14))))</f>
        <v>0.11209092230747286</v>
      </c>
      <c r="C2988" s="47">
        <f ca="1">IF('Inputs and Results'!$G$15='Inputs and Results'!$G$13, 'Inputs and Results'!$G$13, IF(F2988 &lt;= ('Inputs and Results'!$G$14-'Inputs and Results'!$G$13)/('Inputs and Results'!$G$15-'Inputs and Results'!$G$13), 'Inputs and Results'!$G$13 + SQRT(F2988*('Inputs and Results'!$G$15-'Inputs and Results'!$G$13)*('Inputs and Results'!$G$14-'Inputs and Results'!$G$13)), 'Inputs and Results'!$G$15 - SQRT((1-F2988)*('Inputs and Results'!$G$15-'Inputs and Results'!$G$13)*('Inputs and Results'!$G$15-'Inputs and Results'!$G$14))))</f>
        <v>703.3364548513166</v>
      </c>
      <c r="D2988">
        <f t="shared" ca="1" si="194"/>
        <v>78.837631916752329</v>
      </c>
      <c r="E2988">
        <f t="shared" ca="1" si="196"/>
        <v>7.333123988678858E-2</v>
      </c>
      <c r="F2988">
        <f t="shared" ca="1" si="196"/>
        <v>0.70919269750028791</v>
      </c>
    </row>
    <row r="2989" spans="1:6" ht="15.75" customHeight="1" x14ac:dyDescent="0.2">
      <c r="A2989">
        <v>2988</v>
      </c>
      <c r="B2989" s="47">
        <f ca="1">IF('Inputs and Results'!$C$15='Inputs and Results'!$C$13, 'Inputs and Results'!$C$13, IF(E2989 &lt;= ('Inputs and Results'!$C$14-'Inputs and Results'!$C$13)/('Inputs and Results'!$C$15-'Inputs and Results'!$C$13), 'Inputs and Results'!$C$13 + SQRT(E2989*('Inputs and Results'!$C$15-'Inputs and Results'!$C$13)*('Inputs and Results'!$C$14-'Inputs and Results'!$C$13)), 'Inputs and Results'!$C$15 - SQRT((1-E2989)*('Inputs and Results'!$C$15-'Inputs and Results'!$C$13)*('Inputs and Results'!$C$15-'Inputs and Results'!$C$14))))</f>
        <v>0.35471430403504423</v>
      </c>
      <c r="C2989" s="47">
        <f ca="1">IF('Inputs and Results'!$G$15='Inputs and Results'!$G$13, 'Inputs and Results'!$G$13, IF(F2989 &lt;= ('Inputs and Results'!$G$14-'Inputs and Results'!$G$13)/('Inputs and Results'!$G$15-'Inputs and Results'!$G$13), 'Inputs and Results'!$G$13 + SQRT(F2989*('Inputs and Results'!$G$15-'Inputs and Results'!$G$13)*('Inputs and Results'!$G$14-'Inputs and Results'!$G$13)), 'Inputs and Results'!$G$15 - SQRT((1-F2989)*('Inputs and Results'!$G$15-'Inputs and Results'!$G$13)*('Inputs and Results'!$G$15-'Inputs and Results'!$G$14))))</f>
        <v>740.81813812082373</v>
      </c>
      <c r="D2989">
        <f t="shared" ca="1" si="194"/>
        <v>262.77879028006527</v>
      </c>
      <c r="E2989">
        <f t="shared" ca="1" si="196"/>
        <v>0.22249595408035561</v>
      </c>
      <c r="F2989">
        <f t="shared" ca="1" si="196"/>
        <v>0.75142915482884354</v>
      </c>
    </row>
    <row r="2990" spans="1:6" ht="15.75" customHeight="1" x14ac:dyDescent="0.2">
      <c r="A2990">
        <v>2989</v>
      </c>
      <c r="B2990" s="47">
        <f ca="1">IF('Inputs and Results'!$C$15='Inputs and Results'!$C$13, 'Inputs and Results'!$C$13, IF(E2990 &lt;= ('Inputs and Results'!$C$14-'Inputs and Results'!$C$13)/('Inputs and Results'!$C$15-'Inputs and Results'!$C$13), 'Inputs and Results'!$C$13 + SQRT(E2990*('Inputs and Results'!$C$15-'Inputs and Results'!$C$13)*('Inputs and Results'!$C$14-'Inputs and Results'!$C$13)), 'Inputs and Results'!$C$15 - SQRT((1-E2990)*('Inputs and Results'!$C$15-'Inputs and Results'!$C$13)*('Inputs and Results'!$C$15-'Inputs and Results'!$C$14))))</f>
        <v>1.167367515658265</v>
      </c>
      <c r="C2990" s="47">
        <f ca="1">IF('Inputs and Results'!$G$15='Inputs and Results'!$G$13, 'Inputs and Results'!$G$13, IF(F2990 &lt;= ('Inputs and Results'!$G$14-'Inputs and Results'!$G$13)/('Inputs and Results'!$G$15-'Inputs and Results'!$G$13), 'Inputs and Results'!$G$13 + SQRT(F2990*('Inputs and Results'!$G$15-'Inputs and Results'!$G$13)*('Inputs and Results'!$G$14-'Inputs and Results'!$G$13)), 'Inputs and Results'!$G$15 - SQRT((1-F2990)*('Inputs and Results'!$G$15-'Inputs and Results'!$G$13)*('Inputs and Results'!$G$15-'Inputs and Results'!$G$14))))</f>
        <v>852.04943206346911</v>
      </c>
      <c r="D2990">
        <f t="shared" ca="1" si="194"/>
        <v>994.6548287259676</v>
      </c>
      <c r="E2990">
        <f t="shared" ca="1" si="196"/>
        <v>0.62682868637060452</v>
      </c>
      <c r="F2990">
        <f t="shared" ca="1" si="196"/>
        <v>0.85726981161326277</v>
      </c>
    </row>
    <row r="2991" spans="1:6" ht="15.75" customHeight="1" x14ac:dyDescent="0.2">
      <c r="A2991">
        <v>2990</v>
      </c>
      <c r="B2991" s="47">
        <f ca="1">IF('Inputs and Results'!$C$15='Inputs and Results'!$C$13, 'Inputs and Results'!$C$13, IF(E2991 &lt;= ('Inputs and Results'!$C$14-'Inputs and Results'!$C$13)/('Inputs and Results'!$C$15-'Inputs and Results'!$C$13), 'Inputs and Results'!$C$13 + SQRT(E2991*('Inputs and Results'!$C$15-'Inputs and Results'!$C$13)*('Inputs and Results'!$C$14-'Inputs and Results'!$C$13)), 'Inputs and Results'!$C$15 - SQRT((1-E2991)*('Inputs and Results'!$C$15-'Inputs and Results'!$C$13)*('Inputs and Results'!$C$15-'Inputs and Results'!$C$14))))</f>
        <v>1.1179293749867087</v>
      </c>
      <c r="C2991" s="47">
        <f ca="1">IF('Inputs and Results'!$G$15='Inputs and Results'!$G$13, 'Inputs and Results'!$G$13, IF(F2991 &lt;= ('Inputs and Results'!$G$14-'Inputs and Results'!$G$13)/('Inputs and Results'!$G$15-'Inputs and Results'!$G$13), 'Inputs and Results'!$G$13 + SQRT(F2991*('Inputs and Results'!$G$15-'Inputs and Results'!$G$13)*('Inputs and Results'!$G$14-'Inputs and Results'!$G$13)), 'Inputs and Results'!$G$15 - SQRT((1-F2991)*('Inputs and Results'!$G$15-'Inputs and Results'!$G$13)*('Inputs and Results'!$G$15-'Inputs and Results'!$G$14))))</f>
        <v>951.13882818983393</v>
      </c>
      <c r="D2991">
        <f t="shared" ca="1" si="194"/>
        <v>1063.3060357238517</v>
      </c>
      <c r="E2991">
        <f t="shared" ca="1" si="196"/>
        <v>0.60642335138467551</v>
      </c>
      <c r="F2991">
        <f t="shared" ca="1" si="196"/>
        <v>0.92698786920848086</v>
      </c>
    </row>
    <row r="2992" spans="1:6" ht="15.75" customHeight="1" x14ac:dyDescent="0.2">
      <c r="A2992">
        <v>2991</v>
      </c>
      <c r="B2992" s="47">
        <f ca="1">IF('Inputs and Results'!$C$15='Inputs and Results'!$C$13, 'Inputs and Results'!$C$13, IF(E2992 &lt;= ('Inputs and Results'!$C$14-'Inputs and Results'!$C$13)/('Inputs and Results'!$C$15-'Inputs and Results'!$C$13), 'Inputs and Results'!$C$13 + SQRT(E2992*('Inputs and Results'!$C$15-'Inputs and Results'!$C$13)*('Inputs and Results'!$C$14-'Inputs and Results'!$C$13)), 'Inputs and Results'!$C$15 - SQRT((1-E2992)*('Inputs and Results'!$C$15-'Inputs and Results'!$C$13)*('Inputs and Results'!$C$15-'Inputs and Results'!$C$14))))</f>
        <v>1.9322964281371531</v>
      </c>
      <c r="C2992" s="47">
        <f ca="1">IF('Inputs and Results'!$G$15='Inputs and Results'!$G$13, 'Inputs and Results'!$G$13, IF(F2992 &lt;= ('Inputs and Results'!$G$14-'Inputs and Results'!$G$13)/('Inputs and Results'!$G$15-'Inputs and Results'!$G$13), 'Inputs and Results'!$G$13 + SQRT(F2992*('Inputs and Results'!$G$15-'Inputs and Results'!$G$13)*('Inputs and Results'!$G$14-'Inputs and Results'!$G$13)), 'Inputs and Results'!$G$15 - SQRT((1-F2992)*('Inputs and Results'!$G$15-'Inputs and Results'!$G$13)*('Inputs and Results'!$G$15-'Inputs and Results'!$G$14))))</f>
        <v>547.13886911958321</v>
      </c>
      <c r="D2992">
        <f t="shared" ca="1" si="194"/>
        <v>1057.234482494772</v>
      </c>
      <c r="E2992">
        <f t="shared" ca="1" si="196"/>
        <v>0.87333434251459097</v>
      </c>
      <c r="F2992">
        <f t="shared" ca="1" si="196"/>
        <v>0.49751585196370285</v>
      </c>
    </row>
    <row r="2993" spans="1:6" ht="15.75" customHeight="1" x14ac:dyDescent="0.2">
      <c r="A2993">
        <v>2992</v>
      </c>
      <c r="B2993" s="47">
        <f ca="1">IF('Inputs and Results'!$C$15='Inputs and Results'!$C$13, 'Inputs and Results'!$C$13, IF(E2993 &lt;= ('Inputs and Results'!$C$14-'Inputs and Results'!$C$13)/('Inputs and Results'!$C$15-'Inputs and Results'!$C$13), 'Inputs and Results'!$C$13 + SQRT(E2993*('Inputs and Results'!$C$15-'Inputs and Results'!$C$13)*('Inputs and Results'!$C$14-'Inputs and Results'!$C$13)), 'Inputs and Results'!$C$15 - SQRT((1-E2993)*('Inputs and Results'!$C$15-'Inputs and Results'!$C$13)*('Inputs and Results'!$C$15-'Inputs and Results'!$C$14))))</f>
        <v>1.5813524370045078</v>
      </c>
      <c r="C2993" s="47">
        <f ca="1">IF('Inputs and Results'!$G$15='Inputs and Results'!$G$13, 'Inputs and Results'!$G$13, IF(F2993 &lt;= ('Inputs and Results'!$G$14-'Inputs and Results'!$G$13)/('Inputs and Results'!$G$15-'Inputs and Results'!$G$13), 'Inputs and Results'!$G$13 + SQRT(F2993*('Inputs and Results'!$G$15-'Inputs and Results'!$G$13)*('Inputs and Results'!$G$14-'Inputs and Results'!$G$13)), 'Inputs and Results'!$G$15 - SQRT((1-F2993)*('Inputs and Results'!$G$15-'Inputs and Results'!$G$13)*('Inputs and Results'!$G$15-'Inputs and Results'!$G$14))))</f>
        <v>1090.2329883872978</v>
      </c>
      <c r="D2993">
        <f t="shared" ca="1" si="194"/>
        <v>1724.0425930889608</v>
      </c>
      <c r="E2993">
        <f t="shared" ca="1" si="196"/>
        <v>0.77638212133410567</v>
      </c>
      <c r="F2993">
        <f t="shared" ca="1" si="196"/>
        <v>0.98579555004016184</v>
      </c>
    </row>
    <row r="2994" spans="1:6" ht="15.75" customHeight="1" x14ac:dyDescent="0.2">
      <c r="A2994">
        <v>2993</v>
      </c>
      <c r="B2994" s="47">
        <f ca="1">IF('Inputs and Results'!$C$15='Inputs and Results'!$C$13, 'Inputs and Results'!$C$13, IF(E2994 &lt;= ('Inputs and Results'!$C$14-'Inputs and Results'!$C$13)/('Inputs and Results'!$C$15-'Inputs and Results'!$C$13), 'Inputs and Results'!$C$13 + SQRT(E2994*('Inputs and Results'!$C$15-'Inputs and Results'!$C$13)*('Inputs and Results'!$C$14-'Inputs and Results'!$C$13)), 'Inputs and Results'!$C$15 - SQRT((1-E2994)*('Inputs and Results'!$C$15-'Inputs and Results'!$C$13)*('Inputs and Results'!$C$15-'Inputs and Results'!$C$14))))</f>
        <v>1.5077660647119986</v>
      </c>
      <c r="C2994" s="47">
        <f ca="1">IF('Inputs and Results'!$G$15='Inputs and Results'!$G$13, 'Inputs and Results'!$G$13, IF(F2994 &lt;= ('Inputs and Results'!$G$14-'Inputs and Results'!$G$13)/('Inputs and Results'!$G$15-'Inputs and Results'!$G$13), 'Inputs and Results'!$G$13 + SQRT(F2994*('Inputs and Results'!$G$15-'Inputs and Results'!$G$13)*('Inputs and Results'!$G$14-'Inputs and Results'!$G$13)), 'Inputs and Results'!$G$15 - SQRT((1-F2994)*('Inputs and Results'!$G$15-'Inputs and Results'!$G$13)*('Inputs and Results'!$G$15-'Inputs and Results'!$G$14))))</f>
        <v>566.40953893104529</v>
      </c>
      <c r="D2994">
        <f t="shared" ca="1" si="194"/>
        <v>854.01308152939976</v>
      </c>
      <c r="E2994">
        <f t="shared" ca="1" si="196"/>
        <v>0.75258198693054279</v>
      </c>
      <c r="F2994">
        <f t="shared" ca="1" si="196"/>
        <v>0.52674196088426439</v>
      </c>
    </row>
    <row r="2995" spans="1:6" ht="15.75" customHeight="1" x14ac:dyDescent="0.2">
      <c r="A2995">
        <v>2994</v>
      </c>
      <c r="B2995" s="47">
        <f ca="1">IF('Inputs and Results'!$C$15='Inputs and Results'!$C$13, 'Inputs and Results'!$C$13, IF(E2995 &lt;= ('Inputs and Results'!$C$14-'Inputs and Results'!$C$13)/('Inputs and Results'!$C$15-'Inputs and Results'!$C$13), 'Inputs and Results'!$C$13 + SQRT(E2995*('Inputs and Results'!$C$15-'Inputs and Results'!$C$13)*('Inputs and Results'!$C$14-'Inputs and Results'!$C$13)), 'Inputs and Results'!$C$15 - SQRT((1-E2995)*('Inputs and Results'!$C$15-'Inputs and Results'!$C$13)*('Inputs and Results'!$C$15-'Inputs and Results'!$C$14))))</f>
        <v>2.557466381388581</v>
      </c>
      <c r="C2995" s="47">
        <f ca="1">IF('Inputs and Results'!$G$15='Inputs and Results'!$G$13, 'Inputs and Results'!$G$13, IF(F2995 &lt;= ('Inputs and Results'!$G$14-'Inputs and Results'!$G$13)/('Inputs and Results'!$G$15-'Inputs and Results'!$G$13), 'Inputs and Results'!$G$13 + SQRT(F2995*('Inputs and Results'!$G$15-'Inputs and Results'!$G$13)*('Inputs and Results'!$G$14-'Inputs and Results'!$G$13)), 'Inputs and Results'!$G$15 - SQRT((1-F2995)*('Inputs and Results'!$G$15-'Inputs and Results'!$G$13)*('Inputs and Results'!$G$15-'Inputs and Results'!$G$14))))</f>
        <v>367.90226962891779</v>
      </c>
      <c r="D2995">
        <f t="shared" ca="1" si="194"/>
        <v>940.89768621251437</v>
      </c>
      <c r="E2995">
        <f t="shared" ca="1" si="196"/>
        <v>0.97824044404429811</v>
      </c>
      <c r="F2995">
        <f t="shared" ca="1" si="196"/>
        <v>0.18373830917309319</v>
      </c>
    </row>
    <row r="2996" spans="1:6" ht="15.75" customHeight="1" x14ac:dyDescent="0.2">
      <c r="A2996">
        <v>2995</v>
      </c>
      <c r="B2996" s="47">
        <f ca="1">IF('Inputs and Results'!$C$15='Inputs and Results'!$C$13, 'Inputs and Results'!$C$13, IF(E2996 &lt;= ('Inputs and Results'!$C$14-'Inputs and Results'!$C$13)/('Inputs and Results'!$C$15-'Inputs and Results'!$C$13), 'Inputs and Results'!$C$13 + SQRT(E2996*('Inputs and Results'!$C$15-'Inputs and Results'!$C$13)*('Inputs and Results'!$C$14-'Inputs and Results'!$C$13)), 'Inputs and Results'!$C$15 - SQRT((1-E2996)*('Inputs and Results'!$C$15-'Inputs and Results'!$C$13)*('Inputs and Results'!$C$15-'Inputs and Results'!$C$14))))</f>
        <v>1.737313911307246</v>
      </c>
      <c r="C2996" s="47">
        <f ca="1">IF('Inputs and Results'!$G$15='Inputs and Results'!$G$13, 'Inputs and Results'!$G$13, IF(F2996 &lt;= ('Inputs and Results'!$G$14-'Inputs and Results'!$G$13)/('Inputs and Results'!$G$15-'Inputs and Results'!$G$13), 'Inputs and Results'!$G$13 + SQRT(F2996*('Inputs and Results'!$G$15-'Inputs and Results'!$G$13)*('Inputs and Results'!$G$14-'Inputs and Results'!$G$13)), 'Inputs and Results'!$G$15 - SQRT((1-F2996)*('Inputs and Results'!$G$15-'Inputs and Results'!$G$13)*('Inputs and Results'!$G$15-'Inputs and Results'!$G$14))))</f>
        <v>314.15240096194771</v>
      </c>
      <c r="D2996">
        <f t="shared" ca="1" si="194"/>
        <v>545.78133646176354</v>
      </c>
      <c r="E2996">
        <f t="shared" ca="1" si="196"/>
        <v>0.82284709349131047</v>
      </c>
      <c r="F2996">
        <f t="shared" ca="1" si="196"/>
        <v>7.4878520701685214E-2</v>
      </c>
    </row>
    <row r="2997" spans="1:6" ht="15.75" customHeight="1" x14ac:dyDescent="0.2">
      <c r="A2997">
        <v>2996</v>
      </c>
      <c r="B2997" s="47">
        <f ca="1">IF('Inputs and Results'!$C$15='Inputs and Results'!$C$13, 'Inputs and Results'!$C$13, IF(E2997 &lt;= ('Inputs and Results'!$C$14-'Inputs and Results'!$C$13)/('Inputs and Results'!$C$15-'Inputs and Results'!$C$13), 'Inputs and Results'!$C$13 + SQRT(E2997*('Inputs and Results'!$C$15-'Inputs and Results'!$C$13)*('Inputs and Results'!$C$14-'Inputs and Results'!$C$13)), 'Inputs and Results'!$C$15 - SQRT((1-E2997)*('Inputs and Results'!$C$15-'Inputs and Results'!$C$13)*('Inputs and Results'!$C$15-'Inputs and Results'!$C$14))))</f>
        <v>0.39522316734917196</v>
      </c>
      <c r="C2997" s="47">
        <f ca="1">IF('Inputs and Results'!$G$15='Inputs and Results'!$G$13, 'Inputs and Results'!$G$13, IF(F2997 &lt;= ('Inputs and Results'!$G$14-'Inputs and Results'!$G$13)/('Inputs and Results'!$G$15-'Inputs and Results'!$G$13), 'Inputs and Results'!$G$13 + SQRT(F2997*('Inputs and Results'!$G$15-'Inputs and Results'!$G$13)*('Inputs and Results'!$G$14-'Inputs and Results'!$G$13)), 'Inputs and Results'!$G$15 - SQRT((1-F2997)*('Inputs and Results'!$G$15-'Inputs and Results'!$G$13)*('Inputs and Results'!$G$15-'Inputs and Results'!$G$14))))</f>
        <v>632.63948945319635</v>
      </c>
      <c r="D2997">
        <f t="shared" ca="1" si="194"/>
        <v>250.03378281185533</v>
      </c>
      <c r="E2997">
        <f t="shared" ca="1" si="196"/>
        <v>0.24612640578728007</v>
      </c>
      <c r="F2997">
        <f t="shared" ca="1" si="196"/>
        <v>0.62051121211079197</v>
      </c>
    </row>
    <row r="2998" spans="1:6" ht="15.75" customHeight="1" x14ac:dyDescent="0.2">
      <c r="A2998">
        <v>2997</v>
      </c>
      <c r="B2998" s="47">
        <f ca="1">IF('Inputs and Results'!$C$15='Inputs and Results'!$C$13, 'Inputs and Results'!$C$13, IF(E2998 &lt;= ('Inputs and Results'!$C$14-'Inputs and Results'!$C$13)/('Inputs and Results'!$C$15-'Inputs and Results'!$C$13), 'Inputs and Results'!$C$13 + SQRT(E2998*('Inputs and Results'!$C$15-'Inputs and Results'!$C$13)*('Inputs and Results'!$C$14-'Inputs and Results'!$C$13)), 'Inputs and Results'!$C$15 - SQRT((1-E2998)*('Inputs and Results'!$C$15-'Inputs and Results'!$C$13)*('Inputs and Results'!$C$15-'Inputs and Results'!$C$14))))</f>
        <v>0.25969326886996669</v>
      </c>
      <c r="C2998" s="47">
        <f ca="1">IF('Inputs and Results'!$G$15='Inputs and Results'!$G$13, 'Inputs and Results'!$G$13, IF(F2998 &lt;= ('Inputs and Results'!$G$14-'Inputs and Results'!$G$13)/('Inputs and Results'!$G$15-'Inputs and Results'!$G$13), 'Inputs and Results'!$G$13 + SQRT(F2998*('Inputs and Results'!$G$15-'Inputs and Results'!$G$13)*('Inputs and Results'!$G$14-'Inputs and Results'!$G$13)), 'Inputs and Results'!$G$15 - SQRT((1-F2998)*('Inputs and Results'!$G$15-'Inputs and Results'!$G$13)*('Inputs and Results'!$G$15-'Inputs and Results'!$G$14))))</f>
        <v>954.90615191491452</v>
      </c>
      <c r="D2998">
        <f t="shared" ca="1" si="194"/>
        <v>247.98270005482516</v>
      </c>
      <c r="E2998">
        <f t="shared" ca="1" si="196"/>
        <v>0.16563544659149232</v>
      </c>
      <c r="F2998">
        <f t="shared" ca="1" si="196"/>
        <v>0.9291816896740962</v>
      </c>
    </row>
    <row r="2999" spans="1:6" ht="15.75" customHeight="1" x14ac:dyDescent="0.2">
      <c r="A2999">
        <v>2998</v>
      </c>
      <c r="B2999" s="47">
        <f ca="1">IF('Inputs and Results'!$C$15='Inputs and Results'!$C$13, 'Inputs and Results'!$C$13, IF(E2999 &lt;= ('Inputs and Results'!$C$14-'Inputs and Results'!$C$13)/('Inputs and Results'!$C$15-'Inputs and Results'!$C$13), 'Inputs and Results'!$C$13 + SQRT(E2999*('Inputs and Results'!$C$15-'Inputs and Results'!$C$13)*('Inputs and Results'!$C$14-'Inputs and Results'!$C$13)), 'Inputs and Results'!$C$15 - SQRT((1-E2999)*('Inputs and Results'!$C$15-'Inputs and Results'!$C$13)*('Inputs and Results'!$C$15-'Inputs and Results'!$C$14))))</f>
        <v>1.5183922013383606</v>
      </c>
      <c r="C2999" s="47">
        <f ca="1">IF('Inputs and Results'!$G$15='Inputs and Results'!$G$13, 'Inputs and Results'!$G$13, IF(F2999 &lt;= ('Inputs and Results'!$G$14-'Inputs and Results'!$G$13)/('Inputs and Results'!$G$15-'Inputs and Results'!$G$13), 'Inputs and Results'!$G$13 + SQRT(F2999*('Inputs and Results'!$G$15-'Inputs and Results'!$G$13)*('Inputs and Results'!$G$14-'Inputs and Results'!$G$13)), 'Inputs and Results'!$G$15 - SQRT((1-F2999)*('Inputs and Results'!$G$15-'Inputs and Results'!$G$13)*('Inputs and Results'!$G$15-'Inputs and Results'!$G$14))))</f>
        <v>373.04928245725762</v>
      </c>
      <c r="D2999">
        <f t="shared" ca="1" si="194"/>
        <v>566.43512119797128</v>
      </c>
      <c r="E2999">
        <f t="shared" ca="1" si="196"/>
        <v>0.75609314788277904</v>
      </c>
      <c r="F2999">
        <f t="shared" ca="1" si="196"/>
        <v>0.19380519304719246</v>
      </c>
    </row>
    <row r="3000" spans="1:6" ht="15.75" customHeight="1" x14ac:dyDescent="0.2">
      <c r="A3000">
        <v>2999</v>
      </c>
      <c r="B3000" s="47">
        <f ca="1">IF('Inputs and Results'!$C$15='Inputs and Results'!$C$13, 'Inputs and Results'!$C$13, IF(E3000 &lt;= ('Inputs and Results'!$C$14-'Inputs and Results'!$C$13)/('Inputs and Results'!$C$15-'Inputs and Results'!$C$13), 'Inputs and Results'!$C$13 + SQRT(E3000*('Inputs and Results'!$C$15-'Inputs and Results'!$C$13)*('Inputs and Results'!$C$14-'Inputs and Results'!$C$13)), 'Inputs and Results'!$C$15 - SQRT((1-E3000)*('Inputs and Results'!$C$15-'Inputs and Results'!$C$13)*('Inputs and Results'!$C$15-'Inputs and Results'!$C$14))))</f>
        <v>1.6987311918846049</v>
      </c>
      <c r="C3000" s="47">
        <f ca="1">IF('Inputs and Results'!$G$15='Inputs and Results'!$G$13, 'Inputs and Results'!$G$13, IF(F3000 &lt;= ('Inputs and Results'!$G$14-'Inputs and Results'!$G$13)/('Inputs and Results'!$G$15-'Inputs and Results'!$G$13), 'Inputs and Results'!$G$13 + SQRT(F3000*('Inputs and Results'!$G$15-'Inputs and Results'!$G$13)*('Inputs and Results'!$G$14-'Inputs and Results'!$G$13)), 'Inputs and Results'!$G$15 - SQRT((1-F3000)*('Inputs and Results'!$G$15-'Inputs and Results'!$G$13)*('Inputs and Results'!$G$15-'Inputs and Results'!$G$14))))</f>
        <v>622.26117377306059</v>
      </c>
      <c r="D3000">
        <f t="shared" ca="1" si="194"/>
        <v>1057.0544653870245</v>
      </c>
      <c r="E3000">
        <f t="shared" ca="1" si="196"/>
        <v>0.81185549878065988</v>
      </c>
      <c r="F3000">
        <f t="shared" ca="1" si="196"/>
        <v>0.60650080421710151</v>
      </c>
    </row>
    <row r="3001" spans="1:6" ht="15.75" customHeight="1" x14ac:dyDescent="0.2">
      <c r="A3001">
        <v>3000</v>
      </c>
      <c r="B3001" s="47">
        <f ca="1">IF('Inputs and Results'!$C$15='Inputs and Results'!$C$13, 'Inputs and Results'!$C$13, IF(E3001 &lt;= ('Inputs and Results'!$C$14-'Inputs and Results'!$C$13)/('Inputs and Results'!$C$15-'Inputs and Results'!$C$13), 'Inputs and Results'!$C$13 + SQRT(E3001*('Inputs and Results'!$C$15-'Inputs and Results'!$C$13)*('Inputs and Results'!$C$14-'Inputs and Results'!$C$13)), 'Inputs and Results'!$C$15 - SQRT((1-E3001)*('Inputs and Results'!$C$15-'Inputs and Results'!$C$13)*('Inputs and Results'!$C$15-'Inputs and Results'!$C$14))))</f>
        <v>0.81444964514212259</v>
      </c>
      <c r="C3001" s="47">
        <f ca="1">IF('Inputs and Results'!$G$15='Inputs and Results'!$G$13, 'Inputs and Results'!$G$13, IF(F3001 &lt;= ('Inputs and Results'!$G$14-'Inputs and Results'!$G$13)/('Inputs and Results'!$G$15-'Inputs and Results'!$G$13), 'Inputs and Results'!$G$13 + SQRT(F3001*('Inputs and Results'!$G$15-'Inputs and Results'!$G$13)*('Inputs and Results'!$G$14-'Inputs and Results'!$G$13)), 'Inputs and Results'!$G$15 - SQRT((1-F3001)*('Inputs and Results'!$G$15-'Inputs and Results'!$G$13)*('Inputs and Results'!$G$15-'Inputs and Results'!$G$14))))</f>
        <v>381.14937418688703</v>
      </c>
      <c r="D3001">
        <f t="shared" ca="1" si="194"/>
        <v>310.42697255265222</v>
      </c>
      <c r="E3001">
        <f t="shared" ca="1" si="196"/>
        <v>0.4692632940422895</v>
      </c>
      <c r="F3001">
        <f t="shared" ca="1" si="196"/>
        <v>0.20952141267101354</v>
      </c>
    </row>
    <row r="3002" spans="1:6" ht="15.75" customHeight="1" x14ac:dyDescent="0.2">
      <c r="A3002">
        <v>3001</v>
      </c>
      <c r="B3002" s="47">
        <f ca="1">IF('Inputs and Results'!$C$15='Inputs and Results'!$C$13, 'Inputs and Results'!$C$13, IF(E3002 &lt;= ('Inputs and Results'!$C$14-'Inputs and Results'!$C$13)/('Inputs and Results'!$C$15-'Inputs and Results'!$C$13), 'Inputs and Results'!$C$13 + SQRT(E3002*('Inputs and Results'!$C$15-'Inputs and Results'!$C$13)*('Inputs and Results'!$C$14-'Inputs and Results'!$C$13)), 'Inputs and Results'!$C$15 - SQRT((1-E3002)*('Inputs and Results'!$C$15-'Inputs and Results'!$C$13)*('Inputs and Results'!$C$15-'Inputs and Results'!$C$14))))</f>
        <v>2.4177733158487782</v>
      </c>
      <c r="C3002" s="47">
        <f ca="1">IF('Inputs and Results'!$G$15='Inputs and Results'!$G$13, 'Inputs and Results'!$G$13, IF(F3002 &lt;= ('Inputs and Results'!$G$14-'Inputs and Results'!$G$13)/('Inputs and Results'!$G$15-'Inputs and Results'!$G$13), 'Inputs and Results'!$G$13 + SQRT(F3002*('Inputs and Results'!$G$15-'Inputs and Results'!$G$13)*('Inputs and Results'!$G$14-'Inputs and Results'!$G$13)), 'Inputs and Results'!$G$15 - SQRT((1-F3002)*('Inputs and Results'!$G$15-'Inputs and Results'!$G$13)*('Inputs and Results'!$G$15-'Inputs and Results'!$G$14))))</f>
        <v>394.11718163098351</v>
      </c>
      <c r="D3002">
        <f t="shared" ca="1" si="194"/>
        <v>952.88600506491821</v>
      </c>
      <c r="E3002">
        <f t="shared" ref="E3002:F3021" ca="1" si="197">RAND()</f>
        <v>0.96233467647358595</v>
      </c>
      <c r="F3002">
        <f t="shared" ca="1" si="197"/>
        <v>0.23436014417790552</v>
      </c>
    </row>
    <row r="3003" spans="1:6" ht="15.75" customHeight="1" x14ac:dyDescent="0.2">
      <c r="A3003">
        <v>3002</v>
      </c>
      <c r="B3003" s="47">
        <f ca="1">IF('Inputs and Results'!$C$15='Inputs and Results'!$C$13, 'Inputs and Results'!$C$13, IF(E3003 &lt;= ('Inputs and Results'!$C$14-'Inputs and Results'!$C$13)/('Inputs and Results'!$C$15-'Inputs and Results'!$C$13), 'Inputs and Results'!$C$13 + SQRT(E3003*('Inputs and Results'!$C$15-'Inputs and Results'!$C$13)*('Inputs and Results'!$C$14-'Inputs and Results'!$C$13)), 'Inputs and Results'!$C$15 - SQRT((1-E3003)*('Inputs and Results'!$C$15-'Inputs and Results'!$C$13)*('Inputs and Results'!$C$15-'Inputs and Results'!$C$14))))</f>
        <v>0.66076706428895715</v>
      </c>
      <c r="C3003" s="47">
        <f ca="1">IF('Inputs and Results'!$G$15='Inputs and Results'!$G$13, 'Inputs and Results'!$G$13, IF(F3003 &lt;= ('Inputs and Results'!$G$14-'Inputs and Results'!$G$13)/('Inputs and Results'!$G$15-'Inputs and Results'!$G$13), 'Inputs and Results'!$G$13 + SQRT(F3003*('Inputs and Results'!$G$15-'Inputs and Results'!$G$13)*('Inputs and Results'!$G$14-'Inputs and Results'!$G$13)), 'Inputs and Results'!$G$15 - SQRT((1-F3003)*('Inputs and Results'!$G$15-'Inputs and Results'!$G$13)*('Inputs and Results'!$G$15-'Inputs and Results'!$G$14))))</f>
        <v>380.742875617761</v>
      </c>
      <c r="D3003">
        <f t="shared" ca="1" si="194"/>
        <v>251.5823521708835</v>
      </c>
      <c r="E3003">
        <f t="shared" ca="1" si="197"/>
        <v>0.39199880805385523</v>
      </c>
      <c r="F3003">
        <f t="shared" ca="1" si="197"/>
        <v>0.20873638995161103</v>
      </c>
    </row>
    <row r="3004" spans="1:6" ht="15.75" customHeight="1" x14ac:dyDescent="0.2">
      <c r="A3004">
        <v>3003</v>
      </c>
      <c r="B3004" s="47">
        <f ca="1">IF('Inputs and Results'!$C$15='Inputs and Results'!$C$13, 'Inputs and Results'!$C$13, IF(E3004 &lt;= ('Inputs and Results'!$C$14-'Inputs and Results'!$C$13)/('Inputs and Results'!$C$15-'Inputs and Results'!$C$13), 'Inputs and Results'!$C$13 + SQRT(E3004*('Inputs and Results'!$C$15-'Inputs and Results'!$C$13)*('Inputs and Results'!$C$14-'Inputs and Results'!$C$13)), 'Inputs and Results'!$C$15 - SQRT((1-E3004)*('Inputs and Results'!$C$15-'Inputs and Results'!$C$13)*('Inputs and Results'!$C$15-'Inputs and Results'!$C$14))))</f>
        <v>0.16648647458040022</v>
      </c>
      <c r="C3004" s="47">
        <f ca="1">IF('Inputs and Results'!$G$15='Inputs and Results'!$G$13, 'Inputs and Results'!$G$13, IF(F3004 &lt;= ('Inputs and Results'!$G$14-'Inputs and Results'!$G$13)/('Inputs and Results'!$G$15-'Inputs and Results'!$G$13), 'Inputs and Results'!$G$13 + SQRT(F3004*('Inputs and Results'!$G$15-'Inputs and Results'!$G$13)*('Inputs and Results'!$G$14-'Inputs and Results'!$G$13)), 'Inputs and Results'!$G$15 - SQRT((1-F3004)*('Inputs and Results'!$G$15-'Inputs and Results'!$G$13)*('Inputs and Results'!$G$15-'Inputs and Results'!$G$14))))</f>
        <v>411.59189956409477</v>
      </c>
      <c r="D3004">
        <f t="shared" ca="1" si="194"/>
        <v>68.524484324276301</v>
      </c>
      <c r="E3004">
        <f t="shared" ca="1" si="197"/>
        <v>0.10791123347379894</v>
      </c>
      <c r="F3004">
        <f t="shared" ca="1" si="197"/>
        <v>0.26720432891954948</v>
      </c>
    </row>
    <row r="3005" spans="1:6" ht="15.75" customHeight="1" x14ac:dyDescent="0.2">
      <c r="A3005">
        <v>3004</v>
      </c>
      <c r="B3005" s="47">
        <f ca="1">IF('Inputs and Results'!$C$15='Inputs and Results'!$C$13, 'Inputs and Results'!$C$13, IF(E3005 &lt;= ('Inputs and Results'!$C$14-'Inputs and Results'!$C$13)/('Inputs and Results'!$C$15-'Inputs and Results'!$C$13), 'Inputs and Results'!$C$13 + SQRT(E3005*('Inputs and Results'!$C$15-'Inputs and Results'!$C$13)*('Inputs and Results'!$C$14-'Inputs and Results'!$C$13)), 'Inputs and Results'!$C$15 - SQRT((1-E3005)*('Inputs and Results'!$C$15-'Inputs and Results'!$C$13)*('Inputs and Results'!$C$15-'Inputs and Results'!$C$14))))</f>
        <v>1.292454008750447</v>
      </c>
      <c r="C3005" s="47">
        <f ca="1">IF('Inputs and Results'!$G$15='Inputs and Results'!$G$13, 'Inputs and Results'!$G$13, IF(F3005 &lt;= ('Inputs and Results'!$G$14-'Inputs and Results'!$G$13)/('Inputs and Results'!$G$15-'Inputs and Results'!$G$13), 'Inputs and Results'!$G$13 + SQRT(F3005*('Inputs and Results'!$G$15-'Inputs and Results'!$G$13)*('Inputs and Results'!$G$14-'Inputs and Results'!$G$13)), 'Inputs and Results'!$G$15 - SQRT((1-F3005)*('Inputs and Results'!$G$15-'Inputs and Results'!$G$13)*('Inputs and Results'!$G$15-'Inputs and Results'!$G$14))))</f>
        <v>888.55275094236981</v>
      </c>
      <c r="D3005">
        <f t="shared" ca="1" si="194"/>
        <v>1148.4135649417035</v>
      </c>
      <c r="E3005">
        <f t="shared" ca="1" si="197"/>
        <v>0.67603185419639789</v>
      </c>
      <c r="F3005">
        <f t="shared" ca="1" si="197"/>
        <v>0.88564642719985764</v>
      </c>
    </row>
    <row r="3006" spans="1:6" ht="15.75" customHeight="1" x14ac:dyDescent="0.2">
      <c r="A3006">
        <v>3005</v>
      </c>
      <c r="B3006" s="47">
        <f ca="1">IF('Inputs and Results'!$C$15='Inputs and Results'!$C$13, 'Inputs and Results'!$C$13, IF(E3006 &lt;= ('Inputs and Results'!$C$14-'Inputs and Results'!$C$13)/('Inputs and Results'!$C$15-'Inputs and Results'!$C$13), 'Inputs and Results'!$C$13 + SQRT(E3006*('Inputs and Results'!$C$15-'Inputs and Results'!$C$13)*('Inputs and Results'!$C$14-'Inputs and Results'!$C$13)), 'Inputs and Results'!$C$15 - SQRT((1-E3006)*('Inputs and Results'!$C$15-'Inputs and Results'!$C$13)*('Inputs and Results'!$C$15-'Inputs and Results'!$C$14))))</f>
        <v>0.26854390020851149</v>
      </c>
      <c r="C3006" s="47">
        <f ca="1">IF('Inputs and Results'!$G$15='Inputs and Results'!$G$13, 'Inputs and Results'!$G$13, IF(F3006 &lt;= ('Inputs and Results'!$G$14-'Inputs and Results'!$G$13)/('Inputs and Results'!$G$15-'Inputs and Results'!$G$13), 'Inputs and Results'!$G$13 + SQRT(F3006*('Inputs and Results'!$G$15-'Inputs and Results'!$G$13)*('Inputs and Results'!$G$14-'Inputs and Results'!$G$13)), 'Inputs and Results'!$G$15 - SQRT((1-F3006)*('Inputs and Results'!$G$15-'Inputs and Results'!$G$13)*('Inputs and Results'!$G$15-'Inputs and Results'!$G$14))))</f>
        <v>949.24527310048222</v>
      </c>
      <c r="D3006">
        <f t="shared" ca="1" si="194"/>
        <v>254.91402789289714</v>
      </c>
      <c r="E3006">
        <f t="shared" ca="1" si="197"/>
        <v>0.17101639721243</v>
      </c>
      <c r="F3006">
        <f t="shared" ca="1" si="197"/>
        <v>0.92587256090845438</v>
      </c>
    </row>
    <row r="3007" spans="1:6" ht="15.75" customHeight="1" x14ac:dyDescent="0.2">
      <c r="A3007">
        <v>3006</v>
      </c>
      <c r="B3007" s="47">
        <f ca="1">IF('Inputs and Results'!$C$15='Inputs and Results'!$C$13, 'Inputs and Results'!$C$13, IF(E3007 &lt;= ('Inputs and Results'!$C$14-'Inputs and Results'!$C$13)/('Inputs and Results'!$C$15-'Inputs and Results'!$C$13), 'Inputs and Results'!$C$13 + SQRT(E3007*('Inputs and Results'!$C$15-'Inputs and Results'!$C$13)*('Inputs and Results'!$C$14-'Inputs and Results'!$C$13)), 'Inputs and Results'!$C$15 - SQRT((1-E3007)*('Inputs and Results'!$C$15-'Inputs and Results'!$C$13)*('Inputs and Results'!$C$15-'Inputs and Results'!$C$14))))</f>
        <v>1.1473510901032125</v>
      </c>
      <c r="C3007" s="47">
        <f ca="1">IF('Inputs and Results'!$G$15='Inputs and Results'!$G$13, 'Inputs and Results'!$G$13, IF(F3007 &lt;= ('Inputs and Results'!$G$14-'Inputs and Results'!$G$13)/('Inputs and Results'!$G$15-'Inputs and Results'!$G$13), 'Inputs and Results'!$G$13 + SQRT(F3007*('Inputs and Results'!$G$15-'Inputs and Results'!$G$13)*('Inputs and Results'!$G$14-'Inputs and Results'!$G$13)), 'Inputs and Results'!$G$15 - SQRT((1-F3007)*('Inputs and Results'!$G$15-'Inputs and Results'!$G$13)*('Inputs and Results'!$G$15-'Inputs and Results'!$G$14))))</f>
        <v>341.60807551808762</v>
      </c>
      <c r="D3007">
        <f t="shared" ca="1" si="194"/>
        <v>391.94439783373838</v>
      </c>
      <c r="E3007">
        <f t="shared" ca="1" si="197"/>
        <v>0.61863244629536052</v>
      </c>
      <c r="F3007">
        <f t="shared" ca="1" si="197"/>
        <v>0.1313356746304869</v>
      </c>
    </row>
    <row r="3008" spans="1:6" ht="15.75" customHeight="1" x14ac:dyDescent="0.2">
      <c r="A3008">
        <v>3007</v>
      </c>
      <c r="B3008" s="47">
        <f ca="1">IF('Inputs and Results'!$C$15='Inputs and Results'!$C$13, 'Inputs and Results'!$C$13, IF(E3008 &lt;= ('Inputs and Results'!$C$14-'Inputs and Results'!$C$13)/('Inputs and Results'!$C$15-'Inputs and Results'!$C$13), 'Inputs and Results'!$C$13 + SQRT(E3008*('Inputs and Results'!$C$15-'Inputs and Results'!$C$13)*('Inputs and Results'!$C$14-'Inputs and Results'!$C$13)), 'Inputs and Results'!$C$15 - SQRT((1-E3008)*('Inputs and Results'!$C$15-'Inputs and Results'!$C$13)*('Inputs and Results'!$C$15-'Inputs and Results'!$C$14))))</f>
        <v>0.94088911356483962</v>
      </c>
      <c r="C3008" s="47">
        <f ca="1">IF('Inputs and Results'!$G$15='Inputs and Results'!$G$13, 'Inputs and Results'!$G$13, IF(F3008 &lt;= ('Inputs and Results'!$G$14-'Inputs and Results'!$G$13)/('Inputs and Results'!$G$15-'Inputs and Results'!$G$13), 'Inputs and Results'!$G$13 + SQRT(F3008*('Inputs and Results'!$G$15-'Inputs and Results'!$G$13)*('Inputs and Results'!$G$14-'Inputs and Results'!$G$13)), 'Inputs and Results'!$G$15 - SQRT((1-F3008)*('Inputs and Results'!$G$15-'Inputs and Results'!$G$13)*('Inputs and Results'!$G$15-'Inputs and Results'!$G$14))))</f>
        <v>648.47300999306196</v>
      </c>
      <c r="D3008">
        <f t="shared" ca="1" si="194"/>
        <v>610.14119554309548</v>
      </c>
      <c r="E3008">
        <f t="shared" ca="1" si="197"/>
        <v>0.5288958174849121</v>
      </c>
      <c r="F3008">
        <f t="shared" ca="1" si="197"/>
        <v>0.64139670128405357</v>
      </c>
    </row>
    <row r="3009" spans="1:6" ht="15.75" customHeight="1" x14ac:dyDescent="0.2">
      <c r="A3009">
        <v>3008</v>
      </c>
      <c r="B3009" s="47">
        <f ca="1">IF('Inputs and Results'!$C$15='Inputs and Results'!$C$13, 'Inputs and Results'!$C$13, IF(E3009 &lt;= ('Inputs and Results'!$C$14-'Inputs and Results'!$C$13)/('Inputs and Results'!$C$15-'Inputs and Results'!$C$13), 'Inputs and Results'!$C$13 + SQRT(E3009*('Inputs and Results'!$C$15-'Inputs and Results'!$C$13)*('Inputs and Results'!$C$14-'Inputs and Results'!$C$13)), 'Inputs and Results'!$C$15 - SQRT((1-E3009)*('Inputs and Results'!$C$15-'Inputs and Results'!$C$13)*('Inputs and Results'!$C$15-'Inputs and Results'!$C$14))))</f>
        <v>0.63563435233412058</v>
      </c>
      <c r="C3009" s="47">
        <f ca="1">IF('Inputs and Results'!$G$15='Inputs and Results'!$G$13, 'Inputs and Results'!$G$13, IF(F3009 &lt;= ('Inputs and Results'!$G$14-'Inputs and Results'!$G$13)/('Inputs and Results'!$G$15-'Inputs and Results'!$G$13), 'Inputs and Results'!$G$13 + SQRT(F3009*('Inputs and Results'!$G$15-'Inputs and Results'!$G$13)*('Inputs and Results'!$G$14-'Inputs and Results'!$G$13)), 'Inputs and Results'!$G$15 - SQRT((1-F3009)*('Inputs and Results'!$G$15-'Inputs and Results'!$G$13)*('Inputs and Results'!$G$15-'Inputs and Results'!$G$14))))</f>
        <v>306.25643632135484</v>
      </c>
      <c r="D3009">
        <f t="shared" ca="1" si="194"/>
        <v>194.66711154928024</v>
      </c>
      <c r="E3009">
        <f t="shared" ca="1" si="197"/>
        <v>0.37886389823750077</v>
      </c>
      <c r="F3009">
        <f t="shared" ca="1" si="197"/>
        <v>5.8312958679190952E-2</v>
      </c>
    </row>
    <row r="3010" spans="1:6" ht="15.75" customHeight="1" x14ac:dyDescent="0.2">
      <c r="A3010">
        <v>3009</v>
      </c>
      <c r="B3010" s="47">
        <f ca="1">IF('Inputs and Results'!$C$15='Inputs and Results'!$C$13, 'Inputs and Results'!$C$13, IF(E3010 &lt;= ('Inputs and Results'!$C$14-'Inputs and Results'!$C$13)/('Inputs and Results'!$C$15-'Inputs and Results'!$C$13), 'Inputs and Results'!$C$13 + SQRT(E3010*('Inputs and Results'!$C$15-'Inputs and Results'!$C$13)*('Inputs and Results'!$C$14-'Inputs and Results'!$C$13)), 'Inputs and Results'!$C$15 - SQRT((1-E3010)*('Inputs and Results'!$C$15-'Inputs and Results'!$C$13)*('Inputs and Results'!$C$15-'Inputs and Results'!$C$14))))</f>
        <v>1.1881824740177545</v>
      </c>
      <c r="C3010" s="47">
        <f ca="1">IF('Inputs and Results'!$G$15='Inputs and Results'!$G$13, 'Inputs and Results'!$G$13, IF(F3010 &lt;= ('Inputs and Results'!$G$14-'Inputs and Results'!$G$13)/('Inputs and Results'!$G$15-'Inputs and Results'!$G$13), 'Inputs and Results'!$G$13 + SQRT(F3010*('Inputs and Results'!$G$15-'Inputs and Results'!$G$13)*('Inputs and Results'!$G$14-'Inputs and Results'!$G$13)), 'Inputs and Results'!$G$15 - SQRT((1-F3010)*('Inputs and Results'!$G$15-'Inputs and Results'!$G$13)*('Inputs and Results'!$G$15-'Inputs and Results'!$G$14))))</f>
        <v>545.17871115029163</v>
      </c>
      <c r="D3010">
        <f t="shared" ref="D3010:D3073" ca="1" si="198">B3010*C3010</f>
        <v>647.77178979636426</v>
      </c>
      <c r="E3010">
        <f t="shared" ca="1" si="197"/>
        <v>0.63525747250484166</v>
      </c>
      <c r="F3010">
        <f t="shared" ca="1" si="197"/>
        <v>0.49449399365181224</v>
      </c>
    </row>
    <row r="3011" spans="1:6" ht="15.75" customHeight="1" x14ac:dyDescent="0.2">
      <c r="A3011">
        <v>3010</v>
      </c>
      <c r="B3011" s="47">
        <f ca="1">IF('Inputs and Results'!$C$15='Inputs and Results'!$C$13, 'Inputs and Results'!$C$13, IF(E3011 &lt;= ('Inputs and Results'!$C$14-'Inputs and Results'!$C$13)/('Inputs and Results'!$C$15-'Inputs and Results'!$C$13), 'Inputs and Results'!$C$13 + SQRT(E3011*('Inputs and Results'!$C$15-'Inputs and Results'!$C$13)*('Inputs and Results'!$C$14-'Inputs and Results'!$C$13)), 'Inputs and Results'!$C$15 - SQRT((1-E3011)*('Inputs and Results'!$C$15-'Inputs and Results'!$C$13)*('Inputs and Results'!$C$15-'Inputs and Results'!$C$14))))</f>
        <v>0.90422514009443322</v>
      </c>
      <c r="C3011" s="47">
        <f ca="1">IF('Inputs and Results'!$G$15='Inputs and Results'!$G$13, 'Inputs and Results'!$G$13, IF(F3011 &lt;= ('Inputs and Results'!$G$14-'Inputs and Results'!$G$13)/('Inputs and Results'!$G$15-'Inputs and Results'!$G$13), 'Inputs and Results'!$G$13 + SQRT(F3011*('Inputs and Results'!$G$15-'Inputs and Results'!$G$13)*('Inputs and Results'!$G$14-'Inputs and Results'!$G$13)), 'Inputs and Results'!$G$15 - SQRT((1-F3011)*('Inputs and Results'!$G$15-'Inputs and Results'!$G$13)*('Inputs and Results'!$G$15-'Inputs and Results'!$G$14))))</f>
        <v>689.72326392251216</v>
      </c>
      <c r="D3011">
        <f t="shared" ca="1" si="198"/>
        <v>623.66511494672329</v>
      </c>
      <c r="E3011">
        <f t="shared" ca="1" si="197"/>
        <v>0.51196974850975563</v>
      </c>
      <c r="F3011">
        <f t="shared" ca="1" si="197"/>
        <v>0.69303258462878581</v>
      </c>
    </row>
    <row r="3012" spans="1:6" ht="15.75" customHeight="1" x14ac:dyDescent="0.2">
      <c r="A3012">
        <v>3011</v>
      </c>
      <c r="B3012" s="47">
        <f ca="1">IF('Inputs and Results'!$C$15='Inputs and Results'!$C$13, 'Inputs and Results'!$C$13, IF(E3012 &lt;= ('Inputs and Results'!$C$14-'Inputs and Results'!$C$13)/('Inputs and Results'!$C$15-'Inputs and Results'!$C$13), 'Inputs and Results'!$C$13 + SQRT(E3012*('Inputs and Results'!$C$15-'Inputs and Results'!$C$13)*('Inputs and Results'!$C$14-'Inputs and Results'!$C$13)), 'Inputs and Results'!$C$15 - SQRT((1-E3012)*('Inputs and Results'!$C$15-'Inputs and Results'!$C$13)*('Inputs and Results'!$C$15-'Inputs and Results'!$C$14))))</f>
        <v>0.64100605324227056</v>
      </c>
      <c r="C3012" s="47">
        <f ca="1">IF('Inputs and Results'!$G$15='Inputs and Results'!$G$13, 'Inputs and Results'!$G$13, IF(F3012 &lt;= ('Inputs and Results'!$G$14-'Inputs and Results'!$G$13)/('Inputs and Results'!$G$15-'Inputs and Results'!$G$13), 'Inputs and Results'!$G$13 + SQRT(F3012*('Inputs and Results'!$G$15-'Inputs and Results'!$G$13)*('Inputs and Results'!$G$14-'Inputs and Results'!$G$13)), 'Inputs and Results'!$G$15 - SQRT((1-F3012)*('Inputs and Results'!$G$15-'Inputs and Results'!$G$13)*('Inputs and Results'!$G$15-'Inputs and Results'!$G$14))))</f>
        <v>820.73671018937762</v>
      </c>
      <c r="D3012">
        <f t="shared" ca="1" si="198"/>
        <v>526.09719934953819</v>
      </c>
      <c r="E3012">
        <f t="shared" ca="1" si="197"/>
        <v>0.3816830621289321</v>
      </c>
      <c r="F3012">
        <f t="shared" ca="1" si="197"/>
        <v>0.8304247931920572</v>
      </c>
    </row>
    <row r="3013" spans="1:6" ht="15.75" customHeight="1" x14ac:dyDescent="0.2">
      <c r="A3013">
        <v>3012</v>
      </c>
      <c r="B3013" s="47">
        <f ca="1">IF('Inputs and Results'!$C$15='Inputs and Results'!$C$13, 'Inputs and Results'!$C$13, IF(E3013 &lt;= ('Inputs and Results'!$C$14-'Inputs and Results'!$C$13)/('Inputs and Results'!$C$15-'Inputs and Results'!$C$13), 'Inputs and Results'!$C$13 + SQRT(E3013*('Inputs and Results'!$C$15-'Inputs and Results'!$C$13)*('Inputs and Results'!$C$14-'Inputs and Results'!$C$13)), 'Inputs and Results'!$C$15 - SQRT((1-E3013)*('Inputs and Results'!$C$15-'Inputs and Results'!$C$13)*('Inputs and Results'!$C$15-'Inputs and Results'!$C$14))))</f>
        <v>1.4338256930213917</v>
      </c>
      <c r="C3013" s="47">
        <f ca="1">IF('Inputs and Results'!$G$15='Inputs and Results'!$G$13, 'Inputs and Results'!$G$13, IF(F3013 &lt;= ('Inputs and Results'!$G$14-'Inputs and Results'!$G$13)/('Inputs and Results'!$G$15-'Inputs and Results'!$G$13), 'Inputs and Results'!$G$13 + SQRT(F3013*('Inputs and Results'!$G$15-'Inputs and Results'!$G$13)*('Inputs and Results'!$G$14-'Inputs and Results'!$G$13)), 'Inputs and Results'!$G$15 - SQRT((1-F3013)*('Inputs and Results'!$G$15-'Inputs and Results'!$G$13)*('Inputs and Results'!$G$15-'Inputs and Results'!$G$14))))</f>
        <v>308.65913340986515</v>
      </c>
      <c r="D3013">
        <f t="shared" ca="1" si="198"/>
        <v>442.5633958687821</v>
      </c>
      <c r="E3013">
        <f t="shared" ca="1" si="197"/>
        <v>0.72745533779556404</v>
      </c>
      <c r="F3013">
        <f t="shared" ca="1" si="197"/>
        <v>6.3369324928112869E-2</v>
      </c>
    </row>
    <row r="3014" spans="1:6" ht="15.75" customHeight="1" x14ac:dyDescent="0.2">
      <c r="A3014">
        <v>3013</v>
      </c>
      <c r="B3014" s="47">
        <f ca="1">IF('Inputs and Results'!$C$15='Inputs and Results'!$C$13, 'Inputs and Results'!$C$13, IF(E3014 &lt;= ('Inputs and Results'!$C$14-'Inputs and Results'!$C$13)/('Inputs and Results'!$C$15-'Inputs and Results'!$C$13), 'Inputs and Results'!$C$13 + SQRT(E3014*('Inputs and Results'!$C$15-'Inputs and Results'!$C$13)*('Inputs and Results'!$C$14-'Inputs and Results'!$C$13)), 'Inputs and Results'!$C$15 - SQRT((1-E3014)*('Inputs and Results'!$C$15-'Inputs and Results'!$C$13)*('Inputs and Results'!$C$15-'Inputs and Results'!$C$14))))</f>
        <v>1.4708154535834586</v>
      </c>
      <c r="C3014" s="47">
        <f ca="1">IF('Inputs and Results'!$G$15='Inputs and Results'!$G$13, 'Inputs and Results'!$G$13, IF(F3014 &lt;= ('Inputs and Results'!$G$14-'Inputs and Results'!$G$13)/('Inputs and Results'!$G$15-'Inputs and Results'!$G$13), 'Inputs and Results'!$G$13 + SQRT(F3014*('Inputs and Results'!$G$15-'Inputs and Results'!$G$13)*('Inputs and Results'!$G$14-'Inputs and Results'!$G$13)), 'Inputs and Results'!$G$15 - SQRT((1-F3014)*('Inputs and Results'!$G$15-'Inputs and Results'!$G$13)*('Inputs and Results'!$G$15-'Inputs and Results'!$G$14))))</f>
        <v>491.68926071376677</v>
      </c>
      <c r="D3014">
        <f t="shared" ca="1" si="198"/>
        <v>723.18416301883428</v>
      </c>
      <c r="E3014">
        <f t="shared" ca="1" si="197"/>
        <v>0.74017718033342628</v>
      </c>
      <c r="F3014">
        <f t="shared" ca="1" si="197"/>
        <v>0.40853589559074566</v>
      </c>
    </row>
    <row r="3015" spans="1:6" ht="15.75" customHeight="1" x14ac:dyDescent="0.2">
      <c r="A3015">
        <v>3014</v>
      </c>
      <c r="B3015" s="47">
        <f ca="1">IF('Inputs and Results'!$C$15='Inputs and Results'!$C$13, 'Inputs and Results'!$C$13, IF(E3015 &lt;= ('Inputs and Results'!$C$14-'Inputs and Results'!$C$13)/('Inputs and Results'!$C$15-'Inputs and Results'!$C$13), 'Inputs and Results'!$C$13 + SQRT(E3015*('Inputs and Results'!$C$15-'Inputs and Results'!$C$13)*('Inputs and Results'!$C$14-'Inputs and Results'!$C$13)), 'Inputs and Results'!$C$15 - SQRT((1-E3015)*('Inputs and Results'!$C$15-'Inputs and Results'!$C$13)*('Inputs and Results'!$C$15-'Inputs and Results'!$C$14))))</f>
        <v>0.58443954502851403</v>
      </c>
      <c r="C3015" s="47">
        <f ca="1">IF('Inputs and Results'!$G$15='Inputs and Results'!$G$13, 'Inputs and Results'!$G$13, IF(F3015 &lt;= ('Inputs and Results'!$G$14-'Inputs and Results'!$G$13)/('Inputs and Results'!$G$15-'Inputs and Results'!$G$13), 'Inputs and Results'!$G$13 + SQRT(F3015*('Inputs and Results'!$G$15-'Inputs and Results'!$G$13)*('Inputs and Results'!$G$14-'Inputs and Results'!$G$13)), 'Inputs and Results'!$G$15 - SQRT((1-F3015)*('Inputs and Results'!$G$15-'Inputs and Results'!$G$13)*('Inputs and Results'!$G$15-'Inputs and Results'!$G$14))))</f>
        <v>465.67930586755836</v>
      </c>
      <c r="D3015">
        <f t="shared" ca="1" si="198"/>
        <v>272.16140165043004</v>
      </c>
      <c r="E3015">
        <f t="shared" ca="1" si="197"/>
        <v>0.35167418759754976</v>
      </c>
      <c r="F3015">
        <f t="shared" ca="1" si="197"/>
        <v>0.36429990789038613</v>
      </c>
    </row>
    <row r="3016" spans="1:6" ht="15.75" customHeight="1" x14ac:dyDescent="0.2">
      <c r="A3016">
        <v>3015</v>
      </c>
      <c r="B3016" s="47">
        <f ca="1">IF('Inputs and Results'!$C$15='Inputs and Results'!$C$13, 'Inputs and Results'!$C$13, IF(E3016 &lt;= ('Inputs and Results'!$C$14-'Inputs and Results'!$C$13)/('Inputs and Results'!$C$15-'Inputs and Results'!$C$13), 'Inputs and Results'!$C$13 + SQRT(E3016*('Inputs and Results'!$C$15-'Inputs and Results'!$C$13)*('Inputs and Results'!$C$14-'Inputs and Results'!$C$13)), 'Inputs and Results'!$C$15 - SQRT((1-E3016)*('Inputs and Results'!$C$15-'Inputs and Results'!$C$13)*('Inputs and Results'!$C$15-'Inputs and Results'!$C$14))))</f>
        <v>2.2786579474848767</v>
      </c>
      <c r="C3016" s="47">
        <f ca="1">IF('Inputs and Results'!$G$15='Inputs and Results'!$G$13, 'Inputs and Results'!$G$13, IF(F3016 &lt;= ('Inputs and Results'!$G$14-'Inputs and Results'!$G$13)/('Inputs and Results'!$G$15-'Inputs and Results'!$G$13), 'Inputs and Results'!$G$13 + SQRT(F3016*('Inputs and Results'!$G$15-'Inputs and Results'!$G$13)*('Inputs and Results'!$G$14-'Inputs and Results'!$G$13)), 'Inputs and Results'!$G$15 - SQRT((1-F3016)*('Inputs and Results'!$G$15-'Inputs and Results'!$G$13)*('Inputs and Results'!$G$15-'Inputs and Results'!$G$14))))</f>
        <v>507.49681398329187</v>
      </c>
      <c r="D3016">
        <f t="shared" ca="1" si="198"/>
        <v>1156.4116485062821</v>
      </c>
      <c r="E3016">
        <f t="shared" ca="1" si="197"/>
        <v>0.94218507147480768</v>
      </c>
      <c r="F3016">
        <f t="shared" ca="1" si="197"/>
        <v>0.43464102461058651</v>
      </c>
    </row>
    <row r="3017" spans="1:6" ht="15.75" customHeight="1" x14ac:dyDescent="0.2">
      <c r="A3017">
        <v>3016</v>
      </c>
      <c r="B3017" s="47">
        <f ca="1">IF('Inputs and Results'!$C$15='Inputs and Results'!$C$13, 'Inputs and Results'!$C$13, IF(E3017 &lt;= ('Inputs and Results'!$C$14-'Inputs and Results'!$C$13)/('Inputs and Results'!$C$15-'Inputs and Results'!$C$13), 'Inputs and Results'!$C$13 + SQRT(E3017*('Inputs and Results'!$C$15-'Inputs and Results'!$C$13)*('Inputs and Results'!$C$14-'Inputs and Results'!$C$13)), 'Inputs and Results'!$C$15 - SQRT((1-E3017)*('Inputs and Results'!$C$15-'Inputs and Results'!$C$13)*('Inputs and Results'!$C$15-'Inputs and Results'!$C$14))))</f>
        <v>1.3362218734376783</v>
      </c>
      <c r="C3017" s="47">
        <f ca="1">IF('Inputs and Results'!$G$15='Inputs and Results'!$G$13, 'Inputs and Results'!$G$13, IF(F3017 &lt;= ('Inputs and Results'!$G$14-'Inputs and Results'!$G$13)/('Inputs and Results'!$G$15-'Inputs and Results'!$G$13), 'Inputs and Results'!$G$13 + SQRT(F3017*('Inputs and Results'!$G$15-'Inputs and Results'!$G$13)*('Inputs and Results'!$G$14-'Inputs and Results'!$G$13)), 'Inputs and Results'!$G$15 - SQRT((1-F3017)*('Inputs and Results'!$G$15-'Inputs and Results'!$G$13)*('Inputs and Results'!$G$15-'Inputs and Results'!$G$14))))</f>
        <v>918.68590542251923</v>
      </c>
      <c r="D3017">
        <f t="shared" ca="1" si="198"/>
        <v>1227.5682016444684</v>
      </c>
      <c r="E3017">
        <f t="shared" ca="1" si="197"/>
        <v>0.69242692728586341</v>
      </c>
      <c r="F3017">
        <f t="shared" ca="1" si="197"/>
        <v>0.90670384972201556</v>
      </c>
    </row>
    <row r="3018" spans="1:6" ht="15.75" customHeight="1" x14ac:dyDescent="0.2">
      <c r="A3018">
        <v>3017</v>
      </c>
      <c r="B3018" s="47">
        <f ca="1">IF('Inputs and Results'!$C$15='Inputs and Results'!$C$13, 'Inputs and Results'!$C$13, IF(E3018 &lt;= ('Inputs and Results'!$C$14-'Inputs and Results'!$C$13)/('Inputs and Results'!$C$15-'Inputs and Results'!$C$13), 'Inputs and Results'!$C$13 + SQRT(E3018*('Inputs and Results'!$C$15-'Inputs and Results'!$C$13)*('Inputs and Results'!$C$14-'Inputs and Results'!$C$13)), 'Inputs and Results'!$C$15 - SQRT((1-E3018)*('Inputs and Results'!$C$15-'Inputs and Results'!$C$13)*('Inputs and Results'!$C$15-'Inputs and Results'!$C$14))))</f>
        <v>1.1735981950185235</v>
      </c>
      <c r="C3018" s="47">
        <f ca="1">IF('Inputs and Results'!$G$15='Inputs and Results'!$G$13, 'Inputs and Results'!$G$13, IF(F3018 &lt;= ('Inputs and Results'!$G$14-'Inputs and Results'!$G$13)/('Inputs and Results'!$G$15-'Inputs and Results'!$G$13), 'Inputs and Results'!$G$13 + SQRT(F3018*('Inputs and Results'!$G$15-'Inputs and Results'!$G$13)*('Inputs and Results'!$G$14-'Inputs and Results'!$G$13)), 'Inputs and Results'!$G$15 - SQRT((1-F3018)*('Inputs and Results'!$G$15-'Inputs and Results'!$G$13)*('Inputs and Results'!$G$15-'Inputs and Results'!$G$14))))</f>
        <v>291.64635110002939</v>
      </c>
      <c r="D3018">
        <f t="shared" ca="1" si="198"/>
        <v>342.27563123473305</v>
      </c>
      <c r="E3018">
        <f t="shared" ca="1" si="197"/>
        <v>0.62936182741782276</v>
      </c>
      <c r="F3018">
        <f t="shared" ca="1" si="197"/>
        <v>2.7273674026731531E-2</v>
      </c>
    </row>
    <row r="3019" spans="1:6" ht="15.75" customHeight="1" x14ac:dyDescent="0.2">
      <c r="A3019">
        <v>3018</v>
      </c>
      <c r="B3019" s="47">
        <f ca="1">IF('Inputs and Results'!$C$15='Inputs and Results'!$C$13, 'Inputs and Results'!$C$13, IF(E3019 &lt;= ('Inputs and Results'!$C$14-'Inputs and Results'!$C$13)/('Inputs and Results'!$C$15-'Inputs and Results'!$C$13), 'Inputs and Results'!$C$13 + SQRT(E3019*('Inputs and Results'!$C$15-'Inputs and Results'!$C$13)*('Inputs and Results'!$C$14-'Inputs and Results'!$C$13)), 'Inputs and Results'!$C$15 - SQRT((1-E3019)*('Inputs and Results'!$C$15-'Inputs and Results'!$C$13)*('Inputs and Results'!$C$15-'Inputs and Results'!$C$14))))</f>
        <v>0.30776587721433746</v>
      </c>
      <c r="C3019" s="47">
        <f ca="1">IF('Inputs and Results'!$G$15='Inputs and Results'!$G$13, 'Inputs and Results'!$G$13, IF(F3019 &lt;= ('Inputs and Results'!$G$14-'Inputs and Results'!$G$13)/('Inputs and Results'!$G$15-'Inputs and Results'!$G$13), 'Inputs and Results'!$G$13 + SQRT(F3019*('Inputs and Results'!$G$15-'Inputs and Results'!$G$13)*('Inputs and Results'!$G$14-'Inputs and Results'!$G$13)), 'Inputs and Results'!$G$15 - SQRT((1-F3019)*('Inputs and Results'!$G$15-'Inputs and Results'!$G$13)*('Inputs and Results'!$G$15-'Inputs and Results'!$G$14))))</f>
        <v>626.35832306271141</v>
      </c>
      <c r="D3019">
        <f t="shared" ca="1" si="198"/>
        <v>192.77171874789676</v>
      </c>
      <c r="E3019">
        <f t="shared" ca="1" si="197"/>
        <v>0.19465282534539052</v>
      </c>
      <c r="F3019">
        <f t="shared" ca="1" si="197"/>
        <v>0.61206216921909617</v>
      </c>
    </row>
    <row r="3020" spans="1:6" ht="15.75" customHeight="1" x14ac:dyDescent="0.2">
      <c r="A3020">
        <v>3019</v>
      </c>
      <c r="B3020" s="47">
        <f ca="1">IF('Inputs and Results'!$C$15='Inputs and Results'!$C$13, 'Inputs and Results'!$C$13, IF(E3020 &lt;= ('Inputs and Results'!$C$14-'Inputs and Results'!$C$13)/('Inputs and Results'!$C$15-'Inputs and Results'!$C$13), 'Inputs and Results'!$C$13 + SQRT(E3020*('Inputs and Results'!$C$15-'Inputs and Results'!$C$13)*('Inputs and Results'!$C$14-'Inputs and Results'!$C$13)), 'Inputs and Results'!$C$15 - SQRT((1-E3020)*('Inputs and Results'!$C$15-'Inputs and Results'!$C$13)*('Inputs and Results'!$C$15-'Inputs and Results'!$C$14))))</f>
        <v>1.8824674815784979</v>
      </c>
      <c r="C3020" s="47">
        <f ca="1">IF('Inputs and Results'!$G$15='Inputs and Results'!$G$13, 'Inputs and Results'!$G$13, IF(F3020 &lt;= ('Inputs and Results'!$G$14-'Inputs and Results'!$G$13)/('Inputs and Results'!$G$15-'Inputs and Results'!$G$13), 'Inputs and Results'!$G$13 + SQRT(F3020*('Inputs and Results'!$G$15-'Inputs and Results'!$G$13)*('Inputs and Results'!$G$14-'Inputs and Results'!$G$13)), 'Inputs and Results'!$G$15 - SQRT((1-F3020)*('Inputs and Results'!$G$15-'Inputs and Results'!$G$13)*('Inputs and Results'!$G$15-'Inputs and Results'!$G$14))))</f>
        <v>455.63858768110288</v>
      </c>
      <c r="D3020">
        <f t="shared" ca="1" si="198"/>
        <v>857.72482466202928</v>
      </c>
      <c r="E3020">
        <f t="shared" ca="1" si="197"/>
        <v>0.86123567447449945</v>
      </c>
      <c r="F3020">
        <f t="shared" ca="1" si="197"/>
        <v>0.34679659183017186</v>
      </c>
    </row>
    <row r="3021" spans="1:6" ht="15.75" customHeight="1" x14ac:dyDescent="0.2">
      <c r="A3021">
        <v>3020</v>
      </c>
      <c r="B3021" s="47">
        <f ca="1">IF('Inputs and Results'!$C$15='Inputs and Results'!$C$13, 'Inputs and Results'!$C$13, IF(E3021 &lt;= ('Inputs and Results'!$C$14-'Inputs and Results'!$C$13)/('Inputs and Results'!$C$15-'Inputs and Results'!$C$13), 'Inputs and Results'!$C$13 + SQRT(E3021*('Inputs and Results'!$C$15-'Inputs and Results'!$C$13)*('Inputs and Results'!$C$14-'Inputs and Results'!$C$13)), 'Inputs and Results'!$C$15 - SQRT((1-E3021)*('Inputs and Results'!$C$15-'Inputs and Results'!$C$13)*('Inputs and Results'!$C$15-'Inputs and Results'!$C$14))))</f>
        <v>1.8201185015869883</v>
      </c>
      <c r="C3021" s="47">
        <f ca="1">IF('Inputs and Results'!$G$15='Inputs and Results'!$G$13, 'Inputs and Results'!$G$13, IF(F3021 &lt;= ('Inputs and Results'!$G$14-'Inputs and Results'!$G$13)/('Inputs and Results'!$G$15-'Inputs and Results'!$G$13), 'Inputs and Results'!$G$13 + SQRT(F3021*('Inputs and Results'!$G$15-'Inputs and Results'!$G$13)*('Inputs and Results'!$G$14-'Inputs and Results'!$G$13)), 'Inputs and Results'!$G$15 - SQRT((1-F3021)*('Inputs and Results'!$G$15-'Inputs and Results'!$G$13)*('Inputs and Results'!$G$15-'Inputs and Results'!$G$14))))</f>
        <v>792.85072388300296</v>
      </c>
      <c r="D3021">
        <f t="shared" ca="1" si="198"/>
        <v>1443.0822715360903</v>
      </c>
      <c r="E3021">
        <f t="shared" ca="1" si="197"/>
        <v>0.84531996107807406</v>
      </c>
      <c r="F3021">
        <f t="shared" ca="1" si="197"/>
        <v>0.80457142127933612</v>
      </c>
    </row>
    <row r="3022" spans="1:6" ht="15.75" customHeight="1" x14ac:dyDescent="0.2">
      <c r="A3022">
        <v>3021</v>
      </c>
      <c r="B3022" s="47">
        <f ca="1">IF('Inputs and Results'!$C$15='Inputs and Results'!$C$13, 'Inputs and Results'!$C$13, IF(E3022 &lt;= ('Inputs and Results'!$C$14-'Inputs and Results'!$C$13)/('Inputs and Results'!$C$15-'Inputs and Results'!$C$13), 'Inputs and Results'!$C$13 + SQRT(E3022*('Inputs and Results'!$C$15-'Inputs and Results'!$C$13)*('Inputs and Results'!$C$14-'Inputs and Results'!$C$13)), 'Inputs and Results'!$C$15 - SQRT((1-E3022)*('Inputs and Results'!$C$15-'Inputs and Results'!$C$13)*('Inputs and Results'!$C$15-'Inputs and Results'!$C$14))))</f>
        <v>1.536441654202221</v>
      </c>
      <c r="C3022" s="47">
        <f ca="1">IF('Inputs and Results'!$G$15='Inputs and Results'!$G$13, 'Inputs and Results'!$G$13, IF(F3022 &lt;= ('Inputs and Results'!$G$14-'Inputs and Results'!$G$13)/('Inputs and Results'!$G$15-'Inputs and Results'!$G$13), 'Inputs and Results'!$G$13 + SQRT(F3022*('Inputs and Results'!$G$15-'Inputs and Results'!$G$13)*('Inputs and Results'!$G$14-'Inputs and Results'!$G$13)), 'Inputs and Results'!$G$15 - SQRT((1-F3022)*('Inputs and Results'!$G$15-'Inputs and Results'!$G$13)*('Inputs and Results'!$G$15-'Inputs and Results'!$G$14))))</f>
        <v>837.51076446164188</v>
      </c>
      <c r="D3022">
        <f t="shared" ca="1" si="198"/>
        <v>1286.7864243616118</v>
      </c>
      <c r="E3022">
        <f t="shared" ref="E3022:F3041" ca="1" si="199">RAND()</f>
        <v>0.76199966316062984</v>
      </c>
      <c r="F3022">
        <f t="shared" ca="1" si="199"/>
        <v>0.84509302676811981</v>
      </c>
    </row>
    <row r="3023" spans="1:6" ht="15.75" customHeight="1" x14ac:dyDescent="0.2">
      <c r="A3023">
        <v>3022</v>
      </c>
      <c r="B3023" s="47">
        <f ca="1">IF('Inputs and Results'!$C$15='Inputs and Results'!$C$13, 'Inputs and Results'!$C$13, IF(E3023 &lt;= ('Inputs and Results'!$C$14-'Inputs and Results'!$C$13)/('Inputs and Results'!$C$15-'Inputs and Results'!$C$13), 'Inputs and Results'!$C$13 + SQRT(E3023*('Inputs and Results'!$C$15-'Inputs and Results'!$C$13)*('Inputs and Results'!$C$14-'Inputs and Results'!$C$13)), 'Inputs and Results'!$C$15 - SQRT((1-E3023)*('Inputs and Results'!$C$15-'Inputs and Results'!$C$13)*('Inputs and Results'!$C$15-'Inputs and Results'!$C$14))))</f>
        <v>2.0131787510702286</v>
      </c>
      <c r="C3023" s="47">
        <f ca="1">IF('Inputs and Results'!$G$15='Inputs and Results'!$G$13, 'Inputs and Results'!$G$13, IF(F3023 &lt;= ('Inputs and Results'!$G$14-'Inputs and Results'!$G$13)/('Inputs and Results'!$G$15-'Inputs and Results'!$G$13), 'Inputs and Results'!$G$13 + SQRT(F3023*('Inputs and Results'!$G$15-'Inputs and Results'!$G$13)*('Inputs and Results'!$G$14-'Inputs and Results'!$G$13)), 'Inputs and Results'!$G$15 - SQRT((1-F3023)*('Inputs and Results'!$G$15-'Inputs and Results'!$G$13)*('Inputs and Results'!$G$15-'Inputs and Results'!$G$14))))</f>
        <v>642.54682054753198</v>
      </c>
      <c r="D3023">
        <f t="shared" ca="1" si="198"/>
        <v>1293.5616056940266</v>
      </c>
      <c r="E3023">
        <f t="shared" ca="1" si="199"/>
        <v>0.89179820251785402</v>
      </c>
      <c r="F3023">
        <f t="shared" ca="1" si="199"/>
        <v>0.63364887186346153</v>
      </c>
    </row>
    <row r="3024" spans="1:6" ht="15.75" customHeight="1" x14ac:dyDescent="0.2">
      <c r="A3024">
        <v>3023</v>
      </c>
      <c r="B3024" s="47">
        <f ca="1">IF('Inputs and Results'!$C$15='Inputs and Results'!$C$13, 'Inputs and Results'!$C$13, IF(E3024 &lt;= ('Inputs and Results'!$C$14-'Inputs and Results'!$C$13)/('Inputs and Results'!$C$15-'Inputs and Results'!$C$13), 'Inputs and Results'!$C$13 + SQRT(E3024*('Inputs and Results'!$C$15-'Inputs and Results'!$C$13)*('Inputs and Results'!$C$14-'Inputs and Results'!$C$13)), 'Inputs and Results'!$C$15 - SQRT((1-E3024)*('Inputs and Results'!$C$15-'Inputs and Results'!$C$13)*('Inputs and Results'!$C$15-'Inputs and Results'!$C$14))))</f>
        <v>0.24977693814010316</v>
      </c>
      <c r="C3024" s="47">
        <f ca="1">IF('Inputs and Results'!$G$15='Inputs and Results'!$G$13, 'Inputs and Results'!$G$13, IF(F3024 &lt;= ('Inputs and Results'!$G$14-'Inputs and Results'!$G$13)/('Inputs and Results'!$G$15-'Inputs and Results'!$G$13), 'Inputs and Results'!$G$13 + SQRT(F3024*('Inputs and Results'!$G$15-'Inputs and Results'!$G$13)*('Inputs and Results'!$G$14-'Inputs and Results'!$G$13)), 'Inputs and Results'!$G$15 - SQRT((1-F3024)*('Inputs and Results'!$G$15-'Inputs and Results'!$G$13)*('Inputs and Results'!$G$15-'Inputs and Results'!$G$14))))</f>
        <v>467.20133773475277</v>
      </c>
      <c r="D3024">
        <f t="shared" ca="1" si="198"/>
        <v>116.69611963434679</v>
      </c>
      <c r="E3024">
        <f t="shared" ca="1" si="199"/>
        <v>0.15958590111266358</v>
      </c>
      <c r="F3024">
        <f t="shared" ca="1" si="199"/>
        <v>0.3669324172991687</v>
      </c>
    </row>
    <row r="3025" spans="1:6" ht="15.75" customHeight="1" x14ac:dyDescent="0.2">
      <c r="A3025">
        <v>3024</v>
      </c>
      <c r="B3025" s="47">
        <f ca="1">IF('Inputs and Results'!$C$15='Inputs and Results'!$C$13, 'Inputs and Results'!$C$13, IF(E3025 &lt;= ('Inputs and Results'!$C$14-'Inputs and Results'!$C$13)/('Inputs and Results'!$C$15-'Inputs and Results'!$C$13), 'Inputs and Results'!$C$13 + SQRT(E3025*('Inputs and Results'!$C$15-'Inputs and Results'!$C$13)*('Inputs and Results'!$C$14-'Inputs and Results'!$C$13)), 'Inputs and Results'!$C$15 - SQRT((1-E3025)*('Inputs and Results'!$C$15-'Inputs and Results'!$C$13)*('Inputs and Results'!$C$15-'Inputs and Results'!$C$14))))</f>
        <v>0.76721559262305039</v>
      </c>
      <c r="C3025" s="47">
        <f ca="1">IF('Inputs and Results'!$G$15='Inputs and Results'!$G$13, 'Inputs and Results'!$G$13, IF(F3025 &lt;= ('Inputs and Results'!$G$14-'Inputs and Results'!$G$13)/('Inputs and Results'!$G$15-'Inputs and Results'!$G$13), 'Inputs and Results'!$G$13 + SQRT(F3025*('Inputs and Results'!$G$15-'Inputs and Results'!$G$13)*('Inputs and Results'!$G$14-'Inputs and Results'!$G$13)), 'Inputs and Results'!$G$15 - SQRT((1-F3025)*('Inputs and Results'!$G$15-'Inputs and Results'!$G$13)*('Inputs and Results'!$G$15-'Inputs and Results'!$G$14))))</f>
        <v>471.09678446289331</v>
      </c>
      <c r="D3025">
        <f t="shared" ca="1" si="198"/>
        <v>361.43279867451213</v>
      </c>
      <c r="E3025">
        <f t="shared" ca="1" si="199"/>
        <v>0.44607486557492937</v>
      </c>
      <c r="F3025">
        <f t="shared" ca="1" si="199"/>
        <v>0.37364511074053974</v>
      </c>
    </row>
    <row r="3026" spans="1:6" ht="15.75" customHeight="1" x14ac:dyDescent="0.2">
      <c r="A3026">
        <v>3025</v>
      </c>
      <c r="B3026" s="47">
        <f ca="1">IF('Inputs and Results'!$C$15='Inputs and Results'!$C$13, 'Inputs and Results'!$C$13, IF(E3026 &lt;= ('Inputs and Results'!$C$14-'Inputs and Results'!$C$13)/('Inputs and Results'!$C$15-'Inputs and Results'!$C$13), 'Inputs and Results'!$C$13 + SQRT(E3026*('Inputs and Results'!$C$15-'Inputs and Results'!$C$13)*('Inputs and Results'!$C$14-'Inputs and Results'!$C$13)), 'Inputs and Results'!$C$15 - SQRT((1-E3026)*('Inputs and Results'!$C$15-'Inputs and Results'!$C$13)*('Inputs and Results'!$C$15-'Inputs and Results'!$C$14))))</f>
        <v>1.9028292644630653</v>
      </c>
      <c r="C3026" s="47">
        <f ca="1">IF('Inputs and Results'!$G$15='Inputs and Results'!$G$13, 'Inputs and Results'!$G$13, IF(F3026 &lt;= ('Inputs and Results'!$G$14-'Inputs and Results'!$G$13)/('Inputs and Results'!$G$15-'Inputs and Results'!$G$13), 'Inputs and Results'!$G$13 + SQRT(F3026*('Inputs and Results'!$G$15-'Inputs and Results'!$G$13)*('Inputs and Results'!$G$14-'Inputs and Results'!$G$13)), 'Inputs and Results'!$G$15 - SQRT((1-F3026)*('Inputs and Results'!$G$15-'Inputs and Results'!$G$13)*('Inputs and Results'!$G$15-'Inputs and Results'!$G$14))))</f>
        <v>712.02813297777448</v>
      </c>
      <c r="D3026">
        <f t="shared" ca="1" si="198"/>
        <v>1354.8679685511083</v>
      </c>
      <c r="E3026">
        <f t="shared" ca="1" si="199"/>
        <v>0.86624626412014905</v>
      </c>
      <c r="F3026">
        <f t="shared" ca="1" si="199"/>
        <v>0.71928196938705324</v>
      </c>
    </row>
    <row r="3027" spans="1:6" ht="15.75" customHeight="1" x14ac:dyDescent="0.2">
      <c r="A3027">
        <v>3026</v>
      </c>
      <c r="B3027" s="47">
        <f ca="1">IF('Inputs and Results'!$C$15='Inputs and Results'!$C$13, 'Inputs and Results'!$C$13, IF(E3027 &lt;= ('Inputs and Results'!$C$14-'Inputs and Results'!$C$13)/('Inputs and Results'!$C$15-'Inputs and Results'!$C$13), 'Inputs and Results'!$C$13 + SQRT(E3027*('Inputs and Results'!$C$15-'Inputs and Results'!$C$13)*('Inputs and Results'!$C$14-'Inputs and Results'!$C$13)), 'Inputs and Results'!$C$15 - SQRT((1-E3027)*('Inputs and Results'!$C$15-'Inputs and Results'!$C$13)*('Inputs and Results'!$C$15-'Inputs and Results'!$C$14))))</f>
        <v>1.6650701622814104</v>
      </c>
      <c r="C3027" s="47">
        <f ca="1">IF('Inputs and Results'!$G$15='Inputs and Results'!$G$13, 'Inputs and Results'!$G$13, IF(F3027 &lt;= ('Inputs and Results'!$G$14-'Inputs and Results'!$G$13)/('Inputs and Results'!$G$15-'Inputs and Results'!$G$13), 'Inputs and Results'!$G$13 + SQRT(F3027*('Inputs and Results'!$G$15-'Inputs and Results'!$G$13)*('Inputs and Results'!$G$14-'Inputs and Results'!$G$13)), 'Inputs and Results'!$G$15 - SQRT((1-F3027)*('Inputs and Results'!$G$15-'Inputs and Results'!$G$13)*('Inputs and Results'!$G$15-'Inputs and Results'!$G$14))))</f>
        <v>282.87634089164646</v>
      </c>
      <c r="D3027">
        <f t="shared" ca="1" si="198"/>
        <v>471.00895483402536</v>
      </c>
      <c r="E3027">
        <f t="shared" ca="1" si="199"/>
        <v>0.80199581426318001</v>
      </c>
      <c r="F3027">
        <f t="shared" ca="1" si="199"/>
        <v>8.399964047605013E-3</v>
      </c>
    </row>
    <row r="3028" spans="1:6" ht="15.75" customHeight="1" x14ac:dyDescent="0.2">
      <c r="A3028">
        <v>3027</v>
      </c>
      <c r="B3028" s="47">
        <f ca="1">IF('Inputs and Results'!$C$15='Inputs and Results'!$C$13, 'Inputs and Results'!$C$13, IF(E3028 &lt;= ('Inputs and Results'!$C$14-'Inputs and Results'!$C$13)/('Inputs and Results'!$C$15-'Inputs and Results'!$C$13), 'Inputs and Results'!$C$13 + SQRT(E3028*('Inputs and Results'!$C$15-'Inputs and Results'!$C$13)*('Inputs and Results'!$C$14-'Inputs and Results'!$C$13)), 'Inputs and Results'!$C$15 - SQRT((1-E3028)*('Inputs and Results'!$C$15-'Inputs and Results'!$C$13)*('Inputs and Results'!$C$15-'Inputs and Results'!$C$14))))</f>
        <v>6.0119702866169522E-2</v>
      </c>
      <c r="C3028" s="47">
        <f ca="1">IF('Inputs and Results'!$G$15='Inputs and Results'!$G$13, 'Inputs and Results'!$G$13, IF(F3028 &lt;= ('Inputs and Results'!$G$14-'Inputs and Results'!$G$13)/('Inputs and Results'!$G$15-'Inputs and Results'!$G$13), 'Inputs and Results'!$G$13 + SQRT(F3028*('Inputs and Results'!$G$15-'Inputs and Results'!$G$13)*('Inputs and Results'!$G$14-'Inputs and Results'!$G$13)), 'Inputs and Results'!$G$15 - SQRT((1-F3028)*('Inputs and Results'!$G$15-'Inputs and Results'!$G$13)*('Inputs and Results'!$G$15-'Inputs and Results'!$G$14))))</f>
        <v>503.29652588902024</v>
      </c>
      <c r="D3028">
        <f t="shared" ca="1" si="198"/>
        <v>30.258037590023292</v>
      </c>
      <c r="E3028">
        <f t="shared" ca="1" si="199"/>
        <v>3.9678204280477858E-2</v>
      </c>
      <c r="F3028">
        <f t="shared" ca="1" si="199"/>
        <v>0.42776200297049005</v>
      </c>
    </row>
    <row r="3029" spans="1:6" ht="15.75" customHeight="1" x14ac:dyDescent="0.2">
      <c r="A3029">
        <v>3028</v>
      </c>
      <c r="B3029" s="47">
        <f ca="1">IF('Inputs and Results'!$C$15='Inputs and Results'!$C$13, 'Inputs and Results'!$C$13, IF(E3029 &lt;= ('Inputs and Results'!$C$14-'Inputs and Results'!$C$13)/('Inputs and Results'!$C$15-'Inputs and Results'!$C$13), 'Inputs and Results'!$C$13 + SQRT(E3029*('Inputs and Results'!$C$15-'Inputs and Results'!$C$13)*('Inputs and Results'!$C$14-'Inputs and Results'!$C$13)), 'Inputs and Results'!$C$15 - SQRT((1-E3029)*('Inputs and Results'!$C$15-'Inputs and Results'!$C$13)*('Inputs and Results'!$C$15-'Inputs and Results'!$C$14))))</f>
        <v>0.60432982768507459</v>
      </c>
      <c r="C3029" s="47">
        <f ca="1">IF('Inputs and Results'!$G$15='Inputs and Results'!$G$13, 'Inputs and Results'!$G$13, IF(F3029 &lt;= ('Inputs and Results'!$G$14-'Inputs and Results'!$G$13)/('Inputs and Results'!$G$15-'Inputs and Results'!$G$13), 'Inputs and Results'!$G$13 + SQRT(F3029*('Inputs and Results'!$G$15-'Inputs and Results'!$G$13)*('Inputs and Results'!$G$14-'Inputs and Results'!$G$13)), 'Inputs and Results'!$G$15 - SQRT((1-F3029)*('Inputs and Results'!$G$15-'Inputs and Results'!$G$13)*('Inputs and Results'!$G$15-'Inputs and Results'!$G$14))))</f>
        <v>369.28933198304946</v>
      </c>
      <c r="D3029">
        <f t="shared" ca="1" si="198"/>
        <v>223.17255836325259</v>
      </c>
      <c r="E3029">
        <f t="shared" ca="1" si="199"/>
        <v>0.36230715838673067</v>
      </c>
      <c r="F3029">
        <f t="shared" ca="1" si="199"/>
        <v>0.18645737006679919</v>
      </c>
    </row>
    <row r="3030" spans="1:6" ht="15.75" customHeight="1" x14ac:dyDescent="0.2">
      <c r="A3030">
        <v>3029</v>
      </c>
      <c r="B3030" s="47">
        <f ca="1">IF('Inputs and Results'!$C$15='Inputs and Results'!$C$13, 'Inputs and Results'!$C$13, IF(E3030 &lt;= ('Inputs and Results'!$C$14-'Inputs and Results'!$C$13)/('Inputs and Results'!$C$15-'Inputs and Results'!$C$13), 'Inputs and Results'!$C$13 + SQRT(E3030*('Inputs and Results'!$C$15-'Inputs and Results'!$C$13)*('Inputs and Results'!$C$14-'Inputs and Results'!$C$13)), 'Inputs and Results'!$C$15 - SQRT((1-E3030)*('Inputs and Results'!$C$15-'Inputs and Results'!$C$13)*('Inputs and Results'!$C$15-'Inputs and Results'!$C$14))))</f>
        <v>0.62443377524660137</v>
      </c>
      <c r="C3030" s="47">
        <f ca="1">IF('Inputs and Results'!$G$15='Inputs and Results'!$G$13, 'Inputs and Results'!$G$13, IF(F3030 &lt;= ('Inputs and Results'!$G$14-'Inputs and Results'!$G$13)/('Inputs and Results'!$G$15-'Inputs and Results'!$G$13), 'Inputs and Results'!$G$13 + SQRT(F3030*('Inputs and Results'!$G$15-'Inputs and Results'!$G$13)*('Inputs and Results'!$G$14-'Inputs and Results'!$G$13)), 'Inputs and Results'!$G$15 - SQRT((1-F3030)*('Inputs and Results'!$G$15-'Inputs and Results'!$G$13)*('Inputs and Results'!$G$15-'Inputs and Results'!$G$14))))</f>
        <v>851.94283302157964</v>
      </c>
      <c r="D3030">
        <f t="shared" ca="1" si="198"/>
        <v>531.98187951794989</v>
      </c>
      <c r="E3030">
        <f t="shared" ca="1" si="199"/>
        <v>0.37296501242343161</v>
      </c>
      <c r="F3030">
        <f t="shared" ca="1" si="199"/>
        <v>0.85718234383265601</v>
      </c>
    </row>
    <row r="3031" spans="1:6" ht="15.75" customHeight="1" x14ac:dyDescent="0.2">
      <c r="A3031">
        <v>3030</v>
      </c>
      <c r="B3031" s="47">
        <f ca="1">IF('Inputs and Results'!$C$15='Inputs and Results'!$C$13, 'Inputs and Results'!$C$13, IF(E3031 &lt;= ('Inputs and Results'!$C$14-'Inputs and Results'!$C$13)/('Inputs and Results'!$C$15-'Inputs and Results'!$C$13), 'Inputs and Results'!$C$13 + SQRT(E3031*('Inputs and Results'!$C$15-'Inputs and Results'!$C$13)*('Inputs and Results'!$C$14-'Inputs and Results'!$C$13)), 'Inputs and Results'!$C$15 - SQRT((1-E3031)*('Inputs and Results'!$C$15-'Inputs and Results'!$C$13)*('Inputs and Results'!$C$15-'Inputs and Results'!$C$14))))</f>
        <v>1.5065315396629551</v>
      </c>
      <c r="C3031" s="47">
        <f ca="1">IF('Inputs and Results'!$G$15='Inputs and Results'!$G$13, 'Inputs and Results'!$G$13, IF(F3031 &lt;= ('Inputs and Results'!$G$14-'Inputs and Results'!$G$13)/('Inputs and Results'!$G$15-'Inputs and Results'!$G$13), 'Inputs and Results'!$G$13 + SQRT(F3031*('Inputs and Results'!$G$15-'Inputs and Results'!$G$13)*('Inputs and Results'!$G$14-'Inputs and Results'!$G$13)), 'Inputs and Results'!$G$15 - SQRT((1-F3031)*('Inputs and Results'!$G$15-'Inputs and Results'!$G$13)*('Inputs and Results'!$G$15-'Inputs and Results'!$G$14))))</f>
        <v>583.25452192049841</v>
      </c>
      <c r="D3031">
        <f t="shared" ca="1" si="198"/>
        <v>878.6913329242692</v>
      </c>
      <c r="E3031">
        <f t="shared" ca="1" si="199"/>
        <v>0.7521724397753885</v>
      </c>
      <c r="F3031">
        <f t="shared" ca="1" si="199"/>
        <v>0.55157203585830794</v>
      </c>
    </row>
    <row r="3032" spans="1:6" ht="15.75" customHeight="1" x14ac:dyDescent="0.2">
      <c r="A3032">
        <v>3031</v>
      </c>
      <c r="B3032" s="47">
        <f ca="1">IF('Inputs and Results'!$C$15='Inputs and Results'!$C$13, 'Inputs and Results'!$C$13, IF(E3032 &lt;= ('Inputs and Results'!$C$14-'Inputs and Results'!$C$13)/('Inputs and Results'!$C$15-'Inputs and Results'!$C$13), 'Inputs and Results'!$C$13 + SQRT(E3032*('Inputs and Results'!$C$15-'Inputs and Results'!$C$13)*('Inputs and Results'!$C$14-'Inputs and Results'!$C$13)), 'Inputs and Results'!$C$15 - SQRT((1-E3032)*('Inputs and Results'!$C$15-'Inputs and Results'!$C$13)*('Inputs and Results'!$C$15-'Inputs and Results'!$C$14))))</f>
        <v>1.3944803463793081</v>
      </c>
      <c r="C3032" s="47">
        <f ca="1">IF('Inputs and Results'!$G$15='Inputs and Results'!$G$13, 'Inputs and Results'!$G$13, IF(F3032 &lt;= ('Inputs and Results'!$G$14-'Inputs and Results'!$G$13)/('Inputs and Results'!$G$15-'Inputs and Results'!$G$13), 'Inputs and Results'!$G$13 + SQRT(F3032*('Inputs and Results'!$G$15-'Inputs and Results'!$G$13)*('Inputs and Results'!$G$14-'Inputs and Results'!$G$13)), 'Inputs and Results'!$G$15 - SQRT((1-F3032)*('Inputs and Results'!$G$15-'Inputs and Results'!$G$13)*('Inputs and Results'!$G$15-'Inputs and Results'!$G$14))))</f>
        <v>721.72830736609308</v>
      </c>
      <c r="D3032">
        <f t="shared" ca="1" si="198"/>
        <v>1006.4359400476212</v>
      </c>
      <c r="E3032">
        <f t="shared" ca="1" si="199"/>
        <v>0.71358962687085481</v>
      </c>
      <c r="F3032">
        <f t="shared" ca="1" si="199"/>
        <v>0.73033157796557546</v>
      </c>
    </row>
    <row r="3033" spans="1:6" ht="15.75" customHeight="1" x14ac:dyDescent="0.2">
      <c r="A3033">
        <v>3032</v>
      </c>
      <c r="B3033" s="47">
        <f ca="1">IF('Inputs and Results'!$C$15='Inputs and Results'!$C$13, 'Inputs and Results'!$C$13, IF(E3033 &lt;= ('Inputs and Results'!$C$14-'Inputs and Results'!$C$13)/('Inputs and Results'!$C$15-'Inputs and Results'!$C$13), 'Inputs and Results'!$C$13 + SQRT(E3033*('Inputs and Results'!$C$15-'Inputs and Results'!$C$13)*('Inputs and Results'!$C$14-'Inputs and Results'!$C$13)), 'Inputs and Results'!$C$15 - SQRT((1-E3033)*('Inputs and Results'!$C$15-'Inputs and Results'!$C$13)*('Inputs and Results'!$C$15-'Inputs and Results'!$C$14))))</f>
        <v>1.1109105665096608</v>
      </c>
      <c r="C3033" s="47">
        <f ca="1">IF('Inputs and Results'!$G$15='Inputs and Results'!$G$13, 'Inputs and Results'!$G$13, IF(F3033 &lt;= ('Inputs and Results'!$G$14-'Inputs and Results'!$G$13)/('Inputs and Results'!$G$15-'Inputs and Results'!$G$13), 'Inputs and Results'!$G$13 + SQRT(F3033*('Inputs and Results'!$G$15-'Inputs and Results'!$G$13)*('Inputs and Results'!$G$14-'Inputs and Results'!$G$13)), 'Inputs and Results'!$G$15 - SQRT((1-F3033)*('Inputs and Results'!$G$15-'Inputs and Results'!$G$13)*('Inputs and Results'!$G$15-'Inputs and Results'!$G$14))))</f>
        <v>490.53091009319894</v>
      </c>
      <c r="D3033">
        <f t="shared" ca="1" si="198"/>
        <v>544.93597122213509</v>
      </c>
      <c r="E3033">
        <f t="shared" ca="1" si="199"/>
        <v>0.60348234580834992</v>
      </c>
      <c r="F3033">
        <f t="shared" ca="1" si="199"/>
        <v>0.40659978763914428</v>
      </c>
    </row>
    <row r="3034" spans="1:6" ht="15.75" customHeight="1" x14ac:dyDescent="0.2">
      <c r="A3034">
        <v>3033</v>
      </c>
      <c r="B3034" s="47">
        <f ca="1">IF('Inputs and Results'!$C$15='Inputs and Results'!$C$13, 'Inputs and Results'!$C$13, IF(E3034 &lt;= ('Inputs and Results'!$C$14-'Inputs and Results'!$C$13)/('Inputs and Results'!$C$15-'Inputs and Results'!$C$13), 'Inputs and Results'!$C$13 + SQRT(E3034*('Inputs and Results'!$C$15-'Inputs and Results'!$C$13)*('Inputs and Results'!$C$14-'Inputs and Results'!$C$13)), 'Inputs and Results'!$C$15 - SQRT((1-E3034)*('Inputs and Results'!$C$15-'Inputs and Results'!$C$13)*('Inputs and Results'!$C$15-'Inputs and Results'!$C$14))))</f>
        <v>0.51344678077690675</v>
      </c>
      <c r="C3034" s="47">
        <f ca="1">IF('Inputs and Results'!$G$15='Inputs and Results'!$G$13, 'Inputs and Results'!$G$13, IF(F3034 &lt;= ('Inputs and Results'!$G$14-'Inputs and Results'!$G$13)/('Inputs and Results'!$G$15-'Inputs and Results'!$G$13), 'Inputs and Results'!$G$13 + SQRT(F3034*('Inputs and Results'!$G$15-'Inputs and Results'!$G$13)*('Inputs and Results'!$G$14-'Inputs and Results'!$G$13)), 'Inputs and Results'!$G$15 - SQRT((1-F3034)*('Inputs and Results'!$G$15-'Inputs and Results'!$G$13)*('Inputs and Results'!$G$15-'Inputs and Results'!$G$14))))</f>
        <v>555.35444499459061</v>
      </c>
      <c r="D3034">
        <f t="shared" ca="1" si="198"/>
        <v>285.14495197261829</v>
      </c>
      <c r="E3034">
        <f t="shared" ca="1" si="199"/>
        <v>0.31300589866347461</v>
      </c>
      <c r="F3034">
        <f t="shared" ca="1" si="199"/>
        <v>0.51008275762639121</v>
      </c>
    </row>
    <row r="3035" spans="1:6" ht="15.75" customHeight="1" x14ac:dyDescent="0.2">
      <c r="A3035">
        <v>3034</v>
      </c>
      <c r="B3035" s="47">
        <f ca="1">IF('Inputs and Results'!$C$15='Inputs and Results'!$C$13, 'Inputs and Results'!$C$13, IF(E3035 &lt;= ('Inputs and Results'!$C$14-'Inputs and Results'!$C$13)/('Inputs and Results'!$C$15-'Inputs and Results'!$C$13), 'Inputs and Results'!$C$13 + SQRT(E3035*('Inputs and Results'!$C$15-'Inputs and Results'!$C$13)*('Inputs and Results'!$C$14-'Inputs and Results'!$C$13)), 'Inputs and Results'!$C$15 - SQRT((1-E3035)*('Inputs and Results'!$C$15-'Inputs and Results'!$C$13)*('Inputs and Results'!$C$15-'Inputs and Results'!$C$14))))</f>
        <v>0.1241723756868085</v>
      </c>
      <c r="C3035" s="47">
        <f ca="1">IF('Inputs and Results'!$G$15='Inputs and Results'!$G$13, 'Inputs and Results'!$G$13, IF(F3035 &lt;= ('Inputs and Results'!$G$14-'Inputs and Results'!$G$13)/('Inputs and Results'!$G$15-'Inputs and Results'!$G$13), 'Inputs and Results'!$G$13 + SQRT(F3035*('Inputs and Results'!$G$15-'Inputs and Results'!$G$13)*('Inputs and Results'!$G$14-'Inputs and Results'!$G$13)), 'Inputs and Results'!$G$15 - SQRT((1-F3035)*('Inputs and Results'!$G$15-'Inputs and Results'!$G$13)*('Inputs and Results'!$G$15-'Inputs and Results'!$G$14))))</f>
        <v>356.43482077601323</v>
      </c>
      <c r="D3035">
        <f t="shared" ca="1" si="198"/>
        <v>44.259358473259368</v>
      </c>
      <c r="E3035">
        <f t="shared" ca="1" si="199"/>
        <v>8.106838613746048E-2</v>
      </c>
      <c r="F3035">
        <f t="shared" ca="1" si="199"/>
        <v>0.16108486668388222</v>
      </c>
    </row>
    <row r="3036" spans="1:6" ht="15.75" customHeight="1" x14ac:dyDescent="0.2">
      <c r="A3036">
        <v>3035</v>
      </c>
      <c r="B3036" s="47">
        <f ca="1">IF('Inputs and Results'!$C$15='Inputs and Results'!$C$13, 'Inputs and Results'!$C$13, IF(E3036 &lt;= ('Inputs and Results'!$C$14-'Inputs and Results'!$C$13)/('Inputs and Results'!$C$15-'Inputs and Results'!$C$13), 'Inputs and Results'!$C$13 + SQRT(E3036*('Inputs and Results'!$C$15-'Inputs and Results'!$C$13)*('Inputs and Results'!$C$14-'Inputs and Results'!$C$13)), 'Inputs and Results'!$C$15 - SQRT((1-E3036)*('Inputs and Results'!$C$15-'Inputs and Results'!$C$13)*('Inputs and Results'!$C$15-'Inputs and Results'!$C$14))))</f>
        <v>0.47687719446032784</v>
      </c>
      <c r="C3036" s="47">
        <f ca="1">IF('Inputs and Results'!$G$15='Inputs and Results'!$G$13, 'Inputs and Results'!$G$13, IF(F3036 &lt;= ('Inputs and Results'!$G$14-'Inputs and Results'!$G$13)/('Inputs and Results'!$G$15-'Inputs and Results'!$G$13), 'Inputs and Results'!$G$13 + SQRT(F3036*('Inputs and Results'!$G$15-'Inputs and Results'!$G$13)*('Inputs and Results'!$G$14-'Inputs and Results'!$G$13)), 'Inputs and Results'!$G$15 - SQRT((1-F3036)*('Inputs and Results'!$G$15-'Inputs and Results'!$G$13)*('Inputs and Results'!$G$15-'Inputs and Results'!$G$14))))</f>
        <v>545.60900989500135</v>
      </c>
      <c r="D3036">
        <f t="shared" ca="1" si="198"/>
        <v>260.18849391100548</v>
      </c>
      <c r="E3036">
        <f t="shared" ca="1" si="199"/>
        <v>0.29265014535173495</v>
      </c>
      <c r="F3036">
        <f t="shared" ca="1" si="199"/>
        <v>0.49515813556453836</v>
      </c>
    </row>
    <row r="3037" spans="1:6" ht="15.75" customHeight="1" x14ac:dyDescent="0.2">
      <c r="A3037">
        <v>3036</v>
      </c>
      <c r="B3037" s="47">
        <f ca="1">IF('Inputs and Results'!$C$15='Inputs and Results'!$C$13, 'Inputs and Results'!$C$13, IF(E3037 &lt;= ('Inputs and Results'!$C$14-'Inputs and Results'!$C$13)/('Inputs and Results'!$C$15-'Inputs and Results'!$C$13), 'Inputs and Results'!$C$13 + SQRT(E3037*('Inputs and Results'!$C$15-'Inputs and Results'!$C$13)*('Inputs and Results'!$C$14-'Inputs and Results'!$C$13)), 'Inputs and Results'!$C$15 - SQRT((1-E3037)*('Inputs and Results'!$C$15-'Inputs and Results'!$C$13)*('Inputs and Results'!$C$15-'Inputs and Results'!$C$14))))</f>
        <v>0.61454959757274352</v>
      </c>
      <c r="C3037" s="47">
        <f ca="1">IF('Inputs and Results'!$G$15='Inputs and Results'!$G$13, 'Inputs and Results'!$G$13, IF(F3037 &lt;= ('Inputs and Results'!$G$14-'Inputs and Results'!$G$13)/('Inputs and Results'!$G$15-'Inputs and Results'!$G$13), 'Inputs and Results'!$G$13 + SQRT(F3037*('Inputs and Results'!$G$15-'Inputs and Results'!$G$13)*('Inputs and Results'!$G$14-'Inputs and Results'!$G$13)), 'Inputs and Results'!$G$15 - SQRT((1-F3037)*('Inputs and Results'!$G$15-'Inputs and Results'!$G$13)*('Inputs and Results'!$G$15-'Inputs and Results'!$G$14))))</f>
        <v>882.82124792034801</v>
      </c>
      <c r="D3037">
        <f t="shared" ca="1" si="198"/>
        <v>542.53744263811711</v>
      </c>
      <c r="E3037">
        <f t="shared" ca="1" si="199"/>
        <v>0.36773626417329341</v>
      </c>
      <c r="F3037">
        <f t="shared" ca="1" si="199"/>
        <v>0.88139884682442216</v>
      </c>
    </row>
    <row r="3038" spans="1:6" ht="15.75" customHeight="1" x14ac:dyDescent="0.2">
      <c r="A3038">
        <v>3037</v>
      </c>
      <c r="B3038" s="47">
        <f ca="1">IF('Inputs and Results'!$C$15='Inputs and Results'!$C$13, 'Inputs and Results'!$C$13, IF(E3038 &lt;= ('Inputs and Results'!$C$14-'Inputs and Results'!$C$13)/('Inputs and Results'!$C$15-'Inputs and Results'!$C$13), 'Inputs and Results'!$C$13 + SQRT(E3038*('Inputs and Results'!$C$15-'Inputs and Results'!$C$13)*('Inputs and Results'!$C$14-'Inputs and Results'!$C$13)), 'Inputs and Results'!$C$15 - SQRT((1-E3038)*('Inputs and Results'!$C$15-'Inputs and Results'!$C$13)*('Inputs and Results'!$C$15-'Inputs and Results'!$C$14))))</f>
        <v>1.5301941669450914</v>
      </c>
      <c r="C3038" s="47">
        <f ca="1">IF('Inputs and Results'!$G$15='Inputs and Results'!$G$13, 'Inputs and Results'!$G$13, IF(F3038 &lt;= ('Inputs and Results'!$G$14-'Inputs and Results'!$G$13)/('Inputs and Results'!$G$15-'Inputs and Results'!$G$13), 'Inputs and Results'!$G$13 + SQRT(F3038*('Inputs and Results'!$G$15-'Inputs and Results'!$G$13)*('Inputs and Results'!$G$14-'Inputs and Results'!$G$13)), 'Inputs and Results'!$G$15 - SQRT((1-F3038)*('Inputs and Results'!$G$15-'Inputs and Results'!$G$13)*('Inputs and Results'!$G$15-'Inputs and Results'!$G$14))))</f>
        <v>373.42486490887757</v>
      </c>
      <c r="D3038">
        <f t="shared" ca="1" si="198"/>
        <v>571.41255007582322</v>
      </c>
      <c r="E3038">
        <f t="shared" ca="1" si="199"/>
        <v>0.75996342367975178</v>
      </c>
      <c r="F3038">
        <f t="shared" ca="1" si="199"/>
        <v>0.19453733791350891</v>
      </c>
    </row>
    <row r="3039" spans="1:6" ht="15.75" customHeight="1" x14ac:dyDescent="0.2">
      <c r="A3039">
        <v>3038</v>
      </c>
      <c r="B3039" s="47">
        <f ca="1">IF('Inputs and Results'!$C$15='Inputs and Results'!$C$13, 'Inputs and Results'!$C$13, IF(E3039 &lt;= ('Inputs and Results'!$C$14-'Inputs and Results'!$C$13)/('Inputs and Results'!$C$15-'Inputs and Results'!$C$13), 'Inputs and Results'!$C$13 + SQRT(E3039*('Inputs and Results'!$C$15-'Inputs and Results'!$C$13)*('Inputs and Results'!$C$14-'Inputs and Results'!$C$13)), 'Inputs and Results'!$C$15 - SQRT((1-E3039)*('Inputs and Results'!$C$15-'Inputs and Results'!$C$13)*('Inputs and Results'!$C$15-'Inputs and Results'!$C$14))))</f>
        <v>0.29092223550321661</v>
      </c>
      <c r="C3039" s="47">
        <f ca="1">IF('Inputs and Results'!$G$15='Inputs and Results'!$G$13, 'Inputs and Results'!$G$13, IF(F3039 &lt;= ('Inputs and Results'!$G$14-'Inputs and Results'!$G$13)/('Inputs and Results'!$G$15-'Inputs and Results'!$G$13), 'Inputs and Results'!$G$13 + SQRT(F3039*('Inputs and Results'!$G$15-'Inputs and Results'!$G$13)*('Inputs and Results'!$G$14-'Inputs and Results'!$G$13)), 'Inputs and Results'!$G$15 - SQRT((1-F3039)*('Inputs and Results'!$G$15-'Inputs and Results'!$G$13)*('Inputs and Results'!$G$15-'Inputs and Results'!$G$14))))</f>
        <v>864.28636132545478</v>
      </c>
      <c r="D3039">
        <f t="shared" ca="1" si="198"/>
        <v>251.44012035174211</v>
      </c>
      <c r="E3039">
        <f t="shared" ca="1" si="199"/>
        <v>0.18454418510101211</v>
      </c>
      <c r="F3039">
        <f t="shared" ca="1" si="199"/>
        <v>0.86713251635784749</v>
      </c>
    </row>
    <row r="3040" spans="1:6" ht="15.75" customHeight="1" x14ac:dyDescent="0.2">
      <c r="A3040">
        <v>3039</v>
      </c>
      <c r="B3040" s="47">
        <f ca="1">IF('Inputs and Results'!$C$15='Inputs and Results'!$C$13, 'Inputs and Results'!$C$13, IF(E3040 &lt;= ('Inputs and Results'!$C$14-'Inputs and Results'!$C$13)/('Inputs and Results'!$C$15-'Inputs and Results'!$C$13), 'Inputs and Results'!$C$13 + SQRT(E3040*('Inputs and Results'!$C$15-'Inputs and Results'!$C$13)*('Inputs and Results'!$C$14-'Inputs and Results'!$C$13)), 'Inputs and Results'!$C$15 - SQRT((1-E3040)*('Inputs and Results'!$C$15-'Inputs and Results'!$C$13)*('Inputs and Results'!$C$15-'Inputs and Results'!$C$14))))</f>
        <v>1.9947650399489367</v>
      </c>
      <c r="C3040" s="47">
        <f ca="1">IF('Inputs and Results'!$G$15='Inputs and Results'!$G$13, 'Inputs and Results'!$G$13, IF(F3040 &lt;= ('Inputs and Results'!$G$14-'Inputs and Results'!$G$13)/('Inputs and Results'!$G$15-'Inputs and Results'!$G$13), 'Inputs and Results'!$G$13 + SQRT(F3040*('Inputs and Results'!$G$15-'Inputs and Results'!$G$13)*('Inputs and Results'!$G$14-'Inputs and Results'!$G$13)), 'Inputs and Results'!$G$15 - SQRT((1-F3040)*('Inputs and Results'!$G$15-'Inputs and Results'!$G$13)*('Inputs and Results'!$G$15-'Inputs and Results'!$G$14))))</f>
        <v>604.04622981970226</v>
      </c>
      <c r="D3040">
        <f t="shared" ca="1" si="198"/>
        <v>1204.9303017573029</v>
      </c>
      <c r="E3040">
        <f t="shared" ca="1" si="199"/>
        <v>0.88772251945457081</v>
      </c>
      <c r="F3040">
        <f t="shared" ca="1" si="199"/>
        <v>0.58129718300328426</v>
      </c>
    </row>
    <row r="3041" spans="1:6" ht="15.75" customHeight="1" x14ac:dyDescent="0.2">
      <c r="A3041">
        <v>3040</v>
      </c>
      <c r="B3041" s="47">
        <f ca="1">IF('Inputs and Results'!$C$15='Inputs and Results'!$C$13, 'Inputs and Results'!$C$13, IF(E3041 &lt;= ('Inputs and Results'!$C$14-'Inputs and Results'!$C$13)/('Inputs and Results'!$C$15-'Inputs and Results'!$C$13), 'Inputs and Results'!$C$13 + SQRT(E3041*('Inputs and Results'!$C$15-'Inputs and Results'!$C$13)*('Inputs and Results'!$C$14-'Inputs and Results'!$C$13)), 'Inputs and Results'!$C$15 - SQRT((1-E3041)*('Inputs and Results'!$C$15-'Inputs and Results'!$C$13)*('Inputs and Results'!$C$15-'Inputs and Results'!$C$14))))</f>
        <v>8.5317493489950103E-2</v>
      </c>
      <c r="C3041" s="47">
        <f ca="1">IF('Inputs and Results'!$G$15='Inputs and Results'!$G$13, 'Inputs and Results'!$G$13, IF(F3041 &lt;= ('Inputs and Results'!$G$14-'Inputs and Results'!$G$13)/('Inputs and Results'!$G$15-'Inputs and Results'!$G$13), 'Inputs and Results'!$G$13 + SQRT(F3041*('Inputs and Results'!$G$15-'Inputs and Results'!$G$13)*('Inputs and Results'!$G$14-'Inputs and Results'!$G$13)), 'Inputs and Results'!$G$15 - SQRT((1-F3041)*('Inputs and Results'!$G$15-'Inputs and Results'!$G$13)*('Inputs and Results'!$G$15-'Inputs and Results'!$G$14))))</f>
        <v>513.14301228253157</v>
      </c>
      <c r="D3041">
        <f t="shared" ca="1" si="198"/>
        <v>43.780075609828273</v>
      </c>
      <c r="E3041">
        <f t="shared" ca="1" si="199"/>
        <v>5.60695429160325E-2</v>
      </c>
      <c r="F3041">
        <f t="shared" ca="1" si="199"/>
        <v>0.44382254385685838</v>
      </c>
    </row>
    <row r="3042" spans="1:6" ht="15.75" customHeight="1" x14ac:dyDescent="0.2">
      <c r="A3042">
        <v>3041</v>
      </c>
      <c r="B3042" s="47">
        <f ca="1">IF('Inputs and Results'!$C$15='Inputs and Results'!$C$13, 'Inputs and Results'!$C$13, IF(E3042 &lt;= ('Inputs and Results'!$C$14-'Inputs and Results'!$C$13)/('Inputs and Results'!$C$15-'Inputs and Results'!$C$13), 'Inputs and Results'!$C$13 + SQRT(E3042*('Inputs and Results'!$C$15-'Inputs and Results'!$C$13)*('Inputs and Results'!$C$14-'Inputs and Results'!$C$13)), 'Inputs and Results'!$C$15 - SQRT((1-E3042)*('Inputs and Results'!$C$15-'Inputs and Results'!$C$13)*('Inputs and Results'!$C$15-'Inputs and Results'!$C$14))))</f>
        <v>0.53084282448850351</v>
      </c>
      <c r="C3042" s="47">
        <f ca="1">IF('Inputs and Results'!$G$15='Inputs and Results'!$G$13, 'Inputs and Results'!$G$13, IF(F3042 &lt;= ('Inputs and Results'!$G$14-'Inputs and Results'!$G$13)/('Inputs and Results'!$G$15-'Inputs and Results'!$G$13), 'Inputs and Results'!$G$13 + SQRT(F3042*('Inputs and Results'!$G$15-'Inputs and Results'!$G$13)*('Inputs and Results'!$G$14-'Inputs and Results'!$G$13)), 'Inputs and Results'!$G$15 - SQRT((1-F3042)*('Inputs and Results'!$G$15-'Inputs and Results'!$G$13)*('Inputs and Results'!$G$15-'Inputs and Results'!$G$14))))</f>
        <v>708.40155802446793</v>
      </c>
      <c r="D3042">
        <f t="shared" ca="1" si="198"/>
        <v>376.04988393376505</v>
      </c>
      <c r="E3042">
        <f t="shared" ref="E3042:F3061" ca="1" si="200">RAND()</f>
        <v>0.32258476029112104</v>
      </c>
      <c r="F3042">
        <f t="shared" ca="1" si="200"/>
        <v>0.7150939082728015</v>
      </c>
    </row>
    <row r="3043" spans="1:6" ht="15.75" customHeight="1" x14ac:dyDescent="0.2">
      <c r="A3043">
        <v>3042</v>
      </c>
      <c r="B3043" s="47">
        <f ca="1">IF('Inputs and Results'!$C$15='Inputs and Results'!$C$13, 'Inputs and Results'!$C$13, IF(E3043 &lt;= ('Inputs and Results'!$C$14-'Inputs and Results'!$C$13)/('Inputs and Results'!$C$15-'Inputs and Results'!$C$13), 'Inputs and Results'!$C$13 + SQRT(E3043*('Inputs and Results'!$C$15-'Inputs and Results'!$C$13)*('Inputs and Results'!$C$14-'Inputs and Results'!$C$13)), 'Inputs and Results'!$C$15 - SQRT((1-E3043)*('Inputs and Results'!$C$15-'Inputs and Results'!$C$13)*('Inputs and Results'!$C$15-'Inputs and Results'!$C$14))))</f>
        <v>0.25734438513080393</v>
      </c>
      <c r="C3043" s="47">
        <f ca="1">IF('Inputs and Results'!$G$15='Inputs and Results'!$G$13, 'Inputs and Results'!$G$13, IF(F3043 &lt;= ('Inputs and Results'!$G$14-'Inputs and Results'!$G$13)/('Inputs and Results'!$G$15-'Inputs and Results'!$G$13), 'Inputs and Results'!$G$13 + SQRT(F3043*('Inputs and Results'!$G$15-'Inputs and Results'!$G$13)*('Inputs and Results'!$G$14-'Inputs and Results'!$G$13)), 'Inputs and Results'!$G$15 - SQRT((1-F3043)*('Inputs and Results'!$G$15-'Inputs and Results'!$G$13)*('Inputs and Results'!$G$15-'Inputs and Results'!$G$14))))</f>
        <v>723.51715616719662</v>
      </c>
      <c r="D3043">
        <f t="shared" ca="1" si="198"/>
        <v>186.19307768543507</v>
      </c>
      <c r="E3043">
        <f t="shared" ca="1" si="200"/>
        <v>0.16420446424738588</v>
      </c>
      <c r="F3043">
        <f t="shared" ca="1" si="200"/>
        <v>0.73234505232947278</v>
      </c>
    </row>
    <row r="3044" spans="1:6" ht="15.75" customHeight="1" x14ac:dyDescent="0.2">
      <c r="A3044">
        <v>3043</v>
      </c>
      <c r="B3044" s="47">
        <f ca="1">IF('Inputs and Results'!$C$15='Inputs and Results'!$C$13, 'Inputs and Results'!$C$13, IF(E3044 &lt;= ('Inputs and Results'!$C$14-'Inputs and Results'!$C$13)/('Inputs and Results'!$C$15-'Inputs and Results'!$C$13), 'Inputs and Results'!$C$13 + SQRT(E3044*('Inputs and Results'!$C$15-'Inputs and Results'!$C$13)*('Inputs and Results'!$C$14-'Inputs and Results'!$C$13)), 'Inputs and Results'!$C$15 - SQRT((1-E3044)*('Inputs and Results'!$C$15-'Inputs and Results'!$C$13)*('Inputs and Results'!$C$15-'Inputs and Results'!$C$14))))</f>
        <v>2.6878160674457519</v>
      </c>
      <c r="C3044" s="47">
        <f ca="1">IF('Inputs and Results'!$G$15='Inputs and Results'!$G$13, 'Inputs and Results'!$G$13, IF(F3044 &lt;= ('Inputs and Results'!$G$14-'Inputs and Results'!$G$13)/('Inputs and Results'!$G$15-'Inputs and Results'!$G$13), 'Inputs and Results'!$G$13 + SQRT(F3044*('Inputs and Results'!$G$15-'Inputs and Results'!$G$13)*('Inputs and Results'!$G$14-'Inputs and Results'!$G$13)), 'Inputs and Results'!$G$15 - SQRT((1-F3044)*('Inputs and Results'!$G$15-'Inputs and Results'!$G$13)*('Inputs and Results'!$G$15-'Inputs and Results'!$G$14))))</f>
        <v>892.78287238001758</v>
      </c>
      <c r="D3044">
        <f t="shared" ca="1" si="198"/>
        <v>2399.6361491233815</v>
      </c>
      <c r="E3044">
        <f t="shared" ca="1" si="200"/>
        <v>0.98917124358388497</v>
      </c>
      <c r="F3044">
        <f t="shared" ca="1" si="200"/>
        <v>0.888731665289614</v>
      </c>
    </row>
    <row r="3045" spans="1:6" ht="15.75" customHeight="1" x14ac:dyDescent="0.2">
      <c r="A3045">
        <v>3044</v>
      </c>
      <c r="B3045" s="47">
        <f ca="1">IF('Inputs and Results'!$C$15='Inputs and Results'!$C$13, 'Inputs and Results'!$C$13, IF(E3045 &lt;= ('Inputs and Results'!$C$14-'Inputs and Results'!$C$13)/('Inputs and Results'!$C$15-'Inputs and Results'!$C$13), 'Inputs and Results'!$C$13 + SQRT(E3045*('Inputs and Results'!$C$15-'Inputs and Results'!$C$13)*('Inputs and Results'!$C$14-'Inputs and Results'!$C$13)), 'Inputs and Results'!$C$15 - SQRT((1-E3045)*('Inputs and Results'!$C$15-'Inputs and Results'!$C$13)*('Inputs and Results'!$C$15-'Inputs and Results'!$C$14))))</f>
        <v>2.633806639321004</v>
      </c>
      <c r="C3045" s="47">
        <f ca="1">IF('Inputs and Results'!$G$15='Inputs and Results'!$G$13, 'Inputs and Results'!$G$13, IF(F3045 &lt;= ('Inputs and Results'!$G$14-'Inputs and Results'!$G$13)/('Inputs and Results'!$G$15-'Inputs and Results'!$G$13), 'Inputs and Results'!$G$13 + SQRT(F3045*('Inputs and Results'!$G$15-'Inputs and Results'!$G$13)*('Inputs and Results'!$G$14-'Inputs and Results'!$G$13)), 'Inputs and Results'!$G$15 - SQRT((1-F3045)*('Inputs and Results'!$G$15-'Inputs and Results'!$G$13)*('Inputs and Results'!$G$15-'Inputs and Results'!$G$14))))</f>
        <v>298.5058611524986</v>
      </c>
      <c r="D3045">
        <f t="shared" ca="1" si="198"/>
        <v>786.20671897968452</v>
      </c>
      <c r="E3045">
        <f t="shared" ca="1" si="200"/>
        <v>0.9851002691771803</v>
      </c>
      <c r="F3045">
        <f t="shared" ca="1" si="200"/>
        <v>4.1909454534267754E-2</v>
      </c>
    </row>
    <row r="3046" spans="1:6" ht="15.75" customHeight="1" x14ac:dyDescent="0.2">
      <c r="A3046">
        <v>3045</v>
      </c>
      <c r="B3046" s="47">
        <f ca="1">IF('Inputs and Results'!$C$15='Inputs and Results'!$C$13, 'Inputs and Results'!$C$13, IF(E3046 &lt;= ('Inputs and Results'!$C$14-'Inputs and Results'!$C$13)/('Inputs and Results'!$C$15-'Inputs and Results'!$C$13), 'Inputs and Results'!$C$13 + SQRT(E3046*('Inputs and Results'!$C$15-'Inputs and Results'!$C$13)*('Inputs and Results'!$C$14-'Inputs and Results'!$C$13)), 'Inputs and Results'!$C$15 - SQRT((1-E3046)*('Inputs and Results'!$C$15-'Inputs and Results'!$C$13)*('Inputs and Results'!$C$15-'Inputs and Results'!$C$14))))</f>
        <v>0.36506830751130526</v>
      </c>
      <c r="C3046" s="47">
        <f ca="1">IF('Inputs and Results'!$G$15='Inputs and Results'!$G$13, 'Inputs and Results'!$G$13, IF(F3046 &lt;= ('Inputs and Results'!$G$14-'Inputs and Results'!$G$13)/('Inputs and Results'!$G$15-'Inputs and Results'!$G$13), 'Inputs and Results'!$G$13 + SQRT(F3046*('Inputs and Results'!$G$15-'Inputs and Results'!$G$13)*('Inputs and Results'!$G$14-'Inputs and Results'!$G$13)), 'Inputs and Results'!$G$15 - SQRT((1-F3046)*('Inputs and Results'!$G$15-'Inputs and Results'!$G$13)*('Inputs and Results'!$G$15-'Inputs and Results'!$G$14))))</f>
        <v>419.53933762489112</v>
      </c>
      <c r="D3046">
        <f t="shared" ca="1" si="198"/>
        <v>153.16051592113308</v>
      </c>
      <c r="E3046">
        <f t="shared" ca="1" si="200"/>
        <v>0.22857055287985151</v>
      </c>
      <c r="F3046">
        <f t="shared" ca="1" si="200"/>
        <v>0.2819035562829505</v>
      </c>
    </row>
    <row r="3047" spans="1:6" ht="15.75" customHeight="1" x14ac:dyDescent="0.2">
      <c r="A3047">
        <v>3046</v>
      </c>
      <c r="B3047" s="47">
        <f ca="1">IF('Inputs and Results'!$C$15='Inputs and Results'!$C$13, 'Inputs and Results'!$C$13, IF(E3047 &lt;= ('Inputs and Results'!$C$14-'Inputs and Results'!$C$13)/('Inputs and Results'!$C$15-'Inputs and Results'!$C$13), 'Inputs and Results'!$C$13 + SQRT(E3047*('Inputs and Results'!$C$15-'Inputs and Results'!$C$13)*('Inputs and Results'!$C$14-'Inputs and Results'!$C$13)), 'Inputs and Results'!$C$15 - SQRT((1-E3047)*('Inputs and Results'!$C$15-'Inputs and Results'!$C$13)*('Inputs and Results'!$C$15-'Inputs and Results'!$C$14))))</f>
        <v>0.23717631102353254</v>
      </c>
      <c r="C3047" s="47">
        <f ca="1">IF('Inputs and Results'!$G$15='Inputs and Results'!$G$13, 'Inputs and Results'!$G$13, IF(F3047 &lt;= ('Inputs and Results'!$G$14-'Inputs and Results'!$G$13)/('Inputs and Results'!$G$15-'Inputs and Results'!$G$13), 'Inputs and Results'!$G$13 + SQRT(F3047*('Inputs and Results'!$G$15-'Inputs and Results'!$G$13)*('Inputs and Results'!$G$14-'Inputs and Results'!$G$13)), 'Inputs and Results'!$G$15 - SQRT((1-F3047)*('Inputs and Results'!$G$15-'Inputs and Results'!$G$13)*('Inputs and Results'!$G$15-'Inputs and Results'!$G$14))))</f>
        <v>471.87467988185665</v>
      </c>
      <c r="D3047">
        <f t="shared" ca="1" si="198"/>
        <v>111.91749583978908</v>
      </c>
      <c r="E3047">
        <f t="shared" ca="1" si="200"/>
        <v>0.15186725151449576</v>
      </c>
      <c r="F3047">
        <f t="shared" ca="1" si="200"/>
        <v>0.37498130625948445</v>
      </c>
    </row>
    <row r="3048" spans="1:6" ht="15.75" customHeight="1" x14ac:dyDescent="0.2">
      <c r="A3048">
        <v>3047</v>
      </c>
      <c r="B3048" s="47">
        <f ca="1">IF('Inputs and Results'!$C$15='Inputs and Results'!$C$13, 'Inputs and Results'!$C$13, IF(E3048 &lt;= ('Inputs and Results'!$C$14-'Inputs and Results'!$C$13)/('Inputs and Results'!$C$15-'Inputs and Results'!$C$13), 'Inputs and Results'!$C$13 + SQRT(E3048*('Inputs and Results'!$C$15-'Inputs and Results'!$C$13)*('Inputs and Results'!$C$14-'Inputs and Results'!$C$13)), 'Inputs and Results'!$C$15 - SQRT((1-E3048)*('Inputs and Results'!$C$15-'Inputs and Results'!$C$13)*('Inputs and Results'!$C$15-'Inputs and Results'!$C$14))))</f>
        <v>1.0955970967435147</v>
      </c>
      <c r="C3048" s="47">
        <f ca="1">IF('Inputs and Results'!$G$15='Inputs and Results'!$G$13, 'Inputs and Results'!$G$13, IF(F3048 &lt;= ('Inputs and Results'!$G$14-'Inputs and Results'!$G$13)/('Inputs and Results'!$G$15-'Inputs and Results'!$G$13), 'Inputs and Results'!$G$13 + SQRT(F3048*('Inputs and Results'!$G$15-'Inputs and Results'!$G$13)*('Inputs and Results'!$G$14-'Inputs and Results'!$G$13)), 'Inputs and Results'!$G$15 - SQRT((1-F3048)*('Inputs and Results'!$G$15-'Inputs and Results'!$G$13)*('Inputs and Results'!$G$15-'Inputs and Results'!$G$14))))</f>
        <v>313.2110641362957</v>
      </c>
      <c r="D3048">
        <f t="shared" ca="1" si="198"/>
        <v>343.15313253567234</v>
      </c>
      <c r="E3048">
        <f t="shared" ca="1" si="200"/>
        <v>0.5970277313409188</v>
      </c>
      <c r="F3048">
        <f t="shared" ca="1" si="200"/>
        <v>7.2911334431746355E-2</v>
      </c>
    </row>
    <row r="3049" spans="1:6" ht="15.75" customHeight="1" x14ac:dyDescent="0.2">
      <c r="A3049">
        <v>3048</v>
      </c>
      <c r="B3049" s="47">
        <f ca="1">IF('Inputs and Results'!$C$15='Inputs and Results'!$C$13, 'Inputs and Results'!$C$13, IF(E3049 &lt;= ('Inputs and Results'!$C$14-'Inputs and Results'!$C$13)/('Inputs and Results'!$C$15-'Inputs and Results'!$C$13), 'Inputs and Results'!$C$13 + SQRT(E3049*('Inputs and Results'!$C$15-'Inputs and Results'!$C$13)*('Inputs and Results'!$C$14-'Inputs and Results'!$C$13)), 'Inputs and Results'!$C$15 - SQRT((1-E3049)*('Inputs and Results'!$C$15-'Inputs and Results'!$C$13)*('Inputs and Results'!$C$15-'Inputs and Results'!$C$14))))</f>
        <v>0.20553431981728165</v>
      </c>
      <c r="C3049" s="47">
        <f ca="1">IF('Inputs and Results'!$G$15='Inputs and Results'!$G$13, 'Inputs and Results'!$G$13, IF(F3049 &lt;= ('Inputs and Results'!$G$14-'Inputs and Results'!$G$13)/('Inputs and Results'!$G$15-'Inputs and Results'!$G$13), 'Inputs and Results'!$G$13 + SQRT(F3049*('Inputs and Results'!$G$15-'Inputs and Results'!$G$13)*('Inputs and Results'!$G$14-'Inputs and Results'!$G$13)), 'Inputs and Results'!$G$15 - SQRT((1-F3049)*('Inputs and Results'!$G$15-'Inputs and Results'!$G$13)*('Inputs and Results'!$G$15-'Inputs and Results'!$G$14))))</f>
        <v>304.34971040741311</v>
      </c>
      <c r="D3049">
        <f t="shared" ca="1" si="198"/>
        <v>62.554310715174303</v>
      </c>
      <c r="E3049">
        <f t="shared" ca="1" si="200"/>
        <v>0.13232906247565968</v>
      </c>
      <c r="F3049">
        <f t="shared" ca="1" si="200"/>
        <v>5.4290654133336225E-2</v>
      </c>
    </row>
    <row r="3050" spans="1:6" ht="15.75" customHeight="1" x14ac:dyDescent="0.2">
      <c r="A3050">
        <v>3049</v>
      </c>
      <c r="B3050" s="47">
        <f ca="1">IF('Inputs and Results'!$C$15='Inputs and Results'!$C$13, 'Inputs and Results'!$C$13, IF(E3050 &lt;= ('Inputs and Results'!$C$14-'Inputs and Results'!$C$13)/('Inputs and Results'!$C$15-'Inputs and Results'!$C$13), 'Inputs and Results'!$C$13 + SQRT(E3050*('Inputs and Results'!$C$15-'Inputs and Results'!$C$13)*('Inputs and Results'!$C$14-'Inputs and Results'!$C$13)), 'Inputs and Results'!$C$15 - SQRT((1-E3050)*('Inputs and Results'!$C$15-'Inputs and Results'!$C$13)*('Inputs and Results'!$C$15-'Inputs and Results'!$C$14))))</f>
        <v>0.33718589326355985</v>
      </c>
      <c r="C3050" s="47">
        <f ca="1">IF('Inputs and Results'!$G$15='Inputs and Results'!$G$13, 'Inputs and Results'!$G$13, IF(F3050 &lt;= ('Inputs and Results'!$G$14-'Inputs and Results'!$G$13)/('Inputs and Results'!$G$15-'Inputs and Results'!$G$13), 'Inputs and Results'!$G$13 + SQRT(F3050*('Inputs and Results'!$G$15-'Inputs and Results'!$G$13)*('Inputs and Results'!$G$14-'Inputs and Results'!$G$13)), 'Inputs and Results'!$G$15 - SQRT((1-F3050)*('Inputs and Results'!$G$15-'Inputs and Results'!$G$13)*('Inputs and Results'!$G$15-'Inputs and Results'!$G$14))))</f>
        <v>697.08679291431577</v>
      </c>
      <c r="D3050">
        <f t="shared" ca="1" si="198"/>
        <v>235.04783295104372</v>
      </c>
      <c r="E3050">
        <f t="shared" ca="1" si="200"/>
        <v>0.21215789255171258</v>
      </c>
      <c r="F3050">
        <f t="shared" ca="1" si="200"/>
        <v>0.70182802545360545</v>
      </c>
    </row>
    <row r="3051" spans="1:6" ht="15.75" customHeight="1" x14ac:dyDescent="0.2">
      <c r="A3051">
        <v>3050</v>
      </c>
      <c r="B3051" s="47">
        <f ca="1">IF('Inputs and Results'!$C$15='Inputs and Results'!$C$13, 'Inputs and Results'!$C$13, IF(E3051 &lt;= ('Inputs and Results'!$C$14-'Inputs and Results'!$C$13)/('Inputs and Results'!$C$15-'Inputs and Results'!$C$13), 'Inputs and Results'!$C$13 + SQRT(E3051*('Inputs and Results'!$C$15-'Inputs and Results'!$C$13)*('Inputs and Results'!$C$14-'Inputs and Results'!$C$13)), 'Inputs and Results'!$C$15 - SQRT((1-E3051)*('Inputs and Results'!$C$15-'Inputs and Results'!$C$13)*('Inputs and Results'!$C$15-'Inputs and Results'!$C$14))))</f>
        <v>2.3760141598778368</v>
      </c>
      <c r="C3051" s="47">
        <f ca="1">IF('Inputs and Results'!$G$15='Inputs and Results'!$G$13, 'Inputs and Results'!$G$13, IF(F3051 &lt;= ('Inputs and Results'!$G$14-'Inputs and Results'!$G$13)/('Inputs and Results'!$G$15-'Inputs and Results'!$G$13), 'Inputs and Results'!$G$13 + SQRT(F3051*('Inputs and Results'!$G$15-'Inputs and Results'!$G$13)*('Inputs and Results'!$G$14-'Inputs and Results'!$G$13)), 'Inputs and Results'!$G$15 - SQRT((1-F3051)*('Inputs and Results'!$G$15-'Inputs and Results'!$G$13)*('Inputs and Results'!$G$15-'Inputs and Results'!$G$14))))</f>
        <v>311.86694058104001</v>
      </c>
      <c r="D3051">
        <f t="shared" ca="1" si="198"/>
        <v>741.00026681833106</v>
      </c>
      <c r="E3051">
        <f t="shared" ca="1" si="200"/>
        <v>0.95673796348078199</v>
      </c>
      <c r="F3051">
        <f t="shared" ca="1" si="200"/>
        <v>7.0098791224567081E-2</v>
      </c>
    </row>
    <row r="3052" spans="1:6" ht="15.75" customHeight="1" x14ac:dyDescent="0.2">
      <c r="A3052">
        <v>3051</v>
      </c>
      <c r="B3052" s="47">
        <f ca="1">IF('Inputs and Results'!$C$15='Inputs and Results'!$C$13, 'Inputs and Results'!$C$13, IF(E3052 &lt;= ('Inputs and Results'!$C$14-'Inputs and Results'!$C$13)/('Inputs and Results'!$C$15-'Inputs and Results'!$C$13), 'Inputs and Results'!$C$13 + SQRT(E3052*('Inputs and Results'!$C$15-'Inputs and Results'!$C$13)*('Inputs and Results'!$C$14-'Inputs and Results'!$C$13)), 'Inputs and Results'!$C$15 - SQRT((1-E3052)*('Inputs and Results'!$C$15-'Inputs and Results'!$C$13)*('Inputs and Results'!$C$15-'Inputs and Results'!$C$14))))</f>
        <v>2.3971016027538687</v>
      </c>
      <c r="C3052" s="47">
        <f ca="1">IF('Inputs and Results'!$G$15='Inputs and Results'!$G$13, 'Inputs and Results'!$G$13, IF(F3052 &lt;= ('Inputs and Results'!$G$14-'Inputs and Results'!$G$13)/('Inputs and Results'!$G$15-'Inputs and Results'!$G$13), 'Inputs and Results'!$G$13 + SQRT(F3052*('Inputs and Results'!$G$15-'Inputs and Results'!$G$13)*('Inputs and Results'!$G$14-'Inputs and Results'!$G$13)), 'Inputs and Results'!$G$15 - SQRT((1-F3052)*('Inputs and Results'!$G$15-'Inputs and Results'!$G$13)*('Inputs and Results'!$G$15-'Inputs and Results'!$G$14))))</f>
        <v>431.76235141559278</v>
      </c>
      <c r="D3052">
        <f t="shared" ca="1" si="198"/>
        <v>1034.9782245870965</v>
      </c>
      <c r="E3052">
        <f t="shared" ca="1" si="200"/>
        <v>0.95961261362200512</v>
      </c>
      <c r="F3052">
        <f t="shared" ca="1" si="200"/>
        <v>0.30422004512573775</v>
      </c>
    </row>
    <row r="3053" spans="1:6" ht="15.75" customHeight="1" x14ac:dyDescent="0.2">
      <c r="A3053">
        <v>3052</v>
      </c>
      <c r="B3053" s="47">
        <f ca="1">IF('Inputs and Results'!$C$15='Inputs and Results'!$C$13, 'Inputs and Results'!$C$13, IF(E3053 &lt;= ('Inputs and Results'!$C$14-'Inputs and Results'!$C$13)/('Inputs and Results'!$C$15-'Inputs and Results'!$C$13), 'Inputs and Results'!$C$13 + SQRT(E3053*('Inputs and Results'!$C$15-'Inputs and Results'!$C$13)*('Inputs and Results'!$C$14-'Inputs and Results'!$C$13)), 'Inputs and Results'!$C$15 - SQRT((1-E3053)*('Inputs and Results'!$C$15-'Inputs and Results'!$C$13)*('Inputs and Results'!$C$15-'Inputs and Results'!$C$14))))</f>
        <v>1.2097177625391717</v>
      </c>
      <c r="C3053" s="47">
        <f ca="1">IF('Inputs and Results'!$G$15='Inputs and Results'!$G$13, 'Inputs and Results'!$G$13, IF(F3053 &lt;= ('Inputs and Results'!$G$14-'Inputs and Results'!$G$13)/('Inputs and Results'!$G$15-'Inputs and Results'!$G$13), 'Inputs and Results'!$G$13 + SQRT(F3053*('Inputs and Results'!$G$15-'Inputs and Results'!$G$13)*('Inputs and Results'!$G$14-'Inputs and Results'!$G$13)), 'Inputs and Results'!$G$15 - SQRT((1-F3053)*('Inputs and Results'!$G$15-'Inputs and Results'!$G$13)*('Inputs and Results'!$G$15-'Inputs and Results'!$G$14))))</f>
        <v>832.22876940898664</v>
      </c>
      <c r="D3053">
        <f t="shared" ca="1" si="198"/>
        <v>1006.7619248501676</v>
      </c>
      <c r="E3053">
        <f t="shared" ca="1" si="200"/>
        <v>0.64387661224802784</v>
      </c>
      <c r="F3053">
        <f t="shared" ca="1" si="200"/>
        <v>0.84054569626977671</v>
      </c>
    </row>
    <row r="3054" spans="1:6" ht="15.75" customHeight="1" x14ac:dyDescent="0.2">
      <c r="A3054">
        <v>3053</v>
      </c>
      <c r="B3054" s="47">
        <f ca="1">IF('Inputs and Results'!$C$15='Inputs and Results'!$C$13, 'Inputs and Results'!$C$13, IF(E3054 &lt;= ('Inputs and Results'!$C$14-'Inputs and Results'!$C$13)/('Inputs and Results'!$C$15-'Inputs and Results'!$C$13), 'Inputs and Results'!$C$13 + SQRT(E3054*('Inputs and Results'!$C$15-'Inputs and Results'!$C$13)*('Inputs and Results'!$C$14-'Inputs and Results'!$C$13)), 'Inputs and Results'!$C$15 - SQRT((1-E3054)*('Inputs and Results'!$C$15-'Inputs and Results'!$C$13)*('Inputs and Results'!$C$15-'Inputs and Results'!$C$14))))</f>
        <v>0.55777945782316696</v>
      </c>
      <c r="C3054" s="47">
        <f ca="1">IF('Inputs and Results'!$G$15='Inputs and Results'!$G$13, 'Inputs and Results'!$G$13, IF(F3054 &lt;= ('Inputs and Results'!$G$14-'Inputs and Results'!$G$13)/('Inputs and Results'!$G$15-'Inputs and Results'!$G$13), 'Inputs and Results'!$G$13 + SQRT(F3054*('Inputs and Results'!$G$15-'Inputs and Results'!$G$13)*('Inputs and Results'!$G$14-'Inputs and Results'!$G$13)), 'Inputs and Results'!$G$15 - SQRT((1-F3054)*('Inputs and Results'!$G$15-'Inputs and Results'!$G$13)*('Inputs and Results'!$G$15-'Inputs and Results'!$G$14))))</f>
        <v>755.74581207066876</v>
      </c>
      <c r="D3054">
        <f t="shared" ca="1" si="198"/>
        <v>421.53948930890664</v>
      </c>
      <c r="E3054">
        <f t="shared" ca="1" si="200"/>
        <v>0.33728431370772172</v>
      </c>
      <c r="F3054">
        <f t="shared" ca="1" si="200"/>
        <v>0.7673281726623099</v>
      </c>
    </row>
    <row r="3055" spans="1:6" ht="15.75" customHeight="1" x14ac:dyDescent="0.2">
      <c r="A3055">
        <v>3054</v>
      </c>
      <c r="B3055" s="47">
        <f ca="1">IF('Inputs and Results'!$C$15='Inputs and Results'!$C$13, 'Inputs and Results'!$C$13, IF(E3055 &lt;= ('Inputs and Results'!$C$14-'Inputs and Results'!$C$13)/('Inputs and Results'!$C$15-'Inputs and Results'!$C$13), 'Inputs and Results'!$C$13 + SQRT(E3055*('Inputs and Results'!$C$15-'Inputs and Results'!$C$13)*('Inputs and Results'!$C$14-'Inputs and Results'!$C$13)), 'Inputs and Results'!$C$15 - SQRT((1-E3055)*('Inputs and Results'!$C$15-'Inputs and Results'!$C$13)*('Inputs and Results'!$C$15-'Inputs and Results'!$C$14))))</f>
        <v>0.63748766054357286</v>
      </c>
      <c r="C3055" s="47">
        <f ca="1">IF('Inputs and Results'!$G$15='Inputs and Results'!$G$13, 'Inputs and Results'!$G$13, IF(F3055 &lt;= ('Inputs and Results'!$G$14-'Inputs and Results'!$G$13)/('Inputs and Results'!$G$15-'Inputs and Results'!$G$13), 'Inputs and Results'!$G$13 + SQRT(F3055*('Inputs and Results'!$G$15-'Inputs and Results'!$G$13)*('Inputs and Results'!$G$14-'Inputs and Results'!$G$13)), 'Inputs and Results'!$G$15 - SQRT((1-F3055)*('Inputs and Results'!$G$15-'Inputs and Results'!$G$13)*('Inputs and Results'!$G$15-'Inputs and Results'!$G$14))))</f>
        <v>296.10261438535974</v>
      </c>
      <c r="D3055">
        <f t="shared" ca="1" si="198"/>
        <v>188.76176292535868</v>
      </c>
      <c r="E3055">
        <f t="shared" ca="1" si="200"/>
        <v>0.37983727176845761</v>
      </c>
      <c r="F3055">
        <f t="shared" ca="1" si="200"/>
        <v>3.6794397204353846E-2</v>
      </c>
    </row>
    <row r="3056" spans="1:6" ht="15.75" customHeight="1" x14ac:dyDescent="0.2">
      <c r="A3056">
        <v>3055</v>
      </c>
      <c r="B3056" s="47">
        <f ca="1">IF('Inputs and Results'!$C$15='Inputs and Results'!$C$13, 'Inputs and Results'!$C$13, IF(E3056 &lt;= ('Inputs and Results'!$C$14-'Inputs and Results'!$C$13)/('Inputs and Results'!$C$15-'Inputs and Results'!$C$13), 'Inputs and Results'!$C$13 + SQRT(E3056*('Inputs and Results'!$C$15-'Inputs and Results'!$C$13)*('Inputs and Results'!$C$14-'Inputs and Results'!$C$13)), 'Inputs and Results'!$C$15 - SQRT((1-E3056)*('Inputs and Results'!$C$15-'Inputs and Results'!$C$13)*('Inputs and Results'!$C$15-'Inputs and Results'!$C$14))))</f>
        <v>9.2610134684246948E-2</v>
      </c>
      <c r="C3056" s="47">
        <f ca="1">IF('Inputs and Results'!$G$15='Inputs and Results'!$G$13, 'Inputs and Results'!$G$13, IF(F3056 &lt;= ('Inputs and Results'!$G$14-'Inputs and Results'!$G$13)/('Inputs and Results'!$G$15-'Inputs and Results'!$G$13), 'Inputs and Results'!$G$13 + SQRT(F3056*('Inputs and Results'!$G$15-'Inputs and Results'!$G$13)*('Inputs and Results'!$G$14-'Inputs and Results'!$G$13)), 'Inputs and Results'!$G$15 - SQRT((1-F3056)*('Inputs and Results'!$G$15-'Inputs and Results'!$G$13)*('Inputs and Results'!$G$15-'Inputs and Results'!$G$14))))</f>
        <v>758.88761197684926</v>
      </c>
      <c r="D3056">
        <f t="shared" ca="1" si="198"/>
        <v>70.280683955382543</v>
      </c>
      <c r="E3056">
        <f t="shared" ca="1" si="200"/>
        <v>6.0787130117694099E-2</v>
      </c>
      <c r="F3056">
        <f t="shared" ca="1" si="200"/>
        <v>0.77060748199216178</v>
      </c>
    </row>
    <row r="3057" spans="1:6" ht="15.75" customHeight="1" x14ac:dyDescent="0.2">
      <c r="A3057">
        <v>3056</v>
      </c>
      <c r="B3057" s="47">
        <f ca="1">IF('Inputs and Results'!$C$15='Inputs and Results'!$C$13, 'Inputs and Results'!$C$13, IF(E3057 &lt;= ('Inputs and Results'!$C$14-'Inputs and Results'!$C$13)/('Inputs and Results'!$C$15-'Inputs and Results'!$C$13), 'Inputs and Results'!$C$13 + SQRT(E3057*('Inputs and Results'!$C$15-'Inputs and Results'!$C$13)*('Inputs and Results'!$C$14-'Inputs and Results'!$C$13)), 'Inputs and Results'!$C$15 - SQRT((1-E3057)*('Inputs and Results'!$C$15-'Inputs and Results'!$C$13)*('Inputs and Results'!$C$15-'Inputs and Results'!$C$14))))</f>
        <v>1.7523502408183387</v>
      </c>
      <c r="C3057" s="47">
        <f ca="1">IF('Inputs and Results'!$G$15='Inputs and Results'!$G$13, 'Inputs and Results'!$G$13, IF(F3057 &lt;= ('Inputs and Results'!$G$14-'Inputs and Results'!$G$13)/('Inputs and Results'!$G$15-'Inputs and Results'!$G$13), 'Inputs and Results'!$G$13 + SQRT(F3057*('Inputs and Results'!$G$15-'Inputs and Results'!$G$13)*('Inputs and Results'!$G$14-'Inputs and Results'!$G$13)), 'Inputs and Results'!$G$15 - SQRT((1-F3057)*('Inputs and Results'!$G$15-'Inputs and Results'!$G$13)*('Inputs and Results'!$G$15-'Inputs and Results'!$G$14))))</f>
        <v>573.28723978254698</v>
      </c>
      <c r="D3057">
        <f t="shared" ca="1" si="198"/>
        <v>1004.6000326910269</v>
      </c>
      <c r="E3057">
        <f t="shared" ca="1" si="200"/>
        <v>0.82704111982377138</v>
      </c>
      <c r="F3057">
        <f t="shared" ca="1" si="200"/>
        <v>0.53696074132306881</v>
      </c>
    </row>
    <row r="3058" spans="1:6" ht="15.75" customHeight="1" x14ac:dyDescent="0.2">
      <c r="A3058">
        <v>3057</v>
      </c>
      <c r="B3058" s="47">
        <f ca="1">IF('Inputs and Results'!$C$15='Inputs and Results'!$C$13, 'Inputs and Results'!$C$13, IF(E3058 &lt;= ('Inputs and Results'!$C$14-'Inputs and Results'!$C$13)/('Inputs and Results'!$C$15-'Inputs and Results'!$C$13), 'Inputs and Results'!$C$13 + SQRT(E3058*('Inputs and Results'!$C$15-'Inputs and Results'!$C$13)*('Inputs and Results'!$C$14-'Inputs and Results'!$C$13)), 'Inputs and Results'!$C$15 - SQRT((1-E3058)*('Inputs and Results'!$C$15-'Inputs and Results'!$C$13)*('Inputs and Results'!$C$15-'Inputs and Results'!$C$14))))</f>
        <v>0.37505674680833856</v>
      </c>
      <c r="C3058" s="47">
        <f ca="1">IF('Inputs and Results'!$G$15='Inputs and Results'!$G$13, 'Inputs and Results'!$G$13, IF(F3058 &lt;= ('Inputs and Results'!$G$14-'Inputs and Results'!$G$13)/('Inputs and Results'!$G$15-'Inputs and Results'!$G$13), 'Inputs and Results'!$G$13 + SQRT(F3058*('Inputs and Results'!$G$15-'Inputs and Results'!$G$13)*('Inputs and Results'!$G$14-'Inputs and Results'!$G$13)), 'Inputs and Results'!$G$15 - SQRT((1-F3058)*('Inputs and Results'!$G$15-'Inputs and Results'!$G$13)*('Inputs and Results'!$G$15-'Inputs and Results'!$G$14))))</f>
        <v>882.05154085087315</v>
      </c>
      <c r="D3058">
        <f t="shared" ca="1" si="198"/>
        <v>330.8193814288108</v>
      </c>
      <c r="E3058">
        <f t="shared" ca="1" si="200"/>
        <v>0.23440810194706418</v>
      </c>
      <c r="F3058">
        <f t="shared" ca="1" si="200"/>
        <v>0.88082252251977444</v>
      </c>
    </row>
    <row r="3059" spans="1:6" ht="15.75" customHeight="1" x14ac:dyDescent="0.2">
      <c r="A3059">
        <v>3058</v>
      </c>
      <c r="B3059" s="47">
        <f ca="1">IF('Inputs and Results'!$C$15='Inputs and Results'!$C$13, 'Inputs and Results'!$C$13, IF(E3059 &lt;= ('Inputs and Results'!$C$14-'Inputs and Results'!$C$13)/('Inputs and Results'!$C$15-'Inputs and Results'!$C$13), 'Inputs and Results'!$C$13 + SQRT(E3059*('Inputs and Results'!$C$15-'Inputs and Results'!$C$13)*('Inputs and Results'!$C$14-'Inputs and Results'!$C$13)), 'Inputs and Results'!$C$15 - SQRT((1-E3059)*('Inputs and Results'!$C$15-'Inputs and Results'!$C$13)*('Inputs and Results'!$C$15-'Inputs and Results'!$C$14))))</f>
        <v>1.4484689060918923</v>
      </c>
      <c r="C3059" s="47">
        <f ca="1">IF('Inputs and Results'!$G$15='Inputs and Results'!$G$13, 'Inputs and Results'!$G$13, IF(F3059 &lt;= ('Inputs and Results'!$G$14-'Inputs and Results'!$G$13)/('Inputs and Results'!$G$15-'Inputs and Results'!$G$13), 'Inputs and Results'!$G$13 + SQRT(F3059*('Inputs and Results'!$G$15-'Inputs and Results'!$G$13)*('Inputs and Results'!$G$14-'Inputs and Results'!$G$13)), 'Inputs and Results'!$G$15 - SQRT((1-F3059)*('Inputs and Results'!$G$15-'Inputs and Results'!$G$13)*('Inputs and Results'!$G$15-'Inputs and Results'!$G$14))))</f>
        <v>329.83279725128932</v>
      </c>
      <c r="D3059">
        <f t="shared" ca="1" si="198"/>
        <v>477.75255102780392</v>
      </c>
      <c r="E3059">
        <f t="shared" ca="1" si="200"/>
        <v>0.73252791829292341</v>
      </c>
      <c r="F3059">
        <f t="shared" ca="1" si="200"/>
        <v>0.10733982354128624</v>
      </c>
    </row>
    <row r="3060" spans="1:6" ht="15.75" customHeight="1" x14ac:dyDescent="0.2">
      <c r="A3060">
        <v>3059</v>
      </c>
      <c r="B3060" s="47">
        <f ca="1">IF('Inputs and Results'!$C$15='Inputs and Results'!$C$13, 'Inputs and Results'!$C$13, IF(E3060 &lt;= ('Inputs and Results'!$C$14-'Inputs and Results'!$C$13)/('Inputs and Results'!$C$15-'Inputs and Results'!$C$13), 'Inputs and Results'!$C$13 + SQRT(E3060*('Inputs and Results'!$C$15-'Inputs and Results'!$C$13)*('Inputs and Results'!$C$14-'Inputs and Results'!$C$13)), 'Inputs and Results'!$C$15 - SQRT((1-E3060)*('Inputs and Results'!$C$15-'Inputs and Results'!$C$13)*('Inputs and Results'!$C$15-'Inputs and Results'!$C$14))))</f>
        <v>0.30589595485128562</v>
      </c>
      <c r="C3060" s="47">
        <f ca="1">IF('Inputs and Results'!$G$15='Inputs and Results'!$G$13, 'Inputs and Results'!$G$13, IF(F3060 &lt;= ('Inputs and Results'!$G$14-'Inputs and Results'!$G$13)/('Inputs and Results'!$G$15-'Inputs and Results'!$G$13), 'Inputs and Results'!$G$13 + SQRT(F3060*('Inputs and Results'!$G$15-'Inputs and Results'!$G$13)*('Inputs and Results'!$G$14-'Inputs and Results'!$G$13)), 'Inputs and Results'!$G$15 - SQRT((1-F3060)*('Inputs and Results'!$G$15-'Inputs and Results'!$G$13)*('Inputs and Results'!$G$15-'Inputs and Results'!$G$14))))</f>
        <v>751.67084617455578</v>
      </c>
      <c r="D3060">
        <f t="shared" ca="1" si="198"/>
        <v>229.93307122443957</v>
      </c>
      <c r="E3060">
        <f t="shared" ca="1" si="200"/>
        <v>0.19353371043481471</v>
      </c>
      <c r="F3060">
        <f t="shared" ca="1" si="200"/>
        <v>0.76304018531309048</v>
      </c>
    </row>
    <row r="3061" spans="1:6" ht="15.75" customHeight="1" x14ac:dyDescent="0.2">
      <c r="A3061">
        <v>3060</v>
      </c>
      <c r="B3061" s="47">
        <f ca="1">IF('Inputs and Results'!$C$15='Inputs and Results'!$C$13, 'Inputs and Results'!$C$13, IF(E3061 &lt;= ('Inputs and Results'!$C$14-'Inputs and Results'!$C$13)/('Inputs and Results'!$C$15-'Inputs and Results'!$C$13), 'Inputs and Results'!$C$13 + SQRT(E3061*('Inputs and Results'!$C$15-'Inputs and Results'!$C$13)*('Inputs and Results'!$C$14-'Inputs and Results'!$C$13)), 'Inputs and Results'!$C$15 - SQRT((1-E3061)*('Inputs and Results'!$C$15-'Inputs and Results'!$C$13)*('Inputs and Results'!$C$15-'Inputs and Results'!$C$14))))</f>
        <v>0.29976910401305856</v>
      </c>
      <c r="C3061" s="47">
        <f ca="1">IF('Inputs and Results'!$G$15='Inputs and Results'!$G$13, 'Inputs and Results'!$G$13, IF(F3061 &lt;= ('Inputs and Results'!$G$14-'Inputs and Results'!$G$13)/('Inputs and Results'!$G$15-'Inputs and Results'!$G$13), 'Inputs and Results'!$G$13 + SQRT(F3061*('Inputs and Results'!$G$15-'Inputs and Results'!$G$13)*('Inputs and Results'!$G$14-'Inputs and Results'!$G$13)), 'Inputs and Results'!$G$15 - SQRT((1-F3061)*('Inputs and Results'!$G$15-'Inputs and Results'!$G$13)*('Inputs and Results'!$G$15-'Inputs and Results'!$G$14))))</f>
        <v>700.99024222388766</v>
      </c>
      <c r="D3061">
        <f t="shared" ca="1" si="198"/>
        <v>210.13521683335171</v>
      </c>
      <c r="E3061">
        <f t="shared" ca="1" si="200"/>
        <v>0.18986145648417319</v>
      </c>
      <c r="F3061">
        <f t="shared" ca="1" si="200"/>
        <v>0.70643869094305245</v>
      </c>
    </row>
    <row r="3062" spans="1:6" ht="15.75" customHeight="1" x14ac:dyDescent="0.2">
      <c r="A3062">
        <v>3061</v>
      </c>
      <c r="B3062" s="47">
        <f ca="1">IF('Inputs and Results'!$C$15='Inputs and Results'!$C$13, 'Inputs and Results'!$C$13, IF(E3062 &lt;= ('Inputs and Results'!$C$14-'Inputs and Results'!$C$13)/('Inputs and Results'!$C$15-'Inputs and Results'!$C$13), 'Inputs and Results'!$C$13 + SQRT(E3062*('Inputs and Results'!$C$15-'Inputs and Results'!$C$13)*('Inputs and Results'!$C$14-'Inputs and Results'!$C$13)), 'Inputs and Results'!$C$15 - SQRT((1-E3062)*('Inputs and Results'!$C$15-'Inputs and Results'!$C$13)*('Inputs and Results'!$C$15-'Inputs and Results'!$C$14))))</f>
        <v>2.323683454612012</v>
      </c>
      <c r="C3062" s="47">
        <f ca="1">IF('Inputs and Results'!$G$15='Inputs and Results'!$G$13, 'Inputs and Results'!$G$13, IF(F3062 &lt;= ('Inputs and Results'!$G$14-'Inputs and Results'!$G$13)/('Inputs and Results'!$G$15-'Inputs and Results'!$G$13), 'Inputs and Results'!$G$13 + SQRT(F3062*('Inputs and Results'!$G$15-'Inputs and Results'!$G$13)*('Inputs and Results'!$G$14-'Inputs and Results'!$G$13)), 'Inputs and Results'!$G$15 - SQRT((1-F3062)*('Inputs and Results'!$G$15-'Inputs and Results'!$G$13)*('Inputs and Results'!$G$15-'Inputs and Results'!$G$14))))</f>
        <v>700.63981992836375</v>
      </c>
      <c r="D3062">
        <f t="shared" ca="1" si="198"/>
        <v>1628.0651572098782</v>
      </c>
      <c r="E3062">
        <f t="shared" ref="E3062:F3081" ca="1" si="201">RAND()</f>
        <v>0.94917732560382861</v>
      </c>
      <c r="F3062">
        <f t="shared" ca="1" si="201"/>
        <v>0.70602624791636226</v>
      </c>
    </row>
    <row r="3063" spans="1:6" ht="15.75" customHeight="1" x14ac:dyDescent="0.2">
      <c r="A3063">
        <v>3062</v>
      </c>
      <c r="B3063" s="47">
        <f ca="1">IF('Inputs and Results'!$C$15='Inputs and Results'!$C$13, 'Inputs and Results'!$C$13, IF(E3063 &lt;= ('Inputs and Results'!$C$14-'Inputs and Results'!$C$13)/('Inputs and Results'!$C$15-'Inputs and Results'!$C$13), 'Inputs and Results'!$C$13 + SQRT(E3063*('Inputs and Results'!$C$15-'Inputs and Results'!$C$13)*('Inputs and Results'!$C$14-'Inputs and Results'!$C$13)), 'Inputs and Results'!$C$15 - SQRT((1-E3063)*('Inputs and Results'!$C$15-'Inputs and Results'!$C$13)*('Inputs and Results'!$C$15-'Inputs and Results'!$C$14))))</f>
        <v>1.0703596742943156</v>
      </c>
      <c r="C3063" s="47">
        <f ca="1">IF('Inputs and Results'!$G$15='Inputs and Results'!$G$13, 'Inputs and Results'!$G$13, IF(F3063 &lt;= ('Inputs and Results'!$G$14-'Inputs and Results'!$G$13)/('Inputs and Results'!$G$15-'Inputs and Results'!$G$13), 'Inputs and Results'!$G$13 + SQRT(F3063*('Inputs and Results'!$G$15-'Inputs and Results'!$G$13)*('Inputs and Results'!$G$14-'Inputs and Results'!$G$13)), 'Inputs and Results'!$G$15 - SQRT((1-F3063)*('Inputs and Results'!$G$15-'Inputs and Results'!$G$13)*('Inputs and Results'!$G$15-'Inputs and Results'!$G$14))))</f>
        <v>637.51264098731781</v>
      </c>
      <c r="D3063">
        <f t="shared" ca="1" si="198"/>
        <v>682.36782276569443</v>
      </c>
      <c r="E3063">
        <f t="shared" ca="1" si="201"/>
        <v>0.58627646815671774</v>
      </c>
      <c r="F3063">
        <f t="shared" ca="1" si="201"/>
        <v>0.62700219743084573</v>
      </c>
    </row>
    <row r="3064" spans="1:6" ht="15.75" customHeight="1" x14ac:dyDescent="0.2">
      <c r="A3064">
        <v>3063</v>
      </c>
      <c r="B3064" s="47">
        <f ca="1">IF('Inputs and Results'!$C$15='Inputs and Results'!$C$13, 'Inputs and Results'!$C$13, IF(E3064 &lt;= ('Inputs and Results'!$C$14-'Inputs and Results'!$C$13)/('Inputs and Results'!$C$15-'Inputs and Results'!$C$13), 'Inputs and Results'!$C$13 + SQRT(E3064*('Inputs and Results'!$C$15-'Inputs and Results'!$C$13)*('Inputs and Results'!$C$14-'Inputs and Results'!$C$13)), 'Inputs and Results'!$C$15 - SQRT((1-E3064)*('Inputs and Results'!$C$15-'Inputs and Results'!$C$13)*('Inputs and Results'!$C$15-'Inputs and Results'!$C$14))))</f>
        <v>1.160539142005343</v>
      </c>
      <c r="C3064" s="47">
        <f ca="1">IF('Inputs and Results'!$G$15='Inputs and Results'!$G$13, 'Inputs and Results'!$G$13, IF(F3064 &lt;= ('Inputs and Results'!$G$14-'Inputs and Results'!$G$13)/('Inputs and Results'!$G$15-'Inputs and Results'!$G$13), 'Inputs and Results'!$G$13 + SQRT(F3064*('Inputs and Results'!$G$15-'Inputs and Results'!$G$13)*('Inputs and Results'!$G$14-'Inputs and Results'!$G$13)), 'Inputs and Results'!$G$15 - SQRT((1-F3064)*('Inputs and Results'!$G$15-'Inputs and Results'!$G$13)*('Inputs and Results'!$G$15-'Inputs and Results'!$G$14))))</f>
        <v>300.8786327204939</v>
      </c>
      <c r="D3064">
        <f t="shared" ca="1" si="198"/>
        <v>349.18143026518271</v>
      </c>
      <c r="E3064">
        <f t="shared" ca="1" si="201"/>
        <v>0.62404263910061786</v>
      </c>
      <c r="F3064">
        <f t="shared" ca="1" si="201"/>
        <v>4.694628873330986E-2</v>
      </c>
    </row>
    <row r="3065" spans="1:6" ht="15.75" customHeight="1" x14ac:dyDescent="0.2">
      <c r="A3065">
        <v>3064</v>
      </c>
      <c r="B3065" s="47">
        <f ca="1">IF('Inputs and Results'!$C$15='Inputs and Results'!$C$13, 'Inputs and Results'!$C$13, IF(E3065 &lt;= ('Inputs and Results'!$C$14-'Inputs and Results'!$C$13)/('Inputs and Results'!$C$15-'Inputs and Results'!$C$13), 'Inputs and Results'!$C$13 + SQRT(E3065*('Inputs and Results'!$C$15-'Inputs and Results'!$C$13)*('Inputs and Results'!$C$14-'Inputs and Results'!$C$13)), 'Inputs and Results'!$C$15 - SQRT((1-E3065)*('Inputs and Results'!$C$15-'Inputs and Results'!$C$13)*('Inputs and Results'!$C$15-'Inputs and Results'!$C$14))))</f>
        <v>0.35047673972091786</v>
      </c>
      <c r="C3065" s="47">
        <f ca="1">IF('Inputs and Results'!$G$15='Inputs and Results'!$G$13, 'Inputs and Results'!$G$13, IF(F3065 &lt;= ('Inputs and Results'!$G$14-'Inputs and Results'!$G$13)/('Inputs and Results'!$G$15-'Inputs and Results'!$G$13), 'Inputs and Results'!$G$13 + SQRT(F3065*('Inputs and Results'!$G$15-'Inputs and Results'!$G$13)*('Inputs and Results'!$G$14-'Inputs and Results'!$G$13)), 'Inputs and Results'!$G$15 - SQRT((1-F3065)*('Inputs and Results'!$G$15-'Inputs and Results'!$G$13)*('Inputs and Results'!$G$15-'Inputs and Results'!$G$14))))</f>
        <v>415.1294991717416</v>
      </c>
      <c r="D3065">
        <f t="shared" ca="1" si="198"/>
        <v>145.49323343168948</v>
      </c>
      <c r="E3065">
        <f t="shared" ca="1" si="201"/>
        <v>0.22000294369334483</v>
      </c>
      <c r="F3065">
        <f t="shared" ca="1" si="201"/>
        <v>0.2737657068328444</v>
      </c>
    </row>
    <row r="3066" spans="1:6" ht="15.75" customHeight="1" x14ac:dyDescent="0.2">
      <c r="A3066">
        <v>3065</v>
      </c>
      <c r="B3066" s="47">
        <f ca="1">IF('Inputs and Results'!$C$15='Inputs and Results'!$C$13, 'Inputs and Results'!$C$13, IF(E3066 &lt;= ('Inputs and Results'!$C$14-'Inputs and Results'!$C$13)/('Inputs and Results'!$C$15-'Inputs and Results'!$C$13), 'Inputs and Results'!$C$13 + SQRT(E3066*('Inputs and Results'!$C$15-'Inputs and Results'!$C$13)*('Inputs and Results'!$C$14-'Inputs and Results'!$C$13)), 'Inputs and Results'!$C$15 - SQRT((1-E3066)*('Inputs and Results'!$C$15-'Inputs and Results'!$C$13)*('Inputs and Results'!$C$15-'Inputs and Results'!$C$14))))</f>
        <v>1.224531581638183</v>
      </c>
      <c r="C3066" s="47">
        <f ca="1">IF('Inputs and Results'!$G$15='Inputs and Results'!$G$13, 'Inputs and Results'!$G$13, IF(F3066 &lt;= ('Inputs and Results'!$G$14-'Inputs and Results'!$G$13)/('Inputs and Results'!$G$15-'Inputs and Results'!$G$13), 'Inputs and Results'!$G$13 + SQRT(F3066*('Inputs and Results'!$G$15-'Inputs and Results'!$G$13)*('Inputs and Results'!$G$14-'Inputs and Results'!$G$13)), 'Inputs and Results'!$G$15 - SQRT((1-F3066)*('Inputs and Results'!$G$15-'Inputs and Results'!$G$13)*('Inputs and Results'!$G$15-'Inputs and Results'!$G$14))))</f>
        <v>358.98146026701147</v>
      </c>
      <c r="D3066">
        <f t="shared" ca="1" si="198"/>
        <v>439.58413531954812</v>
      </c>
      <c r="E3066">
        <f t="shared" ca="1" si="201"/>
        <v>0.64974576615553203</v>
      </c>
      <c r="F3066">
        <f t="shared" ca="1" si="201"/>
        <v>0.16614242394012024</v>
      </c>
    </row>
    <row r="3067" spans="1:6" ht="15.75" customHeight="1" x14ac:dyDescent="0.2">
      <c r="A3067">
        <v>3066</v>
      </c>
      <c r="B3067" s="47">
        <f ca="1">IF('Inputs and Results'!$C$15='Inputs and Results'!$C$13, 'Inputs and Results'!$C$13, IF(E3067 &lt;= ('Inputs and Results'!$C$14-'Inputs and Results'!$C$13)/('Inputs and Results'!$C$15-'Inputs and Results'!$C$13), 'Inputs and Results'!$C$13 + SQRT(E3067*('Inputs and Results'!$C$15-'Inputs and Results'!$C$13)*('Inputs and Results'!$C$14-'Inputs and Results'!$C$13)), 'Inputs and Results'!$C$15 - SQRT((1-E3067)*('Inputs and Results'!$C$15-'Inputs and Results'!$C$13)*('Inputs and Results'!$C$15-'Inputs and Results'!$C$14))))</f>
        <v>0.51225603963837729</v>
      </c>
      <c r="C3067" s="47">
        <f ca="1">IF('Inputs and Results'!$G$15='Inputs and Results'!$G$13, 'Inputs and Results'!$G$13, IF(F3067 &lt;= ('Inputs and Results'!$G$14-'Inputs and Results'!$G$13)/('Inputs and Results'!$G$15-'Inputs and Results'!$G$13), 'Inputs and Results'!$G$13 + SQRT(F3067*('Inputs and Results'!$G$15-'Inputs and Results'!$G$13)*('Inputs and Results'!$G$14-'Inputs and Results'!$G$13)), 'Inputs and Results'!$G$15 - SQRT((1-F3067)*('Inputs and Results'!$G$15-'Inputs and Results'!$G$13)*('Inputs and Results'!$G$15-'Inputs and Results'!$G$14))))</f>
        <v>535.34686767755932</v>
      </c>
      <c r="D3067">
        <f t="shared" ca="1" si="198"/>
        <v>274.23466626931696</v>
      </c>
      <c r="E3067">
        <f t="shared" ca="1" si="201"/>
        <v>0.31234777640936318</v>
      </c>
      <c r="F3067">
        <f t="shared" ca="1" si="201"/>
        <v>0.47920014912503428</v>
      </c>
    </row>
    <row r="3068" spans="1:6" ht="15.75" customHeight="1" x14ac:dyDescent="0.2">
      <c r="A3068">
        <v>3067</v>
      </c>
      <c r="B3068" s="47">
        <f ca="1">IF('Inputs and Results'!$C$15='Inputs and Results'!$C$13, 'Inputs and Results'!$C$13, IF(E3068 &lt;= ('Inputs and Results'!$C$14-'Inputs and Results'!$C$13)/('Inputs and Results'!$C$15-'Inputs and Results'!$C$13), 'Inputs and Results'!$C$13 + SQRT(E3068*('Inputs and Results'!$C$15-'Inputs and Results'!$C$13)*('Inputs and Results'!$C$14-'Inputs and Results'!$C$13)), 'Inputs and Results'!$C$15 - SQRT((1-E3068)*('Inputs and Results'!$C$15-'Inputs and Results'!$C$13)*('Inputs and Results'!$C$15-'Inputs and Results'!$C$14))))</f>
        <v>1.0287075013253946</v>
      </c>
      <c r="C3068" s="47">
        <f ca="1">IF('Inputs and Results'!$G$15='Inputs and Results'!$G$13, 'Inputs and Results'!$G$13, IF(F3068 &lt;= ('Inputs and Results'!$G$14-'Inputs and Results'!$G$13)/('Inputs and Results'!$G$15-'Inputs and Results'!$G$13), 'Inputs and Results'!$G$13 + SQRT(F3068*('Inputs and Results'!$G$15-'Inputs and Results'!$G$13)*('Inputs and Results'!$G$14-'Inputs and Results'!$G$13)), 'Inputs and Results'!$G$15 - SQRT((1-F3068)*('Inputs and Results'!$G$15-'Inputs and Results'!$G$13)*('Inputs and Results'!$G$15-'Inputs and Results'!$G$14))))</f>
        <v>406.34483754456289</v>
      </c>
      <c r="D3068">
        <f t="shared" ca="1" si="198"/>
        <v>418.00998250694067</v>
      </c>
      <c r="E3068">
        <f t="shared" ca="1" si="201"/>
        <v>0.56822287607435895</v>
      </c>
      <c r="F3068">
        <f t="shared" ca="1" si="201"/>
        <v>0.25741797803670619</v>
      </c>
    </row>
    <row r="3069" spans="1:6" ht="15.75" customHeight="1" x14ac:dyDescent="0.2">
      <c r="A3069">
        <v>3068</v>
      </c>
      <c r="B3069" s="47">
        <f ca="1">IF('Inputs and Results'!$C$15='Inputs and Results'!$C$13, 'Inputs and Results'!$C$13, IF(E3069 &lt;= ('Inputs and Results'!$C$14-'Inputs and Results'!$C$13)/('Inputs and Results'!$C$15-'Inputs and Results'!$C$13), 'Inputs and Results'!$C$13 + SQRT(E3069*('Inputs and Results'!$C$15-'Inputs and Results'!$C$13)*('Inputs and Results'!$C$14-'Inputs and Results'!$C$13)), 'Inputs and Results'!$C$15 - SQRT((1-E3069)*('Inputs and Results'!$C$15-'Inputs and Results'!$C$13)*('Inputs and Results'!$C$15-'Inputs and Results'!$C$14))))</f>
        <v>0.45521677258675286</v>
      </c>
      <c r="C3069" s="47">
        <f ca="1">IF('Inputs and Results'!$G$15='Inputs and Results'!$G$13, 'Inputs and Results'!$G$13, IF(F3069 &lt;= ('Inputs and Results'!$G$14-'Inputs and Results'!$G$13)/('Inputs and Results'!$G$15-'Inputs and Results'!$G$13), 'Inputs and Results'!$G$13 + SQRT(F3069*('Inputs and Results'!$G$15-'Inputs and Results'!$G$13)*('Inputs and Results'!$G$14-'Inputs and Results'!$G$13)), 'Inputs and Results'!$G$15 - SQRT((1-F3069)*('Inputs and Results'!$G$15-'Inputs and Results'!$G$13)*('Inputs and Results'!$G$15-'Inputs and Results'!$G$14))))</f>
        <v>696.7413033246703</v>
      </c>
      <c r="D3069">
        <f t="shared" ca="1" si="198"/>
        <v>317.16832742734425</v>
      </c>
      <c r="E3069">
        <f t="shared" ca="1" si="201"/>
        <v>0.28045314727513526</v>
      </c>
      <c r="F3069">
        <f t="shared" ca="1" si="201"/>
        <v>0.70141821041502184</v>
      </c>
    </row>
    <row r="3070" spans="1:6" ht="15.75" customHeight="1" x14ac:dyDescent="0.2">
      <c r="A3070">
        <v>3069</v>
      </c>
      <c r="B3070" s="47">
        <f ca="1">IF('Inputs and Results'!$C$15='Inputs and Results'!$C$13, 'Inputs and Results'!$C$13, IF(E3070 &lt;= ('Inputs and Results'!$C$14-'Inputs and Results'!$C$13)/('Inputs and Results'!$C$15-'Inputs and Results'!$C$13), 'Inputs and Results'!$C$13 + SQRT(E3070*('Inputs and Results'!$C$15-'Inputs and Results'!$C$13)*('Inputs and Results'!$C$14-'Inputs and Results'!$C$13)), 'Inputs and Results'!$C$15 - SQRT((1-E3070)*('Inputs and Results'!$C$15-'Inputs and Results'!$C$13)*('Inputs and Results'!$C$15-'Inputs and Results'!$C$14))))</f>
        <v>0.84804870822306277</v>
      </c>
      <c r="C3070" s="47">
        <f ca="1">IF('Inputs and Results'!$G$15='Inputs and Results'!$G$13, 'Inputs and Results'!$G$13, IF(F3070 &lt;= ('Inputs and Results'!$G$14-'Inputs and Results'!$G$13)/('Inputs and Results'!$G$15-'Inputs and Results'!$G$13), 'Inputs and Results'!$G$13 + SQRT(F3070*('Inputs and Results'!$G$15-'Inputs and Results'!$G$13)*('Inputs and Results'!$G$14-'Inputs and Results'!$G$13)), 'Inputs and Results'!$G$15 - SQRT((1-F3070)*('Inputs and Results'!$G$15-'Inputs and Results'!$G$13)*('Inputs and Results'!$G$15-'Inputs and Results'!$G$14))))</f>
        <v>419.86221273506612</v>
      </c>
      <c r="D3070">
        <f t="shared" ca="1" si="198"/>
        <v>356.06360714164958</v>
      </c>
      <c r="E3070">
        <f t="shared" ca="1" si="201"/>
        <v>0.48545618197995222</v>
      </c>
      <c r="F3070">
        <f t="shared" ca="1" si="201"/>
        <v>0.28249758368361444</v>
      </c>
    </row>
    <row r="3071" spans="1:6" ht="15.75" customHeight="1" x14ac:dyDescent="0.2">
      <c r="A3071">
        <v>3070</v>
      </c>
      <c r="B3071" s="47">
        <f ca="1">IF('Inputs and Results'!$C$15='Inputs and Results'!$C$13, 'Inputs and Results'!$C$13, IF(E3071 &lt;= ('Inputs and Results'!$C$14-'Inputs and Results'!$C$13)/('Inputs and Results'!$C$15-'Inputs and Results'!$C$13), 'Inputs and Results'!$C$13 + SQRT(E3071*('Inputs and Results'!$C$15-'Inputs and Results'!$C$13)*('Inputs and Results'!$C$14-'Inputs and Results'!$C$13)), 'Inputs and Results'!$C$15 - SQRT((1-E3071)*('Inputs and Results'!$C$15-'Inputs and Results'!$C$13)*('Inputs and Results'!$C$15-'Inputs and Results'!$C$14))))</f>
        <v>1.669200896365713</v>
      </c>
      <c r="C3071" s="47">
        <f ca="1">IF('Inputs and Results'!$G$15='Inputs and Results'!$G$13, 'Inputs and Results'!$G$13, IF(F3071 &lt;= ('Inputs and Results'!$G$14-'Inputs and Results'!$G$13)/('Inputs and Results'!$G$15-'Inputs and Results'!$G$13), 'Inputs and Results'!$G$13 + SQRT(F3071*('Inputs and Results'!$G$15-'Inputs and Results'!$G$13)*('Inputs and Results'!$G$14-'Inputs and Results'!$G$13)), 'Inputs and Results'!$G$15 - SQRT((1-F3071)*('Inputs and Results'!$G$15-'Inputs and Results'!$G$13)*('Inputs and Results'!$G$15-'Inputs and Results'!$G$14))))</f>
        <v>422.47333438329258</v>
      </c>
      <c r="D3071">
        <f t="shared" ca="1" si="198"/>
        <v>705.19286844320357</v>
      </c>
      <c r="E3071">
        <f t="shared" ca="1" si="201"/>
        <v>0.80321930508513095</v>
      </c>
      <c r="F3071">
        <f t="shared" ca="1" si="201"/>
        <v>0.28729250797233907</v>
      </c>
    </row>
    <row r="3072" spans="1:6" ht="15.75" customHeight="1" x14ac:dyDescent="0.2">
      <c r="A3072">
        <v>3071</v>
      </c>
      <c r="B3072" s="47">
        <f ca="1">IF('Inputs and Results'!$C$15='Inputs and Results'!$C$13, 'Inputs and Results'!$C$13, IF(E3072 &lt;= ('Inputs and Results'!$C$14-'Inputs and Results'!$C$13)/('Inputs and Results'!$C$15-'Inputs and Results'!$C$13), 'Inputs and Results'!$C$13 + SQRT(E3072*('Inputs and Results'!$C$15-'Inputs and Results'!$C$13)*('Inputs and Results'!$C$14-'Inputs and Results'!$C$13)), 'Inputs and Results'!$C$15 - SQRT((1-E3072)*('Inputs and Results'!$C$15-'Inputs and Results'!$C$13)*('Inputs and Results'!$C$15-'Inputs and Results'!$C$14))))</f>
        <v>2.4473077972346182</v>
      </c>
      <c r="C3072" s="47">
        <f ca="1">IF('Inputs and Results'!$G$15='Inputs and Results'!$G$13, 'Inputs and Results'!$G$13, IF(F3072 &lt;= ('Inputs and Results'!$G$14-'Inputs and Results'!$G$13)/('Inputs and Results'!$G$15-'Inputs and Results'!$G$13), 'Inputs and Results'!$G$13 + SQRT(F3072*('Inputs and Results'!$G$15-'Inputs and Results'!$G$13)*('Inputs and Results'!$G$14-'Inputs and Results'!$G$13)), 'Inputs and Results'!$G$15 - SQRT((1-F3072)*('Inputs and Results'!$G$15-'Inputs and Results'!$G$13)*('Inputs and Results'!$G$15-'Inputs and Results'!$G$14))))</f>
        <v>530.09678787431699</v>
      </c>
      <c r="D3072">
        <f t="shared" ca="1" si="198"/>
        <v>1297.3100022538413</v>
      </c>
      <c r="E3072">
        <f t="shared" ca="1" si="201"/>
        <v>0.96605903655581671</v>
      </c>
      <c r="F3072">
        <f t="shared" ca="1" si="201"/>
        <v>0.47094008233944384</v>
      </c>
    </row>
    <row r="3073" spans="1:6" ht="15.75" customHeight="1" x14ac:dyDescent="0.2">
      <c r="A3073">
        <v>3072</v>
      </c>
      <c r="B3073" s="47">
        <f ca="1">IF('Inputs and Results'!$C$15='Inputs and Results'!$C$13, 'Inputs and Results'!$C$13, IF(E3073 &lt;= ('Inputs and Results'!$C$14-'Inputs and Results'!$C$13)/('Inputs and Results'!$C$15-'Inputs and Results'!$C$13), 'Inputs and Results'!$C$13 + SQRT(E3073*('Inputs and Results'!$C$15-'Inputs and Results'!$C$13)*('Inputs and Results'!$C$14-'Inputs and Results'!$C$13)), 'Inputs and Results'!$C$15 - SQRT((1-E3073)*('Inputs and Results'!$C$15-'Inputs and Results'!$C$13)*('Inputs and Results'!$C$15-'Inputs and Results'!$C$14))))</f>
        <v>0.16287443903562648</v>
      </c>
      <c r="C3073" s="47">
        <f ca="1">IF('Inputs and Results'!$G$15='Inputs and Results'!$G$13, 'Inputs and Results'!$G$13, IF(F3073 &lt;= ('Inputs and Results'!$G$14-'Inputs and Results'!$G$13)/('Inputs and Results'!$G$15-'Inputs and Results'!$G$13), 'Inputs and Results'!$G$13 + SQRT(F3073*('Inputs and Results'!$G$15-'Inputs and Results'!$G$13)*('Inputs and Results'!$G$14-'Inputs and Results'!$G$13)), 'Inputs and Results'!$G$15 - SQRT((1-F3073)*('Inputs and Results'!$G$15-'Inputs and Results'!$G$13)*('Inputs and Results'!$G$15-'Inputs and Results'!$G$14))))</f>
        <v>360.47946016679577</v>
      </c>
      <c r="D3073">
        <f t="shared" ca="1" si="198"/>
        <v>58.712889858532321</v>
      </c>
      <c r="E3073">
        <f t="shared" ca="1" si="201"/>
        <v>0.10563539459139859</v>
      </c>
      <c r="F3073">
        <f t="shared" ca="1" si="201"/>
        <v>0.16911026842390942</v>
      </c>
    </row>
    <row r="3074" spans="1:6" ht="15.75" customHeight="1" x14ac:dyDescent="0.2">
      <c r="A3074">
        <v>3073</v>
      </c>
      <c r="B3074" s="47">
        <f ca="1">IF('Inputs and Results'!$C$15='Inputs and Results'!$C$13, 'Inputs and Results'!$C$13, IF(E3074 &lt;= ('Inputs and Results'!$C$14-'Inputs and Results'!$C$13)/('Inputs and Results'!$C$15-'Inputs and Results'!$C$13), 'Inputs and Results'!$C$13 + SQRT(E3074*('Inputs and Results'!$C$15-'Inputs and Results'!$C$13)*('Inputs and Results'!$C$14-'Inputs and Results'!$C$13)), 'Inputs and Results'!$C$15 - SQRT((1-E3074)*('Inputs and Results'!$C$15-'Inputs and Results'!$C$13)*('Inputs and Results'!$C$15-'Inputs and Results'!$C$14))))</f>
        <v>0.68603960588564172</v>
      </c>
      <c r="C3074" s="47">
        <f ca="1">IF('Inputs and Results'!$G$15='Inputs and Results'!$G$13, 'Inputs and Results'!$G$13, IF(F3074 &lt;= ('Inputs and Results'!$G$14-'Inputs and Results'!$G$13)/('Inputs and Results'!$G$15-'Inputs and Results'!$G$13), 'Inputs and Results'!$G$13 + SQRT(F3074*('Inputs and Results'!$G$15-'Inputs and Results'!$G$13)*('Inputs and Results'!$G$14-'Inputs and Results'!$G$13)), 'Inputs and Results'!$G$15 - SQRT((1-F3074)*('Inputs and Results'!$G$15-'Inputs and Results'!$G$13)*('Inputs and Results'!$G$15-'Inputs and Results'!$G$14))))</f>
        <v>662.10693908271026</v>
      </c>
      <c r="D3074">
        <f t="shared" ref="D3074:D3137" ca="1" si="202">B3074*C3074</f>
        <v>454.23158354245112</v>
      </c>
      <c r="E3074">
        <f t="shared" ca="1" si="201"/>
        <v>0.40506525494112477</v>
      </c>
      <c r="F3074">
        <f t="shared" ca="1" si="201"/>
        <v>0.65890714433401465</v>
      </c>
    </row>
    <row r="3075" spans="1:6" ht="15.75" customHeight="1" x14ac:dyDescent="0.2">
      <c r="A3075">
        <v>3074</v>
      </c>
      <c r="B3075" s="47">
        <f ca="1">IF('Inputs and Results'!$C$15='Inputs and Results'!$C$13, 'Inputs and Results'!$C$13, IF(E3075 &lt;= ('Inputs and Results'!$C$14-'Inputs and Results'!$C$13)/('Inputs and Results'!$C$15-'Inputs and Results'!$C$13), 'Inputs and Results'!$C$13 + SQRT(E3075*('Inputs and Results'!$C$15-'Inputs and Results'!$C$13)*('Inputs and Results'!$C$14-'Inputs and Results'!$C$13)), 'Inputs and Results'!$C$15 - SQRT((1-E3075)*('Inputs and Results'!$C$15-'Inputs and Results'!$C$13)*('Inputs and Results'!$C$15-'Inputs and Results'!$C$14))))</f>
        <v>1.9380035460336995</v>
      </c>
      <c r="C3075" s="47">
        <f ca="1">IF('Inputs and Results'!$G$15='Inputs and Results'!$G$13, 'Inputs and Results'!$G$13, IF(F3075 &lt;= ('Inputs and Results'!$G$14-'Inputs and Results'!$G$13)/('Inputs and Results'!$G$15-'Inputs and Results'!$G$13), 'Inputs and Results'!$G$13 + SQRT(F3075*('Inputs and Results'!$G$15-'Inputs and Results'!$G$13)*('Inputs and Results'!$G$14-'Inputs and Results'!$G$13)), 'Inputs and Results'!$G$15 - SQRT((1-F3075)*('Inputs and Results'!$G$15-'Inputs and Results'!$G$13)*('Inputs and Results'!$G$15-'Inputs and Results'!$G$14))))</f>
        <v>286.3532411322152</v>
      </c>
      <c r="D3075">
        <f t="shared" ca="1" si="202"/>
        <v>554.95359673247606</v>
      </c>
      <c r="E3075">
        <f t="shared" ca="1" si="201"/>
        <v>0.87468483686255594</v>
      </c>
      <c r="F3075">
        <f t="shared" ca="1" si="201"/>
        <v>1.5904206481874739E-2</v>
      </c>
    </row>
    <row r="3076" spans="1:6" ht="15.75" customHeight="1" x14ac:dyDescent="0.2">
      <c r="A3076">
        <v>3075</v>
      </c>
      <c r="B3076" s="47">
        <f ca="1">IF('Inputs and Results'!$C$15='Inputs and Results'!$C$13, 'Inputs and Results'!$C$13, IF(E3076 &lt;= ('Inputs and Results'!$C$14-'Inputs and Results'!$C$13)/('Inputs and Results'!$C$15-'Inputs and Results'!$C$13), 'Inputs and Results'!$C$13 + SQRT(E3076*('Inputs and Results'!$C$15-'Inputs and Results'!$C$13)*('Inputs and Results'!$C$14-'Inputs and Results'!$C$13)), 'Inputs and Results'!$C$15 - SQRT((1-E3076)*('Inputs and Results'!$C$15-'Inputs and Results'!$C$13)*('Inputs and Results'!$C$15-'Inputs and Results'!$C$14))))</f>
        <v>0.79008763653835734</v>
      </c>
      <c r="C3076" s="47">
        <f ca="1">IF('Inputs and Results'!$G$15='Inputs and Results'!$G$13, 'Inputs and Results'!$G$13, IF(F3076 &lt;= ('Inputs and Results'!$G$14-'Inputs and Results'!$G$13)/('Inputs and Results'!$G$15-'Inputs and Results'!$G$13), 'Inputs and Results'!$G$13 + SQRT(F3076*('Inputs and Results'!$G$15-'Inputs and Results'!$G$13)*('Inputs and Results'!$G$14-'Inputs and Results'!$G$13)), 'Inputs and Results'!$G$15 - SQRT((1-F3076)*('Inputs and Results'!$G$15-'Inputs and Results'!$G$13)*('Inputs and Results'!$G$15-'Inputs and Results'!$G$14))))</f>
        <v>791.62388808619994</v>
      </c>
      <c r="D3076">
        <f t="shared" ca="1" si="202"/>
        <v>625.45224676533076</v>
      </c>
      <c r="E3076">
        <f t="shared" ca="1" si="201"/>
        <v>0.45736526064659744</v>
      </c>
      <c r="F3076">
        <f t="shared" ca="1" si="201"/>
        <v>0.80339190303011465</v>
      </c>
    </row>
    <row r="3077" spans="1:6" ht="15.75" customHeight="1" x14ac:dyDescent="0.2">
      <c r="A3077">
        <v>3076</v>
      </c>
      <c r="B3077" s="47">
        <f ca="1">IF('Inputs and Results'!$C$15='Inputs and Results'!$C$13, 'Inputs and Results'!$C$13, IF(E3077 &lt;= ('Inputs and Results'!$C$14-'Inputs and Results'!$C$13)/('Inputs and Results'!$C$15-'Inputs and Results'!$C$13), 'Inputs and Results'!$C$13 + SQRT(E3077*('Inputs and Results'!$C$15-'Inputs and Results'!$C$13)*('Inputs and Results'!$C$14-'Inputs and Results'!$C$13)), 'Inputs and Results'!$C$15 - SQRT((1-E3077)*('Inputs and Results'!$C$15-'Inputs and Results'!$C$13)*('Inputs and Results'!$C$15-'Inputs and Results'!$C$14))))</f>
        <v>0.1445231059035188</v>
      </c>
      <c r="C3077" s="47">
        <f ca="1">IF('Inputs and Results'!$G$15='Inputs and Results'!$G$13, 'Inputs and Results'!$G$13, IF(F3077 &lt;= ('Inputs and Results'!$G$14-'Inputs and Results'!$G$13)/('Inputs and Results'!$G$15-'Inputs and Results'!$G$13), 'Inputs and Results'!$G$13 + SQRT(F3077*('Inputs and Results'!$G$15-'Inputs and Results'!$G$13)*('Inputs and Results'!$G$14-'Inputs and Results'!$G$13)), 'Inputs and Results'!$G$15 - SQRT((1-F3077)*('Inputs and Results'!$G$15-'Inputs and Results'!$G$13)*('Inputs and Results'!$G$15-'Inputs and Results'!$G$14))))</f>
        <v>425.56407191167909</v>
      </c>
      <c r="D3077">
        <f t="shared" ca="1" si="202"/>
        <v>61.503841433624288</v>
      </c>
      <c r="E3077">
        <f t="shared" ca="1" si="201"/>
        <v>9.4027967475678986E-2</v>
      </c>
      <c r="F3077">
        <f t="shared" ca="1" si="201"/>
        <v>0.29294739736228392</v>
      </c>
    </row>
    <row r="3078" spans="1:6" ht="15.75" customHeight="1" x14ac:dyDescent="0.2">
      <c r="A3078">
        <v>3077</v>
      </c>
      <c r="B3078" s="47">
        <f ca="1">IF('Inputs and Results'!$C$15='Inputs and Results'!$C$13, 'Inputs and Results'!$C$13, IF(E3078 &lt;= ('Inputs and Results'!$C$14-'Inputs and Results'!$C$13)/('Inputs and Results'!$C$15-'Inputs and Results'!$C$13), 'Inputs and Results'!$C$13 + SQRT(E3078*('Inputs and Results'!$C$15-'Inputs and Results'!$C$13)*('Inputs and Results'!$C$14-'Inputs and Results'!$C$13)), 'Inputs and Results'!$C$15 - SQRT((1-E3078)*('Inputs and Results'!$C$15-'Inputs and Results'!$C$13)*('Inputs and Results'!$C$15-'Inputs and Results'!$C$14))))</f>
        <v>0.2644953083625059</v>
      </c>
      <c r="C3078" s="47">
        <f ca="1">IF('Inputs and Results'!$G$15='Inputs and Results'!$G$13, 'Inputs and Results'!$G$13, IF(F3078 &lt;= ('Inputs and Results'!$G$14-'Inputs and Results'!$G$13)/('Inputs and Results'!$G$15-'Inputs and Results'!$G$13), 'Inputs and Results'!$G$13 + SQRT(F3078*('Inputs and Results'!$G$15-'Inputs and Results'!$G$13)*('Inputs and Results'!$G$14-'Inputs and Results'!$G$13)), 'Inputs and Results'!$G$15 - SQRT((1-F3078)*('Inputs and Results'!$G$15-'Inputs and Results'!$G$13)*('Inputs and Results'!$G$15-'Inputs and Results'!$G$14))))</f>
        <v>435.94162501990786</v>
      </c>
      <c r="D3078">
        <f t="shared" ca="1" si="202"/>
        <v>115.30451453769244</v>
      </c>
      <c r="E3078">
        <f t="shared" ca="1" si="201"/>
        <v>0.1685571202254732</v>
      </c>
      <c r="F3078">
        <f t="shared" ca="1" si="201"/>
        <v>0.31176964992588296</v>
      </c>
    </row>
    <row r="3079" spans="1:6" ht="15.75" customHeight="1" x14ac:dyDescent="0.2">
      <c r="A3079">
        <v>3078</v>
      </c>
      <c r="B3079" s="47">
        <f ca="1">IF('Inputs and Results'!$C$15='Inputs and Results'!$C$13, 'Inputs and Results'!$C$13, IF(E3079 &lt;= ('Inputs and Results'!$C$14-'Inputs and Results'!$C$13)/('Inputs and Results'!$C$15-'Inputs and Results'!$C$13), 'Inputs and Results'!$C$13 + SQRT(E3079*('Inputs and Results'!$C$15-'Inputs and Results'!$C$13)*('Inputs and Results'!$C$14-'Inputs and Results'!$C$13)), 'Inputs and Results'!$C$15 - SQRT((1-E3079)*('Inputs and Results'!$C$15-'Inputs and Results'!$C$13)*('Inputs and Results'!$C$15-'Inputs and Results'!$C$14))))</f>
        <v>0.19470658059535495</v>
      </c>
      <c r="C3079" s="47">
        <f ca="1">IF('Inputs and Results'!$G$15='Inputs and Results'!$G$13, 'Inputs and Results'!$G$13, IF(F3079 &lt;= ('Inputs and Results'!$G$14-'Inputs and Results'!$G$13)/('Inputs and Results'!$G$15-'Inputs and Results'!$G$13), 'Inputs and Results'!$G$13 + SQRT(F3079*('Inputs and Results'!$G$15-'Inputs and Results'!$G$13)*('Inputs and Results'!$G$14-'Inputs and Results'!$G$13)), 'Inputs and Results'!$G$15 - SQRT((1-F3079)*('Inputs and Results'!$G$15-'Inputs and Results'!$G$13)*('Inputs and Results'!$G$15-'Inputs and Results'!$G$14))))</f>
        <v>468.29486572449434</v>
      </c>
      <c r="D3079">
        <f t="shared" ca="1" si="202"/>
        <v>91.180092015577188</v>
      </c>
      <c r="E3079">
        <f t="shared" ca="1" si="201"/>
        <v>0.12559209233833257</v>
      </c>
      <c r="F3079">
        <f t="shared" ca="1" si="201"/>
        <v>0.36882041362639173</v>
      </c>
    </row>
    <row r="3080" spans="1:6" ht="15.75" customHeight="1" x14ac:dyDescent="0.2">
      <c r="A3080">
        <v>3079</v>
      </c>
      <c r="B3080" s="47">
        <f ca="1">IF('Inputs and Results'!$C$15='Inputs and Results'!$C$13, 'Inputs and Results'!$C$13, IF(E3080 &lt;= ('Inputs and Results'!$C$14-'Inputs and Results'!$C$13)/('Inputs and Results'!$C$15-'Inputs and Results'!$C$13), 'Inputs and Results'!$C$13 + SQRT(E3080*('Inputs and Results'!$C$15-'Inputs and Results'!$C$13)*('Inputs and Results'!$C$14-'Inputs and Results'!$C$13)), 'Inputs and Results'!$C$15 - SQRT((1-E3080)*('Inputs and Results'!$C$15-'Inputs and Results'!$C$13)*('Inputs and Results'!$C$15-'Inputs and Results'!$C$14))))</f>
        <v>0.88433289787051494</v>
      </c>
      <c r="C3080" s="47">
        <f ca="1">IF('Inputs and Results'!$G$15='Inputs and Results'!$G$13, 'Inputs and Results'!$G$13, IF(F3080 &lt;= ('Inputs and Results'!$G$14-'Inputs and Results'!$G$13)/('Inputs and Results'!$G$15-'Inputs and Results'!$G$13), 'Inputs and Results'!$G$13 + SQRT(F3080*('Inputs and Results'!$G$15-'Inputs and Results'!$G$13)*('Inputs and Results'!$G$14-'Inputs and Results'!$G$13)), 'Inputs and Results'!$G$15 - SQRT((1-F3080)*('Inputs and Results'!$G$15-'Inputs and Results'!$G$13)*('Inputs and Results'!$G$15-'Inputs and Results'!$G$14))))</f>
        <v>1114.4671661562124</v>
      </c>
      <c r="D3080">
        <f t="shared" ca="1" si="202"/>
        <v>985.55997862846402</v>
      </c>
      <c r="E3080">
        <f t="shared" ca="1" si="201"/>
        <v>0.50266141255189178</v>
      </c>
      <c r="F3080">
        <f t="shared" ca="1" si="201"/>
        <v>0.9913752510603131</v>
      </c>
    </row>
    <row r="3081" spans="1:6" ht="15.75" customHeight="1" x14ac:dyDescent="0.2">
      <c r="A3081">
        <v>3080</v>
      </c>
      <c r="B3081" s="47">
        <f ca="1">IF('Inputs and Results'!$C$15='Inputs and Results'!$C$13, 'Inputs and Results'!$C$13, IF(E3081 &lt;= ('Inputs and Results'!$C$14-'Inputs and Results'!$C$13)/('Inputs and Results'!$C$15-'Inputs and Results'!$C$13), 'Inputs and Results'!$C$13 + SQRT(E3081*('Inputs and Results'!$C$15-'Inputs and Results'!$C$13)*('Inputs and Results'!$C$14-'Inputs and Results'!$C$13)), 'Inputs and Results'!$C$15 - SQRT((1-E3081)*('Inputs and Results'!$C$15-'Inputs and Results'!$C$13)*('Inputs and Results'!$C$15-'Inputs and Results'!$C$14))))</f>
        <v>2.1529824230385981</v>
      </c>
      <c r="C3081" s="47">
        <f ca="1">IF('Inputs and Results'!$G$15='Inputs and Results'!$G$13, 'Inputs and Results'!$G$13, IF(F3081 &lt;= ('Inputs and Results'!$G$14-'Inputs and Results'!$G$13)/('Inputs and Results'!$G$15-'Inputs and Results'!$G$13), 'Inputs and Results'!$G$13 + SQRT(F3081*('Inputs and Results'!$G$15-'Inputs and Results'!$G$13)*('Inputs and Results'!$G$14-'Inputs and Results'!$G$13)), 'Inputs and Results'!$G$15 - SQRT((1-F3081)*('Inputs and Results'!$G$15-'Inputs and Results'!$G$13)*('Inputs and Results'!$G$15-'Inputs and Results'!$G$14))))</f>
        <v>591.49610441319351</v>
      </c>
      <c r="D3081">
        <f t="shared" ca="1" si="202"/>
        <v>1273.480716097409</v>
      </c>
      <c r="E3081">
        <f t="shared" ca="1" si="201"/>
        <v>0.9202845804798262</v>
      </c>
      <c r="F3081">
        <f t="shared" ca="1" si="201"/>
        <v>0.56347666412691788</v>
      </c>
    </row>
    <row r="3082" spans="1:6" ht="15.75" customHeight="1" x14ac:dyDescent="0.2">
      <c r="A3082">
        <v>3081</v>
      </c>
      <c r="B3082" s="47">
        <f ca="1">IF('Inputs and Results'!$C$15='Inputs and Results'!$C$13, 'Inputs and Results'!$C$13, IF(E3082 &lt;= ('Inputs and Results'!$C$14-'Inputs and Results'!$C$13)/('Inputs and Results'!$C$15-'Inputs and Results'!$C$13), 'Inputs and Results'!$C$13 + SQRT(E3082*('Inputs and Results'!$C$15-'Inputs and Results'!$C$13)*('Inputs and Results'!$C$14-'Inputs and Results'!$C$13)), 'Inputs and Results'!$C$15 - SQRT((1-E3082)*('Inputs and Results'!$C$15-'Inputs and Results'!$C$13)*('Inputs and Results'!$C$15-'Inputs and Results'!$C$14))))</f>
        <v>8.5628565826241232E-2</v>
      </c>
      <c r="C3082" s="47">
        <f ca="1">IF('Inputs and Results'!$G$15='Inputs and Results'!$G$13, 'Inputs and Results'!$G$13, IF(F3082 &lt;= ('Inputs and Results'!$G$14-'Inputs and Results'!$G$13)/('Inputs and Results'!$G$15-'Inputs and Results'!$G$13), 'Inputs and Results'!$G$13 + SQRT(F3082*('Inputs and Results'!$G$15-'Inputs and Results'!$G$13)*('Inputs and Results'!$G$14-'Inputs and Results'!$G$13)), 'Inputs and Results'!$G$15 - SQRT((1-F3082)*('Inputs and Results'!$G$15-'Inputs and Results'!$G$13)*('Inputs and Results'!$G$15-'Inputs and Results'!$G$14))))</f>
        <v>369.47360802966773</v>
      </c>
      <c r="D3082">
        <f t="shared" ca="1" si="202"/>
        <v>31.637495166227254</v>
      </c>
      <c r="E3082">
        <f t="shared" ref="E3082:F3101" ca="1" si="203">RAND()</f>
        <v>5.6271015963554216E-2</v>
      </c>
      <c r="F3082">
        <f t="shared" ca="1" si="203"/>
        <v>0.18681826537592738</v>
      </c>
    </row>
    <row r="3083" spans="1:6" ht="15.75" customHeight="1" x14ac:dyDescent="0.2">
      <c r="A3083">
        <v>3082</v>
      </c>
      <c r="B3083" s="47">
        <f ca="1">IF('Inputs and Results'!$C$15='Inputs and Results'!$C$13, 'Inputs and Results'!$C$13, IF(E3083 &lt;= ('Inputs and Results'!$C$14-'Inputs and Results'!$C$13)/('Inputs and Results'!$C$15-'Inputs and Results'!$C$13), 'Inputs and Results'!$C$13 + SQRT(E3083*('Inputs and Results'!$C$15-'Inputs and Results'!$C$13)*('Inputs and Results'!$C$14-'Inputs and Results'!$C$13)), 'Inputs and Results'!$C$15 - SQRT((1-E3083)*('Inputs and Results'!$C$15-'Inputs and Results'!$C$13)*('Inputs and Results'!$C$15-'Inputs and Results'!$C$14))))</f>
        <v>0.1871614578521652</v>
      </c>
      <c r="C3083" s="47">
        <f ca="1">IF('Inputs and Results'!$G$15='Inputs and Results'!$G$13, 'Inputs and Results'!$G$13, IF(F3083 &lt;= ('Inputs and Results'!$G$14-'Inputs and Results'!$G$13)/('Inputs and Results'!$G$15-'Inputs and Results'!$G$13), 'Inputs and Results'!$G$13 + SQRT(F3083*('Inputs and Results'!$G$15-'Inputs and Results'!$G$13)*('Inputs and Results'!$G$14-'Inputs and Results'!$G$13)), 'Inputs and Results'!$G$15 - SQRT((1-F3083)*('Inputs and Results'!$G$15-'Inputs and Results'!$G$13)*('Inputs and Results'!$G$15-'Inputs and Results'!$G$14))))</f>
        <v>534.69604154499837</v>
      </c>
      <c r="D3083">
        <f t="shared" ca="1" si="202"/>
        <v>100.07449064334378</v>
      </c>
      <c r="E3083">
        <f t="shared" ca="1" si="203"/>
        <v>0.12088214842307154</v>
      </c>
      <c r="F3083">
        <f t="shared" ca="1" si="203"/>
        <v>0.47817971881116983</v>
      </c>
    </row>
    <row r="3084" spans="1:6" ht="15.75" customHeight="1" x14ac:dyDescent="0.2">
      <c r="A3084">
        <v>3083</v>
      </c>
      <c r="B3084" s="47">
        <f ca="1">IF('Inputs and Results'!$C$15='Inputs and Results'!$C$13, 'Inputs and Results'!$C$13, IF(E3084 &lt;= ('Inputs and Results'!$C$14-'Inputs and Results'!$C$13)/('Inputs and Results'!$C$15-'Inputs and Results'!$C$13), 'Inputs and Results'!$C$13 + SQRT(E3084*('Inputs and Results'!$C$15-'Inputs and Results'!$C$13)*('Inputs and Results'!$C$14-'Inputs and Results'!$C$13)), 'Inputs and Results'!$C$15 - SQRT((1-E3084)*('Inputs and Results'!$C$15-'Inputs and Results'!$C$13)*('Inputs and Results'!$C$15-'Inputs and Results'!$C$14))))</f>
        <v>1.8029778874663553</v>
      </c>
      <c r="C3084" s="47">
        <f ca="1">IF('Inputs and Results'!$G$15='Inputs and Results'!$G$13, 'Inputs and Results'!$G$13, IF(F3084 &lt;= ('Inputs and Results'!$G$14-'Inputs and Results'!$G$13)/('Inputs and Results'!$G$15-'Inputs and Results'!$G$13), 'Inputs and Results'!$G$13 + SQRT(F3084*('Inputs and Results'!$G$15-'Inputs and Results'!$G$13)*('Inputs and Results'!$G$14-'Inputs and Results'!$G$13)), 'Inputs and Results'!$G$15 - SQRT((1-F3084)*('Inputs and Results'!$G$15-'Inputs and Results'!$G$13)*('Inputs and Results'!$G$15-'Inputs and Results'!$G$14))))</f>
        <v>477.48548729186837</v>
      </c>
      <c r="D3084">
        <f t="shared" ca="1" si="202"/>
        <v>860.89577517333612</v>
      </c>
      <c r="E3084">
        <f t="shared" ca="1" si="203"/>
        <v>0.84079311801172119</v>
      </c>
      <c r="F3084">
        <f t="shared" ca="1" si="203"/>
        <v>0.38457676406366958</v>
      </c>
    </row>
    <row r="3085" spans="1:6" ht="15.75" customHeight="1" x14ac:dyDescent="0.2">
      <c r="A3085">
        <v>3084</v>
      </c>
      <c r="B3085" s="47">
        <f ca="1">IF('Inputs and Results'!$C$15='Inputs and Results'!$C$13, 'Inputs and Results'!$C$13, IF(E3085 &lt;= ('Inputs and Results'!$C$14-'Inputs and Results'!$C$13)/('Inputs and Results'!$C$15-'Inputs and Results'!$C$13), 'Inputs and Results'!$C$13 + SQRT(E3085*('Inputs and Results'!$C$15-'Inputs and Results'!$C$13)*('Inputs and Results'!$C$14-'Inputs and Results'!$C$13)), 'Inputs and Results'!$C$15 - SQRT((1-E3085)*('Inputs and Results'!$C$15-'Inputs and Results'!$C$13)*('Inputs and Results'!$C$15-'Inputs and Results'!$C$14))))</f>
        <v>0.81222958852034655</v>
      </c>
      <c r="C3085" s="47">
        <f ca="1">IF('Inputs and Results'!$G$15='Inputs and Results'!$G$13, 'Inputs and Results'!$G$13, IF(F3085 &lt;= ('Inputs and Results'!$G$14-'Inputs and Results'!$G$13)/('Inputs and Results'!$G$15-'Inputs and Results'!$G$13), 'Inputs and Results'!$G$13 + SQRT(F3085*('Inputs and Results'!$G$15-'Inputs and Results'!$G$13)*('Inputs and Results'!$G$14-'Inputs and Results'!$G$13)), 'Inputs and Results'!$G$15 - SQRT((1-F3085)*('Inputs and Results'!$G$15-'Inputs and Results'!$G$13)*('Inputs and Results'!$G$15-'Inputs and Results'!$G$14))))</f>
        <v>1017.1486038727319</v>
      </c>
      <c r="D3085">
        <f t="shared" ca="1" si="202"/>
        <v>826.15819198759402</v>
      </c>
      <c r="E3085">
        <f t="shared" ca="1" si="203"/>
        <v>0.46818451407268302</v>
      </c>
      <c r="F3085">
        <f t="shared" ca="1" si="203"/>
        <v>0.9605835687432096</v>
      </c>
    </row>
    <row r="3086" spans="1:6" ht="15.75" customHeight="1" x14ac:dyDescent="0.2">
      <c r="A3086">
        <v>3085</v>
      </c>
      <c r="B3086" s="47">
        <f ca="1">IF('Inputs and Results'!$C$15='Inputs and Results'!$C$13, 'Inputs and Results'!$C$13, IF(E3086 &lt;= ('Inputs and Results'!$C$14-'Inputs and Results'!$C$13)/('Inputs and Results'!$C$15-'Inputs and Results'!$C$13), 'Inputs and Results'!$C$13 + SQRT(E3086*('Inputs and Results'!$C$15-'Inputs and Results'!$C$13)*('Inputs and Results'!$C$14-'Inputs and Results'!$C$13)), 'Inputs and Results'!$C$15 - SQRT((1-E3086)*('Inputs and Results'!$C$15-'Inputs and Results'!$C$13)*('Inputs and Results'!$C$15-'Inputs and Results'!$C$14))))</f>
        <v>0.78779540062962994</v>
      </c>
      <c r="C3086" s="47">
        <f ca="1">IF('Inputs and Results'!$G$15='Inputs and Results'!$G$13, 'Inputs and Results'!$G$13, IF(F3086 &lt;= ('Inputs and Results'!$G$14-'Inputs and Results'!$G$13)/('Inputs and Results'!$G$15-'Inputs and Results'!$G$13), 'Inputs and Results'!$G$13 + SQRT(F3086*('Inputs and Results'!$G$15-'Inputs and Results'!$G$13)*('Inputs and Results'!$G$14-'Inputs and Results'!$G$13)), 'Inputs and Results'!$G$15 - SQRT((1-F3086)*('Inputs and Results'!$G$15-'Inputs and Results'!$G$13)*('Inputs and Results'!$G$15-'Inputs and Results'!$G$14))))</f>
        <v>469.59754584099858</v>
      </c>
      <c r="D3086">
        <f t="shared" ca="1" si="202"/>
        <v>369.94678676050046</v>
      </c>
      <c r="E3086">
        <f t="shared" ca="1" si="203"/>
        <v>0.45623897894717569</v>
      </c>
      <c r="F3086">
        <f t="shared" ca="1" si="203"/>
        <v>0.37106583501446855</v>
      </c>
    </row>
    <row r="3087" spans="1:6" ht="15.75" customHeight="1" x14ac:dyDescent="0.2">
      <c r="A3087">
        <v>3086</v>
      </c>
      <c r="B3087" s="47">
        <f ca="1">IF('Inputs and Results'!$C$15='Inputs and Results'!$C$13, 'Inputs and Results'!$C$13, IF(E3087 &lt;= ('Inputs and Results'!$C$14-'Inputs and Results'!$C$13)/('Inputs and Results'!$C$15-'Inputs and Results'!$C$13), 'Inputs and Results'!$C$13 + SQRT(E3087*('Inputs and Results'!$C$15-'Inputs and Results'!$C$13)*('Inputs and Results'!$C$14-'Inputs and Results'!$C$13)), 'Inputs and Results'!$C$15 - SQRT((1-E3087)*('Inputs and Results'!$C$15-'Inputs and Results'!$C$13)*('Inputs and Results'!$C$15-'Inputs and Results'!$C$14))))</f>
        <v>0.74634580621832569</v>
      </c>
      <c r="C3087" s="47">
        <f ca="1">IF('Inputs and Results'!$G$15='Inputs and Results'!$G$13, 'Inputs and Results'!$G$13, IF(F3087 &lt;= ('Inputs and Results'!$G$14-'Inputs and Results'!$G$13)/('Inputs and Results'!$G$15-'Inputs and Results'!$G$13), 'Inputs and Results'!$G$13 + SQRT(F3087*('Inputs and Results'!$G$15-'Inputs and Results'!$G$13)*('Inputs and Results'!$G$14-'Inputs and Results'!$G$13)), 'Inputs and Results'!$G$15 - SQRT((1-F3087)*('Inputs and Results'!$G$15-'Inputs and Results'!$G$13)*('Inputs and Results'!$G$15-'Inputs and Results'!$G$14))))</f>
        <v>280.47457465658431</v>
      </c>
      <c r="D3087">
        <f t="shared" ca="1" si="202"/>
        <v>209.33102254581038</v>
      </c>
      <c r="E3087">
        <f t="shared" ca="1" si="203"/>
        <v>0.43567141942780785</v>
      </c>
      <c r="F3087">
        <f t="shared" ca="1" si="203"/>
        <v>3.1995531305494262E-3</v>
      </c>
    </row>
    <row r="3088" spans="1:6" ht="15.75" customHeight="1" x14ac:dyDescent="0.2">
      <c r="A3088">
        <v>3087</v>
      </c>
      <c r="B3088" s="47">
        <f ca="1">IF('Inputs and Results'!$C$15='Inputs and Results'!$C$13, 'Inputs and Results'!$C$13, IF(E3088 &lt;= ('Inputs and Results'!$C$14-'Inputs and Results'!$C$13)/('Inputs and Results'!$C$15-'Inputs and Results'!$C$13), 'Inputs and Results'!$C$13 + SQRT(E3088*('Inputs and Results'!$C$15-'Inputs and Results'!$C$13)*('Inputs and Results'!$C$14-'Inputs and Results'!$C$13)), 'Inputs and Results'!$C$15 - SQRT((1-E3088)*('Inputs and Results'!$C$15-'Inputs and Results'!$C$13)*('Inputs and Results'!$C$15-'Inputs and Results'!$C$14))))</f>
        <v>0.19403940655639484</v>
      </c>
      <c r="C3088" s="47">
        <f ca="1">IF('Inputs and Results'!$G$15='Inputs and Results'!$G$13, 'Inputs and Results'!$G$13, IF(F3088 &lt;= ('Inputs and Results'!$G$14-'Inputs and Results'!$G$13)/('Inputs and Results'!$G$15-'Inputs and Results'!$G$13), 'Inputs and Results'!$G$13 + SQRT(F3088*('Inputs and Results'!$G$15-'Inputs and Results'!$G$13)*('Inputs and Results'!$G$14-'Inputs and Results'!$G$13)), 'Inputs and Results'!$G$15 - SQRT((1-F3088)*('Inputs and Results'!$G$15-'Inputs and Results'!$G$13)*('Inputs and Results'!$G$15-'Inputs and Results'!$G$14))))</f>
        <v>1068.1754408310489</v>
      </c>
      <c r="D3088">
        <f t="shared" ca="1" si="202"/>
        <v>207.26812863697219</v>
      </c>
      <c r="E3088">
        <f t="shared" ca="1" si="203"/>
        <v>0.12517612756017904</v>
      </c>
      <c r="F3088">
        <f t="shared" ca="1" si="203"/>
        <v>0.97951323456412942</v>
      </c>
    </row>
    <row r="3089" spans="1:6" ht="15.75" customHeight="1" x14ac:dyDescent="0.2">
      <c r="A3089">
        <v>3088</v>
      </c>
      <c r="B3089" s="47">
        <f ca="1">IF('Inputs and Results'!$C$15='Inputs and Results'!$C$13, 'Inputs and Results'!$C$13, IF(E3089 &lt;= ('Inputs and Results'!$C$14-'Inputs and Results'!$C$13)/('Inputs and Results'!$C$15-'Inputs and Results'!$C$13), 'Inputs and Results'!$C$13 + SQRT(E3089*('Inputs and Results'!$C$15-'Inputs and Results'!$C$13)*('Inputs and Results'!$C$14-'Inputs and Results'!$C$13)), 'Inputs and Results'!$C$15 - SQRT((1-E3089)*('Inputs and Results'!$C$15-'Inputs and Results'!$C$13)*('Inputs and Results'!$C$15-'Inputs and Results'!$C$14))))</f>
        <v>1.2132650184965534</v>
      </c>
      <c r="C3089" s="47">
        <f ca="1">IF('Inputs and Results'!$G$15='Inputs and Results'!$G$13, 'Inputs and Results'!$G$13, IF(F3089 &lt;= ('Inputs and Results'!$G$14-'Inputs and Results'!$G$13)/('Inputs and Results'!$G$15-'Inputs and Results'!$G$13), 'Inputs and Results'!$G$13 + SQRT(F3089*('Inputs and Results'!$G$15-'Inputs and Results'!$G$13)*('Inputs and Results'!$G$14-'Inputs and Results'!$G$13)), 'Inputs and Results'!$G$15 - SQRT((1-F3089)*('Inputs and Results'!$G$15-'Inputs and Results'!$G$13)*('Inputs and Results'!$G$15-'Inputs and Results'!$G$14))))</f>
        <v>817.11597451530611</v>
      </c>
      <c r="D3089">
        <f t="shared" ca="1" si="202"/>
        <v>991.37822793414216</v>
      </c>
      <c r="E3089">
        <f t="shared" ca="1" si="203"/>
        <v>0.64528645620798653</v>
      </c>
      <c r="F3089">
        <f t="shared" ca="1" si="203"/>
        <v>0.82717155033609113</v>
      </c>
    </row>
    <row r="3090" spans="1:6" ht="15.75" customHeight="1" x14ac:dyDescent="0.2">
      <c r="A3090">
        <v>3089</v>
      </c>
      <c r="B3090" s="47">
        <f ca="1">IF('Inputs and Results'!$C$15='Inputs and Results'!$C$13, 'Inputs and Results'!$C$13, IF(E3090 &lt;= ('Inputs and Results'!$C$14-'Inputs and Results'!$C$13)/('Inputs and Results'!$C$15-'Inputs and Results'!$C$13), 'Inputs and Results'!$C$13 + SQRT(E3090*('Inputs and Results'!$C$15-'Inputs and Results'!$C$13)*('Inputs and Results'!$C$14-'Inputs and Results'!$C$13)), 'Inputs and Results'!$C$15 - SQRT((1-E3090)*('Inputs and Results'!$C$15-'Inputs and Results'!$C$13)*('Inputs and Results'!$C$15-'Inputs and Results'!$C$14))))</f>
        <v>0.10718242636063025</v>
      </c>
      <c r="C3090" s="47">
        <f ca="1">IF('Inputs and Results'!$G$15='Inputs and Results'!$G$13, 'Inputs and Results'!$G$13, IF(F3090 &lt;= ('Inputs and Results'!$G$14-'Inputs and Results'!$G$13)/('Inputs and Results'!$G$15-'Inputs and Results'!$G$13), 'Inputs and Results'!$G$13 + SQRT(F3090*('Inputs and Results'!$G$15-'Inputs and Results'!$G$13)*('Inputs and Results'!$G$14-'Inputs and Results'!$G$13)), 'Inputs and Results'!$G$15 - SQRT((1-F3090)*('Inputs and Results'!$G$15-'Inputs and Results'!$G$13)*('Inputs and Results'!$G$15-'Inputs and Results'!$G$14))))</f>
        <v>335.52627782402783</v>
      </c>
      <c r="D3090">
        <f t="shared" ca="1" si="202"/>
        <v>35.96252056493023</v>
      </c>
      <c r="E3090">
        <f t="shared" ca="1" si="203"/>
        <v>7.0178498404803058E-2</v>
      </c>
      <c r="F3090">
        <f t="shared" ca="1" si="203"/>
        <v>0.11898291130376892</v>
      </c>
    </row>
    <row r="3091" spans="1:6" ht="15.75" customHeight="1" x14ac:dyDescent="0.2">
      <c r="A3091">
        <v>3090</v>
      </c>
      <c r="B3091" s="47">
        <f ca="1">IF('Inputs and Results'!$C$15='Inputs and Results'!$C$13, 'Inputs and Results'!$C$13, IF(E3091 &lt;= ('Inputs and Results'!$C$14-'Inputs and Results'!$C$13)/('Inputs and Results'!$C$15-'Inputs and Results'!$C$13), 'Inputs and Results'!$C$13 + SQRT(E3091*('Inputs and Results'!$C$15-'Inputs and Results'!$C$13)*('Inputs and Results'!$C$14-'Inputs and Results'!$C$13)), 'Inputs and Results'!$C$15 - SQRT((1-E3091)*('Inputs and Results'!$C$15-'Inputs and Results'!$C$13)*('Inputs and Results'!$C$15-'Inputs and Results'!$C$14))))</f>
        <v>1.2370592366600974</v>
      </c>
      <c r="C3091" s="47">
        <f ca="1">IF('Inputs and Results'!$G$15='Inputs and Results'!$G$13, 'Inputs and Results'!$G$13, IF(F3091 &lt;= ('Inputs and Results'!$G$14-'Inputs and Results'!$G$13)/('Inputs and Results'!$G$15-'Inputs and Results'!$G$13), 'Inputs and Results'!$G$13 + SQRT(F3091*('Inputs and Results'!$G$15-'Inputs and Results'!$G$13)*('Inputs and Results'!$G$14-'Inputs and Results'!$G$13)), 'Inputs and Results'!$G$15 - SQRT((1-F3091)*('Inputs and Results'!$G$15-'Inputs and Results'!$G$13)*('Inputs and Results'!$G$15-'Inputs and Results'!$G$14))))</f>
        <v>917.26832482259738</v>
      </c>
      <c r="D3091">
        <f t="shared" ca="1" si="202"/>
        <v>1134.7152537175286</v>
      </c>
      <c r="E3091">
        <f t="shared" ca="1" si="203"/>
        <v>0.65467109610605789</v>
      </c>
      <c r="F3091">
        <f t="shared" ca="1" si="203"/>
        <v>0.90576121627153094</v>
      </c>
    </row>
    <row r="3092" spans="1:6" ht="15.75" customHeight="1" x14ac:dyDescent="0.2">
      <c r="A3092">
        <v>3091</v>
      </c>
      <c r="B3092" s="47">
        <f ca="1">IF('Inputs and Results'!$C$15='Inputs and Results'!$C$13, 'Inputs and Results'!$C$13, IF(E3092 &lt;= ('Inputs and Results'!$C$14-'Inputs and Results'!$C$13)/('Inputs and Results'!$C$15-'Inputs and Results'!$C$13), 'Inputs and Results'!$C$13 + SQRT(E3092*('Inputs and Results'!$C$15-'Inputs and Results'!$C$13)*('Inputs and Results'!$C$14-'Inputs and Results'!$C$13)), 'Inputs and Results'!$C$15 - SQRT((1-E3092)*('Inputs and Results'!$C$15-'Inputs and Results'!$C$13)*('Inputs and Results'!$C$15-'Inputs and Results'!$C$14))))</f>
        <v>0.59869250561829768</v>
      </c>
      <c r="C3092" s="47">
        <f ca="1">IF('Inputs and Results'!$G$15='Inputs and Results'!$G$13, 'Inputs and Results'!$G$13, IF(F3092 &lt;= ('Inputs and Results'!$G$14-'Inputs and Results'!$G$13)/('Inputs and Results'!$G$15-'Inputs and Results'!$G$13), 'Inputs and Results'!$G$13 + SQRT(F3092*('Inputs and Results'!$G$15-'Inputs and Results'!$G$13)*('Inputs and Results'!$G$14-'Inputs and Results'!$G$13)), 'Inputs and Results'!$G$15 - SQRT((1-F3092)*('Inputs and Results'!$G$15-'Inputs and Results'!$G$13)*('Inputs and Results'!$G$15-'Inputs and Results'!$G$14))))</f>
        <v>1115.9097450508025</v>
      </c>
      <c r="D3092">
        <f t="shared" ca="1" si="202"/>
        <v>668.08680130834068</v>
      </c>
      <c r="E3092">
        <f t="shared" ca="1" si="203"/>
        <v>0.35930247971402995</v>
      </c>
      <c r="F3092">
        <f t="shared" ca="1" si="203"/>
        <v>0.99166372413332882</v>
      </c>
    </row>
    <row r="3093" spans="1:6" ht="15.75" customHeight="1" x14ac:dyDescent="0.2">
      <c r="A3093">
        <v>3092</v>
      </c>
      <c r="B3093" s="47">
        <f ca="1">IF('Inputs and Results'!$C$15='Inputs and Results'!$C$13, 'Inputs and Results'!$C$13, IF(E3093 &lt;= ('Inputs and Results'!$C$14-'Inputs and Results'!$C$13)/('Inputs and Results'!$C$15-'Inputs and Results'!$C$13), 'Inputs and Results'!$C$13 + SQRT(E3093*('Inputs and Results'!$C$15-'Inputs and Results'!$C$13)*('Inputs and Results'!$C$14-'Inputs and Results'!$C$13)), 'Inputs and Results'!$C$15 - SQRT((1-E3093)*('Inputs and Results'!$C$15-'Inputs and Results'!$C$13)*('Inputs and Results'!$C$15-'Inputs and Results'!$C$14))))</f>
        <v>0.17761395265932611</v>
      </c>
      <c r="C3093" s="47">
        <f ca="1">IF('Inputs and Results'!$G$15='Inputs and Results'!$G$13, 'Inputs and Results'!$G$13, IF(F3093 &lt;= ('Inputs and Results'!$G$14-'Inputs and Results'!$G$13)/('Inputs and Results'!$G$15-'Inputs and Results'!$G$13), 'Inputs and Results'!$G$13 + SQRT(F3093*('Inputs and Results'!$G$15-'Inputs and Results'!$G$13)*('Inputs and Results'!$G$14-'Inputs and Results'!$G$13)), 'Inputs and Results'!$G$15 - SQRT((1-F3093)*('Inputs and Results'!$G$15-'Inputs and Results'!$G$13)*('Inputs and Results'!$G$15-'Inputs and Results'!$G$14))))</f>
        <v>541.53737623113989</v>
      </c>
      <c r="D3093">
        <f t="shared" ca="1" si="202"/>
        <v>96.184593905173358</v>
      </c>
      <c r="E3093">
        <f t="shared" ca="1" si="203"/>
        <v>0.1149041110862985</v>
      </c>
      <c r="F3093">
        <f t="shared" ca="1" si="203"/>
        <v>0.4888563192529346</v>
      </c>
    </row>
    <row r="3094" spans="1:6" ht="15.75" customHeight="1" x14ac:dyDescent="0.2">
      <c r="A3094">
        <v>3093</v>
      </c>
      <c r="B3094" s="47">
        <f ca="1">IF('Inputs and Results'!$C$15='Inputs and Results'!$C$13, 'Inputs and Results'!$C$13, IF(E3094 &lt;= ('Inputs and Results'!$C$14-'Inputs and Results'!$C$13)/('Inputs and Results'!$C$15-'Inputs and Results'!$C$13), 'Inputs and Results'!$C$13 + SQRT(E3094*('Inputs and Results'!$C$15-'Inputs and Results'!$C$13)*('Inputs and Results'!$C$14-'Inputs and Results'!$C$13)), 'Inputs and Results'!$C$15 - SQRT((1-E3094)*('Inputs and Results'!$C$15-'Inputs and Results'!$C$13)*('Inputs and Results'!$C$15-'Inputs and Results'!$C$14))))</f>
        <v>0.10820182288692948</v>
      </c>
      <c r="C3094" s="47">
        <f ca="1">IF('Inputs and Results'!$G$15='Inputs and Results'!$G$13, 'Inputs and Results'!$G$13, IF(F3094 &lt;= ('Inputs and Results'!$G$14-'Inputs and Results'!$G$13)/('Inputs and Results'!$G$15-'Inputs and Results'!$G$13), 'Inputs and Results'!$G$13 + SQRT(F3094*('Inputs and Results'!$G$15-'Inputs and Results'!$G$13)*('Inputs and Results'!$G$14-'Inputs and Results'!$G$13)), 'Inputs and Results'!$G$15 - SQRT((1-F3094)*('Inputs and Results'!$G$15-'Inputs and Results'!$G$13)*('Inputs and Results'!$G$15-'Inputs and Results'!$G$14))))</f>
        <v>472.35835922765671</v>
      </c>
      <c r="D3094">
        <f t="shared" ca="1" si="202"/>
        <v>51.11003552431152</v>
      </c>
      <c r="E3094">
        <f t="shared" ca="1" si="203"/>
        <v>7.0833700316169312E-2</v>
      </c>
      <c r="F3094">
        <f t="shared" ca="1" si="203"/>
        <v>0.37581140573744043</v>
      </c>
    </row>
    <row r="3095" spans="1:6" ht="15.75" customHeight="1" x14ac:dyDescent="0.2">
      <c r="A3095">
        <v>3094</v>
      </c>
      <c r="B3095" s="47">
        <f ca="1">IF('Inputs and Results'!$C$15='Inputs and Results'!$C$13, 'Inputs and Results'!$C$13, IF(E3095 &lt;= ('Inputs and Results'!$C$14-'Inputs and Results'!$C$13)/('Inputs and Results'!$C$15-'Inputs and Results'!$C$13), 'Inputs and Results'!$C$13 + SQRT(E3095*('Inputs and Results'!$C$15-'Inputs and Results'!$C$13)*('Inputs and Results'!$C$14-'Inputs and Results'!$C$13)), 'Inputs and Results'!$C$15 - SQRT((1-E3095)*('Inputs and Results'!$C$15-'Inputs and Results'!$C$13)*('Inputs and Results'!$C$15-'Inputs and Results'!$C$14))))</f>
        <v>0.78246142139417074</v>
      </c>
      <c r="C3095" s="47">
        <f ca="1">IF('Inputs and Results'!$G$15='Inputs and Results'!$G$13, 'Inputs and Results'!$G$13, IF(F3095 &lt;= ('Inputs and Results'!$G$14-'Inputs and Results'!$G$13)/('Inputs and Results'!$G$15-'Inputs and Results'!$G$13), 'Inputs and Results'!$G$13 + SQRT(F3095*('Inputs and Results'!$G$15-'Inputs and Results'!$G$13)*('Inputs and Results'!$G$14-'Inputs and Results'!$G$13)), 'Inputs and Results'!$G$15 - SQRT((1-F3095)*('Inputs and Results'!$G$15-'Inputs and Results'!$G$13)*('Inputs and Results'!$G$15-'Inputs and Results'!$G$14))))</f>
        <v>589.79729916671067</v>
      </c>
      <c r="D3095">
        <f t="shared" ca="1" si="202"/>
        <v>461.49363304042737</v>
      </c>
      <c r="E3095">
        <f t="shared" ca="1" si="203"/>
        <v>0.45361362804387084</v>
      </c>
      <c r="F3095">
        <f t="shared" ca="1" si="203"/>
        <v>0.56103591301971878</v>
      </c>
    </row>
    <row r="3096" spans="1:6" ht="15.75" customHeight="1" x14ac:dyDescent="0.2">
      <c r="A3096">
        <v>3095</v>
      </c>
      <c r="B3096" s="47">
        <f ca="1">IF('Inputs and Results'!$C$15='Inputs and Results'!$C$13, 'Inputs and Results'!$C$13, IF(E3096 &lt;= ('Inputs and Results'!$C$14-'Inputs and Results'!$C$13)/('Inputs and Results'!$C$15-'Inputs and Results'!$C$13), 'Inputs and Results'!$C$13 + SQRT(E3096*('Inputs and Results'!$C$15-'Inputs and Results'!$C$13)*('Inputs and Results'!$C$14-'Inputs and Results'!$C$13)), 'Inputs and Results'!$C$15 - SQRT((1-E3096)*('Inputs and Results'!$C$15-'Inputs and Results'!$C$13)*('Inputs and Results'!$C$15-'Inputs and Results'!$C$14))))</f>
        <v>0.82868210602537884</v>
      </c>
      <c r="C3096" s="47">
        <f ca="1">IF('Inputs and Results'!$G$15='Inputs and Results'!$G$13, 'Inputs and Results'!$G$13, IF(F3096 &lt;= ('Inputs and Results'!$G$14-'Inputs and Results'!$G$13)/('Inputs and Results'!$G$15-'Inputs and Results'!$G$13), 'Inputs and Results'!$G$13 + SQRT(F3096*('Inputs and Results'!$G$15-'Inputs and Results'!$G$13)*('Inputs and Results'!$G$14-'Inputs and Results'!$G$13)), 'Inputs and Results'!$G$15 - SQRT((1-F3096)*('Inputs and Results'!$G$15-'Inputs and Results'!$G$13)*('Inputs and Results'!$G$15-'Inputs and Results'!$G$14))))</f>
        <v>730.39172519816975</v>
      </c>
      <c r="D3096">
        <f t="shared" ca="1" si="202"/>
        <v>605.26255306072903</v>
      </c>
      <c r="E3096">
        <f t="shared" ca="1" si="203"/>
        <v>0.47615317814506852</v>
      </c>
      <c r="F3096">
        <f t="shared" ca="1" si="203"/>
        <v>0.74001264762920993</v>
      </c>
    </row>
    <row r="3097" spans="1:6" ht="15.75" customHeight="1" x14ac:dyDescent="0.2">
      <c r="A3097">
        <v>3096</v>
      </c>
      <c r="B3097" s="47">
        <f ca="1">IF('Inputs and Results'!$C$15='Inputs and Results'!$C$13, 'Inputs and Results'!$C$13, IF(E3097 &lt;= ('Inputs and Results'!$C$14-'Inputs and Results'!$C$13)/('Inputs and Results'!$C$15-'Inputs and Results'!$C$13), 'Inputs and Results'!$C$13 + SQRT(E3097*('Inputs and Results'!$C$15-'Inputs and Results'!$C$13)*('Inputs and Results'!$C$14-'Inputs and Results'!$C$13)), 'Inputs and Results'!$C$15 - SQRT((1-E3097)*('Inputs and Results'!$C$15-'Inputs and Results'!$C$13)*('Inputs and Results'!$C$15-'Inputs and Results'!$C$14))))</f>
        <v>1.3934561878367475</v>
      </c>
      <c r="C3097" s="47">
        <f ca="1">IF('Inputs and Results'!$G$15='Inputs and Results'!$G$13, 'Inputs and Results'!$G$13, IF(F3097 &lt;= ('Inputs and Results'!$G$14-'Inputs and Results'!$G$13)/('Inputs and Results'!$G$15-'Inputs and Results'!$G$13), 'Inputs and Results'!$G$13 + SQRT(F3097*('Inputs and Results'!$G$15-'Inputs and Results'!$G$13)*('Inputs and Results'!$G$14-'Inputs and Results'!$G$13)), 'Inputs and Results'!$G$15 - SQRT((1-F3097)*('Inputs and Results'!$G$15-'Inputs and Results'!$G$13)*('Inputs and Results'!$G$15-'Inputs and Results'!$G$14))))</f>
        <v>1127.0786902888719</v>
      </c>
      <c r="D3097">
        <f t="shared" ca="1" si="202"/>
        <v>1570.5347751619656</v>
      </c>
      <c r="E3097">
        <f t="shared" ca="1" si="203"/>
        <v>0.71322410884444043</v>
      </c>
      <c r="F3097">
        <f t="shared" ca="1" si="203"/>
        <v>0.99373112427955468</v>
      </c>
    </row>
    <row r="3098" spans="1:6" ht="15.75" customHeight="1" x14ac:dyDescent="0.2">
      <c r="A3098">
        <v>3097</v>
      </c>
      <c r="B3098" s="47">
        <f ca="1">IF('Inputs and Results'!$C$15='Inputs and Results'!$C$13, 'Inputs and Results'!$C$13, IF(E3098 &lt;= ('Inputs and Results'!$C$14-'Inputs and Results'!$C$13)/('Inputs and Results'!$C$15-'Inputs and Results'!$C$13), 'Inputs and Results'!$C$13 + SQRT(E3098*('Inputs and Results'!$C$15-'Inputs and Results'!$C$13)*('Inputs and Results'!$C$14-'Inputs and Results'!$C$13)), 'Inputs and Results'!$C$15 - SQRT((1-E3098)*('Inputs and Results'!$C$15-'Inputs and Results'!$C$13)*('Inputs and Results'!$C$15-'Inputs and Results'!$C$14))))</f>
        <v>0.58118643318202157</v>
      </c>
      <c r="C3098" s="47">
        <f ca="1">IF('Inputs and Results'!$G$15='Inputs and Results'!$G$13, 'Inputs and Results'!$G$13, IF(F3098 &lt;= ('Inputs and Results'!$G$14-'Inputs and Results'!$G$13)/('Inputs and Results'!$G$15-'Inputs and Results'!$G$13), 'Inputs and Results'!$G$13 + SQRT(F3098*('Inputs and Results'!$G$15-'Inputs and Results'!$G$13)*('Inputs and Results'!$G$14-'Inputs and Results'!$G$13)), 'Inputs and Results'!$G$15 - SQRT((1-F3098)*('Inputs and Results'!$G$15-'Inputs and Results'!$G$13)*('Inputs and Results'!$G$15-'Inputs and Results'!$G$14))))</f>
        <v>340.14824714070573</v>
      </c>
      <c r="D3098">
        <f t="shared" ca="1" si="202"/>
        <v>197.68954650882353</v>
      </c>
      <c r="E3098">
        <f t="shared" ca="1" si="203"/>
        <v>0.34992676988636551</v>
      </c>
      <c r="F3098">
        <f t="shared" ca="1" si="203"/>
        <v>0.12837856588493013</v>
      </c>
    </row>
    <row r="3099" spans="1:6" ht="15.75" customHeight="1" x14ac:dyDescent="0.2">
      <c r="A3099">
        <v>3098</v>
      </c>
      <c r="B3099" s="47">
        <f ca="1">IF('Inputs and Results'!$C$15='Inputs and Results'!$C$13, 'Inputs and Results'!$C$13, IF(E3099 &lt;= ('Inputs and Results'!$C$14-'Inputs and Results'!$C$13)/('Inputs and Results'!$C$15-'Inputs and Results'!$C$13), 'Inputs and Results'!$C$13 + SQRT(E3099*('Inputs and Results'!$C$15-'Inputs and Results'!$C$13)*('Inputs and Results'!$C$14-'Inputs and Results'!$C$13)), 'Inputs and Results'!$C$15 - SQRT((1-E3099)*('Inputs and Results'!$C$15-'Inputs and Results'!$C$13)*('Inputs and Results'!$C$15-'Inputs and Results'!$C$14))))</f>
        <v>8.930538213298389E-2</v>
      </c>
      <c r="C3099" s="47">
        <f ca="1">IF('Inputs and Results'!$G$15='Inputs and Results'!$G$13, 'Inputs and Results'!$G$13, IF(F3099 &lt;= ('Inputs and Results'!$G$14-'Inputs and Results'!$G$13)/('Inputs and Results'!$G$15-'Inputs and Results'!$G$13), 'Inputs and Results'!$G$13 + SQRT(F3099*('Inputs and Results'!$G$15-'Inputs and Results'!$G$13)*('Inputs and Results'!$G$14-'Inputs and Results'!$G$13)), 'Inputs and Results'!$G$15 - SQRT((1-F3099)*('Inputs and Results'!$G$15-'Inputs and Results'!$G$13)*('Inputs and Results'!$G$15-'Inputs and Results'!$G$14))))</f>
        <v>806.21379059168135</v>
      </c>
      <c r="D3099">
        <f t="shared" ca="1" si="202"/>
        <v>71.99923064967156</v>
      </c>
      <c r="E3099">
        <f t="shared" ca="1" si="203"/>
        <v>5.8650760168887373E-2</v>
      </c>
      <c r="F3099">
        <f t="shared" ca="1" si="203"/>
        <v>0.81718924371708956</v>
      </c>
    </row>
    <row r="3100" spans="1:6" ht="15.75" customHeight="1" x14ac:dyDescent="0.2">
      <c r="A3100">
        <v>3099</v>
      </c>
      <c r="B3100" s="47">
        <f ca="1">IF('Inputs and Results'!$C$15='Inputs and Results'!$C$13, 'Inputs and Results'!$C$13, IF(E3100 &lt;= ('Inputs and Results'!$C$14-'Inputs and Results'!$C$13)/('Inputs and Results'!$C$15-'Inputs and Results'!$C$13), 'Inputs and Results'!$C$13 + SQRT(E3100*('Inputs and Results'!$C$15-'Inputs and Results'!$C$13)*('Inputs and Results'!$C$14-'Inputs and Results'!$C$13)), 'Inputs and Results'!$C$15 - SQRT((1-E3100)*('Inputs and Results'!$C$15-'Inputs and Results'!$C$13)*('Inputs and Results'!$C$15-'Inputs and Results'!$C$14))))</f>
        <v>1.1046096320885546</v>
      </c>
      <c r="C3100" s="47">
        <f ca="1">IF('Inputs and Results'!$G$15='Inputs and Results'!$G$13, 'Inputs and Results'!$G$13, IF(F3100 &lt;= ('Inputs and Results'!$G$14-'Inputs and Results'!$G$13)/('Inputs and Results'!$G$15-'Inputs and Results'!$G$13), 'Inputs and Results'!$G$13 + SQRT(F3100*('Inputs and Results'!$G$15-'Inputs and Results'!$G$13)*('Inputs and Results'!$G$14-'Inputs and Results'!$G$13)), 'Inputs and Results'!$G$15 - SQRT((1-F3100)*('Inputs and Results'!$G$15-'Inputs and Results'!$G$13)*('Inputs and Results'!$G$15-'Inputs and Results'!$G$14))))</f>
        <v>753.31545796243677</v>
      </c>
      <c r="D3100">
        <f t="shared" ca="1" si="202"/>
        <v>832.11951086650822</v>
      </c>
      <c r="E3100">
        <f t="shared" ca="1" si="203"/>
        <v>0.6008328170253906</v>
      </c>
      <c r="F3100">
        <f t="shared" ca="1" si="203"/>
        <v>0.7647754823271834</v>
      </c>
    </row>
    <row r="3101" spans="1:6" ht="15.75" customHeight="1" x14ac:dyDescent="0.2">
      <c r="A3101">
        <v>3100</v>
      </c>
      <c r="B3101" s="47">
        <f ca="1">IF('Inputs and Results'!$C$15='Inputs and Results'!$C$13, 'Inputs and Results'!$C$13, IF(E3101 &lt;= ('Inputs and Results'!$C$14-'Inputs and Results'!$C$13)/('Inputs and Results'!$C$15-'Inputs and Results'!$C$13), 'Inputs and Results'!$C$13 + SQRT(E3101*('Inputs and Results'!$C$15-'Inputs and Results'!$C$13)*('Inputs and Results'!$C$14-'Inputs and Results'!$C$13)), 'Inputs and Results'!$C$15 - SQRT((1-E3101)*('Inputs and Results'!$C$15-'Inputs and Results'!$C$13)*('Inputs and Results'!$C$15-'Inputs and Results'!$C$14))))</f>
        <v>0.92482081991729492</v>
      </c>
      <c r="C3101" s="47">
        <f ca="1">IF('Inputs and Results'!$G$15='Inputs and Results'!$G$13, 'Inputs and Results'!$G$13, IF(F3101 &lt;= ('Inputs and Results'!$G$14-'Inputs and Results'!$G$13)/('Inputs and Results'!$G$15-'Inputs and Results'!$G$13), 'Inputs and Results'!$G$13 + SQRT(F3101*('Inputs and Results'!$G$15-'Inputs and Results'!$G$13)*('Inputs and Results'!$G$14-'Inputs and Results'!$G$13)), 'Inputs and Results'!$G$15 - SQRT((1-F3101)*('Inputs and Results'!$G$15-'Inputs and Results'!$G$13)*('Inputs and Results'!$G$15-'Inputs and Results'!$G$14))))</f>
        <v>437.57633507767969</v>
      </c>
      <c r="D3101">
        <f t="shared" ca="1" si="202"/>
        <v>404.67970498294471</v>
      </c>
      <c r="E3101">
        <f t="shared" ca="1" si="203"/>
        <v>0.521514596727919</v>
      </c>
      <c r="F3101">
        <f t="shared" ca="1" si="203"/>
        <v>0.31471145012610491</v>
      </c>
    </row>
    <row r="3102" spans="1:6" ht="15.75" customHeight="1" x14ac:dyDescent="0.2">
      <c r="A3102">
        <v>3101</v>
      </c>
      <c r="B3102" s="47">
        <f ca="1">IF('Inputs and Results'!$C$15='Inputs and Results'!$C$13, 'Inputs and Results'!$C$13, IF(E3102 &lt;= ('Inputs and Results'!$C$14-'Inputs and Results'!$C$13)/('Inputs and Results'!$C$15-'Inputs and Results'!$C$13), 'Inputs and Results'!$C$13 + SQRT(E3102*('Inputs and Results'!$C$15-'Inputs and Results'!$C$13)*('Inputs and Results'!$C$14-'Inputs and Results'!$C$13)), 'Inputs and Results'!$C$15 - SQRT((1-E3102)*('Inputs and Results'!$C$15-'Inputs and Results'!$C$13)*('Inputs and Results'!$C$15-'Inputs and Results'!$C$14))))</f>
        <v>1.1159419665379853</v>
      </c>
      <c r="C3102" s="47">
        <f ca="1">IF('Inputs and Results'!$G$15='Inputs and Results'!$G$13, 'Inputs and Results'!$G$13, IF(F3102 &lt;= ('Inputs and Results'!$G$14-'Inputs and Results'!$G$13)/('Inputs and Results'!$G$15-'Inputs and Results'!$G$13), 'Inputs and Results'!$G$13 + SQRT(F3102*('Inputs and Results'!$G$15-'Inputs and Results'!$G$13)*('Inputs and Results'!$G$14-'Inputs and Results'!$G$13)), 'Inputs and Results'!$G$15 - SQRT((1-F3102)*('Inputs and Results'!$G$15-'Inputs and Results'!$G$13)*('Inputs and Results'!$G$15-'Inputs and Results'!$G$14))))</f>
        <v>427.7306854089735</v>
      </c>
      <c r="D3102">
        <f t="shared" ca="1" si="202"/>
        <v>477.32262222393024</v>
      </c>
      <c r="E3102">
        <f t="shared" ref="E3102:F3121" ca="1" si="204">RAND()</f>
        <v>0.605591702949694</v>
      </c>
      <c r="F3102">
        <f t="shared" ca="1" si="204"/>
        <v>0.29689805814751502</v>
      </c>
    </row>
    <row r="3103" spans="1:6" ht="15.75" customHeight="1" x14ac:dyDescent="0.2">
      <c r="A3103">
        <v>3102</v>
      </c>
      <c r="B3103" s="47">
        <f ca="1">IF('Inputs and Results'!$C$15='Inputs and Results'!$C$13, 'Inputs and Results'!$C$13, IF(E3103 &lt;= ('Inputs and Results'!$C$14-'Inputs and Results'!$C$13)/('Inputs and Results'!$C$15-'Inputs and Results'!$C$13), 'Inputs and Results'!$C$13 + SQRT(E3103*('Inputs and Results'!$C$15-'Inputs and Results'!$C$13)*('Inputs and Results'!$C$14-'Inputs and Results'!$C$13)), 'Inputs and Results'!$C$15 - SQRT((1-E3103)*('Inputs and Results'!$C$15-'Inputs and Results'!$C$13)*('Inputs and Results'!$C$15-'Inputs and Results'!$C$14))))</f>
        <v>1.6399260032448575</v>
      </c>
      <c r="C3103" s="47">
        <f ca="1">IF('Inputs and Results'!$G$15='Inputs and Results'!$G$13, 'Inputs and Results'!$G$13, IF(F3103 &lt;= ('Inputs and Results'!$G$14-'Inputs and Results'!$G$13)/('Inputs and Results'!$G$15-'Inputs and Results'!$G$13), 'Inputs and Results'!$G$13 + SQRT(F3103*('Inputs and Results'!$G$15-'Inputs and Results'!$G$13)*('Inputs and Results'!$G$14-'Inputs and Results'!$G$13)), 'Inputs and Results'!$G$15 - SQRT((1-F3103)*('Inputs and Results'!$G$15-'Inputs and Results'!$G$13)*('Inputs and Results'!$G$15-'Inputs and Results'!$G$14))))</f>
        <v>907.44663795983661</v>
      </c>
      <c r="D3103">
        <f t="shared" ca="1" si="202"/>
        <v>1488.145338147458</v>
      </c>
      <c r="E3103">
        <f t="shared" ca="1" si="204"/>
        <v>0.79446652481672142</v>
      </c>
      <c r="F3103">
        <f t="shared" ca="1" si="204"/>
        <v>0.89910005571411555</v>
      </c>
    </row>
    <row r="3104" spans="1:6" ht="15.75" customHeight="1" x14ac:dyDescent="0.2">
      <c r="A3104">
        <v>3103</v>
      </c>
      <c r="B3104" s="47">
        <f ca="1">IF('Inputs and Results'!$C$15='Inputs and Results'!$C$13, 'Inputs and Results'!$C$13, IF(E3104 &lt;= ('Inputs and Results'!$C$14-'Inputs and Results'!$C$13)/('Inputs and Results'!$C$15-'Inputs and Results'!$C$13), 'Inputs and Results'!$C$13 + SQRT(E3104*('Inputs and Results'!$C$15-'Inputs and Results'!$C$13)*('Inputs and Results'!$C$14-'Inputs and Results'!$C$13)), 'Inputs and Results'!$C$15 - SQRT((1-E3104)*('Inputs and Results'!$C$15-'Inputs and Results'!$C$13)*('Inputs and Results'!$C$15-'Inputs and Results'!$C$14))))</f>
        <v>0.38106213490561736</v>
      </c>
      <c r="C3104" s="47">
        <f ca="1">IF('Inputs and Results'!$G$15='Inputs and Results'!$G$13, 'Inputs and Results'!$G$13, IF(F3104 &lt;= ('Inputs and Results'!$G$14-'Inputs and Results'!$G$13)/('Inputs and Results'!$G$15-'Inputs and Results'!$G$13), 'Inputs and Results'!$G$13 + SQRT(F3104*('Inputs and Results'!$G$15-'Inputs and Results'!$G$13)*('Inputs and Results'!$G$14-'Inputs and Results'!$G$13)), 'Inputs and Results'!$G$15 - SQRT((1-F3104)*('Inputs and Results'!$G$15-'Inputs and Results'!$G$13)*('Inputs and Results'!$G$15-'Inputs and Results'!$G$14))))</f>
        <v>466.16946213404196</v>
      </c>
      <c r="D3104">
        <f t="shared" ca="1" si="202"/>
        <v>177.63953046860138</v>
      </c>
      <c r="E3104">
        <f t="shared" ca="1" si="204"/>
        <v>0.23790716208609741</v>
      </c>
      <c r="F3104">
        <f t="shared" ca="1" si="204"/>
        <v>0.36514827943397998</v>
      </c>
    </row>
    <row r="3105" spans="1:6" ht="15.75" customHeight="1" x14ac:dyDescent="0.2">
      <c r="A3105">
        <v>3104</v>
      </c>
      <c r="B3105" s="47">
        <f ca="1">IF('Inputs and Results'!$C$15='Inputs and Results'!$C$13, 'Inputs and Results'!$C$13, IF(E3105 &lt;= ('Inputs and Results'!$C$14-'Inputs and Results'!$C$13)/('Inputs and Results'!$C$15-'Inputs and Results'!$C$13), 'Inputs and Results'!$C$13 + SQRT(E3105*('Inputs and Results'!$C$15-'Inputs and Results'!$C$13)*('Inputs and Results'!$C$14-'Inputs and Results'!$C$13)), 'Inputs and Results'!$C$15 - SQRT((1-E3105)*('Inputs and Results'!$C$15-'Inputs and Results'!$C$13)*('Inputs and Results'!$C$15-'Inputs and Results'!$C$14))))</f>
        <v>1.7320648570133559</v>
      </c>
      <c r="C3105" s="47">
        <f ca="1">IF('Inputs and Results'!$G$15='Inputs and Results'!$G$13, 'Inputs and Results'!$G$13, IF(F3105 &lt;= ('Inputs and Results'!$G$14-'Inputs and Results'!$G$13)/('Inputs and Results'!$G$15-'Inputs and Results'!$G$13), 'Inputs and Results'!$G$13 + SQRT(F3105*('Inputs and Results'!$G$15-'Inputs and Results'!$G$13)*('Inputs and Results'!$G$14-'Inputs and Results'!$G$13)), 'Inputs and Results'!$G$15 - SQRT((1-F3105)*('Inputs and Results'!$G$15-'Inputs and Results'!$G$13)*('Inputs and Results'!$G$15-'Inputs and Results'!$G$14))))</f>
        <v>662.86036093669918</v>
      </c>
      <c r="D3105">
        <f t="shared" ca="1" si="202"/>
        <v>1148.1171362856453</v>
      </c>
      <c r="E3105">
        <f t="shared" ca="1" si="204"/>
        <v>0.82137116368660423</v>
      </c>
      <c r="F3105">
        <f t="shared" ca="1" si="204"/>
        <v>0.65986200637194725</v>
      </c>
    </row>
    <row r="3106" spans="1:6" ht="15.75" customHeight="1" x14ac:dyDescent="0.2">
      <c r="A3106">
        <v>3105</v>
      </c>
      <c r="B3106" s="47">
        <f ca="1">IF('Inputs and Results'!$C$15='Inputs and Results'!$C$13, 'Inputs and Results'!$C$13, IF(E3106 &lt;= ('Inputs and Results'!$C$14-'Inputs and Results'!$C$13)/('Inputs and Results'!$C$15-'Inputs and Results'!$C$13), 'Inputs and Results'!$C$13 + SQRT(E3106*('Inputs and Results'!$C$15-'Inputs and Results'!$C$13)*('Inputs and Results'!$C$14-'Inputs and Results'!$C$13)), 'Inputs and Results'!$C$15 - SQRT((1-E3106)*('Inputs and Results'!$C$15-'Inputs and Results'!$C$13)*('Inputs and Results'!$C$15-'Inputs and Results'!$C$14))))</f>
        <v>0.57018780072793884</v>
      </c>
      <c r="C3106" s="47">
        <f ca="1">IF('Inputs and Results'!$G$15='Inputs and Results'!$G$13, 'Inputs and Results'!$G$13, IF(F3106 &lt;= ('Inputs and Results'!$G$14-'Inputs and Results'!$G$13)/('Inputs and Results'!$G$15-'Inputs and Results'!$G$13), 'Inputs and Results'!$G$13 + SQRT(F3106*('Inputs and Results'!$G$15-'Inputs and Results'!$G$13)*('Inputs and Results'!$G$14-'Inputs and Results'!$G$13)), 'Inputs and Results'!$G$15 - SQRT((1-F3106)*('Inputs and Results'!$G$15-'Inputs and Results'!$G$13)*('Inputs and Results'!$G$15-'Inputs and Results'!$G$14))))</f>
        <v>463.6559904200476</v>
      </c>
      <c r="D3106">
        <f t="shared" ca="1" si="202"/>
        <v>264.37098947194124</v>
      </c>
      <c r="E3106">
        <f t="shared" ca="1" si="204"/>
        <v>0.34400140847429661</v>
      </c>
      <c r="F3106">
        <f t="shared" ca="1" si="204"/>
        <v>0.36079192064014698</v>
      </c>
    </row>
    <row r="3107" spans="1:6" ht="15.75" customHeight="1" x14ac:dyDescent="0.2">
      <c r="A3107">
        <v>3106</v>
      </c>
      <c r="B3107" s="47">
        <f ca="1">IF('Inputs and Results'!$C$15='Inputs and Results'!$C$13, 'Inputs and Results'!$C$13, IF(E3107 &lt;= ('Inputs and Results'!$C$14-'Inputs and Results'!$C$13)/('Inputs and Results'!$C$15-'Inputs and Results'!$C$13), 'Inputs and Results'!$C$13 + SQRT(E3107*('Inputs and Results'!$C$15-'Inputs and Results'!$C$13)*('Inputs and Results'!$C$14-'Inputs and Results'!$C$13)), 'Inputs and Results'!$C$15 - SQRT((1-E3107)*('Inputs and Results'!$C$15-'Inputs and Results'!$C$13)*('Inputs and Results'!$C$15-'Inputs and Results'!$C$14))))</f>
        <v>0.91650976873754519</v>
      </c>
      <c r="C3107" s="47">
        <f ca="1">IF('Inputs and Results'!$G$15='Inputs and Results'!$G$13, 'Inputs and Results'!$G$13, IF(F3107 &lt;= ('Inputs and Results'!$G$14-'Inputs and Results'!$G$13)/('Inputs and Results'!$G$15-'Inputs and Results'!$G$13), 'Inputs and Results'!$G$13 + SQRT(F3107*('Inputs and Results'!$G$15-'Inputs and Results'!$G$13)*('Inputs and Results'!$G$14-'Inputs and Results'!$G$13)), 'Inputs and Results'!$G$15 - SQRT((1-F3107)*('Inputs and Results'!$G$15-'Inputs and Results'!$G$13)*('Inputs and Results'!$G$15-'Inputs and Results'!$G$14))))</f>
        <v>394.94672631214712</v>
      </c>
      <c r="D3107">
        <f t="shared" ca="1" si="202"/>
        <v>361.97253279599653</v>
      </c>
      <c r="E3107">
        <f t="shared" ca="1" si="204"/>
        <v>0.51767427291488022</v>
      </c>
      <c r="F3107">
        <f t="shared" ca="1" si="204"/>
        <v>0.23593557317374558</v>
      </c>
    </row>
    <row r="3108" spans="1:6" ht="15.75" customHeight="1" x14ac:dyDescent="0.2">
      <c r="A3108">
        <v>3107</v>
      </c>
      <c r="B3108" s="47">
        <f ca="1">IF('Inputs and Results'!$C$15='Inputs and Results'!$C$13, 'Inputs and Results'!$C$13, IF(E3108 &lt;= ('Inputs and Results'!$C$14-'Inputs and Results'!$C$13)/('Inputs and Results'!$C$15-'Inputs and Results'!$C$13), 'Inputs and Results'!$C$13 + SQRT(E3108*('Inputs and Results'!$C$15-'Inputs and Results'!$C$13)*('Inputs and Results'!$C$14-'Inputs and Results'!$C$13)), 'Inputs and Results'!$C$15 - SQRT((1-E3108)*('Inputs and Results'!$C$15-'Inputs and Results'!$C$13)*('Inputs and Results'!$C$15-'Inputs and Results'!$C$14))))</f>
        <v>0.25575815593765627</v>
      </c>
      <c r="C3108" s="47">
        <f ca="1">IF('Inputs and Results'!$G$15='Inputs and Results'!$G$13, 'Inputs and Results'!$G$13, IF(F3108 &lt;= ('Inputs and Results'!$G$14-'Inputs and Results'!$G$13)/('Inputs and Results'!$G$15-'Inputs and Results'!$G$13), 'Inputs and Results'!$G$13 + SQRT(F3108*('Inputs and Results'!$G$15-'Inputs and Results'!$G$13)*('Inputs and Results'!$G$14-'Inputs and Results'!$G$13)), 'Inputs and Results'!$G$15 - SQRT((1-F3108)*('Inputs and Results'!$G$15-'Inputs and Results'!$G$13)*('Inputs and Results'!$G$15-'Inputs and Results'!$G$14))))</f>
        <v>685.87102840316311</v>
      </c>
      <c r="D3108">
        <f t="shared" ca="1" si="202"/>
        <v>175.41710943545687</v>
      </c>
      <c r="E3108">
        <f t="shared" ca="1" si="204"/>
        <v>0.16323741125525637</v>
      </c>
      <c r="F3108">
        <f t="shared" ca="1" si="204"/>
        <v>0.68838030767762803</v>
      </c>
    </row>
    <row r="3109" spans="1:6" ht="15.75" customHeight="1" x14ac:dyDescent="0.2">
      <c r="A3109">
        <v>3108</v>
      </c>
      <c r="B3109" s="47">
        <f ca="1">IF('Inputs and Results'!$C$15='Inputs and Results'!$C$13, 'Inputs and Results'!$C$13, IF(E3109 &lt;= ('Inputs and Results'!$C$14-'Inputs and Results'!$C$13)/('Inputs and Results'!$C$15-'Inputs and Results'!$C$13), 'Inputs and Results'!$C$13 + SQRT(E3109*('Inputs and Results'!$C$15-'Inputs and Results'!$C$13)*('Inputs and Results'!$C$14-'Inputs and Results'!$C$13)), 'Inputs and Results'!$C$15 - SQRT((1-E3109)*('Inputs and Results'!$C$15-'Inputs and Results'!$C$13)*('Inputs and Results'!$C$15-'Inputs and Results'!$C$14))))</f>
        <v>9.9286748604401343E-2</v>
      </c>
      <c r="C3109" s="47">
        <f ca="1">IF('Inputs and Results'!$G$15='Inputs and Results'!$G$13, 'Inputs and Results'!$G$13, IF(F3109 &lt;= ('Inputs and Results'!$G$14-'Inputs and Results'!$G$13)/('Inputs and Results'!$G$15-'Inputs and Results'!$G$13), 'Inputs and Results'!$G$13 + SQRT(F3109*('Inputs and Results'!$G$15-'Inputs and Results'!$G$13)*('Inputs and Results'!$G$14-'Inputs and Results'!$G$13)), 'Inputs and Results'!$G$15 - SQRT((1-F3109)*('Inputs and Results'!$G$15-'Inputs and Results'!$G$13)*('Inputs and Results'!$G$15-'Inputs and Results'!$G$14))))</f>
        <v>1037.9536429647769</v>
      </c>
      <c r="D3109">
        <f t="shared" ca="1" si="202"/>
        <v>103.05504241206636</v>
      </c>
      <c r="E3109">
        <f t="shared" ca="1" si="204"/>
        <v>6.509584813088598E-2</v>
      </c>
      <c r="F3109">
        <f t="shared" ca="1" si="204"/>
        <v>0.9690429703016159</v>
      </c>
    </row>
    <row r="3110" spans="1:6" ht="15.75" customHeight="1" x14ac:dyDescent="0.2">
      <c r="A3110">
        <v>3109</v>
      </c>
      <c r="B3110" s="47">
        <f ca="1">IF('Inputs and Results'!$C$15='Inputs and Results'!$C$13, 'Inputs and Results'!$C$13, IF(E3110 &lt;= ('Inputs and Results'!$C$14-'Inputs and Results'!$C$13)/('Inputs and Results'!$C$15-'Inputs and Results'!$C$13), 'Inputs and Results'!$C$13 + SQRT(E3110*('Inputs and Results'!$C$15-'Inputs and Results'!$C$13)*('Inputs and Results'!$C$14-'Inputs and Results'!$C$13)), 'Inputs and Results'!$C$15 - SQRT((1-E3110)*('Inputs and Results'!$C$15-'Inputs and Results'!$C$13)*('Inputs and Results'!$C$15-'Inputs and Results'!$C$14))))</f>
        <v>0.12505752161385297</v>
      </c>
      <c r="C3110" s="47">
        <f ca="1">IF('Inputs and Results'!$G$15='Inputs and Results'!$G$13, 'Inputs and Results'!$G$13, IF(F3110 &lt;= ('Inputs and Results'!$G$14-'Inputs and Results'!$G$13)/('Inputs and Results'!$G$15-'Inputs and Results'!$G$13), 'Inputs and Results'!$G$13 + SQRT(F3110*('Inputs and Results'!$G$15-'Inputs and Results'!$G$13)*('Inputs and Results'!$G$14-'Inputs and Results'!$G$13)), 'Inputs and Results'!$G$15 - SQRT((1-F3110)*('Inputs and Results'!$G$15-'Inputs and Results'!$G$13)*('Inputs and Results'!$G$15-'Inputs and Results'!$G$14))))</f>
        <v>790.8498452110623</v>
      </c>
      <c r="D3110">
        <f t="shared" ca="1" si="202"/>
        <v>98.901721610794709</v>
      </c>
      <c r="E3110">
        <f t="shared" ca="1" si="204"/>
        <v>8.1633971774546565E-2</v>
      </c>
      <c r="F3110">
        <f t="shared" ca="1" si="204"/>
        <v>0.80264588818058591</v>
      </c>
    </row>
    <row r="3111" spans="1:6" ht="15.75" customHeight="1" x14ac:dyDescent="0.2">
      <c r="A3111">
        <v>3110</v>
      </c>
      <c r="B3111" s="47">
        <f ca="1">IF('Inputs and Results'!$C$15='Inputs and Results'!$C$13, 'Inputs and Results'!$C$13, IF(E3111 &lt;= ('Inputs and Results'!$C$14-'Inputs and Results'!$C$13)/('Inputs and Results'!$C$15-'Inputs and Results'!$C$13), 'Inputs and Results'!$C$13 + SQRT(E3111*('Inputs and Results'!$C$15-'Inputs and Results'!$C$13)*('Inputs and Results'!$C$14-'Inputs and Results'!$C$13)), 'Inputs and Results'!$C$15 - SQRT((1-E3111)*('Inputs and Results'!$C$15-'Inputs and Results'!$C$13)*('Inputs and Results'!$C$15-'Inputs and Results'!$C$14))))</f>
        <v>1.6844990545404868</v>
      </c>
      <c r="C3111" s="47">
        <f ca="1">IF('Inputs and Results'!$G$15='Inputs and Results'!$G$13, 'Inputs and Results'!$G$13, IF(F3111 &lt;= ('Inputs and Results'!$G$14-'Inputs and Results'!$G$13)/('Inputs and Results'!$G$15-'Inputs and Results'!$G$13), 'Inputs and Results'!$G$13 + SQRT(F3111*('Inputs and Results'!$G$15-'Inputs and Results'!$G$13)*('Inputs and Results'!$G$14-'Inputs and Results'!$G$13)), 'Inputs and Results'!$G$15 - SQRT((1-F3111)*('Inputs and Results'!$G$15-'Inputs and Results'!$G$13)*('Inputs and Results'!$G$15-'Inputs and Results'!$G$14))))</f>
        <v>331.10889930368091</v>
      </c>
      <c r="D3111">
        <f t="shared" ca="1" si="202"/>
        <v>557.75262782699178</v>
      </c>
      <c r="E3111">
        <f t="shared" ca="1" si="204"/>
        <v>0.80771747361056967</v>
      </c>
      <c r="F3111">
        <f t="shared" ca="1" si="204"/>
        <v>0.10995607985317757</v>
      </c>
    </row>
    <row r="3112" spans="1:6" ht="15.75" customHeight="1" x14ac:dyDescent="0.2">
      <c r="A3112">
        <v>3111</v>
      </c>
      <c r="B3112" s="47">
        <f ca="1">IF('Inputs and Results'!$C$15='Inputs and Results'!$C$13, 'Inputs and Results'!$C$13, IF(E3112 &lt;= ('Inputs and Results'!$C$14-'Inputs and Results'!$C$13)/('Inputs and Results'!$C$15-'Inputs and Results'!$C$13), 'Inputs and Results'!$C$13 + SQRT(E3112*('Inputs and Results'!$C$15-'Inputs and Results'!$C$13)*('Inputs and Results'!$C$14-'Inputs and Results'!$C$13)), 'Inputs and Results'!$C$15 - SQRT((1-E3112)*('Inputs and Results'!$C$15-'Inputs and Results'!$C$13)*('Inputs and Results'!$C$15-'Inputs and Results'!$C$14))))</f>
        <v>0.58183177650092688</v>
      </c>
      <c r="C3112" s="47">
        <f ca="1">IF('Inputs and Results'!$G$15='Inputs and Results'!$G$13, 'Inputs and Results'!$G$13, IF(F3112 &lt;= ('Inputs and Results'!$G$14-'Inputs and Results'!$G$13)/('Inputs and Results'!$G$15-'Inputs and Results'!$G$13), 'Inputs and Results'!$G$13 + SQRT(F3112*('Inputs and Results'!$G$15-'Inputs and Results'!$G$13)*('Inputs and Results'!$G$14-'Inputs and Results'!$G$13)), 'Inputs and Results'!$G$15 - SQRT((1-F3112)*('Inputs and Results'!$G$15-'Inputs and Results'!$G$13)*('Inputs and Results'!$G$15-'Inputs and Results'!$G$14))))</f>
        <v>527.85934451962419</v>
      </c>
      <c r="D3112">
        <f t="shared" ca="1" si="202"/>
        <v>307.12534016446773</v>
      </c>
      <c r="E3112">
        <f t="shared" ca="1" si="204"/>
        <v>0.35027360476214853</v>
      </c>
      <c r="F3112">
        <f t="shared" ca="1" si="204"/>
        <v>0.46740011299903061</v>
      </c>
    </row>
    <row r="3113" spans="1:6" ht="15.75" customHeight="1" x14ac:dyDescent="0.2">
      <c r="A3113">
        <v>3112</v>
      </c>
      <c r="B3113" s="47">
        <f ca="1">IF('Inputs and Results'!$C$15='Inputs and Results'!$C$13, 'Inputs and Results'!$C$13, IF(E3113 &lt;= ('Inputs and Results'!$C$14-'Inputs and Results'!$C$13)/('Inputs and Results'!$C$15-'Inputs and Results'!$C$13), 'Inputs and Results'!$C$13 + SQRT(E3113*('Inputs and Results'!$C$15-'Inputs and Results'!$C$13)*('Inputs and Results'!$C$14-'Inputs and Results'!$C$13)), 'Inputs and Results'!$C$15 - SQRT((1-E3113)*('Inputs and Results'!$C$15-'Inputs and Results'!$C$13)*('Inputs and Results'!$C$15-'Inputs and Results'!$C$14))))</f>
        <v>2.6737721656495514</v>
      </c>
      <c r="C3113" s="47">
        <f ca="1">IF('Inputs and Results'!$G$15='Inputs and Results'!$G$13, 'Inputs and Results'!$G$13, IF(F3113 &lt;= ('Inputs and Results'!$G$14-'Inputs and Results'!$G$13)/('Inputs and Results'!$G$15-'Inputs and Results'!$G$13), 'Inputs and Results'!$G$13 + SQRT(F3113*('Inputs and Results'!$G$15-'Inputs and Results'!$G$13)*('Inputs and Results'!$G$14-'Inputs and Results'!$G$13)), 'Inputs and Results'!$G$15 - SQRT((1-F3113)*('Inputs and Results'!$G$15-'Inputs and Results'!$G$13)*('Inputs and Results'!$G$15-'Inputs and Results'!$G$14))))</f>
        <v>1040.4516233938605</v>
      </c>
      <c r="D3113">
        <f t="shared" ca="1" si="202"/>
        <v>2781.9305903353938</v>
      </c>
      <c r="E3113">
        <f t="shared" ca="1" si="204"/>
        <v>0.98817504445500182</v>
      </c>
      <c r="F3113">
        <f t="shared" ca="1" si="204"/>
        <v>0.96999003292972807</v>
      </c>
    </row>
    <row r="3114" spans="1:6" ht="15.75" customHeight="1" x14ac:dyDescent="0.2">
      <c r="A3114">
        <v>3113</v>
      </c>
      <c r="B3114" s="47">
        <f ca="1">IF('Inputs and Results'!$C$15='Inputs and Results'!$C$13, 'Inputs and Results'!$C$13, IF(E3114 &lt;= ('Inputs and Results'!$C$14-'Inputs and Results'!$C$13)/('Inputs and Results'!$C$15-'Inputs and Results'!$C$13), 'Inputs and Results'!$C$13 + SQRT(E3114*('Inputs and Results'!$C$15-'Inputs and Results'!$C$13)*('Inputs and Results'!$C$14-'Inputs and Results'!$C$13)), 'Inputs and Results'!$C$15 - SQRT((1-E3114)*('Inputs and Results'!$C$15-'Inputs and Results'!$C$13)*('Inputs and Results'!$C$15-'Inputs and Results'!$C$14))))</f>
        <v>0.55424483601292884</v>
      </c>
      <c r="C3114" s="47">
        <f ca="1">IF('Inputs and Results'!$G$15='Inputs and Results'!$G$13, 'Inputs and Results'!$G$13, IF(F3114 &lt;= ('Inputs and Results'!$G$14-'Inputs and Results'!$G$13)/('Inputs and Results'!$G$15-'Inputs and Results'!$G$13), 'Inputs and Results'!$G$13 + SQRT(F3114*('Inputs and Results'!$G$15-'Inputs and Results'!$G$13)*('Inputs and Results'!$G$14-'Inputs and Results'!$G$13)), 'Inputs and Results'!$G$15 - SQRT((1-F3114)*('Inputs and Results'!$G$15-'Inputs and Results'!$G$13)*('Inputs and Results'!$G$15-'Inputs and Results'!$G$14))))</f>
        <v>832.5293044395944</v>
      </c>
      <c r="D3114">
        <f t="shared" ca="1" si="202"/>
        <v>461.42506781508069</v>
      </c>
      <c r="E3114">
        <f t="shared" ca="1" si="204"/>
        <v>0.33536463087006374</v>
      </c>
      <c r="F3114">
        <f t="shared" ca="1" si="204"/>
        <v>0.84080619529632694</v>
      </c>
    </row>
    <row r="3115" spans="1:6" ht="15.75" customHeight="1" x14ac:dyDescent="0.2">
      <c r="A3115">
        <v>3114</v>
      </c>
      <c r="B3115" s="47">
        <f ca="1">IF('Inputs and Results'!$C$15='Inputs and Results'!$C$13, 'Inputs and Results'!$C$13, IF(E3115 &lt;= ('Inputs and Results'!$C$14-'Inputs and Results'!$C$13)/('Inputs and Results'!$C$15-'Inputs and Results'!$C$13), 'Inputs and Results'!$C$13 + SQRT(E3115*('Inputs and Results'!$C$15-'Inputs and Results'!$C$13)*('Inputs and Results'!$C$14-'Inputs and Results'!$C$13)), 'Inputs and Results'!$C$15 - SQRT((1-E3115)*('Inputs and Results'!$C$15-'Inputs and Results'!$C$13)*('Inputs and Results'!$C$15-'Inputs and Results'!$C$14))))</f>
        <v>1.6147076195168903</v>
      </c>
      <c r="C3115" s="47">
        <f ca="1">IF('Inputs and Results'!$G$15='Inputs and Results'!$G$13, 'Inputs and Results'!$G$13, IF(F3115 &lt;= ('Inputs and Results'!$G$14-'Inputs and Results'!$G$13)/('Inputs and Results'!$G$15-'Inputs and Results'!$G$13), 'Inputs and Results'!$G$13 + SQRT(F3115*('Inputs and Results'!$G$15-'Inputs and Results'!$G$13)*('Inputs and Results'!$G$14-'Inputs and Results'!$G$13)), 'Inputs and Results'!$G$15 - SQRT((1-F3115)*('Inputs and Results'!$G$15-'Inputs and Results'!$G$13)*('Inputs and Results'!$G$15-'Inputs and Results'!$G$14))))</f>
        <v>832.19559032837719</v>
      </c>
      <c r="D3115">
        <f t="shared" ca="1" si="202"/>
        <v>1343.7525606315871</v>
      </c>
      <c r="E3115">
        <f t="shared" ca="1" si="204"/>
        <v>0.78677389117504881</v>
      </c>
      <c r="F3115">
        <f t="shared" ca="1" si="204"/>
        <v>0.84051692411249757</v>
      </c>
    </row>
    <row r="3116" spans="1:6" ht="15.75" customHeight="1" x14ac:dyDescent="0.2">
      <c r="A3116">
        <v>3115</v>
      </c>
      <c r="B3116" s="47">
        <f ca="1">IF('Inputs and Results'!$C$15='Inputs and Results'!$C$13, 'Inputs and Results'!$C$13, IF(E3116 &lt;= ('Inputs and Results'!$C$14-'Inputs and Results'!$C$13)/('Inputs and Results'!$C$15-'Inputs and Results'!$C$13), 'Inputs and Results'!$C$13 + SQRT(E3116*('Inputs and Results'!$C$15-'Inputs and Results'!$C$13)*('Inputs and Results'!$C$14-'Inputs and Results'!$C$13)), 'Inputs and Results'!$C$15 - SQRT((1-E3116)*('Inputs and Results'!$C$15-'Inputs and Results'!$C$13)*('Inputs and Results'!$C$15-'Inputs and Results'!$C$14))))</f>
        <v>1.2264627512376542</v>
      </c>
      <c r="C3116" s="47">
        <f ca="1">IF('Inputs and Results'!$G$15='Inputs and Results'!$G$13, 'Inputs and Results'!$G$13, IF(F3116 &lt;= ('Inputs and Results'!$G$14-'Inputs and Results'!$G$13)/('Inputs and Results'!$G$15-'Inputs and Results'!$G$13), 'Inputs and Results'!$G$13 + SQRT(F3116*('Inputs and Results'!$G$15-'Inputs and Results'!$G$13)*('Inputs and Results'!$G$14-'Inputs and Results'!$G$13)), 'Inputs and Results'!$G$15 - SQRT((1-F3116)*('Inputs and Results'!$G$15-'Inputs and Results'!$G$13)*('Inputs and Results'!$G$15-'Inputs and Results'!$G$14))))</f>
        <v>810.3679297782827</v>
      </c>
      <c r="D3116">
        <f t="shared" ca="1" si="202"/>
        <v>993.88608067063478</v>
      </c>
      <c r="E3116">
        <f t="shared" ca="1" si="204"/>
        <v>0.65050729191694323</v>
      </c>
      <c r="F3116">
        <f t="shared" ca="1" si="204"/>
        <v>0.82102592288599441</v>
      </c>
    </row>
    <row r="3117" spans="1:6" ht="15.75" customHeight="1" x14ac:dyDescent="0.2">
      <c r="A3117">
        <v>3116</v>
      </c>
      <c r="B3117" s="47">
        <f ca="1">IF('Inputs and Results'!$C$15='Inputs and Results'!$C$13, 'Inputs and Results'!$C$13, IF(E3117 &lt;= ('Inputs and Results'!$C$14-'Inputs and Results'!$C$13)/('Inputs and Results'!$C$15-'Inputs and Results'!$C$13), 'Inputs and Results'!$C$13 + SQRT(E3117*('Inputs and Results'!$C$15-'Inputs and Results'!$C$13)*('Inputs and Results'!$C$14-'Inputs and Results'!$C$13)), 'Inputs and Results'!$C$15 - SQRT((1-E3117)*('Inputs and Results'!$C$15-'Inputs and Results'!$C$13)*('Inputs and Results'!$C$15-'Inputs and Results'!$C$14))))</f>
        <v>0.84705587162245166</v>
      </c>
      <c r="C3117" s="47">
        <f ca="1">IF('Inputs and Results'!$G$15='Inputs and Results'!$G$13, 'Inputs and Results'!$G$13, IF(F3117 &lt;= ('Inputs and Results'!$G$14-'Inputs and Results'!$G$13)/('Inputs and Results'!$G$15-'Inputs and Results'!$G$13), 'Inputs and Results'!$G$13 + SQRT(F3117*('Inputs and Results'!$G$15-'Inputs and Results'!$G$13)*('Inputs and Results'!$G$14-'Inputs and Results'!$G$13)), 'Inputs and Results'!$G$15 - SQRT((1-F3117)*('Inputs and Results'!$G$15-'Inputs and Results'!$G$13)*('Inputs and Results'!$G$15-'Inputs and Results'!$G$14))))</f>
        <v>487.01752131964611</v>
      </c>
      <c r="D3117">
        <f t="shared" ca="1" si="202"/>
        <v>412.53105101681876</v>
      </c>
      <c r="E3117">
        <f t="shared" ca="1" si="204"/>
        <v>0.48498128667607088</v>
      </c>
      <c r="F3117">
        <f t="shared" ca="1" si="204"/>
        <v>0.40070803591764448</v>
      </c>
    </row>
    <row r="3118" spans="1:6" ht="15.75" customHeight="1" x14ac:dyDescent="0.2">
      <c r="A3118">
        <v>3117</v>
      </c>
      <c r="B3118" s="47">
        <f ca="1">IF('Inputs and Results'!$C$15='Inputs and Results'!$C$13, 'Inputs and Results'!$C$13, IF(E3118 &lt;= ('Inputs and Results'!$C$14-'Inputs and Results'!$C$13)/('Inputs and Results'!$C$15-'Inputs and Results'!$C$13), 'Inputs and Results'!$C$13 + SQRT(E3118*('Inputs and Results'!$C$15-'Inputs and Results'!$C$13)*('Inputs and Results'!$C$14-'Inputs and Results'!$C$13)), 'Inputs and Results'!$C$15 - SQRT((1-E3118)*('Inputs and Results'!$C$15-'Inputs and Results'!$C$13)*('Inputs and Results'!$C$15-'Inputs and Results'!$C$14))))</f>
        <v>0.60750740948302084</v>
      </c>
      <c r="C3118" s="47">
        <f ca="1">IF('Inputs and Results'!$G$15='Inputs and Results'!$G$13, 'Inputs and Results'!$G$13, IF(F3118 &lt;= ('Inputs and Results'!$G$14-'Inputs and Results'!$G$13)/('Inputs and Results'!$G$15-'Inputs and Results'!$G$13), 'Inputs and Results'!$G$13 + SQRT(F3118*('Inputs and Results'!$G$15-'Inputs and Results'!$G$13)*('Inputs and Results'!$G$14-'Inputs and Results'!$G$13)), 'Inputs and Results'!$G$15 - SQRT((1-F3118)*('Inputs and Results'!$G$15-'Inputs and Results'!$G$13)*('Inputs and Results'!$G$15-'Inputs and Results'!$G$14))))</f>
        <v>659.6855567586108</v>
      </c>
      <c r="D3118">
        <f t="shared" ca="1" si="202"/>
        <v>400.76386365978794</v>
      </c>
      <c r="E3118">
        <f t="shared" ca="1" si="204"/>
        <v>0.36399768936903942</v>
      </c>
      <c r="F3118">
        <f t="shared" ca="1" si="204"/>
        <v>0.65582930137160023</v>
      </c>
    </row>
    <row r="3119" spans="1:6" ht="15.75" customHeight="1" x14ac:dyDescent="0.2">
      <c r="A3119">
        <v>3118</v>
      </c>
      <c r="B3119" s="47">
        <f ca="1">IF('Inputs and Results'!$C$15='Inputs and Results'!$C$13, 'Inputs and Results'!$C$13, IF(E3119 &lt;= ('Inputs and Results'!$C$14-'Inputs and Results'!$C$13)/('Inputs and Results'!$C$15-'Inputs and Results'!$C$13), 'Inputs and Results'!$C$13 + SQRT(E3119*('Inputs and Results'!$C$15-'Inputs and Results'!$C$13)*('Inputs and Results'!$C$14-'Inputs and Results'!$C$13)), 'Inputs and Results'!$C$15 - SQRT((1-E3119)*('Inputs and Results'!$C$15-'Inputs and Results'!$C$13)*('Inputs and Results'!$C$15-'Inputs and Results'!$C$14))))</f>
        <v>0.42904711357495717</v>
      </c>
      <c r="C3119" s="47">
        <f ca="1">IF('Inputs and Results'!$G$15='Inputs and Results'!$G$13, 'Inputs and Results'!$G$13, IF(F3119 &lt;= ('Inputs and Results'!$G$14-'Inputs and Results'!$G$13)/('Inputs and Results'!$G$15-'Inputs and Results'!$G$13), 'Inputs and Results'!$G$13 + SQRT(F3119*('Inputs and Results'!$G$15-'Inputs and Results'!$G$13)*('Inputs and Results'!$G$14-'Inputs and Results'!$G$13)), 'Inputs and Results'!$G$15 - SQRT((1-F3119)*('Inputs and Results'!$G$15-'Inputs and Results'!$G$13)*('Inputs and Results'!$G$15-'Inputs and Results'!$G$14))))</f>
        <v>521.10461586959832</v>
      </c>
      <c r="D3119">
        <f t="shared" ca="1" si="202"/>
        <v>223.57843130943797</v>
      </c>
      <c r="E3119">
        <f t="shared" ca="1" si="204"/>
        <v>0.26557791730919345</v>
      </c>
      <c r="F3119">
        <f t="shared" ca="1" si="204"/>
        <v>0.45664151745368864</v>
      </c>
    </row>
    <row r="3120" spans="1:6" ht="15.75" customHeight="1" x14ac:dyDescent="0.2">
      <c r="A3120">
        <v>3119</v>
      </c>
      <c r="B3120" s="47">
        <f ca="1">IF('Inputs and Results'!$C$15='Inputs and Results'!$C$13, 'Inputs and Results'!$C$13, IF(E3120 &lt;= ('Inputs and Results'!$C$14-'Inputs and Results'!$C$13)/('Inputs and Results'!$C$15-'Inputs and Results'!$C$13), 'Inputs and Results'!$C$13 + SQRT(E3120*('Inputs and Results'!$C$15-'Inputs and Results'!$C$13)*('Inputs and Results'!$C$14-'Inputs and Results'!$C$13)), 'Inputs and Results'!$C$15 - SQRT((1-E3120)*('Inputs and Results'!$C$15-'Inputs and Results'!$C$13)*('Inputs and Results'!$C$15-'Inputs and Results'!$C$14))))</f>
        <v>0.1703514913256492</v>
      </c>
      <c r="C3120" s="47">
        <f ca="1">IF('Inputs and Results'!$G$15='Inputs and Results'!$G$13, 'Inputs and Results'!$G$13, IF(F3120 &lt;= ('Inputs and Results'!$G$14-'Inputs and Results'!$G$13)/('Inputs and Results'!$G$15-'Inputs and Results'!$G$13), 'Inputs and Results'!$G$13 + SQRT(F3120*('Inputs and Results'!$G$15-'Inputs and Results'!$G$13)*('Inputs and Results'!$G$14-'Inputs and Results'!$G$13)), 'Inputs and Results'!$G$15 - SQRT((1-F3120)*('Inputs and Results'!$G$15-'Inputs and Results'!$G$13)*('Inputs and Results'!$G$15-'Inputs and Results'!$G$14))))</f>
        <v>518.09748395713302</v>
      </c>
      <c r="D3120">
        <f t="shared" ca="1" si="202"/>
        <v>88.258679044164225</v>
      </c>
      <c r="E3120">
        <f t="shared" ca="1" si="204"/>
        <v>0.11034325748411344</v>
      </c>
      <c r="F3120">
        <f t="shared" ca="1" si="204"/>
        <v>0.45181730028895983</v>
      </c>
    </row>
    <row r="3121" spans="1:6" ht="15.75" customHeight="1" x14ac:dyDescent="0.2">
      <c r="A3121">
        <v>3120</v>
      </c>
      <c r="B3121" s="47">
        <f ca="1">IF('Inputs and Results'!$C$15='Inputs and Results'!$C$13, 'Inputs and Results'!$C$13, IF(E3121 &lt;= ('Inputs and Results'!$C$14-'Inputs and Results'!$C$13)/('Inputs and Results'!$C$15-'Inputs and Results'!$C$13), 'Inputs and Results'!$C$13 + SQRT(E3121*('Inputs and Results'!$C$15-'Inputs and Results'!$C$13)*('Inputs and Results'!$C$14-'Inputs and Results'!$C$13)), 'Inputs and Results'!$C$15 - SQRT((1-E3121)*('Inputs and Results'!$C$15-'Inputs and Results'!$C$13)*('Inputs and Results'!$C$15-'Inputs and Results'!$C$14))))</f>
        <v>0.29887596032607266</v>
      </c>
      <c r="C3121" s="47">
        <f ca="1">IF('Inputs and Results'!$G$15='Inputs and Results'!$G$13, 'Inputs and Results'!$G$13, IF(F3121 &lt;= ('Inputs and Results'!$G$14-'Inputs and Results'!$G$13)/('Inputs and Results'!$G$15-'Inputs and Results'!$G$13), 'Inputs and Results'!$G$13 + SQRT(F3121*('Inputs and Results'!$G$15-'Inputs and Results'!$G$13)*('Inputs and Results'!$G$14-'Inputs and Results'!$G$13)), 'Inputs and Results'!$G$15 - SQRT((1-F3121)*('Inputs and Results'!$G$15-'Inputs and Results'!$G$13)*('Inputs and Results'!$G$15-'Inputs and Results'!$G$14))))</f>
        <v>484.20954775263795</v>
      </c>
      <c r="D3121">
        <f t="shared" ca="1" si="202"/>
        <v>144.718593583623</v>
      </c>
      <c r="E3121">
        <f t="shared" ca="1" si="204"/>
        <v>0.18932543581062278</v>
      </c>
      <c r="F3121">
        <f t="shared" ca="1" si="204"/>
        <v>0.39597829917619742</v>
      </c>
    </row>
    <row r="3122" spans="1:6" ht="15.75" customHeight="1" x14ac:dyDescent="0.2">
      <c r="A3122">
        <v>3121</v>
      </c>
      <c r="B3122" s="47">
        <f ca="1">IF('Inputs and Results'!$C$15='Inputs and Results'!$C$13, 'Inputs and Results'!$C$13, IF(E3122 &lt;= ('Inputs and Results'!$C$14-'Inputs and Results'!$C$13)/('Inputs and Results'!$C$15-'Inputs and Results'!$C$13), 'Inputs and Results'!$C$13 + SQRT(E3122*('Inputs and Results'!$C$15-'Inputs and Results'!$C$13)*('Inputs and Results'!$C$14-'Inputs and Results'!$C$13)), 'Inputs and Results'!$C$15 - SQRT((1-E3122)*('Inputs and Results'!$C$15-'Inputs and Results'!$C$13)*('Inputs and Results'!$C$15-'Inputs and Results'!$C$14))))</f>
        <v>0.55556100187824953</v>
      </c>
      <c r="C3122" s="47">
        <f ca="1">IF('Inputs and Results'!$G$15='Inputs and Results'!$G$13, 'Inputs and Results'!$G$13, IF(F3122 &lt;= ('Inputs and Results'!$G$14-'Inputs and Results'!$G$13)/('Inputs and Results'!$G$15-'Inputs and Results'!$G$13), 'Inputs and Results'!$G$13 + SQRT(F3122*('Inputs and Results'!$G$15-'Inputs and Results'!$G$13)*('Inputs and Results'!$G$14-'Inputs and Results'!$G$13)), 'Inputs and Results'!$G$15 - SQRT((1-F3122)*('Inputs and Results'!$G$15-'Inputs and Results'!$G$13)*('Inputs and Results'!$G$15-'Inputs and Results'!$G$14))))</f>
        <v>898.1465356368393</v>
      </c>
      <c r="D3122">
        <f t="shared" ca="1" si="202"/>
        <v>498.97518917188137</v>
      </c>
      <c r="E3122">
        <f t="shared" ref="E3122:F3141" ca="1" si="205">RAND()</f>
        <v>0.33607977605128159</v>
      </c>
      <c r="F3122">
        <f t="shared" ca="1" si="205"/>
        <v>0.89258298767915967</v>
      </c>
    </row>
    <row r="3123" spans="1:6" ht="15.75" customHeight="1" x14ac:dyDescent="0.2">
      <c r="A3123">
        <v>3122</v>
      </c>
      <c r="B3123" s="47">
        <f ca="1">IF('Inputs and Results'!$C$15='Inputs and Results'!$C$13, 'Inputs and Results'!$C$13, IF(E3123 &lt;= ('Inputs and Results'!$C$14-'Inputs and Results'!$C$13)/('Inputs and Results'!$C$15-'Inputs and Results'!$C$13), 'Inputs and Results'!$C$13 + SQRT(E3123*('Inputs and Results'!$C$15-'Inputs and Results'!$C$13)*('Inputs and Results'!$C$14-'Inputs and Results'!$C$13)), 'Inputs and Results'!$C$15 - SQRT((1-E3123)*('Inputs and Results'!$C$15-'Inputs and Results'!$C$13)*('Inputs and Results'!$C$15-'Inputs and Results'!$C$14))))</f>
        <v>1.7475178540837661</v>
      </c>
      <c r="C3123" s="47">
        <f ca="1">IF('Inputs and Results'!$G$15='Inputs and Results'!$G$13, 'Inputs and Results'!$G$13, IF(F3123 &lt;= ('Inputs and Results'!$G$14-'Inputs and Results'!$G$13)/('Inputs and Results'!$G$15-'Inputs and Results'!$G$13), 'Inputs and Results'!$G$13 + SQRT(F3123*('Inputs and Results'!$G$15-'Inputs and Results'!$G$13)*('Inputs and Results'!$G$14-'Inputs and Results'!$G$13)), 'Inputs and Results'!$G$15 - SQRT((1-F3123)*('Inputs and Results'!$G$15-'Inputs and Results'!$G$13)*('Inputs and Results'!$G$15-'Inputs and Results'!$G$14))))</f>
        <v>420.3901868769716</v>
      </c>
      <c r="D3123">
        <f t="shared" ca="1" si="202"/>
        <v>734.6393572491188</v>
      </c>
      <c r="E3123">
        <f t="shared" ca="1" si="205"/>
        <v>0.82569871935122952</v>
      </c>
      <c r="F3123">
        <f t="shared" ca="1" si="205"/>
        <v>0.28346842381148374</v>
      </c>
    </row>
    <row r="3124" spans="1:6" ht="15.75" customHeight="1" x14ac:dyDescent="0.2">
      <c r="A3124">
        <v>3123</v>
      </c>
      <c r="B3124" s="47">
        <f ca="1">IF('Inputs and Results'!$C$15='Inputs and Results'!$C$13, 'Inputs and Results'!$C$13, IF(E3124 &lt;= ('Inputs and Results'!$C$14-'Inputs and Results'!$C$13)/('Inputs and Results'!$C$15-'Inputs and Results'!$C$13), 'Inputs and Results'!$C$13 + SQRT(E3124*('Inputs and Results'!$C$15-'Inputs and Results'!$C$13)*('Inputs and Results'!$C$14-'Inputs and Results'!$C$13)), 'Inputs and Results'!$C$15 - SQRT((1-E3124)*('Inputs and Results'!$C$15-'Inputs and Results'!$C$13)*('Inputs and Results'!$C$15-'Inputs and Results'!$C$14))))</f>
        <v>1.1712963846009548</v>
      </c>
      <c r="C3124" s="47">
        <f ca="1">IF('Inputs and Results'!$G$15='Inputs and Results'!$G$13, 'Inputs and Results'!$G$13, IF(F3124 &lt;= ('Inputs and Results'!$G$14-'Inputs and Results'!$G$13)/('Inputs and Results'!$G$15-'Inputs and Results'!$G$13), 'Inputs and Results'!$G$13 + SQRT(F3124*('Inputs and Results'!$G$15-'Inputs and Results'!$G$13)*('Inputs and Results'!$G$14-'Inputs and Results'!$G$13)), 'Inputs and Results'!$G$15 - SQRT((1-F3124)*('Inputs and Results'!$G$15-'Inputs and Results'!$G$13)*('Inputs and Results'!$G$15-'Inputs and Results'!$G$14))))</f>
        <v>448.36868394918793</v>
      </c>
      <c r="D3124">
        <f t="shared" ca="1" si="202"/>
        <v>525.17261847797192</v>
      </c>
      <c r="E3124">
        <f t="shared" ca="1" si="205"/>
        <v>0.62842700966960674</v>
      </c>
      <c r="F3124">
        <f t="shared" ca="1" si="205"/>
        <v>0.3339750904892882</v>
      </c>
    </row>
    <row r="3125" spans="1:6" ht="15.75" customHeight="1" x14ac:dyDescent="0.2">
      <c r="A3125">
        <v>3124</v>
      </c>
      <c r="B3125" s="47">
        <f ca="1">IF('Inputs and Results'!$C$15='Inputs and Results'!$C$13, 'Inputs and Results'!$C$13, IF(E3125 &lt;= ('Inputs and Results'!$C$14-'Inputs and Results'!$C$13)/('Inputs and Results'!$C$15-'Inputs and Results'!$C$13), 'Inputs and Results'!$C$13 + SQRT(E3125*('Inputs and Results'!$C$15-'Inputs and Results'!$C$13)*('Inputs and Results'!$C$14-'Inputs and Results'!$C$13)), 'Inputs and Results'!$C$15 - SQRT((1-E3125)*('Inputs and Results'!$C$15-'Inputs and Results'!$C$13)*('Inputs and Results'!$C$15-'Inputs and Results'!$C$14))))</f>
        <v>1.166152475842096</v>
      </c>
      <c r="C3125" s="47">
        <f ca="1">IF('Inputs and Results'!$G$15='Inputs and Results'!$G$13, 'Inputs and Results'!$G$13, IF(F3125 &lt;= ('Inputs and Results'!$G$14-'Inputs and Results'!$G$13)/('Inputs and Results'!$G$15-'Inputs and Results'!$G$13), 'Inputs and Results'!$G$13 + SQRT(F3125*('Inputs and Results'!$G$15-'Inputs and Results'!$G$13)*('Inputs and Results'!$G$14-'Inputs and Results'!$G$13)), 'Inputs and Results'!$G$15 - SQRT((1-F3125)*('Inputs and Results'!$G$15-'Inputs and Results'!$G$13)*('Inputs and Results'!$G$15-'Inputs and Results'!$G$14))))</f>
        <v>394.86490464210692</v>
      </c>
      <c r="D3125">
        <f t="shared" ca="1" si="202"/>
        <v>460.47268617154612</v>
      </c>
      <c r="E3125">
        <f t="shared" ca="1" si="205"/>
        <v>0.62633369534888061</v>
      </c>
      <c r="F3125">
        <f t="shared" ca="1" si="205"/>
        <v>0.23578025375221956</v>
      </c>
    </row>
    <row r="3126" spans="1:6" ht="15.75" customHeight="1" x14ac:dyDescent="0.2">
      <c r="A3126">
        <v>3125</v>
      </c>
      <c r="B3126" s="47">
        <f ca="1">IF('Inputs and Results'!$C$15='Inputs and Results'!$C$13, 'Inputs and Results'!$C$13, IF(E3126 &lt;= ('Inputs and Results'!$C$14-'Inputs and Results'!$C$13)/('Inputs and Results'!$C$15-'Inputs and Results'!$C$13), 'Inputs and Results'!$C$13 + SQRT(E3126*('Inputs and Results'!$C$15-'Inputs and Results'!$C$13)*('Inputs and Results'!$C$14-'Inputs and Results'!$C$13)), 'Inputs and Results'!$C$15 - SQRT((1-E3126)*('Inputs and Results'!$C$15-'Inputs and Results'!$C$13)*('Inputs and Results'!$C$15-'Inputs and Results'!$C$14))))</f>
        <v>1.3732286887972052</v>
      </c>
      <c r="C3126" s="47">
        <f ca="1">IF('Inputs and Results'!$G$15='Inputs and Results'!$G$13, 'Inputs and Results'!$G$13, IF(F3126 &lt;= ('Inputs and Results'!$G$14-'Inputs and Results'!$G$13)/('Inputs and Results'!$G$15-'Inputs and Results'!$G$13), 'Inputs and Results'!$G$13 + SQRT(F3126*('Inputs and Results'!$G$15-'Inputs and Results'!$G$13)*('Inputs and Results'!$G$14-'Inputs and Results'!$G$13)), 'Inputs and Results'!$G$15 - SQRT((1-F3126)*('Inputs and Results'!$G$15-'Inputs and Results'!$G$13)*('Inputs and Results'!$G$15-'Inputs and Results'!$G$14))))</f>
        <v>580.57658486829484</v>
      </c>
      <c r="D3126">
        <f t="shared" ca="1" si="202"/>
        <v>797.26442238504785</v>
      </c>
      <c r="E3126">
        <f t="shared" ca="1" si="205"/>
        <v>0.70595723344972661</v>
      </c>
      <c r="F3126">
        <f t="shared" ca="1" si="205"/>
        <v>0.54766939205553056</v>
      </c>
    </row>
    <row r="3127" spans="1:6" ht="15.75" customHeight="1" x14ac:dyDescent="0.2">
      <c r="A3127">
        <v>3126</v>
      </c>
      <c r="B3127" s="47">
        <f ca="1">IF('Inputs and Results'!$C$15='Inputs and Results'!$C$13, 'Inputs and Results'!$C$13, IF(E3127 &lt;= ('Inputs and Results'!$C$14-'Inputs and Results'!$C$13)/('Inputs and Results'!$C$15-'Inputs and Results'!$C$13), 'Inputs and Results'!$C$13 + SQRT(E3127*('Inputs and Results'!$C$15-'Inputs and Results'!$C$13)*('Inputs and Results'!$C$14-'Inputs and Results'!$C$13)), 'Inputs and Results'!$C$15 - SQRT((1-E3127)*('Inputs and Results'!$C$15-'Inputs and Results'!$C$13)*('Inputs and Results'!$C$15-'Inputs and Results'!$C$14))))</f>
        <v>2.0344204618086565</v>
      </c>
      <c r="C3127" s="47">
        <f ca="1">IF('Inputs and Results'!$G$15='Inputs and Results'!$G$13, 'Inputs and Results'!$G$13, IF(F3127 &lt;= ('Inputs and Results'!$G$14-'Inputs and Results'!$G$13)/('Inputs and Results'!$G$15-'Inputs and Results'!$G$13), 'Inputs and Results'!$G$13 + SQRT(F3127*('Inputs and Results'!$G$15-'Inputs and Results'!$G$13)*('Inputs and Results'!$G$14-'Inputs and Results'!$G$13)), 'Inputs and Results'!$G$15 - SQRT((1-F3127)*('Inputs and Results'!$G$15-'Inputs and Results'!$G$13)*('Inputs and Results'!$G$15-'Inputs and Results'!$G$14))))</f>
        <v>397.48937920971287</v>
      </c>
      <c r="D3127">
        <f t="shared" ca="1" si="202"/>
        <v>808.6605264158602</v>
      </c>
      <c r="E3127">
        <f t="shared" ca="1" si="205"/>
        <v>0.8964062394917991</v>
      </c>
      <c r="F3127">
        <f t="shared" ca="1" si="205"/>
        <v>0.24075434165383192</v>
      </c>
    </row>
    <row r="3128" spans="1:6" ht="15.75" customHeight="1" x14ac:dyDescent="0.2">
      <c r="A3128">
        <v>3127</v>
      </c>
      <c r="B3128" s="47">
        <f ca="1">IF('Inputs and Results'!$C$15='Inputs and Results'!$C$13, 'Inputs and Results'!$C$13, IF(E3128 &lt;= ('Inputs and Results'!$C$14-'Inputs and Results'!$C$13)/('Inputs and Results'!$C$15-'Inputs and Results'!$C$13), 'Inputs and Results'!$C$13 + SQRT(E3128*('Inputs and Results'!$C$15-'Inputs and Results'!$C$13)*('Inputs and Results'!$C$14-'Inputs and Results'!$C$13)), 'Inputs and Results'!$C$15 - SQRT((1-E3128)*('Inputs and Results'!$C$15-'Inputs and Results'!$C$13)*('Inputs and Results'!$C$15-'Inputs and Results'!$C$14))))</f>
        <v>1.5186389317834914</v>
      </c>
      <c r="C3128" s="47">
        <f ca="1">IF('Inputs and Results'!$G$15='Inputs and Results'!$G$13, 'Inputs and Results'!$G$13, IF(F3128 &lt;= ('Inputs and Results'!$G$14-'Inputs and Results'!$G$13)/('Inputs and Results'!$G$15-'Inputs and Results'!$G$13), 'Inputs and Results'!$G$13 + SQRT(F3128*('Inputs and Results'!$G$15-'Inputs and Results'!$G$13)*('Inputs and Results'!$G$14-'Inputs and Results'!$G$13)), 'Inputs and Results'!$G$15 - SQRT((1-F3128)*('Inputs and Results'!$G$15-'Inputs and Results'!$G$13)*('Inputs and Results'!$G$15-'Inputs and Results'!$G$14))))</f>
        <v>985.00429482896448</v>
      </c>
      <c r="D3128">
        <f t="shared" ca="1" si="202"/>
        <v>1495.8658701012098</v>
      </c>
      <c r="E3128">
        <f t="shared" ca="1" si="205"/>
        <v>0.75617437617471606</v>
      </c>
      <c r="F3128">
        <f t="shared" ca="1" si="205"/>
        <v>0.94550705136630886</v>
      </c>
    </row>
    <row r="3129" spans="1:6" ht="15.75" customHeight="1" x14ac:dyDescent="0.2">
      <c r="A3129">
        <v>3128</v>
      </c>
      <c r="B3129" s="47">
        <f ca="1">IF('Inputs and Results'!$C$15='Inputs and Results'!$C$13, 'Inputs and Results'!$C$13, IF(E3129 &lt;= ('Inputs and Results'!$C$14-'Inputs and Results'!$C$13)/('Inputs and Results'!$C$15-'Inputs and Results'!$C$13), 'Inputs and Results'!$C$13 + SQRT(E3129*('Inputs and Results'!$C$15-'Inputs and Results'!$C$13)*('Inputs and Results'!$C$14-'Inputs and Results'!$C$13)), 'Inputs and Results'!$C$15 - SQRT((1-E3129)*('Inputs and Results'!$C$15-'Inputs and Results'!$C$13)*('Inputs and Results'!$C$15-'Inputs and Results'!$C$14))))</f>
        <v>1.6999909591481939</v>
      </c>
      <c r="C3129" s="47">
        <f ca="1">IF('Inputs and Results'!$G$15='Inputs and Results'!$G$13, 'Inputs and Results'!$G$13, IF(F3129 &lt;= ('Inputs and Results'!$G$14-'Inputs and Results'!$G$13)/('Inputs and Results'!$G$15-'Inputs and Results'!$G$13), 'Inputs and Results'!$G$13 + SQRT(F3129*('Inputs and Results'!$G$15-'Inputs and Results'!$G$13)*('Inputs and Results'!$G$14-'Inputs and Results'!$G$13)), 'Inputs and Results'!$G$15 - SQRT((1-F3129)*('Inputs and Results'!$G$15-'Inputs and Results'!$G$13)*('Inputs and Results'!$G$15-'Inputs and Results'!$G$14))))</f>
        <v>300.72223332804219</v>
      </c>
      <c r="D3129">
        <f t="shared" ca="1" si="202"/>
        <v>511.22507787252539</v>
      </c>
      <c r="E3129">
        <f t="shared" ca="1" si="205"/>
        <v>0.81221961041150748</v>
      </c>
      <c r="F3129">
        <f t="shared" ca="1" si="205"/>
        <v>4.6614698381115649E-2</v>
      </c>
    </row>
    <row r="3130" spans="1:6" ht="15.75" customHeight="1" x14ac:dyDescent="0.2">
      <c r="A3130">
        <v>3129</v>
      </c>
      <c r="B3130" s="47">
        <f ca="1">IF('Inputs and Results'!$C$15='Inputs and Results'!$C$13, 'Inputs and Results'!$C$13, IF(E3130 &lt;= ('Inputs and Results'!$C$14-'Inputs and Results'!$C$13)/('Inputs and Results'!$C$15-'Inputs and Results'!$C$13), 'Inputs and Results'!$C$13 + SQRT(E3130*('Inputs and Results'!$C$15-'Inputs and Results'!$C$13)*('Inputs and Results'!$C$14-'Inputs and Results'!$C$13)), 'Inputs and Results'!$C$15 - SQRT((1-E3130)*('Inputs and Results'!$C$15-'Inputs and Results'!$C$13)*('Inputs and Results'!$C$15-'Inputs and Results'!$C$14))))</f>
        <v>0.36983586907774058</v>
      </c>
      <c r="C3130" s="47">
        <f ca="1">IF('Inputs and Results'!$G$15='Inputs and Results'!$G$13, 'Inputs and Results'!$G$13, IF(F3130 &lt;= ('Inputs and Results'!$G$14-'Inputs and Results'!$G$13)/('Inputs and Results'!$G$15-'Inputs and Results'!$G$13), 'Inputs and Results'!$G$13 + SQRT(F3130*('Inputs and Results'!$G$15-'Inputs and Results'!$G$13)*('Inputs and Results'!$G$14-'Inputs and Results'!$G$13)), 'Inputs and Results'!$G$15 - SQRT((1-F3130)*('Inputs and Results'!$G$15-'Inputs and Results'!$G$13)*('Inputs and Results'!$G$15-'Inputs and Results'!$G$14))))</f>
        <v>542.23156546924372</v>
      </c>
      <c r="D3130">
        <f t="shared" ca="1" si="202"/>
        <v>200.53668225670154</v>
      </c>
      <c r="E3130">
        <f t="shared" ca="1" si="205"/>
        <v>0.2313596271566617</v>
      </c>
      <c r="F3130">
        <f t="shared" ca="1" si="205"/>
        <v>0.48993350537754976</v>
      </c>
    </row>
    <row r="3131" spans="1:6" ht="15.75" customHeight="1" x14ac:dyDescent="0.2">
      <c r="A3131">
        <v>3130</v>
      </c>
      <c r="B3131" s="47">
        <f ca="1">IF('Inputs and Results'!$C$15='Inputs and Results'!$C$13, 'Inputs and Results'!$C$13, IF(E3131 &lt;= ('Inputs and Results'!$C$14-'Inputs and Results'!$C$13)/('Inputs and Results'!$C$15-'Inputs and Results'!$C$13), 'Inputs and Results'!$C$13 + SQRT(E3131*('Inputs and Results'!$C$15-'Inputs and Results'!$C$13)*('Inputs and Results'!$C$14-'Inputs and Results'!$C$13)), 'Inputs and Results'!$C$15 - SQRT((1-E3131)*('Inputs and Results'!$C$15-'Inputs and Results'!$C$13)*('Inputs and Results'!$C$15-'Inputs and Results'!$C$14))))</f>
        <v>1.0543528433037077</v>
      </c>
      <c r="C3131" s="47">
        <f ca="1">IF('Inputs and Results'!$G$15='Inputs and Results'!$G$13, 'Inputs and Results'!$G$13, IF(F3131 &lt;= ('Inputs and Results'!$G$14-'Inputs and Results'!$G$13)/('Inputs and Results'!$G$15-'Inputs and Results'!$G$13), 'Inputs and Results'!$G$13 + SQRT(F3131*('Inputs and Results'!$G$15-'Inputs and Results'!$G$13)*('Inputs and Results'!$G$14-'Inputs and Results'!$G$13)), 'Inputs and Results'!$G$15 - SQRT((1-F3131)*('Inputs and Results'!$G$15-'Inputs and Results'!$G$13)*('Inputs and Results'!$G$15-'Inputs and Results'!$G$14))))</f>
        <v>309.26079181629598</v>
      </c>
      <c r="D3131">
        <f t="shared" ca="1" si="202"/>
        <v>326.06999517386771</v>
      </c>
      <c r="E3131">
        <f t="shared" ca="1" si="205"/>
        <v>0.57938412684884821</v>
      </c>
      <c r="F3131">
        <f t="shared" ca="1" si="205"/>
        <v>6.4633356562896704E-2</v>
      </c>
    </row>
    <row r="3132" spans="1:6" ht="15.75" customHeight="1" x14ac:dyDescent="0.2">
      <c r="A3132">
        <v>3131</v>
      </c>
      <c r="B3132" s="47">
        <f ca="1">IF('Inputs and Results'!$C$15='Inputs and Results'!$C$13, 'Inputs and Results'!$C$13, IF(E3132 &lt;= ('Inputs and Results'!$C$14-'Inputs and Results'!$C$13)/('Inputs and Results'!$C$15-'Inputs and Results'!$C$13), 'Inputs and Results'!$C$13 + SQRT(E3132*('Inputs and Results'!$C$15-'Inputs and Results'!$C$13)*('Inputs and Results'!$C$14-'Inputs and Results'!$C$13)), 'Inputs and Results'!$C$15 - SQRT((1-E3132)*('Inputs and Results'!$C$15-'Inputs and Results'!$C$13)*('Inputs and Results'!$C$15-'Inputs and Results'!$C$14))))</f>
        <v>0.58112939328518198</v>
      </c>
      <c r="C3132" s="47">
        <f ca="1">IF('Inputs and Results'!$G$15='Inputs and Results'!$G$13, 'Inputs and Results'!$G$13, IF(F3132 &lt;= ('Inputs and Results'!$G$14-'Inputs and Results'!$G$13)/('Inputs and Results'!$G$15-'Inputs and Results'!$G$13), 'Inputs and Results'!$G$13 + SQRT(F3132*('Inputs and Results'!$G$15-'Inputs and Results'!$G$13)*('Inputs and Results'!$G$14-'Inputs and Results'!$G$13)), 'Inputs and Results'!$G$15 - SQRT((1-F3132)*('Inputs and Results'!$G$15-'Inputs and Results'!$G$13)*('Inputs and Results'!$G$15-'Inputs and Results'!$G$14))))</f>
        <v>356.21059063318501</v>
      </c>
      <c r="D3132">
        <f t="shared" ca="1" si="202"/>
        <v>207.00444441641912</v>
      </c>
      <c r="E3132">
        <f t="shared" ca="1" si="205"/>
        <v>0.3498961097745652</v>
      </c>
      <c r="F3132">
        <f t="shared" ca="1" si="205"/>
        <v>0.16063881920397804</v>
      </c>
    </row>
    <row r="3133" spans="1:6" ht="15.75" customHeight="1" x14ac:dyDescent="0.2">
      <c r="A3133">
        <v>3132</v>
      </c>
      <c r="B3133" s="47">
        <f ca="1">IF('Inputs and Results'!$C$15='Inputs and Results'!$C$13, 'Inputs and Results'!$C$13, IF(E3133 &lt;= ('Inputs and Results'!$C$14-'Inputs and Results'!$C$13)/('Inputs and Results'!$C$15-'Inputs and Results'!$C$13), 'Inputs and Results'!$C$13 + SQRT(E3133*('Inputs and Results'!$C$15-'Inputs and Results'!$C$13)*('Inputs and Results'!$C$14-'Inputs and Results'!$C$13)), 'Inputs and Results'!$C$15 - SQRT((1-E3133)*('Inputs and Results'!$C$15-'Inputs and Results'!$C$13)*('Inputs and Results'!$C$15-'Inputs and Results'!$C$14))))</f>
        <v>2.2407083405636343</v>
      </c>
      <c r="C3133" s="47">
        <f ca="1">IF('Inputs and Results'!$G$15='Inputs and Results'!$G$13, 'Inputs and Results'!$G$13, IF(F3133 &lt;= ('Inputs and Results'!$G$14-'Inputs and Results'!$G$13)/('Inputs and Results'!$G$15-'Inputs and Results'!$G$13), 'Inputs and Results'!$G$13 + SQRT(F3133*('Inputs and Results'!$G$15-'Inputs and Results'!$G$13)*('Inputs and Results'!$G$14-'Inputs and Results'!$G$13)), 'Inputs and Results'!$G$15 - SQRT((1-F3133)*('Inputs and Results'!$G$15-'Inputs and Results'!$G$13)*('Inputs and Results'!$G$15-'Inputs and Results'!$G$14))))</f>
        <v>676.52605514185905</v>
      </c>
      <c r="D3133">
        <f t="shared" ca="1" si="202"/>
        <v>1515.8975743649767</v>
      </c>
      <c r="E3133">
        <f t="shared" ca="1" si="205"/>
        <v>0.93594179732337446</v>
      </c>
      <c r="F3133">
        <f t="shared" ca="1" si="205"/>
        <v>0.67694915602364891</v>
      </c>
    </row>
    <row r="3134" spans="1:6" ht="15.75" customHeight="1" x14ac:dyDescent="0.2">
      <c r="A3134">
        <v>3133</v>
      </c>
      <c r="B3134" s="47">
        <f ca="1">IF('Inputs and Results'!$C$15='Inputs and Results'!$C$13, 'Inputs and Results'!$C$13, IF(E3134 &lt;= ('Inputs and Results'!$C$14-'Inputs and Results'!$C$13)/('Inputs and Results'!$C$15-'Inputs and Results'!$C$13), 'Inputs and Results'!$C$13 + SQRT(E3134*('Inputs and Results'!$C$15-'Inputs and Results'!$C$13)*('Inputs and Results'!$C$14-'Inputs and Results'!$C$13)), 'Inputs and Results'!$C$15 - SQRT((1-E3134)*('Inputs and Results'!$C$15-'Inputs and Results'!$C$13)*('Inputs and Results'!$C$15-'Inputs and Results'!$C$14))))</f>
        <v>0.63596295667510505</v>
      </c>
      <c r="C3134" s="47">
        <f ca="1">IF('Inputs and Results'!$G$15='Inputs and Results'!$G$13, 'Inputs and Results'!$G$13, IF(F3134 &lt;= ('Inputs and Results'!$G$14-'Inputs and Results'!$G$13)/('Inputs and Results'!$G$15-'Inputs and Results'!$G$13), 'Inputs and Results'!$G$13 + SQRT(F3134*('Inputs and Results'!$G$15-'Inputs and Results'!$G$13)*('Inputs and Results'!$G$14-'Inputs and Results'!$G$13)), 'Inputs and Results'!$G$15 - SQRT((1-F3134)*('Inputs and Results'!$G$15-'Inputs and Results'!$G$13)*('Inputs and Results'!$G$15-'Inputs and Results'!$G$14))))</f>
        <v>665.47241094930655</v>
      </c>
      <c r="D3134">
        <f t="shared" ca="1" si="202"/>
        <v>423.21580205303155</v>
      </c>
      <c r="E3134">
        <f t="shared" ca="1" si="205"/>
        <v>0.37903653975418772</v>
      </c>
      <c r="F3134">
        <f t="shared" ca="1" si="205"/>
        <v>0.66316206896819774</v>
      </c>
    </row>
    <row r="3135" spans="1:6" ht="15.75" customHeight="1" x14ac:dyDescent="0.2">
      <c r="A3135">
        <v>3134</v>
      </c>
      <c r="B3135" s="47">
        <f ca="1">IF('Inputs and Results'!$C$15='Inputs and Results'!$C$13, 'Inputs and Results'!$C$13, IF(E3135 &lt;= ('Inputs and Results'!$C$14-'Inputs and Results'!$C$13)/('Inputs and Results'!$C$15-'Inputs and Results'!$C$13), 'Inputs and Results'!$C$13 + SQRT(E3135*('Inputs and Results'!$C$15-'Inputs and Results'!$C$13)*('Inputs and Results'!$C$14-'Inputs and Results'!$C$13)), 'Inputs and Results'!$C$15 - SQRT((1-E3135)*('Inputs and Results'!$C$15-'Inputs and Results'!$C$13)*('Inputs and Results'!$C$15-'Inputs and Results'!$C$14))))</f>
        <v>2.0201910900910902</v>
      </c>
      <c r="C3135" s="47">
        <f ca="1">IF('Inputs and Results'!$G$15='Inputs and Results'!$G$13, 'Inputs and Results'!$G$13, IF(F3135 &lt;= ('Inputs and Results'!$G$14-'Inputs and Results'!$G$13)/('Inputs and Results'!$G$15-'Inputs and Results'!$G$13), 'Inputs and Results'!$G$13 + SQRT(F3135*('Inputs and Results'!$G$15-'Inputs and Results'!$G$13)*('Inputs and Results'!$G$14-'Inputs and Results'!$G$13)), 'Inputs and Results'!$G$15 - SQRT((1-F3135)*('Inputs and Results'!$G$15-'Inputs and Results'!$G$13)*('Inputs and Results'!$G$15-'Inputs and Results'!$G$14))))</f>
        <v>343.13186005422006</v>
      </c>
      <c r="D3135">
        <f t="shared" ca="1" si="202"/>
        <v>693.19192640791823</v>
      </c>
      <c r="E3135">
        <f t="shared" ca="1" si="205"/>
        <v>0.89333050000701264</v>
      </c>
      <c r="F3135">
        <f t="shared" ca="1" si="205"/>
        <v>0.13441697671517794</v>
      </c>
    </row>
    <row r="3136" spans="1:6" ht="15.75" customHeight="1" x14ac:dyDescent="0.2">
      <c r="A3136">
        <v>3135</v>
      </c>
      <c r="B3136" s="47">
        <f ca="1">IF('Inputs and Results'!$C$15='Inputs and Results'!$C$13, 'Inputs and Results'!$C$13, IF(E3136 &lt;= ('Inputs and Results'!$C$14-'Inputs and Results'!$C$13)/('Inputs and Results'!$C$15-'Inputs and Results'!$C$13), 'Inputs and Results'!$C$13 + SQRT(E3136*('Inputs and Results'!$C$15-'Inputs and Results'!$C$13)*('Inputs and Results'!$C$14-'Inputs and Results'!$C$13)), 'Inputs and Results'!$C$15 - SQRT((1-E3136)*('Inputs and Results'!$C$15-'Inputs and Results'!$C$13)*('Inputs and Results'!$C$15-'Inputs and Results'!$C$14))))</f>
        <v>0.53582989005546988</v>
      </c>
      <c r="C3136" s="47">
        <f ca="1">IF('Inputs and Results'!$G$15='Inputs and Results'!$G$13, 'Inputs and Results'!$G$13, IF(F3136 &lt;= ('Inputs and Results'!$G$14-'Inputs and Results'!$G$13)/('Inputs and Results'!$G$15-'Inputs and Results'!$G$13), 'Inputs and Results'!$G$13 + SQRT(F3136*('Inputs and Results'!$G$15-'Inputs and Results'!$G$13)*('Inputs and Results'!$G$14-'Inputs and Results'!$G$13)), 'Inputs and Results'!$G$15 - SQRT((1-F3136)*('Inputs and Results'!$G$15-'Inputs and Results'!$G$13)*('Inputs and Results'!$G$15-'Inputs and Results'!$G$14))))</f>
        <v>283.04713449986059</v>
      </c>
      <c r="D3136">
        <f t="shared" ca="1" si="202"/>
        <v>151.6651149595761</v>
      </c>
      <c r="E3136">
        <f t="shared" ca="1" si="205"/>
        <v>0.32531840769510711</v>
      </c>
      <c r="F3136">
        <f t="shared" ca="1" si="205"/>
        <v>8.7692559674469317E-3</v>
      </c>
    </row>
    <row r="3137" spans="1:6" ht="15.75" customHeight="1" x14ac:dyDescent="0.2">
      <c r="A3137">
        <v>3136</v>
      </c>
      <c r="B3137" s="47">
        <f ca="1">IF('Inputs and Results'!$C$15='Inputs and Results'!$C$13, 'Inputs and Results'!$C$13, IF(E3137 &lt;= ('Inputs and Results'!$C$14-'Inputs and Results'!$C$13)/('Inputs and Results'!$C$15-'Inputs and Results'!$C$13), 'Inputs and Results'!$C$13 + SQRT(E3137*('Inputs and Results'!$C$15-'Inputs and Results'!$C$13)*('Inputs and Results'!$C$14-'Inputs and Results'!$C$13)), 'Inputs and Results'!$C$15 - SQRT((1-E3137)*('Inputs and Results'!$C$15-'Inputs and Results'!$C$13)*('Inputs and Results'!$C$15-'Inputs and Results'!$C$14))))</f>
        <v>0.95031754134177593</v>
      </c>
      <c r="C3137" s="47">
        <f ca="1">IF('Inputs and Results'!$G$15='Inputs and Results'!$G$13, 'Inputs and Results'!$G$13, IF(F3137 &lt;= ('Inputs and Results'!$G$14-'Inputs and Results'!$G$13)/('Inputs and Results'!$G$15-'Inputs and Results'!$G$13), 'Inputs and Results'!$G$13 + SQRT(F3137*('Inputs and Results'!$G$15-'Inputs and Results'!$G$13)*('Inputs and Results'!$G$14-'Inputs and Results'!$G$13)), 'Inputs and Results'!$G$15 - SQRT((1-F3137)*('Inputs and Results'!$G$15-'Inputs and Results'!$G$13)*('Inputs and Results'!$G$15-'Inputs and Results'!$G$14))))</f>
        <v>679.28603693260243</v>
      </c>
      <c r="D3137">
        <f t="shared" ca="1" si="202"/>
        <v>645.53743648558952</v>
      </c>
      <c r="E3137">
        <f t="shared" ca="1" si="205"/>
        <v>0.53320020207430863</v>
      </c>
      <c r="F3137">
        <f t="shared" ca="1" si="205"/>
        <v>0.68034670414026788</v>
      </c>
    </row>
    <row r="3138" spans="1:6" ht="15.75" customHeight="1" x14ac:dyDescent="0.2">
      <c r="A3138">
        <v>3137</v>
      </c>
      <c r="B3138" s="47">
        <f ca="1">IF('Inputs and Results'!$C$15='Inputs and Results'!$C$13, 'Inputs and Results'!$C$13, IF(E3138 &lt;= ('Inputs and Results'!$C$14-'Inputs and Results'!$C$13)/('Inputs and Results'!$C$15-'Inputs and Results'!$C$13), 'Inputs and Results'!$C$13 + SQRT(E3138*('Inputs and Results'!$C$15-'Inputs and Results'!$C$13)*('Inputs and Results'!$C$14-'Inputs and Results'!$C$13)), 'Inputs and Results'!$C$15 - SQRT((1-E3138)*('Inputs and Results'!$C$15-'Inputs and Results'!$C$13)*('Inputs and Results'!$C$15-'Inputs and Results'!$C$14))))</f>
        <v>0.90711385046857851</v>
      </c>
      <c r="C3138" s="47">
        <f ca="1">IF('Inputs and Results'!$G$15='Inputs and Results'!$G$13, 'Inputs and Results'!$G$13, IF(F3138 &lt;= ('Inputs and Results'!$G$14-'Inputs and Results'!$G$13)/('Inputs and Results'!$G$15-'Inputs and Results'!$G$13), 'Inputs and Results'!$G$13 + SQRT(F3138*('Inputs and Results'!$G$15-'Inputs and Results'!$G$13)*('Inputs and Results'!$G$14-'Inputs and Results'!$G$13)), 'Inputs and Results'!$G$15 - SQRT((1-F3138)*('Inputs and Results'!$G$15-'Inputs and Results'!$G$13)*('Inputs and Results'!$G$15-'Inputs and Results'!$G$14))))</f>
        <v>543.61594920017501</v>
      </c>
      <c r="D3138">
        <f t="shared" ref="D3138:D3201" ca="1" si="206">B3138*C3138</f>
        <v>493.12155685510191</v>
      </c>
      <c r="E3138">
        <f t="shared" ca="1" si="205"/>
        <v>0.51331417389994893</v>
      </c>
      <c r="F3138">
        <f t="shared" ca="1" si="205"/>
        <v>0.49207828654310826</v>
      </c>
    </row>
    <row r="3139" spans="1:6" ht="15.75" customHeight="1" x14ac:dyDescent="0.2">
      <c r="A3139">
        <v>3138</v>
      </c>
      <c r="B3139" s="47">
        <f ca="1">IF('Inputs and Results'!$C$15='Inputs and Results'!$C$13, 'Inputs and Results'!$C$13, IF(E3139 &lt;= ('Inputs and Results'!$C$14-'Inputs and Results'!$C$13)/('Inputs and Results'!$C$15-'Inputs and Results'!$C$13), 'Inputs and Results'!$C$13 + SQRT(E3139*('Inputs and Results'!$C$15-'Inputs and Results'!$C$13)*('Inputs and Results'!$C$14-'Inputs and Results'!$C$13)), 'Inputs and Results'!$C$15 - SQRT((1-E3139)*('Inputs and Results'!$C$15-'Inputs and Results'!$C$13)*('Inputs and Results'!$C$15-'Inputs and Results'!$C$14))))</f>
        <v>0.17662478164105844</v>
      </c>
      <c r="C3139" s="47">
        <f ca="1">IF('Inputs and Results'!$G$15='Inputs and Results'!$G$13, 'Inputs and Results'!$G$13, IF(F3139 &lt;= ('Inputs and Results'!$G$14-'Inputs and Results'!$G$13)/('Inputs and Results'!$G$15-'Inputs and Results'!$G$13), 'Inputs and Results'!$G$13 + SQRT(F3139*('Inputs and Results'!$G$15-'Inputs and Results'!$G$13)*('Inputs and Results'!$G$14-'Inputs and Results'!$G$13)), 'Inputs and Results'!$G$15 - SQRT((1-F3139)*('Inputs and Results'!$G$15-'Inputs and Results'!$G$13)*('Inputs and Results'!$G$15-'Inputs and Results'!$G$14))))</f>
        <v>978.47920803556303</v>
      </c>
      <c r="D3139">
        <f t="shared" ca="1" si="206"/>
        <v>172.82367645959712</v>
      </c>
      <c r="E3139">
        <f t="shared" ca="1" si="205"/>
        <v>0.11428359737295524</v>
      </c>
      <c r="F3139">
        <f t="shared" ca="1" si="205"/>
        <v>0.94214915186538806</v>
      </c>
    </row>
    <row r="3140" spans="1:6" ht="15.75" customHeight="1" x14ac:dyDescent="0.2">
      <c r="A3140">
        <v>3139</v>
      </c>
      <c r="B3140" s="47">
        <f ca="1">IF('Inputs and Results'!$C$15='Inputs and Results'!$C$13, 'Inputs and Results'!$C$13, IF(E3140 &lt;= ('Inputs and Results'!$C$14-'Inputs and Results'!$C$13)/('Inputs and Results'!$C$15-'Inputs and Results'!$C$13), 'Inputs and Results'!$C$13 + SQRT(E3140*('Inputs and Results'!$C$15-'Inputs and Results'!$C$13)*('Inputs and Results'!$C$14-'Inputs and Results'!$C$13)), 'Inputs and Results'!$C$15 - SQRT((1-E3140)*('Inputs and Results'!$C$15-'Inputs and Results'!$C$13)*('Inputs and Results'!$C$15-'Inputs and Results'!$C$14))))</f>
        <v>1.5802451688449366</v>
      </c>
      <c r="C3140" s="47">
        <f ca="1">IF('Inputs and Results'!$G$15='Inputs and Results'!$G$13, 'Inputs and Results'!$G$13, IF(F3140 &lt;= ('Inputs and Results'!$G$14-'Inputs and Results'!$G$13)/('Inputs and Results'!$G$15-'Inputs and Results'!$G$13), 'Inputs and Results'!$G$13 + SQRT(F3140*('Inputs and Results'!$G$15-'Inputs and Results'!$G$13)*('Inputs and Results'!$G$14-'Inputs and Results'!$G$13)), 'Inputs and Results'!$G$15 - SQRT((1-F3140)*('Inputs and Results'!$G$15-'Inputs and Results'!$G$13)*('Inputs and Results'!$G$15-'Inputs and Results'!$G$14))))</f>
        <v>425.50188424184421</v>
      </c>
      <c r="D3140">
        <f t="shared" ca="1" si="206"/>
        <v>672.39729690759179</v>
      </c>
      <c r="E3140">
        <f t="shared" ca="1" si="205"/>
        <v>0.77603291326798418</v>
      </c>
      <c r="F3140">
        <f t="shared" ca="1" si="205"/>
        <v>0.29283383930636031</v>
      </c>
    </row>
    <row r="3141" spans="1:6" ht="15.75" customHeight="1" x14ac:dyDescent="0.2">
      <c r="A3141">
        <v>3140</v>
      </c>
      <c r="B3141" s="47">
        <f ca="1">IF('Inputs and Results'!$C$15='Inputs and Results'!$C$13, 'Inputs and Results'!$C$13, IF(E3141 &lt;= ('Inputs and Results'!$C$14-'Inputs and Results'!$C$13)/('Inputs and Results'!$C$15-'Inputs and Results'!$C$13), 'Inputs and Results'!$C$13 + SQRT(E3141*('Inputs and Results'!$C$15-'Inputs and Results'!$C$13)*('Inputs and Results'!$C$14-'Inputs and Results'!$C$13)), 'Inputs and Results'!$C$15 - SQRT((1-E3141)*('Inputs and Results'!$C$15-'Inputs and Results'!$C$13)*('Inputs and Results'!$C$15-'Inputs and Results'!$C$14))))</f>
        <v>0.8422632336698217</v>
      </c>
      <c r="C3141" s="47">
        <f ca="1">IF('Inputs and Results'!$G$15='Inputs and Results'!$G$13, 'Inputs and Results'!$G$13, IF(F3141 &lt;= ('Inputs and Results'!$G$14-'Inputs and Results'!$G$13)/('Inputs and Results'!$G$15-'Inputs and Results'!$G$13), 'Inputs and Results'!$G$13 + SQRT(F3141*('Inputs and Results'!$G$15-'Inputs and Results'!$G$13)*('Inputs and Results'!$G$14-'Inputs and Results'!$G$13)), 'Inputs and Results'!$G$15 - SQRT((1-F3141)*('Inputs and Results'!$G$15-'Inputs and Results'!$G$13)*('Inputs and Results'!$G$15-'Inputs and Results'!$G$14))))</f>
        <v>432.69255922333036</v>
      </c>
      <c r="D3141">
        <f t="shared" ca="1" si="206"/>
        <v>364.44103411631306</v>
      </c>
      <c r="E3141">
        <f t="shared" ca="1" si="205"/>
        <v>0.48268578302522069</v>
      </c>
      <c r="F3141">
        <f t="shared" ca="1" si="205"/>
        <v>0.30590397225406185</v>
      </c>
    </row>
    <row r="3142" spans="1:6" ht="15.75" customHeight="1" x14ac:dyDescent="0.2">
      <c r="A3142">
        <v>3141</v>
      </c>
      <c r="B3142" s="47">
        <f ca="1">IF('Inputs and Results'!$C$15='Inputs and Results'!$C$13, 'Inputs and Results'!$C$13, IF(E3142 &lt;= ('Inputs and Results'!$C$14-'Inputs and Results'!$C$13)/('Inputs and Results'!$C$15-'Inputs and Results'!$C$13), 'Inputs and Results'!$C$13 + SQRT(E3142*('Inputs and Results'!$C$15-'Inputs and Results'!$C$13)*('Inputs and Results'!$C$14-'Inputs and Results'!$C$13)), 'Inputs and Results'!$C$15 - SQRT((1-E3142)*('Inputs and Results'!$C$15-'Inputs and Results'!$C$13)*('Inputs and Results'!$C$15-'Inputs and Results'!$C$14))))</f>
        <v>0.10010625766459569</v>
      </c>
      <c r="C3142" s="47">
        <f ca="1">IF('Inputs and Results'!$G$15='Inputs and Results'!$G$13, 'Inputs and Results'!$G$13, IF(F3142 &lt;= ('Inputs and Results'!$G$14-'Inputs and Results'!$G$13)/('Inputs and Results'!$G$15-'Inputs and Results'!$G$13), 'Inputs and Results'!$G$13 + SQRT(F3142*('Inputs and Results'!$G$15-'Inputs and Results'!$G$13)*('Inputs and Results'!$G$14-'Inputs and Results'!$G$13)), 'Inputs and Results'!$G$15 - SQRT((1-F3142)*('Inputs and Results'!$G$15-'Inputs and Results'!$G$13)*('Inputs and Results'!$G$15-'Inputs and Results'!$G$14))))</f>
        <v>508.06128064829261</v>
      </c>
      <c r="D3142">
        <f t="shared" ca="1" si="206"/>
        <v>50.860113469982444</v>
      </c>
      <c r="E3142">
        <f t="shared" ref="E3142:F3161" ca="1" si="207">RAND()</f>
        <v>6.5624031462662602E-2</v>
      </c>
      <c r="F3142">
        <f t="shared" ca="1" si="207"/>
        <v>0.4355623091337476</v>
      </c>
    </row>
    <row r="3143" spans="1:6" ht="15.75" customHeight="1" x14ac:dyDescent="0.2">
      <c r="A3143">
        <v>3142</v>
      </c>
      <c r="B3143" s="47">
        <f ca="1">IF('Inputs and Results'!$C$15='Inputs and Results'!$C$13, 'Inputs and Results'!$C$13, IF(E3143 &lt;= ('Inputs and Results'!$C$14-'Inputs and Results'!$C$13)/('Inputs and Results'!$C$15-'Inputs and Results'!$C$13), 'Inputs and Results'!$C$13 + SQRT(E3143*('Inputs and Results'!$C$15-'Inputs and Results'!$C$13)*('Inputs and Results'!$C$14-'Inputs and Results'!$C$13)), 'Inputs and Results'!$C$15 - SQRT((1-E3143)*('Inputs and Results'!$C$15-'Inputs and Results'!$C$13)*('Inputs and Results'!$C$15-'Inputs and Results'!$C$14))))</f>
        <v>0.10930183641539948</v>
      </c>
      <c r="C3143" s="47">
        <f ca="1">IF('Inputs and Results'!$G$15='Inputs and Results'!$G$13, 'Inputs and Results'!$G$13, IF(F3143 &lt;= ('Inputs and Results'!$G$14-'Inputs and Results'!$G$13)/('Inputs and Results'!$G$15-'Inputs and Results'!$G$13), 'Inputs and Results'!$G$13 + SQRT(F3143*('Inputs and Results'!$G$15-'Inputs and Results'!$G$13)*('Inputs and Results'!$G$14-'Inputs and Results'!$G$13)), 'Inputs and Results'!$G$15 - SQRT((1-F3143)*('Inputs and Results'!$G$15-'Inputs and Results'!$G$13)*('Inputs and Results'!$G$15-'Inputs and Results'!$G$14))))</f>
        <v>530.36345158302663</v>
      </c>
      <c r="D3143">
        <f t="shared" ca="1" si="206"/>
        <v>57.969699225634621</v>
      </c>
      <c r="E3143">
        <f t="shared" ca="1" si="207"/>
        <v>7.1540458560957587E-2</v>
      </c>
      <c r="F3143">
        <f t="shared" ca="1" si="207"/>
        <v>0.4713611969053636</v>
      </c>
    </row>
    <row r="3144" spans="1:6" ht="15.75" customHeight="1" x14ac:dyDescent="0.2">
      <c r="A3144">
        <v>3143</v>
      </c>
      <c r="B3144" s="47">
        <f ca="1">IF('Inputs and Results'!$C$15='Inputs and Results'!$C$13, 'Inputs and Results'!$C$13, IF(E3144 &lt;= ('Inputs and Results'!$C$14-'Inputs and Results'!$C$13)/('Inputs and Results'!$C$15-'Inputs and Results'!$C$13), 'Inputs and Results'!$C$13 + SQRT(E3144*('Inputs and Results'!$C$15-'Inputs and Results'!$C$13)*('Inputs and Results'!$C$14-'Inputs and Results'!$C$13)), 'Inputs and Results'!$C$15 - SQRT((1-E3144)*('Inputs and Results'!$C$15-'Inputs and Results'!$C$13)*('Inputs and Results'!$C$15-'Inputs and Results'!$C$14))))</f>
        <v>0.13491435534253648</v>
      </c>
      <c r="C3144" s="47">
        <f ca="1">IF('Inputs and Results'!$G$15='Inputs and Results'!$G$13, 'Inputs and Results'!$G$13, IF(F3144 &lt;= ('Inputs and Results'!$G$14-'Inputs and Results'!$G$13)/('Inputs and Results'!$G$15-'Inputs and Results'!$G$13), 'Inputs and Results'!$G$13 + SQRT(F3144*('Inputs and Results'!$G$15-'Inputs and Results'!$G$13)*('Inputs and Results'!$G$14-'Inputs and Results'!$G$13)), 'Inputs and Results'!$G$15 - SQRT((1-F3144)*('Inputs and Results'!$G$15-'Inputs and Results'!$G$13)*('Inputs and Results'!$G$15-'Inputs and Results'!$G$14))))</f>
        <v>534.74933239295717</v>
      </c>
      <c r="D3144">
        <f t="shared" ca="1" si="206"/>
        <v>72.145361449647581</v>
      </c>
      <c r="E3144">
        <f t="shared" ca="1" si="207"/>
        <v>8.792047208641407E-2</v>
      </c>
      <c r="F3144">
        <f t="shared" ca="1" si="207"/>
        <v>0.47826331107360265</v>
      </c>
    </row>
    <row r="3145" spans="1:6" ht="15.75" customHeight="1" x14ac:dyDescent="0.2">
      <c r="A3145">
        <v>3144</v>
      </c>
      <c r="B3145" s="47">
        <f ca="1">IF('Inputs and Results'!$C$15='Inputs and Results'!$C$13, 'Inputs and Results'!$C$13, IF(E3145 &lt;= ('Inputs and Results'!$C$14-'Inputs and Results'!$C$13)/('Inputs and Results'!$C$15-'Inputs and Results'!$C$13), 'Inputs and Results'!$C$13 + SQRT(E3145*('Inputs and Results'!$C$15-'Inputs and Results'!$C$13)*('Inputs and Results'!$C$14-'Inputs and Results'!$C$13)), 'Inputs and Results'!$C$15 - SQRT((1-E3145)*('Inputs and Results'!$C$15-'Inputs and Results'!$C$13)*('Inputs and Results'!$C$15-'Inputs and Results'!$C$14))))</f>
        <v>0.41841166199705038</v>
      </c>
      <c r="C3145" s="47">
        <f ca="1">IF('Inputs and Results'!$G$15='Inputs and Results'!$G$13, 'Inputs and Results'!$G$13, IF(F3145 &lt;= ('Inputs and Results'!$G$14-'Inputs and Results'!$G$13)/('Inputs and Results'!$G$15-'Inputs and Results'!$G$13), 'Inputs and Results'!$G$13 + SQRT(F3145*('Inputs and Results'!$G$15-'Inputs and Results'!$G$13)*('Inputs and Results'!$G$14-'Inputs and Results'!$G$13)), 'Inputs and Results'!$G$15 - SQRT((1-F3145)*('Inputs and Results'!$G$15-'Inputs and Results'!$G$13)*('Inputs and Results'!$G$15-'Inputs and Results'!$G$14))))</f>
        <v>734.5505951126886</v>
      </c>
      <c r="D3145">
        <f t="shared" ca="1" si="206"/>
        <v>307.34453532202247</v>
      </c>
      <c r="E3145">
        <f t="shared" ca="1" si="207"/>
        <v>0.2594890725652409</v>
      </c>
      <c r="F3145">
        <f t="shared" ca="1" si="207"/>
        <v>0.74459717402253323</v>
      </c>
    </row>
    <row r="3146" spans="1:6" ht="15.75" customHeight="1" x14ac:dyDescent="0.2">
      <c r="A3146">
        <v>3145</v>
      </c>
      <c r="B3146" s="47">
        <f ca="1">IF('Inputs and Results'!$C$15='Inputs and Results'!$C$13, 'Inputs and Results'!$C$13, IF(E3146 &lt;= ('Inputs and Results'!$C$14-'Inputs and Results'!$C$13)/('Inputs and Results'!$C$15-'Inputs and Results'!$C$13), 'Inputs and Results'!$C$13 + SQRT(E3146*('Inputs and Results'!$C$15-'Inputs and Results'!$C$13)*('Inputs and Results'!$C$14-'Inputs and Results'!$C$13)), 'Inputs and Results'!$C$15 - SQRT((1-E3146)*('Inputs and Results'!$C$15-'Inputs and Results'!$C$13)*('Inputs and Results'!$C$15-'Inputs and Results'!$C$14))))</f>
        <v>0.36337334566284296</v>
      </c>
      <c r="C3146" s="47">
        <f ca="1">IF('Inputs and Results'!$G$15='Inputs and Results'!$G$13, 'Inputs and Results'!$G$13, IF(F3146 &lt;= ('Inputs and Results'!$G$14-'Inputs and Results'!$G$13)/('Inputs and Results'!$G$15-'Inputs and Results'!$G$13), 'Inputs and Results'!$G$13 + SQRT(F3146*('Inputs and Results'!$G$15-'Inputs and Results'!$G$13)*('Inputs and Results'!$G$14-'Inputs and Results'!$G$13)), 'Inputs and Results'!$G$15 - SQRT((1-F3146)*('Inputs and Results'!$G$15-'Inputs and Results'!$G$13)*('Inputs and Results'!$G$15-'Inputs and Results'!$G$14))))</f>
        <v>665.22423177405699</v>
      </c>
      <c r="D3146">
        <f t="shared" ca="1" si="206"/>
        <v>241.72475471573358</v>
      </c>
      <c r="E3146">
        <f t="shared" ca="1" si="207"/>
        <v>0.22757776507098337</v>
      </c>
      <c r="F3146">
        <f t="shared" ca="1" si="207"/>
        <v>0.66284921115384954</v>
      </c>
    </row>
    <row r="3147" spans="1:6" ht="15.75" customHeight="1" x14ac:dyDescent="0.2">
      <c r="A3147">
        <v>3146</v>
      </c>
      <c r="B3147" s="47">
        <f ca="1">IF('Inputs and Results'!$C$15='Inputs and Results'!$C$13, 'Inputs and Results'!$C$13, IF(E3147 &lt;= ('Inputs and Results'!$C$14-'Inputs and Results'!$C$13)/('Inputs and Results'!$C$15-'Inputs and Results'!$C$13), 'Inputs and Results'!$C$13 + SQRT(E3147*('Inputs and Results'!$C$15-'Inputs and Results'!$C$13)*('Inputs and Results'!$C$14-'Inputs and Results'!$C$13)), 'Inputs and Results'!$C$15 - SQRT((1-E3147)*('Inputs and Results'!$C$15-'Inputs and Results'!$C$13)*('Inputs and Results'!$C$15-'Inputs and Results'!$C$14))))</f>
        <v>1.2767776433229219</v>
      </c>
      <c r="C3147" s="47">
        <f ca="1">IF('Inputs and Results'!$G$15='Inputs and Results'!$G$13, 'Inputs and Results'!$G$13, IF(F3147 &lt;= ('Inputs and Results'!$G$14-'Inputs and Results'!$G$13)/('Inputs and Results'!$G$15-'Inputs and Results'!$G$13), 'Inputs and Results'!$G$13 + SQRT(F3147*('Inputs and Results'!$G$15-'Inputs and Results'!$G$13)*('Inputs and Results'!$G$14-'Inputs and Results'!$G$13)), 'Inputs and Results'!$G$15 - SQRT((1-F3147)*('Inputs and Results'!$G$15-'Inputs and Results'!$G$13)*('Inputs and Results'!$G$15-'Inputs and Results'!$G$14))))</f>
        <v>746.76486452546123</v>
      </c>
      <c r="D3147">
        <f t="shared" ca="1" si="206"/>
        <v>953.45268384517942</v>
      </c>
      <c r="E3147">
        <f t="shared" ca="1" si="207"/>
        <v>0.67005607882758855</v>
      </c>
      <c r="F3147">
        <f t="shared" ca="1" si="207"/>
        <v>0.75782579711588638</v>
      </c>
    </row>
    <row r="3148" spans="1:6" ht="15.75" customHeight="1" x14ac:dyDescent="0.2">
      <c r="A3148">
        <v>3147</v>
      </c>
      <c r="B3148" s="47">
        <f ca="1">IF('Inputs and Results'!$C$15='Inputs and Results'!$C$13, 'Inputs and Results'!$C$13, IF(E3148 &lt;= ('Inputs and Results'!$C$14-'Inputs and Results'!$C$13)/('Inputs and Results'!$C$15-'Inputs and Results'!$C$13), 'Inputs and Results'!$C$13 + SQRT(E3148*('Inputs and Results'!$C$15-'Inputs and Results'!$C$13)*('Inputs and Results'!$C$14-'Inputs and Results'!$C$13)), 'Inputs and Results'!$C$15 - SQRT((1-E3148)*('Inputs and Results'!$C$15-'Inputs and Results'!$C$13)*('Inputs and Results'!$C$15-'Inputs and Results'!$C$14))))</f>
        <v>0.66134482882200984</v>
      </c>
      <c r="C3148" s="47">
        <f ca="1">IF('Inputs and Results'!$G$15='Inputs and Results'!$G$13, 'Inputs and Results'!$G$13, IF(F3148 &lt;= ('Inputs and Results'!$G$14-'Inputs and Results'!$G$13)/('Inputs and Results'!$G$15-'Inputs and Results'!$G$13), 'Inputs and Results'!$G$13 + SQRT(F3148*('Inputs and Results'!$G$15-'Inputs and Results'!$G$13)*('Inputs and Results'!$G$14-'Inputs and Results'!$G$13)), 'Inputs and Results'!$G$15 - SQRT((1-F3148)*('Inputs and Results'!$G$15-'Inputs and Results'!$G$13)*('Inputs and Results'!$G$15-'Inputs and Results'!$G$14))))</f>
        <v>879.13599909534651</v>
      </c>
      <c r="D3148">
        <f t="shared" ca="1" si="206"/>
        <v>581.41204683297849</v>
      </c>
      <c r="E3148">
        <f t="shared" ca="1" si="207"/>
        <v>0.3922991100358274</v>
      </c>
      <c r="F3148">
        <f t="shared" ca="1" si="207"/>
        <v>0.87862682058926478</v>
      </c>
    </row>
    <row r="3149" spans="1:6" ht="15.75" customHeight="1" x14ac:dyDescent="0.2">
      <c r="A3149">
        <v>3148</v>
      </c>
      <c r="B3149" s="47">
        <f ca="1">IF('Inputs and Results'!$C$15='Inputs and Results'!$C$13, 'Inputs and Results'!$C$13, IF(E3149 &lt;= ('Inputs and Results'!$C$14-'Inputs and Results'!$C$13)/('Inputs and Results'!$C$15-'Inputs and Results'!$C$13), 'Inputs and Results'!$C$13 + SQRT(E3149*('Inputs and Results'!$C$15-'Inputs and Results'!$C$13)*('Inputs and Results'!$C$14-'Inputs and Results'!$C$13)), 'Inputs and Results'!$C$15 - SQRT((1-E3149)*('Inputs and Results'!$C$15-'Inputs and Results'!$C$13)*('Inputs and Results'!$C$15-'Inputs and Results'!$C$14))))</f>
        <v>1.9604381024879622</v>
      </c>
      <c r="C3149" s="47">
        <f ca="1">IF('Inputs and Results'!$G$15='Inputs and Results'!$G$13, 'Inputs and Results'!$G$13, IF(F3149 &lt;= ('Inputs and Results'!$G$14-'Inputs and Results'!$G$13)/('Inputs and Results'!$G$15-'Inputs and Results'!$G$13), 'Inputs and Results'!$G$13 + SQRT(F3149*('Inputs and Results'!$G$15-'Inputs and Results'!$G$13)*('Inputs and Results'!$G$14-'Inputs and Results'!$G$13)), 'Inputs and Results'!$G$15 - SQRT((1-F3149)*('Inputs and Results'!$G$15-'Inputs and Results'!$G$13)*('Inputs and Results'!$G$15-'Inputs and Results'!$G$14))))</f>
        <v>463.77332617389982</v>
      </c>
      <c r="D3149">
        <f t="shared" ca="1" si="206"/>
        <v>909.19889954889095</v>
      </c>
      <c r="E3149">
        <f t="shared" ca="1" si="207"/>
        <v>0.87992345124901905</v>
      </c>
      <c r="F3149">
        <f t="shared" ca="1" si="207"/>
        <v>0.36099561887123699</v>
      </c>
    </row>
    <row r="3150" spans="1:6" ht="15.75" customHeight="1" x14ac:dyDescent="0.2">
      <c r="A3150">
        <v>3149</v>
      </c>
      <c r="B3150" s="47">
        <f ca="1">IF('Inputs and Results'!$C$15='Inputs and Results'!$C$13, 'Inputs and Results'!$C$13, IF(E3150 &lt;= ('Inputs and Results'!$C$14-'Inputs and Results'!$C$13)/('Inputs and Results'!$C$15-'Inputs and Results'!$C$13), 'Inputs and Results'!$C$13 + SQRT(E3150*('Inputs and Results'!$C$15-'Inputs and Results'!$C$13)*('Inputs and Results'!$C$14-'Inputs and Results'!$C$13)), 'Inputs and Results'!$C$15 - SQRT((1-E3150)*('Inputs and Results'!$C$15-'Inputs and Results'!$C$13)*('Inputs and Results'!$C$15-'Inputs and Results'!$C$14))))</f>
        <v>1.9328170877831854</v>
      </c>
      <c r="C3150" s="47">
        <f ca="1">IF('Inputs and Results'!$G$15='Inputs and Results'!$G$13, 'Inputs and Results'!$G$13, IF(F3150 &lt;= ('Inputs and Results'!$G$14-'Inputs and Results'!$G$13)/('Inputs and Results'!$G$15-'Inputs and Results'!$G$13), 'Inputs and Results'!$G$13 + SQRT(F3150*('Inputs and Results'!$G$15-'Inputs and Results'!$G$13)*('Inputs and Results'!$G$14-'Inputs and Results'!$G$13)), 'Inputs and Results'!$G$15 - SQRT((1-F3150)*('Inputs and Results'!$G$15-'Inputs and Results'!$G$13)*('Inputs and Results'!$G$15-'Inputs and Results'!$G$14))))</f>
        <v>651.78065702291724</v>
      </c>
      <c r="D3150">
        <f t="shared" ca="1" si="206"/>
        <v>1259.7727913804461</v>
      </c>
      <c r="E3150">
        <f t="shared" ca="1" si="207"/>
        <v>0.87345784798582649</v>
      </c>
      <c r="F3150">
        <f t="shared" ca="1" si="207"/>
        <v>0.64568507297545819</v>
      </c>
    </row>
    <row r="3151" spans="1:6" ht="15.75" customHeight="1" x14ac:dyDescent="0.2">
      <c r="A3151">
        <v>3150</v>
      </c>
      <c r="B3151" s="47">
        <f ca="1">IF('Inputs and Results'!$C$15='Inputs and Results'!$C$13, 'Inputs and Results'!$C$13, IF(E3151 &lt;= ('Inputs and Results'!$C$14-'Inputs and Results'!$C$13)/('Inputs and Results'!$C$15-'Inputs and Results'!$C$13), 'Inputs and Results'!$C$13 + SQRT(E3151*('Inputs and Results'!$C$15-'Inputs and Results'!$C$13)*('Inputs and Results'!$C$14-'Inputs and Results'!$C$13)), 'Inputs and Results'!$C$15 - SQRT((1-E3151)*('Inputs and Results'!$C$15-'Inputs and Results'!$C$13)*('Inputs and Results'!$C$15-'Inputs and Results'!$C$14))))</f>
        <v>2.0912225308419186</v>
      </c>
      <c r="C3151" s="47">
        <f ca="1">IF('Inputs and Results'!$G$15='Inputs and Results'!$G$13, 'Inputs and Results'!$G$13, IF(F3151 &lt;= ('Inputs and Results'!$G$14-'Inputs and Results'!$G$13)/('Inputs and Results'!$G$15-'Inputs and Results'!$G$13), 'Inputs and Results'!$G$13 + SQRT(F3151*('Inputs and Results'!$G$15-'Inputs and Results'!$G$13)*('Inputs and Results'!$G$14-'Inputs and Results'!$G$13)), 'Inputs and Results'!$G$15 - SQRT((1-F3151)*('Inputs and Results'!$G$15-'Inputs and Results'!$G$13)*('Inputs and Results'!$G$15-'Inputs and Results'!$G$14))))</f>
        <v>609.77683155372256</v>
      </c>
      <c r="D3151">
        <f t="shared" ca="1" si="206"/>
        <v>1275.179048930542</v>
      </c>
      <c r="E3151">
        <f t="shared" ca="1" si="207"/>
        <v>0.90823594572784805</v>
      </c>
      <c r="F3151">
        <f t="shared" ca="1" si="207"/>
        <v>0.58931083433745501</v>
      </c>
    </row>
    <row r="3152" spans="1:6" ht="15.75" customHeight="1" x14ac:dyDescent="0.2">
      <c r="A3152">
        <v>3151</v>
      </c>
      <c r="B3152" s="47">
        <f ca="1">IF('Inputs and Results'!$C$15='Inputs and Results'!$C$13, 'Inputs and Results'!$C$13, IF(E3152 &lt;= ('Inputs and Results'!$C$14-'Inputs and Results'!$C$13)/('Inputs and Results'!$C$15-'Inputs and Results'!$C$13), 'Inputs and Results'!$C$13 + SQRT(E3152*('Inputs and Results'!$C$15-'Inputs and Results'!$C$13)*('Inputs and Results'!$C$14-'Inputs and Results'!$C$13)), 'Inputs and Results'!$C$15 - SQRT((1-E3152)*('Inputs and Results'!$C$15-'Inputs and Results'!$C$13)*('Inputs and Results'!$C$15-'Inputs and Results'!$C$14))))</f>
        <v>0.3023855190835345</v>
      </c>
      <c r="C3152" s="47">
        <f ca="1">IF('Inputs and Results'!$G$15='Inputs and Results'!$G$13, 'Inputs and Results'!$G$13, IF(F3152 &lt;= ('Inputs and Results'!$G$14-'Inputs and Results'!$G$13)/('Inputs and Results'!$G$15-'Inputs and Results'!$G$13), 'Inputs and Results'!$G$13 + SQRT(F3152*('Inputs and Results'!$G$15-'Inputs and Results'!$G$13)*('Inputs and Results'!$G$14-'Inputs and Results'!$G$13)), 'Inputs and Results'!$G$15 - SQRT((1-F3152)*('Inputs and Results'!$G$15-'Inputs and Results'!$G$13)*('Inputs and Results'!$G$15-'Inputs and Results'!$G$14))))</f>
        <v>505.40156741064095</v>
      </c>
      <c r="D3152">
        <f t="shared" ca="1" si="206"/>
        <v>152.82611530709863</v>
      </c>
      <c r="E3152">
        <f t="shared" ca="1" si="207"/>
        <v>0.19143067914997636</v>
      </c>
      <c r="F3152">
        <f t="shared" ca="1" si="207"/>
        <v>0.43121473430829871</v>
      </c>
    </row>
    <row r="3153" spans="1:6" ht="15.75" customHeight="1" x14ac:dyDescent="0.2">
      <c r="A3153">
        <v>3152</v>
      </c>
      <c r="B3153" s="47">
        <f ca="1">IF('Inputs and Results'!$C$15='Inputs and Results'!$C$13, 'Inputs and Results'!$C$13, IF(E3153 &lt;= ('Inputs and Results'!$C$14-'Inputs and Results'!$C$13)/('Inputs and Results'!$C$15-'Inputs and Results'!$C$13), 'Inputs and Results'!$C$13 + SQRT(E3153*('Inputs and Results'!$C$15-'Inputs and Results'!$C$13)*('Inputs and Results'!$C$14-'Inputs and Results'!$C$13)), 'Inputs and Results'!$C$15 - SQRT((1-E3153)*('Inputs and Results'!$C$15-'Inputs and Results'!$C$13)*('Inputs and Results'!$C$15-'Inputs and Results'!$C$14))))</f>
        <v>1.2582637290777723</v>
      </c>
      <c r="C3153" s="47">
        <f ca="1">IF('Inputs and Results'!$G$15='Inputs and Results'!$G$13, 'Inputs and Results'!$G$13, IF(F3153 &lt;= ('Inputs and Results'!$G$14-'Inputs and Results'!$G$13)/('Inputs and Results'!$G$15-'Inputs and Results'!$G$13), 'Inputs and Results'!$G$13 + SQRT(F3153*('Inputs and Results'!$G$15-'Inputs and Results'!$G$13)*('Inputs and Results'!$G$14-'Inputs and Results'!$G$13)), 'Inputs and Results'!$G$15 - SQRT((1-F3153)*('Inputs and Results'!$G$15-'Inputs and Results'!$G$13)*('Inputs and Results'!$G$15-'Inputs and Results'!$G$14))))</f>
        <v>416.04467431871535</v>
      </c>
      <c r="D3153">
        <f t="shared" ca="1" si="206"/>
        <v>523.49392337121401</v>
      </c>
      <c r="E3153">
        <f t="shared" ca="1" si="207"/>
        <v>0.66292830695043692</v>
      </c>
      <c r="F3153">
        <f t="shared" ca="1" si="207"/>
        <v>0.27545832768747436</v>
      </c>
    </row>
    <row r="3154" spans="1:6" ht="15.75" customHeight="1" x14ac:dyDescent="0.2">
      <c r="A3154">
        <v>3153</v>
      </c>
      <c r="B3154" s="47">
        <f ca="1">IF('Inputs and Results'!$C$15='Inputs and Results'!$C$13, 'Inputs and Results'!$C$13, IF(E3154 &lt;= ('Inputs and Results'!$C$14-'Inputs and Results'!$C$13)/('Inputs and Results'!$C$15-'Inputs and Results'!$C$13), 'Inputs and Results'!$C$13 + SQRT(E3154*('Inputs and Results'!$C$15-'Inputs and Results'!$C$13)*('Inputs and Results'!$C$14-'Inputs and Results'!$C$13)), 'Inputs and Results'!$C$15 - SQRT((1-E3154)*('Inputs and Results'!$C$15-'Inputs and Results'!$C$13)*('Inputs and Results'!$C$15-'Inputs and Results'!$C$14))))</f>
        <v>1.1056191814742722</v>
      </c>
      <c r="C3154" s="47">
        <f ca="1">IF('Inputs and Results'!$G$15='Inputs and Results'!$G$13, 'Inputs and Results'!$G$13, IF(F3154 &lt;= ('Inputs and Results'!$G$14-'Inputs and Results'!$G$13)/('Inputs and Results'!$G$15-'Inputs and Results'!$G$13), 'Inputs and Results'!$G$13 + SQRT(F3154*('Inputs and Results'!$G$15-'Inputs and Results'!$G$13)*('Inputs and Results'!$G$14-'Inputs and Results'!$G$13)), 'Inputs and Results'!$G$15 - SQRT((1-F3154)*('Inputs and Results'!$G$15-'Inputs and Results'!$G$13)*('Inputs and Results'!$G$15-'Inputs and Results'!$G$14))))</f>
        <v>380.16703337700403</v>
      </c>
      <c r="D3154">
        <f t="shared" ca="1" si="206"/>
        <v>420.31996426578553</v>
      </c>
      <c r="E3154">
        <f t="shared" ca="1" si="207"/>
        <v>0.60125792382242149</v>
      </c>
      <c r="F3154">
        <f t="shared" ca="1" si="207"/>
        <v>0.20762366690378986</v>
      </c>
    </row>
    <row r="3155" spans="1:6" ht="15.75" customHeight="1" x14ac:dyDescent="0.2">
      <c r="A3155">
        <v>3154</v>
      </c>
      <c r="B3155" s="47">
        <f ca="1">IF('Inputs and Results'!$C$15='Inputs and Results'!$C$13, 'Inputs and Results'!$C$13, IF(E3155 &lt;= ('Inputs and Results'!$C$14-'Inputs and Results'!$C$13)/('Inputs and Results'!$C$15-'Inputs and Results'!$C$13), 'Inputs and Results'!$C$13 + SQRT(E3155*('Inputs and Results'!$C$15-'Inputs and Results'!$C$13)*('Inputs and Results'!$C$14-'Inputs and Results'!$C$13)), 'Inputs and Results'!$C$15 - SQRT((1-E3155)*('Inputs and Results'!$C$15-'Inputs and Results'!$C$13)*('Inputs and Results'!$C$15-'Inputs and Results'!$C$14))))</f>
        <v>2.0960250346463649E-2</v>
      </c>
      <c r="C3155" s="47">
        <f ca="1">IF('Inputs and Results'!$G$15='Inputs and Results'!$G$13, 'Inputs and Results'!$G$13, IF(F3155 &lt;= ('Inputs and Results'!$G$14-'Inputs and Results'!$G$13)/('Inputs and Results'!$G$15-'Inputs and Results'!$G$13), 'Inputs and Results'!$G$13 + SQRT(F3155*('Inputs and Results'!$G$15-'Inputs and Results'!$G$13)*('Inputs and Results'!$G$14-'Inputs and Results'!$G$13)), 'Inputs and Results'!$G$15 - SQRT((1-F3155)*('Inputs and Results'!$G$15-'Inputs and Results'!$G$13)*('Inputs and Results'!$G$15-'Inputs and Results'!$G$14))))</f>
        <v>280.35828620826919</v>
      </c>
      <c r="D3155">
        <f t="shared" ca="1" si="206"/>
        <v>5.8763798656308293</v>
      </c>
      <c r="E3155">
        <f t="shared" ca="1" si="207"/>
        <v>1.3924685553799332E-2</v>
      </c>
      <c r="F3155">
        <f t="shared" ca="1" si="207"/>
        <v>2.9474150084801698E-3</v>
      </c>
    </row>
    <row r="3156" spans="1:6" ht="15.75" customHeight="1" x14ac:dyDescent="0.2">
      <c r="A3156">
        <v>3155</v>
      </c>
      <c r="B3156" s="47">
        <f ca="1">IF('Inputs and Results'!$C$15='Inputs and Results'!$C$13, 'Inputs and Results'!$C$13, IF(E3156 &lt;= ('Inputs and Results'!$C$14-'Inputs and Results'!$C$13)/('Inputs and Results'!$C$15-'Inputs and Results'!$C$13), 'Inputs and Results'!$C$13 + SQRT(E3156*('Inputs and Results'!$C$15-'Inputs and Results'!$C$13)*('Inputs and Results'!$C$14-'Inputs and Results'!$C$13)), 'Inputs and Results'!$C$15 - SQRT((1-E3156)*('Inputs and Results'!$C$15-'Inputs and Results'!$C$13)*('Inputs and Results'!$C$15-'Inputs and Results'!$C$14))))</f>
        <v>0.38963235158961407</v>
      </c>
      <c r="C3156" s="47">
        <f ca="1">IF('Inputs and Results'!$G$15='Inputs and Results'!$G$13, 'Inputs and Results'!$G$13, IF(F3156 &lt;= ('Inputs and Results'!$G$14-'Inputs and Results'!$G$13)/('Inputs and Results'!$G$15-'Inputs and Results'!$G$13), 'Inputs and Results'!$G$13 + SQRT(F3156*('Inputs and Results'!$G$15-'Inputs and Results'!$G$13)*('Inputs and Results'!$G$14-'Inputs and Results'!$G$13)), 'Inputs and Results'!$G$15 - SQRT((1-F3156)*('Inputs and Results'!$G$15-'Inputs and Results'!$G$13)*('Inputs and Results'!$G$15-'Inputs and Results'!$G$14))))</f>
        <v>339.07559749596976</v>
      </c>
      <c r="D3156">
        <f t="shared" ca="1" si="206"/>
        <v>132.11482241900816</v>
      </c>
      <c r="E3156">
        <f t="shared" ca="1" si="207"/>
        <v>0.24288674890360362</v>
      </c>
      <c r="F3156">
        <f t="shared" ca="1" si="207"/>
        <v>0.1262025452354677</v>
      </c>
    </row>
    <row r="3157" spans="1:6" ht="15.75" customHeight="1" x14ac:dyDescent="0.2">
      <c r="A3157">
        <v>3156</v>
      </c>
      <c r="B3157" s="47">
        <f ca="1">IF('Inputs and Results'!$C$15='Inputs and Results'!$C$13, 'Inputs and Results'!$C$13, IF(E3157 &lt;= ('Inputs and Results'!$C$14-'Inputs and Results'!$C$13)/('Inputs and Results'!$C$15-'Inputs and Results'!$C$13), 'Inputs and Results'!$C$13 + SQRT(E3157*('Inputs and Results'!$C$15-'Inputs and Results'!$C$13)*('Inputs and Results'!$C$14-'Inputs and Results'!$C$13)), 'Inputs and Results'!$C$15 - SQRT((1-E3157)*('Inputs and Results'!$C$15-'Inputs and Results'!$C$13)*('Inputs and Results'!$C$15-'Inputs and Results'!$C$14))))</f>
        <v>1.4140875266597341</v>
      </c>
      <c r="C3157" s="47">
        <f ca="1">IF('Inputs and Results'!$G$15='Inputs and Results'!$G$13, 'Inputs and Results'!$G$13, IF(F3157 &lt;= ('Inputs and Results'!$G$14-'Inputs and Results'!$G$13)/('Inputs and Results'!$G$15-'Inputs and Results'!$G$13), 'Inputs and Results'!$G$13 + SQRT(F3157*('Inputs and Results'!$G$15-'Inputs and Results'!$G$13)*('Inputs and Results'!$G$14-'Inputs and Results'!$G$13)), 'Inputs and Results'!$G$15 - SQRT((1-F3157)*('Inputs and Results'!$G$15-'Inputs and Results'!$G$13)*('Inputs and Results'!$G$15-'Inputs and Results'!$G$14))))</f>
        <v>919.77329039176766</v>
      </c>
      <c r="D3157">
        <f t="shared" ca="1" si="206"/>
        <v>1300.6399372977801</v>
      </c>
      <c r="E3157">
        <f t="shared" ca="1" si="207"/>
        <v>0.72054240298930672</v>
      </c>
      <c r="F3157">
        <f t="shared" ca="1" si="207"/>
        <v>0.9074237053174079</v>
      </c>
    </row>
    <row r="3158" spans="1:6" ht="15.75" customHeight="1" x14ac:dyDescent="0.2">
      <c r="A3158">
        <v>3157</v>
      </c>
      <c r="B3158" s="47">
        <f ca="1">IF('Inputs and Results'!$C$15='Inputs and Results'!$C$13, 'Inputs and Results'!$C$13, IF(E3158 &lt;= ('Inputs and Results'!$C$14-'Inputs and Results'!$C$13)/('Inputs and Results'!$C$15-'Inputs and Results'!$C$13), 'Inputs and Results'!$C$13 + SQRT(E3158*('Inputs and Results'!$C$15-'Inputs and Results'!$C$13)*('Inputs and Results'!$C$14-'Inputs and Results'!$C$13)), 'Inputs and Results'!$C$15 - SQRT((1-E3158)*('Inputs and Results'!$C$15-'Inputs and Results'!$C$13)*('Inputs and Results'!$C$15-'Inputs and Results'!$C$14))))</f>
        <v>0.18807079773669066</v>
      </c>
      <c r="C3158" s="47">
        <f ca="1">IF('Inputs and Results'!$G$15='Inputs and Results'!$G$13, 'Inputs and Results'!$G$13, IF(F3158 &lt;= ('Inputs and Results'!$G$14-'Inputs and Results'!$G$13)/('Inputs and Results'!$G$15-'Inputs and Results'!$G$13), 'Inputs and Results'!$G$13 + SQRT(F3158*('Inputs and Results'!$G$15-'Inputs and Results'!$G$13)*('Inputs and Results'!$G$14-'Inputs and Results'!$G$13)), 'Inputs and Results'!$G$15 - SQRT((1-F3158)*('Inputs and Results'!$G$15-'Inputs and Results'!$G$13)*('Inputs and Results'!$G$15-'Inputs and Results'!$G$14))))</f>
        <v>963.5294686764164</v>
      </c>
      <c r="D3158">
        <f t="shared" ca="1" si="206"/>
        <v>181.21175581678332</v>
      </c>
      <c r="E3158">
        <f t="shared" ca="1" si="207"/>
        <v>0.12145046238431423</v>
      </c>
      <c r="F3158">
        <f t="shared" ca="1" si="207"/>
        <v>0.93407732922075459</v>
      </c>
    </row>
    <row r="3159" spans="1:6" ht="15.75" customHeight="1" x14ac:dyDescent="0.2">
      <c r="A3159">
        <v>3158</v>
      </c>
      <c r="B3159" s="47">
        <f ca="1">IF('Inputs and Results'!$C$15='Inputs and Results'!$C$13, 'Inputs and Results'!$C$13, IF(E3159 &lt;= ('Inputs and Results'!$C$14-'Inputs and Results'!$C$13)/('Inputs and Results'!$C$15-'Inputs and Results'!$C$13), 'Inputs and Results'!$C$13 + SQRT(E3159*('Inputs and Results'!$C$15-'Inputs and Results'!$C$13)*('Inputs and Results'!$C$14-'Inputs and Results'!$C$13)), 'Inputs and Results'!$C$15 - SQRT((1-E3159)*('Inputs and Results'!$C$15-'Inputs and Results'!$C$13)*('Inputs and Results'!$C$15-'Inputs and Results'!$C$14))))</f>
        <v>2.2285915950275834</v>
      </c>
      <c r="C3159" s="47">
        <f ca="1">IF('Inputs and Results'!$G$15='Inputs and Results'!$G$13, 'Inputs and Results'!$G$13, IF(F3159 &lt;= ('Inputs and Results'!$G$14-'Inputs and Results'!$G$13)/('Inputs and Results'!$G$15-'Inputs and Results'!$G$13), 'Inputs and Results'!$G$13 + SQRT(F3159*('Inputs and Results'!$G$15-'Inputs and Results'!$G$13)*('Inputs and Results'!$G$14-'Inputs and Results'!$G$13)), 'Inputs and Results'!$G$15 - SQRT((1-F3159)*('Inputs and Results'!$G$15-'Inputs and Results'!$G$13)*('Inputs and Results'!$G$15-'Inputs and Results'!$G$14))))</f>
        <v>708.60206510330181</v>
      </c>
      <c r="D3159">
        <f t="shared" ca="1" si="206"/>
        <v>1579.1846065084069</v>
      </c>
      <c r="E3159">
        <f t="shared" ca="1" si="207"/>
        <v>0.93388100808199026</v>
      </c>
      <c r="F3159">
        <f t="shared" ca="1" si="207"/>
        <v>0.71532626880716721</v>
      </c>
    </row>
    <row r="3160" spans="1:6" ht="15.75" customHeight="1" x14ac:dyDescent="0.2">
      <c r="A3160">
        <v>3159</v>
      </c>
      <c r="B3160" s="47">
        <f ca="1">IF('Inputs and Results'!$C$15='Inputs and Results'!$C$13, 'Inputs and Results'!$C$13, IF(E3160 &lt;= ('Inputs and Results'!$C$14-'Inputs and Results'!$C$13)/('Inputs and Results'!$C$15-'Inputs and Results'!$C$13), 'Inputs and Results'!$C$13 + SQRT(E3160*('Inputs and Results'!$C$15-'Inputs and Results'!$C$13)*('Inputs and Results'!$C$14-'Inputs and Results'!$C$13)), 'Inputs and Results'!$C$15 - SQRT((1-E3160)*('Inputs and Results'!$C$15-'Inputs and Results'!$C$13)*('Inputs and Results'!$C$15-'Inputs and Results'!$C$14))))</f>
        <v>0.83505051312756295</v>
      </c>
      <c r="C3160" s="47">
        <f ca="1">IF('Inputs and Results'!$G$15='Inputs and Results'!$G$13, 'Inputs and Results'!$G$13, IF(F3160 &lt;= ('Inputs and Results'!$G$14-'Inputs and Results'!$G$13)/('Inputs and Results'!$G$15-'Inputs and Results'!$G$13), 'Inputs and Results'!$G$13 + SQRT(F3160*('Inputs and Results'!$G$15-'Inputs and Results'!$G$13)*('Inputs and Results'!$G$14-'Inputs and Results'!$G$13)), 'Inputs and Results'!$G$15 - SQRT((1-F3160)*('Inputs and Results'!$G$15-'Inputs and Results'!$G$13)*('Inputs and Results'!$G$15-'Inputs and Results'!$G$14))))</f>
        <v>297.37994559325762</v>
      </c>
      <c r="D3160">
        <f t="shared" ca="1" si="206"/>
        <v>248.32727616149651</v>
      </c>
      <c r="E3160">
        <f t="shared" ca="1" si="207"/>
        <v>0.47922152436564136</v>
      </c>
      <c r="F3160">
        <f t="shared" ca="1" si="207"/>
        <v>3.9514757460166972E-2</v>
      </c>
    </row>
    <row r="3161" spans="1:6" ht="15.75" customHeight="1" x14ac:dyDescent="0.2">
      <c r="A3161">
        <v>3160</v>
      </c>
      <c r="B3161" s="47">
        <f ca="1">IF('Inputs and Results'!$C$15='Inputs and Results'!$C$13, 'Inputs and Results'!$C$13, IF(E3161 &lt;= ('Inputs and Results'!$C$14-'Inputs and Results'!$C$13)/('Inputs and Results'!$C$15-'Inputs and Results'!$C$13), 'Inputs and Results'!$C$13 + SQRT(E3161*('Inputs and Results'!$C$15-'Inputs and Results'!$C$13)*('Inputs and Results'!$C$14-'Inputs and Results'!$C$13)), 'Inputs and Results'!$C$15 - SQRT((1-E3161)*('Inputs and Results'!$C$15-'Inputs and Results'!$C$13)*('Inputs and Results'!$C$15-'Inputs and Results'!$C$14))))</f>
        <v>0.27222378115971724</v>
      </c>
      <c r="C3161" s="47">
        <f ca="1">IF('Inputs and Results'!$G$15='Inputs and Results'!$G$13, 'Inputs and Results'!$G$13, IF(F3161 &lt;= ('Inputs and Results'!$G$14-'Inputs and Results'!$G$13)/('Inputs and Results'!$G$15-'Inputs and Results'!$G$13), 'Inputs and Results'!$G$13 + SQRT(F3161*('Inputs and Results'!$G$15-'Inputs and Results'!$G$13)*('Inputs and Results'!$G$14-'Inputs and Results'!$G$13)), 'Inputs and Results'!$G$15 - SQRT((1-F3161)*('Inputs and Results'!$G$15-'Inputs and Results'!$G$13)*('Inputs and Results'!$G$15-'Inputs and Results'!$G$14))))</f>
        <v>318.77649628564438</v>
      </c>
      <c r="D3161">
        <f t="shared" ca="1" si="206"/>
        <v>86.778543163724677</v>
      </c>
      <c r="E3161">
        <f t="shared" ca="1" si="207"/>
        <v>0.17324854443660109</v>
      </c>
      <c r="F3161">
        <f t="shared" ca="1" si="207"/>
        <v>8.4511520312499755E-2</v>
      </c>
    </row>
    <row r="3162" spans="1:6" ht="15.75" customHeight="1" x14ac:dyDescent="0.2">
      <c r="A3162">
        <v>3161</v>
      </c>
      <c r="B3162" s="47">
        <f ca="1">IF('Inputs and Results'!$C$15='Inputs and Results'!$C$13, 'Inputs and Results'!$C$13, IF(E3162 &lt;= ('Inputs and Results'!$C$14-'Inputs and Results'!$C$13)/('Inputs and Results'!$C$15-'Inputs and Results'!$C$13), 'Inputs and Results'!$C$13 + SQRT(E3162*('Inputs and Results'!$C$15-'Inputs and Results'!$C$13)*('Inputs and Results'!$C$14-'Inputs and Results'!$C$13)), 'Inputs and Results'!$C$15 - SQRT((1-E3162)*('Inputs and Results'!$C$15-'Inputs and Results'!$C$13)*('Inputs and Results'!$C$15-'Inputs and Results'!$C$14))))</f>
        <v>0.20657568505931145</v>
      </c>
      <c r="C3162" s="47">
        <f ca="1">IF('Inputs and Results'!$G$15='Inputs and Results'!$G$13, 'Inputs and Results'!$G$13, IF(F3162 &lt;= ('Inputs and Results'!$G$14-'Inputs and Results'!$G$13)/('Inputs and Results'!$G$15-'Inputs and Results'!$G$13), 'Inputs and Results'!$G$13 + SQRT(F3162*('Inputs and Results'!$G$15-'Inputs and Results'!$G$13)*('Inputs and Results'!$G$14-'Inputs and Results'!$G$13)), 'Inputs and Results'!$G$15 - SQRT((1-F3162)*('Inputs and Results'!$G$15-'Inputs and Results'!$G$13)*('Inputs and Results'!$G$15-'Inputs and Results'!$G$14))))</f>
        <v>417.47775988993862</v>
      </c>
      <c r="D3162">
        <f t="shared" ca="1" si="206"/>
        <v>86.240754246290805</v>
      </c>
      <c r="E3162">
        <f t="shared" ref="E3162:F3181" ca="1" si="208">RAND()</f>
        <v>0.1329756218553495</v>
      </c>
      <c r="F3162">
        <f t="shared" ca="1" si="208"/>
        <v>0.27810485903549986</v>
      </c>
    </row>
    <row r="3163" spans="1:6" ht="15.75" customHeight="1" x14ac:dyDescent="0.2">
      <c r="A3163">
        <v>3162</v>
      </c>
      <c r="B3163" s="47">
        <f ca="1">IF('Inputs and Results'!$C$15='Inputs and Results'!$C$13, 'Inputs and Results'!$C$13, IF(E3163 &lt;= ('Inputs and Results'!$C$14-'Inputs and Results'!$C$13)/('Inputs and Results'!$C$15-'Inputs and Results'!$C$13), 'Inputs and Results'!$C$13 + SQRT(E3163*('Inputs and Results'!$C$15-'Inputs and Results'!$C$13)*('Inputs and Results'!$C$14-'Inputs and Results'!$C$13)), 'Inputs and Results'!$C$15 - SQRT((1-E3163)*('Inputs and Results'!$C$15-'Inputs and Results'!$C$13)*('Inputs and Results'!$C$15-'Inputs and Results'!$C$14))))</f>
        <v>0.98091385289823529</v>
      </c>
      <c r="C3163" s="47">
        <f ca="1">IF('Inputs and Results'!$G$15='Inputs and Results'!$G$13, 'Inputs and Results'!$G$13, IF(F3163 &lt;= ('Inputs and Results'!$G$14-'Inputs and Results'!$G$13)/('Inputs and Results'!$G$15-'Inputs and Results'!$G$13), 'Inputs and Results'!$G$13 + SQRT(F3163*('Inputs and Results'!$G$15-'Inputs and Results'!$G$13)*('Inputs and Results'!$G$14-'Inputs and Results'!$G$13)), 'Inputs and Results'!$G$15 - SQRT((1-F3163)*('Inputs and Results'!$G$15-'Inputs and Results'!$G$13)*('Inputs and Results'!$G$15-'Inputs and Results'!$G$14))))</f>
        <v>418.08200096108112</v>
      </c>
      <c r="D3163">
        <f t="shared" ca="1" si="206"/>
        <v>410.10242639013779</v>
      </c>
      <c r="E3163">
        <f t="shared" ca="1" si="208"/>
        <v>0.54703234784241672</v>
      </c>
      <c r="F3163">
        <f t="shared" ca="1" si="208"/>
        <v>0.2792192817595156</v>
      </c>
    </row>
    <row r="3164" spans="1:6" ht="15.75" customHeight="1" x14ac:dyDescent="0.2">
      <c r="A3164">
        <v>3163</v>
      </c>
      <c r="B3164" s="47">
        <f ca="1">IF('Inputs and Results'!$C$15='Inputs and Results'!$C$13, 'Inputs and Results'!$C$13, IF(E3164 &lt;= ('Inputs and Results'!$C$14-'Inputs and Results'!$C$13)/('Inputs and Results'!$C$15-'Inputs and Results'!$C$13), 'Inputs and Results'!$C$13 + SQRT(E3164*('Inputs and Results'!$C$15-'Inputs and Results'!$C$13)*('Inputs and Results'!$C$14-'Inputs and Results'!$C$13)), 'Inputs and Results'!$C$15 - SQRT((1-E3164)*('Inputs and Results'!$C$15-'Inputs and Results'!$C$13)*('Inputs and Results'!$C$15-'Inputs and Results'!$C$14))))</f>
        <v>0.9299204796123961</v>
      </c>
      <c r="C3164" s="47">
        <f ca="1">IF('Inputs and Results'!$G$15='Inputs and Results'!$G$13, 'Inputs and Results'!$G$13, IF(F3164 &lt;= ('Inputs and Results'!$G$14-'Inputs and Results'!$G$13)/('Inputs and Results'!$G$15-'Inputs and Results'!$G$13), 'Inputs and Results'!$G$13 + SQRT(F3164*('Inputs and Results'!$G$15-'Inputs and Results'!$G$13)*('Inputs and Results'!$G$14-'Inputs and Results'!$G$13)), 'Inputs and Results'!$G$15 - SQRT((1-F3164)*('Inputs and Results'!$G$15-'Inputs and Results'!$G$13)*('Inputs and Results'!$G$15-'Inputs and Results'!$G$14))))</f>
        <v>878.81946064963131</v>
      </c>
      <c r="D3164">
        <f t="shared" ca="1" si="206"/>
        <v>817.23221434001243</v>
      </c>
      <c r="E3164">
        <f t="shared" ca="1" si="208"/>
        <v>0.52386341991909191</v>
      </c>
      <c r="F3164">
        <f t="shared" ca="1" si="208"/>
        <v>0.87838722856193729</v>
      </c>
    </row>
    <row r="3165" spans="1:6" ht="15.75" customHeight="1" x14ac:dyDescent="0.2">
      <c r="A3165">
        <v>3164</v>
      </c>
      <c r="B3165" s="47">
        <f ca="1">IF('Inputs and Results'!$C$15='Inputs and Results'!$C$13, 'Inputs and Results'!$C$13, IF(E3165 &lt;= ('Inputs and Results'!$C$14-'Inputs and Results'!$C$13)/('Inputs and Results'!$C$15-'Inputs and Results'!$C$13), 'Inputs and Results'!$C$13 + SQRT(E3165*('Inputs and Results'!$C$15-'Inputs and Results'!$C$13)*('Inputs and Results'!$C$14-'Inputs and Results'!$C$13)), 'Inputs and Results'!$C$15 - SQRT((1-E3165)*('Inputs and Results'!$C$15-'Inputs and Results'!$C$13)*('Inputs and Results'!$C$15-'Inputs and Results'!$C$14))))</f>
        <v>0.98151553564139915</v>
      </c>
      <c r="C3165" s="47">
        <f ca="1">IF('Inputs and Results'!$G$15='Inputs and Results'!$G$13, 'Inputs and Results'!$G$13, IF(F3165 &lt;= ('Inputs and Results'!$G$14-'Inputs and Results'!$G$13)/('Inputs and Results'!$G$15-'Inputs and Results'!$G$13), 'Inputs and Results'!$G$13 + SQRT(F3165*('Inputs and Results'!$G$15-'Inputs and Results'!$G$13)*('Inputs and Results'!$G$14-'Inputs and Results'!$G$13)), 'Inputs and Results'!$G$15 - SQRT((1-F3165)*('Inputs and Results'!$G$15-'Inputs and Results'!$G$13)*('Inputs and Results'!$G$15-'Inputs and Results'!$G$14))))</f>
        <v>414.83384879189896</v>
      </c>
      <c r="D3165">
        <f t="shared" ca="1" si="206"/>
        <v>407.16586729916389</v>
      </c>
      <c r="E3165">
        <f t="shared" ca="1" si="208"/>
        <v>0.54730227412699683</v>
      </c>
      <c r="F3165">
        <f t="shared" ca="1" si="208"/>
        <v>0.27321847799983434</v>
      </c>
    </row>
    <row r="3166" spans="1:6" ht="15.75" customHeight="1" x14ac:dyDescent="0.2">
      <c r="A3166">
        <v>3165</v>
      </c>
      <c r="B3166" s="47">
        <f ca="1">IF('Inputs and Results'!$C$15='Inputs and Results'!$C$13, 'Inputs and Results'!$C$13, IF(E3166 &lt;= ('Inputs and Results'!$C$14-'Inputs and Results'!$C$13)/('Inputs and Results'!$C$15-'Inputs and Results'!$C$13), 'Inputs and Results'!$C$13 + SQRT(E3166*('Inputs and Results'!$C$15-'Inputs and Results'!$C$13)*('Inputs and Results'!$C$14-'Inputs and Results'!$C$13)), 'Inputs and Results'!$C$15 - SQRT((1-E3166)*('Inputs and Results'!$C$15-'Inputs and Results'!$C$13)*('Inputs and Results'!$C$15-'Inputs and Results'!$C$14))))</f>
        <v>1.21089159972816</v>
      </c>
      <c r="C3166" s="47">
        <f ca="1">IF('Inputs and Results'!$G$15='Inputs and Results'!$G$13, 'Inputs and Results'!$G$13, IF(F3166 &lt;= ('Inputs and Results'!$G$14-'Inputs and Results'!$G$13)/('Inputs and Results'!$G$15-'Inputs and Results'!$G$13), 'Inputs and Results'!$G$13 + SQRT(F3166*('Inputs and Results'!$G$15-'Inputs and Results'!$G$13)*('Inputs and Results'!$G$14-'Inputs and Results'!$G$13)), 'Inputs and Results'!$G$15 - SQRT((1-F3166)*('Inputs and Results'!$G$15-'Inputs and Results'!$G$13)*('Inputs and Results'!$G$15-'Inputs and Results'!$G$14))))</f>
        <v>779.859498045809</v>
      </c>
      <c r="D3166">
        <f t="shared" ca="1" si="206"/>
        <v>944.32531515188953</v>
      </c>
      <c r="E3166">
        <f t="shared" ca="1" si="208"/>
        <v>0.64434345911963753</v>
      </c>
      <c r="F3166">
        <f t="shared" ca="1" si="208"/>
        <v>0.79190107365439832</v>
      </c>
    </row>
    <row r="3167" spans="1:6" ht="15.75" customHeight="1" x14ac:dyDescent="0.2">
      <c r="A3167">
        <v>3166</v>
      </c>
      <c r="B3167" s="47">
        <f ca="1">IF('Inputs and Results'!$C$15='Inputs and Results'!$C$13, 'Inputs and Results'!$C$13, IF(E3167 &lt;= ('Inputs and Results'!$C$14-'Inputs and Results'!$C$13)/('Inputs and Results'!$C$15-'Inputs and Results'!$C$13), 'Inputs and Results'!$C$13 + SQRT(E3167*('Inputs and Results'!$C$15-'Inputs and Results'!$C$13)*('Inputs and Results'!$C$14-'Inputs and Results'!$C$13)), 'Inputs and Results'!$C$15 - SQRT((1-E3167)*('Inputs and Results'!$C$15-'Inputs and Results'!$C$13)*('Inputs and Results'!$C$15-'Inputs and Results'!$C$14))))</f>
        <v>1.3986163462487511</v>
      </c>
      <c r="C3167" s="47">
        <f ca="1">IF('Inputs and Results'!$G$15='Inputs and Results'!$G$13, 'Inputs and Results'!$G$13, IF(F3167 &lt;= ('Inputs and Results'!$G$14-'Inputs and Results'!$G$13)/('Inputs and Results'!$G$15-'Inputs and Results'!$G$13), 'Inputs and Results'!$G$13 + SQRT(F3167*('Inputs and Results'!$G$15-'Inputs and Results'!$G$13)*('Inputs and Results'!$G$14-'Inputs and Results'!$G$13)), 'Inputs and Results'!$G$15 - SQRT((1-F3167)*('Inputs and Results'!$G$15-'Inputs and Results'!$G$13)*('Inputs and Results'!$G$15-'Inputs and Results'!$G$14))))</f>
        <v>926.44799629434578</v>
      </c>
      <c r="D3167">
        <f t="shared" ca="1" si="206"/>
        <v>1295.7453115666744</v>
      </c>
      <c r="E3167">
        <f t="shared" ca="1" si="208"/>
        <v>0.71506337705536671</v>
      </c>
      <c r="F3167">
        <f t="shared" ca="1" si="208"/>
        <v>0.91178132307754722</v>
      </c>
    </row>
    <row r="3168" spans="1:6" ht="15.75" customHeight="1" x14ac:dyDescent="0.2">
      <c r="A3168">
        <v>3167</v>
      </c>
      <c r="B3168" s="47">
        <f ca="1">IF('Inputs and Results'!$C$15='Inputs and Results'!$C$13, 'Inputs and Results'!$C$13, IF(E3168 &lt;= ('Inputs and Results'!$C$14-'Inputs and Results'!$C$13)/('Inputs and Results'!$C$15-'Inputs and Results'!$C$13), 'Inputs and Results'!$C$13 + SQRT(E3168*('Inputs and Results'!$C$15-'Inputs and Results'!$C$13)*('Inputs and Results'!$C$14-'Inputs and Results'!$C$13)), 'Inputs and Results'!$C$15 - SQRT((1-E3168)*('Inputs and Results'!$C$15-'Inputs and Results'!$C$13)*('Inputs and Results'!$C$15-'Inputs and Results'!$C$14))))</f>
        <v>0.816802824520519</v>
      </c>
      <c r="C3168" s="47">
        <f ca="1">IF('Inputs and Results'!$G$15='Inputs and Results'!$G$13, 'Inputs and Results'!$G$13, IF(F3168 &lt;= ('Inputs and Results'!$G$14-'Inputs and Results'!$G$13)/('Inputs and Results'!$G$15-'Inputs and Results'!$G$13), 'Inputs and Results'!$G$13 + SQRT(F3168*('Inputs and Results'!$G$15-'Inputs and Results'!$G$13)*('Inputs and Results'!$G$14-'Inputs and Results'!$G$13)), 'Inputs and Results'!$G$15 - SQRT((1-F3168)*('Inputs and Results'!$G$15-'Inputs and Results'!$G$13)*('Inputs and Results'!$G$15-'Inputs and Results'!$G$14))))</f>
        <v>289.46363299369204</v>
      </c>
      <c r="D3168">
        <f t="shared" ca="1" si="206"/>
        <v>236.43471302521857</v>
      </c>
      <c r="E3168">
        <f t="shared" ca="1" si="208"/>
        <v>0.47040556588649074</v>
      </c>
      <c r="F3168">
        <f t="shared" ca="1" si="208"/>
        <v>2.2593253991441187E-2</v>
      </c>
    </row>
    <row r="3169" spans="1:6" ht="15.75" customHeight="1" x14ac:dyDescent="0.2">
      <c r="A3169">
        <v>3168</v>
      </c>
      <c r="B3169" s="47">
        <f ca="1">IF('Inputs and Results'!$C$15='Inputs and Results'!$C$13, 'Inputs and Results'!$C$13, IF(E3169 &lt;= ('Inputs and Results'!$C$14-'Inputs and Results'!$C$13)/('Inputs and Results'!$C$15-'Inputs and Results'!$C$13), 'Inputs and Results'!$C$13 + SQRT(E3169*('Inputs and Results'!$C$15-'Inputs and Results'!$C$13)*('Inputs and Results'!$C$14-'Inputs and Results'!$C$13)), 'Inputs and Results'!$C$15 - SQRT((1-E3169)*('Inputs and Results'!$C$15-'Inputs and Results'!$C$13)*('Inputs and Results'!$C$15-'Inputs and Results'!$C$14))))</f>
        <v>1.2345610535593399</v>
      </c>
      <c r="C3169" s="47">
        <f ca="1">IF('Inputs and Results'!$G$15='Inputs and Results'!$G$13, 'Inputs and Results'!$G$13, IF(F3169 &lt;= ('Inputs and Results'!$G$14-'Inputs and Results'!$G$13)/('Inputs and Results'!$G$15-'Inputs and Results'!$G$13), 'Inputs and Results'!$G$13 + SQRT(F3169*('Inputs and Results'!$G$15-'Inputs and Results'!$G$13)*('Inputs and Results'!$G$14-'Inputs and Results'!$G$13)), 'Inputs and Results'!$G$15 - SQRT((1-F3169)*('Inputs and Results'!$G$15-'Inputs and Results'!$G$13)*('Inputs and Results'!$G$15-'Inputs and Results'!$G$14))))</f>
        <v>325.52136420598129</v>
      </c>
      <c r="D3169">
        <f t="shared" ca="1" si="206"/>
        <v>401.87599835020984</v>
      </c>
      <c r="E3169">
        <f t="shared" ca="1" si="208"/>
        <v>0.65369170293227685</v>
      </c>
      <c r="F3169">
        <f t="shared" ca="1" si="208"/>
        <v>9.8472150650383394E-2</v>
      </c>
    </row>
    <row r="3170" spans="1:6" ht="15.75" customHeight="1" x14ac:dyDescent="0.2">
      <c r="A3170">
        <v>3169</v>
      </c>
      <c r="B3170" s="47">
        <f ca="1">IF('Inputs and Results'!$C$15='Inputs and Results'!$C$13, 'Inputs and Results'!$C$13, IF(E3170 &lt;= ('Inputs and Results'!$C$14-'Inputs and Results'!$C$13)/('Inputs and Results'!$C$15-'Inputs and Results'!$C$13), 'Inputs and Results'!$C$13 + SQRT(E3170*('Inputs and Results'!$C$15-'Inputs and Results'!$C$13)*('Inputs and Results'!$C$14-'Inputs and Results'!$C$13)), 'Inputs and Results'!$C$15 - SQRT((1-E3170)*('Inputs and Results'!$C$15-'Inputs and Results'!$C$13)*('Inputs and Results'!$C$15-'Inputs and Results'!$C$14))))</f>
        <v>0.22986841366055355</v>
      </c>
      <c r="C3170" s="47">
        <f ca="1">IF('Inputs and Results'!$G$15='Inputs and Results'!$G$13, 'Inputs and Results'!$G$13, IF(F3170 &lt;= ('Inputs and Results'!$G$14-'Inputs and Results'!$G$13)/('Inputs and Results'!$G$15-'Inputs and Results'!$G$13), 'Inputs and Results'!$G$13 + SQRT(F3170*('Inputs and Results'!$G$15-'Inputs and Results'!$G$13)*('Inputs and Results'!$G$14-'Inputs and Results'!$G$13)), 'Inputs and Results'!$G$15 - SQRT((1-F3170)*('Inputs and Results'!$G$15-'Inputs and Results'!$G$13)*('Inputs and Results'!$G$15-'Inputs and Results'!$G$14))))</f>
        <v>368.22402637046571</v>
      </c>
      <c r="D3170">
        <f t="shared" ca="1" si="206"/>
        <v>84.643072813480785</v>
      </c>
      <c r="E3170">
        <f t="shared" ca="1" si="208"/>
        <v>0.14737455492938922</v>
      </c>
      <c r="F3170">
        <f t="shared" ca="1" si="208"/>
        <v>0.18436945360179513</v>
      </c>
    </row>
    <row r="3171" spans="1:6" ht="15.75" customHeight="1" x14ac:dyDescent="0.2">
      <c r="A3171">
        <v>3170</v>
      </c>
      <c r="B3171" s="47">
        <f ca="1">IF('Inputs and Results'!$C$15='Inputs and Results'!$C$13, 'Inputs and Results'!$C$13, IF(E3171 &lt;= ('Inputs and Results'!$C$14-'Inputs and Results'!$C$13)/('Inputs and Results'!$C$15-'Inputs and Results'!$C$13), 'Inputs and Results'!$C$13 + SQRT(E3171*('Inputs and Results'!$C$15-'Inputs and Results'!$C$13)*('Inputs and Results'!$C$14-'Inputs and Results'!$C$13)), 'Inputs and Results'!$C$15 - SQRT((1-E3171)*('Inputs and Results'!$C$15-'Inputs and Results'!$C$13)*('Inputs and Results'!$C$15-'Inputs and Results'!$C$14))))</f>
        <v>0.73537354461358451</v>
      </c>
      <c r="C3171" s="47">
        <f ca="1">IF('Inputs and Results'!$G$15='Inputs and Results'!$G$13, 'Inputs and Results'!$G$13, IF(F3171 &lt;= ('Inputs and Results'!$G$14-'Inputs and Results'!$G$13)/('Inputs and Results'!$G$15-'Inputs and Results'!$G$13), 'Inputs and Results'!$G$13 + SQRT(F3171*('Inputs and Results'!$G$15-'Inputs and Results'!$G$13)*('Inputs and Results'!$G$14-'Inputs and Results'!$G$13)), 'Inputs and Results'!$G$15 - SQRT((1-F3171)*('Inputs and Results'!$G$15-'Inputs and Results'!$G$13)*('Inputs and Results'!$G$15-'Inputs and Results'!$G$14))))</f>
        <v>838.82705166949358</v>
      </c>
      <c r="D3171">
        <f t="shared" ca="1" si="206"/>
        <v>616.85122230395791</v>
      </c>
      <c r="E3171">
        <f t="shared" ca="1" si="208"/>
        <v>0.4301630019515511</v>
      </c>
      <c r="F3171">
        <f t="shared" ca="1" si="208"/>
        <v>0.84621599450421447</v>
      </c>
    </row>
    <row r="3172" spans="1:6" ht="15.75" customHeight="1" x14ac:dyDescent="0.2">
      <c r="A3172">
        <v>3171</v>
      </c>
      <c r="B3172" s="47">
        <f ca="1">IF('Inputs and Results'!$C$15='Inputs and Results'!$C$13, 'Inputs and Results'!$C$13, IF(E3172 &lt;= ('Inputs and Results'!$C$14-'Inputs and Results'!$C$13)/('Inputs and Results'!$C$15-'Inputs and Results'!$C$13), 'Inputs and Results'!$C$13 + SQRT(E3172*('Inputs and Results'!$C$15-'Inputs and Results'!$C$13)*('Inputs and Results'!$C$14-'Inputs and Results'!$C$13)), 'Inputs and Results'!$C$15 - SQRT((1-E3172)*('Inputs and Results'!$C$15-'Inputs and Results'!$C$13)*('Inputs and Results'!$C$15-'Inputs and Results'!$C$14))))</f>
        <v>0.91323690050346373</v>
      </c>
      <c r="C3172" s="47">
        <f ca="1">IF('Inputs and Results'!$G$15='Inputs and Results'!$G$13, 'Inputs and Results'!$G$13, IF(F3172 &lt;= ('Inputs and Results'!$G$14-'Inputs and Results'!$G$13)/('Inputs and Results'!$G$15-'Inputs and Results'!$G$13), 'Inputs and Results'!$G$13 + SQRT(F3172*('Inputs and Results'!$G$15-'Inputs and Results'!$G$13)*('Inputs and Results'!$G$14-'Inputs and Results'!$G$13)), 'Inputs and Results'!$G$15 - SQRT((1-F3172)*('Inputs and Results'!$G$15-'Inputs and Results'!$G$13)*('Inputs and Results'!$G$15-'Inputs and Results'!$G$14))))</f>
        <v>815.00770304107095</v>
      </c>
      <c r="D3172">
        <f t="shared" ca="1" si="206"/>
        <v>744.295108611675</v>
      </c>
      <c r="E3172">
        <f t="shared" ca="1" si="208"/>
        <v>0.51615775184217882</v>
      </c>
      <c r="F3172">
        <f t="shared" ca="1" si="208"/>
        <v>0.82526302228056392</v>
      </c>
    </row>
    <row r="3173" spans="1:6" ht="15.75" customHeight="1" x14ac:dyDescent="0.2">
      <c r="A3173">
        <v>3172</v>
      </c>
      <c r="B3173" s="47">
        <f ca="1">IF('Inputs and Results'!$C$15='Inputs and Results'!$C$13, 'Inputs and Results'!$C$13, IF(E3173 &lt;= ('Inputs and Results'!$C$14-'Inputs and Results'!$C$13)/('Inputs and Results'!$C$15-'Inputs and Results'!$C$13), 'Inputs and Results'!$C$13 + SQRT(E3173*('Inputs and Results'!$C$15-'Inputs and Results'!$C$13)*('Inputs and Results'!$C$14-'Inputs and Results'!$C$13)), 'Inputs and Results'!$C$15 - SQRT((1-E3173)*('Inputs and Results'!$C$15-'Inputs and Results'!$C$13)*('Inputs and Results'!$C$15-'Inputs and Results'!$C$14))))</f>
        <v>0.11810557089078433</v>
      </c>
      <c r="C3173" s="47">
        <f ca="1">IF('Inputs and Results'!$G$15='Inputs and Results'!$G$13, 'Inputs and Results'!$G$13, IF(F3173 &lt;= ('Inputs and Results'!$G$14-'Inputs and Results'!$G$13)/('Inputs and Results'!$G$15-'Inputs and Results'!$G$13), 'Inputs and Results'!$G$13 + SQRT(F3173*('Inputs and Results'!$G$15-'Inputs and Results'!$G$13)*('Inputs and Results'!$G$14-'Inputs and Results'!$G$13)), 'Inputs and Results'!$G$15 - SQRT((1-F3173)*('Inputs and Results'!$G$15-'Inputs and Results'!$G$13)*('Inputs and Results'!$G$15-'Inputs and Results'!$G$14))))</f>
        <v>324.58906332769027</v>
      </c>
      <c r="D3173">
        <f t="shared" ca="1" si="206"/>
        <v>38.335776629221805</v>
      </c>
      <c r="E3173">
        <f t="shared" ca="1" si="208"/>
        <v>7.7187166607696645E-2</v>
      </c>
      <c r="F3173">
        <f t="shared" ca="1" si="208"/>
        <v>9.654884868157676E-2</v>
      </c>
    </row>
    <row r="3174" spans="1:6" ht="15.75" customHeight="1" x14ac:dyDescent="0.2">
      <c r="A3174">
        <v>3173</v>
      </c>
      <c r="B3174" s="47">
        <f ca="1">IF('Inputs and Results'!$C$15='Inputs and Results'!$C$13, 'Inputs and Results'!$C$13, IF(E3174 &lt;= ('Inputs and Results'!$C$14-'Inputs and Results'!$C$13)/('Inputs and Results'!$C$15-'Inputs and Results'!$C$13), 'Inputs and Results'!$C$13 + SQRT(E3174*('Inputs and Results'!$C$15-'Inputs and Results'!$C$13)*('Inputs and Results'!$C$14-'Inputs and Results'!$C$13)), 'Inputs and Results'!$C$15 - SQRT((1-E3174)*('Inputs and Results'!$C$15-'Inputs and Results'!$C$13)*('Inputs and Results'!$C$15-'Inputs and Results'!$C$14))))</f>
        <v>1.5626651861185248</v>
      </c>
      <c r="C3174" s="47">
        <f ca="1">IF('Inputs and Results'!$G$15='Inputs and Results'!$G$13, 'Inputs and Results'!$G$13, IF(F3174 &lt;= ('Inputs and Results'!$G$14-'Inputs and Results'!$G$13)/('Inputs and Results'!$G$15-'Inputs and Results'!$G$13), 'Inputs and Results'!$G$13 + SQRT(F3174*('Inputs and Results'!$G$15-'Inputs and Results'!$G$13)*('Inputs and Results'!$G$14-'Inputs and Results'!$G$13)), 'Inputs and Results'!$G$15 - SQRT((1-F3174)*('Inputs and Results'!$G$15-'Inputs and Results'!$G$13)*('Inputs and Results'!$G$15-'Inputs and Results'!$G$14))))</f>
        <v>346.90966011661726</v>
      </c>
      <c r="D3174">
        <f t="shared" ca="1" si="206"/>
        <v>542.10364859244794</v>
      </c>
      <c r="E3174">
        <f t="shared" ca="1" si="208"/>
        <v>0.77045207031158947</v>
      </c>
      <c r="F3174">
        <f t="shared" ca="1" si="208"/>
        <v>0.14203259686534175</v>
      </c>
    </row>
    <row r="3175" spans="1:6" ht="15.75" customHeight="1" x14ac:dyDescent="0.2">
      <c r="A3175">
        <v>3174</v>
      </c>
      <c r="B3175" s="47">
        <f ca="1">IF('Inputs and Results'!$C$15='Inputs and Results'!$C$13, 'Inputs and Results'!$C$13, IF(E3175 &lt;= ('Inputs and Results'!$C$14-'Inputs and Results'!$C$13)/('Inputs and Results'!$C$15-'Inputs and Results'!$C$13), 'Inputs and Results'!$C$13 + SQRT(E3175*('Inputs and Results'!$C$15-'Inputs and Results'!$C$13)*('Inputs and Results'!$C$14-'Inputs and Results'!$C$13)), 'Inputs and Results'!$C$15 - SQRT((1-E3175)*('Inputs and Results'!$C$15-'Inputs and Results'!$C$13)*('Inputs and Results'!$C$15-'Inputs and Results'!$C$14))))</f>
        <v>1.7164392322052975</v>
      </c>
      <c r="C3175" s="47">
        <f ca="1">IF('Inputs and Results'!$G$15='Inputs and Results'!$G$13, 'Inputs and Results'!$G$13, IF(F3175 &lt;= ('Inputs and Results'!$G$14-'Inputs and Results'!$G$13)/('Inputs and Results'!$G$15-'Inputs and Results'!$G$13), 'Inputs and Results'!$G$13 + SQRT(F3175*('Inputs and Results'!$G$15-'Inputs and Results'!$G$13)*('Inputs and Results'!$G$14-'Inputs and Results'!$G$13)), 'Inputs and Results'!$G$15 - SQRT((1-F3175)*('Inputs and Results'!$G$15-'Inputs and Results'!$G$13)*('Inputs and Results'!$G$15-'Inputs and Results'!$G$14))))</f>
        <v>894.19142312969416</v>
      </c>
      <c r="D3175">
        <f t="shared" ca="1" si="206"/>
        <v>1534.8252397612946</v>
      </c>
      <c r="E3175">
        <f t="shared" ca="1" si="208"/>
        <v>0.81694130615314153</v>
      </c>
      <c r="F3175">
        <f t="shared" ca="1" si="208"/>
        <v>0.88974962812757019</v>
      </c>
    </row>
    <row r="3176" spans="1:6" ht="15.75" customHeight="1" x14ac:dyDescent="0.2">
      <c r="A3176">
        <v>3175</v>
      </c>
      <c r="B3176" s="47">
        <f ca="1">IF('Inputs and Results'!$C$15='Inputs and Results'!$C$13, 'Inputs and Results'!$C$13, IF(E3176 &lt;= ('Inputs and Results'!$C$14-'Inputs and Results'!$C$13)/('Inputs and Results'!$C$15-'Inputs and Results'!$C$13), 'Inputs and Results'!$C$13 + SQRT(E3176*('Inputs and Results'!$C$15-'Inputs and Results'!$C$13)*('Inputs and Results'!$C$14-'Inputs and Results'!$C$13)), 'Inputs and Results'!$C$15 - SQRT((1-E3176)*('Inputs and Results'!$C$15-'Inputs and Results'!$C$13)*('Inputs and Results'!$C$15-'Inputs and Results'!$C$14))))</f>
        <v>1.6162214250220512</v>
      </c>
      <c r="C3176" s="47">
        <f ca="1">IF('Inputs and Results'!$G$15='Inputs and Results'!$G$13, 'Inputs and Results'!$G$13, IF(F3176 &lt;= ('Inputs and Results'!$G$14-'Inputs and Results'!$G$13)/('Inputs and Results'!$G$15-'Inputs and Results'!$G$13), 'Inputs and Results'!$G$13 + SQRT(F3176*('Inputs and Results'!$G$15-'Inputs and Results'!$G$13)*('Inputs and Results'!$G$14-'Inputs and Results'!$G$13)), 'Inputs and Results'!$G$15 - SQRT((1-F3176)*('Inputs and Results'!$G$15-'Inputs and Results'!$G$13)*('Inputs and Results'!$G$15-'Inputs and Results'!$G$14))))</f>
        <v>813.45990007641103</v>
      </c>
      <c r="D3176">
        <f t="shared" ca="1" si="206"/>
        <v>1314.7313188997925</v>
      </c>
      <c r="E3176">
        <f t="shared" ca="1" si="208"/>
        <v>0.78723965060355527</v>
      </c>
      <c r="F3176">
        <f t="shared" ca="1" si="208"/>
        <v>0.82385519109670702</v>
      </c>
    </row>
    <row r="3177" spans="1:6" ht="15.75" customHeight="1" x14ac:dyDescent="0.2">
      <c r="A3177">
        <v>3176</v>
      </c>
      <c r="B3177" s="47">
        <f ca="1">IF('Inputs and Results'!$C$15='Inputs and Results'!$C$13, 'Inputs and Results'!$C$13, IF(E3177 &lt;= ('Inputs and Results'!$C$14-'Inputs and Results'!$C$13)/('Inputs and Results'!$C$15-'Inputs and Results'!$C$13), 'Inputs and Results'!$C$13 + SQRT(E3177*('Inputs and Results'!$C$15-'Inputs and Results'!$C$13)*('Inputs and Results'!$C$14-'Inputs and Results'!$C$13)), 'Inputs and Results'!$C$15 - SQRT((1-E3177)*('Inputs and Results'!$C$15-'Inputs and Results'!$C$13)*('Inputs and Results'!$C$15-'Inputs and Results'!$C$14))))</f>
        <v>1.0506080461784884</v>
      </c>
      <c r="C3177" s="47">
        <f ca="1">IF('Inputs and Results'!$G$15='Inputs and Results'!$G$13, 'Inputs and Results'!$G$13, IF(F3177 &lt;= ('Inputs and Results'!$G$14-'Inputs and Results'!$G$13)/('Inputs and Results'!$G$15-'Inputs and Results'!$G$13), 'Inputs and Results'!$G$13 + SQRT(F3177*('Inputs and Results'!$G$15-'Inputs and Results'!$G$13)*('Inputs and Results'!$G$14-'Inputs and Results'!$G$13)), 'Inputs and Results'!$G$15 - SQRT((1-F3177)*('Inputs and Results'!$G$15-'Inputs and Results'!$G$13)*('Inputs and Results'!$G$15-'Inputs and Results'!$G$14))))</f>
        <v>812.45941400061452</v>
      </c>
      <c r="D3177">
        <f t="shared" ca="1" si="206"/>
        <v>853.57639754250522</v>
      </c>
      <c r="E3177">
        <f t="shared" ca="1" si="208"/>
        <v>0.57776344559732773</v>
      </c>
      <c r="F3177">
        <f t="shared" ca="1" si="208"/>
        <v>0.82294217587130658</v>
      </c>
    </row>
    <row r="3178" spans="1:6" ht="15.75" customHeight="1" x14ac:dyDescent="0.2">
      <c r="A3178">
        <v>3177</v>
      </c>
      <c r="B3178" s="47">
        <f ca="1">IF('Inputs and Results'!$C$15='Inputs and Results'!$C$13, 'Inputs and Results'!$C$13, IF(E3178 &lt;= ('Inputs and Results'!$C$14-'Inputs and Results'!$C$13)/('Inputs and Results'!$C$15-'Inputs and Results'!$C$13), 'Inputs and Results'!$C$13 + SQRT(E3178*('Inputs and Results'!$C$15-'Inputs and Results'!$C$13)*('Inputs and Results'!$C$14-'Inputs and Results'!$C$13)), 'Inputs and Results'!$C$15 - SQRT((1-E3178)*('Inputs and Results'!$C$15-'Inputs and Results'!$C$13)*('Inputs and Results'!$C$15-'Inputs and Results'!$C$14))))</f>
        <v>0.13385048453551995</v>
      </c>
      <c r="C3178" s="47">
        <f ca="1">IF('Inputs and Results'!$G$15='Inputs and Results'!$G$13, 'Inputs and Results'!$G$13, IF(F3178 &lt;= ('Inputs and Results'!$G$14-'Inputs and Results'!$G$13)/('Inputs and Results'!$G$15-'Inputs and Results'!$G$13), 'Inputs and Results'!$G$13 + SQRT(F3178*('Inputs and Results'!$G$15-'Inputs and Results'!$G$13)*('Inputs and Results'!$G$14-'Inputs and Results'!$G$13)), 'Inputs and Results'!$G$15 - SQRT((1-F3178)*('Inputs and Results'!$G$15-'Inputs and Results'!$G$13)*('Inputs and Results'!$G$15-'Inputs and Results'!$G$14))))</f>
        <v>410.50045466954384</v>
      </c>
      <c r="D3178">
        <f t="shared" ca="1" si="206"/>
        <v>54.945684759569687</v>
      </c>
      <c r="E3178">
        <f t="shared" ca="1" si="208"/>
        <v>8.7242995000302637E-2</v>
      </c>
      <c r="F3178">
        <f t="shared" ca="1" si="208"/>
        <v>0.26517401059722767</v>
      </c>
    </row>
    <row r="3179" spans="1:6" ht="15.75" customHeight="1" x14ac:dyDescent="0.2">
      <c r="A3179">
        <v>3178</v>
      </c>
      <c r="B3179" s="47">
        <f ca="1">IF('Inputs and Results'!$C$15='Inputs and Results'!$C$13, 'Inputs and Results'!$C$13, IF(E3179 &lt;= ('Inputs and Results'!$C$14-'Inputs and Results'!$C$13)/('Inputs and Results'!$C$15-'Inputs and Results'!$C$13), 'Inputs and Results'!$C$13 + SQRT(E3179*('Inputs and Results'!$C$15-'Inputs and Results'!$C$13)*('Inputs and Results'!$C$14-'Inputs and Results'!$C$13)), 'Inputs and Results'!$C$15 - SQRT((1-E3179)*('Inputs and Results'!$C$15-'Inputs and Results'!$C$13)*('Inputs and Results'!$C$15-'Inputs and Results'!$C$14))))</f>
        <v>1.4205235486004395</v>
      </c>
      <c r="C3179" s="47">
        <f ca="1">IF('Inputs and Results'!$G$15='Inputs and Results'!$G$13, 'Inputs and Results'!$G$13, IF(F3179 &lt;= ('Inputs and Results'!$G$14-'Inputs and Results'!$G$13)/('Inputs and Results'!$G$15-'Inputs and Results'!$G$13), 'Inputs and Results'!$G$13 + SQRT(F3179*('Inputs and Results'!$G$15-'Inputs and Results'!$G$13)*('Inputs and Results'!$G$14-'Inputs and Results'!$G$13)), 'Inputs and Results'!$G$15 - SQRT((1-F3179)*('Inputs and Results'!$G$15-'Inputs and Results'!$G$13)*('Inputs and Results'!$G$15-'Inputs and Results'!$G$14))))</f>
        <v>1017.0682934934767</v>
      </c>
      <c r="D3179">
        <f t="shared" ca="1" si="206"/>
        <v>1444.7694614423469</v>
      </c>
      <c r="E3179">
        <f t="shared" ca="1" si="208"/>
        <v>0.72280601549713908</v>
      </c>
      <c r="F3179">
        <f t="shared" ca="1" si="208"/>
        <v>0.96054893686418275</v>
      </c>
    </row>
    <row r="3180" spans="1:6" ht="15.75" customHeight="1" x14ac:dyDescent="0.2">
      <c r="A3180">
        <v>3179</v>
      </c>
      <c r="B3180" s="47">
        <f ca="1">IF('Inputs and Results'!$C$15='Inputs and Results'!$C$13, 'Inputs and Results'!$C$13, IF(E3180 &lt;= ('Inputs and Results'!$C$14-'Inputs and Results'!$C$13)/('Inputs and Results'!$C$15-'Inputs and Results'!$C$13), 'Inputs and Results'!$C$13 + SQRT(E3180*('Inputs and Results'!$C$15-'Inputs and Results'!$C$13)*('Inputs and Results'!$C$14-'Inputs and Results'!$C$13)), 'Inputs and Results'!$C$15 - SQRT((1-E3180)*('Inputs and Results'!$C$15-'Inputs and Results'!$C$13)*('Inputs and Results'!$C$15-'Inputs and Results'!$C$14))))</f>
        <v>0.60027853816524335</v>
      </c>
      <c r="C3180" s="47">
        <f ca="1">IF('Inputs and Results'!$G$15='Inputs and Results'!$G$13, 'Inputs and Results'!$G$13, IF(F3180 &lt;= ('Inputs and Results'!$G$14-'Inputs and Results'!$G$13)/('Inputs and Results'!$G$15-'Inputs and Results'!$G$13), 'Inputs and Results'!$G$13 + SQRT(F3180*('Inputs and Results'!$G$15-'Inputs and Results'!$G$13)*('Inputs and Results'!$G$14-'Inputs and Results'!$G$13)), 'Inputs and Results'!$G$15 - SQRT((1-F3180)*('Inputs and Results'!$G$15-'Inputs and Results'!$G$13)*('Inputs and Results'!$G$15-'Inputs and Results'!$G$14))))</f>
        <v>462.05141849346364</v>
      </c>
      <c r="D3180">
        <f t="shared" ca="1" si="206"/>
        <v>277.35955005043343</v>
      </c>
      <c r="E3180">
        <f t="shared" ca="1" si="208"/>
        <v>0.36014854506773974</v>
      </c>
      <c r="F3180">
        <f t="shared" ca="1" si="208"/>
        <v>0.35800308055433627</v>
      </c>
    </row>
    <row r="3181" spans="1:6" ht="15.75" customHeight="1" x14ac:dyDescent="0.2">
      <c r="A3181">
        <v>3180</v>
      </c>
      <c r="B3181" s="47">
        <f ca="1">IF('Inputs and Results'!$C$15='Inputs and Results'!$C$13, 'Inputs and Results'!$C$13, IF(E3181 &lt;= ('Inputs and Results'!$C$14-'Inputs and Results'!$C$13)/('Inputs and Results'!$C$15-'Inputs and Results'!$C$13), 'Inputs and Results'!$C$13 + SQRT(E3181*('Inputs and Results'!$C$15-'Inputs and Results'!$C$13)*('Inputs and Results'!$C$14-'Inputs and Results'!$C$13)), 'Inputs and Results'!$C$15 - SQRT((1-E3181)*('Inputs and Results'!$C$15-'Inputs and Results'!$C$13)*('Inputs and Results'!$C$15-'Inputs and Results'!$C$14))))</f>
        <v>1.4393689275259878</v>
      </c>
      <c r="C3181" s="47">
        <f ca="1">IF('Inputs and Results'!$G$15='Inputs and Results'!$G$13, 'Inputs and Results'!$G$13, IF(F3181 &lt;= ('Inputs and Results'!$G$14-'Inputs and Results'!$G$13)/('Inputs and Results'!$G$15-'Inputs and Results'!$G$13), 'Inputs and Results'!$G$13 + SQRT(F3181*('Inputs and Results'!$G$15-'Inputs and Results'!$G$13)*('Inputs and Results'!$G$14-'Inputs and Results'!$G$13)), 'Inputs and Results'!$G$15 - SQRT((1-F3181)*('Inputs and Results'!$G$15-'Inputs and Results'!$G$13)*('Inputs and Results'!$G$15-'Inputs and Results'!$G$14))))</f>
        <v>362.83656041312781</v>
      </c>
      <c r="D3181">
        <f t="shared" ca="1" si="206"/>
        <v>522.25567082906207</v>
      </c>
      <c r="E3181">
        <f t="shared" ca="1" si="208"/>
        <v>0.72938118395873497</v>
      </c>
      <c r="F3181">
        <f t="shared" ca="1" si="208"/>
        <v>0.17376945398663524</v>
      </c>
    </row>
    <row r="3182" spans="1:6" ht="15.75" customHeight="1" x14ac:dyDescent="0.2">
      <c r="A3182">
        <v>3181</v>
      </c>
      <c r="B3182" s="47">
        <f ca="1">IF('Inputs and Results'!$C$15='Inputs and Results'!$C$13, 'Inputs and Results'!$C$13, IF(E3182 &lt;= ('Inputs and Results'!$C$14-'Inputs and Results'!$C$13)/('Inputs and Results'!$C$15-'Inputs and Results'!$C$13), 'Inputs and Results'!$C$13 + SQRT(E3182*('Inputs and Results'!$C$15-'Inputs and Results'!$C$13)*('Inputs and Results'!$C$14-'Inputs and Results'!$C$13)), 'Inputs and Results'!$C$15 - SQRT((1-E3182)*('Inputs and Results'!$C$15-'Inputs and Results'!$C$13)*('Inputs and Results'!$C$15-'Inputs and Results'!$C$14))))</f>
        <v>6.4454551709391961E-2</v>
      </c>
      <c r="C3182" s="47">
        <f ca="1">IF('Inputs and Results'!$G$15='Inputs and Results'!$G$13, 'Inputs and Results'!$G$13, IF(F3182 &lt;= ('Inputs and Results'!$G$14-'Inputs and Results'!$G$13)/('Inputs and Results'!$G$15-'Inputs and Results'!$G$13), 'Inputs and Results'!$G$13 + SQRT(F3182*('Inputs and Results'!$G$15-'Inputs and Results'!$G$13)*('Inputs and Results'!$G$14-'Inputs and Results'!$G$13)), 'Inputs and Results'!$G$15 - SQRT((1-F3182)*('Inputs and Results'!$G$15-'Inputs and Results'!$G$13)*('Inputs and Results'!$G$15-'Inputs and Results'!$G$14))))</f>
        <v>377.68388524805107</v>
      </c>
      <c r="D3182">
        <f t="shared" ca="1" si="206"/>
        <v>24.343445511524568</v>
      </c>
      <c r="E3182">
        <f t="shared" ref="E3182:F3201" ca="1" si="209">RAND()</f>
        <v>4.2508102335587994E-2</v>
      </c>
      <c r="F3182">
        <f t="shared" ca="1" si="209"/>
        <v>0.20281642530750055</v>
      </c>
    </row>
    <row r="3183" spans="1:6" ht="15.75" customHeight="1" x14ac:dyDescent="0.2">
      <c r="A3183">
        <v>3182</v>
      </c>
      <c r="B3183" s="47">
        <f ca="1">IF('Inputs and Results'!$C$15='Inputs and Results'!$C$13, 'Inputs and Results'!$C$13, IF(E3183 &lt;= ('Inputs and Results'!$C$14-'Inputs and Results'!$C$13)/('Inputs and Results'!$C$15-'Inputs and Results'!$C$13), 'Inputs and Results'!$C$13 + SQRT(E3183*('Inputs and Results'!$C$15-'Inputs and Results'!$C$13)*('Inputs and Results'!$C$14-'Inputs and Results'!$C$13)), 'Inputs and Results'!$C$15 - SQRT((1-E3183)*('Inputs and Results'!$C$15-'Inputs and Results'!$C$13)*('Inputs and Results'!$C$15-'Inputs and Results'!$C$14))))</f>
        <v>2.0748079199157234</v>
      </c>
      <c r="C3183" s="47">
        <f ca="1">IF('Inputs and Results'!$G$15='Inputs and Results'!$G$13, 'Inputs and Results'!$G$13, IF(F3183 &lt;= ('Inputs and Results'!$G$14-'Inputs and Results'!$G$13)/('Inputs and Results'!$G$15-'Inputs and Results'!$G$13), 'Inputs and Results'!$G$13 + SQRT(F3183*('Inputs and Results'!$G$15-'Inputs and Results'!$G$13)*('Inputs and Results'!$G$14-'Inputs and Results'!$G$13)), 'Inputs and Results'!$G$15 - SQRT((1-F3183)*('Inputs and Results'!$G$15-'Inputs and Results'!$G$13)*('Inputs and Results'!$G$15-'Inputs and Results'!$G$14))))</f>
        <v>940.88361181371761</v>
      </c>
      <c r="D3183">
        <f t="shared" ca="1" si="206"/>
        <v>1952.1527695100124</v>
      </c>
      <c r="E3183">
        <f t="shared" ca="1" si="209"/>
        <v>0.90489106832770327</v>
      </c>
      <c r="F3183">
        <f t="shared" ca="1" si="209"/>
        <v>0.92084643087671525</v>
      </c>
    </row>
    <row r="3184" spans="1:6" ht="15.75" customHeight="1" x14ac:dyDescent="0.2">
      <c r="A3184">
        <v>3183</v>
      </c>
      <c r="B3184" s="47">
        <f ca="1">IF('Inputs and Results'!$C$15='Inputs and Results'!$C$13, 'Inputs and Results'!$C$13, IF(E3184 &lt;= ('Inputs and Results'!$C$14-'Inputs and Results'!$C$13)/('Inputs and Results'!$C$15-'Inputs and Results'!$C$13), 'Inputs and Results'!$C$13 + SQRT(E3184*('Inputs and Results'!$C$15-'Inputs and Results'!$C$13)*('Inputs and Results'!$C$14-'Inputs and Results'!$C$13)), 'Inputs and Results'!$C$15 - SQRT((1-E3184)*('Inputs and Results'!$C$15-'Inputs and Results'!$C$13)*('Inputs and Results'!$C$15-'Inputs and Results'!$C$14))))</f>
        <v>1.6034576986331923</v>
      </c>
      <c r="C3184" s="47">
        <f ca="1">IF('Inputs and Results'!$G$15='Inputs and Results'!$G$13, 'Inputs and Results'!$G$13, IF(F3184 &lt;= ('Inputs and Results'!$G$14-'Inputs and Results'!$G$13)/('Inputs and Results'!$G$15-'Inputs and Results'!$G$13), 'Inputs and Results'!$G$13 + SQRT(F3184*('Inputs and Results'!$G$15-'Inputs and Results'!$G$13)*('Inputs and Results'!$G$14-'Inputs and Results'!$G$13)), 'Inputs and Results'!$G$15 - SQRT((1-F3184)*('Inputs and Results'!$G$15-'Inputs and Results'!$G$13)*('Inputs and Results'!$G$15-'Inputs and Results'!$G$14))))</f>
        <v>649.68233212335554</v>
      </c>
      <c r="D3184">
        <f t="shared" ca="1" si="206"/>
        <v>1041.738137109161</v>
      </c>
      <c r="E3184">
        <f t="shared" ca="1" si="209"/>
        <v>0.78329662227701113</v>
      </c>
      <c r="F3184">
        <f t="shared" ca="1" si="209"/>
        <v>0.64296758164579548</v>
      </c>
    </row>
    <row r="3185" spans="1:6" ht="15.75" customHeight="1" x14ac:dyDescent="0.2">
      <c r="A3185">
        <v>3184</v>
      </c>
      <c r="B3185" s="47">
        <f ca="1">IF('Inputs and Results'!$C$15='Inputs and Results'!$C$13, 'Inputs and Results'!$C$13, IF(E3185 &lt;= ('Inputs and Results'!$C$14-'Inputs and Results'!$C$13)/('Inputs and Results'!$C$15-'Inputs and Results'!$C$13), 'Inputs and Results'!$C$13 + SQRT(E3185*('Inputs and Results'!$C$15-'Inputs and Results'!$C$13)*('Inputs and Results'!$C$14-'Inputs and Results'!$C$13)), 'Inputs and Results'!$C$15 - SQRT((1-E3185)*('Inputs and Results'!$C$15-'Inputs and Results'!$C$13)*('Inputs and Results'!$C$15-'Inputs and Results'!$C$14))))</f>
        <v>0.62811099327742648</v>
      </c>
      <c r="C3185" s="47">
        <f ca="1">IF('Inputs and Results'!$G$15='Inputs and Results'!$G$13, 'Inputs and Results'!$G$13, IF(F3185 &lt;= ('Inputs and Results'!$G$14-'Inputs and Results'!$G$13)/('Inputs and Results'!$G$15-'Inputs and Results'!$G$13), 'Inputs and Results'!$G$13 + SQRT(F3185*('Inputs and Results'!$G$15-'Inputs and Results'!$G$13)*('Inputs and Results'!$G$14-'Inputs and Results'!$G$13)), 'Inputs and Results'!$G$15 - SQRT((1-F3185)*('Inputs and Results'!$G$15-'Inputs and Results'!$G$13)*('Inputs and Results'!$G$15-'Inputs and Results'!$G$14))))</f>
        <v>469.31077909731448</v>
      </c>
      <c r="D3185">
        <f t="shared" ca="1" si="206"/>
        <v>294.7792596146171</v>
      </c>
      <c r="E3185">
        <f t="shared" ca="1" si="209"/>
        <v>0.37490472664317831</v>
      </c>
      <c r="F3185">
        <f t="shared" ca="1" si="209"/>
        <v>0.37057188046395595</v>
      </c>
    </row>
    <row r="3186" spans="1:6" ht="15.75" customHeight="1" x14ac:dyDescent="0.2">
      <c r="A3186">
        <v>3185</v>
      </c>
      <c r="B3186" s="47">
        <f ca="1">IF('Inputs and Results'!$C$15='Inputs and Results'!$C$13, 'Inputs and Results'!$C$13, IF(E3186 &lt;= ('Inputs and Results'!$C$14-'Inputs and Results'!$C$13)/('Inputs and Results'!$C$15-'Inputs and Results'!$C$13), 'Inputs and Results'!$C$13 + SQRT(E3186*('Inputs and Results'!$C$15-'Inputs and Results'!$C$13)*('Inputs and Results'!$C$14-'Inputs and Results'!$C$13)), 'Inputs and Results'!$C$15 - SQRT((1-E3186)*('Inputs and Results'!$C$15-'Inputs and Results'!$C$13)*('Inputs and Results'!$C$15-'Inputs and Results'!$C$14))))</f>
        <v>2.5952263979539305</v>
      </c>
      <c r="C3186" s="47">
        <f ca="1">IF('Inputs and Results'!$G$15='Inputs and Results'!$G$13, 'Inputs and Results'!$G$13, IF(F3186 &lt;= ('Inputs and Results'!$G$14-'Inputs and Results'!$G$13)/('Inputs and Results'!$G$15-'Inputs and Results'!$G$13), 'Inputs and Results'!$G$13 + SQRT(F3186*('Inputs and Results'!$G$15-'Inputs and Results'!$G$13)*('Inputs and Results'!$G$14-'Inputs and Results'!$G$13)), 'Inputs and Results'!$G$15 - SQRT((1-F3186)*('Inputs and Results'!$G$15-'Inputs and Results'!$G$13)*('Inputs and Results'!$G$15-'Inputs and Results'!$G$14))))</f>
        <v>922.93211696069193</v>
      </c>
      <c r="D3186">
        <f t="shared" ca="1" si="206"/>
        <v>2395.2177934558922</v>
      </c>
      <c r="E3186">
        <f t="shared" ca="1" si="209"/>
        <v>0.98179537012073892</v>
      </c>
      <c r="F3186">
        <f t="shared" ca="1" si="209"/>
        <v>0.90949905532521569</v>
      </c>
    </row>
    <row r="3187" spans="1:6" ht="15.75" customHeight="1" x14ac:dyDescent="0.2">
      <c r="A3187">
        <v>3186</v>
      </c>
      <c r="B3187" s="47">
        <f ca="1">IF('Inputs and Results'!$C$15='Inputs and Results'!$C$13, 'Inputs and Results'!$C$13, IF(E3187 &lt;= ('Inputs and Results'!$C$14-'Inputs and Results'!$C$13)/('Inputs and Results'!$C$15-'Inputs and Results'!$C$13), 'Inputs and Results'!$C$13 + SQRT(E3187*('Inputs and Results'!$C$15-'Inputs and Results'!$C$13)*('Inputs and Results'!$C$14-'Inputs and Results'!$C$13)), 'Inputs and Results'!$C$15 - SQRT((1-E3187)*('Inputs and Results'!$C$15-'Inputs and Results'!$C$13)*('Inputs and Results'!$C$15-'Inputs and Results'!$C$14))))</f>
        <v>2.7860448103560289</v>
      </c>
      <c r="C3187" s="47">
        <f ca="1">IF('Inputs and Results'!$G$15='Inputs and Results'!$G$13, 'Inputs and Results'!$G$13, IF(F3187 &lt;= ('Inputs and Results'!$G$14-'Inputs and Results'!$G$13)/('Inputs and Results'!$G$15-'Inputs and Results'!$G$13), 'Inputs and Results'!$G$13 + SQRT(F3187*('Inputs and Results'!$G$15-'Inputs and Results'!$G$13)*('Inputs and Results'!$G$14-'Inputs and Results'!$G$13)), 'Inputs and Results'!$G$15 - SQRT((1-F3187)*('Inputs and Results'!$G$15-'Inputs and Results'!$G$13)*('Inputs and Results'!$G$15-'Inputs and Results'!$G$14))))</f>
        <v>549.58503805641737</v>
      </c>
      <c r="D3187">
        <f t="shared" ca="1" si="206"/>
        <v>1531.1685431264023</v>
      </c>
      <c r="E3187">
        <f t="shared" ca="1" si="209"/>
        <v>0.9949136863138236</v>
      </c>
      <c r="F3187">
        <f t="shared" ca="1" si="209"/>
        <v>0.50127425729235897</v>
      </c>
    </row>
    <row r="3188" spans="1:6" ht="15.75" customHeight="1" x14ac:dyDescent="0.2">
      <c r="A3188">
        <v>3187</v>
      </c>
      <c r="B3188" s="47">
        <f ca="1">IF('Inputs and Results'!$C$15='Inputs and Results'!$C$13, 'Inputs and Results'!$C$13, IF(E3188 &lt;= ('Inputs and Results'!$C$14-'Inputs and Results'!$C$13)/('Inputs and Results'!$C$15-'Inputs and Results'!$C$13), 'Inputs and Results'!$C$13 + SQRT(E3188*('Inputs and Results'!$C$15-'Inputs and Results'!$C$13)*('Inputs and Results'!$C$14-'Inputs and Results'!$C$13)), 'Inputs and Results'!$C$15 - SQRT((1-E3188)*('Inputs and Results'!$C$15-'Inputs and Results'!$C$13)*('Inputs and Results'!$C$15-'Inputs and Results'!$C$14))))</f>
        <v>1.5502703231310624</v>
      </c>
      <c r="C3188" s="47">
        <f ca="1">IF('Inputs and Results'!$G$15='Inputs and Results'!$G$13, 'Inputs and Results'!$G$13, IF(F3188 &lt;= ('Inputs and Results'!$G$14-'Inputs and Results'!$G$13)/('Inputs and Results'!$G$15-'Inputs and Results'!$G$13), 'Inputs and Results'!$G$13 + SQRT(F3188*('Inputs and Results'!$G$15-'Inputs and Results'!$G$13)*('Inputs and Results'!$G$14-'Inputs and Results'!$G$13)), 'Inputs and Results'!$G$15 - SQRT((1-F3188)*('Inputs and Results'!$G$15-'Inputs and Results'!$G$13)*('Inputs and Results'!$G$15-'Inputs and Results'!$G$14))))</f>
        <v>760.91900914448161</v>
      </c>
      <c r="D3188">
        <f t="shared" ca="1" si="206"/>
        <v>1179.6301581829832</v>
      </c>
      <c r="E3188">
        <f t="shared" ca="1" si="209"/>
        <v>0.76647598488949842</v>
      </c>
      <c r="F3188">
        <f t="shared" ca="1" si="209"/>
        <v>0.77271539983251958</v>
      </c>
    </row>
    <row r="3189" spans="1:6" ht="15.75" customHeight="1" x14ac:dyDescent="0.2">
      <c r="A3189">
        <v>3188</v>
      </c>
      <c r="B3189" s="47">
        <f ca="1">IF('Inputs and Results'!$C$15='Inputs and Results'!$C$13, 'Inputs and Results'!$C$13, IF(E3189 &lt;= ('Inputs and Results'!$C$14-'Inputs and Results'!$C$13)/('Inputs and Results'!$C$15-'Inputs and Results'!$C$13), 'Inputs and Results'!$C$13 + SQRT(E3189*('Inputs and Results'!$C$15-'Inputs and Results'!$C$13)*('Inputs and Results'!$C$14-'Inputs and Results'!$C$13)), 'Inputs and Results'!$C$15 - SQRT((1-E3189)*('Inputs and Results'!$C$15-'Inputs and Results'!$C$13)*('Inputs and Results'!$C$15-'Inputs and Results'!$C$14))))</f>
        <v>0.85168768675142958</v>
      </c>
      <c r="C3189" s="47">
        <f ca="1">IF('Inputs and Results'!$G$15='Inputs and Results'!$G$13, 'Inputs and Results'!$G$13, IF(F3189 &lt;= ('Inputs and Results'!$G$14-'Inputs and Results'!$G$13)/('Inputs and Results'!$G$15-'Inputs and Results'!$G$13), 'Inputs and Results'!$G$13 + SQRT(F3189*('Inputs and Results'!$G$15-'Inputs and Results'!$G$13)*('Inputs and Results'!$G$14-'Inputs and Results'!$G$13)), 'Inputs and Results'!$G$15 - SQRT((1-F3189)*('Inputs and Results'!$G$15-'Inputs and Results'!$G$13)*('Inputs and Results'!$G$15-'Inputs and Results'!$G$14))))</f>
        <v>344.8041612511729</v>
      </c>
      <c r="D3189">
        <f t="shared" ca="1" si="206"/>
        <v>293.66545847827837</v>
      </c>
      <c r="E3189">
        <f t="shared" ca="1" si="209"/>
        <v>0.48719491163828621</v>
      </c>
      <c r="F3189">
        <f t="shared" ca="1" si="209"/>
        <v>0.13779229887106392</v>
      </c>
    </row>
    <row r="3190" spans="1:6" ht="15.75" customHeight="1" x14ac:dyDescent="0.2">
      <c r="A3190">
        <v>3189</v>
      </c>
      <c r="B3190" s="47">
        <f ca="1">IF('Inputs and Results'!$C$15='Inputs and Results'!$C$13, 'Inputs and Results'!$C$13, IF(E3190 &lt;= ('Inputs and Results'!$C$14-'Inputs and Results'!$C$13)/('Inputs and Results'!$C$15-'Inputs and Results'!$C$13), 'Inputs and Results'!$C$13 + SQRT(E3190*('Inputs and Results'!$C$15-'Inputs and Results'!$C$13)*('Inputs and Results'!$C$14-'Inputs and Results'!$C$13)), 'Inputs and Results'!$C$15 - SQRT((1-E3190)*('Inputs and Results'!$C$15-'Inputs and Results'!$C$13)*('Inputs and Results'!$C$15-'Inputs and Results'!$C$14))))</f>
        <v>1.22550022534314</v>
      </c>
      <c r="C3190" s="47">
        <f ca="1">IF('Inputs and Results'!$G$15='Inputs and Results'!$G$13, 'Inputs and Results'!$G$13, IF(F3190 &lt;= ('Inputs and Results'!$G$14-'Inputs and Results'!$G$13)/('Inputs and Results'!$G$15-'Inputs and Results'!$G$13), 'Inputs and Results'!$G$13 + SQRT(F3190*('Inputs and Results'!$G$15-'Inputs and Results'!$G$13)*('Inputs and Results'!$G$14-'Inputs and Results'!$G$13)), 'Inputs and Results'!$G$15 - SQRT((1-F3190)*('Inputs and Results'!$G$15-'Inputs and Results'!$G$13)*('Inputs and Results'!$G$15-'Inputs and Results'!$G$14))))</f>
        <v>482.39435094841758</v>
      </c>
      <c r="D3190">
        <f t="shared" ca="1" si="206"/>
        <v>591.1743857915435</v>
      </c>
      <c r="E3190">
        <f t="shared" ca="1" si="209"/>
        <v>0.6501278388603059</v>
      </c>
      <c r="F3190">
        <f t="shared" ca="1" si="209"/>
        <v>0.39291089731486351</v>
      </c>
    </row>
    <row r="3191" spans="1:6" ht="15.75" customHeight="1" x14ac:dyDescent="0.2">
      <c r="A3191">
        <v>3190</v>
      </c>
      <c r="B3191" s="47">
        <f ca="1">IF('Inputs and Results'!$C$15='Inputs and Results'!$C$13, 'Inputs and Results'!$C$13, IF(E3191 &lt;= ('Inputs and Results'!$C$14-'Inputs and Results'!$C$13)/('Inputs and Results'!$C$15-'Inputs and Results'!$C$13), 'Inputs and Results'!$C$13 + SQRT(E3191*('Inputs and Results'!$C$15-'Inputs and Results'!$C$13)*('Inputs and Results'!$C$14-'Inputs and Results'!$C$13)), 'Inputs and Results'!$C$15 - SQRT((1-E3191)*('Inputs and Results'!$C$15-'Inputs and Results'!$C$13)*('Inputs and Results'!$C$15-'Inputs and Results'!$C$14))))</f>
        <v>0.6778849409695149</v>
      </c>
      <c r="C3191" s="47">
        <f ca="1">IF('Inputs and Results'!$G$15='Inputs and Results'!$G$13, 'Inputs and Results'!$G$13, IF(F3191 &lt;= ('Inputs and Results'!$G$14-'Inputs and Results'!$G$13)/('Inputs and Results'!$G$15-'Inputs and Results'!$G$13), 'Inputs and Results'!$G$13 + SQRT(F3191*('Inputs and Results'!$G$15-'Inputs and Results'!$G$13)*('Inputs and Results'!$G$14-'Inputs and Results'!$G$13)), 'Inputs and Results'!$G$15 - SQRT((1-F3191)*('Inputs and Results'!$G$15-'Inputs and Results'!$G$13)*('Inputs and Results'!$G$15-'Inputs and Results'!$G$14))))</f>
        <v>650.85651851499995</v>
      </c>
      <c r="D3191">
        <f t="shared" ca="1" si="206"/>
        <v>441.20583263316473</v>
      </c>
      <c r="E3191">
        <f t="shared" ca="1" si="209"/>
        <v>0.40086462806931633</v>
      </c>
      <c r="F3191">
        <f t="shared" ca="1" si="209"/>
        <v>0.64448952213172128</v>
      </c>
    </row>
    <row r="3192" spans="1:6" ht="15.75" customHeight="1" x14ac:dyDescent="0.2">
      <c r="A3192">
        <v>3191</v>
      </c>
      <c r="B3192" s="47">
        <f ca="1">IF('Inputs and Results'!$C$15='Inputs and Results'!$C$13, 'Inputs and Results'!$C$13, IF(E3192 &lt;= ('Inputs and Results'!$C$14-'Inputs and Results'!$C$13)/('Inputs and Results'!$C$15-'Inputs and Results'!$C$13), 'Inputs and Results'!$C$13 + SQRT(E3192*('Inputs and Results'!$C$15-'Inputs and Results'!$C$13)*('Inputs and Results'!$C$14-'Inputs and Results'!$C$13)), 'Inputs and Results'!$C$15 - SQRT((1-E3192)*('Inputs and Results'!$C$15-'Inputs and Results'!$C$13)*('Inputs and Results'!$C$15-'Inputs and Results'!$C$14))))</f>
        <v>1.4622644766847039</v>
      </c>
      <c r="C3192" s="47">
        <f ca="1">IF('Inputs and Results'!$G$15='Inputs and Results'!$G$13, 'Inputs and Results'!$G$13, IF(F3192 &lt;= ('Inputs and Results'!$G$14-'Inputs and Results'!$G$13)/('Inputs and Results'!$G$15-'Inputs and Results'!$G$13), 'Inputs and Results'!$G$13 + SQRT(F3192*('Inputs and Results'!$G$15-'Inputs and Results'!$G$13)*('Inputs and Results'!$G$14-'Inputs and Results'!$G$13)), 'Inputs and Results'!$G$15 - SQRT((1-F3192)*('Inputs and Results'!$G$15-'Inputs and Results'!$G$13)*('Inputs and Results'!$G$15-'Inputs and Results'!$G$14))))</f>
        <v>454.70740511456847</v>
      </c>
      <c r="D3192">
        <f t="shared" ca="1" si="206"/>
        <v>664.90248578451417</v>
      </c>
      <c r="E3192">
        <f t="shared" ca="1" si="209"/>
        <v>0.73726327337047026</v>
      </c>
      <c r="F3192">
        <f t="shared" ca="1" si="209"/>
        <v>0.34516127846795908</v>
      </c>
    </row>
    <row r="3193" spans="1:6" ht="15.75" customHeight="1" x14ac:dyDescent="0.2">
      <c r="A3193">
        <v>3192</v>
      </c>
      <c r="B3193" s="47">
        <f ca="1">IF('Inputs and Results'!$C$15='Inputs and Results'!$C$13, 'Inputs and Results'!$C$13, IF(E3193 &lt;= ('Inputs and Results'!$C$14-'Inputs and Results'!$C$13)/('Inputs and Results'!$C$15-'Inputs and Results'!$C$13), 'Inputs and Results'!$C$13 + SQRT(E3193*('Inputs and Results'!$C$15-'Inputs and Results'!$C$13)*('Inputs and Results'!$C$14-'Inputs and Results'!$C$13)), 'Inputs and Results'!$C$15 - SQRT((1-E3193)*('Inputs and Results'!$C$15-'Inputs and Results'!$C$13)*('Inputs and Results'!$C$15-'Inputs and Results'!$C$14))))</f>
        <v>8.1623874442779965E-3</v>
      </c>
      <c r="C3193" s="47">
        <f ca="1">IF('Inputs and Results'!$G$15='Inputs and Results'!$G$13, 'Inputs and Results'!$G$13, IF(F3193 &lt;= ('Inputs and Results'!$G$14-'Inputs and Results'!$G$13)/('Inputs and Results'!$G$15-'Inputs and Results'!$G$13), 'Inputs and Results'!$G$13 + SQRT(F3193*('Inputs and Results'!$G$15-'Inputs and Results'!$G$13)*('Inputs and Results'!$G$14-'Inputs and Results'!$G$13)), 'Inputs and Results'!$G$15 - SQRT((1-F3193)*('Inputs and Results'!$G$15-'Inputs and Results'!$G$13)*('Inputs and Results'!$G$15-'Inputs and Results'!$G$14))))</f>
        <v>299.32660119315631</v>
      </c>
      <c r="D3193">
        <f t="shared" ca="1" si="206"/>
        <v>2.443219691317426</v>
      </c>
      <c r="E3193">
        <f t="shared" ca="1" si="209"/>
        <v>5.4341888996530807E-3</v>
      </c>
      <c r="F3193">
        <f t="shared" ca="1" si="209"/>
        <v>4.365319370524201E-2</v>
      </c>
    </row>
    <row r="3194" spans="1:6" ht="15.75" customHeight="1" x14ac:dyDescent="0.2">
      <c r="A3194">
        <v>3193</v>
      </c>
      <c r="B3194" s="47">
        <f ca="1">IF('Inputs and Results'!$C$15='Inputs and Results'!$C$13, 'Inputs and Results'!$C$13, IF(E3194 &lt;= ('Inputs and Results'!$C$14-'Inputs and Results'!$C$13)/('Inputs and Results'!$C$15-'Inputs and Results'!$C$13), 'Inputs and Results'!$C$13 + SQRT(E3194*('Inputs and Results'!$C$15-'Inputs and Results'!$C$13)*('Inputs and Results'!$C$14-'Inputs and Results'!$C$13)), 'Inputs and Results'!$C$15 - SQRT((1-E3194)*('Inputs and Results'!$C$15-'Inputs and Results'!$C$13)*('Inputs and Results'!$C$15-'Inputs and Results'!$C$14))))</f>
        <v>0.79042428960891176</v>
      </c>
      <c r="C3194" s="47">
        <f ca="1">IF('Inputs and Results'!$G$15='Inputs and Results'!$G$13, 'Inputs and Results'!$G$13, IF(F3194 &lt;= ('Inputs and Results'!$G$14-'Inputs and Results'!$G$13)/('Inputs and Results'!$G$15-'Inputs and Results'!$G$13), 'Inputs and Results'!$G$13 + SQRT(F3194*('Inputs and Results'!$G$15-'Inputs and Results'!$G$13)*('Inputs and Results'!$G$14-'Inputs and Results'!$G$13)), 'Inputs and Results'!$G$15 - SQRT((1-F3194)*('Inputs and Results'!$G$15-'Inputs and Results'!$G$13)*('Inputs and Results'!$G$15-'Inputs and Results'!$G$14))))</f>
        <v>799.5052561858206</v>
      </c>
      <c r="D3194">
        <f t="shared" ca="1" si="206"/>
        <v>631.94837415926827</v>
      </c>
      <c r="E3194">
        <f t="shared" ca="1" si="209"/>
        <v>0.45753057556107968</v>
      </c>
      <c r="F3194">
        <f t="shared" ca="1" si="209"/>
        <v>0.81090746636535471</v>
      </c>
    </row>
    <row r="3195" spans="1:6" ht="15.75" customHeight="1" x14ac:dyDescent="0.2">
      <c r="A3195">
        <v>3194</v>
      </c>
      <c r="B3195" s="47">
        <f ca="1">IF('Inputs and Results'!$C$15='Inputs and Results'!$C$13, 'Inputs and Results'!$C$13, IF(E3195 &lt;= ('Inputs and Results'!$C$14-'Inputs and Results'!$C$13)/('Inputs and Results'!$C$15-'Inputs and Results'!$C$13), 'Inputs and Results'!$C$13 + SQRT(E3195*('Inputs and Results'!$C$15-'Inputs and Results'!$C$13)*('Inputs and Results'!$C$14-'Inputs and Results'!$C$13)), 'Inputs and Results'!$C$15 - SQRT((1-E3195)*('Inputs and Results'!$C$15-'Inputs and Results'!$C$13)*('Inputs and Results'!$C$15-'Inputs and Results'!$C$14))))</f>
        <v>0.30662228138111303</v>
      </c>
      <c r="C3195" s="47">
        <f ca="1">IF('Inputs and Results'!$G$15='Inputs and Results'!$G$13, 'Inputs and Results'!$G$13, IF(F3195 &lt;= ('Inputs and Results'!$G$14-'Inputs and Results'!$G$13)/('Inputs and Results'!$G$15-'Inputs and Results'!$G$13), 'Inputs and Results'!$G$13 + SQRT(F3195*('Inputs and Results'!$G$15-'Inputs and Results'!$G$13)*('Inputs and Results'!$G$14-'Inputs and Results'!$G$13)), 'Inputs and Results'!$G$15 - SQRT((1-F3195)*('Inputs and Results'!$G$15-'Inputs and Results'!$G$13)*('Inputs and Results'!$G$15-'Inputs and Results'!$G$14))))</f>
        <v>498.51661268779651</v>
      </c>
      <c r="D3195">
        <f t="shared" ca="1" si="206"/>
        <v>152.85630108871689</v>
      </c>
      <c r="E3195">
        <f t="shared" ca="1" si="209"/>
        <v>0.19396849609414668</v>
      </c>
      <c r="F3195">
        <f t="shared" ca="1" si="209"/>
        <v>0.41988309610711705</v>
      </c>
    </row>
    <row r="3196" spans="1:6" ht="15.75" customHeight="1" x14ac:dyDescent="0.2">
      <c r="A3196">
        <v>3195</v>
      </c>
      <c r="B3196" s="47">
        <f ca="1">IF('Inputs and Results'!$C$15='Inputs and Results'!$C$13, 'Inputs and Results'!$C$13, IF(E3196 &lt;= ('Inputs and Results'!$C$14-'Inputs and Results'!$C$13)/('Inputs and Results'!$C$15-'Inputs and Results'!$C$13), 'Inputs and Results'!$C$13 + SQRT(E3196*('Inputs and Results'!$C$15-'Inputs and Results'!$C$13)*('Inputs and Results'!$C$14-'Inputs and Results'!$C$13)), 'Inputs and Results'!$C$15 - SQRT((1-E3196)*('Inputs and Results'!$C$15-'Inputs and Results'!$C$13)*('Inputs and Results'!$C$15-'Inputs and Results'!$C$14))))</f>
        <v>0.89225283208066131</v>
      </c>
      <c r="C3196" s="47">
        <f ca="1">IF('Inputs and Results'!$G$15='Inputs and Results'!$G$13, 'Inputs and Results'!$G$13, IF(F3196 &lt;= ('Inputs and Results'!$G$14-'Inputs and Results'!$G$13)/('Inputs and Results'!$G$15-'Inputs and Results'!$G$13), 'Inputs and Results'!$G$13 + SQRT(F3196*('Inputs and Results'!$G$15-'Inputs and Results'!$G$13)*('Inputs and Results'!$G$14-'Inputs and Results'!$G$13)), 'Inputs and Results'!$G$15 - SQRT((1-F3196)*('Inputs and Results'!$G$15-'Inputs and Results'!$G$13)*('Inputs and Results'!$G$15-'Inputs and Results'!$G$14))))</f>
        <v>501.24272930564734</v>
      </c>
      <c r="D3196">
        <f t="shared" ca="1" si="206"/>
        <v>447.2352447828041</v>
      </c>
      <c r="E3196">
        <f t="shared" ca="1" si="209"/>
        <v>0.50637798623644514</v>
      </c>
      <c r="F3196">
        <f t="shared" ca="1" si="209"/>
        <v>0.42438325505579089</v>
      </c>
    </row>
    <row r="3197" spans="1:6" ht="15.75" customHeight="1" x14ac:dyDescent="0.2">
      <c r="A3197">
        <v>3196</v>
      </c>
      <c r="B3197" s="47">
        <f ca="1">IF('Inputs and Results'!$C$15='Inputs and Results'!$C$13, 'Inputs and Results'!$C$13, IF(E3197 &lt;= ('Inputs and Results'!$C$14-'Inputs and Results'!$C$13)/('Inputs and Results'!$C$15-'Inputs and Results'!$C$13), 'Inputs and Results'!$C$13 + SQRT(E3197*('Inputs and Results'!$C$15-'Inputs and Results'!$C$13)*('Inputs and Results'!$C$14-'Inputs and Results'!$C$13)), 'Inputs and Results'!$C$15 - SQRT((1-E3197)*('Inputs and Results'!$C$15-'Inputs and Results'!$C$13)*('Inputs and Results'!$C$15-'Inputs and Results'!$C$14))))</f>
        <v>0.67841762906798264</v>
      </c>
      <c r="C3197" s="47">
        <f ca="1">IF('Inputs and Results'!$G$15='Inputs and Results'!$G$13, 'Inputs and Results'!$G$13, IF(F3197 &lt;= ('Inputs and Results'!$G$14-'Inputs and Results'!$G$13)/('Inputs and Results'!$G$15-'Inputs and Results'!$G$13), 'Inputs and Results'!$G$13 + SQRT(F3197*('Inputs and Results'!$G$15-'Inputs and Results'!$G$13)*('Inputs and Results'!$G$14-'Inputs and Results'!$G$13)), 'Inputs and Results'!$G$15 - SQRT((1-F3197)*('Inputs and Results'!$G$15-'Inputs and Results'!$G$13)*('Inputs and Results'!$G$15-'Inputs and Results'!$G$14))))</f>
        <v>814.13451877436216</v>
      </c>
      <c r="D3197">
        <f t="shared" ca="1" si="206"/>
        <v>552.32320996930582</v>
      </c>
      <c r="E3197">
        <f t="shared" ca="1" si="209"/>
        <v>0.40113947721974141</v>
      </c>
      <c r="F3197">
        <f t="shared" ca="1" si="209"/>
        <v>0.82446949675682613</v>
      </c>
    </row>
    <row r="3198" spans="1:6" ht="15.75" customHeight="1" x14ac:dyDescent="0.2">
      <c r="A3198">
        <v>3197</v>
      </c>
      <c r="B3198" s="47">
        <f ca="1">IF('Inputs and Results'!$C$15='Inputs and Results'!$C$13, 'Inputs and Results'!$C$13, IF(E3198 &lt;= ('Inputs and Results'!$C$14-'Inputs and Results'!$C$13)/('Inputs and Results'!$C$15-'Inputs and Results'!$C$13), 'Inputs and Results'!$C$13 + SQRT(E3198*('Inputs and Results'!$C$15-'Inputs and Results'!$C$13)*('Inputs and Results'!$C$14-'Inputs and Results'!$C$13)), 'Inputs and Results'!$C$15 - SQRT((1-E3198)*('Inputs and Results'!$C$15-'Inputs and Results'!$C$13)*('Inputs and Results'!$C$15-'Inputs and Results'!$C$14))))</f>
        <v>1.96885783269152</v>
      </c>
      <c r="C3198" s="47">
        <f ca="1">IF('Inputs and Results'!$G$15='Inputs and Results'!$G$13, 'Inputs and Results'!$G$13, IF(F3198 &lt;= ('Inputs and Results'!$G$14-'Inputs and Results'!$G$13)/('Inputs and Results'!$G$15-'Inputs and Results'!$G$13), 'Inputs and Results'!$G$13 + SQRT(F3198*('Inputs and Results'!$G$15-'Inputs and Results'!$G$13)*('Inputs and Results'!$G$14-'Inputs and Results'!$G$13)), 'Inputs and Results'!$G$15 - SQRT((1-F3198)*('Inputs and Results'!$G$15-'Inputs and Results'!$G$13)*('Inputs and Results'!$G$15-'Inputs and Results'!$G$14))))</f>
        <v>563.84446817801484</v>
      </c>
      <c r="D3198">
        <f t="shared" ca="1" si="206"/>
        <v>1110.1295975920691</v>
      </c>
      <c r="E3198">
        <f t="shared" ca="1" si="209"/>
        <v>0.88186064786648566</v>
      </c>
      <c r="F3198">
        <f t="shared" ca="1" si="209"/>
        <v>0.52290226401728657</v>
      </c>
    </row>
    <row r="3199" spans="1:6" ht="15.75" customHeight="1" x14ac:dyDescent="0.2">
      <c r="A3199">
        <v>3198</v>
      </c>
      <c r="B3199" s="47">
        <f ca="1">IF('Inputs and Results'!$C$15='Inputs and Results'!$C$13, 'Inputs and Results'!$C$13, IF(E3199 &lt;= ('Inputs and Results'!$C$14-'Inputs and Results'!$C$13)/('Inputs and Results'!$C$15-'Inputs and Results'!$C$13), 'Inputs and Results'!$C$13 + SQRT(E3199*('Inputs and Results'!$C$15-'Inputs and Results'!$C$13)*('Inputs and Results'!$C$14-'Inputs and Results'!$C$13)), 'Inputs and Results'!$C$15 - SQRT((1-E3199)*('Inputs and Results'!$C$15-'Inputs and Results'!$C$13)*('Inputs and Results'!$C$15-'Inputs and Results'!$C$14))))</f>
        <v>0.16751038521282835</v>
      </c>
      <c r="C3199" s="47">
        <f ca="1">IF('Inputs and Results'!$G$15='Inputs and Results'!$G$13, 'Inputs and Results'!$G$13, IF(F3199 &lt;= ('Inputs and Results'!$G$14-'Inputs and Results'!$G$13)/('Inputs and Results'!$G$15-'Inputs and Results'!$G$13), 'Inputs and Results'!$G$13 + SQRT(F3199*('Inputs and Results'!$G$15-'Inputs and Results'!$G$13)*('Inputs and Results'!$G$14-'Inputs and Results'!$G$13)), 'Inputs and Results'!$G$15 - SQRT((1-F3199)*('Inputs and Results'!$G$15-'Inputs and Results'!$G$13)*('Inputs and Results'!$G$15-'Inputs and Results'!$G$14))))</f>
        <v>431.48232095127537</v>
      </c>
      <c r="D3199">
        <f t="shared" ca="1" si="206"/>
        <v>72.277769795073368</v>
      </c>
      <c r="E3199">
        <f t="shared" ca="1" si="209"/>
        <v>0.10855584245809113</v>
      </c>
      <c r="F3199">
        <f t="shared" ca="1" si="209"/>
        <v>0.30371271488829421</v>
      </c>
    </row>
    <row r="3200" spans="1:6" ht="15.75" customHeight="1" x14ac:dyDescent="0.2">
      <c r="A3200">
        <v>3199</v>
      </c>
      <c r="B3200" s="47">
        <f ca="1">IF('Inputs and Results'!$C$15='Inputs and Results'!$C$13, 'Inputs and Results'!$C$13, IF(E3200 &lt;= ('Inputs and Results'!$C$14-'Inputs and Results'!$C$13)/('Inputs and Results'!$C$15-'Inputs and Results'!$C$13), 'Inputs and Results'!$C$13 + SQRT(E3200*('Inputs and Results'!$C$15-'Inputs and Results'!$C$13)*('Inputs and Results'!$C$14-'Inputs and Results'!$C$13)), 'Inputs and Results'!$C$15 - SQRT((1-E3200)*('Inputs and Results'!$C$15-'Inputs and Results'!$C$13)*('Inputs and Results'!$C$15-'Inputs and Results'!$C$14))))</f>
        <v>2.0475521275430495</v>
      </c>
      <c r="C3200" s="47">
        <f ca="1">IF('Inputs and Results'!$G$15='Inputs and Results'!$G$13, 'Inputs and Results'!$G$13, IF(F3200 &lt;= ('Inputs and Results'!$G$14-'Inputs and Results'!$G$13)/('Inputs and Results'!$G$15-'Inputs and Results'!$G$13), 'Inputs and Results'!$G$13 + SQRT(F3200*('Inputs and Results'!$G$15-'Inputs and Results'!$G$13)*('Inputs and Results'!$G$14-'Inputs and Results'!$G$13)), 'Inputs and Results'!$G$15 - SQRT((1-F3200)*('Inputs and Results'!$G$15-'Inputs and Results'!$G$13)*('Inputs and Results'!$G$15-'Inputs and Results'!$G$14))))</f>
        <v>345.23747231619518</v>
      </c>
      <c r="D3200">
        <f t="shared" ca="1" si="206"/>
        <v>706.8917209486101</v>
      </c>
      <c r="E3200">
        <f t="shared" ca="1" si="209"/>
        <v>0.89920478336135867</v>
      </c>
      <c r="F3200">
        <f t="shared" ca="1" si="209"/>
        <v>0.13866580519874994</v>
      </c>
    </row>
    <row r="3201" spans="1:6" ht="15.75" customHeight="1" x14ac:dyDescent="0.2">
      <c r="A3201">
        <v>3200</v>
      </c>
      <c r="B3201" s="47">
        <f ca="1">IF('Inputs and Results'!$C$15='Inputs and Results'!$C$13, 'Inputs and Results'!$C$13, IF(E3201 &lt;= ('Inputs and Results'!$C$14-'Inputs and Results'!$C$13)/('Inputs and Results'!$C$15-'Inputs and Results'!$C$13), 'Inputs and Results'!$C$13 + SQRT(E3201*('Inputs and Results'!$C$15-'Inputs and Results'!$C$13)*('Inputs and Results'!$C$14-'Inputs and Results'!$C$13)), 'Inputs and Results'!$C$15 - SQRT((1-E3201)*('Inputs and Results'!$C$15-'Inputs and Results'!$C$13)*('Inputs and Results'!$C$15-'Inputs and Results'!$C$14))))</f>
        <v>0.49501377374102917</v>
      </c>
      <c r="C3201" s="47">
        <f ca="1">IF('Inputs and Results'!$G$15='Inputs and Results'!$G$13, 'Inputs and Results'!$G$13, IF(F3201 &lt;= ('Inputs and Results'!$G$14-'Inputs and Results'!$G$13)/('Inputs and Results'!$G$15-'Inputs and Results'!$G$13), 'Inputs and Results'!$G$13 + SQRT(F3201*('Inputs and Results'!$G$15-'Inputs and Results'!$G$13)*('Inputs and Results'!$G$14-'Inputs and Results'!$G$13)), 'Inputs and Results'!$G$15 - SQRT((1-F3201)*('Inputs and Results'!$G$15-'Inputs and Results'!$G$13)*('Inputs and Results'!$G$15-'Inputs and Results'!$G$14))))</f>
        <v>415.43769543597227</v>
      </c>
      <c r="D3201">
        <f t="shared" ca="1" si="206"/>
        <v>205.64738137203696</v>
      </c>
      <c r="E3201">
        <f t="shared" ca="1" si="209"/>
        <v>0.30278266736142667</v>
      </c>
      <c r="F3201">
        <f t="shared" ca="1" si="209"/>
        <v>0.27433593784924537</v>
      </c>
    </row>
    <row r="3202" spans="1:6" ht="15.75" customHeight="1" x14ac:dyDescent="0.2">
      <c r="A3202">
        <v>3201</v>
      </c>
      <c r="B3202" s="47">
        <f ca="1">IF('Inputs and Results'!$C$15='Inputs and Results'!$C$13, 'Inputs and Results'!$C$13, IF(E3202 &lt;= ('Inputs and Results'!$C$14-'Inputs and Results'!$C$13)/('Inputs and Results'!$C$15-'Inputs and Results'!$C$13), 'Inputs and Results'!$C$13 + SQRT(E3202*('Inputs and Results'!$C$15-'Inputs and Results'!$C$13)*('Inputs and Results'!$C$14-'Inputs and Results'!$C$13)), 'Inputs and Results'!$C$15 - SQRT((1-E3202)*('Inputs and Results'!$C$15-'Inputs and Results'!$C$13)*('Inputs and Results'!$C$15-'Inputs and Results'!$C$14))))</f>
        <v>1.4608679301560421</v>
      </c>
      <c r="C3202" s="47">
        <f ca="1">IF('Inputs and Results'!$G$15='Inputs and Results'!$G$13, 'Inputs and Results'!$G$13, IF(F3202 &lt;= ('Inputs and Results'!$G$14-'Inputs and Results'!$G$13)/('Inputs and Results'!$G$15-'Inputs and Results'!$G$13), 'Inputs and Results'!$G$13 + SQRT(F3202*('Inputs and Results'!$G$15-'Inputs and Results'!$G$13)*('Inputs and Results'!$G$14-'Inputs and Results'!$G$13)), 'Inputs and Results'!$G$15 - SQRT((1-F3202)*('Inputs and Results'!$G$15-'Inputs and Results'!$G$13)*('Inputs and Results'!$G$15-'Inputs and Results'!$G$14))))</f>
        <v>521.94499954888363</v>
      </c>
      <c r="D3202">
        <f t="shared" ref="D3202:D3265" ca="1" si="210">B3202*C3202</f>
        <v>762.4927111462739</v>
      </c>
      <c r="E3202">
        <f t="shared" ref="E3202:F3221" ca="1" si="211">RAND()</f>
        <v>0.73678583017531707</v>
      </c>
      <c r="F3202">
        <f t="shared" ca="1" si="211"/>
        <v>0.45798589830394498</v>
      </c>
    </row>
    <row r="3203" spans="1:6" ht="15.75" customHeight="1" x14ac:dyDescent="0.2">
      <c r="A3203">
        <v>3202</v>
      </c>
      <c r="B3203" s="47">
        <f ca="1">IF('Inputs and Results'!$C$15='Inputs and Results'!$C$13, 'Inputs and Results'!$C$13, IF(E3203 &lt;= ('Inputs and Results'!$C$14-'Inputs and Results'!$C$13)/('Inputs and Results'!$C$15-'Inputs and Results'!$C$13), 'Inputs and Results'!$C$13 + SQRT(E3203*('Inputs and Results'!$C$15-'Inputs and Results'!$C$13)*('Inputs and Results'!$C$14-'Inputs and Results'!$C$13)), 'Inputs and Results'!$C$15 - SQRT((1-E3203)*('Inputs and Results'!$C$15-'Inputs and Results'!$C$13)*('Inputs and Results'!$C$15-'Inputs and Results'!$C$14))))</f>
        <v>0.22013124896446845</v>
      </c>
      <c r="C3203" s="47">
        <f ca="1">IF('Inputs and Results'!$G$15='Inputs and Results'!$G$13, 'Inputs and Results'!$G$13, IF(F3203 &lt;= ('Inputs and Results'!$G$14-'Inputs and Results'!$G$13)/('Inputs and Results'!$G$15-'Inputs and Results'!$G$13), 'Inputs and Results'!$G$13 + SQRT(F3203*('Inputs and Results'!$G$15-'Inputs and Results'!$G$13)*('Inputs and Results'!$G$14-'Inputs and Results'!$G$13)), 'Inputs and Results'!$G$15 - SQRT((1-F3203)*('Inputs and Results'!$G$15-'Inputs and Results'!$G$13)*('Inputs and Results'!$G$15-'Inputs and Results'!$G$14))))</f>
        <v>699.17795302785021</v>
      </c>
      <c r="D3203">
        <f t="shared" ca="1" si="210"/>
        <v>153.91091604844112</v>
      </c>
      <c r="E3203">
        <f t="shared" ca="1" si="211"/>
        <v>0.1413699696684616</v>
      </c>
      <c r="F3203">
        <f t="shared" ca="1" si="211"/>
        <v>0.70430252400747639</v>
      </c>
    </row>
    <row r="3204" spans="1:6" ht="15.75" customHeight="1" x14ac:dyDescent="0.2">
      <c r="A3204">
        <v>3203</v>
      </c>
      <c r="B3204" s="47">
        <f ca="1">IF('Inputs and Results'!$C$15='Inputs and Results'!$C$13, 'Inputs and Results'!$C$13, IF(E3204 &lt;= ('Inputs and Results'!$C$14-'Inputs and Results'!$C$13)/('Inputs and Results'!$C$15-'Inputs and Results'!$C$13), 'Inputs and Results'!$C$13 + SQRT(E3204*('Inputs and Results'!$C$15-'Inputs and Results'!$C$13)*('Inputs and Results'!$C$14-'Inputs and Results'!$C$13)), 'Inputs and Results'!$C$15 - SQRT((1-E3204)*('Inputs and Results'!$C$15-'Inputs and Results'!$C$13)*('Inputs and Results'!$C$15-'Inputs and Results'!$C$14))))</f>
        <v>0.33454533594858216</v>
      </c>
      <c r="C3204" s="47">
        <f ca="1">IF('Inputs and Results'!$G$15='Inputs and Results'!$G$13, 'Inputs and Results'!$G$13, IF(F3204 &lt;= ('Inputs and Results'!$G$14-'Inputs and Results'!$G$13)/('Inputs and Results'!$G$15-'Inputs and Results'!$G$13), 'Inputs and Results'!$G$13 + SQRT(F3204*('Inputs and Results'!$G$15-'Inputs and Results'!$G$13)*('Inputs and Results'!$G$14-'Inputs and Results'!$G$13)), 'Inputs and Results'!$G$15 - SQRT((1-F3204)*('Inputs and Results'!$G$15-'Inputs and Results'!$G$13)*('Inputs and Results'!$G$15-'Inputs and Results'!$G$14))))</f>
        <v>805.02044404238518</v>
      </c>
      <c r="D3204">
        <f t="shared" ca="1" si="210"/>
        <v>269.31583489763653</v>
      </c>
      <c r="E3204">
        <f t="shared" ca="1" si="211"/>
        <v>0.21059460376517158</v>
      </c>
      <c r="F3204">
        <f t="shared" ca="1" si="211"/>
        <v>0.81607956981037866</v>
      </c>
    </row>
    <row r="3205" spans="1:6" ht="15.75" customHeight="1" x14ac:dyDescent="0.2">
      <c r="A3205">
        <v>3204</v>
      </c>
      <c r="B3205" s="47">
        <f ca="1">IF('Inputs and Results'!$C$15='Inputs and Results'!$C$13, 'Inputs and Results'!$C$13, IF(E3205 &lt;= ('Inputs and Results'!$C$14-'Inputs and Results'!$C$13)/('Inputs and Results'!$C$15-'Inputs and Results'!$C$13), 'Inputs and Results'!$C$13 + SQRT(E3205*('Inputs and Results'!$C$15-'Inputs and Results'!$C$13)*('Inputs and Results'!$C$14-'Inputs and Results'!$C$13)), 'Inputs and Results'!$C$15 - SQRT((1-E3205)*('Inputs and Results'!$C$15-'Inputs and Results'!$C$13)*('Inputs and Results'!$C$15-'Inputs and Results'!$C$14))))</f>
        <v>0.67659724318911962</v>
      </c>
      <c r="C3205" s="47">
        <f ca="1">IF('Inputs and Results'!$G$15='Inputs and Results'!$G$13, 'Inputs and Results'!$G$13, IF(F3205 &lt;= ('Inputs and Results'!$G$14-'Inputs and Results'!$G$13)/('Inputs and Results'!$G$15-'Inputs and Results'!$G$13), 'Inputs and Results'!$G$13 + SQRT(F3205*('Inputs and Results'!$G$15-'Inputs and Results'!$G$13)*('Inputs and Results'!$G$14-'Inputs and Results'!$G$13)), 'Inputs and Results'!$G$15 - SQRT((1-F3205)*('Inputs and Results'!$G$15-'Inputs and Results'!$G$13)*('Inputs and Results'!$G$15-'Inputs and Results'!$G$14))))</f>
        <v>297.10483886397162</v>
      </c>
      <c r="D3205">
        <f t="shared" ca="1" si="210"/>
        <v>201.02031491351082</v>
      </c>
      <c r="E3205">
        <f t="shared" ca="1" si="211"/>
        <v>0.40019995884928894</v>
      </c>
      <c r="F3205">
        <f t="shared" ca="1" si="211"/>
        <v>3.892918167967041E-2</v>
      </c>
    </row>
    <row r="3206" spans="1:6" ht="15.75" customHeight="1" x14ac:dyDescent="0.2">
      <c r="A3206">
        <v>3205</v>
      </c>
      <c r="B3206" s="47">
        <f ca="1">IF('Inputs and Results'!$C$15='Inputs and Results'!$C$13, 'Inputs and Results'!$C$13, IF(E3206 &lt;= ('Inputs and Results'!$C$14-'Inputs and Results'!$C$13)/('Inputs and Results'!$C$15-'Inputs and Results'!$C$13), 'Inputs and Results'!$C$13 + SQRT(E3206*('Inputs and Results'!$C$15-'Inputs and Results'!$C$13)*('Inputs and Results'!$C$14-'Inputs and Results'!$C$13)), 'Inputs and Results'!$C$15 - SQRT((1-E3206)*('Inputs and Results'!$C$15-'Inputs and Results'!$C$13)*('Inputs and Results'!$C$15-'Inputs and Results'!$C$14))))</f>
        <v>0.90325088510852902</v>
      </c>
      <c r="C3206" s="47">
        <f ca="1">IF('Inputs and Results'!$G$15='Inputs and Results'!$G$13, 'Inputs and Results'!$G$13, IF(F3206 &lt;= ('Inputs and Results'!$G$14-'Inputs and Results'!$G$13)/('Inputs and Results'!$G$15-'Inputs and Results'!$G$13), 'Inputs and Results'!$G$13 + SQRT(F3206*('Inputs and Results'!$G$15-'Inputs and Results'!$G$13)*('Inputs and Results'!$G$14-'Inputs and Results'!$G$13)), 'Inputs and Results'!$G$15 - SQRT((1-F3206)*('Inputs and Results'!$G$15-'Inputs and Results'!$G$13)*('Inputs and Results'!$G$15-'Inputs and Results'!$G$14))))</f>
        <v>628.57815090888482</v>
      </c>
      <c r="D3206">
        <f t="shared" ca="1" si="210"/>
        <v>567.76377116833271</v>
      </c>
      <c r="E3206">
        <f t="shared" ca="1" si="211"/>
        <v>0.5115159054668702</v>
      </c>
      <c r="F3206">
        <f t="shared" ca="1" si="211"/>
        <v>0.61505877501947059</v>
      </c>
    </row>
    <row r="3207" spans="1:6" ht="15.75" customHeight="1" x14ac:dyDescent="0.2">
      <c r="A3207">
        <v>3206</v>
      </c>
      <c r="B3207" s="47">
        <f ca="1">IF('Inputs and Results'!$C$15='Inputs and Results'!$C$13, 'Inputs and Results'!$C$13, IF(E3207 &lt;= ('Inputs and Results'!$C$14-'Inputs and Results'!$C$13)/('Inputs and Results'!$C$15-'Inputs and Results'!$C$13), 'Inputs and Results'!$C$13 + SQRT(E3207*('Inputs and Results'!$C$15-'Inputs and Results'!$C$13)*('Inputs and Results'!$C$14-'Inputs and Results'!$C$13)), 'Inputs and Results'!$C$15 - SQRT((1-E3207)*('Inputs and Results'!$C$15-'Inputs and Results'!$C$13)*('Inputs and Results'!$C$15-'Inputs and Results'!$C$14))))</f>
        <v>1.3451271451229925</v>
      </c>
      <c r="C3207" s="47">
        <f ca="1">IF('Inputs and Results'!$G$15='Inputs and Results'!$G$13, 'Inputs and Results'!$G$13, IF(F3207 &lt;= ('Inputs and Results'!$G$14-'Inputs and Results'!$G$13)/('Inputs and Results'!$G$15-'Inputs and Results'!$G$13), 'Inputs and Results'!$G$13 + SQRT(F3207*('Inputs and Results'!$G$15-'Inputs and Results'!$G$13)*('Inputs and Results'!$G$14-'Inputs and Results'!$G$13)), 'Inputs and Results'!$G$15 - SQRT((1-F3207)*('Inputs and Results'!$G$15-'Inputs and Results'!$G$13)*('Inputs and Results'!$G$15-'Inputs and Results'!$G$14))))</f>
        <v>465.98440438687396</v>
      </c>
      <c r="D3207">
        <f t="shared" ca="1" si="210"/>
        <v>626.80827154475378</v>
      </c>
      <c r="E3207">
        <f t="shared" ca="1" si="211"/>
        <v>0.69571064824346918</v>
      </c>
      <c r="F3207">
        <f t="shared" ca="1" si="211"/>
        <v>0.36482804462022922</v>
      </c>
    </row>
    <row r="3208" spans="1:6" ht="15.75" customHeight="1" x14ac:dyDescent="0.2">
      <c r="A3208">
        <v>3207</v>
      </c>
      <c r="B3208" s="47">
        <f ca="1">IF('Inputs and Results'!$C$15='Inputs and Results'!$C$13, 'Inputs and Results'!$C$13, IF(E3208 &lt;= ('Inputs and Results'!$C$14-'Inputs and Results'!$C$13)/('Inputs and Results'!$C$15-'Inputs and Results'!$C$13), 'Inputs and Results'!$C$13 + SQRT(E3208*('Inputs and Results'!$C$15-'Inputs and Results'!$C$13)*('Inputs and Results'!$C$14-'Inputs and Results'!$C$13)), 'Inputs and Results'!$C$15 - SQRT((1-E3208)*('Inputs and Results'!$C$15-'Inputs and Results'!$C$13)*('Inputs and Results'!$C$15-'Inputs and Results'!$C$14))))</f>
        <v>0.211127899672237</v>
      </c>
      <c r="C3208" s="47">
        <f ca="1">IF('Inputs and Results'!$G$15='Inputs and Results'!$G$13, 'Inputs and Results'!$G$13, IF(F3208 &lt;= ('Inputs and Results'!$G$14-'Inputs and Results'!$G$13)/('Inputs and Results'!$G$15-'Inputs and Results'!$G$13), 'Inputs and Results'!$G$13 + SQRT(F3208*('Inputs and Results'!$G$15-'Inputs and Results'!$G$13)*('Inputs and Results'!$G$14-'Inputs and Results'!$G$13)), 'Inputs and Results'!$G$15 - SQRT((1-F3208)*('Inputs and Results'!$G$15-'Inputs and Results'!$G$13)*('Inputs and Results'!$G$15-'Inputs and Results'!$G$14))))</f>
        <v>377.49532284565851</v>
      </c>
      <c r="D3208">
        <f t="shared" ca="1" si="210"/>
        <v>79.699794648496905</v>
      </c>
      <c r="E3208">
        <f t="shared" ca="1" si="211"/>
        <v>0.13579915644593454</v>
      </c>
      <c r="F3208">
        <f t="shared" ca="1" si="211"/>
        <v>0.2024507846935395</v>
      </c>
    </row>
    <row r="3209" spans="1:6" ht="15.75" customHeight="1" x14ac:dyDescent="0.2">
      <c r="A3209">
        <v>3208</v>
      </c>
      <c r="B3209" s="47">
        <f ca="1">IF('Inputs and Results'!$C$15='Inputs and Results'!$C$13, 'Inputs and Results'!$C$13, IF(E3209 &lt;= ('Inputs and Results'!$C$14-'Inputs and Results'!$C$13)/('Inputs and Results'!$C$15-'Inputs and Results'!$C$13), 'Inputs and Results'!$C$13 + SQRT(E3209*('Inputs and Results'!$C$15-'Inputs and Results'!$C$13)*('Inputs and Results'!$C$14-'Inputs and Results'!$C$13)), 'Inputs and Results'!$C$15 - SQRT((1-E3209)*('Inputs and Results'!$C$15-'Inputs and Results'!$C$13)*('Inputs and Results'!$C$15-'Inputs and Results'!$C$14))))</f>
        <v>0.43556764776313317</v>
      </c>
      <c r="C3209" s="47">
        <f ca="1">IF('Inputs and Results'!$G$15='Inputs and Results'!$G$13, 'Inputs and Results'!$G$13, IF(F3209 &lt;= ('Inputs and Results'!$G$14-'Inputs and Results'!$G$13)/('Inputs and Results'!$G$15-'Inputs and Results'!$G$13), 'Inputs and Results'!$G$13 + SQRT(F3209*('Inputs and Results'!$G$15-'Inputs and Results'!$G$13)*('Inputs and Results'!$G$14-'Inputs and Results'!$G$13)), 'Inputs and Results'!$G$15 - SQRT((1-F3209)*('Inputs and Results'!$G$15-'Inputs and Results'!$G$13)*('Inputs and Results'!$G$15-'Inputs and Results'!$G$14))))</f>
        <v>598.79123265232852</v>
      </c>
      <c r="D3209">
        <f t="shared" ca="1" si="210"/>
        <v>260.81408870756178</v>
      </c>
      <c r="E3209">
        <f t="shared" ca="1" si="211"/>
        <v>0.26929852342232108</v>
      </c>
      <c r="F3209">
        <f t="shared" ca="1" si="211"/>
        <v>0.57388055760602641</v>
      </c>
    </row>
    <row r="3210" spans="1:6" ht="15.75" customHeight="1" x14ac:dyDescent="0.2">
      <c r="A3210">
        <v>3209</v>
      </c>
      <c r="B3210" s="47">
        <f ca="1">IF('Inputs and Results'!$C$15='Inputs and Results'!$C$13, 'Inputs and Results'!$C$13, IF(E3210 &lt;= ('Inputs and Results'!$C$14-'Inputs and Results'!$C$13)/('Inputs and Results'!$C$15-'Inputs and Results'!$C$13), 'Inputs and Results'!$C$13 + SQRT(E3210*('Inputs and Results'!$C$15-'Inputs and Results'!$C$13)*('Inputs and Results'!$C$14-'Inputs and Results'!$C$13)), 'Inputs and Results'!$C$15 - SQRT((1-E3210)*('Inputs and Results'!$C$15-'Inputs and Results'!$C$13)*('Inputs and Results'!$C$15-'Inputs and Results'!$C$14))))</f>
        <v>2.0536795169902256E-2</v>
      </c>
      <c r="C3210" s="47">
        <f ca="1">IF('Inputs and Results'!$G$15='Inputs and Results'!$G$13, 'Inputs and Results'!$G$13, IF(F3210 &lt;= ('Inputs and Results'!$G$14-'Inputs and Results'!$G$13)/('Inputs and Results'!$G$15-'Inputs and Results'!$G$13), 'Inputs and Results'!$G$13 + SQRT(F3210*('Inputs and Results'!$G$15-'Inputs and Results'!$G$13)*('Inputs and Results'!$G$14-'Inputs and Results'!$G$13)), 'Inputs and Results'!$G$15 - SQRT((1-F3210)*('Inputs and Results'!$G$15-'Inputs and Results'!$G$13)*('Inputs and Results'!$G$15-'Inputs and Results'!$G$14))))</f>
        <v>785.42765193304081</v>
      </c>
      <c r="D3210">
        <f t="shared" ca="1" si="210"/>
        <v>16.130166808526141</v>
      </c>
      <c r="E3210">
        <f t="shared" ca="1" si="211"/>
        <v>1.3644334562618043E-2</v>
      </c>
      <c r="F3210">
        <f t="shared" ca="1" si="211"/>
        <v>0.797380423981213</v>
      </c>
    </row>
    <row r="3211" spans="1:6" ht="15.75" customHeight="1" x14ac:dyDescent="0.2">
      <c r="A3211">
        <v>3210</v>
      </c>
      <c r="B3211" s="47">
        <f ca="1">IF('Inputs and Results'!$C$15='Inputs and Results'!$C$13, 'Inputs and Results'!$C$13, IF(E3211 &lt;= ('Inputs and Results'!$C$14-'Inputs and Results'!$C$13)/('Inputs and Results'!$C$15-'Inputs and Results'!$C$13), 'Inputs and Results'!$C$13 + SQRT(E3211*('Inputs and Results'!$C$15-'Inputs and Results'!$C$13)*('Inputs and Results'!$C$14-'Inputs and Results'!$C$13)), 'Inputs and Results'!$C$15 - SQRT((1-E3211)*('Inputs and Results'!$C$15-'Inputs and Results'!$C$13)*('Inputs and Results'!$C$15-'Inputs and Results'!$C$14))))</f>
        <v>0.19073801327913431</v>
      </c>
      <c r="C3211" s="47">
        <f ca="1">IF('Inputs and Results'!$G$15='Inputs and Results'!$G$13, 'Inputs and Results'!$G$13, IF(F3211 &lt;= ('Inputs and Results'!$G$14-'Inputs and Results'!$G$13)/('Inputs and Results'!$G$15-'Inputs and Results'!$G$13), 'Inputs and Results'!$G$13 + SQRT(F3211*('Inputs and Results'!$G$15-'Inputs and Results'!$G$13)*('Inputs and Results'!$G$14-'Inputs and Results'!$G$13)), 'Inputs and Results'!$G$15 - SQRT((1-F3211)*('Inputs and Results'!$G$15-'Inputs and Results'!$G$13)*('Inputs and Results'!$G$15-'Inputs and Results'!$G$14))))</f>
        <v>440.76211321790186</v>
      </c>
      <c r="D3211">
        <f t="shared" ca="1" si="210"/>
        <v>84.07008980389547</v>
      </c>
      <c r="E3211">
        <f t="shared" ca="1" si="211"/>
        <v>0.12311634332945942</v>
      </c>
      <c r="F3211">
        <f t="shared" ca="1" si="211"/>
        <v>0.32042642512523434</v>
      </c>
    </row>
    <row r="3212" spans="1:6" ht="15.75" customHeight="1" x14ac:dyDescent="0.2">
      <c r="A3212">
        <v>3211</v>
      </c>
      <c r="B3212" s="47">
        <f ca="1">IF('Inputs and Results'!$C$15='Inputs and Results'!$C$13, 'Inputs and Results'!$C$13, IF(E3212 &lt;= ('Inputs and Results'!$C$14-'Inputs and Results'!$C$13)/('Inputs and Results'!$C$15-'Inputs and Results'!$C$13), 'Inputs and Results'!$C$13 + SQRT(E3212*('Inputs and Results'!$C$15-'Inputs and Results'!$C$13)*('Inputs and Results'!$C$14-'Inputs and Results'!$C$13)), 'Inputs and Results'!$C$15 - SQRT((1-E3212)*('Inputs and Results'!$C$15-'Inputs and Results'!$C$13)*('Inputs and Results'!$C$15-'Inputs and Results'!$C$14))))</f>
        <v>1.1246024117511986</v>
      </c>
      <c r="C3212" s="47">
        <f ca="1">IF('Inputs and Results'!$G$15='Inputs and Results'!$G$13, 'Inputs and Results'!$G$13, IF(F3212 &lt;= ('Inputs and Results'!$G$14-'Inputs and Results'!$G$13)/('Inputs and Results'!$G$15-'Inputs and Results'!$G$13), 'Inputs and Results'!$G$13 + SQRT(F3212*('Inputs and Results'!$G$15-'Inputs and Results'!$G$13)*('Inputs and Results'!$G$14-'Inputs and Results'!$G$13)), 'Inputs and Results'!$G$15 - SQRT((1-F3212)*('Inputs and Results'!$G$15-'Inputs and Results'!$G$13)*('Inputs and Results'!$G$15-'Inputs and Results'!$G$14))))</f>
        <v>489.85262802281397</v>
      </c>
      <c r="D3212">
        <f t="shared" ca="1" si="210"/>
        <v>550.88944687711933</v>
      </c>
      <c r="E3212">
        <f t="shared" ca="1" si="211"/>
        <v>0.60920932066561984</v>
      </c>
      <c r="F3212">
        <f t="shared" ca="1" si="211"/>
        <v>0.40546461450683968</v>
      </c>
    </row>
    <row r="3213" spans="1:6" ht="15.75" customHeight="1" x14ac:dyDescent="0.2">
      <c r="A3213">
        <v>3212</v>
      </c>
      <c r="B3213" s="47">
        <f ca="1">IF('Inputs and Results'!$C$15='Inputs and Results'!$C$13, 'Inputs and Results'!$C$13, IF(E3213 &lt;= ('Inputs and Results'!$C$14-'Inputs and Results'!$C$13)/('Inputs and Results'!$C$15-'Inputs and Results'!$C$13), 'Inputs and Results'!$C$13 + SQRT(E3213*('Inputs and Results'!$C$15-'Inputs and Results'!$C$13)*('Inputs and Results'!$C$14-'Inputs and Results'!$C$13)), 'Inputs and Results'!$C$15 - SQRT((1-E3213)*('Inputs and Results'!$C$15-'Inputs and Results'!$C$13)*('Inputs and Results'!$C$15-'Inputs and Results'!$C$14))))</f>
        <v>0.65789564054579897</v>
      </c>
      <c r="C3213" s="47">
        <f ca="1">IF('Inputs and Results'!$G$15='Inputs and Results'!$G$13, 'Inputs and Results'!$G$13, IF(F3213 &lt;= ('Inputs and Results'!$G$14-'Inputs and Results'!$G$13)/('Inputs and Results'!$G$15-'Inputs and Results'!$G$13), 'Inputs and Results'!$G$13 + SQRT(F3213*('Inputs and Results'!$G$15-'Inputs and Results'!$G$13)*('Inputs and Results'!$G$14-'Inputs and Results'!$G$13)), 'Inputs and Results'!$G$15 - SQRT((1-F3213)*('Inputs and Results'!$G$15-'Inputs and Results'!$G$13)*('Inputs and Results'!$G$15-'Inputs and Results'!$G$14))))</f>
        <v>908.38214683715989</v>
      </c>
      <c r="D3213">
        <f t="shared" ca="1" si="210"/>
        <v>597.62065435380134</v>
      </c>
      <c r="E3213">
        <f t="shared" ca="1" si="211"/>
        <v>0.39050524104729201</v>
      </c>
      <c r="F3213">
        <f t="shared" ca="1" si="211"/>
        <v>0.899744327044668</v>
      </c>
    </row>
    <row r="3214" spans="1:6" ht="15.75" customHeight="1" x14ac:dyDescent="0.2">
      <c r="A3214">
        <v>3213</v>
      </c>
      <c r="B3214" s="47">
        <f ca="1">IF('Inputs and Results'!$C$15='Inputs and Results'!$C$13, 'Inputs and Results'!$C$13, IF(E3214 &lt;= ('Inputs and Results'!$C$14-'Inputs and Results'!$C$13)/('Inputs and Results'!$C$15-'Inputs and Results'!$C$13), 'Inputs and Results'!$C$13 + SQRT(E3214*('Inputs and Results'!$C$15-'Inputs and Results'!$C$13)*('Inputs and Results'!$C$14-'Inputs and Results'!$C$13)), 'Inputs and Results'!$C$15 - SQRT((1-E3214)*('Inputs and Results'!$C$15-'Inputs and Results'!$C$13)*('Inputs and Results'!$C$15-'Inputs and Results'!$C$14))))</f>
        <v>1.0949128373119872</v>
      </c>
      <c r="C3214" s="47">
        <f ca="1">IF('Inputs and Results'!$G$15='Inputs and Results'!$G$13, 'Inputs and Results'!$G$13, IF(F3214 &lt;= ('Inputs and Results'!$G$14-'Inputs and Results'!$G$13)/('Inputs and Results'!$G$15-'Inputs and Results'!$G$13), 'Inputs and Results'!$G$13 + SQRT(F3214*('Inputs and Results'!$G$15-'Inputs and Results'!$G$13)*('Inputs and Results'!$G$14-'Inputs and Results'!$G$13)), 'Inputs and Results'!$G$15 - SQRT((1-F3214)*('Inputs and Results'!$G$15-'Inputs and Results'!$G$13)*('Inputs and Results'!$G$15-'Inputs and Results'!$G$14))))</f>
        <v>578.41562622999425</v>
      </c>
      <c r="D3214">
        <f t="shared" ca="1" si="210"/>
        <v>633.31469446107292</v>
      </c>
      <c r="E3214">
        <f t="shared" ca="1" si="211"/>
        <v>0.59673810028459295</v>
      </c>
      <c r="F3214">
        <f t="shared" ca="1" si="211"/>
        <v>0.54450783006828229</v>
      </c>
    </row>
    <row r="3215" spans="1:6" ht="15.75" customHeight="1" x14ac:dyDescent="0.2">
      <c r="A3215">
        <v>3214</v>
      </c>
      <c r="B3215" s="47">
        <f ca="1">IF('Inputs and Results'!$C$15='Inputs and Results'!$C$13, 'Inputs and Results'!$C$13, IF(E3215 &lt;= ('Inputs and Results'!$C$14-'Inputs and Results'!$C$13)/('Inputs and Results'!$C$15-'Inputs and Results'!$C$13), 'Inputs and Results'!$C$13 + SQRT(E3215*('Inputs and Results'!$C$15-'Inputs and Results'!$C$13)*('Inputs and Results'!$C$14-'Inputs and Results'!$C$13)), 'Inputs and Results'!$C$15 - SQRT((1-E3215)*('Inputs and Results'!$C$15-'Inputs and Results'!$C$13)*('Inputs and Results'!$C$15-'Inputs and Results'!$C$14))))</f>
        <v>0.69227474924771792</v>
      </c>
      <c r="C3215" s="47">
        <f ca="1">IF('Inputs and Results'!$G$15='Inputs and Results'!$G$13, 'Inputs and Results'!$G$13, IF(F3215 &lt;= ('Inputs and Results'!$G$14-'Inputs and Results'!$G$13)/('Inputs and Results'!$G$15-'Inputs and Results'!$G$13), 'Inputs and Results'!$G$13 + SQRT(F3215*('Inputs and Results'!$G$15-'Inputs and Results'!$G$13)*('Inputs and Results'!$G$14-'Inputs and Results'!$G$13)), 'Inputs and Results'!$G$15 - SQRT((1-F3215)*('Inputs and Results'!$G$15-'Inputs and Results'!$G$13)*('Inputs and Results'!$G$15-'Inputs and Results'!$G$14))))</f>
        <v>385.21849561215356</v>
      </c>
      <c r="D3215">
        <f t="shared" ca="1" si="210"/>
        <v>266.67703745548675</v>
      </c>
      <c r="E3215">
        <f t="shared" ca="1" si="211"/>
        <v>0.40826712967114642</v>
      </c>
      <c r="F3215">
        <f t="shared" ca="1" si="211"/>
        <v>0.21735815659403124</v>
      </c>
    </row>
    <row r="3216" spans="1:6" ht="15.75" customHeight="1" x14ac:dyDescent="0.2">
      <c r="A3216">
        <v>3215</v>
      </c>
      <c r="B3216" s="47">
        <f ca="1">IF('Inputs and Results'!$C$15='Inputs and Results'!$C$13, 'Inputs and Results'!$C$13, IF(E3216 &lt;= ('Inputs and Results'!$C$14-'Inputs and Results'!$C$13)/('Inputs and Results'!$C$15-'Inputs and Results'!$C$13), 'Inputs and Results'!$C$13 + SQRT(E3216*('Inputs and Results'!$C$15-'Inputs and Results'!$C$13)*('Inputs and Results'!$C$14-'Inputs and Results'!$C$13)), 'Inputs and Results'!$C$15 - SQRT((1-E3216)*('Inputs and Results'!$C$15-'Inputs and Results'!$C$13)*('Inputs and Results'!$C$15-'Inputs and Results'!$C$14))))</f>
        <v>0.53170059863058539</v>
      </c>
      <c r="C3216" s="47">
        <f ca="1">IF('Inputs and Results'!$G$15='Inputs and Results'!$G$13, 'Inputs and Results'!$G$13, IF(F3216 &lt;= ('Inputs and Results'!$G$14-'Inputs and Results'!$G$13)/('Inputs and Results'!$G$15-'Inputs and Results'!$G$13), 'Inputs and Results'!$G$13 + SQRT(F3216*('Inputs and Results'!$G$15-'Inputs and Results'!$G$13)*('Inputs and Results'!$G$14-'Inputs and Results'!$G$13)), 'Inputs and Results'!$G$15 - SQRT((1-F3216)*('Inputs and Results'!$G$15-'Inputs and Results'!$G$13)*('Inputs and Results'!$G$15-'Inputs and Results'!$G$14))))</f>
        <v>777.70380160706156</v>
      </c>
      <c r="D3216">
        <f t="shared" ca="1" si="210"/>
        <v>413.50557687175666</v>
      </c>
      <c r="E3216">
        <f t="shared" ca="1" si="211"/>
        <v>0.3230553405777099</v>
      </c>
      <c r="F3216">
        <f t="shared" ca="1" si="211"/>
        <v>0.78976012810377239</v>
      </c>
    </row>
    <row r="3217" spans="1:6" ht="15.75" customHeight="1" x14ac:dyDescent="0.2">
      <c r="A3217">
        <v>3216</v>
      </c>
      <c r="B3217" s="47">
        <f ca="1">IF('Inputs and Results'!$C$15='Inputs and Results'!$C$13, 'Inputs and Results'!$C$13, IF(E3217 &lt;= ('Inputs and Results'!$C$14-'Inputs and Results'!$C$13)/('Inputs and Results'!$C$15-'Inputs and Results'!$C$13), 'Inputs and Results'!$C$13 + SQRT(E3217*('Inputs and Results'!$C$15-'Inputs and Results'!$C$13)*('Inputs and Results'!$C$14-'Inputs and Results'!$C$13)), 'Inputs and Results'!$C$15 - SQRT((1-E3217)*('Inputs and Results'!$C$15-'Inputs and Results'!$C$13)*('Inputs and Results'!$C$15-'Inputs and Results'!$C$14))))</f>
        <v>0.17536702053358022</v>
      </c>
      <c r="C3217" s="47">
        <f ca="1">IF('Inputs and Results'!$G$15='Inputs and Results'!$G$13, 'Inputs and Results'!$G$13, IF(F3217 &lt;= ('Inputs and Results'!$G$14-'Inputs and Results'!$G$13)/('Inputs and Results'!$G$15-'Inputs and Results'!$G$13), 'Inputs and Results'!$G$13 + SQRT(F3217*('Inputs and Results'!$G$15-'Inputs and Results'!$G$13)*('Inputs and Results'!$G$14-'Inputs and Results'!$G$13)), 'Inputs and Results'!$G$15 - SQRT((1-F3217)*('Inputs and Results'!$G$15-'Inputs and Results'!$G$13)*('Inputs and Results'!$G$15-'Inputs and Results'!$G$14))))</f>
        <v>762.82104910935311</v>
      </c>
      <c r="D3217">
        <f t="shared" ca="1" si="210"/>
        <v>133.77365458260712</v>
      </c>
      <c r="E3217">
        <f t="shared" ca="1" si="211"/>
        <v>0.11349428125673944</v>
      </c>
      <c r="F3217">
        <f t="shared" ca="1" si="211"/>
        <v>0.77468026763402542</v>
      </c>
    </row>
    <row r="3218" spans="1:6" ht="15.75" customHeight="1" x14ac:dyDescent="0.2">
      <c r="A3218">
        <v>3217</v>
      </c>
      <c r="B3218" s="47">
        <f ca="1">IF('Inputs and Results'!$C$15='Inputs and Results'!$C$13, 'Inputs and Results'!$C$13, IF(E3218 &lt;= ('Inputs and Results'!$C$14-'Inputs and Results'!$C$13)/('Inputs and Results'!$C$15-'Inputs and Results'!$C$13), 'Inputs and Results'!$C$13 + SQRT(E3218*('Inputs and Results'!$C$15-'Inputs and Results'!$C$13)*('Inputs and Results'!$C$14-'Inputs and Results'!$C$13)), 'Inputs and Results'!$C$15 - SQRT((1-E3218)*('Inputs and Results'!$C$15-'Inputs and Results'!$C$13)*('Inputs and Results'!$C$15-'Inputs and Results'!$C$14))))</f>
        <v>0.73422559284375444</v>
      </c>
      <c r="C3218" s="47">
        <f ca="1">IF('Inputs and Results'!$G$15='Inputs and Results'!$G$13, 'Inputs and Results'!$G$13, IF(F3218 &lt;= ('Inputs and Results'!$G$14-'Inputs and Results'!$G$13)/('Inputs and Results'!$G$15-'Inputs and Results'!$G$13), 'Inputs and Results'!$G$13 + SQRT(F3218*('Inputs and Results'!$G$15-'Inputs and Results'!$G$13)*('Inputs and Results'!$G$14-'Inputs and Results'!$G$13)), 'Inputs and Results'!$G$15 - SQRT((1-F3218)*('Inputs and Results'!$G$15-'Inputs and Results'!$G$13)*('Inputs and Results'!$G$15-'Inputs and Results'!$G$14))))</f>
        <v>383.3054276312206</v>
      </c>
      <c r="D3218">
        <f t="shared" ca="1" si="210"/>
        <v>281.43265484276174</v>
      </c>
      <c r="E3218">
        <f t="shared" ca="1" si="211"/>
        <v>0.42958514843064033</v>
      </c>
      <c r="F3218">
        <f t="shared" ca="1" si="211"/>
        <v>0.21367863079405092</v>
      </c>
    </row>
    <row r="3219" spans="1:6" ht="15.75" customHeight="1" x14ac:dyDescent="0.2">
      <c r="A3219">
        <v>3218</v>
      </c>
      <c r="B3219" s="47">
        <f ca="1">IF('Inputs and Results'!$C$15='Inputs and Results'!$C$13, 'Inputs and Results'!$C$13, IF(E3219 &lt;= ('Inputs and Results'!$C$14-'Inputs and Results'!$C$13)/('Inputs and Results'!$C$15-'Inputs and Results'!$C$13), 'Inputs and Results'!$C$13 + SQRT(E3219*('Inputs and Results'!$C$15-'Inputs and Results'!$C$13)*('Inputs and Results'!$C$14-'Inputs and Results'!$C$13)), 'Inputs and Results'!$C$15 - SQRT((1-E3219)*('Inputs and Results'!$C$15-'Inputs and Results'!$C$13)*('Inputs and Results'!$C$15-'Inputs and Results'!$C$14))))</f>
        <v>1.6267120898147525E-2</v>
      </c>
      <c r="C3219" s="47">
        <f ca="1">IF('Inputs and Results'!$G$15='Inputs and Results'!$G$13, 'Inputs and Results'!$G$13, IF(F3219 &lt;= ('Inputs and Results'!$G$14-'Inputs and Results'!$G$13)/('Inputs and Results'!$G$15-'Inputs and Results'!$G$13), 'Inputs and Results'!$G$13 + SQRT(F3219*('Inputs and Results'!$G$15-'Inputs and Results'!$G$13)*('Inputs and Results'!$G$14-'Inputs and Results'!$G$13)), 'Inputs and Results'!$G$15 - SQRT((1-F3219)*('Inputs and Results'!$G$15-'Inputs and Results'!$G$13)*('Inputs and Results'!$G$15-'Inputs and Results'!$G$14))))</f>
        <v>644.638470681895</v>
      </c>
      <c r="D3219">
        <f t="shared" ca="1" si="210"/>
        <v>10.486411938179314</v>
      </c>
      <c r="E3219">
        <f t="shared" ca="1" si="211"/>
        <v>1.0815345129618903E-2</v>
      </c>
      <c r="F3219">
        <f t="shared" ca="1" si="211"/>
        <v>0.63639292577634843</v>
      </c>
    </row>
    <row r="3220" spans="1:6" ht="15.75" customHeight="1" x14ac:dyDescent="0.2">
      <c r="A3220">
        <v>3219</v>
      </c>
      <c r="B3220" s="47">
        <f ca="1">IF('Inputs and Results'!$C$15='Inputs and Results'!$C$13, 'Inputs and Results'!$C$13, IF(E3220 &lt;= ('Inputs and Results'!$C$14-'Inputs and Results'!$C$13)/('Inputs and Results'!$C$15-'Inputs and Results'!$C$13), 'Inputs and Results'!$C$13 + SQRT(E3220*('Inputs and Results'!$C$15-'Inputs and Results'!$C$13)*('Inputs and Results'!$C$14-'Inputs and Results'!$C$13)), 'Inputs and Results'!$C$15 - SQRT((1-E3220)*('Inputs and Results'!$C$15-'Inputs and Results'!$C$13)*('Inputs and Results'!$C$15-'Inputs and Results'!$C$14))))</f>
        <v>0.94964623801598469</v>
      </c>
      <c r="C3220" s="47">
        <f ca="1">IF('Inputs and Results'!$G$15='Inputs and Results'!$G$13, 'Inputs and Results'!$G$13, IF(F3220 &lt;= ('Inputs and Results'!$G$14-'Inputs and Results'!$G$13)/('Inputs and Results'!$G$15-'Inputs and Results'!$G$13), 'Inputs and Results'!$G$13 + SQRT(F3220*('Inputs and Results'!$G$15-'Inputs and Results'!$G$13)*('Inputs and Results'!$G$14-'Inputs and Results'!$G$13)), 'Inputs and Results'!$G$15 - SQRT((1-F3220)*('Inputs and Results'!$G$15-'Inputs and Results'!$G$13)*('Inputs and Results'!$G$15-'Inputs and Results'!$G$14))))</f>
        <v>361.09522485092373</v>
      </c>
      <c r="D3220">
        <f t="shared" ca="1" si="210"/>
        <v>342.9127218452158</v>
      </c>
      <c r="E3220">
        <f t="shared" ca="1" si="211"/>
        <v>0.53289438341311057</v>
      </c>
      <c r="F3220">
        <f t="shared" ca="1" si="211"/>
        <v>0.17032868987950078</v>
      </c>
    </row>
    <row r="3221" spans="1:6" ht="15.75" customHeight="1" x14ac:dyDescent="0.2">
      <c r="A3221">
        <v>3220</v>
      </c>
      <c r="B3221" s="47">
        <f ca="1">IF('Inputs and Results'!$C$15='Inputs and Results'!$C$13, 'Inputs and Results'!$C$13, IF(E3221 &lt;= ('Inputs and Results'!$C$14-'Inputs and Results'!$C$13)/('Inputs and Results'!$C$15-'Inputs and Results'!$C$13), 'Inputs and Results'!$C$13 + SQRT(E3221*('Inputs and Results'!$C$15-'Inputs and Results'!$C$13)*('Inputs and Results'!$C$14-'Inputs and Results'!$C$13)), 'Inputs and Results'!$C$15 - SQRT((1-E3221)*('Inputs and Results'!$C$15-'Inputs and Results'!$C$13)*('Inputs and Results'!$C$15-'Inputs and Results'!$C$14))))</f>
        <v>0.44233871950940395</v>
      </c>
      <c r="C3221" s="47">
        <f ca="1">IF('Inputs and Results'!$G$15='Inputs and Results'!$G$13, 'Inputs and Results'!$G$13, IF(F3221 &lt;= ('Inputs and Results'!$G$14-'Inputs and Results'!$G$13)/('Inputs and Results'!$G$15-'Inputs and Results'!$G$13), 'Inputs and Results'!$G$13 + SQRT(F3221*('Inputs and Results'!$G$15-'Inputs and Results'!$G$13)*('Inputs and Results'!$G$14-'Inputs and Results'!$G$13)), 'Inputs and Results'!$G$15 - SQRT((1-F3221)*('Inputs and Results'!$G$15-'Inputs and Results'!$G$13)*('Inputs and Results'!$G$15-'Inputs and Results'!$G$14))))</f>
        <v>690.64367789662469</v>
      </c>
      <c r="D3221">
        <f t="shared" ca="1" si="210"/>
        <v>305.49844011805823</v>
      </c>
      <c r="E3221">
        <f t="shared" ca="1" si="211"/>
        <v>0.2731520860310227</v>
      </c>
      <c r="F3221">
        <f t="shared" ca="1" si="211"/>
        <v>0.69413897363287391</v>
      </c>
    </row>
    <row r="3222" spans="1:6" ht="15.75" customHeight="1" x14ac:dyDescent="0.2">
      <c r="A3222">
        <v>3221</v>
      </c>
      <c r="B3222" s="47">
        <f ca="1">IF('Inputs and Results'!$C$15='Inputs and Results'!$C$13, 'Inputs and Results'!$C$13, IF(E3222 &lt;= ('Inputs and Results'!$C$14-'Inputs and Results'!$C$13)/('Inputs and Results'!$C$15-'Inputs and Results'!$C$13), 'Inputs and Results'!$C$13 + SQRT(E3222*('Inputs and Results'!$C$15-'Inputs and Results'!$C$13)*('Inputs and Results'!$C$14-'Inputs and Results'!$C$13)), 'Inputs and Results'!$C$15 - SQRT((1-E3222)*('Inputs and Results'!$C$15-'Inputs and Results'!$C$13)*('Inputs and Results'!$C$15-'Inputs and Results'!$C$14))))</f>
        <v>0.19218127337096735</v>
      </c>
      <c r="C3222" s="47">
        <f ca="1">IF('Inputs and Results'!$G$15='Inputs and Results'!$G$13, 'Inputs and Results'!$G$13, IF(F3222 &lt;= ('Inputs and Results'!$G$14-'Inputs and Results'!$G$13)/('Inputs and Results'!$G$15-'Inputs and Results'!$G$13), 'Inputs and Results'!$G$13 + SQRT(F3222*('Inputs and Results'!$G$15-'Inputs and Results'!$G$13)*('Inputs and Results'!$G$14-'Inputs and Results'!$G$13)), 'Inputs and Results'!$G$15 - SQRT((1-F3222)*('Inputs and Results'!$G$15-'Inputs and Results'!$G$13)*('Inputs and Results'!$G$15-'Inputs and Results'!$G$14))))</f>
        <v>379.90251339715871</v>
      </c>
      <c r="D3222">
        <f t="shared" ca="1" si="210"/>
        <v>73.010148781496952</v>
      </c>
      <c r="E3222">
        <f t="shared" ref="E3222:F3241" ca="1" si="212">RAND()</f>
        <v>0.12401711093236878</v>
      </c>
      <c r="F3222">
        <f t="shared" ca="1" si="212"/>
        <v>0.20711226227888369</v>
      </c>
    </row>
    <row r="3223" spans="1:6" ht="15.75" customHeight="1" x14ac:dyDescent="0.2">
      <c r="A3223">
        <v>3222</v>
      </c>
      <c r="B3223" s="47">
        <f ca="1">IF('Inputs and Results'!$C$15='Inputs and Results'!$C$13, 'Inputs and Results'!$C$13, IF(E3223 &lt;= ('Inputs and Results'!$C$14-'Inputs and Results'!$C$13)/('Inputs and Results'!$C$15-'Inputs and Results'!$C$13), 'Inputs and Results'!$C$13 + SQRT(E3223*('Inputs and Results'!$C$15-'Inputs and Results'!$C$13)*('Inputs and Results'!$C$14-'Inputs and Results'!$C$13)), 'Inputs and Results'!$C$15 - SQRT((1-E3223)*('Inputs and Results'!$C$15-'Inputs and Results'!$C$13)*('Inputs and Results'!$C$15-'Inputs and Results'!$C$14))))</f>
        <v>2.2173167674396232</v>
      </c>
      <c r="C3223" s="47">
        <f ca="1">IF('Inputs and Results'!$G$15='Inputs and Results'!$G$13, 'Inputs and Results'!$G$13, IF(F3223 &lt;= ('Inputs and Results'!$G$14-'Inputs and Results'!$G$13)/('Inputs and Results'!$G$15-'Inputs and Results'!$G$13), 'Inputs and Results'!$G$13 + SQRT(F3223*('Inputs and Results'!$G$15-'Inputs and Results'!$G$13)*('Inputs and Results'!$G$14-'Inputs and Results'!$G$13)), 'Inputs and Results'!$G$15 - SQRT((1-F3223)*('Inputs and Results'!$G$15-'Inputs and Results'!$G$13)*('Inputs and Results'!$G$15-'Inputs and Results'!$G$14))))</f>
        <v>433.9659657730499</v>
      </c>
      <c r="D3223">
        <f t="shared" ca="1" si="210"/>
        <v>962.24001240671316</v>
      </c>
      <c r="E3223">
        <f t="shared" ca="1" si="212"/>
        <v>0.93193410638542662</v>
      </c>
      <c r="F3223">
        <f t="shared" ca="1" si="212"/>
        <v>0.30820587357364704</v>
      </c>
    </row>
    <row r="3224" spans="1:6" ht="15.75" customHeight="1" x14ac:dyDescent="0.2">
      <c r="A3224">
        <v>3223</v>
      </c>
      <c r="B3224" s="47">
        <f ca="1">IF('Inputs and Results'!$C$15='Inputs and Results'!$C$13, 'Inputs and Results'!$C$13, IF(E3224 &lt;= ('Inputs and Results'!$C$14-'Inputs and Results'!$C$13)/('Inputs and Results'!$C$15-'Inputs and Results'!$C$13), 'Inputs and Results'!$C$13 + SQRT(E3224*('Inputs and Results'!$C$15-'Inputs and Results'!$C$13)*('Inputs and Results'!$C$14-'Inputs and Results'!$C$13)), 'Inputs and Results'!$C$15 - SQRT((1-E3224)*('Inputs and Results'!$C$15-'Inputs and Results'!$C$13)*('Inputs and Results'!$C$15-'Inputs and Results'!$C$14))))</f>
        <v>0.27600008490640837</v>
      </c>
      <c r="C3224" s="47">
        <f ca="1">IF('Inputs and Results'!$G$15='Inputs and Results'!$G$13, 'Inputs and Results'!$G$13, IF(F3224 &lt;= ('Inputs and Results'!$G$14-'Inputs and Results'!$G$13)/('Inputs and Results'!$G$15-'Inputs and Results'!$G$13), 'Inputs and Results'!$G$13 + SQRT(F3224*('Inputs and Results'!$G$15-'Inputs and Results'!$G$13)*('Inputs and Results'!$G$14-'Inputs and Results'!$G$13)), 'Inputs and Results'!$G$15 - SQRT((1-F3224)*('Inputs and Results'!$G$15-'Inputs and Results'!$G$13)*('Inputs and Results'!$G$15-'Inputs and Results'!$G$14))))</f>
        <v>842.78835478620613</v>
      </c>
      <c r="D3224">
        <f t="shared" ca="1" si="210"/>
        <v>232.6096574791251</v>
      </c>
      <c r="E3224">
        <f t="shared" ca="1" si="212"/>
        <v>0.17553605139667838</v>
      </c>
      <c r="F3224">
        <f t="shared" ca="1" si="212"/>
        <v>0.84957086550126049</v>
      </c>
    </row>
    <row r="3225" spans="1:6" ht="15.75" customHeight="1" x14ac:dyDescent="0.2">
      <c r="A3225">
        <v>3224</v>
      </c>
      <c r="B3225" s="47">
        <f ca="1">IF('Inputs and Results'!$C$15='Inputs and Results'!$C$13, 'Inputs and Results'!$C$13, IF(E3225 &lt;= ('Inputs and Results'!$C$14-'Inputs and Results'!$C$13)/('Inputs and Results'!$C$15-'Inputs and Results'!$C$13), 'Inputs and Results'!$C$13 + SQRT(E3225*('Inputs and Results'!$C$15-'Inputs and Results'!$C$13)*('Inputs and Results'!$C$14-'Inputs and Results'!$C$13)), 'Inputs and Results'!$C$15 - SQRT((1-E3225)*('Inputs and Results'!$C$15-'Inputs and Results'!$C$13)*('Inputs and Results'!$C$15-'Inputs and Results'!$C$14))))</f>
        <v>9.2213004208323568E-3</v>
      </c>
      <c r="C3225" s="47">
        <f ca="1">IF('Inputs and Results'!$G$15='Inputs and Results'!$G$13, 'Inputs and Results'!$G$13, IF(F3225 &lt;= ('Inputs and Results'!$G$14-'Inputs and Results'!$G$13)/('Inputs and Results'!$G$15-'Inputs and Results'!$G$13), 'Inputs and Results'!$G$13 + SQRT(F3225*('Inputs and Results'!$G$15-'Inputs and Results'!$G$13)*('Inputs and Results'!$G$14-'Inputs and Results'!$G$13)), 'Inputs and Results'!$G$15 - SQRT((1-F3225)*('Inputs and Results'!$G$15-'Inputs and Results'!$G$13)*('Inputs and Results'!$G$15-'Inputs and Results'!$G$14))))</f>
        <v>811.84216457484763</v>
      </c>
      <c r="D3225">
        <f t="shared" ca="1" si="210"/>
        <v>7.4862404938434937</v>
      </c>
      <c r="E3225">
        <f t="shared" ca="1" si="212"/>
        <v>6.1380855715047478E-3</v>
      </c>
      <c r="F3225">
        <f t="shared" ca="1" si="212"/>
        <v>0.82237771435012019</v>
      </c>
    </row>
    <row r="3226" spans="1:6" ht="15.75" customHeight="1" x14ac:dyDescent="0.2">
      <c r="A3226">
        <v>3225</v>
      </c>
      <c r="B3226" s="47">
        <f ca="1">IF('Inputs and Results'!$C$15='Inputs and Results'!$C$13, 'Inputs and Results'!$C$13, IF(E3226 &lt;= ('Inputs and Results'!$C$14-'Inputs and Results'!$C$13)/('Inputs and Results'!$C$15-'Inputs and Results'!$C$13), 'Inputs and Results'!$C$13 + SQRT(E3226*('Inputs and Results'!$C$15-'Inputs and Results'!$C$13)*('Inputs and Results'!$C$14-'Inputs and Results'!$C$13)), 'Inputs and Results'!$C$15 - SQRT((1-E3226)*('Inputs and Results'!$C$15-'Inputs and Results'!$C$13)*('Inputs and Results'!$C$15-'Inputs and Results'!$C$14))))</f>
        <v>0.78167865744212861</v>
      </c>
      <c r="C3226" s="47">
        <f ca="1">IF('Inputs and Results'!$G$15='Inputs and Results'!$G$13, 'Inputs and Results'!$G$13, IF(F3226 &lt;= ('Inputs and Results'!$G$14-'Inputs and Results'!$G$13)/('Inputs and Results'!$G$15-'Inputs and Results'!$G$13), 'Inputs and Results'!$G$13 + SQRT(F3226*('Inputs and Results'!$G$15-'Inputs and Results'!$G$13)*('Inputs and Results'!$G$14-'Inputs and Results'!$G$13)), 'Inputs and Results'!$G$15 - SQRT((1-F3226)*('Inputs and Results'!$G$15-'Inputs and Results'!$G$13)*('Inputs and Results'!$G$15-'Inputs and Results'!$G$14))))</f>
        <v>316.65122555909306</v>
      </c>
      <c r="D3226">
        <f t="shared" ca="1" si="210"/>
        <v>247.5195048724365</v>
      </c>
      <c r="E3226">
        <f t="shared" ca="1" si="212"/>
        <v>0.45322782457247135</v>
      </c>
      <c r="F3226">
        <f t="shared" ca="1" si="212"/>
        <v>8.009037843460487E-2</v>
      </c>
    </row>
    <row r="3227" spans="1:6" ht="15.75" customHeight="1" x14ac:dyDescent="0.2">
      <c r="A3227">
        <v>3226</v>
      </c>
      <c r="B3227" s="47">
        <f ca="1">IF('Inputs and Results'!$C$15='Inputs and Results'!$C$13, 'Inputs and Results'!$C$13, IF(E3227 &lt;= ('Inputs and Results'!$C$14-'Inputs and Results'!$C$13)/('Inputs and Results'!$C$15-'Inputs and Results'!$C$13), 'Inputs and Results'!$C$13 + SQRT(E3227*('Inputs and Results'!$C$15-'Inputs and Results'!$C$13)*('Inputs and Results'!$C$14-'Inputs and Results'!$C$13)), 'Inputs and Results'!$C$15 - SQRT((1-E3227)*('Inputs and Results'!$C$15-'Inputs and Results'!$C$13)*('Inputs and Results'!$C$15-'Inputs and Results'!$C$14))))</f>
        <v>3.6946860458682007E-2</v>
      </c>
      <c r="C3227" s="47">
        <f ca="1">IF('Inputs and Results'!$G$15='Inputs and Results'!$G$13, 'Inputs and Results'!$G$13, IF(F3227 &lt;= ('Inputs and Results'!$G$14-'Inputs and Results'!$G$13)/('Inputs and Results'!$G$15-'Inputs and Results'!$G$13), 'Inputs and Results'!$G$13 + SQRT(F3227*('Inputs and Results'!$G$15-'Inputs and Results'!$G$13)*('Inputs and Results'!$G$14-'Inputs and Results'!$G$13)), 'Inputs and Results'!$G$15 - SQRT((1-F3227)*('Inputs and Results'!$G$15-'Inputs and Results'!$G$13)*('Inputs and Results'!$G$15-'Inputs and Results'!$G$14))))</f>
        <v>423.89566670951695</v>
      </c>
      <c r="D3227">
        <f t="shared" ca="1" si="210"/>
        <v>15.661614046956499</v>
      </c>
      <c r="E3227">
        <f t="shared" ca="1" si="212"/>
        <v>2.4479565806037495E-2</v>
      </c>
      <c r="F3227">
        <f t="shared" ca="1" si="212"/>
        <v>0.28989763976008553</v>
      </c>
    </row>
    <row r="3228" spans="1:6" ht="15.75" customHeight="1" x14ac:dyDescent="0.2">
      <c r="A3228">
        <v>3227</v>
      </c>
      <c r="B3228" s="47">
        <f ca="1">IF('Inputs and Results'!$C$15='Inputs and Results'!$C$13, 'Inputs and Results'!$C$13, IF(E3228 &lt;= ('Inputs and Results'!$C$14-'Inputs and Results'!$C$13)/('Inputs and Results'!$C$15-'Inputs and Results'!$C$13), 'Inputs and Results'!$C$13 + SQRT(E3228*('Inputs and Results'!$C$15-'Inputs and Results'!$C$13)*('Inputs and Results'!$C$14-'Inputs and Results'!$C$13)), 'Inputs and Results'!$C$15 - SQRT((1-E3228)*('Inputs and Results'!$C$15-'Inputs and Results'!$C$13)*('Inputs and Results'!$C$15-'Inputs and Results'!$C$14))))</f>
        <v>0.43480412642280841</v>
      </c>
      <c r="C3228" s="47">
        <f ca="1">IF('Inputs and Results'!$G$15='Inputs and Results'!$G$13, 'Inputs and Results'!$G$13, IF(F3228 &lt;= ('Inputs and Results'!$G$14-'Inputs and Results'!$G$13)/('Inputs and Results'!$G$15-'Inputs and Results'!$G$13), 'Inputs and Results'!$G$13 + SQRT(F3228*('Inputs and Results'!$G$15-'Inputs and Results'!$G$13)*('Inputs and Results'!$G$14-'Inputs and Results'!$G$13)), 'Inputs and Results'!$G$15 - SQRT((1-F3228)*('Inputs and Results'!$G$15-'Inputs and Results'!$G$13)*('Inputs and Results'!$G$15-'Inputs and Results'!$G$14))))</f>
        <v>814.85860613831551</v>
      </c>
      <c r="D3228">
        <f t="shared" ca="1" si="210"/>
        <v>354.30388440007761</v>
      </c>
      <c r="E3228">
        <f t="shared" ca="1" si="212"/>
        <v>0.26886334779806098</v>
      </c>
      <c r="F3228">
        <f t="shared" ca="1" si="212"/>
        <v>0.82512765444523284</v>
      </c>
    </row>
    <row r="3229" spans="1:6" ht="15.75" customHeight="1" x14ac:dyDescent="0.2">
      <c r="A3229">
        <v>3228</v>
      </c>
      <c r="B3229" s="47">
        <f ca="1">IF('Inputs and Results'!$C$15='Inputs and Results'!$C$13, 'Inputs and Results'!$C$13, IF(E3229 &lt;= ('Inputs and Results'!$C$14-'Inputs and Results'!$C$13)/('Inputs and Results'!$C$15-'Inputs and Results'!$C$13), 'Inputs and Results'!$C$13 + SQRT(E3229*('Inputs and Results'!$C$15-'Inputs and Results'!$C$13)*('Inputs and Results'!$C$14-'Inputs and Results'!$C$13)), 'Inputs and Results'!$C$15 - SQRT((1-E3229)*('Inputs and Results'!$C$15-'Inputs and Results'!$C$13)*('Inputs and Results'!$C$15-'Inputs and Results'!$C$14))))</f>
        <v>1.9221781693845781</v>
      </c>
      <c r="C3229" s="47">
        <f ca="1">IF('Inputs and Results'!$G$15='Inputs and Results'!$G$13, 'Inputs and Results'!$G$13, IF(F3229 &lt;= ('Inputs and Results'!$G$14-'Inputs and Results'!$G$13)/('Inputs and Results'!$G$15-'Inputs and Results'!$G$13), 'Inputs and Results'!$G$13 + SQRT(F3229*('Inputs and Results'!$G$15-'Inputs and Results'!$G$13)*('Inputs and Results'!$G$14-'Inputs and Results'!$G$13)), 'Inputs and Results'!$G$15 - SQRT((1-F3229)*('Inputs and Results'!$G$15-'Inputs and Results'!$G$13)*('Inputs and Results'!$G$15-'Inputs and Results'!$G$14))))</f>
        <v>419.82356702963466</v>
      </c>
      <c r="D3229">
        <f t="shared" ca="1" si="210"/>
        <v>806.97569553752692</v>
      </c>
      <c r="E3229">
        <f t="shared" ca="1" si="212"/>
        <v>0.87092223349431341</v>
      </c>
      <c r="F3229">
        <f t="shared" ca="1" si="212"/>
        <v>0.28242649605199122</v>
      </c>
    </row>
    <row r="3230" spans="1:6" ht="15.75" customHeight="1" x14ac:dyDescent="0.2">
      <c r="A3230">
        <v>3229</v>
      </c>
      <c r="B3230" s="47">
        <f ca="1">IF('Inputs and Results'!$C$15='Inputs and Results'!$C$13, 'Inputs and Results'!$C$13, IF(E3230 &lt;= ('Inputs and Results'!$C$14-'Inputs and Results'!$C$13)/('Inputs and Results'!$C$15-'Inputs and Results'!$C$13), 'Inputs and Results'!$C$13 + SQRT(E3230*('Inputs and Results'!$C$15-'Inputs and Results'!$C$13)*('Inputs and Results'!$C$14-'Inputs and Results'!$C$13)), 'Inputs and Results'!$C$15 - SQRT((1-E3230)*('Inputs and Results'!$C$15-'Inputs and Results'!$C$13)*('Inputs and Results'!$C$15-'Inputs and Results'!$C$14))))</f>
        <v>0.96606947666139042</v>
      </c>
      <c r="C3230" s="47">
        <f ca="1">IF('Inputs and Results'!$G$15='Inputs and Results'!$G$13, 'Inputs and Results'!$G$13, IF(F3230 &lt;= ('Inputs and Results'!$G$14-'Inputs and Results'!$G$13)/('Inputs and Results'!$G$15-'Inputs and Results'!$G$13), 'Inputs and Results'!$G$13 + SQRT(F3230*('Inputs and Results'!$G$15-'Inputs and Results'!$G$13)*('Inputs and Results'!$G$14-'Inputs and Results'!$G$13)), 'Inputs and Results'!$G$15 - SQRT((1-F3230)*('Inputs and Results'!$G$15-'Inputs and Results'!$G$13)*('Inputs and Results'!$G$15-'Inputs and Results'!$G$14))))</f>
        <v>480.8393166902689</v>
      </c>
      <c r="D3230">
        <f t="shared" ca="1" si="210"/>
        <v>464.52418703318864</v>
      </c>
      <c r="E3230">
        <f t="shared" ca="1" si="212"/>
        <v>0.54034740291461436</v>
      </c>
      <c r="F3230">
        <f t="shared" ca="1" si="212"/>
        <v>0.39027695145775876</v>
      </c>
    </row>
    <row r="3231" spans="1:6" ht="15.75" customHeight="1" x14ac:dyDescent="0.2">
      <c r="A3231">
        <v>3230</v>
      </c>
      <c r="B3231" s="47">
        <f ca="1">IF('Inputs and Results'!$C$15='Inputs and Results'!$C$13, 'Inputs and Results'!$C$13, IF(E3231 &lt;= ('Inputs and Results'!$C$14-'Inputs and Results'!$C$13)/('Inputs and Results'!$C$15-'Inputs and Results'!$C$13), 'Inputs and Results'!$C$13 + SQRT(E3231*('Inputs and Results'!$C$15-'Inputs and Results'!$C$13)*('Inputs and Results'!$C$14-'Inputs and Results'!$C$13)), 'Inputs and Results'!$C$15 - SQRT((1-E3231)*('Inputs and Results'!$C$15-'Inputs and Results'!$C$13)*('Inputs and Results'!$C$15-'Inputs and Results'!$C$14))))</f>
        <v>1.0106576058074483</v>
      </c>
      <c r="C3231" s="47">
        <f ca="1">IF('Inputs and Results'!$G$15='Inputs and Results'!$G$13, 'Inputs and Results'!$G$13, IF(F3231 &lt;= ('Inputs and Results'!$G$14-'Inputs and Results'!$G$13)/('Inputs and Results'!$G$15-'Inputs and Results'!$G$13), 'Inputs and Results'!$G$13 + SQRT(F3231*('Inputs and Results'!$G$15-'Inputs and Results'!$G$13)*('Inputs and Results'!$G$14-'Inputs and Results'!$G$13)), 'Inputs and Results'!$G$15 - SQRT((1-F3231)*('Inputs and Results'!$G$15-'Inputs and Results'!$G$13)*('Inputs and Results'!$G$15-'Inputs and Results'!$G$14))))</f>
        <v>489.72786360465591</v>
      </c>
      <c r="D3231">
        <f t="shared" ca="1" si="210"/>
        <v>494.94719012787817</v>
      </c>
      <c r="E3231">
        <f t="shared" ca="1" si="212"/>
        <v>0.56027964874091629</v>
      </c>
      <c r="F3231">
        <f t="shared" ca="1" si="212"/>
        <v>0.40525569061197664</v>
      </c>
    </row>
    <row r="3232" spans="1:6" ht="15.75" customHeight="1" x14ac:dyDescent="0.2">
      <c r="A3232">
        <v>3231</v>
      </c>
      <c r="B3232" s="47">
        <f ca="1">IF('Inputs and Results'!$C$15='Inputs and Results'!$C$13, 'Inputs and Results'!$C$13, IF(E3232 &lt;= ('Inputs and Results'!$C$14-'Inputs and Results'!$C$13)/('Inputs and Results'!$C$15-'Inputs and Results'!$C$13), 'Inputs and Results'!$C$13 + SQRT(E3232*('Inputs and Results'!$C$15-'Inputs and Results'!$C$13)*('Inputs and Results'!$C$14-'Inputs and Results'!$C$13)), 'Inputs and Results'!$C$15 - SQRT((1-E3232)*('Inputs and Results'!$C$15-'Inputs and Results'!$C$13)*('Inputs and Results'!$C$15-'Inputs and Results'!$C$14))))</f>
        <v>0.86763058485913236</v>
      </c>
      <c r="C3232" s="47">
        <f ca="1">IF('Inputs and Results'!$G$15='Inputs and Results'!$G$13, 'Inputs and Results'!$G$13, IF(F3232 &lt;= ('Inputs and Results'!$G$14-'Inputs and Results'!$G$13)/('Inputs and Results'!$G$15-'Inputs and Results'!$G$13), 'Inputs and Results'!$G$13 + SQRT(F3232*('Inputs and Results'!$G$15-'Inputs and Results'!$G$13)*('Inputs and Results'!$G$14-'Inputs and Results'!$G$13)), 'Inputs and Results'!$G$15 - SQRT((1-F3232)*('Inputs and Results'!$G$15-'Inputs and Results'!$G$13)*('Inputs and Results'!$G$15-'Inputs and Results'!$G$14))))</f>
        <v>571.59512900873017</v>
      </c>
      <c r="D3232">
        <f t="shared" ca="1" si="210"/>
        <v>495.93341608447577</v>
      </c>
      <c r="E3232">
        <f t="shared" ca="1" si="212"/>
        <v>0.4947778530413105</v>
      </c>
      <c r="F3232">
        <f t="shared" ca="1" si="212"/>
        <v>0.53445697403738501</v>
      </c>
    </row>
    <row r="3233" spans="1:6" ht="15.75" customHeight="1" x14ac:dyDescent="0.2">
      <c r="A3233">
        <v>3232</v>
      </c>
      <c r="B3233" s="47">
        <f ca="1">IF('Inputs and Results'!$C$15='Inputs and Results'!$C$13, 'Inputs and Results'!$C$13, IF(E3233 &lt;= ('Inputs and Results'!$C$14-'Inputs and Results'!$C$13)/('Inputs and Results'!$C$15-'Inputs and Results'!$C$13), 'Inputs and Results'!$C$13 + SQRT(E3233*('Inputs and Results'!$C$15-'Inputs and Results'!$C$13)*('Inputs and Results'!$C$14-'Inputs and Results'!$C$13)), 'Inputs and Results'!$C$15 - SQRT((1-E3233)*('Inputs and Results'!$C$15-'Inputs and Results'!$C$13)*('Inputs and Results'!$C$15-'Inputs and Results'!$C$14))))</f>
        <v>0.30397339320293737</v>
      </c>
      <c r="C3233" s="47">
        <f ca="1">IF('Inputs and Results'!$G$15='Inputs and Results'!$G$13, 'Inputs and Results'!$G$13, IF(F3233 &lt;= ('Inputs and Results'!$G$14-'Inputs and Results'!$G$13)/('Inputs and Results'!$G$15-'Inputs and Results'!$G$13), 'Inputs and Results'!$G$13 + SQRT(F3233*('Inputs and Results'!$G$15-'Inputs and Results'!$G$13)*('Inputs and Results'!$G$14-'Inputs and Results'!$G$13)), 'Inputs and Results'!$G$15 - SQRT((1-F3233)*('Inputs and Results'!$G$15-'Inputs and Results'!$G$13)*('Inputs and Results'!$G$15-'Inputs and Results'!$G$14))))</f>
        <v>529.15165115820901</v>
      </c>
      <c r="D3233">
        <f t="shared" ca="1" si="210"/>
        <v>160.84802292149783</v>
      </c>
      <c r="E3233">
        <f t="shared" ca="1" si="212"/>
        <v>0.19238228171581284</v>
      </c>
      <c r="F3233">
        <f t="shared" ca="1" si="212"/>
        <v>0.46944617491519824</v>
      </c>
    </row>
    <row r="3234" spans="1:6" ht="15.75" customHeight="1" x14ac:dyDescent="0.2">
      <c r="A3234">
        <v>3233</v>
      </c>
      <c r="B3234" s="47">
        <f ca="1">IF('Inputs and Results'!$C$15='Inputs and Results'!$C$13, 'Inputs and Results'!$C$13, IF(E3234 &lt;= ('Inputs and Results'!$C$14-'Inputs and Results'!$C$13)/('Inputs and Results'!$C$15-'Inputs and Results'!$C$13), 'Inputs and Results'!$C$13 + SQRT(E3234*('Inputs and Results'!$C$15-'Inputs and Results'!$C$13)*('Inputs and Results'!$C$14-'Inputs and Results'!$C$13)), 'Inputs and Results'!$C$15 - SQRT((1-E3234)*('Inputs and Results'!$C$15-'Inputs and Results'!$C$13)*('Inputs and Results'!$C$15-'Inputs and Results'!$C$14))))</f>
        <v>4.8952303342404857E-2</v>
      </c>
      <c r="C3234" s="47">
        <f ca="1">IF('Inputs and Results'!$G$15='Inputs and Results'!$G$13, 'Inputs and Results'!$G$13, IF(F3234 &lt;= ('Inputs and Results'!$G$14-'Inputs and Results'!$G$13)/('Inputs and Results'!$G$15-'Inputs and Results'!$G$13), 'Inputs and Results'!$G$13 + SQRT(F3234*('Inputs and Results'!$G$15-'Inputs and Results'!$G$13)*('Inputs and Results'!$G$14-'Inputs and Results'!$G$13)), 'Inputs and Results'!$G$15 - SQRT((1-F3234)*('Inputs and Results'!$G$15-'Inputs and Results'!$G$13)*('Inputs and Results'!$G$15-'Inputs and Results'!$G$14))))</f>
        <v>801.96231101637181</v>
      </c>
      <c r="D3234">
        <f t="shared" ca="1" si="210"/>
        <v>39.25790231804946</v>
      </c>
      <c r="E3234">
        <f t="shared" ca="1" si="212"/>
        <v>3.2368610227989203E-2</v>
      </c>
      <c r="F3234">
        <f t="shared" ca="1" si="212"/>
        <v>0.81322053301900343</v>
      </c>
    </row>
    <row r="3235" spans="1:6" ht="15.75" customHeight="1" x14ac:dyDescent="0.2">
      <c r="A3235">
        <v>3234</v>
      </c>
      <c r="B3235" s="47">
        <f ca="1">IF('Inputs and Results'!$C$15='Inputs and Results'!$C$13, 'Inputs and Results'!$C$13, IF(E3235 &lt;= ('Inputs and Results'!$C$14-'Inputs and Results'!$C$13)/('Inputs and Results'!$C$15-'Inputs and Results'!$C$13), 'Inputs and Results'!$C$13 + SQRT(E3235*('Inputs and Results'!$C$15-'Inputs and Results'!$C$13)*('Inputs and Results'!$C$14-'Inputs and Results'!$C$13)), 'Inputs and Results'!$C$15 - SQRT((1-E3235)*('Inputs and Results'!$C$15-'Inputs and Results'!$C$13)*('Inputs and Results'!$C$15-'Inputs and Results'!$C$14))))</f>
        <v>0.24104111097458647</v>
      </c>
      <c r="C3235" s="47">
        <f ca="1">IF('Inputs and Results'!$G$15='Inputs and Results'!$G$13, 'Inputs and Results'!$G$13, IF(F3235 &lt;= ('Inputs and Results'!$G$14-'Inputs and Results'!$G$13)/('Inputs and Results'!$G$15-'Inputs and Results'!$G$13), 'Inputs and Results'!$G$13 + SQRT(F3235*('Inputs and Results'!$G$15-'Inputs and Results'!$G$13)*('Inputs and Results'!$G$14-'Inputs and Results'!$G$13)), 'Inputs and Results'!$G$15 - SQRT((1-F3235)*('Inputs and Results'!$G$15-'Inputs and Results'!$G$13)*('Inputs and Results'!$G$15-'Inputs and Results'!$G$14))))</f>
        <v>806.9846014855566</v>
      </c>
      <c r="D3235">
        <f t="shared" ca="1" si="210"/>
        <v>194.5164648814625</v>
      </c>
      <c r="E3235">
        <f t="shared" ca="1" si="212"/>
        <v>0.15423842762973972</v>
      </c>
      <c r="F3235">
        <f t="shared" ca="1" si="212"/>
        <v>0.81790422359981796</v>
      </c>
    </row>
    <row r="3236" spans="1:6" ht="15.75" customHeight="1" x14ac:dyDescent="0.2">
      <c r="A3236">
        <v>3235</v>
      </c>
      <c r="B3236" s="47">
        <f ca="1">IF('Inputs and Results'!$C$15='Inputs and Results'!$C$13, 'Inputs and Results'!$C$13, IF(E3236 &lt;= ('Inputs and Results'!$C$14-'Inputs and Results'!$C$13)/('Inputs and Results'!$C$15-'Inputs and Results'!$C$13), 'Inputs and Results'!$C$13 + SQRT(E3236*('Inputs and Results'!$C$15-'Inputs and Results'!$C$13)*('Inputs and Results'!$C$14-'Inputs and Results'!$C$13)), 'Inputs and Results'!$C$15 - SQRT((1-E3236)*('Inputs and Results'!$C$15-'Inputs and Results'!$C$13)*('Inputs and Results'!$C$15-'Inputs and Results'!$C$14))))</f>
        <v>1.0851891049346289</v>
      </c>
      <c r="C3236" s="47">
        <f ca="1">IF('Inputs and Results'!$G$15='Inputs and Results'!$G$13, 'Inputs and Results'!$G$13, IF(F3236 &lt;= ('Inputs and Results'!$G$14-'Inputs and Results'!$G$13)/('Inputs and Results'!$G$15-'Inputs and Results'!$G$13), 'Inputs and Results'!$G$13 + SQRT(F3236*('Inputs and Results'!$G$15-'Inputs and Results'!$G$13)*('Inputs and Results'!$G$14-'Inputs and Results'!$G$13)), 'Inputs and Results'!$G$15 - SQRT((1-F3236)*('Inputs and Results'!$G$15-'Inputs and Results'!$G$13)*('Inputs and Results'!$G$15-'Inputs and Results'!$G$14))))</f>
        <v>299.73853324926222</v>
      </c>
      <c r="D3236">
        <f t="shared" ca="1" si="210"/>
        <v>325.27299061118538</v>
      </c>
      <c r="E3236">
        <f t="shared" ca="1" si="212"/>
        <v>0.59261102623766138</v>
      </c>
      <c r="F3236">
        <f t="shared" ca="1" si="212"/>
        <v>4.4527783358515149E-2</v>
      </c>
    </row>
    <row r="3237" spans="1:6" ht="15.75" customHeight="1" x14ac:dyDescent="0.2">
      <c r="A3237">
        <v>3236</v>
      </c>
      <c r="B3237" s="47">
        <f ca="1">IF('Inputs and Results'!$C$15='Inputs and Results'!$C$13, 'Inputs and Results'!$C$13, IF(E3237 &lt;= ('Inputs and Results'!$C$14-'Inputs and Results'!$C$13)/('Inputs and Results'!$C$15-'Inputs and Results'!$C$13), 'Inputs and Results'!$C$13 + SQRT(E3237*('Inputs and Results'!$C$15-'Inputs and Results'!$C$13)*('Inputs and Results'!$C$14-'Inputs and Results'!$C$13)), 'Inputs and Results'!$C$15 - SQRT((1-E3237)*('Inputs and Results'!$C$15-'Inputs and Results'!$C$13)*('Inputs and Results'!$C$15-'Inputs and Results'!$C$14))))</f>
        <v>1.6739160863094413</v>
      </c>
      <c r="C3237" s="47">
        <f ca="1">IF('Inputs and Results'!$G$15='Inputs and Results'!$G$13, 'Inputs and Results'!$G$13, IF(F3237 &lt;= ('Inputs and Results'!$G$14-'Inputs and Results'!$G$13)/('Inputs and Results'!$G$15-'Inputs and Results'!$G$13), 'Inputs and Results'!$G$13 + SQRT(F3237*('Inputs and Results'!$G$15-'Inputs and Results'!$G$13)*('Inputs and Results'!$G$14-'Inputs and Results'!$G$13)), 'Inputs and Results'!$G$15 - SQRT((1-F3237)*('Inputs and Results'!$G$15-'Inputs and Results'!$G$13)*('Inputs and Results'!$G$15-'Inputs and Results'!$G$14))))</f>
        <v>716.39346895301151</v>
      </c>
      <c r="D3237">
        <f t="shared" ca="1" si="210"/>
        <v>1199.1825518074693</v>
      </c>
      <c r="E3237">
        <f t="shared" ca="1" si="212"/>
        <v>0.80461127265012566</v>
      </c>
      <c r="F3237">
        <f t="shared" ca="1" si="212"/>
        <v>0.72428204145838049</v>
      </c>
    </row>
    <row r="3238" spans="1:6" ht="15.75" customHeight="1" x14ac:dyDescent="0.2">
      <c r="A3238">
        <v>3237</v>
      </c>
      <c r="B3238" s="47">
        <f ca="1">IF('Inputs and Results'!$C$15='Inputs and Results'!$C$13, 'Inputs and Results'!$C$13, IF(E3238 &lt;= ('Inputs and Results'!$C$14-'Inputs and Results'!$C$13)/('Inputs and Results'!$C$15-'Inputs and Results'!$C$13), 'Inputs and Results'!$C$13 + SQRT(E3238*('Inputs and Results'!$C$15-'Inputs and Results'!$C$13)*('Inputs and Results'!$C$14-'Inputs and Results'!$C$13)), 'Inputs and Results'!$C$15 - SQRT((1-E3238)*('Inputs and Results'!$C$15-'Inputs and Results'!$C$13)*('Inputs and Results'!$C$15-'Inputs and Results'!$C$14))))</f>
        <v>1.3431334532421584</v>
      </c>
      <c r="C3238" s="47">
        <f ca="1">IF('Inputs and Results'!$G$15='Inputs and Results'!$G$13, 'Inputs and Results'!$G$13, IF(F3238 &lt;= ('Inputs and Results'!$G$14-'Inputs and Results'!$G$13)/('Inputs and Results'!$G$15-'Inputs and Results'!$G$13), 'Inputs and Results'!$G$13 + SQRT(F3238*('Inputs and Results'!$G$15-'Inputs and Results'!$G$13)*('Inputs and Results'!$G$14-'Inputs and Results'!$G$13)), 'Inputs and Results'!$G$15 - SQRT((1-F3238)*('Inputs and Results'!$G$15-'Inputs and Results'!$G$13)*('Inputs and Results'!$G$15-'Inputs and Results'!$G$14))))</f>
        <v>954.15447003235658</v>
      </c>
      <c r="D3238">
        <f t="shared" ca="1" si="210"/>
        <v>1281.5567882610005</v>
      </c>
      <c r="E3238">
        <f t="shared" ca="1" si="212"/>
        <v>0.69497702735941613</v>
      </c>
      <c r="F3238">
        <f t="shared" ca="1" si="212"/>
        <v>0.92874663615049091</v>
      </c>
    </row>
    <row r="3239" spans="1:6" ht="15.75" customHeight="1" x14ac:dyDescent="0.2">
      <c r="A3239">
        <v>3238</v>
      </c>
      <c r="B3239" s="47">
        <f ca="1">IF('Inputs and Results'!$C$15='Inputs and Results'!$C$13, 'Inputs and Results'!$C$13, IF(E3239 &lt;= ('Inputs and Results'!$C$14-'Inputs and Results'!$C$13)/('Inputs and Results'!$C$15-'Inputs and Results'!$C$13), 'Inputs and Results'!$C$13 + SQRT(E3239*('Inputs and Results'!$C$15-'Inputs and Results'!$C$13)*('Inputs and Results'!$C$14-'Inputs and Results'!$C$13)), 'Inputs and Results'!$C$15 - SQRT((1-E3239)*('Inputs and Results'!$C$15-'Inputs and Results'!$C$13)*('Inputs and Results'!$C$15-'Inputs and Results'!$C$14))))</f>
        <v>1.519103417707854</v>
      </c>
      <c r="C3239" s="47">
        <f ca="1">IF('Inputs and Results'!$G$15='Inputs and Results'!$G$13, 'Inputs and Results'!$G$13, IF(F3239 &lt;= ('Inputs and Results'!$G$14-'Inputs and Results'!$G$13)/('Inputs and Results'!$G$15-'Inputs and Results'!$G$13), 'Inputs and Results'!$G$13 + SQRT(F3239*('Inputs and Results'!$G$15-'Inputs and Results'!$G$13)*('Inputs and Results'!$G$14-'Inputs and Results'!$G$13)), 'Inputs and Results'!$G$15 - SQRT((1-F3239)*('Inputs and Results'!$G$15-'Inputs and Results'!$G$13)*('Inputs and Results'!$G$15-'Inputs and Results'!$G$14))))</f>
        <v>287.79276681371277</v>
      </c>
      <c r="D3239">
        <f t="shared" ca="1" si="210"/>
        <v>437.18697565831053</v>
      </c>
      <c r="E3239">
        <f t="shared" ca="1" si="212"/>
        <v>0.75632725695060454</v>
      </c>
      <c r="F3239">
        <f t="shared" ca="1" si="212"/>
        <v>1.9002811373912132E-2</v>
      </c>
    </row>
    <row r="3240" spans="1:6" ht="15.75" customHeight="1" x14ac:dyDescent="0.2">
      <c r="A3240">
        <v>3239</v>
      </c>
      <c r="B3240" s="47">
        <f ca="1">IF('Inputs and Results'!$C$15='Inputs and Results'!$C$13, 'Inputs and Results'!$C$13, IF(E3240 &lt;= ('Inputs and Results'!$C$14-'Inputs and Results'!$C$13)/('Inputs and Results'!$C$15-'Inputs and Results'!$C$13), 'Inputs and Results'!$C$13 + SQRT(E3240*('Inputs and Results'!$C$15-'Inputs and Results'!$C$13)*('Inputs and Results'!$C$14-'Inputs and Results'!$C$13)), 'Inputs and Results'!$C$15 - SQRT((1-E3240)*('Inputs and Results'!$C$15-'Inputs and Results'!$C$13)*('Inputs and Results'!$C$15-'Inputs and Results'!$C$14))))</f>
        <v>0.28285749078653266</v>
      </c>
      <c r="C3240" s="47">
        <f ca="1">IF('Inputs and Results'!$G$15='Inputs and Results'!$G$13, 'Inputs and Results'!$G$13, IF(F3240 &lt;= ('Inputs and Results'!$G$14-'Inputs and Results'!$G$13)/('Inputs and Results'!$G$15-'Inputs and Results'!$G$13), 'Inputs and Results'!$G$13 + SQRT(F3240*('Inputs and Results'!$G$15-'Inputs and Results'!$G$13)*('Inputs and Results'!$G$14-'Inputs and Results'!$G$13)), 'Inputs and Results'!$G$15 - SQRT((1-F3240)*('Inputs and Results'!$G$15-'Inputs and Results'!$G$13)*('Inputs and Results'!$G$15-'Inputs and Results'!$G$14))))</f>
        <v>318.77279921676609</v>
      </c>
      <c r="D3240">
        <f t="shared" ca="1" si="210"/>
        <v>90.167274117453644</v>
      </c>
      <c r="E3240">
        <f t="shared" ca="1" si="212"/>
        <v>0.17968184273612686</v>
      </c>
      <c r="F3240">
        <f t="shared" ca="1" si="212"/>
        <v>8.4503838649329532E-2</v>
      </c>
    </row>
    <row r="3241" spans="1:6" ht="15.75" customHeight="1" x14ac:dyDescent="0.2">
      <c r="A3241">
        <v>3240</v>
      </c>
      <c r="B3241" s="47">
        <f ca="1">IF('Inputs and Results'!$C$15='Inputs and Results'!$C$13, 'Inputs and Results'!$C$13, IF(E3241 &lt;= ('Inputs and Results'!$C$14-'Inputs and Results'!$C$13)/('Inputs and Results'!$C$15-'Inputs and Results'!$C$13), 'Inputs and Results'!$C$13 + SQRT(E3241*('Inputs and Results'!$C$15-'Inputs and Results'!$C$13)*('Inputs and Results'!$C$14-'Inputs and Results'!$C$13)), 'Inputs and Results'!$C$15 - SQRT((1-E3241)*('Inputs and Results'!$C$15-'Inputs and Results'!$C$13)*('Inputs and Results'!$C$15-'Inputs and Results'!$C$14))))</f>
        <v>1.7012144958350028</v>
      </c>
      <c r="C3241" s="47">
        <f ca="1">IF('Inputs and Results'!$G$15='Inputs and Results'!$G$13, 'Inputs and Results'!$G$13, IF(F3241 &lt;= ('Inputs and Results'!$G$14-'Inputs and Results'!$G$13)/('Inputs and Results'!$G$15-'Inputs and Results'!$G$13), 'Inputs and Results'!$G$13 + SQRT(F3241*('Inputs and Results'!$G$15-'Inputs and Results'!$G$13)*('Inputs and Results'!$G$14-'Inputs and Results'!$G$13)), 'Inputs and Results'!$G$15 - SQRT((1-F3241)*('Inputs and Results'!$G$15-'Inputs and Results'!$G$13)*('Inputs and Results'!$G$15-'Inputs and Results'!$G$14))))</f>
        <v>404.20474659864112</v>
      </c>
      <c r="D3241">
        <f t="shared" ca="1" si="210"/>
        <v>687.63897419892237</v>
      </c>
      <c r="E3241">
        <f t="shared" ca="1" si="212"/>
        <v>0.81257291268565268</v>
      </c>
      <c r="F3241">
        <f t="shared" ca="1" si="212"/>
        <v>0.25340783416961332</v>
      </c>
    </row>
    <row r="3242" spans="1:6" ht="15.75" customHeight="1" x14ac:dyDescent="0.2">
      <c r="A3242">
        <v>3241</v>
      </c>
      <c r="B3242" s="47">
        <f ca="1">IF('Inputs and Results'!$C$15='Inputs and Results'!$C$13, 'Inputs and Results'!$C$13, IF(E3242 &lt;= ('Inputs and Results'!$C$14-'Inputs and Results'!$C$13)/('Inputs and Results'!$C$15-'Inputs and Results'!$C$13), 'Inputs and Results'!$C$13 + SQRT(E3242*('Inputs and Results'!$C$15-'Inputs and Results'!$C$13)*('Inputs and Results'!$C$14-'Inputs and Results'!$C$13)), 'Inputs and Results'!$C$15 - SQRT((1-E3242)*('Inputs and Results'!$C$15-'Inputs and Results'!$C$13)*('Inputs and Results'!$C$15-'Inputs and Results'!$C$14))))</f>
        <v>0.33608138310363955</v>
      </c>
      <c r="C3242" s="47">
        <f ca="1">IF('Inputs and Results'!$G$15='Inputs and Results'!$G$13, 'Inputs and Results'!$G$13, IF(F3242 &lt;= ('Inputs and Results'!$G$14-'Inputs and Results'!$G$13)/('Inputs and Results'!$G$15-'Inputs and Results'!$G$13), 'Inputs and Results'!$G$13 + SQRT(F3242*('Inputs and Results'!$G$15-'Inputs and Results'!$G$13)*('Inputs and Results'!$G$14-'Inputs and Results'!$G$13)), 'Inputs and Results'!$G$15 - SQRT((1-F3242)*('Inputs and Results'!$G$15-'Inputs and Results'!$G$13)*('Inputs and Results'!$G$15-'Inputs and Results'!$G$14))))</f>
        <v>286.21629229630855</v>
      </c>
      <c r="D3242">
        <f t="shared" ca="1" si="210"/>
        <v>96.191967381738948</v>
      </c>
      <c r="E3242">
        <f t="shared" ref="E3242:F3261" ca="1" si="213">RAND()</f>
        <v>0.2115041780614425</v>
      </c>
      <c r="F3242">
        <f t="shared" ca="1" si="213"/>
        <v>1.5609167129736146E-2</v>
      </c>
    </row>
    <row r="3243" spans="1:6" ht="15.75" customHeight="1" x14ac:dyDescent="0.2">
      <c r="A3243">
        <v>3242</v>
      </c>
      <c r="B3243" s="47">
        <f ca="1">IF('Inputs and Results'!$C$15='Inputs and Results'!$C$13, 'Inputs and Results'!$C$13, IF(E3243 &lt;= ('Inputs and Results'!$C$14-'Inputs and Results'!$C$13)/('Inputs and Results'!$C$15-'Inputs and Results'!$C$13), 'Inputs and Results'!$C$13 + SQRT(E3243*('Inputs and Results'!$C$15-'Inputs and Results'!$C$13)*('Inputs and Results'!$C$14-'Inputs and Results'!$C$13)), 'Inputs and Results'!$C$15 - SQRT((1-E3243)*('Inputs and Results'!$C$15-'Inputs and Results'!$C$13)*('Inputs and Results'!$C$15-'Inputs and Results'!$C$14))))</f>
        <v>0.37418636214994994</v>
      </c>
      <c r="C3243" s="47">
        <f ca="1">IF('Inputs and Results'!$G$15='Inputs and Results'!$G$13, 'Inputs and Results'!$G$13, IF(F3243 &lt;= ('Inputs and Results'!$G$14-'Inputs and Results'!$G$13)/('Inputs and Results'!$G$15-'Inputs and Results'!$G$13), 'Inputs and Results'!$G$13 + SQRT(F3243*('Inputs and Results'!$G$15-'Inputs and Results'!$G$13)*('Inputs and Results'!$G$14-'Inputs and Results'!$G$13)), 'Inputs and Results'!$G$15 - SQRT((1-F3243)*('Inputs and Results'!$G$15-'Inputs and Results'!$G$13)*('Inputs and Results'!$G$15-'Inputs and Results'!$G$14))))</f>
        <v>917.67076977102715</v>
      </c>
      <c r="D3243">
        <f t="shared" ca="1" si="210"/>
        <v>343.3798869919649</v>
      </c>
      <c r="E3243">
        <f t="shared" ca="1" si="213"/>
        <v>0.23390030436452081</v>
      </c>
      <c r="F3243">
        <f t="shared" ca="1" si="213"/>
        <v>0.9060293074236162</v>
      </c>
    </row>
    <row r="3244" spans="1:6" ht="15.75" customHeight="1" x14ac:dyDescent="0.2">
      <c r="A3244">
        <v>3243</v>
      </c>
      <c r="B3244" s="47">
        <f ca="1">IF('Inputs and Results'!$C$15='Inputs and Results'!$C$13, 'Inputs and Results'!$C$13, IF(E3244 &lt;= ('Inputs and Results'!$C$14-'Inputs and Results'!$C$13)/('Inputs and Results'!$C$15-'Inputs and Results'!$C$13), 'Inputs and Results'!$C$13 + SQRT(E3244*('Inputs and Results'!$C$15-'Inputs and Results'!$C$13)*('Inputs and Results'!$C$14-'Inputs and Results'!$C$13)), 'Inputs and Results'!$C$15 - SQRT((1-E3244)*('Inputs and Results'!$C$15-'Inputs and Results'!$C$13)*('Inputs and Results'!$C$15-'Inputs and Results'!$C$14))))</f>
        <v>2.5350226501737088</v>
      </c>
      <c r="C3244" s="47">
        <f ca="1">IF('Inputs and Results'!$G$15='Inputs and Results'!$G$13, 'Inputs and Results'!$G$13, IF(F3244 &lt;= ('Inputs and Results'!$G$14-'Inputs and Results'!$G$13)/('Inputs and Results'!$G$15-'Inputs and Results'!$G$13), 'Inputs and Results'!$G$13 + SQRT(F3244*('Inputs and Results'!$G$15-'Inputs and Results'!$G$13)*('Inputs and Results'!$G$14-'Inputs and Results'!$G$13)), 'Inputs and Results'!$G$15 - SQRT((1-F3244)*('Inputs and Results'!$G$15-'Inputs and Results'!$G$13)*('Inputs and Results'!$G$15-'Inputs and Results'!$G$14))))</f>
        <v>766.75047827226638</v>
      </c>
      <c r="D3244">
        <f t="shared" ca="1" si="210"/>
        <v>1943.7298294517193</v>
      </c>
      <c r="E3244">
        <f t="shared" ca="1" si="213"/>
        <v>0.97597734046094653</v>
      </c>
      <c r="F3244">
        <f t="shared" ca="1" si="213"/>
        <v>0.77871247902741092</v>
      </c>
    </row>
    <row r="3245" spans="1:6" ht="15.75" customHeight="1" x14ac:dyDescent="0.2">
      <c r="A3245">
        <v>3244</v>
      </c>
      <c r="B3245" s="47">
        <f ca="1">IF('Inputs and Results'!$C$15='Inputs and Results'!$C$13, 'Inputs and Results'!$C$13, IF(E3245 &lt;= ('Inputs and Results'!$C$14-'Inputs and Results'!$C$13)/('Inputs and Results'!$C$15-'Inputs and Results'!$C$13), 'Inputs and Results'!$C$13 + SQRT(E3245*('Inputs and Results'!$C$15-'Inputs and Results'!$C$13)*('Inputs and Results'!$C$14-'Inputs and Results'!$C$13)), 'Inputs and Results'!$C$15 - SQRT((1-E3245)*('Inputs and Results'!$C$15-'Inputs and Results'!$C$13)*('Inputs and Results'!$C$15-'Inputs and Results'!$C$14))))</f>
        <v>0.32989345644726242</v>
      </c>
      <c r="C3245" s="47">
        <f ca="1">IF('Inputs and Results'!$G$15='Inputs and Results'!$G$13, 'Inputs and Results'!$G$13, IF(F3245 &lt;= ('Inputs and Results'!$G$14-'Inputs and Results'!$G$13)/('Inputs and Results'!$G$15-'Inputs and Results'!$G$13), 'Inputs and Results'!$G$13 + SQRT(F3245*('Inputs and Results'!$G$15-'Inputs and Results'!$G$13)*('Inputs and Results'!$G$14-'Inputs and Results'!$G$13)), 'Inputs and Results'!$G$15 - SQRT((1-F3245)*('Inputs and Results'!$G$15-'Inputs and Results'!$G$13)*('Inputs and Results'!$G$15-'Inputs and Results'!$G$14))))</f>
        <v>955.65787492960999</v>
      </c>
      <c r="D3245">
        <f t="shared" ca="1" si="210"/>
        <v>315.26527954157467</v>
      </c>
      <c r="E3245">
        <f t="shared" ca="1" si="213"/>
        <v>0.20783678289742802</v>
      </c>
      <c r="F3245">
        <f t="shared" ca="1" si="213"/>
        <v>0.92961543466548524</v>
      </c>
    </row>
    <row r="3246" spans="1:6" ht="15.75" customHeight="1" x14ac:dyDescent="0.2">
      <c r="A3246">
        <v>3245</v>
      </c>
      <c r="B3246" s="47">
        <f ca="1">IF('Inputs and Results'!$C$15='Inputs and Results'!$C$13, 'Inputs and Results'!$C$13, IF(E3246 &lt;= ('Inputs and Results'!$C$14-'Inputs and Results'!$C$13)/('Inputs and Results'!$C$15-'Inputs and Results'!$C$13), 'Inputs and Results'!$C$13 + SQRT(E3246*('Inputs and Results'!$C$15-'Inputs and Results'!$C$13)*('Inputs and Results'!$C$14-'Inputs and Results'!$C$13)), 'Inputs and Results'!$C$15 - SQRT((1-E3246)*('Inputs and Results'!$C$15-'Inputs and Results'!$C$13)*('Inputs and Results'!$C$15-'Inputs and Results'!$C$14))))</f>
        <v>0.89071765534125635</v>
      </c>
      <c r="C3246" s="47">
        <f ca="1">IF('Inputs and Results'!$G$15='Inputs and Results'!$G$13, 'Inputs and Results'!$G$13, IF(F3246 &lt;= ('Inputs and Results'!$G$14-'Inputs and Results'!$G$13)/('Inputs and Results'!$G$15-'Inputs and Results'!$G$13), 'Inputs and Results'!$G$13 + SQRT(F3246*('Inputs and Results'!$G$15-'Inputs and Results'!$G$13)*('Inputs and Results'!$G$14-'Inputs and Results'!$G$13)), 'Inputs and Results'!$G$15 - SQRT((1-F3246)*('Inputs and Results'!$G$15-'Inputs and Results'!$G$13)*('Inputs and Results'!$G$15-'Inputs and Results'!$G$14))))</f>
        <v>417.41859813135443</v>
      </c>
      <c r="D3246">
        <f t="shared" ca="1" si="210"/>
        <v>371.80211502339415</v>
      </c>
      <c r="E3246">
        <f t="shared" ca="1" si="213"/>
        <v>0.50565866561232375</v>
      </c>
      <c r="F3246">
        <f t="shared" ca="1" si="213"/>
        <v>0.27799569868622886</v>
      </c>
    </row>
    <row r="3247" spans="1:6" ht="15.75" customHeight="1" x14ac:dyDescent="0.2">
      <c r="A3247">
        <v>3246</v>
      </c>
      <c r="B3247" s="47">
        <f ca="1">IF('Inputs and Results'!$C$15='Inputs and Results'!$C$13, 'Inputs and Results'!$C$13, IF(E3247 &lt;= ('Inputs and Results'!$C$14-'Inputs and Results'!$C$13)/('Inputs and Results'!$C$15-'Inputs and Results'!$C$13), 'Inputs and Results'!$C$13 + SQRT(E3247*('Inputs and Results'!$C$15-'Inputs and Results'!$C$13)*('Inputs and Results'!$C$14-'Inputs and Results'!$C$13)), 'Inputs and Results'!$C$15 - SQRT((1-E3247)*('Inputs and Results'!$C$15-'Inputs and Results'!$C$13)*('Inputs and Results'!$C$15-'Inputs and Results'!$C$14))))</f>
        <v>1.1411065205810074</v>
      </c>
      <c r="C3247" s="47">
        <f ca="1">IF('Inputs and Results'!$G$15='Inputs and Results'!$G$13, 'Inputs and Results'!$G$13, IF(F3247 &lt;= ('Inputs and Results'!$G$14-'Inputs and Results'!$G$13)/('Inputs and Results'!$G$15-'Inputs and Results'!$G$13), 'Inputs and Results'!$G$13 + SQRT(F3247*('Inputs and Results'!$G$15-'Inputs and Results'!$G$13)*('Inputs and Results'!$G$14-'Inputs and Results'!$G$13)), 'Inputs and Results'!$G$15 - SQRT((1-F3247)*('Inputs and Results'!$G$15-'Inputs and Results'!$G$13)*('Inputs and Results'!$G$15-'Inputs and Results'!$G$14))))</f>
        <v>463.93719516011902</v>
      </c>
      <c r="D3247">
        <f t="shared" ca="1" si="210"/>
        <v>529.40175853727521</v>
      </c>
      <c r="E3247">
        <f t="shared" ca="1" si="213"/>
        <v>0.61605722579706124</v>
      </c>
      <c r="F3247">
        <f t="shared" ca="1" si="213"/>
        <v>0.36128004580213324</v>
      </c>
    </row>
    <row r="3248" spans="1:6" ht="15.75" customHeight="1" x14ac:dyDescent="0.2">
      <c r="A3248">
        <v>3247</v>
      </c>
      <c r="B3248" s="47">
        <f ca="1">IF('Inputs and Results'!$C$15='Inputs and Results'!$C$13, 'Inputs and Results'!$C$13, IF(E3248 &lt;= ('Inputs and Results'!$C$14-'Inputs and Results'!$C$13)/('Inputs and Results'!$C$15-'Inputs and Results'!$C$13), 'Inputs and Results'!$C$13 + SQRT(E3248*('Inputs and Results'!$C$15-'Inputs and Results'!$C$13)*('Inputs and Results'!$C$14-'Inputs and Results'!$C$13)), 'Inputs and Results'!$C$15 - SQRT((1-E3248)*('Inputs and Results'!$C$15-'Inputs and Results'!$C$13)*('Inputs and Results'!$C$15-'Inputs and Results'!$C$14))))</f>
        <v>0.34134882851645632</v>
      </c>
      <c r="C3248" s="47">
        <f ca="1">IF('Inputs and Results'!$G$15='Inputs and Results'!$G$13, 'Inputs and Results'!$G$13, IF(F3248 &lt;= ('Inputs and Results'!$G$14-'Inputs and Results'!$G$13)/('Inputs and Results'!$G$15-'Inputs and Results'!$G$13), 'Inputs and Results'!$G$13 + SQRT(F3248*('Inputs and Results'!$G$15-'Inputs and Results'!$G$13)*('Inputs and Results'!$G$14-'Inputs and Results'!$G$13)), 'Inputs and Results'!$G$15 - SQRT((1-F3248)*('Inputs and Results'!$G$15-'Inputs and Results'!$G$13)*('Inputs and Results'!$G$15-'Inputs and Results'!$G$14))))</f>
        <v>290.78801753188577</v>
      </c>
      <c r="D3248">
        <f t="shared" ca="1" si="210"/>
        <v>99.260149131131968</v>
      </c>
      <c r="E3248">
        <f t="shared" ca="1" si="213"/>
        <v>0.21461932759657565</v>
      </c>
      <c r="F3248">
        <f t="shared" ca="1" si="213"/>
        <v>2.5434482577948447E-2</v>
      </c>
    </row>
    <row r="3249" spans="1:6" ht="15.75" customHeight="1" x14ac:dyDescent="0.2">
      <c r="A3249">
        <v>3248</v>
      </c>
      <c r="B3249" s="47">
        <f ca="1">IF('Inputs and Results'!$C$15='Inputs and Results'!$C$13, 'Inputs and Results'!$C$13, IF(E3249 &lt;= ('Inputs and Results'!$C$14-'Inputs and Results'!$C$13)/('Inputs and Results'!$C$15-'Inputs and Results'!$C$13), 'Inputs and Results'!$C$13 + SQRT(E3249*('Inputs and Results'!$C$15-'Inputs and Results'!$C$13)*('Inputs and Results'!$C$14-'Inputs and Results'!$C$13)), 'Inputs and Results'!$C$15 - SQRT((1-E3249)*('Inputs and Results'!$C$15-'Inputs and Results'!$C$13)*('Inputs and Results'!$C$15-'Inputs and Results'!$C$14))))</f>
        <v>1.0862882189743821</v>
      </c>
      <c r="C3249" s="47">
        <f ca="1">IF('Inputs and Results'!$G$15='Inputs and Results'!$G$13, 'Inputs and Results'!$G$13, IF(F3249 &lt;= ('Inputs and Results'!$G$14-'Inputs and Results'!$G$13)/('Inputs and Results'!$G$15-'Inputs and Results'!$G$13), 'Inputs and Results'!$G$13 + SQRT(F3249*('Inputs and Results'!$G$15-'Inputs and Results'!$G$13)*('Inputs and Results'!$G$14-'Inputs and Results'!$G$13)), 'Inputs and Results'!$G$15 - SQRT((1-F3249)*('Inputs and Results'!$G$15-'Inputs and Results'!$G$13)*('Inputs and Results'!$G$15-'Inputs and Results'!$G$14))))</f>
        <v>591.678823505178</v>
      </c>
      <c r="D3249">
        <f t="shared" ca="1" si="210"/>
        <v>642.73373539029762</v>
      </c>
      <c r="E3249">
        <f t="shared" ca="1" si="213"/>
        <v>0.59307857990708412</v>
      </c>
      <c r="F3249">
        <f t="shared" ca="1" si="213"/>
        <v>0.56373877969581243</v>
      </c>
    </row>
    <row r="3250" spans="1:6" ht="15.75" customHeight="1" x14ac:dyDescent="0.2">
      <c r="A3250">
        <v>3249</v>
      </c>
      <c r="B3250" s="47">
        <f ca="1">IF('Inputs and Results'!$C$15='Inputs and Results'!$C$13, 'Inputs and Results'!$C$13, IF(E3250 &lt;= ('Inputs and Results'!$C$14-'Inputs and Results'!$C$13)/('Inputs and Results'!$C$15-'Inputs and Results'!$C$13), 'Inputs and Results'!$C$13 + SQRT(E3250*('Inputs and Results'!$C$15-'Inputs and Results'!$C$13)*('Inputs and Results'!$C$14-'Inputs and Results'!$C$13)), 'Inputs and Results'!$C$15 - SQRT((1-E3250)*('Inputs and Results'!$C$15-'Inputs and Results'!$C$13)*('Inputs and Results'!$C$15-'Inputs and Results'!$C$14))))</f>
        <v>1.1373463467495759</v>
      </c>
      <c r="C3250" s="47">
        <f ca="1">IF('Inputs and Results'!$G$15='Inputs and Results'!$G$13, 'Inputs and Results'!$G$13, IF(F3250 &lt;= ('Inputs and Results'!$G$14-'Inputs and Results'!$G$13)/('Inputs and Results'!$G$15-'Inputs and Results'!$G$13), 'Inputs and Results'!$G$13 + SQRT(F3250*('Inputs and Results'!$G$15-'Inputs and Results'!$G$13)*('Inputs and Results'!$G$14-'Inputs and Results'!$G$13)), 'Inputs and Results'!$G$15 - SQRT((1-F3250)*('Inputs and Results'!$G$15-'Inputs and Results'!$G$13)*('Inputs and Results'!$G$15-'Inputs and Results'!$G$14))))</f>
        <v>617.36820527183272</v>
      </c>
      <c r="D3250">
        <f t="shared" ca="1" si="210"/>
        <v>702.1614728652612</v>
      </c>
      <c r="E3250">
        <f t="shared" ca="1" si="213"/>
        <v>0.61450237422587206</v>
      </c>
      <c r="F3250">
        <f t="shared" ca="1" si="213"/>
        <v>0.59980735636668681</v>
      </c>
    </row>
    <row r="3251" spans="1:6" ht="15.75" customHeight="1" x14ac:dyDescent="0.2">
      <c r="A3251">
        <v>3250</v>
      </c>
      <c r="B3251" s="47">
        <f ca="1">IF('Inputs and Results'!$C$15='Inputs and Results'!$C$13, 'Inputs and Results'!$C$13, IF(E3251 &lt;= ('Inputs and Results'!$C$14-'Inputs and Results'!$C$13)/('Inputs and Results'!$C$15-'Inputs and Results'!$C$13), 'Inputs and Results'!$C$13 + SQRT(E3251*('Inputs and Results'!$C$15-'Inputs and Results'!$C$13)*('Inputs and Results'!$C$14-'Inputs and Results'!$C$13)), 'Inputs and Results'!$C$15 - SQRT((1-E3251)*('Inputs and Results'!$C$15-'Inputs and Results'!$C$13)*('Inputs and Results'!$C$15-'Inputs and Results'!$C$14))))</f>
        <v>1.8833136757417284</v>
      </c>
      <c r="C3251" s="47">
        <f ca="1">IF('Inputs and Results'!$G$15='Inputs and Results'!$G$13, 'Inputs and Results'!$G$13, IF(F3251 &lt;= ('Inputs and Results'!$G$14-'Inputs and Results'!$G$13)/('Inputs and Results'!$G$15-'Inputs and Results'!$G$13), 'Inputs and Results'!$G$13 + SQRT(F3251*('Inputs and Results'!$G$15-'Inputs and Results'!$G$13)*('Inputs and Results'!$G$14-'Inputs and Results'!$G$13)), 'Inputs and Results'!$G$15 - SQRT((1-F3251)*('Inputs and Results'!$G$15-'Inputs and Results'!$G$13)*('Inputs and Results'!$G$15-'Inputs and Results'!$G$14))))</f>
        <v>307.14918061747892</v>
      </c>
      <c r="D3251">
        <f t="shared" ca="1" si="210"/>
        <v>578.45825234976428</v>
      </c>
      <c r="E3251">
        <f t="shared" ca="1" si="213"/>
        <v>0.86144573924606116</v>
      </c>
      <c r="F3251">
        <f t="shared" ca="1" si="213"/>
        <v>6.0193287435953646E-2</v>
      </c>
    </row>
    <row r="3252" spans="1:6" ht="15.75" customHeight="1" x14ac:dyDescent="0.2">
      <c r="A3252">
        <v>3251</v>
      </c>
      <c r="B3252" s="47">
        <f ca="1">IF('Inputs and Results'!$C$15='Inputs and Results'!$C$13, 'Inputs and Results'!$C$13, IF(E3252 &lt;= ('Inputs and Results'!$C$14-'Inputs and Results'!$C$13)/('Inputs and Results'!$C$15-'Inputs and Results'!$C$13), 'Inputs and Results'!$C$13 + SQRT(E3252*('Inputs and Results'!$C$15-'Inputs and Results'!$C$13)*('Inputs and Results'!$C$14-'Inputs and Results'!$C$13)), 'Inputs and Results'!$C$15 - SQRT((1-E3252)*('Inputs and Results'!$C$15-'Inputs and Results'!$C$13)*('Inputs and Results'!$C$15-'Inputs and Results'!$C$14))))</f>
        <v>1.4532387860137286</v>
      </c>
      <c r="C3252" s="47">
        <f ca="1">IF('Inputs and Results'!$G$15='Inputs and Results'!$G$13, 'Inputs and Results'!$G$13, IF(F3252 &lt;= ('Inputs and Results'!$G$14-'Inputs and Results'!$G$13)/('Inputs and Results'!$G$15-'Inputs and Results'!$G$13), 'Inputs and Results'!$G$13 + SQRT(F3252*('Inputs and Results'!$G$15-'Inputs and Results'!$G$13)*('Inputs and Results'!$G$14-'Inputs and Results'!$G$13)), 'Inputs and Results'!$G$15 - SQRT((1-F3252)*('Inputs and Results'!$G$15-'Inputs and Results'!$G$13)*('Inputs and Results'!$G$15-'Inputs and Results'!$G$14))))</f>
        <v>282.4678866394828</v>
      </c>
      <c r="D3252">
        <f t="shared" ca="1" si="210"/>
        <v>410.49328866782548</v>
      </c>
      <c r="E3252">
        <f t="shared" ca="1" si="213"/>
        <v>0.73416997187863509</v>
      </c>
      <c r="F3252">
        <f t="shared" ca="1" si="213"/>
        <v>7.5165206022616005E-3</v>
      </c>
    </row>
    <row r="3253" spans="1:6" ht="15.75" customHeight="1" x14ac:dyDescent="0.2">
      <c r="A3253">
        <v>3252</v>
      </c>
      <c r="B3253" s="47">
        <f ca="1">IF('Inputs and Results'!$C$15='Inputs and Results'!$C$13, 'Inputs and Results'!$C$13, IF(E3253 &lt;= ('Inputs and Results'!$C$14-'Inputs and Results'!$C$13)/('Inputs and Results'!$C$15-'Inputs and Results'!$C$13), 'Inputs and Results'!$C$13 + SQRT(E3253*('Inputs and Results'!$C$15-'Inputs and Results'!$C$13)*('Inputs and Results'!$C$14-'Inputs and Results'!$C$13)), 'Inputs and Results'!$C$15 - SQRT((1-E3253)*('Inputs and Results'!$C$15-'Inputs and Results'!$C$13)*('Inputs and Results'!$C$15-'Inputs and Results'!$C$14))))</f>
        <v>0.200213314373062</v>
      </c>
      <c r="C3253" s="47">
        <f ca="1">IF('Inputs and Results'!$G$15='Inputs and Results'!$G$13, 'Inputs and Results'!$G$13, IF(F3253 &lt;= ('Inputs and Results'!$G$14-'Inputs and Results'!$G$13)/('Inputs and Results'!$G$15-'Inputs and Results'!$G$13), 'Inputs and Results'!$G$13 + SQRT(F3253*('Inputs and Results'!$G$15-'Inputs and Results'!$G$13)*('Inputs and Results'!$G$14-'Inputs and Results'!$G$13)), 'Inputs and Results'!$G$15 - SQRT((1-F3253)*('Inputs and Results'!$G$15-'Inputs and Results'!$G$13)*('Inputs and Results'!$G$15-'Inputs and Results'!$G$14))))</f>
        <v>417.24877237253986</v>
      </c>
      <c r="D3253">
        <f t="shared" ca="1" si="210"/>
        <v>83.538759634797515</v>
      </c>
      <c r="E3253">
        <f t="shared" ca="1" si="213"/>
        <v>0.12902161277623614</v>
      </c>
      <c r="F3253">
        <f t="shared" ca="1" si="213"/>
        <v>0.27768230449566123</v>
      </c>
    </row>
    <row r="3254" spans="1:6" ht="15.75" customHeight="1" x14ac:dyDescent="0.2">
      <c r="A3254">
        <v>3253</v>
      </c>
      <c r="B3254" s="47">
        <f ca="1">IF('Inputs and Results'!$C$15='Inputs and Results'!$C$13, 'Inputs and Results'!$C$13, IF(E3254 &lt;= ('Inputs and Results'!$C$14-'Inputs and Results'!$C$13)/('Inputs and Results'!$C$15-'Inputs and Results'!$C$13), 'Inputs and Results'!$C$13 + SQRT(E3254*('Inputs and Results'!$C$15-'Inputs and Results'!$C$13)*('Inputs and Results'!$C$14-'Inputs and Results'!$C$13)), 'Inputs and Results'!$C$15 - SQRT((1-E3254)*('Inputs and Results'!$C$15-'Inputs and Results'!$C$13)*('Inputs and Results'!$C$15-'Inputs and Results'!$C$14))))</f>
        <v>1.889116356447673</v>
      </c>
      <c r="C3254" s="47">
        <f ca="1">IF('Inputs and Results'!$G$15='Inputs and Results'!$G$13, 'Inputs and Results'!$G$13, IF(F3254 &lt;= ('Inputs and Results'!$G$14-'Inputs and Results'!$G$13)/('Inputs and Results'!$G$15-'Inputs and Results'!$G$13), 'Inputs and Results'!$G$13 + SQRT(F3254*('Inputs and Results'!$G$15-'Inputs and Results'!$G$13)*('Inputs and Results'!$G$14-'Inputs and Results'!$G$13)), 'Inputs and Results'!$G$15 - SQRT((1-F3254)*('Inputs and Results'!$G$15-'Inputs and Results'!$G$13)*('Inputs and Results'!$G$15-'Inputs and Results'!$G$14))))</f>
        <v>690.07502767991105</v>
      </c>
      <c r="D3254">
        <f t="shared" ca="1" si="210"/>
        <v>1303.6320219662007</v>
      </c>
      <c r="E3254">
        <f t="shared" ca="1" si="213"/>
        <v>0.86288194783198957</v>
      </c>
      <c r="F3254">
        <f t="shared" ca="1" si="213"/>
        <v>0.69345566013002957</v>
      </c>
    </row>
    <row r="3255" spans="1:6" ht="15.75" customHeight="1" x14ac:dyDescent="0.2">
      <c r="A3255">
        <v>3254</v>
      </c>
      <c r="B3255" s="47">
        <f ca="1">IF('Inputs and Results'!$C$15='Inputs and Results'!$C$13, 'Inputs and Results'!$C$13, IF(E3255 &lt;= ('Inputs and Results'!$C$14-'Inputs and Results'!$C$13)/('Inputs and Results'!$C$15-'Inputs and Results'!$C$13), 'Inputs and Results'!$C$13 + SQRT(E3255*('Inputs and Results'!$C$15-'Inputs and Results'!$C$13)*('Inputs and Results'!$C$14-'Inputs and Results'!$C$13)), 'Inputs and Results'!$C$15 - SQRT((1-E3255)*('Inputs and Results'!$C$15-'Inputs and Results'!$C$13)*('Inputs and Results'!$C$15-'Inputs and Results'!$C$14))))</f>
        <v>2.509914684239436</v>
      </c>
      <c r="C3255" s="47">
        <f ca="1">IF('Inputs and Results'!$G$15='Inputs and Results'!$G$13, 'Inputs and Results'!$G$13, IF(F3255 &lt;= ('Inputs and Results'!$G$14-'Inputs and Results'!$G$13)/('Inputs and Results'!$G$15-'Inputs and Results'!$G$13), 'Inputs and Results'!$G$13 + SQRT(F3255*('Inputs and Results'!$G$15-'Inputs and Results'!$G$13)*('Inputs and Results'!$G$14-'Inputs and Results'!$G$13)), 'Inputs and Results'!$G$15 - SQRT((1-F3255)*('Inputs and Results'!$G$15-'Inputs and Results'!$G$13)*('Inputs and Results'!$G$15-'Inputs and Results'!$G$14))))</f>
        <v>1095.7977667385785</v>
      </c>
      <c r="D3255">
        <f t="shared" ca="1" si="210"/>
        <v>2750.3589056939386</v>
      </c>
      <c r="E3255">
        <f t="shared" ca="1" si="213"/>
        <v>0.97331293147509645</v>
      </c>
      <c r="F3255">
        <f t="shared" ca="1" si="213"/>
        <v>0.98719926834865601</v>
      </c>
    </row>
    <row r="3256" spans="1:6" ht="15.75" customHeight="1" x14ac:dyDescent="0.2">
      <c r="A3256">
        <v>3255</v>
      </c>
      <c r="B3256" s="47">
        <f ca="1">IF('Inputs and Results'!$C$15='Inputs and Results'!$C$13, 'Inputs and Results'!$C$13, IF(E3256 &lt;= ('Inputs and Results'!$C$14-'Inputs and Results'!$C$13)/('Inputs and Results'!$C$15-'Inputs and Results'!$C$13), 'Inputs and Results'!$C$13 + SQRT(E3256*('Inputs and Results'!$C$15-'Inputs and Results'!$C$13)*('Inputs and Results'!$C$14-'Inputs and Results'!$C$13)), 'Inputs and Results'!$C$15 - SQRT((1-E3256)*('Inputs and Results'!$C$15-'Inputs and Results'!$C$13)*('Inputs and Results'!$C$15-'Inputs and Results'!$C$14))))</f>
        <v>1.209008552306406</v>
      </c>
      <c r="C3256" s="47">
        <f ca="1">IF('Inputs and Results'!$G$15='Inputs and Results'!$G$13, 'Inputs and Results'!$G$13, IF(F3256 &lt;= ('Inputs and Results'!$G$14-'Inputs and Results'!$G$13)/('Inputs and Results'!$G$15-'Inputs and Results'!$G$13), 'Inputs and Results'!$G$13 + SQRT(F3256*('Inputs and Results'!$G$15-'Inputs and Results'!$G$13)*('Inputs and Results'!$G$14-'Inputs and Results'!$G$13)), 'Inputs and Results'!$G$15 - SQRT((1-F3256)*('Inputs and Results'!$G$15-'Inputs and Results'!$G$13)*('Inputs and Results'!$G$15-'Inputs and Results'!$G$14))))</f>
        <v>622.18103022557068</v>
      </c>
      <c r="D3256">
        <f t="shared" ca="1" si="210"/>
        <v>752.22218662552541</v>
      </c>
      <c r="E3256">
        <f t="shared" ca="1" si="213"/>
        <v>0.64359440380982269</v>
      </c>
      <c r="F3256">
        <f t="shared" ca="1" si="213"/>
        <v>0.60639162474911867</v>
      </c>
    </row>
    <row r="3257" spans="1:6" ht="15.75" customHeight="1" x14ac:dyDescent="0.2">
      <c r="A3257">
        <v>3256</v>
      </c>
      <c r="B3257" s="47">
        <f ca="1">IF('Inputs and Results'!$C$15='Inputs and Results'!$C$13, 'Inputs and Results'!$C$13, IF(E3257 &lt;= ('Inputs and Results'!$C$14-'Inputs and Results'!$C$13)/('Inputs and Results'!$C$15-'Inputs and Results'!$C$13), 'Inputs and Results'!$C$13 + SQRT(E3257*('Inputs and Results'!$C$15-'Inputs and Results'!$C$13)*('Inputs and Results'!$C$14-'Inputs and Results'!$C$13)), 'Inputs and Results'!$C$15 - SQRT((1-E3257)*('Inputs and Results'!$C$15-'Inputs and Results'!$C$13)*('Inputs and Results'!$C$15-'Inputs and Results'!$C$14))))</f>
        <v>2.5045552213564646</v>
      </c>
      <c r="C3257" s="47">
        <f ca="1">IF('Inputs and Results'!$G$15='Inputs and Results'!$G$13, 'Inputs and Results'!$G$13, IF(F3257 &lt;= ('Inputs and Results'!$G$14-'Inputs and Results'!$G$13)/('Inputs and Results'!$G$15-'Inputs and Results'!$G$13), 'Inputs and Results'!$G$13 + SQRT(F3257*('Inputs and Results'!$G$15-'Inputs and Results'!$G$13)*('Inputs and Results'!$G$14-'Inputs and Results'!$G$13)), 'Inputs and Results'!$G$15 - SQRT((1-F3257)*('Inputs and Results'!$G$15-'Inputs and Results'!$G$13)*('Inputs and Results'!$G$15-'Inputs and Results'!$G$14))))</f>
        <v>428.19537073179185</v>
      </c>
      <c r="D3257">
        <f t="shared" ca="1" si="210"/>
        <v>1072.4389515269763</v>
      </c>
      <c r="E3257">
        <f t="shared" ca="1" si="213"/>
        <v>0.97272605236831755</v>
      </c>
      <c r="F3257">
        <f t="shared" ca="1" si="213"/>
        <v>0.29774393626359008</v>
      </c>
    </row>
    <row r="3258" spans="1:6" ht="15.75" customHeight="1" x14ac:dyDescent="0.2">
      <c r="A3258">
        <v>3257</v>
      </c>
      <c r="B3258" s="47">
        <f ca="1">IF('Inputs and Results'!$C$15='Inputs and Results'!$C$13, 'Inputs and Results'!$C$13, IF(E3258 &lt;= ('Inputs and Results'!$C$14-'Inputs and Results'!$C$13)/('Inputs and Results'!$C$15-'Inputs and Results'!$C$13), 'Inputs and Results'!$C$13 + SQRT(E3258*('Inputs and Results'!$C$15-'Inputs and Results'!$C$13)*('Inputs and Results'!$C$14-'Inputs and Results'!$C$13)), 'Inputs and Results'!$C$15 - SQRT((1-E3258)*('Inputs and Results'!$C$15-'Inputs and Results'!$C$13)*('Inputs and Results'!$C$15-'Inputs and Results'!$C$14))))</f>
        <v>0.91913229187185364</v>
      </c>
      <c r="C3258" s="47">
        <f ca="1">IF('Inputs and Results'!$G$15='Inputs and Results'!$G$13, 'Inputs and Results'!$G$13, IF(F3258 &lt;= ('Inputs and Results'!$G$14-'Inputs and Results'!$G$13)/('Inputs and Results'!$G$15-'Inputs and Results'!$G$13), 'Inputs and Results'!$G$13 + SQRT(F3258*('Inputs and Results'!$G$15-'Inputs and Results'!$G$13)*('Inputs and Results'!$G$14-'Inputs and Results'!$G$13)), 'Inputs and Results'!$G$15 - SQRT((1-F3258)*('Inputs and Results'!$G$15-'Inputs and Results'!$G$13)*('Inputs and Results'!$G$15-'Inputs and Results'!$G$14))))</f>
        <v>806.62392076830463</v>
      </c>
      <c r="D3258">
        <f t="shared" ca="1" si="210"/>
        <v>741.39409297443228</v>
      </c>
      <c r="E3258">
        <f t="shared" ca="1" si="213"/>
        <v>0.51888773125216836</v>
      </c>
      <c r="F3258">
        <f t="shared" ca="1" si="213"/>
        <v>0.81756984192970972</v>
      </c>
    </row>
    <row r="3259" spans="1:6" ht="15.75" customHeight="1" x14ac:dyDescent="0.2">
      <c r="A3259">
        <v>3258</v>
      </c>
      <c r="B3259" s="47">
        <f ca="1">IF('Inputs and Results'!$C$15='Inputs and Results'!$C$13, 'Inputs and Results'!$C$13, IF(E3259 &lt;= ('Inputs and Results'!$C$14-'Inputs and Results'!$C$13)/('Inputs and Results'!$C$15-'Inputs and Results'!$C$13), 'Inputs and Results'!$C$13 + SQRT(E3259*('Inputs and Results'!$C$15-'Inputs and Results'!$C$13)*('Inputs and Results'!$C$14-'Inputs and Results'!$C$13)), 'Inputs and Results'!$C$15 - SQRT((1-E3259)*('Inputs and Results'!$C$15-'Inputs and Results'!$C$13)*('Inputs and Results'!$C$15-'Inputs and Results'!$C$14))))</f>
        <v>2.3120941935130404</v>
      </c>
      <c r="C3259" s="47">
        <f ca="1">IF('Inputs and Results'!$G$15='Inputs and Results'!$G$13, 'Inputs and Results'!$G$13, IF(F3259 &lt;= ('Inputs and Results'!$G$14-'Inputs and Results'!$G$13)/('Inputs and Results'!$G$15-'Inputs and Results'!$G$13), 'Inputs and Results'!$G$13 + SQRT(F3259*('Inputs and Results'!$G$15-'Inputs and Results'!$G$13)*('Inputs and Results'!$G$14-'Inputs and Results'!$G$13)), 'Inputs and Results'!$G$15 - SQRT((1-F3259)*('Inputs and Results'!$G$15-'Inputs and Results'!$G$13)*('Inputs and Results'!$G$15-'Inputs and Results'!$G$14))))</f>
        <v>608.37052593614521</v>
      </c>
      <c r="D3259">
        <f t="shared" ca="1" si="210"/>
        <v>1406.6099605214358</v>
      </c>
      <c r="E3259">
        <f t="shared" ca="1" si="213"/>
        <v>0.94742062237794733</v>
      </c>
      <c r="F3259">
        <f t="shared" ca="1" si="213"/>
        <v>0.58735143127828837</v>
      </c>
    </row>
    <row r="3260" spans="1:6" ht="15.75" customHeight="1" x14ac:dyDescent="0.2">
      <c r="A3260">
        <v>3259</v>
      </c>
      <c r="B3260" s="47">
        <f ca="1">IF('Inputs and Results'!$C$15='Inputs and Results'!$C$13, 'Inputs and Results'!$C$13, IF(E3260 &lt;= ('Inputs and Results'!$C$14-'Inputs and Results'!$C$13)/('Inputs and Results'!$C$15-'Inputs and Results'!$C$13), 'Inputs and Results'!$C$13 + SQRT(E3260*('Inputs and Results'!$C$15-'Inputs and Results'!$C$13)*('Inputs and Results'!$C$14-'Inputs and Results'!$C$13)), 'Inputs and Results'!$C$15 - SQRT((1-E3260)*('Inputs and Results'!$C$15-'Inputs and Results'!$C$13)*('Inputs and Results'!$C$15-'Inputs and Results'!$C$14))))</f>
        <v>0.48464416890840667</v>
      </c>
      <c r="C3260" s="47">
        <f ca="1">IF('Inputs and Results'!$G$15='Inputs and Results'!$G$13, 'Inputs and Results'!$G$13, IF(F3260 &lt;= ('Inputs and Results'!$G$14-'Inputs and Results'!$G$13)/('Inputs and Results'!$G$15-'Inputs and Results'!$G$13), 'Inputs and Results'!$G$13 + SQRT(F3260*('Inputs and Results'!$G$15-'Inputs and Results'!$G$13)*('Inputs and Results'!$G$14-'Inputs and Results'!$G$13)), 'Inputs and Results'!$G$15 - SQRT((1-F3260)*('Inputs and Results'!$G$15-'Inputs and Results'!$G$13)*('Inputs and Results'!$G$15-'Inputs and Results'!$G$14))))</f>
        <v>571.72186791860258</v>
      </c>
      <c r="D3260">
        <f t="shared" ca="1" si="210"/>
        <v>277.08166952417298</v>
      </c>
      <c r="E3260">
        <f t="shared" ca="1" si="213"/>
        <v>0.29699833811039111</v>
      </c>
      <c r="F3260">
        <f t="shared" ca="1" si="213"/>
        <v>0.53464473981841265</v>
      </c>
    </row>
    <row r="3261" spans="1:6" ht="15.75" customHeight="1" x14ac:dyDescent="0.2">
      <c r="A3261">
        <v>3260</v>
      </c>
      <c r="B3261" s="47">
        <f ca="1">IF('Inputs and Results'!$C$15='Inputs and Results'!$C$13, 'Inputs and Results'!$C$13, IF(E3261 &lt;= ('Inputs and Results'!$C$14-'Inputs and Results'!$C$13)/('Inputs and Results'!$C$15-'Inputs and Results'!$C$13), 'Inputs and Results'!$C$13 + SQRT(E3261*('Inputs and Results'!$C$15-'Inputs and Results'!$C$13)*('Inputs and Results'!$C$14-'Inputs and Results'!$C$13)), 'Inputs and Results'!$C$15 - SQRT((1-E3261)*('Inputs and Results'!$C$15-'Inputs and Results'!$C$13)*('Inputs and Results'!$C$15-'Inputs and Results'!$C$14))))</f>
        <v>0.80526964039947924</v>
      </c>
      <c r="C3261" s="47">
        <f ca="1">IF('Inputs and Results'!$G$15='Inputs and Results'!$G$13, 'Inputs and Results'!$G$13, IF(F3261 &lt;= ('Inputs and Results'!$G$14-'Inputs and Results'!$G$13)/('Inputs and Results'!$G$15-'Inputs and Results'!$G$13), 'Inputs and Results'!$G$13 + SQRT(F3261*('Inputs and Results'!$G$15-'Inputs and Results'!$G$13)*('Inputs and Results'!$G$14-'Inputs and Results'!$G$13)), 'Inputs and Results'!$G$15 - SQRT((1-F3261)*('Inputs and Results'!$G$15-'Inputs and Results'!$G$13)*('Inputs and Results'!$G$15-'Inputs and Results'!$G$14))))</f>
        <v>536.2469331285846</v>
      </c>
      <c r="D3261">
        <f t="shared" ca="1" si="210"/>
        <v>431.82337500577893</v>
      </c>
      <c r="E3261">
        <f t="shared" ca="1" si="213"/>
        <v>0.46479540540530762</v>
      </c>
      <c r="F3261">
        <f t="shared" ca="1" si="213"/>
        <v>0.48060971612877756</v>
      </c>
    </row>
    <row r="3262" spans="1:6" ht="15.75" customHeight="1" x14ac:dyDescent="0.2">
      <c r="A3262">
        <v>3261</v>
      </c>
      <c r="B3262" s="47">
        <f ca="1">IF('Inputs and Results'!$C$15='Inputs and Results'!$C$13, 'Inputs and Results'!$C$13, IF(E3262 &lt;= ('Inputs and Results'!$C$14-'Inputs and Results'!$C$13)/('Inputs and Results'!$C$15-'Inputs and Results'!$C$13), 'Inputs and Results'!$C$13 + SQRT(E3262*('Inputs and Results'!$C$15-'Inputs and Results'!$C$13)*('Inputs and Results'!$C$14-'Inputs and Results'!$C$13)), 'Inputs and Results'!$C$15 - SQRT((1-E3262)*('Inputs and Results'!$C$15-'Inputs and Results'!$C$13)*('Inputs and Results'!$C$15-'Inputs and Results'!$C$14))))</f>
        <v>0.49326595013030072</v>
      </c>
      <c r="C3262" s="47">
        <f ca="1">IF('Inputs and Results'!$G$15='Inputs and Results'!$G$13, 'Inputs and Results'!$G$13, IF(F3262 &lt;= ('Inputs and Results'!$G$14-'Inputs and Results'!$G$13)/('Inputs and Results'!$G$15-'Inputs and Results'!$G$13), 'Inputs and Results'!$G$13 + SQRT(F3262*('Inputs and Results'!$G$15-'Inputs and Results'!$G$13)*('Inputs and Results'!$G$14-'Inputs and Results'!$G$13)), 'Inputs and Results'!$G$15 - SQRT((1-F3262)*('Inputs and Results'!$G$15-'Inputs and Results'!$G$13)*('Inputs and Results'!$G$15-'Inputs and Results'!$G$14))))</f>
        <v>1006.8579629340554</v>
      </c>
      <c r="D3262">
        <f t="shared" ca="1" si="210"/>
        <v>496.64874973292598</v>
      </c>
      <c r="E3262">
        <f t="shared" ref="E3262:F3281" ca="1" si="214">RAND()</f>
        <v>0.30180937813598407</v>
      </c>
      <c r="F3262">
        <f t="shared" ca="1" si="214"/>
        <v>0.95602211343004795</v>
      </c>
    </row>
    <row r="3263" spans="1:6" ht="15.75" customHeight="1" x14ac:dyDescent="0.2">
      <c r="A3263">
        <v>3262</v>
      </c>
      <c r="B3263" s="47">
        <f ca="1">IF('Inputs and Results'!$C$15='Inputs and Results'!$C$13, 'Inputs and Results'!$C$13, IF(E3263 &lt;= ('Inputs and Results'!$C$14-'Inputs and Results'!$C$13)/('Inputs and Results'!$C$15-'Inputs and Results'!$C$13), 'Inputs and Results'!$C$13 + SQRT(E3263*('Inputs and Results'!$C$15-'Inputs and Results'!$C$13)*('Inputs and Results'!$C$14-'Inputs and Results'!$C$13)), 'Inputs and Results'!$C$15 - SQRT((1-E3263)*('Inputs and Results'!$C$15-'Inputs and Results'!$C$13)*('Inputs and Results'!$C$15-'Inputs and Results'!$C$14))))</f>
        <v>2.4494910379738455</v>
      </c>
      <c r="C3263" s="47">
        <f ca="1">IF('Inputs and Results'!$G$15='Inputs and Results'!$G$13, 'Inputs and Results'!$G$13, IF(F3263 &lt;= ('Inputs and Results'!$G$14-'Inputs and Results'!$G$13)/('Inputs and Results'!$G$15-'Inputs and Results'!$G$13), 'Inputs and Results'!$G$13 + SQRT(F3263*('Inputs and Results'!$G$15-'Inputs and Results'!$G$13)*('Inputs and Results'!$G$14-'Inputs and Results'!$G$13)), 'Inputs and Results'!$G$15 - SQRT((1-F3263)*('Inputs and Results'!$G$15-'Inputs and Results'!$G$13)*('Inputs and Results'!$G$15-'Inputs and Results'!$G$14))))</f>
        <v>562.16275084820131</v>
      </c>
      <c r="D3263">
        <f t="shared" ca="1" si="210"/>
        <v>1377.0126200853929</v>
      </c>
      <c r="E3263">
        <f t="shared" ca="1" si="214"/>
        <v>0.96632665363654291</v>
      </c>
      <c r="F3263">
        <f t="shared" ca="1" si="214"/>
        <v>0.52037645385505571</v>
      </c>
    </row>
    <row r="3264" spans="1:6" ht="15.75" customHeight="1" x14ac:dyDescent="0.2">
      <c r="A3264">
        <v>3263</v>
      </c>
      <c r="B3264" s="47">
        <f ca="1">IF('Inputs and Results'!$C$15='Inputs and Results'!$C$13, 'Inputs and Results'!$C$13, IF(E3264 &lt;= ('Inputs and Results'!$C$14-'Inputs and Results'!$C$13)/('Inputs and Results'!$C$15-'Inputs and Results'!$C$13), 'Inputs and Results'!$C$13 + SQRT(E3264*('Inputs and Results'!$C$15-'Inputs and Results'!$C$13)*('Inputs and Results'!$C$14-'Inputs and Results'!$C$13)), 'Inputs and Results'!$C$15 - SQRT((1-E3264)*('Inputs and Results'!$C$15-'Inputs and Results'!$C$13)*('Inputs and Results'!$C$15-'Inputs and Results'!$C$14))))</f>
        <v>0.66318213128716419</v>
      </c>
      <c r="C3264" s="47">
        <f ca="1">IF('Inputs and Results'!$G$15='Inputs and Results'!$G$13, 'Inputs and Results'!$G$13, IF(F3264 &lt;= ('Inputs and Results'!$G$14-'Inputs and Results'!$G$13)/('Inputs and Results'!$G$15-'Inputs and Results'!$G$13), 'Inputs and Results'!$G$13 + SQRT(F3264*('Inputs and Results'!$G$15-'Inputs and Results'!$G$13)*('Inputs and Results'!$G$14-'Inputs and Results'!$G$13)), 'Inputs and Results'!$G$15 - SQRT((1-F3264)*('Inputs and Results'!$G$15-'Inputs and Results'!$G$13)*('Inputs and Results'!$G$15-'Inputs and Results'!$G$14))))</f>
        <v>294.43240304629569</v>
      </c>
      <c r="D3264">
        <f t="shared" ca="1" si="210"/>
        <v>195.26230857224371</v>
      </c>
      <c r="E3264">
        <f t="shared" ca="1" si="214"/>
        <v>0.39325358316271108</v>
      </c>
      <c r="F3264">
        <f t="shared" ca="1" si="214"/>
        <v>3.3231507728927578E-2</v>
      </c>
    </row>
    <row r="3265" spans="1:6" ht="15.75" customHeight="1" x14ac:dyDescent="0.2">
      <c r="A3265">
        <v>3264</v>
      </c>
      <c r="B3265" s="47">
        <f ca="1">IF('Inputs and Results'!$C$15='Inputs and Results'!$C$13, 'Inputs and Results'!$C$13, IF(E3265 &lt;= ('Inputs and Results'!$C$14-'Inputs and Results'!$C$13)/('Inputs and Results'!$C$15-'Inputs and Results'!$C$13), 'Inputs and Results'!$C$13 + SQRT(E3265*('Inputs and Results'!$C$15-'Inputs and Results'!$C$13)*('Inputs and Results'!$C$14-'Inputs and Results'!$C$13)), 'Inputs and Results'!$C$15 - SQRT((1-E3265)*('Inputs and Results'!$C$15-'Inputs and Results'!$C$13)*('Inputs and Results'!$C$15-'Inputs and Results'!$C$14))))</f>
        <v>1.2611810757724364</v>
      </c>
      <c r="C3265" s="47">
        <f ca="1">IF('Inputs and Results'!$G$15='Inputs and Results'!$G$13, 'Inputs and Results'!$G$13, IF(F3265 &lt;= ('Inputs and Results'!$G$14-'Inputs and Results'!$G$13)/('Inputs and Results'!$G$15-'Inputs and Results'!$G$13), 'Inputs and Results'!$G$13 + SQRT(F3265*('Inputs and Results'!$G$15-'Inputs and Results'!$G$13)*('Inputs and Results'!$G$14-'Inputs and Results'!$G$13)), 'Inputs and Results'!$G$15 - SQRT((1-F3265)*('Inputs and Results'!$G$15-'Inputs and Results'!$G$13)*('Inputs and Results'!$G$15-'Inputs and Results'!$G$14))))</f>
        <v>447.26153585907127</v>
      </c>
      <c r="D3265">
        <f t="shared" ca="1" si="210"/>
        <v>564.07778494637569</v>
      </c>
      <c r="E3265">
        <f t="shared" ca="1" si="214"/>
        <v>0.66405652763867762</v>
      </c>
      <c r="F3265">
        <f t="shared" ca="1" si="214"/>
        <v>0.33201154459965476</v>
      </c>
    </row>
    <row r="3266" spans="1:6" ht="15.75" customHeight="1" x14ac:dyDescent="0.2">
      <c r="A3266">
        <v>3265</v>
      </c>
      <c r="B3266" s="47">
        <f ca="1">IF('Inputs and Results'!$C$15='Inputs and Results'!$C$13, 'Inputs and Results'!$C$13, IF(E3266 &lt;= ('Inputs and Results'!$C$14-'Inputs and Results'!$C$13)/('Inputs and Results'!$C$15-'Inputs and Results'!$C$13), 'Inputs and Results'!$C$13 + SQRT(E3266*('Inputs and Results'!$C$15-'Inputs and Results'!$C$13)*('Inputs and Results'!$C$14-'Inputs and Results'!$C$13)), 'Inputs and Results'!$C$15 - SQRT((1-E3266)*('Inputs and Results'!$C$15-'Inputs and Results'!$C$13)*('Inputs and Results'!$C$15-'Inputs and Results'!$C$14))))</f>
        <v>0.38817165232287509</v>
      </c>
      <c r="C3266" s="47">
        <f ca="1">IF('Inputs and Results'!$G$15='Inputs and Results'!$G$13, 'Inputs and Results'!$G$13, IF(F3266 &lt;= ('Inputs and Results'!$G$14-'Inputs and Results'!$G$13)/('Inputs and Results'!$G$15-'Inputs and Results'!$G$13), 'Inputs and Results'!$G$13 + SQRT(F3266*('Inputs and Results'!$G$15-'Inputs and Results'!$G$13)*('Inputs and Results'!$G$14-'Inputs and Results'!$G$13)), 'Inputs and Results'!$G$15 - SQRT((1-F3266)*('Inputs and Results'!$G$15-'Inputs and Results'!$G$13)*('Inputs and Results'!$G$15-'Inputs and Results'!$G$14))))</f>
        <v>446.40242286814873</v>
      </c>
      <c r="D3266">
        <f t="shared" ref="D3266:D3329" ca="1" si="215">B3266*C3266</f>
        <v>173.28076608566408</v>
      </c>
      <c r="E3266">
        <f t="shared" ca="1" si="214"/>
        <v>0.2420391869189088</v>
      </c>
      <c r="F3266">
        <f t="shared" ca="1" si="214"/>
        <v>0.33048590169657388</v>
      </c>
    </row>
    <row r="3267" spans="1:6" ht="15.75" customHeight="1" x14ac:dyDescent="0.2">
      <c r="A3267">
        <v>3266</v>
      </c>
      <c r="B3267" s="47">
        <f ca="1">IF('Inputs and Results'!$C$15='Inputs and Results'!$C$13, 'Inputs and Results'!$C$13, IF(E3267 &lt;= ('Inputs and Results'!$C$14-'Inputs and Results'!$C$13)/('Inputs and Results'!$C$15-'Inputs and Results'!$C$13), 'Inputs and Results'!$C$13 + SQRT(E3267*('Inputs and Results'!$C$15-'Inputs and Results'!$C$13)*('Inputs and Results'!$C$14-'Inputs and Results'!$C$13)), 'Inputs and Results'!$C$15 - SQRT((1-E3267)*('Inputs and Results'!$C$15-'Inputs and Results'!$C$13)*('Inputs and Results'!$C$15-'Inputs and Results'!$C$14))))</f>
        <v>1.1091561510389019</v>
      </c>
      <c r="C3267" s="47">
        <f ca="1">IF('Inputs and Results'!$G$15='Inputs and Results'!$G$13, 'Inputs and Results'!$G$13, IF(F3267 &lt;= ('Inputs and Results'!$G$14-'Inputs and Results'!$G$13)/('Inputs and Results'!$G$15-'Inputs and Results'!$G$13), 'Inputs and Results'!$G$13 + SQRT(F3267*('Inputs and Results'!$G$15-'Inputs and Results'!$G$13)*('Inputs and Results'!$G$14-'Inputs and Results'!$G$13)), 'Inputs and Results'!$G$15 - SQRT((1-F3267)*('Inputs and Results'!$G$15-'Inputs and Results'!$G$13)*('Inputs and Results'!$G$15-'Inputs and Results'!$G$14))))</f>
        <v>740.34138705276689</v>
      </c>
      <c r="D3267">
        <f t="shared" ca="1" si="215"/>
        <v>821.15420331824885</v>
      </c>
      <c r="E3267">
        <f t="shared" ca="1" si="214"/>
        <v>0.60274550431621998</v>
      </c>
      <c r="F3267">
        <f t="shared" ca="1" si="214"/>
        <v>0.75091272355784</v>
      </c>
    </row>
    <row r="3268" spans="1:6" ht="15.75" customHeight="1" x14ac:dyDescent="0.2">
      <c r="A3268">
        <v>3267</v>
      </c>
      <c r="B3268" s="47">
        <f ca="1">IF('Inputs and Results'!$C$15='Inputs and Results'!$C$13, 'Inputs and Results'!$C$13, IF(E3268 &lt;= ('Inputs and Results'!$C$14-'Inputs and Results'!$C$13)/('Inputs and Results'!$C$15-'Inputs and Results'!$C$13), 'Inputs and Results'!$C$13 + SQRT(E3268*('Inputs and Results'!$C$15-'Inputs and Results'!$C$13)*('Inputs and Results'!$C$14-'Inputs and Results'!$C$13)), 'Inputs and Results'!$C$15 - SQRT((1-E3268)*('Inputs and Results'!$C$15-'Inputs and Results'!$C$13)*('Inputs and Results'!$C$15-'Inputs and Results'!$C$14))))</f>
        <v>0.69853057428342868</v>
      </c>
      <c r="C3268" s="47">
        <f ca="1">IF('Inputs and Results'!$G$15='Inputs and Results'!$G$13, 'Inputs and Results'!$G$13, IF(F3268 &lt;= ('Inputs and Results'!$G$14-'Inputs and Results'!$G$13)/('Inputs and Results'!$G$15-'Inputs and Results'!$G$13), 'Inputs and Results'!$G$13 + SQRT(F3268*('Inputs and Results'!$G$15-'Inputs and Results'!$G$13)*('Inputs and Results'!$G$14-'Inputs and Results'!$G$13)), 'Inputs and Results'!$G$15 - SQRT((1-F3268)*('Inputs and Results'!$G$15-'Inputs and Results'!$G$13)*('Inputs and Results'!$G$15-'Inputs and Results'!$G$14))))</f>
        <v>775.98831036896672</v>
      </c>
      <c r="D3268">
        <f t="shared" ca="1" si="215"/>
        <v>542.05156007926178</v>
      </c>
      <c r="E3268">
        <f t="shared" ca="1" si="214"/>
        <v>0.41147094249909288</v>
      </c>
      <c r="F3268">
        <f t="shared" ca="1" si="214"/>
        <v>0.7880485464110274</v>
      </c>
    </row>
    <row r="3269" spans="1:6" ht="15.75" customHeight="1" x14ac:dyDescent="0.2">
      <c r="A3269">
        <v>3268</v>
      </c>
      <c r="B3269" s="47">
        <f ca="1">IF('Inputs and Results'!$C$15='Inputs and Results'!$C$13, 'Inputs and Results'!$C$13, IF(E3269 &lt;= ('Inputs and Results'!$C$14-'Inputs and Results'!$C$13)/('Inputs and Results'!$C$15-'Inputs and Results'!$C$13), 'Inputs and Results'!$C$13 + SQRT(E3269*('Inputs and Results'!$C$15-'Inputs and Results'!$C$13)*('Inputs and Results'!$C$14-'Inputs and Results'!$C$13)), 'Inputs and Results'!$C$15 - SQRT((1-E3269)*('Inputs and Results'!$C$15-'Inputs and Results'!$C$13)*('Inputs and Results'!$C$15-'Inputs and Results'!$C$14))))</f>
        <v>0.70336150461134128</v>
      </c>
      <c r="C3269" s="47">
        <f ca="1">IF('Inputs and Results'!$G$15='Inputs and Results'!$G$13, 'Inputs and Results'!$G$13, IF(F3269 &lt;= ('Inputs and Results'!$G$14-'Inputs and Results'!$G$13)/('Inputs and Results'!$G$15-'Inputs and Results'!$G$13), 'Inputs and Results'!$G$13 + SQRT(F3269*('Inputs and Results'!$G$15-'Inputs and Results'!$G$13)*('Inputs and Results'!$G$14-'Inputs and Results'!$G$13)), 'Inputs and Results'!$G$15 - SQRT((1-F3269)*('Inputs and Results'!$G$15-'Inputs and Results'!$G$13)*('Inputs and Results'!$G$15-'Inputs and Results'!$G$14))))</f>
        <v>432.04589794170045</v>
      </c>
      <c r="D3269">
        <f t="shared" ca="1" si="215"/>
        <v>303.88445283743243</v>
      </c>
      <c r="E3269">
        <f t="shared" ca="1" si="214"/>
        <v>0.41393906905543532</v>
      </c>
      <c r="F3269">
        <f t="shared" ca="1" si="214"/>
        <v>0.30473355701013127</v>
      </c>
    </row>
    <row r="3270" spans="1:6" ht="15.75" customHeight="1" x14ac:dyDescent="0.2">
      <c r="A3270">
        <v>3269</v>
      </c>
      <c r="B3270" s="47">
        <f ca="1">IF('Inputs and Results'!$C$15='Inputs and Results'!$C$13, 'Inputs and Results'!$C$13, IF(E3270 &lt;= ('Inputs and Results'!$C$14-'Inputs and Results'!$C$13)/('Inputs and Results'!$C$15-'Inputs and Results'!$C$13), 'Inputs and Results'!$C$13 + SQRT(E3270*('Inputs and Results'!$C$15-'Inputs and Results'!$C$13)*('Inputs and Results'!$C$14-'Inputs and Results'!$C$13)), 'Inputs and Results'!$C$15 - SQRT((1-E3270)*('Inputs and Results'!$C$15-'Inputs and Results'!$C$13)*('Inputs and Results'!$C$15-'Inputs and Results'!$C$14))))</f>
        <v>2.2649443690486444</v>
      </c>
      <c r="C3270" s="47">
        <f ca="1">IF('Inputs and Results'!$G$15='Inputs and Results'!$G$13, 'Inputs and Results'!$G$13, IF(F3270 &lt;= ('Inputs and Results'!$G$14-'Inputs and Results'!$G$13)/('Inputs and Results'!$G$15-'Inputs and Results'!$G$13), 'Inputs and Results'!$G$13 + SQRT(F3270*('Inputs and Results'!$G$15-'Inputs and Results'!$G$13)*('Inputs and Results'!$G$14-'Inputs and Results'!$G$13)), 'Inputs and Results'!$G$15 - SQRT((1-F3270)*('Inputs and Results'!$G$15-'Inputs and Results'!$G$13)*('Inputs and Results'!$G$15-'Inputs and Results'!$G$14))))</f>
        <v>555.704179182487</v>
      </c>
      <c r="D3270">
        <f t="shared" ca="1" si="215"/>
        <v>1258.6390514961729</v>
      </c>
      <c r="E3270">
        <f t="shared" ca="1" si="214"/>
        <v>0.93996591326741163</v>
      </c>
      <c r="F3270">
        <f t="shared" ca="1" si="214"/>
        <v>0.51061419487750204</v>
      </c>
    </row>
    <row r="3271" spans="1:6" ht="15.75" customHeight="1" x14ac:dyDescent="0.2">
      <c r="A3271">
        <v>3270</v>
      </c>
      <c r="B3271" s="47">
        <f ca="1">IF('Inputs and Results'!$C$15='Inputs and Results'!$C$13, 'Inputs and Results'!$C$13, IF(E3271 &lt;= ('Inputs and Results'!$C$14-'Inputs and Results'!$C$13)/('Inputs and Results'!$C$15-'Inputs and Results'!$C$13), 'Inputs and Results'!$C$13 + SQRT(E3271*('Inputs and Results'!$C$15-'Inputs and Results'!$C$13)*('Inputs and Results'!$C$14-'Inputs and Results'!$C$13)), 'Inputs and Results'!$C$15 - SQRT((1-E3271)*('Inputs and Results'!$C$15-'Inputs and Results'!$C$13)*('Inputs and Results'!$C$15-'Inputs and Results'!$C$14))))</f>
        <v>0.19347673848938474</v>
      </c>
      <c r="C3271" s="47">
        <f ca="1">IF('Inputs and Results'!$G$15='Inputs and Results'!$G$13, 'Inputs and Results'!$G$13, IF(F3271 &lt;= ('Inputs and Results'!$G$14-'Inputs and Results'!$G$13)/('Inputs and Results'!$G$15-'Inputs and Results'!$G$13), 'Inputs and Results'!$G$13 + SQRT(F3271*('Inputs and Results'!$G$15-'Inputs and Results'!$G$13)*('Inputs and Results'!$G$14-'Inputs and Results'!$G$13)), 'Inputs and Results'!$G$15 - SQRT((1-F3271)*('Inputs and Results'!$G$15-'Inputs and Results'!$G$13)*('Inputs and Results'!$G$15-'Inputs and Results'!$G$14))))</f>
        <v>959.9382098614501</v>
      </c>
      <c r="D3271">
        <f t="shared" ca="1" si="215"/>
        <v>185.72571399533192</v>
      </c>
      <c r="E3271">
        <f t="shared" ca="1" si="214"/>
        <v>0.12482524251109095</v>
      </c>
      <c r="F3271">
        <f t="shared" ca="1" si="214"/>
        <v>0.93205980012222334</v>
      </c>
    </row>
    <row r="3272" spans="1:6" ht="15.75" customHeight="1" x14ac:dyDescent="0.2">
      <c r="A3272">
        <v>3271</v>
      </c>
      <c r="B3272" s="47">
        <f ca="1">IF('Inputs and Results'!$C$15='Inputs and Results'!$C$13, 'Inputs and Results'!$C$13, IF(E3272 &lt;= ('Inputs and Results'!$C$14-'Inputs and Results'!$C$13)/('Inputs and Results'!$C$15-'Inputs and Results'!$C$13), 'Inputs and Results'!$C$13 + SQRT(E3272*('Inputs and Results'!$C$15-'Inputs and Results'!$C$13)*('Inputs and Results'!$C$14-'Inputs and Results'!$C$13)), 'Inputs and Results'!$C$15 - SQRT((1-E3272)*('Inputs and Results'!$C$15-'Inputs and Results'!$C$13)*('Inputs and Results'!$C$15-'Inputs and Results'!$C$14))))</f>
        <v>1.3376212503298428</v>
      </c>
      <c r="C3272" s="47">
        <f ca="1">IF('Inputs and Results'!$G$15='Inputs and Results'!$G$13, 'Inputs and Results'!$G$13, IF(F3272 &lt;= ('Inputs and Results'!$G$14-'Inputs and Results'!$G$13)/('Inputs and Results'!$G$15-'Inputs and Results'!$G$13), 'Inputs and Results'!$G$13 + SQRT(F3272*('Inputs and Results'!$G$15-'Inputs and Results'!$G$13)*('Inputs and Results'!$G$14-'Inputs and Results'!$G$13)), 'Inputs and Results'!$G$15 - SQRT((1-F3272)*('Inputs and Results'!$G$15-'Inputs and Results'!$G$13)*('Inputs and Results'!$G$15-'Inputs and Results'!$G$14))))</f>
        <v>786.46596932745911</v>
      </c>
      <c r="D3272">
        <f t="shared" ca="1" si="215"/>
        <v>1051.9935932336678</v>
      </c>
      <c r="E3272">
        <f t="shared" ca="1" si="214"/>
        <v>0.69294409918278721</v>
      </c>
      <c r="F3272">
        <f t="shared" ca="1" si="214"/>
        <v>0.7983940949278826</v>
      </c>
    </row>
    <row r="3273" spans="1:6" ht="15.75" customHeight="1" x14ac:dyDescent="0.2">
      <c r="A3273">
        <v>3272</v>
      </c>
      <c r="B3273" s="47">
        <f ca="1">IF('Inputs and Results'!$C$15='Inputs and Results'!$C$13, 'Inputs and Results'!$C$13, IF(E3273 &lt;= ('Inputs and Results'!$C$14-'Inputs and Results'!$C$13)/('Inputs and Results'!$C$15-'Inputs and Results'!$C$13), 'Inputs and Results'!$C$13 + SQRT(E3273*('Inputs and Results'!$C$15-'Inputs and Results'!$C$13)*('Inputs and Results'!$C$14-'Inputs and Results'!$C$13)), 'Inputs and Results'!$C$15 - SQRT((1-E3273)*('Inputs and Results'!$C$15-'Inputs and Results'!$C$13)*('Inputs and Results'!$C$15-'Inputs and Results'!$C$14))))</f>
        <v>0.30194942434125283</v>
      </c>
      <c r="C3273" s="47">
        <f ca="1">IF('Inputs and Results'!$G$15='Inputs and Results'!$G$13, 'Inputs and Results'!$G$13, IF(F3273 &lt;= ('Inputs and Results'!$G$14-'Inputs and Results'!$G$13)/('Inputs and Results'!$G$15-'Inputs and Results'!$G$13), 'Inputs and Results'!$G$13 + SQRT(F3273*('Inputs and Results'!$G$15-'Inputs and Results'!$G$13)*('Inputs and Results'!$G$14-'Inputs and Results'!$G$13)), 'Inputs and Results'!$G$15 - SQRT((1-F3273)*('Inputs and Results'!$G$15-'Inputs and Results'!$G$13)*('Inputs and Results'!$G$15-'Inputs and Results'!$G$14))))</f>
        <v>442.74186935419482</v>
      </c>
      <c r="D3273">
        <f t="shared" ca="1" si="215"/>
        <v>133.6856525832693</v>
      </c>
      <c r="E3273">
        <f t="shared" ca="1" si="214"/>
        <v>0.19116923235416716</v>
      </c>
      <c r="F3273">
        <f t="shared" ca="1" si="214"/>
        <v>0.32396585825351598</v>
      </c>
    </row>
    <row r="3274" spans="1:6" ht="15.75" customHeight="1" x14ac:dyDescent="0.2">
      <c r="A3274">
        <v>3273</v>
      </c>
      <c r="B3274" s="47">
        <f ca="1">IF('Inputs and Results'!$C$15='Inputs and Results'!$C$13, 'Inputs and Results'!$C$13, IF(E3274 &lt;= ('Inputs and Results'!$C$14-'Inputs and Results'!$C$13)/('Inputs and Results'!$C$15-'Inputs and Results'!$C$13), 'Inputs and Results'!$C$13 + SQRT(E3274*('Inputs and Results'!$C$15-'Inputs and Results'!$C$13)*('Inputs and Results'!$C$14-'Inputs and Results'!$C$13)), 'Inputs and Results'!$C$15 - SQRT((1-E3274)*('Inputs and Results'!$C$15-'Inputs and Results'!$C$13)*('Inputs and Results'!$C$15-'Inputs and Results'!$C$14))))</f>
        <v>2.3622581203971573</v>
      </c>
      <c r="C3274" s="47">
        <f ca="1">IF('Inputs and Results'!$G$15='Inputs and Results'!$G$13, 'Inputs and Results'!$G$13, IF(F3274 &lt;= ('Inputs and Results'!$G$14-'Inputs and Results'!$G$13)/('Inputs and Results'!$G$15-'Inputs and Results'!$G$13), 'Inputs and Results'!$G$13 + SQRT(F3274*('Inputs and Results'!$G$15-'Inputs and Results'!$G$13)*('Inputs and Results'!$G$14-'Inputs and Results'!$G$13)), 'Inputs and Results'!$G$15 - SQRT((1-F3274)*('Inputs and Results'!$G$15-'Inputs and Results'!$G$13)*('Inputs and Results'!$G$15-'Inputs and Results'!$G$14))))</f>
        <v>517.8783552976505</v>
      </c>
      <c r="D3274">
        <f t="shared" ca="1" si="215"/>
        <v>1223.362350179799</v>
      </c>
      <c r="E3274">
        <f t="shared" ca="1" si="214"/>
        <v>0.95480947722229259</v>
      </c>
      <c r="F3274">
        <f t="shared" ca="1" si="214"/>
        <v>0.45146492780773584</v>
      </c>
    </row>
    <row r="3275" spans="1:6" ht="15.75" customHeight="1" x14ac:dyDescent="0.2">
      <c r="A3275">
        <v>3274</v>
      </c>
      <c r="B3275" s="47">
        <f ca="1">IF('Inputs and Results'!$C$15='Inputs and Results'!$C$13, 'Inputs and Results'!$C$13, IF(E3275 &lt;= ('Inputs and Results'!$C$14-'Inputs and Results'!$C$13)/('Inputs and Results'!$C$15-'Inputs and Results'!$C$13), 'Inputs and Results'!$C$13 + SQRT(E3275*('Inputs and Results'!$C$15-'Inputs and Results'!$C$13)*('Inputs and Results'!$C$14-'Inputs and Results'!$C$13)), 'Inputs and Results'!$C$15 - SQRT((1-E3275)*('Inputs and Results'!$C$15-'Inputs and Results'!$C$13)*('Inputs and Results'!$C$15-'Inputs and Results'!$C$14))))</f>
        <v>0.23947346544824422</v>
      </c>
      <c r="C3275" s="47">
        <f ca="1">IF('Inputs and Results'!$G$15='Inputs and Results'!$G$13, 'Inputs and Results'!$G$13, IF(F3275 &lt;= ('Inputs and Results'!$G$14-'Inputs and Results'!$G$13)/('Inputs and Results'!$G$15-'Inputs and Results'!$G$13), 'Inputs and Results'!$G$13 + SQRT(F3275*('Inputs and Results'!$G$15-'Inputs and Results'!$G$13)*('Inputs and Results'!$G$14-'Inputs and Results'!$G$13)), 'Inputs and Results'!$G$15 - SQRT((1-F3275)*('Inputs and Results'!$G$15-'Inputs and Results'!$G$13)*('Inputs and Results'!$G$15-'Inputs and Results'!$G$14))))</f>
        <v>996.8473029954614</v>
      </c>
      <c r="D3275">
        <f t="shared" ca="1" si="215"/>
        <v>238.71847817105905</v>
      </c>
      <c r="E3275">
        <f t="shared" ca="1" si="214"/>
        <v>0.15327702800396381</v>
      </c>
      <c r="F3275">
        <f t="shared" ca="1" si="214"/>
        <v>0.95134517395384344</v>
      </c>
    </row>
    <row r="3276" spans="1:6" ht="15.75" customHeight="1" x14ac:dyDescent="0.2">
      <c r="A3276">
        <v>3275</v>
      </c>
      <c r="B3276" s="47">
        <f ca="1">IF('Inputs and Results'!$C$15='Inputs and Results'!$C$13, 'Inputs and Results'!$C$13, IF(E3276 &lt;= ('Inputs and Results'!$C$14-'Inputs and Results'!$C$13)/('Inputs and Results'!$C$15-'Inputs and Results'!$C$13), 'Inputs and Results'!$C$13 + SQRT(E3276*('Inputs and Results'!$C$15-'Inputs and Results'!$C$13)*('Inputs and Results'!$C$14-'Inputs and Results'!$C$13)), 'Inputs and Results'!$C$15 - SQRT((1-E3276)*('Inputs and Results'!$C$15-'Inputs and Results'!$C$13)*('Inputs and Results'!$C$15-'Inputs and Results'!$C$14))))</f>
        <v>1.5673675454816862</v>
      </c>
      <c r="C3276" s="47">
        <f ca="1">IF('Inputs and Results'!$G$15='Inputs and Results'!$G$13, 'Inputs and Results'!$G$13, IF(F3276 &lt;= ('Inputs and Results'!$G$14-'Inputs and Results'!$G$13)/('Inputs and Results'!$G$15-'Inputs and Results'!$G$13), 'Inputs and Results'!$G$13 + SQRT(F3276*('Inputs and Results'!$G$15-'Inputs and Results'!$G$13)*('Inputs and Results'!$G$14-'Inputs and Results'!$G$13)), 'Inputs and Results'!$G$15 - SQRT((1-F3276)*('Inputs and Results'!$G$15-'Inputs and Results'!$G$13)*('Inputs and Results'!$G$15-'Inputs and Results'!$G$14))))</f>
        <v>280.44753892112863</v>
      </c>
      <c r="D3276">
        <f t="shared" ca="1" si="215"/>
        <v>439.56437071518906</v>
      </c>
      <c r="E3276">
        <f t="shared" ca="1" si="214"/>
        <v>0.77195158336231462</v>
      </c>
      <c r="F3276">
        <f t="shared" ca="1" si="214"/>
        <v>3.1409367429665602E-3</v>
      </c>
    </row>
    <row r="3277" spans="1:6" ht="15.75" customHeight="1" x14ac:dyDescent="0.2">
      <c r="A3277">
        <v>3276</v>
      </c>
      <c r="B3277" s="47">
        <f ca="1">IF('Inputs and Results'!$C$15='Inputs and Results'!$C$13, 'Inputs and Results'!$C$13, IF(E3277 &lt;= ('Inputs and Results'!$C$14-'Inputs and Results'!$C$13)/('Inputs and Results'!$C$15-'Inputs and Results'!$C$13), 'Inputs and Results'!$C$13 + SQRT(E3277*('Inputs and Results'!$C$15-'Inputs and Results'!$C$13)*('Inputs and Results'!$C$14-'Inputs and Results'!$C$13)), 'Inputs and Results'!$C$15 - SQRT((1-E3277)*('Inputs and Results'!$C$15-'Inputs and Results'!$C$13)*('Inputs and Results'!$C$15-'Inputs and Results'!$C$14))))</f>
        <v>1.2741699359794532</v>
      </c>
      <c r="C3277" s="47">
        <f ca="1">IF('Inputs and Results'!$G$15='Inputs and Results'!$G$13, 'Inputs and Results'!$G$13, IF(F3277 &lt;= ('Inputs and Results'!$G$14-'Inputs and Results'!$G$13)/('Inputs and Results'!$G$15-'Inputs and Results'!$G$13), 'Inputs and Results'!$G$13 + SQRT(F3277*('Inputs and Results'!$G$15-'Inputs and Results'!$G$13)*('Inputs and Results'!$G$14-'Inputs and Results'!$G$13)), 'Inputs and Results'!$G$15 - SQRT((1-F3277)*('Inputs and Results'!$G$15-'Inputs and Results'!$G$13)*('Inputs and Results'!$G$15-'Inputs and Results'!$G$14))))</f>
        <v>448.51513989367947</v>
      </c>
      <c r="D3277">
        <f t="shared" ca="1" si="215"/>
        <v>571.48450708414509</v>
      </c>
      <c r="E3277">
        <f t="shared" ca="1" si="214"/>
        <v>0.66905673223587059</v>
      </c>
      <c r="F3277">
        <f t="shared" ca="1" si="214"/>
        <v>0.33423461614209138</v>
      </c>
    </row>
    <row r="3278" spans="1:6" ht="15.75" customHeight="1" x14ac:dyDescent="0.2">
      <c r="A3278">
        <v>3277</v>
      </c>
      <c r="B3278" s="47">
        <f ca="1">IF('Inputs and Results'!$C$15='Inputs and Results'!$C$13, 'Inputs and Results'!$C$13, IF(E3278 &lt;= ('Inputs and Results'!$C$14-'Inputs and Results'!$C$13)/('Inputs and Results'!$C$15-'Inputs and Results'!$C$13), 'Inputs and Results'!$C$13 + SQRT(E3278*('Inputs and Results'!$C$15-'Inputs and Results'!$C$13)*('Inputs and Results'!$C$14-'Inputs and Results'!$C$13)), 'Inputs and Results'!$C$15 - SQRT((1-E3278)*('Inputs and Results'!$C$15-'Inputs and Results'!$C$13)*('Inputs and Results'!$C$15-'Inputs and Results'!$C$14))))</f>
        <v>0.49526370809804865</v>
      </c>
      <c r="C3278" s="47">
        <f ca="1">IF('Inputs and Results'!$G$15='Inputs and Results'!$G$13, 'Inputs and Results'!$G$13, IF(F3278 &lt;= ('Inputs and Results'!$G$14-'Inputs and Results'!$G$13)/('Inputs and Results'!$G$15-'Inputs and Results'!$G$13), 'Inputs and Results'!$G$13 + SQRT(F3278*('Inputs and Results'!$G$15-'Inputs and Results'!$G$13)*('Inputs and Results'!$G$14-'Inputs and Results'!$G$13)), 'Inputs and Results'!$G$15 - SQRT((1-F3278)*('Inputs and Results'!$G$15-'Inputs and Results'!$G$13)*('Inputs and Results'!$G$15-'Inputs and Results'!$G$14))))</f>
        <v>611.5080681981708</v>
      </c>
      <c r="D3278">
        <f t="shared" ca="1" si="215"/>
        <v>302.85775338770048</v>
      </c>
      <c r="E3278">
        <f t="shared" ca="1" si="214"/>
        <v>0.30292178978102935</v>
      </c>
      <c r="F3278">
        <f t="shared" ca="1" si="214"/>
        <v>0.5917165595675653</v>
      </c>
    </row>
    <row r="3279" spans="1:6" ht="15.75" customHeight="1" x14ac:dyDescent="0.2">
      <c r="A3279">
        <v>3278</v>
      </c>
      <c r="B3279" s="47">
        <f ca="1">IF('Inputs and Results'!$C$15='Inputs and Results'!$C$13, 'Inputs and Results'!$C$13, IF(E3279 &lt;= ('Inputs and Results'!$C$14-'Inputs and Results'!$C$13)/('Inputs and Results'!$C$15-'Inputs and Results'!$C$13), 'Inputs and Results'!$C$13 + SQRT(E3279*('Inputs and Results'!$C$15-'Inputs and Results'!$C$13)*('Inputs and Results'!$C$14-'Inputs and Results'!$C$13)), 'Inputs and Results'!$C$15 - SQRT((1-E3279)*('Inputs and Results'!$C$15-'Inputs and Results'!$C$13)*('Inputs and Results'!$C$15-'Inputs and Results'!$C$14))))</f>
        <v>1.5078426876533284</v>
      </c>
      <c r="C3279" s="47">
        <f ca="1">IF('Inputs and Results'!$G$15='Inputs and Results'!$G$13, 'Inputs and Results'!$G$13, IF(F3279 &lt;= ('Inputs and Results'!$G$14-'Inputs and Results'!$G$13)/('Inputs and Results'!$G$15-'Inputs and Results'!$G$13), 'Inputs and Results'!$G$13 + SQRT(F3279*('Inputs and Results'!$G$15-'Inputs and Results'!$G$13)*('Inputs and Results'!$G$14-'Inputs and Results'!$G$13)), 'Inputs and Results'!$G$15 - SQRT((1-F3279)*('Inputs and Results'!$G$15-'Inputs and Results'!$G$13)*('Inputs and Results'!$G$15-'Inputs and Results'!$G$14))))</f>
        <v>399.22895446437212</v>
      </c>
      <c r="D3279">
        <f t="shared" ca="1" si="215"/>
        <v>601.9744596885871</v>
      </c>
      <c r="E3279">
        <f t="shared" ca="1" si="214"/>
        <v>0.75260739502337304</v>
      </c>
      <c r="F3279">
        <f t="shared" ca="1" si="214"/>
        <v>0.24404235663187401</v>
      </c>
    </row>
    <row r="3280" spans="1:6" ht="15.75" customHeight="1" x14ac:dyDescent="0.2">
      <c r="A3280">
        <v>3279</v>
      </c>
      <c r="B3280" s="47">
        <f ca="1">IF('Inputs and Results'!$C$15='Inputs and Results'!$C$13, 'Inputs and Results'!$C$13, IF(E3280 &lt;= ('Inputs and Results'!$C$14-'Inputs and Results'!$C$13)/('Inputs and Results'!$C$15-'Inputs and Results'!$C$13), 'Inputs and Results'!$C$13 + SQRT(E3280*('Inputs and Results'!$C$15-'Inputs and Results'!$C$13)*('Inputs and Results'!$C$14-'Inputs and Results'!$C$13)), 'Inputs and Results'!$C$15 - SQRT((1-E3280)*('Inputs and Results'!$C$15-'Inputs and Results'!$C$13)*('Inputs and Results'!$C$15-'Inputs and Results'!$C$14))))</f>
        <v>0.55125842560524019</v>
      </c>
      <c r="C3280" s="47">
        <f ca="1">IF('Inputs and Results'!$G$15='Inputs and Results'!$G$13, 'Inputs and Results'!$G$13, IF(F3280 &lt;= ('Inputs and Results'!$G$14-'Inputs and Results'!$G$13)/('Inputs and Results'!$G$15-'Inputs and Results'!$G$13), 'Inputs and Results'!$G$13 + SQRT(F3280*('Inputs and Results'!$G$15-'Inputs and Results'!$G$13)*('Inputs and Results'!$G$14-'Inputs and Results'!$G$13)), 'Inputs and Results'!$G$15 - SQRT((1-F3280)*('Inputs and Results'!$G$15-'Inputs and Results'!$G$13)*('Inputs and Results'!$G$15-'Inputs and Results'!$G$14))))</f>
        <v>973.05925205175595</v>
      </c>
      <c r="D3280">
        <f t="shared" ca="1" si="215"/>
        <v>536.40711130666352</v>
      </c>
      <c r="E3280">
        <f t="shared" ca="1" si="214"/>
        <v>0.33374052242563035</v>
      </c>
      <c r="F3280">
        <f t="shared" ca="1" si="214"/>
        <v>0.93928364335217418</v>
      </c>
    </row>
    <row r="3281" spans="1:6" ht="15.75" customHeight="1" x14ac:dyDescent="0.2">
      <c r="A3281">
        <v>3280</v>
      </c>
      <c r="B3281" s="47">
        <f ca="1">IF('Inputs and Results'!$C$15='Inputs and Results'!$C$13, 'Inputs and Results'!$C$13, IF(E3281 &lt;= ('Inputs and Results'!$C$14-'Inputs and Results'!$C$13)/('Inputs and Results'!$C$15-'Inputs and Results'!$C$13), 'Inputs and Results'!$C$13 + SQRT(E3281*('Inputs and Results'!$C$15-'Inputs and Results'!$C$13)*('Inputs and Results'!$C$14-'Inputs and Results'!$C$13)), 'Inputs and Results'!$C$15 - SQRT((1-E3281)*('Inputs and Results'!$C$15-'Inputs and Results'!$C$13)*('Inputs and Results'!$C$15-'Inputs and Results'!$C$14))))</f>
        <v>0.22698415528649019</v>
      </c>
      <c r="C3281" s="47">
        <f ca="1">IF('Inputs and Results'!$G$15='Inputs and Results'!$G$13, 'Inputs and Results'!$G$13, IF(F3281 &lt;= ('Inputs and Results'!$G$14-'Inputs and Results'!$G$13)/('Inputs and Results'!$G$15-'Inputs and Results'!$G$13), 'Inputs and Results'!$G$13 + SQRT(F3281*('Inputs and Results'!$G$15-'Inputs and Results'!$G$13)*('Inputs and Results'!$G$14-'Inputs and Results'!$G$13)), 'Inputs and Results'!$G$15 - SQRT((1-F3281)*('Inputs and Results'!$G$15-'Inputs and Results'!$G$13)*('Inputs and Results'!$G$15-'Inputs and Results'!$G$14))))</f>
        <v>313.83053974999643</v>
      </c>
      <c r="D3281">
        <f t="shared" ca="1" si="215"/>
        <v>71.234559968256221</v>
      </c>
      <c r="E3281">
        <f t="shared" ca="1" si="214"/>
        <v>0.14559812499642444</v>
      </c>
      <c r="F3281">
        <f t="shared" ca="1" si="214"/>
        <v>7.4206136841083348E-2</v>
      </c>
    </row>
    <row r="3282" spans="1:6" ht="15.75" customHeight="1" x14ac:dyDescent="0.2">
      <c r="A3282">
        <v>3281</v>
      </c>
      <c r="B3282" s="47">
        <f ca="1">IF('Inputs and Results'!$C$15='Inputs and Results'!$C$13, 'Inputs and Results'!$C$13, IF(E3282 &lt;= ('Inputs and Results'!$C$14-'Inputs and Results'!$C$13)/('Inputs and Results'!$C$15-'Inputs and Results'!$C$13), 'Inputs and Results'!$C$13 + SQRT(E3282*('Inputs and Results'!$C$15-'Inputs and Results'!$C$13)*('Inputs and Results'!$C$14-'Inputs and Results'!$C$13)), 'Inputs and Results'!$C$15 - SQRT((1-E3282)*('Inputs and Results'!$C$15-'Inputs and Results'!$C$13)*('Inputs and Results'!$C$15-'Inputs and Results'!$C$14))))</f>
        <v>0.36509281325478726</v>
      </c>
      <c r="C3282" s="47">
        <f ca="1">IF('Inputs and Results'!$G$15='Inputs and Results'!$G$13, 'Inputs and Results'!$G$13, IF(F3282 &lt;= ('Inputs and Results'!$G$14-'Inputs and Results'!$G$13)/('Inputs and Results'!$G$15-'Inputs and Results'!$G$13), 'Inputs and Results'!$G$13 + SQRT(F3282*('Inputs and Results'!$G$15-'Inputs and Results'!$G$13)*('Inputs and Results'!$G$14-'Inputs and Results'!$G$13)), 'Inputs and Results'!$G$15 - SQRT((1-F3282)*('Inputs and Results'!$G$15-'Inputs and Results'!$G$13)*('Inputs and Results'!$G$15-'Inputs and Results'!$G$14))))</f>
        <v>789.32842734881956</v>
      </c>
      <c r="D3282">
        <f t="shared" ca="1" si="215"/>
        <v>288.17813612275751</v>
      </c>
      <c r="E3282">
        <f t="shared" ref="E3282:F3301" ca="1" si="216">RAND()</f>
        <v>0.22858490191538094</v>
      </c>
      <c r="F3282">
        <f t="shared" ca="1" si="216"/>
        <v>0.80117544355461034</v>
      </c>
    </row>
    <row r="3283" spans="1:6" ht="15.75" customHeight="1" x14ac:dyDescent="0.2">
      <c r="A3283">
        <v>3282</v>
      </c>
      <c r="B3283" s="47">
        <f ca="1">IF('Inputs and Results'!$C$15='Inputs and Results'!$C$13, 'Inputs and Results'!$C$13, IF(E3283 &lt;= ('Inputs and Results'!$C$14-'Inputs and Results'!$C$13)/('Inputs and Results'!$C$15-'Inputs and Results'!$C$13), 'Inputs and Results'!$C$13 + SQRT(E3283*('Inputs and Results'!$C$15-'Inputs and Results'!$C$13)*('Inputs and Results'!$C$14-'Inputs and Results'!$C$13)), 'Inputs and Results'!$C$15 - SQRT((1-E3283)*('Inputs and Results'!$C$15-'Inputs and Results'!$C$13)*('Inputs and Results'!$C$15-'Inputs and Results'!$C$14))))</f>
        <v>0.77477972865639755</v>
      </c>
      <c r="C3283" s="47">
        <f ca="1">IF('Inputs and Results'!$G$15='Inputs and Results'!$G$13, 'Inputs and Results'!$G$13, IF(F3283 &lt;= ('Inputs and Results'!$G$14-'Inputs and Results'!$G$13)/('Inputs and Results'!$G$15-'Inputs and Results'!$G$13), 'Inputs and Results'!$G$13 + SQRT(F3283*('Inputs and Results'!$G$15-'Inputs and Results'!$G$13)*('Inputs and Results'!$G$14-'Inputs and Results'!$G$13)), 'Inputs and Results'!$G$15 - SQRT((1-F3283)*('Inputs and Results'!$G$15-'Inputs and Results'!$G$13)*('Inputs and Results'!$G$15-'Inputs and Results'!$G$14))))</f>
        <v>943.90659887012146</v>
      </c>
      <c r="D3283">
        <f t="shared" ca="1" si="215"/>
        <v>731.31969854957583</v>
      </c>
      <c r="E3283">
        <f t="shared" ca="1" si="216"/>
        <v>0.4498216382223893</v>
      </c>
      <c r="F3283">
        <f t="shared" ca="1" si="216"/>
        <v>0.92268255118266052</v>
      </c>
    </row>
    <row r="3284" spans="1:6" ht="15.75" customHeight="1" x14ac:dyDescent="0.2">
      <c r="A3284">
        <v>3283</v>
      </c>
      <c r="B3284" s="47">
        <f ca="1">IF('Inputs and Results'!$C$15='Inputs and Results'!$C$13, 'Inputs and Results'!$C$13, IF(E3284 &lt;= ('Inputs and Results'!$C$14-'Inputs and Results'!$C$13)/('Inputs and Results'!$C$15-'Inputs and Results'!$C$13), 'Inputs and Results'!$C$13 + SQRT(E3284*('Inputs and Results'!$C$15-'Inputs and Results'!$C$13)*('Inputs and Results'!$C$14-'Inputs and Results'!$C$13)), 'Inputs and Results'!$C$15 - SQRT((1-E3284)*('Inputs and Results'!$C$15-'Inputs and Results'!$C$13)*('Inputs and Results'!$C$15-'Inputs and Results'!$C$14))))</f>
        <v>0.14304338556205609</v>
      </c>
      <c r="C3284" s="47">
        <f ca="1">IF('Inputs and Results'!$G$15='Inputs and Results'!$G$13, 'Inputs and Results'!$G$13, IF(F3284 &lt;= ('Inputs and Results'!$G$14-'Inputs and Results'!$G$13)/('Inputs and Results'!$G$15-'Inputs and Results'!$G$13), 'Inputs and Results'!$G$13 + SQRT(F3284*('Inputs and Results'!$G$15-'Inputs and Results'!$G$13)*('Inputs and Results'!$G$14-'Inputs and Results'!$G$13)), 'Inputs and Results'!$G$15 - SQRT((1-F3284)*('Inputs and Results'!$G$15-'Inputs and Results'!$G$13)*('Inputs and Results'!$G$15-'Inputs and Results'!$G$14))))</f>
        <v>418.48373256018112</v>
      </c>
      <c r="D3284">
        <f t="shared" ca="1" si="215"/>
        <v>59.861329908054358</v>
      </c>
      <c r="E3284">
        <f t="shared" ca="1" si="216"/>
        <v>9.3088767024364638E-2</v>
      </c>
      <c r="F3284">
        <f t="shared" ca="1" si="216"/>
        <v>0.27995973281995745</v>
      </c>
    </row>
    <row r="3285" spans="1:6" ht="15.75" customHeight="1" x14ac:dyDescent="0.2">
      <c r="A3285">
        <v>3284</v>
      </c>
      <c r="B3285" s="47">
        <f ca="1">IF('Inputs and Results'!$C$15='Inputs and Results'!$C$13, 'Inputs and Results'!$C$13, IF(E3285 &lt;= ('Inputs and Results'!$C$14-'Inputs and Results'!$C$13)/('Inputs and Results'!$C$15-'Inputs and Results'!$C$13), 'Inputs and Results'!$C$13 + SQRT(E3285*('Inputs and Results'!$C$15-'Inputs and Results'!$C$13)*('Inputs and Results'!$C$14-'Inputs and Results'!$C$13)), 'Inputs and Results'!$C$15 - SQRT((1-E3285)*('Inputs and Results'!$C$15-'Inputs and Results'!$C$13)*('Inputs and Results'!$C$15-'Inputs and Results'!$C$14))))</f>
        <v>1.4514662961360469</v>
      </c>
      <c r="C3285" s="47">
        <f ca="1">IF('Inputs and Results'!$G$15='Inputs and Results'!$G$13, 'Inputs and Results'!$G$13, IF(F3285 &lt;= ('Inputs and Results'!$G$14-'Inputs and Results'!$G$13)/('Inputs and Results'!$G$15-'Inputs and Results'!$G$13), 'Inputs and Results'!$G$13 + SQRT(F3285*('Inputs and Results'!$G$15-'Inputs and Results'!$G$13)*('Inputs and Results'!$G$14-'Inputs and Results'!$G$13)), 'Inputs and Results'!$G$15 - SQRT((1-F3285)*('Inputs and Results'!$G$15-'Inputs and Results'!$G$13)*('Inputs and Results'!$G$15-'Inputs and Results'!$G$14))))</f>
        <v>491.08201651804359</v>
      </c>
      <c r="D3285">
        <f t="shared" ca="1" si="215"/>
        <v>712.78899561446576</v>
      </c>
      <c r="E3285">
        <f t="shared" ca="1" si="216"/>
        <v>0.73356037422193188</v>
      </c>
      <c r="F3285">
        <f t="shared" ca="1" si="216"/>
        <v>0.40752132082259229</v>
      </c>
    </row>
    <row r="3286" spans="1:6" ht="15.75" customHeight="1" x14ac:dyDescent="0.2">
      <c r="A3286">
        <v>3285</v>
      </c>
      <c r="B3286" s="47">
        <f ca="1">IF('Inputs and Results'!$C$15='Inputs and Results'!$C$13, 'Inputs and Results'!$C$13, IF(E3286 &lt;= ('Inputs and Results'!$C$14-'Inputs and Results'!$C$13)/('Inputs and Results'!$C$15-'Inputs and Results'!$C$13), 'Inputs and Results'!$C$13 + SQRT(E3286*('Inputs and Results'!$C$15-'Inputs and Results'!$C$13)*('Inputs and Results'!$C$14-'Inputs and Results'!$C$13)), 'Inputs and Results'!$C$15 - SQRT((1-E3286)*('Inputs and Results'!$C$15-'Inputs and Results'!$C$13)*('Inputs and Results'!$C$15-'Inputs and Results'!$C$14))))</f>
        <v>1.8032134009654028</v>
      </c>
      <c r="C3286" s="47">
        <f ca="1">IF('Inputs and Results'!$G$15='Inputs and Results'!$G$13, 'Inputs and Results'!$G$13, IF(F3286 &lt;= ('Inputs and Results'!$G$14-'Inputs and Results'!$G$13)/('Inputs and Results'!$G$15-'Inputs and Results'!$G$13), 'Inputs and Results'!$G$13 + SQRT(F3286*('Inputs and Results'!$G$15-'Inputs and Results'!$G$13)*('Inputs and Results'!$G$14-'Inputs and Results'!$G$13)), 'Inputs and Results'!$G$15 - SQRT((1-F3286)*('Inputs and Results'!$G$15-'Inputs and Results'!$G$13)*('Inputs and Results'!$G$15-'Inputs and Results'!$G$14))))</f>
        <v>756.01978226463041</v>
      </c>
      <c r="D3286">
        <f t="shared" ca="1" si="215"/>
        <v>1363.2650027745276</v>
      </c>
      <c r="E3286">
        <f t="shared" ca="1" si="216"/>
        <v>0.84085575959680026</v>
      </c>
      <c r="F3286">
        <f t="shared" ca="1" si="216"/>
        <v>0.76761506017706505</v>
      </c>
    </row>
    <row r="3287" spans="1:6" ht="15.75" customHeight="1" x14ac:dyDescent="0.2">
      <c r="A3287">
        <v>3286</v>
      </c>
      <c r="B3287" s="47">
        <f ca="1">IF('Inputs and Results'!$C$15='Inputs and Results'!$C$13, 'Inputs and Results'!$C$13, IF(E3287 &lt;= ('Inputs and Results'!$C$14-'Inputs and Results'!$C$13)/('Inputs and Results'!$C$15-'Inputs and Results'!$C$13), 'Inputs and Results'!$C$13 + SQRT(E3287*('Inputs and Results'!$C$15-'Inputs and Results'!$C$13)*('Inputs and Results'!$C$14-'Inputs and Results'!$C$13)), 'Inputs and Results'!$C$15 - SQRT((1-E3287)*('Inputs and Results'!$C$15-'Inputs and Results'!$C$13)*('Inputs and Results'!$C$15-'Inputs and Results'!$C$14))))</f>
        <v>0.79184480973905735</v>
      </c>
      <c r="C3287" s="47">
        <f ca="1">IF('Inputs and Results'!$G$15='Inputs and Results'!$G$13, 'Inputs and Results'!$G$13, IF(F3287 &lt;= ('Inputs and Results'!$G$14-'Inputs and Results'!$G$13)/('Inputs and Results'!$G$15-'Inputs and Results'!$G$13), 'Inputs and Results'!$G$13 + SQRT(F3287*('Inputs and Results'!$G$15-'Inputs and Results'!$G$13)*('Inputs and Results'!$G$14-'Inputs and Results'!$G$13)), 'Inputs and Results'!$G$15 - SQRT((1-F3287)*('Inputs and Results'!$G$15-'Inputs and Results'!$G$13)*('Inputs and Results'!$G$15-'Inputs and Results'!$G$14))))</f>
        <v>618.15904815230829</v>
      </c>
      <c r="D3287">
        <f t="shared" ca="1" si="215"/>
        <v>489.48603387264137</v>
      </c>
      <c r="E3287">
        <f t="shared" ca="1" si="216"/>
        <v>0.45822785063596216</v>
      </c>
      <c r="F3287">
        <f t="shared" ca="1" si="216"/>
        <v>0.60089303246715509</v>
      </c>
    </row>
    <row r="3288" spans="1:6" ht="15.75" customHeight="1" x14ac:dyDescent="0.2">
      <c r="A3288">
        <v>3287</v>
      </c>
      <c r="B3288" s="47">
        <f ca="1">IF('Inputs and Results'!$C$15='Inputs and Results'!$C$13, 'Inputs and Results'!$C$13, IF(E3288 &lt;= ('Inputs and Results'!$C$14-'Inputs and Results'!$C$13)/('Inputs and Results'!$C$15-'Inputs and Results'!$C$13), 'Inputs and Results'!$C$13 + SQRT(E3288*('Inputs and Results'!$C$15-'Inputs and Results'!$C$13)*('Inputs and Results'!$C$14-'Inputs and Results'!$C$13)), 'Inputs and Results'!$C$15 - SQRT((1-E3288)*('Inputs and Results'!$C$15-'Inputs and Results'!$C$13)*('Inputs and Results'!$C$15-'Inputs and Results'!$C$14))))</f>
        <v>1.1803516209950513</v>
      </c>
      <c r="C3288" s="47">
        <f ca="1">IF('Inputs and Results'!$G$15='Inputs and Results'!$G$13, 'Inputs and Results'!$G$13, IF(F3288 &lt;= ('Inputs and Results'!$G$14-'Inputs and Results'!$G$13)/('Inputs and Results'!$G$15-'Inputs and Results'!$G$13), 'Inputs and Results'!$G$13 + SQRT(F3288*('Inputs and Results'!$G$15-'Inputs and Results'!$G$13)*('Inputs and Results'!$G$14-'Inputs and Results'!$G$13)), 'Inputs and Results'!$G$15 - SQRT((1-F3288)*('Inputs and Results'!$G$15-'Inputs and Results'!$G$13)*('Inputs and Results'!$G$15-'Inputs and Results'!$G$14))))</f>
        <v>453.06230962550808</v>
      </c>
      <c r="D3288">
        <f t="shared" ca="1" si="215"/>
        <v>534.77283157823035</v>
      </c>
      <c r="E3288">
        <f t="shared" ca="1" si="216"/>
        <v>0.63209775297607362</v>
      </c>
      <c r="F3288">
        <f t="shared" ca="1" si="216"/>
        <v>0.34226721733330456</v>
      </c>
    </row>
    <row r="3289" spans="1:6" ht="15.75" customHeight="1" x14ac:dyDescent="0.2">
      <c r="A3289">
        <v>3288</v>
      </c>
      <c r="B3289" s="47">
        <f ca="1">IF('Inputs and Results'!$C$15='Inputs and Results'!$C$13, 'Inputs and Results'!$C$13, IF(E3289 &lt;= ('Inputs and Results'!$C$14-'Inputs and Results'!$C$13)/('Inputs and Results'!$C$15-'Inputs and Results'!$C$13), 'Inputs and Results'!$C$13 + SQRT(E3289*('Inputs and Results'!$C$15-'Inputs and Results'!$C$13)*('Inputs and Results'!$C$14-'Inputs and Results'!$C$13)), 'Inputs and Results'!$C$15 - SQRT((1-E3289)*('Inputs and Results'!$C$15-'Inputs and Results'!$C$13)*('Inputs and Results'!$C$15-'Inputs and Results'!$C$14))))</f>
        <v>0.97893740515391059</v>
      </c>
      <c r="C3289" s="47">
        <f ca="1">IF('Inputs and Results'!$G$15='Inputs and Results'!$G$13, 'Inputs and Results'!$G$13, IF(F3289 &lt;= ('Inputs and Results'!$G$14-'Inputs and Results'!$G$13)/('Inputs and Results'!$G$15-'Inputs and Results'!$G$13), 'Inputs and Results'!$G$13 + SQRT(F3289*('Inputs and Results'!$G$15-'Inputs and Results'!$G$13)*('Inputs and Results'!$G$14-'Inputs and Results'!$G$13)), 'Inputs and Results'!$G$15 - SQRT((1-F3289)*('Inputs and Results'!$G$15-'Inputs and Results'!$G$13)*('Inputs and Results'!$G$15-'Inputs and Results'!$G$14))))</f>
        <v>298.94731862737854</v>
      </c>
      <c r="D3289">
        <f t="shared" ca="1" si="215"/>
        <v>292.65071237480527</v>
      </c>
      <c r="E3289">
        <f t="shared" ca="1" si="216"/>
        <v>0.54614510974599917</v>
      </c>
      <c r="F3289">
        <f t="shared" ca="1" si="216"/>
        <v>4.2847569725124268E-2</v>
      </c>
    </row>
    <row r="3290" spans="1:6" ht="15.75" customHeight="1" x14ac:dyDescent="0.2">
      <c r="A3290">
        <v>3289</v>
      </c>
      <c r="B3290" s="47">
        <f ca="1">IF('Inputs and Results'!$C$15='Inputs and Results'!$C$13, 'Inputs and Results'!$C$13, IF(E3290 &lt;= ('Inputs and Results'!$C$14-'Inputs and Results'!$C$13)/('Inputs and Results'!$C$15-'Inputs and Results'!$C$13), 'Inputs and Results'!$C$13 + SQRT(E3290*('Inputs and Results'!$C$15-'Inputs and Results'!$C$13)*('Inputs and Results'!$C$14-'Inputs and Results'!$C$13)), 'Inputs and Results'!$C$15 - SQRT((1-E3290)*('Inputs and Results'!$C$15-'Inputs and Results'!$C$13)*('Inputs and Results'!$C$15-'Inputs and Results'!$C$14))))</f>
        <v>0.14185544335474987</v>
      </c>
      <c r="C3290" s="47">
        <f ca="1">IF('Inputs and Results'!$G$15='Inputs and Results'!$G$13, 'Inputs and Results'!$G$13, IF(F3290 &lt;= ('Inputs and Results'!$G$14-'Inputs and Results'!$G$13)/('Inputs and Results'!$G$15-'Inputs and Results'!$G$13), 'Inputs and Results'!$G$13 + SQRT(F3290*('Inputs and Results'!$G$15-'Inputs and Results'!$G$13)*('Inputs and Results'!$G$14-'Inputs and Results'!$G$13)), 'Inputs and Results'!$G$15 - SQRT((1-F3290)*('Inputs and Results'!$G$15-'Inputs and Results'!$G$13)*('Inputs and Results'!$G$15-'Inputs and Results'!$G$14))))</f>
        <v>575.0793012522231</v>
      </c>
      <c r="D3290">
        <f t="shared" ca="1" si="215"/>
        <v>81.578129243273864</v>
      </c>
      <c r="E3290">
        <f t="shared" ca="1" si="216"/>
        <v>9.2334410368791753E-2</v>
      </c>
      <c r="F3290">
        <f t="shared" ca="1" si="216"/>
        <v>0.53960504181782099</v>
      </c>
    </row>
    <row r="3291" spans="1:6" ht="15.75" customHeight="1" x14ac:dyDescent="0.2">
      <c r="A3291">
        <v>3290</v>
      </c>
      <c r="B3291" s="47">
        <f ca="1">IF('Inputs and Results'!$C$15='Inputs and Results'!$C$13, 'Inputs and Results'!$C$13, IF(E3291 &lt;= ('Inputs and Results'!$C$14-'Inputs and Results'!$C$13)/('Inputs and Results'!$C$15-'Inputs and Results'!$C$13), 'Inputs and Results'!$C$13 + SQRT(E3291*('Inputs and Results'!$C$15-'Inputs and Results'!$C$13)*('Inputs and Results'!$C$14-'Inputs and Results'!$C$13)), 'Inputs and Results'!$C$15 - SQRT((1-E3291)*('Inputs and Results'!$C$15-'Inputs and Results'!$C$13)*('Inputs and Results'!$C$15-'Inputs and Results'!$C$14))))</f>
        <v>1.2007793297500138</v>
      </c>
      <c r="C3291" s="47">
        <f ca="1">IF('Inputs and Results'!$G$15='Inputs and Results'!$G$13, 'Inputs and Results'!$G$13, IF(F3291 &lt;= ('Inputs and Results'!$G$14-'Inputs and Results'!$G$13)/('Inputs and Results'!$G$15-'Inputs and Results'!$G$13), 'Inputs and Results'!$G$13 + SQRT(F3291*('Inputs and Results'!$G$15-'Inputs and Results'!$G$13)*('Inputs and Results'!$G$14-'Inputs and Results'!$G$13)), 'Inputs and Results'!$G$15 - SQRT((1-F3291)*('Inputs and Results'!$G$15-'Inputs and Results'!$G$13)*('Inputs and Results'!$G$15-'Inputs and Results'!$G$14))))</f>
        <v>298.92780091045938</v>
      </c>
      <c r="D3291">
        <f t="shared" ca="1" si="215"/>
        <v>358.94632442090699</v>
      </c>
      <c r="E3291">
        <f t="shared" ca="1" si="216"/>
        <v>0.6403116644161323</v>
      </c>
      <c r="F3291">
        <f t="shared" ca="1" si="216"/>
        <v>4.2806103487026959E-2</v>
      </c>
    </row>
    <row r="3292" spans="1:6" ht="15.75" customHeight="1" x14ac:dyDescent="0.2">
      <c r="A3292">
        <v>3291</v>
      </c>
      <c r="B3292" s="47">
        <f ca="1">IF('Inputs and Results'!$C$15='Inputs and Results'!$C$13, 'Inputs and Results'!$C$13, IF(E3292 &lt;= ('Inputs and Results'!$C$14-'Inputs and Results'!$C$13)/('Inputs and Results'!$C$15-'Inputs and Results'!$C$13), 'Inputs and Results'!$C$13 + SQRT(E3292*('Inputs and Results'!$C$15-'Inputs and Results'!$C$13)*('Inputs and Results'!$C$14-'Inputs and Results'!$C$13)), 'Inputs and Results'!$C$15 - SQRT((1-E3292)*('Inputs and Results'!$C$15-'Inputs and Results'!$C$13)*('Inputs and Results'!$C$15-'Inputs and Results'!$C$14))))</f>
        <v>0.57434283535896746</v>
      </c>
      <c r="C3292" s="47">
        <f ca="1">IF('Inputs and Results'!$G$15='Inputs and Results'!$G$13, 'Inputs and Results'!$G$13, IF(F3292 &lt;= ('Inputs and Results'!$G$14-'Inputs and Results'!$G$13)/('Inputs and Results'!$G$15-'Inputs and Results'!$G$13), 'Inputs and Results'!$G$13 + SQRT(F3292*('Inputs and Results'!$G$15-'Inputs and Results'!$G$13)*('Inputs and Results'!$G$14-'Inputs and Results'!$G$13)), 'Inputs and Results'!$G$15 - SQRT((1-F3292)*('Inputs and Results'!$G$15-'Inputs and Results'!$G$13)*('Inputs and Results'!$G$15-'Inputs and Results'!$G$14))))</f>
        <v>443.52415467939602</v>
      </c>
      <c r="D3292">
        <f t="shared" ca="1" si="215"/>
        <v>254.73492054875356</v>
      </c>
      <c r="E3292">
        <f t="shared" ca="1" si="216"/>
        <v>0.34624303551395852</v>
      </c>
      <c r="F3292">
        <f t="shared" ca="1" si="216"/>
        <v>0.32536189060240861</v>
      </c>
    </row>
    <row r="3293" spans="1:6" ht="15.75" customHeight="1" x14ac:dyDescent="0.2">
      <c r="A3293">
        <v>3292</v>
      </c>
      <c r="B3293" s="47">
        <f ca="1">IF('Inputs and Results'!$C$15='Inputs and Results'!$C$13, 'Inputs and Results'!$C$13, IF(E3293 &lt;= ('Inputs and Results'!$C$14-'Inputs and Results'!$C$13)/('Inputs and Results'!$C$15-'Inputs and Results'!$C$13), 'Inputs and Results'!$C$13 + SQRT(E3293*('Inputs and Results'!$C$15-'Inputs and Results'!$C$13)*('Inputs and Results'!$C$14-'Inputs and Results'!$C$13)), 'Inputs and Results'!$C$15 - SQRT((1-E3293)*('Inputs and Results'!$C$15-'Inputs and Results'!$C$13)*('Inputs and Results'!$C$15-'Inputs and Results'!$C$14))))</f>
        <v>0.4368387999623593</v>
      </c>
      <c r="C3293" s="47">
        <f ca="1">IF('Inputs and Results'!$G$15='Inputs and Results'!$G$13, 'Inputs and Results'!$G$13, IF(F3293 &lt;= ('Inputs and Results'!$G$14-'Inputs and Results'!$G$13)/('Inputs and Results'!$G$15-'Inputs and Results'!$G$13), 'Inputs and Results'!$G$13 + SQRT(F3293*('Inputs and Results'!$G$15-'Inputs and Results'!$G$13)*('Inputs and Results'!$G$14-'Inputs and Results'!$G$13)), 'Inputs and Results'!$G$15 - SQRT((1-F3293)*('Inputs and Results'!$G$15-'Inputs and Results'!$G$13)*('Inputs and Results'!$G$15-'Inputs and Results'!$G$14))))</f>
        <v>486.43305140687914</v>
      </c>
      <c r="D3293">
        <f t="shared" ca="1" si="215"/>
        <v>212.49283043860973</v>
      </c>
      <c r="E3293">
        <f t="shared" ca="1" si="216"/>
        <v>0.27002274029128892</v>
      </c>
      <c r="F3293">
        <f t="shared" ca="1" si="216"/>
        <v>0.39972508977460697</v>
      </c>
    </row>
    <row r="3294" spans="1:6" ht="15.75" customHeight="1" x14ac:dyDescent="0.2">
      <c r="A3294">
        <v>3293</v>
      </c>
      <c r="B3294" s="47">
        <f ca="1">IF('Inputs and Results'!$C$15='Inputs and Results'!$C$13, 'Inputs and Results'!$C$13, IF(E3294 &lt;= ('Inputs and Results'!$C$14-'Inputs and Results'!$C$13)/('Inputs and Results'!$C$15-'Inputs and Results'!$C$13), 'Inputs and Results'!$C$13 + SQRT(E3294*('Inputs and Results'!$C$15-'Inputs and Results'!$C$13)*('Inputs and Results'!$C$14-'Inputs and Results'!$C$13)), 'Inputs and Results'!$C$15 - SQRT((1-E3294)*('Inputs and Results'!$C$15-'Inputs and Results'!$C$13)*('Inputs and Results'!$C$15-'Inputs and Results'!$C$14))))</f>
        <v>1.1907052223062038</v>
      </c>
      <c r="C3294" s="47">
        <f ca="1">IF('Inputs and Results'!$G$15='Inputs and Results'!$G$13, 'Inputs and Results'!$G$13, IF(F3294 &lt;= ('Inputs and Results'!$G$14-'Inputs and Results'!$G$13)/('Inputs and Results'!$G$15-'Inputs and Results'!$G$13), 'Inputs and Results'!$G$13 + SQRT(F3294*('Inputs and Results'!$G$15-'Inputs and Results'!$G$13)*('Inputs and Results'!$G$14-'Inputs and Results'!$G$13)), 'Inputs and Results'!$G$15 - SQRT((1-F3294)*('Inputs and Results'!$G$15-'Inputs and Results'!$G$13)*('Inputs and Results'!$G$15-'Inputs and Results'!$G$14))))</f>
        <v>755.08585521641851</v>
      </c>
      <c r="D3294">
        <f t="shared" ca="1" si="215"/>
        <v>899.08467109573564</v>
      </c>
      <c r="E3294">
        <f t="shared" ca="1" si="216"/>
        <v>0.63627248971221739</v>
      </c>
      <c r="F3294">
        <f t="shared" ca="1" si="216"/>
        <v>0.76663637311977884</v>
      </c>
    </row>
    <row r="3295" spans="1:6" ht="15.75" customHeight="1" x14ac:dyDescent="0.2">
      <c r="A3295">
        <v>3294</v>
      </c>
      <c r="B3295" s="47">
        <f ca="1">IF('Inputs and Results'!$C$15='Inputs and Results'!$C$13, 'Inputs and Results'!$C$13, IF(E3295 &lt;= ('Inputs and Results'!$C$14-'Inputs and Results'!$C$13)/('Inputs and Results'!$C$15-'Inputs and Results'!$C$13), 'Inputs and Results'!$C$13 + SQRT(E3295*('Inputs and Results'!$C$15-'Inputs and Results'!$C$13)*('Inputs and Results'!$C$14-'Inputs and Results'!$C$13)), 'Inputs and Results'!$C$15 - SQRT((1-E3295)*('Inputs and Results'!$C$15-'Inputs and Results'!$C$13)*('Inputs and Results'!$C$15-'Inputs and Results'!$C$14))))</f>
        <v>0.47822926843058955</v>
      </c>
      <c r="C3295" s="47">
        <f ca="1">IF('Inputs and Results'!$G$15='Inputs and Results'!$G$13, 'Inputs and Results'!$G$13, IF(F3295 &lt;= ('Inputs and Results'!$G$14-'Inputs and Results'!$G$13)/('Inputs and Results'!$G$15-'Inputs and Results'!$G$13), 'Inputs and Results'!$G$13 + SQRT(F3295*('Inputs and Results'!$G$15-'Inputs and Results'!$G$13)*('Inputs and Results'!$G$14-'Inputs and Results'!$G$13)), 'Inputs and Results'!$G$15 - SQRT((1-F3295)*('Inputs and Results'!$G$15-'Inputs and Results'!$G$13)*('Inputs and Results'!$G$15-'Inputs and Results'!$G$14))))</f>
        <v>750.62541765305946</v>
      </c>
      <c r="D3295">
        <f t="shared" ca="1" si="215"/>
        <v>358.97104434962836</v>
      </c>
      <c r="E3295">
        <f t="shared" ca="1" si="216"/>
        <v>0.29340804193332004</v>
      </c>
      <c r="F3295">
        <f t="shared" ca="1" si="216"/>
        <v>0.76193379563179897</v>
      </c>
    </row>
    <row r="3296" spans="1:6" ht="15.75" customHeight="1" x14ac:dyDescent="0.2">
      <c r="A3296">
        <v>3295</v>
      </c>
      <c r="B3296" s="47">
        <f ca="1">IF('Inputs and Results'!$C$15='Inputs and Results'!$C$13, 'Inputs and Results'!$C$13, IF(E3296 &lt;= ('Inputs and Results'!$C$14-'Inputs and Results'!$C$13)/('Inputs and Results'!$C$15-'Inputs and Results'!$C$13), 'Inputs and Results'!$C$13 + SQRT(E3296*('Inputs and Results'!$C$15-'Inputs and Results'!$C$13)*('Inputs and Results'!$C$14-'Inputs and Results'!$C$13)), 'Inputs and Results'!$C$15 - SQRT((1-E3296)*('Inputs and Results'!$C$15-'Inputs and Results'!$C$13)*('Inputs and Results'!$C$15-'Inputs and Results'!$C$14))))</f>
        <v>1.2208025284177781</v>
      </c>
      <c r="C3296" s="47">
        <f ca="1">IF('Inputs and Results'!$G$15='Inputs and Results'!$G$13, 'Inputs and Results'!$G$13, IF(F3296 &lt;= ('Inputs and Results'!$G$14-'Inputs and Results'!$G$13)/('Inputs and Results'!$G$15-'Inputs and Results'!$G$13), 'Inputs and Results'!$G$13 + SQRT(F3296*('Inputs and Results'!$G$15-'Inputs and Results'!$G$13)*('Inputs and Results'!$G$14-'Inputs and Results'!$G$13)), 'Inputs and Results'!$G$15 - SQRT((1-F3296)*('Inputs and Results'!$G$15-'Inputs and Results'!$G$13)*('Inputs and Results'!$G$15-'Inputs and Results'!$G$14))))</f>
        <v>547.0819100234994</v>
      </c>
      <c r="D3296">
        <f t="shared" ca="1" si="215"/>
        <v>667.87897900831547</v>
      </c>
      <c r="E3296">
        <f t="shared" ca="1" si="216"/>
        <v>0.64827292856838092</v>
      </c>
      <c r="F3296">
        <f t="shared" ca="1" si="216"/>
        <v>0.49742816933093115</v>
      </c>
    </row>
    <row r="3297" spans="1:6" ht="15.75" customHeight="1" x14ac:dyDescent="0.2">
      <c r="A3297">
        <v>3296</v>
      </c>
      <c r="B3297" s="47">
        <f ca="1">IF('Inputs and Results'!$C$15='Inputs and Results'!$C$13, 'Inputs and Results'!$C$13, IF(E3297 &lt;= ('Inputs and Results'!$C$14-'Inputs and Results'!$C$13)/('Inputs and Results'!$C$15-'Inputs and Results'!$C$13), 'Inputs and Results'!$C$13 + SQRT(E3297*('Inputs and Results'!$C$15-'Inputs and Results'!$C$13)*('Inputs and Results'!$C$14-'Inputs and Results'!$C$13)), 'Inputs and Results'!$C$15 - SQRT((1-E3297)*('Inputs and Results'!$C$15-'Inputs and Results'!$C$13)*('Inputs and Results'!$C$15-'Inputs and Results'!$C$14))))</f>
        <v>0.1719122169791949</v>
      </c>
      <c r="C3297" s="47">
        <f ca="1">IF('Inputs and Results'!$G$15='Inputs and Results'!$G$13, 'Inputs and Results'!$G$13, IF(F3297 &lt;= ('Inputs and Results'!$G$14-'Inputs and Results'!$G$13)/('Inputs and Results'!$G$15-'Inputs and Results'!$G$13), 'Inputs and Results'!$G$13 + SQRT(F3297*('Inputs and Results'!$G$15-'Inputs and Results'!$G$13)*('Inputs and Results'!$G$14-'Inputs and Results'!$G$13)), 'Inputs and Results'!$G$15 - SQRT((1-F3297)*('Inputs and Results'!$G$15-'Inputs and Results'!$G$13)*('Inputs and Results'!$G$15-'Inputs and Results'!$G$14))))</f>
        <v>292.74385239545779</v>
      </c>
      <c r="D3297">
        <f t="shared" ca="1" si="215"/>
        <v>50.326244672333345</v>
      </c>
      <c r="E3297">
        <f t="shared" ca="1" si="216"/>
        <v>0.11132438794760746</v>
      </c>
      <c r="F3297">
        <f t="shared" ca="1" si="216"/>
        <v>2.9622810774019626E-2</v>
      </c>
    </row>
    <row r="3298" spans="1:6" ht="15.75" customHeight="1" x14ac:dyDescent="0.2">
      <c r="A3298">
        <v>3297</v>
      </c>
      <c r="B3298" s="47">
        <f ca="1">IF('Inputs and Results'!$C$15='Inputs and Results'!$C$13, 'Inputs and Results'!$C$13, IF(E3298 &lt;= ('Inputs and Results'!$C$14-'Inputs and Results'!$C$13)/('Inputs and Results'!$C$15-'Inputs and Results'!$C$13), 'Inputs and Results'!$C$13 + SQRT(E3298*('Inputs and Results'!$C$15-'Inputs and Results'!$C$13)*('Inputs and Results'!$C$14-'Inputs and Results'!$C$13)), 'Inputs and Results'!$C$15 - SQRT((1-E3298)*('Inputs and Results'!$C$15-'Inputs and Results'!$C$13)*('Inputs and Results'!$C$15-'Inputs and Results'!$C$14))))</f>
        <v>2.4591811680900881</v>
      </c>
      <c r="C3298" s="47">
        <f ca="1">IF('Inputs and Results'!$G$15='Inputs and Results'!$G$13, 'Inputs and Results'!$G$13, IF(F3298 &lt;= ('Inputs and Results'!$G$14-'Inputs and Results'!$G$13)/('Inputs and Results'!$G$15-'Inputs and Results'!$G$13), 'Inputs and Results'!$G$13 + SQRT(F3298*('Inputs and Results'!$G$15-'Inputs and Results'!$G$13)*('Inputs and Results'!$G$14-'Inputs and Results'!$G$13)), 'Inputs and Results'!$G$15 - SQRT((1-F3298)*('Inputs and Results'!$G$15-'Inputs and Results'!$G$13)*('Inputs and Results'!$G$15-'Inputs and Results'!$G$14))))</f>
        <v>473.93670327882785</v>
      </c>
      <c r="D3298">
        <f t="shared" ca="1" si="215"/>
        <v>1165.4962155699934</v>
      </c>
      <c r="E3298">
        <f t="shared" ca="1" si="216"/>
        <v>0.96750166567239981</v>
      </c>
      <c r="F3298">
        <f t="shared" ca="1" si="216"/>
        <v>0.37851635225647318</v>
      </c>
    </row>
    <row r="3299" spans="1:6" ht="15.75" customHeight="1" x14ac:dyDescent="0.2">
      <c r="A3299">
        <v>3298</v>
      </c>
      <c r="B3299" s="47">
        <f ca="1">IF('Inputs and Results'!$C$15='Inputs and Results'!$C$13, 'Inputs and Results'!$C$13, IF(E3299 &lt;= ('Inputs and Results'!$C$14-'Inputs and Results'!$C$13)/('Inputs and Results'!$C$15-'Inputs and Results'!$C$13), 'Inputs and Results'!$C$13 + SQRT(E3299*('Inputs and Results'!$C$15-'Inputs and Results'!$C$13)*('Inputs and Results'!$C$14-'Inputs and Results'!$C$13)), 'Inputs and Results'!$C$15 - SQRT((1-E3299)*('Inputs and Results'!$C$15-'Inputs and Results'!$C$13)*('Inputs and Results'!$C$15-'Inputs and Results'!$C$14))))</f>
        <v>0.64271315805472629</v>
      </c>
      <c r="C3299" s="47">
        <f ca="1">IF('Inputs and Results'!$G$15='Inputs and Results'!$G$13, 'Inputs and Results'!$G$13, IF(F3299 &lt;= ('Inputs and Results'!$G$14-'Inputs and Results'!$G$13)/('Inputs and Results'!$G$15-'Inputs and Results'!$G$13), 'Inputs and Results'!$G$13 + SQRT(F3299*('Inputs and Results'!$G$15-'Inputs and Results'!$G$13)*('Inputs and Results'!$G$14-'Inputs and Results'!$G$13)), 'Inputs and Results'!$G$15 - SQRT((1-F3299)*('Inputs and Results'!$G$15-'Inputs and Results'!$G$13)*('Inputs and Results'!$G$15-'Inputs and Results'!$G$14))))</f>
        <v>608.20830362674258</v>
      </c>
      <c r="D3299">
        <f t="shared" ca="1" si="215"/>
        <v>390.90347957905158</v>
      </c>
      <c r="E3299">
        <f t="shared" ca="1" si="216"/>
        <v>0.38257763831018643</v>
      </c>
      <c r="F3299">
        <f t="shared" ca="1" si="216"/>
        <v>0.58712510725567646</v>
      </c>
    </row>
    <row r="3300" spans="1:6" ht="15.75" customHeight="1" x14ac:dyDescent="0.2">
      <c r="A3300">
        <v>3299</v>
      </c>
      <c r="B3300" s="47">
        <f ca="1">IF('Inputs and Results'!$C$15='Inputs and Results'!$C$13, 'Inputs and Results'!$C$13, IF(E3300 &lt;= ('Inputs and Results'!$C$14-'Inputs and Results'!$C$13)/('Inputs and Results'!$C$15-'Inputs and Results'!$C$13), 'Inputs and Results'!$C$13 + SQRT(E3300*('Inputs and Results'!$C$15-'Inputs and Results'!$C$13)*('Inputs and Results'!$C$14-'Inputs and Results'!$C$13)), 'Inputs and Results'!$C$15 - SQRT((1-E3300)*('Inputs and Results'!$C$15-'Inputs and Results'!$C$13)*('Inputs and Results'!$C$15-'Inputs and Results'!$C$14))))</f>
        <v>1.8094396691259553</v>
      </c>
      <c r="C3300" s="47">
        <f ca="1">IF('Inputs and Results'!$G$15='Inputs and Results'!$G$13, 'Inputs and Results'!$G$13, IF(F3300 &lt;= ('Inputs and Results'!$G$14-'Inputs and Results'!$G$13)/('Inputs and Results'!$G$15-'Inputs and Results'!$G$13), 'Inputs and Results'!$G$13 + SQRT(F3300*('Inputs and Results'!$G$15-'Inputs and Results'!$G$13)*('Inputs and Results'!$G$14-'Inputs and Results'!$G$13)), 'Inputs and Results'!$G$15 - SQRT((1-F3300)*('Inputs and Results'!$G$15-'Inputs and Results'!$G$13)*('Inputs and Results'!$G$15-'Inputs and Results'!$G$14))))</f>
        <v>728.8641432847071</v>
      </c>
      <c r="D3300">
        <f t="shared" ca="1" si="215"/>
        <v>1318.8356942628534</v>
      </c>
      <c r="E3300">
        <f t="shared" ca="1" si="216"/>
        <v>0.84250734428323171</v>
      </c>
      <c r="F3300">
        <f t="shared" ca="1" si="216"/>
        <v>0.73831847849508225</v>
      </c>
    </row>
    <row r="3301" spans="1:6" ht="15.75" customHeight="1" x14ac:dyDescent="0.2">
      <c r="A3301">
        <v>3300</v>
      </c>
      <c r="B3301" s="47">
        <f ca="1">IF('Inputs and Results'!$C$15='Inputs and Results'!$C$13, 'Inputs and Results'!$C$13, IF(E3301 &lt;= ('Inputs and Results'!$C$14-'Inputs and Results'!$C$13)/('Inputs and Results'!$C$15-'Inputs and Results'!$C$13), 'Inputs and Results'!$C$13 + SQRT(E3301*('Inputs and Results'!$C$15-'Inputs and Results'!$C$13)*('Inputs and Results'!$C$14-'Inputs and Results'!$C$13)), 'Inputs and Results'!$C$15 - SQRT((1-E3301)*('Inputs and Results'!$C$15-'Inputs and Results'!$C$13)*('Inputs and Results'!$C$15-'Inputs and Results'!$C$14))))</f>
        <v>0.3102863750789786</v>
      </c>
      <c r="C3301" s="47">
        <f ca="1">IF('Inputs and Results'!$G$15='Inputs and Results'!$G$13, 'Inputs and Results'!$G$13, IF(F3301 &lt;= ('Inputs and Results'!$G$14-'Inputs and Results'!$G$13)/('Inputs and Results'!$G$15-'Inputs and Results'!$G$13), 'Inputs and Results'!$G$13 + SQRT(F3301*('Inputs and Results'!$G$15-'Inputs and Results'!$G$13)*('Inputs and Results'!$G$14-'Inputs and Results'!$G$13)), 'Inputs and Results'!$G$15 - SQRT((1-F3301)*('Inputs and Results'!$G$15-'Inputs and Results'!$G$13)*('Inputs and Results'!$G$15-'Inputs and Results'!$G$14))))</f>
        <v>880.59827090499641</v>
      </c>
      <c r="D3301">
        <f t="shared" ca="1" si="215"/>
        <v>273.23764537992776</v>
      </c>
      <c r="E3301">
        <f t="shared" ca="1" si="216"/>
        <v>0.19616006843491329</v>
      </c>
      <c r="F3301">
        <f t="shared" ca="1" si="216"/>
        <v>0.87973056649127068</v>
      </c>
    </row>
    <row r="3302" spans="1:6" ht="15.75" customHeight="1" x14ac:dyDescent="0.2">
      <c r="A3302">
        <v>3301</v>
      </c>
      <c r="B3302" s="47">
        <f ca="1">IF('Inputs and Results'!$C$15='Inputs and Results'!$C$13, 'Inputs and Results'!$C$13, IF(E3302 &lt;= ('Inputs and Results'!$C$14-'Inputs and Results'!$C$13)/('Inputs and Results'!$C$15-'Inputs and Results'!$C$13), 'Inputs and Results'!$C$13 + SQRT(E3302*('Inputs and Results'!$C$15-'Inputs and Results'!$C$13)*('Inputs and Results'!$C$14-'Inputs and Results'!$C$13)), 'Inputs and Results'!$C$15 - SQRT((1-E3302)*('Inputs and Results'!$C$15-'Inputs and Results'!$C$13)*('Inputs and Results'!$C$15-'Inputs and Results'!$C$14))))</f>
        <v>1.4684572871263224</v>
      </c>
      <c r="C3302" s="47">
        <f ca="1">IF('Inputs and Results'!$G$15='Inputs and Results'!$G$13, 'Inputs and Results'!$G$13, IF(F3302 &lt;= ('Inputs and Results'!$G$14-'Inputs and Results'!$G$13)/('Inputs and Results'!$G$15-'Inputs and Results'!$G$13), 'Inputs and Results'!$G$13 + SQRT(F3302*('Inputs and Results'!$G$15-'Inputs and Results'!$G$13)*('Inputs and Results'!$G$14-'Inputs and Results'!$G$13)), 'Inputs and Results'!$G$15 - SQRT((1-F3302)*('Inputs and Results'!$G$15-'Inputs and Results'!$G$13)*('Inputs and Results'!$G$15-'Inputs and Results'!$G$14))))</f>
        <v>335.68000393808325</v>
      </c>
      <c r="D3302">
        <f t="shared" ca="1" si="215"/>
        <v>492.93174792547092</v>
      </c>
      <c r="E3302">
        <f t="shared" ref="E3302:F3321" ca="1" si="217">RAND()</f>
        <v>0.73937521318261512</v>
      </c>
      <c r="F3302">
        <f t="shared" ca="1" si="217"/>
        <v>0.11929621936162982</v>
      </c>
    </row>
    <row r="3303" spans="1:6" ht="15.75" customHeight="1" x14ac:dyDescent="0.2">
      <c r="A3303">
        <v>3302</v>
      </c>
      <c r="B3303" s="47">
        <f ca="1">IF('Inputs and Results'!$C$15='Inputs and Results'!$C$13, 'Inputs and Results'!$C$13, IF(E3303 &lt;= ('Inputs and Results'!$C$14-'Inputs and Results'!$C$13)/('Inputs and Results'!$C$15-'Inputs and Results'!$C$13), 'Inputs and Results'!$C$13 + SQRT(E3303*('Inputs and Results'!$C$15-'Inputs and Results'!$C$13)*('Inputs and Results'!$C$14-'Inputs and Results'!$C$13)), 'Inputs and Results'!$C$15 - SQRT((1-E3303)*('Inputs and Results'!$C$15-'Inputs and Results'!$C$13)*('Inputs and Results'!$C$15-'Inputs and Results'!$C$14))))</f>
        <v>9.639260907151348E-2</v>
      </c>
      <c r="C3303" s="47">
        <f ca="1">IF('Inputs and Results'!$G$15='Inputs and Results'!$G$13, 'Inputs and Results'!$G$13, IF(F3303 &lt;= ('Inputs and Results'!$G$14-'Inputs and Results'!$G$13)/('Inputs and Results'!$G$15-'Inputs and Results'!$G$13), 'Inputs and Results'!$G$13 + SQRT(F3303*('Inputs and Results'!$G$15-'Inputs and Results'!$G$13)*('Inputs and Results'!$G$14-'Inputs and Results'!$G$13)), 'Inputs and Results'!$G$15 - SQRT((1-F3303)*('Inputs and Results'!$G$15-'Inputs and Results'!$G$13)*('Inputs and Results'!$G$15-'Inputs and Results'!$G$14))))</f>
        <v>390.40939492570078</v>
      </c>
      <c r="D3303">
        <f t="shared" ca="1" si="215"/>
        <v>37.632580182919192</v>
      </c>
      <c r="E3303">
        <f t="shared" ca="1" si="217"/>
        <v>6.3229346593940527E-2</v>
      </c>
      <c r="F3303">
        <f t="shared" ca="1" si="217"/>
        <v>0.22729867122130387</v>
      </c>
    </row>
    <row r="3304" spans="1:6" ht="15.75" customHeight="1" x14ac:dyDescent="0.2">
      <c r="A3304">
        <v>3303</v>
      </c>
      <c r="B3304" s="47">
        <f ca="1">IF('Inputs and Results'!$C$15='Inputs and Results'!$C$13, 'Inputs and Results'!$C$13, IF(E3304 &lt;= ('Inputs and Results'!$C$14-'Inputs and Results'!$C$13)/('Inputs and Results'!$C$15-'Inputs and Results'!$C$13), 'Inputs and Results'!$C$13 + SQRT(E3304*('Inputs and Results'!$C$15-'Inputs and Results'!$C$13)*('Inputs and Results'!$C$14-'Inputs and Results'!$C$13)), 'Inputs and Results'!$C$15 - SQRT((1-E3304)*('Inputs and Results'!$C$15-'Inputs and Results'!$C$13)*('Inputs and Results'!$C$15-'Inputs and Results'!$C$14))))</f>
        <v>2.9611794447128177</v>
      </c>
      <c r="C3304" s="47">
        <f ca="1">IF('Inputs and Results'!$G$15='Inputs and Results'!$G$13, 'Inputs and Results'!$G$13, IF(F3304 &lt;= ('Inputs and Results'!$G$14-'Inputs and Results'!$G$13)/('Inputs and Results'!$G$15-'Inputs and Results'!$G$13), 'Inputs and Results'!$G$13 + SQRT(F3304*('Inputs and Results'!$G$15-'Inputs and Results'!$G$13)*('Inputs and Results'!$G$14-'Inputs and Results'!$G$13)), 'Inputs and Results'!$G$15 - SQRT((1-F3304)*('Inputs and Results'!$G$15-'Inputs and Results'!$G$13)*('Inputs and Results'!$G$15-'Inputs and Results'!$G$14))))</f>
        <v>352.56229069985511</v>
      </c>
      <c r="D3304">
        <f t="shared" ca="1" si="215"/>
        <v>1044.0002082012759</v>
      </c>
      <c r="E3304">
        <f t="shared" ca="1" si="217"/>
        <v>0.99983255160968831</v>
      </c>
      <c r="F3304">
        <f t="shared" ca="1" si="217"/>
        <v>0.15336482067728763</v>
      </c>
    </row>
    <row r="3305" spans="1:6" ht="15.75" customHeight="1" x14ac:dyDescent="0.2">
      <c r="A3305">
        <v>3304</v>
      </c>
      <c r="B3305" s="47">
        <f ca="1">IF('Inputs and Results'!$C$15='Inputs and Results'!$C$13, 'Inputs and Results'!$C$13, IF(E3305 &lt;= ('Inputs and Results'!$C$14-'Inputs and Results'!$C$13)/('Inputs and Results'!$C$15-'Inputs and Results'!$C$13), 'Inputs and Results'!$C$13 + SQRT(E3305*('Inputs and Results'!$C$15-'Inputs and Results'!$C$13)*('Inputs and Results'!$C$14-'Inputs and Results'!$C$13)), 'Inputs and Results'!$C$15 - SQRT((1-E3305)*('Inputs and Results'!$C$15-'Inputs and Results'!$C$13)*('Inputs and Results'!$C$15-'Inputs and Results'!$C$14))))</f>
        <v>0.56290859430726403</v>
      </c>
      <c r="C3305" s="47">
        <f ca="1">IF('Inputs and Results'!$G$15='Inputs and Results'!$G$13, 'Inputs and Results'!$G$13, IF(F3305 &lt;= ('Inputs and Results'!$G$14-'Inputs and Results'!$G$13)/('Inputs and Results'!$G$15-'Inputs and Results'!$G$13), 'Inputs and Results'!$G$13 + SQRT(F3305*('Inputs and Results'!$G$15-'Inputs and Results'!$G$13)*('Inputs and Results'!$G$14-'Inputs and Results'!$G$13)), 'Inputs and Results'!$G$15 - SQRT((1-F3305)*('Inputs and Results'!$G$15-'Inputs and Results'!$G$13)*('Inputs and Results'!$G$15-'Inputs and Results'!$G$14))))</f>
        <v>706.47363370725566</v>
      </c>
      <c r="D3305">
        <f t="shared" ca="1" si="215"/>
        <v>397.68008006529624</v>
      </c>
      <c r="E3305">
        <f t="shared" ca="1" si="217"/>
        <v>0.34006505336651149</v>
      </c>
      <c r="F3305">
        <f t="shared" ca="1" si="217"/>
        <v>0.71285486763063788</v>
      </c>
    </row>
    <row r="3306" spans="1:6" ht="15.75" customHeight="1" x14ac:dyDescent="0.2">
      <c r="A3306">
        <v>3305</v>
      </c>
      <c r="B3306" s="47">
        <f ca="1">IF('Inputs and Results'!$C$15='Inputs and Results'!$C$13, 'Inputs and Results'!$C$13, IF(E3306 &lt;= ('Inputs and Results'!$C$14-'Inputs and Results'!$C$13)/('Inputs and Results'!$C$15-'Inputs and Results'!$C$13), 'Inputs and Results'!$C$13 + SQRT(E3306*('Inputs and Results'!$C$15-'Inputs and Results'!$C$13)*('Inputs and Results'!$C$14-'Inputs and Results'!$C$13)), 'Inputs and Results'!$C$15 - SQRT((1-E3306)*('Inputs and Results'!$C$15-'Inputs and Results'!$C$13)*('Inputs and Results'!$C$15-'Inputs and Results'!$C$14))))</f>
        <v>0.70318800919415647</v>
      </c>
      <c r="C3306" s="47">
        <f ca="1">IF('Inputs and Results'!$G$15='Inputs and Results'!$G$13, 'Inputs and Results'!$G$13, IF(F3306 &lt;= ('Inputs and Results'!$G$14-'Inputs and Results'!$G$13)/('Inputs and Results'!$G$15-'Inputs and Results'!$G$13), 'Inputs and Results'!$G$13 + SQRT(F3306*('Inputs and Results'!$G$15-'Inputs and Results'!$G$13)*('Inputs and Results'!$G$14-'Inputs and Results'!$G$13)), 'Inputs and Results'!$G$15 - SQRT((1-F3306)*('Inputs and Results'!$G$15-'Inputs and Results'!$G$13)*('Inputs and Results'!$G$15-'Inputs and Results'!$G$14))))</f>
        <v>617.33734547841937</v>
      </c>
      <c r="D3306">
        <f t="shared" ca="1" si="215"/>
        <v>434.10421896817491</v>
      </c>
      <c r="E3306">
        <f t="shared" ca="1" si="217"/>
        <v>0.41385051987672195</v>
      </c>
      <c r="F3306">
        <f t="shared" ca="1" si="217"/>
        <v>0.59976496187506279</v>
      </c>
    </row>
    <row r="3307" spans="1:6" ht="15.75" customHeight="1" x14ac:dyDescent="0.2">
      <c r="A3307">
        <v>3306</v>
      </c>
      <c r="B3307" s="47">
        <f ca="1">IF('Inputs and Results'!$C$15='Inputs and Results'!$C$13, 'Inputs and Results'!$C$13, IF(E3307 &lt;= ('Inputs and Results'!$C$14-'Inputs and Results'!$C$13)/('Inputs and Results'!$C$15-'Inputs and Results'!$C$13), 'Inputs and Results'!$C$13 + SQRT(E3307*('Inputs and Results'!$C$15-'Inputs and Results'!$C$13)*('Inputs and Results'!$C$14-'Inputs and Results'!$C$13)), 'Inputs and Results'!$C$15 - SQRT((1-E3307)*('Inputs and Results'!$C$15-'Inputs and Results'!$C$13)*('Inputs and Results'!$C$15-'Inputs and Results'!$C$14))))</f>
        <v>0.1917828268689421</v>
      </c>
      <c r="C3307" s="47">
        <f ca="1">IF('Inputs and Results'!$G$15='Inputs and Results'!$G$13, 'Inputs and Results'!$G$13, IF(F3307 &lt;= ('Inputs and Results'!$G$14-'Inputs and Results'!$G$13)/('Inputs and Results'!$G$15-'Inputs and Results'!$G$13), 'Inputs and Results'!$G$13 + SQRT(F3307*('Inputs and Results'!$G$15-'Inputs and Results'!$G$13)*('Inputs and Results'!$G$14-'Inputs and Results'!$G$13)), 'Inputs and Results'!$G$15 - SQRT((1-F3307)*('Inputs and Results'!$G$15-'Inputs and Results'!$G$13)*('Inputs and Results'!$G$15-'Inputs and Results'!$G$14))))</f>
        <v>680.93696777471905</v>
      </c>
      <c r="D3307">
        <f t="shared" ca="1" si="215"/>
        <v>130.59201659940135</v>
      </c>
      <c r="E3307">
        <f t="shared" ca="1" si="217"/>
        <v>0.12376847872575669</v>
      </c>
      <c r="F3307">
        <f t="shared" ca="1" si="217"/>
        <v>0.6823704213508861</v>
      </c>
    </row>
    <row r="3308" spans="1:6" ht="15.75" customHeight="1" x14ac:dyDescent="0.2">
      <c r="A3308">
        <v>3307</v>
      </c>
      <c r="B3308" s="47">
        <f ca="1">IF('Inputs and Results'!$C$15='Inputs and Results'!$C$13, 'Inputs and Results'!$C$13, IF(E3308 &lt;= ('Inputs and Results'!$C$14-'Inputs and Results'!$C$13)/('Inputs and Results'!$C$15-'Inputs and Results'!$C$13), 'Inputs and Results'!$C$13 + SQRT(E3308*('Inputs and Results'!$C$15-'Inputs and Results'!$C$13)*('Inputs and Results'!$C$14-'Inputs and Results'!$C$13)), 'Inputs and Results'!$C$15 - SQRT((1-E3308)*('Inputs and Results'!$C$15-'Inputs and Results'!$C$13)*('Inputs and Results'!$C$15-'Inputs and Results'!$C$14))))</f>
        <v>1.12470655828359</v>
      </c>
      <c r="C3308" s="47">
        <f ca="1">IF('Inputs and Results'!$G$15='Inputs and Results'!$G$13, 'Inputs and Results'!$G$13, IF(F3308 &lt;= ('Inputs and Results'!$G$14-'Inputs and Results'!$G$13)/('Inputs and Results'!$G$15-'Inputs and Results'!$G$13), 'Inputs and Results'!$G$13 + SQRT(F3308*('Inputs and Results'!$G$15-'Inputs and Results'!$G$13)*('Inputs and Results'!$G$14-'Inputs and Results'!$G$13)), 'Inputs and Results'!$G$15 - SQRT((1-F3308)*('Inputs and Results'!$G$15-'Inputs and Results'!$G$13)*('Inputs and Results'!$G$15-'Inputs and Results'!$G$14))))</f>
        <v>920.7232666424743</v>
      </c>
      <c r="D3308">
        <f t="shared" ca="1" si="215"/>
        <v>1035.5434963570815</v>
      </c>
      <c r="E3308">
        <f t="shared" ca="1" si="217"/>
        <v>0.60925272305060241</v>
      </c>
      <c r="F3308">
        <f t="shared" ca="1" si="217"/>
        <v>0.90805031377303091</v>
      </c>
    </row>
    <row r="3309" spans="1:6" ht="15.75" customHeight="1" x14ac:dyDescent="0.2">
      <c r="A3309">
        <v>3308</v>
      </c>
      <c r="B3309" s="47">
        <f ca="1">IF('Inputs and Results'!$C$15='Inputs and Results'!$C$13, 'Inputs and Results'!$C$13, IF(E3309 &lt;= ('Inputs and Results'!$C$14-'Inputs and Results'!$C$13)/('Inputs and Results'!$C$15-'Inputs and Results'!$C$13), 'Inputs and Results'!$C$13 + SQRT(E3309*('Inputs and Results'!$C$15-'Inputs and Results'!$C$13)*('Inputs and Results'!$C$14-'Inputs and Results'!$C$13)), 'Inputs and Results'!$C$15 - SQRT((1-E3309)*('Inputs and Results'!$C$15-'Inputs and Results'!$C$13)*('Inputs and Results'!$C$15-'Inputs and Results'!$C$14))))</f>
        <v>1.2603872621802883</v>
      </c>
      <c r="C3309" s="47">
        <f ca="1">IF('Inputs and Results'!$G$15='Inputs and Results'!$G$13, 'Inputs and Results'!$G$13, IF(F3309 &lt;= ('Inputs and Results'!$G$14-'Inputs and Results'!$G$13)/('Inputs and Results'!$G$15-'Inputs and Results'!$G$13), 'Inputs and Results'!$G$13 + SQRT(F3309*('Inputs and Results'!$G$15-'Inputs and Results'!$G$13)*('Inputs and Results'!$G$14-'Inputs and Results'!$G$13)), 'Inputs and Results'!$G$15 - SQRT((1-F3309)*('Inputs and Results'!$G$15-'Inputs and Results'!$G$13)*('Inputs and Results'!$G$15-'Inputs and Results'!$G$14))))</f>
        <v>479.37842788492355</v>
      </c>
      <c r="D3309">
        <f t="shared" ca="1" si="215"/>
        <v>604.20246427016957</v>
      </c>
      <c r="E3309">
        <f t="shared" ca="1" si="217"/>
        <v>0.66374972471282301</v>
      </c>
      <c r="F3309">
        <f t="shared" ca="1" si="217"/>
        <v>0.38779727672017228</v>
      </c>
    </row>
    <row r="3310" spans="1:6" ht="15.75" customHeight="1" x14ac:dyDescent="0.2">
      <c r="A3310">
        <v>3309</v>
      </c>
      <c r="B3310" s="47">
        <f ca="1">IF('Inputs and Results'!$C$15='Inputs and Results'!$C$13, 'Inputs and Results'!$C$13, IF(E3310 &lt;= ('Inputs and Results'!$C$14-'Inputs and Results'!$C$13)/('Inputs and Results'!$C$15-'Inputs and Results'!$C$13), 'Inputs and Results'!$C$13 + SQRT(E3310*('Inputs and Results'!$C$15-'Inputs and Results'!$C$13)*('Inputs and Results'!$C$14-'Inputs and Results'!$C$13)), 'Inputs and Results'!$C$15 - SQRT((1-E3310)*('Inputs and Results'!$C$15-'Inputs and Results'!$C$13)*('Inputs and Results'!$C$15-'Inputs and Results'!$C$14))))</f>
        <v>2.1066951133427021</v>
      </c>
      <c r="C3310" s="47">
        <f ca="1">IF('Inputs and Results'!$G$15='Inputs and Results'!$G$13, 'Inputs and Results'!$G$13, IF(F3310 &lt;= ('Inputs and Results'!$G$14-'Inputs and Results'!$G$13)/('Inputs and Results'!$G$15-'Inputs and Results'!$G$13), 'Inputs and Results'!$G$13 + SQRT(F3310*('Inputs and Results'!$G$15-'Inputs and Results'!$G$13)*('Inputs and Results'!$G$14-'Inputs and Results'!$G$13)), 'Inputs and Results'!$G$15 - SQRT((1-F3310)*('Inputs and Results'!$G$15-'Inputs and Results'!$G$13)*('Inputs and Results'!$G$15-'Inputs and Results'!$G$14))))</f>
        <v>776.65416431065478</v>
      </c>
      <c r="D3310">
        <f t="shared" ca="1" si="215"/>
        <v>1636.1735327105164</v>
      </c>
      <c r="E3310">
        <f t="shared" ca="1" si="217"/>
        <v>0.9113340421637991</v>
      </c>
      <c r="F3310">
        <f t="shared" ca="1" si="217"/>
        <v>0.78871370684096842</v>
      </c>
    </row>
    <row r="3311" spans="1:6" ht="15.75" customHeight="1" x14ac:dyDescent="0.2">
      <c r="A3311">
        <v>3310</v>
      </c>
      <c r="B3311" s="47">
        <f ca="1">IF('Inputs and Results'!$C$15='Inputs and Results'!$C$13, 'Inputs and Results'!$C$13, IF(E3311 &lt;= ('Inputs and Results'!$C$14-'Inputs and Results'!$C$13)/('Inputs and Results'!$C$15-'Inputs and Results'!$C$13), 'Inputs and Results'!$C$13 + SQRT(E3311*('Inputs and Results'!$C$15-'Inputs and Results'!$C$13)*('Inputs and Results'!$C$14-'Inputs and Results'!$C$13)), 'Inputs and Results'!$C$15 - SQRT((1-E3311)*('Inputs and Results'!$C$15-'Inputs and Results'!$C$13)*('Inputs and Results'!$C$15-'Inputs and Results'!$C$14))))</f>
        <v>1.2894992538189478</v>
      </c>
      <c r="C3311" s="47">
        <f ca="1">IF('Inputs and Results'!$G$15='Inputs and Results'!$G$13, 'Inputs and Results'!$G$13, IF(F3311 &lt;= ('Inputs and Results'!$G$14-'Inputs and Results'!$G$13)/('Inputs and Results'!$G$15-'Inputs and Results'!$G$13), 'Inputs and Results'!$G$13 + SQRT(F3311*('Inputs and Results'!$G$15-'Inputs and Results'!$G$13)*('Inputs and Results'!$G$14-'Inputs and Results'!$G$13)), 'Inputs and Results'!$G$15 - SQRT((1-F3311)*('Inputs and Results'!$G$15-'Inputs and Results'!$G$13)*('Inputs and Results'!$G$15-'Inputs and Results'!$G$14))))</f>
        <v>591.432184417033</v>
      </c>
      <c r="D3311">
        <f t="shared" ca="1" si="215"/>
        <v>762.65136049027444</v>
      </c>
      <c r="E3311">
        <f t="shared" ca="1" si="217"/>
        <v>0.67490968859045153</v>
      </c>
      <c r="F3311">
        <f t="shared" ca="1" si="217"/>
        <v>0.56338495054657323</v>
      </c>
    </row>
    <row r="3312" spans="1:6" ht="15.75" customHeight="1" x14ac:dyDescent="0.2">
      <c r="A3312">
        <v>3311</v>
      </c>
      <c r="B3312" s="47">
        <f ca="1">IF('Inputs and Results'!$C$15='Inputs and Results'!$C$13, 'Inputs and Results'!$C$13, IF(E3312 &lt;= ('Inputs and Results'!$C$14-'Inputs and Results'!$C$13)/('Inputs and Results'!$C$15-'Inputs and Results'!$C$13), 'Inputs and Results'!$C$13 + SQRT(E3312*('Inputs and Results'!$C$15-'Inputs and Results'!$C$13)*('Inputs and Results'!$C$14-'Inputs and Results'!$C$13)), 'Inputs and Results'!$C$15 - SQRT((1-E3312)*('Inputs and Results'!$C$15-'Inputs and Results'!$C$13)*('Inputs and Results'!$C$15-'Inputs and Results'!$C$14))))</f>
        <v>2.3257717755138998</v>
      </c>
      <c r="C3312" s="47">
        <f ca="1">IF('Inputs and Results'!$G$15='Inputs and Results'!$G$13, 'Inputs and Results'!$G$13, IF(F3312 &lt;= ('Inputs and Results'!$G$14-'Inputs and Results'!$G$13)/('Inputs and Results'!$G$15-'Inputs and Results'!$G$13), 'Inputs and Results'!$G$13 + SQRT(F3312*('Inputs and Results'!$G$15-'Inputs and Results'!$G$13)*('Inputs and Results'!$G$14-'Inputs and Results'!$G$13)), 'Inputs and Results'!$G$15 - SQRT((1-F3312)*('Inputs and Results'!$G$15-'Inputs and Results'!$G$13)*('Inputs and Results'!$G$15-'Inputs and Results'!$G$14))))</f>
        <v>1138.1474473804103</v>
      </c>
      <c r="D3312">
        <f t="shared" ca="1" si="215"/>
        <v>2647.0712094905498</v>
      </c>
      <c r="E3312">
        <f t="shared" ca="1" si="217"/>
        <v>0.9494907001451468</v>
      </c>
      <c r="F3312">
        <f t="shared" ca="1" si="217"/>
        <v>0.99548979798717685</v>
      </c>
    </row>
    <row r="3313" spans="1:6" ht="15.75" customHeight="1" x14ac:dyDescent="0.2">
      <c r="A3313">
        <v>3312</v>
      </c>
      <c r="B3313" s="47">
        <f ca="1">IF('Inputs and Results'!$C$15='Inputs and Results'!$C$13, 'Inputs and Results'!$C$13, IF(E3313 &lt;= ('Inputs and Results'!$C$14-'Inputs and Results'!$C$13)/('Inputs and Results'!$C$15-'Inputs and Results'!$C$13), 'Inputs and Results'!$C$13 + SQRT(E3313*('Inputs and Results'!$C$15-'Inputs and Results'!$C$13)*('Inputs and Results'!$C$14-'Inputs and Results'!$C$13)), 'Inputs and Results'!$C$15 - SQRT((1-E3313)*('Inputs and Results'!$C$15-'Inputs and Results'!$C$13)*('Inputs and Results'!$C$15-'Inputs and Results'!$C$14))))</f>
        <v>0.41951696034128405</v>
      </c>
      <c r="C3313" s="47">
        <f ca="1">IF('Inputs and Results'!$G$15='Inputs and Results'!$G$13, 'Inputs and Results'!$G$13, IF(F3313 &lt;= ('Inputs and Results'!$G$14-'Inputs and Results'!$G$13)/('Inputs and Results'!$G$15-'Inputs and Results'!$G$13), 'Inputs and Results'!$G$13 + SQRT(F3313*('Inputs and Results'!$G$15-'Inputs and Results'!$G$13)*('Inputs and Results'!$G$14-'Inputs and Results'!$G$13)), 'Inputs and Results'!$G$15 - SQRT((1-F3313)*('Inputs and Results'!$G$15-'Inputs and Results'!$G$13)*('Inputs and Results'!$G$15-'Inputs and Results'!$G$14))))</f>
        <v>347.61750697940511</v>
      </c>
      <c r="D3313">
        <f t="shared" ca="1" si="215"/>
        <v>145.83143988941512</v>
      </c>
      <c r="E3313">
        <f t="shared" ca="1" si="217"/>
        <v>0.26012303133707948</v>
      </c>
      <c r="F3313">
        <f t="shared" ca="1" si="217"/>
        <v>0.14345579333231417</v>
      </c>
    </row>
    <row r="3314" spans="1:6" ht="15.75" customHeight="1" x14ac:dyDescent="0.2">
      <c r="A3314">
        <v>3313</v>
      </c>
      <c r="B3314" s="47">
        <f ca="1">IF('Inputs and Results'!$C$15='Inputs and Results'!$C$13, 'Inputs and Results'!$C$13, IF(E3314 &lt;= ('Inputs and Results'!$C$14-'Inputs and Results'!$C$13)/('Inputs and Results'!$C$15-'Inputs and Results'!$C$13), 'Inputs and Results'!$C$13 + SQRT(E3314*('Inputs and Results'!$C$15-'Inputs and Results'!$C$13)*('Inputs and Results'!$C$14-'Inputs and Results'!$C$13)), 'Inputs and Results'!$C$15 - SQRT((1-E3314)*('Inputs and Results'!$C$15-'Inputs and Results'!$C$13)*('Inputs and Results'!$C$15-'Inputs and Results'!$C$14))))</f>
        <v>8.6772919938319593E-2</v>
      </c>
      <c r="C3314" s="47">
        <f ca="1">IF('Inputs and Results'!$G$15='Inputs and Results'!$G$13, 'Inputs and Results'!$G$13, IF(F3314 &lt;= ('Inputs and Results'!$G$14-'Inputs and Results'!$G$13)/('Inputs and Results'!$G$15-'Inputs and Results'!$G$13), 'Inputs and Results'!$G$13 + SQRT(F3314*('Inputs and Results'!$G$15-'Inputs and Results'!$G$13)*('Inputs and Results'!$G$14-'Inputs and Results'!$G$13)), 'Inputs and Results'!$G$15 - SQRT((1-F3314)*('Inputs and Results'!$G$15-'Inputs and Results'!$G$13)*('Inputs and Results'!$G$15-'Inputs and Results'!$G$14))))</f>
        <v>586.08472894771444</v>
      </c>
      <c r="D3314">
        <f t="shared" ca="1" si="215"/>
        <v>50.856283262051761</v>
      </c>
      <c r="E3314">
        <f t="shared" ca="1" si="217"/>
        <v>5.7011997777255075E-2</v>
      </c>
      <c r="F3314">
        <f t="shared" ca="1" si="217"/>
        <v>0.55567820934003276</v>
      </c>
    </row>
    <row r="3315" spans="1:6" ht="15.75" customHeight="1" x14ac:dyDescent="0.2">
      <c r="A3315">
        <v>3314</v>
      </c>
      <c r="B3315" s="47">
        <f ca="1">IF('Inputs and Results'!$C$15='Inputs and Results'!$C$13, 'Inputs and Results'!$C$13, IF(E3315 &lt;= ('Inputs and Results'!$C$14-'Inputs and Results'!$C$13)/('Inputs and Results'!$C$15-'Inputs and Results'!$C$13), 'Inputs and Results'!$C$13 + SQRT(E3315*('Inputs and Results'!$C$15-'Inputs and Results'!$C$13)*('Inputs and Results'!$C$14-'Inputs and Results'!$C$13)), 'Inputs and Results'!$C$15 - SQRT((1-E3315)*('Inputs and Results'!$C$15-'Inputs and Results'!$C$13)*('Inputs and Results'!$C$15-'Inputs and Results'!$C$14))))</f>
        <v>1.765883170403473</v>
      </c>
      <c r="C3315" s="47">
        <f ca="1">IF('Inputs and Results'!$G$15='Inputs and Results'!$G$13, 'Inputs and Results'!$G$13, IF(F3315 &lt;= ('Inputs and Results'!$G$14-'Inputs and Results'!$G$13)/('Inputs and Results'!$G$15-'Inputs and Results'!$G$13), 'Inputs and Results'!$G$13 + SQRT(F3315*('Inputs and Results'!$G$15-'Inputs and Results'!$G$13)*('Inputs and Results'!$G$14-'Inputs and Results'!$G$13)), 'Inputs and Results'!$G$15 - SQRT((1-F3315)*('Inputs and Results'!$G$15-'Inputs and Results'!$G$13)*('Inputs and Results'!$G$15-'Inputs and Results'!$G$14))))</f>
        <v>861.11601401676558</v>
      </c>
      <c r="D3315">
        <f t="shared" ca="1" si="215"/>
        <v>1520.6302769171275</v>
      </c>
      <c r="E3315">
        <f t="shared" ca="1" si="217"/>
        <v>0.83077285010073521</v>
      </c>
      <c r="F3315">
        <f t="shared" ca="1" si="217"/>
        <v>0.8646111706980858</v>
      </c>
    </row>
    <row r="3316" spans="1:6" ht="15.75" customHeight="1" x14ac:dyDescent="0.2">
      <c r="A3316">
        <v>3315</v>
      </c>
      <c r="B3316" s="47">
        <f ca="1">IF('Inputs and Results'!$C$15='Inputs and Results'!$C$13, 'Inputs and Results'!$C$13, IF(E3316 &lt;= ('Inputs and Results'!$C$14-'Inputs and Results'!$C$13)/('Inputs and Results'!$C$15-'Inputs and Results'!$C$13), 'Inputs and Results'!$C$13 + SQRT(E3316*('Inputs and Results'!$C$15-'Inputs and Results'!$C$13)*('Inputs and Results'!$C$14-'Inputs and Results'!$C$13)), 'Inputs and Results'!$C$15 - SQRT((1-E3316)*('Inputs and Results'!$C$15-'Inputs and Results'!$C$13)*('Inputs and Results'!$C$15-'Inputs and Results'!$C$14))))</f>
        <v>1.6837496401489846</v>
      </c>
      <c r="C3316" s="47">
        <f ca="1">IF('Inputs and Results'!$G$15='Inputs and Results'!$G$13, 'Inputs and Results'!$G$13, IF(F3316 &lt;= ('Inputs and Results'!$G$14-'Inputs and Results'!$G$13)/('Inputs and Results'!$G$15-'Inputs and Results'!$G$13), 'Inputs and Results'!$G$13 + SQRT(F3316*('Inputs and Results'!$G$15-'Inputs and Results'!$G$13)*('Inputs and Results'!$G$14-'Inputs and Results'!$G$13)), 'Inputs and Results'!$G$15 - SQRT((1-F3316)*('Inputs and Results'!$G$15-'Inputs and Results'!$G$13)*('Inputs and Results'!$G$15-'Inputs and Results'!$G$14))))</f>
        <v>523.23569288378337</v>
      </c>
      <c r="D3316">
        <f t="shared" ca="1" si="215"/>
        <v>880.99790960617486</v>
      </c>
      <c r="E3316">
        <f t="shared" ca="1" si="217"/>
        <v>0.8074983322435636</v>
      </c>
      <c r="F3316">
        <f t="shared" ca="1" si="217"/>
        <v>0.46004740706179881</v>
      </c>
    </row>
    <row r="3317" spans="1:6" ht="15.75" customHeight="1" x14ac:dyDescent="0.2">
      <c r="A3317">
        <v>3316</v>
      </c>
      <c r="B3317" s="47">
        <f ca="1">IF('Inputs and Results'!$C$15='Inputs and Results'!$C$13, 'Inputs and Results'!$C$13, IF(E3317 &lt;= ('Inputs and Results'!$C$14-'Inputs and Results'!$C$13)/('Inputs and Results'!$C$15-'Inputs and Results'!$C$13), 'Inputs and Results'!$C$13 + SQRT(E3317*('Inputs and Results'!$C$15-'Inputs and Results'!$C$13)*('Inputs and Results'!$C$14-'Inputs and Results'!$C$13)), 'Inputs and Results'!$C$15 - SQRT((1-E3317)*('Inputs and Results'!$C$15-'Inputs and Results'!$C$13)*('Inputs and Results'!$C$15-'Inputs and Results'!$C$14))))</f>
        <v>8.4691662138674406E-2</v>
      </c>
      <c r="C3317" s="47">
        <f ca="1">IF('Inputs and Results'!$G$15='Inputs and Results'!$G$13, 'Inputs and Results'!$G$13, IF(F3317 &lt;= ('Inputs and Results'!$G$14-'Inputs and Results'!$G$13)/('Inputs and Results'!$G$15-'Inputs and Results'!$G$13), 'Inputs and Results'!$G$13 + SQRT(F3317*('Inputs and Results'!$G$15-'Inputs and Results'!$G$13)*('Inputs and Results'!$G$14-'Inputs and Results'!$G$13)), 'Inputs and Results'!$G$15 - SQRT((1-F3317)*('Inputs and Results'!$G$15-'Inputs and Results'!$G$13)*('Inputs and Results'!$G$15-'Inputs and Results'!$G$14))))</f>
        <v>674.48178395377136</v>
      </c>
      <c r="D3317">
        <f t="shared" ca="1" si="215"/>
        <v>57.122983365303185</v>
      </c>
      <c r="E3317">
        <f t="shared" ca="1" si="217"/>
        <v>5.5664143910692965E-2</v>
      </c>
      <c r="F3317">
        <f t="shared" ca="1" si="217"/>
        <v>0.67442107208162472</v>
      </c>
    </row>
    <row r="3318" spans="1:6" ht="15.75" customHeight="1" x14ac:dyDescent="0.2">
      <c r="A3318">
        <v>3317</v>
      </c>
      <c r="B3318" s="47">
        <f ca="1">IF('Inputs and Results'!$C$15='Inputs and Results'!$C$13, 'Inputs and Results'!$C$13, IF(E3318 &lt;= ('Inputs and Results'!$C$14-'Inputs and Results'!$C$13)/('Inputs and Results'!$C$15-'Inputs and Results'!$C$13), 'Inputs and Results'!$C$13 + SQRT(E3318*('Inputs and Results'!$C$15-'Inputs and Results'!$C$13)*('Inputs and Results'!$C$14-'Inputs and Results'!$C$13)), 'Inputs and Results'!$C$15 - SQRT((1-E3318)*('Inputs and Results'!$C$15-'Inputs and Results'!$C$13)*('Inputs and Results'!$C$15-'Inputs and Results'!$C$14))))</f>
        <v>1.6212737613176269</v>
      </c>
      <c r="C3318" s="47">
        <f ca="1">IF('Inputs and Results'!$G$15='Inputs and Results'!$G$13, 'Inputs and Results'!$G$13, IF(F3318 &lt;= ('Inputs and Results'!$G$14-'Inputs and Results'!$G$13)/('Inputs and Results'!$G$15-'Inputs and Results'!$G$13), 'Inputs and Results'!$G$13 + SQRT(F3318*('Inputs and Results'!$G$15-'Inputs and Results'!$G$13)*('Inputs and Results'!$G$14-'Inputs and Results'!$G$13)), 'Inputs and Results'!$G$15 - SQRT((1-F3318)*('Inputs and Results'!$G$15-'Inputs and Results'!$G$13)*('Inputs and Results'!$G$15-'Inputs and Results'!$G$14))))</f>
        <v>716.35040020336373</v>
      </c>
      <c r="D3318">
        <f t="shared" ca="1" si="215"/>
        <v>1161.4001077590949</v>
      </c>
      <c r="E3318">
        <f t="shared" ca="1" si="217"/>
        <v>0.78879043986319508</v>
      </c>
      <c r="F3318">
        <f t="shared" ca="1" si="217"/>
        <v>0.7242329298118737</v>
      </c>
    </row>
    <row r="3319" spans="1:6" ht="15.75" customHeight="1" x14ac:dyDescent="0.2">
      <c r="A3319">
        <v>3318</v>
      </c>
      <c r="B3319" s="47">
        <f ca="1">IF('Inputs and Results'!$C$15='Inputs and Results'!$C$13, 'Inputs and Results'!$C$13, IF(E3319 &lt;= ('Inputs and Results'!$C$14-'Inputs and Results'!$C$13)/('Inputs and Results'!$C$15-'Inputs and Results'!$C$13), 'Inputs and Results'!$C$13 + SQRT(E3319*('Inputs and Results'!$C$15-'Inputs and Results'!$C$13)*('Inputs and Results'!$C$14-'Inputs and Results'!$C$13)), 'Inputs and Results'!$C$15 - SQRT((1-E3319)*('Inputs and Results'!$C$15-'Inputs and Results'!$C$13)*('Inputs and Results'!$C$15-'Inputs and Results'!$C$14))))</f>
        <v>1.7070360117795007</v>
      </c>
      <c r="C3319" s="47">
        <f ca="1">IF('Inputs and Results'!$G$15='Inputs and Results'!$G$13, 'Inputs and Results'!$G$13, IF(F3319 &lt;= ('Inputs and Results'!$G$14-'Inputs and Results'!$G$13)/('Inputs and Results'!$G$15-'Inputs and Results'!$G$13), 'Inputs and Results'!$G$13 + SQRT(F3319*('Inputs and Results'!$G$15-'Inputs and Results'!$G$13)*('Inputs and Results'!$G$14-'Inputs and Results'!$G$13)), 'Inputs and Results'!$G$15 - SQRT((1-F3319)*('Inputs and Results'!$G$15-'Inputs and Results'!$G$13)*('Inputs and Results'!$G$15-'Inputs and Results'!$G$14))))</f>
        <v>311.95483569224791</v>
      </c>
      <c r="D3319">
        <f t="shared" ca="1" si="215"/>
        <v>532.51813857542436</v>
      </c>
      <c r="E3319">
        <f t="shared" ca="1" si="217"/>
        <v>0.81424934724054898</v>
      </c>
      <c r="F3319">
        <f t="shared" ca="1" si="217"/>
        <v>7.0282839605274372E-2</v>
      </c>
    </row>
    <row r="3320" spans="1:6" ht="15.75" customHeight="1" x14ac:dyDescent="0.2">
      <c r="A3320">
        <v>3319</v>
      </c>
      <c r="B3320" s="47">
        <f ca="1">IF('Inputs and Results'!$C$15='Inputs and Results'!$C$13, 'Inputs and Results'!$C$13, IF(E3320 &lt;= ('Inputs and Results'!$C$14-'Inputs and Results'!$C$13)/('Inputs and Results'!$C$15-'Inputs and Results'!$C$13), 'Inputs and Results'!$C$13 + SQRT(E3320*('Inputs and Results'!$C$15-'Inputs and Results'!$C$13)*('Inputs and Results'!$C$14-'Inputs and Results'!$C$13)), 'Inputs and Results'!$C$15 - SQRT((1-E3320)*('Inputs and Results'!$C$15-'Inputs and Results'!$C$13)*('Inputs and Results'!$C$15-'Inputs and Results'!$C$14))))</f>
        <v>1.5423314629480624</v>
      </c>
      <c r="C3320" s="47">
        <f ca="1">IF('Inputs and Results'!$G$15='Inputs and Results'!$G$13, 'Inputs and Results'!$G$13, IF(F3320 &lt;= ('Inputs and Results'!$G$14-'Inputs and Results'!$G$13)/('Inputs and Results'!$G$15-'Inputs and Results'!$G$13), 'Inputs and Results'!$G$13 + SQRT(F3320*('Inputs and Results'!$G$15-'Inputs and Results'!$G$13)*('Inputs and Results'!$G$14-'Inputs and Results'!$G$13)), 'Inputs and Results'!$G$15 - SQRT((1-F3320)*('Inputs and Results'!$G$15-'Inputs and Results'!$G$13)*('Inputs and Results'!$G$15-'Inputs and Results'!$G$14))))</f>
        <v>481.2879406850127</v>
      </c>
      <c r="D3320">
        <f t="shared" ca="1" si="215"/>
        <v>742.30553365597598</v>
      </c>
      <c r="E3320">
        <f t="shared" ca="1" si="217"/>
        <v>0.76391138178765161</v>
      </c>
      <c r="F3320">
        <f t="shared" ca="1" si="217"/>
        <v>0.39103742426410681</v>
      </c>
    </row>
    <row r="3321" spans="1:6" ht="15.75" customHeight="1" x14ac:dyDescent="0.2">
      <c r="A3321">
        <v>3320</v>
      </c>
      <c r="B3321" s="47">
        <f ca="1">IF('Inputs and Results'!$C$15='Inputs and Results'!$C$13, 'Inputs and Results'!$C$13, IF(E3321 &lt;= ('Inputs and Results'!$C$14-'Inputs and Results'!$C$13)/('Inputs and Results'!$C$15-'Inputs and Results'!$C$13), 'Inputs and Results'!$C$13 + SQRT(E3321*('Inputs and Results'!$C$15-'Inputs and Results'!$C$13)*('Inputs and Results'!$C$14-'Inputs and Results'!$C$13)), 'Inputs and Results'!$C$15 - SQRT((1-E3321)*('Inputs and Results'!$C$15-'Inputs and Results'!$C$13)*('Inputs and Results'!$C$15-'Inputs and Results'!$C$14))))</f>
        <v>1.9985518362732011</v>
      </c>
      <c r="C3321" s="47">
        <f ca="1">IF('Inputs and Results'!$G$15='Inputs and Results'!$G$13, 'Inputs and Results'!$G$13, IF(F3321 &lt;= ('Inputs and Results'!$G$14-'Inputs and Results'!$G$13)/('Inputs and Results'!$G$15-'Inputs and Results'!$G$13), 'Inputs and Results'!$G$13 + SQRT(F3321*('Inputs and Results'!$G$15-'Inputs and Results'!$G$13)*('Inputs and Results'!$G$14-'Inputs and Results'!$G$13)), 'Inputs and Results'!$G$15 - SQRT((1-F3321)*('Inputs and Results'!$G$15-'Inputs and Results'!$G$13)*('Inputs and Results'!$G$15-'Inputs and Results'!$G$14))))</f>
        <v>838.69222399118405</v>
      </c>
      <c r="D3321">
        <f t="shared" ca="1" si="215"/>
        <v>1676.1698843256358</v>
      </c>
      <c r="E3321">
        <f t="shared" ca="1" si="217"/>
        <v>0.88856684170758027</v>
      </c>
      <c r="F3321">
        <f t="shared" ca="1" si="217"/>
        <v>0.84610115638782291</v>
      </c>
    </row>
    <row r="3322" spans="1:6" ht="15.75" customHeight="1" x14ac:dyDescent="0.2">
      <c r="A3322">
        <v>3321</v>
      </c>
      <c r="B3322" s="47">
        <f ca="1">IF('Inputs and Results'!$C$15='Inputs and Results'!$C$13, 'Inputs and Results'!$C$13, IF(E3322 &lt;= ('Inputs and Results'!$C$14-'Inputs and Results'!$C$13)/('Inputs and Results'!$C$15-'Inputs and Results'!$C$13), 'Inputs and Results'!$C$13 + SQRT(E3322*('Inputs and Results'!$C$15-'Inputs and Results'!$C$13)*('Inputs and Results'!$C$14-'Inputs and Results'!$C$13)), 'Inputs and Results'!$C$15 - SQRT((1-E3322)*('Inputs and Results'!$C$15-'Inputs and Results'!$C$13)*('Inputs and Results'!$C$15-'Inputs and Results'!$C$14))))</f>
        <v>3.7436016622029555E-2</v>
      </c>
      <c r="C3322" s="47">
        <f ca="1">IF('Inputs and Results'!$G$15='Inputs and Results'!$G$13, 'Inputs and Results'!$G$13, IF(F3322 &lt;= ('Inputs and Results'!$G$14-'Inputs and Results'!$G$13)/('Inputs and Results'!$G$15-'Inputs and Results'!$G$13), 'Inputs and Results'!$G$13 + SQRT(F3322*('Inputs and Results'!$G$15-'Inputs and Results'!$G$13)*('Inputs and Results'!$G$14-'Inputs and Results'!$G$13)), 'Inputs and Results'!$G$15 - SQRT((1-F3322)*('Inputs and Results'!$G$15-'Inputs and Results'!$G$13)*('Inputs and Results'!$G$15-'Inputs and Results'!$G$14))))</f>
        <v>311.38523551736955</v>
      </c>
      <c r="D3322">
        <f t="shared" ca="1" si="215"/>
        <v>11.657022852682834</v>
      </c>
      <c r="E3322">
        <f t="shared" ref="E3322:F3341" ca="1" si="218">RAND()</f>
        <v>2.4801627154628192E-2</v>
      </c>
      <c r="F3322">
        <f t="shared" ca="1" si="218"/>
        <v>6.9089799176742406E-2</v>
      </c>
    </row>
    <row r="3323" spans="1:6" ht="15.75" customHeight="1" x14ac:dyDescent="0.2">
      <c r="A3323">
        <v>3322</v>
      </c>
      <c r="B3323" s="47">
        <f ca="1">IF('Inputs and Results'!$C$15='Inputs and Results'!$C$13, 'Inputs and Results'!$C$13, IF(E3323 &lt;= ('Inputs and Results'!$C$14-'Inputs and Results'!$C$13)/('Inputs and Results'!$C$15-'Inputs and Results'!$C$13), 'Inputs and Results'!$C$13 + SQRT(E3323*('Inputs and Results'!$C$15-'Inputs and Results'!$C$13)*('Inputs and Results'!$C$14-'Inputs and Results'!$C$13)), 'Inputs and Results'!$C$15 - SQRT((1-E3323)*('Inputs and Results'!$C$15-'Inputs and Results'!$C$13)*('Inputs and Results'!$C$15-'Inputs and Results'!$C$14))))</f>
        <v>1.2587294572337708</v>
      </c>
      <c r="C3323" s="47">
        <f ca="1">IF('Inputs and Results'!$G$15='Inputs and Results'!$G$13, 'Inputs and Results'!$G$13, IF(F3323 &lt;= ('Inputs and Results'!$G$14-'Inputs and Results'!$G$13)/('Inputs and Results'!$G$15-'Inputs and Results'!$G$13), 'Inputs and Results'!$G$13 + SQRT(F3323*('Inputs and Results'!$G$15-'Inputs and Results'!$G$13)*('Inputs and Results'!$G$14-'Inputs and Results'!$G$13)), 'Inputs and Results'!$G$15 - SQRT((1-F3323)*('Inputs and Results'!$G$15-'Inputs and Results'!$G$13)*('Inputs and Results'!$G$15-'Inputs and Results'!$G$14))))</f>
        <v>857.73237600819039</v>
      </c>
      <c r="D3323">
        <f t="shared" ca="1" si="215"/>
        <v>1079.6530081046221</v>
      </c>
      <c r="E3323">
        <f t="shared" ca="1" si="218"/>
        <v>0.66310854409940012</v>
      </c>
      <c r="F3323">
        <f t="shared" ca="1" si="218"/>
        <v>0.861894053184179</v>
      </c>
    </row>
    <row r="3324" spans="1:6" ht="15.75" customHeight="1" x14ac:dyDescent="0.2">
      <c r="A3324">
        <v>3323</v>
      </c>
      <c r="B3324" s="47">
        <f ca="1">IF('Inputs and Results'!$C$15='Inputs and Results'!$C$13, 'Inputs and Results'!$C$13, IF(E3324 &lt;= ('Inputs and Results'!$C$14-'Inputs and Results'!$C$13)/('Inputs and Results'!$C$15-'Inputs and Results'!$C$13), 'Inputs and Results'!$C$13 + SQRT(E3324*('Inputs and Results'!$C$15-'Inputs and Results'!$C$13)*('Inputs and Results'!$C$14-'Inputs and Results'!$C$13)), 'Inputs and Results'!$C$15 - SQRT((1-E3324)*('Inputs and Results'!$C$15-'Inputs and Results'!$C$13)*('Inputs and Results'!$C$15-'Inputs and Results'!$C$14))))</f>
        <v>4.349186167691288E-2</v>
      </c>
      <c r="C3324" s="47">
        <f ca="1">IF('Inputs and Results'!$G$15='Inputs and Results'!$G$13, 'Inputs and Results'!$G$13, IF(F3324 &lt;= ('Inputs and Results'!$G$14-'Inputs and Results'!$G$13)/('Inputs and Results'!$G$15-'Inputs and Results'!$G$13), 'Inputs and Results'!$G$13 + SQRT(F3324*('Inputs and Results'!$G$15-'Inputs and Results'!$G$13)*('Inputs and Results'!$G$14-'Inputs and Results'!$G$13)), 'Inputs and Results'!$G$15 - SQRT((1-F3324)*('Inputs and Results'!$G$15-'Inputs and Results'!$G$13)*('Inputs and Results'!$G$15-'Inputs and Results'!$G$14))))</f>
        <v>776.87158694891707</v>
      </c>
      <c r="D3324">
        <f t="shared" ca="1" si="215"/>
        <v>33.787591600306101</v>
      </c>
      <c r="E3324">
        <f t="shared" ca="1" si="218"/>
        <v>2.8784403114372581E-2</v>
      </c>
      <c r="F3324">
        <f t="shared" ca="1" si="218"/>
        <v>0.7889306766224129</v>
      </c>
    </row>
    <row r="3325" spans="1:6" ht="15.75" customHeight="1" x14ac:dyDescent="0.2">
      <c r="A3325">
        <v>3324</v>
      </c>
      <c r="B3325" s="47">
        <f ca="1">IF('Inputs and Results'!$C$15='Inputs and Results'!$C$13, 'Inputs and Results'!$C$13, IF(E3325 &lt;= ('Inputs and Results'!$C$14-'Inputs and Results'!$C$13)/('Inputs and Results'!$C$15-'Inputs and Results'!$C$13), 'Inputs and Results'!$C$13 + SQRT(E3325*('Inputs and Results'!$C$15-'Inputs and Results'!$C$13)*('Inputs and Results'!$C$14-'Inputs and Results'!$C$13)), 'Inputs and Results'!$C$15 - SQRT((1-E3325)*('Inputs and Results'!$C$15-'Inputs and Results'!$C$13)*('Inputs and Results'!$C$15-'Inputs and Results'!$C$14))))</f>
        <v>0.48585817689278921</v>
      </c>
      <c r="C3325" s="47">
        <f ca="1">IF('Inputs and Results'!$G$15='Inputs and Results'!$G$13, 'Inputs and Results'!$G$13, IF(F3325 &lt;= ('Inputs and Results'!$G$14-'Inputs and Results'!$G$13)/('Inputs and Results'!$G$15-'Inputs and Results'!$G$13), 'Inputs and Results'!$G$13 + SQRT(F3325*('Inputs and Results'!$G$15-'Inputs and Results'!$G$13)*('Inputs and Results'!$G$14-'Inputs and Results'!$G$13)), 'Inputs and Results'!$G$15 - SQRT((1-F3325)*('Inputs and Results'!$G$15-'Inputs and Results'!$G$13)*('Inputs and Results'!$G$15-'Inputs and Results'!$G$14))))</f>
        <v>1060.5144298788805</v>
      </c>
      <c r="D3325">
        <f t="shared" ca="1" si="215"/>
        <v>515.25960746944861</v>
      </c>
      <c r="E3325">
        <f t="shared" ca="1" si="218"/>
        <v>0.29767676592257242</v>
      </c>
      <c r="F3325">
        <f t="shared" ca="1" si="218"/>
        <v>0.977062857994351</v>
      </c>
    </row>
    <row r="3326" spans="1:6" ht="15.75" customHeight="1" x14ac:dyDescent="0.2">
      <c r="A3326">
        <v>3325</v>
      </c>
      <c r="B3326" s="47">
        <f ca="1">IF('Inputs and Results'!$C$15='Inputs and Results'!$C$13, 'Inputs and Results'!$C$13, IF(E3326 &lt;= ('Inputs and Results'!$C$14-'Inputs and Results'!$C$13)/('Inputs and Results'!$C$15-'Inputs and Results'!$C$13), 'Inputs and Results'!$C$13 + SQRT(E3326*('Inputs and Results'!$C$15-'Inputs and Results'!$C$13)*('Inputs and Results'!$C$14-'Inputs and Results'!$C$13)), 'Inputs and Results'!$C$15 - SQRT((1-E3326)*('Inputs and Results'!$C$15-'Inputs and Results'!$C$13)*('Inputs and Results'!$C$15-'Inputs and Results'!$C$14))))</f>
        <v>0.60733707025568595</v>
      </c>
      <c r="C3326" s="47">
        <f ca="1">IF('Inputs and Results'!$G$15='Inputs and Results'!$G$13, 'Inputs and Results'!$G$13, IF(F3326 &lt;= ('Inputs and Results'!$G$14-'Inputs and Results'!$G$13)/('Inputs and Results'!$G$15-'Inputs and Results'!$G$13), 'Inputs and Results'!$G$13 + SQRT(F3326*('Inputs and Results'!$G$15-'Inputs and Results'!$G$13)*('Inputs and Results'!$G$14-'Inputs and Results'!$G$13)), 'Inputs and Results'!$G$15 - SQRT((1-F3326)*('Inputs and Results'!$G$15-'Inputs and Results'!$G$13)*('Inputs and Results'!$G$15-'Inputs and Results'!$G$14))))</f>
        <v>418.24412608067939</v>
      </c>
      <c r="D3326">
        <f t="shared" ca="1" si="215"/>
        <v>254.01516218548954</v>
      </c>
      <c r="E3326">
        <f t="shared" ca="1" si="218"/>
        <v>0.36390712273637282</v>
      </c>
      <c r="F3326">
        <f t="shared" ca="1" si="218"/>
        <v>0.27951814825343191</v>
      </c>
    </row>
    <row r="3327" spans="1:6" ht="15.75" customHeight="1" x14ac:dyDescent="0.2">
      <c r="A3327">
        <v>3326</v>
      </c>
      <c r="B3327" s="47">
        <f ca="1">IF('Inputs and Results'!$C$15='Inputs and Results'!$C$13, 'Inputs and Results'!$C$13, IF(E3327 &lt;= ('Inputs and Results'!$C$14-'Inputs and Results'!$C$13)/('Inputs and Results'!$C$15-'Inputs and Results'!$C$13), 'Inputs and Results'!$C$13 + SQRT(E3327*('Inputs and Results'!$C$15-'Inputs and Results'!$C$13)*('Inputs and Results'!$C$14-'Inputs and Results'!$C$13)), 'Inputs and Results'!$C$15 - SQRT((1-E3327)*('Inputs and Results'!$C$15-'Inputs and Results'!$C$13)*('Inputs and Results'!$C$15-'Inputs and Results'!$C$14))))</f>
        <v>0.81385032469436558</v>
      </c>
      <c r="C3327" s="47">
        <f ca="1">IF('Inputs and Results'!$G$15='Inputs and Results'!$G$13, 'Inputs and Results'!$G$13, IF(F3327 &lt;= ('Inputs and Results'!$G$14-'Inputs and Results'!$G$13)/('Inputs and Results'!$G$15-'Inputs and Results'!$G$13), 'Inputs and Results'!$G$13 + SQRT(F3327*('Inputs and Results'!$G$15-'Inputs and Results'!$G$13)*('Inputs and Results'!$G$14-'Inputs and Results'!$G$13)), 'Inputs and Results'!$G$15 - SQRT((1-F3327)*('Inputs and Results'!$G$15-'Inputs and Results'!$G$13)*('Inputs and Results'!$G$15-'Inputs and Results'!$G$14))))</f>
        <v>669.17539105179526</v>
      </c>
      <c r="D3327">
        <f t="shared" ca="1" si="215"/>
        <v>544.60860928498266</v>
      </c>
      <c r="E3327">
        <f t="shared" ca="1" si="218"/>
        <v>0.46897217746234099</v>
      </c>
      <c r="F3327">
        <f t="shared" ca="1" si="218"/>
        <v>0.66781284391462514</v>
      </c>
    </row>
    <row r="3328" spans="1:6" ht="15.75" customHeight="1" x14ac:dyDescent="0.2">
      <c r="A3328">
        <v>3327</v>
      </c>
      <c r="B3328" s="47">
        <f ca="1">IF('Inputs and Results'!$C$15='Inputs and Results'!$C$13, 'Inputs and Results'!$C$13, IF(E3328 &lt;= ('Inputs and Results'!$C$14-'Inputs and Results'!$C$13)/('Inputs and Results'!$C$15-'Inputs and Results'!$C$13), 'Inputs and Results'!$C$13 + SQRT(E3328*('Inputs and Results'!$C$15-'Inputs and Results'!$C$13)*('Inputs and Results'!$C$14-'Inputs and Results'!$C$13)), 'Inputs and Results'!$C$15 - SQRT((1-E3328)*('Inputs and Results'!$C$15-'Inputs and Results'!$C$13)*('Inputs and Results'!$C$15-'Inputs and Results'!$C$14))))</f>
        <v>1.3969114054261369</v>
      </c>
      <c r="C3328" s="47">
        <f ca="1">IF('Inputs and Results'!$G$15='Inputs and Results'!$G$13, 'Inputs and Results'!$G$13, IF(F3328 &lt;= ('Inputs and Results'!$G$14-'Inputs and Results'!$G$13)/('Inputs and Results'!$G$15-'Inputs and Results'!$G$13), 'Inputs and Results'!$G$13 + SQRT(F3328*('Inputs and Results'!$G$15-'Inputs and Results'!$G$13)*('Inputs and Results'!$G$14-'Inputs and Results'!$G$13)), 'Inputs and Results'!$G$15 - SQRT((1-F3328)*('Inputs and Results'!$G$15-'Inputs and Results'!$G$13)*('Inputs and Results'!$G$15-'Inputs and Results'!$G$14))))</f>
        <v>563.03412873992659</v>
      </c>
      <c r="D3328">
        <f t="shared" ca="1" si="215"/>
        <v>786.50879608097136</v>
      </c>
      <c r="E3328">
        <f t="shared" ca="1" si="218"/>
        <v>0.71445632866079956</v>
      </c>
      <c r="F3328">
        <f t="shared" ca="1" si="218"/>
        <v>0.52168602891147153</v>
      </c>
    </row>
    <row r="3329" spans="1:6" ht="15.75" customHeight="1" x14ac:dyDescent="0.2">
      <c r="A3329">
        <v>3328</v>
      </c>
      <c r="B3329" s="47">
        <f ca="1">IF('Inputs and Results'!$C$15='Inputs and Results'!$C$13, 'Inputs and Results'!$C$13, IF(E3329 &lt;= ('Inputs and Results'!$C$14-'Inputs and Results'!$C$13)/('Inputs and Results'!$C$15-'Inputs and Results'!$C$13), 'Inputs and Results'!$C$13 + SQRT(E3329*('Inputs and Results'!$C$15-'Inputs and Results'!$C$13)*('Inputs and Results'!$C$14-'Inputs and Results'!$C$13)), 'Inputs and Results'!$C$15 - SQRT((1-E3329)*('Inputs and Results'!$C$15-'Inputs and Results'!$C$13)*('Inputs and Results'!$C$15-'Inputs and Results'!$C$14))))</f>
        <v>0.42037123087974448</v>
      </c>
      <c r="C3329" s="47">
        <f ca="1">IF('Inputs and Results'!$G$15='Inputs and Results'!$G$13, 'Inputs and Results'!$G$13, IF(F3329 &lt;= ('Inputs and Results'!$G$14-'Inputs and Results'!$G$13)/('Inputs and Results'!$G$15-'Inputs and Results'!$G$13), 'Inputs and Results'!$G$13 + SQRT(F3329*('Inputs and Results'!$G$15-'Inputs and Results'!$G$13)*('Inputs and Results'!$G$14-'Inputs and Results'!$G$13)), 'Inputs and Results'!$G$15 - SQRT((1-F3329)*('Inputs and Results'!$G$15-'Inputs and Results'!$G$13)*('Inputs and Results'!$G$15-'Inputs and Results'!$G$14))))</f>
        <v>1006.8277763245947</v>
      </c>
      <c r="D3329">
        <f t="shared" ca="1" si="215"/>
        <v>423.24143161748594</v>
      </c>
      <c r="E3329">
        <f t="shared" ca="1" si="218"/>
        <v>0.26061282372523498</v>
      </c>
      <c r="F3329">
        <f t="shared" ca="1" si="218"/>
        <v>0.95600836554740831</v>
      </c>
    </row>
    <row r="3330" spans="1:6" ht="15.75" customHeight="1" x14ac:dyDescent="0.2">
      <c r="A3330">
        <v>3329</v>
      </c>
      <c r="B3330" s="47">
        <f ca="1">IF('Inputs and Results'!$C$15='Inputs and Results'!$C$13, 'Inputs and Results'!$C$13, IF(E3330 &lt;= ('Inputs and Results'!$C$14-'Inputs and Results'!$C$13)/('Inputs and Results'!$C$15-'Inputs and Results'!$C$13), 'Inputs and Results'!$C$13 + SQRT(E3330*('Inputs and Results'!$C$15-'Inputs and Results'!$C$13)*('Inputs and Results'!$C$14-'Inputs and Results'!$C$13)), 'Inputs and Results'!$C$15 - SQRT((1-E3330)*('Inputs and Results'!$C$15-'Inputs and Results'!$C$13)*('Inputs and Results'!$C$15-'Inputs and Results'!$C$14))))</f>
        <v>0.61204163230785991</v>
      </c>
      <c r="C3330" s="47">
        <f ca="1">IF('Inputs and Results'!$G$15='Inputs and Results'!$G$13, 'Inputs and Results'!$G$13, IF(F3330 &lt;= ('Inputs and Results'!$G$14-'Inputs and Results'!$G$13)/('Inputs and Results'!$G$15-'Inputs and Results'!$G$13), 'Inputs and Results'!$G$13 + SQRT(F3330*('Inputs and Results'!$G$15-'Inputs and Results'!$G$13)*('Inputs and Results'!$G$14-'Inputs and Results'!$G$13)), 'Inputs and Results'!$G$15 - SQRT((1-F3330)*('Inputs and Results'!$G$15-'Inputs and Results'!$G$13)*('Inputs and Results'!$G$15-'Inputs and Results'!$G$14))))</f>
        <v>702.33352330883133</v>
      </c>
      <c r="D3330">
        <f t="shared" ref="D3330:D3393" ca="1" si="219">B3330*C3330</f>
        <v>429.85735603046749</v>
      </c>
      <c r="E3330">
        <f t="shared" ca="1" si="218"/>
        <v>0.36640609268545454</v>
      </c>
      <c r="F3330">
        <f t="shared" ca="1" si="218"/>
        <v>0.70801703522677928</v>
      </c>
    </row>
    <row r="3331" spans="1:6" ht="15.75" customHeight="1" x14ac:dyDescent="0.2">
      <c r="A3331">
        <v>3330</v>
      </c>
      <c r="B3331" s="47">
        <f ca="1">IF('Inputs and Results'!$C$15='Inputs and Results'!$C$13, 'Inputs and Results'!$C$13, IF(E3331 &lt;= ('Inputs and Results'!$C$14-'Inputs and Results'!$C$13)/('Inputs and Results'!$C$15-'Inputs and Results'!$C$13), 'Inputs and Results'!$C$13 + SQRT(E3331*('Inputs and Results'!$C$15-'Inputs and Results'!$C$13)*('Inputs and Results'!$C$14-'Inputs and Results'!$C$13)), 'Inputs and Results'!$C$15 - SQRT((1-E3331)*('Inputs and Results'!$C$15-'Inputs and Results'!$C$13)*('Inputs and Results'!$C$15-'Inputs and Results'!$C$14))))</f>
        <v>0.91940416750826737</v>
      </c>
      <c r="C3331" s="47">
        <f ca="1">IF('Inputs and Results'!$G$15='Inputs and Results'!$G$13, 'Inputs and Results'!$G$13, IF(F3331 &lt;= ('Inputs and Results'!$G$14-'Inputs and Results'!$G$13)/('Inputs and Results'!$G$15-'Inputs and Results'!$G$13), 'Inputs and Results'!$G$13 + SQRT(F3331*('Inputs and Results'!$G$15-'Inputs and Results'!$G$13)*('Inputs and Results'!$G$14-'Inputs and Results'!$G$13)), 'Inputs and Results'!$G$15 - SQRT((1-F3331)*('Inputs and Results'!$G$15-'Inputs and Results'!$G$13)*('Inputs and Results'!$G$15-'Inputs and Results'!$G$14))))</f>
        <v>300.21557112277583</v>
      </c>
      <c r="D3331">
        <f t="shared" ca="1" si="219"/>
        <v>276.01944724115475</v>
      </c>
      <c r="E3331">
        <f t="shared" ca="1" si="218"/>
        <v>0.51901344242422598</v>
      </c>
      <c r="F3331">
        <f t="shared" ca="1" si="218"/>
        <v>4.5540101869736893E-2</v>
      </c>
    </row>
    <row r="3332" spans="1:6" ht="15.75" customHeight="1" x14ac:dyDescent="0.2">
      <c r="A3332">
        <v>3331</v>
      </c>
      <c r="B3332" s="47">
        <f ca="1">IF('Inputs and Results'!$C$15='Inputs and Results'!$C$13, 'Inputs and Results'!$C$13, IF(E3332 &lt;= ('Inputs and Results'!$C$14-'Inputs and Results'!$C$13)/('Inputs and Results'!$C$15-'Inputs and Results'!$C$13), 'Inputs and Results'!$C$13 + SQRT(E3332*('Inputs and Results'!$C$15-'Inputs and Results'!$C$13)*('Inputs and Results'!$C$14-'Inputs and Results'!$C$13)), 'Inputs and Results'!$C$15 - SQRT((1-E3332)*('Inputs and Results'!$C$15-'Inputs and Results'!$C$13)*('Inputs and Results'!$C$15-'Inputs and Results'!$C$14))))</f>
        <v>0.39508561502076711</v>
      </c>
      <c r="C3332" s="47">
        <f ca="1">IF('Inputs and Results'!$G$15='Inputs and Results'!$G$13, 'Inputs and Results'!$G$13, IF(F3332 &lt;= ('Inputs and Results'!$G$14-'Inputs and Results'!$G$13)/('Inputs and Results'!$G$15-'Inputs and Results'!$G$13), 'Inputs and Results'!$G$13 + SQRT(F3332*('Inputs and Results'!$G$15-'Inputs and Results'!$G$13)*('Inputs and Results'!$G$14-'Inputs and Results'!$G$13)), 'Inputs and Results'!$G$15 - SQRT((1-F3332)*('Inputs and Results'!$G$15-'Inputs and Results'!$G$13)*('Inputs and Results'!$G$15-'Inputs and Results'!$G$14))))</f>
        <v>398.82142514698057</v>
      </c>
      <c r="D3332">
        <f t="shared" ca="1" si="219"/>
        <v>157.56860803765366</v>
      </c>
      <c r="E3332">
        <f t="shared" ca="1" si="218"/>
        <v>0.24604678299202953</v>
      </c>
      <c r="F3332">
        <f t="shared" ca="1" si="218"/>
        <v>0.24327271517939453</v>
      </c>
    </row>
    <row r="3333" spans="1:6" ht="15.75" customHeight="1" x14ac:dyDescent="0.2">
      <c r="A3333">
        <v>3332</v>
      </c>
      <c r="B3333" s="47">
        <f ca="1">IF('Inputs and Results'!$C$15='Inputs and Results'!$C$13, 'Inputs and Results'!$C$13, IF(E3333 &lt;= ('Inputs and Results'!$C$14-'Inputs and Results'!$C$13)/('Inputs and Results'!$C$15-'Inputs and Results'!$C$13), 'Inputs and Results'!$C$13 + SQRT(E3333*('Inputs and Results'!$C$15-'Inputs and Results'!$C$13)*('Inputs and Results'!$C$14-'Inputs and Results'!$C$13)), 'Inputs and Results'!$C$15 - SQRT((1-E3333)*('Inputs and Results'!$C$15-'Inputs and Results'!$C$13)*('Inputs and Results'!$C$15-'Inputs and Results'!$C$14))))</f>
        <v>0.67126145323299946</v>
      </c>
      <c r="C3333" s="47">
        <f ca="1">IF('Inputs and Results'!$G$15='Inputs and Results'!$G$13, 'Inputs and Results'!$G$13, IF(F3333 &lt;= ('Inputs and Results'!$G$14-'Inputs and Results'!$G$13)/('Inputs and Results'!$G$15-'Inputs and Results'!$G$13), 'Inputs and Results'!$G$13 + SQRT(F3333*('Inputs and Results'!$G$15-'Inputs and Results'!$G$13)*('Inputs and Results'!$G$14-'Inputs and Results'!$G$13)), 'Inputs and Results'!$G$15 - SQRT((1-F3333)*('Inputs and Results'!$G$15-'Inputs and Results'!$G$13)*('Inputs and Results'!$G$15-'Inputs and Results'!$G$14))))</f>
        <v>455.23536529193132</v>
      </c>
      <c r="D3333">
        <f t="shared" ca="1" si="219"/>
        <v>305.5819528689172</v>
      </c>
      <c r="E3333">
        <f t="shared" ca="1" si="218"/>
        <v>0.39744186453350205</v>
      </c>
      <c r="F3333">
        <f t="shared" ca="1" si="218"/>
        <v>0.34608871640035921</v>
      </c>
    </row>
    <row r="3334" spans="1:6" ht="15.75" customHeight="1" x14ac:dyDescent="0.2">
      <c r="A3334">
        <v>3333</v>
      </c>
      <c r="B3334" s="47">
        <f ca="1">IF('Inputs and Results'!$C$15='Inputs and Results'!$C$13, 'Inputs and Results'!$C$13, IF(E3334 &lt;= ('Inputs and Results'!$C$14-'Inputs and Results'!$C$13)/('Inputs and Results'!$C$15-'Inputs and Results'!$C$13), 'Inputs and Results'!$C$13 + SQRT(E3334*('Inputs and Results'!$C$15-'Inputs and Results'!$C$13)*('Inputs and Results'!$C$14-'Inputs and Results'!$C$13)), 'Inputs and Results'!$C$15 - SQRT((1-E3334)*('Inputs and Results'!$C$15-'Inputs and Results'!$C$13)*('Inputs and Results'!$C$15-'Inputs and Results'!$C$14))))</f>
        <v>1.0949293011346852</v>
      </c>
      <c r="C3334" s="47">
        <f ca="1">IF('Inputs and Results'!$G$15='Inputs and Results'!$G$13, 'Inputs and Results'!$G$13, IF(F3334 &lt;= ('Inputs and Results'!$G$14-'Inputs and Results'!$G$13)/('Inputs and Results'!$G$15-'Inputs and Results'!$G$13), 'Inputs and Results'!$G$13 + SQRT(F3334*('Inputs and Results'!$G$15-'Inputs and Results'!$G$13)*('Inputs and Results'!$G$14-'Inputs and Results'!$G$13)), 'Inputs and Results'!$G$15 - SQRT((1-F3334)*('Inputs and Results'!$G$15-'Inputs and Results'!$G$13)*('Inputs and Results'!$G$15-'Inputs and Results'!$G$14))))</f>
        <v>687.10646919848045</v>
      </c>
      <c r="D3334">
        <f t="shared" ca="1" si="219"/>
        <v>752.33300612461335</v>
      </c>
      <c r="E3334">
        <f t="shared" ca="1" si="218"/>
        <v>0.59674507025831347</v>
      </c>
      <c r="F3334">
        <f t="shared" ca="1" si="218"/>
        <v>0.68987613904768896</v>
      </c>
    </row>
    <row r="3335" spans="1:6" ht="15.75" customHeight="1" x14ac:dyDescent="0.2">
      <c r="A3335">
        <v>3334</v>
      </c>
      <c r="B3335" s="47">
        <f ca="1">IF('Inputs and Results'!$C$15='Inputs and Results'!$C$13, 'Inputs and Results'!$C$13, IF(E3335 &lt;= ('Inputs and Results'!$C$14-'Inputs and Results'!$C$13)/('Inputs and Results'!$C$15-'Inputs and Results'!$C$13), 'Inputs and Results'!$C$13 + SQRT(E3335*('Inputs and Results'!$C$15-'Inputs and Results'!$C$13)*('Inputs and Results'!$C$14-'Inputs and Results'!$C$13)), 'Inputs and Results'!$C$15 - SQRT((1-E3335)*('Inputs and Results'!$C$15-'Inputs and Results'!$C$13)*('Inputs and Results'!$C$15-'Inputs and Results'!$C$14))))</f>
        <v>0.45056633977797622</v>
      </c>
      <c r="C3335" s="47">
        <f ca="1">IF('Inputs and Results'!$G$15='Inputs and Results'!$G$13, 'Inputs and Results'!$G$13, IF(F3335 &lt;= ('Inputs and Results'!$G$14-'Inputs and Results'!$G$13)/('Inputs and Results'!$G$15-'Inputs and Results'!$G$13), 'Inputs and Results'!$G$13 + SQRT(F3335*('Inputs and Results'!$G$15-'Inputs and Results'!$G$13)*('Inputs and Results'!$G$14-'Inputs and Results'!$G$13)), 'Inputs and Results'!$G$15 - SQRT((1-F3335)*('Inputs and Results'!$G$15-'Inputs and Results'!$G$13)*('Inputs and Results'!$G$15-'Inputs and Results'!$G$14))))</f>
        <v>338.53639169523183</v>
      </c>
      <c r="D3335">
        <f t="shared" ca="1" si="219"/>
        <v>152.53310288776387</v>
      </c>
      <c r="E3335">
        <f t="shared" ca="1" si="218"/>
        <v>0.27782089023632617</v>
      </c>
      <c r="F3335">
        <f t="shared" ca="1" si="218"/>
        <v>0.12510766582436939</v>
      </c>
    </row>
    <row r="3336" spans="1:6" ht="15.75" customHeight="1" x14ac:dyDescent="0.2">
      <c r="A3336">
        <v>3335</v>
      </c>
      <c r="B3336" s="47">
        <f ca="1">IF('Inputs and Results'!$C$15='Inputs and Results'!$C$13, 'Inputs and Results'!$C$13, IF(E3336 &lt;= ('Inputs and Results'!$C$14-'Inputs and Results'!$C$13)/('Inputs and Results'!$C$15-'Inputs and Results'!$C$13), 'Inputs and Results'!$C$13 + SQRT(E3336*('Inputs and Results'!$C$15-'Inputs and Results'!$C$13)*('Inputs and Results'!$C$14-'Inputs and Results'!$C$13)), 'Inputs and Results'!$C$15 - SQRT((1-E3336)*('Inputs and Results'!$C$15-'Inputs and Results'!$C$13)*('Inputs and Results'!$C$15-'Inputs and Results'!$C$14))))</f>
        <v>2.8892153791701958E-2</v>
      </c>
      <c r="C3336" s="47">
        <f ca="1">IF('Inputs and Results'!$G$15='Inputs and Results'!$G$13, 'Inputs and Results'!$G$13, IF(F3336 &lt;= ('Inputs and Results'!$G$14-'Inputs and Results'!$G$13)/('Inputs and Results'!$G$15-'Inputs and Results'!$G$13), 'Inputs and Results'!$G$13 + SQRT(F3336*('Inputs and Results'!$G$15-'Inputs and Results'!$G$13)*('Inputs and Results'!$G$14-'Inputs and Results'!$G$13)), 'Inputs and Results'!$G$15 - SQRT((1-F3336)*('Inputs and Results'!$G$15-'Inputs and Results'!$G$13)*('Inputs and Results'!$G$15-'Inputs and Results'!$G$14))))</f>
        <v>1108.0749029790186</v>
      </c>
      <c r="D3336">
        <f t="shared" ca="1" si="219"/>
        <v>32.014670509595028</v>
      </c>
      <c r="E3336">
        <f t="shared" ca="1" si="218"/>
        <v>1.9168685133276631E-2</v>
      </c>
      <c r="F3336">
        <f t="shared" ca="1" si="218"/>
        <v>0.99003794503883114</v>
      </c>
    </row>
    <row r="3337" spans="1:6" ht="15.75" customHeight="1" x14ac:dyDescent="0.2">
      <c r="A3337">
        <v>3336</v>
      </c>
      <c r="B3337" s="47">
        <f ca="1">IF('Inputs and Results'!$C$15='Inputs and Results'!$C$13, 'Inputs and Results'!$C$13, IF(E3337 &lt;= ('Inputs and Results'!$C$14-'Inputs and Results'!$C$13)/('Inputs and Results'!$C$15-'Inputs and Results'!$C$13), 'Inputs and Results'!$C$13 + SQRT(E3337*('Inputs and Results'!$C$15-'Inputs and Results'!$C$13)*('Inputs and Results'!$C$14-'Inputs and Results'!$C$13)), 'Inputs and Results'!$C$15 - SQRT((1-E3337)*('Inputs and Results'!$C$15-'Inputs and Results'!$C$13)*('Inputs and Results'!$C$15-'Inputs and Results'!$C$14))))</f>
        <v>1.4684378393313677</v>
      </c>
      <c r="C3337" s="47">
        <f ca="1">IF('Inputs and Results'!$G$15='Inputs and Results'!$G$13, 'Inputs and Results'!$G$13, IF(F3337 &lt;= ('Inputs and Results'!$G$14-'Inputs and Results'!$G$13)/('Inputs and Results'!$G$15-'Inputs and Results'!$G$13), 'Inputs and Results'!$G$13 + SQRT(F3337*('Inputs and Results'!$G$15-'Inputs and Results'!$G$13)*('Inputs and Results'!$G$14-'Inputs and Results'!$G$13)), 'Inputs and Results'!$G$15 - SQRT((1-F3337)*('Inputs and Results'!$G$15-'Inputs and Results'!$G$13)*('Inputs and Results'!$G$15-'Inputs and Results'!$G$14))))</f>
        <v>436.45178712398229</v>
      </c>
      <c r="D3337">
        <f t="shared" ca="1" si="219"/>
        <v>640.90231925665466</v>
      </c>
      <c r="E3337">
        <f t="shared" ca="1" si="218"/>
        <v>0.73936859422311452</v>
      </c>
      <c r="F3337">
        <f t="shared" ca="1" si="218"/>
        <v>0.31268840649513463</v>
      </c>
    </row>
    <row r="3338" spans="1:6" ht="15.75" customHeight="1" x14ac:dyDescent="0.2">
      <c r="A3338">
        <v>3337</v>
      </c>
      <c r="B3338" s="47">
        <f ca="1">IF('Inputs and Results'!$C$15='Inputs and Results'!$C$13, 'Inputs and Results'!$C$13, IF(E3338 &lt;= ('Inputs and Results'!$C$14-'Inputs and Results'!$C$13)/('Inputs and Results'!$C$15-'Inputs and Results'!$C$13), 'Inputs and Results'!$C$13 + SQRT(E3338*('Inputs and Results'!$C$15-'Inputs and Results'!$C$13)*('Inputs and Results'!$C$14-'Inputs and Results'!$C$13)), 'Inputs and Results'!$C$15 - SQRT((1-E3338)*('Inputs and Results'!$C$15-'Inputs and Results'!$C$13)*('Inputs and Results'!$C$15-'Inputs and Results'!$C$14))))</f>
        <v>2.4855059955253722</v>
      </c>
      <c r="C3338" s="47">
        <f ca="1">IF('Inputs and Results'!$G$15='Inputs and Results'!$G$13, 'Inputs and Results'!$G$13, IF(F3338 &lt;= ('Inputs and Results'!$G$14-'Inputs and Results'!$G$13)/('Inputs and Results'!$G$15-'Inputs and Results'!$G$13), 'Inputs and Results'!$G$13 + SQRT(F3338*('Inputs and Results'!$G$15-'Inputs and Results'!$G$13)*('Inputs and Results'!$G$14-'Inputs and Results'!$G$13)), 'Inputs and Results'!$G$15 - SQRT((1-F3338)*('Inputs and Results'!$G$15-'Inputs and Results'!$G$13)*('Inputs and Results'!$G$15-'Inputs and Results'!$G$14))))</f>
        <v>498.54069466489648</v>
      </c>
      <c r="D3338">
        <f t="shared" ca="1" si="219"/>
        <v>1239.1258856029842</v>
      </c>
      <c r="E3338">
        <f t="shared" ca="1" si="218"/>
        <v>0.97058843548440688</v>
      </c>
      <c r="F3338">
        <f t="shared" ca="1" si="218"/>
        <v>0.41992292633672978</v>
      </c>
    </row>
    <row r="3339" spans="1:6" ht="15.75" customHeight="1" x14ac:dyDescent="0.2">
      <c r="A3339">
        <v>3338</v>
      </c>
      <c r="B3339" s="47">
        <f ca="1">IF('Inputs and Results'!$C$15='Inputs and Results'!$C$13, 'Inputs and Results'!$C$13, IF(E3339 &lt;= ('Inputs and Results'!$C$14-'Inputs and Results'!$C$13)/('Inputs and Results'!$C$15-'Inputs and Results'!$C$13), 'Inputs and Results'!$C$13 + SQRT(E3339*('Inputs and Results'!$C$15-'Inputs and Results'!$C$13)*('Inputs and Results'!$C$14-'Inputs and Results'!$C$13)), 'Inputs and Results'!$C$15 - SQRT((1-E3339)*('Inputs and Results'!$C$15-'Inputs and Results'!$C$13)*('Inputs and Results'!$C$15-'Inputs and Results'!$C$14))))</f>
        <v>1.4312072278380503</v>
      </c>
      <c r="C3339" s="47">
        <f ca="1">IF('Inputs and Results'!$G$15='Inputs and Results'!$G$13, 'Inputs and Results'!$G$13, IF(F3339 &lt;= ('Inputs and Results'!$G$14-'Inputs and Results'!$G$13)/('Inputs and Results'!$G$15-'Inputs and Results'!$G$13), 'Inputs and Results'!$G$13 + SQRT(F3339*('Inputs and Results'!$G$15-'Inputs and Results'!$G$13)*('Inputs and Results'!$G$14-'Inputs and Results'!$G$13)), 'Inputs and Results'!$G$15 - SQRT((1-F3339)*('Inputs and Results'!$G$15-'Inputs and Results'!$G$13)*('Inputs and Results'!$G$15-'Inputs and Results'!$G$14))))</f>
        <v>315.4767521133972</v>
      </c>
      <c r="D3339">
        <f t="shared" ca="1" si="219"/>
        <v>451.51260783956701</v>
      </c>
      <c r="E3339">
        <f t="shared" ca="1" si="218"/>
        <v>0.7265432486680472</v>
      </c>
      <c r="F3339">
        <f t="shared" ca="1" si="218"/>
        <v>7.7642585006071796E-2</v>
      </c>
    </row>
    <row r="3340" spans="1:6" ht="15.75" customHeight="1" x14ac:dyDescent="0.2">
      <c r="A3340">
        <v>3339</v>
      </c>
      <c r="B3340" s="47">
        <f ca="1">IF('Inputs and Results'!$C$15='Inputs and Results'!$C$13, 'Inputs and Results'!$C$13, IF(E3340 &lt;= ('Inputs and Results'!$C$14-'Inputs and Results'!$C$13)/('Inputs and Results'!$C$15-'Inputs and Results'!$C$13), 'Inputs and Results'!$C$13 + SQRT(E3340*('Inputs and Results'!$C$15-'Inputs and Results'!$C$13)*('Inputs and Results'!$C$14-'Inputs and Results'!$C$13)), 'Inputs and Results'!$C$15 - SQRT((1-E3340)*('Inputs and Results'!$C$15-'Inputs and Results'!$C$13)*('Inputs and Results'!$C$15-'Inputs and Results'!$C$14))))</f>
        <v>1.1929496725741573</v>
      </c>
      <c r="C3340" s="47">
        <f ca="1">IF('Inputs and Results'!$G$15='Inputs and Results'!$G$13, 'Inputs and Results'!$G$13, IF(F3340 &lt;= ('Inputs and Results'!$G$14-'Inputs and Results'!$G$13)/('Inputs and Results'!$G$15-'Inputs and Results'!$G$13), 'Inputs and Results'!$G$13 + SQRT(F3340*('Inputs and Results'!$G$15-'Inputs and Results'!$G$13)*('Inputs and Results'!$G$14-'Inputs and Results'!$G$13)), 'Inputs and Results'!$G$15 - SQRT((1-F3340)*('Inputs and Results'!$G$15-'Inputs and Results'!$G$13)*('Inputs and Results'!$G$15-'Inputs and Results'!$G$14))))</f>
        <v>507.61853156003872</v>
      </c>
      <c r="D3340">
        <f t="shared" ca="1" si="219"/>
        <v>605.5633610171227</v>
      </c>
      <c r="E3340">
        <f t="shared" ca="1" si="218"/>
        <v>0.63717434601668388</v>
      </c>
      <c r="F3340">
        <f t="shared" ca="1" si="218"/>
        <v>0.43483974738420206</v>
      </c>
    </row>
    <row r="3341" spans="1:6" ht="15.75" customHeight="1" x14ac:dyDescent="0.2">
      <c r="A3341">
        <v>3340</v>
      </c>
      <c r="B3341" s="47">
        <f ca="1">IF('Inputs and Results'!$C$15='Inputs and Results'!$C$13, 'Inputs and Results'!$C$13, IF(E3341 &lt;= ('Inputs and Results'!$C$14-'Inputs and Results'!$C$13)/('Inputs and Results'!$C$15-'Inputs and Results'!$C$13), 'Inputs and Results'!$C$13 + SQRT(E3341*('Inputs and Results'!$C$15-'Inputs and Results'!$C$13)*('Inputs and Results'!$C$14-'Inputs and Results'!$C$13)), 'Inputs and Results'!$C$15 - SQRT((1-E3341)*('Inputs and Results'!$C$15-'Inputs and Results'!$C$13)*('Inputs and Results'!$C$15-'Inputs and Results'!$C$14))))</f>
        <v>1.8302463186013886</v>
      </c>
      <c r="C3341" s="47">
        <f ca="1">IF('Inputs and Results'!$G$15='Inputs and Results'!$G$13, 'Inputs and Results'!$G$13, IF(F3341 &lt;= ('Inputs and Results'!$G$14-'Inputs and Results'!$G$13)/('Inputs and Results'!$G$15-'Inputs and Results'!$G$13), 'Inputs and Results'!$G$13 + SQRT(F3341*('Inputs and Results'!$G$15-'Inputs and Results'!$G$13)*('Inputs and Results'!$G$14-'Inputs and Results'!$G$13)), 'Inputs and Results'!$G$15 - SQRT((1-F3341)*('Inputs and Results'!$G$15-'Inputs and Results'!$G$13)*('Inputs and Results'!$G$15-'Inputs and Results'!$G$14))))</f>
        <v>501.89295789446976</v>
      </c>
      <c r="D3341">
        <f t="shared" ca="1" si="219"/>
        <v>918.58773851831506</v>
      </c>
      <c r="E3341">
        <f t="shared" ca="1" si="218"/>
        <v>0.84796403609493287</v>
      </c>
      <c r="F3341">
        <f t="shared" ca="1" si="218"/>
        <v>0.42545403695726491</v>
      </c>
    </row>
    <row r="3342" spans="1:6" ht="15.75" customHeight="1" x14ac:dyDescent="0.2">
      <c r="A3342">
        <v>3341</v>
      </c>
      <c r="B3342" s="47">
        <f ca="1">IF('Inputs and Results'!$C$15='Inputs and Results'!$C$13, 'Inputs and Results'!$C$13, IF(E3342 &lt;= ('Inputs and Results'!$C$14-'Inputs and Results'!$C$13)/('Inputs and Results'!$C$15-'Inputs and Results'!$C$13), 'Inputs and Results'!$C$13 + SQRT(E3342*('Inputs and Results'!$C$15-'Inputs and Results'!$C$13)*('Inputs and Results'!$C$14-'Inputs and Results'!$C$13)), 'Inputs and Results'!$C$15 - SQRT((1-E3342)*('Inputs and Results'!$C$15-'Inputs and Results'!$C$13)*('Inputs and Results'!$C$15-'Inputs and Results'!$C$14))))</f>
        <v>1.5246408511131209</v>
      </c>
      <c r="C3342" s="47">
        <f ca="1">IF('Inputs and Results'!$G$15='Inputs and Results'!$G$13, 'Inputs and Results'!$G$13, IF(F3342 &lt;= ('Inputs and Results'!$G$14-'Inputs and Results'!$G$13)/('Inputs and Results'!$G$15-'Inputs and Results'!$G$13), 'Inputs and Results'!$G$13 + SQRT(F3342*('Inputs and Results'!$G$15-'Inputs and Results'!$G$13)*('Inputs and Results'!$G$14-'Inputs and Results'!$G$13)), 'Inputs and Results'!$G$15 - SQRT((1-F3342)*('Inputs and Results'!$G$15-'Inputs and Results'!$G$13)*('Inputs and Results'!$G$15-'Inputs and Results'!$G$14))))</f>
        <v>846.89154705829674</v>
      </c>
      <c r="D3342">
        <f t="shared" ca="1" si="219"/>
        <v>1291.2054491074691</v>
      </c>
      <c r="E3342">
        <f t="shared" ref="E3342:F3361" ca="1" si="220">RAND()</f>
        <v>0.75814615353286485</v>
      </c>
      <c r="F3342">
        <f t="shared" ca="1" si="220"/>
        <v>0.85300689363178261</v>
      </c>
    </row>
    <row r="3343" spans="1:6" ht="15.75" customHeight="1" x14ac:dyDescent="0.2">
      <c r="A3343">
        <v>3342</v>
      </c>
      <c r="B3343" s="47">
        <f ca="1">IF('Inputs and Results'!$C$15='Inputs and Results'!$C$13, 'Inputs and Results'!$C$13, IF(E3343 &lt;= ('Inputs and Results'!$C$14-'Inputs and Results'!$C$13)/('Inputs and Results'!$C$15-'Inputs and Results'!$C$13), 'Inputs and Results'!$C$13 + SQRT(E3343*('Inputs and Results'!$C$15-'Inputs and Results'!$C$13)*('Inputs and Results'!$C$14-'Inputs and Results'!$C$13)), 'Inputs and Results'!$C$15 - SQRT((1-E3343)*('Inputs and Results'!$C$15-'Inputs and Results'!$C$13)*('Inputs and Results'!$C$15-'Inputs and Results'!$C$14))))</f>
        <v>0.62948062679096406</v>
      </c>
      <c r="C3343" s="47">
        <f ca="1">IF('Inputs and Results'!$G$15='Inputs and Results'!$G$13, 'Inputs and Results'!$G$13, IF(F3343 &lt;= ('Inputs and Results'!$G$14-'Inputs and Results'!$G$13)/('Inputs and Results'!$G$15-'Inputs and Results'!$G$13), 'Inputs and Results'!$G$13 + SQRT(F3343*('Inputs and Results'!$G$15-'Inputs and Results'!$G$13)*('Inputs and Results'!$G$14-'Inputs and Results'!$G$13)), 'Inputs and Results'!$G$15 - SQRT((1-F3343)*('Inputs and Results'!$G$15-'Inputs and Results'!$G$13)*('Inputs and Results'!$G$15-'Inputs and Results'!$G$14))))</f>
        <v>919.54820755164928</v>
      </c>
      <c r="D3343">
        <f t="shared" ca="1" si="219"/>
        <v>578.83778205411966</v>
      </c>
      <c r="E3343">
        <f t="shared" ca="1" si="220"/>
        <v>0.37562643347118208</v>
      </c>
      <c r="F3343">
        <f t="shared" ca="1" si="220"/>
        <v>0.90727492789491104</v>
      </c>
    </row>
    <row r="3344" spans="1:6" ht="15.75" customHeight="1" x14ac:dyDescent="0.2">
      <c r="A3344">
        <v>3343</v>
      </c>
      <c r="B3344" s="47">
        <f ca="1">IF('Inputs and Results'!$C$15='Inputs and Results'!$C$13, 'Inputs and Results'!$C$13, IF(E3344 &lt;= ('Inputs and Results'!$C$14-'Inputs and Results'!$C$13)/('Inputs and Results'!$C$15-'Inputs and Results'!$C$13), 'Inputs and Results'!$C$13 + SQRT(E3344*('Inputs and Results'!$C$15-'Inputs and Results'!$C$13)*('Inputs and Results'!$C$14-'Inputs and Results'!$C$13)), 'Inputs and Results'!$C$15 - SQRT((1-E3344)*('Inputs and Results'!$C$15-'Inputs and Results'!$C$13)*('Inputs and Results'!$C$15-'Inputs and Results'!$C$14))))</f>
        <v>0.65413836315332885</v>
      </c>
      <c r="C3344" s="47">
        <f ca="1">IF('Inputs and Results'!$G$15='Inputs and Results'!$G$13, 'Inputs and Results'!$G$13, IF(F3344 &lt;= ('Inputs and Results'!$G$14-'Inputs and Results'!$G$13)/('Inputs and Results'!$G$15-'Inputs and Results'!$G$13), 'Inputs and Results'!$G$13 + SQRT(F3344*('Inputs and Results'!$G$15-'Inputs and Results'!$G$13)*('Inputs and Results'!$G$14-'Inputs and Results'!$G$13)), 'Inputs and Results'!$G$15 - SQRT((1-F3344)*('Inputs and Results'!$G$15-'Inputs and Results'!$G$13)*('Inputs and Results'!$G$15-'Inputs and Results'!$G$14))))</f>
        <v>316.85133093174238</v>
      </c>
      <c r="D3344">
        <f t="shared" ca="1" si="219"/>
        <v>207.26461097864367</v>
      </c>
      <c r="E3344">
        <f t="shared" ca="1" si="220"/>
        <v>0.388548131196784</v>
      </c>
      <c r="F3344">
        <f t="shared" ca="1" si="220"/>
        <v>8.0507106262212247E-2</v>
      </c>
    </row>
    <row r="3345" spans="1:6" ht="15.75" customHeight="1" x14ac:dyDescent="0.2">
      <c r="A3345">
        <v>3344</v>
      </c>
      <c r="B3345" s="47">
        <f ca="1">IF('Inputs and Results'!$C$15='Inputs and Results'!$C$13, 'Inputs and Results'!$C$13, IF(E3345 &lt;= ('Inputs and Results'!$C$14-'Inputs and Results'!$C$13)/('Inputs and Results'!$C$15-'Inputs and Results'!$C$13), 'Inputs and Results'!$C$13 + SQRT(E3345*('Inputs and Results'!$C$15-'Inputs and Results'!$C$13)*('Inputs and Results'!$C$14-'Inputs and Results'!$C$13)), 'Inputs and Results'!$C$15 - SQRT((1-E3345)*('Inputs and Results'!$C$15-'Inputs and Results'!$C$13)*('Inputs and Results'!$C$15-'Inputs and Results'!$C$14))))</f>
        <v>1.1719603920814374</v>
      </c>
      <c r="C3345" s="47">
        <f ca="1">IF('Inputs and Results'!$G$15='Inputs and Results'!$G$13, 'Inputs and Results'!$G$13, IF(F3345 &lt;= ('Inputs and Results'!$G$14-'Inputs and Results'!$G$13)/('Inputs and Results'!$G$15-'Inputs and Results'!$G$13), 'Inputs and Results'!$G$13 + SQRT(F3345*('Inputs and Results'!$G$15-'Inputs and Results'!$G$13)*('Inputs and Results'!$G$14-'Inputs and Results'!$G$13)), 'Inputs and Results'!$G$15 - SQRT((1-F3345)*('Inputs and Results'!$G$15-'Inputs and Results'!$G$13)*('Inputs and Results'!$G$15-'Inputs and Results'!$G$14))))</f>
        <v>801.7887592700572</v>
      </c>
      <c r="D3345">
        <f t="shared" ca="1" si="219"/>
        <v>939.66466868062548</v>
      </c>
      <c r="E3345">
        <f t="shared" ca="1" si="220"/>
        <v>0.62869679909788312</v>
      </c>
      <c r="F3345">
        <f t="shared" ca="1" si="220"/>
        <v>0.81305761895065143</v>
      </c>
    </row>
    <row r="3346" spans="1:6" ht="15.75" customHeight="1" x14ac:dyDescent="0.2">
      <c r="A3346">
        <v>3345</v>
      </c>
      <c r="B3346" s="47">
        <f ca="1">IF('Inputs and Results'!$C$15='Inputs and Results'!$C$13, 'Inputs and Results'!$C$13, IF(E3346 &lt;= ('Inputs and Results'!$C$14-'Inputs and Results'!$C$13)/('Inputs and Results'!$C$15-'Inputs and Results'!$C$13), 'Inputs and Results'!$C$13 + SQRT(E3346*('Inputs and Results'!$C$15-'Inputs and Results'!$C$13)*('Inputs and Results'!$C$14-'Inputs and Results'!$C$13)), 'Inputs and Results'!$C$15 - SQRT((1-E3346)*('Inputs and Results'!$C$15-'Inputs and Results'!$C$13)*('Inputs and Results'!$C$15-'Inputs and Results'!$C$14))))</f>
        <v>1.9267081031672078</v>
      </c>
      <c r="C3346" s="47">
        <f ca="1">IF('Inputs and Results'!$G$15='Inputs and Results'!$G$13, 'Inputs and Results'!$G$13, IF(F3346 &lt;= ('Inputs and Results'!$G$14-'Inputs and Results'!$G$13)/('Inputs and Results'!$G$15-'Inputs and Results'!$G$13), 'Inputs and Results'!$G$13 + SQRT(F3346*('Inputs and Results'!$G$15-'Inputs and Results'!$G$13)*('Inputs and Results'!$G$14-'Inputs and Results'!$G$13)), 'Inputs and Results'!$G$15 - SQRT((1-F3346)*('Inputs and Results'!$G$15-'Inputs and Results'!$G$13)*('Inputs and Results'!$G$15-'Inputs and Results'!$G$14))))</f>
        <v>665.04965173388393</v>
      </c>
      <c r="D3346">
        <f t="shared" ca="1" si="219"/>
        <v>1281.3565530042035</v>
      </c>
      <c r="E3346">
        <f t="shared" ca="1" si="220"/>
        <v>0.87200494491034075</v>
      </c>
      <c r="F3346">
        <f t="shared" ca="1" si="220"/>
        <v>0.66262904633230546</v>
      </c>
    </row>
    <row r="3347" spans="1:6" ht="15.75" customHeight="1" x14ac:dyDescent="0.2">
      <c r="A3347">
        <v>3346</v>
      </c>
      <c r="B3347" s="47">
        <f ca="1">IF('Inputs and Results'!$C$15='Inputs and Results'!$C$13, 'Inputs and Results'!$C$13, IF(E3347 &lt;= ('Inputs and Results'!$C$14-'Inputs and Results'!$C$13)/('Inputs and Results'!$C$15-'Inputs and Results'!$C$13), 'Inputs and Results'!$C$13 + SQRT(E3347*('Inputs and Results'!$C$15-'Inputs and Results'!$C$13)*('Inputs and Results'!$C$14-'Inputs and Results'!$C$13)), 'Inputs and Results'!$C$15 - SQRT((1-E3347)*('Inputs and Results'!$C$15-'Inputs and Results'!$C$13)*('Inputs and Results'!$C$15-'Inputs and Results'!$C$14))))</f>
        <v>1.389873891127323</v>
      </c>
      <c r="C3347" s="47">
        <f ca="1">IF('Inputs and Results'!$G$15='Inputs and Results'!$G$13, 'Inputs and Results'!$G$13, IF(F3347 &lt;= ('Inputs and Results'!$G$14-'Inputs and Results'!$G$13)/('Inputs and Results'!$G$15-'Inputs and Results'!$G$13), 'Inputs and Results'!$G$13 + SQRT(F3347*('Inputs and Results'!$G$15-'Inputs and Results'!$G$13)*('Inputs and Results'!$G$14-'Inputs and Results'!$G$13)), 'Inputs and Results'!$G$15 - SQRT((1-F3347)*('Inputs and Results'!$G$15-'Inputs and Results'!$G$13)*('Inputs and Results'!$G$15-'Inputs and Results'!$G$14))))</f>
        <v>503.15177332661676</v>
      </c>
      <c r="D3347">
        <f t="shared" ca="1" si="219"/>
        <v>699.31751302107762</v>
      </c>
      <c r="E3347">
        <f t="shared" ca="1" si="220"/>
        <v>0.71194376816961469</v>
      </c>
      <c r="F3347">
        <f t="shared" ca="1" si="220"/>
        <v>0.4275241929854382</v>
      </c>
    </row>
    <row r="3348" spans="1:6" ht="15.75" customHeight="1" x14ac:dyDescent="0.2">
      <c r="A3348">
        <v>3347</v>
      </c>
      <c r="B3348" s="47">
        <f ca="1">IF('Inputs and Results'!$C$15='Inputs and Results'!$C$13, 'Inputs and Results'!$C$13, IF(E3348 &lt;= ('Inputs and Results'!$C$14-'Inputs and Results'!$C$13)/('Inputs and Results'!$C$15-'Inputs and Results'!$C$13), 'Inputs and Results'!$C$13 + SQRT(E3348*('Inputs and Results'!$C$15-'Inputs and Results'!$C$13)*('Inputs and Results'!$C$14-'Inputs and Results'!$C$13)), 'Inputs and Results'!$C$15 - SQRT((1-E3348)*('Inputs and Results'!$C$15-'Inputs and Results'!$C$13)*('Inputs and Results'!$C$15-'Inputs and Results'!$C$14))))</f>
        <v>0.86152951352958418</v>
      </c>
      <c r="C3348" s="47">
        <f ca="1">IF('Inputs and Results'!$G$15='Inputs and Results'!$G$13, 'Inputs and Results'!$G$13, IF(F3348 &lt;= ('Inputs and Results'!$G$14-'Inputs and Results'!$G$13)/('Inputs and Results'!$G$15-'Inputs and Results'!$G$13), 'Inputs and Results'!$G$13 + SQRT(F3348*('Inputs and Results'!$G$15-'Inputs and Results'!$G$13)*('Inputs and Results'!$G$14-'Inputs and Results'!$G$13)), 'Inputs and Results'!$G$15 - SQRT((1-F3348)*('Inputs and Results'!$G$15-'Inputs and Results'!$G$13)*('Inputs and Results'!$G$15-'Inputs and Results'!$G$14))))</f>
        <v>509.23529302604186</v>
      </c>
      <c r="D3348">
        <f t="shared" ca="1" si="219"/>
        <v>438.72123427282111</v>
      </c>
      <c r="E3348">
        <f t="shared" ca="1" si="220"/>
        <v>0.49188266427722027</v>
      </c>
      <c r="F3348">
        <f t="shared" ca="1" si="220"/>
        <v>0.43747604701869136</v>
      </c>
    </row>
    <row r="3349" spans="1:6" ht="15.75" customHeight="1" x14ac:dyDescent="0.2">
      <c r="A3349">
        <v>3348</v>
      </c>
      <c r="B3349" s="47">
        <f ca="1">IF('Inputs and Results'!$C$15='Inputs and Results'!$C$13, 'Inputs and Results'!$C$13, IF(E3349 &lt;= ('Inputs and Results'!$C$14-'Inputs and Results'!$C$13)/('Inputs and Results'!$C$15-'Inputs and Results'!$C$13), 'Inputs and Results'!$C$13 + SQRT(E3349*('Inputs and Results'!$C$15-'Inputs and Results'!$C$13)*('Inputs and Results'!$C$14-'Inputs and Results'!$C$13)), 'Inputs and Results'!$C$15 - SQRT((1-E3349)*('Inputs and Results'!$C$15-'Inputs and Results'!$C$13)*('Inputs and Results'!$C$15-'Inputs and Results'!$C$14))))</f>
        <v>0.5332010346091538</v>
      </c>
      <c r="C3349" s="47">
        <f ca="1">IF('Inputs and Results'!$G$15='Inputs and Results'!$G$13, 'Inputs and Results'!$G$13, IF(F3349 &lt;= ('Inputs and Results'!$G$14-'Inputs and Results'!$G$13)/('Inputs and Results'!$G$15-'Inputs and Results'!$G$13), 'Inputs and Results'!$G$13 + SQRT(F3349*('Inputs and Results'!$G$15-'Inputs and Results'!$G$13)*('Inputs and Results'!$G$14-'Inputs and Results'!$G$13)), 'Inputs and Results'!$G$15 - SQRT((1-F3349)*('Inputs and Results'!$G$15-'Inputs and Results'!$G$13)*('Inputs and Results'!$G$15-'Inputs and Results'!$G$14))))</f>
        <v>793.83846536439546</v>
      </c>
      <c r="D3349">
        <f t="shared" ca="1" si="219"/>
        <v>423.27549104483859</v>
      </c>
      <c r="E3349">
        <f t="shared" ca="1" si="220"/>
        <v>0.32387809603851681</v>
      </c>
      <c r="F3349">
        <f t="shared" ca="1" si="220"/>
        <v>0.80551848800335124</v>
      </c>
    </row>
    <row r="3350" spans="1:6" ht="15.75" customHeight="1" x14ac:dyDescent="0.2">
      <c r="A3350">
        <v>3349</v>
      </c>
      <c r="B3350" s="47">
        <f ca="1">IF('Inputs and Results'!$C$15='Inputs and Results'!$C$13, 'Inputs and Results'!$C$13, IF(E3350 &lt;= ('Inputs and Results'!$C$14-'Inputs and Results'!$C$13)/('Inputs and Results'!$C$15-'Inputs and Results'!$C$13), 'Inputs and Results'!$C$13 + SQRT(E3350*('Inputs and Results'!$C$15-'Inputs and Results'!$C$13)*('Inputs and Results'!$C$14-'Inputs and Results'!$C$13)), 'Inputs and Results'!$C$15 - SQRT((1-E3350)*('Inputs and Results'!$C$15-'Inputs and Results'!$C$13)*('Inputs and Results'!$C$15-'Inputs and Results'!$C$14))))</f>
        <v>0.51444984512375491</v>
      </c>
      <c r="C3350" s="47">
        <f ca="1">IF('Inputs and Results'!$G$15='Inputs and Results'!$G$13, 'Inputs and Results'!$G$13, IF(F3350 &lt;= ('Inputs and Results'!$G$14-'Inputs and Results'!$G$13)/('Inputs and Results'!$G$15-'Inputs and Results'!$G$13), 'Inputs and Results'!$G$13 + SQRT(F3350*('Inputs and Results'!$G$15-'Inputs and Results'!$G$13)*('Inputs and Results'!$G$14-'Inputs and Results'!$G$13)), 'Inputs and Results'!$G$15 - SQRT((1-F3350)*('Inputs and Results'!$G$15-'Inputs and Results'!$G$13)*('Inputs and Results'!$G$15-'Inputs and Results'!$G$14))))</f>
        <v>696.54826893480504</v>
      </c>
      <c r="D3350">
        <f t="shared" ca="1" si="219"/>
        <v>358.33914907473002</v>
      </c>
      <c r="E3350">
        <f t="shared" ca="1" si="220"/>
        <v>0.31356004751051936</v>
      </c>
      <c r="F3350">
        <f t="shared" ca="1" si="220"/>
        <v>0.70118911310283116</v>
      </c>
    </row>
    <row r="3351" spans="1:6" ht="15.75" customHeight="1" x14ac:dyDescent="0.2">
      <c r="A3351">
        <v>3350</v>
      </c>
      <c r="B3351" s="47">
        <f ca="1">IF('Inputs and Results'!$C$15='Inputs and Results'!$C$13, 'Inputs and Results'!$C$13, IF(E3351 &lt;= ('Inputs and Results'!$C$14-'Inputs and Results'!$C$13)/('Inputs and Results'!$C$15-'Inputs and Results'!$C$13), 'Inputs and Results'!$C$13 + SQRT(E3351*('Inputs and Results'!$C$15-'Inputs and Results'!$C$13)*('Inputs and Results'!$C$14-'Inputs and Results'!$C$13)), 'Inputs and Results'!$C$15 - SQRT((1-E3351)*('Inputs and Results'!$C$15-'Inputs and Results'!$C$13)*('Inputs and Results'!$C$15-'Inputs and Results'!$C$14))))</f>
        <v>2.1759780517819336</v>
      </c>
      <c r="C3351" s="47">
        <f ca="1">IF('Inputs and Results'!$G$15='Inputs and Results'!$G$13, 'Inputs and Results'!$G$13, IF(F3351 &lt;= ('Inputs and Results'!$G$14-'Inputs and Results'!$G$13)/('Inputs and Results'!$G$15-'Inputs and Results'!$G$13), 'Inputs and Results'!$G$13 + SQRT(F3351*('Inputs and Results'!$G$15-'Inputs and Results'!$G$13)*('Inputs and Results'!$G$14-'Inputs and Results'!$G$13)), 'Inputs and Results'!$G$15 - SQRT((1-F3351)*('Inputs and Results'!$G$15-'Inputs and Results'!$G$13)*('Inputs and Results'!$G$15-'Inputs and Results'!$G$14))))</f>
        <v>325.83191588216334</v>
      </c>
      <c r="D3351">
        <f t="shared" ca="1" si="219"/>
        <v>709.00309752964461</v>
      </c>
      <c r="E3351">
        <f t="shared" ca="1" si="220"/>
        <v>0.92455420320610027</v>
      </c>
      <c r="F3351">
        <f t="shared" ca="1" si="220"/>
        <v>9.9112352161415118E-2</v>
      </c>
    </row>
    <row r="3352" spans="1:6" ht="15.75" customHeight="1" x14ac:dyDescent="0.2">
      <c r="A3352">
        <v>3351</v>
      </c>
      <c r="B3352" s="47">
        <f ca="1">IF('Inputs and Results'!$C$15='Inputs and Results'!$C$13, 'Inputs and Results'!$C$13, IF(E3352 &lt;= ('Inputs and Results'!$C$14-'Inputs and Results'!$C$13)/('Inputs and Results'!$C$15-'Inputs and Results'!$C$13), 'Inputs and Results'!$C$13 + SQRT(E3352*('Inputs and Results'!$C$15-'Inputs and Results'!$C$13)*('Inputs and Results'!$C$14-'Inputs and Results'!$C$13)), 'Inputs and Results'!$C$15 - SQRT((1-E3352)*('Inputs and Results'!$C$15-'Inputs and Results'!$C$13)*('Inputs and Results'!$C$15-'Inputs and Results'!$C$14))))</f>
        <v>1.9087859215518472</v>
      </c>
      <c r="C3352" s="47">
        <f ca="1">IF('Inputs and Results'!$G$15='Inputs and Results'!$G$13, 'Inputs and Results'!$G$13, IF(F3352 &lt;= ('Inputs and Results'!$G$14-'Inputs and Results'!$G$13)/('Inputs and Results'!$G$15-'Inputs and Results'!$G$13), 'Inputs and Results'!$G$13 + SQRT(F3352*('Inputs and Results'!$G$15-'Inputs and Results'!$G$13)*('Inputs and Results'!$G$14-'Inputs and Results'!$G$13)), 'Inputs and Results'!$G$15 - SQRT((1-F3352)*('Inputs and Results'!$G$15-'Inputs and Results'!$G$13)*('Inputs and Results'!$G$15-'Inputs and Results'!$G$14))))</f>
        <v>308.00425012331027</v>
      </c>
      <c r="D3352">
        <f t="shared" ca="1" si="219"/>
        <v>587.91417641350847</v>
      </c>
      <c r="E3352">
        <f t="shared" ca="1" si="220"/>
        <v>0.86769464833294985</v>
      </c>
      <c r="F3352">
        <f t="shared" ca="1" si="220"/>
        <v>6.1992502368928171E-2</v>
      </c>
    </row>
    <row r="3353" spans="1:6" ht="15.75" customHeight="1" x14ac:dyDescent="0.2">
      <c r="A3353">
        <v>3352</v>
      </c>
      <c r="B3353" s="47">
        <f ca="1">IF('Inputs and Results'!$C$15='Inputs and Results'!$C$13, 'Inputs and Results'!$C$13, IF(E3353 &lt;= ('Inputs and Results'!$C$14-'Inputs and Results'!$C$13)/('Inputs and Results'!$C$15-'Inputs and Results'!$C$13), 'Inputs and Results'!$C$13 + SQRT(E3353*('Inputs and Results'!$C$15-'Inputs and Results'!$C$13)*('Inputs and Results'!$C$14-'Inputs and Results'!$C$13)), 'Inputs and Results'!$C$15 - SQRT((1-E3353)*('Inputs and Results'!$C$15-'Inputs and Results'!$C$13)*('Inputs and Results'!$C$15-'Inputs and Results'!$C$14))))</f>
        <v>1.8342189376006901</v>
      </c>
      <c r="C3353" s="47">
        <f ca="1">IF('Inputs and Results'!$G$15='Inputs and Results'!$G$13, 'Inputs and Results'!$G$13, IF(F3353 &lt;= ('Inputs and Results'!$G$14-'Inputs and Results'!$G$13)/('Inputs and Results'!$G$15-'Inputs and Results'!$G$13), 'Inputs and Results'!$G$13 + SQRT(F3353*('Inputs and Results'!$G$15-'Inputs and Results'!$G$13)*('Inputs and Results'!$G$14-'Inputs and Results'!$G$13)), 'Inputs and Results'!$G$15 - SQRT((1-F3353)*('Inputs and Results'!$G$15-'Inputs and Results'!$G$13)*('Inputs and Results'!$G$15-'Inputs and Results'!$G$14))))</f>
        <v>767.94245610756229</v>
      </c>
      <c r="D3353">
        <f t="shared" ca="1" si="219"/>
        <v>1408.5745959800774</v>
      </c>
      <c r="E3353">
        <f t="shared" ca="1" si="220"/>
        <v>0.84899494606123738</v>
      </c>
      <c r="F3353">
        <f t="shared" ca="1" si="220"/>
        <v>0.77992843869328921</v>
      </c>
    </row>
    <row r="3354" spans="1:6" ht="15.75" customHeight="1" x14ac:dyDescent="0.2">
      <c r="A3354">
        <v>3353</v>
      </c>
      <c r="B3354" s="47">
        <f ca="1">IF('Inputs and Results'!$C$15='Inputs and Results'!$C$13, 'Inputs and Results'!$C$13, IF(E3354 &lt;= ('Inputs and Results'!$C$14-'Inputs and Results'!$C$13)/('Inputs and Results'!$C$15-'Inputs and Results'!$C$13), 'Inputs and Results'!$C$13 + SQRT(E3354*('Inputs and Results'!$C$15-'Inputs and Results'!$C$13)*('Inputs and Results'!$C$14-'Inputs and Results'!$C$13)), 'Inputs and Results'!$C$15 - SQRT((1-E3354)*('Inputs and Results'!$C$15-'Inputs and Results'!$C$13)*('Inputs and Results'!$C$15-'Inputs and Results'!$C$14))))</f>
        <v>1.082538564097399</v>
      </c>
      <c r="C3354" s="47">
        <f ca="1">IF('Inputs and Results'!$G$15='Inputs and Results'!$G$13, 'Inputs and Results'!$G$13, IF(F3354 &lt;= ('Inputs and Results'!$G$14-'Inputs and Results'!$G$13)/('Inputs and Results'!$G$15-'Inputs and Results'!$G$13), 'Inputs and Results'!$G$13 + SQRT(F3354*('Inputs and Results'!$G$15-'Inputs and Results'!$G$13)*('Inputs and Results'!$G$14-'Inputs and Results'!$G$13)), 'Inputs and Results'!$G$15 - SQRT((1-F3354)*('Inputs and Results'!$G$15-'Inputs and Results'!$G$13)*('Inputs and Results'!$G$15-'Inputs and Results'!$G$14))))</f>
        <v>299.48322002533803</v>
      </c>
      <c r="D3354">
        <f t="shared" ca="1" si="219"/>
        <v>324.20213497749484</v>
      </c>
      <c r="E3354">
        <f t="shared" ca="1" si="220"/>
        <v>0.59148240464737056</v>
      </c>
      <c r="F3354">
        <f t="shared" ca="1" si="220"/>
        <v>4.3985764640080194E-2</v>
      </c>
    </row>
    <row r="3355" spans="1:6" ht="15.75" customHeight="1" x14ac:dyDescent="0.2">
      <c r="A3355">
        <v>3354</v>
      </c>
      <c r="B3355" s="47">
        <f ca="1">IF('Inputs and Results'!$C$15='Inputs and Results'!$C$13, 'Inputs and Results'!$C$13, IF(E3355 &lt;= ('Inputs and Results'!$C$14-'Inputs and Results'!$C$13)/('Inputs and Results'!$C$15-'Inputs and Results'!$C$13), 'Inputs and Results'!$C$13 + SQRT(E3355*('Inputs and Results'!$C$15-'Inputs and Results'!$C$13)*('Inputs and Results'!$C$14-'Inputs and Results'!$C$13)), 'Inputs and Results'!$C$15 - SQRT((1-E3355)*('Inputs and Results'!$C$15-'Inputs and Results'!$C$13)*('Inputs and Results'!$C$15-'Inputs and Results'!$C$14))))</f>
        <v>1.5050334967026089</v>
      </c>
      <c r="C3355" s="47">
        <f ca="1">IF('Inputs and Results'!$G$15='Inputs and Results'!$G$13, 'Inputs and Results'!$G$13, IF(F3355 &lt;= ('Inputs and Results'!$G$14-'Inputs and Results'!$G$13)/('Inputs and Results'!$G$15-'Inputs and Results'!$G$13), 'Inputs and Results'!$G$13 + SQRT(F3355*('Inputs and Results'!$G$15-'Inputs and Results'!$G$13)*('Inputs and Results'!$G$14-'Inputs and Results'!$G$13)), 'Inputs and Results'!$G$15 - SQRT((1-F3355)*('Inputs and Results'!$G$15-'Inputs and Results'!$G$13)*('Inputs and Results'!$G$15-'Inputs and Results'!$G$14))))</f>
        <v>665.35750800839355</v>
      </c>
      <c r="D3355">
        <f t="shared" ca="1" si="219"/>
        <v>1001.3853368352067</v>
      </c>
      <c r="E3355">
        <f t="shared" ca="1" si="220"/>
        <v>0.75167501711319684</v>
      </c>
      <c r="F3355">
        <f t="shared" ca="1" si="220"/>
        <v>0.66301723891795505</v>
      </c>
    </row>
    <row r="3356" spans="1:6" ht="15.75" customHeight="1" x14ac:dyDescent="0.2">
      <c r="A3356">
        <v>3355</v>
      </c>
      <c r="B3356" s="47">
        <f ca="1">IF('Inputs and Results'!$C$15='Inputs and Results'!$C$13, 'Inputs and Results'!$C$13, IF(E3356 &lt;= ('Inputs and Results'!$C$14-'Inputs and Results'!$C$13)/('Inputs and Results'!$C$15-'Inputs and Results'!$C$13), 'Inputs and Results'!$C$13 + SQRT(E3356*('Inputs and Results'!$C$15-'Inputs and Results'!$C$13)*('Inputs and Results'!$C$14-'Inputs and Results'!$C$13)), 'Inputs and Results'!$C$15 - SQRT((1-E3356)*('Inputs and Results'!$C$15-'Inputs and Results'!$C$13)*('Inputs and Results'!$C$15-'Inputs and Results'!$C$14))))</f>
        <v>1.3306793433546755</v>
      </c>
      <c r="C3356" s="47">
        <f ca="1">IF('Inputs and Results'!$G$15='Inputs and Results'!$G$13, 'Inputs and Results'!$G$13, IF(F3356 &lt;= ('Inputs and Results'!$G$14-'Inputs and Results'!$G$13)/('Inputs and Results'!$G$15-'Inputs and Results'!$G$13), 'Inputs and Results'!$G$13 + SQRT(F3356*('Inputs and Results'!$G$15-'Inputs and Results'!$G$13)*('Inputs and Results'!$G$14-'Inputs and Results'!$G$13)), 'Inputs and Results'!$G$15 - SQRT((1-F3356)*('Inputs and Results'!$G$15-'Inputs and Results'!$G$13)*('Inputs and Results'!$G$15-'Inputs and Results'!$G$14))))</f>
        <v>828.7465814757511</v>
      </c>
      <c r="D3356">
        <f t="shared" ca="1" si="219"/>
        <v>1102.7959568455847</v>
      </c>
      <c r="E3356">
        <f t="shared" ca="1" si="220"/>
        <v>0.69037428281080249</v>
      </c>
      <c r="F3356">
        <f t="shared" ca="1" si="220"/>
        <v>0.83751186188130367</v>
      </c>
    </row>
    <row r="3357" spans="1:6" ht="15.75" customHeight="1" x14ac:dyDescent="0.2">
      <c r="A3357">
        <v>3356</v>
      </c>
      <c r="B3357" s="47">
        <f ca="1">IF('Inputs and Results'!$C$15='Inputs and Results'!$C$13, 'Inputs and Results'!$C$13, IF(E3357 &lt;= ('Inputs and Results'!$C$14-'Inputs and Results'!$C$13)/('Inputs and Results'!$C$15-'Inputs and Results'!$C$13), 'Inputs and Results'!$C$13 + SQRT(E3357*('Inputs and Results'!$C$15-'Inputs and Results'!$C$13)*('Inputs and Results'!$C$14-'Inputs and Results'!$C$13)), 'Inputs and Results'!$C$15 - SQRT((1-E3357)*('Inputs and Results'!$C$15-'Inputs and Results'!$C$13)*('Inputs and Results'!$C$15-'Inputs and Results'!$C$14))))</f>
        <v>1.9875403610009388</v>
      </c>
      <c r="C3357" s="47">
        <f ca="1">IF('Inputs and Results'!$G$15='Inputs and Results'!$G$13, 'Inputs and Results'!$G$13, IF(F3357 &lt;= ('Inputs and Results'!$G$14-'Inputs and Results'!$G$13)/('Inputs and Results'!$G$15-'Inputs and Results'!$G$13), 'Inputs and Results'!$G$13 + SQRT(F3357*('Inputs and Results'!$G$15-'Inputs and Results'!$G$13)*('Inputs and Results'!$G$14-'Inputs and Results'!$G$13)), 'Inputs and Results'!$G$15 - SQRT((1-F3357)*('Inputs and Results'!$G$15-'Inputs and Results'!$G$13)*('Inputs and Results'!$G$15-'Inputs and Results'!$G$14))))</f>
        <v>452.78896539092921</v>
      </c>
      <c r="D3357">
        <f t="shared" ca="1" si="219"/>
        <v>899.93634373032899</v>
      </c>
      <c r="E3357">
        <f t="shared" ca="1" si="220"/>
        <v>0.88610283104421006</v>
      </c>
      <c r="F3357">
        <f t="shared" ca="1" si="220"/>
        <v>0.34178573042147453</v>
      </c>
    </row>
    <row r="3358" spans="1:6" ht="15.75" customHeight="1" x14ac:dyDescent="0.2">
      <c r="A3358">
        <v>3357</v>
      </c>
      <c r="B3358" s="47">
        <f ca="1">IF('Inputs and Results'!$C$15='Inputs and Results'!$C$13, 'Inputs and Results'!$C$13, IF(E3358 &lt;= ('Inputs and Results'!$C$14-'Inputs and Results'!$C$13)/('Inputs and Results'!$C$15-'Inputs and Results'!$C$13), 'Inputs and Results'!$C$13 + SQRT(E3358*('Inputs and Results'!$C$15-'Inputs and Results'!$C$13)*('Inputs and Results'!$C$14-'Inputs and Results'!$C$13)), 'Inputs and Results'!$C$15 - SQRT((1-E3358)*('Inputs and Results'!$C$15-'Inputs and Results'!$C$13)*('Inputs and Results'!$C$15-'Inputs and Results'!$C$14))))</f>
        <v>0.31422345871141788</v>
      </c>
      <c r="C3358" s="47">
        <f ca="1">IF('Inputs and Results'!$G$15='Inputs and Results'!$G$13, 'Inputs and Results'!$G$13, IF(F3358 &lt;= ('Inputs and Results'!$G$14-'Inputs and Results'!$G$13)/('Inputs and Results'!$G$15-'Inputs and Results'!$G$13), 'Inputs and Results'!$G$13 + SQRT(F3358*('Inputs and Results'!$G$15-'Inputs and Results'!$G$13)*('Inputs and Results'!$G$14-'Inputs and Results'!$G$13)), 'Inputs and Results'!$G$15 - SQRT((1-F3358)*('Inputs and Results'!$G$15-'Inputs and Results'!$G$13)*('Inputs and Results'!$G$15-'Inputs and Results'!$G$14))))</f>
        <v>820.20828494874934</v>
      </c>
      <c r="D3358">
        <f t="shared" ca="1" si="219"/>
        <v>257.72868416035618</v>
      </c>
      <c r="E3358">
        <f t="shared" ca="1" si="220"/>
        <v>0.1985115966959935</v>
      </c>
      <c r="F3358">
        <f t="shared" ca="1" si="220"/>
        <v>0.82995192778753868</v>
      </c>
    </row>
    <row r="3359" spans="1:6" ht="15.75" customHeight="1" x14ac:dyDescent="0.2">
      <c r="A3359">
        <v>3358</v>
      </c>
      <c r="B3359" s="47">
        <f ca="1">IF('Inputs and Results'!$C$15='Inputs and Results'!$C$13, 'Inputs and Results'!$C$13, IF(E3359 &lt;= ('Inputs and Results'!$C$14-'Inputs and Results'!$C$13)/('Inputs and Results'!$C$15-'Inputs and Results'!$C$13), 'Inputs and Results'!$C$13 + SQRT(E3359*('Inputs and Results'!$C$15-'Inputs and Results'!$C$13)*('Inputs and Results'!$C$14-'Inputs and Results'!$C$13)), 'Inputs and Results'!$C$15 - SQRT((1-E3359)*('Inputs and Results'!$C$15-'Inputs and Results'!$C$13)*('Inputs and Results'!$C$15-'Inputs and Results'!$C$14))))</f>
        <v>1.5672424895509902</v>
      </c>
      <c r="C3359" s="47">
        <f ca="1">IF('Inputs and Results'!$G$15='Inputs and Results'!$G$13, 'Inputs and Results'!$G$13, IF(F3359 &lt;= ('Inputs and Results'!$G$14-'Inputs and Results'!$G$13)/('Inputs and Results'!$G$15-'Inputs and Results'!$G$13), 'Inputs and Results'!$G$13 + SQRT(F3359*('Inputs and Results'!$G$15-'Inputs and Results'!$G$13)*('Inputs and Results'!$G$14-'Inputs and Results'!$G$13)), 'Inputs and Results'!$G$15 - SQRT((1-F3359)*('Inputs and Results'!$G$15-'Inputs and Results'!$G$13)*('Inputs and Results'!$G$15-'Inputs and Results'!$G$14))))</f>
        <v>587.28470646190613</v>
      </c>
      <c r="D3359">
        <f t="shared" ca="1" si="219"/>
        <v>920.41754543058028</v>
      </c>
      <c r="E3359">
        <f t="shared" ca="1" si="220"/>
        <v>0.77191176847243947</v>
      </c>
      <c r="F3359">
        <f t="shared" ca="1" si="220"/>
        <v>0.55741348162200066</v>
      </c>
    </row>
    <row r="3360" spans="1:6" ht="15.75" customHeight="1" x14ac:dyDescent="0.2">
      <c r="A3360">
        <v>3359</v>
      </c>
      <c r="B3360" s="47">
        <f ca="1">IF('Inputs and Results'!$C$15='Inputs and Results'!$C$13, 'Inputs and Results'!$C$13, IF(E3360 &lt;= ('Inputs and Results'!$C$14-'Inputs and Results'!$C$13)/('Inputs and Results'!$C$15-'Inputs and Results'!$C$13), 'Inputs and Results'!$C$13 + SQRT(E3360*('Inputs and Results'!$C$15-'Inputs and Results'!$C$13)*('Inputs and Results'!$C$14-'Inputs and Results'!$C$13)), 'Inputs and Results'!$C$15 - SQRT((1-E3360)*('Inputs and Results'!$C$15-'Inputs and Results'!$C$13)*('Inputs and Results'!$C$15-'Inputs and Results'!$C$14))))</f>
        <v>0.84720218802175484</v>
      </c>
      <c r="C3360" s="47">
        <f ca="1">IF('Inputs and Results'!$G$15='Inputs and Results'!$G$13, 'Inputs and Results'!$G$13, IF(F3360 &lt;= ('Inputs and Results'!$G$14-'Inputs and Results'!$G$13)/('Inputs and Results'!$G$15-'Inputs and Results'!$G$13), 'Inputs and Results'!$G$13 + SQRT(F3360*('Inputs and Results'!$G$15-'Inputs and Results'!$G$13)*('Inputs and Results'!$G$14-'Inputs and Results'!$G$13)), 'Inputs and Results'!$G$15 - SQRT((1-F3360)*('Inputs and Results'!$G$15-'Inputs and Results'!$G$13)*('Inputs and Results'!$G$15-'Inputs and Results'!$G$14))))</f>
        <v>1023.7617428212477</v>
      </c>
      <c r="D3360">
        <f t="shared" ca="1" si="219"/>
        <v>867.3331885311261</v>
      </c>
      <c r="E3360">
        <f t="shared" ca="1" si="220"/>
        <v>0.48505128674907549</v>
      </c>
      <c r="F3360">
        <f t="shared" ca="1" si="220"/>
        <v>0.96338313840830136</v>
      </c>
    </row>
    <row r="3361" spans="1:6" ht="15.75" customHeight="1" x14ac:dyDescent="0.2">
      <c r="A3361">
        <v>3360</v>
      </c>
      <c r="B3361" s="47">
        <f ca="1">IF('Inputs and Results'!$C$15='Inputs and Results'!$C$13, 'Inputs and Results'!$C$13, IF(E3361 &lt;= ('Inputs and Results'!$C$14-'Inputs and Results'!$C$13)/('Inputs and Results'!$C$15-'Inputs and Results'!$C$13), 'Inputs and Results'!$C$13 + SQRT(E3361*('Inputs and Results'!$C$15-'Inputs and Results'!$C$13)*('Inputs and Results'!$C$14-'Inputs and Results'!$C$13)), 'Inputs and Results'!$C$15 - SQRT((1-E3361)*('Inputs and Results'!$C$15-'Inputs and Results'!$C$13)*('Inputs and Results'!$C$15-'Inputs and Results'!$C$14))))</f>
        <v>0.93830121633829533</v>
      </c>
      <c r="C3361" s="47">
        <f ca="1">IF('Inputs and Results'!$G$15='Inputs and Results'!$G$13, 'Inputs and Results'!$G$13, IF(F3361 &lt;= ('Inputs and Results'!$G$14-'Inputs and Results'!$G$13)/('Inputs and Results'!$G$15-'Inputs and Results'!$G$13), 'Inputs and Results'!$G$13 + SQRT(F3361*('Inputs and Results'!$G$15-'Inputs and Results'!$G$13)*('Inputs and Results'!$G$14-'Inputs and Results'!$G$13)), 'Inputs and Results'!$G$15 - SQRT((1-F3361)*('Inputs and Results'!$G$15-'Inputs and Results'!$G$13)*('Inputs and Results'!$G$15-'Inputs and Results'!$G$14))))</f>
        <v>639.98671802043316</v>
      </c>
      <c r="D3361">
        <f t="shared" ca="1" si="219"/>
        <v>600.50031595892608</v>
      </c>
      <c r="E3361">
        <f t="shared" ca="1" si="220"/>
        <v>0.52771090282753852</v>
      </c>
      <c r="F3361">
        <f t="shared" ca="1" si="220"/>
        <v>0.63027621160315783</v>
      </c>
    </row>
    <row r="3362" spans="1:6" ht="15.75" customHeight="1" x14ac:dyDescent="0.2">
      <c r="A3362">
        <v>3361</v>
      </c>
      <c r="B3362" s="47">
        <f ca="1">IF('Inputs and Results'!$C$15='Inputs and Results'!$C$13, 'Inputs and Results'!$C$13, IF(E3362 &lt;= ('Inputs and Results'!$C$14-'Inputs and Results'!$C$13)/('Inputs and Results'!$C$15-'Inputs and Results'!$C$13), 'Inputs and Results'!$C$13 + SQRT(E3362*('Inputs and Results'!$C$15-'Inputs and Results'!$C$13)*('Inputs and Results'!$C$14-'Inputs and Results'!$C$13)), 'Inputs and Results'!$C$15 - SQRT((1-E3362)*('Inputs and Results'!$C$15-'Inputs and Results'!$C$13)*('Inputs and Results'!$C$15-'Inputs and Results'!$C$14))))</f>
        <v>1.9304031808162758</v>
      </c>
      <c r="C3362" s="47">
        <f ca="1">IF('Inputs and Results'!$G$15='Inputs and Results'!$G$13, 'Inputs and Results'!$G$13, IF(F3362 &lt;= ('Inputs and Results'!$G$14-'Inputs and Results'!$G$13)/('Inputs and Results'!$G$15-'Inputs and Results'!$G$13), 'Inputs and Results'!$G$13 + SQRT(F3362*('Inputs and Results'!$G$15-'Inputs and Results'!$G$13)*('Inputs and Results'!$G$14-'Inputs and Results'!$G$13)), 'Inputs and Results'!$G$15 - SQRT((1-F3362)*('Inputs and Results'!$G$15-'Inputs and Results'!$G$13)*('Inputs and Results'!$G$15-'Inputs and Results'!$G$14))))</f>
        <v>478.08614038832798</v>
      </c>
      <c r="D3362">
        <f t="shared" ca="1" si="219"/>
        <v>922.89900610980487</v>
      </c>
      <c r="E3362">
        <f t="shared" ref="E3362:F3381" ca="1" si="221">RAND()</f>
        <v>0.87288473826578439</v>
      </c>
      <c r="F3362">
        <f t="shared" ca="1" si="221"/>
        <v>0.38559958702842589</v>
      </c>
    </row>
    <row r="3363" spans="1:6" ht="15.75" customHeight="1" x14ac:dyDescent="0.2">
      <c r="A3363">
        <v>3362</v>
      </c>
      <c r="B3363" s="47">
        <f ca="1">IF('Inputs and Results'!$C$15='Inputs and Results'!$C$13, 'Inputs and Results'!$C$13, IF(E3363 &lt;= ('Inputs and Results'!$C$14-'Inputs and Results'!$C$13)/('Inputs and Results'!$C$15-'Inputs and Results'!$C$13), 'Inputs and Results'!$C$13 + SQRT(E3363*('Inputs and Results'!$C$15-'Inputs and Results'!$C$13)*('Inputs and Results'!$C$14-'Inputs and Results'!$C$13)), 'Inputs and Results'!$C$15 - SQRT((1-E3363)*('Inputs and Results'!$C$15-'Inputs and Results'!$C$13)*('Inputs and Results'!$C$15-'Inputs and Results'!$C$14))))</f>
        <v>1.7881487252915478</v>
      </c>
      <c r="C3363" s="47">
        <f ca="1">IF('Inputs and Results'!$G$15='Inputs and Results'!$G$13, 'Inputs and Results'!$G$13, IF(F3363 &lt;= ('Inputs and Results'!$G$14-'Inputs and Results'!$G$13)/('Inputs and Results'!$G$15-'Inputs and Results'!$G$13), 'Inputs and Results'!$G$13 + SQRT(F3363*('Inputs and Results'!$G$15-'Inputs and Results'!$G$13)*('Inputs and Results'!$G$14-'Inputs and Results'!$G$13)), 'Inputs and Results'!$G$15 - SQRT((1-F3363)*('Inputs and Results'!$G$15-'Inputs and Results'!$G$13)*('Inputs and Results'!$G$15-'Inputs and Results'!$G$14))))</f>
        <v>868.36152348337407</v>
      </c>
      <c r="D3363">
        <f t="shared" ca="1" si="219"/>
        <v>1552.7595513090218</v>
      </c>
      <c r="E3363">
        <f t="shared" ca="1" si="221"/>
        <v>0.83682405422083328</v>
      </c>
      <c r="F3363">
        <f t="shared" ca="1" si="221"/>
        <v>0.87033864301976838</v>
      </c>
    </row>
    <row r="3364" spans="1:6" ht="15.75" customHeight="1" x14ac:dyDescent="0.2">
      <c r="A3364">
        <v>3363</v>
      </c>
      <c r="B3364" s="47">
        <f ca="1">IF('Inputs and Results'!$C$15='Inputs and Results'!$C$13, 'Inputs and Results'!$C$13, IF(E3364 &lt;= ('Inputs and Results'!$C$14-'Inputs and Results'!$C$13)/('Inputs and Results'!$C$15-'Inputs and Results'!$C$13), 'Inputs and Results'!$C$13 + SQRT(E3364*('Inputs and Results'!$C$15-'Inputs and Results'!$C$13)*('Inputs and Results'!$C$14-'Inputs and Results'!$C$13)), 'Inputs and Results'!$C$15 - SQRT((1-E3364)*('Inputs and Results'!$C$15-'Inputs and Results'!$C$13)*('Inputs and Results'!$C$15-'Inputs and Results'!$C$14))))</f>
        <v>0.92143928616538728</v>
      </c>
      <c r="C3364" s="47">
        <f ca="1">IF('Inputs and Results'!$G$15='Inputs and Results'!$G$13, 'Inputs and Results'!$G$13, IF(F3364 &lt;= ('Inputs and Results'!$G$14-'Inputs and Results'!$G$13)/('Inputs and Results'!$G$15-'Inputs and Results'!$G$13), 'Inputs and Results'!$G$13 + SQRT(F3364*('Inputs and Results'!$G$15-'Inputs and Results'!$G$13)*('Inputs and Results'!$G$14-'Inputs and Results'!$G$13)), 'Inputs and Results'!$G$15 - SQRT((1-F3364)*('Inputs and Results'!$G$15-'Inputs and Results'!$G$13)*('Inputs and Results'!$G$15-'Inputs and Results'!$G$14))))</f>
        <v>427.41486236442358</v>
      </c>
      <c r="D3364">
        <f t="shared" ca="1" si="219"/>
        <v>393.83684567355175</v>
      </c>
      <c r="E3364">
        <f t="shared" ca="1" si="221"/>
        <v>0.51995392876703828</v>
      </c>
      <c r="F3364">
        <f t="shared" ca="1" si="221"/>
        <v>0.29632286709156641</v>
      </c>
    </row>
    <row r="3365" spans="1:6" ht="15.75" customHeight="1" x14ac:dyDescent="0.2">
      <c r="A3365">
        <v>3364</v>
      </c>
      <c r="B3365" s="47">
        <f ca="1">IF('Inputs and Results'!$C$15='Inputs and Results'!$C$13, 'Inputs and Results'!$C$13, IF(E3365 &lt;= ('Inputs and Results'!$C$14-'Inputs and Results'!$C$13)/('Inputs and Results'!$C$15-'Inputs and Results'!$C$13), 'Inputs and Results'!$C$13 + SQRT(E3365*('Inputs and Results'!$C$15-'Inputs and Results'!$C$13)*('Inputs and Results'!$C$14-'Inputs and Results'!$C$13)), 'Inputs and Results'!$C$15 - SQRT((1-E3365)*('Inputs and Results'!$C$15-'Inputs and Results'!$C$13)*('Inputs and Results'!$C$15-'Inputs and Results'!$C$14))))</f>
        <v>6.0421015668938427E-2</v>
      </c>
      <c r="C3365" s="47">
        <f ca="1">IF('Inputs and Results'!$G$15='Inputs and Results'!$G$13, 'Inputs and Results'!$G$13, IF(F3365 &lt;= ('Inputs and Results'!$G$14-'Inputs and Results'!$G$13)/('Inputs and Results'!$G$15-'Inputs and Results'!$G$13), 'Inputs and Results'!$G$13 + SQRT(F3365*('Inputs and Results'!$G$15-'Inputs and Results'!$G$13)*('Inputs and Results'!$G$14-'Inputs and Results'!$G$13)), 'Inputs and Results'!$G$15 - SQRT((1-F3365)*('Inputs and Results'!$G$15-'Inputs and Results'!$G$13)*('Inputs and Results'!$G$15-'Inputs and Results'!$G$14))))</f>
        <v>868.27984637742179</v>
      </c>
      <c r="D3365">
        <f t="shared" ca="1" si="219"/>
        <v>52.462350202993655</v>
      </c>
      <c r="E3365">
        <f t="shared" ca="1" si="221"/>
        <v>3.987504387546259E-2</v>
      </c>
      <c r="F3365">
        <f t="shared" ca="1" si="221"/>
        <v>0.87027476823286443</v>
      </c>
    </row>
    <row r="3366" spans="1:6" ht="15.75" customHeight="1" x14ac:dyDescent="0.2">
      <c r="A3366">
        <v>3365</v>
      </c>
      <c r="B3366" s="47">
        <f ca="1">IF('Inputs and Results'!$C$15='Inputs and Results'!$C$13, 'Inputs and Results'!$C$13, IF(E3366 &lt;= ('Inputs and Results'!$C$14-'Inputs and Results'!$C$13)/('Inputs and Results'!$C$15-'Inputs and Results'!$C$13), 'Inputs and Results'!$C$13 + SQRT(E3366*('Inputs and Results'!$C$15-'Inputs and Results'!$C$13)*('Inputs and Results'!$C$14-'Inputs and Results'!$C$13)), 'Inputs and Results'!$C$15 - SQRT((1-E3366)*('Inputs and Results'!$C$15-'Inputs and Results'!$C$13)*('Inputs and Results'!$C$15-'Inputs and Results'!$C$14))))</f>
        <v>1.2870341715801956</v>
      </c>
      <c r="C3366" s="47">
        <f ca="1">IF('Inputs and Results'!$G$15='Inputs and Results'!$G$13, 'Inputs and Results'!$G$13, IF(F3366 &lt;= ('Inputs and Results'!$G$14-'Inputs and Results'!$G$13)/('Inputs and Results'!$G$15-'Inputs and Results'!$G$13), 'Inputs and Results'!$G$13 + SQRT(F3366*('Inputs and Results'!$G$15-'Inputs and Results'!$G$13)*('Inputs and Results'!$G$14-'Inputs and Results'!$G$13)), 'Inputs and Results'!$G$15 - SQRT((1-F3366)*('Inputs and Results'!$G$15-'Inputs and Results'!$G$13)*('Inputs and Results'!$G$15-'Inputs and Results'!$G$14))))</f>
        <v>685.60663902440433</v>
      </c>
      <c r="D3366">
        <f t="shared" ca="1" si="219"/>
        <v>882.39917268665647</v>
      </c>
      <c r="E3366">
        <f t="shared" ca="1" si="221"/>
        <v>0.67397200785178368</v>
      </c>
      <c r="F3366">
        <f t="shared" ca="1" si="221"/>
        <v>0.68805972616771705</v>
      </c>
    </row>
    <row r="3367" spans="1:6" ht="15.75" customHeight="1" x14ac:dyDescent="0.2">
      <c r="A3367">
        <v>3366</v>
      </c>
      <c r="B3367" s="47">
        <f ca="1">IF('Inputs and Results'!$C$15='Inputs and Results'!$C$13, 'Inputs and Results'!$C$13, IF(E3367 &lt;= ('Inputs and Results'!$C$14-'Inputs and Results'!$C$13)/('Inputs and Results'!$C$15-'Inputs and Results'!$C$13), 'Inputs and Results'!$C$13 + SQRT(E3367*('Inputs and Results'!$C$15-'Inputs and Results'!$C$13)*('Inputs and Results'!$C$14-'Inputs and Results'!$C$13)), 'Inputs and Results'!$C$15 - SQRT((1-E3367)*('Inputs and Results'!$C$15-'Inputs and Results'!$C$13)*('Inputs and Results'!$C$15-'Inputs and Results'!$C$14))))</f>
        <v>1.3702471224788764</v>
      </c>
      <c r="C3367" s="47">
        <f ca="1">IF('Inputs and Results'!$G$15='Inputs and Results'!$G$13, 'Inputs and Results'!$G$13, IF(F3367 &lt;= ('Inputs and Results'!$G$14-'Inputs and Results'!$G$13)/('Inputs and Results'!$G$15-'Inputs and Results'!$G$13), 'Inputs and Results'!$G$13 + SQRT(F3367*('Inputs and Results'!$G$15-'Inputs and Results'!$G$13)*('Inputs and Results'!$G$14-'Inputs and Results'!$G$13)), 'Inputs and Results'!$G$15 - SQRT((1-F3367)*('Inputs and Results'!$G$15-'Inputs and Results'!$G$13)*('Inputs and Results'!$G$15-'Inputs and Results'!$G$14))))</f>
        <v>361.84684395346449</v>
      </c>
      <c r="D3367">
        <f t="shared" ca="1" si="219"/>
        <v>495.81959670529773</v>
      </c>
      <c r="E3367">
        <f t="shared" ca="1" si="221"/>
        <v>0.70487839535684638</v>
      </c>
      <c r="F3367">
        <f t="shared" ca="1" si="221"/>
        <v>0.17181471658317848</v>
      </c>
    </row>
    <row r="3368" spans="1:6" ht="15.75" customHeight="1" x14ac:dyDescent="0.2">
      <c r="A3368">
        <v>3367</v>
      </c>
      <c r="B3368" s="47">
        <f ca="1">IF('Inputs and Results'!$C$15='Inputs and Results'!$C$13, 'Inputs and Results'!$C$13, IF(E3368 &lt;= ('Inputs and Results'!$C$14-'Inputs and Results'!$C$13)/('Inputs and Results'!$C$15-'Inputs and Results'!$C$13), 'Inputs and Results'!$C$13 + SQRT(E3368*('Inputs and Results'!$C$15-'Inputs and Results'!$C$13)*('Inputs and Results'!$C$14-'Inputs and Results'!$C$13)), 'Inputs and Results'!$C$15 - SQRT((1-E3368)*('Inputs and Results'!$C$15-'Inputs and Results'!$C$13)*('Inputs and Results'!$C$15-'Inputs and Results'!$C$14))))</f>
        <v>0.25367697686862867</v>
      </c>
      <c r="C3368" s="47">
        <f ca="1">IF('Inputs and Results'!$G$15='Inputs and Results'!$G$13, 'Inputs and Results'!$G$13, IF(F3368 &lt;= ('Inputs and Results'!$G$14-'Inputs and Results'!$G$13)/('Inputs and Results'!$G$15-'Inputs and Results'!$G$13), 'Inputs and Results'!$G$13 + SQRT(F3368*('Inputs and Results'!$G$15-'Inputs and Results'!$G$13)*('Inputs and Results'!$G$14-'Inputs and Results'!$G$13)), 'Inputs and Results'!$G$15 - SQRT((1-F3368)*('Inputs and Results'!$G$15-'Inputs and Results'!$G$13)*('Inputs and Results'!$G$15-'Inputs and Results'!$G$14))))</f>
        <v>1025.4505641134167</v>
      </c>
      <c r="D3368">
        <f t="shared" ca="1" si="219"/>
        <v>260.13319903252142</v>
      </c>
      <c r="E3368">
        <f t="shared" ca="1" si="221"/>
        <v>0.16196776140206293</v>
      </c>
      <c r="F3368">
        <f t="shared" ca="1" si="221"/>
        <v>0.96408154573013516</v>
      </c>
    </row>
    <row r="3369" spans="1:6" ht="15.75" customHeight="1" x14ac:dyDescent="0.2">
      <c r="A3369">
        <v>3368</v>
      </c>
      <c r="B3369" s="47">
        <f ca="1">IF('Inputs and Results'!$C$15='Inputs and Results'!$C$13, 'Inputs and Results'!$C$13, IF(E3369 &lt;= ('Inputs and Results'!$C$14-'Inputs and Results'!$C$13)/('Inputs and Results'!$C$15-'Inputs and Results'!$C$13), 'Inputs and Results'!$C$13 + SQRT(E3369*('Inputs and Results'!$C$15-'Inputs and Results'!$C$13)*('Inputs and Results'!$C$14-'Inputs and Results'!$C$13)), 'Inputs and Results'!$C$15 - SQRT((1-E3369)*('Inputs and Results'!$C$15-'Inputs and Results'!$C$13)*('Inputs and Results'!$C$15-'Inputs and Results'!$C$14))))</f>
        <v>0.360748076350216</v>
      </c>
      <c r="C3369" s="47">
        <f ca="1">IF('Inputs and Results'!$G$15='Inputs and Results'!$G$13, 'Inputs and Results'!$G$13, IF(F3369 &lt;= ('Inputs and Results'!$G$14-'Inputs and Results'!$G$13)/('Inputs and Results'!$G$15-'Inputs and Results'!$G$13), 'Inputs and Results'!$G$13 + SQRT(F3369*('Inputs and Results'!$G$15-'Inputs and Results'!$G$13)*('Inputs and Results'!$G$14-'Inputs and Results'!$G$13)), 'Inputs and Results'!$G$15 - SQRT((1-F3369)*('Inputs and Results'!$G$15-'Inputs and Results'!$G$13)*('Inputs and Results'!$G$15-'Inputs and Results'!$G$14))))</f>
        <v>290.0346193898763</v>
      </c>
      <c r="D3369">
        <f t="shared" ca="1" si="219"/>
        <v>104.62943101986494</v>
      </c>
      <c r="E3369">
        <f t="shared" ca="1" si="221"/>
        <v>0.22603880927899045</v>
      </c>
      <c r="F3369">
        <f t="shared" ca="1" si="221"/>
        <v>2.3818709648640857E-2</v>
      </c>
    </row>
    <row r="3370" spans="1:6" ht="15.75" customHeight="1" x14ac:dyDescent="0.2">
      <c r="A3370">
        <v>3369</v>
      </c>
      <c r="B3370" s="47">
        <f ca="1">IF('Inputs and Results'!$C$15='Inputs and Results'!$C$13, 'Inputs and Results'!$C$13, IF(E3370 &lt;= ('Inputs and Results'!$C$14-'Inputs and Results'!$C$13)/('Inputs and Results'!$C$15-'Inputs and Results'!$C$13), 'Inputs and Results'!$C$13 + SQRT(E3370*('Inputs and Results'!$C$15-'Inputs and Results'!$C$13)*('Inputs and Results'!$C$14-'Inputs and Results'!$C$13)), 'Inputs and Results'!$C$15 - SQRT((1-E3370)*('Inputs and Results'!$C$15-'Inputs and Results'!$C$13)*('Inputs and Results'!$C$15-'Inputs and Results'!$C$14))))</f>
        <v>2.4563965527692826</v>
      </c>
      <c r="C3370" s="47">
        <f ca="1">IF('Inputs and Results'!$G$15='Inputs and Results'!$G$13, 'Inputs and Results'!$G$13, IF(F3370 &lt;= ('Inputs and Results'!$G$14-'Inputs and Results'!$G$13)/('Inputs and Results'!$G$15-'Inputs and Results'!$G$13), 'Inputs and Results'!$G$13 + SQRT(F3370*('Inputs and Results'!$G$15-'Inputs and Results'!$G$13)*('Inputs and Results'!$G$14-'Inputs and Results'!$G$13)), 'Inputs and Results'!$G$15 - SQRT((1-F3370)*('Inputs and Results'!$G$15-'Inputs and Results'!$G$13)*('Inputs and Results'!$G$15-'Inputs and Results'!$G$14))))</f>
        <v>287.21187156260987</v>
      </c>
      <c r="D3370">
        <f t="shared" ca="1" si="219"/>
        <v>705.50625122080885</v>
      </c>
      <c r="E3370">
        <f t="shared" ca="1" si="221"/>
        <v>0.96716614357320896</v>
      </c>
      <c r="F3370">
        <f t="shared" ca="1" si="221"/>
        <v>1.7753011919686146E-2</v>
      </c>
    </row>
    <row r="3371" spans="1:6" ht="15.75" customHeight="1" x14ac:dyDescent="0.2">
      <c r="A3371">
        <v>3370</v>
      </c>
      <c r="B3371" s="47">
        <f ca="1">IF('Inputs and Results'!$C$15='Inputs and Results'!$C$13, 'Inputs and Results'!$C$13, IF(E3371 &lt;= ('Inputs and Results'!$C$14-'Inputs and Results'!$C$13)/('Inputs and Results'!$C$15-'Inputs and Results'!$C$13), 'Inputs and Results'!$C$13 + SQRT(E3371*('Inputs and Results'!$C$15-'Inputs and Results'!$C$13)*('Inputs and Results'!$C$14-'Inputs and Results'!$C$13)), 'Inputs and Results'!$C$15 - SQRT((1-E3371)*('Inputs and Results'!$C$15-'Inputs and Results'!$C$13)*('Inputs and Results'!$C$15-'Inputs and Results'!$C$14))))</f>
        <v>1.0620028146043361</v>
      </c>
      <c r="C3371" s="47">
        <f ca="1">IF('Inputs and Results'!$G$15='Inputs and Results'!$G$13, 'Inputs and Results'!$G$13, IF(F3371 &lt;= ('Inputs and Results'!$G$14-'Inputs and Results'!$G$13)/('Inputs and Results'!$G$15-'Inputs and Results'!$G$13), 'Inputs and Results'!$G$13 + SQRT(F3371*('Inputs and Results'!$G$15-'Inputs and Results'!$G$13)*('Inputs and Results'!$G$14-'Inputs and Results'!$G$13)), 'Inputs and Results'!$G$15 - SQRT((1-F3371)*('Inputs and Results'!$G$15-'Inputs and Results'!$G$13)*('Inputs and Results'!$G$15-'Inputs and Results'!$G$14))))</f>
        <v>621.96915142473802</v>
      </c>
      <c r="D3371">
        <f t="shared" ca="1" si="219"/>
        <v>660.53298941014225</v>
      </c>
      <c r="E3371">
        <f t="shared" ca="1" si="221"/>
        <v>0.58268521215538716</v>
      </c>
      <c r="F3371">
        <f t="shared" ca="1" si="221"/>
        <v>0.60610290954500268</v>
      </c>
    </row>
    <row r="3372" spans="1:6" ht="15.75" customHeight="1" x14ac:dyDescent="0.2">
      <c r="A3372">
        <v>3371</v>
      </c>
      <c r="B3372" s="47">
        <f ca="1">IF('Inputs and Results'!$C$15='Inputs and Results'!$C$13, 'Inputs and Results'!$C$13, IF(E3372 &lt;= ('Inputs and Results'!$C$14-'Inputs and Results'!$C$13)/('Inputs and Results'!$C$15-'Inputs and Results'!$C$13), 'Inputs and Results'!$C$13 + SQRT(E3372*('Inputs and Results'!$C$15-'Inputs and Results'!$C$13)*('Inputs and Results'!$C$14-'Inputs and Results'!$C$13)), 'Inputs and Results'!$C$15 - SQRT((1-E3372)*('Inputs and Results'!$C$15-'Inputs and Results'!$C$13)*('Inputs and Results'!$C$15-'Inputs and Results'!$C$14))))</f>
        <v>0.66652983044702907</v>
      </c>
      <c r="C3372" s="47">
        <f ca="1">IF('Inputs and Results'!$G$15='Inputs and Results'!$G$13, 'Inputs and Results'!$G$13, IF(F3372 &lt;= ('Inputs and Results'!$G$14-'Inputs and Results'!$G$13)/('Inputs and Results'!$G$15-'Inputs and Results'!$G$13), 'Inputs and Results'!$G$13 + SQRT(F3372*('Inputs and Results'!$G$15-'Inputs and Results'!$G$13)*('Inputs and Results'!$G$14-'Inputs and Results'!$G$13)), 'Inputs and Results'!$G$15 - SQRT((1-F3372)*('Inputs and Results'!$G$15-'Inputs and Results'!$G$13)*('Inputs and Results'!$G$15-'Inputs and Results'!$G$14))))</f>
        <v>333.92536397270294</v>
      </c>
      <c r="D3372">
        <f t="shared" ca="1" si="219"/>
        <v>222.57121623068815</v>
      </c>
      <c r="E3372">
        <f t="shared" ca="1" si="221"/>
        <v>0.39499077420071427</v>
      </c>
      <c r="F3372">
        <f t="shared" ca="1" si="221"/>
        <v>0.11571678901418925</v>
      </c>
    </row>
    <row r="3373" spans="1:6" ht="15.75" customHeight="1" x14ac:dyDescent="0.2">
      <c r="A3373">
        <v>3372</v>
      </c>
      <c r="B3373" s="47">
        <f ca="1">IF('Inputs and Results'!$C$15='Inputs and Results'!$C$13, 'Inputs and Results'!$C$13, IF(E3373 &lt;= ('Inputs and Results'!$C$14-'Inputs and Results'!$C$13)/('Inputs and Results'!$C$15-'Inputs and Results'!$C$13), 'Inputs and Results'!$C$13 + SQRT(E3373*('Inputs and Results'!$C$15-'Inputs and Results'!$C$13)*('Inputs and Results'!$C$14-'Inputs and Results'!$C$13)), 'Inputs and Results'!$C$15 - SQRT((1-E3373)*('Inputs and Results'!$C$15-'Inputs and Results'!$C$13)*('Inputs and Results'!$C$15-'Inputs and Results'!$C$14))))</f>
        <v>1.4887846777420422</v>
      </c>
      <c r="C3373" s="47">
        <f ca="1">IF('Inputs and Results'!$G$15='Inputs and Results'!$G$13, 'Inputs and Results'!$G$13, IF(F3373 &lt;= ('Inputs and Results'!$G$14-'Inputs and Results'!$G$13)/('Inputs and Results'!$G$15-'Inputs and Results'!$G$13), 'Inputs and Results'!$G$13 + SQRT(F3373*('Inputs and Results'!$G$15-'Inputs and Results'!$G$13)*('Inputs and Results'!$G$14-'Inputs and Results'!$G$13)), 'Inputs and Results'!$G$15 - SQRT((1-F3373)*('Inputs and Results'!$G$15-'Inputs and Results'!$G$13)*('Inputs and Results'!$G$15-'Inputs and Results'!$G$14))))</f>
        <v>747.59219371407937</v>
      </c>
      <c r="D3373">
        <f t="shared" ca="1" si="219"/>
        <v>1113.0038032010821</v>
      </c>
      <c r="E3373">
        <f t="shared" ca="1" si="221"/>
        <v>0.74624758330808627</v>
      </c>
      <c r="F3373">
        <f t="shared" ca="1" si="221"/>
        <v>0.75870911310766742</v>
      </c>
    </row>
    <row r="3374" spans="1:6" ht="15.75" customHeight="1" x14ac:dyDescent="0.2">
      <c r="A3374">
        <v>3373</v>
      </c>
      <c r="B3374" s="47">
        <f ca="1">IF('Inputs and Results'!$C$15='Inputs and Results'!$C$13, 'Inputs and Results'!$C$13, IF(E3374 &lt;= ('Inputs and Results'!$C$14-'Inputs and Results'!$C$13)/('Inputs and Results'!$C$15-'Inputs and Results'!$C$13), 'Inputs and Results'!$C$13 + SQRT(E3374*('Inputs and Results'!$C$15-'Inputs and Results'!$C$13)*('Inputs and Results'!$C$14-'Inputs and Results'!$C$13)), 'Inputs and Results'!$C$15 - SQRT((1-E3374)*('Inputs and Results'!$C$15-'Inputs and Results'!$C$13)*('Inputs and Results'!$C$15-'Inputs and Results'!$C$14))))</f>
        <v>0.89335404472020974</v>
      </c>
      <c r="C3374" s="47">
        <f ca="1">IF('Inputs and Results'!$G$15='Inputs and Results'!$G$13, 'Inputs and Results'!$G$13, IF(F3374 &lt;= ('Inputs and Results'!$G$14-'Inputs and Results'!$G$13)/('Inputs and Results'!$G$15-'Inputs and Results'!$G$13), 'Inputs and Results'!$G$13 + SQRT(F3374*('Inputs and Results'!$G$15-'Inputs and Results'!$G$13)*('Inputs and Results'!$G$14-'Inputs and Results'!$G$13)), 'Inputs and Results'!$G$15 - SQRT((1-F3374)*('Inputs and Results'!$G$15-'Inputs and Results'!$G$13)*('Inputs and Results'!$G$15-'Inputs and Results'!$G$14))))</f>
        <v>683.68390264334539</v>
      </c>
      <c r="D3374">
        <f t="shared" ca="1" si="219"/>
        <v>610.77177973653068</v>
      </c>
      <c r="E3374">
        <f t="shared" ca="1" si="221"/>
        <v>0.50689364656703328</v>
      </c>
      <c r="F3374">
        <f t="shared" ca="1" si="221"/>
        <v>0.68572338240004149</v>
      </c>
    </row>
    <row r="3375" spans="1:6" ht="15.75" customHeight="1" x14ac:dyDescent="0.2">
      <c r="A3375">
        <v>3374</v>
      </c>
      <c r="B3375" s="47">
        <f ca="1">IF('Inputs and Results'!$C$15='Inputs and Results'!$C$13, 'Inputs and Results'!$C$13, IF(E3375 &lt;= ('Inputs and Results'!$C$14-'Inputs and Results'!$C$13)/('Inputs and Results'!$C$15-'Inputs and Results'!$C$13), 'Inputs and Results'!$C$13 + SQRT(E3375*('Inputs and Results'!$C$15-'Inputs and Results'!$C$13)*('Inputs and Results'!$C$14-'Inputs and Results'!$C$13)), 'Inputs and Results'!$C$15 - SQRT((1-E3375)*('Inputs and Results'!$C$15-'Inputs and Results'!$C$13)*('Inputs and Results'!$C$15-'Inputs and Results'!$C$14))))</f>
        <v>0.53495860983082144</v>
      </c>
      <c r="C3375" s="47">
        <f ca="1">IF('Inputs and Results'!$G$15='Inputs and Results'!$G$13, 'Inputs and Results'!$G$13, IF(F3375 &lt;= ('Inputs and Results'!$G$14-'Inputs and Results'!$G$13)/('Inputs and Results'!$G$15-'Inputs and Results'!$G$13), 'Inputs and Results'!$G$13 + SQRT(F3375*('Inputs and Results'!$G$15-'Inputs and Results'!$G$13)*('Inputs and Results'!$G$14-'Inputs and Results'!$G$13)), 'Inputs and Results'!$G$15 - SQRT((1-F3375)*('Inputs and Results'!$G$15-'Inputs and Results'!$G$13)*('Inputs and Results'!$G$15-'Inputs and Results'!$G$14))))</f>
        <v>507.83784130224115</v>
      </c>
      <c r="D3375">
        <f t="shared" ca="1" si="219"/>
        <v>271.67222560253225</v>
      </c>
      <c r="E3375">
        <f t="shared" ca="1" si="221"/>
        <v>0.32484121608364491</v>
      </c>
      <c r="F3375">
        <f t="shared" ca="1" si="221"/>
        <v>0.43519771629390525</v>
      </c>
    </row>
    <row r="3376" spans="1:6" ht="15.75" customHeight="1" x14ac:dyDescent="0.2">
      <c r="A3376">
        <v>3375</v>
      </c>
      <c r="B3376" s="47">
        <f ca="1">IF('Inputs and Results'!$C$15='Inputs and Results'!$C$13, 'Inputs and Results'!$C$13, IF(E3376 &lt;= ('Inputs and Results'!$C$14-'Inputs and Results'!$C$13)/('Inputs and Results'!$C$15-'Inputs and Results'!$C$13), 'Inputs and Results'!$C$13 + SQRT(E3376*('Inputs and Results'!$C$15-'Inputs and Results'!$C$13)*('Inputs and Results'!$C$14-'Inputs and Results'!$C$13)), 'Inputs and Results'!$C$15 - SQRT((1-E3376)*('Inputs and Results'!$C$15-'Inputs and Results'!$C$13)*('Inputs and Results'!$C$15-'Inputs and Results'!$C$14))))</f>
        <v>2.0502373229163435</v>
      </c>
      <c r="C3376" s="47">
        <f ca="1">IF('Inputs and Results'!$G$15='Inputs and Results'!$G$13, 'Inputs and Results'!$G$13, IF(F3376 &lt;= ('Inputs and Results'!$G$14-'Inputs and Results'!$G$13)/('Inputs and Results'!$G$15-'Inputs and Results'!$G$13), 'Inputs and Results'!$G$13 + SQRT(F3376*('Inputs and Results'!$G$15-'Inputs and Results'!$G$13)*('Inputs and Results'!$G$14-'Inputs and Results'!$G$13)), 'Inputs and Results'!$G$15 - SQRT((1-F3376)*('Inputs and Results'!$G$15-'Inputs and Results'!$G$13)*('Inputs and Results'!$G$15-'Inputs and Results'!$G$14))))</f>
        <v>674.14346923490075</v>
      </c>
      <c r="D3376">
        <f t="shared" ca="1" si="219"/>
        <v>1382.1541016256992</v>
      </c>
      <c r="E3376">
        <f t="shared" ca="1" si="221"/>
        <v>0.89977231746876507</v>
      </c>
      <c r="F3376">
        <f t="shared" ca="1" si="221"/>
        <v>0.67400173895354532</v>
      </c>
    </row>
    <row r="3377" spans="1:6" ht="15.75" customHeight="1" x14ac:dyDescent="0.2">
      <c r="A3377">
        <v>3376</v>
      </c>
      <c r="B3377" s="47">
        <f ca="1">IF('Inputs and Results'!$C$15='Inputs and Results'!$C$13, 'Inputs and Results'!$C$13, IF(E3377 &lt;= ('Inputs and Results'!$C$14-'Inputs and Results'!$C$13)/('Inputs and Results'!$C$15-'Inputs and Results'!$C$13), 'Inputs and Results'!$C$13 + SQRT(E3377*('Inputs and Results'!$C$15-'Inputs and Results'!$C$13)*('Inputs and Results'!$C$14-'Inputs and Results'!$C$13)), 'Inputs and Results'!$C$15 - SQRT((1-E3377)*('Inputs and Results'!$C$15-'Inputs and Results'!$C$13)*('Inputs and Results'!$C$15-'Inputs and Results'!$C$14))))</f>
        <v>1.3413351276954659</v>
      </c>
      <c r="C3377" s="47">
        <f ca="1">IF('Inputs and Results'!$G$15='Inputs and Results'!$G$13, 'Inputs and Results'!$G$13, IF(F3377 &lt;= ('Inputs and Results'!$G$14-'Inputs and Results'!$G$13)/('Inputs and Results'!$G$15-'Inputs and Results'!$G$13), 'Inputs and Results'!$G$13 + SQRT(F3377*('Inputs and Results'!$G$15-'Inputs and Results'!$G$13)*('Inputs and Results'!$G$14-'Inputs and Results'!$G$13)), 'Inputs and Results'!$G$15 - SQRT((1-F3377)*('Inputs and Results'!$G$15-'Inputs and Results'!$G$13)*('Inputs and Results'!$G$15-'Inputs and Results'!$G$14))))</f>
        <v>868.3010304740651</v>
      </c>
      <c r="D3377">
        <f t="shared" ca="1" si="219"/>
        <v>1164.6826735890347</v>
      </c>
      <c r="E3377">
        <f t="shared" ca="1" si="221"/>
        <v>0.6943145379314426</v>
      </c>
      <c r="F3377">
        <f t="shared" ca="1" si="221"/>
        <v>0.87029133656052104</v>
      </c>
    </row>
    <row r="3378" spans="1:6" ht="15.75" customHeight="1" x14ac:dyDescent="0.2">
      <c r="A3378">
        <v>3377</v>
      </c>
      <c r="B3378" s="47">
        <f ca="1">IF('Inputs and Results'!$C$15='Inputs and Results'!$C$13, 'Inputs and Results'!$C$13, IF(E3378 &lt;= ('Inputs and Results'!$C$14-'Inputs and Results'!$C$13)/('Inputs and Results'!$C$15-'Inputs and Results'!$C$13), 'Inputs and Results'!$C$13 + SQRT(E3378*('Inputs and Results'!$C$15-'Inputs and Results'!$C$13)*('Inputs and Results'!$C$14-'Inputs and Results'!$C$13)), 'Inputs and Results'!$C$15 - SQRT((1-E3378)*('Inputs and Results'!$C$15-'Inputs and Results'!$C$13)*('Inputs and Results'!$C$15-'Inputs and Results'!$C$14))))</f>
        <v>1.0855073300206395</v>
      </c>
      <c r="C3378" s="47">
        <f ca="1">IF('Inputs and Results'!$G$15='Inputs and Results'!$G$13, 'Inputs and Results'!$G$13, IF(F3378 &lt;= ('Inputs and Results'!$G$14-'Inputs and Results'!$G$13)/('Inputs and Results'!$G$15-'Inputs and Results'!$G$13), 'Inputs and Results'!$G$13 + SQRT(F3378*('Inputs and Results'!$G$15-'Inputs and Results'!$G$13)*('Inputs and Results'!$G$14-'Inputs and Results'!$G$13)), 'Inputs and Results'!$G$15 - SQRT((1-F3378)*('Inputs and Results'!$G$15-'Inputs and Results'!$G$13)*('Inputs and Results'!$G$15-'Inputs and Results'!$G$14))))</f>
        <v>926.64373218111871</v>
      </c>
      <c r="D3378">
        <f t="shared" ca="1" si="219"/>
        <v>1005.8785636002867</v>
      </c>
      <c r="E3378">
        <f t="shared" ca="1" si="221"/>
        <v>0.59274642406614442</v>
      </c>
      <c r="F3378">
        <f t="shared" ca="1" si="221"/>
        <v>0.91190752491819194</v>
      </c>
    </row>
    <row r="3379" spans="1:6" ht="15.75" customHeight="1" x14ac:dyDescent="0.2">
      <c r="A3379">
        <v>3378</v>
      </c>
      <c r="B3379" s="47">
        <f ca="1">IF('Inputs and Results'!$C$15='Inputs and Results'!$C$13, 'Inputs and Results'!$C$13, IF(E3379 &lt;= ('Inputs and Results'!$C$14-'Inputs and Results'!$C$13)/('Inputs and Results'!$C$15-'Inputs and Results'!$C$13), 'Inputs and Results'!$C$13 + SQRT(E3379*('Inputs and Results'!$C$15-'Inputs and Results'!$C$13)*('Inputs and Results'!$C$14-'Inputs and Results'!$C$13)), 'Inputs and Results'!$C$15 - SQRT((1-E3379)*('Inputs and Results'!$C$15-'Inputs and Results'!$C$13)*('Inputs and Results'!$C$15-'Inputs and Results'!$C$14))))</f>
        <v>1.3034100011290182</v>
      </c>
      <c r="C3379" s="47">
        <f ca="1">IF('Inputs and Results'!$G$15='Inputs and Results'!$G$13, 'Inputs and Results'!$G$13, IF(F3379 &lt;= ('Inputs and Results'!$G$14-'Inputs and Results'!$G$13)/('Inputs and Results'!$G$15-'Inputs and Results'!$G$13), 'Inputs and Results'!$G$13 + SQRT(F3379*('Inputs and Results'!$G$15-'Inputs and Results'!$G$13)*('Inputs and Results'!$G$14-'Inputs and Results'!$G$13)), 'Inputs and Results'!$G$15 - SQRT((1-F3379)*('Inputs and Results'!$G$15-'Inputs and Results'!$G$13)*('Inputs and Results'!$G$15-'Inputs and Results'!$G$14))))</f>
        <v>1037.932058240076</v>
      </c>
      <c r="D3379">
        <f t="shared" ca="1" si="219"/>
        <v>1352.8510252025417</v>
      </c>
      <c r="E3379">
        <f t="shared" ca="1" si="221"/>
        <v>0.68017581952566242</v>
      </c>
      <c r="F3379">
        <f t="shared" ca="1" si="221"/>
        <v>0.96903472274235969</v>
      </c>
    </row>
    <row r="3380" spans="1:6" ht="15.75" customHeight="1" x14ac:dyDescent="0.2">
      <c r="A3380">
        <v>3379</v>
      </c>
      <c r="B3380" s="47">
        <f ca="1">IF('Inputs and Results'!$C$15='Inputs and Results'!$C$13, 'Inputs and Results'!$C$13, IF(E3380 &lt;= ('Inputs and Results'!$C$14-'Inputs and Results'!$C$13)/('Inputs and Results'!$C$15-'Inputs and Results'!$C$13), 'Inputs and Results'!$C$13 + SQRT(E3380*('Inputs and Results'!$C$15-'Inputs and Results'!$C$13)*('Inputs and Results'!$C$14-'Inputs and Results'!$C$13)), 'Inputs and Results'!$C$15 - SQRT((1-E3380)*('Inputs and Results'!$C$15-'Inputs and Results'!$C$13)*('Inputs and Results'!$C$15-'Inputs and Results'!$C$14))))</f>
        <v>1.549401264476866</v>
      </c>
      <c r="C3380" s="47">
        <f ca="1">IF('Inputs and Results'!$G$15='Inputs and Results'!$G$13, 'Inputs and Results'!$G$13, IF(F3380 &lt;= ('Inputs and Results'!$G$14-'Inputs and Results'!$G$13)/('Inputs and Results'!$G$15-'Inputs and Results'!$G$13), 'Inputs and Results'!$G$13 + SQRT(F3380*('Inputs and Results'!$G$15-'Inputs and Results'!$G$13)*('Inputs and Results'!$G$14-'Inputs and Results'!$G$13)), 'Inputs and Results'!$G$15 - SQRT((1-F3380)*('Inputs and Results'!$G$15-'Inputs and Results'!$G$13)*('Inputs and Results'!$G$15-'Inputs and Results'!$G$14))))</f>
        <v>385.76272277325518</v>
      </c>
      <c r="D3380">
        <f t="shared" ca="1" si="219"/>
        <v>597.70125045292025</v>
      </c>
      <c r="E3380">
        <f t="shared" ca="1" si="221"/>
        <v>0.76619592316652052</v>
      </c>
      <c r="F3380">
        <f t="shared" ca="1" si="221"/>
        <v>0.21840332685448716</v>
      </c>
    </row>
    <row r="3381" spans="1:6" ht="15.75" customHeight="1" x14ac:dyDescent="0.2">
      <c r="A3381">
        <v>3380</v>
      </c>
      <c r="B3381" s="47">
        <f ca="1">IF('Inputs and Results'!$C$15='Inputs and Results'!$C$13, 'Inputs and Results'!$C$13, IF(E3381 &lt;= ('Inputs and Results'!$C$14-'Inputs and Results'!$C$13)/('Inputs and Results'!$C$15-'Inputs and Results'!$C$13), 'Inputs and Results'!$C$13 + SQRT(E3381*('Inputs and Results'!$C$15-'Inputs and Results'!$C$13)*('Inputs and Results'!$C$14-'Inputs and Results'!$C$13)), 'Inputs and Results'!$C$15 - SQRT((1-E3381)*('Inputs and Results'!$C$15-'Inputs and Results'!$C$13)*('Inputs and Results'!$C$15-'Inputs and Results'!$C$14))))</f>
        <v>0.84406223968975702</v>
      </c>
      <c r="C3381" s="47">
        <f ca="1">IF('Inputs and Results'!$G$15='Inputs and Results'!$G$13, 'Inputs and Results'!$G$13, IF(F3381 &lt;= ('Inputs and Results'!$G$14-'Inputs and Results'!$G$13)/('Inputs and Results'!$G$15-'Inputs and Results'!$G$13), 'Inputs and Results'!$G$13 + SQRT(F3381*('Inputs and Results'!$G$15-'Inputs and Results'!$G$13)*('Inputs and Results'!$G$14-'Inputs and Results'!$G$13)), 'Inputs and Results'!$G$15 - SQRT((1-F3381)*('Inputs and Results'!$G$15-'Inputs and Results'!$G$13)*('Inputs and Results'!$G$15-'Inputs and Results'!$G$14))))</f>
        <v>680.16257665925502</v>
      </c>
      <c r="D3381">
        <f t="shared" ca="1" si="219"/>
        <v>574.0995478081669</v>
      </c>
      <c r="E3381">
        <f t="shared" ca="1" si="221"/>
        <v>0.48354804151871711</v>
      </c>
      <c r="F3381">
        <f t="shared" ca="1" si="221"/>
        <v>0.68142197004678517</v>
      </c>
    </row>
    <row r="3382" spans="1:6" ht="15.75" customHeight="1" x14ac:dyDescent="0.2">
      <c r="A3382">
        <v>3381</v>
      </c>
      <c r="B3382" s="47">
        <f ca="1">IF('Inputs and Results'!$C$15='Inputs and Results'!$C$13, 'Inputs and Results'!$C$13, IF(E3382 &lt;= ('Inputs and Results'!$C$14-'Inputs and Results'!$C$13)/('Inputs and Results'!$C$15-'Inputs and Results'!$C$13), 'Inputs and Results'!$C$13 + SQRT(E3382*('Inputs and Results'!$C$15-'Inputs and Results'!$C$13)*('Inputs and Results'!$C$14-'Inputs and Results'!$C$13)), 'Inputs and Results'!$C$15 - SQRT((1-E3382)*('Inputs and Results'!$C$15-'Inputs and Results'!$C$13)*('Inputs and Results'!$C$15-'Inputs and Results'!$C$14))))</f>
        <v>0.87066216561454857</v>
      </c>
      <c r="C3382" s="47">
        <f ca="1">IF('Inputs and Results'!$G$15='Inputs and Results'!$G$13, 'Inputs and Results'!$G$13, IF(F3382 &lt;= ('Inputs and Results'!$G$14-'Inputs and Results'!$G$13)/('Inputs and Results'!$G$15-'Inputs and Results'!$G$13), 'Inputs and Results'!$G$13 + SQRT(F3382*('Inputs and Results'!$G$15-'Inputs and Results'!$G$13)*('Inputs and Results'!$G$14-'Inputs and Results'!$G$13)), 'Inputs and Results'!$G$15 - SQRT((1-F3382)*('Inputs and Results'!$G$15-'Inputs and Results'!$G$13)*('Inputs and Results'!$G$15-'Inputs and Results'!$G$14))))</f>
        <v>387.11775744730448</v>
      </c>
      <c r="D3382">
        <f t="shared" ca="1" si="219"/>
        <v>337.04878504691766</v>
      </c>
      <c r="E3382">
        <f t="shared" ref="E3382:F3401" ca="1" si="222">RAND()</f>
        <v>0.49621337633940843</v>
      </c>
      <c r="F3382">
        <f t="shared" ca="1" si="222"/>
        <v>0.22100259212004691</v>
      </c>
    </row>
    <row r="3383" spans="1:6" ht="15.75" customHeight="1" x14ac:dyDescent="0.2">
      <c r="A3383">
        <v>3382</v>
      </c>
      <c r="B3383" s="47">
        <f ca="1">IF('Inputs and Results'!$C$15='Inputs and Results'!$C$13, 'Inputs and Results'!$C$13, IF(E3383 &lt;= ('Inputs and Results'!$C$14-'Inputs and Results'!$C$13)/('Inputs and Results'!$C$15-'Inputs and Results'!$C$13), 'Inputs and Results'!$C$13 + SQRT(E3383*('Inputs and Results'!$C$15-'Inputs and Results'!$C$13)*('Inputs and Results'!$C$14-'Inputs and Results'!$C$13)), 'Inputs and Results'!$C$15 - SQRT((1-E3383)*('Inputs and Results'!$C$15-'Inputs and Results'!$C$13)*('Inputs and Results'!$C$15-'Inputs and Results'!$C$14))))</f>
        <v>0.62371591703930607</v>
      </c>
      <c r="C3383" s="47">
        <f ca="1">IF('Inputs and Results'!$G$15='Inputs and Results'!$G$13, 'Inputs and Results'!$G$13, IF(F3383 &lt;= ('Inputs and Results'!$G$14-'Inputs and Results'!$G$13)/('Inputs and Results'!$G$15-'Inputs and Results'!$G$13), 'Inputs and Results'!$G$13 + SQRT(F3383*('Inputs and Results'!$G$15-'Inputs and Results'!$G$13)*('Inputs and Results'!$G$14-'Inputs and Results'!$G$13)), 'Inputs and Results'!$G$15 - SQRT((1-F3383)*('Inputs and Results'!$G$15-'Inputs and Results'!$G$13)*('Inputs and Results'!$G$15-'Inputs and Results'!$G$14))))</f>
        <v>482.42298972790172</v>
      </c>
      <c r="D3383">
        <f t="shared" ca="1" si="219"/>
        <v>300.89489743898196</v>
      </c>
      <c r="E3383">
        <f t="shared" ca="1" si="222"/>
        <v>0.37258599522973923</v>
      </c>
      <c r="F3383">
        <f t="shared" ca="1" si="222"/>
        <v>0.39295935274168192</v>
      </c>
    </row>
    <row r="3384" spans="1:6" ht="15.75" customHeight="1" x14ac:dyDescent="0.2">
      <c r="A3384">
        <v>3383</v>
      </c>
      <c r="B3384" s="47">
        <f ca="1">IF('Inputs and Results'!$C$15='Inputs and Results'!$C$13, 'Inputs and Results'!$C$13, IF(E3384 &lt;= ('Inputs and Results'!$C$14-'Inputs and Results'!$C$13)/('Inputs and Results'!$C$15-'Inputs and Results'!$C$13), 'Inputs and Results'!$C$13 + SQRT(E3384*('Inputs and Results'!$C$15-'Inputs and Results'!$C$13)*('Inputs and Results'!$C$14-'Inputs and Results'!$C$13)), 'Inputs and Results'!$C$15 - SQRT((1-E3384)*('Inputs and Results'!$C$15-'Inputs and Results'!$C$13)*('Inputs and Results'!$C$15-'Inputs and Results'!$C$14))))</f>
        <v>0.44952691561573221</v>
      </c>
      <c r="C3384" s="47">
        <f ca="1">IF('Inputs and Results'!$G$15='Inputs and Results'!$G$13, 'Inputs and Results'!$G$13, IF(F3384 &lt;= ('Inputs and Results'!$G$14-'Inputs and Results'!$G$13)/('Inputs and Results'!$G$15-'Inputs and Results'!$G$13), 'Inputs and Results'!$G$13 + SQRT(F3384*('Inputs and Results'!$G$15-'Inputs and Results'!$G$13)*('Inputs and Results'!$G$14-'Inputs and Results'!$G$13)), 'Inputs and Results'!$G$15 - SQRT((1-F3384)*('Inputs and Results'!$G$15-'Inputs and Results'!$G$13)*('Inputs and Results'!$G$15-'Inputs and Results'!$G$14))))</f>
        <v>315.98123295518576</v>
      </c>
      <c r="D3384">
        <f t="shared" ca="1" si="219"/>
        <v>142.04206904280082</v>
      </c>
      <c r="E3384">
        <f t="shared" ca="1" si="222"/>
        <v>0.27723189398126646</v>
      </c>
      <c r="F3384">
        <f t="shared" ca="1" si="222"/>
        <v>7.8694403492128306E-2</v>
      </c>
    </row>
    <row r="3385" spans="1:6" ht="15.75" customHeight="1" x14ac:dyDescent="0.2">
      <c r="A3385">
        <v>3384</v>
      </c>
      <c r="B3385" s="47">
        <f ca="1">IF('Inputs and Results'!$C$15='Inputs and Results'!$C$13, 'Inputs and Results'!$C$13, IF(E3385 &lt;= ('Inputs and Results'!$C$14-'Inputs and Results'!$C$13)/('Inputs and Results'!$C$15-'Inputs and Results'!$C$13), 'Inputs and Results'!$C$13 + SQRT(E3385*('Inputs and Results'!$C$15-'Inputs and Results'!$C$13)*('Inputs and Results'!$C$14-'Inputs and Results'!$C$13)), 'Inputs and Results'!$C$15 - SQRT((1-E3385)*('Inputs and Results'!$C$15-'Inputs and Results'!$C$13)*('Inputs and Results'!$C$15-'Inputs and Results'!$C$14))))</f>
        <v>0.32733164526838632</v>
      </c>
      <c r="C3385" s="47">
        <f ca="1">IF('Inputs and Results'!$G$15='Inputs and Results'!$G$13, 'Inputs and Results'!$G$13, IF(F3385 &lt;= ('Inputs and Results'!$G$14-'Inputs and Results'!$G$13)/('Inputs and Results'!$G$15-'Inputs and Results'!$G$13), 'Inputs and Results'!$G$13 + SQRT(F3385*('Inputs and Results'!$G$15-'Inputs and Results'!$G$13)*('Inputs and Results'!$G$14-'Inputs and Results'!$G$13)), 'Inputs and Results'!$G$15 - SQRT((1-F3385)*('Inputs and Results'!$G$15-'Inputs and Results'!$G$13)*('Inputs and Results'!$G$15-'Inputs and Results'!$G$14))))</f>
        <v>542.43529803948593</v>
      </c>
      <c r="D3385">
        <f t="shared" ca="1" si="219"/>
        <v>177.55623855891241</v>
      </c>
      <c r="E3385">
        <f t="shared" ca="1" si="222"/>
        <v>0.20631598506846771</v>
      </c>
      <c r="F3385">
        <f t="shared" ca="1" si="222"/>
        <v>0.49024942526425908</v>
      </c>
    </row>
    <row r="3386" spans="1:6" ht="15.75" customHeight="1" x14ac:dyDescent="0.2">
      <c r="A3386">
        <v>3385</v>
      </c>
      <c r="B3386" s="47">
        <f ca="1">IF('Inputs and Results'!$C$15='Inputs and Results'!$C$13, 'Inputs and Results'!$C$13, IF(E3386 &lt;= ('Inputs and Results'!$C$14-'Inputs and Results'!$C$13)/('Inputs and Results'!$C$15-'Inputs and Results'!$C$13), 'Inputs and Results'!$C$13 + SQRT(E3386*('Inputs and Results'!$C$15-'Inputs and Results'!$C$13)*('Inputs and Results'!$C$14-'Inputs and Results'!$C$13)), 'Inputs and Results'!$C$15 - SQRT((1-E3386)*('Inputs and Results'!$C$15-'Inputs and Results'!$C$13)*('Inputs and Results'!$C$15-'Inputs and Results'!$C$14))))</f>
        <v>1.2685291912961818</v>
      </c>
      <c r="C3386" s="47">
        <f ca="1">IF('Inputs and Results'!$G$15='Inputs and Results'!$G$13, 'Inputs and Results'!$G$13, IF(F3386 &lt;= ('Inputs and Results'!$G$14-'Inputs and Results'!$G$13)/('Inputs and Results'!$G$15-'Inputs and Results'!$G$13), 'Inputs and Results'!$G$13 + SQRT(F3386*('Inputs and Results'!$G$15-'Inputs and Results'!$G$13)*('Inputs and Results'!$G$14-'Inputs and Results'!$G$13)), 'Inputs and Results'!$G$15 - SQRT((1-F3386)*('Inputs and Results'!$G$15-'Inputs and Results'!$G$13)*('Inputs and Results'!$G$15-'Inputs and Results'!$G$14))))</f>
        <v>361.6764267708927</v>
      </c>
      <c r="D3386">
        <f t="shared" ca="1" si="219"/>
        <v>458.79710516257325</v>
      </c>
      <c r="E3386">
        <f t="shared" ca="1" si="222"/>
        <v>0.66688987095628283</v>
      </c>
      <c r="F3386">
        <f t="shared" ca="1" si="222"/>
        <v>0.17147790140818653</v>
      </c>
    </row>
    <row r="3387" spans="1:6" ht="15.75" customHeight="1" x14ac:dyDescent="0.2">
      <c r="A3387">
        <v>3386</v>
      </c>
      <c r="B3387" s="47">
        <f ca="1">IF('Inputs and Results'!$C$15='Inputs and Results'!$C$13, 'Inputs and Results'!$C$13, IF(E3387 &lt;= ('Inputs and Results'!$C$14-'Inputs and Results'!$C$13)/('Inputs and Results'!$C$15-'Inputs and Results'!$C$13), 'Inputs and Results'!$C$13 + SQRT(E3387*('Inputs and Results'!$C$15-'Inputs and Results'!$C$13)*('Inputs and Results'!$C$14-'Inputs and Results'!$C$13)), 'Inputs and Results'!$C$15 - SQRT((1-E3387)*('Inputs and Results'!$C$15-'Inputs and Results'!$C$13)*('Inputs and Results'!$C$15-'Inputs and Results'!$C$14))))</f>
        <v>0.92773573575651014</v>
      </c>
      <c r="C3387" s="47">
        <f ca="1">IF('Inputs and Results'!$G$15='Inputs and Results'!$G$13, 'Inputs and Results'!$G$13, IF(F3387 &lt;= ('Inputs and Results'!$G$14-'Inputs and Results'!$G$13)/('Inputs and Results'!$G$15-'Inputs and Results'!$G$13), 'Inputs and Results'!$G$13 + SQRT(F3387*('Inputs and Results'!$G$15-'Inputs and Results'!$G$13)*('Inputs and Results'!$G$14-'Inputs and Results'!$G$13)), 'Inputs and Results'!$G$15 - SQRT((1-F3387)*('Inputs and Results'!$G$15-'Inputs and Results'!$G$13)*('Inputs and Results'!$G$15-'Inputs and Results'!$G$14))))</f>
        <v>494.94081440369462</v>
      </c>
      <c r="D3387">
        <f t="shared" ca="1" si="219"/>
        <v>459.17428060673797</v>
      </c>
      <c r="E3387">
        <f t="shared" ca="1" si="222"/>
        <v>0.52285786879326523</v>
      </c>
      <c r="F3387">
        <f t="shared" ca="1" si="222"/>
        <v>0.41395375230185127</v>
      </c>
    </row>
    <row r="3388" spans="1:6" ht="15.75" customHeight="1" x14ac:dyDescent="0.2">
      <c r="A3388">
        <v>3387</v>
      </c>
      <c r="B3388" s="47">
        <f ca="1">IF('Inputs and Results'!$C$15='Inputs and Results'!$C$13, 'Inputs and Results'!$C$13, IF(E3388 &lt;= ('Inputs and Results'!$C$14-'Inputs and Results'!$C$13)/('Inputs and Results'!$C$15-'Inputs and Results'!$C$13), 'Inputs and Results'!$C$13 + SQRT(E3388*('Inputs and Results'!$C$15-'Inputs and Results'!$C$13)*('Inputs and Results'!$C$14-'Inputs and Results'!$C$13)), 'Inputs and Results'!$C$15 - SQRT((1-E3388)*('Inputs and Results'!$C$15-'Inputs and Results'!$C$13)*('Inputs and Results'!$C$15-'Inputs and Results'!$C$14))))</f>
        <v>0.20164037589176065</v>
      </c>
      <c r="C3388" s="47">
        <f ca="1">IF('Inputs and Results'!$G$15='Inputs and Results'!$G$13, 'Inputs and Results'!$G$13, IF(F3388 &lt;= ('Inputs and Results'!$G$14-'Inputs and Results'!$G$13)/('Inputs and Results'!$G$15-'Inputs and Results'!$G$13), 'Inputs and Results'!$G$13 + SQRT(F3388*('Inputs and Results'!$G$15-'Inputs and Results'!$G$13)*('Inputs and Results'!$G$14-'Inputs and Results'!$G$13)), 'Inputs and Results'!$G$15 - SQRT((1-F3388)*('Inputs and Results'!$G$15-'Inputs and Results'!$G$13)*('Inputs and Results'!$G$15-'Inputs and Results'!$G$14))))</f>
        <v>642.10583032550289</v>
      </c>
      <c r="D3388">
        <f t="shared" ca="1" si="219"/>
        <v>129.47446098912548</v>
      </c>
      <c r="E3388">
        <f t="shared" ca="1" si="222"/>
        <v>0.12990926824008808</v>
      </c>
      <c r="F3388">
        <f t="shared" ca="1" si="222"/>
        <v>0.63306901628570589</v>
      </c>
    </row>
    <row r="3389" spans="1:6" ht="15.75" customHeight="1" x14ac:dyDescent="0.2">
      <c r="A3389">
        <v>3388</v>
      </c>
      <c r="B3389" s="47">
        <f ca="1">IF('Inputs and Results'!$C$15='Inputs and Results'!$C$13, 'Inputs and Results'!$C$13, IF(E3389 &lt;= ('Inputs and Results'!$C$14-'Inputs and Results'!$C$13)/('Inputs and Results'!$C$15-'Inputs and Results'!$C$13), 'Inputs and Results'!$C$13 + SQRT(E3389*('Inputs and Results'!$C$15-'Inputs and Results'!$C$13)*('Inputs and Results'!$C$14-'Inputs and Results'!$C$13)), 'Inputs and Results'!$C$15 - SQRT((1-E3389)*('Inputs and Results'!$C$15-'Inputs and Results'!$C$13)*('Inputs and Results'!$C$15-'Inputs and Results'!$C$14))))</f>
        <v>1.5720456373449267</v>
      </c>
      <c r="C3389" s="47">
        <f ca="1">IF('Inputs and Results'!$G$15='Inputs and Results'!$G$13, 'Inputs and Results'!$G$13, IF(F3389 &lt;= ('Inputs and Results'!$G$14-'Inputs and Results'!$G$13)/('Inputs and Results'!$G$15-'Inputs and Results'!$G$13), 'Inputs and Results'!$G$13 + SQRT(F3389*('Inputs and Results'!$G$15-'Inputs and Results'!$G$13)*('Inputs and Results'!$G$14-'Inputs and Results'!$G$13)), 'Inputs and Results'!$G$15 - SQRT((1-F3389)*('Inputs and Results'!$G$15-'Inputs and Results'!$G$13)*('Inputs and Results'!$G$15-'Inputs and Results'!$G$14))))</f>
        <v>335.91919855321714</v>
      </c>
      <c r="D3389">
        <f t="shared" ca="1" si="219"/>
        <v>528.0803105859892</v>
      </c>
      <c r="E3389">
        <f t="shared" ca="1" si="222"/>
        <v>0.77343848201937149</v>
      </c>
      <c r="F3389">
        <f t="shared" ca="1" si="222"/>
        <v>0.11978360934107812</v>
      </c>
    </row>
    <row r="3390" spans="1:6" ht="15.75" customHeight="1" x14ac:dyDescent="0.2">
      <c r="A3390">
        <v>3389</v>
      </c>
      <c r="B3390" s="47">
        <f ca="1">IF('Inputs and Results'!$C$15='Inputs and Results'!$C$13, 'Inputs and Results'!$C$13, IF(E3390 &lt;= ('Inputs and Results'!$C$14-'Inputs and Results'!$C$13)/('Inputs and Results'!$C$15-'Inputs and Results'!$C$13), 'Inputs and Results'!$C$13 + SQRT(E3390*('Inputs and Results'!$C$15-'Inputs and Results'!$C$13)*('Inputs and Results'!$C$14-'Inputs and Results'!$C$13)), 'Inputs and Results'!$C$15 - SQRT((1-E3390)*('Inputs and Results'!$C$15-'Inputs and Results'!$C$13)*('Inputs and Results'!$C$15-'Inputs and Results'!$C$14))))</f>
        <v>0.42003250532713077</v>
      </c>
      <c r="C3390" s="47">
        <f ca="1">IF('Inputs and Results'!$G$15='Inputs and Results'!$G$13, 'Inputs and Results'!$G$13, IF(F3390 &lt;= ('Inputs and Results'!$G$14-'Inputs and Results'!$G$13)/('Inputs and Results'!$G$15-'Inputs and Results'!$G$13), 'Inputs and Results'!$G$13 + SQRT(F3390*('Inputs and Results'!$G$15-'Inputs and Results'!$G$13)*('Inputs and Results'!$G$14-'Inputs and Results'!$G$13)), 'Inputs and Results'!$G$15 - SQRT((1-F3390)*('Inputs and Results'!$G$15-'Inputs and Results'!$G$13)*('Inputs and Results'!$G$15-'Inputs and Results'!$G$14))))</f>
        <v>627.80576686039558</v>
      </c>
      <c r="D3390">
        <f t="shared" ca="1" si="219"/>
        <v>263.69882911319252</v>
      </c>
      <c r="E3390">
        <f t="shared" ca="1" si="222"/>
        <v>0.26041863627015538</v>
      </c>
      <c r="F3390">
        <f t="shared" ca="1" si="222"/>
        <v>0.61401743085017124</v>
      </c>
    </row>
    <row r="3391" spans="1:6" ht="15.75" customHeight="1" x14ac:dyDescent="0.2">
      <c r="A3391">
        <v>3390</v>
      </c>
      <c r="B3391" s="47">
        <f ca="1">IF('Inputs and Results'!$C$15='Inputs and Results'!$C$13, 'Inputs and Results'!$C$13, IF(E3391 &lt;= ('Inputs and Results'!$C$14-'Inputs and Results'!$C$13)/('Inputs and Results'!$C$15-'Inputs and Results'!$C$13), 'Inputs and Results'!$C$13 + SQRT(E3391*('Inputs and Results'!$C$15-'Inputs and Results'!$C$13)*('Inputs and Results'!$C$14-'Inputs and Results'!$C$13)), 'Inputs and Results'!$C$15 - SQRT((1-E3391)*('Inputs and Results'!$C$15-'Inputs and Results'!$C$13)*('Inputs and Results'!$C$15-'Inputs and Results'!$C$14))))</f>
        <v>1.0033166714707691</v>
      </c>
      <c r="C3391" s="47">
        <f ca="1">IF('Inputs and Results'!$G$15='Inputs and Results'!$G$13, 'Inputs and Results'!$G$13, IF(F3391 &lt;= ('Inputs and Results'!$G$14-'Inputs and Results'!$G$13)/('Inputs and Results'!$G$15-'Inputs and Results'!$G$13), 'Inputs and Results'!$G$13 + SQRT(F3391*('Inputs and Results'!$G$15-'Inputs and Results'!$G$13)*('Inputs and Results'!$G$14-'Inputs and Results'!$G$13)), 'Inputs and Results'!$G$15 - SQRT((1-F3391)*('Inputs and Results'!$G$15-'Inputs and Results'!$G$13)*('Inputs and Results'!$G$15-'Inputs and Results'!$G$14))))</f>
        <v>569.89032233240243</v>
      </c>
      <c r="D3391">
        <f t="shared" ca="1" si="219"/>
        <v>571.78046130594976</v>
      </c>
      <c r="E3391">
        <f t="shared" ca="1" si="222"/>
        <v>0.55702840950815902</v>
      </c>
      <c r="F3391">
        <f t="shared" ca="1" si="222"/>
        <v>0.53192759382019528</v>
      </c>
    </row>
    <row r="3392" spans="1:6" ht="15.75" customHeight="1" x14ac:dyDescent="0.2">
      <c r="A3392">
        <v>3391</v>
      </c>
      <c r="B3392" s="47">
        <f ca="1">IF('Inputs and Results'!$C$15='Inputs and Results'!$C$13, 'Inputs and Results'!$C$13, IF(E3392 &lt;= ('Inputs and Results'!$C$14-'Inputs and Results'!$C$13)/('Inputs and Results'!$C$15-'Inputs and Results'!$C$13), 'Inputs and Results'!$C$13 + SQRT(E3392*('Inputs and Results'!$C$15-'Inputs and Results'!$C$13)*('Inputs and Results'!$C$14-'Inputs and Results'!$C$13)), 'Inputs and Results'!$C$15 - SQRT((1-E3392)*('Inputs and Results'!$C$15-'Inputs and Results'!$C$13)*('Inputs and Results'!$C$15-'Inputs and Results'!$C$14))))</f>
        <v>0.30081814459253575</v>
      </c>
      <c r="C3392" s="47">
        <f ca="1">IF('Inputs and Results'!$G$15='Inputs and Results'!$G$13, 'Inputs and Results'!$G$13, IF(F3392 &lt;= ('Inputs and Results'!$G$14-'Inputs and Results'!$G$13)/('Inputs and Results'!$G$15-'Inputs and Results'!$G$13), 'Inputs and Results'!$G$13 + SQRT(F3392*('Inputs and Results'!$G$15-'Inputs and Results'!$G$13)*('Inputs and Results'!$G$14-'Inputs and Results'!$G$13)), 'Inputs and Results'!$G$15 - SQRT((1-F3392)*('Inputs and Results'!$G$15-'Inputs and Results'!$G$13)*('Inputs and Results'!$G$15-'Inputs and Results'!$G$14))))</f>
        <v>549.22220437096837</v>
      </c>
      <c r="D3392">
        <f t="shared" ca="1" si="219"/>
        <v>165.21600448789718</v>
      </c>
      <c r="E3392">
        <f t="shared" ca="1" si="222"/>
        <v>0.19049081238212451</v>
      </c>
      <c r="F3392">
        <f t="shared" ca="1" si="222"/>
        <v>0.50071767424142233</v>
      </c>
    </row>
    <row r="3393" spans="1:6" ht="15.75" customHeight="1" x14ac:dyDescent="0.2">
      <c r="A3393">
        <v>3392</v>
      </c>
      <c r="B3393" s="47">
        <f ca="1">IF('Inputs and Results'!$C$15='Inputs and Results'!$C$13, 'Inputs and Results'!$C$13, IF(E3393 &lt;= ('Inputs and Results'!$C$14-'Inputs and Results'!$C$13)/('Inputs and Results'!$C$15-'Inputs and Results'!$C$13), 'Inputs and Results'!$C$13 + SQRT(E3393*('Inputs and Results'!$C$15-'Inputs and Results'!$C$13)*('Inputs and Results'!$C$14-'Inputs and Results'!$C$13)), 'Inputs and Results'!$C$15 - SQRT((1-E3393)*('Inputs and Results'!$C$15-'Inputs and Results'!$C$13)*('Inputs and Results'!$C$15-'Inputs and Results'!$C$14))))</f>
        <v>1.7144727397792008</v>
      </c>
      <c r="C3393" s="47">
        <f ca="1">IF('Inputs and Results'!$G$15='Inputs and Results'!$G$13, 'Inputs and Results'!$G$13, IF(F3393 &lt;= ('Inputs and Results'!$G$14-'Inputs and Results'!$G$13)/('Inputs and Results'!$G$15-'Inputs and Results'!$G$13), 'Inputs and Results'!$G$13 + SQRT(F3393*('Inputs and Results'!$G$15-'Inputs and Results'!$G$13)*('Inputs and Results'!$G$14-'Inputs and Results'!$G$13)), 'Inputs and Results'!$G$15 - SQRT((1-F3393)*('Inputs and Results'!$G$15-'Inputs and Results'!$G$13)*('Inputs and Results'!$G$15-'Inputs and Results'!$G$14))))</f>
        <v>448.32089668324397</v>
      </c>
      <c r="D3393">
        <f t="shared" ca="1" si="219"/>
        <v>768.6339560367893</v>
      </c>
      <c r="E3393">
        <f t="shared" ca="1" si="222"/>
        <v>0.81637996258102286</v>
      </c>
      <c r="F3393">
        <f t="shared" ca="1" si="222"/>
        <v>0.33389039864486347</v>
      </c>
    </row>
    <row r="3394" spans="1:6" ht="15.75" customHeight="1" x14ac:dyDescent="0.2">
      <c r="A3394">
        <v>3393</v>
      </c>
      <c r="B3394" s="47">
        <f ca="1">IF('Inputs and Results'!$C$15='Inputs and Results'!$C$13, 'Inputs and Results'!$C$13, IF(E3394 &lt;= ('Inputs and Results'!$C$14-'Inputs and Results'!$C$13)/('Inputs and Results'!$C$15-'Inputs and Results'!$C$13), 'Inputs and Results'!$C$13 + SQRT(E3394*('Inputs and Results'!$C$15-'Inputs and Results'!$C$13)*('Inputs and Results'!$C$14-'Inputs and Results'!$C$13)), 'Inputs and Results'!$C$15 - SQRT((1-E3394)*('Inputs and Results'!$C$15-'Inputs and Results'!$C$13)*('Inputs and Results'!$C$15-'Inputs and Results'!$C$14))))</f>
        <v>0.4987818291348618</v>
      </c>
      <c r="C3394" s="47">
        <f ca="1">IF('Inputs and Results'!$G$15='Inputs and Results'!$G$13, 'Inputs and Results'!$G$13, IF(F3394 &lt;= ('Inputs and Results'!$G$14-'Inputs and Results'!$G$13)/('Inputs and Results'!$G$15-'Inputs and Results'!$G$13), 'Inputs and Results'!$G$13 + SQRT(F3394*('Inputs and Results'!$G$15-'Inputs and Results'!$G$13)*('Inputs and Results'!$G$14-'Inputs and Results'!$G$13)), 'Inputs and Results'!$G$15 - SQRT((1-F3394)*('Inputs and Results'!$G$15-'Inputs and Results'!$G$13)*('Inputs and Results'!$G$15-'Inputs and Results'!$G$14))))</f>
        <v>293.02196316062691</v>
      </c>
      <c r="D3394">
        <f t="shared" ref="D3394:D3457" ca="1" si="223">B3394*C3394</f>
        <v>146.15403076194559</v>
      </c>
      <c r="E3394">
        <f t="shared" ca="1" si="222"/>
        <v>0.30487862908156138</v>
      </c>
      <c r="F3394">
        <f t="shared" ca="1" si="222"/>
        <v>3.0217639433836263E-2</v>
      </c>
    </row>
    <row r="3395" spans="1:6" ht="15.75" customHeight="1" x14ac:dyDescent="0.2">
      <c r="A3395">
        <v>3394</v>
      </c>
      <c r="B3395" s="47">
        <f ca="1">IF('Inputs and Results'!$C$15='Inputs and Results'!$C$13, 'Inputs and Results'!$C$13, IF(E3395 &lt;= ('Inputs and Results'!$C$14-'Inputs and Results'!$C$13)/('Inputs and Results'!$C$15-'Inputs and Results'!$C$13), 'Inputs and Results'!$C$13 + SQRT(E3395*('Inputs and Results'!$C$15-'Inputs and Results'!$C$13)*('Inputs and Results'!$C$14-'Inputs and Results'!$C$13)), 'Inputs and Results'!$C$15 - SQRT((1-E3395)*('Inputs and Results'!$C$15-'Inputs and Results'!$C$13)*('Inputs and Results'!$C$15-'Inputs and Results'!$C$14))))</f>
        <v>6.7887641547643707E-2</v>
      </c>
      <c r="C3395" s="47">
        <f ca="1">IF('Inputs and Results'!$G$15='Inputs and Results'!$G$13, 'Inputs and Results'!$G$13, IF(F3395 &lt;= ('Inputs and Results'!$G$14-'Inputs and Results'!$G$13)/('Inputs and Results'!$G$15-'Inputs and Results'!$G$13), 'Inputs and Results'!$G$13 + SQRT(F3395*('Inputs and Results'!$G$15-'Inputs and Results'!$G$13)*('Inputs and Results'!$G$14-'Inputs and Results'!$G$13)), 'Inputs and Results'!$G$15 - SQRT((1-F3395)*('Inputs and Results'!$G$15-'Inputs and Results'!$G$13)*('Inputs and Results'!$G$15-'Inputs and Results'!$G$14))))</f>
        <v>508.24107158028789</v>
      </c>
      <c r="D3395">
        <f t="shared" ca="1" si="223"/>
        <v>34.503287687232913</v>
      </c>
      <c r="E3395">
        <f t="shared" ca="1" si="222"/>
        <v>4.4746346378995661E-2</v>
      </c>
      <c r="F3395">
        <f t="shared" ca="1" si="222"/>
        <v>0.43585559404887486</v>
      </c>
    </row>
    <row r="3396" spans="1:6" ht="15.75" customHeight="1" x14ac:dyDescent="0.2">
      <c r="A3396">
        <v>3395</v>
      </c>
      <c r="B3396" s="47">
        <f ca="1">IF('Inputs and Results'!$C$15='Inputs and Results'!$C$13, 'Inputs and Results'!$C$13, IF(E3396 &lt;= ('Inputs and Results'!$C$14-'Inputs and Results'!$C$13)/('Inputs and Results'!$C$15-'Inputs and Results'!$C$13), 'Inputs and Results'!$C$13 + SQRT(E3396*('Inputs and Results'!$C$15-'Inputs and Results'!$C$13)*('Inputs and Results'!$C$14-'Inputs and Results'!$C$13)), 'Inputs and Results'!$C$15 - SQRT((1-E3396)*('Inputs and Results'!$C$15-'Inputs and Results'!$C$13)*('Inputs and Results'!$C$15-'Inputs and Results'!$C$14))))</f>
        <v>0.46760256283101809</v>
      </c>
      <c r="C3396" s="47">
        <f ca="1">IF('Inputs and Results'!$G$15='Inputs and Results'!$G$13, 'Inputs and Results'!$G$13, IF(F3396 &lt;= ('Inputs and Results'!$G$14-'Inputs and Results'!$G$13)/('Inputs and Results'!$G$15-'Inputs and Results'!$G$13), 'Inputs and Results'!$G$13 + SQRT(F3396*('Inputs and Results'!$G$15-'Inputs and Results'!$G$13)*('Inputs and Results'!$G$14-'Inputs and Results'!$G$13)), 'Inputs and Results'!$G$15 - SQRT((1-F3396)*('Inputs and Results'!$G$15-'Inputs and Results'!$G$13)*('Inputs and Results'!$G$15-'Inputs and Results'!$G$14))))</f>
        <v>432.36050935971184</v>
      </c>
      <c r="D3396">
        <f t="shared" ca="1" si="223"/>
        <v>202.17288224352563</v>
      </c>
      <c r="E3396">
        <f t="shared" ca="1" si="222"/>
        <v>0.2874403578022191</v>
      </c>
      <c r="F3396">
        <f t="shared" ca="1" si="222"/>
        <v>0.30530310655759252</v>
      </c>
    </row>
    <row r="3397" spans="1:6" ht="15.75" customHeight="1" x14ac:dyDescent="0.2">
      <c r="A3397">
        <v>3396</v>
      </c>
      <c r="B3397" s="47">
        <f ca="1">IF('Inputs and Results'!$C$15='Inputs and Results'!$C$13, 'Inputs and Results'!$C$13, IF(E3397 &lt;= ('Inputs and Results'!$C$14-'Inputs and Results'!$C$13)/('Inputs and Results'!$C$15-'Inputs and Results'!$C$13), 'Inputs and Results'!$C$13 + SQRT(E3397*('Inputs and Results'!$C$15-'Inputs and Results'!$C$13)*('Inputs and Results'!$C$14-'Inputs and Results'!$C$13)), 'Inputs and Results'!$C$15 - SQRT((1-E3397)*('Inputs and Results'!$C$15-'Inputs and Results'!$C$13)*('Inputs and Results'!$C$15-'Inputs and Results'!$C$14))))</f>
        <v>0.12880164921382287</v>
      </c>
      <c r="C3397" s="47">
        <f ca="1">IF('Inputs and Results'!$G$15='Inputs and Results'!$G$13, 'Inputs and Results'!$G$13, IF(F3397 &lt;= ('Inputs and Results'!$G$14-'Inputs and Results'!$G$13)/('Inputs and Results'!$G$15-'Inputs and Results'!$G$13), 'Inputs and Results'!$G$13 + SQRT(F3397*('Inputs and Results'!$G$15-'Inputs and Results'!$G$13)*('Inputs and Results'!$G$14-'Inputs and Results'!$G$13)), 'Inputs and Results'!$G$15 - SQRT((1-F3397)*('Inputs and Results'!$G$15-'Inputs and Results'!$G$13)*('Inputs and Results'!$G$15-'Inputs and Results'!$G$14))))</f>
        <v>504.31616658739813</v>
      </c>
      <c r="D3397">
        <f t="shared" ca="1" si="223"/>
        <v>64.956753981649911</v>
      </c>
      <c r="E3397">
        <f t="shared" ca="1" si="222"/>
        <v>8.4024447826970605E-2</v>
      </c>
      <c r="F3397">
        <f t="shared" ca="1" si="222"/>
        <v>0.42943574282349861</v>
      </c>
    </row>
    <row r="3398" spans="1:6" ht="15.75" customHeight="1" x14ac:dyDescent="0.2">
      <c r="A3398">
        <v>3397</v>
      </c>
      <c r="B3398" s="47">
        <f ca="1">IF('Inputs and Results'!$C$15='Inputs and Results'!$C$13, 'Inputs and Results'!$C$13, IF(E3398 &lt;= ('Inputs and Results'!$C$14-'Inputs and Results'!$C$13)/('Inputs and Results'!$C$15-'Inputs and Results'!$C$13), 'Inputs and Results'!$C$13 + SQRT(E3398*('Inputs and Results'!$C$15-'Inputs and Results'!$C$13)*('Inputs and Results'!$C$14-'Inputs and Results'!$C$13)), 'Inputs and Results'!$C$15 - SQRT((1-E3398)*('Inputs and Results'!$C$15-'Inputs and Results'!$C$13)*('Inputs and Results'!$C$15-'Inputs and Results'!$C$14))))</f>
        <v>0.5330203167754779</v>
      </c>
      <c r="C3398" s="47">
        <f ca="1">IF('Inputs and Results'!$G$15='Inputs and Results'!$G$13, 'Inputs and Results'!$G$13, IF(F3398 &lt;= ('Inputs and Results'!$G$14-'Inputs and Results'!$G$13)/('Inputs and Results'!$G$15-'Inputs and Results'!$G$13), 'Inputs and Results'!$G$13 + SQRT(F3398*('Inputs and Results'!$G$15-'Inputs and Results'!$G$13)*('Inputs and Results'!$G$14-'Inputs and Results'!$G$13)), 'Inputs and Results'!$G$15 - SQRT((1-F3398)*('Inputs and Results'!$G$15-'Inputs and Results'!$G$13)*('Inputs and Results'!$G$15-'Inputs and Results'!$G$14))))</f>
        <v>624.03507959495562</v>
      </c>
      <c r="D3398">
        <f t="shared" ca="1" si="223"/>
        <v>332.62337580471382</v>
      </c>
      <c r="E3398">
        <f t="shared" ca="1" si="222"/>
        <v>0.32377902695082617</v>
      </c>
      <c r="F3398">
        <f t="shared" ca="1" si="222"/>
        <v>0.60891351686939321</v>
      </c>
    </row>
    <row r="3399" spans="1:6" ht="15.75" customHeight="1" x14ac:dyDescent="0.2">
      <c r="A3399">
        <v>3398</v>
      </c>
      <c r="B3399" s="47">
        <f ca="1">IF('Inputs and Results'!$C$15='Inputs and Results'!$C$13, 'Inputs and Results'!$C$13, IF(E3399 &lt;= ('Inputs and Results'!$C$14-'Inputs and Results'!$C$13)/('Inputs and Results'!$C$15-'Inputs and Results'!$C$13), 'Inputs and Results'!$C$13 + SQRT(E3399*('Inputs and Results'!$C$15-'Inputs and Results'!$C$13)*('Inputs and Results'!$C$14-'Inputs and Results'!$C$13)), 'Inputs and Results'!$C$15 - SQRT((1-E3399)*('Inputs and Results'!$C$15-'Inputs and Results'!$C$13)*('Inputs and Results'!$C$15-'Inputs and Results'!$C$14))))</f>
        <v>2.3936650491907492</v>
      </c>
      <c r="C3399" s="47">
        <f ca="1">IF('Inputs and Results'!$G$15='Inputs and Results'!$G$13, 'Inputs and Results'!$G$13, IF(F3399 &lt;= ('Inputs and Results'!$G$14-'Inputs and Results'!$G$13)/('Inputs and Results'!$G$15-'Inputs and Results'!$G$13), 'Inputs and Results'!$G$13 + SQRT(F3399*('Inputs and Results'!$G$15-'Inputs and Results'!$G$13)*('Inputs and Results'!$G$14-'Inputs and Results'!$G$13)), 'Inputs and Results'!$G$15 - SQRT((1-F3399)*('Inputs and Results'!$G$15-'Inputs and Results'!$G$13)*('Inputs and Results'!$G$15-'Inputs and Results'!$G$14))))</f>
        <v>467.57607389221641</v>
      </c>
      <c r="D3399">
        <f t="shared" ca="1" si="223"/>
        <v>1119.2205059136295</v>
      </c>
      <c r="E3399">
        <f t="shared" ca="1" si="222"/>
        <v>0.95915088082523814</v>
      </c>
      <c r="F3399">
        <f t="shared" ca="1" si="222"/>
        <v>0.36757972376348214</v>
      </c>
    </row>
    <row r="3400" spans="1:6" ht="15.75" customHeight="1" x14ac:dyDescent="0.2">
      <c r="A3400">
        <v>3399</v>
      </c>
      <c r="B3400" s="47">
        <f ca="1">IF('Inputs and Results'!$C$15='Inputs and Results'!$C$13, 'Inputs and Results'!$C$13, IF(E3400 &lt;= ('Inputs and Results'!$C$14-'Inputs and Results'!$C$13)/('Inputs and Results'!$C$15-'Inputs and Results'!$C$13), 'Inputs and Results'!$C$13 + SQRT(E3400*('Inputs and Results'!$C$15-'Inputs and Results'!$C$13)*('Inputs and Results'!$C$14-'Inputs and Results'!$C$13)), 'Inputs and Results'!$C$15 - SQRT((1-E3400)*('Inputs and Results'!$C$15-'Inputs and Results'!$C$13)*('Inputs and Results'!$C$15-'Inputs and Results'!$C$14))))</f>
        <v>1.6141425937798195</v>
      </c>
      <c r="C3400" s="47">
        <f ca="1">IF('Inputs and Results'!$G$15='Inputs and Results'!$G$13, 'Inputs and Results'!$G$13, IF(F3400 &lt;= ('Inputs and Results'!$G$14-'Inputs and Results'!$G$13)/('Inputs and Results'!$G$15-'Inputs and Results'!$G$13), 'Inputs and Results'!$G$13 + SQRT(F3400*('Inputs and Results'!$G$15-'Inputs and Results'!$G$13)*('Inputs and Results'!$G$14-'Inputs and Results'!$G$13)), 'Inputs and Results'!$G$15 - SQRT((1-F3400)*('Inputs and Results'!$G$15-'Inputs and Results'!$G$13)*('Inputs and Results'!$G$15-'Inputs and Results'!$G$14))))</f>
        <v>690.67081879419709</v>
      </c>
      <c r="D3400">
        <f t="shared" ca="1" si="223"/>
        <v>1114.841186896497</v>
      </c>
      <c r="E3400">
        <f t="shared" ca="1" si="222"/>
        <v>0.78659991662496376</v>
      </c>
      <c r="F3400">
        <f t="shared" ca="1" si="222"/>
        <v>0.69417156818902459</v>
      </c>
    </row>
    <row r="3401" spans="1:6" ht="15.75" customHeight="1" x14ac:dyDescent="0.2">
      <c r="A3401">
        <v>3400</v>
      </c>
      <c r="B3401" s="47">
        <f ca="1">IF('Inputs and Results'!$C$15='Inputs and Results'!$C$13, 'Inputs and Results'!$C$13, IF(E3401 &lt;= ('Inputs and Results'!$C$14-'Inputs and Results'!$C$13)/('Inputs and Results'!$C$15-'Inputs and Results'!$C$13), 'Inputs and Results'!$C$13 + SQRT(E3401*('Inputs and Results'!$C$15-'Inputs and Results'!$C$13)*('Inputs and Results'!$C$14-'Inputs and Results'!$C$13)), 'Inputs and Results'!$C$15 - SQRT((1-E3401)*('Inputs and Results'!$C$15-'Inputs and Results'!$C$13)*('Inputs and Results'!$C$15-'Inputs and Results'!$C$14))))</f>
        <v>0.22217030353724843</v>
      </c>
      <c r="C3401" s="47">
        <f ca="1">IF('Inputs and Results'!$G$15='Inputs and Results'!$G$13, 'Inputs and Results'!$G$13, IF(F3401 &lt;= ('Inputs and Results'!$G$14-'Inputs and Results'!$G$13)/('Inputs and Results'!$G$15-'Inputs and Results'!$G$13), 'Inputs and Results'!$G$13 + SQRT(F3401*('Inputs and Results'!$G$15-'Inputs and Results'!$G$13)*('Inputs and Results'!$G$14-'Inputs and Results'!$G$13)), 'Inputs and Results'!$G$15 - SQRT((1-F3401)*('Inputs and Results'!$G$15-'Inputs and Results'!$G$13)*('Inputs and Results'!$G$15-'Inputs and Results'!$G$14))))</f>
        <v>288.85715199284357</v>
      </c>
      <c r="D3401">
        <f t="shared" ca="1" si="223"/>
        <v>64.17548113715516</v>
      </c>
      <c r="E3401">
        <f t="shared" ca="1" si="222"/>
        <v>0.14262913082773976</v>
      </c>
      <c r="F3401">
        <f t="shared" ca="1" si="222"/>
        <v>2.1290777650936343E-2</v>
      </c>
    </row>
    <row r="3402" spans="1:6" ht="15.75" customHeight="1" x14ac:dyDescent="0.2">
      <c r="A3402">
        <v>3401</v>
      </c>
      <c r="B3402" s="47">
        <f ca="1">IF('Inputs and Results'!$C$15='Inputs and Results'!$C$13, 'Inputs and Results'!$C$13, IF(E3402 &lt;= ('Inputs and Results'!$C$14-'Inputs and Results'!$C$13)/('Inputs and Results'!$C$15-'Inputs and Results'!$C$13), 'Inputs and Results'!$C$13 + SQRT(E3402*('Inputs and Results'!$C$15-'Inputs and Results'!$C$13)*('Inputs and Results'!$C$14-'Inputs and Results'!$C$13)), 'Inputs and Results'!$C$15 - SQRT((1-E3402)*('Inputs and Results'!$C$15-'Inputs and Results'!$C$13)*('Inputs and Results'!$C$15-'Inputs and Results'!$C$14))))</f>
        <v>1.659837075432073</v>
      </c>
      <c r="C3402" s="47">
        <f ca="1">IF('Inputs and Results'!$G$15='Inputs and Results'!$G$13, 'Inputs and Results'!$G$13, IF(F3402 &lt;= ('Inputs and Results'!$G$14-'Inputs and Results'!$G$13)/('Inputs and Results'!$G$15-'Inputs and Results'!$G$13), 'Inputs and Results'!$G$13 + SQRT(F3402*('Inputs and Results'!$G$15-'Inputs and Results'!$G$13)*('Inputs and Results'!$G$14-'Inputs and Results'!$G$13)), 'Inputs and Results'!$G$15 - SQRT((1-F3402)*('Inputs and Results'!$G$15-'Inputs and Results'!$G$13)*('Inputs and Results'!$G$15-'Inputs and Results'!$G$14))))</f>
        <v>646.71981917967935</v>
      </c>
      <c r="D3402">
        <f t="shared" ca="1" si="223"/>
        <v>1073.4495332911581</v>
      </c>
      <c r="E3402">
        <f t="shared" ref="E3402:F3421" ca="1" si="224">RAND()</f>
        <v>0.80044037062372675</v>
      </c>
      <c r="F3402">
        <f t="shared" ca="1" si="224"/>
        <v>0.63911322550010341</v>
      </c>
    </row>
    <row r="3403" spans="1:6" ht="15.75" customHeight="1" x14ac:dyDescent="0.2">
      <c r="A3403">
        <v>3402</v>
      </c>
      <c r="B3403" s="47">
        <f ca="1">IF('Inputs and Results'!$C$15='Inputs and Results'!$C$13, 'Inputs and Results'!$C$13, IF(E3403 &lt;= ('Inputs and Results'!$C$14-'Inputs and Results'!$C$13)/('Inputs and Results'!$C$15-'Inputs and Results'!$C$13), 'Inputs and Results'!$C$13 + SQRT(E3403*('Inputs and Results'!$C$15-'Inputs and Results'!$C$13)*('Inputs and Results'!$C$14-'Inputs and Results'!$C$13)), 'Inputs and Results'!$C$15 - SQRT((1-E3403)*('Inputs and Results'!$C$15-'Inputs and Results'!$C$13)*('Inputs and Results'!$C$15-'Inputs and Results'!$C$14))))</f>
        <v>0.60858717340455515</v>
      </c>
      <c r="C3403" s="47">
        <f ca="1">IF('Inputs and Results'!$G$15='Inputs and Results'!$G$13, 'Inputs and Results'!$G$13, IF(F3403 &lt;= ('Inputs and Results'!$G$14-'Inputs and Results'!$G$13)/('Inputs and Results'!$G$15-'Inputs and Results'!$G$13), 'Inputs and Results'!$G$13 + SQRT(F3403*('Inputs and Results'!$G$15-'Inputs and Results'!$G$13)*('Inputs and Results'!$G$14-'Inputs and Results'!$G$13)), 'Inputs and Results'!$G$15 - SQRT((1-F3403)*('Inputs and Results'!$G$15-'Inputs and Results'!$G$13)*('Inputs and Results'!$G$15-'Inputs and Results'!$G$14))))</f>
        <v>737.35420836143419</v>
      </c>
      <c r="D3403">
        <f t="shared" ca="1" si="223"/>
        <v>448.74431346463865</v>
      </c>
      <c r="E3403">
        <f t="shared" ca="1" si="224"/>
        <v>0.36457163253275382</v>
      </c>
      <c r="F3403">
        <f t="shared" ca="1" si="224"/>
        <v>0.74766472202961742</v>
      </c>
    </row>
    <row r="3404" spans="1:6" ht="15.75" customHeight="1" x14ac:dyDescent="0.2">
      <c r="A3404">
        <v>3403</v>
      </c>
      <c r="B3404" s="47">
        <f ca="1">IF('Inputs and Results'!$C$15='Inputs and Results'!$C$13, 'Inputs and Results'!$C$13, IF(E3404 &lt;= ('Inputs and Results'!$C$14-'Inputs and Results'!$C$13)/('Inputs and Results'!$C$15-'Inputs and Results'!$C$13), 'Inputs and Results'!$C$13 + SQRT(E3404*('Inputs and Results'!$C$15-'Inputs and Results'!$C$13)*('Inputs and Results'!$C$14-'Inputs and Results'!$C$13)), 'Inputs and Results'!$C$15 - SQRT((1-E3404)*('Inputs and Results'!$C$15-'Inputs and Results'!$C$13)*('Inputs and Results'!$C$15-'Inputs and Results'!$C$14))))</f>
        <v>0.31134744899437639</v>
      </c>
      <c r="C3404" s="47">
        <f ca="1">IF('Inputs and Results'!$G$15='Inputs and Results'!$G$13, 'Inputs and Results'!$G$13, IF(F3404 &lt;= ('Inputs and Results'!$G$14-'Inputs and Results'!$G$13)/('Inputs and Results'!$G$15-'Inputs and Results'!$G$13), 'Inputs and Results'!$G$13 + SQRT(F3404*('Inputs and Results'!$G$15-'Inputs and Results'!$G$13)*('Inputs and Results'!$G$14-'Inputs and Results'!$G$13)), 'Inputs and Results'!$G$15 - SQRT((1-F3404)*('Inputs and Results'!$G$15-'Inputs and Results'!$G$13)*('Inputs and Results'!$G$15-'Inputs and Results'!$G$14))))</f>
        <v>769.95245783131884</v>
      </c>
      <c r="D3404">
        <f t="shared" ca="1" si="223"/>
        <v>239.72273359273129</v>
      </c>
      <c r="E3404">
        <f t="shared" ca="1" si="224"/>
        <v>0.19679416221899482</v>
      </c>
      <c r="F3404">
        <f t="shared" ca="1" si="224"/>
        <v>0.78197129291637213</v>
      </c>
    </row>
    <row r="3405" spans="1:6" ht="15.75" customHeight="1" x14ac:dyDescent="0.2">
      <c r="A3405">
        <v>3404</v>
      </c>
      <c r="B3405" s="47">
        <f ca="1">IF('Inputs and Results'!$C$15='Inputs and Results'!$C$13, 'Inputs and Results'!$C$13, IF(E3405 &lt;= ('Inputs and Results'!$C$14-'Inputs and Results'!$C$13)/('Inputs and Results'!$C$15-'Inputs and Results'!$C$13), 'Inputs and Results'!$C$13 + SQRT(E3405*('Inputs and Results'!$C$15-'Inputs and Results'!$C$13)*('Inputs and Results'!$C$14-'Inputs and Results'!$C$13)), 'Inputs and Results'!$C$15 - SQRT((1-E3405)*('Inputs and Results'!$C$15-'Inputs and Results'!$C$13)*('Inputs and Results'!$C$15-'Inputs and Results'!$C$14))))</f>
        <v>0.99626533646864424</v>
      </c>
      <c r="C3405" s="47">
        <f ca="1">IF('Inputs and Results'!$G$15='Inputs and Results'!$G$13, 'Inputs and Results'!$G$13, IF(F3405 &lt;= ('Inputs and Results'!$G$14-'Inputs and Results'!$G$13)/('Inputs and Results'!$G$15-'Inputs and Results'!$G$13), 'Inputs and Results'!$G$13 + SQRT(F3405*('Inputs and Results'!$G$15-'Inputs and Results'!$G$13)*('Inputs and Results'!$G$14-'Inputs and Results'!$G$13)), 'Inputs and Results'!$G$15 - SQRT((1-F3405)*('Inputs and Results'!$G$15-'Inputs and Results'!$G$13)*('Inputs and Results'!$G$15-'Inputs and Results'!$G$14))))</f>
        <v>975.28308683170042</v>
      </c>
      <c r="D3405">
        <f t="shared" ca="1" si="223"/>
        <v>971.64073265456204</v>
      </c>
      <c r="E3405">
        <f t="shared" ca="1" si="224"/>
        <v>0.55389415535143161</v>
      </c>
      <c r="F3405">
        <f t="shared" ca="1" si="224"/>
        <v>0.94046775496127977</v>
      </c>
    </row>
    <row r="3406" spans="1:6" ht="15.75" customHeight="1" x14ac:dyDescent="0.2">
      <c r="A3406">
        <v>3405</v>
      </c>
      <c r="B3406" s="47">
        <f ca="1">IF('Inputs and Results'!$C$15='Inputs and Results'!$C$13, 'Inputs and Results'!$C$13, IF(E3406 &lt;= ('Inputs and Results'!$C$14-'Inputs and Results'!$C$13)/('Inputs and Results'!$C$15-'Inputs and Results'!$C$13), 'Inputs and Results'!$C$13 + SQRT(E3406*('Inputs and Results'!$C$15-'Inputs and Results'!$C$13)*('Inputs and Results'!$C$14-'Inputs and Results'!$C$13)), 'Inputs and Results'!$C$15 - SQRT((1-E3406)*('Inputs and Results'!$C$15-'Inputs and Results'!$C$13)*('Inputs and Results'!$C$15-'Inputs and Results'!$C$14))))</f>
        <v>0.81855030173349697</v>
      </c>
      <c r="C3406" s="47">
        <f ca="1">IF('Inputs and Results'!$G$15='Inputs and Results'!$G$13, 'Inputs and Results'!$G$13, IF(F3406 &lt;= ('Inputs and Results'!$G$14-'Inputs and Results'!$G$13)/('Inputs and Results'!$G$15-'Inputs and Results'!$G$13), 'Inputs and Results'!$G$13 + SQRT(F3406*('Inputs and Results'!$G$15-'Inputs and Results'!$G$13)*('Inputs and Results'!$G$14-'Inputs and Results'!$G$13)), 'Inputs and Results'!$G$15 - SQRT((1-F3406)*('Inputs and Results'!$G$15-'Inputs and Results'!$G$13)*('Inputs and Results'!$G$15-'Inputs and Results'!$G$14))))</f>
        <v>797.86760955257716</v>
      </c>
      <c r="D3406">
        <f t="shared" ca="1" si="223"/>
        <v>653.09477254264596</v>
      </c>
      <c r="E3406">
        <f t="shared" ca="1" si="224"/>
        <v>0.4712530237703314</v>
      </c>
      <c r="F3406">
        <f t="shared" ca="1" si="224"/>
        <v>0.80935788361213556</v>
      </c>
    </row>
    <row r="3407" spans="1:6" ht="15.75" customHeight="1" x14ac:dyDescent="0.2">
      <c r="A3407">
        <v>3406</v>
      </c>
      <c r="B3407" s="47">
        <f ca="1">IF('Inputs and Results'!$C$15='Inputs and Results'!$C$13, 'Inputs and Results'!$C$13, IF(E3407 &lt;= ('Inputs and Results'!$C$14-'Inputs and Results'!$C$13)/('Inputs and Results'!$C$15-'Inputs and Results'!$C$13), 'Inputs and Results'!$C$13 + SQRT(E3407*('Inputs and Results'!$C$15-'Inputs and Results'!$C$13)*('Inputs and Results'!$C$14-'Inputs and Results'!$C$13)), 'Inputs and Results'!$C$15 - SQRT((1-E3407)*('Inputs and Results'!$C$15-'Inputs and Results'!$C$13)*('Inputs and Results'!$C$15-'Inputs and Results'!$C$14))))</f>
        <v>0.78700615938114016</v>
      </c>
      <c r="C3407" s="47">
        <f ca="1">IF('Inputs and Results'!$G$15='Inputs and Results'!$G$13, 'Inputs and Results'!$G$13, IF(F3407 &lt;= ('Inputs and Results'!$G$14-'Inputs and Results'!$G$13)/('Inputs and Results'!$G$15-'Inputs and Results'!$G$13), 'Inputs and Results'!$G$13 + SQRT(F3407*('Inputs and Results'!$G$15-'Inputs and Results'!$G$13)*('Inputs and Results'!$G$14-'Inputs and Results'!$G$13)), 'Inputs and Results'!$G$15 - SQRT((1-F3407)*('Inputs and Results'!$G$15-'Inputs and Results'!$G$13)*('Inputs and Results'!$G$15-'Inputs and Results'!$G$14))))</f>
        <v>308.26899277749851</v>
      </c>
      <c r="D3407">
        <f t="shared" ca="1" si="223"/>
        <v>242.60959606211154</v>
      </c>
      <c r="E3407">
        <f t="shared" ca="1" si="224"/>
        <v>0.45585091793144317</v>
      </c>
      <c r="F3407">
        <f t="shared" ca="1" si="224"/>
        <v>6.2549217448747418E-2</v>
      </c>
    </row>
    <row r="3408" spans="1:6" ht="15.75" customHeight="1" x14ac:dyDescent="0.2">
      <c r="A3408">
        <v>3407</v>
      </c>
      <c r="B3408" s="47">
        <f ca="1">IF('Inputs and Results'!$C$15='Inputs and Results'!$C$13, 'Inputs and Results'!$C$13, IF(E3408 &lt;= ('Inputs and Results'!$C$14-'Inputs and Results'!$C$13)/('Inputs and Results'!$C$15-'Inputs and Results'!$C$13), 'Inputs and Results'!$C$13 + SQRT(E3408*('Inputs and Results'!$C$15-'Inputs and Results'!$C$13)*('Inputs and Results'!$C$14-'Inputs and Results'!$C$13)), 'Inputs and Results'!$C$15 - SQRT((1-E3408)*('Inputs and Results'!$C$15-'Inputs and Results'!$C$13)*('Inputs and Results'!$C$15-'Inputs and Results'!$C$14))))</f>
        <v>0.30031529358050202</v>
      </c>
      <c r="C3408" s="47">
        <f ca="1">IF('Inputs and Results'!$G$15='Inputs and Results'!$G$13, 'Inputs and Results'!$G$13, IF(F3408 &lt;= ('Inputs and Results'!$G$14-'Inputs and Results'!$G$13)/('Inputs and Results'!$G$15-'Inputs and Results'!$G$13), 'Inputs and Results'!$G$13 + SQRT(F3408*('Inputs and Results'!$G$15-'Inputs and Results'!$G$13)*('Inputs and Results'!$G$14-'Inputs and Results'!$G$13)), 'Inputs and Results'!$G$15 - SQRT((1-F3408)*('Inputs and Results'!$G$15-'Inputs and Results'!$G$13)*('Inputs and Results'!$G$15-'Inputs and Results'!$G$14))))</f>
        <v>633.55356942906371</v>
      </c>
      <c r="D3408">
        <f t="shared" ca="1" si="223"/>
        <v>190.26582620206423</v>
      </c>
      <c r="E3408">
        <f t="shared" ca="1" si="224"/>
        <v>0.19018916510274109</v>
      </c>
      <c r="F3408">
        <f t="shared" ca="1" si="224"/>
        <v>0.62173302315432222</v>
      </c>
    </row>
    <row r="3409" spans="1:6" ht="15.75" customHeight="1" x14ac:dyDescent="0.2">
      <c r="A3409">
        <v>3408</v>
      </c>
      <c r="B3409" s="47">
        <f ca="1">IF('Inputs and Results'!$C$15='Inputs and Results'!$C$13, 'Inputs and Results'!$C$13, IF(E3409 &lt;= ('Inputs and Results'!$C$14-'Inputs and Results'!$C$13)/('Inputs and Results'!$C$15-'Inputs and Results'!$C$13), 'Inputs and Results'!$C$13 + SQRT(E3409*('Inputs and Results'!$C$15-'Inputs and Results'!$C$13)*('Inputs and Results'!$C$14-'Inputs and Results'!$C$13)), 'Inputs and Results'!$C$15 - SQRT((1-E3409)*('Inputs and Results'!$C$15-'Inputs and Results'!$C$13)*('Inputs and Results'!$C$15-'Inputs and Results'!$C$14))))</f>
        <v>1.3097692529803218</v>
      </c>
      <c r="C3409" s="47">
        <f ca="1">IF('Inputs and Results'!$G$15='Inputs and Results'!$G$13, 'Inputs and Results'!$G$13, IF(F3409 &lt;= ('Inputs and Results'!$G$14-'Inputs and Results'!$G$13)/('Inputs and Results'!$G$15-'Inputs and Results'!$G$13), 'Inputs and Results'!$G$13 + SQRT(F3409*('Inputs and Results'!$G$15-'Inputs and Results'!$G$13)*('Inputs and Results'!$G$14-'Inputs and Results'!$G$13)), 'Inputs and Results'!$G$15 - SQRT((1-F3409)*('Inputs and Results'!$G$15-'Inputs and Results'!$G$13)*('Inputs and Results'!$G$15-'Inputs and Results'!$G$14))))</f>
        <v>842.42741506846789</v>
      </c>
      <c r="D3409">
        <f t="shared" ca="1" si="223"/>
        <v>1103.3855261243707</v>
      </c>
      <c r="E3409">
        <f t="shared" ca="1" si="224"/>
        <v>0.68256889131436671</v>
      </c>
      <c r="F3409">
        <f t="shared" ca="1" si="224"/>
        <v>0.8492667137115304</v>
      </c>
    </row>
    <row r="3410" spans="1:6" ht="15.75" customHeight="1" x14ac:dyDescent="0.2">
      <c r="A3410">
        <v>3409</v>
      </c>
      <c r="B3410" s="47">
        <f ca="1">IF('Inputs and Results'!$C$15='Inputs and Results'!$C$13, 'Inputs and Results'!$C$13, IF(E3410 &lt;= ('Inputs and Results'!$C$14-'Inputs and Results'!$C$13)/('Inputs and Results'!$C$15-'Inputs and Results'!$C$13), 'Inputs and Results'!$C$13 + SQRT(E3410*('Inputs and Results'!$C$15-'Inputs and Results'!$C$13)*('Inputs and Results'!$C$14-'Inputs and Results'!$C$13)), 'Inputs and Results'!$C$15 - SQRT((1-E3410)*('Inputs and Results'!$C$15-'Inputs and Results'!$C$13)*('Inputs and Results'!$C$15-'Inputs and Results'!$C$14))))</f>
        <v>1.2533505474008573</v>
      </c>
      <c r="C3410" s="47">
        <f ca="1">IF('Inputs and Results'!$G$15='Inputs and Results'!$G$13, 'Inputs and Results'!$G$13, IF(F3410 &lt;= ('Inputs and Results'!$G$14-'Inputs and Results'!$G$13)/('Inputs and Results'!$G$15-'Inputs and Results'!$G$13), 'Inputs and Results'!$G$13 + SQRT(F3410*('Inputs and Results'!$G$15-'Inputs and Results'!$G$13)*('Inputs and Results'!$G$14-'Inputs and Results'!$G$13)), 'Inputs and Results'!$G$15 - SQRT((1-F3410)*('Inputs and Results'!$G$15-'Inputs and Results'!$G$13)*('Inputs and Results'!$G$15-'Inputs and Results'!$G$14))))</f>
        <v>570.7664657872723</v>
      </c>
      <c r="D3410">
        <f t="shared" ca="1" si="223"/>
        <v>715.37046233253045</v>
      </c>
      <c r="E3410">
        <f t="shared" ca="1" si="224"/>
        <v>0.66102396552612397</v>
      </c>
      <c r="F3410">
        <f t="shared" ca="1" si="224"/>
        <v>0.5332283624844355</v>
      </c>
    </row>
    <row r="3411" spans="1:6" ht="15.75" customHeight="1" x14ac:dyDescent="0.2">
      <c r="A3411">
        <v>3410</v>
      </c>
      <c r="B3411" s="47">
        <f ca="1">IF('Inputs and Results'!$C$15='Inputs and Results'!$C$13, 'Inputs and Results'!$C$13, IF(E3411 &lt;= ('Inputs and Results'!$C$14-'Inputs and Results'!$C$13)/('Inputs and Results'!$C$15-'Inputs and Results'!$C$13), 'Inputs and Results'!$C$13 + SQRT(E3411*('Inputs and Results'!$C$15-'Inputs and Results'!$C$13)*('Inputs and Results'!$C$14-'Inputs and Results'!$C$13)), 'Inputs and Results'!$C$15 - SQRT((1-E3411)*('Inputs and Results'!$C$15-'Inputs and Results'!$C$13)*('Inputs and Results'!$C$15-'Inputs and Results'!$C$14))))</f>
        <v>0.92231650708343382</v>
      </c>
      <c r="C3411" s="47">
        <f ca="1">IF('Inputs and Results'!$G$15='Inputs and Results'!$G$13, 'Inputs and Results'!$G$13, IF(F3411 &lt;= ('Inputs and Results'!$G$14-'Inputs and Results'!$G$13)/('Inputs and Results'!$G$15-'Inputs and Results'!$G$13), 'Inputs and Results'!$G$13 + SQRT(F3411*('Inputs and Results'!$G$15-'Inputs and Results'!$G$13)*('Inputs and Results'!$G$14-'Inputs and Results'!$G$13)), 'Inputs and Results'!$G$15 - SQRT((1-F3411)*('Inputs and Results'!$G$15-'Inputs and Results'!$G$13)*('Inputs and Results'!$G$15-'Inputs and Results'!$G$14))))</f>
        <v>731.79455879573538</v>
      </c>
      <c r="D3411">
        <f t="shared" ca="1" si="223"/>
        <v>674.94620137114521</v>
      </c>
      <c r="E3411">
        <f t="shared" ca="1" si="224"/>
        <v>0.52035903369577974</v>
      </c>
      <c r="F3411">
        <f t="shared" ca="1" si="224"/>
        <v>0.74156361791839809</v>
      </c>
    </row>
    <row r="3412" spans="1:6" ht="15.75" customHeight="1" x14ac:dyDescent="0.2">
      <c r="A3412">
        <v>3411</v>
      </c>
      <c r="B3412" s="47">
        <f ca="1">IF('Inputs and Results'!$C$15='Inputs and Results'!$C$13, 'Inputs and Results'!$C$13, IF(E3412 &lt;= ('Inputs and Results'!$C$14-'Inputs and Results'!$C$13)/('Inputs and Results'!$C$15-'Inputs and Results'!$C$13), 'Inputs and Results'!$C$13 + SQRT(E3412*('Inputs and Results'!$C$15-'Inputs and Results'!$C$13)*('Inputs and Results'!$C$14-'Inputs and Results'!$C$13)), 'Inputs and Results'!$C$15 - SQRT((1-E3412)*('Inputs and Results'!$C$15-'Inputs and Results'!$C$13)*('Inputs and Results'!$C$15-'Inputs and Results'!$C$14))))</f>
        <v>0.47031059563689448</v>
      </c>
      <c r="C3412" s="47">
        <f ca="1">IF('Inputs and Results'!$G$15='Inputs and Results'!$G$13, 'Inputs and Results'!$G$13, IF(F3412 &lt;= ('Inputs and Results'!$G$14-'Inputs and Results'!$G$13)/('Inputs and Results'!$G$15-'Inputs and Results'!$G$13), 'Inputs and Results'!$G$13 + SQRT(F3412*('Inputs and Results'!$G$15-'Inputs and Results'!$G$13)*('Inputs and Results'!$G$14-'Inputs and Results'!$G$13)), 'Inputs and Results'!$G$15 - SQRT((1-F3412)*('Inputs and Results'!$G$15-'Inputs and Results'!$G$13)*('Inputs and Results'!$G$15-'Inputs and Results'!$G$14))))</f>
        <v>718.87544811448311</v>
      </c>
      <c r="D3412">
        <f t="shared" ca="1" si="223"/>
        <v>338.09474019146199</v>
      </c>
      <c r="E3412">
        <f t="shared" ca="1" si="224"/>
        <v>0.28896350193922637</v>
      </c>
      <c r="F3412">
        <f t="shared" ca="1" si="224"/>
        <v>0.7271048741725058</v>
      </c>
    </row>
    <row r="3413" spans="1:6" ht="15.75" customHeight="1" x14ac:dyDescent="0.2">
      <c r="A3413">
        <v>3412</v>
      </c>
      <c r="B3413" s="47">
        <f ca="1">IF('Inputs and Results'!$C$15='Inputs and Results'!$C$13, 'Inputs and Results'!$C$13, IF(E3413 &lt;= ('Inputs and Results'!$C$14-'Inputs and Results'!$C$13)/('Inputs and Results'!$C$15-'Inputs and Results'!$C$13), 'Inputs and Results'!$C$13 + SQRT(E3413*('Inputs and Results'!$C$15-'Inputs and Results'!$C$13)*('Inputs and Results'!$C$14-'Inputs and Results'!$C$13)), 'Inputs and Results'!$C$15 - SQRT((1-E3413)*('Inputs and Results'!$C$15-'Inputs and Results'!$C$13)*('Inputs and Results'!$C$15-'Inputs and Results'!$C$14))))</f>
        <v>1.6717810623843736</v>
      </c>
      <c r="C3413" s="47">
        <f ca="1">IF('Inputs and Results'!$G$15='Inputs and Results'!$G$13, 'Inputs and Results'!$G$13, IF(F3413 &lt;= ('Inputs and Results'!$G$14-'Inputs and Results'!$G$13)/('Inputs and Results'!$G$15-'Inputs and Results'!$G$13), 'Inputs and Results'!$G$13 + SQRT(F3413*('Inputs and Results'!$G$15-'Inputs and Results'!$G$13)*('Inputs and Results'!$G$14-'Inputs and Results'!$G$13)), 'Inputs and Results'!$G$15 - SQRT((1-F3413)*('Inputs and Results'!$G$15-'Inputs and Results'!$G$13)*('Inputs and Results'!$G$15-'Inputs and Results'!$G$14))))</f>
        <v>334.81176383729189</v>
      </c>
      <c r="D3413">
        <f t="shared" ca="1" si="223"/>
        <v>559.7319662466939</v>
      </c>
      <c r="E3413">
        <f t="shared" ca="1" si="224"/>
        <v>0.8039816059732463</v>
      </c>
      <c r="F3413">
        <f t="shared" ca="1" si="224"/>
        <v>0.11752593426356672</v>
      </c>
    </row>
    <row r="3414" spans="1:6" ht="15.75" customHeight="1" x14ac:dyDescent="0.2">
      <c r="A3414">
        <v>3413</v>
      </c>
      <c r="B3414" s="47">
        <f ca="1">IF('Inputs and Results'!$C$15='Inputs and Results'!$C$13, 'Inputs and Results'!$C$13, IF(E3414 &lt;= ('Inputs and Results'!$C$14-'Inputs and Results'!$C$13)/('Inputs and Results'!$C$15-'Inputs and Results'!$C$13), 'Inputs and Results'!$C$13 + SQRT(E3414*('Inputs and Results'!$C$15-'Inputs and Results'!$C$13)*('Inputs and Results'!$C$14-'Inputs and Results'!$C$13)), 'Inputs and Results'!$C$15 - SQRT((1-E3414)*('Inputs and Results'!$C$15-'Inputs and Results'!$C$13)*('Inputs and Results'!$C$15-'Inputs and Results'!$C$14))))</f>
        <v>1.2266311915044792</v>
      </c>
      <c r="C3414" s="47">
        <f ca="1">IF('Inputs and Results'!$G$15='Inputs and Results'!$G$13, 'Inputs and Results'!$G$13, IF(F3414 &lt;= ('Inputs and Results'!$G$14-'Inputs and Results'!$G$13)/('Inputs and Results'!$G$15-'Inputs and Results'!$G$13), 'Inputs and Results'!$G$13 + SQRT(F3414*('Inputs and Results'!$G$15-'Inputs and Results'!$G$13)*('Inputs and Results'!$G$14-'Inputs and Results'!$G$13)), 'Inputs and Results'!$G$15 - SQRT((1-F3414)*('Inputs and Results'!$G$15-'Inputs and Results'!$G$13)*('Inputs and Results'!$G$15-'Inputs and Results'!$G$14))))</f>
        <v>308.12690551853643</v>
      </c>
      <c r="D3414">
        <f t="shared" ca="1" si="223"/>
        <v>377.95807325079045</v>
      </c>
      <c r="E3414">
        <f t="shared" ca="1" si="224"/>
        <v>0.65057367433946411</v>
      </c>
      <c r="F3414">
        <f t="shared" ca="1" si="224"/>
        <v>6.2250449270971675E-2</v>
      </c>
    </row>
    <row r="3415" spans="1:6" ht="15.75" customHeight="1" x14ac:dyDescent="0.2">
      <c r="A3415">
        <v>3414</v>
      </c>
      <c r="B3415" s="47">
        <f ca="1">IF('Inputs and Results'!$C$15='Inputs and Results'!$C$13, 'Inputs and Results'!$C$13, IF(E3415 &lt;= ('Inputs and Results'!$C$14-'Inputs and Results'!$C$13)/('Inputs and Results'!$C$15-'Inputs and Results'!$C$13), 'Inputs and Results'!$C$13 + SQRT(E3415*('Inputs and Results'!$C$15-'Inputs and Results'!$C$13)*('Inputs and Results'!$C$14-'Inputs and Results'!$C$13)), 'Inputs and Results'!$C$15 - SQRT((1-E3415)*('Inputs and Results'!$C$15-'Inputs and Results'!$C$13)*('Inputs and Results'!$C$15-'Inputs and Results'!$C$14))))</f>
        <v>0.53511796526367661</v>
      </c>
      <c r="C3415" s="47">
        <f ca="1">IF('Inputs and Results'!$G$15='Inputs and Results'!$G$13, 'Inputs and Results'!$G$13, IF(F3415 &lt;= ('Inputs and Results'!$G$14-'Inputs and Results'!$G$13)/('Inputs and Results'!$G$15-'Inputs and Results'!$G$13), 'Inputs and Results'!$G$13 + SQRT(F3415*('Inputs and Results'!$G$15-'Inputs and Results'!$G$13)*('Inputs and Results'!$G$14-'Inputs and Results'!$G$13)), 'Inputs and Results'!$G$15 - SQRT((1-F3415)*('Inputs and Results'!$G$15-'Inputs and Results'!$G$13)*('Inputs and Results'!$G$15-'Inputs and Results'!$G$14))))</f>
        <v>711.94336218712215</v>
      </c>
      <c r="D3415">
        <f t="shared" ca="1" si="223"/>
        <v>380.97368335655358</v>
      </c>
      <c r="E3415">
        <f t="shared" ca="1" si="224"/>
        <v>0.3249285060926802</v>
      </c>
      <c r="F3415">
        <f t="shared" ca="1" si="224"/>
        <v>0.71918442787697046</v>
      </c>
    </row>
    <row r="3416" spans="1:6" ht="15.75" customHeight="1" x14ac:dyDescent="0.2">
      <c r="A3416">
        <v>3415</v>
      </c>
      <c r="B3416" s="47">
        <f ca="1">IF('Inputs and Results'!$C$15='Inputs and Results'!$C$13, 'Inputs and Results'!$C$13, IF(E3416 &lt;= ('Inputs and Results'!$C$14-'Inputs and Results'!$C$13)/('Inputs and Results'!$C$15-'Inputs and Results'!$C$13), 'Inputs and Results'!$C$13 + SQRT(E3416*('Inputs and Results'!$C$15-'Inputs and Results'!$C$13)*('Inputs and Results'!$C$14-'Inputs and Results'!$C$13)), 'Inputs and Results'!$C$15 - SQRT((1-E3416)*('Inputs and Results'!$C$15-'Inputs and Results'!$C$13)*('Inputs and Results'!$C$15-'Inputs and Results'!$C$14))))</f>
        <v>1.9434284908811634</v>
      </c>
      <c r="C3416" s="47">
        <f ca="1">IF('Inputs and Results'!$G$15='Inputs and Results'!$G$13, 'Inputs and Results'!$G$13, IF(F3416 &lt;= ('Inputs and Results'!$G$14-'Inputs and Results'!$G$13)/('Inputs and Results'!$G$15-'Inputs and Results'!$G$13), 'Inputs and Results'!$G$13 + SQRT(F3416*('Inputs and Results'!$G$15-'Inputs and Results'!$G$13)*('Inputs and Results'!$G$14-'Inputs and Results'!$G$13)), 'Inputs and Results'!$G$15 - SQRT((1-F3416)*('Inputs and Results'!$G$15-'Inputs and Results'!$G$13)*('Inputs and Results'!$G$15-'Inputs and Results'!$G$14))))</f>
        <v>921.32246631431462</v>
      </c>
      <c r="D3416">
        <f t="shared" ca="1" si="223"/>
        <v>1790.52433032414</v>
      </c>
      <c r="E3416">
        <f t="shared" ca="1" si="224"/>
        <v>0.87596184956870493</v>
      </c>
      <c r="F3416">
        <f t="shared" ca="1" si="224"/>
        <v>0.90844445413374697</v>
      </c>
    </row>
    <row r="3417" spans="1:6" ht="15.75" customHeight="1" x14ac:dyDescent="0.2">
      <c r="A3417">
        <v>3416</v>
      </c>
      <c r="B3417" s="47">
        <f ca="1">IF('Inputs and Results'!$C$15='Inputs and Results'!$C$13, 'Inputs and Results'!$C$13, IF(E3417 &lt;= ('Inputs and Results'!$C$14-'Inputs and Results'!$C$13)/('Inputs and Results'!$C$15-'Inputs and Results'!$C$13), 'Inputs and Results'!$C$13 + SQRT(E3417*('Inputs and Results'!$C$15-'Inputs and Results'!$C$13)*('Inputs and Results'!$C$14-'Inputs and Results'!$C$13)), 'Inputs and Results'!$C$15 - SQRT((1-E3417)*('Inputs and Results'!$C$15-'Inputs and Results'!$C$13)*('Inputs and Results'!$C$15-'Inputs and Results'!$C$14))))</f>
        <v>0.56834531135832611</v>
      </c>
      <c r="C3417" s="47">
        <f ca="1">IF('Inputs and Results'!$G$15='Inputs and Results'!$G$13, 'Inputs and Results'!$G$13, IF(F3417 &lt;= ('Inputs and Results'!$G$14-'Inputs and Results'!$G$13)/('Inputs and Results'!$G$15-'Inputs and Results'!$G$13), 'Inputs and Results'!$G$13 + SQRT(F3417*('Inputs and Results'!$G$15-'Inputs and Results'!$G$13)*('Inputs and Results'!$G$14-'Inputs and Results'!$G$13)), 'Inputs and Results'!$G$15 - SQRT((1-F3417)*('Inputs and Results'!$G$15-'Inputs and Results'!$G$13)*('Inputs and Results'!$G$15-'Inputs and Results'!$G$14))))</f>
        <v>620.12139732320213</v>
      </c>
      <c r="D3417">
        <f t="shared" ca="1" si="223"/>
        <v>352.44308864161559</v>
      </c>
      <c r="E3417">
        <f t="shared" ca="1" si="224"/>
        <v>0.34300616391188476</v>
      </c>
      <c r="F3417">
        <f t="shared" ca="1" si="224"/>
        <v>0.60358059343701198</v>
      </c>
    </row>
    <row r="3418" spans="1:6" ht="15.75" customHeight="1" x14ac:dyDescent="0.2">
      <c r="A3418">
        <v>3417</v>
      </c>
      <c r="B3418" s="47">
        <f ca="1">IF('Inputs and Results'!$C$15='Inputs and Results'!$C$13, 'Inputs and Results'!$C$13, IF(E3418 &lt;= ('Inputs and Results'!$C$14-'Inputs and Results'!$C$13)/('Inputs and Results'!$C$15-'Inputs and Results'!$C$13), 'Inputs and Results'!$C$13 + SQRT(E3418*('Inputs and Results'!$C$15-'Inputs and Results'!$C$13)*('Inputs and Results'!$C$14-'Inputs and Results'!$C$13)), 'Inputs and Results'!$C$15 - SQRT((1-E3418)*('Inputs and Results'!$C$15-'Inputs and Results'!$C$13)*('Inputs and Results'!$C$15-'Inputs and Results'!$C$14))))</f>
        <v>0.59156048912662751</v>
      </c>
      <c r="C3418" s="47">
        <f ca="1">IF('Inputs and Results'!$G$15='Inputs and Results'!$G$13, 'Inputs and Results'!$G$13, IF(F3418 &lt;= ('Inputs and Results'!$G$14-'Inputs and Results'!$G$13)/('Inputs and Results'!$G$15-'Inputs and Results'!$G$13), 'Inputs and Results'!$G$13 + SQRT(F3418*('Inputs and Results'!$G$15-'Inputs and Results'!$G$13)*('Inputs and Results'!$G$14-'Inputs and Results'!$G$13)), 'Inputs and Results'!$G$15 - SQRT((1-F3418)*('Inputs and Results'!$G$15-'Inputs and Results'!$G$13)*('Inputs and Results'!$G$15-'Inputs and Results'!$G$14))))</f>
        <v>764.23507899907941</v>
      </c>
      <c r="D3418">
        <f t="shared" ca="1" si="223"/>
        <v>452.09127714042222</v>
      </c>
      <c r="E3418">
        <f t="shared" ca="1" si="224"/>
        <v>0.35549101360711455</v>
      </c>
      <c r="F3418">
        <f t="shared" ca="1" si="224"/>
        <v>0.77613547756482104</v>
      </c>
    </row>
    <row r="3419" spans="1:6" ht="15.75" customHeight="1" x14ac:dyDescent="0.2">
      <c r="A3419">
        <v>3418</v>
      </c>
      <c r="B3419" s="47">
        <f ca="1">IF('Inputs and Results'!$C$15='Inputs and Results'!$C$13, 'Inputs and Results'!$C$13, IF(E3419 &lt;= ('Inputs and Results'!$C$14-'Inputs and Results'!$C$13)/('Inputs and Results'!$C$15-'Inputs and Results'!$C$13), 'Inputs and Results'!$C$13 + SQRT(E3419*('Inputs and Results'!$C$15-'Inputs and Results'!$C$13)*('Inputs and Results'!$C$14-'Inputs and Results'!$C$13)), 'Inputs and Results'!$C$15 - SQRT((1-E3419)*('Inputs and Results'!$C$15-'Inputs and Results'!$C$13)*('Inputs and Results'!$C$15-'Inputs and Results'!$C$14))))</f>
        <v>2.1239944146189433</v>
      </c>
      <c r="C3419" s="47">
        <f ca="1">IF('Inputs and Results'!$G$15='Inputs and Results'!$G$13, 'Inputs and Results'!$G$13, IF(F3419 &lt;= ('Inputs and Results'!$G$14-'Inputs and Results'!$G$13)/('Inputs and Results'!$G$15-'Inputs and Results'!$G$13), 'Inputs and Results'!$G$13 + SQRT(F3419*('Inputs and Results'!$G$15-'Inputs and Results'!$G$13)*('Inputs and Results'!$G$14-'Inputs and Results'!$G$13)), 'Inputs and Results'!$G$15 - SQRT((1-F3419)*('Inputs and Results'!$G$15-'Inputs and Results'!$G$13)*('Inputs and Results'!$G$15-'Inputs and Results'!$G$14))))</f>
        <v>431.62370213855127</v>
      </c>
      <c r="D3419">
        <f t="shared" ca="1" si="223"/>
        <v>916.76633255943341</v>
      </c>
      <c r="E3419">
        <f t="shared" ca="1" si="224"/>
        <v>0.91473491270902141</v>
      </c>
      <c r="F3419">
        <f t="shared" ca="1" si="224"/>
        <v>0.30396887781271376</v>
      </c>
    </row>
    <row r="3420" spans="1:6" ht="15.75" customHeight="1" x14ac:dyDescent="0.2">
      <c r="A3420">
        <v>3419</v>
      </c>
      <c r="B3420" s="47">
        <f ca="1">IF('Inputs and Results'!$C$15='Inputs and Results'!$C$13, 'Inputs and Results'!$C$13, IF(E3420 &lt;= ('Inputs and Results'!$C$14-'Inputs and Results'!$C$13)/('Inputs and Results'!$C$15-'Inputs and Results'!$C$13), 'Inputs and Results'!$C$13 + SQRT(E3420*('Inputs and Results'!$C$15-'Inputs and Results'!$C$13)*('Inputs and Results'!$C$14-'Inputs and Results'!$C$13)), 'Inputs and Results'!$C$15 - SQRT((1-E3420)*('Inputs and Results'!$C$15-'Inputs and Results'!$C$13)*('Inputs and Results'!$C$15-'Inputs and Results'!$C$14))))</f>
        <v>0.2723107651168859</v>
      </c>
      <c r="C3420" s="47">
        <f ca="1">IF('Inputs and Results'!$G$15='Inputs and Results'!$G$13, 'Inputs and Results'!$G$13, IF(F3420 &lt;= ('Inputs and Results'!$G$14-'Inputs and Results'!$G$13)/('Inputs and Results'!$G$15-'Inputs and Results'!$G$13), 'Inputs and Results'!$G$13 + SQRT(F3420*('Inputs and Results'!$G$15-'Inputs and Results'!$G$13)*('Inputs and Results'!$G$14-'Inputs and Results'!$G$13)), 'Inputs and Results'!$G$15 - SQRT((1-F3420)*('Inputs and Results'!$G$15-'Inputs and Results'!$G$13)*('Inputs and Results'!$G$15-'Inputs and Results'!$G$14))))</f>
        <v>633.47049058892503</v>
      </c>
      <c r="D3420">
        <f t="shared" ca="1" si="223"/>
        <v>172.50083397123925</v>
      </c>
      <c r="E3420">
        <f t="shared" ca="1" si="224"/>
        <v>0.17330127087808567</v>
      </c>
      <c r="F3420">
        <f t="shared" ca="1" si="224"/>
        <v>0.62162205666366843</v>
      </c>
    </row>
    <row r="3421" spans="1:6" ht="15.75" customHeight="1" x14ac:dyDescent="0.2">
      <c r="A3421">
        <v>3420</v>
      </c>
      <c r="B3421" s="47">
        <f ca="1">IF('Inputs and Results'!$C$15='Inputs and Results'!$C$13, 'Inputs and Results'!$C$13, IF(E3421 &lt;= ('Inputs and Results'!$C$14-'Inputs and Results'!$C$13)/('Inputs and Results'!$C$15-'Inputs and Results'!$C$13), 'Inputs and Results'!$C$13 + SQRT(E3421*('Inputs and Results'!$C$15-'Inputs and Results'!$C$13)*('Inputs and Results'!$C$14-'Inputs and Results'!$C$13)), 'Inputs and Results'!$C$15 - SQRT((1-E3421)*('Inputs and Results'!$C$15-'Inputs and Results'!$C$13)*('Inputs and Results'!$C$15-'Inputs and Results'!$C$14))))</f>
        <v>0.65828799765475443</v>
      </c>
      <c r="C3421" s="47">
        <f ca="1">IF('Inputs and Results'!$G$15='Inputs and Results'!$G$13, 'Inputs and Results'!$G$13, IF(F3421 &lt;= ('Inputs and Results'!$G$14-'Inputs and Results'!$G$13)/('Inputs and Results'!$G$15-'Inputs and Results'!$G$13), 'Inputs and Results'!$G$13 + SQRT(F3421*('Inputs and Results'!$G$15-'Inputs and Results'!$G$13)*('Inputs and Results'!$G$14-'Inputs and Results'!$G$13)), 'Inputs and Results'!$G$15 - SQRT((1-F3421)*('Inputs and Results'!$G$15-'Inputs and Results'!$G$13)*('Inputs and Results'!$G$15-'Inputs and Results'!$G$14))))</f>
        <v>507.20176439271609</v>
      </c>
      <c r="D3421">
        <f t="shared" ca="1" si="223"/>
        <v>333.88483388903961</v>
      </c>
      <c r="E3421">
        <f t="shared" ca="1" si="224"/>
        <v>0.39070943311913575</v>
      </c>
      <c r="F3421">
        <f t="shared" ca="1" si="224"/>
        <v>0.43415916554308787</v>
      </c>
    </row>
    <row r="3422" spans="1:6" ht="15.75" customHeight="1" x14ac:dyDescent="0.2">
      <c r="A3422">
        <v>3421</v>
      </c>
      <c r="B3422" s="47">
        <f ca="1">IF('Inputs and Results'!$C$15='Inputs and Results'!$C$13, 'Inputs and Results'!$C$13, IF(E3422 &lt;= ('Inputs and Results'!$C$14-'Inputs and Results'!$C$13)/('Inputs and Results'!$C$15-'Inputs and Results'!$C$13), 'Inputs and Results'!$C$13 + SQRT(E3422*('Inputs and Results'!$C$15-'Inputs and Results'!$C$13)*('Inputs and Results'!$C$14-'Inputs and Results'!$C$13)), 'Inputs and Results'!$C$15 - SQRT((1-E3422)*('Inputs and Results'!$C$15-'Inputs and Results'!$C$13)*('Inputs and Results'!$C$15-'Inputs and Results'!$C$14))))</f>
        <v>0.51589141575256425</v>
      </c>
      <c r="C3422" s="47">
        <f ca="1">IF('Inputs and Results'!$G$15='Inputs and Results'!$G$13, 'Inputs and Results'!$G$13, IF(F3422 &lt;= ('Inputs and Results'!$G$14-'Inputs and Results'!$G$13)/('Inputs and Results'!$G$15-'Inputs and Results'!$G$13), 'Inputs and Results'!$G$13 + SQRT(F3422*('Inputs and Results'!$G$15-'Inputs and Results'!$G$13)*('Inputs and Results'!$G$14-'Inputs and Results'!$G$13)), 'Inputs and Results'!$G$15 - SQRT((1-F3422)*('Inputs and Results'!$G$15-'Inputs and Results'!$G$13)*('Inputs and Results'!$G$15-'Inputs and Results'!$G$14))))</f>
        <v>688.50649697957294</v>
      </c>
      <c r="D3422">
        <f t="shared" ca="1" si="223"/>
        <v>355.19459148163048</v>
      </c>
      <c r="E3422">
        <f t="shared" ref="E3422:F3441" ca="1" si="225">RAND()</f>
        <v>0.31435606018535556</v>
      </c>
      <c r="F3422">
        <f t="shared" ca="1" si="225"/>
        <v>0.69156689710576635</v>
      </c>
    </row>
    <row r="3423" spans="1:6" ht="15.75" customHeight="1" x14ac:dyDescent="0.2">
      <c r="A3423">
        <v>3422</v>
      </c>
      <c r="B3423" s="47">
        <f ca="1">IF('Inputs and Results'!$C$15='Inputs and Results'!$C$13, 'Inputs and Results'!$C$13, IF(E3423 &lt;= ('Inputs and Results'!$C$14-'Inputs and Results'!$C$13)/('Inputs and Results'!$C$15-'Inputs and Results'!$C$13), 'Inputs and Results'!$C$13 + SQRT(E3423*('Inputs and Results'!$C$15-'Inputs and Results'!$C$13)*('Inputs and Results'!$C$14-'Inputs and Results'!$C$13)), 'Inputs and Results'!$C$15 - SQRT((1-E3423)*('Inputs and Results'!$C$15-'Inputs and Results'!$C$13)*('Inputs and Results'!$C$15-'Inputs and Results'!$C$14))))</f>
        <v>0.9298819553134563</v>
      </c>
      <c r="C3423" s="47">
        <f ca="1">IF('Inputs and Results'!$G$15='Inputs and Results'!$G$13, 'Inputs and Results'!$G$13, IF(F3423 &lt;= ('Inputs and Results'!$G$14-'Inputs and Results'!$G$13)/('Inputs and Results'!$G$15-'Inputs and Results'!$G$13), 'Inputs and Results'!$G$13 + SQRT(F3423*('Inputs and Results'!$G$15-'Inputs and Results'!$G$13)*('Inputs and Results'!$G$14-'Inputs and Results'!$G$13)), 'Inputs and Results'!$G$15 - SQRT((1-F3423)*('Inputs and Results'!$G$15-'Inputs and Results'!$G$13)*('Inputs and Results'!$G$15-'Inputs and Results'!$G$14))))</f>
        <v>424.11374028560942</v>
      </c>
      <c r="D3423">
        <f t="shared" ca="1" si="223"/>
        <v>394.3757140920859</v>
      </c>
      <c r="E3423">
        <f t="shared" ca="1" si="225"/>
        <v>0.52384569789590674</v>
      </c>
      <c r="F3423">
        <f t="shared" ca="1" si="225"/>
        <v>0.2902966397361284</v>
      </c>
    </row>
    <row r="3424" spans="1:6" ht="15.75" customHeight="1" x14ac:dyDescent="0.2">
      <c r="A3424">
        <v>3423</v>
      </c>
      <c r="B3424" s="47">
        <f ca="1">IF('Inputs and Results'!$C$15='Inputs and Results'!$C$13, 'Inputs and Results'!$C$13, IF(E3424 &lt;= ('Inputs and Results'!$C$14-'Inputs and Results'!$C$13)/('Inputs and Results'!$C$15-'Inputs and Results'!$C$13), 'Inputs and Results'!$C$13 + SQRT(E3424*('Inputs and Results'!$C$15-'Inputs and Results'!$C$13)*('Inputs and Results'!$C$14-'Inputs and Results'!$C$13)), 'Inputs and Results'!$C$15 - SQRT((1-E3424)*('Inputs and Results'!$C$15-'Inputs and Results'!$C$13)*('Inputs and Results'!$C$15-'Inputs and Results'!$C$14))))</f>
        <v>1.059606279171623</v>
      </c>
      <c r="C3424" s="47">
        <f ca="1">IF('Inputs and Results'!$G$15='Inputs and Results'!$G$13, 'Inputs and Results'!$G$13, IF(F3424 &lt;= ('Inputs and Results'!$G$14-'Inputs and Results'!$G$13)/('Inputs and Results'!$G$15-'Inputs and Results'!$G$13), 'Inputs and Results'!$G$13 + SQRT(F3424*('Inputs and Results'!$G$15-'Inputs and Results'!$G$13)*('Inputs and Results'!$G$14-'Inputs and Results'!$G$13)), 'Inputs and Results'!$G$15 - SQRT((1-F3424)*('Inputs and Results'!$G$15-'Inputs and Results'!$G$13)*('Inputs and Results'!$G$15-'Inputs and Results'!$G$14))))</f>
        <v>648.28760777887521</v>
      </c>
      <c r="D3424">
        <f t="shared" ca="1" si="223"/>
        <v>686.92961991164645</v>
      </c>
      <c r="E3424">
        <f t="shared" ca="1" si="225"/>
        <v>0.5816524675744229</v>
      </c>
      <c r="F3424">
        <f t="shared" ca="1" si="225"/>
        <v>0.6411555634184668</v>
      </c>
    </row>
    <row r="3425" spans="1:6" ht="15.75" customHeight="1" x14ac:dyDescent="0.2">
      <c r="A3425">
        <v>3424</v>
      </c>
      <c r="B3425" s="47">
        <f ca="1">IF('Inputs and Results'!$C$15='Inputs and Results'!$C$13, 'Inputs and Results'!$C$13, IF(E3425 &lt;= ('Inputs and Results'!$C$14-'Inputs and Results'!$C$13)/('Inputs and Results'!$C$15-'Inputs and Results'!$C$13), 'Inputs and Results'!$C$13 + SQRT(E3425*('Inputs and Results'!$C$15-'Inputs and Results'!$C$13)*('Inputs and Results'!$C$14-'Inputs and Results'!$C$13)), 'Inputs and Results'!$C$15 - SQRT((1-E3425)*('Inputs and Results'!$C$15-'Inputs and Results'!$C$13)*('Inputs and Results'!$C$15-'Inputs and Results'!$C$14))))</f>
        <v>1.026431726482582</v>
      </c>
      <c r="C3425" s="47">
        <f ca="1">IF('Inputs and Results'!$G$15='Inputs and Results'!$G$13, 'Inputs and Results'!$G$13, IF(F3425 &lt;= ('Inputs and Results'!$G$14-'Inputs and Results'!$G$13)/('Inputs and Results'!$G$15-'Inputs and Results'!$G$13), 'Inputs and Results'!$G$13 + SQRT(F3425*('Inputs and Results'!$G$15-'Inputs and Results'!$G$13)*('Inputs and Results'!$G$14-'Inputs and Results'!$G$13)), 'Inputs and Results'!$G$15 - SQRT((1-F3425)*('Inputs and Results'!$G$15-'Inputs and Results'!$G$13)*('Inputs and Results'!$G$15-'Inputs and Results'!$G$14))))</f>
        <v>760.36490335794758</v>
      </c>
      <c r="D3425">
        <f t="shared" ca="1" si="223"/>
        <v>780.46266051045973</v>
      </c>
      <c r="E3425">
        <f t="shared" ca="1" si="225"/>
        <v>0.56722536330727535</v>
      </c>
      <c r="F3425">
        <f t="shared" ca="1" si="225"/>
        <v>0.77214138646980424</v>
      </c>
    </row>
    <row r="3426" spans="1:6" ht="15.75" customHeight="1" x14ac:dyDescent="0.2">
      <c r="A3426">
        <v>3425</v>
      </c>
      <c r="B3426" s="47">
        <f ca="1">IF('Inputs and Results'!$C$15='Inputs and Results'!$C$13, 'Inputs and Results'!$C$13, IF(E3426 &lt;= ('Inputs and Results'!$C$14-'Inputs and Results'!$C$13)/('Inputs and Results'!$C$15-'Inputs and Results'!$C$13), 'Inputs and Results'!$C$13 + SQRT(E3426*('Inputs and Results'!$C$15-'Inputs and Results'!$C$13)*('Inputs and Results'!$C$14-'Inputs and Results'!$C$13)), 'Inputs and Results'!$C$15 - SQRT((1-E3426)*('Inputs and Results'!$C$15-'Inputs and Results'!$C$13)*('Inputs and Results'!$C$15-'Inputs and Results'!$C$14))))</f>
        <v>1.5425044563125794</v>
      </c>
      <c r="C3426" s="47">
        <f ca="1">IF('Inputs and Results'!$G$15='Inputs and Results'!$G$13, 'Inputs and Results'!$G$13, IF(F3426 &lt;= ('Inputs and Results'!$G$14-'Inputs and Results'!$G$13)/('Inputs and Results'!$G$15-'Inputs and Results'!$G$13), 'Inputs and Results'!$G$13 + SQRT(F3426*('Inputs and Results'!$G$15-'Inputs and Results'!$G$13)*('Inputs and Results'!$G$14-'Inputs and Results'!$G$13)), 'Inputs and Results'!$G$15 - SQRT((1-F3426)*('Inputs and Results'!$G$15-'Inputs and Results'!$G$13)*('Inputs and Results'!$G$15-'Inputs and Results'!$G$14))))</f>
        <v>340.39564818013707</v>
      </c>
      <c r="D3426">
        <f t="shared" ca="1" si="223"/>
        <v>525.06180422727039</v>
      </c>
      <c r="E3426">
        <f t="shared" ca="1" si="225"/>
        <v>0.76396741557014558</v>
      </c>
      <c r="F3426">
        <f t="shared" ca="1" si="225"/>
        <v>0.12888006867429569</v>
      </c>
    </row>
    <row r="3427" spans="1:6" ht="15.75" customHeight="1" x14ac:dyDescent="0.2">
      <c r="A3427">
        <v>3426</v>
      </c>
      <c r="B3427" s="47">
        <f ca="1">IF('Inputs and Results'!$C$15='Inputs and Results'!$C$13, 'Inputs and Results'!$C$13, IF(E3427 &lt;= ('Inputs and Results'!$C$14-'Inputs and Results'!$C$13)/('Inputs and Results'!$C$15-'Inputs and Results'!$C$13), 'Inputs and Results'!$C$13 + SQRT(E3427*('Inputs and Results'!$C$15-'Inputs and Results'!$C$13)*('Inputs and Results'!$C$14-'Inputs and Results'!$C$13)), 'Inputs and Results'!$C$15 - SQRT((1-E3427)*('Inputs and Results'!$C$15-'Inputs and Results'!$C$13)*('Inputs and Results'!$C$15-'Inputs and Results'!$C$14))))</f>
        <v>0.32809962338982279</v>
      </c>
      <c r="C3427" s="47">
        <f ca="1">IF('Inputs and Results'!$G$15='Inputs and Results'!$G$13, 'Inputs and Results'!$G$13, IF(F3427 &lt;= ('Inputs and Results'!$G$14-'Inputs and Results'!$G$13)/('Inputs and Results'!$G$15-'Inputs and Results'!$G$13), 'Inputs and Results'!$G$13 + SQRT(F3427*('Inputs and Results'!$G$15-'Inputs and Results'!$G$13)*('Inputs and Results'!$G$14-'Inputs and Results'!$G$13)), 'Inputs and Results'!$G$15 - SQRT((1-F3427)*('Inputs and Results'!$G$15-'Inputs and Results'!$G$13)*('Inputs and Results'!$G$15-'Inputs and Results'!$G$14))))</f>
        <v>395.78708716683093</v>
      </c>
      <c r="D3427">
        <f t="shared" ca="1" si="223"/>
        <v>129.85759424199219</v>
      </c>
      <c r="E3427">
        <f t="shared" ca="1" si="225"/>
        <v>0.20677204194115473</v>
      </c>
      <c r="F3427">
        <f t="shared" ca="1" si="225"/>
        <v>0.23752988930314567</v>
      </c>
    </row>
    <row r="3428" spans="1:6" ht="15.75" customHeight="1" x14ac:dyDescent="0.2">
      <c r="A3428">
        <v>3427</v>
      </c>
      <c r="B3428" s="47">
        <f ca="1">IF('Inputs and Results'!$C$15='Inputs and Results'!$C$13, 'Inputs and Results'!$C$13, IF(E3428 &lt;= ('Inputs and Results'!$C$14-'Inputs and Results'!$C$13)/('Inputs and Results'!$C$15-'Inputs and Results'!$C$13), 'Inputs and Results'!$C$13 + SQRT(E3428*('Inputs and Results'!$C$15-'Inputs and Results'!$C$13)*('Inputs and Results'!$C$14-'Inputs and Results'!$C$13)), 'Inputs and Results'!$C$15 - SQRT((1-E3428)*('Inputs and Results'!$C$15-'Inputs and Results'!$C$13)*('Inputs and Results'!$C$15-'Inputs and Results'!$C$14))))</f>
        <v>1.8268513308153917</v>
      </c>
      <c r="C3428" s="47">
        <f ca="1">IF('Inputs and Results'!$G$15='Inputs and Results'!$G$13, 'Inputs and Results'!$G$13, IF(F3428 &lt;= ('Inputs and Results'!$G$14-'Inputs and Results'!$G$13)/('Inputs and Results'!$G$15-'Inputs and Results'!$G$13), 'Inputs and Results'!$G$13 + SQRT(F3428*('Inputs and Results'!$G$15-'Inputs and Results'!$G$13)*('Inputs and Results'!$G$14-'Inputs and Results'!$G$13)), 'Inputs and Results'!$G$15 - SQRT((1-F3428)*('Inputs and Results'!$G$15-'Inputs and Results'!$G$13)*('Inputs and Results'!$G$15-'Inputs and Results'!$G$14))))</f>
        <v>460.91126861540681</v>
      </c>
      <c r="D3428">
        <f t="shared" ca="1" si="223"/>
        <v>842.01636445786642</v>
      </c>
      <c r="E3428">
        <f t="shared" ca="1" si="225"/>
        <v>0.84708024444337582</v>
      </c>
      <c r="F3428">
        <f t="shared" ca="1" si="225"/>
        <v>0.35601774394342245</v>
      </c>
    </row>
    <row r="3429" spans="1:6" ht="15.75" customHeight="1" x14ac:dyDescent="0.2">
      <c r="A3429">
        <v>3428</v>
      </c>
      <c r="B3429" s="47">
        <f ca="1">IF('Inputs and Results'!$C$15='Inputs and Results'!$C$13, 'Inputs and Results'!$C$13, IF(E3429 &lt;= ('Inputs and Results'!$C$14-'Inputs and Results'!$C$13)/('Inputs and Results'!$C$15-'Inputs and Results'!$C$13), 'Inputs and Results'!$C$13 + SQRT(E3429*('Inputs and Results'!$C$15-'Inputs and Results'!$C$13)*('Inputs and Results'!$C$14-'Inputs and Results'!$C$13)), 'Inputs and Results'!$C$15 - SQRT((1-E3429)*('Inputs and Results'!$C$15-'Inputs and Results'!$C$13)*('Inputs and Results'!$C$15-'Inputs and Results'!$C$14))))</f>
        <v>1.0762220258392294</v>
      </c>
      <c r="C3429" s="47">
        <f ca="1">IF('Inputs and Results'!$G$15='Inputs and Results'!$G$13, 'Inputs and Results'!$G$13, IF(F3429 &lt;= ('Inputs and Results'!$G$14-'Inputs and Results'!$G$13)/('Inputs and Results'!$G$15-'Inputs and Results'!$G$13), 'Inputs and Results'!$G$13 + SQRT(F3429*('Inputs and Results'!$G$15-'Inputs and Results'!$G$13)*('Inputs and Results'!$G$14-'Inputs and Results'!$G$13)), 'Inputs and Results'!$G$15 - SQRT((1-F3429)*('Inputs and Results'!$G$15-'Inputs and Results'!$G$13)*('Inputs and Results'!$G$15-'Inputs and Results'!$G$14))))</f>
        <v>530.71604595060978</v>
      </c>
      <c r="D3429">
        <f t="shared" ca="1" si="223"/>
        <v>571.16829811835089</v>
      </c>
      <c r="E3429">
        <f t="shared" ca="1" si="225"/>
        <v>0.5887864784593202</v>
      </c>
      <c r="F3429">
        <f t="shared" ca="1" si="225"/>
        <v>0.47191775551053738</v>
      </c>
    </row>
    <row r="3430" spans="1:6" ht="15.75" customHeight="1" x14ac:dyDescent="0.2">
      <c r="A3430">
        <v>3429</v>
      </c>
      <c r="B3430" s="47">
        <f ca="1">IF('Inputs and Results'!$C$15='Inputs and Results'!$C$13, 'Inputs and Results'!$C$13, IF(E3430 &lt;= ('Inputs and Results'!$C$14-'Inputs and Results'!$C$13)/('Inputs and Results'!$C$15-'Inputs and Results'!$C$13), 'Inputs and Results'!$C$13 + SQRT(E3430*('Inputs and Results'!$C$15-'Inputs and Results'!$C$13)*('Inputs and Results'!$C$14-'Inputs and Results'!$C$13)), 'Inputs and Results'!$C$15 - SQRT((1-E3430)*('Inputs and Results'!$C$15-'Inputs and Results'!$C$13)*('Inputs and Results'!$C$15-'Inputs and Results'!$C$14))))</f>
        <v>1.9707074988455944</v>
      </c>
      <c r="C3430" s="47">
        <f ca="1">IF('Inputs and Results'!$G$15='Inputs and Results'!$G$13, 'Inputs and Results'!$G$13, IF(F3430 &lt;= ('Inputs and Results'!$G$14-'Inputs and Results'!$G$13)/('Inputs and Results'!$G$15-'Inputs and Results'!$G$13), 'Inputs and Results'!$G$13 + SQRT(F3430*('Inputs and Results'!$G$15-'Inputs and Results'!$G$13)*('Inputs and Results'!$G$14-'Inputs and Results'!$G$13)), 'Inputs and Results'!$G$15 - SQRT((1-F3430)*('Inputs and Results'!$G$15-'Inputs and Results'!$G$13)*('Inputs and Results'!$G$15-'Inputs and Results'!$G$14))))</f>
        <v>305.19709764857794</v>
      </c>
      <c r="D3430">
        <f t="shared" ca="1" si="223"/>
        <v>601.45420896196367</v>
      </c>
      <c r="E3430">
        <f t="shared" ca="1" si="225"/>
        <v>0.88228410522970091</v>
      </c>
      <c r="F3430">
        <f t="shared" ca="1" si="225"/>
        <v>5.607930522513227E-2</v>
      </c>
    </row>
    <row r="3431" spans="1:6" ht="15.75" customHeight="1" x14ac:dyDescent="0.2">
      <c r="A3431">
        <v>3430</v>
      </c>
      <c r="B3431" s="47">
        <f ca="1">IF('Inputs and Results'!$C$15='Inputs and Results'!$C$13, 'Inputs and Results'!$C$13, IF(E3431 &lt;= ('Inputs and Results'!$C$14-'Inputs and Results'!$C$13)/('Inputs and Results'!$C$15-'Inputs and Results'!$C$13), 'Inputs and Results'!$C$13 + SQRT(E3431*('Inputs and Results'!$C$15-'Inputs and Results'!$C$13)*('Inputs and Results'!$C$14-'Inputs and Results'!$C$13)), 'Inputs and Results'!$C$15 - SQRT((1-E3431)*('Inputs and Results'!$C$15-'Inputs and Results'!$C$13)*('Inputs and Results'!$C$15-'Inputs and Results'!$C$14))))</f>
        <v>0.15829586638281112</v>
      </c>
      <c r="C3431" s="47">
        <f ca="1">IF('Inputs and Results'!$G$15='Inputs and Results'!$G$13, 'Inputs and Results'!$G$13, IF(F3431 &lt;= ('Inputs and Results'!$G$14-'Inputs and Results'!$G$13)/('Inputs and Results'!$G$15-'Inputs and Results'!$G$13), 'Inputs and Results'!$G$13 + SQRT(F3431*('Inputs and Results'!$G$15-'Inputs and Results'!$G$13)*('Inputs and Results'!$G$14-'Inputs and Results'!$G$13)), 'Inputs and Results'!$G$15 - SQRT((1-F3431)*('Inputs and Results'!$G$15-'Inputs and Results'!$G$13)*('Inputs and Results'!$G$15-'Inputs and Results'!$G$14))))</f>
        <v>330.26104210973347</v>
      </c>
      <c r="D3431">
        <f t="shared" ca="1" si="223"/>
        <v>52.278957793250328</v>
      </c>
      <c r="E3431">
        <f t="shared" ca="1" si="225"/>
        <v>0.10274640188699802</v>
      </c>
      <c r="F3431">
        <f t="shared" ca="1" si="225"/>
        <v>0.1082182364775498</v>
      </c>
    </row>
    <row r="3432" spans="1:6" ht="15.75" customHeight="1" x14ac:dyDescent="0.2">
      <c r="A3432">
        <v>3431</v>
      </c>
      <c r="B3432" s="47">
        <f ca="1">IF('Inputs and Results'!$C$15='Inputs and Results'!$C$13, 'Inputs and Results'!$C$13, IF(E3432 &lt;= ('Inputs and Results'!$C$14-'Inputs and Results'!$C$13)/('Inputs and Results'!$C$15-'Inputs and Results'!$C$13), 'Inputs and Results'!$C$13 + SQRT(E3432*('Inputs and Results'!$C$15-'Inputs and Results'!$C$13)*('Inputs and Results'!$C$14-'Inputs and Results'!$C$13)), 'Inputs and Results'!$C$15 - SQRT((1-E3432)*('Inputs and Results'!$C$15-'Inputs and Results'!$C$13)*('Inputs and Results'!$C$15-'Inputs and Results'!$C$14))))</f>
        <v>1.8035353493602213</v>
      </c>
      <c r="C3432" s="47">
        <f ca="1">IF('Inputs and Results'!$G$15='Inputs and Results'!$G$13, 'Inputs and Results'!$G$13, IF(F3432 &lt;= ('Inputs and Results'!$G$14-'Inputs and Results'!$G$13)/('Inputs and Results'!$G$15-'Inputs and Results'!$G$13), 'Inputs and Results'!$G$13 + SQRT(F3432*('Inputs and Results'!$G$15-'Inputs and Results'!$G$13)*('Inputs and Results'!$G$14-'Inputs and Results'!$G$13)), 'Inputs and Results'!$G$15 - SQRT((1-F3432)*('Inputs and Results'!$G$15-'Inputs and Results'!$G$13)*('Inputs and Results'!$G$15-'Inputs and Results'!$G$14))))</f>
        <v>781.49707965656785</v>
      </c>
      <c r="D3432">
        <f t="shared" ca="1" si="223"/>
        <v>1409.4576085824008</v>
      </c>
      <c r="E3432">
        <f t="shared" ca="1" si="225"/>
        <v>0.8409413710854925</v>
      </c>
      <c r="F3432">
        <f t="shared" ca="1" si="225"/>
        <v>0.79352012654896298</v>
      </c>
    </row>
    <row r="3433" spans="1:6" ht="15.75" customHeight="1" x14ac:dyDescent="0.2">
      <c r="A3433">
        <v>3432</v>
      </c>
      <c r="B3433" s="47">
        <f ca="1">IF('Inputs and Results'!$C$15='Inputs and Results'!$C$13, 'Inputs and Results'!$C$13, IF(E3433 &lt;= ('Inputs and Results'!$C$14-'Inputs and Results'!$C$13)/('Inputs and Results'!$C$15-'Inputs and Results'!$C$13), 'Inputs and Results'!$C$13 + SQRT(E3433*('Inputs and Results'!$C$15-'Inputs and Results'!$C$13)*('Inputs and Results'!$C$14-'Inputs and Results'!$C$13)), 'Inputs and Results'!$C$15 - SQRT((1-E3433)*('Inputs and Results'!$C$15-'Inputs and Results'!$C$13)*('Inputs and Results'!$C$15-'Inputs and Results'!$C$14))))</f>
        <v>1.6856022519743423</v>
      </c>
      <c r="C3433" s="47">
        <f ca="1">IF('Inputs and Results'!$G$15='Inputs and Results'!$G$13, 'Inputs and Results'!$G$13, IF(F3433 &lt;= ('Inputs and Results'!$G$14-'Inputs and Results'!$G$13)/('Inputs and Results'!$G$15-'Inputs and Results'!$G$13), 'Inputs and Results'!$G$13 + SQRT(F3433*('Inputs and Results'!$G$15-'Inputs and Results'!$G$13)*('Inputs and Results'!$G$14-'Inputs and Results'!$G$13)), 'Inputs and Results'!$G$15 - SQRT((1-F3433)*('Inputs and Results'!$G$15-'Inputs and Results'!$G$13)*('Inputs and Results'!$G$15-'Inputs and Results'!$G$14))))</f>
        <v>758.44520909656808</v>
      </c>
      <c r="D3433">
        <f t="shared" ca="1" si="223"/>
        <v>1278.4369524523261</v>
      </c>
      <c r="E3433">
        <f t="shared" ca="1" si="225"/>
        <v>0.80803983999834217</v>
      </c>
      <c r="F3433">
        <f t="shared" ca="1" si="225"/>
        <v>0.77014712402516095</v>
      </c>
    </row>
    <row r="3434" spans="1:6" ht="15.75" customHeight="1" x14ac:dyDescent="0.2">
      <c r="A3434">
        <v>3433</v>
      </c>
      <c r="B3434" s="47">
        <f ca="1">IF('Inputs and Results'!$C$15='Inputs and Results'!$C$13, 'Inputs and Results'!$C$13, IF(E3434 &lt;= ('Inputs and Results'!$C$14-'Inputs and Results'!$C$13)/('Inputs and Results'!$C$15-'Inputs and Results'!$C$13), 'Inputs and Results'!$C$13 + SQRT(E3434*('Inputs and Results'!$C$15-'Inputs and Results'!$C$13)*('Inputs and Results'!$C$14-'Inputs and Results'!$C$13)), 'Inputs and Results'!$C$15 - SQRT((1-E3434)*('Inputs and Results'!$C$15-'Inputs and Results'!$C$13)*('Inputs and Results'!$C$15-'Inputs and Results'!$C$14))))</f>
        <v>1.7636837546322059E-2</v>
      </c>
      <c r="C3434" s="47">
        <f ca="1">IF('Inputs and Results'!$G$15='Inputs and Results'!$G$13, 'Inputs and Results'!$G$13, IF(F3434 &lt;= ('Inputs and Results'!$G$14-'Inputs and Results'!$G$13)/('Inputs and Results'!$G$15-'Inputs and Results'!$G$13), 'Inputs and Results'!$G$13 + SQRT(F3434*('Inputs and Results'!$G$15-'Inputs and Results'!$G$13)*('Inputs and Results'!$G$14-'Inputs and Results'!$G$13)), 'Inputs and Results'!$G$15 - SQRT((1-F3434)*('Inputs and Results'!$G$15-'Inputs and Results'!$G$13)*('Inputs and Results'!$G$15-'Inputs and Results'!$G$14))))</f>
        <v>281.24553776963126</v>
      </c>
      <c r="D3434">
        <f t="shared" ca="1" si="223"/>
        <v>4.9602818602709711</v>
      </c>
      <c r="E3434">
        <f t="shared" ca="1" si="225"/>
        <v>1.1723329693255291E-2</v>
      </c>
      <c r="F3434">
        <f t="shared" ca="1" si="225"/>
        <v>4.8703589331167141E-3</v>
      </c>
    </row>
    <row r="3435" spans="1:6" ht="15.75" customHeight="1" x14ac:dyDescent="0.2">
      <c r="A3435">
        <v>3434</v>
      </c>
      <c r="B3435" s="47">
        <f ca="1">IF('Inputs and Results'!$C$15='Inputs and Results'!$C$13, 'Inputs and Results'!$C$13, IF(E3435 &lt;= ('Inputs and Results'!$C$14-'Inputs and Results'!$C$13)/('Inputs and Results'!$C$15-'Inputs and Results'!$C$13), 'Inputs and Results'!$C$13 + SQRT(E3435*('Inputs and Results'!$C$15-'Inputs and Results'!$C$13)*('Inputs and Results'!$C$14-'Inputs and Results'!$C$13)), 'Inputs and Results'!$C$15 - SQRT((1-E3435)*('Inputs and Results'!$C$15-'Inputs and Results'!$C$13)*('Inputs and Results'!$C$15-'Inputs and Results'!$C$14))))</f>
        <v>1.1007503733386519</v>
      </c>
      <c r="C3435" s="47">
        <f ca="1">IF('Inputs and Results'!$G$15='Inputs and Results'!$G$13, 'Inputs and Results'!$G$13, IF(F3435 &lt;= ('Inputs and Results'!$G$14-'Inputs and Results'!$G$13)/('Inputs and Results'!$G$15-'Inputs and Results'!$G$13), 'Inputs and Results'!$G$13 + SQRT(F3435*('Inputs and Results'!$G$15-'Inputs and Results'!$G$13)*('Inputs and Results'!$G$14-'Inputs and Results'!$G$13)), 'Inputs and Results'!$G$15 - SQRT((1-F3435)*('Inputs and Results'!$G$15-'Inputs and Results'!$G$13)*('Inputs and Results'!$G$15-'Inputs and Results'!$G$14))))</f>
        <v>476.60555634942182</v>
      </c>
      <c r="D3435">
        <f t="shared" ca="1" si="223"/>
        <v>524.62374408690198</v>
      </c>
      <c r="E3435">
        <f t="shared" ca="1" si="225"/>
        <v>0.59920565062519227</v>
      </c>
      <c r="F3435">
        <f t="shared" ca="1" si="225"/>
        <v>0.38307683653050306</v>
      </c>
    </row>
    <row r="3436" spans="1:6" ht="15.75" customHeight="1" x14ac:dyDescent="0.2">
      <c r="A3436">
        <v>3435</v>
      </c>
      <c r="B3436" s="47">
        <f ca="1">IF('Inputs and Results'!$C$15='Inputs and Results'!$C$13, 'Inputs and Results'!$C$13, IF(E3436 &lt;= ('Inputs and Results'!$C$14-'Inputs and Results'!$C$13)/('Inputs and Results'!$C$15-'Inputs and Results'!$C$13), 'Inputs and Results'!$C$13 + SQRT(E3436*('Inputs and Results'!$C$15-'Inputs and Results'!$C$13)*('Inputs and Results'!$C$14-'Inputs and Results'!$C$13)), 'Inputs and Results'!$C$15 - SQRT((1-E3436)*('Inputs and Results'!$C$15-'Inputs and Results'!$C$13)*('Inputs and Results'!$C$15-'Inputs and Results'!$C$14))))</f>
        <v>0.27318081122119597</v>
      </c>
      <c r="C3436" s="47">
        <f ca="1">IF('Inputs and Results'!$G$15='Inputs and Results'!$G$13, 'Inputs and Results'!$G$13, IF(F3436 &lt;= ('Inputs and Results'!$G$14-'Inputs and Results'!$G$13)/('Inputs and Results'!$G$15-'Inputs and Results'!$G$13), 'Inputs and Results'!$G$13 + SQRT(F3436*('Inputs and Results'!$G$15-'Inputs and Results'!$G$13)*('Inputs and Results'!$G$14-'Inputs and Results'!$G$13)), 'Inputs and Results'!$G$15 - SQRT((1-F3436)*('Inputs and Results'!$G$15-'Inputs and Results'!$G$13)*('Inputs and Results'!$G$15-'Inputs and Results'!$G$14))))</f>
        <v>780.91009191844648</v>
      </c>
      <c r="D3436">
        <f t="shared" ca="1" si="223"/>
        <v>213.32965240109993</v>
      </c>
      <c r="E3436">
        <f t="shared" ca="1" si="225"/>
        <v>0.17382856796752277</v>
      </c>
      <c r="F3436">
        <f t="shared" ca="1" si="225"/>
        <v>0.79294050740791244</v>
      </c>
    </row>
    <row r="3437" spans="1:6" ht="15.75" customHeight="1" x14ac:dyDescent="0.2">
      <c r="A3437">
        <v>3436</v>
      </c>
      <c r="B3437" s="47">
        <f ca="1">IF('Inputs and Results'!$C$15='Inputs and Results'!$C$13, 'Inputs and Results'!$C$13, IF(E3437 &lt;= ('Inputs and Results'!$C$14-'Inputs and Results'!$C$13)/('Inputs and Results'!$C$15-'Inputs and Results'!$C$13), 'Inputs and Results'!$C$13 + SQRT(E3437*('Inputs and Results'!$C$15-'Inputs and Results'!$C$13)*('Inputs and Results'!$C$14-'Inputs and Results'!$C$13)), 'Inputs and Results'!$C$15 - SQRT((1-E3437)*('Inputs and Results'!$C$15-'Inputs and Results'!$C$13)*('Inputs and Results'!$C$15-'Inputs and Results'!$C$14))))</f>
        <v>1.3607682594567936</v>
      </c>
      <c r="C3437" s="47">
        <f ca="1">IF('Inputs and Results'!$G$15='Inputs and Results'!$G$13, 'Inputs and Results'!$G$13, IF(F3437 &lt;= ('Inputs and Results'!$G$14-'Inputs and Results'!$G$13)/('Inputs and Results'!$G$15-'Inputs and Results'!$G$13), 'Inputs and Results'!$G$13 + SQRT(F3437*('Inputs and Results'!$G$15-'Inputs and Results'!$G$13)*('Inputs and Results'!$G$14-'Inputs and Results'!$G$13)), 'Inputs and Results'!$G$15 - SQRT((1-F3437)*('Inputs and Results'!$G$15-'Inputs and Results'!$G$13)*('Inputs and Results'!$G$15-'Inputs and Results'!$G$14))))</f>
        <v>551.99364646252366</v>
      </c>
      <c r="D3437">
        <f t="shared" ca="1" si="223"/>
        <v>751.13543352801696</v>
      </c>
      <c r="E3437">
        <f t="shared" ca="1" si="225"/>
        <v>0.70143547786618776</v>
      </c>
      <c r="F3437">
        <f t="shared" ca="1" si="225"/>
        <v>0.50496116761045884</v>
      </c>
    </row>
    <row r="3438" spans="1:6" ht="15.75" customHeight="1" x14ac:dyDescent="0.2">
      <c r="A3438">
        <v>3437</v>
      </c>
      <c r="B3438" s="47">
        <f ca="1">IF('Inputs and Results'!$C$15='Inputs and Results'!$C$13, 'Inputs and Results'!$C$13, IF(E3438 &lt;= ('Inputs and Results'!$C$14-'Inputs and Results'!$C$13)/('Inputs and Results'!$C$15-'Inputs and Results'!$C$13), 'Inputs and Results'!$C$13 + SQRT(E3438*('Inputs and Results'!$C$15-'Inputs and Results'!$C$13)*('Inputs and Results'!$C$14-'Inputs and Results'!$C$13)), 'Inputs and Results'!$C$15 - SQRT((1-E3438)*('Inputs and Results'!$C$15-'Inputs and Results'!$C$13)*('Inputs and Results'!$C$15-'Inputs and Results'!$C$14))))</f>
        <v>0.32618772623398939</v>
      </c>
      <c r="C3438" s="47">
        <f ca="1">IF('Inputs and Results'!$G$15='Inputs and Results'!$G$13, 'Inputs and Results'!$G$13, IF(F3438 &lt;= ('Inputs and Results'!$G$14-'Inputs and Results'!$G$13)/('Inputs and Results'!$G$15-'Inputs and Results'!$G$13), 'Inputs and Results'!$G$13 + SQRT(F3438*('Inputs and Results'!$G$15-'Inputs and Results'!$G$13)*('Inputs and Results'!$G$14-'Inputs and Results'!$G$13)), 'Inputs and Results'!$G$15 - SQRT((1-F3438)*('Inputs and Results'!$G$15-'Inputs and Results'!$G$13)*('Inputs and Results'!$G$15-'Inputs and Results'!$G$14))))</f>
        <v>719.89528917375708</v>
      </c>
      <c r="D3438">
        <f t="shared" ca="1" si="223"/>
        <v>234.82100750214809</v>
      </c>
      <c r="E3438">
        <f t="shared" ca="1" si="225"/>
        <v>0.20563643607313742</v>
      </c>
      <c r="F3438">
        <f t="shared" ca="1" si="225"/>
        <v>0.72826056114058346</v>
      </c>
    </row>
    <row r="3439" spans="1:6" ht="15.75" customHeight="1" x14ac:dyDescent="0.2">
      <c r="A3439">
        <v>3438</v>
      </c>
      <c r="B3439" s="47">
        <f ca="1">IF('Inputs and Results'!$C$15='Inputs and Results'!$C$13, 'Inputs and Results'!$C$13, IF(E3439 &lt;= ('Inputs and Results'!$C$14-'Inputs and Results'!$C$13)/('Inputs and Results'!$C$15-'Inputs and Results'!$C$13), 'Inputs and Results'!$C$13 + SQRT(E3439*('Inputs and Results'!$C$15-'Inputs and Results'!$C$13)*('Inputs and Results'!$C$14-'Inputs and Results'!$C$13)), 'Inputs and Results'!$C$15 - SQRT((1-E3439)*('Inputs and Results'!$C$15-'Inputs and Results'!$C$13)*('Inputs and Results'!$C$15-'Inputs and Results'!$C$14))))</f>
        <v>0.23508105121829281</v>
      </c>
      <c r="C3439" s="47">
        <f ca="1">IF('Inputs and Results'!$G$15='Inputs and Results'!$G$13, 'Inputs and Results'!$G$13, IF(F3439 &lt;= ('Inputs and Results'!$G$14-'Inputs and Results'!$G$13)/('Inputs and Results'!$G$15-'Inputs and Results'!$G$13), 'Inputs and Results'!$G$13 + SQRT(F3439*('Inputs and Results'!$G$15-'Inputs and Results'!$G$13)*('Inputs and Results'!$G$14-'Inputs and Results'!$G$13)), 'Inputs and Results'!$G$15 - SQRT((1-F3439)*('Inputs and Results'!$G$15-'Inputs and Results'!$G$13)*('Inputs and Results'!$G$15-'Inputs and Results'!$G$14))))</f>
        <v>854.09419944673562</v>
      </c>
      <c r="D3439">
        <f t="shared" ca="1" si="223"/>
        <v>200.78136224538486</v>
      </c>
      <c r="E3439">
        <f t="shared" ca="1" si="225"/>
        <v>0.15058035629642896</v>
      </c>
      <c r="F3439">
        <f t="shared" ca="1" si="225"/>
        <v>0.85894241983540676</v>
      </c>
    </row>
    <row r="3440" spans="1:6" ht="15.75" customHeight="1" x14ac:dyDescent="0.2">
      <c r="A3440">
        <v>3439</v>
      </c>
      <c r="B3440" s="47">
        <f ca="1">IF('Inputs and Results'!$C$15='Inputs and Results'!$C$13, 'Inputs and Results'!$C$13, IF(E3440 &lt;= ('Inputs and Results'!$C$14-'Inputs and Results'!$C$13)/('Inputs and Results'!$C$15-'Inputs and Results'!$C$13), 'Inputs and Results'!$C$13 + SQRT(E3440*('Inputs and Results'!$C$15-'Inputs and Results'!$C$13)*('Inputs and Results'!$C$14-'Inputs and Results'!$C$13)), 'Inputs and Results'!$C$15 - SQRT((1-E3440)*('Inputs and Results'!$C$15-'Inputs and Results'!$C$13)*('Inputs and Results'!$C$15-'Inputs and Results'!$C$14))))</f>
        <v>0.79693834083355553</v>
      </c>
      <c r="C3440" s="47">
        <f ca="1">IF('Inputs and Results'!$G$15='Inputs and Results'!$G$13, 'Inputs and Results'!$G$13, IF(F3440 &lt;= ('Inputs and Results'!$G$14-'Inputs and Results'!$G$13)/('Inputs and Results'!$G$15-'Inputs and Results'!$G$13), 'Inputs and Results'!$G$13 + SQRT(F3440*('Inputs and Results'!$G$15-'Inputs and Results'!$G$13)*('Inputs and Results'!$G$14-'Inputs and Results'!$G$13)), 'Inputs and Results'!$G$15 - SQRT((1-F3440)*('Inputs and Results'!$G$15-'Inputs and Results'!$G$13)*('Inputs and Results'!$G$15-'Inputs and Results'!$G$14))))</f>
        <v>850.72316060709886</v>
      </c>
      <c r="D3440">
        <f t="shared" ca="1" si="223"/>
        <v>677.97390412289974</v>
      </c>
      <c r="E3440">
        <f t="shared" ca="1" si="225"/>
        <v>0.46072436954564366</v>
      </c>
      <c r="F3440">
        <f t="shared" ca="1" si="225"/>
        <v>0.85617965821471198</v>
      </c>
    </row>
    <row r="3441" spans="1:6" ht="15.75" customHeight="1" x14ac:dyDescent="0.2">
      <c r="A3441">
        <v>3440</v>
      </c>
      <c r="B3441" s="47">
        <f ca="1">IF('Inputs and Results'!$C$15='Inputs and Results'!$C$13, 'Inputs and Results'!$C$13, IF(E3441 &lt;= ('Inputs and Results'!$C$14-'Inputs and Results'!$C$13)/('Inputs and Results'!$C$15-'Inputs and Results'!$C$13), 'Inputs and Results'!$C$13 + SQRT(E3441*('Inputs and Results'!$C$15-'Inputs and Results'!$C$13)*('Inputs and Results'!$C$14-'Inputs and Results'!$C$13)), 'Inputs and Results'!$C$15 - SQRT((1-E3441)*('Inputs and Results'!$C$15-'Inputs and Results'!$C$13)*('Inputs and Results'!$C$15-'Inputs and Results'!$C$14))))</f>
        <v>0.91039226903723103</v>
      </c>
      <c r="C3441" s="47">
        <f ca="1">IF('Inputs and Results'!$G$15='Inputs and Results'!$G$13, 'Inputs and Results'!$G$13, IF(F3441 &lt;= ('Inputs and Results'!$G$14-'Inputs and Results'!$G$13)/('Inputs and Results'!$G$15-'Inputs and Results'!$G$13), 'Inputs and Results'!$G$13 + SQRT(F3441*('Inputs and Results'!$G$15-'Inputs and Results'!$G$13)*('Inputs and Results'!$G$14-'Inputs and Results'!$G$13)), 'Inputs and Results'!$G$15 - SQRT((1-F3441)*('Inputs and Results'!$G$15-'Inputs and Results'!$G$13)*('Inputs and Results'!$G$15-'Inputs and Results'!$G$14))))</f>
        <v>300.16155758018635</v>
      </c>
      <c r="D3441">
        <f t="shared" ca="1" si="223"/>
        <v>273.26476148317533</v>
      </c>
      <c r="E3441">
        <f t="shared" ca="1" si="225"/>
        <v>0.51483772563340313</v>
      </c>
      <c r="F3441">
        <f t="shared" ca="1" si="225"/>
        <v>4.5425507071084281E-2</v>
      </c>
    </row>
    <row r="3442" spans="1:6" ht="15.75" customHeight="1" x14ac:dyDescent="0.2">
      <c r="A3442">
        <v>3441</v>
      </c>
      <c r="B3442" s="47">
        <f ca="1">IF('Inputs and Results'!$C$15='Inputs and Results'!$C$13, 'Inputs and Results'!$C$13, IF(E3442 &lt;= ('Inputs and Results'!$C$14-'Inputs and Results'!$C$13)/('Inputs and Results'!$C$15-'Inputs and Results'!$C$13), 'Inputs and Results'!$C$13 + SQRT(E3442*('Inputs and Results'!$C$15-'Inputs and Results'!$C$13)*('Inputs and Results'!$C$14-'Inputs and Results'!$C$13)), 'Inputs and Results'!$C$15 - SQRT((1-E3442)*('Inputs and Results'!$C$15-'Inputs and Results'!$C$13)*('Inputs and Results'!$C$15-'Inputs and Results'!$C$14))))</f>
        <v>0.9750755050889901</v>
      </c>
      <c r="C3442" s="47">
        <f ca="1">IF('Inputs and Results'!$G$15='Inputs and Results'!$G$13, 'Inputs and Results'!$G$13, IF(F3442 &lt;= ('Inputs and Results'!$G$14-'Inputs and Results'!$G$13)/('Inputs and Results'!$G$15-'Inputs and Results'!$G$13), 'Inputs and Results'!$G$13 + SQRT(F3442*('Inputs and Results'!$G$15-'Inputs and Results'!$G$13)*('Inputs and Results'!$G$14-'Inputs and Results'!$G$13)), 'Inputs and Results'!$G$15 - SQRT((1-F3442)*('Inputs and Results'!$G$15-'Inputs and Results'!$G$13)*('Inputs and Results'!$G$15-'Inputs and Results'!$G$14))))</f>
        <v>938.21257220394102</v>
      </c>
      <c r="D3442">
        <f t="shared" ca="1" si="223"/>
        <v>914.82809772259839</v>
      </c>
      <c r="E3442">
        <f t="shared" ref="E3442:F3461" ca="1" si="226">RAND()</f>
        <v>0.54440897665659915</v>
      </c>
      <c r="F3442">
        <f t="shared" ca="1" si="226"/>
        <v>0.91920614854495741</v>
      </c>
    </row>
    <row r="3443" spans="1:6" ht="15.75" customHeight="1" x14ac:dyDescent="0.2">
      <c r="A3443">
        <v>3442</v>
      </c>
      <c r="B3443" s="47">
        <f ca="1">IF('Inputs and Results'!$C$15='Inputs and Results'!$C$13, 'Inputs and Results'!$C$13, IF(E3443 &lt;= ('Inputs and Results'!$C$14-'Inputs and Results'!$C$13)/('Inputs and Results'!$C$15-'Inputs and Results'!$C$13), 'Inputs and Results'!$C$13 + SQRT(E3443*('Inputs and Results'!$C$15-'Inputs and Results'!$C$13)*('Inputs and Results'!$C$14-'Inputs and Results'!$C$13)), 'Inputs and Results'!$C$15 - SQRT((1-E3443)*('Inputs and Results'!$C$15-'Inputs and Results'!$C$13)*('Inputs and Results'!$C$15-'Inputs and Results'!$C$14))))</f>
        <v>1.4139938322926604</v>
      </c>
      <c r="C3443" s="47">
        <f ca="1">IF('Inputs and Results'!$G$15='Inputs and Results'!$G$13, 'Inputs and Results'!$G$13, IF(F3443 &lt;= ('Inputs and Results'!$G$14-'Inputs and Results'!$G$13)/('Inputs and Results'!$G$15-'Inputs and Results'!$G$13), 'Inputs and Results'!$G$13 + SQRT(F3443*('Inputs and Results'!$G$15-'Inputs and Results'!$G$13)*('Inputs and Results'!$G$14-'Inputs and Results'!$G$13)), 'Inputs and Results'!$G$15 - SQRT((1-F3443)*('Inputs and Results'!$G$15-'Inputs and Results'!$G$13)*('Inputs and Results'!$G$15-'Inputs and Results'!$G$14))))</f>
        <v>516.01685075215323</v>
      </c>
      <c r="D3443">
        <f t="shared" ca="1" si="223"/>
        <v>729.64464432262696</v>
      </c>
      <c r="E3443">
        <f t="shared" ca="1" si="226"/>
        <v>0.72050938177714197</v>
      </c>
      <c r="F3443">
        <f t="shared" ca="1" si="226"/>
        <v>0.44846694694667888</v>
      </c>
    </row>
    <row r="3444" spans="1:6" ht="15.75" customHeight="1" x14ac:dyDescent="0.2">
      <c r="A3444">
        <v>3443</v>
      </c>
      <c r="B3444" s="47">
        <f ca="1">IF('Inputs and Results'!$C$15='Inputs and Results'!$C$13, 'Inputs and Results'!$C$13, IF(E3444 &lt;= ('Inputs and Results'!$C$14-'Inputs and Results'!$C$13)/('Inputs and Results'!$C$15-'Inputs and Results'!$C$13), 'Inputs and Results'!$C$13 + SQRT(E3444*('Inputs and Results'!$C$15-'Inputs and Results'!$C$13)*('Inputs and Results'!$C$14-'Inputs and Results'!$C$13)), 'Inputs and Results'!$C$15 - SQRT((1-E3444)*('Inputs and Results'!$C$15-'Inputs and Results'!$C$13)*('Inputs and Results'!$C$15-'Inputs and Results'!$C$14))))</f>
        <v>0.46591973057770719</v>
      </c>
      <c r="C3444" s="47">
        <f ca="1">IF('Inputs and Results'!$G$15='Inputs and Results'!$G$13, 'Inputs and Results'!$G$13, IF(F3444 &lt;= ('Inputs and Results'!$G$14-'Inputs and Results'!$G$13)/('Inputs and Results'!$G$15-'Inputs and Results'!$G$13), 'Inputs and Results'!$G$13 + SQRT(F3444*('Inputs and Results'!$G$15-'Inputs and Results'!$G$13)*('Inputs and Results'!$G$14-'Inputs and Results'!$G$13)), 'Inputs and Results'!$G$15 - SQRT((1-F3444)*('Inputs and Results'!$G$15-'Inputs and Results'!$G$13)*('Inputs and Results'!$G$15-'Inputs and Results'!$G$14))))</f>
        <v>547.32252433881115</v>
      </c>
      <c r="D3444">
        <f t="shared" ca="1" si="223"/>
        <v>255.00836307904947</v>
      </c>
      <c r="E3444">
        <f t="shared" ca="1" si="226"/>
        <v>0.28649302090273776</v>
      </c>
      <c r="F3444">
        <f t="shared" ca="1" si="226"/>
        <v>0.49779851806802333</v>
      </c>
    </row>
    <row r="3445" spans="1:6" ht="15.75" customHeight="1" x14ac:dyDescent="0.2">
      <c r="A3445">
        <v>3444</v>
      </c>
      <c r="B3445" s="47">
        <f ca="1">IF('Inputs and Results'!$C$15='Inputs and Results'!$C$13, 'Inputs and Results'!$C$13, IF(E3445 &lt;= ('Inputs and Results'!$C$14-'Inputs and Results'!$C$13)/('Inputs and Results'!$C$15-'Inputs and Results'!$C$13), 'Inputs and Results'!$C$13 + SQRT(E3445*('Inputs and Results'!$C$15-'Inputs and Results'!$C$13)*('Inputs and Results'!$C$14-'Inputs and Results'!$C$13)), 'Inputs and Results'!$C$15 - SQRT((1-E3445)*('Inputs and Results'!$C$15-'Inputs and Results'!$C$13)*('Inputs and Results'!$C$15-'Inputs and Results'!$C$14))))</f>
        <v>0.2887884321144818</v>
      </c>
      <c r="C3445" s="47">
        <f ca="1">IF('Inputs and Results'!$G$15='Inputs and Results'!$G$13, 'Inputs and Results'!$G$13, IF(F3445 &lt;= ('Inputs and Results'!$G$14-'Inputs and Results'!$G$13)/('Inputs and Results'!$G$15-'Inputs and Results'!$G$13), 'Inputs and Results'!$G$13 + SQRT(F3445*('Inputs and Results'!$G$15-'Inputs and Results'!$G$13)*('Inputs and Results'!$G$14-'Inputs and Results'!$G$13)), 'Inputs and Results'!$G$15 - SQRT((1-F3445)*('Inputs and Results'!$G$15-'Inputs and Results'!$G$13)*('Inputs and Results'!$G$15-'Inputs and Results'!$G$14))))</f>
        <v>467.51590842587677</v>
      </c>
      <c r="D3445">
        <f t="shared" ca="1" si="223"/>
        <v>135.01318618288661</v>
      </c>
      <c r="E3445">
        <f t="shared" ca="1" si="226"/>
        <v>0.18325909268486107</v>
      </c>
      <c r="F3445">
        <f t="shared" ca="1" si="226"/>
        <v>0.36747581830026066</v>
      </c>
    </row>
    <row r="3446" spans="1:6" ht="15.75" customHeight="1" x14ac:dyDescent="0.2">
      <c r="A3446">
        <v>3445</v>
      </c>
      <c r="B3446" s="47">
        <f ca="1">IF('Inputs and Results'!$C$15='Inputs and Results'!$C$13, 'Inputs and Results'!$C$13, IF(E3446 &lt;= ('Inputs and Results'!$C$14-'Inputs and Results'!$C$13)/('Inputs and Results'!$C$15-'Inputs and Results'!$C$13), 'Inputs and Results'!$C$13 + SQRT(E3446*('Inputs and Results'!$C$15-'Inputs and Results'!$C$13)*('Inputs and Results'!$C$14-'Inputs and Results'!$C$13)), 'Inputs and Results'!$C$15 - SQRT((1-E3446)*('Inputs and Results'!$C$15-'Inputs and Results'!$C$13)*('Inputs and Results'!$C$15-'Inputs and Results'!$C$14))))</f>
        <v>1.2537667268734098</v>
      </c>
      <c r="C3446" s="47">
        <f ca="1">IF('Inputs and Results'!$G$15='Inputs and Results'!$G$13, 'Inputs and Results'!$G$13, IF(F3446 &lt;= ('Inputs and Results'!$G$14-'Inputs and Results'!$G$13)/('Inputs and Results'!$G$15-'Inputs and Results'!$G$13), 'Inputs and Results'!$G$13 + SQRT(F3446*('Inputs and Results'!$G$15-'Inputs and Results'!$G$13)*('Inputs and Results'!$G$14-'Inputs and Results'!$G$13)), 'Inputs and Results'!$G$15 - SQRT((1-F3446)*('Inputs and Results'!$G$15-'Inputs and Results'!$G$13)*('Inputs and Results'!$G$15-'Inputs and Results'!$G$14))))</f>
        <v>384.74491708515666</v>
      </c>
      <c r="D3446">
        <f t="shared" ca="1" si="223"/>
        <v>482.38037537503834</v>
      </c>
      <c r="E3446">
        <f t="shared" ca="1" si="226"/>
        <v>0.66118548398062171</v>
      </c>
      <c r="F3446">
        <f t="shared" ca="1" si="226"/>
        <v>0.21644809645078678</v>
      </c>
    </row>
    <row r="3447" spans="1:6" ht="15.75" customHeight="1" x14ac:dyDescent="0.2">
      <c r="A3447">
        <v>3446</v>
      </c>
      <c r="B3447" s="47">
        <f ca="1">IF('Inputs and Results'!$C$15='Inputs and Results'!$C$13, 'Inputs and Results'!$C$13, IF(E3447 &lt;= ('Inputs and Results'!$C$14-'Inputs and Results'!$C$13)/('Inputs and Results'!$C$15-'Inputs and Results'!$C$13), 'Inputs and Results'!$C$13 + SQRT(E3447*('Inputs and Results'!$C$15-'Inputs and Results'!$C$13)*('Inputs and Results'!$C$14-'Inputs and Results'!$C$13)), 'Inputs and Results'!$C$15 - SQRT((1-E3447)*('Inputs and Results'!$C$15-'Inputs and Results'!$C$13)*('Inputs and Results'!$C$15-'Inputs and Results'!$C$14))))</f>
        <v>0.92428869345133879</v>
      </c>
      <c r="C3447" s="47">
        <f ca="1">IF('Inputs and Results'!$G$15='Inputs and Results'!$G$13, 'Inputs and Results'!$G$13, IF(F3447 &lt;= ('Inputs and Results'!$G$14-'Inputs and Results'!$G$13)/('Inputs and Results'!$G$15-'Inputs and Results'!$G$13), 'Inputs and Results'!$G$13 + SQRT(F3447*('Inputs and Results'!$G$15-'Inputs and Results'!$G$13)*('Inputs and Results'!$G$14-'Inputs and Results'!$G$13)), 'Inputs and Results'!$G$15 - SQRT((1-F3447)*('Inputs and Results'!$G$15-'Inputs and Results'!$G$13)*('Inputs and Results'!$G$15-'Inputs and Results'!$G$14))))</f>
        <v>566.86510060820183</v>
      </c>
      <c r="D3447">
        <f t="shared" ca="1" si="223"/>
        <v>523.94700320431662</v>
      </c>
      <c r="E3447">
        <f t="shared" ca="1" si="226"/>
        <v>0.52126917465178346</v>
      </c>
      <c r="F3447">
        <f t="shared" ca="1" si="226"/>
        <v>0.52742227641924599</v>
      </c>
    </row>
    <row r="3448" spans="1:6" ht="15.75" customHeight="1" x14ac:dyDescent="0.2">
      <c r="A3448">
        <v>3447</v>
      </c>
      <c r="B3448" s="47">
        <f ca="1">IF('Inputs and Results'!$C$15='Inputs and Results'!$C$13, 'Inputs and Results'!$C$13, IF(E3448 &lt;= ('Inputs and Results'!$C$14-'Inputs and Results'!$C$13)/('Inputs and Results'!$C$15-'Inputs and Results'!$C$13), 'Inputs and Results'!$C$13 + SQRT(E3448*('Inputs and Results'!$C$15-'Inputs and Results'!$C$13)*('Inputs and Results'!$C$14-'Inputs and Results'!$C$13)), 'Inputs and Results'!$C$15 - SQRT((1-E3448)*('Inputs and Results'!$C$15-'Inputs and Results'!$C$13)*('Inputs and Results'!$C$15-'Inputs and Results'!$C$14))))</f>
        <v>0.94993134815418045</v>
      </c>
      <c r="C3448" s="47">
        <f ca="1">IF('Inputs and Results'!$G$15='Inputs and Results'!$G$13, 'Inputs and Results'!$G$13, IF(F3448 &lt;= ('Inputs and Results'!$G$14-'Inputs and Results'!$G$13)/('Inputs and Results'!$G$15-'Inputs and Results'!$G$13), 'Inputs and Results'!$G$13 + SQRT(F3448*('Inputs and Results'!$G$15-'Inputs and Results'!$G$13)*('Inputs and Results'!$G$14-'Inputs and Results'!$G$13)), 'Inputs and Results'!$G$15 - SQRT((1-F3448)*('Inputs and Results'!$G$15-'Inputs and Results'!$G$13)*('Inputs and Results'!$G$15-'Inputs and Results'!$G$14))))</f>
        <v>334.28818757956117</v>
      </c>
      <c r="D3448">
        <f t="shared" ca="1" si="223"/>
        <v>317.55082869947012</v>
      </c>
      <c r="E3448">
        <f t="shared" ca="1" si="226"/>
        <v>0.53302428030211813</v>
      </c>
      <c r="F3448">
        <f t="shared" ca="1" si="226"/>
        <v>0.11645753722788543</v>
      </c>
    </row>
    <row r="3449" spans="1:6" ht="15.75" customHeight="1" x14ac:dyDescent="0.2">
      <c r="A3449">
        <v>3448</v>
      </c>
      <c r="B3449" s="47">
        <f ca="1">IF('Inputs and Results'!$C$15='Inputs and Results'!$C$13, 'Inputs and Results'!$C$13, IF(E3449 &lt;= ('Inputs and Results'!$C$14-'Inputs and Results'!$C$13)/('Inputs and Results'!$C$15-'Inputs and Results'!$C$13), 'Inputs and Results'!$C$13 + SQRT(E3449*('Inputs and Results'!$C$15-'Inputs and Results'!$C$13)*('Inputs and Results'!$C$14-'Inputs and Results'!$C$13)), 'Inputs and Results'!$C$15 - SQRT((1-E3449)*('Inputs and Results'!$C$15-'Inputs and Results'!$C$13)*('Inputs and Results'!$C$15-'Inputs and Results'!$C$14))))</f>
        <v>0.77636234673229243</v>
      </c>
      <c r="C3449" s="47">
        <f ca="1">IF('Inputs and Results'!$G$15='Inputs and Results'!$G$13, 'Inputs and Results'!$G$13, IF(F3449 &lt;= ('Inputs and Results'!$G$14-'Inputs and Results'!$G$13)/('Inputs and Results'!$G$15-'Inputs and Results'!$G$13), 'Inputs and Results'!$G$13 + SQRT(F3449*('Inputs and Results'!$G$15-'Inputs and Results'!$G$13)*('Inputs and Results'!$G$14-'Inputs and Results'!$G$13)), 'Inputs and Results'!$G$15 - SQRT((1-F3449)*('Inputs and Results'!$G$15-'Inputs and Results'!$G$13)*('Inputs and Results'!$G$15-'Inputs and Results'!$G$14))))</f>
        <v>475.8199489984072</v>
      </c>
      <c r="D3449">
        <f t="shared" ca="1" si="223"/>
        <v>369.40869222644312</v>
      </c>
      <c r="E3449">
        <f t="shared" ca="1" si="226"/>
        <v>0.45060395410778697</v>
      </c>
      <c r="F3449">
        <f t="shared" ca="1" si="226"/>
        <v>0.38173615014050311</v>
      </c>
    </row>
    <row r="3450" spans="1:6" ht="15.75" customHeight="1" x14ac:dyDescent="0.2">
      <c r="A3450">
        <v>3449</v>
      </c>
      <c r="B3450" s="47">
        <f ca="1">IF('Inputs and Results'!$C$15='Inputs and Results'!$C$13, 'Inputs and Results'!$C$13, IF(E3450 &lt;= ('Inputs and Results'!$C$14-'Inputs and Results'!$C$13)/('Inputs and Results'!$C$15-'Inputs and Results'!$C$13), 'Inputs and Results'!$C$13 + SQRT(E3450*('Inputs and Results'!$C$15-'Inputs and Results'!$C$13)*('Inputs and Results'!$C$14-'Inputs and Results'!$C$13)), 'Inputs and Results'!$C$15 - SQRT((1-E3450)*('Inputs and Results'!$C$15-'Inputs and Results'!$C$13)*('Inputs and Results'!$C$15-'Inputs and Results'!$C$14))))</f>
        <v>0.77155004534147942</v>
      </c>
      <c r="C3450" s="47">
        <f ca="1">IF('Inputs and Results'!$G$15='Inputs and Results'!$G$13, 'Inputs and Results'!$G$13, IF(F3450 &lt;= ('Inputs and Results'!$G$14-'Inputs and Results'!$G$13)/('Inputs and Results'!$G$15-'Inputs and Results'!$G$13), 'Inputs and Results'!$G$13 + SQRT(F3450*('Inputs and Results'!$G$15-'Inputs and Results'!$G$13)*('Inputs and Results'!$G$14-'Inputs and Results'!$G$13)), 'Inputs and Results'!$G$15 - SQRT((1-F3450)*('Inputs and Results'!$G$15-'Inputs and Results'!$G$13)*('Inputs and Results'!$G$15-'Inputs and Results'!$G$14))))</f>
        <v>327.57036576789767</v>
      </c>
      <c r="D3450">
        <f t="shared" ca="1" si="223"/>
        <v>252.73693056074646</v>
      </c>
      <c r="E3450">
        <f t="shared" ca="1" si="226"/>
        <v>0.44822342217582645</v>
      </c>
      <c r="F3450">
        <f t="shared" ca="1" si="226"/>
        <v>0.10269196291341742</v>
      </c>
    </row>
    <row r="3451" spans="1:6" ht="15.75" customHeight="1" x14ac:dyDescent="0.2">
      <c r="A3451">
        <v>3450</v>
      </c>
      <c r="B3451" s="47">
        <f ca="1">IF('Inputs and Results'!$C$15='Inputs and Results'!$C$13, 'Inputs and Results'!$C$13, IF(E3451 &lt;= ('Inputs and Results'!$C$14-'Inputs and Results'!$C$13)/('Inputs and Results'!$C$15-'Inputs and Results'!$C$13), 'Inputs and Results'!$C$13 + SQRT(E3451*('Inputs and Results'!$C$15-'Inputs and Results'!$C$13)*('Inputs and Results'!$C$14-'Inputs and Results'!$C$13)), 'Inputs and Results'!$C$15 - SQRT((1-E3451)*('Inputs and Results'!$C$15-'Inputs and Results'!$C$13)*('Inputs and Results'!$C$15-'Inputs and Results'!$C$14))))</f>
        <v>1.7624096479219322</v>
      </c>
      <c r="C3451" s="47">
        <f ca="1">IF('Inputs and Results'!$G$15='Inputs and Results'!$G$13, 'Inputs and Results'!$G$13, IF(F3451 &lt;= ('Inputs and Results'!$G$14-'Inputs and Results'!$G$13)/('Inputs and Results'!$G$15-'Inputs and Results'!$G$13), 'Inputs and Results'!$G$13 + SQRT(F3451*('Inputs and Results'!$G$15-'Inputs and Results'!$G$13)*('Inputs and Results'!$G$14-'Inputs and Results'!$G$13)), 'Inputs and Results'!$G$15 - SQRT((1-F3451)*('Inputs and Results'!$G$15-'Inputs and Results'!$G$13)*('Inputs and Results'!$G$15-'Inputs and Results'!$G$14))))</f>
        <v>505.86935444373421</v>
      </c>
      <c r="D3451">
        <f t="shared" ca="1" si="223"/>
        <v>891.54903085967669</v>
      </c>
      <c r="E3451">
        <f t="shared" ca="1" si="226"/>
        <v>0.82981890227147603</v>
      </c>
      <c r="F3451">
        <f t="shared" ca="1" si="226"/>
        <v>0.43198058912460213</v>
      </c>
    </row>
    <row r="3452" spans="1:6" ht="15.75" customHeight="1" x14ac:dyDescent="0.2">
      <c r="A3452">
        <v>3451</v>
      </c>
      <c r="B3452" s="47">
        <f ca="1">IF('Inputs and Results'!$C$15='Inputs and Results'!$C$13, 'Inputs and Results'!$C$13, IF(E3452 &lt;= ('Inputs and Results'!$C$14-'Inputs and Results'!$C$13)/('Inputs and Results'!$C$15-'Inputs and Results'!$C$13), 'Inputs and Results'!$C$13 + SQRT(E3452*('Inputs and Results'!$C$15-'Inputs and Results'!$C$13)*('Inputs and Results'!$C$14-'Inputs and Results'!$C$13)), 'Inputs and Results'!$C$15 - SQRT((1-E3452)*('Inputs and Results'!$C$15-'Inputs and Results'!$C$13)*('Inputs and Results'!$C$15-'Inputs and Results'!$C$14))))</f>
        <v>0.69328975221268729</v>
      </c>
      <c r="C3452" s="47">
        <f ca="1">IF('Inputs and Results'!$G$15='Inputs and Results'!$G$13, 'Inputs and Results'!$G$13, IF(F3452 &lt;= ('Inputs and Results'!$G$14-'Inputs and Results'!$G$13)/('Inputs and Results'!$G$15-'Inputs and Results'!$G$13), 'Inputs and Results'!$G$13 + SQRT(F3452*('Inputs and Results'!$G$15-'Inputs and Results'!$G$13)*('Inputs and Results'!$G$14-'Inputs and Results'!$G$13)), 'Inputs and Results'!$G$15 - SQRT((1-F3452)*('Inputs and Results'!$G$15-'Inputs and Results'!$G$13)*('Inputs and Results'!$G$15-'Inputs and Results'!$G$14))))</f>
        <v>372.46077078809674</v>
      </c>
      <c r="D3452">
        <f t="shared" ca="1" si="223"/>
        <v>258.22323548862613</v>
      </c>
      <c r="E3452">
        <f t="shared" ca="1" si="226"/>
        <v>0.40878753697255488</v>
      </c>
      <c r="F3452">
        <f t="shared" ca="1" si="226"/>
        <v>0.19265730389755864</v>
      </c>
    </row>
    <row r="3453" spans="1:6" ht="15.75" customHeight="1" x14ac:dyDescent="0.2">
      <c r="A3453">
        <v>3452</v>
      </c>
      <c r="B3453" s="47">
        <f ca="1">IF('Inputs and Results'!$C$15='Inputs and Results'!$C$13, 'Inputs and Results'!$C$13, IF(E3453 &lt;= ('Inputs and Results'!$C$14-'Inputs and Results'!$C$13)/('Inputs and Results'!$C$15-'Inputs and Results'!$C$13), 'Inputs and Results'!$C$13 + SQRT(E3453*('Inputs and Results'!$C$15-'Inputs and Results'!$C$13)*('Inputs and Results'!$C$14-'Inputs and Results'!$C$13)), 'Inputs and Results'!$C$15 - SQRT((1-E3453)*('Inputs and Results'!$C$15-'Inputs and Results'!$C$13)*('Inputs and Results'!$C$15-'Inputs and Results'!$C$14))))</f>
        <v>0.17731835720891764</v>
      </c>
      <c r="C3453" s="47">
        <f ca="1">IF('Inputs and Results'!$G$15='Inputs and Results'!$G$13, 'Inputs and Results'!$G$13, IF(F3453 &lt;= ('Inputs and Results'!$G$14-'Inputs and Results'!$G$13)/('Inputs and Results'!$G$15-'Inputs and Results'!$G$13), 'Inputs and Results'!$G$13 + SQRT(F3453*('Inputs and Results'!$G$15-'Inputs and Results'!$G$13)*('Inputs and Results'!$G$14-'Inputs and Results'!$G$13)), 'Inputs and Results'!$G$15 - SQRT((1-F3453)*('Inputs and Results'!$G$15-'Inputs and Results'!$G$13)*('Inputs and Results'!$G$15-'Inputs and Results'!$G$14))))</f>
        <v>493.99067524011605</v>
      </c>
      <c r="D3453">
        <f t="shared" ca="1" si="223"/>
        <v>87.593615010101331</v>
      </c>
      <c r="E3453">
        <f t="shared" ca="1" si="226"/>
        <v>0.114718704827804</v>
      </c>
      <c r="F3453">
        <f t="shared" ca="1" si="226"/>
        <v>0.41237317384103422</v>
      </c>
    </row>
    <row r="3454" spans="1:6" ht="15.75" customHeight="1" x14ac:dyDescent="0.2">
      <c r="A3454">
        <v>3453</v>
      </c>
      <c r="B3454" s="47">
        <f ca="1">IF('Inputs and Results'!$C$15='Inputs and Results'!$C$13, 'Inputs and Results'!$C$13, IF(E3454 &lt;= ('Inputs and Results'!$C$14-'Inputs and Results'!$C$13)/('Inputs and Results'!$C$15-'Inputs and Results'!$C$13), 'Inputs and Results'!$C$13 + SQRT(E3454*('Inputs and Results'!$C$15-'Inputs and Results'!$C$13)*('Inputs and Results'!$C$14-'Inputs and Results'!$C$13)), 'Inputs and Results'!$C$15 - SQRT((1-E3454)*('Inputs and Results'!$C$15-'Inputs and Results'!$C$13)*('Inputs and Results'!$C$15-'Inputs and Results'!$C$14))))</f>
        <v>1.2829334423319185</v>
      </c>
      <c r="C3454" s="47">
        <f ca="1">IF('Inputs and Results'!$G$15='Inputs and Results'!$G$13, 'Inputs and Results'!$G$13, IF(F3454 &lt;= ('Inputs and Results'!$G$14-'Inputs and Results'!$G$13)/('Inputs and Results'!$G$15-'Inputs and Results'!$G$13), 'Inputs and Results'!$G$13 + SQRT(F3454*('Inputs and Results'!$G$15-'Inputs and Results'!$G$13)*('Inputs and Results'!$G$14-'Inputs and Results'!$G$13)), 'Inputs and Results'!$G$15 - SQRT((1-F3454)*('Inputs and Results'!$G$15-'Inputs and Results'!$G$13)*('Inputs and Results'!$G$15-'Inputs and Results'!$G$14))))</f>
        <v>403.68062624401307</v>
      </c>
      <c r="D3454">
        <f t="shared" ca="1" si="223"/>
        <v>517.89537542993628</v>
      </c>
      <c r="E3454">
        <f t="shared" ca="1" si="226"/>
        <v>0.67240915961532055</v>
      </c>
      <c r="F3454">
        <f t="shared" ca="1" si="226"/>
        <v>0.25242408110533765</v>
      </c>
    </row>
    <row r="3455" spans="1:6" ht="15.75" customHeight="1" x14ac:dyDescent="0.2">
      <c r="A3455">
        <v>3454</v>
      </c>
      <c r="B3455" s="47">
        <f ca="1">IF('Inputs and Results'!$C$15='Inputs and Results'!$C$13, 'Inputs and Results'!$C$13, IF(E3455 &lt;= ('Inputs and Results'!$C$14-'Inputs and Results'!$C$13)/('Inputs and Results'!$C$15-'Inputs and Results'!$C$13), 'Inputs and Results'!$C$13 + SQRT(E3455*('Inputs and Results'!$C$15-'Inputs and Results'!$C$13)*('Inputs and Results'!$C$14-'Inputs and Results'!$C$13)), 'Inputs and Results'!$C$15 - SQRT((1-E3455)*('Inputs and Results'!$C$15-'Inputs and Results'!$C$13)*('Inputs and Results'!$C$15-'Inputs and Results'!$C$14))))</f>
        <v>1.0490169569217505</v>
      </c>
      <c r="C3455" s="47">
        <f ca="1">IF('Inputs and Results'!$G$15='Inputs and Results'!$G$13, 'Inputs and Results'!$G$13, IF(F3455 &lt;= ('Inputs and Results'!$G$14-'Inputs and Results'!$G$13)/('Inputs and Results'!$G$15-'Inputs and Results'!$G$13), 'Inputs and Results'!$G$13 + SQRT(F3455*('Inputs and Results'!$G$15-'Inputs and Results'!$G$13)*('Inputs and Results'!$G$14-'Inputs and Results'!$G$13)), 'Inputs and Results'!$G$15 - SQRT((1-F3455)*('Inputs and Results'!$G$15-'Inputs and Results'!$G$13)*('Inputs and Results'!$G$15-'Inputs and Results'!$G$14))))</f>
        <v>357.62092189437328</v>
      </c>
      <c r="D3455">
        <f t="shared" ca="1" si="223"/>
        <v>375.15041121718644</v>
      </c>
      <c r="E3455">
        <f t="shared" ca="1" si="226"/>
        <v>0.57707390729123709</v>
      </c>
      <c r="F3455">
        <f t="shared" ca="1" si="226"/>
        <v>0.16344233392386642</v>
      </c>
    </row>
    <row r="3456" spans="1:6" ht="15.75" customHeight="1" x14ac:dyDescent="0.2">
      <c r="A3456">
        <v>3455</v>
      </c>
      <c r="B3456" s="47">
        <f ca="1">IF('Inputs and Results'!$C$15='Inputs and Results'!$C$13, 'Inputs and Results'!$C$13, IF(E3456 &lt;= ('Inputs and Results'!$C$14-'Inputs and Results'!$C$13)/('Inputs and Results'!$C$15-'Inputs and Results'!$C$13), 'Inputs and Results'!$C$13 + SQRT(E3456*('Inputs and Results'!$C$15-'Inputs and Results'!$C$13)*('Inputs and Results'!$C$14-'Inputs and Results'!$C$13)), 'Inputs and Results'!$C$15 - SQRT((1-E3456)*('Inputs and Results'!$C$15-'Inputs and Results'!$C$13)*('Inputs and Results'!$C$15-'Inputs and Results'!$C$14))))</f>
        <v>0.35293113292138889</v>
      </c>
      <c r="C3456" s="47">
        <f ca="1">IF('Inputs and Results'!$G$15='Inputs and Results'!$G$13, 'Inputs and Results'!$G$13, IF(F3456 &lt;= ('Inputs and Results'!$G$14-'Inputs and Results'!$G$13)/('Inputs and Results'!$G$15-'Inputs and Results'!$G$13), 'Inputs and Results'!$G$13 + SQRT(F3456*('Inputs and Results'!$G$15-'Inputs and Results'!$G$13)*('Inputs and Results'!$G$14-'Inputs and Results'!$G$13)), 'Inputs and Results'!$G$15 - SQRT((1-F3456)*('Inputs and Results'!$G$15-'Inputs and Results'!$G$13)*('Inputs and Results'!$G$15-'Inputs and Results'!$G$14))))</f>
        <v>289.75492719521537</v>
      </c>
      <c r="D3456">
        <f t="shared" ca="1" si="223"/>
        <v>102.26353472456192</v>
      </c>
      <c r="E3456">
        <f t="shared" ca="1" si="226"/>
        <v>0.22144737921590651</v>
      </c>
      <c r="F3456">
        <f t="shared" ca="1" si="226"/>
        <v>2.321852802990243E-2</v>
      </c>
    </row>
    <row r="3457" spans="1:6" ht="15.75" customHeight="1" x14ac:dyDescent="0.2">
      <c r="A3457">
        <v>3456</v>
      </c>
      <c r="B3457" s="47">
        <f ca="1">IF('Inputs and Results'!$C$15='Inputs and Results'!$C$13, 'Inputs and Results'!$C$13, IF(E3457 &lt;= ('Inputs and Results'!$C$14-'Inputs and Results'!$C$13)/('Inputs and Results'!$C$15-'Inputs and Results'!$C$13), 'Inputs and Results'!$C$13 + SQRT(E3457*('Inputs and Results'!$C$15-'Inputs and Results'!$C$13)*('Inputs and Results'!$C$14-'Inputs and Results'!$C$13)), 'Inputs and Results'!$C$15 - SQRT((1-E3457)*('Inputs and Results'!$C$15-'Inputs and Results'!$C$13)*('Inputs and Results'!$C$15-'Inputs and Results'!$C$14))))</f>
        <v>1.0717595063540912</v>
      </c>
      <c r="C3457" s="47">
        <f ca="1">IF('Inputs and Results'!$G$15='Inputs and Results'!$G$13, 'Inputs and Results'!$G$13, IF(F3457 &lt;= ('Inputs and Results'!$G$14-'Inputs and Results'!$G$13)/('Inputs and Results'!$G$15-'Inputs and Results'!$G$13), 'Inputs and Results'!$G$13 + SQRT(F3457*('Inputs and Results'!$G$15-'Inputs and Results'!$G$13)*('Inputs and Results'!$G$14-'Inputs and Results'!$G$13)), 'Inputs and Results'!$G$15 - SQRT((1-F3457)*('Inputs and Results'!$G$15-'Inputs and Results'!$G$13)*('Inputs and Results'!$G$15-'Inputs and Results'!$G$14))))</f>
        <v>424.64157914624013</v>
      </c>
      <c r="D3457">
        <f t="shared" ca="1" si="223"/>
        <v>455.11364924319611</v>
      </c>
      <c r="E3457">
        <f t="shared" ca="1" si="226"/>
        <v>0.58687651096268689</v>
      </c>
      <c r="F3457">
        <f t="shared" ca="1" si="226"/>
        <v>0.2912619399571158</v>
      </c>
    </row>
    <row r="3458" spans="1:6" ht="15.75" customHeight="1" x14ac:dyDescent="0.2">
      <c r="A3458">
        <v>3457</v>
      </c>
      <c r="B3458" s="47">
        <f ca="1">IF('Inputs and Results'!$C$15='Inputs and Results'!$C$13, 'Inputs and Results'!$C$13, IF(E3458 &lt;= ('Inputs and Results'!$C$14-'Inputs and Results'!$C$13)/('Inputs and Results'!$C$15-'Inputs and Results'!$C$13), 'Inputs and Results'!$C$13 + SQRT(E3458*('Inputs and Results'!$C$15-'Inputs and Results'!$C$13)*('Inputs and Results'!$C$14-'Inputs and Results'!$C$13)), 'Inputs and Results'!$C$15 - SQRT((1-E3458)*('Inputs and Results'!$C$15-'Inputs and Results'!$C$13)*('Inputs and Results'!$C$15-'Inputs and Results'!$C$14))))</f>
        <v>1.501556058102778</v>
      </c>
      <c r="C3458" s="47">
        <f ca="1">IF('Inputs and Results'!$G$15='Inputs and Results'!$G$13, 'Inputs and Results'!$G$13, IF(F3458 &lt;= ('Inputs and Results'!$G$14-'Inputs and Results'!$G$13)/('Inputs and Results'!$G$15-'Inputs and Results'!$G$13), 'Inputs and Results'!$G$13 + SQRT(F3458*('Inputs and Results'!$G$15-'Inputs and Results'!$G$13)*('Inputs and Results'!$G$14-'Inputs and Results'!$G$13)), 'Inputs and Results'!$G$15 - SQRT((1-F3458)*('Inputs and Results'!$G$15-'Inputs and Results'!$G$13)*('Inputs and Results'!$G$15-'Inputs and Results'!$G$14))))</f>
        <v>737.53737242359989</v>
      </c>
      <c r="D3458">
        <f t="shared" ref="D3458:D3521" ca="1" si="227">B3458*C3458</f>
        <v>1107.4537096398612</v>
      </c>
      <c r="E3458">
        <f t="shared" ca="1" si="226"/>
        <v>0.75051841699905719</v>
      </c>
      <c r="F3458">
        <f t="shared" ca="1" si="226"/>
        <v>0.74786448438018427</v>
      </c>
    </row>
    <row r="3459" spans="1:6" ht="15.75" customHeight="1" x14ac:dyDescent="0.2">
      <c r="A3459">
        <v>3458</v>
      </c>
      <c r="B3459" s="47">
        <f ca="1">IF('Inputs and Results'!$C$15='Inputs and Results'!$C$13, 'Inputs and Results'!$C$13, IF(E3459 &lt;= ('Inputs and Results'!$C$14-'Inputs and Results'!$C$13)/('Inputs and Results'!$C$15-'Inputs and Results'!$C$13), 'Inputs and Results'!$C$13 + SQRT(E3459*('Inputs and Results'!$C$15-'Inputs and Results'!$C$13)*('Inputs and Results'!$C$14-'Inputs and Results'!$C$13)), 'Inputs and Results'!$C$15 - SQRT((1-E3459)*('Inputs and Results'!$C$15-'Inputs and Results'!$C$13)*('Inputs and Results'!$C$15-'Inputs and Results'!$C$14))))</f>
        <v>1.4744276767602935</v>
      </c>
      <c r="C3459" s="47">
        <f ca="1">IF('Inputs and Results'!$G$15='Inputs and Results'!$G$13, 'Inputs and Results'!$G$13, IF(F3459 &lt;= ('Inputs and Results'!$G$14-'Inputs and Results'!$G$13)/('Inputs and Results'!$G$15-'Inputs and Results'!$G$13), 'Inputs and Results'!$G$13 + SQRT(F3459*('Inputs and Results'!$G$15-'Inputs and Results'!$G$13)*('Inputs and Results'!$G$14-'Inputs and Results'!$G$13)), 'Inputs and Results'!$G$15 - SQRT((1-F3459)*('Inputs and Results'!$G$15-'Inputs and Results'!$G$13)*('Inputs and Results'!$G$15-'Inputs and Results'!$G$14))))</f>
        <v>524.45104297896614</v>
      </c>
      <c r="D3459">
        <f t="shared" ca="1" si="227"/>
        <v>773.26513287398984</v>
      </c>
      <c r="E3459">
        <f t="shared" ca="1" si="226"/>
        <v>0.74140323184055601</v>
      </c>
      <c r="F3459">
        <f t="shared" ca="1" si="226"/>
        <v>0.46198498618646511</v>
      </c>
    </row>
    <row r="3460" spans="1:6" ht="15.75" customHeight="1" x14ac:dyDescent="0.2">
      <c r="A3460">
        <v>3459</v>
      </c>
      <c r="B3460" s="47">
        <f ca="1">IF('Inputs and Results'!$C$15='Inputs and Results'!$C$13, 'Inputs and Results'!$C$13, IF(E3460 &lt;= ('Inputs and Results'!$C$14-'Inputs and Results'!$C$13)/('Inputs and Results'!$C$15-'Inputs and Results'!$C$13), 'Inputs and Results'!$C$13 + SQRT(E3460*('Inputs and Results'!$C$15-'Inputs and Results'!$C$13)*('Inputs and Results'!$C$14-'Inputs and Results'!$C$13)), 'Inputs and Results'!$C$15 - SQRT((1-E3460)*('Inputs and Results'!$C$15-'Inputs and Results'!$C$13)*('Inputs and Results'!$C$15-'Inputs and Results'!$C$14))))</f>
        <v>0.7946319078652202</v>
      </c>
      <c r="C3460" s="47">
        <f ca="1">IF('Inputs and Results'!$G$15='Inputs and Results'!$G$13, 'Inputs and Results'!$G$13, IF(F3460 &lt;= ('Inputs and Results'!$G$14-'Inputs and Results'!$G$13)/('Inputs and Results'!$G$15-'Inputs and Results'!$G$13), 'Inputs and Results'!$G$13 + SQRT(F3460*('Inputs and Results'!$G$15-'Inputs and Results'!$G$13)*('Inputs and Results'!$G$14-'Inputs and Results'!$G$13)), 'Inputs and Results'!$G$15 - SQRT((1-F3460)*('Inputs and Results'!$G$15-'Inputs and Results'!$G$13)*('Inputs and Results'!$G$15-'Inputs and Results'!$G$14))))</f>
        <v>294.01858981741623</v>
      </c>
      <c r="D3460">
        <f t="shared" ca="1" si="227"/>
        <v>233.63655297445507</v>
      </c>
      <c r="E3460">
        <f t="shared" ca="1" si="226"/>
        <v>0.45959461979931115</v>
      </c>
      <c r="F3460">
        <f t="shared" ca="1" si="226"/>
        <v>3.234774598678547E-2</v>
      </c>
    </row>
    <row r="3461" spans="1:6" ht="15.75" customHeight="1" x14ac:dyDescent="0.2">
      <c r="A3461">
        <v>3460</v>
      </c>
      <c r="B3461" s="47">
        <f ca="1">IF('Inputs and Results'!$C$15='Inputs and Results'!$C$13, 'Inputs and Results'!$C$13, IF(E3461 &lt;= ('Inputs and Results'!$C$14-'Inputs and Results'!$C$13)/('Inputs and Results'!$C$15-'Inputs and Results'!$C$13), 'Inputs and Results'!$C$13 + SQRT(E3461*('Inputs and Results'!$C$15-'Inputs and Results'!$C$13)*('Inputs and Results'!$C$14-'Inputs and Results'!$C$13)), 'Inputs and Results'!$C$15 - SQRT((1-E3461)*('Inputs and Results'!$C$15-'Inputs and Results'!$C$13)*('Inputs and Results'!$C$15-'Inputs and Results'!$C$14))))</f>
        <v>2.5698601434991288</v>
      </c>
      <c r="C3461" s="47">
        <f ca="1">IF('Inputs and Results'!$G$15='Inputs and Results'!$G$13, 'Inputs and Results'!$G$13, IF(F3461 &lt;= ('Inputs and Results'!$G$14-'Inputs and Results'!$G$13)/('Inputs and Results'!$G$15-'Inputs and Results'!$G$13), 'Inputs and Results'!$G$13 + SQRT(F3461*('Inputs and Results'!$G$15-'Inputs and Results'!$G$13)*('Inputs and Results'!$G$14-'Inputs and Results'!$G$13)), 'Inputs and Results'!$G$15 - SQRT((1-F3461)*('Inputs and Results'!$G$15-'Inputs and Results'!$G$13)*('Inputs and Results'!$G$15-'Inputs and Results'!$G$14))))</f>
        <v>453.34661129583617</v>
      </c>
      <c r="D3461">
        <f t="shared" ca="1" si="227"/>
        <v>1165.0373875595612</v>
      </c>
      <c r="E3461">
        <f t="shared" ca="1" si="226"/>
        <v>0.9794421893166011</v>
      </c>
      <c r="F3461">
        <f t="shared" ca="1" si="226"/>
        <v>0.34276781850510518</v>
      </c>
    </row>
    <row r="3462" spans="1:6" ht="15.75" customHeight="1" x14ac:dyDescent="0.2">
      <c r="A3462">
        <v>3461</v>
      </c>
      <c r="B3462" s="47">
        <f ca="1">IF('Inputs and Results'!$C$15='Inputs and Results'!$C$13, 'Inputs and Results'!$C$13, IF(E3462 &lt;= ('Inputs and Results'!$C$14-'Inputs and Results'!$C$13)/('Inputs and Results'!$C$15-'Inputs and Results'!$C$13), 'Inputs and Results'!$C$13 + SQRT(E3462*('Inputs and Results'!$C$15-'Inputs and Results'!$C$13)*('Inputs and Results'!$C$14-'Inputs and Results'!$C$13)), 'Inputs and Results'!$C$15 - SQRT((1-E3462)*('Inputs and Results'!$C$15-'Inputs and Results'!$C$13)*('Inputs and Results'!$C$15-'Inputs and Results'!$C$14))))</f>
        <v>0.24377471100495596</v>
      </c>
      <c r="C3462" s="47">
        <f ca="1">IF('Inputs and Results'!$G$15='Inputs and Results'!$G$13, 'Inputs and Results'!$G$13, IF(F3462 &lt;= ('Inputs and Results'!$G$14-'Inputs and Results'!$G$13)/('Inputs and Results'!$G$15-'Inputs and Results'!$G$13), 'Inputs and Results'!$G$13 + SQRT(F3462*('Inputs and Results'!$G$15-'Inputs and Results'!$G$13)*('Inputs and Results'!$G$14-'Inputs and Results'!$G$13)), 'Inputs and Results'!$G$15 - SQRT((1-F3462)*('Inputs and Results'!$G$15-'Inputs and Results'!$G$13)*('Inputs and Results'!$G$15-'Inputs and Results'!$G$14))))</f>
        <v>435.69709774862349</v>
      </c>
      <c r="D3462">
        <f t="shared" ca="1" si="227"/>
        <v>106.21193408936874</v>
      </c>
      <c r="E3462">
        <f t="shared" ref="E3462:F3481" ca="1" si="228">RAND()</f>
        <v>0.15591357292268737</v>
      </c>
      <c r="F3462">
        <f t="shared" ca="1" si="228"/>
        <v>0.31132906050299702</v>
      </c>
    </row>
    <row r="3463" spans="1:6" ht="15.75" customHeight="1" x14ac:dyDescent="0.2">
      <c r="A3463">
        <v>3462</v>
      </c>
      <c r="B3463" s="47">
        <f ca="1">IF('Inputs and Results'!$C$15='Inputs and Results'!$C$13, 'Inputs and Results'!$C$13, IF(E3463 &lt;= ('Inputs and Results'!$C$14-'Inputs and Results'!$C$13)/('Inputs and Results'!$C$15-'Inputs and Results'!$C$13), 'Inputs and Results'!$C$13 + SQRT(E3463*('Inputs and Results'!$C$15-'Inputs and Results'!$C$13)*('Inputs and Results'!$C$14-'Inputs and Results'!$C$13)), 'Inputs and Results'!$C$15 - SQRT((1-E3463)*('Inputs and Results'!$C$15-'Inputs and Results'!$C$13)*('Inputs and Results'!$C$15-'Inputs and Results'!$C$14))))</f>
        <v>1.5968574592346783</v>
      </c>
      <c r="C3463" s="47">
        <f ca="1">IF('Inputs and Results'!$G$15='Inputs and Results'!$G$13, 'Inputs and Results'!$G$13, IF(F3463 &lt;= ('Inputs and Results'!$G$14-'Inputs and Results'!$G$13)/('Inputs and Results'!$G$15-'Inputs and Results'!$G$13), 'Inputs and Results'!$G$13 + SQRT(F3463*('Inputs and Results'!$G$15-'Inputs and Results'!$G$13)*('Inputs and Results'!$G$14-'Inputs and Results'!$G$13)), 'Inputs and Results'!$G$15 - SQRT((1-F3463)*('Inputs and Results'!$G$15-'Inputs and Results'!$G$13)*('Inputs and Results'!$G$15-'Inputs and Results'!$G$14))))</f>
        <v>471.42032921434304</v>
      </c>
      <c r="D3463">
        <f t="shared" ca="1" si="227"/>
        <v>752.79106914079136</v>
      </c>
      <c r="E3463">
        <f t="shared" ca="1" si="228"/>
        <v>0.78124344558829306</v>
      </c>
      <c r="F3463">
        <f t="shared" ca="1" si="228"/>
        <v>0.37420103875887123</v>
      </c>
    </row>
    <row r="3464" spans="1:6" ht="15.75" customHeight="1" x14ac:dyDescent="0.2">
      <c r="A3464">
        <v>3463</v>
      </c>
      <c r="B3464" s="47">
        <f ca="1">IF('Inputs and Results'!$C$15='Inputs and Results'!$C$13, 'Inputs and Results'!$C$13, IF(E3464 &lt;= ('Inputs and Results'!$C$14-'Inputs and Results'!$C$13)/('Inputs and Results'!$C$15-'Inputs and Results'!$C$13), 'Inputs and Results'!$C$13 + SQRT(E3464*('Inputs and Results'!$C$15-'Inputs and Results'!$C$13)*('Inputs and Results'!$C$14-'Inputs and Results'!$C$13)), 'Inputs and Results'!$C$15 - SQRT((1-E3464)*('Inputs and Results'!$C$15-'Inputs and Results'!$C$13)*('Inputs and Results'!$C$15-'Inputs and Results'!$C$14))))</f>
        <v>1.5492344847424215</v>
      </c>
      <c r="C3464" s="47">
        <f ca="1">IF('Inputs and Results'!$G$15='Inputs and Results'!$G$13, 'Inputs and Results'!$G$13, IF(F3464 &lt;= ('Inputs and Results'!$G$14-'Inputs and Results'!$G$13)/('Inputs and Results'!$G$15-'Inputs and Results'!$G$13), 'Inputs and Results'!$G$13 + SQRT(F3464*('Inputs and Results'!$G$15-'Inputs and Results'!$G$13)*('Inputs and Results'!$G$14-'Inputs and Results'!$G$13)), 'Inputs and Results'!$G$15 - SQRT((1-F3464)*('Inputs and Results'!$G$15-'Inputs and Results'!$G$13)*('Inputs and Results'!$G$15-'Inputs and Results'!$G$14))))</f>
        <v>444.29542001384198</v>
      </c>
      <c r="D3464">
        <f t="shared" ca="1" si="227"/>
        <v>688.31778609856224</v>
      </c>
      <c r="E3464">
        <f t="shared" ca="1" si="228"/>
        <v>0.76614215774882366</v>
      </c>
      <c r="F3464">
        <f t="shared" ca="1" si="228"/>
        <v>0.32673684458537666</v>
      </c>
    </row>
    <row r="3465" spans="1:6" ht="15.75" customHeight="1" x14ac:dyDescent="0.2">
      <c r="A3465">
        <v>3464</v>
      </c>
      <c r="B3465" s="47">
        <f ca="1">IF('Inputs and Results'!$C$15='Inputs and Results'!$C$13, 'Inputs and Results'!$C$13, IF(E3465 &lt;= ('Inputs and Results'!$C$14-'Inputs and Results'!$C$13)/('Inputs and Results'!$C$15-'Inputs and Results'!$C$13), 'Inputs and Results'!$C$13 + SQRT(E3465*('Inputs and Results'!$C$15-'Inputs and Results'!$C$13)*('Inputs and Results'!$C$14-'Inputs and Results'!$C$13)), 'Inputs and Results'!$C$15 - SQRT((1-E3465)*('Inputs and Results'!$C$15-'Inputs and Results'!$C$13)*('Inputs and Results'!$C$15-'Inputs and Results'!$C$14))))</f>
        <v>0.91220192646098752</v>
      </c>
      <c r="C3465" s="47">
        <f ca="1">IF('Inputs and Results'!$G$15='Inputs and Results'!$G$13, 'Inputs and Results'!$G$13, IF(F3465 &lt;= ('Inputs and Results'!$G$14-'Inputs and Results'!$G$13)/('Inputs and Results'!$G$15-'Inputs and Results'!$G$13), 'Inputs and Results'!$G$13 + SQRT(F3465*('Inputs and Results'!$G$15-'Inputs and Results'!$G$13)*('Inputs and Results'!$G$14-'Inputs and Results'!$G$13)), 'Inputs and Results'!$G$15 - SQRT((1-F3465)*('Inputs and Results'!$G$15-'Inputs and Results'!$G$13)*('Inputs and Results'!$G$15-'Inputs and Results'!$G$14))))</f>
        <v>429.09696197465234</v>
      </c>
      <c r="D3465">
        <f t="shared" ca="1" si="227"/>
        <v>391.423075351835</v>
      </c>
      <c r="E3465">
        <f t="shared" ca="1" si="228"/>
        <v>0.51567768934742098</v>
      </c>
      <c r="F3465">
        <f t="shared" ca="1" si="228"/>
        <v>0.29938367275725819</v>
      </c>
    </row>
    <row r="3466" spans="1:6" ht="15.75" customHeight="1" x14ac:dyDescent="0.2">
      <c r="A3466">
        <v>3465</v>
      </c>
      <c r="B3466" s="47">
        <f ca="1">IF('Inputs and Results'!$C$15='Inputs and Results'!$C$13, 'Inputs and Results'!$C$13, IF(E3466 &lt;= ('Inputs and Results'!$C$14-'Inputs and Results'!$C$13)/('Inputs and Results'!$C$15-'Inputs and Results'!$C$13), 'Inputs and Results'!$C$13 + SQRT(E3466*('Inputs and Results'!$C$15-'Inputs and Results'!$C$13)*('Inputs and Results'!$C$14-'Inputs and Results'!$C$13)), 'Inputs and Results'!$C$15 - SQRT((1-E3466)*('Inputs and Results'!$C$15-'Inputs and Results'!$C$13)*('Inputs and Results'!$C$15-'Inputs and Results'!$C$14))))</f>
        <v>0.56249889498737371</v>
      </c>
      <c r="C3466" s="47">
        <f ca="1">IF('Inputs and Results'!$G$15='Inputs and Results'!$G$13, 'Inputs and Results'!$G$13, IF(F3466 &lt;= ('Inputs and Results'!$G$14-'Inputs and Results'!$G$13)/('Inputs and Results'!$G$15-'Inputs and Results'!$G$13), 'Inputs and Results'!$G$13 + SQRT(F3466*('Inputs and Results'!$G$15-'Inputs and Results'!$G$13)*('Inputs and Results'!$G$14-'Inputs and Results'!$G$13)), 'Inputs and Results'!$G$15 - SQRT((1-F3466)*('Inputs and Results'!$G$15-'Inputs and Results'!$G$13)*('Inputs and Results'!$G$15-'Inputs and Results'!$G$14))))</f>
        <v>389.89793838082528</v>
      </c>
      <c r="D3466">
        <f t="shared" ca="1" si="227"/>
        <v>219.31715949706935</v>
      </c>
      <c r="E3466">
        <f t="shared" ca="1" si="228"/>
        <v>0.33984315145135835</v>
      </c>
      <c r="F3466">
        <f t="shared" ca="1" si="228"/>
        <v>0.22632205913220749</v>
      </c>
    </row>
    <row r="3467" spans="1:6" ht="15.75" customHeight="1" x14ac:dyDescent="0.2">
      <c r="A3467">
        <v>3466</v>
      </c>
      <c r="B3467" s="47">
        <f ca="1">IF('Inputs and Results'!$C$15='Inputs and Results'!$C$13, 'Inputs and Results'!$C$13, IF(E3467 &lt;= ('Inputs and Results'!$C$14-'Inputs and Results'!$C$13)/('Inputs and Results'!$C$15-'Inputs and Results'!$C$13), 'Inputs and Results'!$C$13 + SQRT(E3467*('Inputs and Results'!$C$15-'Inputs and Results'!$C$13)*('Inputs and Results'!$C$14-'Inputs and Results'!$C$13)), 'Inputs and Results'!$C$15 - SQRT((1-E3467)*('Inputs and Results'!$C$15-'Inputs and Results'!$C$13)*('Inputs and Results'!$C$15-'Inputs and Results'!$C$14))))</f>
        <v>0.29504587130561966</v>
      </c>
      <c r="C3467" s="47">
        <f ca="1">IF('Inputs and Results'!$G$15='Inputs and Results'!$G$13, 'Inputs and Results'!$G$13, IF(F3467 &lt;= ('Inputs and Results'!$G$14-'Inputs and Results'!$G$13)/('Inputs and Results'!$G$15-'Inputs and Results'!$G$13), 'Inputs and Results'!$G$13 + SQRT(F3467*('Inputs and Results'!$G$15-'Inputs and Results'!$G$13)*('Inputs and Results'!$G$14-'Inputs and Results'!$G$13)), 'Inputs and Results'!$G$15 - SQRT((1-F3467)*('Inputs and Results'!$G$15-'Inputs and Results'!$G$13)*('Inputs and Results'!$G$15-'Inputs and Results'!$G$14))))</f>
        <v>342.22688931568086</v>
      </c>
      <c r="D3467">
        <f t="shared" ca="1" si="227"/>
        <v>100.97263074235691</v>
      </c>
      <c r="E3467">
        <f t="shared" ca="1" si="228"/>
        <v>0.18702479573991404</v>
      </c>
      <c r="F3467">
        <f t="shared" ca="1" si="228"/>
        <v>0.13258766151005053</v>
      </c>
    </row>
    <row r="3468" spans="1:6" ht="15.75" customHeight="1" x14ac:dyDescent="0.2">
      <c r="A3468">
        <v>3467</v>
      </c>
      <c r="B3468" s="47">
        <f ca="1">IF('Inputs and Results'!$C$15='Inputs and Results'!$C$13, 'Inputs and Results'!$C$13, IF(E3468 &lt;= ('Inputs and Results'!$C$14-'Inputs and Results'!$C$13)/('Inputs and Results'!$C$15-'Inputs and Results'!$C$13), 'Inputs and Results'!$C$13 + SQRT(E3468*('Inputs and Results'!$C$15-'Inputs and Results'!$C$13)*('Inputs and Results'!$C$14-'Inputs and Results'!$C$13)), 'Inputs and Results'!$C$15 - SQRT((1-E3468)*('Inputs and Results'!$C$15-'Inputs and Results'!$C$13)*('Inputs and Results'!$C$15-'Inputs and Results'!$C$14))))</f>
        <v>6.6707856042081737E-2</v>
      </c>
      <c r="C3468" s="47">
        <f ca="1">IF('Inputs and Results'!$G$15='Inputs and Results'!$G$13, 'Inputs and Results'!$G$13, IF(F3468 &lt;= ('Inputs and Results'!$G$14-'Inputs and Results'!$G$13)/('Inputs and Results'!$G$15-'Inputs and Results'!$G$13), 'Inputs and Results'!$G$13 + SQRT(F3468*('Inputs and Results'!$G$15-'Inputs and Results'!$G$13)*('Inputs and Results'!$G$14-'Inputs and Results'!$G$13)), 'Inputs and Results'!$G$15 - SQRT((1-F3468)*('Inputs and Results'!$G$15-'Inputs and Results'!$G$13)*('Inputs and Results'!$G$15-'Inputs and Results'!$G$14))))</f>
        <v>837.00844162080352</v>
      </c>
      <c r="D3468">
        <f t="shared" ca="1" si="227"/>
        <v>55.835038629647734</v>
      </c>
      <c r="E3468">
        <f t="shared" ca="1" si="228"/>
        <v>4.3977466466084358E-2</v>
      </c>
      <c r="F3468">
        <f t="shared" ca="1" si="228"/>
        <v>0.84466340172833243</v>
      </c>
    </row>
    <row r="3469" spans="1:6" ht="15.75" customHeight="1" x14ac:dyDescent="0.2">
      <c r="A3469">
        <v>3468</v>
      </c>
      <c r="B3469" s="47">
        <f ca="1">IF('Inputs and Results'!$C$15='Inputs and Results'!$C$13, 'Inputs and Results'!$C$13, IF(E3469 &lt;= ('Inputs and Results'!$C$14-'Inputs and Results'!$C$13)/('Inputs and Results'!$C$15-'Inputs and Results'!$C$13), 'Inputs and Results'!$C$13 + SQRT(E3469*('Inputs and Results'!$C$15-'Inputs and Results'!$C$13)*('Inputs and Results'!$C$14-'Inputs and Results'!$C$13)), 'Inputs and Results'!$C$15 - SQRT((1-E3469)*('Inputs and Results'!$C$15-'Inputs and Results'!$C$13)*('Inputs and Results'!$C$15-'Inputs and Results'!$C$14))))</f>
        <v>0.36016829592250188</v>
      </c>
      <c r="C3469" s="47">
        <f ca="1">IF('Inputs and Results'!$G$15='Inputs and Results'!$G$13, 'Inputs and Results'!$G$13, IF(F3469 &lt;= ('Inputs and Results'!$G$14-'Inputs and Results'!$G$13)/('Inputs and Results'!$G$15-'Inputs and Results'!$G$13), 'Inputs and Results'!$G$13 + SQRT(F3469*('Inputs and Results'!$G$15-'Inputs and Results'!$G$13)*('Inputs and Results'!$G$14-'Inputs and Results'!$G$13)), 'Inputs and Results'!$G$15 - SQRT((1-F3469)*('Inputs and Results'!$G$15-'Inputs and Results'!$G$13)*('Inputs and Results'!$G$15-'Inputs and Results'!$G$14))))</f>
        <v>842.40297891958255</v>
      </c>
      <c r="D3469">
        <f t="shared" ca="1" si="227"/>
        <v>303.40684539750532</v>
      </c>
      <c r="E3469">
        <f t="shared" ca="1" si="228"/>
        <v>0.22569873046081024</v>
      </c>
      <c r="F3469">
        <f t="shared" ca="1" si="228"/>
        <v>0.84924611108683912</v>
      </c>
    </row>
    <row r="3470" spans="1:6" ht="15.75" customHeight="1" x14ac:dyDescent="0.2">
      <c r="A3470">
        <v>3469</v>
      </c>
      <c r="B3470" s="47">
        <f ca="1">IF('Inputs and Results'!$C$15='Inputs and Results'!$C$13, 'Inputs and Results'!$C$13, IF(E3470 &lt;= ('Inputs and Results'!$C$14-'Inputs and Results'!$C$13)/('Inputs and Results'!$C$15-'Inputs and Results'!$C$13), 'Inputs and Results'!$C$13 + SQRT(E3470*('Inputs and Results'!$C$15-'Inputs and Results'!$C$13)*('Inputs and Results'!$C$14-'Inputs and Results'!$C$13)), 'Inputs and Results'!$C$15 - SQRT((1-E3470)*('Inputs and Results'!$C$15-'Inputs and Results'!$C$13)*('Inputs and Results'!$C$15-'Inputs and Results'!$C$14))))</f>
        <v>0.35061139357716575</v>
      </c>
      <c r="C3470" s="47">
        <f ca="1">IF('Inputs and Results'!$G$15='Inputs and Results'!$G$13, 'Inputs and Results'!$G$13, IF(F3470 &lt;= ('Inputs and Results'!$G$14-'Inputs and Results'!$G$13)/('Inputs and Results'!$G$15-'Inputs and Results'!$G$13), 'Inputs and Results'!$G$13 + SQRT(F3470*('Inputs and Results'!$G$15-'Inputs and Results'!$G$13)*('Inputs and Results'!$G$14-'Inputs and Results'!$G$13)), 'Inputs and Results'!$G$15 - SQRT((1-F3470)*('Inputs and Results'!$G$15-'Inputs and Results'!$G$13)*('Inputs and Results'!$G$15-'Inputs and Results'!$G$14))))</f>
        <v>593.49091741963491</v>
      </c>
      <c r="D3470">
        <f t="shared" ca="1" si="227"/>
        <v>208.08467763188878</v>
      </c>
      <c r="E3470">
        <f t="shared" ca="1" si="228"/>
        <v>0.22008222357298579</v>
      </c>
      <c r="F3470">
        <f t="shared" ca="1" si="228"/>
        <v>0.56633401680362527</v>
      </c>
    </row>
    <row r="3471" spans="1:6" ht="15.75" customHeight="1" x14ac:dyDescent="0.2">
      <c r="A3471">
        <v>3470</v>
      </c>
      <c r="B3471" s="47">
        <f ca="1">IF('Inputs and Results'!$C$15='Inputs and Results'!$C$13, 'Inputs and Results'!$C$13, IF(E3471 &lt;= ('Inputs and Results'!$C$14-'Inputs and Results'!$C$13)/('Inputs and Results'!$C$15-'Inputs and Results'!$C$13), 'Inputs and Results'!$C$13 + SQRT(E3471*('Inputs and Results'!$C$15-'Inputs and Results'!$C$13)*('Inputs and Results'!$C$14-'Inputs and Results'!$C$13)), 'Inputs and Results'!$C$15 - SQRT((1-E3471)*('Inputs and Results'!$C$15-'Inputs and Results'!$C$13)*('Inputs and Results'!$C$15-'Inputs and Results'!$C$14))))</f>
        <v>2.2864311501499159</v>
      </c>
      <c r="C3471" s="47">
        <f ca="1">IF('Inputs and Results'!$G$15='Inputs and Results'!$G$13, 'Inputs and Results'!$G$13, IF(F3471 &lt;= ('Inputs and Results'!$G$14-'Inputs and Results'!$G$13)/('Inputs and Results'!$G$15-'Inputs and Results'!$G$13), 'Inputs and Results'!$G$13 + SQRT(F3471*('Inputs and Results'!$G$15-'Inputs and Results'!$G$13)*('Inputs and Results'!$G$14-'Inputs and Results'!$G$13)), 'Inputs and Results'!$G$15 - SQRT((1-F3471)*('Inputs and Results'!$G$15-'Inputs and Results'!$G$13)*('Inputs and Results'!$G$15-'Inputs and Results'!$G$14))))</f>
        <v>804.15474774862003</v>
      </c>
      <c r="D3471">
        <f t="shared" ca="1" si="227"/>
        <v>1838.6444647933929</v>
      </c>
      <c r="E3471">
        <f t="shared" ca="1" si="228"/>
        <v>0.94342438850262533</v>
      </c>
      <c r="F3471">
        <f t="shared" ca="1" si="228"/>
        <v>0.81527247123169166</v>
      </c>
    </row>
    <row r="3472" spans="1:6" ht="15.75" customHeight="1" x14ac:dyDescent="0.2">
      <c r="A3472">
        <v>3471</v>
      </c>
      <c r="B3472" s="47">
        <f ca="1">IF('Inputs and Results'!$C$15='Inputs and Results'!$C$13, 'Inputs and Results'!$C$13, IF(E3472 &lt;= ('Inputs and Results'!$C$14-'Inputs and Results'!$C$13)/('Inputs and Results'!$C$15-'Inputs and Results'!$C$13), 'Inputs and Results'!$C$13 + SQRT(E3472*('Inputs and Results'!$C$15-'Inputs and Results'!$C$13)*('Inputs and Results'!$C$14-'Inputs and Results'!$C$13)), 'Inputs and Results'!$C$15 - SQRT((1-E3472)*('Inputs and Results'!$C$15-'Inputs and Results'!$C$13)*('Inputs and Results'!$C$15-'Inputs and Results'!$C$14))))</f>
        <v>0.40931777766416122</v>
      </c>
      <c r="C3472" s="47">
        <f ca="1">IF('Inputs and Results'!$G$15='Inputs and Results'!$G$13, 'Inputs and Results'!$G$13, IF(F3472 &lt;= ('Inputs and Results'!$G$14-'Inputs and Results'!$G$13)/('Inputs and Results'!$G$15-'Inputs and Results'!$G$13), 'Inputs and Results'!$G$13 + SQRT(F3472*('Inputs and Results'!$G$15-'Inputs and Results'!$G$13)*('Inputs and Results'!$G$14-'Inputs and Results'!$G$13)), 'Inputs and Results'!$G$15 - SQRT((1-F3472)*('Inputs and Results'!$G$15-'Inputs and Results'!$G$13)*('Inputs and Results'!$G$15-'Inputs and Results'!$G$14))))</f>
        <v>810.34373899201989</v>
      </c>
      <c r="D3472">
        <f t="shared" ca="1" si="227"/>
        <v>331.68809838828071</v>
      </c>
      <c r="E3472">
        <f t="shared" ca="1" si="228"/>
        <v>0.25426284698589341</v>
      </c>
      <c r="F3472">
        <f t="shared" ca="1" si="228"/>
        <v>0.82100369854473065</v>
      </c>
    </row>
    <row r="3473" spans="1:6" ht="15.75" customHeight="1" x14ac:dyDescent="0.2">
      <c r="A3473">
        <v>3472</v>
      </c>
      <c r="B3473" s="47">
        <f ca="1">IF('Inputs and Results'!$C$15='Inputs and Results'!$C$13, 'Inputs and Results'!$C$13, IF(E3473 &lt;= ('Inputs and Results'!$C$14-'Inputs and Results'!$C$13)/('Inputs and Results'!$C$15-'Inputs and Results'!$C$13), 'Inputs and Results'!$C$13 + SQRT(E3473*('Inputs and Results'!$C$15-'Inputs and Results'!$C$13)*('Inputs and Results'!$C$14-'Inputs and Results'!$C$13)), 'Inputs and Results'!$C$15 - SQRT((1-E3473)*('Inputs and Results'!$C$15-'Inputs and Results'!$C$13)*('Inputs and Results'!$C$15-'Inputs and Results'!$C$14))))</f>
        <v>1.0955741942842205</v>
      </c>
      <c r="C3473" s="47">
        <f ca="1">IF('Inputs and Results'!$G$15='Inputs and Results'!$G$13, 'Inputs and Results'!$G$13, IF(F3473 &lt;= ('Inputs and Results'!$G$14-'Inputs and Results'!$G$13)/('Inputs and Results'!$G$15-'Inputs and Results'!$G$13), 'Inputs and Results'!$G$13 + SQRT(F3473*('Inputs and Results'!$G$15-'Inputs and Results'!$G$13)*('Inputs and Results'!$G$14-'Inputs and Results'!$G$13)), 'Inputs and Results'!$G$15 - SQRT((1-F3473)*('Inputs and Results'!$G$15-'Inputs and Results'!$G$13)*('Inputs and Results'!$G$15-'Inputs and Results'!$G$14))))</f>
        <v>964.2108752677226</v>
      </c>
      <c r="D3473">
        <f t="shared" ca="1" si="227"/>
        <v>1056.3645527915182</v>
      </c>
      <c r="E3473">
        <f t="shared" ca="1" si="228"/>
        <v>0.59701803894708938</v>
      </c>
      <c r="F3473">
        <f t="shared" ca="1" si="228"/>
        <v>0.93445670352881616</v>
      </c>
    </row>
    <row r="3474" spans="1:6" ht="15.75" customHeight="1" x14ac:dyDescent="0.2">
      <c r="A3474">
        <v>3473</v>
      </c>
      <c r="B3474" s="47">
        <f ca="1">IF('Inputs and Results'!$C$15='Inputs and Results'!$C$13, 'Inputs and Results'!$C$13, IF(E3474 &lt;= ('Inputs and Results'!$C$14-'Inputs and Results'!$C$13)/('Inputs and Results'!$C$15-'Inputs and Results'!$C$13), 'Inputs and Results'!$C$13 + SQRT(E3474*('Inputs and Results'!$C$15-'Inputs and Results'!$C$13)*('Inputs and Results'!$C$14-'Inputs and Results'!$C$13)), 'Inputs and Results'!$C$15 - SQRT((1-E3474)*('Inputs and Results'!$C$15-'Inputs and Results'!$C$13)*('Inputs and Results'!$C$15-'Inputs and Results'!$C$14))))</f>
        <v>1.3542144235237223</v>
      </c>
      <c r="C3474" s="47">
        <f ca="1">IF('Inputs and Results'!$G$15='Inputs and Results'!$G$13, 'Inputs and Results'!$G$13, IF(F3474 &lt;= ('Inputs and Results'!$G$14-'Inputs and Results'!$G$13)/('Inputs and Results'!$G$15-'Inputs and Results'!$G$13), 'Inputs and Results'!$G$13 + SQRT(F3474*('Inputs and Results'!$G$15-'Inputs and Results'!$G$13)*('Inputs and Results'!$G$14-'Inputs and Results'!$G$13)), 'Inputs and Results'!$G$15 - SQRT((1-F3474)*('Inputs and Results'!$G$15-'Inputs and Results'!$G$13)*('Inputs and Results'!$G$15-'Inputs and Results'!$G$14))))</f>
        <v>620.5041218076899</v>
      </c>
      <c r="D3474">
        <f t="shared" ca="1" si="227"/>
        <v>840.29563160789439</v>
      </c>
      <c r="E3474">
        <f t="shared" ca="1" si="228"/>
        <v>0.69904331514029405</v>
      </c>
      <c r="F3474">
        <f t="shared" ca="1" si="228"/>
        <v>0.6041037006677622</v>
      </c>
    </row>
    <row r="3475" spans="1:6" ht="15.75" customHeight="1" x14ac:dyDescent="0.2">
      <c r="A3475">
        <v>3474</v>
      </c>
      <c r="B3475" s="47">
        <f ca="1">IF('Inputs and Results'!$C$15='Inputs and Results'!$C$13, 'Inputs and Results'!$C$13, IF(E3475 &lt;= ('Inputs and Results'!$C$14-'Inputs and Results'!$C$13)/('Inputs and Results'!$C$15-'Inputs and Results'!$C$13), 'Inputs and Results'!$C$13 + SQRT(E3475*('Inputs and Results'!$C$15-'Inputs and Results'!$C$13)*('Inputs and Results'!$C$14-'Inputs and Results'!$C$13)), 'Inputs and Results'!$C$15 - SQRT((1-E3475)*('Inputs and Results'!$C$15-'Inputs and Results'!$C$13)*('Inputs and Results'!$C$15-'Inputs and Results'!$C$14))))</f>
        <v>0.6445000101718299</v>
      </c>
      <c r="C3475" s="47">
        <f ca="1">IF('Inputs and Results'!$G$15='Inputs and Results'!$G$13, 'Inputs and Results'!$G$13, IF(F3475 &lt;= ('Inputs and Results'!$G$14-'Inputs and Results'!$G$13)/('Inputs and Results'!$G$15-'Inputs and Results'!$G$13), 'Inputs and Results'!$G$13 + SQRT(F3475*('Inputs and Results'!$G$15-'Inputs and Results'!$G$13)*('Inputs and Results'!$G$14-'Inputs and Results'!$G$13)), 'Inputs and Results'!$G$15 - SQRT((1-F3475)*('Inputs and Results'!$G$15-'Inputs and Results'!$G$13)*('Inputs and Results'!$G$15-'Inputs and Results'!$G$14))))</f>
        <v>853.96627241275928</v>
      </c>
      <c r="D3475">
        <f t="shared" ca="1" si="227"/>
        <v>550.38127125642302</v>
      </c>
      <c r="E3475">
        <f t="shared" ca="1" si="228"/>
        <v>0.38351331087994345</v>
      </c>
      <c r="F3475">
        <f t="shared" ca="1" si="228"/>
        <v>0.85883806532822549</v>
      </c>
    </row>
    <row r="3476" spans="1:6" ht="15.75" customHeight="1" x14ac:dyDescent="0.2">
      <c r="A3476">
        <v>3475</v>
      </c>
      <c r="B3476" s="47">
        <f ca="1">IF('Inputs and Results'!$C$15='Inputs and Results'!$C$13, 'Inputs and Results'!$C$13, IF(E3476 &lt;= ('Inputs and Results'!$C$14-'Inputs and Results'!$C$13)/('Inputs and Results'!$C$15-'Inputs and Results'!$C$13), 'Inputs and Results'!$C$13 + SQRT(E3476*('Inputs and Results'!$C$15-'Inputs and Results'!$C$13)*('Inputs and Results'!$C$14-'Inputs and Results'!$C$13)), 'Inputs and Results'!$C$15 - SQRT((1-E3476)*('Inputs and Results'!$C$15-'Inputs and Results'!$C$13)*('Inputs and Results'!$C$15-'Inputs and Results'!$C$14))))</f>
        <v>0.75975727319063369</v>
      </c>
      <c r="C3476" s="47">
        <f ca="1">IF('Inputs and Results'!$G$15='Inputs and Results'!$G$13, 'Inputs and Results'!$G$13, IF(F3476 &lt;= ('Inputs and Results'!$G$14-'Inputs and Results'!$G$13)/('Inputs and Results'!$G$15-'Inputs and Results'!$G$13), 'Inputs and Results'!$G$13 + SQRT(F3476*('Inputs and Results'!$G$15-'Inputs and Results'!$G$13)*('Inputs and Results'!$G$14-'Inputs and Results'!$G$13)), 'Inputs and Results'!$G$15 - SQRT((1-F3476)*('Inputs and Results'!$G$15-'Inputs and Results'!$G$13)*('Inputs and Results'!$G$15-'Inputs and Results'!$G$14))))</f>
        <v>744.54521715183023</v>
      </c>
      <c r="D3476">
        <f t="shared" ca="1" si="227"/>
        <v>565.67364395040272</v>
      </c>
      <c r="E3476">
        <f t="shared" ca="1" si="228"/>
        <v>0.44236805833085957</v>
      </c>
      <c r="F3476">
        <f t="shared" ca="1" si="228"/>
        <v>0.75544796912755519</v>
      </c>
    </row>
    <row r="3477" spans="1:6" ht="15.75" customHeight="1" x14ac:dyDescent="0.2">
      <c r="A3477">
        <v>3476</v>
      </c>
      <c r="B3477" s="47">
        <f ca="1">IF('Inputs and Results'!$C$15='Inputs and Results'!$C$13, 'Inputs and Results'!$C$13, IF(E3477 &lt;= ('Inputs and Results'!$C$14-'Inputs and Results'!$C$13)/('Inputs and Results'!$C$15-'Inputs and Results'!$C$13), 'Inputs and Results'!$C$13 + SQRT(E3477*('Inputs and Results'!$C$15-'Inputs and Results'!$C$13)*('Inputs and Results'!$C$14-'Inputs and Results'!$C$13)), 'Inputs and Results'!$C$15 - SQRT((1-E3477)*('Inputs and Results'!$C$15-'Inputs and Results'!$C$13)*('Inputs and Results'!$C$15-'Inputs and Results'!$C$14))))</f>
        <v>1.6491732336831695</v>
      </c>
      <c r="C3477" s="47">
        <f ca="1">IF('Inputs and Results'!$G$15='Inputs and Results'!$G$13, 'Inputs and Results'!$G$13, IF(F3477 &lt;= ('Inputs and Results'!$G$14-'Inputs and Results'!$G$13)/('Inputs and Results'!$G$15-'Inputs and Results'!$G$13), 'Inputs and Results'!$G$13 + SQRT(F3477*('Inputs and Results'!$G$15-'Inputs and Results'!$G$13)*('Inputs and Results'!$G$14-'Inputs and Results'!$G$13)), 'Inputs and Results'!$G$15 - SQRT((1-F3477)*('Inputs and Results'!$G$15-'Inputs and Results'!$G$13)*('Inputs and Results'!$G$15-'Inputs and Results'!$G$14))))</f>
        <v>971.85618283953329</v>
      </c>
      <c r="D3477">
        <f t="shared" ca="1" si="227"/>
        <v>1602.7592037284546</v>
      </c>
      <c r="E3477">
        <f t="shared" ca="1" si="228"/>
        <v>0.79725189415577946</v>
      </c>
      <c r="F3477">
        <f t="shared" ca="1" si="228"/>
        <v>0.9386381920839143</v>
      </c>
    </row>
    <row r="3478" spans="1:6" ht="15.75" customHeight="1" x14ac:dyDescent="0.2">
      <c r="A3478">
        <v>3477</v>
      </c>
      <c r="B3478" s="47">
        <f ca="1">IF('Inputs and Results'!$C$15='Inputs and Results'!$C$13, 'Inputs and Results'!$C$13, IF(E3478 &lt;= ('Inputs and Results'!$C$14-'Inputs and Results'!$C$13)/('Inputs and Results'!$C$15-'Inputs and Results'!$C$13), 'Inputs and Results'!$C$13 + SQRT(E3478*('Inputs and Results'!$C$15-'Inputs and Results'!$C$13)*('Inputs and Results'!$C$14-'Inputs and Results'!$C$13)), 'Inputs and Results'!$C$15 - SQRT((1-E3478)*('Inputs and Results'!$C$15-'Inputs and Results'!$C$13)*('Inputs and Results'!$C$15-'Inputs and Results'!$C$14))))</f>
        <v>0.41740366138081209</v>
      </c>
      <c r="C3478" s="47">
        <f ca="1">IF('Inputs and Results'!$G$15='Inputs and Results'!$G$13, 'Inputs and Results'!$G$13, IF(F3478 &lt;= ('Inputs and Results'!$G$14-'Inputs and Results'!$G$13)/('Inputs and Results'!$G$15-'Inputs and Results'!$G$13), 'Inputs and Results'!$G$13 + SQRT(F3478*('Inputs and Results'!$G$15-'Inputs and Results'!$G$13)*('Inputs and Results'!$G$14-'Inputs and Results'!$G$13)), 'Inputs and Results'!$G$15 - SQRT((1-F3478)*('Inputs and Results'!$G$15-'Inputs and Results'!$G$13)*('Inputs and Results'!$G$15-'Inputs and Results'!$G$14))))</f>
        <v>414.94080008539618</v>
      </c>
      <c r="D3478">
        <f t="shared" ca="1" si="227"/>
        <v>173.19780921192796</v>
      </c>
      <c r="E3478">
        <f t="shared" ca="1" si="228"/>
        <v>0.25891068352786284</v>
      </c>
      <c r="F3478">
        <f t="shared" ca="1" si="228"/>
        <v>0.27341646139415821</v>
      </c>
    </row>
    <row r="3479" spans="1:6" ht="15.75" customHeight="1" x14ac:dyDescent="0.2">
      <c r="A3479">
        <v>3478</v>
      </c>
      <c r="B3479" s="47">
        <f ca="1">IF('Inputs and Results'!$C$15='Inputs and Results'!$C$13, 'Inputs and Results'!$C$13, IF(E3479 &lt;= ('Inputs and Results'!$C$14-'Inputs and Results'!$C$13)/('Inputs and Results'!$C$15-'Inputs and Results'!$C$13), 'Inputs and Results'!$C$13 + SQRT(E3479*('Inputs and Results'!$C$15-'Inputs and Results'!$C$13)*('Inputs and Results'!$C$14-'Inputs and Results'!$C$13)), 'Inputs and Results'!$C$15 - SQRT((1-E3479)*('Inputs and Results'!$C$15-'Inputs and Results'!$C$13)*('Inputs and Results'!$C$15-'Inputs and Results'!$C$14))))</f>
        <v>0.87480374185144871</v>
      </c>
      <c r="C3479" s="47">
        <f ca="1">IF('Inputs and Results'!$G$15='Inputs and Results'!$G$13, 'Inputs and Results'!$G$13, IF(F3479 &lt;= ('Inputs and Results'!$G$14-'Inputs and Results'!$G$13)/('Inputs and Results'!$G$15-'Inputs and Results'!$G$13), 'Inputs and Results'!$G$13 + SQRT(F3479*('Inputs and Results'!$G$15-'Inputs and Results'!$G$13)*('Inputs and Results'!$G$14-'Inputs and Results'!$G$13)), 'Inputs and Results'!$G$15 - SQRT((1-F3479)*('Inputs and Results'!$G$15-'Inputs and Results'!$G$13)*('Inputs and Results'!$G$15-'Inputs and Results'!$G$14))))</f>
        <v>461.67084609601272</v>
      </c>
      <c r="D3479">
        <f t="shared" ca="1" si="227"/>
        <v>403.87138366851622</v>
      </c>
      <c r="E3479">
        <f t="shared" ca="1" si="228"/>
        <v>0.49817120715015517</v>
      </c>
      <c r="F3479">
        <f t="shared" ca="1" si="228"/>
        <v>0.35734073275805145</v>
      </c>
    </row>
    <row r="3480" spans="1:6" ht="15.75" customHeight="1" x14ac:dyDescent="0.2">
      <c r="A3480">
        <v>3479</v>
      </c>
      <c r="B3480" s="47">
        <f ca="1">IF('Inputs and Results'!$C$15='Inputs and Results'!$C$13, 'Inputs and Results'!$C$13, IF(E3480 &lt;= ('Inputs and Results'!$C$14-'Inputs and Results'!$C$13)/('Inputs and Results'!$C$15-'Inputs and Results'!$C$13), 'Inputs and Results'!$C$13 + SQRT(E3480*('Inputs and Results'!$C$15-'Inputs and Results'!$C$13)*('Inputs and Results'!$C$14-'Inputs and Results'!$C$13)), 'Inputs and Results'!$C$15 - SQRT((1-E3480)*('Inputs and Results'!$C$15-'Inputs and Results'!$C$13)*('Inputs and Results'!$C$15-'Inputs and Results'!$C$14))))</f>
        <v>0.94153119855386125</v>
      </c>
      <c r="C3480" s="47">
        <f ca="1">IF('Inputs and Results'!$G$15='Inputs and Results'!$G$13, 'Inputs and Results'!$G$13, IF(F3480 &lt;= ('Inputs and Results'!$G$14-'Inputs and Results'!$G$13)/('Inputs and Results'!$G$15-'Inputs and Results'!$G$13), 'Inputs and Results'!$G$13 + SQRT(F3480*('Inputs and Results'!$G$15-'Inputs and Results'!$G$13)*('Inputs and Results'!$G$14-'Inputs and Results'!$G$13)), 'Inputs and Results'!$G$15 - SQRT((1-F3480)*('Inputs and Results'!$G$15-'Inputs and Results'!$G$13)*('Inputs and Results'!$G$15-'Inputs and Results'!$G$14))))</f>
        <v>587.89444909474139</v>
      </c>
      <c r="D3480">
        <f t="shared" ca="1" si="227"/>
        <v>553.52096527933384</v>
      </c>
      <c r="E3480">
        <f t="shared" ca="1" si="228"/>
        <v>0.5291895770525441</v>
      </c>
      <c r="F3480">
        <f t="shared" ca="1" si="228"/>
        <v>0.55829392183467885</v>
      </c>
    </row>
    <row r="3481" spans="1:6" ht="15.75" customHeight="1" x14ac:dyDescent="0.2">
      <c r="A3481">
        <v>3480</v>
      </c>
      <c r="B3481" s="47">
        <f ca="1">IF('Inputs and Results'!$C$15='Inputs and Results'!$C$13, 'Inputs and Results'!$C$13, IF(E3481 &lt;= ('Inputs and Results'!$C$14-'Inputs and Results'!$C$13)/('Inputs and Results'!$C$15-'Inputs and Results'!$C$13), 'Inputs and Results'!$C$13 + SQRT(E3481*('Inputs and Results'!$C$15-'Inputs and Results'!$C$13)*('Inputs and Results'!$C$14-'Inputs and Results'!$C$13)), 'Inputs and Results'!$C$15 - SQRT((1-E3481)*('Inputs and Results'!$C$15-'Inputs and Results'!$C$13)*('Inputs and Results'!$C$15-'Inputs and Results'!$C$14))))</f>
        <v>0.78875097714429021</v>
      </c>
      <c r="C3481" s="47">
        <f ca="1">IF('Inputs and Results'!$G$15='Inputs and Results'!$G$13, 'Inputs and Results'!$G$13, IF(F3481 &lt;= ('Inputs and Results'!$G$14-'Inputs and Results'!$G$13)/('Inputs and Results'!$G$15-'Inputs and Results'!$G$13), 'Inputs and Results'!$G$13 + SQRT(F3481*('Inputs and Results'!$G$15-'Inputs and Results'!$G$13)*('Inputs and Results'!$G$14-'Inputs and Results'!$G$13)), 'Inputs and Results'!$G$15 - SQRT((1-F3481)*('Inputs and Results'!$G$15-'Inputs and Results'!$G$13)*('Inputs and Results'!$G$15-'Inputs and Results'!$G$14))))</f>
        <v>398.80441587208088</v>
      </c>
      <c r="D3481">
        <f t="shared" ca="1" si="227"/>
        <v>314.55737270856167</v>
      </c>
      <c r="E3481">
        <f t="shared" ca="1" si="228"/>
        <v>0.45670863987996313</v>
      </c>
      <c r="F3481">
        <f t="shared" ca="1" si="228"/>
        <v>0.24324058371845103</v>
      </c>
    </row>
    <row r="3482" spans="1:6" ht="15.75" customHeight="1" x14ac:dyDescent="0.2">
      <c r="A3482">
        <v>3481</v>
      </c>
      <c r="B3482" s="47">
        <f ca="1">IF('Inputs and Results'!$C$15='Inputs and Results'!$C$13, 'Inputs and Results'!$C$13, IF(E3482 &lt;= ('Inputs and Results'!$C$14-'Inputs and Results'!$C$13)/('Inputs and Results'!$C$15-'Inputs and Results'!$C$13), 'Inputs and Results'!$C$13 + SQRT(E3482*('Inputs and Results'!$C$15-'Inputs and Results'!$C$13)*('Inputs and Results'!$C$14-'Inputs and Results'!$C$13)), 'Inputs and Results'!$C$15 - SQRT((1-E3482)*('Inputs and Results'!$C$15-'Inputs and Results'!$C$13)*('Inputs and Results'!$C$15-'Inputs and Results'!$C$14))))</f>
        <v>1.3453010714929552</v>
      </c>
      <c r="C3482" s="47">
        <f ca="1">IF('Inputs and Results'!$G$15='Inputs and Results'!$G$13, 'Inputs and Results'!$G$13, IF(F3482 &lt;= ('Inputs and Results'!$G$14-'Inputs and Results'!$G$13)/('Inputs and Results'!$G$15-'Inputs and Results'!$G$13), 'Inputs and Results'!$G$13 + SQRT(F3482*('Inputs and Results'!$G$15-'Inputs and Results'!$G$13)*('Inputs and Results'!$G$14-'Inputs and Results'!$G$13)), 'Inputs and Results'!$G$15 - SQRT((1-F3482)*('Inputs and Results'!$G$15-'Inputs and Results'!$G$13)*('Inputs and Results'!$G$15-'Inputs and Results'!$G$14))))</f>
        <v>918.93527881406749</v>
      </c>
      <c r="D3482">
        <f t="shared" ca="1" si="227"/>
        <v>1236.2446152212426</v>
      </c>
      <c r="E3482">
        <f t="shared" ref="E3482:F3501" ca="1" si="229">RAND()</f>
        <v>0.69577460622195975</v>
      </c>
      <c r="F3482">
        <f t="shared" ca="1" si="229"/>
        <v>0.90686918282029993</v>
      </c>
    </row>
    <row r="3483" spans="1:6" ht="15.75" customHeight="1" x14ac:dyDescent="0.2">
      <c r="A3483">
        <v>3482</v>
      </c>
      <c r="B3483" s="47">
        <f ca="1">IF('Inputs and Results'!$C$15='Inputs and Results'!$C$13, 'Inputs and Results'!$C$13, IF(E3483 &lt;= ('Inputs and Results'!$C$14-'Inputs and Results'!$C$13)/('Inputs and Results'!$C$15-'Inputs and Results'!$C$13), 'Inputs and Results'!$C$13 + SQRT(E3483*('Inputs and Results'!$C$15-'Inputs and Results'!$C$13)*('Inputs and Results'!$C$14-'Inputs and Results'!$C$13)), 'Inputs and Results'!$C$15 - SQRT((1-E3483)*('Inputs and Results'!$C$15-'Inputs and Results'!$C$13)*('Inputs and Results'!$C$15-'Inputs and Results'!$C$14))))</f>
        <v>0.22443173651940773</v>
      </c>
      <c r="C3483" s="47">
        <f ca="1">IF('Inputs and Results'!$G$15='Inputs and Results'!$G$13, 'Inputs and Results'!$G$13, IF(F3483 &lt;= ('Inputs and Results'!$G$14-'Inputs and Results'!$G$13)/('Inputs and Results'!$G$15-'Inputs and Results'!$G$13), 'Inputs and Results'!$G$13 + SQRT(F3483*('Inputs and Results'!$G$15-'Inputs and Results'!$G$13)*('Inputs and Results'!$G$14-'Inputs and Results'!$G$13)), 'Inputs and Results'!$G$15 - SQRT((1-F3483)*('Inputs and Results'!$G$15-'Inputs and Results'!$G$13)*('Inputs and Results'!$G$15-'Inputs and Results'!$G$14))))</f>
        <v>1020.3209491009856</v>
      </c>
      <c r="D3483">
        <f t="shared" ca="1" si="227"/>
        <v>228.99240241386443</v>
      </c>
      <c r="E3483">
        <f t="shared" ca="1" si="229"/>
        <v>0.14402453497325873</v>
      </c>
      <c r="F3483">
        <f t="shared" ca="1" si="229"/>
        <v>0.96193940008562351</v>
      </c>
    </row>
    <row r="3484" spans="1:6" ht="15.75" customHeight="1" x14ac:dyDescent="0.2">
      <c r="A3484">
        <v>3483</v>
      </c>
      <c r="B3484" s="47">
        <f ca="1">IF('Inputs and Results'!$C$15='Inputs and Results'!$C$13, 'Inputs and Results'!$C$13, IF(E3484 &lt;= ('Inputs and Results'!$C$14-'Inputs and Results'!$C$13)/('Inputs and Results'!$C$15-'Inputs and Results'!$C$13), 'Inputs and Results'!$C$13 + SQRT(E3484*('Inputs and Results'!$C$15-'Inputs and Results'!$C$13)*('Inputs and Results'!$C$14-'Inputs and Results'!$C$13)), 'Inputs and Results'!$C$15 - SQRT((1-E3484)*('Inputs and Results'!$C$15-'Inputs and Results'!$C$13)*('Inputs and Results'!$C$15-'Inputs and Results'!$C$14))))</f>
        <v>1.8794182028043236</v>
      </c>
      <c r="C3484" s="47">
        <f ca="1">IF('Inputs and Results'!$G$15='Inputs and Results'!$G$13, 'Inputs and Results'!$G$13, IF(F3484 &lt;= ('Inputs and Results'!$G$14-'Inputs and Results'!$G$13)/('Inputs and Results'!$G$15-'Inputs and Results'!$G$13), 'Inputs and Results'!$G$13 + SQRT(F3484*('Inputs and Results'!$G$15-'Inputs and Results'!$G$13)*('Inputs and Results'!$G$14-'Inputs and Results'!$G$13)), 'Inputs and Results'!$G$15 - SQRT((1-F3484)*('Inputs and Results'!$G$15-'Inputs and Results'!$G$13)*('Inputs and Results'!$G$15-'Inputs and Results'!$G$14))))</f>
        <v>535.47672711381392</v>
      </c>
      <c r="D3484">
        <f t="shared" ca="1" si="227"/>
        <v>1006.3847081157854</v>
      </c>
      <c r="E3484">
        <f t="shared" ca="1" si="229"/>
        <v>0.86047738175485644</v>
      </c>
      <c r="F3484">
        <f t="shared" ca="1" si="229"/>
        <v>0.47940363622205417</v>
      </c>
    </row>
    <row r="3485" spans="1:6" ht="15.75" customHeight="1" x14ac:dyDescent="0.2">
      <c r="A3485">
        <v>3484</v>
      </c>
      <c r="B3485" s="47">
        <f ca="1">IF('Inputs and Results'!$C$15='Inputs and Results'!$C$13, 'Inputs and Results'!$C$13, IF(E3485 &lt;= ('Inputs and Results'!$C$14-'Inputs and Results'!$C$13)/('Inputs and Results'!$C$15-'Inputs and Results'!$C$13), 'Inputs and Results'!$C$13 + SQRT(E3485*('Inputs and Results'!$C$15-'Inputs and Results'!$C$13)*('Inputs and Results'!$C$14-'Inputs and Results'!$C$13)), 'Inputs and Results'!$C$15 - SQRT((1-E3485)*('Inputs and Results'!$C$15-'Inputs and Results'!$C$13)*('Inputs and Results'!$C$15-'Inputs and Results'!$C$14))))</f>
        <v>1.0298826460642996</v>
      </c>
      <c r="C3485" s="47">
        <f ca="1">IF('Inputs and Results'!$G$15='Inputs and Results'!$G$13, 'Inputs and Results'!$G$13, IF(F3485 &lt;= ('Inputs and Results'!$G$14-'Inputs and Results'!$G$13)/('Inputs and Results'!$G$15-'Inputs and Results'!$G$13), 'Inputs and Results'!$G$13 + SQRT(F3485*('Inputs and Results'!$G$15-'Inputs and Results'!$G$13)*('Inputs and Results'!$G$14-'Inputs and Results'!$G$13)), 'Inputs and Results'!$G$15 - SQRT((1-F3485)*('Inputs and Results'!$G$15-'Inputs and Results'!$G$13)*('Inputs and Results'!$G$15-'Inputs and Results'!$G$14))))</f>
        <v>617.38569442926132</v>
      </c>
      <c r="D3485">
        <f t="shared" ca="1" si="227"/>
        <v>635.83481262105272</v>
      </c>
      <c r="E3485">
        <f t="shared" ca="1" si="229"/>
        <v>0.56873751241348824</v>
      </c>
      <c r="F3485">
        <f t="shared" ca="1" si="229"/>
        <v>0.59983138158179805</v>
      </c>
    </row>
    <row r="3486" spans="1:6" ht="15.75" customHeight="1" x14ac:dyDescent="0.2">
      <c r="A3486">
        <v>3485</v>
      </c>
      <c r="B3486" s="47">
        <f ca="1">IF('Inputs and Results'!$C$15='Inputs and Results'!$C$13, 'Inputs and Results'!$C$13, IF(E3486 &lt;= ('Inputs and Results'!$C$14-'Inputs and Results'!$C$13)/('Inputs and Results'!$C$15-'Inputs and Results'!$C$13), 'Inputs and Results'!$C$13 + SQRT(E3486*('Inputs and Results'!$C$15-'Inputs and Results'!$C$13)*('Inputs and Results'!$C$14-'Inputs and Results'!$C$13)), 'Inputs and Results'!$C$15 - SQRT((1-E3486)*('Inputs and Results'!$C$15-'Inputs and Results'!$C$13)*('Inputs and Results'!$C$15-'Inputs and Results'!$C$14))))</f>
        <v>0.76784187289605565</v>
      </c>
      <c r="C3486" s="47">
        <f ca="1">IF('Inputs and Results'!$G$15='Inputs and Results'!$G$13, 'Inputs and Results'!$G$13, IF(F3486 &lt;= ('Inputs and Results'!$G$14-'Inputs and Results'!$G$13)/('Inputs and Results'!$G$15-'Inputs and Results'!$G$13), 'Inputs and Results'!$G$13 + SQRT(F3486*('Inputs and Results'!$G$15-'Inputs and Results'!$G$13)*('Inputs and Results'!$G$14-'Inputs and Results'!$G$13)), 'Inputs and Results'!$G$15 - SQRT((1-F3486)*('Inputs and Results'!$G$15-'Inputs and Results'!$G$13)*('Inputs and Results'!$G$15-'Inputs and Results'!$G$14))))</f>
        <v>993.4364761647073</v>
      </c>
      <c r="D3486">
        <f t="shared" ca="1" si="227"/>
        <v>762.80212446156656</v>
      </c>
      <c r="E3486">
        <f t="shared" ca="1" si="229"/>
        <v>0.44638556617820124</v>
      </c>
      <c r="F3486">
        <f t="shared" ca="1" si="229"/>
        <v>0.94969768099012719</v>
      </c>
    </row>
    <row r="3487" spans="1:6" ht="15.75" customHeight="1" x14ac:dyDescent="0.2">
      <c r="A3487">
        <v>3486</v>
      </c>
      <c r="B3487" s="47">
        <f ca="1">IF('Inputs and Results'!$C$15='Inputs and Results'!$C$13, 'Inputs and Results'!$C$13, IF(E3487 &lt;= ('Inputs and Results'!$C$14-'Inputs and Results'!$C$13)/('Inputs and Results'!$C$15-'Inputs and Results'!$C$13), 'Inputs and Results'!$C$13 + SQRT(E3487*('Inputs and Results'!$C$15-'Inputs and Results'!$C$13)*('Inputs and Results'!$C$14-'Inputs and Results'!$C$13)), 'Inputs and Results'!$C$15 - SQRT((1-E3487)*('Inputs and Results'!$C$15-'Inputs and Results'!$C$13)*('Inputs and Results'!$C$15-'Inputs and Results'!$C$14))))</f>
        <v>2.8155920190268882</v>
      </c>
      <c r="C3487" s="47">
        <f ca="1">IF('Inputs and Results'!$G$15='Inputs and Results'!$G$13, 'Inputs and Results'!$G$13, IF(F3487 &lt;= ('Inputs and Results'!$G$14-'Inputs and Results'!$G$13)/('Inputs and Results'!$G$15-'Inputs and Results'!$G$13), 'Inputs and Results'!$G$13 + SQRT(F3487*('Inputs and Results'!$G$15-'Inputs and Results'!$G$13)*('Inputs and Results'!$G$14-'Inputs and Results'!$G$13)), 'Inputs and Results'!$G$15 - SQRT((1-F3487)*('Inputs and Results'!$G$15-'Inputs and Results'!$G$13)*('Inputs and Results'!$G$15-'Inputs and Results'!$G$14))))</f>
        <v>303.16535723516802</v>
      </c>
      <c r="D3487">
        <f t="shared" ca="1" si="227"/>
        <v>853.58996027677449</v>
      </c>
      <c r="E3487">
        <f t="shared" ca="1" si="229"/>
        <v>0.99622152183926893</v>
      </c>
      <c r="F3487">
        <f t="shared" ca="1" si="229"/>
        <v>5.1787904070748958E-2</v>
      </c>
    </row>
    <row r="3488" spans="1:6" ht="15.75" customHeight="1" x14ac:dyDescent="0.2">
      <c r="A3488">
        <v>3487</v>
      </c>
      <c r="B3488" s="47">
        <f ca="1">IF('Inputs and Results'!$C$15='Inputs and Results'!$C$13, 'Inputs and Results'!$C$13, IF(E3488 &lt;= ('Inputs and Results'!$C$14-'Inputs and Results'!$C$13)/('Inputs and Results'!$C$15-'Inputs and Results'!$C$13), 'Inputs and Results'!$C$13 + SQRT(E3488*('Inputs and Results'!$C$15-'Inputs and Results'!$C$13)*('Inputs and Results'!$C$14-'Inputs and Results'!$C$13)), 'Inputs and Results'!$C$15 - SQRT((1-E3488)*('Inputs and Results'!$C$15-'Inputs and Results'!$C$13)*('Inputs and Results'!$C$15-'Inputs and Results'!$C$14))))</f>
        <v>1.9100191019158979</v>
      </c>
      <c r="C3488" s="47">
        <f ca="1">IF('Inputs and Results'!$G$15='Inputs and Results'!$G$13, 'Inputs and Results'!$G$13, IF(F3488 &lt;= ('Inputs and Results'!$G$14-'Inputs and Results'!$G$13)/('Inputs and Results'!$G$15-'Inputs and Results'!$G$13), 'Inputs and Results'!$G$13 + SQRT(F3488*('Inputs and Results'!$G$15-'Inputs and Results'!$G$13)*('Inputs and Results'!$G$14-'Inputs and Results'!$G$13)), 'Inputs and Results'!$G$15 - SQRT((1-F3488)*('Inputs and Results'!$G$15-'Inputs and Results'!$G$13)*('Inputs and Results'!$G$15-'Inputs and Results'!$G$14))))</f>
        <v>337.36733635252403</v>
      </c>
      <c r="D3488">
        <f t="shared" ca="1" si="227"/>
        <v>644.37805679580663</v>
      </c>
      <c r="E3488">
        <f t="shared" ca="1" si="229"/>
        <v>0.86799351575686379</v>
      </c>
      <c r="F3488">
        <f t="shared" ca="1" si="229"/>
        <v>0.12273149683693729</v>
      </c>
    </row>
    <row r="3489" spans="1:6" ht="15.75" customHeight="1" x14ac:dyDescent="0.2">
      <c r="A3489">
        <v>3488</v>
      </c>
      <c r="B3489" s="47">
        <f ca="1">IF('Inputs and Results'!$C$15='Inputs and Results'!$C$13, 'Inputs and Results'!$C$13, IF(E3489 &lt;= ('Inputs and Results'!$C$14-'Inputs and Results'!$C$13)/('Inputs and Results'!$C$15-'Inputs and Results'!$C$13), 'Inputs and Results'!$C$13 + SQRT(E3489*('Inputs and Results'!$C$15-'Inputs and Results'!$C$13)*('Inputs and Results'!$C$14-'Inputs and Results'!$C$13)), 'Inputs and Results'!$C$15 - SQRT((1-E3489)*('Inputs and Results'!$C$15-'Inputs and Results'!$C$13)*('Inputs and Results'!$C$15-'Inputs and Results'!$C$14))))</f>
        <v>7.0289619053500285E-2</v>
      </c>
      <c r="C3489" s="47">
        <f ca="1">IF('Inputs and Results'!$G$15='Inputs and Results'!$G$13, 'Inputs and Results'!$G$13, IF(F3489 &lt;= ('Inputs and Results'!$G$14-'Inputs and Results'!$G$13)/('Inputs and Results'!$G$15-'Inputs and Results'!$G$13), 'Inputs and Results'!$G$13 + SQRT(F3489*('Inputs and Results'!$G$15-'Inputs and Results'!$G$13)*('Inputs and Results'!$G$14-'Inputs and Results'!$G$13)), 'Inputs and Results'!$G$15 - SQRT((1-F3489)*('Inputs and Results'!$G$15-'Inputs and Results'!$G$13)*('Inputs and Results'!$G$15-'Inputs and Results'!$G$14))))</f>
        <v>348.92463229676548</v>
      </c>
      <c r="D3489">
        <f t="shared" ca="1" si="227"/>
        <v>24.525779482522307</v>
      </c>
      <c r="E3489">
        <f t="shared" ca="1" si="229"/>
        <v>4.6310787086035088E-2</v>
      </c>
      <c r="F3489">
        <f t="shared" ca="1" si="229"/>
        <v>0.14608079365275228</v>
      </c>
    </row>
    <row r="3490" spans="1:6" ht="15.75" customHeight="1" x14ac:dyDescent="0.2">
      <c r="A3490">
        <v>3489</v>
      </c>
      <c r="B3490" s="47">
        <f ca="1">IF('Inputs and Results'!$C$15='Inputs and Results'!$C$13, 'Inputs and Results'!$C$13, IF(E3490 &lt;= ('Inputs and Results'!$C$14-'Inputs and Results'!$C$13)/('Inputs and Results'!$C$15-'Inputs and Results'!$C$13), 'Inputs and Results'!$C$13 + SQRT(E3490*('Inputs and Results'!$C$15-'Inputs and Results'!$C$13)*('Inputs and Results'!$C$14-'Inputs and Results'!$C$13)), 'Inputs and Results'!$C$15 - SQRT((1-E3490)*('Inputs and Results'!$C$15-'Inputs and Results'!$C$13)*('Inputs and Results'!$C$15-'Inputs and Results'!$C$14))))</f>
        <v>0.58990095168113399</v>
      </c>
      <c r="C3490" s="47">
        <f ca="1">IF('Inputs and Results'!$G$15='Inputs and Results'!$G$13, 'Inputs and Results'!$G$13, IF(F3490 &lt;= ('Inputs and Results'!$G$14-'Inputs and Results'!$G$13)/('Inputs and Results'!$G$15-'Inputs and Results'!$G$13), 'Inputs and Results'!$G$13 + SQRT(F3490*('Inputs and Results'!$G$15-'Inputs and Results'!$G$13)*('Inputs and Results'!$G$14-'Inputs and Results'!$G$13)), 'Inputs and Results'!$G$15 - SQRT((1-F3490)*('Inputs and Results'!$G$15-'Inputs and Results'!$G$13)*('Inputs and Results'!$G$15-'Inputs and Results'!$G$14))))</f>
        <v>527.83013023758281</v>
      </c>
      <c r="D3490">
        <f t="shared" ca="1" si="227"/>
        <v>311.36749615312698</v>
      </c>
      <c r="E3490">
        <f t="shared" ca="1" si="229"/>
        <v>0.35460250858805509</v>
      </c>
      <c r="F3490">
        <f t="shared" ca="1" si="229"/>
        <v>0.46735381357842309</v>
      </c>
    </row>
    <row r="3491" spans="1:6" ht="15.75" customHeight="1" x14ac:dyDescent="0.2">
      <c r="A3491">
        <v>3490</v>
      </c>
      <c r="B3491" s="47">
        <f ca="1">IF('Inputs and Results'!$C$15='Inputs and Results'!$C$13, 'Inputs and Results'!$C$13, IF(E3491 &lt;= ('Inputs and Results'!$C$14-'Inputs and Results'!$C$13)/('Inputs and Results'!$C$15-'Inputs and Results'!$C$13), 'Inputs and Results'!$C$13 + SQRT(E3491*('Inputs and Results'!$C$15-'Inputs and Results'!$C$13)*('Inputs and Results'!$C$14-'Inputs and Results'!$C$13)), 'Inputs and Results'!$C$15 - SQRT((1-E3491)*('Inputs and Results'!$C$15-'Inputs and Results'!$C$13)*('Inputs and Results'!$C$15-'Inputs and Results'!$C$14))))</f>
        <v>0.49947137168157862</v>
      </c>
      <c r="C3491" s="47">
        <f ca="1">IF('Inputs and Results'!$G$15='Inputs and Results'!$G$13, 'Inputs and Results'!$G$13, IF(F3491 &lt;= ('Inputs and Results'!$G$14-'Inputs and Results'!$G$13)/('Inputs and Results'!$G$15-'Inputs and Results'!$G$13), 'Inputs and Results'!$G$13 + SQRT(F3491*('Inputs and Results'!$G$15-'Inputs and Results'!$G$13)*('Inputs and Results'!$G$14-'Inputs and Results'!$G$13)), 'Inputs and Results'!$G$15 - SQRT((1-F3491)*('Inputs and Results'!$G$15-'Inputs and Results'!$G$13)*('Inputs and Results'!$G$15-'Inputs and Results'!$G$14))))</f>
        <v>607.46580842940875</v>
      </c>
      <c r="D3491">
        <f t="shared" ca="1" si="227"/>
        <v>303.41178058589588</v>
      </c>
      <c r="E3491">
        <f t="shared" ca="1" si="229"/>
        <v>0.30526184210666607</v>
      </c>
      <c r="F3491">
        <f t="shared" ca="1" si="229"/>
        <v>0.58608842512892667</v>
      </c>
    </row>
    <row r="3492" spans="1:6" ht="15.75" customHeight="1" x14ac:dyDescent="0.2">
      <c r="A3492">
        <v>3491</v>
      </c>
      <c r="B3492" s="47">
        <f ca="1">IF('Inputs and Results'!$C$15='Inputs and Results'!$C$13, 'Inputs and Results'!$C$13, IF(E3492 &lt;= ('Inputs and Results'!$C$14-'Inputs and Results'!$C$13)/('Inputs and Results'!$C$15-'Inputs and Results'!$C$13), 'Inputs and Results'!$C$13 + SQRT(E3492*('Inputs and Results'!$C$15-'Inputs and Results'!$C$13)*('Inputs and Results'!$C$14-'Inputs and Results'!$C$13)), 'Inputs and Results'!$C$15 - SQRT((1-E3492)*('Inputs and Results'!$C$15-'Inputs and Results'!$C$13)*('Inputs and Results'!$C$15-'Inputs and Results'!$C$14))))</f>
        <v>0.38127813192597104</v>
      </c>
      <c r="C3492" s="47">
        <f ca="1">IF('Inputs and Results'!$G$15='Inputs and Results'!$G$13, 'Inputs and Results'!$G$13, IF(F3492 &lt;= ('Inputs and Results'!$G$14-'Inputs and Results'!$G$13)/('Inputs and Results'!$G$15-'Inputs and Results'!$G$13), 'Inputs and Results'!$G$13 + SQRT(F3492*('Inputs and Results'!$G$15-'Inputs and Results'!$G$13)*('Inputs and Results'!$G$14-'Inputs and Results'!$G$13)), 'Inputs and Results'!$G$15 - SQRT((1-F3492)*('Inputs and Results'!$G$15-'Inputs and Results'!$G$13)*('Inputs and Results'!$G$15-'Inputs and Results'!$G$14))))</f>
        <v>438.57189989467713</v>
      </c>
      <c r="D3492">
        <f t="shared" ca="1" si="227"/>
        <v>167.21787470706647</v>
      </c>
      <c r="E3492">
        <f t="shared" ca="1" si="229"/>
        <v>0.23803286418565206</v>
      </c>
      <c r="F3492">
        <f t="shared" ca="1" si="229"/>
        <v>0.31649996683725312</v>
      </c>
    </row>
    <row r="3493" spans="1:6" ht="15.75" customHeight="1" x14ac:dyDescent="0.2">
      <c r="A3493">
        <v>3492</v>
      </c>
      <c r="B3493" s="47">
        <f ca="1">IF('Inputs and Results'!$C$15='Inputs and Results'!$C$13, 'Inputs and Results'!$C$13, IF(E3493 &lt;= ('Inputs and Results'!$C$14-'Inputs and Results'!$C$13)/('Inputs and Results'!$C$15-'Inputs and Results'!$C$13), 'Inputs and Results'!$C$13 + SQRT(E3493*('Inputs and Results'!$C$15-'Inputs and Results'!$C$13)*('Inputs and Results'!$C$14-'Inputs and Results'!$C$13)), 'Inputs and Results'!$C$15 - SQRT((1-E3493)*('Inputs and Results'!$C$15-'Inputs and Results'!$C$13)*('Inputs and Results'!$C$15-'Inputs and Results'!$C$14))))</f>
        <v>1.0688952680731285</v>
      </c>
      <c r="C3493" s="47">
        <f ca="1">IF('Inputs and Results'!$G$15='Inputs and Results'!$G$13, 'Inputs and Results'!$G$13, IF(F3493 &lt;= ('Inputs and Results'!$G$14-'Inputs and Results'!$G$13)/('Inputs and Results'!$G$15-'Inputs and Results'!$G$13), 'Inputs and Results'!$G$13 + SQRT(F3493*('Inputs and Results'!$G$15-'Inputs and Results'!$G$13)*('Inputs and Results'!$G$14-'Inputs and Results'!$G$13)), 'Inputs and Results'!$G$15 - SQRT((1-F3493)*('Inputs and Results'!$G$15-'Inputs and Results'!$G$13)*('Inputs and Results'!$G$15-'Inputs and Results'!$G$14))))</f>
        <v>478.67568800178424</v>
      </c>
      <c r="D3493">
        <f t="shared" ca="1" si="227"/>
        <v>511.6541778467564</v>
      </c>
      <c r="E3493">
        <f t="shared" ca="1" si="229"/>
        <v>0.58564827936996067</v>
      </c>
      <c r="F3493">
        <f t="shared" ca="1" si="229"/>
        <v>0.38660267178820729</v>
      </c>
    </row>
    <row r="3494" spans="1:6" ht="15.75" customHeight="1" x14ac:dyDescent="0.2">
      <c r="A3494">
        <v>3493</v>
      </c>
      <c r="B3494" s="47">
        <f ca="1">IF('Inputs and Results'!$C$15='Inputs and Results'!$C$13, 'Inputs and Results'!$C$13, IF(E3494 &lt;= ('Inputs and Results'!$C$14-'Inputs and Results'!$C$13)/('Inputs and Results'!$C$15-'Inputs and Results'!$C$13), 'Inputs and Results'!$C$13 + SQRT(E3494*('Inputs and Results'!$C$15-'Inputs and Results'!$C$13)*('Inputs and Results'!$C$14-'Inputs and Results'!$C$13)), 'Inputs and Results'!$C$15 - SQRT((1-E3494)*('Inputs and Results'!$C$15-'Inputs and Results'!$C$13)*('Inputs and Results'!$C$15-'Inputs and Results'!$C$14))))</f>
        <v>0.97793392466669982</v>
      </c>
      <c r="C3494" s="47">
        <f ca="1">IF('Inputs and Results'!$G$15='Inputs and Results'!$G$13, 'Inputs and Results'!$G$13, IF(F3494 &lt;= ('Inputs and Results'!$G$14-'Inputs and Results'!$G$13)/('Inputs and Results'!$G$15-'Inputs and Results'!$G$13), 'Inputs and Results'!$G$13 + SQRT(F3494*('Inputs and Results'!$G$15-'Inputs and Results'!$G$13)*('Inputs and Results'!$G$14-'Inputs and Results'!$G$13)), 'Inputs and Results'!$G$15 - SQRT((1-F3494)*('Inputs and Results'!$G$15-'Inputs and Results'!$G$13)*('Inputs and Results'!$G$15-'Inputs and Results'!$G$14))))</f>
        <v>280.08351024462524</v>
      </c>
      <c r="D3494">
        <f t="shared" ca="1" si="227"/>
        <v>273.9031664079522</v>
      </c>
      <c r="E3494">
        <f t="shared" ca="1" si="229"/>
        <v>0.54569430966513155</v>
      </c>
      <c r="F3494">
        <f t="shared" ca="1" si="229"/>
        <v>2.3515155199399507E-3</v>
      </c>
    </row>
    <row r="3495" spans="1:6" ht="15.75" customHeight="1" x14ac:dyDescent="0.2">
      <c r="A3495">
        <v>3494</v>
      </c>
      <c r="B3495" s="47">
        <f ca="1">IF('Inputs and Results'!$C$15='Inputs and Results'!$C$13, 'Inputs and Results'!$C$13, IF(E3495 &lt;= ('Inputs and Results'!$C$14-'Inputs and Results'!$C$13)/('Inputs and Results'!$C$15-'Inputs and Results'!$C$13), 'Inputs and Results'!$C$13 + SQRT(E3495*('Inputs and Results'!$C$15-'Inputs and Results'!$C$13)*('Inputs and Results'!$C$14-'Inputs and Results'!$C$13)), 'Inputs and Results'!$C$15 - SQRT((1-E3495)*('Inputs and Results'!$C$15-'Inputs and Results'!$C$13)*('Inputs and Results'!$C$15-'Inputs and Results'!$C$14))))</f>
        <v>1.743725720396115</v>
      </c>
      <c r="C3495" s="47">
        <f ca="1">IF('Inputs and Results'!$G$15='Inputs and Results'!$G$13, 'Inputs and Results'!$G$13, IF(F3495 &lt;= ('Inputs and Results'!$G$14-'Inputs and Results'!$G$13)/('Inputs and Results'!$G$15-'Inputs and Results'!$G$13), 'Inputs and Results'!$G$13 + SQRT(F3495*('Inputs and Results'!$G$15-'Inputs and Results'!$G$13)*('Inputs and Results'!$G$14-'Inputs and Results'!$G$13)), 'Inputs and Results'!$G$15 - SQRT((1-F3495)*('Inputs and Results'!$G$15-'Inputs and Results'!$G$13)*('Inputs and Results'!$G$15-'Inputs and Results'!$G$14))))</f>
        <v>922.43079259218996</v>
      </c>
      <c r="D3495">
        <f t="shared" ca="1" si="227"/>
        <v>1608.4662983283758</v>
      </c>
      <c r="E3495">
        <f t="shared" ca="1" si="229"/>
        <v>0.82464165937841549</v>
      </c>
      <c r="F3495">
        <f t="shared" ca="1" si="229"/>
        <v>0.90917125569148405</v>
      </c>
    </row>
    <row r="3496" spans="1:6" ht="15.75" customHeight="1" x14ac:dyDescent="0.2">
      <c r="A3496">
        <v>3495</v>
      </c>
      <c r="B3496" s="47">
        <f ca="1">IF('Inputs and Results'!$C$15='Inputs and Results'!$C$13, 'Inputs and Results'!$C$13, IF(E3496 &lt;= ('Inputs and Results'!$C$14-'Inputs and Results'!$C$13)/('Inputs and Results'!$C$15-'Inputs and Results'!$C$13), 'Inputs and Results'!$C$13 + SQRT(E3496*('Inputs and Results'!$C$15-'Inputs and Results'!$C$13)*('Inputs and Results'!$C$14-'Inputs and Results'!$C$13)), 'Inputs and Results'!$C$15 - SQRT((1-E3496)*('Inputs and Results'!$C$15-'Inputs and Results'!$C$13)*('Inputs and Results'!$C$15-'Inputs and Results'!$C$14))))</f>
        <v>1.1537598502990749</v>
      </c>
      <c r="C3496" s="47">
        <f ca="1">IF('Inputs and Results'!$G$15='Inputs and Results'!$G$13, 'Inputs and Results'!$G$13, IF(F3496 &lt;= ('Inputs and Results'!$G$14-'Inputs and Results'!$G$13)/('Inputs and Results'!$G$15-'Inputs and Results'!$G$13), 'Inputs and Results'!$G$13 + SQRT(F3496*('Inputs and Results'!$G$15-'Inputs and Results'!$G$13)*('Inputs and Results'!$G$14-'Inputs and Results'!$G$13)), 'Inputs and Results'!$G$15 - SQRT((1-F3496)*('Inputs and Results'!$G$15-'Inputs and Results'!$G$13)*('Inputs and Results'!$G$15-'Inputs and Results'!$G$14))))</f>
        <v>503.23364861972891</v>
      </c>
      <c r="D3496">
        <f t="shared" ca="1" si="227"/>
        <v>580.61077909695564</v>
      </c>
      <c r="E3496">
        <f t="shared" ca="1" si="229"/>
        <v>0.6212663677369229</v>
      </c>
      <c r="F3496">
        <f t="shared" ca="1" si="229"/>
        <v>0.42765870971130204</v>
      </c>
    </row>
    <row r="3497" spans="1:6" ht="15.75" customHeight="1" x14ac:dyDescent="0.2">
      <c r="A3497">
        <v>3496</v>
      </c>
      <c r="B3497" s="47">
        <f ca="1">IF('Inputs and Results'!$C$15='Inputs and Results'!$C$13, 'Inputs and Results'!$C$13, IF(E3497 &lt;= ('Inputs and Results'!$C$14-'Inputs and Results'!$C$13)/('Inputs and Results'!$C$15-'Inputs and Results'!$C$13), 'Inputs and Results'!$C$13 + SQRT(E3497*('Inputs and Results'!$C$15-'Inputs and Results'!$C$13)*('Inputs and Results'!$C$14-'Inputs and Results'!$C$13)), 'Inputs and Results'!$C$15 - SQRT((1-E3497)*('Inputs and Results'!$C$15-'Inputs and Results'!$C$13)*('Inputs and Results'!$C$15-'Inputs and Results'!$C$14))))</f>
        <v>2.1599327523002825</v>
      </c>
      <c r="C3497" s="47">
        <f ca="1">IF('Inputs and Results'!$G$15='Inputs and Results'!$G$13, 'Inputs and Results'!$G$13, IF(F3497 &lt;= ('Inputs and Results'!$G$14-'Inputs and Results'!$G$13)/('Inputs and Results'!$G$15-'Inputs and Results'!$G$13), 'Inputs and Results'!$G$13 + SQRT(F3497*('Inputs and Results'!$G$15-'Inputs and Results'!$G$13)*('Inputs and Results'!$G$14-'Inputs and Results'!$G$13)), 'Inputs and Results'!$G$15 - SQRT((1-F3497)*('Inputs and Results'!$G$15-'Inputs and Results'!$G$13)*('Inputs and Results'!$G$15-'Inputs and Results'!$G$14))))</f>
        <v>664.39883308574178</v>
      </c>
      <c r="D3497">
        <f t="shared" ca="1" si="227"/>
        <v>1435.0568001719823</v>
      </c>
      <c r="E3497">
        <f t="shared" ca="1" si="229"/>
        <v>0.92158744659358016</v>
      </c>
      <c r="F3497">
        <f t="shared" ca="1" si="229"/>
        <v>0.66180765843679434</v>
      </c>
    </row>
    <row r="3498" spans="1:6" ht="15.75" customHeight="1" x14ac:dyDescent="0.2">
      <c r="A3498">
        <v>3497</v>
      </c>
      <c r="B3498" s="47">
        <f ca="1">IF('Inputs and Results'!$C$15='Inputs and Results'!$C$13, 'Inputs and Results'!$C$13, IF(E3498 &lt;= ('Inputs and Results'!$C$14-'Inputs and Results'!$C$13)/('Inputs and Results'!$C$15-'Inputs and Results'!$C$13), 'Inputs and Results'!$C$13 + SQRT(E3498*('Inputs and Results'!$C$15-'Inputs and Results'!$C$13)*('Inputs and Results'!$C$14-'Inputs and Results'!$C$13)), 'Inputs and Results'!$C$15 - SQRT((1-E3498)*('Inputs and Results'!$C$15-'Inputs and Results'!$C$13)*('Inputs and Results'!$C$15-'Inputs and Results'!$C$14))))</f>
        <v>2.5044008251546028</v>
      </c>
      <c r="C3498" s="47">
        <f ca="1">IF('Inputs and Results'!$G$15='Inputs and Results'!$G$13, 'Inputs and Results'!$G$13, IF(F3498 &lt;= ('Inputs and Results'!$G$14-'Inputs and Results'!$G$13)/('Inputs and Results'!$G$15-'Inputs and Results'!$G$13), 'Inputs and Results'!$G$13 + SQRT(F3498*('Inputs and Results'!$G$15-'Inputs and Results'!$G$13)*('Inputs and Results'!$G$14-'Inputs and Results'!$G$13)), 'Inputs and Results'!$G$15 - SQRT((1-F3498)*('Inputs and Results'!$G$15-'Inputs and Results'!$G$13)*('Inputs and Results'!$G$15-'Inputs and Results'!$G$14))))</f>
        <v>457.06111597178199</v>
      </c>
      <c r="D3498">
        <f t="shared" ca="1" si="227"/>
        <v>1144.6642359858145</v>
      </c>
      <c r="E3498">
        <f t="shared" ca="1" si="229"/>
        <v>0.97270905087695125</v>
      </c>
      <c r="F3498">
        <f t="shared" ca="1" si="229"/>
        <v>0.3492908437565575</v>
      </c>
    </row>
    <row r="3499" spans="1:6" ht="15.75" customHeight="1" x14ac:dyDescent="0.2">
      <c r="A3499">
        <v>3498</v>
      </c>
      <c r="B3499" s="47">
        <f ca="1">IF('Inputs and Results'!$C$15='Inputs and Results'!$C$13, 'Inputs and Results'!$C$13, IF(E3499 &lt;= ('Inputs and Results'!$C$14-'Inputs and Results'!$C$13)/('Inputs and Results'!$C$15-'Inputs and Results'!$C$13), 'Inputs and Results'!$C$13 + SQRT(E3499*('Inputs and Results'!$C$15-'Inputs and Results'!$C$13)*('Inputs and Results'!$C$14-'Inputs and Results'!$C$13)), 'Inputs and Results'!$C$15 - SQRT((1-E3499)*('Inputs and Results'!$C$15-'Inputs and Results'!$C$13)*('Inputs and Results'!$C$15-'Inputs and Results'!$C$14))))</f>
        <v>1.6940350800013835</v>
      </c>
      <c r="C3499" s="47">
        <f ca="1">IF('Inputs and Results'!$G$15='Inputs and Results'!$G$13, 'Inputs and Results'!$G$13, IF(F3499 &lt;= ('Inputs and Results'!$G$14-'Inputs and Results'!$G$13)/('Inputs and Results'!$G$15-'Inputs and Results'!$G$13), 'Inputs and Results'!$G$13 + SQRT(F3499*('Inputs and Results'!$G$15-'Inputs and Results'!$G$13)*('Inputs and Results'!$G$14-'Inputs and Results'!$G$13)), 'Inputs and Results'!$G$15 - SQRT((1-F3499)*('Inputs and Results'!$G$15-'Inputs and Results'!$G$13)*('Inputs and Results'!$G$15-'Inputs and Results'!$G$14))))</f>
        <v>581.6548630060089</v>
      </c>
      <c r="D3499">
        <f t="shared" ca="1" si="227"/>
        <v>985.34374238557803</v>
      </c>
      <c r="E3499">
        <f t="shared" ca="1" si="229"/>
        <v>0.81049506974811192</v>
      </c>
      <c r="F3499">
        <f t="shared" ca="1" si="229"/>
        <v>0.54924283494417547</v>
      </c>
    </row>
    <row r="3500" spans="1:6" ht="15.75" customHeight="1" x14ac:dyDescent="0.2">
      <c r="A3500">
        <v>3499</v>
      </c>
      <c r="B3500" s="47">
        <f ca="1">IF('Inputs and Results'!$C$15='Inputs and Results'!$C$13, 'Inputs and Results'!$C$13, IF(E3500 &lt;= ('Inputs and Results'!$C$14-'Inputs and Results'!$C$13)/('Inputs and Results'!$C$15-'Inputs and Results'!$C$13), 'Inputs and Results'!$C$13 + SQRT(E3500*('Inputs and Results'!$C$15-'Inputs and Results'!$C$13)*('Inputs and Results'!$C$14-'Inputs and Results'!$C$13)), 'Inputs and Results'!$C$15 - SQRT((1-E3500)*('Inputs and Results'!$C$15-'Inputs and Results'!$C$13)*('Inputs and Results'!$C$15-'Inputs and Results'!$C$14))))</f>
        <v>0.40408116259948601</v>
      </c>
      <c r="C3500" s="47">
        <f ca="1">IF('Inputs and Results'!$G$15='Inputs and Results'!$G$13, 'Inputs and Results'!$G$13, IF(F3500 &lt;= ('Inputs and Results'!$G$14-'Inputs and Results'!$G$13)/('Inputs and Results'!$G$15-'Inputs and Results'!$G$13), 'Inputs and Results'!$G$13 + SQRT(F3500*('Inputs and Results'!$G$15-'Inputs and Results'!$G$13)*('Inputs and Results'!$G$14-'Inputs and Results'!$G$13)), 'Inputs and Results'!$G$15 - SQRT((1-F3500)*('Inputs and Results'!$G$15-'Inputs and Results'!$G$13)*('Inputs and Results'!$G$15-'Inputs and Results'!$G$14))))</f>
        <v>291.09079840167942</v>
      </c>
      <c r="D3500">
        <f t="shared" ca="1" si="227"/>
        <v>117.62430824016323</v>
      </c>
      <c r="E3500">
        <f t="shared" ca="1" si="229"/>
        <v>0.25124504329212916</v>
      </c>
      <c r="F3500">
        <f t="shared" ca="1" si="229"/>
        <v>2.6083463602800894E-2</v>
      </c>
    </row>
    <row r="3501" spans="1:6" ht="15.75" customHeight="1" x14ac:dyDescent="0.2">
      <c r="A3501">
        <v>3500</v>
      </c>
      <c r="B3501" s="47">
        <f ca="1">IF('Inputs and Results'!$C$15='Inputs and Results'!$C$13, 'Inputs and Results'!$C$13, IF(E3501 &lt;= ('Inputs and Results'!$C$14-'Inputs and Results'!$C$13)/('Inputs and Results'!$C$15-'Inputs and Results'!$C$13), 'Inputs and Results'!$C$13 + SQRT(E3501*('Inputs and Results'!$C$15-'Inputs and Results'!$C$13)*('Inputs and Results'!$C$14-'Inputs and Results'!$C$13)), 'Inputs and Results'!$C$15 - SQRT((1-E3501)*('Inputs and Results'!$C$15-'Inputs and Results'!$C$13)*('Inputs and Results'!$C$15-'Inputs and Results'!$C$14))))</f>
        <v>2.5685741193966658</v>
      </c>
      <c r="C3501" s="47">
        <f ca="1">IF('Inputs and Results'!$G$15='Inputs and Results'!$G$13, 'Inputs and Results'!$G$13, IF(F3501 &lt;= ('Inputs and Results'!$G$14-'Inputs and Results'!$G$13)/('Inputs and Results'!$G$15-'Inputs and Results'!$G$13), 'Inputs and Results'!$G$13 + SQRT(F3501*('Inputs and Results'!$G$15-'Inputs and Results'!$G$13)*('Inputs and Results'!$G$14-'Inputs and Results'!$G$13)), 'Inputs and Results'!$G$15 - SQRT((1-F3501)*('Inputs and Results'!$G$15-'Inputs and Results'!$G$13)*('Inputs and Results'!$G$15-'Inputs and Results'!$G$14))))</f>
        <v>611.46398329995077</v>
      </c>
      <c r="D3501">
        <f t="shared" ca="1" si="227"/>
        <v>1570.5905624474485</v>
      </c>
      <c r="E3501">
        <f t="shared" ca="1" si="229"/>
        <v>0.97931907883840419</v>
      </c>
      <c r="F3501">
        <f t="shared" ca="1" si="229"/>
        <v>0.59165538690871977</v>
      </c>
    </row>
    <row r="3502" spans="1:6" ht="15.75" customHeight="1" x14ac:dyDescent="0.2">
      <c r="A3502">
        <v>3501</v>
      </c>
      <c r="B3502" s="47">
        <f ca="1">IF('Inputs and Results'!$C$15='Inputs and Results'!$C$13, 'Inputs and Results'!$C$13, IF(E3502 &lt;= ('Inputs and Results'!$C$14-'Inputs and Results'!$C$13)/('Inputs and Results'!$C$15-'Inputs and Results'!$C$13), 'Inputs and Results'!$C$13 + SQRT(E3502*('Inputs and Results'!$C$15-'Inputs and Results'!$C$13)*('Inputs and Results'!$C$14-'Inputs and Results'!$C$13)), 'Inputs and Results'!$C$15 - SQRT((1-E3502)*('Inputs and Results'!$C$15-'Inputs and Results'!$C$13)*('Inputs and Results'!$C$15-'Inputs and Results'!$C$14))))</f>
        <v>0.64386895291906621</v>
      </c>
      <c r="C3502" s="47">
        <f ca="1">IF('Inputs and Results'!$G$15='Inputs and Results'!$G$13, 'Inputs and Results'!$G$13, IF(F3502 &lt;= ('Inputs and Results'!$G$14-'Inputs and Results'!$G$13)/('Inputs and Results'!$G$15-'Inputs and Results'!$G$13), 'Inputs and Results'!$G$13 + SQRT(F3502*('Inputs and Results'!$G$15-'Inputs and Results'!$G$13)*('Inputs and Results'!$G$14-'Inputs and Results'!$G$13)), 'Inputs and Results'!$G$15 - SQRT((1-F3502)*('Inputs and Results'!$G$15-'Inputs and Results'!$G$13)*('Inputs and Results'!$G$15-'Inputs and Results'!$G$14))))</f>
        <v>586.71341505658688</v>
      </c>
      <c r="D3502">
        <f t="shared" ca="1" si="227"/>
        <v>377.76655221605409</v>
      </c>
      <c r="E3502">
        <f t="shared" ref="E3502:F3521" ca="1" si="230">RAND()</f>
        <v>0.38318294322014468</v>
      </c>
      <c r="F3502">
        <f t="shared" ca="1" si="230"/>
        <v>0.5565877677787866</v>
      </c>
    </row>
    <row r="3503" spans="1:6" ht="15.75" customHeight="1" x14ac:dyDescent="0.2">
      <c r="A3503">
        <v>3502</v>
      </c>
      <c r="B3503" s="47">
        <f ca="1">IF('Inputs and Results'!$C$15='Inputs and Results'!$C$13, 'Inputs and Results'!$C$13, IF(E3503 &lt;= ('Inputs and Results'!$C$14-'Inputs and Results'!$C$13)/('Inputs and Results'!$C$15-'Inputs and Results'!$C$13), 'Inputs and Results'!$C$13 + SQRT(E3503*('Inputs and Results'!$C$15-'Inputs and Results'!$C$13)*('Inputs and Results'!$C$14-'Inputs and Results'!$C$13)), 'Inputs and Results'!$C$15 - SQRT((1-E3503)*('Inputs and Results'!$C$15-'Inputs and Results'!$C$13)*('Inputs and Results'!$C$15-'Inputs and Results'!$C$14))))</f>
        <v>1.7837057373627148</v>
      </c>
      <c r="C3503" s="47">
        <f ca="1">IF('Inputs and Results'!$G$15='Inputs and Results'!$G$13, 'Inputs and Results'!$G$13, IF(F3503 &lt;= ('Inputs and Results'!$G$14-'Inputs and Results'!$G$13)/('Inputs and Results'!$G$15-'Inputs and Results'!$G$13), 'Inputs and Results'!$G$13 + SQRT(F3503*('Inputs and Results'!$G$15-'Inputs and Results'!$G$13)*('Inputs and Results'!$G$14-'Inputs and Results'!$G$13)), 'Inputs and Results'!$G$15 - SQRT((1-F3503)*('Inputs and Results'!$G$15-'Inputs and Results'!$G$13)*('Inputs and Results'!$G$15-'Inputs and Results'!$G$14))))</f>
        <v>689.06324266704974</v>
      </c>
      <c r="D3503">
        <f t="shared" ca="1" si="227"/>
        <v>1229.0860593509733</v>
      </c>
      <c r="E3503">
        <f t="shared" ca="1" si="230"/>
        <v>0.83562536296395806</v>
      </c>
      <c r="F3503">
        <f t="shared" ca="1" si="230"/>
        <v>0.69223797247019403</v>
      </c>
    </row>
    <row r="3504" spans="1:6" ht="15.75" customHeight="1" x14ac:dyDescent="0.2">
      <c r="A3504">
        <v>3503</v>
      </c>
      <c r="B3504" s="47">
        <f ca="1">IF('Inputs and Results'!$C$15='Inputs and Results'!$C$13, 'Inputs and Results'!$C$13, IF(E3504 &lt;= ('Inputs and Results'!$C$14-'Inputs and Results'!$C$13)/('Inputs and Results'!$C$15-'Inputs and Results'!$C$13), 'Inputs and Results'!$C$13 + SQRT(E3504*('Inputs and Results'!$C$15-'Inputs and Results'!$C$13)*('Inputs and Results'!$C$14-'Inputs and Results'!$C$13)), 'Inputs and Results'!$C$15 - SQRT((1-E3504)*('Inputs and Results'!$C$15-'Inputs and Results'!$C$13)*('Inputs and Results'!$C$15-'Inputs and Results'!$C$14))))</f>
        <v>0.69734123335778753</v>
      </c>
      <c r="C3504" s="47">
        <f ca="1">IF('Inputs and Results'!$G$15='Inputs and Results'!$G$13, 'Inputs and Results'!$G$13, IF(F3504 &lt;= ('Inputs and Results'!$G$14-'Inputs and Results'!$G$13)/('Inputs and Results'!$G$15-'Inputs and Results'!$G$13), 'Inputs and Results'!$G$13 + SQRT(F3504*('Inputs and Results'!$G$15-'Inputs and Results'!$G$13)*('Inputs and Results'!$G$14-'Inputs and Results'!$G$13)), 'Inputs and Results'!$G$15 - SQRT((1-F3504)*('Inputs and Results'!$G$15-'Inputs and Results'!$G$13)*('Inputs and Results'!$G$15-'Inputs and Results'!$G$14))))</f>
        <v>519.6544406701247</v>
      </c>
      <c r="D3504">
        <f t="shared" ca="1" si="227"/>
        <v>362.376468576756</v>
      </c>
      <c r="E3504">
        <f t="shared" ca="1" si="230"/>
        <v>0.41086251160064047</v>
      </c>
      <c r="F3504">
        <f t="shared" ca="1" si="230"/>
        <v>0.45431772326510866</v>
      </c>
    </row>
    <row r="3505" spans="1:6" ht="15.75" customHeight="1" x14ac:dyDescent="0.2">
      <c r="A3505">
        <v>3504</v>
      </c>
      <c r="B3505" s="47">
        <f ca="1">IF('Inputs and Results'!$C$15='Inputs and Results'!$C$13, 'Inputs and Results'!$C$13, IF(E3505 &lt;= ('Inputs and Results'!$C$14-'Inputs and Results'!$C$13)/('Inputs and Results'!$C$15-'Inputs and Results'!$C$13), 'Inputs and Results'!$C$13 + SQRT(E3505*('Inputs and Results'!$C$15-'Inputs and Results'!$C$13)*('Inputs and Results'!$C$14-'Inputs and Results'!$C$13)), 'Inputs and Results'!$C$15 - SQRT((1-E3505)*('Inputs and Results'!$C$15-'Inputs and Results'!$C$13)*('Inputs and Results'!$C$15-'Inputs and Results'!$C$14))))</f>
        <v>0.30603840473310706</v>
      </c>
      <c r="C3505" s="47">
        <f ca="1">IF('Inputs and Results'!$G$15='Inputs and Results'!$G$13, 'Inputs and Results'!$G$13, IF(F3505 &lt;= ('Inputs and Results'!$G$14-'Inputs and Results'!$G$13)/('Inputs and Results'!$G$15-'Inputs and Results'!$G$13), 'Inputs and Results'!$G$13 + SQRT(F3505*('Inputs and Results'!$G$15-'Inputs and Results'!$G$13)*('Inputs and Results'!$G$14-'Inputs and Results'!$G$13)), 'Inputs and Results'!$G$15 - SQRT((1-F3505)*('Inputs and Results'!$G$15-'Inputs and Results'!$G$13)*('Inputs and Results'!$G$15-'Inputs and Results'!$G$14))))</f>
        <v>437.90333635796139</v>
      </c>
      <c r="D3505">
        <f t="shared" ca="1" si="227"/>
        <v>134.01523848629571</v>
      </c>
      <c r="E3505">
        <f t="shared" ca="1" si="230"/>
        <v>0.1936189914696731</v>
      </c>
      <c r="F3505">
        <f t="shared" ca="1" si="230"/>
        <v>0.31529916057544216</v>
      </c>
    </row>
    <row r="3506" spans="1:6" ht="15.75" customHeight="1" x14ac:dyDescent="0.2">
      <c r="A3506">
        <v>3505</v>
      </c>
      <c r="B3506" s="47">
        <f ca="1">IF('Inputs and Results'!$C$15='Inputs and Results'!$C$13, 'Inputs and Results'!$C$13, IF(E3506 &lt;= ('Inputs and Results'!$C$14-'Inputs and Results'!$C$13)/('Inputs and Results'!$C$15-'Inputs and Results'!$C$13), 'Inputs and Results'!$C$13 + SQRT(E3506*('Inputs and Results'!$C$15-'Inputs and Results'!$C$13)*('Inputs and Results'!$C$14-'Inputs and Results'!$C$13)), 'Inputs and Results'!$C$15 - SQRT((1-E3506)*('Inputs and Results'!$C$15-'Inputs and Results'!$C$13)*('Inputs and Results'!$C$15-'Inputs and Results'!$C$14))))</f>
        <v>2.24633511147987</v>
      </c>
      <c r="C3506" s="47">
        <f ca="1">IF('Inputs and Results'!$G$15='Inputs and Results'!$G$13, 'Inputs and Results'!$G$13, IF(F3506 &lt;= ('Inputs and Results'!$G$14-'Inputs and Results'!$G$13)/('Inputs and Results'!$G$15-'Inputs and Results'!$G$13), 'Inputs and Results'!$G$13 + SQRT(F3506*('Inputs and Results'!$G$15-'Inputs and Results'!$G$13)*('Inputs and Results'!$G$14-'Inputs and Results'!$G$13)), 'Inputs and Results'!$G$15 - SQRT((1-F3506)*('Inputs and Results'!$G$15-'Inputs and Results'!$G$13)*('Inputs and Results'!$G$15-'Inputs and Results'!$G$14))))</f>
        <v>1134.9383204442449</v>
      </c>
      <c r="D3506">
        <f t="shared" ca="1" si="227"/>
        <v>2549.4517985778994</v>
      </c>
      <c r="E3506">
        <f t="shared" ca="1" si="230"/>
        <v>0.93688769286799334</v>
      </c>
      <c r="F3506">
        <f t="shared" ca="1" si="230"/>
        <v>0.99500964684963855</v>
      </c>
    </row>
    <row r="3507" spans="1:6" ht="15.75" customHeight="1" x14ac:dyDescent="0.2">
      <c r="A3507">
        <v>3506</v>
      </c>
      <c r="B3507" s="47">
        <f ca="1">IF('Inputs and Results'!$C$15='Inputs and Results'!$C$13, 'Inputs and Results'!$C$13, IF(E3507 &lt;= ('Inputs and Results'!$C$14-'Inputs and Results'!$C$13)/('Inputs and Results'!$C$15-'Inputs and Results'!$C$13), 'Inputs and Results'!$C$13 + SQRT(E3507*('Inputs and Results'!$C$15-'Inputs and Results'!$C$13)*('Inputs and Results'!$C$14-'Inputs and Results'!$C$13)), 'Inputs and Results'!$C$15 - SQRT((1-E3507)*('Inputs and Results'!$C$15-'Inputs and Results'!$C$13)*('Inputs and Results'!$C$15-'Inputs and Results'!$C$14))))</f>
        <v>0.85397262342167002</v>
      </c>
      <c r="C3507" s="47">
        <f ca="1">IF('Inputs and Results'!$G$15='Inputs and Results'!$G$13, 'Inputs and Results'!$G$13, IF(F3507 &lt;= ('Inputs and Results'!$G$14-'Inputs and Results'!$G$13)/('Inputs and Results'!$G$15-'Inputs and Results'!$G$13), 'Inputs and Results'!$G$13 + SQRT(F3507*('Inputs and Results'!$G$15-'Inputs and Results'!$G$13)*('Inputs and Results'!$G$14-'Inputs and Results'!$G$13)), 'Inputs and Results'!$G$15 - SQRT((1-F3507)*('Inputs and Results'!$G$15-'Inputs and Results'!$G$13)*('Inputs and Results'!$G$15-'Inputs and Results'!$G$14))))</f>
        <v>1116.457681722753</v>
      </c>
      <c r="D3507">
        <f t="shared" ca="1" si="227"/>
        <v>953.42429540005526</v>
      </c>
      <c r="E3507">
        <f t="shared" ca="1" si="230"/>
        <v>0.48828516655292575</v>
      </c>
      <c r="F3507">
        <f t="shared" ca="1" si="230"/>
        <v>0.99177200943701516</v>
      </c>
    </row>
    <row r="3508" spans="1:6" ht="15.75" customHeight="1" x14ac:dyDescent="0.2">
      <c r="A3508">
        <v>3507</v>
      </c>
      <c r="B3508" s="47">
        <f ca="1">IF('Inputs and Results'!$C$15='Inputs and Results'!$C$13, 'Inputs and Results'!$C$13, IF(E3508 &lt;= ('Inputs and Results'!$C$14-'Inputs and Results'!$C$13)/('Inputs and Results'!$C$15-'Inputs and Results'!$C$13), 'Inputs and Results'!$C$13 + SQRT(E3508*('Inputs and Results'!$C$15-'Inputs and Results'!$C$13)*('Inputs and Results'!$C$14-'Inputs and Results'!$C$13)), 'Inputs and Results'!$C$15 - SQRT((1-E3508)*('Inputs and Results'!$C$15-'Inputs and Results'!$C$13)*('Inputs and Results'!$C$15-'Inputs and Results'!$C$14))))</f>
        <v>1.3578915391556918</v>
      </c>
      <c r="C3508" s="47">
        <f ca="1">IF('Inputs and Results'!$G$15='Inputs and Results'!$G$13, 'Inputs and Results'!$G$13, IF(F3508 &lt;= ('Inputs and Results'!$G$14-'Inputs and Results'!$G$13)/('Inputs and Results'!$G$15-'Inputs and Results'!$G$13), 'Inputs and Results'!$G$13 + SQRT(F3508*('Inputs and Results'!$G$15-'Inputs and Results'!$G$13)*('Inputs and Results'!$G$14-'Inputs and Results'!$G$13)), 'Inputs and Results'!$G$15 - SQRT((1-F3508)*('Inputs and Results'!$G$15-'Inputs and Results'!$G$13)*('Inputs and Results'!$G$15-'Inputs and Results'!$G$14))))</f>
        <v>533.80506337233646</v>
      </c>
      <c r="D3508">
        <f t="shared" ca="1" si="227"/>
        <v>724.8493791117636</v>
      </c>
      <c r="E3508">
        <f t="shared" ca="1" si="230"/>
        <v>0.70038664475817081</v>
      </c>
      <c r="F3508">
        <f t="shared" ca="1" si="230"/>
        <v>0.47678113462054217</v>
      </c>
    </row>
    <row r="3509" spans="1:6" ht="15.75" customHeight="1" x14ac:dyDescent="0.2">
      <c r="A3509">
        <v>3508</v>
      </c>
      <c r="B3509" s="47">
        <f ca="1">IF('Inputs and Results'!$C$15='Inputs and Results'!$C$13, 'Inputs and Results'!$C$13, IF(E3509 &lt;= ('Inputs and Results'!$C$14-'Inputs and Results'!$C$13)/('Inputs and Results'!$C$15-'Inputs and Results'!$C$13), 'Inputs and Results'!$C$13 + SQRT(E3509*('Inputs and Results'!$C$15-'Inputs and Results'!$C$13)*('Inputs and Results'!$C$14-'Inputs and Results'!$C$13)), 'Inputs and Results'!$C$15 - SQRT((1-E3509)*('Inputs and Results'!$C$15-'Inputs and Results'!$C$13)*('Inputs and Results'!$C$15-'Inputs and Results'!$C$14))))</f>
        <v>0.62422999150318059</v>
      </c>
      <c r="C3509" s="47">
        <f ca="1">IF('Inputs and Results'!$G$15='Inputs and Results'!$G$13, 'Inputs and Results'!$G$13, IF(F3509 &lt;= ('Inputs and Results'!$G$14-'Inputs and Results'!$G$13)/('Inputs and Results'!$G$15-'Inputs and Results'!$G$13), 'Inputs and Results'!$G$13 + SQRT(F3509*('Inputs and Results'!$G$15-'Inputs and Results'!$G$13)*('Inputs and Results'!$G$14-'Inputs and Results'!$G$13)), 'Inputs and Results'!$G$15 - SQRT((1-F3509)*('Inputs and Results'!$G$15-'Inputs and Results'!$G$13)*('Inputs and Results'!$G$15-'Inputs and Results'!$G$14))))</f>
        <v>708.65934771100535</v>
      </c>
      <c r="D3509">
        <f t="shared" ca="1" si="227"/>
        <v>442.36641860029039</v>
      </c>
      <c r="E3509">
        <f t="shared" ca="1" si="230"/>
        <v>0.37285742963633595</v>
      </c>
      <c r="F3509">
        <f t="shared" ca="1" si="230"/>
        <v>0.71539263417852383</v>
      </c>
    </row>
    <row r="3510" spans="1:6" ht="15.75" customHeight="1" x14ac:dyDescent="0.2">
      <c r="A3510">
        <v>3509</v>
      </c>
      <c r="B3510" s="47">
        <f ca="1">IF('Inputs and Results'!$C$15='Inputs and Results'!$C$13, 'Inputs and Results'!$C$13, IF(E3510 &lt;= ('Inputs and Results'!$C$14-'Inputs and Results'!$C$13)/('Inputs and Results'!$C$15-'Inputs and Results'!$C$13), 'Inputs and Results'!$C$13 + SQRT(E3510*('Inputs and Results'!$C$15-'Inputs and Results'!$C$13)*('Inputs and Results'!$C$14-'Inputs and Results'!$C$13)), 'Inputs and Results'!$C$15 - SQRT((1-E3510)*('Inputs and Results'!$C$15-'Inputs and Results'!$C$13)*('Inputs and Results'!$C$15-'Inputs and Results'!$C$14))))</f>
        <v>0.62571671857631239</v>
      </c>
      <c r="C3510" s="47">
        <f ca="1">IF('Inputs and Results'!$G$15='Inputs and Results'!$G$13, 'Inputs and Results'!$G$13, IF(F3510 &lt;= ('Inputs and Results'!$G$14-'Inputs and Results'!$G$13)/('Inputs and Results'!$G$15-'Inputs and Results'!$G$13), 'Inputs and Results'!$G$13 + SQRT(F3510*('Inputs and Results'!$G$15-'Inputs and Results'!$G$13)*('Inputs and Results'!$G$14-'Inputs and Results'!$G$13)), 'Inputs and Results'!$G$15 - SQRT((1-F3510)*('Inputs and Results'!$G$15-'Inputs and Results'!$G$13)*('Inputs and Results'!$G$15-'Inputs and Results'!$G$14))))</f>
        <v>710.01115287879793</v>
      </c>
      <c r="D3510">
        <f t="shared" ca="1" si="227"/>
        <v>444.26584873190592</v>
      </c>
      <c r="E3510">
        <f t="shared" ca="1" si="230"/>
        <v>0.37364209995021846</v>
      </c>
      <c r="F3510">
        <f t="shared" ca="1" si="230"/>
        <v>0.71695653675881654</v>
      </c>
    </row>
    <row r="3511" spans="1:6" ht="15.75" customHeight="1" x14ac:dyDescent="0.2">
      <c r="A3511">
        <v>3510</v>
      </c>
      <c r="B3511" s="47">
        <f ca="1">IF('Inputs and Results'!$C$15='Inputs and Results'!$C$13, 'Inputs and Results'!$C$13, IF(E3511 &lt;= ('Inputs and Results'!$C$14-'Inputs and Results'!$C$13)/('Inputs and Results'!$C$15-'Inputs and Results'!$C$13), 'Inputs and Results'!$C$13 + SQRT(E3511*('Inputs and Results'!$C$15-'Inputs and Results'!$C$13)*('Inputs and Results'!$C$14-'Inputs and Results'!$C$13)), 'Inputs and Results'!$C$15 - SQRT((1-E3511)*('Inputs and Results'!$C$15-'Inputs and Results'!$C$13)*('Inputs and Results'!$C$15-'Inputs and Results'!$C$14))))</f>
        <v>2.5707167050313067</v>
      </c>
      <c r="C3511" s="47">
        <f ca="1">IF('Inputs and Results'!$G$15='Inputs and Results'!$G$13, 'Inputs and Results'!$G$13, IF(F3511 &lt;= ('Inputs and Results'!$G$14-'Inputs and Results'!$G$13)/('Inputs and Results'!$G$15-'Inputs and Results'!$G$13), 'Inputs and Results'!$G$13 + SQRT(F3511*('Inputs and Results'!$G$15-'Inputs and Results'!$G$13)*('Inputs and Results'!$G$14-'Inputs and Results'!$G$13)), 'Inputs and Results'!$G$15 - SQRT((1-F3511)*('Inputs and Results'!$G$15-'Inputs and Results'!$G$13)*('Inputs and Results'!$G$15-'Inputs and Results'!$G$14))))</f>
        <v>443.26624834292761</v>
      </c>
      <c r="D3511">
        <f t="shared" ca="1" si="227"/>
        <v>1139.5119493917198</v>
      </c>
      <c r="E3511">
        <f t="shared" ca="1" si="230"/>
        <v>0.97952398362898019</v>
      </c>
      <c r="F3511">
        <f t="shared" ca="1" si="230"/>
        <v>0.32490180161417836</v>
      </c>
    </row>
    <row r="3512" spans="1:6" ht="15.75" customHeight="1" x14ac:dyDescent="0.2">
      <c r="A3512">
        <v>3511</v>
      </c>
      <c r="B3512" s="47">
        <f ca="1">IF('Inputs and Results'!$C$15='Inputs and Results'!$C$13, 'Inputs and Results'!$C$13, IF(E3512 &lt;= ('Inputs and Results'!$C$14-'Inputs and Results'!$C$13)/('Inputs and Results'!$C$15-'Inputs and Results'!$C$13), 'Inputs and Results'!$C$13 + SQRT(E3512*('Inputs and Results'!$C$15-'Inputs and Results'!$C$13)*('Inputs and Results'!$C$14-'Inputs and Results'!$C$13)), 'Inputs and Results'!$C$15 - SQRT((1-E3512)*('Inputs and Results'!$C$15-'Inputs and Results'!$C$13)*('Inputs and Results'!$C$15-'Inputs and Results'!$C$14))))</f>
        <v>0.58068958965848472</v>
      </c>
      <c r="C3512" s="47">
        <f ca="1">IF('Inputs and Results'!$G$15='Inputs and Results'!$G$13, 'Inputs and Results'!$G$13, IF(F3512 &lt;= ('Inputs and Results'!$G$14-'Inputs and Results'!$G$13)/('Inputs and Results'!$G$15-'Inputs and Results'!$G$13), 'Inputs and Results'!$G$13 + SQRT(F3512*('Inputs and Results'!$G$15-'Inputs and Results'!$G$13)*('Inputs and Results'!$G$14-'Inputs and Results'!$G$13)), 'Inputs and Results'!$G$15 - SQRT((1-F3512)*('Inputs and Results'!$G$15-'Inputs and Results'!$G$13)*('Inputs and Results'!$G$15-'Inputs and Results'!$G$14))))</f>
        <v>459.05091851667044</v>
      </c>
      <c r="D3512">
        <f t="shared" ca="1" si="227"/>
        <v>266.56608950579584</v>
      </c>
      <c r="E3512">
        <f t="shared" ca="1" si="230"/>
        <v>0.34965968204590769</v>
      </c>
      <c r="F3512">
        <f t="shared" ca="1" si="230"/>
        <v>0.35277174605921002</v>
      </c>
    </row>
    <row r="3513" spans="1:6" ht="15.75" customHeight="1" x14ac:dyDescent="0.2">
      <c r="A3513">
        <v>3512</v>
      </c>
      <c r="B3513" s="47">
        <f ca="1">IF('Inputs and Results'!$C$15='Inputs and Results'!$C$13, 'Inputs and Results'!$C$13, IF(E3513 &lt;= ('Inputs and Results'!$C$14-'Inputs and Results'!$C$13)/('Inputs and Results'!$C$15-'Inputs and Results'!$C$13), 'Inputs and Results'!$C$13 + SQRT(E3513*('Inputs and Results'!$C$15-'Inputs and Results'!$C$13)*('Inputs and Results'!$C$14-'Inputs and Results'!$C$13)), 'Inputs and Results'!$C$15 - SQRT((1-E3513)*('Inputs and Results'!$C$15-'Inputs and Results'!$C$13)*('Inputs and Results'!$C$15-'Inputs and Results'!$C$14))))</f>
        <v>8.7884042098695936E-3</v>
      </c>
      <c r="C3513" s="47">
        <f ca="1">IF('Inputs and Results'!$G$15='Inputs and Results'!$G$13, 'Inputs and Results'!$G$13, IF(F3513 &lt;= ('Inputs and Results'!$G$14-'Inputs and Results'!$G$13)/('Inputs and Results'!$G$15-'Inputs and Results'!$G$13), 'Inputs and Results'!$G$13 + SQRT(F3513*('Inputs and Results'!$G$15-'Inputs and Results'!$G$13)*('Inputs and Results'!$G$14-'Inputs and Results'!$G$13)), 'Inputs and Results'!$G$15 - SQRT((1-F3513)*('Inputs and Results'!$G$15-'Inputs and Results'!$G$13)*('Inputs and Results'!$G$15-'Inputs and Results'!$G$14))))</f>
        <v>487.81317971926444</v>
      </c>
      <c r="D3513">
        <f t="shared" ca="1" si="227"/>
        <v>4.2870994022746567</v>
      </c>
      <c r="E3513">
        <f t="shared" ca="1" si="230"/>
        <v>5.850354356740417E-3</v>
      </c>
      <c r="F3513">
        <f t="shared" ca="1" si="230"/>
        <v>0.40204485873521234</v>
      </c>
    </row>
    <row r="3514" spans="1:6" ht="15.75" customHeight="1" x14ac:dyDescent="0.2">
      <c r="A3514">
        <v>3513</v>
      </c>
      <c r="B3514" s="47">
        <f ca="1">IF('Inputs and Results'!$C$15='Inputs and Results'!$C$13, 'Inputs and Results'!$C$13, IF(E3514 &lt;= ('Inputs and Results'!$C$14-'Inputs and Results'!$C$13)/('Inputs and Results'!$C$15-'Inputs and Results'!$C$13), 'Inputs and Results'!$C$13 + SQRT(E3514*('Inputs and Results'!$C$15-'Inputs and Results'!$C$13)*('Inputs and Results'!$C$14-'Inputs and Results'!$C$13)), 'Inputs and Results'!$C$15 - SQRT((1-E3514)*('Inputs and Results'!$C$15-'Inputs and Results'!$C$13)*('Inputs and Results'!$C$15-'Inputs and Results'!$C$14))))</f>
        <v>2.2347170953778539</v>
      </c>
      <c r="C3514" s="47">
        <f ca="1">IF('Inputs and Results'!$G$15='Inputs and Results'!$G$13, 'Inputs and Results'!$G$13, IF(F3514 &lt;= ('Inputs and Results'!$G$14-'Inputs and Results'!$G$13)/('Inputs and Results'!$G$15-'Inputs and Results'!$G$13), 'Inputs and Results'!$G$13 + SQRT(F3514*('Inputs and Results'!$G$15-'Inputs and Results'!$G$13)*('Inputs and Results'!$G$14-'Inputs and Results'!$G$13)), 'Inputs and Results'!$G$15 - SQRT((1-F3514)*('Inputs and Results'!$G$15-'Inputs and Results'!$G$13)*('Inputs and Results'!$G$15-'Inputs and Results'!$G$14))))</f>
        <v>853.41734872277402</v>
      </c>
      <c r="D3514">
        <f t="shared" ca="1" si="227"/>
        <v>1907.1463386828266</v>
      </c>
      <c r="E3514">
        <f t="shared" ca="1" si="230"/>
        <v>0.93492689732145462</v>
      </c>
      <c r="F3514">
        <f t="shared" ca="1" si="230"/>
        <v>0.85838985127298584</v>
      </c>
    </row>
    <row r="3515" spans="1:6" ht="15.75" customHeight="1" x14ac:dyDescent="0.2">
      <c r="A3515">
        <v>3514</v>
      </c>
      <c r="B3515" s="47">
        <f ca="1">IF('Inputs and Results'!$C$15='Inputs and Results'!$C$13, 'Inputs and Results'!$C$13, IF(E3515 &lt;= ('Inputs and Results'!$C$14-'Inputs and Results'!$C$13)/('Inputs and Results'!$C$15-'Inputs and Results'!$C$13), 'Inputs and Results'!$C$13 + SQRT(E3515*('Inputs and Results'!$C$15-'Inputs and Results'!$C$13)*('Inputs and Results'!$C$14-'Inputs and Results'!$C$13)), 'Inputs and Results'!$C$15 - SQRT((1-E3515)*('Inputs and Results'!$C$15-'Inputs and Results'!$C$13)*('Inputs and Results'!$C$15-'Inputs and Results'!$C$14))))</f>
        <v>1.3283794126283679</v>
      </c>
      <c r="C3515" s="47">
        <f ca="1">IF('Inputs and Results'!$G$15='Inputs and Results'!$G$13, 'Inputs and Results'!$G$13, IF(F3515 &lt;= ('Inputs and Results'!$G$14-'Inputs and Results'!$G$13)/('Inputs and Results'!$G$15-'Inputs and Results'!$G$13), 'Inputs and Results'!$G$13 + SQRT(F3515*('Inputs and Results'!$G$15-'Inputs and Results'!$G$13)*('Inputs and Results'!$G$14-'Inputs and Results'!$G$13)), 'Inputs and Results'!$G$15 - SQRT((1-F3515)*('Inputs and Results'!$G$15-'Inputs and Results'!$G$13)*('Inputs and Results'!$G$15-'Inputs and Results'!$G$14))))</f>
        <v>524.8426775116078</v>
      </c>
      <c r="D3515">
        <f t="shared" ca="1" si="227"/>
        <v>697.19020767516952</v>
      </c>
      <c r="E3515">
        <f t="shared" ca="1" si="230"/>
        <v>0.68952051243059109</v>
      </c>
      <c r="F3515">
        <f t="shared" ca="1" si="230"/>
        <v>0.46260860992371888</v>
      </c>
    </row>
    <row r="3516" spans="1:6" ht="15.75" customHeight="1" x14ac:dyDescent="0.2">
      <c r="A3516">
        <v>3515</v>
      </c>
      <c r="B3516" s="47">
        <f ca="1">IF('Inputs and Results'!$C$15='Inputs and Results'!$C$13, 'Inputs and Results'!$C$13, IF(E3516 &lt;= ('Inputs and Results'!$C$14-'Inputs and Results'!$C$13)/('Inputs and Results'!$C$15-'Inputs and Results'!$C$13), 'Inputs and Results'!$C$13 + SQRT(E3516*('Inputs and Results'!$C$15-'Inputs and Results'!$C$13)*('Inputs and Results'!$C$14-'Inputs and Results'!$C$13)), 'Inputs and Results'!$C$15 - SQRT((1-E3516)*('Inputs and Results'!$C$15-'Inputs and Results'!$C$13)*('Inputs and Results'!$C$15-'Inputs and Results'!$C$14))))</f>
        <v>9.8061931943492997E-2</v>
      </c>
      <c r="C3516" s="47">
        <f ca="1">IF('Inputs and Results'!$G$15='Inputs and Results'!$G$13, 'Inputs and Results'!$G$13, IF(F3516 &lt;= ('Inputs and Results'!$G$14-'Inputs and Results'!$G$13)/('Inputs and Results'!$G$15-'Inputs and Results'!$G$13), 'Inputs and Results'!$G$13 + SQRT(F3516*('Inputs and Results'!$G$15-'Inputs and Results'!$G$13)*('Inputs and Results'!$G$14-'Inputs and Results'!$G$13)), 'Inputs and Results'!$G$15 - SQRT((1-F3516)*('Inputs and Results'!$G$15-'Inputs and Results'!$G$13)*('Inputs and Results'!$G$15-'Inputs and Results'!$G$14))))</f>
        <v>546.12748964670709</v>
      </c>
      <c r="D3516">
        <f t="shared" ca="1" si="227"/>
        <v>53.554316722206067</v>
      </c>
      <c r="E3516">
        <f t="shared" ca="1" si="230"/>
        <v>6.4306161018274355E-2</v>
      </c>
      <c r="F3516">
        <f t="shared" ca="1" si="230"/>
        <v>0.49595779996991762</v>
      </c>
    </row>
    <row r="3517" spans="1:6" ht="15.75" customHeight="1" x14ac:dyDescent="0.2">
      <c r="A3517">
        <v>3516</v>
      </c>
      <c r="B3517" s="47">
        <f ca="1">IF('Inputs and Results'!$C$15='Inputs and Results'!$C$13, 'Inputs and Results'!$C$13, IF(E3517 &lt;= ('Inputs and Results'!$C$14-'Inputs and Results'!$C$13)/('Inputs and Results'!$C$15-'Inputs and Results'!$C$13), 'Inputs and Results'!$C$13 + SQRT(E3517*('Inputs and Results'!$C$15-'Inputs and Results'!$C$13)*('Inputs and Results'!$C$14-'Inputs and Results'!$C$13)), 'Inputs and Results'!$C$15 - SQRT((1-E3517)*('Inputs and Results'!$C$15-'Inputs and Results'!$C$13)*('Inputs and Results'!$C$15-'Inputs and Results'!$C$14))))</f>
        <v>0.3135008359824023</v>
      </c>
      <c r="C3517" s="47">
        <f ca="1">IF('Inputs and Results'!$G$15='Inputs and Results'!$G$13, 'Inputs and Results'!$G$13, IF(F3517 &lt;= ('Inputs and Results'!$G$14-'Inputs and Results'!$G$13)/('Inputs and Results'!$G$15-'Inputs and Results'!$G$13), 'Inputs and Results'!$G$13 + SQRT(F3517*('Inputs and Results'!$G$15-'Inputs and Results'!$G$13)*('Inputs and Results'!$G$14-'Inputs and Results'!$G$13)), 'Inputs and Results'!$G$15 - SQRT((1-F3517)*('Inputs and Results'!$G$15-'Inputs and Results'!$G$13)*('Inputs and Results'!$G$15-'Inputs and Results'!$G$14))))</f>
        <v>281.43760094793458</v>
      </c>
      <c r="D3517">
        <f t="shared" ca="1" si="227"/>
        <v>88.230923174059228</v>
      </c>
      <c r="E3517">
        <f t="shared" ca="1" si="230"/>
        <v>0.19808024908141664</v>
      </c>
      <c r="F3517">
        <f t="shared" ca="1" si="230"/>
        <v>5.2863738580358755E-3</v>
      </c>
    </row>
    <row r="3518" spans="1:6" ht="15.75" customHeight="1" x14ac:dyDescent="0.2">
      <c r="A3518">
        <v>3517</v>
      </c>
      <c r="B3518" s="47">
        <f ca="1">IF('Inputs and Results'!$C$15='Inputs and Results'!$C$13, 'Inputs and Results'!$C$13, IF(E3518 &lt;= ('Inputs and Results'!$C$14-'Inputs and Results'!$C$13)/('Inputs and Results'!$C$15-'Inputs and Results'!$C$13), 'Inputs and Results'!$C$13 + SQRT(E3518*('Inputs and Results'!$C$15-'Inputs and Results'!$C$13)*('Inputs and Results'!$C$14-'Inputs and Results'!$C$13)), 'Inputs and Results'!$C$15 - SQRT((1-E3518)*('Inputs and Results'!$C$15-'Inputs and Results'!$C$13)*('Inputs and Results'!$C$15-'Inputs and Results'!$C$14))))</f>
        <v>0.57733665638078113</v>
      </c>
      <c r="C3518" s="47">
        <f ca="1">IF('Inputs and Results'!$G$15='Inputs and Results'!$G$13, 'Inputs and Results'!$G$13, IF(F3518 &lt;= ('Inputs and Results'!$G$14-'Inputs and Results'!$G$13)/('Inputs and Results'!$G$15-'Inputs and Results'!$G$13), 'Inputs and Results'!$G$13 + SQRT(F3518*('Inputs and Results'!$G$15-'Inputs and Results'!$G$13)*('Inputs and Results'!$G$14-'Inputs and Results'!$G$13)), 'Inputs and Results'!$G$15 - SQRT((1-F3518)*('Inputs and Results'!$G$15-'Inputs and Results'!$G$13)*('Inputs and Results'!$G$15-'Inputs and Results'!$G$14))))</f>
        <v>937.14181631044698</v>
      </c>
      <c r="D3518">
        <f t="shared" ca="1" si="227"/>
        <v>541.04632278328563</v>
      </c>
      <c r="E3518">
        <f t="shared" ca="1" si="230"/>
        <v>0.34785581372041618</v>
      </c>
      <c r="F3518">
        <f t="shared" ca="1" si="230"/>
        <v>0.91854387522818304</v>
      </c>
    </row>
    <row r="3519" spans="1:6" ht="15.75" customHeight="1" x14ac:dyDescent="0.2">
      <c r="A3519">
        <v>3518</v>
      </c>
      <c r="B3519" s="47">
        <f ca="1">IF('Inputs and Results'!$C$15='Inputs and Results'!$C$13, 'Inputs and Results'!$C$13, IF(E3519 &lt;= ('Inputs and Results'!$C$14-'Inputs and Results'!$C$13)/('Inputs and Results'!$C$15-'Inputs and Results'!$C$13), 'Inputs and Results'!$C$13 + SQRT(E3519*('Inputs and Results'!$C$15-'Inputs and Results'!$C$13)*('Inputs and Results'!$C$14-'Inputs and Results'!$C$13)), 'Inputs and Results'!$C$15 - SQRT((1-E3519)*('Inputs and Results'!$C$15-'Inputs and Results'!$C$13)*('Inputs and Results'!$C$15-'Inputs and Results'!$C$14))))</f>
        <v>0.66520320822740597</v>
      </c>
      <c r="C3519" s="47">
        <f ca="1">IF('Inputs and Results'!$G$15='Inputs and Results'!$G$13, 'Inputs and Results'!$G$13, IF(F3519 &lt;= ('Inputs and Results'!$G$14-'Inputs and Results'!$G$13)/('Inputs and Results'!$G$15-'Inputs and Results'!$G$13), 'Inputs and Results'!$G$13 + SQRT(F3519*('Inputs and Results'!$G$15-'Inputs and Results'!$G$13)*('Inputs and Results'!$G$14-'Inputs and Results'!$G$13)), 'Inputs and Results'!$G$15 - SQRT((1-F3519)*('Inputs and Results'!$G$15-'Inputs and Results'!$G$13)*('Inputs and Results'!$G$15-'Inputs and Results'!$G$14))))</f>
        <v>813.62484334258841</v>
      </c>
      <c r="D3519">
        <f t="shared" ca="1" si="227"/>
        <v>541.22585608501038</v>
      </c>
      <c r="E3519">
        <f t="shared" ca="1" si="230"/>
        <v>0.39430266012537807</v>
      </c>
      <c r="F3519">
        <f t="shared" ca="1" si="230"/>
        <v>0.82400548702309917</v>
      </c>
    </row>
    <row r="3520" spans="1:6" ht="15.75" customHeight="1" x14ac:dyDescent="0.2">
      <c r="A3520">
        <v>3519</v>
      </c>
      <c r="B3520" s="47">
        <f ca="1">IF('Inputs and Results'!$C$15='Inputs and Results'!$C$13, 'Inputs and Results'!$C$13, IF(E3520 &lt;= ('Inputs and Results'!$C$14-'Inputs and Results'!$C$13)/('Inputs and Results'!$C$15-'Inputs and Results'!$C$13), 'Inputs and Results'!$C$13 + SQRT(E3520*('Inputs and Results'!$C$15-'Inputs and Results'!$C$13)*('Inputs and Results'!$C$14-'Inputs and Results'!$C$13)), 'Inputs and Results'!$C$15 - SQRT((1-E3520)*('Inputs and Results'!$C$15-'Inputs and Results'!$C$13)*('Inputs and Results'!$C$15-'Inputs and Results'!$C$14))))</f>
        <v>2.4599208365604506</v>
      </c>
      <c r="C3520" s="47">
        <f ca="1">IF('Inputs and Results'!$G$15='Inputs and Results'!$G$13, 'Inputs and Results'!$G$13, IF(F3520 &lt;= ('Inputs and Results'!$G$14-'Inputs and Results'!$G$13)/('Inputs and Results'!$G$15-'Inputs and Results'!$G$13), 'Inputs and Results'!$G$13 + SQRT(F3520*('Inputs and Results'!$G$15-'Inputs and Results'!$G$13)*('Inputs and Results'!$G$14-'Inputs and Results'!$G$13)), 'Inputs and Results'!$G$15 - SQRT((1-F3520)*('Inputs and Results'!$G$15-'Inputs and Results'!$G$13)*('Inputs and Results'!$G$15-'Inputs and Results'!$G$14))))</f>
        <v>619.80424124547005</v>
      </c>
      <c r="D3520">
        <f t="shared" ca="1" si="227"/>
        <v>1524.6693676282721</v>
      </c>
      <c r="E3520">
        <f t="shared" ca="1" si="230"/>
        <v>0.96759049969093736</v>
      </c>
      <c r="F3520">
        <f t="shared" ca="1" si="230"/>
        <v>0.60314684331841462</v>
      </c>
    </row>
    <row r="3521" spans="1:6" ht="15.75" customHeight="1" x14ac:dyDescent="0.2">
      <c r="A3521">
        <v>3520</v>
      </c>
      <c r="B3521" s="47">
        <f ca="1">IF('Inputs and Results'!$C$15='Inputs and Results'!$C$13, 'Inputs and Results'!$C$13, IF(E3521 &lt;= ('Inputs and Results'!$C$14-'Inputs and Results'!$C$13)/('Inputs and Results'!$C$15-'Inputs and Results'!$C$13), 'Inputs and Results'!$C$13 + SQRT(E3521*('Inputs and Results'!$C$15-'Inputs and Results'!$C$13)*('Inputs and Results'!$C$14-'Inputs and Results'!$C$13)), 'Inputs and Results'!$C$15 - SQRT((1-E3521)*('Inputs and Results'!$C$15-'Inputs and Results'!$C$13)*('Inputs and Results'!$C$15-'Inputs and Results'!$C$14))))</f>
        <v>1.1585463790663431</v>
      </c>
      <c r="C3521" s="47">
        <f ca="1">IF('Inputs and Results'!$G$15='Inputs and Results'!$G$13, 'Inputs and Results'!$G$13, IF(F3521 &lt;= ('Inputs and Results'!$G$14-'Inputs and Results'!$G$13)/('Inputs and Results'!$G$15-'Inputs and Results'!$G$13), 'Inputs and Results'!$G$13 + SQRT(F3521*('Inputs and Results'!$G$15-'Inputs and Results'!$G$13)*('Inputs and Results'!$G$14-'Inputs and Results'!$G$13)), 'Inputs and Results'!$G$15 - SQRT((1-F3521)*('Inputs and Results'!$G$15-'Inputs and Results'!$G$13)*('Inputs and Results'!$G$15-'Inputs and Results'!$G$14))))</f>
        <v>735.39586428771258</v>
      </c>
      <c r="D3521">
        <f t="shared" ca="1" si="227"/>
        <v>851.99021575089319</v>
      </c>
      <c r="E3521">
        <f t="shared" ca="1" si="230"/>
        <v>0.62322761799448045</v>
      </c>
      <c r="F3521">
        <f t="shared" ca="1" si="230"/>
        <v>0.74552396910670238</v>
      </c>
    </row>
    <row r="3522" spans="1:6" ht="15.75" customHeight="1" x14ac:dyDescent="0.2">
      <c r="A3522">
        <v>3521</v>
      </c>
      <c r="B3522" s="47">
        <f ca="1">IF('Inputs and Results'!$C$15='Inputs and Results'!$C$13, 'Inputs and Results'!$C$13, IF(E3522 &lt;= ('Inputs and Results'!$C$14-'Inputs and Results'!$C$13)/('Inputs and Results'!$C$15-'Inputs and Results'!$C$13), 'Inputs and Results'!$C$13 + SQRT(E3522*('Inputs and Results'!$C$15-'Inputs and Results'!$C$13)*('Inputs and Results'!$C$14-'Inputs and Results'!$C$13)), 'Inputs and Results'!$C$15 - SQRT((1-E3522)*('Inputs and Results'!$C$15-'Inputs and Results'!$C$13)*('Inputs and Results'!$C$15-'Inputs and Results'!$C$14))))</f>
        <v>1.2296549533122203E-2</v>
      </c>
      <c r="C3522" s="47">
        <f ca="1">IF('Inputs and Results'!$G$15='Inputs and Results'!$G$13, 'Inputs and Results'!$G$13, IF(F3522 &lt;= ('Inputs and Results'!$G$14-'Inputs and Results'!$G$13)/('Inputs and Results'!$G$15-'Inputs and Results'!$G$13), 'Inputs and Results'!$G$13 + SQRT(F3522*('Inputs and Results'!$G$15-'Inputs and Results'!$G$13)*('Inputs and Results'!$G$14-'Inputs and Results'!$G$13)), 'Inputs and Results'!$G$15 - SQRT((1-F3522)*('Inputs and Results'!$G$15-'Inputs and Results'!$G$13)*('Inputs and Results'!$G$15-'Inputs and Results'!$G$14))))</f>
        <v>284.91707556928725</v>
      </c>
      <c r="D3522">
        <f t="shared" ref="D3522:D3585" ca="1" si="231">B3522*C3522</f>
        <v>3.5034969325700627</v>
      </c>
      <c r="E3522">
        <f t="shared" ref="E3522:F3541" ca="1" si="232">RAND()</f>
        <v>8.1808991187013458E-3</v>
      </c>
      <c r="F3522">
        <f t="shared" ca="1" si="232"/>
        <v>1.2807965442998337E-2</v>
      </c>
    </row>
    <row r="3523" spans="1:6" ht="15.75" customHeight="1" x14ac:dyDescent="0.2">
      <c r="A3523">
        <v>3522</v>
      </c>
      <c r="B3523" s="47">
        <f ca="1">IF('Inputs and Results'!$C$15='Inputs and Results'!$C$13, 'Inputs and Results'!$C$13, IF(E3523 &lt;= ('Inputs and Results'!$C$14-'Inputs and Results'!$C$13)/('Inputs and Results'!$C$15-'Inputs and Results'!$C$13), 'Inputs and Results'!$C$13 + SQRT(E3523*('Inputs and Results'!$C$15-'Inputs and Results'!$C$13)*('Inputs and Results'!$C$14-'Inputs and Results'!$C$13)), 'Inputs and Results'!$C$15 - SQRT((1-E3523)*('Inputs and Results'!$C$15-'Inputs and Results'!$C$13)*('Inputs and Results'!$C$15-'Inputs and Results'!$C$14))))</f>
        <v>3.6338340069017594E-2</v>
      </c>
      <c r="C3523" s="47">
        <f ca="1">IF('Inputs and Results'!$G$15='Inputs and Results'!$G$13, 'Inputs and Results'!$G$13, IF(F3523 &lt;= ('Inputs and Results'!$G$14-'Inputs and Results'!$G$13)/('Inputs and Results'!$G$15-'Inputs and Results'!$G$13), 'Inputs and Results'!$G$13 + SQRT(F3523*('Inputs and Results'!$G$15-'Inputs and Results'!$G$13)*('Inputs and Results'!$G$14-'Inputs and Results'!$G$13)), 'Inputs and Results'!$G$15 - SQRT((1-F3523)*('Inputs and Results'!$G$15-'Inputs and Results'!$G$13)*('Inputs and Results'!$G$15-'Inputs and Results'!$G$14))))</f>
        <v>507.05018500496828</v>
      </c>
      <c r="D3523">
        <f t="shared" ca="1" si="231"/>
        <v>18.425362054768822</v>
      </c>
      <c r="E3523">
        <f t="shared" ca="1" si="232"/>
        <v>2.4078840606125973E-2</v>
      </c>
      <c r="F3523">
        <f t="shared" ca="1" si="232"/>
        <v>0.4339115344558343</v>
      </c>
    </row>
    <row r="3524" spans="1:6" ht="15.75" customHeight="1" x14ac:dyDescent="0.2">
      <c r="A3524">
        <v>3523</v>
      </c>
      <c r="B3524" s="47">
        <f ca="1">IF('Inputs and Results'!$C$15='Inputs and Results'!$C$13, 'Inputs and Results'!$C$13, IF(E3524 &lt;= ('Inputs and Results'!$C$14-'Inputs and Results'!$C$13)/('Inputs and Results'!$C$15-'Inputs and Results'!$C$13), 'Inputs and Results'!$C$13 + SQRT(E3524*('Inputs and Results'!$C$15-'Inputs and Results'!$C$13)*('Inputs and Results'!$C$14-'Inputs and Results'!$C$13)), 'Inputs and Results'!$C$15 - SQRT((1-E3524)*('Inputs and Results'!$C$15-'Inputs and Results'!$C$13)*('Inputs and Results'!$C$15-'Inputs and Results'!$C$14))))</f>
        <v>0.42175359635742105</v>
      </c>
      <c r="C3524" s="47">
        <f ca="1">IF('Inputs and Results'!$G$15='Inputs and Results'!$G$13, 'Inputs and Results'!$G$13, IF(F3524 &lt;= ('Inputs and Results'!$G$14-'Inputs and Results'!$G$13)/('Inputs and Results'!$G$15-'Inputs and Results'!$G$13), 'Inputs and Results'!$G$13 + SQRT(F3524*('Inputs and Results'!$G$15-'Inputs and Results'!$G$13)*('Inputs and Results'!$G$14-'Inputs and Results'!$G$13)), 'Inputs and Results'!$G$15 - SQRT((1-F3524)*('Inputs and Results'!$G$15-'Inputs and Results'!$G$13)*('Inputs and Results'!$G$15-'Inputs and Results'!$G$14))))</f>
        <v>314.40093125869055</v>
      </c>
      <c r="D3524">
        <f t="shared" ca="1" si="231"/>
        <v>132.59972345647506</v>
      </c>
      <c r="E3524">
        <f t="shared" ca="1" si="232"/>
        <v>0.26140505356712318</v>
      </c>
      <c r="F3524">
        <f t="shared" ca="1" si="232"/>
        <v>7.5397545561374013E-2</v>
      </c>
    </row>
    <row r="3525" spans="1:6" ht="15.75" customHeight="1" x14ac:dyDescent="0.2">
      <c r="A3525">
        <v>3524</v>
      </c>
      <c r="B3525" s="47">
        <f ca="1">IF('Inputs and Results'!$C$15='Inputs and Results'!$C$13, 'Inputs and Results'!$C$13, IF(E3525 &lt;= ('Inputs and Results'!$C$14-'Inputs and Results'!$C$13)/('Inputs and Results'!$C$15-'Inputs and Results'!$C$13), 'Inputs and Results'!$C$13 + SQRT(E3525*('Inputs and Results'!$C$15-'Inputs and Results'!$C$13)*('Inputs and Results'!$C$14-'Inputs and Results'!$C$13)), 'Inputs and Results'!$C$15 - SQRT((1-E3525)*('Inputs and Results'!$C$15-'Inputs and Results'!$C$13)*('Inputs and Results'!$C$15-'Inputs and Results'!$C$14))))</f>
        <v>2.7223158711953324</v>
      </c>
      <c r="C3525" s="47">
        <f ca="1">IF('Inputs and Results'!$G$15='Inputs and Results'!$G$13, 'Inputs and Results'!$G$13, IF(F3525 &lt;= ('Inputs and Results'!$G$14-'Inputs and Results'!$G$13)/('Inputs and Results'!$G$15-'Inputs and Results'!$G$13), 'Inputs and Results'!$G$13 + SQRT(F3525*('Inputs and Results'!$G$15-'Inputs and Results'!$G$13)*('Inputs and Results'!$G$14-'Inputs and Results'!$G$13)), 'Inputs and Results'!$G$15 - SQRT((1-F3525)*('Inputs and Results'!$G$15-'Inputs and Results'!$G$13)*('Inputs and Results'!$G$15-'Inputs and Results'!$G$14))))</f>
        <v>1088.5072108520681</v>
      </c>
      <c r="D3525">
        <f t="shared" ca="1" si="231"/>
        <v>2963.260456013149</v>
      </c>
      <c r="E3525">
        <f t="shared" ca="1" si="232"/>
        <v>0.99143239162333252</v>
      </c>
      <c r="F3525">
        <f t="shared" ca="1" si="232"/>
        <v>0.98534538883172917</v>
      </c>
    </row>
    <row r="3526" spans="1:6" ht="15.75" customHeight="1" x14ac:dyDescent="0.2">
      <c r="A3526">
        <v>3525</v>
      </c>
      <c r="B3526" s="47">
        <f ca="1">IF('Inputs and Results'!$C$15='Inputs and Results'!$C$13, 'Inputs and Results'!$C$13, IF(E3526 &lt;= ('Inputs and Results'!$C$14-'Inputs and Results'!$C$13)/('Inputs and Results'!$C$15-'Inputs and Results'!$C$13), 'Inputs and Results'!$C$13 + SQRT(E3526*('Inputs and Results'!$C$15-'Inputs and Results'!$C$13)*('Inputs and Results'!$C$14-'Inputs and Results'!$C$13)), 'Inputs and Results'!$C$15 - SQRT((1-E3526)*('Inputs and Results'!$C$15-'Inputs and Results'!$C$13)*('Inputs and Results'!$C$15-'Inputs and Results'!$C$14))))</f>
        <v>0.71941967217591074</v>
      </c>
      <c r="C3526" s="47">
        <f ca="1">IF('Inputs and Results'!$G$15='Inputs and Results'!$G$13, 'Inputs and Results'!$G$13, IF(F3526 &lt;= ('Inputs and Results'!$G$14-'Inputs and Results'!$G$13)/('Inputs and Results'!$G$15-'Inputs and Results'!$G$13), 'Inputs and Results'!$G$13 + SQRT(F3526*('Inputs and Results'!$G$15-'Inputs and Results'!$G$13)*('Inputs and Results'!$G$14-'Inputs and Results'!$G$13)), 'Inputs and Results'!$G$15 - SQRT((1-F3526)*('Inputs and Results'!$G$15-'Inputs and Results'!$G$13)*('Inputs and Results'!$G$15-'Inputs and Results'!$G$14))))</f>
        <v>403.53756960482872</v>
      </c>
      <c r="D3526">
        <f t="shared" ca="1" si="231"/>
        <v>290.31286603576962</v>
      </c>
      <c r="E3526">
        <f t="shared" ca="1" si="232"/>
        <v>0.42210592981575223</v>
      </c>
      <c r="F3526">
        <f t="shared" ca="1" si="232"/>
        <v>0.25215545696213337</v>
      </c>
    </row>
    <row r="3527" spans="1:6" ht="15.75" customHeight="1" x14ac:dyDescent="0.2">
      <c r="A3527">
        <v>3526</v>
      </c>
      <c r="B3527" s="47">
        <f ca="1">IF('Inputs and Results'!$C$15='Inputs and Results'!$C$13, 'Inputs and Results'!$C$13, IF(E3527 &lt;= ('Inputs and Results'!$C$14-'Inputs and Results'!$C$13)/('Inputs and Results'!$C$15-'Inputs and Results'!$C$13), 'Inputs and Results'!$C$13 + SQRT(E3527*('Inputs and Results'!$C$15-'Inputs and Results'!$C$13)*('Inputs and Results'!$C$14-'Inputs and Results'!$C$13)), 'Inputs and Results'!$C$15 - SQRT((1-E3527)*('Inputs and Results'!$C$15-'Inputs and Results'!$C$13)*('Inputs and Results'!$C$15-'Inputs and Results'!$C$14))))</f>
        <v>0.98644795305606037</v>
      </c>
      <c r="C3527" s="47">
        <f ca="1">IF('Inputs and Results'!$G$15='Inputs and Results'!$G$13, 'Inputs and Results'!$G$13, IF(F3527 &lt;= ('Inputs and Results'!$G$14-'Inputs and Results'!$G$13)/('Inputs and Results'!$G$15-'Inputs and Results'!$G$13), 'Inputs and Results'!$G$13 + SQRT(F3527*('Inputs and Results'!$G$15-'Inputs and Results'!$G$13)*('Inputs and Results'!$G$14-'Inputs and Results'!$G$13)), 'Inputs and Results'!$G$15 - SQRT((1-F3527)*('Inputs and Results'!$G$15-'Inputs and Results'!$G$13)*('Inputs and Results'!$G$15-'Inputs and Results'!$G$14))))</f>
        <v>757.08710202060149</v>
      </c>
      <c r="D3527">
        <f t="shared" ca="1" si="231"/>
        <v>746.82702207336706</v>
      </c>
      <c r="E3527">
        <f t="shared" ca="1" si="232"/>
        <v>0.54951201713865239</v>
      </c>
      <c r="F3527">
        <f t="shared" ca="1" si="232"/>
        <v>0.76873101489257289</v>
      </c>
    </row>
    <row r="3528" spans="1:6" ht="15.75" customHeight="1" x14ac:dyDescent="0.2">
      <c r="A3528">
        <v>3527</v>
      </c>
      <c r="B3528" s="47">
        <f ca="1">IF('Inputs and Results'!$C$15='Inputs and Results'!$C$13, 'Inputs and Results'!$C$13, IF(E3528 &lt;= ('Inputs and Results'!$C$14-'Inputs and Results'!$C$13)/('Inputs and Results'!$C$15-'Inputs and Results'!$C$13), 'Inputs and Results'!$C$13 + SQRT(E3528*('Inputs and Results'!$C$15-'Inputs and Results'!$C$13)*('Inputs and Results'!$C$14-'Inputs and Results'!$C$13)), 'Inputs and Results'!$C$15 - SQRT((1-E3528)*('Inputs and Results'!$C$15-'Inputs and Results'!$C$13)*('Inputs and Results'!$C$15-'Inputs and Results'!$C$14))))</f>
        <v>1.0756049765593061</v>
      </c>
      <c r="C3528" s="47">
        <f ca="1">IF('Inputs and Results'!$G$15='Inputs and Results'!$G$13, 'Inputs and Results'!$G$13, IF(F3528 &lt;= ('Inputs and Results'!$G$14-'Inputs and Results'!$G$13)/('Inputs and Results'!$G$15-'Inputs and Results'!$G$13), 'Inputs and Results'!$G$13 + SQRT(F3528*('Inputs and Results'!$G$15-'Inputs and Results'!$G$13)*('Inputs and Results'!$G$14-'Inputs and Results'!$G$13)), 'Inputs and Results'!$G$15 - SQRT((1-F3528)*('Inputs and Results'!$G$15-'Inputs and Results'!$G$13)*('Inputs and Results'!$G$15-'Inputs and Results'!$G$14))))</f>
        <v>309.4954659386899</v>
      </c>
      <c r="D3528">
        <f t="shared" ca="1" si="231"/>
        <v>332.89486338619605</v>
      </c>
      <c r="E3528">
        <f t="shared" ca="1" si="232"/>
        <v>0.58852264375074348</v>
      </c>
      <c r="F3528">
        <f t="shared" ca="1" si="232"/>
        <v>6.5126154968044414E-2</v>
      </c>
    </row>
    <row r="3529" spans="1:6" ht="15.75" customHeight="1" x14ac:dyDescent="0.2">
      <c r="A3529">
        <v>3528</v>
      </c>
      <c r="B3529" s="47">
        <f ca="1">IF('Inputs and Results'!$C$15='Inputs and Results'!$C$13, 'Inputs and Results'!$C$13, IF(E3529 &lt;= ('Inputs and Results'!$C$14-'Inputs and Results'!$C$13)/('Inputs and Results'!$C$15-'Inputs and Results'!$C$13), 'Inputs and Results'!$C$13 + SQRT(E3529*('Inputs and Results'!$C$15-'Inputs and Results'!$C$13)*('Inputs and Results'!$C$14-'Inputs and Results'!$C$13)), 'Inputs and Results'!$C$15 - SQRT((1-E3529)*('Inputs and Results'!$C$15-'Inputs and Results'!$C$13)*('Inputs and Results'!$C$15-'Inputs and Results'!$C$14))))</f>
        <v>2.0068898329289868</v>
      </c>
      <c r="C3529" s="47">
        <f ca="1">IF('Inputs and Results'!$G$15='Inputs and Results'!$G$13, 'Inputs and Results'!$G$13, IF(F3529 &lt;= ('Inputs and Results'!$G$14-'Inputs and Results'!$G$13)/('Inputs and Results'!$G$15-'Inputs and Results'!$G$13), 'Inputs and Results'!$G$13 + SQRT(F3529*('Inputs and Results'!$G$15-'Inputs and Results'!$G$13)*('Inputs and Results'!$G$14-'Inputs and Results'!$G$13)), 'Inputs and Results'!$G$15 - SQRT((1-F3529)*('Inputs and Results'!$G$15-'Inputs and Results'!$G$13)*('Inputs and Results'!$G$15-'Inputs and Results'!$G$14))))</f>
        <v>827.84094728981813</v>
      </c>
      <c r="D3529">
        <f t="shared" ca="1" si="231"/>
        <v>1661.3855803982374</v>
      </c>
      <c r="E3529">
        <f t="shared" ca="1" si="232"/>
        <v>0.89041468845113159</v>
      </c>
      <c r="F3529">
        <f t="shared" ca="1" si="232"/>
        <v>0.83671814907067688</v>
      </c>
    </row>
    <row r="3530" spans="1:6" ht="15.75" customHeight="1" x14ac:dyDescent="0.2">
      <c r="A3530">
        <v>3529</v>
      </c>
      <c r="B3530" s="47">
        <f ca="1">IF('Inputs and Results'!$C$15='Inputs and Results'!$C$13, 'Inputs and Results'!$C$13, IF(E3530 &lt;= ('Inputs and Results'!$C$14-'Inputs and Results'!$C$13)/('Inputs and Results'!$C$15-'Inputs and Results'!$C$13), 'Inputs and Results'!$C$13 + SQRT(E3530*('Inputs and Results'!$C$15-'Inputs and Results'!$C$13)*('Inputs and Results'!$C$14-'Inputs and Results'!$C$13)), 'Inputs and Results'!$C$15 - SQRT((1-E3530)*('Inputs and Results'!$C$15-'Inputs and Results'!$C$13)*('Inputs and Results'!$C$15-'Inputs and Results'!$C$14))))</f>
        <v>1.9975300442691974</v>
      </c>
      <c r="C3530" s="47">
        <f ca="1">IF('Inputs and Results'!$G$15='Inputs and Results'!$G$13, 'Inputs and Results'!$G$13, IF(F3530 &lt;= ('Inputs and Results'!$G$14-'Inputs and Results'!$G$13)/('Inputs and Results'!$G$15-'Inputs and Results'!$G$13), 'Inputs and Results'!$G$13 + SQRT(F3530*('Inputs and Results'!$G$15-'Inputs and Results'!$G$13)*('Inputs and Results'!$G$14-'Inputs and Results'!$G$13)), 'Inputs and Results'!$G$15 - SQRT((1-F3530)*('Inputs and Results'!$G$15-'Inputs and Results'!$G$13)*('Inputs and Results'!$G$15-'Inputs and Results'!$G$14))))</f>
        <v>381.01316886432005</v>
      </c>
      <c r="D3530">
        <f t="shared" ca="1" si="231"/>
        <v>761.0852520686924</v>
      </c>
      <c r="E3530">
        <f t="shared" ca="1" si="232"/>
        <v>0.8883393319841203</v>
      </c>
      <c r="F3530">
        <f t="shared" ca="1" si="232"/>
        <v>0.20925841880590201</v>
      </c>
    </row>
    <row r="3531" spans="1:6" ht="15.75" customHeight="1" x14ac:dyDescent="0.2">
      <c r="A3531">
        <v>3530</v>
      </c>
      <c r="B3531" s="47">
        <f ca="1">IF('Inputs and Results'!$C$15='Inputs and Results'!$C$13, 'Inputs and Results'!$C$13, IF(E3531 &lt;= ('Inputs and Results'!$C$14-'Inputs and Results'!$C$13)/('Inputs and Results'!$C$15-'Inputs and Results'!$C$13), 'Inputs and Results'!$C$13 + SQRT(E3531*('Inputs and Results'!$C$15-'Inputs and Results'!$C$13)*('Inputs and Results'!$C$14-'Inputs and Results'!$C$13)), 'Inputs and Results'!$C$15 - SQRT((1-E3531)*('Inputs and Results'!$C$15-'Inputs and Results'!$C$13)*('Inputs and Results'!$C$15-'Inputs and Results'!$C$14))))</f>
        <v>0.70079676300757665</v>
      </c>
      <c r="C3531" s="47">
        <f ca="1">IF('Inputs and Results'!$G$15='Inputs and Results'!$G$13, 'Inputs and Results'!$G$13, IF(F3531 &lt;= ('Inputs and Results'!$G$14-'Inputs and Results'!$G$13)/('Inputs and Results'!$G$15-'Inputs and Results'!$G$13), 'Inputs and Results'!$G$13 + SQRT(F3531*('Inputs and Results'!$G$15-'Inputs and Results'!$G$13)*('Inputs and Results'!$G$14-'Inputs and Results'!$G$13)), 'Inputs and Results'!$G$15 - SQRT((1-F3531)*('Inputs and Results'!$G$15-'Inputs and Results'!$G$13)*('Inputs and Results'!$G$15-'Inputs and Results'!$G$14))))</f>
        <v>781.65177323306239</v>
      </c>
      <c r="D3531">
        <f t="shared" ca="1" si="231"/>
        <v>547.7790324808625</v>
      </c>
      <c r="E3531">
        <f t="shared" ca="1" si="232"/>
        <v>0.4126293861115069</v>
      </c>
      <c r="F3531">
        <f t="shared" ca="1" si="232"/>
        <v>0.7936727429597944</v>
      </c>
    </row>
    <row r="3532" spans="1:6" ht="15.75" customHeight="1" x14ac:dyDescent="0.2">
      <c r="A3532">
        <v>3531</v>
      </c>
      <c r="B3532" s="47">
        <f ca="1">IF('Inputs and Results'!$C$15='Inputs and Results'!$C$13, 'Inputs and Results'!$C$13, IF(E3532 &lt;= ('Inputs and Results'!$C$14-'Inputs and Results'!$C$13)/('Inputs and Results'!$C$15-'Inputs and Results'!$C$13), 'Inputs and Results'!$C$13 + SQRT(E3532*('Inputs and Results'!$C$15-'Inputs and Results'!$C$13)*('Inputs and Results'!$C$14-'Inputs and Results'!$C$13)), 'Inputs and Results'!$C$15 - SQRT((1-E3532)*('Inputs and Results'!$C$15-'Inputs and Results'!$C$13)*('Inputs and Results'!$C$15-'Inputs and Results'!$C$14))))</f>
        <v>1.0940667382404758</v>
      </c>
      <c r="C3532" s="47">
        <f ca="1">IF('Inputs and Results'!$G$15='Inputs and Results'!$G$13, 'Inputs and Results'!$G$13, IF(F3532 &lt;= ('Inputs and Results'!$G$14-'Inputs and Results'!$G$13)/('Inputs and Results'!$G$15-'Inputs and Results'!$G$13), 'Inputs and Results'!$G$13 + SQRT(F3532*('Inputs and Results'!$G$15-'Inputs and Results'!$G$13)*('Inputs and Results'!$G$14-'Inputs and Results'!$G$13)), 'Inputs and Results'!$G$15 - SQRT((1-F3532)*('Inputs and Results'!$G$15-'Inputs and Results'!$G$13)*('Inputs and Results'!$G$15-'Inputs and Results'!$G$14))))</f>
        <v>605.12591305145747</v>
      </c>
      <c r="D3532">
        <f t="shared" ca="1" si="231"/>
        <v>662.04813391699781</v>
      </c>
      <c r="E3532">
        <f t="shared" ca="1" si="232"/>
        <v>0.59637982241318899</v>
      </c>
      <c r="F3532">
        <f t="shared" ca="1" si="232"/>
        <v>0.58281292778483695</v>
      </c>
    </row>
    <row r="3533" spans="1:6" ht="15.75" customHeight="1" x14ac:dyDescent="0.2">
      <c r="A3533">
        <v>3532</v>
      </c>
      <c r="B3533" s="47">
        <f ca="1">IF('Inputs and Results'!$C$15='Inputs and Results'!$C$13, 'Inputs and Results'!$C$13, IF(E3533 &lt;= ('Inputs and Results'!$C$14-'Inputs and Results'!$C$13)/('Inputs and Results'!$C$15-'Inputs and Results'!$C$13), 'Inputs and Results'!$C$13 + SQRT(E3533*('Inputs and Results'!$C$15-'Inputs and Results'!$C$13)*('Inputs and Results'!$C$14-'Inputs and Results'!$C$13)), 'Inputs and Results'!$C$15 - SQRT((1-E3533)*('Inputs and Results'!$C$15-'Inputs and Results'!$C$13)*('Inputs and Results'!$C$15-'Inputs and Results'!$C$14))))</f>
        <v>1.052254830872029</v>
      </c>
      <c r="C3533" s="47">
        <f ca="1">IF('Inputs and Results'!$G$15='Inputs and Results'!$G$13, 'Inputs and Results'!$G$13, IF(F3533 &lt;= ('Inputs and Results'!$G$14-'Inputs and Results'!$G$13)/('Inputs and Results'!$G$15-'Inputs and Results'!$G$13), 'Inputs and Results'!$G$13 + SQRT(F3533*('Inputs and Results'!$G$15-'Inputs and Results'!$G$13)*('Inputs and Results'!$G$14-'Inputs and Results'!$G$13)), 'Inputs and Results'!$G$15 - SQRT((1-F3533)*('Inputs and Results'!$G$15-'Inputs and Results'!$G$13)*('Inputs and Results'!$G$15-'Inputs and Results'!$G$14))))</f>
        <v>451.44403738926962</v>
      </c>
      <c r="D3533">
        <f t="shared" ca="1" si="231"/>
        <v>475.03416921123181</v>
      </c>
      <c r="E3533">
        <f t="shared" ca="1" si="232"/>
        <v>0.5784765284598502</v>
      </c>
      <c r="F3533">
        <f t="shared" ca="1" si="232"/>
        <v>0.33941411796874099</v>
      </c>
    </row>
    <row r="3534" spans="1:6" ht="15.75" customHeight="1" x14ac:dyDescent="0.2">
      <c r="A3534">
        <v>3533</v>
      </c>
      <c r="B3534" s="47">
        <f ca="1">IF('Inputs and Results'!$C$15='Inputs and Results'!$C$13, 'Inputs and Results'!$C$13, IF(E3534 &lt;= ('Inputs and Results'!$C$14-'Inputs and Results'!$C$13)/('Inputs and Results'!$C$15-'Inputs and Results'!$C$13), 'Inputs and Results'!$C$13 + SQRT(E3534*('Inputs and Results'!$C$15-'Inputs and Results'!$C$13)*('Inputs and Results'!$C$14-'Inputs and Results'!$C$13)), 'Inputs and Results'!$C$15 - SQRT((1-E3534)*('Inputs and Results'!$C$15-'Inputs and Results'!$C$13)*('Inputs and Results'!$C$15-'Inputs and Results'!$C$14))))</f>
        <v>0.28821211314889661</v>
      </c>
      <c r="C3534" s="47">
        <f ca="1">IF('Inputs and Results'!$G$15='Inputs and Results'!$G$13, 'Inputs and Results'!$G$13, IF(F3534 &lt;= ('Inputs and Results'!$G$14-'Inputs and Results'!$G$13)/('Inputs and Results'!$G$15-'Inputs and Results'!$G$13), 'Inputs and Results'!$G$13 + SQRT(F3534*('Inputs and Results'!$G$15-'Inputs and Results'!$G$13)*('Inputs and Results'!$G$14-'Inputs and Results'!$G$13)), 'Inputs and Results'!$G$15 - SQRT((1-F3534)*('Inputs and Results'!$G$15-'Inputs and Results'!$G$13)*('Inputs and Results'!$G$15-'Inputs and Results'!$G$14))))</f>
        <v>432.45747823368583</v>
      </c>
      <c r="D3534">
        <f t="shared" ca="1" si="231"/>
        <v>124.63948364877355</v>
      </c>
      <c r="E3534">
        <f t="shared" ca="1" si="232"/>
        <v>0.18291182852529198</v>
      </c>
      <c r="F3534">
        <f t="shared" ca="1" si="232"/>
        <v>0.305478604878339</v>
      </c>
    </row>
    <row r="3535" spans="1:6" ht="15.75" customHeight="1" x14ac:dyDescent="0.2">
      <c r="A3535">
        <v>3534</v>
      </c>
      <c r="B3535" s="47">
        <f ca="1">IF('Inputs and Results'!$C$15='Inputs and Results'!$C$13, 'Inputs and Results'!$C$13, IF(E3535 &lt;= ('Inputs and Results'!$C$14-'Inputs and Results'!$C$13)/('Inputs and Results'!$C$15-'Inputs and Results'!$C$13), 'Inputs and Results'!$C$13 + SQRT(E3535*('Inputs and Results'!$C$15-'Inputs and Results'!$C$13)*('Inputs and Results'!$C$14-'Inputs and Results'!$C$13)), 'Inputs and Results'!$C$15 - SQRT((1-E3535)*('Inputs and Results'!$C$15-'Inputs and Results'!$C$13)*('Inputs and Results'!$C$15-'Inputs and Results'!$C$14))))</f>
        <v>1.3492208010829212</v>
      </c>
      <c r="C3535" s="47">
        <f ca="1">IF('Inputs and Results'!$G$15='Inputs and Results'!$G$13, 'Inputs and Results'!$G$13, IF(F3535 &lt;= ('Inputs and Results'!$G$14-'Inputs and Results'!$G$13)/('Inputs and Results'!$G$15-'Inputs and Results'!$G$13), 'Inputs and Results'!$G$13 + SQRT(F3535*('Inputs and Results'!$G$15-'Inputs and Results'!$G$13)*('Inputs and Results'!$G$14-'Inputs and Results'!$G$13)), 'Inputs and Results'!$G$15 - SQRT((1-F3535)*('Inputs and Results'!$G$15-'Inputs and Results'!$G$13)*('Inputs and Results'!$G$15-'Inputs and Results'!$G$14))))</f>
        <v>577.43527472392725</v>
      </c>
      <c r="D3535">
        <f t="shared" ca="1" si="231"/>
        <v>779.08768393655384</v>
      </c>
      <c r="E3535">
        <f t="shared" ca="1" si="232"/>
        <v>0.6972142262691875</v>
      </c>
      <c r="F3535">
        <f t="shared" ca="1" si="232"/>
        <v>0.54306990919081732</v>
      </c>
    </row>
    <row r="3536" spans="1:6" ht="15.75" customHeight="1" x14ac:dyDescent="0.2">
      <c r="A3536">
        <v>3535</v>
      </c>
      <c r="B3536" s="47">
        <f ca="1">IF('Inputs and Results'!$C$15='Inputs and Results'!$C$13, 'Inputs and Results'!$C$13, IF(E3536 &lt;= ('Inputs and Results'!$C$14-'Inputs and Results'!$C$13)/('Inputs and Results'!$C$15-'Inputs and Results'!$C$13), 'Inputs and Results'!$C$13 + SQRT(E3536*('Inputs and Results'!$C$15-'Inputs and Results'!$C$13)*('Inputs and Results'!$C$14-'Inputs and Results'!$C$13)), 'Inputs and Results'!$C$15 - SQRT((1-E3536)*('Inputs and Results'!$C$15-'Inputs and Results'!$C$13)*('Inputs and Results'!$C$15-'Inputs and Results'!$C$14))))</f>
        <v>0.78905315455831238</v>
      </c>
      <c r="C3536" s="47">
        <f ca="1">IF('Inputs and Results'!$G$15='Inputs and Results'!$G$13, 'Inputs and Results'!$G$13, IF(F3536 &lt;= ('Inputs and Results'!$G$14-'Inputs and Results'!$G$13)/('Inputs and Results'!$G$15-'Inputs and Results'!$G$13), 'Inputs and Results'!$G$13 + SQRT(F3536*('Inputs and Results'!$G$15-'Inputs and Results'!$G$13)*('Inputs and Results'!$G$14-'Inputs and Results'!$G$13)), 'Inputs and Results'!$G$15 - SQRT((1-F3536)*('Inputs and Results'!$G$15-'Inputs and Results'!$G$13)*('Inputs and Results'!$G$15-'Inputs and Results'!$G$14))))</f>
        <v>804.54447109147247</v>
      </c>
      <c r="D3536">
        <f t="shared" ca="1" si="231"/>
        <v>634.82835289717536</v>
      </c>
      <c r="E3536">
        <f t="shared" ca="1" si="232"/>
        <v>0.45685711629238335</v>
      </c>
      <c r="F3536">
        <f t="shared" ca="1" si="232"/>
        <v>0.81563603345709146</v>
      </c>
    </row>
    <row r="3537" spans="1:6" ht="15.75" customHeight="1" x14ac:dyDescent="0.2">
      <c r="A3537">
        <v>3536</v>
      </c>
      <c r="B3537" s="47">
        <f ca="1">IF('Inputs and Results'!$C$15='Inputs and Results'!$C$13, 'Inputs and Results'!$C$13, IF(E3537 &lt;= ('Inputs and Results'!$C$14-'Inputs and Results'!$C$13)/('Inputs and Results'!$C$15-'Inputs and Results'!$C$13), 'Inputs and Results'!$C$13 + SQRT(E3537*('Inputs and Results'!$C$15-'Inputs and Results'!$C$13)*('Inputs and Results'!$C$14-'Inputs and Results'!$C$13)), 'Inputs and Results'!$C$15 - SQRT((1-E3537)*('Inputs and Results'!$C$15-'Inputs and Results'!$C$13)*('Inputs and Results'!$C$15-'Inputs and Results'!$C$14))))</f>
        <v>0.14348178999496586</v>
      </c>
      <c r="C3537" s="47">
        <f ca="1">IF('Inputs and Results'!$G$15='Inputs and Results'!$G$13, 'Inputs and Results'!$G$13, IF(F3537 &lt;= ('Inputs and Results'!$G$14-'Inputs and Results'!$G$13)/('Inputs and Results'!$G$15-'Inputs and Results'!$G$13), 'Inputs and Results'!$G$13 + SQRT(F3537*('Inputs and Results'!$G$15-'Inputs and Results'!$G$13)*('Inputs and Results'!$G$14-'Inputs and Results'!$G$13)), 'Inputs and Results'!$G$15 - SQRT((1-F3537)*('Inputs and Results'!$G$15-'Inputs and Results'!$G$13)*('Inputs and Results'!$G$15-'Inputs and Results'!$G$14))))</f>
        <v>374.59104932407945</v>
      </c>
      <c r="D3537">
        <f t="shared" ca="1" si="231"/>
        <v>53.746994273111468</v>
      </c>
      <c r="E3537">
        <f t="shared" ca="1" si="232"/>
        <v>9.3367079545515042E-2</v>
      </c>
      <c r="F3537">
        <f t="shared" ca="1" si="232"/>
        <v>0.19680852982121322</v>
      </c>
    </row>
    <row r="3538" spans="1:6" ht="15.75" customHeight="1" x14ac:dyDescent="0.2">
      <c r="A3538">
        <v>3537</v>
      </c>
      <c r="B3538" s="47">
        <f ca="1">IF('Inputs and Results'!$C$15='Inputs and Results'!$C$13, 'Inputs and Results'!$C$13, IF(E3538 &lt;= ('Inputs and Results'!$C$14-'Inputs and Results'!$C$13)/('Inputs and Results'!$C$15-'Inputs and Results'!$C$13), 'Inputs and Results'!$C$13 + SQRT(E3538*('Inputs and Results'!$C$15-'Inputs and Results'!$C$13)*('Inputs and Results'!$C$14-'Inputs and Results'!$C$13)), 'Inputs and Results'!$C$15 - SQRT((1-E3538)*('Inputs and Results'!$C$15-'Inputs and Results'!$C$13)*('Inputs and Results'!$C$15-'Inputs and Results'!$C$14))))</f>
        <v>0.71202624842572382</v>
      </c>
      <c r="C3538" s="47">
        <f ca="1">IF('Inputs and Results'!$G$15='Inputs and Results'!$G$13, 'Inputs and Results'!$G$13, IF(F3538 &lt;= ('Inputs and Results'!$G$14-'Inputs and Results'!$G$13)/('Inputs and Results'!$G$15-'Inputs and Results'!$G$13), 'Inputs and Results'!$G$13 + SQRT(F3538*('Inputs and Results'!$G$15-'Inputs and Results'!$G$13)*('Inputs and Results'!$G$14-'Inputs and Results'!$G$13)), 'Inputs and Results'!$G$15 - SQRT((1-F3538)*('Inputs and Results'!$G$15-'Inputs and Results'!$G$13)*('Inputs and Results'!$G$15-'Inputs and Results'!$G$14))))</f>
        <v>484.27531528106476</v>
      </c>
      <c r="D3538">
        <f t="shared" ca="1" si="231"/>
        <v>344.81673594476115</v>
      </c>
      <c r="E3538">
        <f t="shared" ca="1" si="232"/>
        <v>0.41835290134523684</v>
      </c>
      <c r="F3538">
        <f t="shared" ca="1" si="232"/>
        <v>0.39608929028894002</v>
      </c>
    </row>
    <row r="3539" spans="1:6" ht="15.75" customHeight="1" x14ac:dyDescent="0.2">
      <c r="A3539">
        <v>3538</v>
      </c>
      <c r="B3539" s="47">
        <f ca="1">IF('Inputs and Results'!$C$15='Inputs and Results'!$C$13, 'Inputs and Results'!$C$13, IF(E3539 &lt;= ('Inputs and Results'!$C$14-'Inputs and Results'!$C$13)/('Inputs and Results'!$C$15-'Inputs and Results'!$C$13), 'Inputs and Results'!$C$13 + SQRT(E3539*('Inputs and Results'!$C$15-'Inputs and Results'!$C$13)*('Inputs and Results'!$C$14-'Inputs and Results'!$C$13)), 'Inputs and Results'!$C$15 - SQRT((1-E3539)*('Inputs and Results'!$C$15-'Inputs and Results'!$C$13)*('Inputs and Results'!$C$15-'Inputs and Results'!$C$14))))</f>
        <v>0.1432620266498823</v>
      </c>
      <c r="C3539" s="47">
        <f ca="1">IF('Inputs and Results'!$G$15='Inputs and Results'!$G$13, 'Inputs and Results'!$G$13, IF(F3539 &lt;= ('Inputs and Results'!$G$14-'Inputs and Results'!$G$13)/('Inputs and Results'!$G$15-'Inputs and Results'!$G$13), 'Inputs and Results'!$G$13 + SQRT(F3539*('Inputs and Results'!$G$15-'Inputs and Results'!$G$13)*('Inputs and Results'!$G$14-'Inputs and Results'!$G$13)), 'Inputs and Results'!$G$15 - SQRT((1-F3539)*('Inputs and Results'!$G$15-'Inputs and Results'!$G$13)*('Inputs and Results'!$G$15-'Inputs and Results'!$G$14))))</f>
        <v>461.31803544236493</v>
      </c>
      <c r="D3539">
        <f t="shared" ca="1" si="231"/>
        <v>66.089356687615435</v>
      </c>
      <c r="E3539">
        <f t="shared" ca="1" si="232"/>
        <v>9.3227572402162506E-2</v>
      </c>
      <c r="F3539">
        <f t="shared" ca="1" si="232"/>
        <v>0.35672639643364645</v>
      </c>
    </row>
    <row r="3540" spans="1:6" ht="15.75" customHeight="1" x14ac:dyDescent="0.2">
      <c r="A3540">
        <v>3539</v>
      </c>
      <c r="B3540" s="47">
        <f ca="1">IF('Inputs and Results'!$C$15='Inputs and Results'!$C$13, 'Inputs and Results'!$C$13, IF(E3540 &lt;= ('Inputs and Results'!$C$14-'Inputs and Results'!$C$13)/('Inputs and Results'!$C$15-'Inputs and Results'!$C$13), 'Inputs and Results'!$C$13 + SQRT(E3540*('Inputs and Results'!$C$15-'Inputs and Results'!$C$13)*('Inputs and Results'!$C$14-'Inputs and Results'!$C$13)), 'Inputs and Results'!$C$15 - SQRT((1-E3540)*('Inputs and Results'!$C$15-'Inputs and Results'!$C$13)*('Inputs and Results'!$C$15-'Inputs and Results'!$C$14))))</f>
        <v>0.89766604971598962</v>
      </c>
      <c r="C3540" s="47">
        <f ca="1">IF('Inputs and Results'!$G$15='Inputs and Results'!$G$13, 'Inputs and Results'!$G$13, IF(F3540 &lt;= ('Inputs and Results'!$G$14-'Inputs and Results'!$G$13)/('Inputs and Results'!$G$15-'Inputs and Results'!$G$13), 'Inputs and Results'!$G$13 + SQRT(F3540*('Inputs and Results'!$G$15-'Inputs and Results'!$G$13)*('Inputs and Results'!$G$14-'Inputs and Results'!$G$13)), 'Inputs and Results'!$G$15 - SQRT((1-F3540)*('Inputs and Results'!$G$15-'Inputs and Results'!$G$13)*('Inputs and Results'!$G$15-'Inputs and Results'!$G$14))))</f>
        <v>830.21143217600365</v>
      </c>
      <c r="D3540">
        <f t="shared" ca="1" si="231"/>
        <v>745.25261675048739</v>
      </c>
      <c r="E3540">
        <f t="shared" ca="1" si="232"/>
        <v>0.50891021794258096</v>
      </c>
      <c r="F3540">
        <f t="shared" ca="1" si="232"/>
        <v>0.83879158765808026</v>
      </c>
    </row>
    <row r="3541" spans="1:6" ht="15.75" customHeight="1" x14ac:dyDescent="0.2">
      <c r="A3541">
        <v>3540</v>
      </c>
      <c r="B3541" s="47">
        <f ca="1">IF('Inputs and Results'!$C$15='Inputs and Results'!$C$13, 'Inputs and Results'!$C$13, IF(E3541 &lt;= ('Inputs and Results'!$C$14-'Inputs and Results'!$C$13)/('Inputs and Results'!$C$15-'Inputs and Results'!$C$13), 'Inputs and Results'!$C$13 + SQRT(E3541*('Inputs and Results'!$C$15-'Inputs and Results'!$C$13)*('Inputs and Results'!$C$14-'Inputs and Results'!$C$13)), 'Inputs and Results'!$C$15 - SQRT((1-E3541)*('Inputs and Results'!$C$15-'Inputs and Results'!$C$13)*('Inputs and Results'!$C$15-'Inputs and Results'!$C$14))))</f>
        <v>2.6794671794731606E-2</v>
      </c>
      <c r="C3541" s="47">
        <f ca="1">IF('Inputs and Results'!$G$15='Inputs and Results'!$G$13, 'Inputs and Results'!$G$13, IF(F3541 &lt;= ('Inputs and Results'!$G$14-'Inputs and Results'!$G$13)/('Inputs and Results'!$G$15-'Inputs and Results'!$G$13), 'Inputs and Results'!$G$13 + SQRT(F3541*('Inputs and Results'!$G$15-'Inputs and Results'!$G$13)*('Inputs and Results'!$G$14-'Inputs and Results'!$G$13)), 'Inputs and Results'!$G$15 - SQRT((1-F3541)*('Inputs and Results'!$G$15-'Inputs and Results'!$G$13)*('Inputs and Results'!$G$15-'Inputs and Results'!$G$14))))</f>
        <v>287.73919021405413</v>
      </c>
      <c r="D3541">
        <f t="shared" ca="1" si="231"/>
        <v>7.7098771642674286</v>
      </c>
      <c r="E3541">
        <f t="shared" ca="1" si="232"/>
        <v>1.7783341814644582E-2</v>
      </c>
      <c r="F3541">
        <f t="shared" ca="1" si="232"/>
        <v>1.8887574319904732E-2</v>
      </c>
    </row>
    <row r="3542" spans="1:6" ht="15.75" customHeight="1" x14ac:dyDescent="0.2">
      <c r="A3542">
        <v>3541</v>
      </c>
      <c r="B3542" s="47">
        <f ca="1">IF('Inputs and Results'!$C$15='Inputs and Results'!$C$13, 'Inputs and Results'!$C$13, IF(E3542 &lt;= ('Inputs and Results'!$C$14-'Inputs and Results'!$C$13)/('Inputs and Results'!$C$15-'Inputs and Results'!$C$13), 'Inputs and Results'!$C$13 + SQRT(E3542*('Inputs and Results'!$C$15-'Inputs and Results'!$C$13)*('Inputs and Results'!$C$14-'Inputs and Results'!$C$13)), 'Inputs and Results'!$C$15 - SQRT((1-E3542)*('Inputs and Results'!$C$15-'Inputs and Results'!$C$13)*('Inputs and Results'!$C$15-'Inputs and Results'!$C$14))))</f>
        <v>2.2464153611512661E-2</v>
      </c>
      <c r="C3542" s="47">
        <f ca="1">IF('Inputs and Results'!$G$15='Inputs and Results'!$G$13, 'Inputs and Results'!$G$13, IF(F3542 &lt;= ('Inputs and Results'!$G$14-'Inputs and Results'!$G$13)/('Inputs and Results'!$G$15-'Inputs and Results'!$G$13), 'Inputs and Results'!$G$13 + SQRT(F3542*('Inputs and Results'!$G$15-'Inputs and Results'!$G$13)*('Inputs and Results'!$G$14-'Inputs and Results'!$G$13)), 'Inputs and Results'!$G$15 - SQRT((1-F3542)*('Inputs and Results'!$G$15-'Inputs and Results'!$G$13)*('Inputs and Results'!$G$15-'Inputs and Results'!$G$14))))</f>
        <v>561.41735850126406</v>
      </c>
      <c r="D3542">
        <f t="shared" ca="1" si="231"/>
        <v>12.611765781542069</v>
      </c>
      <c r="E3542">
        <f t="shared" ref="E3542:F3561" ca="1" si="233">RAND()</f>
        <v>1.4920031496843622E-2</v>
      </c>
      <c r="F3542">
        <f t="shared" ca="1" si="233"/>
        <v>0.51925479902114724</v>
      </c>
    </row>
    <row r="3543" spans="1:6" ht="15.75" customHeight="1" x14ac:dyDescent="0.2">
      <c r="A3543">
        <v>3542</v>
      </c>
      <c r="B3543" s="47">
        <f ca="1">IF('Inputs and Results'!$C$15='Inputs and Results'!$C$13, 'Inputs and Results'!$C$13, IF(E3543 &lt;= ('Inputs and Results'!$C$14-'Inputs and Results'!$C$13)/('Inputs and Results'!$C$15-'Inputs and Results'!$C$13), 'Inputs and Results'!$C$13 + SQRT(E3543*('Inputs and Results'!$C$15-'Inputs and Results'!$C$13)*('Inputs and Results'!$C$14-'Inputs and Results'!$C$13)), 'Inputs and Results'!$C$15 - SQRT((1-E3543)*('Inputs and Results'!$C$15-'Inputs and Results'!$C$13)*('Inputs and Results'!$C$15-'Inputs and Results'!$C$14))))</f>
        <v>0.88087427360909354</v>
      </c>
      <c r="C3543" s="47">
        <f ca="1">IF('Inputs and Results'!$G$15='Inputs and Results'!$G$13, 'Inputs and Results'!$G$13, IF(F3543 &lt;= ('Inputs and Results'!$G$14-'Inputs and Results'!$G$13)/('Inputs and Results'!$G$15-'Inputs and Results'!$G$13), 'Inputs and Results'!$G$13 + SQRT(F3543*('Inputs and Results'!$G$15-'Inputs and Results'!$G$13)*('Inputs and Results'!$G$14-'Inputs and Results'!$G$13)), 'Inputs and Results'!$G$15 - SQRT((1-F3543)*('Inputs and Results'!$G$15-'Inputs and Results'!$G$13)*('Inputs and Results'!$G$15-'Inputs and Results'!$G$14))))</f>
        <v>464.31619231035347</v>
      </c>
      <c r="D3543">
        <f t="shared" ca="1" si="231"/>
        <v>409.00418862632279</v>
      </c>
      <c r="E3543">
        <f t="shared" ca="1" si="233"/>
        <v>0.5010340173053569</v>
      </c>
      <c r="F3543">
        <f t="shared" ca="1" si="233"/>
        <v>0.36193762751772562</v>
      </c>
    </row>
    <row r="3544" spans="1:6" ht="15.75" customHeight="1" x14ac:dyDescent="0.2">
      <c r="A3544">
        <v>3543</v>
      </c>
      <c r="B3544" s="47">
        <f ca="1">IF('Inputs and Results'!$C$15='Inputs and Results'!$C$13, 'Inputs and Results'!$C$13, IF(E3544 &lt;= ('Inputs and Results'!$C$14-'Inputs and Results'!$C$13)/('Inputs and Results'!$C$15-'Inputs and Results'!$C$13), 'Inputs and Results'!$C$13 + SQRT(E3544*('Inputs and Results'!$C$15-'Inputs and Results'!$C$13)*('Inputs and Results'!$C$14-'Inputs and Results'!$C$13)), 'Inputs and Results'!$C$15 - SQRT((1-E3544)*('Inputs and Results'!$C$15-'Inputs and Results'!$C$13)*('Inputs and Results'!$C$15-'Inputs and Results'!$C$14))))</f>
        <v>1.4579908746163617</v>
      </c>
      <c r="C3544" s="47">
        <f ca="1">IF('Inputs and Results'!$G$15='Inputs and Results'!$G$13, 'Inputs and Results'!$G$13, IF(F3544 &lt;= ('Inputs and Results'!$G$14-'Inputs and Results'!$G$13)/('Inputs and Results'!$G$15-'Inputs and Results'!$G$13), 'Inputs and Results'!$G$13 + SQRT(F3544*('Inputs and Results'!$G$15-'Inputs and Results'!$G$13)*('Inputs and Results'!$G$14-'Inputs and Results'!$G$13)), 'Inputs and Results'!$G$15 - SQRT((1-F3544)*('Inputs and Results'!$G$15-'Inputs and Results'!$G$13)*('Inputs and Results'!$G$15-'Inputs and Results'!$G$14))))</f>
        <v>764.405588695603</v>
      </c>
      <c r="D3544">
        <f t="shared" ca="1" si="231"/>
        <v>1114.496372823937</v>
      </c>
      <c r="E3544">
        <f t="shared" ca="1" si="233"/>
        <v>0.73580087302595409</v>
      </c>
      <c r="F3544">
        <f t="shared" ca="1" si="233"/>
        <v>0.77631063440740988</v>
      </c>
    </row>
    <row r="3545" spans="1:6" ht="15.75" customHeight="1" x14ac:dyDescent="0.2">
      <c r="A3545">
        <v>3544</v>
      </c>
      <c r="B3545" s="47">
        <f ca="1">IF('Inputs and Results'!$C$15='Inputs and Results'!$C$13, 'Inputs and Results'!$C$13, IF(E3545 &lt;= ('Inputs and Results'!$C$14-'Inputs and Results'!$C$13)/('Inputs and Results'!$C$15-'Inputs and Results'!$C$13), 'Inputs and Results'!$C$13 + SQRT(E3545*('Inputs and Results'!$C$15-'Inputs and Results'!$C$13)*('Inputs and Results'!$C$14-'Inputs and Results'!$C$13)), 'Inputs and Results'!$C$15 - SQRT((1-E3545)*('Inputs and Results'!$C$15-'Inputs and Results'!$C$13)*('Inputs and Results'!$C$15-'Inputs and Results'!$C$14))))</f>
        <v>0.73432201001603081</v>
      </c>
      <c r="C3545" s="47">
        <f ca="1">IF('Inputs and Results'!$G$15='Inputs and Results'!$G$13, 'Inputs and Results'!$G$13, IF(F3545 &lt;= ('Inputs and Results'!$G$14-'Inputs and Results'!$G$13)/('Inputs and Results'!$G$15-'Inputs and Results'!$G$13), 'Inputs and Results'!$G$13 + SQRT(F3545*('Inputs and Results'!$G$15-'Inputs and Results'!$G$13)*('Inputs and Results'!$G$14-'Inputs and Results'!$G$13)), 'Inputs and Results'!$G$15 - SQRT((1-F3545)*('Inputs and Results'!$G$15-'Inputs and Results'!$G$13)*('Inputs and Results'!$G$15-'Inputs and Results'!$G$14))))</f>
        <v>953.91014247122791</v>
      </c>
      <c r="D3545">
        <f t="shared" ca="1" si="231"/>
        <v>700.47721319415041</v>
      </c>
      <c r="E3545">
        <f t="shared" ca="1" si="233"/>
        <v>0.4296336939669112</v>
      </c>
      <c r="F3545">
        <f t="shared" ca="1" si="233"/>
        <v>0.92860493895186469</v>
      </c>
    </row>
    <row r="3546" spans="1:6" ht="15.75" customHeight="1" x14ac:dyDescent="0.2">
      <c r="A3546">
        <v>3545</v>
      </c>
      <c r="B3546" s="47">
        <f ca="1">IF('Inputs and Results'!$C$15='Inputs and Results'!$C$13, 'Inputs and Results'!$C$13, IF(E3546 &lt;= ('Inputs and Results'!$C$14-'Inputs and Results'!$C$13)/('Inputs and Results'!$C$15-'Inputs and Results'!$C$13), 'Inputs and Results'!$C$13 + SQRT(E3546*('Inputs and Results'!$C$15-'Inputs and Results'!$C$13)*('Inputs and Results'!$C$14-'Inputs and Results'!$C$13)), 'Inputs and Results'!$C$15 - SQRT((1-E3546)*('Inputs and Results'!$C$15-'Inputs and Results'!$C$13)*('Inputs and Results'!$C$15-'Inputs and Results'!$C$14))))</f>
        <v>1.1316425161813095</v>
      </c>
      <c r="C3546" s="47">
        <f ca="1">IF('Inputs and Results'!$G$15='Inputs and Results'!$G$13, 'Inputs and Results'!$G$13, IF(F3546 &lt;= ('Inputs and Results'!$G$14-'Inputs and Results'!$G$13)/('Inputs and Results'!$G$15-'Inputs and Results'!$G$13), 'Inputs and Results'!$G$13 + SQRT(F3546*('Inputs and Results'!$G$15-'Inputs and Results'!$G$13)*('Inputs and Results'!$G$14-'Inputs and Results'!$G$13)), 'Inputs and Results'!$G$15 - SQRT((1-F3546)*('Inputs and Results'!$G$15-'Inputs and Results'!$G$13)*('Inputs and Results'!$G$15-'Inputs and Results'!$G$14))))</f>
        <v>491.05815670114464</v>
      </c>
      <c r="D3546">
        <f t="shared" ca="1" si="231"/>
        <v>555.70228804063913</v>
      </c>
      <c r="E3546">
        <f t="shared" ca="1" si="233"/>
        <v>0.61213781251763244</v>
      </c>
      <c r="F3546">
        <f t="shared" ca="1" si="233"/>
        <v>0.40748143843556384</v>
      </c>
    </row>
    <row r="3547" spans="1:6" ht="15.75" customHeight="1" x14ac:dyDescent="0.2">
      <c r="A3547">
        <v>3546</v>
      </c>
      <c r="B3547" s="47">
        <f ca="1">IF('Inputs and Results'!$C$15='Inputs and Results'!$C$13, 'Inputs and Results'!$C$13, IF(E3547 &lt;= ('Inputs and Results'!$C$14-'Inputs and Results'!$C$13)/('Inputs and Results'!$C$15-'Inputs and Results'!$C$13), 'Inputs and Results'!$C$13 + SQRT(E3547*('Inputs and Results'!$C$15-'Inputs and Results'!$C$13)*('Inputs and Results'!$C$14-'Inputs and Results'!$C$13)), 'Inputs and Results'!$C$15 - SQRT((1-E3547)*('Inputs and Results'!$C$15-'Inputs and Results'!$C$13)*('Inputs and Results'!$C$15-'Inputs and Results'!$C$14))))</f>
        <v>0.68893455536620385</v>
      </c>
      <c r="C3547" s="47">
        <f ca="1">IF('Inputs and Results'!$G$15='Inputs and Results'!$G$13, 'Inputs and Results'!$G$13, IF(F3547 &lt;= ('Inputs and Results'!$G$14-'Inputs and Results'!$G$13)/('Inputs and Results'!$G$15-'Inputs and Results'!$G$13), 'Inputs and Results'!$G$13 + SQRT(F3547*('Inputs and Results'!$G$15-'Inputs and Results'!$G$13)*('Inputs and Results'!$G$14-'Inputs and Results'!$G$13)), 'Inputs and Results'!$G$15 - SQRT((1-F3547)*('Inputs and Results'!$G$15-'Inputs and Results'!$G$13)*('Inputs and Results'!$G$15-'Inputs and Results'!$G$14))))</f>
        <v>961.38340069057051</v>
      </c>
      <c r="D3547">
        <f t="shared" ca="1" si="231"/>
        <v>662.33024569120721</v>
      </c>
      <c r="E3547">
        <f t="shared" ca="1" si="233"/>
        <v>0.40655294562439936</v>
      </c>
      <c r="F3547">
        <f t="shared" ca="1" si="233"/>
        <v>0.93287534855542609</v>
      </c>
    </row>
    <row r="3548" spans="1:6" ht="15.75" customHeight="1" x14ac:dyDescent="0.2">
      <c r="A3548">
        <v>3547</v>
      </c>
      <c r="B3548" s="47">
        <f ca="1">IF('Inputs and Results'!$C$15='Inputs and Results'!$C$13, 'Inputs and Results'!$C$13, IF(E3548 &lt;= ('Inputs and Results'!$C$14-'Inputs and Results'!$C$13)/('Inputs and Results'!$C$15-'Inputs and Results'!$C$13), 'Inputs and Results'!$C$13 + SQRT(E3548*('Inputs and Results'!$C$15-'Inputs and Results'!$C$13)*('Inputs and Results'!$C$14-'Inputs and Results'!$C$13)), 'Inputs and Results'!$C$15 - SQRT((1-E3548)*('Inputs and Results'!$C$15-'Inputs and Results'!$C$13)*('Inputs and Results'!$C$15-'Inputs and Results'!$C$14))))</f>
        <v>1.1396733887810406</v>
      </c>
      <c r="C3548" s="47">
        <f ca="1">IF('Inputs and Results'!$G$15='Inputs and Results'!$G$13, 'Inputs and Results'!$G$13, IF(F3548 &lt;= ('Inputs and Results'!$G$14-'Inputs and Results'!$G$13)/('Inputs and Results'!$G$15-'Inputs and Results'!$G$13), 'Inputs and Results'!$G$13 + SQRT(F3548*('Inputs and Results'!$G$15-'Inputs and Results'!$G$13)*('Inputs and Results'!$G$14-'Inputs and Results'!$G$13)), 'Inputs and Results'!$G$15 - SQRT((1-F3548)*('Inputs and Results'!$G$15-'Inputs and Results'!$G$13)*('Inputs and Results'!$G$15-'Inputs and Results'!$G$14))))</f>
        <v>524.6413451260936</v>
      </c>
      <c r="D3548">
        <f t="shared" ca="1" si="231"/>
        <v>597.91977969449863</v>
      </c>
      <c r="E3548">
        <f t="shared" ca="1" si="233"/>
        <v>0.61546498884339806</v>
      </c>
      <c r="F3548">
        <f t="shared" ca="1" si="233"/>
        <v>0.46228806116057553</v>
      </c>
    </row>
    <row r="3549" spans="1:6" ht="15.75" customHeight="1" x14ac:dyDescent="0.2">
      <c r="A3549">
        <v>3548</v>
      </c>
      <c r="B3549" s="47">
        <f ca="1">IF('Inputs and Results'!$C$15='Inputs and Results'!$C$13, 'Inputs and Results'!$C$13, IF(E3549 &lt;= ('Inputs and Results'!$C$14-'Inputs and Results'!$C$13)/('Inputs and Results'!$C$15-'Inputs and Results'!$C$13), 'Inputs and Results'!$C$13 + SQRT(E3549*('Inputs and Results'!$C$15-'Inputs and Results'!$C$13)*('Inputs and Results'!$C$14-'Inputs and Results'!$C$13)), 'Inputs and Results'!$C$15 - SQRT((1-E3549)*('Inputs and Results'!$C$15-'Inputs and Results'!$C$13)*('Inputs and Results'!$C$15-'Inputs and Results'!$C$14))))</f>
        <v>1.7974668620614671</v>
      </c>
      <c r="C3549" s="47">
        <f ca="1">IF('Inputs and Results'!$G$15='Inputs and Results'!$G$13, 'Inputs and Results'!$G$13, IF(F3549 &lt;= ('Inputs and Results'!$G$14-'Inputs and Results'!$G$13)/('Inputs and Results'!$G$15-'Inputs and Results'!$G$13), 'Inputs and Results'!$G$13 + SQRT(F3549*('Inputs and Results'!$G$15-'Inputs and Results'!$G$13)*('Inputs and Results'!$G$14-'Inputs and Results'!$G$13)), 'Inputs and Results'!$G$15 - SQRT((1-F3549)*('Inputs and Results'!$G$15-'Inputs and Results'!$G$13)*('Inputs and Results'!$G$15-'Inputs and Results'!$G$14))))</f>
        <v>728.12334359962097</v>
      </c>
      <c r="D3549">
        <f t="shared" ca="1" si="231"/>
        <v>1308.7775816137141</v>
      </c>
      <c r="E3549">
        <f t="shared" ca="1" si="233"/>
        <v>0.83932378357330062</v>
      </c>
      <c r="F3549">
        <f t="shared" ca="1" si="233"/>
        <v>0.73749491140418655</v>
      </c>
    </row>
    <row r="3550" spans="1:6" ht="15.75" customHeight="1" x14ac:dyDescent="0.2">
      <c r="A3550">
        <v>3549</v>
      </c>
      <c r="B3550" s="47">
        <f ca="1">IF('Inputs and Results'!$C$15='Inputs and Results'!$C$13, 'Inputs and Results'!$C$13, IF(E3550 &lt;= ('Inputs and Results'!$C$14-'Inputs and Results'!$C$13)/('Inputs and Results'!$C$15-'Inputs and Results'!$C$13), 'Inputs and Results'!$C$13 + SQRT(E3550*('Inputs and Results'!$C$15-'Inputs and Results'!$C$13)*('Inputs and Results'!$C$14-'Inputs and Results'!$C$13)), 'Inputs and Results'!$C$15 - SQRT((1-E3550)*('Inputs and Results'!$C$15-'Inputs and Results'!$C$13)*('Inputs and Results'!$C$15-'Inputs and Results'!$C$14))))</f>
        <v>1.5313642888901753</v>
      </c>
      <c r="C3550" s="47">
        <f ca="1">IF('Inputs and Results'!$G$15='Inputs and Results'!$G$13, 'Inputs and Results'!$G$13, IF(F3550 &lt;= ('Inputs and Results'!$G$14-'Inputs and Results'!$G$13)/('Inputs and Results'!$G$15-'Inputs and Results'!$G$13), 'Inputs and Results'!$G$13 + SQRT(F3550*('Inputs and Results'!$G$15-'Inputs and Results'!$G$13)*('Inputs and Results'!$G$14-'Inputs and Results'!$G$13)), 'Inputs and Results'!$G$15 - SQRT((1-F3550)*('Inputs and Results'!$G$15-'Inputs and Results'!$G$13)*('Inputs and Results'!$G$15-'Inputs and Results'!$G$14))))</f>
        <v>797.82919731268908</v>
      </c>
      <c r="D3550">
        <f t="shared" ca="1" si="231"/>
        <v>1221.7671413985654</v>
      </c>
      <c r="E3550">
        <f t="shared" ca="1" si="233"/>
        <v>0.76034546089477106</v>
      </c>
      <c r="F3550">
        <f t="shared" ca="1" si="233"/>
        <v>0.80932146107750502</v>
      </c>
    </row>
    <row r="3551" spans="1:6" ht="15.75" customHeight="1" x14ac:dyDescent="0.2">
      <c r="A3551">
        <v>3550</v>
      </c>
      <c r="B3551" s="47">
        <f ca="1">IF('Inputs and Results'!$C$15='Inputs and Results'!$C$13, 'Inputs and Results'!$C$13, IF(E3551 &lt;= ('Inputs and Results'!$C$14-'Inputs and Results'!$C$13)/('Inputs and Results'!$C$15-'Inputs and Results'!$C$13), 'Inputs and Results'!$C$13 + SQRT(E3551*('Inputs and Results'!$C$15-'Inputs and Results'!$C$13)*('Inputs and Results'!$C$14-'Inputs and Results'!$C$13)), 'Inputs and Results'!$C$15 - SQRT((1-E3551)*('Inputs and Results'!$C$15-'Inputs and Results'!$C$13)*('Inputs and Results'!$C$15-'Inputs and Results'!$C$14))))</f>
        <v>1.5888119661776707</v>
      </c>
      <c r="C3551" s="47">
        <f ca="1">IF('Inputs and Results'!$G$15='Inputs and Results'!$G$13, 'Inputs and Results'!$G$13, IF(F3551 &lt;= ('Inputs and Results'!$G$14-'Inputs and Results'!$G$13)/('Inputs and Results'!$G$15-'Inputs and Results'!$G$13), 'Inputs and Results'!$G$13 + SQRT(F3551*('Inputs and Results'!$G$15-'Inputs and Results'!$G$13)*('Inputs and Results'!$G$14-'Inputs and Results'!$G$13)), 'Inputs and Results'!$G$15 - SQRT((1-F3551)*('Inputs and Results'!$G$15-'Inputs and Results'!$G$13)*('Inputs and Results'!$G$15-'Inputs and Results'!$G$14))))</f>
        <v>669.71105398056807</v>
      </c>
      <c r="D3551">
        <f t="shared" ca="1" si="231"/>
        <v>1064.0449364457866</v>
      </c>
      <c r="E3551">
        <f t="shared" ca="1" si="233"/>
        <v>0.77872759257740765</v>
      </c>
      <c r="F3551">
        <f t="shared" ca="1" si="233"/>
        <v>0.66848293554496896</v>
      </c>
    </row>
    <row r="3552" spans="1:6" ht="15.75" customHeight="1" x14ac:dyDescent="0.2">
      <c r="A3552">
        <v>3551</v>
      </c>
      <c r="B3552" s="47">
        <f ca="1">IF('Inputs and Results'!$C$15='Inputs and Results'!$C$13, 'Inputs and Results'!$C$13, IF(E3552 &lt;= ('Inputs and Results'!$C$14-'Inputs and Results'!$C$13)/('Inputs and Results'!$C$15-'Inputs and Results'!$C$13), 'Inputs and Results'!$C$13 + SQRT(E3552*('Inputs and Results'!$C$15-'Inputs and Results'!$C$13)*('Inputs and Results'!$C$14-'Inputs and Results'!$C$13)), 'Inputs and Results'!$C$15 - SQRT((1-E3552)*('Inputs and Results'!$C$15-'Inputs and Results'!$C$13)*('Inputs and Results'!$C$15-'Inputs and Results'!$C$14))))</f>
        <v>0.37427915451030058</v>
      </c>
      <c r="C3552" s="47">
        <f ca="1">IF('Inputs and Results'!$G$15='Inputs and Results'!$G$13, 'Inputs and Results'!$G$13, IF(F3552 &lt;= ('Inputs and Results'!$G$14-'Inputs and Results'!$G$13)/('Inputs and Results'!$G$15-'Inputs and Results'!$G$13), 'Inputs and Results'!$G$13 + SQRT(F3552*('Inputs and Results'!$G$15-'Inputs and Results'!$G$13)*('Inputs and Results'!$G$14-'Inputs and Results'!$G$13)), 'Inputs and Results'!$G$15 - SQRT((1-F3552)*('Inputs and Results'!$G$15-'Inputs and Results'!$G$13)*('Inputs and Results'!$G$15-'Inputs and Results'!$G$14))))</f>
        <v>314.96716011118326</v>
      </c>
      <c r="D3552">
        <f t="shared" ca="1" si="231"/>
        <v>117.88564238492414</v>
      </c>
      <c r="E3552">
        <f t="shared" ca="1" si="233"/>
        <v>0.23395444906231744</v>
      </c>
      <c r="F3552">
        <f t="shared" ca="1" si="233"/>
        <v>7.6579500776708498E-2</v>
      </c>
    </row>
    <row r="3553" spans="1:6" ht="15.75" customHeight="1" x14ac:dyDescent="0.2">
      <c r="A3553">
        <v>3552</v>
      </c>
      <c r="B3553" s="47">
        <f ca="1">IF('Inputs and Results'!$C$15='Inputs and Results'!$C$13, 'Inputs and Results'!$C$13, IF(E3553 &lt;= ('Inputs and Results'!$C$14-'Inputs and Results'!$C$13)/('Inputs and Results'!$C$15-'Inputs and Results'!$C$13), 'Inputs and Results'!$C$13 + SQRT(E3553*('Inputs and Results'!$C$15-'Inputs and Results'!$C$13)*('Inputs and Results'!$C$14-'Inputs and Results'!$C$13)), 'Inputs and Results'!$C$15 - SQRT((1-E3553)*('Inputs and Results'!$C$15-'Inputs and Results'!$C$13)*('Inputs and Results'!$C$15-'Inputs and Results'!$C$14))))</f>
        <v>1.522900239902067</v>
      </c>
      <c r="C3553" s="47">
        <f ca="1">IF('Inputs and Results'!$G$15='Inputs and Results'!$G$13, 'Inputs and Results'!$G$13, IF(F3553 &lt;= ('Inputs and Results'!$G$14-'Inputs and Results'!$G$13)/('Inputs and Results'!$G$15-'Inputs and Results'!$G$13), 'Inputs and Results'!$G$13 + SQRT(F3553*('Inputs and Results'!$G$15-'Inputs and Results'!$G$13)*('Inputs and Results'!$G$14-'Inputs and Results'!$G$13)), 'Inputs and Results'!$G$15 - SQRT((1-F3553)*('Inputs and Results'!$G$15-'Inputs and Results'!$G$13)*('Inputs and Results'!$G$15-'Inputs and Results'!$G$14))))</f>
        <v>489.6439452970817</v>
      </c>
      <c r="D3553">
        <f t="shared" ca="1" si="231"/>
        <v>745.67888175952032</v>
      </c>
      <c r="E3553">
        <f t="shared" ca="1" si="233"/>
        <v>0.75757514430206985</v>
      </c>
      <c r="F3553">
        <f t="shared" ca="1" si="233"/>
        <v>0.40511514480778987</v>
      </c>
    </row>
    <row r="3554" spans="1:6" ht="15.75" customHeight="1" x14ac:dyDescent="0.2">
      <c r="A3554">
        <v>3553</v>
      </c>
      <c r="B3554" s="47">
        <f ca="1">IF('Inputs and Results'!$C$15='Inputs and Results'!$C$13, 'Inputs and Results'!$C$13, IF(E3554 &lt;= ('Inputs and Results'!$C$14-'Inputs and Results'!$C$13)/('Inputs and Results'!$C$15-'Inputs and Results'!$C$13), 'Inputs and Results'!$C$13 + SQRT(E3554*('Inputs and Results'!$C$15-'Inputs and Results'!$C$13)*('Inputs and Results'!$C$14-'Inputs and Results'!$C$13)), 'Inputs and Results'!$C$15 - SQRT((1-E3554)*('Inputs and Results'!$C$15-'Inputs and Results'!$C$13)*('Inputs and Results'!$C$15-'Inputs and Results'!$C$14))))</f>
        <v>1.2176549614402146</v>
      </c>
      <c r="C3554" s="47">
        <f ca="1">IF('Inputs and Results'!$G$15='Inputs and Results'!$G$13, 'Inputs and Results'!$G$13, IF(F3554 &lt;= ('Inputs and Results'!$G$14-'Inputs and Results'!$G$13)/('Inputs and Results'!$G$15-'Inputs and Results'!$G$13), 'Inputs and Results'!$G$13 + SQRT(F3554*('Inputs and Results'!$G$15-'Inputs and Results'!$G$13)*('Inputs and Results'!$G$14-'Inputs and Results'!$G$13)), 'Inputs and Results'!$G$15 - SQRT((1-F3554)*('Inputs and Results'!$G$15-'Inputs and Results'!$G$13)*('Inputs and Results'!$G$15-'Inputs and Results'!$G$14))))</f>
        <v>586.09935759006851</v>
      </c>
      <c r="D3554">
        <f t="shared" ca="1" si="231"/>
        <v>713.66679066646941</v>
      </c>
      <c r="E3554">
        <f t="shared" ca="1" si="233"/>
        <v>0.64702735150236856</v>
      </c>
      <c r="F3554">
        <f t="shared" ca="1" si="233"/>
        <v>0.55569938407678166</v>
      </c>
    </row>
    <row r="3555" spans="1:6" ht="15.75" customHeight="1" x14ac:dyDescent="0.2">
      <c r="A3555">
        <v>3554</v>
      </c>
      <c r="B3555" s="47">
        <f ca="1">IF('Inputs and Results'!$C$15='Inputs and Results'!$C$13, 'Inputs and Results'!$C$13, IF(E3555 &lt;= ('Inputs and Results'!$C$14-'Inputs and Results'!$C$13)/('Inputs and Results'!$C$15-'Inputs and Results'!$C$13), 'Inputs and Results'!$C$13 + SQRT(E3555*('Inputs and Results'!$C$15-'Inputs and Results'!$C$13)*('Inputs and Results'!$C$14-'Inputs and Results'!$C$13)), 'Inputs and Results'!$C$15 - SQRT((1-E3555)*('Inputs and Results'!$C$15-'Inputs and Results'!$C$13)*('Inputs and Results'!$C$15-'Inputs and Results'!$C$14))))</f>
        <v>1.023501869216529</v>
      </c>
      <c r="C3555" s="47">
        <f ca="1">IF('Inputs and Results'!$G$15='Inputs and Results'!$G$13, 'Inputs and Results'!$G$13, IF(F3555 &lt;= ('Inputs and Results'!$G$14-'Inputs and Results'!$G$13)/('Inputs and Results'!$G$15-'Inputs and Results'!$G$13), 'Inputs and Results'!$G$13 + SQRT(F3555*('Inputs and Results'!$G$15-'Inputs and Results'!$G$13)*('Inputs and Results'!$G$14-'Inputs and Results'!$G$13)), 'Inputs and Results'!$G$15 - SQRT((1-F3555)*('Inputs and Results'!$G$15-'Inputs and Results'!$G$13)*('Inputs and Results'!$G$15-'Inputs and Results'!$G$14))))</f>
        <v>597.30307309479349</v>
      </c>
      <c r="D3555">
        <f t="shared" ca="1" si="231"/>
        <v>611.34081180129817</v>
      </c>
      <c r="E3555">
        <f t="shared" ca="1" si="233"/>
        <v>0.56593945988993832</v>
      </c>
      <c r="F3555">
        <f t="shared" ca="1" si="233"/>
        <v>0.57176841758299846</v>
      </c>
    </row>
    <row r="3556" spans="1:6" ht="15.75" customHeight="1" x14ac:dyDescent="0.2">
      <c r="A3556">
        <v>3555</v>
      </c>
      <c r="B3556" s="47">
        <f ca="1">IF('Inputs and Results'!$C$15='Inputs and Results'!$C$13, 'Inputs and Results'!$C$13, IF(E3556 &lt;= ('Inputs and Results'!$C$14-'Inputs and Results'!$C$13)/('Inputs and Results'!$C$15-'Inputs and Results'!$C$13), 'Inputs and Results'!$C$13 + SQRT(E3556*('Inputs and Results'!$C$15-'Inputs and Results'!$C$13)*('Inputs and Results'!$C$14-'Inputs and Results'!$C$13)), 'Inputs and Results'!$C$15 - SQRT((1-E3556)*('Inputs and Results'!$C$15-'Inputs and Results'!$C$13)*('Inputs and Results'!$C$15-'Inputs and Results'!$C$14))))</f>
        <v>0.1282626947848744</v>
      </c>
      <c r="C3556" s="47">
        <f ca="1">IF('Inputs and Results'!$G$15='Inputs and Results'!$G$13, 'Inputs and Results'!$G$13, IF(F3556 &lt;= ('Inputs and Results'!$G$14-'Inputs and Results'!$G$13)/('Inputs and Results'!$G$15-'Inputs and Results'!$G$13), 'Inputs and Results'!$G$13 + SQRT(F3556*('Inputs and Results'!$G$15-'Inputs and Results'!$G$13)*('Inputs and Results'!$G$14-'Inputs and Results'!$G$13)), 'Inputs and Results'!$G$15 - SQRT((1-F3556)*('Inputs and Results'!$G$15-'Inputs and Results'!$G$13)*('Inputs and Results'!$G$15-'Inputs and Results'!$G$14))))</f>
        <v>382.38448273662709</v>
      </c>
      <c r="D3556">
        <f t="shared" ca="1" si="231"/>
        <v>49.045664199720072</v>
      </c>
      <c r="E3556">
        <f t="shared" ca="1" si="233"/>
        <v>8.3680538870641086E-2</v>
      </c>
      <c r="F3556">
        <f t="shared" ca="1" si="233"/>
        <v>0.21190424175458067</v>
      </c>
    </row>
    <row r="3557" spans="1:6" ht="15.75" customHeight="1" x14ac:dyDescent="0.2">
      <c r="A3557">
        <v>3556</v>
      </c>
      <c r="B3557" s="47">
        <f ca="1">IF('Inputs and Results'!$C$15='Inputs and Results'!$C$13, 'Inputs and Results'!$C$13, IF(E3557 &lt;= ('Inputs and Results'!$C$14-'Inputs and Results'!$C$13)/('Inputs and Results'!$C$15-'Inputs and Results'!$C$13), 'Inputs and Results'!$C$13 + SQRT(E3557*('Inputs and Results'!$C$15-'Inputs and Results'!$C$13)*('Inputs and Results'!$C$14-'Inputs and Results'!$C$13)), 'Inputs and Results'!$C$15 - SQRT((1-E3557)*('Inputs and Results'!$C$15-'Inputs and Results'!$C$13)*('Inputs and Results'!$C$15-'Inputs and Results'!$C$14))))</f>
        <v>0.51162050212867882</v>
      </c>
      <c r="C3557" s="47">
        <f ca="1">IF('Inputs and Results'!$G$15='Inputs and Results'!$G$13, 'Inputs and Results'!$G$13, IF(F3557 &lt;= ('Inputs and Results'!$G$14-'Inputs and Results'!$G$13)/('Inputs and Results'!$G$15-'Inputs and Results'!$G$13), 'Inputs and Results'!$G$13 + SQRT(F3557*('Inputs and Results'!$G$15-'Inputs and Results'!$G$13)*('Inputs and Results'!$G$14-'Inputs and Results'!$G$13)), 'Inputs and Results'!$G$15 - SQRT((1-F3557)*('Inputs and Results'!$G$15-'Inputs and Results'!$G$13)*('Inputs and Results'!$G$15-'Inputs and Results'!$G$14))))</f>
        <v>552.13445194320082</v>
      </c>
      <c r="D3557">
        <f t="shared" ca="1" si="231"/>
        <v>282.48330554572328</v>
      </c>
      <c r="E3557">
        <f t="shared" ca="1" si="233"/>
        <v>0.31199638606374114</v>
      </c>
      <c r="F3557">
        <f t="shared" ca="1" si="233"/>
        <v>0.50517627848814572</v>
      </c>
    </row>
    <row r="3558" spans="1:6" ht="15.75" customHeight="1" x14ac:dyDescent="0.2">
      <c r="A3558">
        <v>3557</v>
      </c>
      <c r="B3558" s="47">
        <f ca="1">IF('Inputs and Results'!$C$15='Inputs and Results'!$C$13, 'Inputs and Results'!$C$13, IF(E3558 &lt;= ('Inputs and Results'!$C$14-'Inputs and Results'!$C$13)/('Inputs and Results'!$C$15-'Inputs and Results'!$C$13), 'Inputs and Results'!$C$13 + SQRT(E3558*('Inputs and Results'!$C$15-'Inputs and Results'!$C$13)*('Inputs and Results'!$C$14-'Inputs and Results'!$C$13)), 'Inputs and Results'!$C$15 - SQRT((1-E3558)*('Inputs and Results'!$C$15-'Inputs and Results'!$C$13)*('Inputs and Results'!$C$15-'Inputs and Results'!$C$14))))</f>
        <v>1.2841133298437977</v>
      </c>
      <c r="C3558" s="47">
        <f ca="1">IF('Inputs and Results'!$G$15='Inputs and Results'!$G$13, 'Inputs and Results'!$G$13, IF(F3558 &lt;= ('Inputs and Results'!$G$14-'Inputs and Results'!$G$13)/('Inputs and Results'!$G$15-'Inputs and Results'!$G$13), 'Inputs and Results'!$G$13 + SQRT(F3558*('Inputs and Results'!$G$15-'Inputs and Results'!$G$13)*('Inputs and Results'!$G$14-'Inputs and Results'!$G$13)), 'Inputs and Results'!$G$15 - SQRT((1-F3558)*('Inputs and Results'!$G$15-'Inputs and Results'!$G$13)*('Inputs and Results'!$G$15-'Inputs and Results'!$G$14))))</f>
        <v>803.3335292841532</v>
      </c>
      <c r="D3558">
        <f t="shared" ca="1" si="231"/>
        <v>1031.5712932642439</v>
      </c>
      <c r="E3558">
        <f t="shared" ca="1" si="233"/>
        <v>0.67285921502002888</v>
      </c>
      <c r="F3558">
        <f t="shared" ca="1" si="233"/>
        <v>0.81450520666866399</v>
      </c>
    </row>
    <row r="3559" spans="1:6" ht="15.75" customHeight="1" x14ac:dyDescent="0.2">
      <c r="A3559">
        <v>3558</v>
      </c>
      <c r="B3559" s="47">
        <f ca="1">IF('Inputs and Results'!$C$15='Inputs and Results'!$C$13, 'Inputs and Results'!$C$13, IF(E3559 &lt;= ('Inputs and Results'!$C$14-'Inputs and Results'!$C$13)/('Inputs and Results'!$C$15-'Inputs and Results'!$C$13), 'Inputs and Results'!$C$13 + SQRT(E3559*('Inputs and Results'!$C$15-'Inputs and Results'!$C$13)*('Inputs and Results'!$C$14-'Inputs and Results'!$C$13)), 'Inputs and Results'!$C$15 - SQRT((1-E3559)*('Inputs and Results'!$C$15-'Inputs and Results'!$C$13)*('Inputs and Results'!$C$15-'Inputs and Results'!$C$14))))</f>
        <v>0.76703063029000118</v>
      </c>
      <c r="C3559" s="47">
        <f ca="1">IF('Inputs and Results'!$G$15='Inputs and Results'!$G$13, 'Inputs and Results'!$G$13, IF(F3559 &lt;= ('Inputs and Results'!$G$14-'Inputs and Results'!$G$13)/('Inputs and Results'!$G$15-'Inputs and Results'!$G$13), 'Inputs and Results'!$G$13 + SQRT(F3559*('Inputs and Results'!$G$15-'Inputs and Results'!$G$13)*('Inputs and Results'!$G$14-'Inputs and Results'!$G$13)), 'Inputs and Results'!$G$15 - SQRT((1-F3559)*('Inputs and Results'!$G$15-'Inputs and Results'!$G$13)*('Inputs and Results'!$G$15-'Inputs and Results'!$G$14))))</f>
        <v>347.75906273858993</v>
      </c>
      <c r="D3559">
        <f t="shared" ca="1" si="231"/>
        <v>266.74185308144069</v>
      </c>
      <c r="E3559">
        <f t="shared" ca="1" si="233"/>
        <v>0.4459830882152146</v>
      </c>
      <c r="F3559">
        <f t="shared" ca="1" si="233"/>
        <v>0.14374026350505731</v>
      </c>
    </row>
    <row r="3560" spans="1:6" ht="15.75" customHeight="1" x14ac:dyDescent="0.2">
      <c r="A3560">
        <v>3559</v>
      </c>
      <c r="B3560" s="47">
        <f ca="1">IF('Inputs and Results'!$C$15='Inputs and Results'!$C$13, 'Inputs and Results'!$C$13, IF(E3560 &lt;= ('Inputs and Results'!$C$14-'Inputs and Results'!$C$13)/('Inputs and Results'!$C$15-'Inputs and Results'!$C$13), 'Inputs and Results'!$C$13 + SQRT(E3560*('Inputs and Results'!$C$15-'Inputs and Results'!$C$13)*('Inputs and Results'!$C$14-'Inputs and Results'!$C$13)), 'Inputs and Results'!$C$15 - SQRT((1-E3560)*('Inputs and Results'!$C$15-'Inputs and Results'!$C$13)*('Inputs and Results'!$C$15-'Inputs and Results'!$C$14))))</f>
        <v>1.1484868379630471</v>
      </c>
      <c r="C3560" s="47">
        <f ca="1">IF('Inputs and Results'!$G$15='Inputs and Results'!$G$13, 'Inputs and Results'!$G$13, IF(F3560 &lt;= ('Inputs and Results'!$G$14-'Inputs and Results'!$G$13)/('Inputs and Results'!$G$15-'Inputs and Results'!$G$13), 'Inputs and Results'!$G$13 + SQRT(F3560*('Inputs and Results'!$G$15-'Inputs and Results'!$G$13)*('Inputs and Results'!$G$14-'Inputs and Results'!$G$13)), 'Inputs and Results'!$G$15 - SQRT((1-F3560)*('Inputs and Results'!$G$15-'Inputs and Results'!$G$13)*('Inputs and Results'!$G$15-'Inputs and Results'!$G$14))))</f>
        <v>284.83908227540428</v>
      </c>
      <c r="D3560">
        <f t="shared" ca="1" si="231"/>
        <v>327.13393693077529</v>
      </c>
      <c r="E3560">
        <f t="shared" ca="1" si="233"/>
        <v>0.61909989008932487</v>
      </c>
      <c r="F3560">
        <f t="shared" ca="1" si="233"/>
        <v>1.2639679842728402E-2</v>
      </c>
    </row>
    <row r="3561" spans="1:6" ht="15.75" customHeight="1" x14ac:dyDescent="0.2">
      <c r="A3561">
        <v>3560</v>
      </c>
      <c r="B3561" s="47">
        <f ca="1">IF('Inputs and Results'!$C$15='Inputs and Results'!$C$13, 'Inputs and Results'!$C$13, IF(E3561 &lt;= ('Inputs and Results'!$C$14-'Inputs and Results'!$C$13)/('Inputs and Results'!$C$15-'Inputs and Results'!$C$13), 'Inputs and Results'!$C$13 + SQRT(E3561*('Inputs and Results'!$C$15-'Inputs and Results'!$C$13)*('Inputs and Results'!$C$14-'Inputs and Results'!$C$13)), 'Inputs and Results'!$C$15 - SQRT((1-E3561)*('Inputs and Results'!$C$15-'Inputs and Results'!$C$13)*('Inputs and Results'!$C$15-'Inputs and Results'!$C$14))))</f>
        <v>1.3245375722943098</v>
      </c>
      <c r="C3561" s="47">
        <f ca="1">IF('Inputs and Results'!$G$15='Inputs and Results'!$G$13, 'Inputs and Results'!$G$13, IF(F3561 &lt;= ('Inputs and Results'!$G$14-'Inputs and Results'!$G$13)/('Inputs and Results'!$G$15-'Inputs and Results'!$G$13), 'Inputs and Results'!$G$13 + SQRT(F3561*('Inputs and Results'!$G$15-'Inputs and Results'!$G$13)*('Inputs and Results'!$G$14-'Inputs and Results'!$G$13)), 'Inputs and Results'!$G$15 - SQRT((1-F3561)*('Inputs and Results'!$G$15-'Inputs and Results'!$G$13)*('Inputs and Results'!$G$15-'Inputs and Results'!$G$14))))</f>
        <v>286.90709451559212</v>
      </c>
      <c r="D3561">
        <f t="shared" ca="1" si="231"/>
        <v>380.01922644369648</v>
      </c>
      <c r="E3561">
        <f t="shared" ca="1" si="233"/>
        <v>0.68809173926072831</v>
      </c>
      <c r="F3561">
        <f t="shared" ca="1" si="233"/>
        <v>1.7096964134063586E-2</v>
      </c>
    </row>
    <row r="3562" spans="1:6" ht="15.75" customHeight="1" x14ac:dyDescent="0.2">
      <c r="A3562">
        <v>3561</v>
      </c>
      <c r="B3562" s="47">
        <f ca="1">IF('Inputs and Results'!$C$15='Inputs and Results'!$C$13, 'Inputs and Results'!$C$13, IF(E3562 &lt;= ('Inputs and Results'!$C$14-'Inputs and Results'!$C$13)/('Inputs and Results'!$C$15-'Inputs and Results'!$C$13), 'Inputs and Results'!$C$13 + SQRT(E3562*('Inputs and Results'!$C$15-'Inputs and Results'!$C$13)*('Inputs and Results'!$C$14-'Inputs and Results'!$C$13)), 'Inputs and Results'!$C$15 - SQRT((1-E3562)*('Inputs and Results'!$C$15-'Inputs and Results'!$C$13)*('Inputs and Results'!$C$15-'Inputs and Results'!$C$14))))</f>
        <v>1.3373745803280939</v>
      </c>
      <c r="C3562" s="47">
        <f ca="1">IF('Inputs and Results'!$G$15='Inputs and Results'!$G$13, 'Inputs and Results'!$G$13, IF(F3562 &lt;= ('Inputs and Results'!$G$14-'Inputs and Results'!$G$13)/('Inputs and Results'!$G$15-'Inputs and Results'!$G$13), 'Inputs and Results'!$G$13 + SQRT(F3562*('Inputs and Results'!$G$15-'Inputs and Results'!$G$13)*('Inputs and Results'!$G$14-'Inputs and Results'!$G$13)), 'Inputs and Results'!$G$15 - SQRT((1-F3562)*('Inputs and Results'!$G$15-'Inputs and Results'!$G$13)*('Inputs and Results'!$G$15-'Inputs and Results'!$G$14))))</f>
        <v>366.66728109179621</v>
      </c>
      <c r="D3562">
        <f t="shared" ca="1" si="231"/>
        <v>490.37150117018416</v>
      </c>
      <c r="E3562">
        <f t="shared" ref="E3562:F3581" ca="1" si="234">RAND()</f>
        <v>0.69285296820675757</v>
      </c>
      <c r="F3562">
        <f t="shared" ca="1" si="234"/>
        <v>0.18131354131321242</v>
      </c>
    </row>
    <row r="3563" spans="1:6" ht="15.75" customHeight="1" x14ac:dyDescent="0.2">
      <c r="A3563">
        <v>3562</v>
      </c>
      <c r="B3563" s="47">
        <f ca="1">IF('Inputs and Results'!$C$15='Inputs and Results'!$C$13, 'Inputs and Results'!$C$13, IF(E3563 &lt;= ('Inputs and Results'!$C$14-'Inputs and Results'!$C$13)/('Inputs and Results'!$C$15-'Inputs and Results'!$C$13), 'Inputs and Results'!$C$13 + SQRT(E3563*('Inputs and Results'!$C$15-'Inputs and Results'!$C$13)*('Inputs and Results'!$C$14-'Inputs and Results'!$C$13)), 'Inputs and Results'!$C$15 - SQRT((1-E3563)*('Inputs and Results'!$C$15-'Inputs and Results'!$C$13)*('Inputs and Results'!$C$15-'Inputs and Results'!$C$14))))</f>
        <v>0.98035130412888849</v>
      </c>
      <c r="C3563" s="47">
        <f ca="1">IF('Inputs and Results'!$G$15='Inputs and Results'!$G$13, 'Inputs and Results'!$G$13, IF(F3563 &lt;= ('Inputs and Results'!$G$14-'Inputs and Results'!$G$13)/('Inputs and Results'!$G$15-'Inputs and Results'!$G$13), 'Inputs and Results'!$G$13 + SQRT(F3563*('Inputs and Results'!$G$15-'Inputs and Results'!$G$13)*('Inputs and Results'!$G$14-'Inputs and Results'!$G$13)), 'Inputs and Results'!$G$15 - SQRT((1-F3563)*('Inputs and Results'!$G$15-'Inputs and Results'!$G$13)*('Inputs and Results'!$G$15-'Inputs and Results'!$G$14))))</f>
        <v>384.8381738614446</v>
      </c>
      <c r="D3563">
        <f t="shared" ca="1" si="231"/>
        <v>377.27660562364713</v>
      </c>
      <c r="E3563">
        <f t="shared" ca="1" si="234"/>
        <v>0.54677990502956886</v>
      </c>
      <c r="F3563">
        <f t="shared" ca="1" si="234"/>
        <v>0.21662734671685935</v>
      </c>
    </row>
    <row r="3564" spans="1:6" ht="15.75" customHeight="1" x14ac:dyDescent="0.2">
      <c r="A3564">
        <v>3563</v>
      </c>
      <c r="B3564" s="47">
        <f ca="1">IF('Inputs and Results'!$C$15='Inputs and Results'!$C$13, 'Inputs and Results'!$C$13, IF(E3564 &lt;= ('Inputs and Results'!$C$14-'Inputs and Results'!$C$13)/('Inputs and Results'!$C$15-'Inputs and Results'!$C$13), 'Inputs and Results'!$C$13 + SQRT(E3564*('Inputs and Results'!$C$15-'Inputs and Results'!$C$13)*('Inputs and Results'!$C$14-'Inputs and Results'!$C$13)), 'Inputs and Results'!$C$15 - SQRT((1-E3564)*('Inputs and Results'!$C$15-'Inputs and Results'!$C$13)*('Inputs and Results'!$C$15-'Inputs and Results'!$C$14))))</f>
        <v>0.24371651112870163</v>
      </c>
      <c r="C3564" s="47">
        <f ca="1">IF('Inputs and Results'!$G$15='Inputs and Results'!$G$13, 'Inputs and Results'!$G$13, IF(F3564 &lt;= ('Inputs and Results'!$G$14-'Inputs and Results'!$G$13)/('Inputs and Results'!$G$15-'Inputs and Results'!$G$13), 'Inputs and Results'!$G$13 + SQRT(F3564*('Inputs and Results'!$G$15-'Inputs and Results'!$G$13)*('Inputs and Results'!$G$14-'Inputs and Results'!$G$13)), 'Inputs and Results'!$G$15 - SQRT((1-F3564)*('Inputs and Results'!$G$15-'Inputs and Results'!$G$13)*('Inputs and Results'!$G$15-'Inputs and Results'!$G$14))))</f>
        <v>588.62166006348798</v>
      </c>
      <c r="D3564">
        <f t="shared" ca="1" si="231"/>
        <v>143.45681736545791</v>
      </c>
      <c r="E3564">
        <f t="shared" ca="1" si="234"/>
        <v>0.15587792544171819</v>
      </c>
      <c r="F3564">
        <f t="shared" ca="1" si="234"/>
        <v>0.55934283470909185</v>
      </c>
    </row>
    <row r="3565" spans="1:6" ht="15.75" customHeight="1" x14ac:dyDescent="0.2">
      <c r="A3565">
        <v>3564</v>
      </c>
      <c r="B3565" s="47">
        <f ca="1">IF('Inputs and Results'!$C$15='Inputs and Results'!$C$13, 'Inputs and Results'!$C$13, IF(E3565 &lt;= ('Inputs and Results'!$C$14-'Inputs and Results'!$C$13)/('Inputs and Results'!$C$15-'Inputs and Results'!$C$13), 'Inputs and Results'!$C$13 + SQRT(E3565*('Inputs and Results'!$C$15-'Inputs and Results'!$C$13)*('Inputs and Results'!$C$14-'Inputs and Results'!$C$13)), 'Inputs and Results'!$C$15 - SQRT((1-E3565)*('Inputs and Results'!$C$15-'Inputs and Results'!$C$13)*('Inputs and Results'!$C$15-'Inputs and Results'!$C$14))))</f>
        <v>1.1546503339379965</v>
      </c>
      <c r="C3565" s="47">
        <f ca="1">IF('Inputs and Results'!$G$15='Inputs and Results'!$G$13, 'Inputs and Results'!$G$13, IF(F3565 &lt;= ('Inputs and Results'!$G$14-'Inputs and Results'!$G$13)/('Inputs and Results'!$G$15-'Inputs and Results'!$G$13), 'Inputs and Results'!$G$13 + SQRT(F3565*('Inputs and Results'!$G$15-'Inputs and Results'!$G$13)*('Inputs and Results'!$G$14-'Inputs and Results'!$G$13)), 'Inputs and Results'!$G$15 - SQRT((1-F3565)*('Inputs and Results'!$G$15-'Inputs and Results'!$G$13)*('Inputs and Results'!$G$15-'Inputs and Results'!$G$14))))</f>
        <v>702.45775932923675</v>
      </c>
      <c r="D3565">
        <f t="shared" ca="1" si="231"/>
        <v>811.09308638684001</v>
      </c>
      <c r="E3565">
        <f t="shared" ca="1" si="234"/>
        <v>0.62163162332942801</v>
      </c>
      <c r="F3565">
        <f t="shared" ca="1" si="234"/>
        <v>0.7081627965970948</v>
      </c>
    </row>
    <row r="3566" spans="1:6" ht="15.75" customHeight="1" x14ac:dyDescent="0.2">
      <c r="A3566">
        <v>3565</v>
      </c>
      <c r="B3566" s="47">
        <f ca="1">IF('Inputs and Results'!$C$15='Inputs and Results'!$C$13, 'Inputs and Results'!$C$13, IF(E3566 &lt;= ('Inputs and Results'!$C$14-'Inputs and Results'!$C$13)/('Inputs and Results'!$C$15-'Inputs and Results'!$C$13), 'Inputs and Results'!$C$13 + SQRT(E3566*('Inputs and Results'!$C$15-'Inputs and Results'!$C$13)*('Inputs and Results'!$C$14-'Inputs and Results'!$C$13)), 'Inputs and Results'!$C$15 - SQRT((1-E3566)*('Inputs and Results'!$C$15-'Inputs and Results'!$C$13)*('Inputs and Results'!$C$15-'Inputs and Results'!$C$14))))</f>
        <v>1.0788188915033876</v>
      </c>
      <c r="C3566" s="47">
        <f ca="1">IF('Inputs and Results'!$G$15='Inputs and Results'!$G$13, 'Inputs and Results'!$G$13, IF(F3566 &lt;= ('Inputs and Results'!$G$14-'Inputs and Results'!$G$13)/('Inputs and Results'!$G$15-'Inputs and Results'!$G$13), 'Inputs and Results'!$G$13 + SQRT(F3566*('Inputs and Results'!$G$15-'Inputs and Results'!$G$13)*('Inputs and Results'!$G$14-'Inputs and Results'!$G$13)), 'Inputs and Results'!$G$15 - SQRT((1-F3566)*('Inputs and Results'!$G$15-'Inputs and Results'!$G$13)*('Inputs and Results'!$G$15-'Inputs and Results'!$G$14))))</f>
        <v>621.05058815842335</v>
      </c>
      <c r="D3566">
        <f t="shared" ca="1" si="231"/>
        <v>670.00110708459715</v>
      </c>
      <c r="E3566">
        <f t="shared" ca="1" si="234"/>
        <v>0.58989590537285863</v>
      </c>
      <c r="F3566">
        <f t="shared" ca="1" si="234"/>
        <v>0.60485001140983807</v>
      </c>
    </row>
    <row r="3567" spans="1:6" ht="15.75" customHeight="1" x14ac:dyDescent="0.2">
      <c r="A3567">
        <v>3566</v>
      </c>
      <c r="B3567" s="47">
        <f ca="1">IF('Inputs and Results'!$C$15='Inputs and Results'!$C$13, 'Inputs and Results'!$C$13, IF(E3567 &lt;= ('Inputs and Results'!$C$14-'Inputs and Results'!$C$13)/('Inputs and Results'!$C$15-'Inputs and Results'!$C$13), 'Inputs and Results'!$C$13 + SQRT(E3567*('Inputs and Results'!$C$15-'Inputs and Results'!$C$13)*('Inputs and Results'!$C$14-'Inputs and Results'!$C$13)), 'Inputs and Results'!$C$15 - SQRT((1-E3567)*('Inputs and Results'!$C$15-'Inputs and Results'!$C$13)*('Inputs and Results'!$C$15-'Inputs and Results'!$C$14))))</f>
        <v>1.0557757160402503</v>
      </c>
      <c r="C3567" s="47">
        <f ca="1">IF('Inputs and Results'!$G$15='Inputs and Results'!$G$13, 'Inputs and Results'!$G$13, IF(F3567 &lt;= ('Inputs and Results'!$G$14-'Inputs and Results'!$G$13)/('Inputs and Results'!$G$15-'Inputs and Results'!$G$13), 'Inputs and Results'!$G$13 + SQRT(F3567*('Inputs and Results'!$G$15-'Inputs and Results'!$G$13)*('Inputs and Results'!$G$14-'Inputs and Results'!$G$13)), 'Inputs and Results'!$G$15 - SQRT((1-F3567)*('Inputs and Results'!$G$15-'Inputs and Results'!$G$13)*('Inputs and Results'!$G$15-'Inputs and Results'!$G$14))))</f>
        <v>836.65892525064032</v>
      </c>
      <c r="D3567">
        <f t="shared" ca="1" si="231"/>
        <v>883.32417588796102</v>
      </c>
      <c r="E3567">
        <f t="shared" ca="1" si="234"/>
        <v>0.57999910374013319</v>
      </c>
      <c r="F3567">
        <f t="shared" ca="1" si="234"/>
        <v>0.84436411750903362</v>
      </c>
    </row>
    <row r="3568" spans="1:6" ht="15.75" customHeight="1" x14ac:dyDescent="0.2">
      <c r="A3568">
        <v>3567</v>
      </c>
      <c r="B3568" s="47">
        <f ca="1">IF('Inputs and Results'!$C$15='Inputs and Results'!$C$13, 'Inputs and Results'!$C$13, IF(E3568 &lt;= ('Inputs and Results'!$C$14-'Inputs and Results'!$C$13)/('Inputs and Results'!$C$15-'Inputs and Results'!$C$13), 'Inputs and Results'!$C$13 + SQRT(E3568*('Inputs and Results'!$C$15-'Inputs and Results'!$C$13)*('Inputs and Results'!$C$14-'Inputs and Results'!$C$13)), 'Inputs and Results'!$C$15 - SQRT((1-E3568)*('Inputs and Results'!$C$15-'Inputs and Results'!$C$13)*('Inputs and Results'!$C$15-'Inputs and Results'!$C$14))))</f>
        <v>2.0389418156927759</v>
      </c>
      <c r="C3568" s="47">
        <f ca="1">IF('Inputs and Results'!$G$15='Inputs and Results'!$G$13, 'Inputs and Results'!$G$13, IF(F3568 &lt;= ('Inputs and Results'!$G$14-'Inputs and Results'!$G$13)/('Inputs and Results'!$G$15-'Inputs and Results'!$G$13), 'Inputs and Results'!$G$13 + SQRT(F3568*('Inputs and Results'!$G$15-'Inputs and Results'!$G$13)*('Inputs and Results'!$G$14-'Inputs and Results'!$G$13)), 'Inputs and Results'!$G$15 - SQRT((1-F3568)*('Inputs and Results'!$G$15-'Inputs and Results'!$G$13)*('Inputs and Results'!$G$15-'Inputs and Results'!$G$14))))</f>
        <v>678.99588325633749</v>
      </c>
      <c r="D3568">
        <f t="shared" ca="1" si="231"/>
        <v>1384.4330990545968</v>
      </c>
      <c r="E3568">
        <f t="shared" ca="1" si="234"/>
        <v>0.89737412959734464</v>
      </c>
      <c r="F3568">
        <f t="shared" ca="1" si="234"/>
        <v>0.67999036869964558</v>
      </c>
    </row>
    <row r="3569" spans="1:6" ht="15.75" customHeight="1" x14ac:dyDescent="0.2">
      <c r="A3569">
        <v>3568</v>
      </c>
      <c r="B3569" s="47">
        <f ca="1">IF('Inputs and Results'!$C$15='Inputs and Results'!$C$13, 'Inputs and Results'!$C$13, IF(E3569 &lt;= ('Inputs and Results'!$C$14-'Inputs and Results'!$C$13)/('Inputs and Results'!$C$15-'Inputs and Results'!$C$13), 'Inputs and Results'!$C$13 + SQRT(E3569*('Inputs and Results'!$C$15-'Inputs and Results'!$C$13)*('Inputs and Results'!$C$14-'Inputs and Results'!$C$13)), 'Inputs and Results'!$C$15 - SQRT((1-E3569)*('Inputs and Results'!$C$15-'Inputs and Results'!$C$13)*('Inputs and Results'!$C$15-'Inputs and Results'!$C$14))))</f>
        <v>0.93903042128445513</v>
      </c>
      <c r="C3569" s="47">
        <f ca="1">IF('Inputs and Results'!$G$15='Inputs and Results'!$G$13, 'Inputs and Results'!$G$13, IF(F3569 &lt;= ('Inputs and Results'!$G$14-'Inputs and Results'!$G$13)/('Inputs and Results'!$G$15-'Inputs and Results'!$G$13), 'Inputs and Results'!$G$13 + SQRT(F3569*('Inputs and Results'!$G$15-'Inputs and Results'!$G$13)*('Inputs and Results'!$G$14-'Inputs and Results'!$G$13)), 'Inputs and Results'!$G$15 - SQRT((1-F3569)*('Inputs and Results'!$G$15-'Inputs and Results'!$G$13)*('Inputs and Results'!$G$15-'Inputs and Results'!$G$14))))</f>
        <v>381.90116308746894</v>
      </c>
      <c r="D3569">
        <f t="shared" ca="1" si="231"/>
        <v>358.61681006304934</v>
      </c>
      <c r="E3569">
        <f t="shared" ca="1" si="234"/>
        <v>0.52804493284545218</v>
      </c>
      <c r="F3569">
        <f t="shared" ca="1" si="234"/>
        <v>0.21097222728253384</v>
      </c>
    </row>
    <row r="3570" spans="1:6" ht="15.75" customHeight="1" x14ac:dyDescent="0.2">
      <c r="A3570">
        <v>3569</v>
      </c>
      <c r="B3570" s="47">
        <f ca="1">IF('Inputs and Results'!$C$15='Inputs and Results'!$C$13, 'Inputs and Results'!$C$13, IF(E3570 &lt;= ('Inputs and Results'!$C$14-'Inputs and Results'!$C$13)/('Inputs and Results'!$C$15-'Inputs and Results'!$C$13), 'Inputs and Results'!$C$13 + SQRT(E3570*('Inputs and Results'!$C$15-'Inputs and Results'!$C$13)*('Inputs and Results'!$C$14-'Inputs and Results'!$C$13)), 'Inputs and Results'!$C$15 - SQRT((1-E3570)*('Inputs and Results'!$C$15-'Inputs and Results'!$C$13)*('Inputs and Results'!$C$15-'Inputs and Results'!$C$14))))</f>
        <v>0.10359960141999158</v>
      </c>
      <c r="C3570" s="47">
        <f ca="1">IF('Inputs and Results'!$G$15='Inputs and Results'!$G$13, 'Inputs and Results'!$G$13, IF(F3570 &lt;= ('Inputs and Results'!$G$14-'Inputs and Results'!$G$13)/('Inputs and Results'!$G$15-'Inputs and Results'!$G$13), 'Inputs and Results'!$G$13 + SQRT(F3570*('Inputs and Results'!$G$15-'Inputs and Results'!$G$13)*('Inputs and Results'!$G$14-'Inputs and Results'!$G$13)), 'Inputs and Results'!$G$15 - SQRT((1-F3570)*('Inputs and Results'!$G$15-'Inputs and Results'!$G$13)*('Inputs and Results'!$G$15-'Inputs and Results'!$G$14))))</f>
        <v>556.87957376827831</v>
      </c>
      <c r="D3570">
        <f t="shared" ca="1" si="231"/>
        <v>57.692501881328432</v>
      </c>
      <c r="E3570">
        <f t="shared" ca="1" si="234"/>
        <v>6.787385901172982E-2</v>
      </c>
      <c r="F3570">
        <f t="shared" ca="1" si="234"/>
        <v>0.51239814788901805</v>
      </c>
    </row>
    <row r="3571" spans="1:6" ht="15.75" customHeight="1" x14ac:dyDescent="0.2">
      <c r="A3571">
        <v>3570</v>
      </c>
      <c r="B3571" s="47">
        <f ca="1">IF('Inputs and Results'!$C$15='Inputs and Results'!$C$13, 'Inputs and Results'!$C$13, IF(E3571 &lt;= ('Inputs and Results'!$C$14-'Inputs and Results'!$C$13)/('Inputs and Results'!$C$15-'Inputs and Results'!$C$13), 'Inputs and Results'!$C$13 + SQRT(E3571*('Inputs and Results'!$C$15-'Inputs and Results'!$C$13)*('Inputs and Results'!$C$14-'Inputs and Results'!$C$13)), 'Inputs and Results'!$C$15 - SQRT((1-E3571)*('Inputs and Results'!$C$15-'Inputs and Results'!$C$13)*('Inputs and Results'!$C$15-'Inputs and Results'!$C$14))))</f>
        <v>0.68629379989249673</v>
      </c>
      <c r="C3571" s="47">
        <f ca="1">IF('Inputs and Results'!$G$15='Inputs and Results'!$G$13, 'Inputs and Results'!$G$13, IF(F3571 &lt;= ('Inputs and Results'!$G$14-'Inputs and Results'!$G$13)/('Inputs and Results'!$G$15-'Inputs and Results'!$G$13), 'Inputs and Results'!$G$13 + SQRT(F3571*('Inputs and Results'!$G$15-'Inputs and Results'!$G$13)*('Inputs and Results'!$G$14-'Inputs and Results'!$G$13)), 'Inputs and Results'!$G$15 - SQRT((1-F3571)*('Inputs and Results'!$G$15-'Inputs and Results'!$G$13)*('Inputs and Results'!$G$15-'Inputs and Results'!$G$14))))</f>
        <v>391.26910225935978</v>
      </c>
      <c r="D3571">
        <f t="shared" ca="1" si="231"/>
        <v>268.52555897010188</v>
      </c>
      <c r="E3571">
        <f t="shared" ca="1" si="234"/>
        <v>0.40519595773156647</v>
      </c>
      <c r="F3571">
        <f t="shared" ca="1" si="234"/>
        <v>0.22893886883517556</v>
      </c>
    </row>
    <row r="3572" spans="1:6" ht="15.75" customHeight="1" x14ac:dyDescent="0.2">
      <c r="A3572">
        <v>3571</v>
      </c>
      <c r="B3572" s="47">
        <f ca="1">IF('Inputs and Results'!$C$15='Inputs and Results'!$C$13, 'Inputs and Results'!$C$13, IF(E3572 &lt;= ('Inputs and Results'!$C$14-'Inputs and Results'!$C$13)/('Inputs and Results'!$C$15-'Inputs and Results'!$C$13), 'Inputs and Results'!$C$13 + SQRT(E3572*('Inputs and Results'!$C$15-'Inputs and Results'!$C$13)*('Inputs and Results'!$C$14-'Inputs and Results'!$C$13)), 'Inputs and Results'!$C$15 - SQRT((1-E3572)*('Inputs and Results'!$C$15-'Inputs and Results'!$C$13)*('Inputs and Results'!$C$15-'Inputs and Results'!$C$14))))</f>
        <v>0.40782338172622401</v>
      </c>
      <c r="C3572" s="47">
        <f ca="1">IF('Inputs and Results'!$G$15='Inputs and Results'!$G$13, 'Inputs and Results'!$G$13, IF(F3572 &lt;= ('Inputs and Results'!$G$14-'Inputs and Results'!$G$13)/('Inputs and Results'!$G$15-'Inputs and Results'!$G$13), 'Inputs and Results'!$G$13 + SQRT(F3572*('Inputs and Results'!$G$15-'Inputs and Results'!$G$13)*('Inputs and Results'!$G$14-'Inputs and Results'!$G$13)), 'Inputs and Results'!$G$15 - SQRT((1-F3572)*('Inputs and Results'!$G$15-'Inputs and Results'!$G$13)*('Inputs and Results'!$G$15-'Inputs and Results'!$G$14))))</f>
        <v>1096.4390783512024</v>
      </c>
      <c r="D3572">
        <f t="shared" ca="1" si="231"/>
        <v>447.15349278997166</v>
      </c>
      <c r="E3572">
        <f t="shared" ca="1" si="234"/>
        <v>0.25340226440830349</v>
      </c>
      <c r="F3572">
        <f t="shared" ca="1" si="234"/>
        <v>0.98735634743811207</v>
      </c>
    </row>
    <row r="3573" spans="1:6" ht="15.75" customHeight="1" x14ac:dyDescent="0.2">
      <c r="A3573">
        <v>3572</v>
      </c>
      <c r="B3573" s="47">
        <f ca="1">IF('Inputs and Results'!$C$15='Inputs and Results'!$C$13, 'Inputs and Results'!$C$13, IF(E3573 &lt;= ('Inputs and Results'!$C$14-'Inputs and Results'!$C$13)/('Inputs and Results'!$C$15-'Inputs and Results'!$C$13), 'Inputs and Results'!$C$13 + SQRT(E3573*('Inputs and Results'!$C$15-'Inputs and Results'!$C$13)*('Inputs and Results'!$C$14-'Inputs and Results'!$C$13)), 'Inputs and Results'!$C$15 - SQRT((1-E3573)*('Inputs and Results'!$C$15-'Inputs and Results'!$C$13)*('Inputs and Results'!$C$15-'Inputs and Results'!$C$14))))</f>
        <v>0.14665040332546786</v>
      </c>
      <c r="C3573" s="47">
        <f ca="1">IF('Inputs and Results'!$G$15='Inputs and Results'!$G$13, 'Inputs and Results'!$G$13, IF(F3573 &lt;= ('Inputs and Results'!$G$14-'Inputs and Results'!$G$13)/('Inputs and Results'!$G$15-'Inputs and Results'!$G$13), 'Inputs and Results'!$G$13 + SQRT(F3573*('Inputs and Results'!$G$15-'Inputs and Results'!$G$13)*('Inputs and Results'!$G$14-'Inputs and Results'!$G$13)), 'Inputs and Results'!$G$15 - SQRT((1-F3573)*('Inputs and Results'!$G$15-'Inputs and Results'!$G$13)*('Inputs and Results'!$G$15-'Inputs and Results'!$G$14))))</f>
        <v>911.74582129359146</v>
      </c>
      <c r="D3573">
        <f t="shared" ca="1" si="231"/>
        <v>133.70789242301512</v>
      </c>
      <c r="E3573">
        <f t="shared" ca="1" si="234"/>
        <v>9.5377342128587284E-2</v>
      </c>
      <c r="F3573">
        <f t="shared" ca="1" si="234"/>
        <v>0.90204379234002352</v>
      </c>
    </row>
    <row r="3574" spans="1:6" ht="15.75" customHeight="1" x14ac:dyDescent="0.2">
      <c r="A3574">
        <v>3573</v>
      </c>
      <c r="B3574" s="47">
        <f ca="1">IF('Inputs and Results'!$C$15='Inputs and Results'!$C$13, 'Inputs and Results'!$C$13, IF(E3574 &lt;= ('Inputs and Results'!$C$14-'Inputs and Results'!$C$13)/('Inputs and Results'!$C$15-'Inputs and Results'!$C$13), 'Inputs and Results'!$C$13 + SQRT(E3574*('Inputs and Results'!$C$15-'Inputs and Results'!$C$13)*('Inputs and Results'!$C$14-'Inputs and Results'!$C$13)), 'Inputs and Results'!$C$15 - SQRT((1-E3574)*('Inputs and Results'!$C$15-'Inputs and Results'!$C$13)*('Inputs and Results'!$C$15-'Inputs and Results'!$C$14))))</f>
        <v>0.30972316732176974</v>
      </c>
      <c r="C3574" s="47">
        <f ca="1">IF('Inputs and Results'!$G$15='Inputs and Results'!$G$13, 'Inputs and Results'!$G$13, IF(F3574 &lt;= ('Inputs and Results'!$G$14-'Inputs and Results'!$G$13)/('Inputs and Results'!$G$15-'Inputs and Results'!$G$13), 'Inputs and Results'!$G$13 + SQRT(F3574*('Inputs and Results'!$G$15-'Inputs and Results'!$G$13)*('Inputs and Results'!$G$14-'Inputs and Results'!$G$13)), 'Inputs and Results'!$G$15 - SQRT((1-F3574)*('Inputs and Results'!$G$15-'Inputs and Results'!$G$13)*('Inputs and Results'!$G$15-'Inputs and Results'!$G$14))))</f>
        <v>479.27374584301674</v>
      </c>
      <c r="D3574">
        <f t="shared" ca="1" si="231"/>
        <v>148.44218257666802</v>
      </c>
      <c r="E3574">
        <f t="shared" ca="1" si="234"/>
        <v>0.19582339595053222</v>
      </c>
      <c r="F3574">
        <f t="shared" ca="1" si="234"/>
        <v>0.38761939893125141</v>
      </c>
    </row>
    <row r="3575" spans="1:6" ht="15.75" customHeight="1" x14ac:dyDescent="0.2">
      <c r="A3575">
        <v>3574</v>
      </c>
      <c r="B3575" s="47">
        <f ca="1">IF('Inputs and Results'!$C$15='Inputs and Results'!$C$13, 'Inputs and Results'!$C$13, IF(E3575 &lt;= ('Inputs and Results'!$C$14-'Inputs and Results'!$C$13)/('Inputs and Results'!$C$15-'Inputs and Results'!$C$13), 'Inputs and Results'!$C$13 + SQRT(E3575*('Inputs and Results'!$C$15-'Inputs and Results'!$C$13)*('Inputs and Results'!$C$14-'Inputs and Results'!$C$13)), 'Inputs and Results'!$C$15 - SQRT((1-E3575)*('Inputs and Results'!$C$15-'Inputs and Results'!$C$13)*('Inputs and Results'!$C$15-'Inputs and Results'!$C$14))))</f>
        <v>0.49981025055266448</v>
      </c>
      <c r="C3575" s="47">
        <f ca="1">IF('Inputs and Results'!$G$15='Inputs and Results'!$G$13, 'Inputs and Results'!$G$13, IF(F3575 &lt;= ('Inputs and Results'!$G$14-'Inputs and Results'!$G$13)/('Inputs and Results'!$G$15-'Inputs and Results'!$G$13), 'Inputs and Results'!$G$13 + SQRT(F3575*('Inputs and Results'!$G$15-'Inputs and Results'!$G$13)*('Inputs and Results'!$G$14-'Inputs and Results'!$G$13)), 'Inputs and Results'!$G$15 - SQRT((1-F3575)*('Inputs and Results'!$G$15-'Inputs and Results'!$G$13)*('Inputs and Results'!$G$15-'Inputs and Results'!$G$14))))</f>
        <v>446.38684052330166</v>
      </c>
      <c r="D3575">
        <f t="shared" ca="1" si="231"/>
        <v>223.10871860536369</v>
      </c>
      <c r="E3575">
        <f t="shared" ca="1" si="234"/>
        <v>0.30545013519538544</v>
      </c>
      <c r="F3575">
        <f t="shared" ca="1" si="234"/>
        <v>0.33045821395517128</v>
      </c>
    </row>
    <row r="3576" spans="1:6" ht="15.75" customHeight="1" x14ac:dyDescent="0.2">
      <c r="A3576">
        <v>3575</v>
      </c>
      <c r="B3576" s="47">
        <f ca="1">IF('Inputs and Results'!$C$15='Inputs and Results'!$C$13, 'Inputs and Results'!$C$13, IF(E3576 &lt;= ('Inputs and Results'!$C$14-'Inputs and Results'!$C$13)/('Inputs and Results'!$C$15-'Inputs and Results'!$C$13), 'Inputs and Results'!$C$13 + SQRT(E3576*('Inputs and Results'!$C$15-'Inputs and Results'!$C$13)*('Inputs and Results'!$C$14-'Inputs and Results'!$C$13)), 'Inputs and Results'!$C$15 - SQRT((1-E3576)*('Inputs and Results'!$C$15-'Inputs and Results'!$C$13)*('Inputs and Results'!$C$15-'Inputs and Results'!$C$14))))</f>
        <v>0.21621349818783786</v>
      </c>
      <c r="C3576" s="47">
        <f ca="1">IF('Inputs and Results'!$G$15='Inputs and Results'!$G$13, 'Inputs and Results'!$G$13, IF(F3576 &lt;= ('Inputs and Results'!$G$14-'Inputs and Results'!$G$13)/('Inputs and Results'!$G$15-'Inputs and Results'!$G$13), 'Inputs and Results'!$G$13 + SQRT(F3576*('Inputs and Results'!$G$15-'Inputs and Results'!$G$13)*('Inputs and Results'!$G$14-'Inputs and Results'!$G$13)), 'Inputs and Results'!$G$15 - SQRT((1-F3576)*('Inputs and Results'!$G$15-'Inputs and Results'!$G$13)*('Inputs and Results'!$G$15-'Inputs and Results'!$G$14))))</f>
        <v>413.97120477138276</v>
      </c>
      <c r="D3576">
        <f t="shared" ca="1" si="231"/>
        <v>89.506162332654426</v>
      </c>
      <c r="E3576">
        <f t="shared" ca="1" si="234"/>
        <v>0.13894807914760066</v>
      </c>
      <c r="F3576">
        <f t="shared" ca="1" si="234"/>
        <v>0.27162060437004165</v>
      </c>
    </row>
    <row r="3577" spans="1:6" ht="15.75" customHeight="1" x14ac:dyDescent="0.2">
      <c r="A3577">
        <v>3576</v>
      </c>
      <c r="B3577" s="47">
        <f ca="1">IF('Inputs and Results'!$C$15='Inputs and Results'!$C$13, 'Inputs and Results'!$C$13, IF(E3577 &lt;= ('Inputs and Results'!$C$14-'Inputs and Results'!$C$13)/('Inputs and Results'!$C$15-'Inputs and Results'!$C$13), 'Inputs and Results'!$C$13 + SQRT(E3577*('Inputs and Results'!$C$15-'Inputs and Results'!$C$13)*('Inputs and Results'!$C$14-'Inputs and Results'!$C$13)), 'Inputs and Results'!$C$15 - SQRT((1-E3577)*('Inputs and Results'!$C$15-'Inputs and Results'!$C$13)*('Inputs and Results'!$C$15-'Inputs and Results'!$C$14))))</f>
        <v>1.0301015874166402</v>
      </c>
      <c r="C3577" s="47">
        <f ca="1">IF('Inputs and Results'!$G$15='Inputs and Results'!$G$13, 'Inputs and Results'!$G$13, IF(F3577 &lt;= ('Inputs and Results'!$G$14-'Inputs and Results'!$G$13)/('Inputs and Results'!$G$15-'Inputs and Results'!$G$13), 'Inputs and Results'!$G$13 + SQRT(F3577*('Inputs and Results'!$G$15-'Inputs and Results'!$G$13)*('Inputs and Results'!$G$14-'Inputs and Results'!$G$13)), 'Inputs and Results'!$G$15 - SQRT((1-F3577)*('Inputs and Results'!$G$15-'Inputs and Results'!$G$13)*('Inputs and Results'!$G$15-'Inputs and Results'!$G$14))))</f>
        <v>782.47794676444641</v>
      </c>
      <c r="D3577">
        <f t="shared" ca="1" si="231"/>
        <v>806.03177508056945</v>
      </c>
      <c r="E3577">
        <f t="shared" ca="1" si="234"/>
        <v>0.56883336045572885</v>
      </c>
      <c r="F3577">
        <f t="shared" ca="1" si="234"/>
        <v>0.79448686760244736</v>
      </c>
    </row>
    <row r="3578" spans="1:6" ht="15.75" customHeight="1" x14ac:dyDescent="0.2">
      <c r="A3578">
        <v>3577</v>
      </c>
      <c r="B3578" s="47">
        <f ca="1">IF('Inputs and Results'!$C$15='Inputs and Results'!$C$13, 'Inputs and Results'!$C$13, IF(E3578 &lt;= ('Inputs and Results'!$C$14-'Inputs and Results'!$C$13)/('Inputs and Results'!$C$15-'Inputs and Results'!$C$13), 'Inputs and Results'!$C$13 + SQRT(E3578*('Inputs and Results'!$C$15-'Inputs and Results'!$C$13)*('Inputs and Results'!$C$14-'Inputs and Results'!$C$13)), 'Inputs and Results'!$C$15 - SQRT((1-E3578)*('Inputs and Results'!$C$15-'Inputs and Results'!$C$13)*('Inputs and Results'!$C$15-'Inputs and Results'!$C$14))))</f>
        <v>0.55712201165605846</v>
      </c>
      <c r="C3578" s="47">
        <f ca="1">IF('Inputs and Results'!$G$15='Inputs and Results'!$G$13, 'Inputs and Results'!$G$13, IF(F3578 &lt;= ('Inputs and Results'!$G$14-'Inputs and Results'!$G$13)/('Inputs and Results'!$G$15-'Inputs and Results'!$G$13), 'Inputs and Results'!$G$13 + SQRT(F3578*('Inputs and Results'!$G$15-'Inputs and Results'!$G$13)*('Inputs and Results'!$G$14-'Inputs and Results'!$G$13)), 'Inputs and Results'!$G$15 - SQRT((1-F3578)*('Inputs and Results'!$G$15-'Inputs and Results'!$G$13)*('Inputs and Results'!$G$15-'Inputs and Results'!$G$14))))</f>
        <v>328.16058383227391</v>
      </c>
      <c r="D3578">
        <f t="shared" ca="1" si="231"/>
        <v>182.82548461086304</v>
      </c>
      <c r="E3578">
        <f t="shared" ca="1" si="234"/>
        <v>0.33692745934051749</v>
      </c>
      <c r="F3578">
        <f t="shared" ca="1" si="234"/>
        <v>0.10390564994655827</v>
      </c>
    </row>
    <row r="3579" spans="1:6" ht="15.75" customHeight="1" x14ac:dyDescent="0.2">
      <c r="A3579">
        <v>3578</v>
      </c>
      <c r="B3579" s="47">
        <f ca="1">IF('Inputs and Results'!$C$15='Inputs and Results'!$C$13, 'Inputs and Results'!$C$13, IF(E3579 &lt;= ('Inputs and Results'!$C$14-'Inputs and Results'!$C$13)/('Inputs and Results'!$C$15-'Inputs and Results'!$C$13), 'Inputs and Results'!$C$13 + SQRT(E3579*('Inputs and Results'!$C$15-'Inputs and Results'!$C$13)*('Inputs and Results'!$C$14-'Inputs and Results'!$C$13)), 'Inputs and Results'!$C$15 - SQRT((1-E3579)*('Inputs and Results'!$C$15-'Inputs and Results'!$C$13)*('Inputs and Results'!$C$15-'Inputs and Results'!$C$14))))</f>
        <v>0.35307343038287975</v>
      </c>
      <c r="C3579" s="47">
        <f ca="1">IF('Inputs and Results'!$G$15='Inputs and Results'!$G$13, 'Inputs and Results'!$G$13, IF(F3579 &lt;= ('Inputs and Results'!$G$14-'Inputs and Results'!$G$13)/('Inputs and Results'!$G$15-'Inputs and Results'!$G$13), 'Inputs and Results'!$G$13 + SQRT(F3579*('Inputs and Results'!$G$15-'Inputs and Results'!$G$13)*('Inputs and Results'!$G$14-'Inputs and Results'!$G$13)), 'Inputs and Results'!$G$15 - SQRT((1-F3579)*('Inputs and Results'!$G$15-'Inputs and Results'!$G$13)*('Inputs and Results'!$G$15-'Inputs and Results'!$G$14))))</f>
        <v>556.27310319740968</v>
      </c>
      <c r="D3579">
        <f t="shared" ca="1" si="231"/>
        <v>196.4052527756391</v>
      </c>
      <c r="E3579">
        <f t="shared" ca="1" si="234"/>
        <v>0.22153108167277169</v>
      </c>
      <c r="F3579">
        <f t="shared" ca="1" si="234"/>
        <v>0.51147808504058068</v>
      </c>
    </row>
    <row r="3580" spans="1:6" ht="15.75" customHeight="1" x14ac:dyDescent="0.2">
      <c r="A3580">
        <v>3579</v>
      </c>
      <c r="B3580" s="47">
        <f ca="1">IF('Inputs and Results'!$C$15='Inputs and Results'!$C$13, 'Inputs and Results'!$C$13, IF(E3580 &lt;= ('Inputs and Results'!$C$14-'Inputs and Results'!$C$13)/('Inputs and Results'!$C$15-'Inputs and Results'!$C$13), 'Inputs and Results'!$C$13 + SQRT(E3580*('Inputs and Results'!$C$15-'Inputs and Results'!$C$13)*('Inputs and Results'!$C$14-'Inputs and Results'!$C$13)), 'Inputs and Results'!$C$15 - SQRT((1-E3580)*('Inputs and Results'!$C$15-'Inputs and Results'!$C$13)*('Inputs and Results'!$C$15-'Inputs and Results'!$C$14))))</f>
        <v>1.3422805975012311</v>
      </c>
      <c r="C3580" s="47">
        <f ca="1">IF('Inputs and Results'!$G$15='Inputs and Results'!$G$13, 'Inputs and Results'!$G$13, IF(F3580 &lt;= ('Inputs and Results'!$G$14-'Inputs and Results'!$G$13)/('Inputs and Results'!$G$15-'Inputs and Results'!$G$13), 'Inputs and Results'!$G$13 + SQRT(F3580*('Inputs and Results'!$G$15-'Inputs and Results'!$G$13)*('Inputs and Results'!$G$14-'Inputs and Results'!$G$13)), 'Inputs and Results'!$G$15 - SQRT((1-F3580)*('Inputs and Results'!$G$15-'Inputs and Results'!$G$13)*('Inputs and Results'!$G$15-'Inputs and Results'!$G$14))))</f>
        <v>919.49983289364377</v>
      </c>
      <c r="D3580">
        <f t="shared" ca="1" si="231"/>
        <v>1234.2267850987623</v>
      </c>
      <c r="E3580">
        <f t="shared" ca="1" si="234"/>
        <v>0.69466293139768054</v>
      </c>
      <c r="F3580">
        <f t="shared" ca="1" si="234"/>
        <v>0.90724293715265614</v>
      </c>
    </row>
    <row r="3581" spans="1:6" ht="15.75" customHeight="1" x14ac:dyDescent="0.2">
      <c r="A3581">
        <v>3580</v>
      </c>
      <c r="B3581" s="47">
        <f ca="1">IF('Inputs and Results'!$C$15='Inputs and Results'!$C$13, 'Inputs and Results'!$C$13, IF(E3581 &lt;= ('Inputs and Results'!$C$14-'Inputs and Results'!$C$13)/('Inputs and Results'!$C$15-'Inputs and Results'!$C$13), 'Inputs and Results'!$C$13 + SQRT(E3581*('Inputs and Results'!$C$15-'Inputs and Results'!$C$13)*('Inputs and Results'!$C$14-'Inputs and Results'!$C$13)), 'Inputs and Results'!$C$15 - SQRT((1-E3581)*('Inputs and Results'!$C$15-'Inputs and Results'!$C$13)*('Inputs and Results'!$C$15-'Inputs and Results'!$C$14))))</f>
        <v>1.2319173230252025</v>
      </c>
      <c r="C3581" s="47">
        <f ca="1">IF('Inputs and Results'!$G$15='Inputs and Results'!$G$13, 'Inputs and Results'!$G$13, IF(F3581 &lt;= ('Inputs and Results'!$G$14-'Inputs and Results'!$G$13)/('Inputs and Results'!$G$15-'Inputs and Results'!$G$13), 'Inputs and Results'!$G$13 + SQRT(F3581*('Inputs and Results'!$G$15-'Inputs and Results'!$G$13)*('Inputs and Results'!$G$14-'Inputs and Results'!$G$13)), 'Inputs and Results'!$G$15 - SQRT((1-F3581)*('Inputs and Results'!$G$15-'Inputs and Results'!$G$13)*('Inputs and Results'!$G$15-'Inputs and Results'!$G$14))))</f>
        <v>720.16965344696507</v>
      </c>
      <c r="D3581">
        <f t="shared" ca="1" si="231"/>
        <v>887.18947159837307</v>
      </c>
      <c r="E3581">
        <f t="shared" ca="1" si="234"/>
        <v>0.65265373859795928</v>
      </c>
      <c r="F3581">
        <f t="shared" ca="1" si="234"/>
        <v>0.72857105295168989</v>
      </c>
    </row>
    <row r="3582" spans="1:6" ht="15.75" customHeight="1" x14ac:dyDescent="0.2">
      <c r="A3582">
        <v>3581</v>
      </c>
      <c r="B3582" s="47">
        <f ca="1">IF('Inputs and Results'!$C$15='Inputs and Results'!$C$13, 'Inputs and Results'!$C$13, IF(E3582 &lt;= ('Inputs and Results'!$C$14-'Inputs and Results'!$C$13)/('Inputs and Results'!$C$15-'Inputs and Results'!$C$13), 'Inputs and Results'!$C$13 + SQRT(E3582*('Inputs and Results'!$C$15-'Inputs and Results'!$C$13)*('Inputs and Results'!$C$14-'Inputs and Results'!$C$13)), 'Inputs and Results'!$C$15 - SQRT((1-E3582)*('Inputs and Results'!$C$15-'Inputs and Results'!$C$13)*('Inputs and Results'!$C$15-'Inputs and Results'!$C$14))))</f>
        <v>8.3801033527592494E-2</v>
      </c>
      <c r="C3582" s="47">
        <f ca="1">IF('Inputs and Results'!$G$15='Inputs and Results'!$G$13, 'Inputs and Results'!$G$13, IF(F3582 &lt;= ('Inputs and Results'!$G$14-'Inputs and Results'!$G$13)/('Inputs and Results'!$G$15-'Inputs and Results'!$G$13), 'Inputs and Results'!$G$13 + SQRT(F3582*('Inputs and Results'!$G$15-'Inputs and Results'!$G$13)*('Inputs and Results'!$G$14-'Inputs and Results'!$G$13)), 'Inputs and Results'!$G$15 - SQRT((1-F3582)*('Inputs and Results'!$G$15-'Inputs and Results'!$G$13)*('Inputs and Results'!$G$15-'Inputs and Results'!$G$14))))</f>
        <v>611.55480582835855</v>
      </c>
      <c r="D3582">
        <f t="shared" ca="1" si="231"/>
        <v>51.248924787182595</v>
      </c>
      <c r="E3582">
        <f t="shared" ref="E3582:F3601" ca="1" si="235">RAND()</f>
        <v>5.5087065327251383E-2</v>
      </c>
      <c r="F3582">
        <f t="shared" ca="1" si="235"/>
        <v>0.59178140818033942</v>
      </c>
    </row>
    <row r="3583" spans="1:6" ht="15.75" customHeight="1" x14ac:dyDescent="0.2">
      <c r="A3583">
        <v>3582</v>
      </c>
      <c r="B3583" s="47">
        <f ca="1">IF('Inputs and Results'!$C$15='Inputs and Results'!$C$13, 'Inputs and Results'!$C$13, IF(E3583 &lt;= ('Inputs and Results'!$C$14-'Inputs and Results'!$C$13)/('Inputs and Results'!$C$15-'Inputs and Results'!$C$13), 'Inputs and Results'!$C$13 + SQRT(E3583*('Inputs and Results'!$C$15-'Inputs and Results'!$C$13)*('Inputs and Results'!$C$14-'Inputs and Results'!$C$13)), 'Inputs and Results'!$C$15 - SQRT((1-E3583)*('Inputs and Results'!$C$15-'Inputs and Results'!$C$13)*('Inputs and Results'!$C$15-'Inputs and Results'!$C$14))))</f>
        <v>0.44328233167522813</v>
      </c>
      <c r="C3583" s="47">
        <f ca="1">IF('Inputs and Results'!$G$15='Inputs and Results'!$G$13, 'Inputs and Results'!$G$13, IF(F3583 &lt;= ('Inputs and Results'!$G$14-'Inputs and Results'!$G$13)/('Inputs and Results'!$G$15-'Inputs and Results'!$G$13), 'Inputs and Results'!$G$13 + SQRT(F3583*('Inputs and Results'!$G$15-'Inputs and Results'!$G$13)*('Inputs and Results'!$G$14-'Inputs and Results'!$G$13)), 'Inputs and Results'!$G$15 - SQRT((1-F3583)*('Inputs and Results'!$G$15-'Inputs and Results'!$G$13)*('Inputs and Results'!$G$15-'Inputs and Results'!$G$14))))</f>
        <v>698.2411270076891</v>
      </c>
      <c r="D3583">
        <f t="shared" ca="1" si="231"/>
        <v>309.51795485150751</v>
      </c>
      <c r="E3583">
        <f t="shared" ca="1" si="235"/>
        <v>0.27368830716399339</v>
      </c>
      <c r="F3583">
        <f t="shared" ca="1" si="235"/>
        <v>0.70319523976497955</v>
      </c>
    </row>
    <row r="3584" spans="1:6" ht="15.75" customHeight="1" x14ac:dyDescent="0.2">
      <c r="A3584">
        <v>3583</v>
      </c>
      <c r="B3584" s="47">
        <f ca="1">IF('Inputs and Results'!$C$15='Inputs and Results'!$C$13, 'Inputs and Results'!$C$13, IF(E3584 &lt;= ('Inputs and Results'!$C$14-'Inputs and Results'!$C$13)/('Inputs and Results'!$C$15-'Inputs and Results'!$C$13), 'Inputs and Results'!$C$13 + SQRT(E3584*('Inputs and Results'!$C$15-'Inputs and Results'!$C$13)*('Inputs and Results'!$C$14-'Inputs and Results'!$C$13)), 'Inputs and Results'!$C$15 - SQRT((1-E3584)*('Inputs and Results'!$C$15-'Inputs and Results'!$C$13)*('Inputs and Results'!$C$15-'Inputs and Results'!$C$14))))</f>
        <v>0.1195073545337646</v>
      </c>
      <c r="C3584" s="47">
        <f ca="1">IF('Inputs and Results'!$G$15='Inputs and Results'!$G$13, 'Inputs and Results'!$G$13, IF(F3584 &lt;= ('Inputs and Results'!$G$14-'Inputs and Results'!$G$13)/('Inputs and Results'!$G$15-'Inputs and Results'!$G$13), 'Inputs and Results'!$G$13 + SQRT(F3584*('Inputs and Results'!$G$15-'Inputs and Results'!$G$13)*('Inputs and Results'!$G$14-'Inputs and Results'!$G$13)), 'Inputs and Results'!$G$15 - SQRT((1-F3584)*('Inputs and Results'!$G$15-'Inputs and Results'!$G$13)*('Inputs and Results'!$G$15-'Inputs and Results'!$G$14))))</f>
        <v>669.55745556939314</v>
      </c>
      <c r="D3584">
        <f t="shared" ca="1" si="231"/>
        <v>80.017040223456803</v>
      </c>
      <c r="E3584">
        <f t="shared" ca="1" si="235"/>
        <v>7.808467993499224E-2</v>
      </c>
      <c r="F3584">
        <f t="shared" ca="1" si="235"/>
        <v>0.6682908596236018</v>
      </c>
    </row>
    <row r="3585" spans="1:6" ht="15.75" customHeight="1" x14ac:dyDescent="0.2">
      <c r="A3585">
        <v>3584</v>
      </c>
      <c r="B3585" s="47">
        <f ca="1">IF('Inputs and Results'!$C$15='Inputs and Results'!$C$13, 'Inputs and Results'!$C$13, IF(E3585 &lt;= ('Inputs and Results'!$C$14-'Inputs and Results'!$C$13)/('Inputs and Results'!$C$15-'Inputs and Results'!$C$13), 'Inputs and Results'!$C$13 + SQRT(E3585*('Inputs and Results'!$C$15-'Inputs and Results'!$C$13)*('Inputs and Results'!$C$14-'Inputs and Results'!$C$13)), 'Inputs and Results'!$C$15 - SQRT((1-E3585)*('Inputs and Results'!$C$15-'Inputs and Results'!$C$13)*('Inputs and Results'!$C$15-'Inputs and Results'!$C$14))))</f>
        <v>1.1271074060289845</v>
      </c>
      <c r="C3585" s="47">
        <f ca="1">IF('Inputs and Results'!$G$15='Inputs and Results'!$G$13, 'Inputs and Results'!$G$13, IF(F3585 &lt;= ('Inputs and Results'!$G$14-'Inputs and Results'!$G$13)/('Inputs and Results'!$G$15-'Inputs and Results'!$G$13), 'Inputs and Results'!$G$13 + SQRT(F3585*('Inputs and Results'!$G$15-'Inputs and Results'!$G$13)*('Inputs and Results'!$G$14-'Inputs and Results'!$G$13)), 'Inputs and Results'!$G$15 - SQRT((1-F3585)*('Inputs and Results'!$G$15-'Inputs and Results'!$G$13)*('Inputs and Results'!$G$15-'Inputs and Results'!$G$14))))</f>
        <v>799.24924123794835</v>
      </c>
      <c r="D3585">
        <f t="shared" ca="1" si="231"/>
        <v>900.83973906233803</v>
      </c>
      <c r="E3585">
        <f t="shared" ca="1" si="235"/>
        <v>0.61025259238316898</v>
      </c>
      <c r="F3585">
        <f t="shared" ca="1" si="235"/>
        <v>0.81066563553475945</v>
      </c>
    </row>
    <row r="3586" spans="1:6" ht="15.75" customHeight="1" x14ac:dyDescent="0.2">
      <c r="A3586">
        <v>3585</v>
      </c>
      <c r="B3586" s="47">
        <f ca="1">IF('Inputs and Results'!$C$15='Inputs and Results'!$C$13, 'Inputs and Results'!$C$13, IF(E3586 &lt;= ('Inputs and Results'!$C$14-'Inputs and Results'!$C$13)/('Inputs and Results'!$C$15-'Inputs and Results'!$C$13), 'Inputs and Results'!$C$13 + SQRT(E3586*('Inputs and Results'!$C$15-'Inputs and Results'!$C$13)*('Inputs and Results'!$C$14-'Inputs and Results'!$C$13)), 'Inputs and Results'!$C$15 - SQRT((1-E3586)*('Inputs and Results'!$C$15-'Inputs and Results'!$C$13)*('Inputs and Results'!$C$15-'Inputs and Results'!$C$14))))</f>
        <v>0.87489156842533422</v>
      </c>
      <c r="C3586" s="47">
        <f ca="1">IF('Inputs and Results'!$G$15='Inputs and Results'!$G$13, 'Inputs and Results'!$G$13, IF(F3586 &lt;= ('Inputs and Results'!$G$14-'Inputs and Results'!$G$13)/('Inputs and Results'!$G$15-'Inputs and Results'!$G$13), 'Inputs and Results'!$G$13 + SQRT(F3586*('Inputs and Results'!$G$15-'Inputs and Results'!$G$13)*('Inputs and Results'!$G$14-'Inputs and Results'!$G$13)), 'Inputs and Results'!$G$15 - SQRT((1-F3586)*('Inputs and Results'!$G$15-'Inputs and Results'!$G$13)*('Inputs and Results'!$G$15-'Inputs and Results'!$G$14))))</f>
        <v>445.85567447237486</v>
      </c>
      <c r="D3586">
        <f t="shared" ref="D3586:D3649" ca="1" si="236">B3586*C3586</f>
        <v>390.07537033047129</v>
      </c>
      <c r="E3586">
        <f t="shared" ca="1" si="235"/>
        <v>0.49821268378336281</v>
      </c>
      <c r="F3586">
        <f t="shared" ca="1" si="235"/>
        <v>0.32951406059655619</v>
      </c>
    </row>
    <row r="3587" spans="1:6" ht="15.75" customHeight="1" x14ac:dyDescent="0.2">
      <c r="A3587">
        <v>3586</v>
      </c>
      <c r="B3587" s="47">
        <f ca="1">IF('Inputs and Results'!$C$15='Inputs and Results'!$C$13, 'Inputs and Results'!$C$13, IF(E3587 &lt;= ('Inputs and Results'!$C$14-'Inputs and Results'!$C$13)/('Inputs and Results'!$C$15-'Inputs and Results'!$C$13), 'Inputs and Results'!$C$13 + SQRT(E3587*('Inputs and Results'!$C$15-'Inputs and Results'!$C$13)*('Inputs and Results'!$C$14-'Inputs and Results'!$C$13)), 'Inputs and Results'!$C$15 - SQRT((1-E3587)*('Inputs and Results'!$C$15-'Inputs and Results'!$C$13)*('Inputs and Results'!$C$15-'Inputs and Results'!$C$14))))</f>
        <v>0.54511488949626719</v>
      </c>
      <c r="C3587" s="47">
        <f ca="1">IF('Inputs and Results'!$G$15='Inputs and Results'!$G$13, 'Inputs and Results'!$G$13, IF(F3587 &lt;= ('Inputs and Results'!$G$14-'Inputs and Results'!$G$13)/('Inputs and Results'!$G$15-'Inputs and Results'!$G$13), 'Inputs and Results'!$G$13 + SQRT(F3587*('Inputs and Results'!$G$15-'Inputs and Results'!$G$13)*('Inputs and Results'!$G$14-'Inputs and Results'!$G$13)), 'Inputs and Results'!$G$15 - SQRT((1-F3587)*('Inputs and Results'!$G$15-'Inputs and Results'!$G$13)*('Inputs and Results'!$G$15-'Inputs and Results'!$G$14))))</f>
        <v>303.52857342402103</v>
      </c>
      <c r="D3587">
        <f t="shared" ca="1" si="236"/>
        <v>165.45794476099485</v>
      </c>
      <c r="E3587">
        <f t="shared" ca="1" si="235"/>
        <v>0.33039323269189746</v>
      </c>
      <c r="F3587">
        <f t="shared" ca="1" si="235"/>
        <v>5.255579644562014E-2</v>
      </c>
    </row>
    <row r="3588" spans="1:6" ht="15.75" customHeight="1" x14ac:dyDescent="0.2">
      <c r="A3588">
        <v>3587</v>
      </c>
      <c r="B3588" s="47">
        <f ca="1">IF('Inputs and Results'!$C$15='Inputs and Results'!$C$13, 'Inputs and Results'!$C$13, IF(E3588 &lt;= ('Inputs and Results'!$C$14-'Inputs and Results'!$C$13)/('Inputs and Results'!$C$15-'Inputs and Results'!$C$13), 'Inputs and Results'!$C$13 + SQRT(E3588*('Inputs and Results'!$C$15-'Inputs and Results'!$C$13)*('Inputs and Results'!$C$14-'Inputs and Results'!$C$13)), 'Inputs and Results'!$C$15 - SQRT((1-E3588)*('Inputs and Results'!$C$15-'Inputs and Results'!$C$13)*('Inputs and Results'!$C$15-'Inputs and Results'!$C$14))))</f>
        <v>0.40605017499585649</v>
      </c>
      <c r="C3588" s="47">
        <f ca="1">IF('Inputs and Results'!$G$15='Inputs and Results'!$G$13, 'Inputs and Results'!$G$13, IF(F3588 &lt;= ('Inputs and Results'!$G$14-'Inputs and Results'!$G$13)/('Inputs and Results'!$G$15-'Inputs and Results'!$G$13), 'Inputs and Results'!$G$13 + SQRT(F3588*('Inputs and Results'!$G$15-'Inputs and Results'!$G$13)*('Inputs and Results'!$G$14-'Inputs and Results'!$G$13)), 'Inputs and Results'!$G$15 - SQRT((1-F3588)*('Inputs and Results'!$G$15-'Inputs and Results'!$G$13)*('Inputs and Results'!$G$15-'Inputs and Results'!$G$14))))</f>
        <v>284.61226907199216</v>
      </c>
      <c r="D3588">
        <f t="shared" ca="1" si="236"/>
        <v>115.56686166265021</v>
      </c>
      <c r="E3588">
        <f t="shared" ca="1" si="235"/>
        <v>0.25238047837344157</v>
      </c>
      <c r="F3588">
        <f t="shared" ca="1" si="235"/>
        <v>1.2150205031910888E-2</v>
      </c>
    </row>
    <row r="3589" spans="1:6" ht="15.75" customHeight="1" x14ac:dyDescent="0.2">
      <c r="A3589">
        <v>3588</v>
      </c>
      <c r="B3589" s="47">
        <f ca="1">IF('Inputs and Results'!$C$15='Inputs and Results'!$C$13, 'Inputs and Results'!$C$13, IF(E3589 &lt;= ('Inputs and Results'!$C$14-'Inputs and Results'!$C$13)/('Inputs and Results'!$C$15-'Inputs and Results'!$C$13), 'Inputs and Results'!$C$13 + SQRT(E3589*('Inputs and Results'!$C$15-'Inputs and Results'!$C$13)*('Inputs and Results'!$C$14-'Inputs and Results'!$C$13)), 'Inputs and Results'!$C$15 - SQRT((1-E3589)*('Inputs and Results'!$C$15-'Inputs and Results'!$C$13)*('Inputs and Results'!$C$15-'Inputs and Results'!$C$14))))</f>
        <v>1.1160752295048977</v>
      </c>
      <c r="C3589" s="47">
        <f ca="1">IF('Inputs and Results'!$G$15='Inputs and Results'!$G$13, 'Inputs and Results'!$G$13, IF(F3589 &lt;= ('Inputs and Results'!$G$14-'Inputs and Results'!$G$13)/('Inputs and Results'!$G$15-'Inputs and Results'!$G$13), 'Inputs and Results'!$G$13 + SQRT(F3589*('Inputs and Results'!$G$15-'Inputs and Results'!$G$13)*('Inputs and Results'!$G$14-'Inputs and Results'!$G$13)), 'Inputs and Results'!$G$15 - SQRT((1-F3589)*('Inputs and Results'!$G$15-'Inputs and Results'!$G$13)*('Inputs and Results'!$G$15-'Inputs and Results'!$G$14))))</f>
        <v>776.55800971870804</v>
      </c>
      <c r="D3589">
        <f t="shared" ca="1" si="236"/>
        <v>866.69715892067359</v>
      </c>
      <c r="E3589">
        <f t="shared" ca="1" si="235"/>
        <v>0.60564749545721952</v>
      </c>
      <c r="F3589">
        <f t="shared" ca="1" si="235"/>
        <v>0.78861771697739003</v>
      </c>
    </row>
    <row r="3590" spans="1:6" ht="15.75" customHeight="1" x14ac:dyDescent="0.2">
      <c r="A3590">
        <v>3589</v>
      </c>
      <c r="B3590" s="47">
        <f ca="1">IF('Inputs and Results'!$C$15='Inputs and Results'!$C$13, 'Inputs and Results'!$C$13, IF(E3590 &lt;= ('Inputs and Results'!$C$14-'Inputs and Results'!$C$13)/('Inputs and Results'!$C$15-'Inputs and Results'!$C$13), 'Inputs and Results'!$C$13 + SQRT(E3590*('Inputs and Results'!$C$15-'Inputs and Results'!$C$13)*('Inputs and Results'!$C$14-'Inputs and Results'!$C$13)), 'Inputs and Results'!$C$15 - SQRT((1-E3590)*('Inputs and Results'!$C$15-'Inputs and Results'!$C$13)*('Inputs and Results'!$C$15-'Inputs and Results'!$C$14))))</f>
        <v>4.4539078969365153E-2</v>
      </c>
      <c r="C3590" s="47">
        <f ca="1">IF('Inputs and Results'!$G$15='Inputs and Results'!$G$13, 'Inputs and Results'!$G$13, IF(F3590 &lt;= ('Inputs and Results'!$G$14-'Inputs and Results'!$G$13)/('Inputs and Results'!$G$15-'Inputs and Results'!$G$13), 'Inputs and Results'!$G$13 + SQRT(F3590*('Inputs and Results'!$G$15-'Inputs and Results'!$G$13)*('Inputs and Results'!$G$14-'Inputs and Results'!$G$13)), 'Inputs and Results'!$G$15 - SQRT((1-F3590)*('Inputs and Results'!$G$15-'Inputs and Results'!$G$13)*('Inputs and Results'!$G$15-'Inputs and Results'!$G$14))))</f>
        <v>417.14722766532361</v>
      </c>
      <c r="D3590">
        <f t="shared" ca="1" si="236"/>
        <v>18.579353314837594</v>
      </c>
      <c r="E3590">
        <f t="shared" ca="1" si="235"/>
        <v>2.9472304917861125E-2</v>
      </c>
      <c r="F3590">
        <f t="shared" ca="1" si="235"/>
        <v>0.27749488276080891</v>
      </c>
    </row>
    <row r="3591" spans="1:6" ht="15.75" customHeight="1" x14ac:dyDescent="0.2">
      <c r="A3591">
        <v>3590</v>
      </c>
      <c r="B3591" s="47">
        <f ca="1">IF('Inputs and Results'!$C$15='Inputs and Results'!$C$13, 'Inputs and Results'!$C$13, IF(E3591 &lt;= ('Inputs and Results'!$C$14-'Inputs and Results'!$C$13)/('Inputs and Results'!$C$15-'Inputs and Results'!$C$13), 'Inputs and Results'!$C$13 + SQRT(E3591*('Inputs and Results'!$C$15-'Inputs and Results'!$C$13)*('Inputs and Results'!$C$14-'Inputs and Results'!$C$13)), 'Inputs and Results'!$C$15 - SQRT((1-E3591)*('Inputs and Results'!$C$15-'Inputs and Results'!$C$13)*('Inputs and Results'!$C$15-'Inputs and Results'!$C$14))))</f>
        <v>2.1475081330571819</v>
      </c>
      <c r="C3591" s="47">
        <f ca="1">IF('Inputs and Results'!$G$15='Inputs and Results'!$G$13, 'Inputs and Results'!$G$13, IF(F3591 &lt;= ('Inputs and Results'!$G$14-'Inputs and Results'!$G$13)/('Inputs and Results'!$G$15-'Inputs and Results'!$G$13), 'Inputs and Results'!$G$13 + SQRT(F3591*('Inputs and Results'!$G$15-'Inputs and Results'!$G$13)*('Inputs and Results'!$G$14-'Inputs and Results'!$G$13)), 'Inputs and Results'!$G$15 - SQRT((1-F3591)*('Inputs and Results'!$G$15-'Inputs and Results'!$G$13)*('Inputs and Results'!$G$15-'Inputs and Results'!$G$14))))</f>
        <v>538.08711255675087</v>
      </c>
      <c r="D3591">
        <f t="shared" ca="1" si="236"/>
        <v>1155.5464505088778</v>
      </c>
      <c r="E3591">
        <f t="shared" ca="1" si="235"/>
        <v>0.91925084631070542</v>
      </c>
      <c r="F3591">
        <f t="shared" ca="1" si="235"/>
        <v>0.48348562429373332</v>
      </c>
    </row>
    <row r="3592" spans="1:6" ht="15.75" customHeight="1" x14ac:dyDescent="0.2">
      <c r="A3592">
        <v>3591</v>
      </c>
      <c r="B3592" s="47">
        <f ca="1">IF('Inputs and Results'!$C$15='Inputs and Results'!$C$13, 'Inputs and Results'!$C$13, IF(E3592 &lt;= ('Inputs and Results'!$C$14-'Inputs and Results'!$C$13)/('Inputs and Results'!$C$15-'Inputs and Results'!$C$13), 'Inputs and Results'!$C$13 + SQRT(E3592*('Inputs and Results'!$C$15-'Inputs and Results'!$C$13)*('Inputs and Results'!$C$14-'Inputs and Results'!$C$13)), 'Inputs and Results'!$C$15 - SQRT((1-E3592)*('Inputs and Results'!$C$15-'Inputs and Results'!$C$13)*('Inputs and Results'!$C$15-'Inputs and Results'!$C$14))))</f>
        <v>0.75541972014240999</v>
      </c>
      <c r="C3592" s="47">
        <f ca="1">IF('Inputs and Results'!$G$15='Inputs and Results'!$G$13, 'Inputs and Results'!$G$13, IF(F3592 &lt;= ('Inputs and Results'!$G$14-'Inputs and Results'!$G$13)/('Inputs and Results'!$G$15-'Inputs and Results'!$G$13), 'Inputs and Results'!$G$13 + SQRT(F3592*('Inputs and Results'!$G$15-'Inputs and Results'!$G$13)*('Inputs and Results'!$G$14-'Inputs and Results'!$G$13)), 'Inputs and Results'!$G$15 - SQRT((1-F3592)*('Inputs and Results'!$G$15-'Inputs and Results'!$G$13)*('Inputs and Results'!$G$15-'Inputs and Results'!$G$14))))</f>
        <v>831.30679404480361</v>
      </c>
      <c r="D3592">
        <f t="shared" ca="1" si="236"/>
        <v>627.98554570980957</v>
      </c>
      <c r="E3592">
        <f t="shared" ca="1" si="235"/>
        <v>0.44020659636382475</v>
      </c>
      <c r="F3592">
        <f t="shared" ca="1" si="235"/>
        <v>0.83974521378061084</v>
      </c>
    </row>
    <row r="3593" spans="1:6" ht="15.75" customHeight="1" x14ac:dyDescent="0.2">
      <c r="A3593">
        <v>3592</v>
      </c>
      <c r="B3593" s="47">
        <f ca="1">IF('Inputs and Results'!$C$15='Inputs and Results'!$C$13, 'Inputs and Results'!$C$13, IF(E3593 &lt;= ('Inputs and Results'!$C$14-'Inputs and Results'!$C$13)/('Inputs and Results'!$C$15-'Inputs and Results'!$C$13), 'Inputs and Results'!$C$13 + SQRT(E3593*('Inputs and Results'!$C$15-'Inputs and Results'!$C$13)*('Inputs and Results'!$C$14-'Inputs and Results'!$C$13)), 'Inputs and Results'!$C$15 - SQRT((1-E3593)*('Inputs and Results'!$C$15-'Inputs and Results'!$C$13)*('Inputs and Results'!$C$15-'Inputs and Results'!$C$14))))</f>
        <v>0.49253570478859254</v>
      </c>
      <c r="C3593" s="47">
        <f ca="1">IF('Inputs and Results'!$G$15='Inputs and Results'!$G$13, 'Inputs and Results'!$G$13, IF(F3593 &lt;= ('Inputs and Results'!$G$14-'Inputs and Results'!$G$13)/('Inputs and Results'!$G$15-'Inputs and Results'!$G$13), 'Inputs and Results'!$G$13 + SQRT(F3593*('Inputs and Results'!$G$15-'Inputs and Results'!$G$13)*('Inputs and Results'!$G$14-'Inputs and Results'!$G$13)), 'Inputs and Results'!$G$15 - SQRT((1-F3593)*('Inputs and Results'!$G$15-'Inputs and Results'!$G$13)*('Inputs and Results'!$G$15-'Inputs and Results'!$G$14))))</f>
        <v>948.02742202443403</v>
      </c>
      <c r="D3593">
        <f t="shared" ca="1" si="236"/>
        <v>466.93735446571708</v>
      </c>
      <c r="E3593">
        <f t="shared" ca="1" si="235"/>
        <v>0.30140253424888441</v>
      </c>
      <c r="F3593">
        <f t="shared" ca="1" si="235"/>
        <v>0.92515077666411705</v>
      </c>
    </row>
    <row r="3594" spans="1:6" ht="15.75" customHeight="1" x14ac:dyDescent="0.2">
      <c r="A3594">
        <v>3593</v>
      </c>
      <c r="B3594" s="47">
        <f ca="1">IF('Inputs and Results'!$C$15='Inputs and Results'!$C$13, 'Inputs and Results'!$C$13, IF(E3594 &lt;= ('Inputs and Results'!$C$14-'Inputs and Results'!$C$13)/('Inputs and Results'!$C$15-'Inputs and Results'!$C$13), 'Inputs and Results'!$C$13 + SQRT(E3594*('Inputs and Results'!$C$15-'Inputs and Results'!$C$13)*('Inputs and Results'!$C$14-'Inputs and Results'!$C$13)), 'Inputs and Results'!$C$15 - SQRT((1-E3594)*('Inputs and Results'!$C$15-'Inputs and Results'!$C$13)*('Inputs and Results'!$C$15-'Inputs and Results'!$C$14))))</f>
        <v>1.9992264376795355E-2</v>
      </c>
      <c r="C3594" s="47">
        <f ca="1">IF('Inputs and Results'!$G$15='Inputs and Results'!$G$13, 'Inputs and Results'!$G$13, IF(F3594 &lt;= ('Inputs and Results'!$G$14-'Inputs and Results'!$G$13)/('Inputs and Results'!$G$15-'Inputs and Results'!$G$13), 'Inputs and Results'!$G$13 + SQRT(F3594*('Inputs and Results'!$G$15-'Inputs and Results'!$G$13)*('Inputs and Results'!$G$14-'Inputs and Results'!$G$13)), 'Inputs and Results'!$G$15 - SQRT((1-F3594)*('Inputs and Results'!$G$15-'Inputs and Results'!$G$13)*('Inputs and Results'!$G$15-'Inputs and Results'!$G$14))))</f>
        <v>289.37979046153544</v>
      </c>
      <c r="D3594">
        <f t="shared" ca="1" si="236"/>
        <v>5.7853572762086589</v>
      </c>
      <c r="E3594">
        <f t="shared" ca="1" si="235"/>
        <v>1.3283766180651302E-2</v>
      </c>
      <c r="F3594">
        <f t="shared" ca="1" si="235"/>
        <v>2.2413245740447452E-2</v>
      </c>
    </row>
    <row r="3595" spans="1:6" ht="15.75" customHeight="1" x14ac:dyDescent="0.2">
      <c r="A3595">
        <v>3594</v>
      </c>
      <c r="B3595" s="47">
        <f ca="1">IF('Inputs and Results'!$C$15='Inputs and Results'!$C$13, 'Inputs and Results'!$C$13, IF(E3595 &lt;= ('Inputs and Results'!$C$14-'Inputs and Results'!$C$13)/('Inputs and Results'!$C$15-'Inputs and Results'!$C$13), 'Inputs and Results'!$C$13 + SQRT(E3595*('Inputs and Results'!$C$15-'Inputs and Results'!$C$13)*('Inputs and Results'!$C$14-'Inputs and Results'!$C$13)), 'Inputs and Results'!$C$15 - SQRT((1-E3595)*('Inputs and Results'!$C$15-'Inputs and Results'!$C$13)*('Inputs and Results'!$C$15-'Inputs and Results'!$C$14))))</f>
        <v>1.0047318568631334</v>
      </c>
      <c r="C3595" s="47">
        <f ca="1">IF('Inputs and Results'!$G$15='Inputs and Results'!$G$13, 'Inputs and Results'!$G$13, IF(F3595 &lt;= ('Inputs and Results'!$G$14-'Inputs and Results'!$G$13)/('Inputs and Results'!$G$15-'Inputs and Results'!$G$13), 'Inputs and Results'!$G$13 + SQRT(F3595*('Inputs and Results'!$G$15-'Inputs and Results'!$G$13)*('Inputs and Results'!$G$14-'Inputs and Results'!$G$13)), 'Inputs and Results'!$G$15 - SQRT((1-F3595)*('Inputs and Results'!$G$15-'Inputs and Results'!$G$13)*('Inputs and Results'!$G$15-'Inputs and Results'!$G$14))))</f>
        <v>399.80711677540273</v>
      </c>
      <c r="D3595">
        <f t="shared" ca="1" si="236"/>
        <v>401.69894682484596</v>
      </c>
      <c r="E3595">
        <f t="shared" ca="1" si="235"/>
        <v>0.55765611522035119</v>
      </c>
      <c r="F3595">
        <f t="shared" ca="1" si="235"/>
        <v>0.24513357599633367</v>
      </c>
    </row>
    <row r="3596" spans="1:6" ht="15.75" customHeight="1" x14ac:dyDescent="0.2">
      <c r="A3596">
        <v>3595</v>
      </c>
      <c r="B3596" s="47">
        <f ca="1">IF('Inputs and Results'!$C$15='Inputs and Results'!$C$13, 'Inputs and Results'!$C$13, IF(E3596 &lt;= ('Inputs and Results'!$C$14-'Inputs and Results'!$C$13)/('Inputs and Results'!$C$15-'Inputs and Results'!$C$13), 'Inputs and Results'!$C$13 + SQRT(E3596*('Inputs and Results'!$C$15-'Inputs and Results'!$C$13)*('Inputs and Results'!$C$14-'Inputs and Results'!$C$13)), 'Inputs and Results'!$C$15 - SQRT((1-E3596)*('Inputs and Results'!$C$15-'Inputs and Results'!$C$13)*('Inputs and Results'!$C$15-'Inputs and Results'!$C$14))))</f>
        <v>0.62077106767568591</v>
      </c>
      <c r="C3596" s="47">
        <f ca="1">IF('Inputs and Results'!$G$15='Inputs and Results'!$G$13, 'Inputs and Results'!$G$13, IF(F3596 &lt;= ('Inputs and Results'!$G$14-'Inputs and Results'!$G$13)/('Inputs and Results'!$G$15-'Inputs and Results'!$G$13), 'Inputs and Results'!$G$13 + SQRT(F3596*('Inputs and Results'!$G$15-'Inputs and Results'!$G$13)*('Inputs and Results'!$G$14-'Inputs and Results'!$G$13)), 'Inputs and Results'!$G$15 - SQRT((1-F3596)*('Inputs and Results'!$G$15-'Inputs and Results'!$G$13)*('Inputs and Results'!$G$15-'Inputs and Results'!$G$14))))</f>
        <v>956.60915879371123</v>
      </c>
      <c r="D3596">
        <f t="shared" ca="1" si="236"/>
        <v>593.83528885271187</v>
      </c>
      <c r="E3596">
        <f t="shared" ca="1" si="235"/>
        <v>0.37102996528787835</v>
      </c>
      <c r="F3596">
        <f t="shared" ca="1" si="235"/>
        <v>0.93016241659728205</v>
      </c>
    </row>
    <row r="3597" spans="1:6" ht="15.75" customHeight="1" x14ac:dyDescent="0.2">
      <c r="A3597">
        <v>3596</v>
      </c>
      <c r="B3597" s="47">
        <f ca="1">IF('Inputs and Results'!$C$15='Inputs and Results'!$C$13, 'Inputs and Results'!$C$13, IF(E3597 &lt;= ('Inputs and Results'!$C$14-'Inputs and Results'!$C$13)/('Inputs and Results'!$C$15-'Inputs and Results'!$C$13), 'Inputs and Results'!$C$13 + SQRT(E3597*('Inputs and Results'!$C$15-'Inputs and Results'!$C$13)*('Inputs and Results'!$C$14-'Inputs and Results'!$C$13)), 'Inputs and Results'!$C$15 - SQRT((1-E3597)*('Inputs and Results'!$C$15-'Inputs and Results'!$C$13)*('Inputs and Results'!$C$15-'Inputs and Results'!$C$14))))</f>
        <v>1.2699454934274783</v>
      </c>
      <c r="C3597" s="47">
        <f ca="1">IF('Inputs and Results'!$G$15='Inputs and Results'!$G$13, 'Inputs and Results'!$G$13, IF(F3597 &lt;= ('Inputs and Results'!$G$14-'Inputs and Results'!$G$13)/('Inputs and Results'!$G$15-'Inputs and Results'!$G$13), 'Inputs and Results'!$G$13 + SQRT(F3597*('Inputs and Results'!$G$15-'Inputs and Results'!$G$13)*('Inputs and Results'!$G$14-'Inputs and Results'!$G$13)), 'Inputs and Results'!$G$15 - SQRT((1-F3597)*('Inputs and Results'!$G$15-'Inputs and Results'!$G$13)*('Inputs and Results'!$G$15-'Inputs and Results'!$G$14))))</f>
        <v>402.5877495824451</v>
      </c>
      <c r="D3597">
        <f t="shared" ca="1" si="236"/>
        <v>511.26449829133634</v>
      </c>
      <c r="E3597">
        <f t="shared" ca="1" si="235"/>
        <v>0.66743460047645653</v>
      </c>
      <c r="F3597">
        <f t="shared" ca="1" si="235"/>
        <v>0.25037071172462877</v>
      </c>
    </row>
    <row r="3598" spans="1:6" ht="15.75" customHeight="1" x14ac:dyDescent="0.2">
      <c r="A3598">
        <v>3597</v>
      </c>
      <c r="B3598" s="47">
        <f ca="1">IF('Inputs and Results'!$C$15='Inputs and Results'!$C$13, 'Inputs and Results'!$C$13, IF(E3598 &lt;= ('Inputs and Results'!$C$14-'Inputs and Results'!$C$13)/('Inputs and Results'!$C$15-'Inputs and Results'!$C$13), 'Inputs and Results'!$C$13 + SQRT(E3598*('Inputs and Results'!$C$15-'Inputs and Results'!$C$13)*('Inputs and Results'!$C$14-'Inputs and Results'!$C$13)), 'Inputs and Results'!$C$15 - SQRT((1-E3598)*('Inputs and Results'!$C$15-'Inputs and Results'!$C$13)*('Inputs and Results'!$C$15-'Inputs and Results'!$C$14))))</f>
        <v>0.17236224931355082</v>
      </c>
      <c r="C3598" s="47">
        <f ca="1">IF('Inputs and Results'!$G$15='Inputs and Results'!$G$13, 'Inputs and Results'!$G$13, IF(F3598 &lt;= ('Inputs and Results'!$G$14-'Inputs and Results'!$G$13)/('Inputs and Results'!$G$15-'Inputs and Results'!$G$13), 'Inputs and Results'!$G$13 + SQRT(F3598*('Inputs and Results'!$G$15-'Inputs and Results'!$G$13)*('Inputs and Results'!$G$14-'Inputs and Results'!$G$13)), 'Inputs and Results'!$G$15 - SQRT((1-F3598)*('Inputs and Results'!$G$15-'Inputs and Results'!$G$13)*('Inputs and Results'!$G$15-'Inputs and Results'!$G$14))))</f>
        <v>406.12478882929918</v>
      </c>
      <c r="D3598">
        <f t="shared" ca="1" si="236"/>
        <v>70.000582104608839</v>
      </c>
      <c r="E3598">
        <f t="shared" ca="1" si="235"/>
        <v>0.11160719454365309</v>
      </c>
      <c r="F3598">
        <f t="shared" ca="1" si="235"/>
        <v>0.2570061445847055</v>
      </c>
    </row>
    <row r="3599" spans="1:6" ht="15.75" customHeight="1" x14ac:dyDescent="0.2">
      <c r="A3599">
        <v>3598</v>
      </c>
      <c r="B3599" s="47">
        <f ca="1">IF('Inputs and Results'!$C$15='Inputs and Results'!$C$13, 'Inputs and Results'!$C$13, IF(E3599 &lt;= ('Inputs and Results'!$C$14-'Inputs and Results'!$C$13)/('Inputs and Results'!$C$15-'Inputs and Results'!$C$13), 'Inputs and Results'!$C$13 + SQRT(E3599*('Inputs and Results'!$C$15-'Inputs and Results'!$C$13)*('Inputs and Results'!$C$14-'Inputs and Results'!$C$13)), 'Inputs and Results'!$C$15 - SQRT((1-E3599)*('Inputs and Results'!$C$15-'Inputs and Results'!$C$13)*('Inputs and Results'!$C$15-'Inputs and Results'!$C$14))))</f>
        <v>1.538510395603504</v>
      </c>
      <c r="C3599" s="47">
        <f ca="1">IF('Inputs and Results'!$G$15='Inputs and Results'!$G$13, 'Inputs and Results'!$G$13, IF(F3599 &lt;= ('Inputs and Results'!$G$14-'Inputs and Results'!$G$13)/('Inputs and Results'!$G$15-'Inputs and Results'!$G$13), 'Inputs and Results'!$G$13 + SQRT(F3599*('Inputs and Results'!$G$15-'Inputs and Results'!$G$13)*('Inputs and Results'!$G$14-'Inputs and Results'!$G$13)), 'Inputs and Results'!$G$15 - SQRT((1-F3599)*('Inputs and Results'!$G$15-'Inputs and Results'!$G$13)*('Inputs and Results'!$G$15-'Inputs and Results'!$G$14))))</f>
        <v>796.93451227423952</v>
      </c>
      <c r="D3599">
        <f t="shared" ca="1" si="236"/>
        <v>1226.0920317491257</v>
      </c>
      <c r="E3599">
        <f t="shared" ca="1" si="235"/>
        <v>0.76267201513788596</v>
      </c>
      <c r="F3599">
        <f t="shared" ca="1" si="235"/>
        <v>0.80847213540066432</v>
      </c>
    </row>
    <row r="3600" spans="1:6" ht="15.75" customHeight="1" x14ac:dyDescent="0.2">
      <c r="A3600">
        <v>3599</v>
      </c>
      <c r="B3600" s="47">
        <f ca="1">IF('Inputs and Results'!$C$15='Inputs and Results'!$C$13, 'Inputs and Results'!$C$13, IF(E3600 &lt;= ('Inputs and Results'!$C$14-'Inputs and Results'!$C$13)/('Inputs and Results'!$C$15-'Inputs and Results'!$C$13), 'Inputs and Results'!$C$13 + SQRT(E3600*('Inputs and Results'!$C$15-'Inputs and Results'!$C$13)*('Inputs and Results'!$C$14-'Inputs and Results'!$C$13)), 'Inputs and Results'!$C$15 - SQRT((1-E3600)*('Inputs and Results'!$C$15-'Inputs and Results'!$C$13)*('Inputs and Results'!$C$15-'Inputs and Results'!$C$14))))</f>
        <v>2.0845455920356359</v>
      </c>
      <c r="C3600" s="47">
        <f ca="1">IF('Inputs and Results'!$G$15='Inputs and Results'!$G$13, 'Inputs and Results'!$G$13, IF(F3600 &lt;= ('Inputs and Results'!$G$14-'Inputs and Results'!$G$13)/('Inputs and Results'!$G$15-'Inputs and Results'!$G$13), 'Inputs and Results'!$G$13 + SQRT(F3600*('Inputs and Results'!$G$15-'Inputs and Results'!$G$13)*('Inputs and Results'!$G$14-'Inputs and Results'!$G$13)), 'Inputs and Results'!$G$15 - SQRT((1-F3600)*('Inputs and Results'!$G$15-'Inputs and Results'!$G$13)*('Inputs and Results'!$G$15-'Inputs and Results'!$G$14))))</f>
        <v>737.90205737965698</v>
      </c>
      <c r="D3600">
        <f t="shared" ca="1" si="236"/>
        <v>1538.1904810647909</v>
      </c>
      <c r="E3600">
        <f t="shared" ca="1" si="235"/>
        <v>0.90688258077095729</v>
      </c>
      <c r="F3600">
        <f t="shared" ca="1" si="235"/>
        <v>0.74826198147230105</v>
      </c>
    </row>
    <row r="3601" spans="1:6" ht="15.75" customHeight="1" x14ac:dyDescent="0.2">
      <c r="A3601">
        <v>3600</v>
      </c>
      <c r="B3601" s="47">
        <f ca="1">IF('Inputs and Results'!$C$15='Inputs and Results'!$C$13, 'Inputs and Results'!$C$13, IF(E3601 &lt;= ('Inputs and Results'!$C$14-'Inputs and Results'!$C$13)/('Inputs and Results'!$C$15-'Inputs and Results'!$C$13), 'Inputs and Results'!$C$13 + SQRT(E3601*('Inputs and Results'!$C$15-'Inputs and Results'!$C$13)*('Inputs and Results'!$C$14-'Inputs and Results'!$C$13)), 'Inputs and Results'!$C$15 - SQRT((1-E3601)*('Inputs and Results'!$C$15-'Inputs and Results'!$C$13)*('Inputs and Results'!$C$15-'Inputs and Results'!$C$14))))</f>
        <v>0.43701274158875814</v>
      </c>
      <c r="C3601" s="47">
        <f ca="1">IF('Inputs and Results'!$G$15='Inputs and Results'!$G$13, 'Inputs and Results'!$G$13, IF(F3601 &lt;= ('Inputs and Results'!$G$14-'Inputs and Results'!$G$13)/('Inputs and Results'!$G$15-'Inputs and Results'!$G$13), 'Inputs and Results'!$G$13 + SQRT(F3601*('Inputs and Results'!$G$15-'Inputs and Results'!$G$13)*('Inputs and Results'!$G$14-'Inputs and Results'!$G$13)), 'Inputs and Results'!$G$15 - SQRT((1-F3601)*('Inputs and Results'!$G$15-'Inputs and Results'!$G$13)*('Inputs and Results'!$G$15-'Inputs and Results'!$G$14))))</f>
        <v>494.58017911431682</v>
      </c>
      <c r="D3601">
        <f t="shared" ca="1" si="236"/>
        <v>216.13784001020665</v>
      </c>
      <c r="E3601">
        <f t="shared" ca="1" si="235"/>
        <v>0.27012181258018064</v>
      </c>
      <c r="F3601">
        <f t="shared" ca="1" si="235"/>
        <v>0.41335407779346978</v>
      </c>
    </row>
    <row r="3602" spans="1:6" ht="15.75" customHeight="1" x14ac:dyDescent="0.2">
      <c r="A3602">
        <v>3601</v>
      </c>
      <c r="B3602" s="47">
        <f ca="1">IF('Inputs and Results'!$C$15='Inputs and Results'!$C$13, 'Inputs and Results'!$C$13, IF(E3602 &lt;= ('Inputs and Results'!$C$14-'Inputs and Results'!$C$13)/('Inputs and Results'!$C$15-'Inputs and Results'!$C$13), 'Inputs and Results'!$C$13 + SQRT(E3602*('Inputs and Results'!$C$15-'Inputs and Results'!$C$13)*('Inputs and Results'!$C$14-'Inputs and Results'!$C$13)), 'Inputs and Results'!$C$15 - SQRT((1-E3602)*('Inputs and Results'!$C$15-'Inputs and Results'!$C$13)*('Inputs and Results'!$C$15-'Inputs and Results'!$C$14))))</f>
        <v>5.5276324711905023E-2</v>
      </c>
      <c r="C3602" s="47">
        <f ca="1">IF('Inputs and Results'!$G$15='Inputs and Results'!$G$13, 'Inputs and Results'!$G$13, IF(F3602 &lt;= ('Inputs and Results'!$G$14-'Inputs and Results'!$G$13)/('Inputs and Results'!$G$15-'Inputs and Results'!$G$13), 'Inputs and Results'!$G$13 + SQRT(F3602*('Inputs and Results'!$G$15-'Inputs and Results'!$G$13)*('Inputs and Results'!$G$14-'Inputs and Results'!$G$13)), 'Inputs and Results'!$G$15 - SQRT((1-F3602)*('Inputs and Results'!$G$15-'Inputs and Results'!$G$13)*('Inputs and Results'!$G$15-'Inputs and Results'!$G$14))))</f>
        <v>666.6537471491489</v>
      </c>
      <c r="D3602">
        <f t="shared" ca="1" si="236"/>
        <v>36.850168997824582</v>
      </c>
      <c r="E3602">
        <f t="shared" ref="E3602:F3621" ca="1" si="237">RAND()</f>
        <v>3.6511386244197142E-2</v>
      </c>
      <c r="F3602">
        <f t="shared" ca="1" si="237"/>
        <v>0.66464928548603042</v>
      </c>
    </row>
    <row r="3603" spans="1:6" ht="15.75" customHeight="1" x14ac:dyDescent="0.2">
      <c r="A3603">
        <v>3602</v>
      </c>
      <c r="B3603" s="47">
        <f ca="1">IF('Inputs and Results'!$C$15='Inputs and Results'!$C$13, 'Inputs and Results'!$C$13, IF(E3603 &lt;= ('Inputs and Results'!$C$14-'Inputs and Results'!$C$13)/('Inputs and Results'!$C$15-'Inputs and Results'!$C$13), 'Inputs and Results'!$C$13 + SQRT(E3603*('Inputs and Results'!$C$15-'Inputs and Results'!$C$13)*('Inputs and Results'!$C$14-'Inputs and Results'!$C$13)), 'Inputs and Results'!$C$15 - SQRT((1-E3603)*('Inputs and Results'!$C$15-'Inputs and Results'!$C$13)*('Inputs and Results'!$C$15-'Inputs and Results'!$C$14))))</f>
        <v>2.7205759892636441</v>
      </c>
      <c r="C3603" s="47">
        <f ca="1">IF('Inputs and Results'!$G$15='Inputs and Results'!$G$13, 'Inputs and Results'!$G$13, IF(F3603 &lt;= ('Inputs and Results'!$G$14-'Inputs and Results'!$G$13)/('Inputs and Results'!$G$15-'Inputs and Results'!$G$13), 'Inputs and Results'!$G$13 + SQRT(F3603*('Inputs and Results'!$G$15-'Inputs and Results'!$G$13)*('Inputs and Results'!$G$14-'Inputs and Results'!$G$13)), 'Inputs and Results'!$G$15 - SQRT((1-F3603)*('Inputs and Results'!$G$15-'Inputs and Results'!$G$13)*('Inputs and Results'!$G$15-'Inputs and Results'!$G$14))))</f>
        <v>656.71799549893035</v>
      </c>
      <c r="D3603">
        <f t="shared" ca="1" si="236"/>
        <v>1786.6512102717397</v>
      </c>
      <c r="E3603">
        <f t="shared" ca="1" si="237"/>
        <v>0.99132469135822321</v>
      </c>
      <c r="F3603">
        <f t="shared" ca="1" si="237"/>
        <v>0.65203835181899927</v>
      </c>
    </row>
    <row r="3604" spans="1:6" ht="15.75" customHeight="1" x14ac:dyDescent="0.2">
      <c r="A3604">
        <v>3603</v>
      </c>
      <c r="B3604" s="47">
        <f ca="1">IF('Inputs and Results'!$C$15='Inputs and Results'!$C$13, 'Inputs and Results'!$C$13, IF(E3604 &lt;= ('Inputs and Results'!$C$14-'Inputs and Results'!$C$13)/('Inputs and Results'!$C$15-'Inputs and Results'!$C$13), 'Inputs and Results'!$C$13 + SQRT(E3604*('Inputs and Results'!$C$15-'Inputs and Results'!$C$13)*('Inputs and Results'!$C$14-'Inputs and Results'!$C$13)), 'Inputs and Results'!$C$15 - SQRT((1-E3604)*('Inputs and Results'!$C$15-'Inputs and Results'!$C$13)*('Inputs and Results'!$C$15-'Inputs and Results'!$C$14))))</f>
        <v>2.3243128867742779</v>
      </c>
      <c r="C3604" s="47">
        <f ca="1">IF('Inputs and Results'!$G$15='Inputs and Results'!$G$13, 'Inputs and Results'!$G$13, IF(F3604 &lt;= ('Inputs and Results'!$G$14-'Inputs and Results'!$G$13)/('Inputs and Results'!$G$15-'Inputs and Results'!$G$13), 'Inputs and Results'!$G$13 + SQRT(F3604*('Inputs and Results'!$G$15-'Inputs and Results'!$G$13)*('Inputs and Results'!$G$14-'Inputs and Results'!$G$13)), 'Inputs and Results'!$G$15 - SQRT((1-F3604)*('Inputs and Results'!$G$15-'Inputs and Results'!$G$13)*('Inputs and Results'!$G$15-'Inputs and Results'!$G$14))))</f>
        <v>340.07219609110382</v>
      </c>
      <c r="D3604">
        <f t="shared" ca="1" si="236"/>
        <v>790.43418780818183</v>
      </c>
      <c r="E3604">
        <f t="shared" ca="1" si="237"/>
        <v>0.9492718805578545</v>
      </c>
      <c r="F3604">
        <f t="shared" ca="1" si="237"/>
        <v>0.12822437498826744</v>
      </c>
    </row>
    <row r="3605" spans="1:6" ht="15.75" customHeight="1" x14ac:dyDescent="0.2">
      <c r="A3605">
        <v>3604</v>
      </c>
      <c r="B3605" s="47">
        <f ca="1">IF('Inputs and Results'!$C$15='Inputs and Results'!$C$13, 'Inputs and Results'!$C$13, IF(E3605 &lt;= ('Inputs and Results'!$C$14-'Inputs and Results'!$C$13)/('Inputs and Results'!$C$15-'Inputs and Results'!$C$13), 'Inputs and Results'!$C$13 + SQRT(E3605*('Inputs and Results'!$C$15-'Inputs and Results'!$C$13)*('Inputs and Results'!$C$14-'Inputs and Results'!$C$13)), 'Inputs and Results'!$C$15 - SQRT((1-E3605)*('Inputs and Results'!$C$15-'Inputs and Results'!$C$13)*('Inputs and Results'!$C$15-'Inputs and Results'!$C$14))))</f>
        <v>0.62695077729856052</v>
      </c>
      <c r="C3605" s="47">
        <f ca="1">IF('Inputs and Results'!$G$15='Inputs and Results'!$G$13, 'Inputs and Results'!$G$13, IF(F3605 &lt;= ('Inputs and Results'!$G$14-'Inputs and Results'!$G$13)/('Inputs and Results'!$G$15-'Inputs and Results'!$G$13), 'Inputs and Results'!$G$13 + SQRT(F3605*('Inputs and Results'!$G$15-'Inputs and Results'!$G$13)*('Inputs and Results'!$G$14-'Inputs and Results'!$G$13)), 'Inputs and Results'!$G$15 - SQRT((1-F3605)*('Inputs and Results'!$G$15-'Inputs and Results'!$G$13)*('Inputs and Results'!$G$15-'Inputs and Results'!$G$14))))</f>
        <v>321.4452894783243</v>
      </c>
      <c r="D3605">
        <f t="shared" ca="1" si="236"/>
        <v>201.53037409739622</v>
      </c>
      <c r="E3605">
        <f t="shared" ca="1" si="237"/>
        <v>0.374293042959566</v>
      </c>
      <c r="F3605">
        <f t="shared" ca="1" si="237"/>
        <v>9.0048253527210576E-2</v>
      </c>
    </row>
    <row r="3606" spans="1:6" ht="15.75" customHeight="1" x14ac:dyDescent="0.2">
      <c r="A3606">
        <v>3605</v>
      </c>
      <c r="B3606" s="47">
        <f ca="1">IF('Inputs and Results'!$C$15='Inputs and Results'!$C$13, 'Inputs and Results'!$C$13, IF(E3606 &lt;= ('Inputs and Results'!$C$14-'Inputs and Results'!$C$13)/('Inputs and Results'!$C$15-'Inputs and Results'!$C$13), 'Inputs and Results'!$C$13 + SQRT(E3606*('Inputs and Results'!$C$15-'Inputs and Results'!$C$13)*('Inputs and Results'!$C$14-'Inputs and Results'!$C$13)), 'Inputs and Results'!$C$15 - SQRT((1-E3606)*('Inputs and Results'!$C$15-'Inputs and Results'!$C$13)*('Inputs and Results'!$C$15-'Inputs and Results'!$C$14))))</f>
        <v>0.1639345153304812</v>
      </c>
      <c r="C3606" s="47">
        <f ca="1">IF('Inputs and Results'!$G$15='Inputs and Results'!$G$13, 'Inputs and Results'!$G$13, IF(F3606 &lt;= ('Inputs and Results'!$G$14-'Inputs and Results'!$G$13)/('Inputs and Results'!$G$15-'Inputs and Results'!$G$13), 'Inputs and Results'!$G$13 + SQRT(F3606*('Inputs and Results'!$G$15-'Inputs and Results'!$G$13)*('Inputs and Results'!$G$14-'Inputs and Results'!$G$13)), 'Inputs and Results'!$G$15 - SQRT((1-F3606)*('Inputs and Results'!$G$15-'Inputs and Results'!$G$13)*('Inputs and Results'!$G$15-'Inputs and Results'!$G$14))))</f>
        <v>503.07249277588824</v>
      </c>
      <c r="D3606">
        <f t="shared" ca="1" si="236"/>
        <v>82.470945279312247</v>
      </c>
      <c r="E3606">
        <f t="shared" ca="1" si="237"/>
        <v>0.10630361851847181</v>
      </c>
      <c r="F3606">
        <f t="shared" ca="1" si="237"/>
        <v>0.42739392422010436</v>
      </c>
    </row>
    <row r="3607" spans="1:6" ht="15.75" customHeight="1" x14ac:dyDescent="0.2">
      <c r="A3607">
        <v>3606</v>
      </c>
      <c r="B3607" s="47">
        <f ca="1">IF('Inputs and Results'!$C$15='Inputs and Results'!$C$13, 'Inputs and Results'!$C$13, IF(E3607 &lt;= ('Inputs and Results'!$C$14-'Inputs and Results'!$C$13)/('Inputs and Results'!$C$15-'Inputs and Results'!$C$13), 'Inputs and Results'!$C$13 + SQRT(E3607*('Inputs and Results'!$C$15-'Inputs and Results'!$C$13)*('Inputs and Results'!$C$14-'Inputs and Results'!$C$13)), 'Inputs and Results'!$C$15 - SQRT((1-E3607)*('Inputs and Results'!$C$15-'Inputs and Results'!$C$13)*('Inputs and Results'!$C$15-'Inputs and Results'!$C$14))))</f>
        <v>1.0259091628349311</v>
      </c>
      <c r="C3607" s="47">
        <f ca="1">IF('Inputs and Results'!$G$15='Inputs and Results'!$G$13, 'Inputs and Results'!$G$13, IF(F3607 &lt;= ('Inputs and Results'!$G$14-'Inputs and Results'!$G$13)/('Inputs and Results'!$G$15-'Inputs and Results'!$G$13), 'Inputs and Results'!$G$13 + SQRT(F3607*('Inputs and Results'!$G$15-'Inputs and Results'!$G$13)*('Inputs and Results'!$G$14-'Inputs and Results'!$G$13)), 'Inputs and Results'!$G$15 - SQRT((1-F3607)*('Inputs and Results'!$G$15-'Inputs and Results'!$G$13)*('Inputs and Results'!$G$15-'Inputs and Results'!$G$14))))</f>
        <v>455.96082152630561</v>
      </c>
      <c r="D3607">
        <f t="shared" ca="1" si="236"/>
        <v>467.77438469757959</v>
      </c>
      <c r="E3607">
        <f t="shared" ca="1" si="237"/>
        <v>0.56699615184676855</v>
      </c>
      <c r="F3607">
        <f t="shared" ca="1" si="237"/>
        <v>0.34736201256033361</v>
      </c>
    </row>
    <row r="3608" spans="1:6" ht="15.75" customHeight="1" x14ac:dyDescent="0.2">
      <c r="A3608">
        <v>3607</v>
      </c>
      <c r="B3608" s="47">
        <f ca="1">IF('Inputs and Results'!$C$15='Inputs and Results'!$C$13, 'Inputs and Results'!$C$13, IF(E3608 &lt;= ('Inputs and Results'!$C$14-'Inputs and Results'!$C$13)/('Inputs and Results'!$C$15-'Inputs and Results'!$C$13), 'Inputs and Results'!$C$13 + SQRT(E3608*('Inputs and Results'!$C$15-'Inputs and Results'!$C$13)*('Inputs and Results'!$C$14-'Inputs and Results'!$C$13)), 'Inputs and Results'!$C$15 - SQRT((1-E3608)*('Inputs and Results'!$C$15-'Inputs and Results'!$C$13)*('Inputs and Results'!$C$15-'Inputs and Results'!$C$14))))</f>
        <v>0.13556129358470015</v>
      </c>
      <c r="C3608" s="47">
        <f ca="1">IF('Inputs and Results'!$G$15='Inputs and Results'!$G$13, 'Inputs and Results'!$G$13, IF(F3608 &lt;= ('Inputs and Results'!$G$14-'Inputs and Results'!$G$13)/('Inputs and Results'!$G$15-'Inputs and Results'!$G$13), 'Inputs and Results'!$G$13 + SQRT(F3608*('Inputs and Results'!$G$15-'Inputs and Results'!$G$13)*('Inputs and Results'!$G$14-'Inputs and Results'!$G$13)), 'Inputs and Results'!$G$15 - SQRT((1-F3608)*('Inputs and Results'!$G$15-'Inputs and Results'!$G$13)*('Inputs and Results'!$G$15-'Inputs and Results'!$G$14))))</f>
        <v>893.80832849362093</v>
      </c>
      <c r="D3608">
        <f t="shared" ca="1" si="236"/>
        <v>121.16581322737386</v>
      </c>
      <c r="E3608">
        <f t="shared" ca="1" si="237"/>
        <v>8.8332321909982636E-2</v>
      </c>
      <c r="F3608">
        <f t="shared" ca="1" si="237"/>
        <v>0.88947322789175443</v>
      </c>
    </row>
    <row r="3609" spans="1:6" ht="15.75" customHeight="1" x14ac:dyDescent="0.2">
      <c r="A3609">
        <v>3608</v>
      </c>
      <c r="B3609" s="47">
        <f ca="1">IF('Inputs and Results'!$C$15='Inputs and Results'!$C$13, 'Inputs and Results'!$C$13, IF(E3609 &lt;= ('Inputs and Results'!$C$14-'Inputs and Results'!$C$13)/('Inputs and Results'!$C$15-'Inputs and Results'!$C$13), 'Inputs and Results'!$C$13 + SQRT(E3609*('Inputs and Results'!$C$15-'Inputs and Results'!$C$13)*('Inputs and Results'!$C$14-'Inputs and Results'!$C$13)), 'Inputs and Results'!$C$15 - SQRT((1-E3609)*('Inputs and Results'!$C$15-'Inputs and Results'!$C$13)*('Inputs and Results'!$C$15-'Inputs and Results'!$C$14))))</f>
        <v>0.87939183371531771</v>
      </c>
      <c r="C3609" s="47">
        <f ca="1">IF('Inputs and Results'!$G$15='Inputs and Results'!$G$13, 'Inputs and Results'!$G$13, IF(F3609 &lt;= ('Inputs and Results'!$G$14-'Inputs and Results'!$G$13)/('Inputs and Results'!$G$15-'Inputs and Results'!$G$13), 'Inputs and Results'!$G$13 + SQRT(F3609*('Inputs and Results'!$G$15-'Inputs and Results'!$G$13)*('Inputs and Results'!$G$14-'Inputs and Results'!$G$13)), 'Inputs and Results'!$G$15 - SQRT((1-F3609)*('Inputs and Results'!$G$15-'Inputs and Results'!$G$13)*('Inputs and Results'!$G$15-'Inputs and Results'!$G$14))))</f>
        <v>335.25826048403633</v>
      </c>
      <c r="D3609">
        <f t="shared" ca="1" si="236"/>
        <v>294.82337645526434</v>
      </c>
      <c r="E3609">
        <f t="shared" ca="1" si="237"/>
        <v>0.50033566723185752</v>
      </c>
      <c r="F3609">
        <f t="shared" ca="1" si="237"/>
        <v>0.11843653388471564</v>
      </c>
    </row>
    <row r="3610" spans="1:6" ht="15.75" customHeight="1" x14ac:dyDescent="0.2">
      <c r="A3610">
        <v>3609</v>
      </c>
      <c r="B3610" s="47">
        <f ca="1">IF('Inputs and Results'!$C$15='Inputs and Results'!$C$13, 'Inputs and Results'!$C$13, IF(E3610 &lt;= ('Inputs and Results'!$C$14-'Inputs and Results'!$C$13)/('Inputs and Results'!$C$15-'Inputs and Results'!$C$13), 'Inputs and Results'!$C$13 + SQRT(E3610*('Inputs and Results'!$C$15-'Inputs and Results'!$C$13)*('Inputs and Results'!$C$14-'Inputs and Results'!$C$13)), 'Inputs and Results'!$C$15 - SQRT((1-E3610)*('Inputs and Results'!$C$15-'Inputs and Results'!$C$13)*('Inputs and Results'!$C$15-'Inputs and Results'!$C$14))))</f>
        <v>1.4418922483876886</v>
      </c>
      <c r="C3610" s="47">
        <f ca="1">IF('Inputs and Results'!$G$15='Inputs and Results'!$G$13, 'Inputs and Results'!$G$13, IF(F3610 &lt;= ('Inputs and Results'!$G$14-'Inputs and Results'!$G$13)/('Inputs and Results'!$G$15-'Inputs and Results'!$G$13), 'Inputs and Results'!$G$13 + SQRT(F3610*('Inputs and Results'!$G$15-'Inputs and Results'!$G$13)*('Inputs and Results'!$G$14-'Inputs and Results'!$G$13)), 'Inputs and Results'!$G$15 - SQRT((1-F3610)*('Inputs and Results'!$G$15-'Inputs and Results'!$G$13)*('Inputs and Results'!$G$15-'Inputs and Results'!$G$14))))</f>
        <v>689.40476509264181</v>
      </c>
      <c r="D3610">
        <f t="shared" ca="1" si="236"/>
        <v>994.04738678861554</v>
      </c>
      <c r="E3610">
        <f t="shared" ca="1" si="237"/>
        <v>0.73025558159618087</v>
      </c>
      <c r="F3610">
        <f t="shared" ca="1" si="237"/>
        <v>0.69264926605752331</v>
      </c>
    </row>
    <row r="3611" spans="1:6" ht="15.75" customHeight="1" x14ac:dyDescent="0.2">
      <c r="A3611">
        <v>3610</v>
      </c>
      <c r="B3611" s="47">
        <f ca="1">IF('Inputs and Results'!$C$15='Inputs and Results'!$C$13, 'Inputs and Results'!$C$13, IF(E3611 &lt;= ('Inputs and Results'!$C$14-'Inputs and Results'!$C$13)/('Inputs and Results'!$C$15-'Inputs and Results'!$C$13), 'Inputs and Results'!$C$13 + SQRT(E3611*('Inputs and Results'!$C$15-'Inputs and Results'!$C$13)*('Inputs and Results'!$C$14-'Inputs and Results'!$C$13)), 'Inputs and Results'!$C$15 - SQRT((1-E3611)*('Inputs and Results'!$C$15-'Inputs and Results'!$C$13)*('Inputs and Results'!$C$15-'Inputs and Results'!$C$14))))</f>
        <v>0.43394027082715381</v>
      </c>
      <c r="C3611" s="47">
        <f ca="1">IF('Inputs and Results'!$G$15='Inputs and Results'!$G$13, 'Inputs and Results'!$G$13, IF(F3611 &lt;= ('Inputs and Results'!$G$14-'Inputs and Results'!$G$13)/('Inputs and Results'!$G$15-'Inputs and Results'!$G$13), 'Inputs and Results'!$G$13 + SQRT(F3611*('Inputs and Results'!$G$15-'Inputs and Results'!$G$13)*('Inputs and Results'!$G$14-'Inputs and Results'!$G$13)), 'Inputs and Results'!$G$15 - SQRT((1-F3611)*('Inputs and Results'!$G$15-'Inputs and Results'!$G$13)*('Inputs and Results'!$G$15-'Inputs and Results'!$G$14))))</f>
        <v>425.44140346165034</v>
      </c>
      <c r="D3611">
        <f t="shared" ca="1" si="236"/>
        <v>184.61615783923295</v>
      </c>
      <c r="E3611">
        <f t="shared" ca="1" si="237"/>
        <v>0.26837082959082004</v>
      </c>
      <c r="F3611">
        <f t="shared" ca="1" si="237"/>
        <v>0.29272338937700726</v>
      </c>
    </row>
    <row r="3612" spans="1:6" ht="15.75" customHeight="1" x14ac:dyDescent="0.2">
      <c r="A3612">
        <v>3611</v>
      </c>
      <c r="B3612" s="47">
        <f ca="1">IF('Inputs and Results'!$C$15='Inputs and Results'!$C$13, 'Inputs and Results'!$C$13, IF(E3612 &lt;= ('Inputs and Results'!$C$14-'Inputs and Results'!$C$13)/('Inputs and Results'!$C$15-'Inputs and Results'!$C$13), 'Inputs and Results'!$C$13 + SQRT(E3612*('Inputs and Results'!$C$15-'Inputs and Results'!$C$13)*('Inputs and Results'!$C$14-'Inputs and Results'!$C$13)), 'Inputs and Results'!$C$15 - SQRT((1-E3612)*('Inputs and Results'!$C$15-'Inputs and Results'!$C$13)*('Inputs and Results'!$C$15-'Inputs and Results'!$C$14))))</f>
        <v>1.0507728096066185</v>
      </c>
      <c r="C3612" s="47">
        <f ca="1">IF('Inputs and Results'!$G$15='Inputs and Results'!$G$13, 'Inputs and Results'!$G$13, IF(F3612 &lt;= ('Inputs and Results'!$G$14-'Inputs and Results'!$G$13)/('Inputs and Results'!$G$15-'Inputs and Results'!$G$13), 'Inputs and Results'!$G$13 + SQRT(F3612*('Inputs and Results'!$G$15-'Inputs and Results'!$G$13)*('Inputs and Results'!$G$14-'Inputs and Results'!$G$13)), 'Inputs and Results'!$G$15 - SQRT((1-F3612)*('Inputs and Results'!$G$15-'Inputs and Results'!$G$13)*('Inputs and Results'!$G$15-'Inputs and Results'!$G$14))))</f>
        <v>296.46639852727856</v>
      </c>
      <c r="D3612">
        <f t="shared" ca="1" si="236"/>
        <v>311.51883053446392</v>
      </c>
      <c r="E3612">
        <f t="shared" ca="1" si="237"/>
        <v>0.57783481780345813</v>
      </c>
      <c r="F3612">
        <f t="shared" ca="1" si="237"/>
        <v>3.7569548052656443E-2</v>
      </c>
    </row>
    <row r="3613" spans="1:6" ht="15.75" customHeight="1" x14ac:dyDescent="0.2">
      <c r="A3613">
        <v>3612</v>
      </c>
      <c r="B3613" s="47">
        <f ca="1">IF('Inputs and Results'!$C$15='Inputs and Results'!$C$13, 'Inputs and Results'!$C$13, IF(E3613 &lt;= ('Inputs and Results'!$C$14-'Inputs and Results'!$C$13)/('Inputs and Results'!$C$15-'Inputs and Results'!$C$13), 'Inputs and Results'!$C$13 + SQRT(E3613*('Inputs and Results'!$C$15-'Inputs and Results'!$C$13)*('Inputs and Results'!$C$14-'Inputs and Results'!$C$13)), 'Inputs and Results'!$C$15 - SQRT((1-E3613)*('Inputs and Results'!$C$15-'Inputs and Results'!$C$13)*('Inputs and Results'!$C$15-'Inputs and Results'!$C$14))))</f>
        <v>0.49375083439452983</v>
      </c>
      <c r="C3613" s="47">
        <f ca="1">IF('Inputs and Results'!$G$15='Inputs and Results'!$G$13, 'Inputs and Results'!$G$13, IF(F3613 &lt;= ('Inputs and Results'!$G$14-'Inputs and Results'!$G$13)/('Inputs and Results'!$G$15-'Inputs and Results'!$G$13), 'Inputs and Results'!$G$13 + SQRT(F3613*('Inputs and Results'!$G$15-'Inputs and Results'!$G$13)*('Inputs and Results'!$G$14-'Inputs and Results'!$G$13)), 'Inputs and Results'!$G$15 - SQRT((1-F3613)*('Inputs and Results'!$G$15-'Inputs and Results'!$G$13)*('Inputs and Results'!$G$15-'Inputs and Results'!$G$14))))</f>
        <v>457.95989486593862</v>
      </c>
      <c r="D3613">
        <f t="shared" ca="1" si="236"/>
        <v>226.11808020928834</v>
      </c>
      <c r="E3613">
        <f t="shared" ca="1" si="237"/>
        <v>0.30207945776687606</v>
      </c>
      <c r="F3613">
        <f t="shared" ca="1" si="237"/>
        <v>0.35086429726060309</v>
      </c>
    </row>
    <row r="3614" spans="1:6" ht="15.75" customHeight="1" x14ac:dyDescent="0.2">
      <c r="A3614">
        <v>3613</v>
      </c>
      <c r="B3614" s="47">
        <f ca="1">IF('Inputs and Results'!$C$15='Inputs and Results'!$C$13, 'Inputs and Results'!$C$13, IF(E3614 &lt;= ('Inputs and Results'!$C$14-'Inputs and Results'!$C$13)/('Inputs and Results'!$C$15-'Inputs and Results'!$C$13), 'Inputs and Results'!$C$13 + SQRT(E3614*('Inputs and Results'!$C$15-'Inputs and Results'!$C$13)*('Inputs and Results'!$C$14-'Inputs and Results'!$C$13)), 'Inputs and Results'!$C$15 - SQRT((1-E3614)*('Inputs and Results'!$C$15-'Inputs and Results'!$C$13)*('Inputs and Results'!$C$15-'Inputs and Results'!$C$14))))</f>
        <v>1.225129995908778</v>
      </c>
      <c r="C3614" s="47">
        <f ca="1">IF('Inputs and Results'!$G$15='Inputs and Results'!$G$13, 'Inputs and Results'!$G$13, IF(F3614 &lt;= ('Inputs and Results'!$G$14-'Inputs and Results'!$G$13)/('Inputs and Results'!$G$15-'Inputs and Results'!$G$13), 'Inputs and Results'!$G$13 + SQRT(F3614*('Inputs and Results'!$G$15-'Inputs and Results'!$G$13)*('Inputs and Results'!$G$14-'Inputs and Results'!$G$13)), 'Inputs and Results'!$G$15 - SQRT((1-F3614)*('Inputs and Results'!$G$15-'Inputs and Results'!$G$13)*('Inputs and Results'!$G$15-'Inputs and Results'!$G$14))))</f>
        <v>1045.9081871771168</v>
      </c>
      <c r="D3614">
        <f t="shared" ca="1" si="236"/>
        <v>1281.3734930772587</v>
      </c>
      <c r="E3614">
        <f t="shared" ca="1" si="237"/>
        <v>0.64998182984191399</v>
      </c>
      <c r="F3614">
        <f t="shared" ca="1" si="237"/>
        <v>0.97200761719954298</v>
      </c>
    </row>
    <row r="3615" spans="1:6" ht="15.75" customHeight="1" x14ac:dyDescent="0.2">
      <c r="A3615">
        <v>3614</v>
      </c>
      <c r="B3615" s="47">
        <f ca="1">IF('Inputs and Results'!$C$15='Inputs and Results'!$C$13, 'Inputs and Results'!$C$13, IF(E3615 &lt;= ('Inputs and Results'!$C$14-'Inputs and Results'!$C$13)/('Inputs and Results'!$C$15-'Inputs and Results'!$C$13), 'Inputs and Results'!$C$13 + SQRT(E3615*('Inputs and Results'!$C$15-'Inputs and Results'!$C$13)*('Inputs and Results'!$C$14-'Inputs and Results'!$C$13)), 'Inputs and Results'!$C$15 - SQRT((1-E3615)*('Inputs and Results'!$C$15-'Inputs and Results'!$C$13)*('Inputs and Results'!$C$15-'Inputs and Results'!$C$14))))</f>
        <v>1.0082678939236702</v>
      </c>
      <c r="C3615" s="47">
        <f ca="1">IF('Inputs and Results'!$G$15='Inputs and Results'!$G$13, 'Inputs and Results'!$G$13, IF(F3615 &lt;= ('Inputs and Results'!$G$14-'Inputs and Results'!$G$13)/('Inputs and Results'!$G$15-'Inputs and Results'!$G$13), 'Inputs and Results'!$G$13 + SQRT(F3615*('Inputs and Results'!$G$15-'Inputs and Results'!$G$13)*('Inputs and Results'!$G$14-'Inputs and Results'!$G$13)), 'Inputs and Results'!$G$15 - SQRT((1-F3615)*('Inputs and Results'!$G$15-'Inputs and Results'!$G$13)*('Inputs and Results'!$G$15-'Inputs and Results'!$G$14))))</f>
        <v>731.59251509856483</v>
      </c>
      <c r="D3615">
        <f t="shared" ca="1" si="236"/>
        <v>737.64124440875082</v>
      </c>
      <c r="E3615">
        <f t="shared" ca="1" si="237"/>
        <v>0.55922257973608303</v>
      </c>
      <c r="F3615">
        <f t="shared" ca="1" si="237"/>
        <v>0.74134052478990264</v>
      </c>
    </row>
    <row r="3616" spans="1:6" ht="15.75" customHeight="1" x14ac:dyDescent="0.2">
      <c r="A3616">
        <v>3615</v>
      </c>
      <c r="B3616" s="47">
        <f ca="1">IF('Inputs and Results'!$C$15='Inputs and Results'!$C$13, 'Inputs and Results'!$C$13, IF(E3616 &lt;= ('Inputs and Results'!$C$14-'Inputs and Results'!$C$13)/('Inputs and Results'!$C$15-'Inputs and Results'!$C$13), 'Inputs and Results'!$C$13 + SQRT(E3616*('Inputs and Results'!$C$15-'Inputs and Results'!$C$13)*('Inputs and Results'!$C$14-'Inputs and Results'!$C$13)), 'Inputs and Results'!$C$15 - SQRT((1-E3616)*('Inputs and Results'!$C$15-'Inputs and Results'!$C$13)*('Inputs and Results'!$C$15-'Inputs and Results'!$C$14))))</f>
        <v>1.2598952332391382</v>
      </c>
      <c r="C3616" s="47">
        <f ca="1">IF('Inputs and Results'!$G$15='Inputs and Results'!$G$13, 'Inputs and Results'!$G$13, IF(F3616 &lt;= ('Inputs and Results'!$G$14-'Inputs and Results'!$G$13)/('Inputs and Results'!$G$15-'Inputs and Results'!$G$13), 'Inputs and Results'!$G$13 + SQRT(F3616*('Inputs and Results'!$G$15-'Inputs and Results'!$G$13)*('Inputs and Results'!$G$14-'Inputs and Results'!$G$13)), 'Inputs and Results'!$G$15 - SQRT((1-F3616)*('Inputs and Results'!$G$15-'Inputs and Results'!$G$13)*('Inputs and Results'!$G$15-'Inputs and Results'!$G$14))))</f>
        <v>461.73123724262155</v>
      </c>
      <c r="D3616">
        <f t="shared" ca="1" si="236"/>
        <v>581.73298483958854</v>
      </c>
      <c r="E3616">
        <f t="shared" ca="1" si="237"/>
        <v>0.66355948896623629</v>
      </c>
      <c r="F3616">
        <f t="shared" ca="1" si="237"/>
        <v>0.35744586024100433</v>
      </c>
    </row>
    <row r="3617" spans="1:6" ht="15.75" customHeight="1" x14ac:dyDescent="0.2">
      <c r="A3617">
        <v>3616</v>
      </c>
      <c r="B3617" s="47">
        <f ca="1">IF('Inputs and Results'!$C$15='Inputs and Results'!$C$13, 'Inputs and Results'!$C$13, IF(E3617 &lt;= ('Inputs and Results'!$C$14-'Inputs and Results'!$C$13)/('Inputs and Results'!$C$15-'Inputs and Results'!$C$13), 'Inputs and Results'!$C$13 + SQRT(E3617*('Inputs and Results'!$C$15-'Inputs and Results'!$C$13)*('Inputs and Results'!$C$14-'Inputs and Results'!$C$13)), 'Inputs and Results'!$C$15 - SQRT((1-E3617)*('Inputs and Results'!$C$15-'Inputs and Results'!$C$13)*('Inputs and Results'!$C$15-'Inputs and Results'!$C$14))))</f>
        <v>1.2580626247434588</v>
      </c>
      <c r="C3617" s="47">
        <f ca="1">IF('Inputs and Results'!$G$15='Inputs and Results'!$G$13, 'Inputs and Results'!$G$13, IF(F3617 &lt;= ('Inputs and Results'!$G$14-'Inputs and Results'!$G$13)/('Inputs and Results'!$G$15-'Inputs and Results'!$G$13), 'Inputs and Results'!$G$13 + SQRT(F3617*('Inputs and Results'!$G$15-'Inputs and Results'!$G$13)*('Inputs and Results'!$G$14-'Inputs and Results'!$G$13)), 'Inputs and Results'!$G$15 - SQRT((1-F3617)*('Inputs and Results'!$G$15-'Inputs and Results'!$G$13)*('Inputs and Results'!$G$15-'Inputs and Results'!$G$14))))</f>
        <v>381.01679121912275</v>
      </c>
      <c r="D3617">
        <f t="shared" ca="1" si="236"/>
        <v>479.34298443246001</v>
      </c>
      <c r="E3617">
        <f t="shared" ca="1" si="237"/>
        <v>0.66285046452048357</v>
      </c>
      <c r="F3617">
        <f t="shared" ca="1" si="237"/>
        <v>0.20926541364420959</v>
      </c>
    </row>
    <row r="3618" spans="1:6" ht="15.75" customHeight="1" x14ac:dyDescent="0.2">
      <c r="A3618">
        <v>3617</v>
      </c>
      <c r="B3618" s="47">
        <f ca="1">IF('Inputs and Results'!$C$15='Inputs and Results'!$C$13, 'Inputs and Results'!$C$13, IF(E3618 &lt;= ('Inputs and Results'!$C$14-'Inputs and Results'!$C$13)/('Inputs and Results'!$C$15-'Inputs and Results'!$C$13), 'Inputs and Results'!$C$13 + SQRT(E3618*('Inputs and Results'!$C$15-'Inputs and Results'!$C$13)*('Inputs and Results'!$C$14-'Inputs and Results'!$C$13)), 'Inputs and Results'!$C$15 - SQRT((1-E3618)*('Inputs and Results'!$C$15-'Inputs and Results'!$C$13)*('Inputs and Results'!$C$15-'Inputs and Results'!$C$14))))</f>
        <v>0.85299260408027378</v>
      </c>
      <c r="C3618" s="47">
        <f ca="1">IF('Inputs and Results'!$G$15='Inputs and Results'!$G$13, 'Inputs and Results'!$G$13, IF(F3618 &lt;= ('Inputs and Results'!$G$14-'Inputs and Results'!$G$13)/('Inputs and Results'!$G$15-'Inputs and Results'!$G$13), 'Inputs and Results'!$G$13 + SQRT(F3618*('Inputs and Results'!$G$15-'Inputs and Results'!$G$13)*('Inputs and Results'!$G$14-'Inputs and Results'!$G$13)), 'Inputs and Results'!$G$15 - SQRT((1-F3618)*('Inputs and Results'!$G$15-'Inputs and Results'!$G$13)*('Inputs and Results'!$G$15-'Inputs and Results'!$G$14))))</f>
        <v>458.51411393734918</v>
      </c>
      <c r="D3618">
        <f t="shared" ca="1" si="236"/>
        <v>391.10914805497885</v>
      </c>
      <c r="E3618">
        <f t="shared" ca="1" si="237"/>
        <v>0.48781769354066618</v>
      </c>
      <c r="F3618">
        <f t="shared" ca="1" si="237"/>
        <v>0.35183359536957726</v>
      </c>
    </row>
    <row r="3619" spans="1:6" ht="15.75" customHeight="1" x14ac:dyDescent="0.2">
      <c r="A3619">
        <v>3618</v>
      </c>
      <c r="B3619" s="47">
        <f ca="1">IF('Inputs and Results'!$C$15='Inputs and Results'!$C$13, 'Inputs and Results'!$C$13, IF(E3619 &lt;= ('Inputs and Results'!$C$14-'Inputs and Results'!$C$13)/('Inputs and Results'!$C$15-'Inputs and Results'!$C$13), 'Inputs and Results'!$C$13 + SQRT(E3619*('Inputs and Results'!$C$15-'Inputs and Results'!$C$13)*('Inputs and Results'!$C$14-'Inputs and Results'!$C$13)), 'Inputs and Results'!$C$15 - SQRT((1-E3619)*('Inputs and Results'!$C$15-'Inputs and Results'!$C$13)*('Inputs and Results'!$C$15-'Inputs and Results'!$C$14))))</f>
        <v>1.0213410272155059</v>
      </c>
      <c r="C3619" s="47">
        <f ca="1">IF('Inputs and Results'!$G$15='Inputs and Results'!$G$13, 'Inputs and Results'!$G$13, IF(F3619 &lt;= ('Inputs and Results'!$G$14-'Inputs and Results'!$G$13)/('Inputs and Results'!$G$15-'Inputs and Results'!$G$13), 'Inputs and Results'!$G$13 + SQRT(F3619*('Inputs and Results'!$G$15-'Inputs and Results'!$G$13)*('Inputs and Results'!$G$14-'Inputs and Results'!$G$13)), 'Inputs and Results'!$G$15 - SQRT((1-F3619)*('Inputs and Results'!$G$15-'Inputs and Results'!$G$13)*('Inputs and Results'!$G$15-'Inputs and Results'!$G$14))))</f>
        <v>483.33132999654163</v>
      </c>
      <c r="D3619">
        <f t="shared" ca="1" si="236"/>
        <v>493.64611706410449</v>
      </c>
      <c r="E3619">
        <f t="shared" ca="1" si="237"/>
        <v>0.56498985215771236</v>
      </c>
      <c r="F3619">
        <f t="shared" ca="1" si="237"/>
        <v>0.39449521708509028</v>
      </c>
    </row>
    <row r="3620" spans="1:6" ht="15.75" customHeight="1" x14ac:dyDescent="0.2">
      <c r="A3620">
        <v>3619</v>
      </c>
      <c r="B3620" s="47">
        <f ca="1">IF('Inputs and Results'!$C$15='Inputs and Results'!$C$13, 'Inputs and Results'!$C$13, IF(E3620 &lt;= ('Inputs and Results'!$C$14-'Inputs and Results'!$C$13)/('Inputs and Results'!$C$15-'Inputs and Results'!$C$13), 'Inputs and Results'!$C$13 + SQRT(E3620*('Inputs and Results'!$C$15-'Inputs and Results'!$C$13)*('Inputs and Results'!$C$14-'Inputs and Results'!$C$13)), 'Inputs and Results'!$C$15 - SQRT((1-E3620)*('Inputs and Results'!$C$15-'Inputs and Results'!$C$13)*('Inputs and Results'!$C$15-'Inputs and Results'!$C$14))))</f>
        <v>0.2203463145644684</v>
      </c>
      <c r="C3620" s="47">
        <f ca="1">IF('Inputs and Results'!$G$15='Inputs and Results'!$G$13, 'Inputs and Results'!$G$13, IF(F3620 &lt;= ('Inputs and Results'!$G$14-'Inputs and Results'!$G$13)/('Inputs and Results'!$G$15-'Inputs and Results'!$G$13), 'Inputs and Results'!$G$13 + SQRT(F3620*('Inputs and Results'!$G$15-'Inputs and Results'!$G$13)*('Inputs and Results'!$G$14-'Inputs and Results'!$G$13)), 'Inputs and Results'!$G$15 - SQRT((1-F3620)*('Inputs and Results'!$G$15-'Inputs and Results'!$G$13)*('Inputs and Results'!$G$15-'Inputs and Results'!$G$14))))</f>
        <v>423.73919621303003</v>
      </c>
      <c r="D3620">
        <f t="shared" ca="1" si="236"/>
        <v>93.369370222051316</v>
      </c>
      <c r="E3620">
        <f t="shared" ca="1" si="237"/>
        <v>0.14150282100496281</v>
      </c>
      <c r="F3620">
        <f t="shared" ca="1" si="237"/>
        <v>0.28961128323673035</v>
      </c>
    </row>
    <row r="3621" spans="1:6" ht="15.75" customHeight="1" x14ac:dyDescent="0.2">
      <c r="A3621">
        <v>3620</v>
      </c>
      <c r="B3621" s="47">
        <f ca="1">IF('Inputs and Results'!$C$15='Inputs and Results'!$C$13, 'Inputs and Results'!$C$13, IF(E3621 &lt;= ('Inputs and Results'!$C$14-'Inputs and Results'!$C$13)/('Inputs and Results'!$C$15-'Inputs and Results'!$C$13), 'Inputs and Results'!$C$13 + SQRT(E3621*('Inputs and Results'!$C$15-'Inputs and Results'!$C$13)*('Inputs and Results'!$C$14-'Inputs and Results'!$C$13)), 'Inputs and Results'!$C$15 - SQRT((1-E3621)*('Inputs and Results'!$C$15-'Inputs and Results'!$C$13)*('Inputs and Results'!$C$15-'Inputs and Results'!$C$14))))</f>
        <v>1.1349888107370221</v>
      </c>
      <c r="C3621" s="47">
        <f ca="1">IF('Inputs and Results'!$G$15='Inputs and Results'!$G$13, 'Inputs and Results'!$G$13, IF(F3621 &lt;= ('Inputs and Results'!$G$14-'Inputs and Results'!$G$13)/('Inputs and Results'!$G$15-'Inputs and Results'!$G$13), 'Inputs and Results'!$G$13 + SQRT(F3621*('Inputs and Results'!$G$15-'Inputs and Results'!$G$13)*('Inputs and Results'!$G$14-'Inputs and Results'!$G$13)), 'Inputs and Results'!$G$15 - SQRT((1-F3621)*('Inputs and Results'!$G$15-'Inputs and Results'!$G$13)*('Inputs and Results'!$G$15-'Inputs and Results'!$G$14))))</f>
        <v>951.54651964694392</v>
      </c>
      <c r="D3621">
        <f t="shared" ca="1" si="236"/>
        <v>1079.9946526950373</v>
      </c>
      <c r="E3621">
        <f t="shared" ca="1" si="237"/>
        <v>0.6135259182137659</v>
      </c>
      <c r="F3621">
        <f t="shared" ca="1" si="237"/>
        <v>0.92722689436192496</v>
      </c>
    </row>
    <row r="3622" spans="1:6" ht="15.75" customHeight="1" x14ac:dyDescent="0.2">
      <c r="A3622">
        <v>3621</v>
      </c>
      <c r="B3622" s="47">
        <f ca="1">IF('Inputs and Results'!$C$15='Inputs and Results'!$C$13, 'Inputs and Results'!$C$13, IF(E3622 &lt;= ('Inputs and Results'!$C$14-'Inputs and Results'!$C$13)/('Inputs and Results'!$C$15-'Inputs and Results'!$C$13), 'Inputs and Results'!$C$13 + SQRT(E3622*('Inputs and Results'!$C$15-'Inputs and Results'!$C$13)*('Inputs and Results'!$C$14-'Inputs and Results'!$C$13)), 'Inputs and Results'!$C$15 - SQRT((1-E3622)*('Inputs and Results'!$C$15-'Inputs and Results'!$C$13)*('Inputs and Results'!$C$15-'Inputs and Results'!$C$14))))</f>
        <v>1.4653926801970443</v>
      </c>
      <c r="C3622" s="47">
        <f ca="1">IF('Inputs and Results'!$G$15='Inputs and Results'!$G$13, 'Inputs and Results'!$G$13, IF(F3622 &lt;= ('Inputs and Results'!$G$14-'Inputs and Results'!$G$13)/('Inputs and Results'!$G$15-'Inputs and Results'!$G$13), 'Inputs and Results'!$G$13 + SQRT(F3622*('Inputs and Results'!$G$15-'Inputs and Results'!$G$13)*('Inputs and Results'!$G$14-'Inputs and Results'!$G$13)), 'Inputs and Results'!$G$15 - SQRT((1-F3622)*('Inputs and Results'!$G$15-'Inputs and Results'!$G$13)*('Inputs and Results'!$G$15-'Inputs and Results'!$G$14))))</f>
        <v>528.08609361810295</v>
      </c>
      <c r="D3622">
        <f t="shared" ca="1" si="236"/>
        <v>773.85349610181913</v>
      </c>
      <c r="E3622">
        <f t="shared" ref="E3622:F3641" ca="1" si="238">RAND()</f>
        <v>0.73833115266746541</v>
      </c>
      <c r="F3622">
        <f t="shared" ca="1" si="238"/>
        <v>0.46775940140905636</v>
      </c>
    </row>
    <row r="3623" spans="1:6" ht="15.75" customHeight="1" x14ac:dyDescent="0.2">
      <c r="A3623">
        <v>3622</v>
      </c>
      <c r="B3623" s="47">
        <f ca="1">IF('Inputs and Results'!$C$15='Inputs and Results'!$C$13, 'Inputs and Results'!$C$13, IF(E3623 &lt;= ('Inputs and Results'!$C$14-'Inputs and Results'!$C$13)/('Inputs and Results'!$C$15-'Inputs and Results'!$C$13), 'Inputs and Results'!$C$13 + SQRT(E3623*('Inputs and Results'!$C$15-'Inputs and Results'!$C$13)*('Inputs and Results'!$C$14-'Inputs and Results'!$C$13)), 'Inputs and Results'!$C$15 - SQRT((1-E3623)*('Inputs and Results'!$C$15-'Inputs and Results'!$C$13)*('Inputs and Results'!$C$15-'Inputs and Results'!$C$14))))</f>
        <v>0.77596902259297451</v>
      </c>
      <c r="C3623" s="47">
        <f ca="1">IF('Inputs and Results'!$G$15='Inputs and Results'!$G$13, 'Inputs and Results'!$G$13, IF(F3623 &lt;= ('Inputs and Results'!$G$14-'Inputs and Results'!$G$13)/('Inputs and Results'!$G$15-'Inputs and Results'!$G$13), 'Inputs and Results'!$G$13 + SQRT(F3623*('Inputs and Results'!$G$15-'Inputs and Results'!$G$13)*('Inputs and Results'!$G$14-'Inputs and Results'!$G$13)), 'Inputs and Results'!$G$15 - SQRT((1-F3623)*('Inputs and Results'!$G$15-'Inputs and Results'!$G$13)*('Inputs and Results'!$G$15-'Inputs and Results'!$G$14))))</f>
        <v>474.71246660328404</v>
      </c>
      <c r="D3623">
        <f t="shared" ca="1" si="236"/>
        <v>368.36216872285036</v>
      </c>
      <c r="E3623">
        <f t="shared" ca="1" si="238"/>
        <v>0.45040957905932777</v>
      </c>
      <c r="F3623">
        <f t="shared" ca="1" si="238"/>
        <v>0.37984369288835085</v>
      </c>
    </row>
    <row r="3624" spans="1:6" ht="15.75" customHeight="1" x14ac:dyDescent="0.2">
      <c r="A3624">
        <v>3623</v>
      </c>
      <c r="B3624" s="47">
        <f ca="1">IF('Inputs and Results'!$C$15='Inputs and Results'!$C$13, 'Inputs and Results'!$C$13, IF(E3624 &lt;= ('Inputs and Results'!$C$14-'Inputs and Results'!$C$13)/('Inputs and Results'!$C$15-'Inputs and Results'!$C$13), 'Inputs and Results'!$C$13 + SQRT(E3624*('Inputs and Results'!$C$15-'Inputs and Results'!$C$13)*('Inputs and Results'!$C$14-'Inputs and Results'!$C$13)), 'Inputs and Results'!$C$15 - SQRT((1-E3624)*('Inputs and Results'!$C$15-'Inputs and Results'!$C$13)*('Inputs and Results'!$C$15-'Inputs and Results'!$C$14))))</f>
        <v>0.61741347244728306</v>
      </c>
      <c r="C3624" s="47">
        <f ca="1">IF('Inputs and Results'!$G$15='Inputs and Results'!$G$13, 'Inputs and Results'!$G$13, IF(F3624 &lt;= ('Inputs and Results'!$G$14-'Inputs and Results'!$G$13)/('Inputs and Results'!$G$15-'Inputs and Results'!$G$13), 'Inputs and Results'!$G$13 + SQRT(F3624*('Inputs and Results'!$G$15-'Inputs and Results'!$G$13)*('Inputs and Results'!$G$14-'Inputs and Results'!$G$13)), 'Inputs and Results'!$G$15 - SQRT((1-F3624)*('Inputs and Results'!$G$15-'Inputs and Results'!$G$13)*('Inputs and Results'!$G$15-'Inputs and Results'!$G$14))))</f>
        <v>336.49987326059806</v>
      </c>
      <c r="D3624">
        <f t="shared" ca="1" si="236"/>
        <v>207.7595552278965</v>
      </c>
      <c r="E3624">
        <f t="shared" ca="1" si="238"/>
        <v>0.36925349319158729</v>
      </c>
      <c r="F3624">
        <f t="shared" ca="1" si="238"/>
        <v>0.12096624794255029</v>
      </c>
    </row>
    <row r="3625" spans="1:6" ht="15.75" customHeight="1" x14ac:dyDescent="0.2">
      <c r="A3625">
        <v>3624</v>
      </c>
      <c r="B3625" s="47">
        <f ca="1">IF('Inputs and Results'!$C$15='Inputs and Results'!$C$13, 'Inputs and Results'!$C$13, IF(E3625 &lt;= ('Inputs and Results'!$C$14-'Inputs and Results'!$C$13)/('Inputs and Results'!$C$15-'Inputs and Results'!$C$13), 'Inputs and Results'!$C$13 + SQRT(E3625*('Inputs and Results'!$C$15-'Inputs and Results'!$C$13)*('Inputs and Results'!$C$14-'Inputs and Results'!$C$13)), 'Inputs and Results'!$C$15 - SQRT((1-E3625)*('Inputs and Results'!$C$15-'Inputs and Results'!$C$13)*('Inputs and Results'!$C$15-'Inputs and Results'!$C$14))))</f>
        <v>1.3739868713499623</v>
      </c>
      <c r="C3625" s="47">
        <f ca="1">IF('Inputs and Results'!$G$15='Inputs and Results'!$G$13, 'Inputs and Results'!$G$13, IF(F3625 &lt;= ('Inputs and Results'!$G$14-'Inputs and Results'!$G$13)/('Inputs and Results'!$G$15-'Inputs and Results'!$G$13), 'Inputs and Results'!$G$13 + SQRT(F3625*('Inputs and Results'!$G$15-'Inputs and Results'!$G$13)*('Inputs and Results'!$G$14-'Inputs and Results'!$G$13)), 'Inputs and Results'!$G$15 - SQRT((1-F3625)*('Inputs and Results'!$G$15-'Inputs and Results'!$G$13)*('Inputs and Results'!$G$15-'Inputs and Results'!$G$14))))</f>
        <v>360.19809176858394</v>
      </c>
      <c r="D3625">
        <f t="shared" ca="1" si="236"/>
        <v>494.90744917534329</v>
      </c>
      <c r="E3625">
        <f t="shared" ca="1" si="238"/>
        <v>0.70623125616196847</v>
      </c>
      <c r="F3625">
        <f t="shared" ca="1" si="238"/>
        <v>0.16855322358960745</v>
      </c>
    </row>
    <row r="3626" spans="1:6" ht="15.75" customHeight="1" x14ac:dyDescent="0.2">
      <c r="A3626">
        <v>3625</v>
      </c>
      <c r="B3626" s="47">
        <f ca="1">IF('Inputs and Results'!$C$15='Inputs and Results'!$C$13, 'Inputs and Results'!$C$13, IF(E3626 &lt;= ('Inputs and Results'!$C$14-'Inputs and Results'!$C$13)/('Inputs and Results'!$C$15-'Inputs and Results'!$C$13), 'Inputs and Results'!$C$13 + SQRT(E3626*('Inputs and Results'!$C$15-'Inputs and Results'!$C$13)*('Inputs and Results'!$C$14-'Inputs and Results'!$C$13)), 'Inputs and Results'!$C$15 - SQRT((1-E3626)*('Inputs and Results'!$C$15-'Inputs and Results'!$C$13)*('Inputs and Results'!$C$15-'Inputs and Results'!$C$14))))</f>
        <v>0.10209707210666075</v>
      </c>
      <c r="C3626" s="47">
        <f ca="1">IF('Inputs and Results'!$G$15='Inputs and Results'!$G$13, 'Inputs and Results'!$G$13, IF(F3626 &lt;= ('Inputs and Results'!$G$14-'Inputs and Results'!$G$13)/('Inputs and Results'!$G$15-'Inputs and Results'!$G$13), 'Inputs and Results'!$G$13 + SQRT(F3626*('Inputs and Results'!$G$15-'Inputs and Results'!$G$13)*('Inputs and Results'!$G$14-'Inputs and Results'!$G$13)), 'Inputs and Results'!$G$15 - SQRT((1-F3626)*('Inputs and Results'!$G$15-'Inputs and Results'!$G$13)*('Inputs and Results'!$G$15-'Inputs and Results'!$G$14))))</f>
        <v>456.00494290249412</v>
      </c>
      <c r="D3626">
        <f t="shared" ca="1" si="236"/>
        <v>46.556769536509663</v>
      </c>
      <c r="E3626">
        <f t="shared" ca="1" si="238"/>
        <v>6.6906513389690225E-2</v>
      </c>
      <c r="F3626">
        <f t="shared" ca="1" si="238"/>
        <v>0.34743941287261404</v>
      </c>
    </row>
    <row r="3627" spans="1:6" ht="15.75" customHeight="1" x14ac:dyDescent="0.2">
      <c r="A3627">
        <v>3626</v>
      </c>
      <c r="B3627" s="47">
        <f ca="1">IF('Inputs and Results'!$C$15='Inputs and Results'!$C$13, 'Inputs and Results'!$C$13, IF(E3627 &lt;= ('Inputs and Results'!$C$14-'Inputs and Results'!$C$13)/('Inputs and Results'!$C$15-'Inputs and Results'!$C$13), 'Inputs and Results'!$C$13 + SQRT(E3627*('Inputs and Results'!$C$15-'Inputs and Results'!$C$13)*('Inputs and Results'!$C$14-'Inputs and Results'!$C$13)), 'Inputs and Results'!$C$15 - SQRT((1-E3627)*('Inputs and Results'!$C$15-'Inputs and Results'!$C$13)*('Inputs and Results'!$C$15-'Inputs and Results'!$C$14))))</f>
        <v>0.82595737510712031</v>
      </c>
      <c r="C3627" s="47">
        <f ca="1">IF('Inputs and Results'!$G$15='Inputs and Results'!$G$13, 'Inputs and Results'!$G$13, IF(F3627 &lt;= ('Inputs and Results'!$G$14-'Inputs and Results'!$G$13)/('Inputs and Results'!$G$15-'Inputs and Results'!$G$13), 'Inputs and Results'!$G$13 + SQRT(F3627*('Inputs and Results'!$G$15-'Inputs and Results'!$G$13)*('Inputs and Results'!$G$14-'Inputs and Results'!$G$13)), 'Inputs and Results'!$G$15 - SQRT((1-F3627)*('Inputs and Results'!$G$15-'Inputs and Results'!$G$13)*('Inputs and Results'!$G$15-'Inputs and Results'!$G$14))))</f>
        <v>454.11091139736277</v>
      </c>
      <c r="D3627">
        <f t="shared" ca="1" si="236"/>
        <v>375.07625638526781</v>
      </c>
      <c r="E3627">
        <f t="shared" ca="1" si="238"/>
        <v>0.4748376294609864</v>
      </c>
      <c r="F3627">
        <f t="shared" ca="1" si="238"/>
        <v>0.34411266079277847</v>
      </c>
    </row>
    <row r="3628" spans="1:6" ht="15.75" customHeight="1" x14ac:dyDescent="0.2">
      <c r="A3628">
        <v>3627</v>
      </c>
      <c r="B3628" s="47">
        <f ca="1">IF('Inputs and Results'!$C$15='Inputs and Results'!$C$13, 'Inputs and Results'!$C$13, IF(E3628 &lt;= ('Inputs and Results'!$C$14-'Inputs and Results'!$C$13)/('Inputs and Results'!$C$15-'Inputs and Results'!$C$13), 'Inputs and Results'!$C$13 + SQRT(E3628*('Inputs and Results'!$C$15-'Inputs and Results'!$C$13)*('Inputs and Results'!$C$14-'Inputs and Results'!$C$13)), 'Inputs and Results'!$C$15 - SQRT((1-E3628)*('Inputs and Results'!$C$15-'Inputs and Results'!$C$13)*('Inputs and Results'!$C$15-'Inputs and Results'!$C$14))))</f>
        <v>0.35263856889870571</v>
      </c>
      <c r="C3628" s="47">
        <f ca="1">IF('Inputs and Results'!$G$15='Inputs and Results'!$G$13, 'Inputs and Results'!$G$13, IF(F3628 &lt;= ('Inputs and Results'!$G$14-'Inputs and Results'!$G$13)/('Inputs and Results'!$G$15-'Inputs and Results'!$G$13), 'Inputs and Results'!$G$13 + SQRT(F3628*('Inputs and Results'!$G$15-'Inputs and Results'!$G$13)*('Inputs and Results'!$G$14-'Inputs and Results'!$G$13)), 'Inputs and Results'!$G$15 - SQRT((1-F3628)*('Inputs and Results'!$G$15-'Inputs and Results'!$G$13)*('Inputs and Results'!$G$15-'Inputs and Results'!$G$14))))</f>
        <v>529.85339987627765</v>
      </c>
      <c r="D3628">
        <f t="shared" ca="1" si="236"/>
        <v>186.8467446584842</v>
      </c>
      <c r="E3628">
        <f t="shared" ca="1" si="238"/>
        <v>0.2212752725685897</v>
      </c>
      <c r="F3628">
        <f t="shared" ca="1" si="238"/>
        <v>0.47055557835876338</v>
      </c>
    </row>
    <row r="3629" spans="1:6" ht="15.75" customHeight="1" x14ac:dyDescent="0.2">
      <c r="A3629">
        <v>3628</v>
      </c>
      <c r="B3629" s="47">
        <f ca="1">IF('Inputs and Results'!$C$15='Inputs and Results'!$C$13, 'Inputs and Results'!$C$13, IF(E3629 &lt;= ('Inputs and Results'!$C$14-'Inputs and Results'!$C$13)/('Inputs and Results'!$C$15-'Inputs and Results'!$C$13), 'Inputs and Results'!$C$13 + SQRT(E3629*('Inputs and Results'!$C$15-'Inputs and Results'!$C$13)*('Inputs and Results'!$C$14-'Inputs and Results'!$C$13)), 'Inputs and Results'!$C$15 - SQRT((1-E3629)*('Inputs and Results'!$C$15-'Inputs and Results'!$C$13)*('Inputs and Results'!$C$15-'Inputs and Results'!$C$14))))</f>
        <v>2.0731225410311174</v>
      </c>
      <c r="C3629" s="47">
        <f ca="1">IF('Inputs and Results'!$G$15='Inputs and Results'!$G$13, 'Inputs and Results'!$G$13, IF(F3629 &lt;= ('Inputs and Results'!$G$14-'Inputs and Results'!$G$13)/('Inputs and Results'!$G$15-'Inputs and Results'!$G$13), 'Inputs and Results'!$G$13 + SQRT(F3629*('Inputs and Results'!$G$15-'Inputs and Results'!$G$13)*('Inputs and Results'!$G$14-'Inputs and Results'!$G$13)), 'Inputs and Results'!$G$15 - SQRT((1-F3629)*('Inputs and Results'!$G$15-'Inputs and Results'!$G$13)*('Inputs and Results'!$G$15-'Inputs and Results'!$G$14))))</f>
        <v>703.59511294916933</v>
      </c>
      <c r="D3629">
        <f t="shared" ca="1" si="236"/>
        <v>1458.638888414258</v>
      </c>
      <c r="E3629">
        <f t="shared" ca="1" si="238"/>
        <v>0.90454424178393189</v>
      </c>
      <c r="F3629">
        <f t="shared" ca="1" si="238"/>
        <v>0.70949551850482584</v>
      </c>
    </row>
    <row r="3630" spans="1:6" ht="15.75" customHeight="1" x14ac:dyDescent="0.2">
      <c r="A3630">
        <v>3629</v>
      </c>
      <c r="B3630" s="47">
        <f ca="1">IF('Inputs and Results'!$C$15='Inputs and Results'!$C$13, 'Inputs and Results'!$C$13, IF(E3630 &lt;= ('Inputs and Results'!$C$14-'Inputs and Results'!$C$13)/('Inputs and Results'!$C$15-'Inputs and Results'!$C$13), 'Inputs and Results'!$C$13 + SQRT(E3630*('Inputs and Results'!$C$15-'Inputs and Results'!$C$13)*('Inputs and Results'!$C$14-'Inputs and Results'!$C$13)), 'Inputs and Results'!$C$15 - SQRT((1-E3630)*('Inputs and Results'!$C$15-'Inputs and Results'!$C$13)*('Inputs and Results'!$C$15-'Inputs and Results'!$C$14))))</f>
        <v>0.14629787904319791</v>
      </c>
      <c r="C3630" s="47">
        <f ca="1">IF('Inputs and Results'!$G$15='Inputs and Results'!$G$13, 'Inputs and Results'!$G$13, IF(F3630 &lt;= ('Inputs and Results'!$G$14-'Inputs and Results'!$G$13)/('Inputs and Results'!$G$15-'Inputs and Results'!$G$13), 'Inputs and Results'!$G$13 + SQRT(F3630*('Inputs and Results'!$G$15-'Inputs and Results'!$G$13)*('Inputs and Results'!$G$14-'Inputs and Results'!$G$13)), 'Inputs and Results'!$G$15 - SQRT((1-F3630)*('Inputs and Results'!$G$15-'Inputs and Results'!$G$13)*('Inputs and Results'!$G$15-'Inputs and Results'!$G$14))))</f>
        <v>845.74278945956257</v>
      </c>
      <c r="D3630">
        <f t="shared" ca="1" si="236"/>
        <v>123.73037631401188</v>
      </c>
      <c r="E3630">
        <f t="shared" ca="1" si="238"/>
        <v>9.5153800538516409E-2</v>
      </c>
      <c r="F3630">
        <f t="shared" ca="1" si="238"/>
        <v>0.85204892097895313</v>
      </c>
    </row>
    <row r="3631" spans="1:6" ht="15.75" customHeight="1" x14ac:dyDescent="0.2">
      <c r="A3631">
        <v>3630</v>
      </c>
      <c r="B3631" s="47">
        <f ca="1">IF('Inputs and Results'!$C$15='Inputs and Results'!$C$13, 'Inputs and Results'!$C$13, IF(E3631 &lt;= ('Inputs and Results'!$C$14-'Inputs and Results'!$C$13)/('Inputs and Results'!$C$15-'Inputs and Results'!$C$13), 'Inputs and Results'!$C$13 + SQRT(E3631*('Inputs and Results'!$C$15-'Inputs and Results'!$C$13)*('Inputs and Results'!$C$14-'Inputs and Results'!$C$13)), 'Inputs and Results'!$C$15 - SQRT((1-E3631)*('Inputs and Results'!$C$15-'Inputs and Results'!$C$13)*('Inputs and Results'!$C$15-'Inputs and Results'!$C$14))))</f>
        <v>0.91143707459345569</v>
      </c>
      <c r="C3631" s="47">
        <f ca="1">IF('Inputs and Results'!$G$15='Inputs and Results'!$G$13, 'Inputs and Results'!$G$13, IF(F3631 &lt;= ('Inputs and Results'!$G$14-'Inputs and Results'!$G$13)/('Inputs and Results'!$G$15-'Inputs and Results'!$G$13), 'Inputs and Results'!$G$13 + SQRT(F3631*('Inputs and Results'!$G$15-'Inputs and Results'!$G$13)*('Inputs and Results'!$G$14-'Inputs and Results'!$G$13)), 'Inputs and Results'!$G$15 - SQRT((1-F3631)*('Inputs and Results'!$G$15-'Inputs and Results'!$G$13)*('Inputs and Results'!$G$15-'Inputs and Results'!$G$14))))</f>
        <v>660.64364680423637</v>
      </c>
      <c r="D3631">
        <f t="shared" ca="1" si="236"/>
        <v>602.13511279200543</v>
      </c>
      <c r="E3631">
        <f t="shared" ca="1" si="238"/>
        <v>0.51532276740191763</v>
      </c>
      <c r="F3631">
        <f t="shared" ca="1" si="238"/>
        <v>0.65704879187326082</v>
      </c>
    </row>
    <row r="3632" spans="1:6" ht="15.75" customHeight="1" x14ac:dyDescent="0.2">
      <c r="A3632">
        <v>3631</v>
      </c>
      <c r="B3632" s="47">
        <f ca="1">IF('Inputs and Results'!$C$15='Inputs and Results'!$C$13, 'Inputs and Results'!$C$13, IF(E3632 &lt;= ('Inputs and Results'!$C$14-'Inputs and Results'!$C$13)/('Inputs and Results'!$C$15-'Inputs and Results'!$C$13), 'Inputs and Results'!$C$13 + SQRT(E3632*('Inputs and Results'!$C$15-'Inputs and Results'!$C$13)*('Inputs and Results'!$C$14-'Inputs and Results'!$C$13)), 'Inputs and Results'!$C$15 - SQRT((1-E3632)*('Inputs and Results'!$C$15-'Inputs and Results'!$C$13)*('Inputs and Results'!$C$15-'Inputs and Results'!$C$14))))</f>
        <v>3.3054012097212926E-2</v>
      </c>
      <c r="C3632" s="47">
        <f ca="1">IF('Inputs and Results'!$G$15='Inputs and Results'!$G$13, 'Inputs and Results'!$G$13, IF(F3632 &lt;= ('Inputs and Results'!$G$14-'Inputs and Results'!$G$13)/('Inputs and Results'!$G$15-'Inputs and Results'!$G$13), 'Inputs and Results'!$G$13 + SQRT(F3632*('Inputs and Results'!$G$15-'Inputs and Results'!$G$13)*('Inputs and Results'!$G$14-'Inputs and Results'!$G$13)), 'Inputs and Results'!$G$15 - SQRT((1-F3632)*('Inputs and Results'!$G$15-'Inputs and Results'!$G$13)*('Inputs and Results'!$G$15-'Inputs and Results'!$G$14))))</f>
        <v>328.52729341856275</v>
      </c>
      <c r="D3632">
        <f t="shared" ca="1" si="236"/>
        <v>10.859145130921794</v>
      </c>
      <c r="E3632">
        <f t="shared" ca="1" si="238"/>
        <v>2.1914611651950744E-2</v>
      </c>
      <c r="F3632">
        <f t="shared" ca="1" si="238"/>
        <v>0.10465931460943778</v>
      </c>
    </row>
    <row r="3633" spans="1:6" ht="15.75" customHeight="1" x14ac:dyDescent="0.2">
      <c r="A3633">
        <v>3632</v>
      </c>
      <c r="B3633" s="47">
        <f ca="1">IF('Inputs and Results'!$C$15='Inputs and Results'!$C$13, 'Inputs and Results'!$C$13, IF(E3633 &lt;= ('Inputs and Results'!$C$14-'Inputs and Results'!$C$13)/('Inputs and Results'!$C$15-'Inputs and Results'!$C$13), 'Inputs and Results'!$C$13 + SQRT(E3633*('Inputs and Results'!$C$15-'Inputs and Results'!$C$13)*('Inputs and Results'!$C$14-'Inputs and Results'!$C$13)), 'Inputs and Results'!$C$15 - SQRT((1-E3633)*('Inputs and Results'!$C$15-'Inputs and Results'!$C$13)*('Inputs and Results'!$C$15-'Inputs and Results'!$C$14))))</f>
        <v>2.0243878096706824</v>
      </c>
      <c r="C3633" s="47">
        <f ca="1">IF('Inputs and Results'!$G$15='Inputs and Results'!$G$13, 'Inputs and Results'!$G$13, IF(F3633 &lt;= ('Inputs and Results'!$G$14-'Inputs and Results'!$G$13)/('Inputs and Results'!$G$15-'Inputs and Results'!$G$13), 'Inputs and Results'!$G$13 + SQRT(F3633*('Inputs and Results'!$G$15-'Inputs and Results'!$G$13)*('Inputs and Results'!$G$14-'Inputs and Results'!$G$13)), 'Inputs and Results'!$G$15 - SQRT((1-F3633)*('Inputs and Results'!$G$15-'Inputs and Results'!$G$13)*('Inputs and Results'!$G$15-'Inputs and Results'!$G$14))))</f>
        <v>558.5410567375028</v>
      </c>
      <c r="D3633">
        <f t="shared" ca="1" si="236"/>
        <v>1130.7037064599817</v>
      </c>
      <c r="E3633">
        <f t="shared" ca="1" si="238"/>
        <v>0.89424231712009239</v>
      </c>
      <c r="F3633">
        <f t="shared" ca="1" si="238"/>
        <v>0.51491430396380322</v>
      </c>
    </row>
    <row r="3634" spans="1:6" ht="15.75" customHeight="1" x14ac:dyDescent="0.2">
      <c r="A3634">
        <v>3633</v>
      </c>
      <c r="B3634" s="47">
        <f ca="1">IF('Inputs and Results'!$C$15='Inputs and Results'!$C$13, 'Inputs and Results'!$C$13, IF(E3634 &lt;= ('Inputs and Results'!$C$14-'Inputs and Results'!$C$13)/('Inputs and Results'!$C$15-'Inputs and Results'!$C$13), 'Inputs and Results'!$C$13 + SQRT(E3634*('Inputs and Results'!$C$15-'Inputs and Results'!$C$13)*('Inputs and Results'!$C$14-'Inputs and Results'!$C$13)), 'Inputs and Results'!$C$15 - SQRT((1-E3634)*('Inputs and Results'!$C$15-'Inputs and Results'!$C$13)*('Inputs and Results'!$C$15-'Inputs and Results'!$C$14))))</f>
        <v>2.8230847841696902</v>
      </c>
      <c r="C3634" s="47">
        <f ca="1">IF('Inputs and Results'!$G$15='Inputs and Results'!$G$13, 'Inputs and Results'!$G$13, IF(F3634 &lt;= ('Inputs and Results'!$G$14-'Inputs and Results'!$G$13)/('Inputs and Results'!$G$15-'Inputs and Results'!$G$13), 'Inputs and Results'!$G$13 + SQRT(F3634*('Inputs and Results'!$G$15-'Inputs and Results'!$G$13)*('Inputs and Results'!$G$14-'Inputs and Results'!$G$13)), 'Inputs and Results'!$G$15 - SQRT((1-F3634)*('Inputs and Results'!$G$15-'Inputs and Results'!$G$13)*('Inputs and Results'!$G$15-'Inputs and Results'!$G$14))))</f>
        <v>361.78622815129461</v>
      </c>
      <c r="D3634">
        <f t="shared" ca="1" si="236"/>
        <v>1021.3531958160638</v>
      </c>
      <c r="E3634">
        <f t="shared" ca="1" si="238"/>
        <v>0.99652233404530166</v>
      </c>
      <c r="F3634">
        <f t="shared" ca="1" si="238"/>
        <v>0.1716949224137555</v>
      </c>
    </row>
    <row r="3635" spans="1:6" ht="15.75" customHeight="1" x14ac:dyDescent="0.2">
      <c r="A3635">
        <v>3634</v>
      </c>
      <c r="B3635" s="47">
        <f ca="1">IF('Inputs and Results'!$C$15='Inputs and Results'!$C$13, 'Inputs and Results'!$C$13, IF(E3635 &lt;= ('Inputs and Results'!$C$14-'Inputs and Results'!$C$13)/('Inputs and Results'!$C$15-'Inputs and Results'!$C$13), 'Inputs and Results'!$C$13 + SQRT(E3635*('Inputs and Results'!$C$15-'Inputs and Results'!$C$13)*('Inputs and Results'!$C$14-'Inputs and Results'!$C$13)), 'Inputs and Results'!$C$15 - SQRT((1-E3635)*('Inputs and Results'!$C$15-'Inputs and Results'!$C$13)*('Inputs and Results'!$C$15-'Inputs and Results'!$C$14))))</f>
        <v>1.0429135602521131</v>
      </c>
      <c r="C3635" s="47">
        <f ca="1">IF('Inputs and Results'!$G$15='Inputs and Results'!$G$13, 'Inputs and Results'!$G$13, IF(F3635 &lt;= ('Inputs and Results'!$G$14-'Inputs and Results'!$G$13)/('Inputs and Results'!$G$15-'Inputs and Results'!$G$13), 'Inputs and Results'!$G$13 + SQRT(F3635*('Inputs and Results'!$G$15-'Inputs and Results'!$G$13)*('Inputs and Results'!$G$14-'Inputs and Results'!$G$13)), 'Inputs and Results'!$G$15 - SQRT((1-F3635)*('Inputs and Results'!$G$15-'Inputs and Results'!$G$13)*('Inputs and Results'!$G$15-'Inputs and Results'!$G$14))))</f>
        <v>531.94391425138997</v>
      </c>
      <c r="D3635">
        <f t="shared" ca="1" si="236"/>
        <v>554.77152146636195</v>
      </c>
      <c r="E3635">
        <f t="shared" ca="1" si="238"/>
        <v>0.5744236297061045</v>
      </c>
      <c r="F3635">
        <f t="shared" ca="1" si="238"/>
        <v>0.47385361742033905</v>
      </c>
    </row>
    <row r="3636" spans="1:6" ht="15.75" customHeight="1" x14ac:dyDescent="0.2">
      <c r="A3636">
        <v>3635</v>
      </c>
      <c r="B3636" s="47">
        <f ca="1">IF('Inputs and Results'!$C$15='Inputs and Results'!$C$13, 'Inputs and Results'!$C$13, IF(E3636 &lt;= ('Inputs and Results'!$C$14-'Inputs and Results'!$C$13)/('Inputs and Results'!$C$15-'Inputs and Results'!$C$13), 'Inputs and Results'!$C$13 + SQRT(E3636*('Inputs and Results'!$C$15-'Inputs and Results'!$C$13)*('Inputs and Results'!$C$14-'Inputs and Results'!$C$13)), 'Inputs and Results'!$C$15 - SQRT((1-E3636)*('Inputs and Results'!$C$15-'Inputs and Results'!$C$13)*('Inputs and Results'!$C$15-'Inputs and Results'!$C$14))))</f>
        <v>1.1663644123210153</v>
      </c>
      <c r="C3636" s="47">
        <f ca="1">IF('Inputs and Results'!$G$15='Inputs and Results'!$G$13, 'Inputs and Results'!$G$13, IF(F3636 &lt;= ('Inputs and Results'!$G$14-'Inputs and Results'!$G$13)/('Inputs and Results'!$G$15-'Inputs and Results'!$G$13), 'Inputs and Results'!$G$13 + SQRT(F3636*('Inputs and Results'!$G$15-'Inputs and Results'!$G$13)*('Inputs and Results'!$G$14-'Inputs and Results'!$G$13)), 'Inputs and Results'!$G$15 - SQRT((1-F3636)*('Inputs and Results'!$G$15-'Inputs and Results'!$G$13)*('Inputs and Results'!$G$15-'Inputs and Results'!$G$14))))</f>
        <v>380.61773186588391</v>
      </c>
      <c r="D3636">
        <f t="shared" ca="1" si="236"/>
        <v>443.93897714670948</v>
      </c>
      <c r="E3636">
        <f t="shared" ca="1" si="238"/>
        <v>0.62642005906634934</v>
      </c>
      <c r="F3636">
        <f t="shared" ca="1" si="238"/>
        <v>0.20849463615575237</v>
      </c>
    </row>
    <row r="3637" spans="1:6" ht="15.75" customHeight="1" x14ac:dyDescent="0.2">
      <c r="A3637">
        <v>3636</v>
      </c>
      <c r="B3637" s="47">
        <f ca="1">IF('Inputs and Results'!$C$15='Inputs and Results'!$C$13, 'Inputs and Results'!$C$13, IF(E3637 &lt;= ('Inputs and Results'!$C$14-'Inputs and Results'!$C$13)/('Inputs and Results'!$C$15-'Inputs and Results'!$C$13), 'Inputs and Results'!$C$13 + SQRT(E3637*('Inputs and Results'!$C$15-'Inputs and Results'!$C$13)*('Inputs and Results'!$C$14-'Inputs and Results'!$C$13)), 'Inputs and Results'!$C$15 - SQRT((1-E3637)*('Inputs and Results'!$C$15-'Inputs and Results'!$C$13)*('Inputs and Results'!$C$15-'Inputs and Results'!$C$14))))</f>
        <v>1.3103728959614391</v>
      </c>
      <c r="C3637" s="47">
        <f ca="1">IF('Inputs and Results'!$G$15='Inputs and Results'!$G$13, 'Inputs and Results'!$G$13, IF(F3637 &lt;= ('Inputs and Results'!$G$14-'Inputs and Results'!$G$13)/('Inputs and Results'!$G$15-'Inputs and Results'!$G$13), 'Inputs and Results'!$G$13 + SQRT(F3637*('Inputs and Results'!$G$15-'Inputs and Results'!$G$13)*('Inputs and Results'!$G$14-'Inputs and Results'!$G$13)), 'Inputs and Results'!$G$15 - SQRT((1-F3637)*('Inputs and Results'!$G$15-'Inputs and Results'!$G$13)*('Inputs and Results'!$G$15-'Inputs and Results'!$G$14))))</f>
        <v>338.75421126038486</v>
      </c>
      <c r="D3637">
        <f t="shared" ca="1" si="236"/>
        <v>443.89433682840365</v>
      </c>
      <c r="E3637">
        <f t="shared" ca="1" si="238"/>
        <v>0.68279558325536294</v>
      </c>
      <c r="F3637">
        <f t="shared" ca="1" si="238"/>
        <v>0.12555003988050351</v>
      </c>
    </row>
    <row r="3638" spans="1:6" ht="15.75" customHeight="1" x14ac:dyDescent="0.2">
      <c r="A3638">
        <v>3637</v>
      </c>
      <c r="B3638" s="47">
        <f ca="1">IF('Inputs and Results'!$C$15='Inputs and Results'!$C$13, 'Inputs and Results'!$C$13, IF(E3638 &lt;= ('Inputs and Results'!$C$14-'Inputs and Results'!$C$13)/('Inputs and Results'!$C$15-'Inputs and Results'!$C$13), 'Inputs and Results'!$C$13 + SQRT(E3638*('Inputs and Results'!$C$15-'Inputs and Results'!$C$13)*('Inputs and Results'!$C$14-'Inputs and Results'!$C$13)), 'Inputs and Results'!$C$15 - SQRT((1-E3638)*('Inputs and Results'!$C$15-'Inputs and Results'!$C$13)*('Inputs and Results'!$C$15-'Inputs and Results'!$C$14))))</f>
        <v>0.80618710321648779</v>
      </c>
      <c r="C3638" s="47">
        <f ca="1">IF('Inputs and Results'!$G$15='Inputs and Results'!$G$13, 'Inputs and Results'!$G$13, IF(F3638 &lt;= ('Inputs and Results'!$G$14-'Inputs and Results'!$G$13)/('Inputs and Results'!$G$15-'Inputs and Results'!$G$13), 'Inputs and Results'!$G$13 + SQRT(F3638*('Inputs and Results'!$G$15-'Inputs and Results'!$G$13)*('Inputs and Results'!$G$14-'Inputs and Results'!$G$13)), 'Inputs and Results'!$G$15 - SQRT((1-F3638)*('Inputs and Results'!$G$15-'Inputs and Results'!$G$13)*('Inputs and Results'!$G$15-'Inputs and Results'!$G$14))))</f>
        <v>653.28109345396717</v>
      </c>
      <c r="D3638">
        <f t="shared" ca="1" si="236"/>
        <v>526.66679231775345</v>
      </c>
      <c r="E3638">
        <f t="shared" ca="1" si="238"/>
        <v>0.46524277487848176</v>
      </c>
      <c r="F3638">
        <f t="shared" ca="1" si="238"/>
        <v>0.64762188720553493</v>
      </c>
    </row>
    <row r="3639" spans="1:6" ht="15.75" customHeight="1" x14ac:dyDescent="0.2">
      <c r="A3639">
        <v>3638</v>
      </c>
      <c r="B3639" s="47">
        <f ca="1">IF('Inputs and Results'!$C$15='Inputs and Results'!$C$13, 'Inputs and Results'!$C$13, IF(E3639 &lt;= ('Inputs and Results'!$C$14-'Inputs and Results'!$C$13)/('Inputs and Results'!$C$15-'Inputs and Results'!$C$13), 'Inputs and Results'!$C$13 + SQRT(E3639*('Inputs and Results'!$C$15-'Inputs and Results'!$C$13)*('Inputs and Results'!$C$14-'Inputs and Results'!$C$13)), 'Inputs and Results'!$C$15 - SQRT((1-E3639)*('Inputs and Results'!$C$15-'Inputs and Results'!$C$13)*('Inputs and Results'!$C$15-'Inputs and Results'!$C$14))))</f>
        <v>0.26202074402776887</v>
      </c>
      <c r="C3639" s="47">
        <f ca="1">IF('Inputs and Results'!$G$15='Inputs and Results'!$G$13, 'Inputs and Results'!$G$13, IF(F3639 &lt;= ('Inputs and Results'!$G$14-'Inputs and Results'!$G$13)/('Inputs and Results'!$G$15-'Inputs and Results'!$G$13), 'Inputs and Results'!$G$13 + SQRT(F3639*('Inputs and Results'!$G$15-'Inputs and Results'!$G$13)*('Inputs and Results'!$G$14-'Inputs and Results'!$G$13)), 'Inputs and Results'!$G$15 - SQRT((1-F3639)*('Inputs and Results'!$G$15-'Inputs and Results'!$G$13)*('Inputs and Results'!$G$15-'Inputs and Results'!$G$14))))</f>
        <v>644.48666022251939</v>
      </c>
      <c r="D3639">
        <f t="shared" ca="1" si="236"/>
        <v>168.8688742274764</v>
      </c>
      <c r="E3639">
        <f t="shared" ca="1" si="238"/>
        <v>0.16705217709619435</v>
      </c>
      <c r="F3639">
        <f t="shared" ca="1" si="238"/>
        <v>0.63619411149575344</v>
      </c>
    </row>
    <row r="3640" spans="1:6" ht="15.75" customHeight="1" x14ac:dyDescent="0.2">
      <c r="A3640">
        <v>3639</v>
      </c>
      <c r="B3640" s="47">
        <f ca="1">IF('Inputs and Results'!$C$15='Inputs and Results'!$C$13, 'Inputs and Results'!$C$13, IF(E3640 &lt;= ('Inputs and Results'!$C$14-'Inputs and Results'!$C$13)/('Inputs and Results'!$C$15-'Inputs and Results'!$C$13), 'Inputs and Results'!$C$13 + SQRT(E3640*('Inputs and Results'!$C$15-'Inputs and Results'!$C$13)*('Inputs and Results'!$C$14-'Inputs and Results'!$C$13)), 'Inputs and Results'!$C$15 - SQRT((1-E3640)*('Inputs and Results'!$C$15-'Inputs and Results'!$C$13)*('Inputs and Results'!$C$15-'Inputs and Results'!$C$14))))</f>
        <v>1.9888621805675251</v>
      </c>
      <c r="C3640" s="47">
        <f ca="1">IF('Inputs and Results'!$G$15='Inputs and Results'!$G$13, 'Inputs and Results'!$G$13, IF(F3640 &lt;= ('Inputs and Results'!$G$14-'Inputs and Results'!$G$13)/('Inputs and Results'!$G$15-'Inputs and Results'!$G$13), 'Inputs and Results'!$G$13 + SQRT(F3640*('Inputs and Results'!$G$15-'Inputs and Results'!$G$13)*('Inputs and Results'!$G$14-'Inputs and Results'!$G$13)), 'Inputs and Results'!$G$15 - SQRT((1-F3640)*('Inputs and Results'!$G$15-'Inputs and Results'!$G$13)*('Inputs and Results'!$G$15-'Inputs and Results'!$G$14))))</f>
        <v>340.0583907858404</v>
      </c>
      <c r="D3640">
        <f t="shared" ca="1" si="236"/>
        <v>676.32927261861016</v>
      </c>
      <c r="E3640">
        <f t="shared" ca="1" si="238"/>
        <v>0.88640003445703774</v>
      </c>
      <c r="F3640">
        <f t="shared" ca="1" si="238"/>
        <v>0.12819638374254683</v>
      </c>
    </row>
    <row r="3641" spans="1:6" ht="15.75" customHeight="1" x14ac:dyDescent="0.2">
      <c r="A3641">
        <v>3640</v>
      </c>
      <c r="B3641" s="47">
        <f ca="1">IF('Inputs and Results'!$C$15='Inputs and Results'!$C$13, 'Inputs and Results'!$C$13, IF(E3641 &lt;= ('Inputs and Results'!$C$14-'Inputs and Results'!$C$13)/('Inputs and Results'!$C$15-'Inputs and Results'!$C$13), 'Inputs and Results'!$C$13 + SQRT(E3641*('Inputs and Results'!$C$15-'Inputs and Results'!$C$13)*('Inputs and Results'!$C$14-'Inputs and Results'!$C$13)), 'Inputs and Results'!$C$15 - SQRT((1-E3641)*('Inputs and Results'!$C$15-'Inputs and Results'!$C$13)*('Inputs and Results'!$C$15-'Inputs and Results'!$C$14))))</f>
        <v>2.224542930547039</v>
      </c>
      <c r="C3641" s="47">
        <f ca="1">IF('Inputs and Results'!$G$15='Inputs and Results'!$G$13, 'Inputs and Results'!$G$13, IF(F3641 &lt;= ('Inputs and Results'!$G$14-'Inputs and Results'!$G$13)/('Inputs and Results'!$G$15-'Inputs and Results'!$G$13), 'Inputs and Results'!$G$13 + SQRT(F3641*('Inputs and Results'!$G$15-'Inputs and Results'!$G$13)*('Inputs and Results'!$G$14-'Inputs and Results'!$G$13)), 'Inputs and Results'!$G$15 - SQRT((1-F3641)*('Inputs and Results'!$G$15-'Inputs and Results'!$G$13)*('Inputs and Results'!$G$15-'Inputs and Results'!$G$14))))</f>
        <v>1103.03912070976</v>
      </c>
      <c r="D3641">
        <f t="shared" ca="1" si="236"/>
        <v>2453.7578780917188</v>
      </c>
      <c r="E3641">
        <f t="shared" ca="1" si="238"/>
        <v>0.93318514815949172</v>
      </c>
      <c r="F3641">
        <f t="shared" ca="1" si="238"/>
        <v>0.98891657899967522</v>
      </c>
    </row>
    <row r="3642" spans="1:6" ht="15.75" customHeight="1" x14ac:dyDescent="0.2">
      <c r="A3642">
        <v>3641</v>
      </c>
      <c r="B3642" s="47">
        <f ca="1">IF('Inputs and Results'!$C$15='Inputs and Results'!$C$13, 'Inputs and Results'!$C$13, IF(E3642 &lt;= ('Inputs and Results'!$C$14-'Inputs and Results'!$C$13)/('Inputs and Results'!$C$15-'Inputs and Results'!$C$13), 'Inputs and Results'!$C$13 + SQRT(E3642*('Inputs and Results'!$C$15-'Inputs and Results'!$C$13)*('Inputs and Results'!$C$14-'Inputs and Results'!$C$13)), 'Inputs and Results'!$C$15 - SQRT((1-E3642)*('Inputs and Results'!$C$15-'Inputs and Results'!$C$13)*('Inputs and Results'!$C$15-'Inputs and Results'!$C$14))))</f>
        <v>0.3453278543191618</v>
      </c>
      <c r="C3642" s="47">
        <f ca="1">IF('Inputs and Results'!$G$15='Inputs and Results'!$G$13, 'Inputs and Results'!$G$13, IF(F3642 &lt;= ('Inputs and Results'!$G$14-'Inputs and Results'!$G$13)/('Inputs and Results'!$G$15-'Inputs and Results'!$G$13), 'Inputs and Results'!$G$13 + SQRT(F3642*('Inputs and Results'!$G$15-'Inputs and Results'!$G$13)*('Inputs and Results'!$G$14-'Inputs and Results'!$G$13)), 'Inputs and Results'!$G$15 - SQRT((1-F3642)*('Inputs and Results'!$G$15-'Inputs and Results'!$G$13)*('Inputs and Results'!$G$15-'Inputs and Results'!$G$14))))</f>
        <v>384.25382497952546</v>
      </c>
      <c r="D3642">
        <f t="shared" ca="1" si="236"/>
        <v>132.69354889411025</v>
      </c>
      <c r="E3642">
        <f t="shared" ref="E3642:F3661" ca="1" si="239">RAND()</f>
        <v>0.216968422105144</v>
      </c>
      <c r="F3642">
        <f t="shared" ca="1" si="239"/>
        <v>0.21550382254508493</v>
      </c>
    </row>
    <row r="3643" spans="1:6" ht="15.75" customHeight="1" x14ac:dyDescent="0.2">
      <c r="A3643">
        <v>3642</v>
      </c>
      <c r="B3643" s="47">
        <f ca="1">IF('Inputs and Results'!$C$15='Inputs and Results'!$C$13, 'Inputs and Results'!$C$13, IF(E3643 &lt;= ('Inputs and Results'!$C$14-'Inputs and Results'!$C$13)/('Inputs and Results'!$C$15-'Inputs and Results'!$C$13), 'Inputs and Results'!$C$13 + SQRT(E3643*('Inputs and Results'!$C$15-'Inputs and Results'!$C$13)*('Inputs and Results'!$C$14-'Inputs and Results'!$C$13)), 'Inputs and Results'!$C$15 - SQRT((1-E3643)*('Inputs and Results'!$C$15-'Inputs and Results'!$C$13)*('Inputs and Results'!$C$15-'Inputs and Results'!$C$14))))</f>
        <v>0.96059635854864922</v>
      </c>
      <c r="C3643" s="47">
        <f ca="1">IF('Inputs and Results'!$G$15='Inputs and Results'!$G$13, 'Inputs and Results'!$G$13, IF(F3643 &lt;= ('Inputs and Results'!$G$14-'Inputs and Results'!$G$13)/('Inputs and Results'!$G$15-'Inputs and Results'!$G$13), 'Inputs and Results'!$G$13 + SQRT(F3643*('Inputs and Results'!$G$15-'Inputs and Results'!$G$13)*('Inputs and Results'!$G$14-'Inputs and Results'!$G$13)), 'Inputs and Results'!$G$15 - SQRT((1-F3643)*('Inputs and Results'!$G$15-'Inputs and Results'!$G$13)*('Inputs and Results'!$G$15-'Inputs and Results'!$G$14))))</f>
        <v>734.74137028630867</v>
      </c>
      <c r="D3643">
        <f t="shared" ca="1" si="236"/>
        <v>705.78988477207281</v>
      </c>
      <c r="E3643">
        <f t="shared" ca="1" si="239"/>
        <v>0.53787030969277438</v>
      </c>
      <c r="F3643">
        <f t="shared" ca="1" si="239"/>
        <v>0.74480649659346598</v>
      </c>
    </row>
    <row r="3644" spans="1:6" ht="15.75" customHeight="1" x14ac:dyDescent="0.2">
      <c r="A3644">
        <v>3643</v>
      </c>
      <c r="B3644" s="47">
        <f ca="1">IF('Inputs and Results'!$C$15='Inputs and Results'!$C$13, 'Inputs and Results'!$C$13, IF(E3644 &lt;= ('Inputs and Results'!$C$14-'Inputs and Results'!$C$13)/('Inputs and Results'!$C$15-'Inputs and Results'!$C$13), 'Inputs and Results'!$C$13 + SQRT(E3644*('Inputs and Results'!$C$15-'Inputs and Results'!$C$13)*('Inputs and Results'!$C$14-'Inputs and Results'!$C$13)), 'Inputs and Results'!$C$15 - SQRT((1-E3644)*('Inputs and Results'!$C$15-'Inputs and Results'!$C$13)*('Inputs and Results'!$C$15-'Inputs and Results'!$C$14))))</f>
        <v>2.1012623223671532</v>
      </c>
      <c r="C3644" s="47">
        <f ca="1">IF('Inputs and Results'!$G$15='Inputs and Results'!$G$13, 'Inputs and Results'!$G$13, IF(F3644 &lt;= ('Inputs and Results'!$G$14-'Inputs and Results'!$G$13)/('Inputs and Results'!$G$15-'Inputs and Results'!$G$13), 'Inputs and Results'!$G$13 + SQRT(F3644*('Inputs and Results'!$G$15-'Inputs and Results'!$G$13)*('Inputs and Results'!$G$14-'Inputs and Results'!$G$13)), 'Inputs and Results'!$G$15 - SQRT((1-F3644)*('Inputs and Results'!$G$15-'Inputs and Results'!$G$13)*('Inputs and Results'!$G$15-'Inputs and Results'!$G$14))))</f>
        <v>491.3500062050573</v>
      </c>
      <c r="D3644">
        <f t="shared" ca="1" si="236"/>
        <v>1032.4552551335539</v>
      </c>
      <c r="E3644">
        <f t="shared" ca="1" si="239"/>
        <v>0.91025228742256858</v>
      </c>
      <c r="F3644">
        <f t="shared" ca="1" si="239"/>
        <v>0.40796918127563708</v>
      </c>
    </row>
    <row r="3645" spans="1:6" ht="15.75" customHeight="1" x14ac:dyDescent="0.2">
      <c r="A3645">
        <v>3644</v>
      </c>
      <c r="B3645" s="47">
        <f ca="1">IF('Inputs and Results'!$C$15='Inputs and Results'!$C$13, 'Inputs and Results'!$C$13, IF(E3645 &lt;= ('Inputs and Results'!$C$14-'Inputs and Results'!$C$13)/('Inputs and Results'!$C$15-'Inputs and Results'!$C$13), 'Inputs and Results'!$C$13 + SQRT(E3645*('Inputs and Results'!$C$15-'Inputs and Results'!$C$13)*('Inputs and Results'!$C$14-'Inputs and Results'!$C$13)), 'Inputs and Results'!$C$15 - SQRT((1-E3645)*('Inputs and Results'!$C$15-'Inputs and Results'!$C$13)*('Inputs and Results'!$C$15-'Inputs and Results'!$C$14))))</f>
        <v>0.44802441190391473</v>
      </c>
      <c r="C3645" s="47">
        <f ca="1">IF('Inputs and Results'!$G$15='Inputs and Results'!$G$13, 'Inputs and Results'!$G$13, IF(F3645 &lt;= ('Inputs and Results'!$G$14-'Inputs and Results'!$G$13)/('Inputs and Results'!$G$15-'Inputs and Results'!$G$13), 'Inputs and Results'!$G$13 + SQRT(F3645*('Inputs and Results'!$G$15-'Inputs and Results'!$G$13)*('Inputs and Results'!$G$14-'Inputs and Results'!$G$13)), 'Inputs and Results'!$G$15 - SQRT((1-F3645)*('Inputs and Results'!$G$15-'Inputs and Results'!$G$13)*('Inputs and Results'!$G$15-'Inputs and Results'!$G$14))))</f>
        <v>369.72476414461335</v>
      </c>
      <c r="D3645">
        <f t="shared" ca="1" si="236"/>
        <v>165.64572002220396</v>
      </c>
      <c r="E3645">
        <f t="shared" ca="1" si="239"/>
        <v>0.27638006641795987</v>
      </c>
      <c r="F3645">
        <f t="shared" ca="1" si="239"/>
        <v>0.1873100129860289</v>
      </c>
    </row>
    <row r="3646" spans="1:6" ht="15.75" customHeight="1" x14ac:dyDescent="0.2">
      <c r="A3646">
        <v>3645</v>
      </c>
      <c r="B3646" s="47">
        <f ca="1">IF('Inputs and Results'!$C$15='Inputs and Results'!$C$13, 'Inputs and Results'!$C$13, IF(E3646 &lt;= ('Inputs and Results'!$C$14-'Inputs and Results'!$C$13)/('Inputs and Results'!$C$15-'Inputs and Results'!$C$13), 'Inputs and Results'!$C$13 + SQRT(E3646*('Inputs and Results'!$C$15-'Inputs and Results'!$C$13)*('Inputs and Results'!$C$14-'Inputs and Results'!$C$13)), 'Inputs and Results'!$C$15 - SQRT((1-E3646)*('Inputs and Results'!$C$15-'Inputs and Results'!$C$13)*('Inputs and Results'!$C$15-'Inputs and Results'!$C$14))))</f>
        <v>0.11553295435955091</v>
      </c>
      <c r="C3646" s="47">
        <f ca="1">IF('Inputs and Results'!$G$15='Inputs and Results'!$G$13, 'Inputs and Results'!$G$13, IF(F3646 &lt;= ('Inputs and Results'!$G$14-'Inputs and Results'!$G$13)/('Inputs and Results'!$G$15-'Inputs and Results'!$G$13), 'Inputs and Results'!$G$13 + SQRT(F3646*('Inputs and Results'!$G$15-'Inputs and Results'!$G$13)*('Inputs and Results'!$G$14-'Inputs and Results'!$G$13)), 'Inputs and Results'!$G$15 - SQRT((1-F3646)*('Inputs and Results'!$G$15-'Inputs and Results'!$G$13)*('Inputs and Results'!$G$15-'Inputs and Results'!$G$14))))</f>
        <v>328.13779125721669</v>
      </c>
      <c r="D3646">
        <f t="shared" ca="1" si="236"/>
        <v>37.91072846096386</v>
      </c>
      <c r="E3646">
        <f t="shared" ca="1" si="239"/>
        <v>7.5538873623806402E-2</v>
      </c>
      <c r="F3646">
        <f t="shared" ca="1" si="239"/>
        <v>0.10385879598622949</v>
      </c>
    </row>
    <row r="3647" spans="1:6" ht="15.75" customHeight="1" x14ac:dyDescent="0.2">
      <c r="A3647">
        <v>3646</v>
      </c>
      <c r="B3647" s="47">
        <f ca="1">IF('Inputs and Results'!$C$15='Inputs and Results'!$C$13, 'Inputs and Results'!$C$13, IF(E3647 &lt;= ('Inputs and Results'!$C$14-'Inputs and Results'!$C$13)/('Inputs and Results'!$C$15-'Inputs and Results'!$C$13), 'Inputs and Results'!$C$13 + SQRT(E3647*('Inputs and Results'!$C$15-'Inputs and Results'!$C$13)*('Inputs and Results'!$C$14-'Inputs and Results'!$C$13)), 'Inputs and Results'!$C$15 - SQRT((1-E3647)*('Inputs and Results'!$C$15-'Inputs and Results'!$C$13)*('Inputs and Results'!$C$15-'Inputs and Results'!$C$14))))</f>
        <v>0.20047882334266909</v>
      </c>
      <c r="C3647" s="47">
        <f ca="1">IF('Inputs and Results'!$G$15='Inputs and Results'!$G$13, 'Inputs and Results'!$G$13, IF(F3647 &lt;= ('Inputs and Results'!$G$14-'Inputs and Results'!$G$13)/('Inputs and Results'!$G$15-'Inputs and Results'!$G$13), 'Inputs and Results'!$G$13 + SQRT(F3647*('Inputs and Results'!$G$15-'Inputs and Results'!$G$13)*('Inputs and Results'!$G$14-'Inputs and Results'!$G$13)), 'Inputs and Results'!$G$15 - SQRT((1-F3647)*('Inputs and Results'!$G$15-'Inputs and Results'!$G$13)*('Inputs and Results'!$G$15-'Inputs and Results'!$G$14))))</f>
        <v>591.55597683433734</v>
      </c>
      <c r="D3647">
        <f t="shared" ca="1" si="236"/>
        <v>118.59444617707116</v>
      </c>
      <c r="E3647">
        <f t="shared" ca="1" si="239"/>
        <v>0.12918679793857268</v>
      </c>
      <c r="F3647">
        <f t="shared" ca="1" si="239"/>
        <v>0.56356256143476036</v>
      </c>
    </row>
    <row r="3648" spans="1:6" ht="15.75" customHeight="1" x14ac:dyDescent="0.2">
      <c r="A3648">
        <v>3647</v>
      </c>
      <c r="B3648" s="47">
        <f ca="1">IF('Inputs and Results'!$C$15='Inputs and Results'!$C$13, 'Inputs and Results'!$C$13, IF(E3648 &lt;= ('Inputs and Results'!$C$14-'Inputs and Results'!$C$13)/('Inputs and Results'!$C$15-'Inputs and Results'!$C$13), 'Inputs and Results'!$C$13 + SQRT(E3648*('Inputs and Results'!$C$15-'Inputs and Results'!$C$13)*('Inputs and Results'!$C$14-'Inputs and Results'!$C$13)), 'Inputs and Results'!$C$15 - SQRT((1-E3648)*('Inputs and Results'!$C$15-'Inputs and Results'!$C$13)*('Inputs and Results'!$C$15-'Inputs and Results'!$C$14))))</f>
        <v>0.78421124335753811</v>
      </c>
      <c r="C3648" s="47">
        <f ca="1">IF('Inputs and Results'!$G$15='Inputs and Results'!$G$13, 'Inputs and Results'!$G$13, IF(F3648 &lt;= ('Inputs and Results'!$G$14-'Inputs and Results'!$G$13)/('Inputs and Results'!$G$15-'Inputs and Results'!$G$13), 'Inputs and Results'!$G$13 + SQRT(F3648*('Inputs and Results'!$G$15-'Inputs and Results'!$G$13)*('Inputs and Results'!$G$14-'Inputs and Results'!$G$13)), 'Inputs and Results'!$G$15 - SQRT((1-F3648)*('Inputs and Results'!$G$15-'Inputs and Results'!$G$13)*('Inputs and Results'!$G$15-'Inputs and Results'!$G$14))))</f>
        <v>387.21624206316972</v>
      </c>
      <c r="D3648">
        <f t="shared" ca="1" si="236"/>
        <v>303.65933063659179</v>
      </c>
      <c r="E3648">
        <f t="shared" ca="1" si="239"/>
        <v>0.45447557621520585</v>
      </c>
      <c r="F3648">
        <f t="shared" ca="1" si="239"/>
        <v>0.22119133929400259</v>
      </c>
    </row>
    <row r="3649" spans="1:6" ht="15.75" customHeight="1" x14ac:dyDescent="0.2">
      <c r="A3649">
        <v>3648</v>
      </c>
      <c r="B3649" s="47">
        <f ca="1">IF('Inputs and Results'!$C$15='Inputs and Results'!$C$13, 'Inputs and Results'!$C$13, IF(E3649 &lt;= ('Inputs and Results'!$C$14-'Inputs and Results'!$C$13)/('Inputs and Results'!$C$15-'Inputs and Results'!$C$13), 'Inputs and Results'!$C$13 + SQRT(E3649*('Inputs and Results'!$C$15-'Inputs and Results'!$C$13)*('Inputs and Results'!$C$14-'Inputs and Results'!$C$13)), 'Inputs and Results'!$C$15 - SQRT((1-E3649)*('Inputs and Results'!$C$15-'Inputs and Results'!$C$13)*('Inputs and Results'!$C$15-'Inputs and Results'!$C$14))))</f>
        <v>0.72064992103960313</v>
      </c>
      <c r="C3649" s="47">
        <f ca="1">IF('Inputs and Results'!$G$15='Inputs and Results'!$G$13, 'Inputs and Results'!$G$13, IF(F3649 &lt;= ('Inputs and Results'!$G$14-'Inputs and Results'!$G$13)/('Inputs and Results'!$G$15-'Inputs and Results'!$G$13), 'Inputs and Results'!$G$13 + SQRT(F3649*('Inputs and Results'!$G$15-'Inputs and Results'!$G$13)*('Inputs and Results'!$G$14-'Inputs and Results'!$G$13)), 'Inputs and Results'!$G$15 - SQRT((1-F3649)*('Inputs and Results'!$G$15-'Inputs and Results'!$G$13)*('Inputs and Results'!$G$15-'Inputs and Results'!$G$14))))</f>
        <v>792.09337009402248</v>
      </c>
      <c r="D3649">
        <f t="shared" ca="1" si="236"/>
        <v>570.82202461425038</v>
      </c>
      <c r="E3649">
        <f t="shared" ca="1" si="239"/>
        <v>0.42272924639369247</v>
      </c>
      <c r="F3649">
        <f t="shared" ca="1" si="239"/>
        <v>0.80384369687240764</v>
      </c>
    </row>
    <row r="3650" spans="1:6" ht="15.75" customHeight="1" x14ac:dyDescent="0.2">
      <c r="A3650">
        <v>3649</v>
      </c>
      <c r="B3650" s="47">
        <f ca="1">IF('Inputs and Results'!$C$15='Inputs and Results'!$C$13, 'Inputs and Results'!$C$13, IF(E3650 &lt;= ('Inputs and Results'!$C$14-'Inputs and Results'!$C$13)/('Inputs and Results'!$C$15-'Inputs and Results'!$C$13), 'Inputs and Results'!$C$13 + SQRT(E3650*('Inputs and Results'!$C$15-'Inputs and Results'!$C$13)*('Inputs and Results'!$C$14-'Inputs and Results'!$C$13)), 'Inputs and Results'!$C$15 - SQRT((1-E3650)*('Inputs and Results'!$C$15-'Inputs and Results'!$C$13)*('Inputs and Results'!$C$15-'Inputs and Results'!$C$14))))</f>
        <v>0.65827813393775036</v>
      </c>
      <c r="C3650" s="47">
        <f ca="1">IF('Inputs and Results'!$G$15='Inputs and Results'!$G$13, 'Inputs and Results'!$G$13, IF(F3650 &lt;= ('Inputs and Results'!$G$14-'Inputs and Results'!$G$13)/('Inputs and Results'!$G$15-'Inputs and Results'!$G$13), 'Inputs and Results'!$G$13 + SQRT(F3650*('Inputs and Results'!$G$15-'Inputs and Results'!$G$13)*('Inputs and Results'!$G$14-'Inputs and Results'!$G$13)), 'Inputs and Results'!$G$15 - SQRT((1-F3650)*('Inputs and Results'!$G$15-'Inputs and Results'!$G$13)*('Inputs and Results'!$G$15-'Inputs and Results'!$G$14))))</f>
        <v>556.33513265518309</v>
      </c>
      <c r="D3650">
        <f t="shared" ref="D3650:D3713" ca="1" si="240">B3650*C3650</f>
        <v>366.22325296826472</v>
      </c>
      <c r="E3650">
        <f t="shared" ca="1" si="239"/>
        <v>0.39070430022288161</v>
      </c>
      <c r="F3650">
        <f t="shared" ca="1" si="239"/>
        <v>0.51157222834781535</v>
      </c>
    </row>
    <row r="3651" spans="1:6" ht="15.75" customHeight="1" x14ac:dyDescent="0.2">
      <c r="A3651">
        <v>3650</v>
      </c>
      <c r="B3651" s="47">
        <f ca="1">IF('Inputs and Results'!$C$15='Inputs and Results'!$C$13, 'Inputs and Results'!$C$13, IF(E3651 &lt;= ('Inputs and Results'!$C$14-'Inputs and Results'!$C$13)/('Inputs and Results'!$C$15-'Inputs and Results'!$C$13), 'Inputs and Results'!$C$13 + SQRT(E3651*('Inputs and Results'!$C$15-'Inputs and Results'!$C$13)*('Inputs and Results'!$C$14-'Inputs and Results'!$C$13)), 'Inputs and Results'!$C$15 - SQRT((1-E3651)*('Inputs and Results'!$C$15-'Inputs and Results'!$C$13)*('Inputs and Results'!$C$15-'Inputs and Results'!$C$14))))</f>
        <v>1.1689239538476317</v>
      </c>
      <c r="C3651" s="47">
        <f ca="1">IF('Inputs and Results'!$G$15='Inputs and Results'!$G$13, 'Inputs and Results'!$G$13, IF(F3651 &lt;= ('Inputs and Results'!$G$14-'Inputs and Results'!$G$13)/('Inputs and Results'!$G$15-'Inputs and Results'!$G$13), 'Inputs and Results'!$G$13 + SQRT(F3651*('Inputs and Results'!$G$15-'Inputs and Results'!$G$13)*('Inputs and Results'!$G$14-'Inputs and Results'!$G$13)), 'Inputs and Results'!$G$15 - SQRT((1-F3651)*('Inputs and Results'!$G$15-'Inputs and Results'!$G$13)*('Inputs and Results'!$G$15-'Inputs and Results'!$G$14))))</f>
        <v>710.92165800657415</v>
      </c>
      <c r="D3651">
        <f t="shared" ca="1" si="240"/>
        <v>831.01335535295846</v>
      </c>
      <c r="E3651">
        <f t="shared" ca="1" si="239"/>
        <v>0.62746227924522335</v>
      </c>
      <c r="F3651">
        <f t="shared" ca="1" si="239"/>
        <v>0.71800747121745068</v>
      </c>
    </row>
    <row r="3652" spans="1:6" ht="15.75" customHeight="1" x14ac:dyDescent="0.2">
      <c r="A3652">
        <v>3651</v>
      </c>
      <c r="B3652" s="47">
        <f ca="1">IF('Inputs and Results'!$C$15='Inputs and Results'!$C$13, 'Inputs and Results'!$C$13, IF(E3652 &lt;= ('Inputs and Results'!$C$14-'Inputs and Results'!$C$13)/('Inputs and Results'!$C$15-'Inputs and Results'!$C$13), 'Inputs and Results'!$C$13 + SQRT(E3652*('Inputs and Results'!$C$15-'Inputs and Results'!$C$13)*('Inputs and Results'!$C$14-'Inputs and Results'!$C$13)), 'Inputs and Results'!$C$15 - SQRT((1-E3652)*('Inputs and Results'!$C$15-'Inputs and Results'!$C$13)*('Inputs and Results'!$C$15-'Inputs and Results'!$C$14))))</f>
        <v>2.2358341753365201</v>
      </c>
      <c r="C3652" s="47">
        <f ca="1">IF('Inputs and Results'!$G$15='Inputs and Results'!$G$13, 'Inputs and Results'!$G$13, IF(F3652 &lt;= ('Inputs and Results'!$G$14-'Inputs and Results'!$G$13)/('Inputs and Results'!$G$15-'Inputs and Results'!$G$13), 'Inputs and Results'!$G$13 + SQRT(F3652*('Inputs and Results'!$G$15-'Inputs and Results'!$G$13)*('Inputs and Results'!$G$14-'Inputs and Results'!$G$13)), 'Inputs and Results'!$G$15 - SQRT((1-F3652)*('Inputs and Results'!$G$15-'Inputs and Results'!$G$13)*('Inputs and Results'!$G$15-'Inputs and Results'!$G$14))))</f>
        <v>446.05977207660908</v>
      </c>
      <c r="D3652">
        <f t="shared" ca="1" si="240"/>
        <v>997.31568265170131</v>
      </c>
      <c r="E3652">
        <f t="shared" ca="1" si="239"/>
        <v>0.93511673249070926</v>
      </c>
      <c r="F3652">
        <f t="shared" ca="1" si="239"/>
        <v>0.32987692497630439</v>
      </c>
    </row>
    <row r="3653" spans="1:6" ht="15.75" customHeight="1" x14ac:dyDescent="0.2">
      <c r="A3653">
        <v>3652</v>
      </c>
      <c r="B3653" s="47">
        <f ca="1">IF('Inputs and Results'!$C$15='Inputs and Results'!$C$13, 'Inputs and Results'!$C$13, IF(E3653 &lt;= ('Inputs and Results'!$C$14-'Inputs and Results'!$C$13)/('Inputs and Results'!$C$15-'Inputs and Results'!$C$13), 'Inputs and Results'!$C$13 + SQRT(E3653*('Inputs and Results'!$C$15-'Inputs and Results'!$C$13)*('Inputs and Results'!$C$14-'Inputs and Results'!$C$13)), 'Inputs and Results'!$C$15 - SQRT((1-E3653)*('Inputs and Results'!$C$15-'Inputs and Results'!$C$13)*('Inputs and Results'!$C$15-'Inputs and Results'!$C$14))))</f>
        <v>0.24389654962608986</v>
      </c>
      <c r="C3653" s="47">
        <f ca="1">IF('Inputs and Results'!$G$15='Inputs and Results'!$G$13, 'Inputs and Results'!$G$13, IF(F3653 &lt;= ('Inputs and Results'!$G$14-'Inputs and Results'!$G$13)/('Inputs and Results'!$G$15-'Inputs and Results'!$G$13), 'Inputs and Results'!$G$13 + SQRT(F3653*('Inputs and Results'!$G$15-'Inputs and Results'!$G$13)*('Inputs and Results'!$G$14-'Inputs and Results'!$G$13)), 'Inputs and Results'!$G$15 - SQRT((1-F3653)*('Inputs and Results'!$G$15-'Inputs and Results'!$G$13)*('Inputs and Results'!$G$15-'Inputs and Results'!$G$14))))</f>
        <v>631.58997724141693</v>
      </c>
      <c r="D3653">
        <f t="shared" ca="1" si="240"/>
        <v>154.04261622760222</v>
      </c>
      <c r="E3653">
        <f t="shared" ca="1" si="239"/>
        <v>0.15598819675966968</v>
      </c>
      <c r="F3653">
        <f t="shared" ca="1" si="239"/>
        <v>0.61910594515896666</v>
      </c>
    </row>
    <row r="3654" spans="1:6" ht="15.75" customHeight="1" x14ac:dyDescent="0.2">
      <c r="A3654">
        <v>3653</v>
      </c>
      <c r="B3654" s="47">
        <f ca="1">IF('Inputs and Results'!$C$15='Inputs and Results'!$C$13, 'Inputs and Results'!$C$13, IF(E3654 &lt;= ('Inputs and Results'!$C$14-'Inputs and Results'!$C$13)/('Inputs and Results'!$C$15-'Inputs and Results'!$C$13), 'Inputs and Results'!$C$13 + SQRT(E3654*('Inputs and Results'!$C$15-'Inputs and Results'!$C$13)*('Inputs and Results'!$C$14-'Inputs and Results'!$C$13)), 'Inputs and Results'!$C$15 - SQRT((1-E3654)*('Inputs and Results'!$C$15-'Inputs and Results'!$C$13)*('Inputs and Results'!$C$15-'Inputs and Results'!$C$14))))</f>
        <v>1.7815005769961669</v>
      </c>
      <c r="C3654" s="47">
        <f ca="1">IF('Inputs and Results'!$G$15='Inputs and Results'!$G$13, 'Inputs and Results'!$G$13, IF(F3654 &lt;= ('Inputs and Results'!$G$14-'Inputs and Results'!$G$13)/('Inputs and Results'!$G$15-'Inputs and Results'!$G$13), 'Inputs and Results'!$G$13 + SQRT(F3654*('Inputs and Results'!$G$15-'Inputs and Results'!$G$13)*('Inputs and Results'!$G$14-'Inputs and Results'!$G$13)), 'Inputs and Results'!$G$15 - SQRT((1-F3654)*('Inputs and Results'!$G$15-'Inputs and Results'!$G$13)*('Inputs and Results'!$G$15-'Inputs and Results'!$G$14))))</f>
        <v>643.26192759452624</v>
      </c>
      <c r="D3654">
        <f t="shared" ca="1" si="240"/>
        <v>1145.9714951693149</v>
      </c>
      <c r="E3654">
        <f t="shared" ca="1" si="239"/>
        <v>0.83502879512659178</v>
      </c>
      <c r="F3654">
        <f t="shared" ca="1" si="239"/>
        <v>0.63458818747765966</v>
      </c>
    </row>
    <row r="3655" spans="1:6" ht="15.75" customHeight="1" x14ac:dyDescent="0.2">
      <c r="A3655">
        <v>3654</v>
      </c>
      <c r="B3655" s="47">
        <f ca="1">IF('Inputs and Results'!$C$15='Inputs and Results'!$C$13, 'Inputs and Results'!$C$13, IF(E3655 &lt;= ('Inputs and Results'!$C$14-'Inputs and Results'!$C$13)/('Inputs and Results'!$C$15-'Inputs and Results'!$C$13), 'Inputs and Results'!$C$13 + SQRT(E3655*('Inputs and Results'!$C$15-'Inputs and Results'!$C$13)*('Inputs and Results'!$C$14-'Inputs and Results'!$C$13)), 'Inputs and Results'!$C$15 - SQRT((1-E3655)*('Inputs and Results'!$C$15-'Inputs and Results'!$C$13)*('Inputs and Results'!$C$15-'Inputs and Results'!$C$14))))</f>
        <v>0.3511709781660679</v>
      </c>
      <c r="C3655" s="47">
        <f ca="1">IF('Inputs and Results'!$G$15='Inputs and Results'!$G$13, 'Inputs and Results'!$G$13, IF(F3655 &lt;= ('Inputs and Results'!$G$14-'Inputs and Results'!$G$13)/('Inputs and Results'!$G$15-'Inputs and Results'!$G$13), 'Inputs and Results'!$G$13 + SQRT(F3655*('Inputs and Results'!$G$15-'Inputs and Results'!$G$13)*('Inputs and Results'!$G$14-'Inputs and Results'!$G$13)), 'Inputs and Results'!$G$15 - SQRT((1-F3655)*('Inputs and Results'!$G$15-'Inputs and Results'!$G$13)*('Inputs and Results'!$G$15-'Inputs and Results'!$G$14))))</f>
        <v>999.12615038098465</v>
      </c>
      <c r="D3655">
        <f t="shared" ca="1" si="240"/>
        <v>350.86410754058824</v>
      </c>
      <c r="E3655">
        <f t="shared" ca="1" si="239"/>
        <v>0.22041164589892159</v>
      </c>
      <c r="F3655">
        <f t="shared" ca="1" si="239"/>
        <v>0.95243061410523333</v>
      </c>
    </row>
    <row r="3656" spans="1:6" ht="15.75" customHeight="1" x14ac:dyDescent="0.2">
      <c r="A3656">
        <v>3655</v>
      </c>
      <c r="B3656" s="47">
        <f ca="1">IF('Inputs and Results'!$C$15='Inputs and Results'!$C$13, 'Inputs and Results'!$C$13, IF(E3656 &lt;= ('Inputs and Results'!$C$14-'Inputs and Results'!$C$13)/('Inputs and Results'!$C$15-'Inputs and Results'!$C$13), 'Inputs and Results'!$C$13 + SQRT(E3656*('Inputs and Results'!$C$15-'Inputs and Results'!$C$13)*('Inputs and Results'!$C$14-'Inputs and Results'!$C$13)), 'Inputs and Results'!$C$15 - SQRT((1-E3656)*('Inputs and Results'!$C$15-'Inputs and Results'!$C$13)*('Inputs and Results'!$C$15-'Inputs and Results'!$C$14))))</f>
        <v>0.44718075313541172</v>
      </c>
      <c r="C3656" s="47">
        <f ca="1">IF('Inputs and Results'!$G$15='Inputs and Results'!$G$13, 'Inputs and Results'!$G$13, IF(F3656 &lt;= ('Inputs and Results'!$G$14-'Inputs and Results'!$G$13)/('Inputs and Results'!$G$15-'Inputs and Results'!$G$13), 'Inputs and Results'!$G$13 + SQRT(F3656*('Inputs and Results'!$G$15-'Inputs and Results'!$G$13)*('Inputs and Results'!$G$14-'Inputs and Results'!$G$13)), 'Inputs and Results'!$G$15 - SQRT((1-F3656)*('Inputs and Results'!$G$15-'Inputs and Results'!$G$13)*('Inputs and Results'!$G$15-'Inputs and Results'!$G$14))))</f>
        <v>761.65855653376968</v>
      </c>
      <c r="D3656">
        <f t="shared" ca="1" si="240"/>
        <v>340.59904694280169</v>
      </c>
      <c r="E3656">
        <f t="shared" ca="1" si="239"/>
        <v>0.27590154364863506</v>
      </c>
      <c r="F3656">
        <f t="shared" ca="1" si="239"/>
        <v>0.77348038934682672</v>
      </c>
    </row>
    <row r="3657" spans="1:6" ht="15.75" customHeight="1" x14ac:dyDescent="0.2">
      <c r="A3657">
        <v>3656</v>
      </c>
      <c r="B3657" s="47">
        <f ca="1">IF('Inputs and Results'!$C$15='Inputs and Results'!$C$13, 'Inputs and Results'!$C$13, IF(E3657 &lt;= ('Inputs and Results'!$C$14-'Inputs and Results'!$C$13)/('Inputs and Results'!$C$15-'Inputs and Results'!$C$13), 'Inputs and Results'!$C$13 + SQRT(E3657*('Inputs and Results'!$C$15-'Inputs and Results'!$C$13)*('Inputs and Results'!$C$14-'Inputs and Results'!$C$13)), 'Inputs and Results'!$C$15 - SQRT((1-E3657)*('Inputs and Results'!$C$15-'Inputs and Results'!$C$13)*('Inputs and Results'!$C$15-'Inputs and Results'!$C$14))))</f>
        <v>0.98283079088330627</v>
      </c>
      <c r="C3657" s="47">
        <f ca="1">IF('Inputs and Results'!$G$15='Inputs and Results'!$G$13, 'Inputs and Results'!$G$13, IF(F3657 &lt;= ('Inputs and Results'!$G$14-'Inputs and Results'!$G$13)/('Inputs and Results'!$G$15-'Inputs and Results'!$G$13), 'Inputs and Results'!$G$13 + SQRT(F3657*('Inputs and Results'!$G$15-'Inputs and Results'!$G$13)*('Inputs and Results'!$G$14-'Inputs and Results'!$G$13)), 'Inputs and Results'!$G$15 - SQRT((1-F3657)*('Inputs and Results'!$G$15-'Inputs and Results'!$G$13)*('Inputs and Results'!$G$15-'Inputs and Results'!$G$14))))</f>
        <v>474.69474097302668</v>
      </c>
      <c r="D3657">
        <f t="shared" ca="1" si="240"/>
        <v>466.54460769866603</v>
      </c>
      <c r="E3657">
        <f t="shared" ca="1" si="239"/>
        <v>0.54789204242128142</v>
      </c>
      <c r="F3657">
        <f t="shared" ca="1" si="239"/>
        <v>0.37981337995665754</v>
      </c>
    </row>
    <row r="3658" spans="1:6" ht="15.75" customHeight="1" x14ac:dyDescent="0.2">
      <c r="A3658">
        <v>3657</v>
      </c>
      <c r="B3658" s="47">
        <f ca="1">IF('Inputs and Results'!$C$15='Inputs and Results'!$C$13, 'Inputs and Results'!$C$13, IF(E3658 &lt;= ('Inputs and Results'!$C$14-'Inputs and Results'!$C$13)/('Inputs and Results'!$C$15-'Inputs and Results'!$C$13), 'Inputs and Results'!$C$13 + SQRT(E3658*('Inputs and Results'!$C$15-'Inputs and Results'!$C$13)*('Inputs and Results'!$C$14-'Inputs and Results'!$C$13)), 'Inputs and Results'!$C$15 - SQRT((1-E3658)*('Inputs and Results'!$C$15-'Inputs and Results'!$C$13)*('Inputs and Results'!$C$15-'Inputs and Results'!$C$14))))</f>
        <v>0.18537002199642272</v>
      </c>
      <c r="C3658" s="47">
        <f ca="1">IF('Inputs and Results'!$G$15='Inputs and Results'!$G$13, 'Inputs and Results'!$G$13, IF(F3658 &lt;= ('Inputs and Results'!$G$14-'Inputs and Results'!$G$13)/('Inputs and Results'!$G$15-'Inputs and Results'!$G$13), 'Inputs and Results'!$G$13 + SQRT(F3658*('Inputs and Results'!$G$15-'Inputs and Results'!$G$13)*('Inputs and Results'!$G$14-'Inputs and Results'!$G$13)), 'Inputs and Results'!$G$15 - SQRT((1-F3658)*('Inputs and Results'!$G$15-'Inputs and Results'!$G$13)*('Inputs and Results'!$G$15-'Inputs and Results'!$G$14))))</f>
        <v>738.51729907952358</v>
      </c>
      <c r="D3658">
        <f t="shared" ca="1" si="240"/>
        <v>136.89896797510997</v>
      </c>
      <c r="E3658">
        <f t="shared" ca="1" si="239"/>
        <v>0.11976200965817596</v>
      </c>
      <c r="F3658">
        <f t="shared" ca="1" si="239"/>
        <v>0.74893186812608925</v>
      </c>
    </row>
    <row r="3659" spans="1:6" ht="15.75" customHeight="1" x14ac:dyDescent="0.2">
      <c r="A3659">
        <v>3658</v>
      </c>
      <c r="B3659" s="47">
        <f ca="1">IF('Inputs and Results'!$C$15='Inputs and Results'!$C$13, 'Inputs and Results'!$C$13, IF(E3659 &lt;= ('Inputs and Results'!$C$14-'Inputs and Results'!$C$13)/('Inputs and Results'!$C$15-'Inputs and Results'!$C$13), 'Inputs and Results'!$C$13 + SQRT(E3659*('Inputs and Results'!$C$15-'Inputs and Results'!$C$13)*('Inputs and Results'!$C$14-'Inputs and Results'!$C$13)), 'Inputs and Results'!$C$15 - SQRT((1-E3659)*('Inputs and Results'!$C$15-'Inputs and Results'!$C$13)*('Inputs and Results'!$C$15-'Inputs and Results'!$C$14))))</f>
        <v>5.3547569426895425E-2</v>
      </c>
      <c r="C3659" s="47">
        <f ca="1">IF('Inputs and Results'!$G$15='Inputs and Results'!$G$13, 'Inputs and Results'!$G$13, IF(F3659 &lt;= ('Inputs and Results'!$G$14-'Inputs and Results'!$G$13)/('Inputs and Results'!$G$15-'Inputs and Results'!$G$13), 'Inputs and Results'!$G$13 + SQRT(F3659*('Inputs and Results'!$G$15-'Inputs and Results'!$G$13)*('Inputs and Results'!$G$14-'Inputs and Results'!$G$13)), 'Inputs and Results'!$G$15 - SQRT((1-F3659)*('Inputs and Results'!$G$15-'Inputs and Results'!$G$13)*('Inputs and Results'!$G$15-'Inputs and Results'!$G$14))))</f>
        <v>566.30136987024866</v>
      </c>
      <c r="D3659">
        <f t="shared" ca="1" si="240"/>
        <v>30.324061919673124</v>
      </c>
      <c r="E3659">
        <f t="shared" ca="1" si="239"/>
        <v>3.537978604109393E-2</v>
      </c>
      <c r="F3659">
        <f t="shared" ca="1" si="239"/>
        <v>0.52658035413482329</v>
      </c>
    </row>
    <row r="3660" spans="1:6" ht="15.75" customHeight="1" x14ac:dyDescent="0.2">
      <c r="A3660">
        <v>3659</v>
      </c>
      <c r="B3660" s="47">
        <f ca="1">IF('Inputs and Results'!$C$15='Inputs and Results'!$C$13, 'Inputs and Results'!$C$13, IF(E3660 &lt;= ('Inputs and Results'!$C$14-'Inputs and Results'!$C$13)/('Inputs and Results'!$C$15-'Inputs and Results'!$C$13), 'Inputs and Results'!$C$13 + SQRT(E3660*('Inputs and Results'!$C$15-'Inputs and Results'!$C$13)*('Inputs and Results'!$C$14-'Inputs and Results'!$C$13)), 'Inputs and Results'!$C$15 - SQRT((1-E3660)*('Inputs and Results'!$C$15-'Inputs and Results'!$C$13)*('Inputs and Results'!$C$15-'Inputs and Results'!$C$14))))</f>
        <v>0.69912051696348554</v>
      </c>
      <c r="C3660" s="47">
        <f ca="1">IF('Inputs and Results'!$G$15='Inputs and Results'!$G$13, 'Inputs and Results'!$G$13, IF(F3660 &lt;= ('Inputs and Results'!$G$14-'Inputs and Results'!$G$13)/('Inputs and Results'!$G$15-'Inputs and Results'!$G$13), 'Inputs and Results'!$G$13 + SQRT(F3660*('Inputs and Results'!$G$15-'Inputs and Results'!$G$13)*('Inputs and Results'!$G$14-'Inputs and Results'!$G$13)), 'Inputs and Results'!$G$15 - SQRT((1-F3660)*('Inputs and Results'!$G$15-'Inputs and Results'!$G$13)*('Inputs and Results'!$G$15-'Inputs and Results'!$G$14))))</f>
        <v>1159.5128024440194</v>
      </c>
      <c r="D3660">
        <f t="shared" ca="1" si="240"/>
        <v>810.63918987044269</v>
      </c>
      <c r="E3660">
        <f t="shared" ca="1" si="239"/>
        <v>0.41177262272684678</v>
      </c>
      <c r="F3660">
        <f t="shared" ca="1" si="239"/>
        <v>0.99806751481484979</v>
      </c>
    </row>
    <row r="3661" spans="1:6" ht="15.75" customHeight="1" x14ac:dyDescent="0.2">
      <c r="A3661">
        <v>3660</v>
      </c>
      <c r="B3661" s="47">
        <f ca="1">IF('Inputs and Results'!$C$15='Inputs and Results'!$C$13, 'Inputs and Results'!$C$13, IF(E3661 &lt;= ('Inputs and Results'!$C$14-'Inputs and Results'!$C$13)/('Inputs and Results'!$C$15-'Inputs and Results'!$C$13), 'Inputs and Results'!$C$13 + SQRT(E3661*('Inputs and Results'!$C$15-'Inputs and Results'!$C$13)*('Inputs and Results'!$C$14-'Inputs and Results'!$C$13)), 'Inputs and Results'!$C$15 - SQRT((1-E3661)*('Inputs and Results'!$C$15-'Inputs and Results'!$C$13)*('Inputs and Results'!$C$15-'Inputs and Results'!$C$14))))</f>
        <v>0.6071311849849943</v>
      </c>
      <c r="C3661" s="47">
        <f ca="1">IF('Inputs and Results'!$G$15='Inputs and Results'!$G$13, 'Inputs and Results'!$G$13, IF(F3661 &lt;= ('Inputs and Results'!$G$14-'Inputs and Results'!$G$13)/('Inputs and Results'!$G$15-'Inputs and Results'!$G$13), 'Inputs and Results'!$G$13 + SQRT(F3661*('Inputs and Results'!$G$15-'Inputs and Results'!$G$13)*('Inputs and Results'!$G$14-'Inputs and Results'!$G$13)), 'Inputs and Results'!$G$15 - SQRT((1-F3661)*('Inputs and Results'!$G$15-'Inputs and Results'!$G$13)*('Inputs and Results'!$G$15-'Inputs and Results'!$G$14))))</f>
        <v>491.92082604455243</v>
      </c>
      <c r="D3661">
        <f t="shared" ca="1" si="240"/>
        <v>298.66047403522634</v>
      </c>
      <c r="E3661">
        <f t="shared" ca="1" si="239"/>
        <v>0.36379764823652028</v>
      </c>
      <c r="F3661">
        <f t="shared" ca="1" si="239"/>
        <v>0.4089225625860704</v>
      </c>
    </row>
    <row r="3662" spans="1:6" ht="15.75" customHeight="1" x14ac:dyDescent="0.2">
      <c r="A3662">
        <v>3661</v>
      </c>
      <c r="B3662" s="47">
        <f ca="1">IF('Inputs and Results'!$C$15='Inputs and Results'!$C$13, 'Inputs and Results'!$C$13, IF(E3662 &lt;= ('Inputs and Results'!$C$14-'Inputs and Results'!$C$13)/('Inputs and Results'!$C$15-'Inputs and Results'!$C$13), 'Inputs and Results'!$C$13 + SQRT(E3662*('Inputs and Results'!$C$15-'Inputs and Results'!$C$13)*('Inputs and Results'!$C$14-'Inputs and Results'!$C$13)), 'Inputs and Results'!$C$15 - SQRT((1-E3662)*('Inputs and Results'!$C$15-'Inputs and Results'!$C$13)*('Inputs and Results'!$C$15-'Inputs and Results'!$C$14))))</f>
        <v>1.1479881040761193</v>
      </c>
      <c r="C3662" s="47">
        <f ca="1">IF('Inputs and Results'!$G$15='Inputs and Results'!$G$13, 'Inputs and Results'!$G$13, IF(F3662 &lt;= ('Inputs and Results'!$G$14-'Inputs and Results'!$G$13)/('Inputs and Results'!$G$15-'Inputs and Results'!$G$13), 'Inputs and Results'!$G$13 + SQRT(F3662*('Inputs and Results'!$G$15-'Inputs and Results'!$G$13)*('Inputs and Results'!$G$14-'Inputs and Results'!$G$13)), 'Inputs and Results'!$G$15 - SQRT((1-F3662)*('Inputs and Results'!$G$15-'Inputs and Results'!$G$13)*('Inputs and Results'!$G$15-'Inputs and Results'!$G$14))))</f>
        <v>856.57253330611297</v>
      </c>
      <c r="D3662">
        <f t="shared" ca="1" si="240"/>
        <v>983.33507851376316</v>
      </c>
      <c r="E3662">
        <f t="shared" ref="E3662:F3681" ca="1" si="241">RAND()</f>
        <v>0.61889465970627033</v>
      </c>
      <c r="F3662">
        <f t="shared" ca="1" si="241"/>
        <v>0.86095646770224399</v>
      </c>
    </row>
    <row r="3663" spans="1:6" ht="15.75" customHeight="1" x14ac:dyDescent="0.2">
      <c r="A3663">
        <v>3662</v>
      </c>
      <c r="B3663" s="47">
        <f ca="1">IF('Inputs and Results'!$C$15='Inputs and Results'!$C$13, 'Inputs and Results'!$C$13, IF(E3663 &lt;= ('Inputs and Results'!$C$14-'Inputs and Results'!$C$13)/('Inputs and Results'!$C$15-'Inputs and Results'!$C$13), 'Inputs and Results'!$C$13 + SQRT(E3663*('Inputs and Results'!$C$15-'Inputs and Results'!$C$13)*('Inputs and Results'!$C$14-'Inputs and Results'!$C$13)), 'Inputs and Results'!$C$15 - SQRT((1-E3663)*('Inputs and Results'!$C$15-'Inputs and Results'!$C$13)*('Inputs and Results'!$C$15-'Inputs and Results'!$C$14))))</f>
        <v>0.96745303695188101</v>
      </c>
      <c r="C3663" s="47">
        <f ca="1">IF('Inputs and Results'!$G$15='Inputs and Results'!$G$13, 'Inputs and Results'!$G$13, IF(F3663 &lt;= ('Inputs and Results'!$G$14-'Inputs and Results'!$G$13)/('Inputs and Results'!$G$15-'Inputs and Results'!$G$13), 'Inputs and Results'!$G$13 + SQRT(F3663*('Inputs and Results'!$G$15-'Inputs and Results'!$G$13)*('Inputs and Results'!$G$14-'Inputs and Results'!$G$13)), 'Inputs and Results'!$G$15 - SQRT((1-F3663)*('Inputs and Results'!$G$15-'Inputs and Results'!$G$13)*('Inputs and Results'!$G$15-'Inputs and Results'!$G$14))))</f>
        <v>580.81805560369855</v>
      </c>
      <c r="D3663">
        <f t="shared" ca="1" si="240"/>
        <v>561.91419181028471</v>
      </c>
      <c r="E3663">
        <f t="shared" ca="1" si="241"/>
        <v>0.540972538111541</v>
      </c>
      <c r="F3663">
        <f t="shared" ca="1" si="241"/>
        <v>0.54802198871973351</v>
      </c>
    </row>
    <row r="3664" spans="1:6" ht="15.75" customHeight="1" x14ac:dyDescent="0.2">
      <c r="A3664">
        <v>3663</v>
      </c>
      <c r="B3664" s="47">
        <f ca="1">IF('Inputs and Results'!$C$15='Inputs and Results'!$C$13, 'Inputs and Results'!$C$13, IF(E3664 &lt;= ('Inputs and Results'!$C$14-'Inputs and Results'!$C$13)/('Inputs and Results'!$C$15-'Inputs and Results'!$C$13), 'Inputs and Results'!$C$13 + SQRT(E3664*('Inputs and Results'!$C$15-'Inputs and Results'!$C$13)*('Inputs and Results'!$C$14-'Inputs and Results'!$C$13)), 'Inputs and Results'!$C$15 - SQRT((1-E3664)*('Inputs and Results'!$C$15-'Inputs and Results'!$C$13)*('Inputs and Results'!$C$15-'Inputs and Results'!$C$14))))</f>
        <v>0.29501443328366772</v>
      </c>
      <c r="C3664" s="47">
        <f ca="1">IF('Inputs and Results'!$G$15='Inputs and Results'!$G$13, 'Inputs and Results'!$G$13, IF(F3664 &lt;= ('Inputs and Results'!$G$14-'Inputs and Results'!$G$13)/('Inputs and Results'!$G$15-'Inputs and Results'!$G$13), 'Inputs and Results'!$G$13 + SQRT(F3664*('Inputs and Results'!$G$15-'Inputs and Results'!$G$13)*('Inputs and Results'!$G$14-'Inputs and Results'!$G$13)), 'Inputs and Results'!$G$15 - SQRT((1-F3664)*('Inputs and Results'!$G$15-'Inputs and Results'!$G$13)*('Inputs and Results'!$G$15-'Inputs and Results'!$G$14))))</f>
        <v>513.51767245466829</v>
      </c>
      <c r="D3664">
        <f t="shared" ca="1" si="240"/>
        <v>151.49512512036208</v>
      </c>
      <c r="E3664">
        <f t="shared" ca="1" si="241"/>
        <v>0.18700589820625824</v>
      </c>
      <c r="F3664">
        <f t="shared" ca="1" si="241"/>
        <v>0.44442913507829018</v>
      </c>
    </row>
    <row r="3665" spans="1:6" ht="15.75" customHeight="1" x14ac:dyDescent="0.2">
      <c r="A3665">
        <v>3664</v>
      </c>
      <c r="B3665" s="47">
        <f ca="1">IF('Inputs and Results'!$C$15='Inputs and Results'!$C$13, 'Inputs and Results'!$C$13, IF(E3665 &lt;= ('Inputs and Results'!$C$14-'Inputs and Results'!$C$13)/('Inputs and Results'!$C$15-'Inputs and Results'!$C$13), 'Inputs and Results'!$C$13 + SQRT(E3665*('Inputs and Results'!$C$15-'Inputs and Results'!$C$13)*('Inputs and Results'!$C$14-'Inputs and Results'!$C$13)), 'Inputs and Results'!$C$15 - SQRT((1-E3665)*('Inputs and Results'!$C$15-'Inputs and Results'!$C$13)*('Inputs and Results'!$C$15-'Inputs and Results'!$C$14))))</f>
        <v>0.21926876075923651</v>
      </c>
      <c r="C3665" s="47">
        <f ca="1">IF('Inputs and Results'!$G$15='Inputs and Results'!$G$13, 'Inputs and Results'!$G$13, IF(F3665 &lt;= ('Inputs and Results'!$G$14-'Inputs and Results'!$G$13)/('Inputs and Results'!$G$15-'Inputs and Results'!$G$13), 'Inputs and Results'!$G$13 + SQRT(F3665*('Inputs and Results'!$G$15-'Inputs and Results'!$G$13)*('Inputs and Results'!$G$14-'Inputs and Results'!$G$13)), 'Inputs and Results'!$G$15 - SQRT((1-F3665)*('Inputs and Results'!$G$15-'Inputs and Results'!$G$13)*('Inputs and Results'!$G$15-'Inputs and Results'!$G$14))))</f>
        <v>1035.1549656454645</v>
      </c>
      <c r="D3665">
        <f t="shared" ca="1" si="240"/>
        <v>226.97714651085104</v>
      </c>
      <c r="E3665">
        <f t="shared" ca="1" si="241"/>
        <v>0.14083708612339196</v>
      </c>
      <c r="F3665">
        <f t="shared" ca="1" si="241"/>
        <v>0.96796442832715235</v>
      </c>
    </row>
    <row r="3666" spans="1:6" ht="15.75" customHeight="1" x14ac:dyDescent="0.2">
      <c r="A3666">
        <v>3665</v>
      </c>
      <c r="B3666" s="47">
        <f ca="1">IF('Inputs and Results'!$C$15='Inputs and Results'!$C$13, 'Inputs and Results'!$C$13, IF(E3666 &lt;= ('Inputs and Results'!$C$14-'Inputs and Results'!$C$13)/('Inputs and Results'!$C$15-'Inputs and Results'!$C$13), 'Inputs and Results'!$C$13 + SQRT(E3666*('Inputs and Results'!$C$15-'Inputs and Results'!$C$13)*('Inputs and Results'!$C$14-'Inputs and Results'!$C$13)), 'Inputs and Results'!$C$15 - SQRT((1-E3666)*('Inputs and Results'!$C$15-'Inputs and Results'!$C$13)*('Inputs and Results'!$C$15-'Inputs and Results'!$C$14))))</f>
        <v>0.77575206455907431</v>
      </c>
      <c r="C3666" s="47">
        <f ca="1">IF('Inputs and Results'!$G$15='Inputs and Results'!$G$13, 'Inputs and Results'!$G$13, IF(F3666 &lt;= ('Inputs and Results'!$G$14-'Inputs and Results'!$G$13)/('Inputs and Results'!$G$15-'Inputs and Results'!$G$13), 'Inputs and Results'!$G$13 + SQRT(F3666*('Inputs and Results'!$G$15-'Inputs and Results'!$G$13)*('Inputs and Results'!$G$14-'Inputs and Results'!$G$13)), 'Inputs and Results'!$G$15 - SQRT((1-F3666)*('Inputs and Results'!$G$15-'Inputs and Results'!$G$13)*('Inputs and Results'!$G$15-'Inputs and Results'!$G$14))))</f>
        <v>852.8778103451366</v>
      </c>
      <c r="D3666">
        <f t="shared" ca="1" si="240"/>
        <v>661.62172219186232</v>
      </c>
      <c r="E3666">
        <f t="shared" ca="1" si="241"/>
        <v>0.45030234685408665</v>
      </c>
      <c r="F3666">
        <f t="shared" ca="1" si="241"/>
        <v>0.8579486082955351</v>
      </c>
    </row>
    <row r="3667" spans="1:6" ht="15.75" customHeight="1" x14ac:dyDescent="0.2">
      <c r="A3667">
        <v>3666</v>
      </c>
      <c r="B3667" s="47">
        <f ca="1">IF('Inputs and Results'!$C$15='Inputs and Results'!$C$13, 'Inputs and Results'!$C$13, IF(E3667 &lt;= ('Inputs and Results'!$C$14-'Inputs and Results'!$C$13)/('Inputs and Results'!$C$15-'Inputs and Results'!$C$13), 'Inputs and Results'!$C$13 + SQRT(E3667*('Inputs and Results'!$C$15-'Inputs and Results'!$C$13)*('Inputs and Results'!$C$14-'Inputs and Results'!$C$13)), 'Inputs and Results'!$C$15 - SQRT((1-E3667)*('Inputs and Results'!$C$15-'Inputs and Results'!$C$13)*('Inputs and Results'!$C$15-'Inputs and Results'!$C$14))))</f>
        <v>0.80393931172216559</v>
      </c>
      <c r="C3667" s="47">
        <f ca="1">IF('Inputs and Results'!$G$15='Inputs and Results'!$G$13, 'Inputs and Results'!$G$13, IF(F3667 &lt;= ('Inputs and Results'!$G$14-'Inputs and Results'!$G$13)/('Inputs and Results'!$G$15-'Inputs and Results'!$G$13), 'Inputs and Results'!$G$13 + SQRT(F3667*('Inputs and Results'!$G$15-'Inputs and Results'!$G$13)*('Inputs and Results'!$G$14-'Inputs and Results'!$G$13)), 'Inputs and Results'!$G$15 - SQRT((1-F3667)*('Inputs and Results'!$G$15-'Inputs and Results'!$G$13)*('Inputs and Results'!$G$15-'Inputs and Results'!$G$14))))</f>
        <v>688.6922557584187</v>
      </c>
      <c r="D3667">
        <f t="shared" ca="1" si="240"/>
        <v>553.66677808280872</v>
      </c>
      <c r="E3667">
        <f t="shared" ca="1" si="241"/>
        <v>0.4641463837111871</v>
      </c>
      <c r="F3667">
        <f t="shared" ca="1" si="241"/>
        <v>0.69179088334398564</v>
      </c>
    </row>
    <row r="3668" spans="1:6" ht="15.75" customHeight="1" x14ac:dyDescent="0.2">
      <c r="A3668">
        <v>3667</v>
      </c>
      <c r="B3668" s="47">
        <f ca="1">IF('Inputs and Results'!$C$15='Inputs and Results'!$C$13, 'Inputs and Results'!$C$13, IF(E3668 &lt;= ('Inputs and Results'!$C$14-'Inputs and Results'!$C$13)/('Inputs and Results'!$C$15-'Inputs and Results'!$C$13), 'Inputs and Results'!$C$13 + SQRT(E3668*('Inputs and Results'!$C$15-'Inputs and Results'!$C$13)*('Inputs and Results'!$C$14-'Inputs and Results'!$C$13)), 'Inputs and Results'!$C$15 - SQRT((1-E3668)*('Inputs and Results'!$C$15-'Inputs and Results'!$C$13)*('Inputs and Results'!$C$15-'Inputs and Results'!$C$14))))</f>
        <v>0.31554983189825503</v>
      </c>
      <c r="C3668" s="47">
        <f ca="1">IF('Inputs and Results'!$G$15='Inputs and Results'!$G$13, 'Inputs and Results'!$G$13, IF(F3668 &lt;= ('Inputs and Results'!$G$14-'Inputs and Results'!$G$13)/('Inputs and Results'!$G$15-'Inputs and Results'!$G$13), 'Inputs and Results'!$G$13 + SQRT(F3668*('Inputs and Results'!$G$15-'Inputs and Results'!$G$13)*('Inputs and Results'!$G$14-'Inputs and Results'!$G$13)), 'Inputs and Results'!$G$15 - SQRT((1-F3668)*('Inputs and Results'!$G$15-'Inputs and Results'!$G$13)*('Inputs and Results'!$G$15-'Inputs and Results'!$G$14))))</f>
        <v>589.97093079006959</v>
      </c>
      <c r="D3668">
        <f t="shared" ca="1" si="240"/>
        <v>186.16522803566352</v>
      </c>
      <c r="E3668">
        <f t="shared" ca="1" si="241"/>
        <v>0.1993030327753903</v>
      </c>
      <c r="F3668">
        <f t="shared" ca="1" si="241"/>
        <v>0.56128568970241477</v>
      </c>
    </row>
    <row r="3669" spans="1:6" ht="15.75" customHeight="1" x14ac:dyDescent="0.2">
      <c r="A3669">
        <v>3668</v>
      </c>
      <c r="B3669" s="47">
        <f ca="1">IF('Inputs and Results'!$C$15='Inputs and Results'!$C$13, 'Inputs and Results'!$C$13, IF(E3669 &lt;= ('Inputs and Results'!$C$14-'Inputs and Results'!$C$13)/('Inputs and Results'!$C$15-'Inputs and Results'!$C$13), 'Inputs and Results'!$C$13 + SQRT(E3669*('Inputs and Results'!$C$15-'Inputs and Results'!$C$13)*('Inputs and Results'!$C$14-'Inputs and Results'!$C$13)), 'Inputs and Results'!$C$15 - SQRT((1-E3669)*('Inputs and Results'!$C$15-'Inputs and Results'!$C$13)*('Inputs and Results'!$C$15-'Inputs and Results'!$C$14))))</f>
        <v>1.4880923216395541</v>
      </c>
      <c r="C3669" s="47">
        <f ca="1">IF('Inputs and Results'!$G$15='Inputs and Results'!$G$13, 'Inputs and Results'!$G$13, IF(F3669 &lt;= ('Inputs and Results'!$G$14-'Inputs and Results'!$G$13)/('Inputs and Results'!$G$15-'Inputs and Results'!$G$13), 'Inputs and Results'!$G$13 + SQRT(F3669*('Inputs and Results'!$G$15-'Inputs and Results'!$G$13)*('Inputs and Results'!$G$14-'Inputs and Results'!$G$13)), 'Inputs and Results'!$G$15 - SQRT((1-F3669)*('Inputs and Results'!$G$15-'Inputs and Results'!$G$13)*('Inputs and Results'!$G$15-'Inputs and Results'!$G$14))))</f>
        <v>302.55818079747041</v>
      </c>
      <c r="D3669">
        <f t="shared" ca="1" si="240"/>
        <v>450.23450569394771</v>
      </c>
      <c r="E3669">
        <f t="shared" ca="1" si="241"/>
        <v>0.74601501912385848</v>
      </c>
      <c r="F3669">
        <f t="shared" ca="1" si="241"/>
        <v>5.0503549281930793E-2</v>
      </c>
    </row>
    <row r="3670" spans="1:6" ht="15.75" customHeight="1" x14ac:dyDescent="0.2">
      <c r="A3670">
        <v>3669</v>
      </c>
      <c r="B3670" s="47">
        <f ca="1">IF('Inputs and Results'!$C$15='Inputs and Results'!$C$13, 'Inputs and Results'!$C$13, IF(E3670 &lt;= ('Inputs and Results'!$C$14-'Inputs and Results'!$C$13)/('Inputs and Results'!$C$15-'Inputs and Results'!$C$13), 'Inputs and Results'!$C$13 + SQRT(E3670*('Inputs and Results'!$C$15-'Inputs and Results'!$C$13)*('Inputs and Results'!$C$14-'Inputs and Results'!$C$13)), 'Inputs and Results'!$C$15 - SQRT((1-E3670)*('Inputs and Results'!$C$15-'Inputs and Results'!$C$13)*('Inputs and Results'!$C$15-'Inputs and Results'!$C$14))))</f>
        <v>0.56408237064529265</v>
      </c>
      <c r="C3670" s="47">
        <f ca="1">IF('Inputs and Results'!$G$15='Inputs and Results'!$G$13, 'Inputs and Results'!$G$13, IF(F3670 &lt;= ('Inputs and Results'!$G$14-'Inputs and Results'!$G$13)/('Inputs and Results'!$G$15-'Inputs and Results'!$G$13), 'Inputs and Results'!$G$13 + SQRT(F3670*('Inputs and Results'!$G$15-'Inputs and Results'!$G$13)*('Inputs and Results'!$G$14-'Inputs and Results'!$G$13)), 'Inputs and Results'!$G$15 - SQRT((1-F3670)*('Inputs and Results'!$G$15-'Inputs and Results'!$G$13)*('Inputs and Results'!$G$15-'Inputs and Results'!$G$14))))</f>
        <v>352.50421653926264</v>
      </c>
      <c r="D3670">
        <f t="shared" ca="1" si="240"/>
        <v>198.84141412792886</v>
      </c>
      <c r="E3670">
        <f t="shared" ca="1" si="241"/>
        <v>0.34070058922210478</v>
      </c>
      <c r="F3670">
        <f t="shared" ca="1" si="241"/>
        <v>0.15324877837344686</v>
      </c>
    </row>
    <row r="3671" spans="1:6" ht="15.75" customHeight="1" x14ac:dyDescent="0.2">
      <c r="A3671">
        <v>3670</v>
      </c>
      <c r="B3671" s="47">
        <f ca="1">IF('Inputs and Results'!$C$15='Inputs and Results'!$C$13, 'Inputs and Results'!$C$13, IF(E3671 &lt;= ('Inputs and Results'!$C$14-'Inputs and Results'!$C$13)/('Inputs and Results'!$C$15-'Inputs and Results'!$C$13), 'Inputs and Results'!$C$13 + SQRT(E3671*('Inputs and Results'!$C$15-'Inputs and Results'!$C$13)*('Inputs and Results'!$C$14-'Inputs and Results'!$C$13)), 'Inputs and Results'!$C$15 - SQRT((1-E3671)*('Inputs and Results'!$C$15-'Inputs and Results'!$C$13)*('Inputs and Results'!$C$15-'Inputs and Results'!$C$14))))</f>
        <v>1.445260712367306</v>
      </c>
      <c r="C3671" s="47">
        <f ca="1">IF('Inputs and Results'!$G$15='Inputs and Results'!$G$13, 'Inputs and Results'!$G$13, IF(F3671 &lt;= ('Inputs and Results'!$G$14-'Inputs and Results'!$G$13)/('Inputs and Results'!$G$15-'Inputs and Results'!$G$13), 'Inputs and Results'!$G$13 + SQRT(F3671*('Inputs and Results'!$G$15-'Inputs and Results'!$G$13)*('Inputs and Results'!$G$14-'Inputs and Results'!$G$13)), 'Inputs and Results'!$G$15 - SQRT((1-F3671)*('Inputs and Results'!$G$15-'Inputs and Results'!$G$13)*('Inputs and Results'!$G$15-'Inputs and Results'!$G$14))))</f>
        <v>504.33670586137146</v>
      </c>
      <c r="D3671">
        <f t="shared" ca="1" si="240"/>
        <v>728.89802678618616</v>
      </c>
      <c r="E3671">
        <f t="shared" ca="1" si="241"/>
        <v>0.73142063861015372</v>
      </c>
      <c r="F3671">
        <f t="shared" ca="1" si="241"/>
        <v>0.42946943284773076</v>
      </c>
    </row>
    <row r="3672" spans="1:6" ht="15.75" customHeight="1" x14ac:dyDescent="0.2">
      <c r="A3672">
        <v>3671</v>
      </c>
      <c r="B3672" s="47">
        <f ca="1">IF('Inputs and Results'!$C$15='Inputs and Results'!$C$13, 'Inputs and Results'!$C$13, IF(E3672 &lt;= ('Inputs and Results'!$C$14-'Inputs and Results'!$C$13)/('Inputs and Results'!$C$15-'Inputs and Results'!$C$13), 'Inputs and Results'!$C$13 + SQRT(E3672*('Inputs and Results'!$C$15-'Inputs and Results'!$C$13)*('Inputs and Results'!$C$14-'Inputs and Results'!$C$13)), 'Inputs and Results'!$C$15 - SQRT((1-E3672)*('Inputs and Results'!$C$15-'Inputs and Results'!$C$13)*('Inputs and Results'!$C$15-'Inputs and Results'!$C$14))))</f>
        <v>6.4237575761166621E-2</v>
      </c>
      <c r="C3672" s="47">
        <f ca="1">IF('Inputs and Results'!$G$15='Inputs and Results'!$G$13, 'Inputs and Results'!$G$13, IF(F3672 &lt;= ('Inputs and Results'!$G$14-'Inputs and Results'!$G$13)/('Inputs and Results'!$G$15-'Inputs and Results'!$G$13), 'Inputs and Results'!$G$13 + SQRT(F3672*('Inputs and Results'!$G$15-'Inputs and Results'!$G$13)*('Inputs and Results'!$G$14-'Inputs and Results'!$G$13)), 'Inputs and Results'!$G$15 - SQRT((1-F3672)*('Inputs and Results'!$G$15-'Inputs and Results'!$G$13)*('Inputs and Results'!$G$15-'Inputs and Results'!$G$14))))</f>
        <v>280.62343602038914</v>
      </c>
      <c r="D3672">
        <f t="shared" ca="1" si="240"/>
        <v>18.026569231718643</v>
      </c>
      <c r="E3672">
        <f t="shared" ca="1" si="241"/>
        <v>4.2366554269703038E-2</v>
      </c>
      <c r="F3672">
        <f t="shared" ca="1" si="241"/>
        <v>3.5222697382518708E-3</v>
      </c>
    </row>
    <row r="3673" spans="1:6" ht="15.75" customHeight="1" x14ac:dyDescent="0.2">
      <c r="A3673">
        <v>3672</v>
      </c>
      <c r="B3673" s="47">
        <f ca="1">IF('Inputs and Results'!$C$15='Inputs and Results'!$C$13, 'Inputs and Results'!$C$13, IF(E3673 &lt;= ('Inputs and Results'!$C$14-'Inputs and Results'!$C$13)/('Inputs and Results'!$C$15-'Inputs and Results'!$C$13), 'Inputs and Results'!$C$13 + SQRT(E3673*('Inputs and Results'!$C$15-'Inputs and Results'!$C$13)*('Inputs and Results'!$C$14-'Inputs and Results'!$C$13)), 'Inputs and Results'!$C$15 - SQRT((1-E3673)*('Inputs and Results'!$C$15-'Inputs and Results'!$C$13)*('Inputs and Results'!$C$15-'Inputs and Results'!$C$14))))</f>
        <v>0.23206362231537536</v>
      </c>
      <c r="C3673" s="47">
        <f ca="1">IF('Inputs and Results'!$G$15='Inputs and Results'!$G$13, 'Inputs and Results'!$G$13, IF(F3673 &lt;= ('Inputs and Results'!$G$14-'Inputs and Results'!$G$13)/('Inputs and Results'!$G$15-'Inputs and Results'!$G$13), 'Inputs and Results'!$G$13 + SQRT(F3673*('Inputs and Results'!$G$15-'Inputs and Results'!$G$13)*('Inputs and Results'!$G$14-'Inputs and Results'!$G$13)), 'Inputs and Results'!$G$15 - SQRT((1-F3673)*('Inputs and Results'!$G$15-'Inputs and Results'!$G$13)*('Inputs and Results'!$G$15-'Inputs and Results'!$G$14))))</f>
        <v>371.15236731424102</v>
      </c>
      <c r="D3673">
        <f t="shared" ca="1" si="240"/>
        <v>86.1309627898695</v>
      </c>
      <c r="E3673">
        <f t="shared" ca="1" si="241"/>
        <v>0.14872535656556873</v>
      </c>
      <c r="F3673">
        <f t="shared" ca="1" si="241"/>
        <v>0.19010234330952303</v>
      </c>
    </row>
    <row r="3674" spans="1:6" ht="15.75" customHeight="1" x14ac:dyDescent="0.2">
      <c r="A3674">
        <v>3673</v>
      </c>
      <c r="B3674" s="47">
        <f ca="1">IF('Inputs and Results'!$C$15='Inputs and Results'!$C$13, 'Inputs and Results'!$C$13, IF(E3674 &lt;= ('Inputs and Results'!$C$14-'Inputs and Results'!$C$13)/('Inputs and Results'!$C$15-'Inputs and Results'!$C$13), 'Inputs and Results'!$C$13 + SQRT(E3674*('Inputs and Results'!$C$15-'Inputs and Results'!$C$13)*('Inputs and Results'!$C$14-'Inputs and Results'!$C$13)), 'Inputs and Results'!$C$15 - SQRT((1-E3674)*('Inputs and Results'!$C$15-'Inputs and Results'!$C$13)*('Inputs and Results'!$C$15-'Inputs and Results'!$C$14))))</f>
        <v>1.7591614802831725</v>
      </c>
      <c r="C3674" s="47">
        <f ca="1">IF('Inputs and Results'!$G$15='Inputs and Results'!$G$13, 'Inputs and Results'!$G$13, IF(F3674 &lt;= ('Inputs and Results'!$G$14-'Inputs and Results'!$G$13)/('Inputs and Results'!$G$15-'Inputs and Results'!$G$13), 'Inputs and Results'!$G$13 + SQRT(F3674*('Inputs and Results'!$G$15-'Inputs and Results'!$G$13)*('Inputs and Results'!$G$14-'Inputs and Results'!$G$13)), 'Inputs and Results'!$G$15 - SQRT((1-F3674)*('Inputs and Results'!$G$15-'Inputs and Results'!$G$13)*('Inputs and Results'!$G$15-'Inputs and Results'!$G$14))))</f>
        <v>496.29250463285598</v>
      </c>
      <c r="D3674">
        <f t="shared" ca="1" si="240"/>
        <v>873.05865710337821</v>
      </c>
      <c r="E3674">
        <f t="shared" ca="1" si="241"/>
        <v>0.82892441866521693</v>
      </c>
      <c r="F3674">
        <f t="shared" ca="1" si="241"/>
        <v>0.41619865222749319</v>
      </c>
    </row>
    <row r="3675" spans="1:6" ht="15.75" customHeight="1" x14ac:dyDescent="0.2">
      <c r="A3675">
        <v>3674</v>
      </c>
      <c r="B3675" s="47">
        <f ca="1">IF('Inputs and Results'!$C$15='Inputs and Results'!$C$13, 'Inputs and Results'!$C$13, IF(E3675 &lt;= ('Inputs and Results'!$C$14-'Inputs and Results'!$C$13)/('Inputs and Results'!$C$15-'Inputs and Results'!$C$13), 'Inputs and Results'!$C$13 + SQRT(E3675*('Inputs and Results'!$C$15-'Inputs and Results'!$C$13)*('Inputs and Results'!$C$14-'Inputs and Results'!$C$13)), 'Inputs and Results'!$C$15 - SQRT((1-E3675)*('Inputs and Results'!$C$15-'Inputs and Results'!$C$13)*('Inputs and Results'!$C$15-'Inputs and Results'!$C$14))))</f>
        <v>0.70001538697019594</v>
      </c>
      <c r="C3675" s="47">
        <f ca="1">IF('Inputs and Results'!$G$15='Inputs and Results'!$G$13, 'Inputs and Results'!$G$13, IF(F3675 &lt;= ('Inputs and Results'!$G$14-'Inputs and Results'!$G$13)/('Inputs and Results'!$G$15-'Inputs and Results'!$G$13), 'Inputs and Results'!$G$13 + SQRT(F3675*('Inputs and Results'!$G$15-'Inputs and Results'!$G$13)*('Inputs and Results'!$G$14-'Inputs and Results'!$G$13)), 'Inputs and Results'!$G$15 - SQRT((1-F3675)*('Inputs and Results'!$G$15-'Inputs and Results'!$G$13)*('Inputs and Results'!$G$15-'Inputs and Results'!$G$14))))</f>
        <v>336.10650013844554</v>
      </c>
      <c r="D3675">
        <f t="shared" ca="1" si="240"/>
        <v>235.27972175761218</v>
      </c>
      <c r="E3675">
        <f t="shared" ca="1" si="241"/>
        <v>0.41223008664734928</v>
      </c>
      <c r="F3675">
        <f t="shared" ca="1" si="241"/>
        <v>0.120165166381906</v>
      </c>
    </row>
    <row r="3676" spans="1:6" ht="15.75" customHeight="1" x14ac:dyDescent="0.2">
      <c r="A3676">
        <v>3675</v>
      </c>
      <c r="B3676" s="47">
        <f ca="1">IF('Inputs and Results'!$C$15='Inputs and Results'!$C$13, 'Inputs and Results'!$C$13, IF(E3676 &lt;= ('Inputs and Results'!$C$14-'Inputs and Results'!$C$13)/('Inputs and Results'!$C$15-'Inputs and Results'!$C$13), 'Inputs and Results'!$C$13 + SQRT(E3676*('Inputs and Results'!$C$15-'Inputs and Results'!$C$13)*('Inputs and Results'!$C$14-'Inputs and Results'!$C$13)), 'Inputs and Results'!$C$15 - SQRT((1-E3676)*('Inputs and Results'!$C$15-'Inputs and Results'!$C$13)*('Inputs and Results'!$C$15-'Inputs and Results'!$C$14))))</f>
        <v>2.7690329439300601</v>
      </c>
      <c r="C3676" s="47">
        <f ca="1">IF('Inputs and Results'!$G$15='Inputs and Results'!$G$13, 'Inputs and Results'!$G$13, IF(F3676 &lt;= ('Inputs and Results'!$G$14-'Inputs and Results'!$G$13)/('Inputs and Results'!$G$15-'Inputs and Results'!$G$13), 'Inputs and Results'!$G$13 + SQRT(F3676*('Inputs and Results'!$G$15-'Inputs and Results'!$G$13)*('Inputs and Results'!$G$14-'Inputs and Results'!$G$13)), 'Inputs and Results'!$G$15 - SQRT((1-F3676)*('Inputs and Results'!$G$15-'Inputs and Results'!$G$13)*('Inputs and Results'!$G$15-'Inputs and Results'!$G$14))))</f>
        <v>373.00217768076686</v>
      </c>
      <c r="D3676">
        <f t="shared" ca="1" si="240"/>
        <v>1032.8553181556972</v>
      </c>
      <c r="E3676">
        <f t="shared" ca="1" si="241"/>
        <v>0.99407269100115392</v>
      </c>
      <c r="F3676">
        <f t="shared" ca="1" si="241"/>
        <v>0.1937133454752199</v>
      </c>
    </row>
    <row r="3677" spans="1:6" ht="15.75" customHeight="1" x14ac:dyDescent="0.2">
      <c r="A3677">
        <v>3676</v>
      </c>
      <c r="B3677" s="47">
        <f ca="1">IF('Inputs and Results'!$C$15='Inputs and Results'!$C$13, 'Inputs and Results'!$C$13, IF(E3677 &lt;= ('Inputs and Results'!$C$14-'Inputs and Results'!$C$13)/('Inputs and Results'!$C$15-'Inputs and Results'!$C$13), 'Inputs and Results'!$C$13 + SQRT(E3677*('Inputs and Results'!$C$15-'Inputs and Results'!$C$13)*('Inputs and Results'!$C$14-'Inputs and Results'!$C$13)), 'Inputs and Results'!$C$15 - SQRT((1-E3677)*('Inputs and Results'!$C$15-'Inputs and Results'!$C$13)*('Inputs and Results'!$C$15-'Inputs and Results'!$C$14))))</f>
        <v>0.74014549285382092</v>
      </c>
      <c r="C3677" s="47">
        <f ca="1">IF('Inputs and Results'!$G$15='Inputs and Results'!$G$13, 'Inputs and Results'!$G$13, IF(F3677 &lt;= ('Inputs and Results'!$G$14-'Inputs and Results'!$G$13)/('Inputs and Results'!$G$15-'Inputs and Results'!$G$13), 'Inputs and Results'!$G$13 + SQRT(F3677*('Inputs and Results'!$G$15-'Inputs and Results'!$G$13)*('Inputs and Results'!$G$14-'Inputs and Results'!$G$13)), 'Inputs and Results'!$G$15 - SQRT((1-F3677)*('Inputs and Results'!$G$15-'Inputs and Results'!$G$13)*('Inputs and Results'!$G$15-'Inputs and Results'!$G$14))))</f>
        <v>873.11220296649844</v>
      </c>
      <c r="D3677">
        <f t="shared" ca="1" si="240"/>
        <v>646.23006178132437</v>
      </c>
      <c r="E3677">
        <f t="shared" ca="1" si="241"/>
        <v>0.4325619562812334</v>
      </c>
      <c r="F3677">
        <f t="shared" ca="1" si="241"/>
        <v>0.87402680152289769</v>
      </c>
    </row>
    <row r="3678" spans="1:6" ht="15.75" customHeight="1" x14ac:dyDescent="0.2">
      <c r="A3678">
        <v>3677</v>
      </c>
      <c r="B3678" s="47">
        <f ca="1">IF('Inputs and Results'!$C$15='Inputs and Results'!$C$13, 'Inputs and Results'!$C$13, IF(E3678 &lt;= ('Inputs and Results'!$C$14-'Inputs and Results'!$C$13)/('Inputs and Results'!$C$15-'Inputs and Results'!$C$13), 'Inputs and Results'!$C$13 + SQRT(E3678*('Inputs and Results'!$C$15-'Inputs and Results'!$C$13)*('Inputs and Results'!$C$14-'Inputs and Results'!$C$13)), 'Inputs and Results'!$C$15 - SQRT((1-E3678)*('Inputs and Results'!$C$15-'Inputs and Results'!$C$13)*('Inputs and Results'!$C$15-'Inputs and Results'!$C$14))))</f>
        <v>2.3030141409480911</v>
      </c>
      <c r="C3678" s="47">
        <f ca="1">IF('Inputs and Results'!$G$15='Inputs and Results'!$G$13, 'Inputs and Results'!$G$13, IF(F3678 &lt;= ('Inputs and Results'!$G$14-'Inputs and Results'!$G$13)/('Inputs and Results'!$G$15-'Inputs and Results'!$G$13), 'Inputs and Results'!$G$13 + SQRT(F3678*('Inputs and Results'!$G$15-'Inputs and Results'!$G$13)*('Inputs and Results'!$G$14-'Inputs and Results'!$G$13)), 'Inputs and Results'!$G$15 - SQRT((1-F3678)*('Inputs and Results'!$G$15-'Inputs and Results'!$G$13)*('Inputs and Results'!$G$15-'Inputs and Results'!$G$14))))</f>
        <v>946.5318911522977</v>
      </c>
      <c r="D3678">
        <f t="shared" ca="1" si="240"/>
        <v>2179.8763301820809</v>
      </c>
      <c r="E3678">
        <f t="shared" ca="1" si="241"/>
        <v>0.9460234124757414</v>
      </c>
      <c r="F3678">
        <f t="shared" ca="1" si="241"/>
        <v>0.92425963587844651</v>
      </c>
    </row>
    <row r="3679" spans="1:6" ht="15.75" customHeight="1" x14ac:dyDescent="0.2">
      <c r="A3679">
        <v>3678</v>
      </c>
      <c r="B3679" s="47">
        <f ca="1">IF('Inputs and Results'!$C$15='Inputs and Results'!$C$13, 'Inputs and Results'!$C$13, IF(E3679 &lt;= ('Inputs and Results'!$C$14-'Inputs and Results'!$C$13)/('Inputs and Results'!$C$15-'Inputs and Results'!$C$13), 'Inputs and Results'!$C$13 + SQRT(E3679*('Inputs and Results'!$C$15-'Inputs and Results'!$C$13)*('Inputs and Results'!$C$14-'Inputs and Results'!$C$13)), 'Inputs and Results'!$C$15 - SQRT((1-E3679)*('Inputs and Results'!$C$15-'Inputs and Results'!$C$13)*('Inputs and Results'!$C$15-'Inputs and Results'!$C$14))))</f>
        <v>2.4498606847650888</v>
      </c>
      <c r="C3679" s="47">
        <f ca="1">IF('Inputs and Results'!$G$15='Inputs and Results'!$G$13, 'Inputs and Results'!$G$13, IF(F3679 &lt;= ('Inputs and Results'!$G$14-'Inputs and Results'!$G$13)/('Inputs and Results'!$G$15-'Inputs and Results'!$G$13), 'Inputs and Results'!$G$13 + SQRT(F3679*('Inputs and Results'!$G$15-'Inputs and Results'!$G$13)*('Inputs and Results'!$G$14-'Inputs and Results'!$G$13)), 'Inputs and Results'!$G$15 - SQRT((1-F3679)*('Inputs and Results'!$G$15-'Inputs and Results'!$G$13)*('Inputs and Results'!$G$15-'Inputs and Results'!$G$14))))</f>
        <v>631.79194551105138</v>
      </c>
      <c r="D3679">
        <f t="shared" ca="1" si="240"/>
        <v>1547.8022482587719</v>
      </c>
      <c r="E3679">
        <f t="shared" ca="1" si="241"/>
        <v>0.96637185931476255</v>
      </c>
      <c r="F3679">
        <f t="shared" ca="1" si="241"/>
        <v>0.61937657672039437</v>
      </c>
    </row>
    <row r="3680" spans="1:6" ht="15.75" customHeight="1" x14ac:dyDescent="0.2">
      <c r="A3680">
        <v>3679</v>
      </c>
      <c r="B3680" s="47">
        <f ca="1">IF('Inputs and Results'!$C$15='Inputs and Results'!$C$13, 'Inputs and Results'!$C$13, IF(E3680 &lt;= ('Inputs and Results'!$C$14-'Inputs and Results'!$C$13)/('Inputs and Results'!$C$15-'Inputs and Results'!$C$13), 'Inputs and Results'!$C$13 + SQRT(E3680*('Inputs and Results'!$C$15-'Inputs and Results'!$C$13)*('Inputs and Results'!$C$14-'Inputs and Results'!$C$13)), 'Inputs and Results'!$C$15 - SQRT((1-E3680)*('Inputs and Results'!$C$15-'Inputs and Results'!$C$13)*('Inputs and Results'!$C$15-'Inputs and Results'!$C$14))))</f>
        <v>0.89028009070132752</v>
      </c>
      <c r="C3680" s="47">
        <f ca="1">IF('Inputs and Results'!$G$15='Inputs and Results'!$G$13, 'Inputs and Results'!$G$13, IF(F3680 &lt;= ('Inputs and Results'!$G$14-'Inputs and Results'!$G$13)/('Inputs and Results'!$G$15-'Inputs and Results'!$G$13), 'Inputs and Results'!$G$13 + SQRT(F3680*('Inputs and Results'!$G$15-'Inputs and Results'!$G$13)*('Inputs and Results'!$G$14-'Inputs and Results'!$G$13)), 'Inputs and Results'!$G$15 - SQRT((1-F3680)*('Inputs and Results'!$G$15-'Inputs and Results'!$G$13)*('Inputs and Results'!$G$15-'Inputs and Results'!$G$14))))</f>
        <v>995.08772738089613</v>
      </c>
      <c r="D3680">
        <f t="shared" ca="1" si="240"/>
        <v>885.90679218844207</v>
      </c>
      <c r="E3680">
        <f t="shared" ca="1" si="241"/>
        <v>0.50545354492320016</v>
      </c>
      <c r="F3680">
        <f t="shared" ca="1" si="241"/>
        <v>0.95049869144508936</v>
      </c>
    </row>
    <row r="3681" spans="1:6" ht="15.75" customHeight="1" x14ac:dyDescent="0.2">
      <c r="A3681">
        <v>3680</v>
      </c>
      <c r="B3681" s="47">
        <f ca="1">IF('Inputs and Results'!$C$15='Inputs and Results'!$C$13, 'Inputs and Results'!$C$13, IF(E3681 &lt;= ('Inputs and Results'!$C$14-'Inputs and Results'!$C$13)/('Inputs and Results'!$C$15-'Inputs and Results'!$C$13), 'Inputs and Results'!$C$13 + SQRT(E3681*('Inputs and Results'!$C$15-'Inputs and Results'!$C$13)*('Inputs and Results'!$C$14-'Inputs and Results'!$C$13)), 'Inputs and Results'!$C$15 - SQRT((1-E3681)*('Inputs and Results'!$C$15-'Inputs and Results'!$C$13)*('Inputs and Results'!$C$15-'Inputs and Results'!$C$14))))</f>
        <v>1.0716658854159702</v>
      </c>
      <c r="C3681" s="47">
        <f ca="1">IF('Inputs and Results'!$G$15='Inputs and Results'!$G$13, 'Inputs and Results'!$G$13, IF(F3681 &lt;= ('Inputs and Results'!$G$14-'Inputs and Results'!$G$13)/('Inputs and Results'!$G$15-'Inputs and Results'!$G$13), 'Inputs and Results'!$G$13 + SQRT(F3681*('Inputs and Results'!$G$15-'Inputs and Results'!$G$13)*('Inputs and Results'!$G$14-'Inputs and Results'!$G$13)), 'Inputs and Results'!$G$15 - SQRT((1-F3681)*('Inputs and Results'!$G$15-'Inputs and Results'!$G$13)*('Inputs and Results'!$G$15-'Inputs and Results'!$G$14))))</f>
        <v>382.01849806008261</v>
      </c>
      <c r="D3681">
        <f t="shared" ca="1" si="240"/>
        <v>409.39619196883751</v>
      </c>
      <c r="E3681">
        <f t="shared" ca="1" si="241"/>
        <v>0.58683639361460294</v>
      </c>
      <c r="F3681">
        <f t="shared" ca="1" si="241"/>
        <v>0.21119854202298272</v>
      </c>
    </row>
    <row r="3682" spans="1:6" ht="15.75" customHeight="1" x14ac:dyDescent="0.2">
      <c r="A3682">
        <v>3681</v>
      </c>
      <c r="B3682" s="47">
        <f ca="1">IF('Inputs and Results'!$C$15='Inputs and Results'!$C$13, 'Inputs and Results'!$C$13, IF(E3682 &lt;= ('Inputs and Results'!$C$14-'Inputs and Results'!$C$13)/('Inputs and Results'!$C$15-'Inputs and Results'!$C$13), 'Inputs and Results'!$C$13 + SQRT(E3682*('Inputs and Results'!$C$15-'Inputs and Results'!$C$13)*('Inputs and Results'!$C$14-'Inputs and Results'!$C$13)), 'Inputs and Results'!$C$15 - SQRT((1-E3682)*('Inputs and Results'!$C$15-'Inputs and Results'!$C$13)*('Inputs and Results'!$C$15-'Inputs and Results'!$C$14))))</f>
        <v>1.4099167759465447</v>
      </c>
      <c r="C3682" s="47">
        <f ca="1">IF('Inputs and Results'!$G$15='Inputs and Results'!$G$13, 'Inputs and Results'!$G$13, IF(F3682 &lt;= ('Inputs and Results'!$G$14-'Inputs and Results'!$G$13)/('Inputs and Results'!$G$15-'Inputs and Results'!$G$13), 'Inputs and Results'!$G$13 + SQRT(F3682*('Inputs and Results'!$G$15-'Inputs and Results'!$G$13)*('Inputs and Results'!$G$14-'Inputs and Results'!$G$13)), 'Inputs and Results'!$G$15 - SQRT((1-F3682)*('Inputs and Results'!$G$15-'Inputs and Results'!$G$13)*('Inputs and Results'!$G$15-'Inputs and Results'!$G$14))))</f>
        <v>292.89442917060285</v>
      </c>
      <c r="D3682">
        <f t="shared" ca="1" si="240"/>
        <v>412.95676926891997</v>
      </c>
      <c r="E3682">
        <f t="shared" ref="E3682:F3701" ca="1" si="242">RAND()</f>
        <v>0.71907059339819657</v>
      </c>
      <c r="F3682">
        <f t="shared" ca="1" si="242"/>
        <v>2.9944889919578999E-2</v>
      </c>
    </row>
    <row r="3683" spans="1:6" ht="15.75" customHeight="1" x14ac:dyDescent="0.2">
      <c r="A3683">
        <v>3682</v>
      </c>
      <c r="B3683" s="47">
        <f ca="1">IF('Inputs and Results'!$C$15='Inputs and Results'!$C$13, 'Inputs and Results'!$C$13, IF(E3683 &lt;= ('Inputs and Results'!$C$14-'Inputs and Results'!$C$13)/('Inputs and Results'!$C$15-'Inputs and Results'!$C$13), 'Inputs and Results'!$C$13 + SQRT(E3683*('Inputs and Results'!$C$15-'Inputs and Results'!$C$13)*('Inputs and Results'!$C$14-'Inputs and Results'!$C$13)), 'Inputs and Results'!$C$15 - SQRT((1-E3683)*('Inputs and Results'!$C$15-'Inputs and Results'!$C$13)*('Inputs and Results'!$C$15-'Inputs and Results'!$C$14))))</f>
        <v>0.21788004780318815</v>
      </c>
      <c r="C3683" s="47">
        <f ca="1">IF('Inputs and Results'!$G$15='Inputs and Results'!$G$13, 'Inputs and Results'!$G$13, IF(F3683 &lt;= ('Inputs and Results'!$G$14-'Inputs and Results'!$G$13)/('Inputs and Results'!$G$15-'Inputs and Results'!$G$13), 'Inputs and Results'!$G$13 + SQRT(F3683*('Inputs and Results'!$G$15-'Inputs and Results'!$G$13)*('Inputs and Results'!$G$14-'Inputs and Results'!$G$13)), 'Inputs and Results'!$G$15 - SQRT((1-F3683)*('Inputs and Results'!$G$15-'Inputs and Results'!$G$13)*('Inputs and Results'!$G$15-'Inputs and Results'!$G$14))))</f>
        <v>1005.4283026946498</v>
      </c>
      <c r="D3683">
        <f t="shared" ca="1" si="240"/>
        <v>219.06276665378863</v>
      </c>
      <c r="E3683">
        <f t="shared" ca="1" si="242"/>
        <v>0.13997873017648987</v>
      </c>
      <c r="F3683">
        <f t="shared" ca="1" si="242"/>
        <v>0.9553686447692521</v>
      </c>
    </row>
    <row r="3684" spans="1:6" ht="15.75" customHeight="1" x14ac:dyDescent="0.2">
      <c r="A3684">
        <v>3683</v>
      </c>
      <c r="B3684" s="47">
        <f ca="1">IF('Inputs and Results'!$C$15='Inputs and Results'!$C$13, 'Inputs and Results'!$C$13, IF(E3684 &lt;= ('Inputs and Results'!$C$14-'Inputs and Results'!$C$13)/('Inputs and Results'!$C$15-'Inputs and Results'!$C$13), 'Inputs and Results'!$C$13 + SQRT(E3684*('Inputs and Results'!$C$15-'Inputs and Results'!$C$13)*('Inputs and Results'!$C$14-'Inputs and Results'!$C$13)), 'Inputs and Results'!$C$15 - SQRT((1-E3684)*('Inputs and Results'!$C$15-'Inputs and Results'!$C$13)*('Inputs and Results'!$C$15-'Inputs and Results'!$C$14))))</f>
        <v>0.89617109085035951</v>
      </c>
      <c r="C3684" s="47">
        <f ca="1">IF('Inputs and Results'!$G$15='Inputs and Results'!$G$13, 'Inputs and Results'!$G$13, IF(F3684 &lt;= ('Inputs and Results'!$G$14-'Inputs and Results'!$G$13)/('Inputs and Results'!$G$15-'Inputs and Results'!$G$13), 'Inputs and Results'!$G$13 + SQRT(F3684*('Inputs and Results'!$G$15-'Inputs and Results'!$G$13)*('Inputs and Results'!$G$14-'Inputs and Results'!$G$13)), 'Inputs and Results'!$G$15 - SQRT((1-F3684)*('Inputs and Results'!$G$15-'Inputs and Results'!$G$13)*('Inputs and Results'!$G$15-'Inputs and Results'!$G$14))))</f>
        <v>696.88771962243663</v>
      </c>
      <c r="D3684">
        <f t="shared" ca="1" si="240"/>
        <v>624.53062789425849</v>
      </c>
      <c r="E3684">
        <f t="shared" ca="1" si="242"/>
        <v>0.50821154678069269</v>
      </c>
      <c r="F3684">
        <f t="shared" ca="1" si="242"/>
        <v>0.70159192179261332</v>
      </c>
    </row>
    <row r="3685" spans="1:6" ht="15.75" customHeight="1" x14ac:dyDescent="0.2">
      <c r="A3685">
        <v>3684</v>
      </c>
      <c r="B3685" s="47">
        <f ca="1">IF('Inputs and Results'!$C$15='Inputs and Results'!$C$13, 'Inputs and Results'!$C$13, IF(E3685 &lt;= ('Inputs and Results'!$C$14-'Inputs and Results'!$C$13)/('Inputs and Results'!$C$15-'Inputs and Results'!$C$13), 'Inputs and Results'!$C$13 + SQRT(E3685*('Inputs and Results'!$C$15-'Inputs and Results'!$C$13)*('Inputs and Results'!$C$14-'Inputs and Results'!$C$13)), 'Inputs and Results'!$C$15 - SQRT((1-E3685)*('Inputs and Results'!$C$15-'Inputs and Results'!$C$13)*('Inputs and Results'!$C$15-'Inputs and Results'!$C$14))))</f>
        <v>9.2295573750669213E-2</v>
      </c>
      <c r="C3685" s="47">
        <f ca="1">IF('Inputs and Results'!$G$15='Inputs and Results'!$G$13, 'Inputs and Results'!$G$13, IF(F3685 &lt;= ('Inputs and Results'!$G$14-'Inputs and Results'!$G$13)/('Inputs and Results'!$G$15-'Inputs and Results'!$G$13), 'Inputs and Results'!$G$13 + SQRT(F3685*('Inputs and Results'!$G$15-'Inputs and Results'!$G$13)*('Inputs and Results'!$G$14-'Inputs and Results'!$G$13)), 'Inputs and Results'!$G$15 - SQRT((1-F3685)*('Inputs and Results'!$G$15-'Inputs and Results'!$G$13)*('Inputs and Results'!$G$15-'Inputs and Results'!$G$14))))</f>
        <v>724.06437245695906</v>
      </c>
      <c r="D3685">
        <f t="shared" ca="1" si="240"/>
        <v>66.827936688333281</v>
      </c>
      <c r="E3685">
        <f t="shared" ca="1" si="242"/>
        <v>6.0583885507783264E-2</v>
      </c>
      <c r="F3685">
        <f t="shared" ca="1" si="242"/>
        <v>0.73295947547361173</v>
      </c>
    </row>
    <row r="3686" spans="1:6" ht="15.75" customHeight="1" x14ac:dyDescent="0.2">
      <c r="A3686">
        <v>3685</v>
      </c>
      <c r="B3686" s="47">
        <f ca="1">IF('Inputs and Results'!$C$15='Inputs and Results'!$C$13, 'Inputs and Results'!$C$13, IF(E3686 &lt;= ('Inputs and Results'!$C$14-'Inputs and Results'!$C$13)/('Inputs and Results'!$C$15-'Inputs and Results'!$C$13), 'Inputs and Results'!$C$13 + SQRT(E3686*('Inputs and Results'!$C$15-'Inputs and Results'!$C$13)*('Inputs and Results'!$C$14-'Inputs and Results'!$C$13)), 'Inputs and Results'!$C$15 - SQRT((1-E3686)*('Inputs and Results'!$C$15-'Inputs and Results'!$C$13)*('Inputs and Results'!$C$15-'Inputs and Results'!$C$14))))</f>
        <v>6.8026352863302275E-2</v>
      </c>
      <c r="C3686" s="47">
        <f ca="1">IF('Inputs and Results'!$G$15='Inputs and Results'!$G$13, 'Inputs and Results'!$G$13, IF(F3686 &lt;= ('Inputs and Results'!$G$14-'Inputs and Results'!$G$13)/('Inputs and Results'!$G$15-'Inputs and Results'!$G$13), 'Inputs and Results'!$G$13 + SQRT(F3686*('Inputs and Results'!$G$15-'Inputs and Results'!$G$13)*('Inputs and Results'!$G$14-'Inputs and Results'!$G$13)), 'Inputs and Results'!$G$15 - SQRT((1-F3686)*('Inputs and Results'!$G$15-'Inputs and Results'!$G$13)*('Inputs and Results'!$G$15-'Inputs and Results'!$G$14))))</f>
        <v>567.67882589479234</v>
      </c>
      <c r="D3686">
        <f t="shared" ca="1" si="240"/>
        <v>38.617120123344279</v>
      </c>
      <c r="E3686">
        <f t="shared" ca="1" si="242"/>
        <v>4.483672583288123E-2</v>
      </c>
      <c r="F3686">
        <f t="shared" ca="1" si="242"/>
        <v>0.52863623991084108</v>
      </c>
    </row>
    <row r="3687" spans="1:6" ht="15.75" customHeight="1" x14ac:dyDescent="0.2">
      <c r="A3687">
        <v>3686</v>
      </c>
      <c r="B3687" s="47">
        <f ca="1">IF('Inputs and Results'!$C$15='Inputs and Results'!$C$13, 'Inputs and Results'!$C$13, IF(E3687 &lt;= ('Inputs and Results'!$C$14-'Inputs and Results'!$C$13)/('Inputs and Results'!$C$15-'Inputs and Results'!$C$13), 'Inputs and Results'!$C$13 + SQRT(E3687*('Inputs and Results'!$C$15-'Inputs and Results'!$C$13)*('Inputs and Results'!$C$14-'Inputs and Results'!$C$13)), 'Inputs and Results'!$C$15 - SQRT((1-E3687)*('Inputs and Results'!$C$15-'Inputs and Results'!$C$13)*('Inputs and Results'!$C$15-'Inputs and Results'!$C$14))))</f>
        <v>1.9312542808897621</v>
      </c>
      <c r="C3687" s="47">
        <f ca="1">IF('Inputs and Results'!$G$15='Inputs and Results'!$G$13, 'Inputs and Results'!$G$13, IF(F3687 &lt;= ('Inputs and Results'!$G$14-'Inputs and Results'!$G$13)/('Inputs and Results'!$G$15-'Inputs and Results'!$G$13), 'Inputs and Results'!$G$13 + SQRT(F3687*('Inputs and Results'!$G$15-'Inputs and Results'!$G$13)*('Inputs and Results'!$G$14-'Inputs and Results'!$G$13)), 'Inputs and Results'!$G$15 - SQRT((1-F3687)*('Inputs and Results'!$G$15-'Inputs and Results'!$G$13)*('Inputs and Results'!$G$15-'Inputs and Results'!$G$14))))</f>
        <v>909.37389069714254</v>
      </c>
      <c r="D3687">
        <f t="shared" ca="1" si="240"/>
        <v>1756.2322193382352</v>
      </c>
      <c r="E3687">
        <f t="shared" ca="1" si="242"/>
        <v>0.87308695420928228</v>
      </c>
      <c r="F3687">
        <f t="shared" ca="1" si="242"/>
        <v>0.90042507328870403</v>
      </c>
    </row>
    <row r="3688" spans="1:6" ht="15.75" customHeight="1" x14ac:dyDescent="0.2">
      <c r="A3688">
        <v>3687</v>
      </c>
      <c r="B3688" s="47">
        <f ca="1">IF('Inputs and Results'!$C$15='Inputs and Results'!$C$13, 'Inputs and Results'!$C$13, IF(E3688 &lt;= ('Inputs and Results'!$C$14-'Inputs and Results'!$C$13)/('Inputs and Results'!$C$15-'Inputs and Results'!$C$13), 'Inputs and Results'!$C$13 + SQRT(E3688*('Inputs and Results'!$C$15-'Inputs and Results'!$C$13)*('Inputs and Results'!$C$14-'Inputs and Results'!$C$13)), 'Inputs and Results'!$C$15 - SQRT((1-E3688)*('Inputs and Results'!$C$15-'Inputs and Results'!$C$13)*('Inputs and Results'!$C$15-'Inputs and Results'!$C$14))))</f>
        <v>2.1624829516013993</v>
      </c>
      <c r="C3688" s="47">
        <f ca="1">IF('Inputs and Results'!$G$15='Inputs and Results'!$G$13, 'Inputs and Results'!$G$13, IF(F3688 &lt;= ('Inputs and Results'!$G$14-'Inputs and Results'!$G$13)/('Inputs and Results'!$G$15-'Inputs and Results'!$G$13), 'Inputs and Results'!$G$13 + SQRT(F3688*('Inputs and Results'!$G$15-'Inputs and Results'!$G$13)*('Inputs and Results'!$G$14-'Inputs and Results'!$G$13)), 'Inputs and Results'!$G$15 - SQRT((1-F3688)*('Inputs and Results'!$G$15-'Inputs and Results'!$G$13)*('Inputs and Results'!$G$15-'Inputs and Results'!$G$14))))</f>
        <v>542.50624018601525</v>
      </c>
      <c r="D3688">
        <f t="shared" ca="1" si="240"/>
        <v>1173.1604955396319</v>
      </c>
      <c r="E3688">
        <f t="shared" ca="1" si="242"/>
        <v>0.92206279929352175</v>
      </c>
      <c r="F3688">
        <f t="shared" ca="1" si="242"/>
        <v>0.49035940941981127</v>
      </c>
    </row>
    <row r="3689" spans="1:6" ht="15.75" customHeight="1" x14ac:dyDescent="0.2">
      <c r="A3689">
        <v>3688</v>
      </c>
      <c r="B3689" s="47">
        <f ca="1">IF('Inputs and Results'!$C$15='Inputs and Results'!$C$13, 'Inputs and Results'!$C$13, IF(E3689 &lt;= ('Inputs and Results'!$C$14-'Inputs and Results'!$C$13)/('Inputs and Results'!$C$15-'Inputs and Results'!$C$13), 'Inputs and Results'!$C$13 + SQRT(E3689*('Inputs and Results'!$C$15-'Inputs and Results'!$C$13)*('Inputs and Results'!$C$14-'Inputs and Results'!$C$13)), 'Inputs and Results'!$C$15 - SQRT((1-E3689)*('Inputs and Results'!$C$15-'Inputs and Results'!$C$13)*('Inputs and Results'!$C$15-'Inputs and Results'!$C$14))))</f>
        <v>0.52660785294213985</v>
      </c>
      <c r="C3689" s="47">
        <f ca="1">IF('Inputs and Results'!$G$15='Inputs and Results'!$G$13, 'Inputs and Results'!$G$13, IF(F3689 &lt;= ('Inputs and Results'!$G$14-'Inputs and Results'!$G$13)/('Inputs and Results'!$G$15-'Inputs and Results'!$G$13), 'Inputs and Results'!$G$13 + SQRT(F3689*('Inputs and Results'!$G$15-'Inputs and Results'!$G$13)*('Inputs and Results'!$G$14-'Inputs and Results'!$G$13)), 'Inputs and Results'!$G$15 - SQRT((1-F3689)*('Inputs and Results'!$G$15-'Inputs and Results'!$G$13)*('Inputs and Results'!$G$15-'Inputs and Results'!$G$14))))</f>
        <v>352.10695611495703</v>
      </c>
      <c r="D3689">
        <f t="shared" ca="1" si="240"/>
        <v>185.42228816568979</v>
      </c>
      <c r="E3689">
        <f t="shared" ca="1" si="242"/>
        <v>0.32025903187472327</v>
      </c>
      <c r="F3689">
        <f t="shared" ca="1" si="242"/>
        <v>0.15245476949517478</v>
      </c>
    </row>
    <row r="3690" spans="1:6" ht="15.75" customHeight="1" x14ac:dyDescent="0.2">
      <c r="A3690">
        <v>3689</v>
      </c>
      <c r="B3690" s="47">
        <f ca="1">IF('Inputs and Results'!$C$15='Inputs and Results'!$C$13, 'Inputs and Results'!$C$13, IF(E3690 &lt;= ('Inputs and Results'!$C$14-'Inputs and Results'!$C$13)/('Inputs and Results'!$C$15-'Inputs and Results'!$C$13), 'Inputs and Results'!$C$13 + SQRT(E3690*('Inputs and Results'!$C$15-'Inputs and Results'!$C$13)*('Inputs and Results'!$C$14-'Inputs and Results'!$C$13)), 'Inputs and Results'!$C$15 - SQRT((1-E3690)*('Inputs and Results'!$C$15-'Inputs and Results'!$C$13)*('Inputs and Results'!$C$15-'Inputs and Results'!$C$14))))</f>
        <v>1.0574337097133799</v>
      </c>
      <c r="C3690" s="47">
        <f ca="1">IF('Inputs and Results'!$G$15='Inputs and Results'!$G$13, 'Inputs and Results'!$G$13, IF(F3690 &lt;= ('Inputs and Results'!$G$14-'Inputs and Results'!$G$13)/('Inputs and Results'!$G$15-'Inputs and Results'!$G$13), 'Inputs and Results'!$G$13 + SQRT(F3690*('Inputs and Results'!$G$15-'Inputs and Results'!$G$13)*('Inputs and Results'!$G$14-'Inputs and Results'!$G$13)), 'Inputs and Results'!$G$15 - SQRT((1-F3690)*('Inputs and Results'!$G$15-'Inputs and Results'!$G$13)*('Inputs and Results'!$G$15-'Inputs and Results'!$G$14))))</f>
        <v>694.43948675539593</v>
      </c>
      <c r="D3690">
        <f t="shared" ca="1" si="240"/>
        <v>734.32372265121387</v>
      </c>
      <c r="E3690">
        <f t="shared" ca="1" si="242"/>
        <v>0.58071513420467546</v>
      </c>
      <c r="F3690">
        <f t="shared" ca="1" si="242"/>
        <v>0.69868064317552736</v>
      </c>
    </row>
    <row r="3691" spans="1:6" ht="15.75" customHeight="1" x14ac:dyDescent="0.2">
      <c r="A3691">
        <v>3690</v>
      </c>
      <c r="B3691" s="47">
        <f ca="1">IF('Inputs and Results'!$C$15='Inputs and Results'!$C$13, 'Inputs and Results'!$C$13, IF(E3691 &lt;= ('Inputs and Results'!$C$14-'Inputs and Results'!$C$13)/('Inputs and Results'!$C$15-'Inputs and Results'!$C$13), 'Inputs and Results'!$C$13 + SQRT(E3691*('Inputs and Results'!$C$15-'Inputs and Results'!$C$13)*('Inputs and Results'!$C$14-'Inputs and Results'!$C$13)), 'Inputs and Results'!$C$15 - SQRT((1-E3691)*('Inputs and Results'!$C$15-'Inputs and Results'!$C$13)*('Inputs and Results'!$C$15-'Inputs and Results'!$C$14))))</f>
        <v>2.5979539675486216</v>
      </c>
      <c r="C3691" s="47">
        <f ca="1">IF('Inputs and Results'!$G$15='Inputs and Results'!$G$13, 'Inputs and Results'!$G$13, IF(F3691 &lt;= ('Inputs and Results'!$G$14-'Inputs and Results'!$G$13)/('Inputs and Results'!$G$15-'Inputs and Results'!$G$13), 'Inputs and Results'!$G$13 + SQRT(F3691*('Inputs and Results'!$G$15-'Inputs and Results'!$G$13)*('Inputs and Results'!$G$14-'Inputs and Results'!$G$13)), 'Inputs and Results'!$G$15 - SQRT((1-F3691)*('Inputs and Results'!$G$15-'Inputs and Results'!$G$13)*('Inputs and Results'!$G$15-'Inputs and Results'!$G$14))))</f>
        <v>424.07596174608011</v>
      </c>
      <c r="D3691">
        <f t="shared" ca="1" si="240"/>
        <v>1101.7298273602264</v>
      </c>
      <c r="E3691">
        <f t="shared" ca="1" si="242"/>
        <v>0.98203988753223392</v>
      </c>
      <c r="F3691">
        <f t="shared" ca="1" si="242"/>
        <v>0.29022752597402102</v>
      </c>
    </row>
    <row r="3692" spans="1:6" ht="15.75" customHeight="1" x14ac:dyDescent="0.2">
      <c r="A3692">
        <v>3691</v>
      </c>
      <c r="B3692" s="47">
        <f ca="1">IF('Inputs and Results'!$C$15='Inputs and Results'!$C$13, 'Inputs and Results'!$C$13, IF(E3692 &lt;= ('Inputs and Results'!$C$14-'Inputs and Results'!$C$13)/('Inputs and Results'!$C$15-'Inputs and Results'!$C$13), 'Inputs and Results'!$C$13 + SQRT(E3692*('Inputs and Results'!$C$15-'Inputs and Results'!$C$13)*('Inputs and Results'!$C$14-'Inputs and Results'!$C$13)), 'Inputs and Results'!$C$15 - SQRT((1-E3692)*('Inputs and Results'!$C$15-'Inputs and Results'!$C$13)*('Inputs and Results'!$C$15-'Inputs and Results'!$C$14))))</f>
        <v>0.94824525116204628</v>
      </c>
      <c r="C3692" s="47">
        <f ca="1">IF('Inputs and Results'!$G$15='Inputs and Results'!$G$13, 'Inputs and Results'!$G$13, IF(F3692 &lt;= ('Inputs and Results'!$G$14-'Inputs and Results'!$G$13)/('Inputs and Results'!$G$15-'Inputs and Results'!$G$13), 'Inputs and Results'!$G$13 + SQRT(F3692*('Inputs and Results'!$G$15-'Inputs and Results'!$G$13)*('Inputs and Results'!$G$14-'Inputs and Results'!$G$13)), 'Inputs and Results'!$G$15 - SQRT((1-F3692)*('Inputs and Results'!$G$15-'Inputs and Results'!$G$13)*('Inputs and Results'!$G$15-'Inputs and Results'!$G$14))))</f>
        <v>721.52400301436364</v>
      </c>
      <c r="D3692">
        <f t="shared" ca="1" si="240"/>
        <v>684.18170945780025</v>
      </c>
      <c r="E3692">
        <f t="shared" ca="1" si="242"/>
        <v>0.53225582784676728</v>
      </c>
      <c r="F3692">
        <f t="shared" ca="1" si="242"/>
        <v>0.73010113907321295</v>
      </c>
    </row>
    <row r="3693" spans="1:6" ht="15.75" customHeight="1" x14ac:dyDescent="0.2">
      <c r="A3693">
        <v>3692</v>
      </c>
      <c r="B3693" s="47">
        <f ca="1">IF('Inputs and Results'!$C$15='Inputs and Results'!$C$13, 'Inputs and Results'!$C$13, IF(E3693 &lt;= ('Inputs and Results'!$C$14-'Inputs and Results'!$C$13)/('Inputs and Results'!$C$15-'Inputs and Results'!$C$13), 'Inputs and Results'!$C$13 + SQRT(E3693*('Inputs and Results'!$C$15-'Inputs and Results'!$C$13)*('Inputs and Results'!$C$14-'Inputs and Results'!$C$13)), 'Inputs and Results'!$C$15 - SQRT((1-E3693)*('Inputs and Results'!$C$15-'Inputs and Results'!$C$13)*('Inputs and Results'!$C$15-'Inputs and Results'!$C$14))))</f>
        <v>2.1250188397387806</v>
      </c>
      <c r="C3693" s="47">
        <f ca="1">IF('Inputs and Results'!$G$15='Inputs and Results'!$G$13, 'Inputs and Results'!$G$13, IF(F3693 &lt;= ('Inputs and Results'!$G$14-'Inputs and Results'!$G$13)/('Inputs and Results'!$G$15-'Inputs and Results'!$G$13), 'Inputs and Results'!$G$13 + SQRT(F3693*('Inputs and Results'!$G$15-'Inputs and Results'!$G$13)*('Inputs and Results'!$G$14-'Inputs and Results'!$G$13)), 'Inputs and Results'!$G$15 - SQRT((1-F3693)*('Inputs and Results'!$G$15-'Inputs and Results'!$G$13)*('Inputs and Results'!$G$15-'Inputs and Results'!$G$14))))</f>
        <v>333.72426375631221</v>
      </c>
      <c r="D3693">
        <f t="shared" ca="1" si="240"/>
        <v>709.17034776011735</v>
      </c>
      <c r="E3693">
        <f t="shared" ca="1" si="242"/>
        <v>0.91493421879865888</v>
      </c>
      <c r="F3693">
        <f t="shared" ca="1" si="242"/>
        <v>0.11530608493984207</v>
      </c>
    </row>
    <row r="3694" spans="1:6" ht="15.75" customHeight="1" x14ac:dyDescent="0.2">
      <c r="A3694">
        <v>3693</v>
      </c>
      <c r="B3694" s="47">
        <f ca="1">IF('Inputs and Results'!$C$15='Inputs and Results'!$C$13, 'Inputs and Results'!$C$13, IF(E3694 &lt;= ('Inputs and Results'!$C$14-'Inputs and Results'!$C$13)/('Inputs and Results'!$C$15-'Inputs and Results'!$C$13), 'Inputs and Results'!$C$13 + SQRT(E3694*('Inputs and Results'!$C$15-'Inputs and Results'!$C$13)*('Inputs and Results'!$C$14-'Inputs and Results'!$C$13)), 'Inputs and Results'!$C$15 - SQRT((1-E3694)*('Inputs and Results'!$C$15-'Inputs and Results'!$C$13)*('Inputs and Results'!$C$15-'Inputs and Results'!$C$14))))</f>
        <v>0.48350063859905035</v>
      </c>
      <c r="C3694" s="47">
        <f ca="1">IF('Inputs and Results'!$G$15='Inputs and Results'!$G$13, 'Inputs and Results'!$G$13, IF(F3694 &lt;= ('Inputs and Results'!$G$14-'Inputs and Results'!$G$13)/('Inputs and Results'!$G$15-'Inputs and Results'!$G$13), 'Inputs and Results'!$G$13 + SQRT(F3694*('Inputs and Results'!$G$15-'Inputs and Results'!$G$13)*('Inputs and Results'!$G$14-'Inputs and Results'!$G$13)), 'Inputs and Results'!$G$15 - SQRT((1-F3694)*('Inputs and Results'!$G$15-'Inputs and Results'!$G$13)*('Inputs and Results'!$G$15-'Inputs and Results'!$G$14))))</f>
        <v>579.6355010870858</v>
      </c>
      <c r="D3694">
        <f t="shared" ca="1" si="240"/>
        <v>280.25413493028651</v>
      </c>
      <c r="E3694">
        <f t="shared" ca="1" si="242"/>
        <v>0.29635899600762372</v>
      </c>
      <c r="F3694">
        <f t="shared" ca="1" si="242"/>
        <v>0.54629390525632326</v>
      </c>
    </row>
    <row r="3695" spans="1:6" ht="15.75" customHeight="1" x14ac:dyDescent="0.2">
      <c r="A3695">
        <v>3694</v>
      </c>
      <c r="B3695" s="47">
        <f ca="1">IF('Inputs and Results'!$C$15='Inputs and Results'!$C$13, 'Inputs and Results'!$C$13, IF(E3695 &lt;= ('Inputs and Results'!$C$14-'Inputs and Results'!$C$13)/('Inputs and Results'!$C$15-'Inputs and Results'!$C$13), 'Inputs and Results'!$C$13 + SQRT(E3695*('Inputs and Results'!$C$15-'Inputs and Results'!$C$13)*('Inputs and Results'!$C$14-'Inputs and Results'!$C$13)), 'Inputs and Results'!$C$15 - SQRT((1-E3695)*('Inputs and Results'!$C$15-'Inputs and Results'!$C$13)*('Inputs and Results'!$C$15-'Inputs and Results'!$C$14))))</f>
        <v>1.3609464532442719</v>
      </c>
      <c r="C3695" s="47">
        <f ca="1">IF('Inputs and Results'!$G$15='Inputs and Results'!$G$13, 'Inputs and Results'!$G$13, IF(F3695 &lt;= ('Inputs and Results'!$G$14-'Inputs and Results'!$G$13)/('Inputs and Results'!$G$15-'Inputs and Results'!$G$13), 'Inputs and Results'!$G$13 + SQRT(F3695*('Inputs and Results'!$G$15-'Inputs and Results'!$G$13)*('Inputs and Results'!$G$14-'Inputs and Results'!$G$13)), 'Inputs and Results'!$G$15 - SQRT((1-F3695)*('Inputs and Results'!$G$15-'Inputs and Results'!$G$13)*('Inputs and Results'!$G$15-'Inputs and Results'!$G$14))))</f>
        <v>362.08883303118387</v>
      </c>
      <c r="D3695">
        <f t="shared" ca="1" si="240"/>
        <v>492.78351307314705</v>
      </c>
      <c r="E3695">
        <f t="shared" ca="1" si="242"/>
        <v>0.70150038565194095</v>
      </c>
      <c r="F3695">
        <f t="shared" ca="1" si="242"/>
        <v>0.17229286991427761</v>
      </c>
    </row>
    <row r="3696" spans="1:6" ht="15.75" customHeight="1" x14ac:dyDescent="0.2">
      <c r="A3696">
        <v>3695</v>
      </c>
      <c r="B3696" s="47">
        <f ca="1">IF('Inputs and Results'!$C$15='Inputs and Results'!$C$13, 'Inputs and Results'!$C$13, IF(E3696 &lt;= ('Inputs and Results'!$C$14-'Inputs and Results'!$C$13)/('Inputs and Results'!$C$15-'Inputs and Results'!$C$13), 'Inputs and Results'!$C$13 + SQRT(E3696*('Inputs and Results'!$C$15-'Inputs and Results'!$C$13)*('Inputs and Results'!$C$14-'Inputs and Results'!$C$13)), 'Inputs and Results'!$C$15 - SQRT((1-E3696)*('Inputs and Results'!$C$15-'Inputs and Results'!$C$13)*('Inputs and Results'!$C$15-'Inputs and Results'!$C$14))))</f>
        <v>1.4502780607516106</v>
      </c>
      <c r="C3696" s="47">
        <f ca="1">IF('Inputs and Results'!$G$15='Inputs and Results'!$G$13, 'Inputs and Results'!$G$13, IF(F3696 &lt;= ('Inputs and Results'!$G$14-'Inputs and Results'!$G$13)/('Inputs and Results'!$G$15-'Inputs and Results'!$G$13), 'Inputs and Results'!$G$13 + SQRT(F3696*('Inputs and Results'!$G$15-'Inputs and Results'!$G$13)*('Inputs and Results'!$G$14-'Inputs and Results'!$G$13)), 'Inputs and Results'!$G$15 - SQRT((1-F3696)*('Inputs and Results'!$G$15-'Inputs and Results'!$G$13)*('Inputs and Results'!$G$15-'Inputs and Results'!$G$14))))</f>
        <v>852.53918514879047</v>
      </c>
      <c r="D3696">
        <f t="shared" ca="1" si="240"/>
        <v>1236.4188761523462</v>
      </c>
      <c r="E3696">
        <f t="shared" ca="1" si="242"/>
        <v>0.73315132344580125</v>
      </c>
      <c r="F3696">
        <f t="shared" ca="1" si="242"/>
        <v>0.85767132470952656</v>
      </c>
    </row>
    <row r="3697" spans="1:6" ht="15.75" customHeight="1" x14ac:dyDescent="0.2">
      <c r="A3697">
        <v>3696</v>
      </c>
      <c r="B3697" s="47">
        <f ca="1">IF('Inputs and Results'!$C$15='Inputs and Results'!$C$13, 'Inputs and Results'!$C$13, IF(E3697 &lt;= ('Inputs and Results'!$C$14-'Inputs and Results'!$C$13)/('Inputs and Results'!$C$15-'Inputs and Results'!$C$13), 'Inputs and Results'!$C$13 + SQRT(E3697*('Inputs and Results'!$C$15-'Inputs and Results'!$C$13)*('Inputs and Results'!$C$14-'Inputs and Results'!$C$13)), 'Inputs and Results'!$C$15 - SQRT((1-E3697)*('Inputs and Results'!$C$15-'Inputs and Results'!$C$13)*('Inputs and Results'!$C$15-'Inputs and Results'!$C$14))))</f>
        <v>1.8136464454519625</v>
      </c>
      <c r="C3697" s="47">
        <f ca="1">IF('Inputs and Results'!$G$15='Inputs and Results'!$G$13, 'Inputs and Results'!$G$13, IF(F3697 &lt;= ('Inputs and Results'!$G$14-'Inputs and Results'!$G$13)/('Inputs and Results'!$G$15-'Inputs and Results'!$G$13), 'Inputs and Results'!$G$13 + SQRT(F3697*('Inputs and Results'!$G$15-'Inputs and Results'!$G$13)*('Inputs and Results'!$G$14-'Inputs and Results'!$G$13)), 'Inputs and Results'!$G$15 - SQRT((1-F3697)*('Inputs and Results'!$G$15-'Inputs and Results'!$G$13)*('Inputs and Results'!$G$15-'Inputs and Results'!$G$14))))</f>
        <v>466.05802472108326</v>
      </c>
      <c r="D3697">
        <f t="shared" ca="1" si="240"/>
        <v>845.26447990975555</v>
      </c>
      <c r="E3697">
        <f t="shared" ca="1" si="242"/>
        <v>0.84361836040124849</v>
      </c>
      <c r="F3697">
        <f t="shared" ca="1" si="242"/>
        <v>0.36495545124991846</v>
      </c>
    </row>
    <row r="3698" spans="1:6" ht="15.75" customHeight="1" x14ac:dyDescent="0.2">
      <c r="A3698">
        <v>3697</v>
      </c>
      <c r="B3698" s="47">
        <f ca="1">IF('Inputs and Results'!$C$15='Inputs and Results'!$C$13, 'Inputs and Results'!$C$13, IF(E3698 &lt;= ('Inputs and Results'!$C$14-'Inputs and Results'!$C$13)/('Inputs and Results'!$C$15-'Inputs and Results'!$C$13), 'Inputs and Results'!$C$13 + SQRT(E3698*('Inputs and Results'!$C$15-'Inputs and Results'!$C$13)*('Inputs and Results'!$C$14-'Inputs and Results'!$C$13)), 'Inputs and Results'!$C$15 - SQRT((1-E3698)*('Inputs and Results'!$C$15-'Inputs and Results'!$C$13)*('Inputs and Results'!$C$15-'Inputs and Results'!$C$14))))</f>
        <v>1.7041640276452554</v>
      </c>
      <c r="C3698" s="47">
        <f ca="1">IF('Inputs and Results'!$G$15='Inputs and Results'!$G$13, 'Inputs and Results'!$G$13, IF(F3698 &lt;= ('Inputs and Results'!$G$14-'Inputs and Results'!$G$13)/('Inputs and Results'!$G$15-'Inputs and Results'!$G$13), 'Inputs and Results'!$G$13 + SQRT(F3698*('Inputs and Results'!$G$15-'Inputs and Results'!$G$13)*('Inputs and Results'!$G$14-'Inputs and Results'!$G$13)), 'Inputs and Results'!$G$15 - SQRT((1-F3698)*('Inputs and Results'!$G$15-'Inputs and Results'!$G$13)*('Inputs and Results'!$G$15-'Inputs and Results'!$G$14))))</f>
        <v>716.47266341102977</v>
      </c>
      <c r="D3698">
        <f t="shared" ca="1" si="240"/>
        <v>1220.9869397762639</v>
      </c>
      <c r="E3698">
        <f t="shared" ca="1" si="242"/>
        <v>0.8134232369723815</v>
      </c>
      <c r="F3698">
        <f t="shared" ca="1" si="242"/>
        <v>0.72437233612991669</v>
      </c>
    </row>
    <row r="3699" spans="1:6" ht="15.75" customHeight="1" x14ac:dyDescent="0.2">
      <c r="A3699">
        <v>3698</v>
      </c>
      <c r="B3699" s="47">
        <f ca="1">IF('Inputs and Results'!$C$15='Inputs and Results'!$C$13, 'Inputs and Results'!$C$13, IF(E3699 &lt;= ('Inputs and Results'!$C$14-'Inputs and Results'!$C$13)/('Inputs and Results'!$C$15-'Inputs and Results'!$C$13), 'Inputs and Results'!$C$13 + SQRT(E3699*('Inputs and Results'!$C$15-'Inputs and Results'!$C$13)*('Inputs and Results'!$C$14-'Inputs and Results'!$C$13)), 'Inputs and Results'!$C$15 - SQRT((1-E3699)*('Inputs and Results'!$C$15-'Inputs and Results'!$C$13)*('Inputs and Results'!$C$15-'Inputs and Results'!$C$14))))</f>
        <v>0.67841527172631144</v>
      </c>
      <c r="C3699" s="47">
        <f ca="1">IF('Inputs and Results'!$G$15='Inputs and Results'!$G$13, 'Inputs and Results'!$G$13, IF(F3699 &lt;= ('Inputs and Results'!$G$14-'Inputs and Results'!$G$13)/('Inputs and Results'!$G$15-'Inputs and Results'!$G$13), 'Inputs and Results'!$G$13 + SQRT(F3699*('Inputs and Results'!$G$15-'Inputs and Results'!$G$13)*('Inputs and Results'!$G$14-'Inputs and Results'!$G$13)), 'Inputs and Results'!$G$15 - SQRT((1-F3699)*('Inputs and Results'!$G$15-'Inputs and Results'!$G$13)*('Inputs and Results'!$G$15-'Inputs and Results'!$G$14))))</f>
        <v>989.75357678996647</v>
      </c>
      <c r="D3699">
        <f t="shared" ca="1" si="240"/>
        <v>671.46394174005377</v>
      </c>
      <c r="E3699">
        <f t="shared" ca="1" si="242"/>
        <v>0.40113826104959804</v>
      </c>
      <c r="F3699">
        <f t="shared" ca="1" si="242"/>
        <v>0.94788797231846544</v>
      </c>
    </row>
    <row r="3700" spans="1:6" ht="15.75" customHeight="1" x14ac:dyDescent="0.2">
      <c r="A3700">
        <v>3699</v>
      </c>
      <c r="B3700" s="47">
        <f ca="1">IF('Inputs and Results'!$C$15='Inputs and Results'!$C$13, 'Inputs and Results'!$C$13, IF(E3700 &lt;= ('Inputs and Results'!$C$14-'Inputs and Results'!$C$13)/('Inputs and Results'!$C$15-'Inputs and Results'!$C$13), 'Inputs and Results'!$C$13 + SQRT(E3700*('Inputs and Results'!$C$15-'Inputs and Results'!$C$13)*('Inputs and Results'!$C$14-'Inputs and Results'!$C$13)), 'Inputs and Results'!$C$15 - SQRT((1-E3700)*('Inputs and Results'!$C$15-'Inputs and Results'!$C$13)*('Inputs and Results'!$C$15-'Inputs and Results'!$C$14))))</f>
        <v>2.862516566624862E-2</v>
      </c>
      <c r="C3700" s="47">
        <f ca="1">IF('Inputs and Results'!$G$15='Inputs and Results'!$G$13, 'Inputs and Results'!$G$13, IF(F3700 &lt;= ('Inputs and Results'!$G$14-'Inputs and Results'!$G$13)/('Inputs and Results'!$G$15-'Inputs and Results'!$G$13), 'Inputs and Results'!$G$13 + SQRT(F3700*('Inputs and Results'!$G$15-'Inputs and Results'!$G$13)*('Inputs and Results'!$G$14-'Inputs and Results'!$G$13)), 'Inputs and Results'!$G$15 - SQRT((1-F3700)*('Inputs and Results'!$G$15-'Inputs and Results'!$G$13)*('Inputs and Results'!$G$15-'Inputs and Results'!$G$14))))</f>
        <v>908.94345315798682</v>
      </c>
      <c r="D3700">
        <f t="shared" ca="1" si="240"/>
        <v>26.018656927899464</v>
      </c>
      <c r="E3700">
        <f t="shared" ca="1" si="242"/>
        <v>1.8992399320896802E-2</v>
      </c>
      <c r="F3700">
        <f t="shared" ca="1" si="242"/>
        <v>0.90012990004067595</v>
      </c>
    </row>
    <row r="3701" spans="1:6" ht="15.75" customHeight="1" x14ac:dyDescent="0.2">
      <c r="A3701">
        <v>3700</v>
      </c>
      <c r="B3701" s="47">
        <f ca="1">IF('Inputs and Results'!$C$15='Inputs and Results'!$C$13, 'Inputs and Results'!$C$13, IF(E3701 &lt;= ('Inputs and Results'!$C$14-'Inputs and Results'!$C$13)/('Inputs and Results'!$C$15-'Inputs and Results'!$C$13), 'Inputs and Results'!$C$13 + SQRT(E3701*('Inputs and Results'!$C$15-'Inputs and Results'!$C$13)*('Inputs and Results'!$C$14-'Inputs and Results'!$C$13)), 'Inputs and Results'!$C$15 - SQRT((1-E3701)*('Inputs and Results'!$C$15-'Inputs and Results'!$C$13)*('Inputs and Results'!$C$15-'Inputs and Results'!$C$14))))</f>
        <v>1.2083860293680835</v>
      </c>
      <c r="C3701" s="47">
        <f ca="1">IF('Inputs and Results'!$G$15='Inputs and Results'!$G$13, 'Inputs and Results'!$G$13, IF(F3701 &lt;= ('Inputs and Results'!$G$14-'Inputs and Results'!$G$13)/('Inputs and Results'!$G$15-'Inputs and Results'!$G$13), 'Inputs and Results'!$G$13 + SQRT(F3701*('Inputs and Results'!$G$15-'Inputs and Results'!$G$13)*('Inputs and Results'!$G$14-'Inputs and Results'!$G$13)), 'Inputs and Results'!$G$15 - SQRT((1-F3701)*('Inputs and Results'!$G$15-'Inputs and Results'!$G$13)*('Inputs and Results'!$G$15-'Inputs and Results'!$G$14))))</f>
        <v>499.8468542091415</v>
      </c>
      <c r="D3701">
        <f t="shared" ca="1" si="240"/>
        <v>604.00795544991183</v>
      </c>
      <c r="E3701">
        <f t="shared" ca="1" si="242"/>
        <v>0.64334659780405978</v>
      </c>
      <c r="F3701">
        <f t="shared" ca="1" si="242"/>
        <v>0.42208119206589267</v>
      </c>
    </row>
    <row r="3702" spans="1:6" ht="15.75" customHeight="1" x14ac:dyDescent="0.2">
      <c r="A3702">
        <v>3701</v>
      </c>
      <c r="B3702" s="47">
        <f ca="1">IF('Inputs and Results'!$C$15='Inputs and Results'!$C$13, 'Inputs and Results'!$C$13, IF(E3702 &lt;= ('Inputs and Results'!$C$14-'Inputs and Results'!$C$13)/('Inputs and Results'!$C$15-'Inputs and Results'!$C$13), 'Inputs and Results'!$C$13 + SQRT(E3702*('Inputs and Results'!$C$15-'Inputs and Results'!$C$13)*('Inputs and Results'!$C$14-'Inputs and Results'!$C$13)), 'Inputs and Results'!$C$15 - SQRT((1-E3702)*('Inputs and Results'!$C$15-'Inputs and Results'!$C$13)*('Inputs and Results'!$C$15-'Inputs and Results'!$C$14))))</f>
        <v>1.6378728507255496</v>
      </c>
      <c r="C3702" s="47">
        <f ca="1">IF('Inputs and Results'!$G$15='Inputs and Results'!$G$13, 'Inputs and Results'!$G$13, IF(F3702 &lt;= ('Inputs and Results'!$G$14-'Inputs and Results'!$G$13)/('Inputs and Results'!$G$15-'Inputs and Results'!$G$13), 'Inputs and Results'!$G$13 + SQRT(F3702*('Inputs and Results'!$G$15-'Inputs and Results'!$G$13)*('Inputs and Results'!$G$14-'Inputs and Results'!$G$13)), 'Inputs and Results'!$G$15 - SQRT((1-F3702)*('Inputs and Results'!$G$15-'Inputs and Results'!$G$13)*('Inputs and Results'!$G$15-'Inputs and Results'!$G$14))))</f>
        <v>417.31756135813214</v>
      </c>
      <c r="D3702">
        <f t="shared" ca="1" si="240"/>
        <v>683.51310387947831</v>
      </c>
      <c r="E3702">
        <f t="shared" ref="E3702:F3721" ca="1" si="243">RAND()</f>
        <v>0.79384551435660655</v>
      </c>
      <c r="F3702">
        <f t="shared" ca="1" si="243"/>
        <v>0.27780925496600473</v>
      </c>
    </row>
    <row r="3703" spans="1:6" ht="15.75" customHeight="1" x14ac:dyDescent="0.2">
      <c r="A3703">
        <v>3702</v>
      </c>
      <c r="B3703" s="47">
        <f ca="1">IF('Inputs and Results'!$C$15='Inputs and Results'!$C$13, 'Inputs and Results'!$C$13, IF(E3703 &lt;= ('Inputs and Results'!$C$14-'Inputs and Results'!$C$13)/('Inputs and Results'!$C$15-'Inputs and Results'!$C$13), 'Inputs and Results'!$C$13 + SQRT(E3703*('Inputs and Results'!$C$15-'Inputs and Results'!$C$13)*('Inputs and Results'!$C$14-'Inputs and Results'!$C$13)), 'Inputs and Results'!$C$15 - SQRT((1-E3703)*('Inputs and Results'!$C$15-'Inputs and Results'!$C$13)*('Inputs and Results'!$C$15-'Inputs and Results'!$C$14))))</f>
        <v>2.7248740352604957</v>
      </c>
      <c r="C3703" s="47">
        <f ca="1">IF('Inputs and Results'!$G$15='Inputs and Results'!$G$13, 'Inputs and Results'!$G$13, IF(F3703 &lt;= ('Inputs and Results'!$G$14-'Inputs and Results'!$G$13)/('Inputs and Results'!$G$15-'Inputs and Results'!$G$13), 'Inputs and Results'!$G$13 + SQRT(F3703*('Inputs and Results'!$G$15-'Inputs and Results'!$G$13)*('Inputs and Results'!$G$14-'Inputs and Results'!$G$13)), 'Inputs and Results'!$G$15 - SQRT((1-F3703)*('Inputs and Results'!$G$15-'Inputs and Results'!$G$13)*('Inputs and Results'!$G$15-'Inputs and Results'!$G$14))))</f>
        <v>651.12868204839833</v>
      </c>
      <c r="D3703">
        <f t="shared" ca="1" si="240"/>
        <v>1774.2436393270675</v>
      </c>
      <c r="E3703">
        <f t="shared" ca="1" si="243"/>
        <v>0.99158952261401745</v>
      </c>
      <c r="F3703">
        <f t="shared" ca="1" si="243"/>
        <v>0.64484182718127492</v>
      </c>
    </row>
    <row r="3704" spans="1:6" ht="15.75" customHeight="1" x14ac:dyDescent="0.2">
      <c r="A3704">
        <v>3703</v>
      </c>
      <c r="B3704" s="47">
        <f ca="1">IF('Inputs and Results'!$C$15='Inputs and Results'!$C$13, 'Inputs and Results'!$C$13, IF(E3704 &lt;= ('Inputs and Results'!$C$14-'Inputs and Results'!$C$13)/('Inputs and Results'!$C$15-'Inputs and Results'!$C$13), 'Inputs and Results'!$C$13 + SQRT(E3704*('Inputs and Results'!$C$15-'Inputs and Results'!$C$13)*('Inputs and Results'!$C$14-'Inputs and Results'!$C$13)), 'Inputs and Results'!$C$15 - SQRT((1-E3704)*('Inputs and Results'!$C$15-'Inputs and Results'!$C$13)*('Inputs and Results'!$C$15-'Inputs and Results'!$C$14))))</f>
        <v>0.28225987258143048</v>
      </c>
      <c r="C3704" s="47">
        <f ca="1">IF('Inputs and Results'!$G$15='Inputs and Results'!$G$13, 'Inputs and Results'!$G$13, IF(F3704 &lt;= ('Inputs and Results'!$G$14-'Inputs and Results'!$G$13)/('Inputs and Results'!$G$15-'Inputs and Results'!$G$13), 'Inputs and Results'!$G$13 + SQRT(F3704*('Inputs and Results'!$G$15-'Inputs and Results'!$G$13)*('Inputs and Results'!$G$14-'Inputs and Results'!$G$13)), 'Inputs and Results'!$G$15 - SQRT((1-F3704)*('Inputs and Results'!$G$15-'Inputs and Results'!$G$13)*('Inputs and Results'!$G$15-'Inputs and Results'!$G$14))))</f>
        <v>484.23905036406825</v>
      </c>
      <c r="D3704">
        <f t="shared" ca="1" si="240"/>
        <v>136.6812526547148</v>
      </c>
      <c r="E3704">
        <f t="shared" ca="1" si="243"/>
        <v>0.17932095553543315</v>
      </c>
      <c r="F3704">
        <f t="shared" ca="1" si="243"/>
        <v>0.39602808986628713</v>
      </c>
    </row>
    <row r="3705" spans="1:6" ht="15.75" customHeight="1" x14ac:dyDescent="0.2">
      <c r="A3705">
        <v>3704</v>
      </c>
      <c r="B3705" s="47">
        <f ca="1">IF('Inputs and Results'!$C$15='Inputs and Results'!$C$13, 'Inputs and Results'!$C$13, IF(E3705 &lt;= ('Inputs and Results'!$C$14-'Inputs and Results'!$C$13)/('Inputs and Results'!$C$15-'Inputs and Results'!$C$13), 'Inputs and Results'!$C$13 + SQRT(E3705*('Inputs and Results'!$C$15-'Inputs and Results'!$C$13)*('Inputs and Results'!$C$14-'Inputs and Results'!$C$13)), 'Inputs and Results'!$C$15 - SQRT((1-E3705)*('Inputs and Results'!$C$15-'Inputs and Results'!$C$13)*('Inputs and Results'!$C$15-'Inputs and Results'!$C$14))))</f>
        <v>0.73019894797808504</v>
      </c>
      <c r="C3705" s="47">
        <f ca="1">IF('Inputs and Results'!$G$15='Inputs and Results'!$G$13, 'Inputs and Results'!$G$13, IF(F3705 &lt;= ('Inputs and Results'!$G$14-'Inputs and Results'!$G$13)/('Inputs and Results'!$G$15-'Inputs and Results'!$G$13), 'Inputs and Results'!$G$13 + SQRT(F3705*('Inputs and Results'!$G$15-'Inputs and Results'!$G$13)*('Inputs and Results'!$G$14-'Inputs and Results'!$G$13)), 'Inputs and Results'!$G$15 - SQRT((1-F3705)*('Inputs and Results'!$G$15-'Inputs and Results'!$G$13)*('Inputs and Results'!$G$15-'Inputs and Results'!$G$14))))</f>
        <v>333.48334134670108</v>
      </c>
      <c r="D3705">
        <f t="shared" ca="1" si="240"/>
        <v>243.50918501957776</v>
      </c>
      <c r="E3705">
        <f t="shared" ca="1" si="243"/>
        <v>0.42755590936002308</v>
      </c>
      <c r="F3705">
        <f t="shared" ca="1" si="243"/>
        <v>0.11481392702819404</v>
      </c>
    </row>
    <row r="3706" spans="1:6" ht="15.75" customHeight="1" x14ac:dyDescent="0.2">
      <c r="A3706">
        <v>3705</v>
      </c>
      <c r="B3706" s="47">
        <f ca="1">IF('Inputs and Results'!$C$15='Inputs and Results'!$C$13, 'Inputs and Results'!$C$13, IF(E3706 &lt;= ('Inputs and Results'!$C$14-'Inputs and Results'!$C$13)/('Inputs and Results'!$C$15-'Inputs and Results'!$C$13), 'Inputs and Results'!$C$13 + SQRT(E3706*('Inputs and Results'!$C$15-'Inputs and Results'!$C$13)*('Inputs and Results'!$C$14-'Inputs and Results'!$C$13)), 'Inputs and Results'!$C$15 - SQRT((1-E3706)*('Inputs and Results'!$C$15-'Inputs and Results'!$C$13)*('Inputs and Results'!$C$15-'Inputs and Results'!$C$14))))</f>
        <v>0.56603987680536338</v>
      </c>
      <c r="C3706" s="47">
        <f ca="1">IF('Inputs and Results'!$G$15='Inputs and Results'!$G$13, 'Inputs and Results'!$G$13, IF(F3706 &lt;= ('Inputs and Results'!$G$14-'Inputs and Results'!$G$13)/('Inputs and Results'!$G$15-'Inputs and Results'!$G$13), 'Inputs and Results'!$G$13 + SQRT(F3706*('Inputs and Results'!$G$15-'Inputs and Results'!$G$13)*('Inputs and Results'!$G$14-'Inputs and Results'!$G$13)), 'Inputs and Results'!$G$15 - SQRT((1-F3706)*('Inputs and Results'!$G$15-'Inputs and Results'!$G$13)*('Inputs and Results'!$G$15-'Inputs and Results'!$G$14))))</f>
        <v>627.30895277371314</v>
      </c>
      <c r="D3706">
        <f t="shared" ca="1" si="240"/>
        <v>355.08188234693409</v>
      </c>
      <c r="E3706">
        <f t="shared" ca="1" si="243"/>
        <v>0.34175979096648323</v>
      </c>
      <c r="F3706">
        <f t="shared" ca="1" si="243"/>
        <v>0.61334687244174579</v>
      </c>
    </row>
    <row r="3707" spans="1:6" ht="15.75" customHeight="1" x14ac:dyDescent="0.2">
      <c r="A3707">
        <v>3706</v>
      </c>
      <c r="B3707" s="47">
        <f ca="1">IF('Inputs and Results'!$C$15='Inputs and Results'!$C$13, 'Inputs and Results'!$C$13, IF(E3707 &lt;= ('Inputs and Results'!$C$14-'Inputs and Results'!$C$13)/('Inputs and Results'!$C$15-'Inputs and Results'!$C$13), 'Inputs and Results'!$C$13 + SQRT(E3707*('Inputs and Results'!$C$15-'Inputs and Results'!$C$13)*('Inputs and Results'!$C$14-'Inputs and Results'!$C$13)), 'Inputs and Results'!$C$15 - SQRT((1-E3707)*('Inputs and Results'!$C$15-'Inputs and Results'!$C$13)*('Inputs and Results'!$C$15-'Inputs and Results'!$C$14))))</f>
        <v>1.6787000691677465</v>
      </c>
      <c r="C3707" s="47">
        <f ca="1">IF('Inputs and Results'!$G$15='Inputs and Results'!$G$13, 'Inputs and Results'!$G$13, IF(F3707 &lt;= ('Inputs and Results'!$G$14-'Inputs and Results'!$G$13)/('Inputs and Results'!$G$15-'Inputs and Results'!$G$13), 'Inputs and Results'!$G$13 + SQRT(F3707*('Inputs and Results'!$G$15-'Inputs and Results'!$G$13)*('Inputs and Results'!$G$14-'Inputs and Results'!$G$13)), 'Inputs and Results'!$G$15 - SQRT((1-F3707)*('Inputs and Results'!$G$15-'Inputs and Results'!$G$13)*('Inputs and Results'!$G$15-'Inputs and Results'!$G$14))))</f>
        <v>511.38532136818128</v>
      </c>
      <c r="D3707">
        <f t="shared" ca="1" si="240"/>
        <v>858.46257435213624</v>
      </c>
      <c r="E3707">
        <f t="shared" ca="1" si="243"/>
        <v>0.80601849919807578</v>
      </c>
      <c r="F3707">
        <f t="shared" ca="1" si="243"/>
        <v>0.44097234674201924</v>
      </c>
    </row>
    <row r="3708" spans="1:6" ht="15.75" customHeight="1" x14ac:dyDescent="0.2">
      <c r="A3708">
        <v>3707</v>
      </c>
      <c r="B3708" s="47">
        <f ca="1">IF('Inputs and Results'!$C$15='Inputs and Results'!$C$13, 'Inputs and Results'!$C$13, IF(E3708 &lt;= ('Inputs and Results'!$C$14-'Inputs and Results'!$C$13)/('Inputs and Results'!$C$15-'Inputs and Results'!$C$13), 'Inputs and Results'!$C$13 + SQRT(E3708*('Inputs and Results'!$C$15-'Inputs and Results'!$C$13)*('Inputs and Results'!$C$14-'Inputs and Results'!$C$13)), 'Inputs and Results'!$C$15 - SQRT((1-E3708)*('Inputs and Results'!$C$15-'Inputs and Results'!$C$13)*('Inputs and Results'!$C$15-'Inputs and Results'!$C$14))))</f>
        <v>2.4361621880811204</v>
      </c>
      <c r="C3708" s="47">
        <f ca="1">IF('Inputs and Results'!$G$15='Inputs and Results'!$G$13, 'Inputs and Results'!$G$13, IF(F3708 &lt;= ('Inputs and Results'!$G$14-'Inputs and Results'!$G$13)/('Inputs and Results'!$G$15-'Inputs and Results'!$G$13), 'Inputs and Results'!$G$13 + SQRT(F3708*('Inputs and Results'!$G$15-'Inputs and Results'!$G$13)*('Inputs and Results'!$G$14-'Inputs and Results'!$G$13)), 'Inputs and Results'!$G$15 - SQRT((1-F3708)*('Inputs and Results'!$G$15-'Inputs and Results'!$G$13)*('Inputs and Results'!$G$15-'Inputs and Results'!$G$14))))</f>
        <v>506.50924810061451</v>
      </c>
      <c r="D3708">
        <f t="shared" ca="1" si="240"/>
        <v>1233.9386781361161</v>
      </c>
      <c r="E3708">
        <f t="shared" ca="1" si="243"/>
        <v>0.96467632465005893</v>
      </c>
      <c r="F3708">
        <f t="shared" ca="1" si="243"/>
        <v>0.43302737904678612</v>
      </c>
    </row>
    <row r="3709" spans="1:6" ht="15.75" customHeight="1" x14ac:dyDescent="0.2">
      <c r="A3709">
        <v>3708</v>
      </c>
      <c r="B3709" s="47">
        <f ca="1">IF('Inputs and Results'!$C$15='Inputs and Results'!$C$13, 'Inputs and Results'!$C$13, IF(E3709 &lt;= ('Inputs and Results'!$C$14-'Inputs and Results'!$C$13)/('Inputs and Results'!$C$15-'Inputs and Results'!$C$13), 'Inputs and Results'!$C$13 + SQRT(E3709*('Inputs and Results'!$C$15-'Inputs and Results'!$C$13)*('Inputs and Results'!$C$14-'Inputs and Results'!$C$13)), 'Inputs and Results'!$C$15 - SQRT((1-E3709)*('Inputs and Results'!$C$15-'Inputs and Results'!$C$13)*('Inputs and Results'!$C$15-'Inputs and Results'!$C$14))))</f>
        <v>0.23605052830412898</v>
      </c>
      <c r="C3709" s="47">
        <f ca="1">IF('Inputs and Results'!$G$15='Inputs and Results'!$G$13, 'Inputs and Results'!$G$13, IF(F3709 &lt;= ('Inputs and Results'!$G$14-'Inputs and Results'!$G$13)/('Inputs and Results'!$G$15-'Inputs and Results'!$G$13), 'Inputs and Results'!$G$13 + SQRT(F3709*('Inputs and Results'!$G$15-'Inputs and Results'!$G$13)*('Inputs and Results'!$G$14-'Inputs and Results'!$G$13)), 'Inputs and Results'!$G$15 - SQRT((1-F3709)*('Inputs and Results'!$G$15-'Inputs and Results'!$G$13)*('Inputs and Results'!$G$15-'Inputs and Results'!$G$14))))</f>
        <v>453.48356691364836</v>
      </c>
      <c r="D3709">
        <f t="shared" ca="1" si="240"/>
        <v>107.04503554720752</v>
      </c>
      <c r="E3709">
        <f t="shared" ca="1" si="243"/>
        <v>0.15117592421245729</v>
      </c>
      <c r="F3709">
        <f t="shared" ca="1" si="243"/>
        <v>0.34300890328577693</v>
      </c>
    </row>
    <row r="3710" spans="1:6" ht="15.75" customHeight="1" x14ac:dyDescent="0.2">
      <c r="A3710">
        <v>3709</v>
      </c>
      <c r="B3710" s="47">
        <f ca="1">IF('Inputs and Results'!$C$15='Inputs and Results'!$C$13, 'Inputs and Results'!$C$13, IF(E3710 &lt;= ('Inputs and Results'!$C$14-'Inputs and Results'!$C$13)/('Inputs and Results'!$C$15-'Inputs and Results'!$C$13), 'Inputs and Results'!$C$13 + SQRT(E3710*('Inputs and Results'!$C$15-'Inputs and Results'!$C$13)*('Inputs and Results'!$C$14-'Inputs and Results'!$C$13)), 'Inputs and Results'!$C$15 - SQRT((1-E3710)*('Inputs and Results'!$C$15-'Inputs and Results'!$C$13)*('Inputs and Results'!$C$15-'Inputs and Results'!$C$14))))</f>
        <v>0.12871755561531595</v>
      </c>
      <c r="C3710" s="47">
        <f ca="1">IF('Inputs and Results'!$G$15='Inputs and Results'!$G$13, 'Inputs and Results'!$G$13, IF(F3710 &lt;= ('Inputs and Results'!$G$14-'Inputs and Results'!$G$13)/('Inputs and Results'!$G$15-'Inputs and Results'!$G$13), 'Inputs and Results'!$G$13 + SQRT(F3710*('Inputs and Results'!$G$15-'Inputs and Results'!$G$13)*('Inputs and Results'!$G$14-'Inputs and Results'!$G$13)), 'Inputs and Results'!$G$15 - SQRT((1-F3710)*('Inputs and Results'!$G$15-'Inputs and Results'!$G$13)*('Inputs and Results'!$G$15-'Inputs and Results'!$G$14))))</f>
        <v>765.60181165814265</v>
      </c>
      <c r="D3710">
        <f t="shared" ca="1" si="240"/>
        <v>98.546393771293623</v>
      </c>
      <c r="E3710">
        <f t="shared" ca="1" si="243"/>
        <v>8.3970791618701357E-2</v>
      </c>
      <c r="F3710">
        <f t="shared" ca="1" si="243"/>
        <v>0.77753753233492862</v>
      </c>
    </row>
    <row r="3711" spans="1:6" ht="15.75" customHeight="1" x14ac:dyDescent="0.2">
      <c r="A3711">
        <v>3710</v>
      </c>
      <c r="B3711" s="47">
        <f ca="1">IF('Inputs and Results'!$C$15='Inputs and Results'!$C$13, 'Inputs and Results'!$C$13, IF(E3711 &lt;= ('Inputs and Results'!$C$14-'Inputs and Results'!$C$13)/('Inputs and Results'!$C$15-'Inputs and Results'!$C$13), 'Inputs and Results'!$C$13 + SQRT(E3711*('Inputs and Results'!$C$15-'Inputs and Results'!$C$13)*('Inputs and Results'!$C$14-'Inputs and Results'!$C$13)), 'Inputs and Results'!$C$15 - SQRT((1-E3711)*('Inputs and Results'!$C$15-'Inputs and Results'!$C$13)*('Inputs and Results'!$C$15-'Inputs and Results'!$C$14))))</f>
        <v>1.2219607587349832</v>
      </c>
      <c r="C3711" s="47">
        <f ca="1">IF('Inputs and Results'!$G$15='Inputs and Results'!$G$13, 'Inputs and Results'!$G$13, IF(F3711 &lt;= ('Inputs and Results'!$G$14-'Inputs and Results'!$G$13)/('Inputs and Results'!$G$15-'Inputs and Results'!$G$13), 'Inputs and Results'!$G$13 + SQRT(F3711*('Inputs and Results'!$G$15-'Inputs and Results'!$G$13)*('Inputs and Results'!$G$14-'Inputs and Results'!$G$13)), 'Inputs and Results'!$G$15 - SQRT((1-F3711)*('Inputs and Results'!$G$15-'Inputs and Results'!$G$13)*('Inputs and Results'!$G$15-'Inputs and Results'!$G$14))))</f>
        <v>1011.6840739706359</v>
      </c>
      <c r="D3711">
        <f t="shared" ca="1" si="240"/>
        <v>1236.2382386292572</v>
      </c>
      <c r="E3711">
        <f t="shared" ca="1" si="243"/>
        <v>0.64873071739130261</v>
      </c>
      <c r="F3711">
        <f t="shared" ca="1" si="243"/>
        <v>0.95819243823831091</v>
      </c>
    </row>
    <row r="3712" spans="1:6" ht="15.75" customHeight="1" x14ac:dyDescent="0.2">
      <c r="A3712">
        <v>3711</v>
      </c>
      <c r="B3712" s="47">
        <f ca="1">IF('Inputs and Results'!$C$15='Inputs and Results'!$C$13, 'Inputs and Results'!$C$13, IF(E3712 &lt;= ('Inputs and Results'!$C$14-'Inputs and Results'!$C$13)/('Inputs and Results'!$C$15-'Inputs and Results'!$C$13), 'Inputs and Results'!$C$13 + SQRT(E3712*('Inputs and Results'!$C$15-'Inputs and Results'!$C$13)*('Inputs and Results'!$C$14-'Inputs and Results'!$C$13)), 'Inputs and Results'!$C$15 - SQRT((1-E3712)*('Inputs and Results'!$C$15-'Inputs and Results'!$C$13)*('Inputs and Results'!$C$15-'Inputs and Results'!$C$14))))</f>
        <v>0.95025570533976378</v>
      </c>
      <c r="C3712" s="47">
        <f ca="1">IF('Inputs and Results'!$G$15='Inputs and Results'!$G$13, 'Inputs and Results'!$G$13, IF(F3712 &lt;= ('Inputs and Results'!$G$14-'Inputs and Results'!$G$13)/('Inputs and Results'!$G$15-'Inputs and Results'!$G$13), 'Inputs and Results'!$G$13 + SQRT(F3712*('Inputs and Results'!$G$15-'Inputs and Results'!$G$13)*('Inputs and Results'!$G$14-'Inputs and Results'!$G$13)), 'Inputs and Results'!$G$15 - SQRT((1-F3712)*('Inputs and Results'!$G$15-'Inputs and Results'!$G$13)*('Inputs and Results'!$G$15-'Inputs and Results'!$G$14))))</f>
        <v>600.80075032327989</v>
      </c>
      <c r="D3712">
        <f t="shared" ca="1" si="240"/>
        <v>570.91434076710766</v>
      </c>
      <c r="E3712">
        <f t="shared" ca="1" si="243"/>
        <v>0.53317203627864573</v>
      </c>
      <c r="F3712">
        <f t="shared" ca="1" si="243"/>
        <v>0.57672437336423921</v>
      </c>
    </row>
    <row r="3713" spans="1:6" ht="15.75" customHeight="1" x14ac:dyDescent="0.2">
      <c r="A3713">
        <v>3712</v>
      </c>
      <c r="B3713" s="47">
        <f ca="1">IF('Inputs and Results'!$C$15='Inputs and Results'!$C$13, 'Inputs and Results'!$C$13, IF(E3713 &lt;= ('Inputs and Results'!$C$14-'Inputs and Results'!$C$13)/('Inputs and Results'!$C$15-'Inputs and Results'!$C$13), 'Inputs and Results'!$C$13 + SQRT(E3713*('Inputs and Results'!$C$15-'Inputs and Results'!$C$13)*('Inputs and Results'!$C$14-'Inputs and Results'!$C$13)), 'Inputs and Results'!$C$15 - SQRT((1-E3713)*('Inputs and Results'!$C$15-'Inputs and Results'!$C$13)*('Inputs and Results'!$C$15-'Inputs and Results'!$C$14))))</f>
        <v>1.9008844171777102</v>
      </c>
      <c r="C3713" s="47">
        <f ca="1">IF('Inputs and Results'!$G$15='Inputs and Results'!$G$13, 'Inputs and Results'!$G$13, IF(F3713 &lt;= ('Inputs and Results'!$G$14-'Inputs and Results'!$G$13)/('Inputs and Results'!$G$15-'Inputs and Results'!$G$13), 'Inputs and Results'!$G$13 + SQRT(F3713*('Inputs and Results'!$G$15-'Inputs and Results'!$G$13)*('Inputs and Results'!$G$14-'Inputs and Results'!$G$13)), 'Inputs and Results'!$G$15 - SQRT((1-F3713)*('Inputs and Results'!$G$15-'Inputs and Results'!$G$13)*('Inputs and Results'!$G$15-'Inputs and Results'!$G$14))))</f>
        <v>659.16685525475623</v>
      </c>
      <c r="D3713">
        <f t="shared" ca="1" si="240"/>
        <v>1253.0000034738014</v>
      </c>
      <c r="E3713">
        <f t="shared" ca="1" si="243"/>
        <v>0.86577165951080204</v>
      </c>
      <c r="F3713">
        <f t="shared" ca="1" si="243"/>
        <v>0.65516817690369855</v>
      </c>
    </row>
    <row r="3714" spans="1:6" ht="15.75" customHeight="1" x14ac:dyDescent="0.2">
      <c r="A3714">
        <v>3713</v>
      </c>
      <c r="B3714" s="47">
        <f ca="1">IF('Inputs and Results'!$C$15='Inputs and Results'!$C$13, 'Inputs and Results'!$C$13, IF(E3714 &lt;= ('Inputs and Results'!$C$14-'Inputs and Results'!$C$13)/('Inputs and Results'!$C$15-'Inputs and Results'!$C$13), 'Inputs and Results'!$C$13 + SQRT(E3714*('Inputs and Results'!$C$15-'Inputs and Results'!$C$13)*('Inputs and Results'!$C$14-'Inputs and Results'!$C$13)), 'Inputs and Results'!$C$15 - SQRT((1-E3714)*('Inputs and Results'!$C$15-'Inputs and Results'!$C$13)*('Inputs and Results'!$C$15-'Inputs and Results'!$C$14))))</f>
        <v>0.53586459457123592</v>
      </c>
      <c r="C3714" s="47">
        <f ca="1">IF('Inputs and Results'!$G$15='Inputs and Results'!$G$13, 'Inputs and Results'!$G$13, IF(F3714 &lt;= ('Inputs and Results'!$G$14-'Inputs and Results'!$G$13)/('Inputs and Results'!$G$15-'Inputs and Results'!$G$13), 'Inputs and Results'!$G$13 + SQRT(F3714*('Inputs and Results'!$G$15-'Inputs and Results'!$G$13)*('Inputs and Results'!$G$14-'Inputs and Results'!$G$13)), 'Inputs and Results'!$G$15 - SQRT((1-F3714)*('Inputs and Results'!$G$15-'Inputs and Results'!$G$13)*('Inputs and Results'!$G$15-'Inputs and Results'!$G$14))))</f>
        <v>356.37914173494244</v>
      </c>
      <c r="D3714">
        <f t="shared" ref="D3714:D3777" ca="1" si="244">B3714*C3714</f>
        <v>190.97096429943994</v>
      </c>
      <c r="E3714">
        <f t="shared" ca="1" si="243"/>
        <v>0.32533741152360218</v>
      </c>
      <c r="F3714">
        <f t="shared" ca="1" si="243"/>
        <v>0.16097411879421963</v>
      </c>
    </row>
    <row r="3715" spans="1:6" ht="15.75" customHeight="1" x14ac:dyDescent="0.2">
      <c r="A3715">
        <v>3714</v>
      </c>
      <c r="B3715" s="47">
        <f ca="1">IF('Inputs and Results'!$C$15='Inputs and Results'!$C$13, 'Inputs and Results'!$C$13, IF(E3715 &lt;= ('Inputs and Results'!$C$14-'Inputs and Results'!$C$13)/('Inputs and Results'!$C$15-'Inputs and Results'!$C$13), 'Inputs and Results'!$C$13 + SQRT(E3715*('Inputs and Results'!$C$15-'Inputs and Results'!$C$13)*('Inputs and Results'!$C$14-'Inputs and Results'!$C$13)), 'Inputs and Results'!$C$15 - SQRT((1-E3715)*('Inputs and Results'!$C$15-'Inputs and Results'!$C$13)*('Inputs and Results'!$C$15-'Inputs and Results'!$C$14))))</f>
        <v>2.0660337832589502</v>
      </c>
      <c r="C3715" s="47">
        <f ca="1">IF('Inputs and Results'!$G$15='Inputs and Results'!$G$13, 'Inputs and Results'!$G$13, IF(F3715 &lt;= ('Inputs and Results'!$G$14-'Inputs and Results'!$G$13)/('Inputs and Results'!$G$15-'Inputs and Results'!$G$13), 'Inputs and Results'!$G$13 + SQRT(F3715*('Inputs and Results'!$G$15-'Inputs and Results'!$G$13)*('Inputs and Results'!$G$14-'Inputs and Results'!$G$13)), 'Inputs and Results'!$G$15 - SQRT((1-F3715)*('Inputs and Results'!$G$15-'Inputs and Results'!$G$13)*('Inputs and Results'!$G$15-'Inputs and Results'!$G$14))))</f>
        <v>368.33075722923888</v>
      </c>
      <c r="D3715">
        <f t="shared" ca="1" si="244"/>
        <v>760.98378784895829</v>
      </c>
      <c r="E3715">
        <f t="shared" ca="1" si="243"/>
        <v>0.90307856733182335</v>
      </c>
      <c r="F3715">
        <f t="shared" ca="1" si="243"/>
        <v>0.18457875842963123</v>
      </c>
    </row>
    <row r="3716" spans="1:6" ht="15.75" customHeight="1" x14ac:dyDescent="0.2">
      <c r="A3716">
        <v>3715</v>
      </c>
      <c r="B3716" s="47">
        <f ca="1">IF('Inputs and Results'!$C$15='Inputs and Results'!$C$13, 'Inputs and Results'!$C$13, IF(E3716 &lt;= ('Inputs and Results'!$C$14-'Inputs and Results'!$C$13)/('Inputs and Results'!$C$15-'Inputs and Results'!$C$13), 'Inputs and Results'!$C$13 + SQRT(E3716*('Inputs and Results'!$C$15-'Inputs and Results'!$C$13)*('Inputs and Results'!$C$14-'Inputs and Results'!$C$13)), 'Inputs and Results'!$C$15 - SQRT((1-E3716)*('Inputs and Results'!$C$15-'Inputs and Results'!$C$13)*('Inputs and Results'!$C$15-'Inputs and Results'!$C$14))))</f>
        <v>2.098478364132343</v>
      </c>
      <c r="C3716" s="47">
        <f ca="1">IF('Inputs and Results'!$G$15='Inputs and Results'!$G$13, 'Inputs and Results'!$G$13, IF(F3716 &lt;= ('Inputs and Results'!$G$14-'Inputs and Results'!$G$13)/('Inputs and Results'!$G$15-'Inputs and Results'!$G$13), 'Inputs and Results'!$G$13 + SQRT(F3716*('Inputs and Results'!$G$15-'Inputs and Results'!$G$13)*('Inputs and Results'!$G$14-'Inputs and Results'!$G$13)), 'Inputs and Results'!$G$15 - SQRT((1-F3716)*('Inputs and Results'!$G$15-'Inputs and Results'!$G$13)*('Inputs and Results'!$G$15-'Inputs and Results'!$G$14))))</f>
        <v>417.79505025290268</v>
      </c>
      <c r="D3716">
        <f t="shared" ca="1" si="244"/>
        <v>876.73387359730123</v>
      </c>
      <c r="E3716">
        <f t="shared" ca="1" si="243"/>
        <v>0.90969541556250044</v>
      </c>
      <c r="F3716">
        <f t="shared" ca="1" si="243"/>
        <v>0.27869015597116964</v>
      </c>
    </row>
    <row r="3717" spans="1:6" ht="15.75" customHeight="1" x14ac:dyDescent="0.2">
      <c r="A3717">
        <v>3716</v>
      </c>
      <c r="B3717" s="47">
        <f ca="1">IF('Inputs and Results'!$C$15='Inputs and Results'!$C$13, 'Inputs and Results'!$C$13, IF(E3717 &lt;= ('Inputs and Results'!$C$14-'Inputs and Results'!$C$13)/('Inputs and Results'!$C$15-'Inputs and Results'!$C$13), 'Inputs and Results'!$C$13 + SQRT(E3717*('Inputs and Results'!$C$15-'Inputs and Results'!$C$13)*('Inputs and Results'!$C$14-'Inputs and Results'!$C$13)), 'Inputs and Results'!$C$15 - SQRT((1-E3717)*('Inputs and Results'!$C$15-'Inputs and Results'!$C$13)*('Inputs and Results'!$C$15-'Inputs and Results'!$C$14))))</f>
        <v>0.65883820511602353</v>
      </c>
      <c r="C3717" s="47">
        <f ca="1">IF('Inputs and Results'!$G$15='Inputs and Results'!$G$13, 'Inputs and Results'!$G$13, IF(F3717 &lt;= ('Inputs and Results'!$G$14-'Inputs and Results'!$G$13)/('Inputs and Results'!$G$15-'Inputs and Results'!$G$13), 'Inputs and Results'!$G$13 + SQRT(F3717*('Inputs and Results'!$G$15-'Inputs and Results'!$G$13)*('Inputs and Results'!$G$14-'Inputs and Results'!$G$13)), 'Inputs and Results'!$G$15 - SQRT((1-F3717)*('Inputs and Results'!$G$15-'Inputs and Results'!$G$13)*('Inputs and Results'!$G$15-'Inputs and Results'!$G$14))))</f>
        <v>398.52001235819057</v>
      </c>
      <c r="D3717">
        <f t="shared" ca="1" si="244"/>
        <v>262.56020964488579</v>
      </c>
      <c r="E3717">
        <f t="shared" ca="1" si="243"/>
        <v>0.39099571668618194</v>
      </c>
      <c r="F3717">
        <f t="shared" ca="1" si="243"/>
        <v>0.24270322869288918</v>
      </c>
    </row>
    <row r="3718" spans="1:6" ht="15.75" customHeight="1" x14ac:dyDescent="0.2">
      <c r="A3718">
        <v>3717</v>
      </c>
      <c r="B3718" s="47">
        <f ca="1">IF('Inputs and Results'!$C$15='Inputs and Results'!$C$13, 'Inputs and Results'!$C$13, IF(E3718 &lt;= ('Inputs and Results'!$C$14-'Inputs and Results'!$C$13)/('Inputs and Results'!$C$15-'Inputs and Results'!$C$13), 'Inputs and Results'!$C$13 + SQRT(E3718*('Inputs and Results'!$C$15-'Inputs and Results'!$C$13)*('Inputs and Results'!$C$14-'Inputs and Results'!$C$13)), 'Inputs and Results'!$C$15 - SQRT((1-E3718)*('Inputs and Results'!$C$15-'Inputs and Results'!$C$13)*('Inputs and Results'!$C$15-'Inputs and Results'!$C$14))))</f>
        <v>4.5228965401575394E-2</v>
      </c>
      <c r="C3718" s="47">
        <f ca="1">IF('Inputs and Results'!$G$15='Inputs and Results'!$G$13, 'Inputs and Results'!$G$13, IF(F3718 &lt;= ('Inputs and Results'!$G$14-'Inputs and Results'!$G$13)/('Inputs and Results'!$G$15-'Inputs and Results'!$G$13), 'Inputs and Results'!$G$13 + SQRT(F3718*('Inputs and Results'!$G$15-'Inputs and Results'!$G$13)*('Inputs and Results'!$G$14-'Inputs and Results'!$G$13)), 'Inputs and Results'!$G$15 - SQRT((1-F3718)*('Inputs and Results'!$G$15-'Inputs and Results'!$G$13)*('Inputs and Results'!$G$15-'Inputs and Results'!$G$14))))</f>
        <v>629.83172705058234</v>
      </c>
      <c r="D3718">
        <f t="shared" ca="1" si="244"/>
        <v>28.486637391585266</v>
      </c>
      <c r="E3718">
        <f t="shared" ca="1" si="243"/>
        <v>2.9925348122017192E-2</v>
      </c>
      <c r="F3718">
        <f t="shared" ca="1" si="243"/>
        <v>0.61674587826086968</v>
      </c>
    </row>
    <row r="3719" spans="1:6" ht="15.75" customHeight="1" x14ac:dyDescent="0.2">
      <c r="A3719">
        <v>3718</v>
      </c>
      <c r="B3719" s="47">
        <f ca="1">IF('Inputs and Results'!$C$15='Inputs and Results'!$C$13, 'Inputs and Results'!$C$13, IF(E3719 &lt;= ('Inputs and Results'!$C$14-'Inputs and Results'!$C$13)/('Inputs and Results'!$C$15-'Inputs and Results'!$C$13), 'Inputs and Results'!$C$13 + SQRT(E3719*('Inputs and Results'!$C$15-'Inputs and Results'!$C$13)*('Inputs and Results'!$C$14-'Inputs and Results'!$C$13)), 'Inputs and Results'!$C$15 - SQRT((1-E3719)*('Inputs and Results'!$C$15-'Inputs and Results'!$C$13)*('Inputs and Results'!$C$15-'Inputs and Results'!$C$14))))</f>
        <v>0.88610687362636753</v>
      </c>
      <c r="C3719" s="47">
        <f ca="1">IF('Inputs and Results'!$G$15='Inputs and Results'!$G$13, 'Inputs and Results'!$G$13, IF(F3719 &lt;= ('Inputs and Results'!$G$14-'Inputs and Results'!$G$13)/('Inputs and Results'!$G$15-'Inputs and Results'!$G$13), 'Inputs and Results'!$G$13 + SQRT(F3719*('Inputs and Results'!$G$15-'Inputs and Results'!$G$13)*('Inputs and Results'!$G$14-'Inputs and Results'!$G$13)), 'Inputs and Results'!$G$15 - SQRT((1-F3719)*('Inputs and Results'!$G$15-'Inputs and Results'!$G$13)*('Inputs and Results'!$G$15-'Inputs and Results'!$G$14))))</f>
        <v>775.25062442179092</v>
      </c>
      <c r="D3719">
        <f t="shared" ca="1" si="244"/>
        <v>686.95490708328236</v>
      </c>
      <c r="E3719">
        <f t="shared" ca="1" si="243"/>
        <v>0.50349509447447893</v>
      </c>
      <c r="F3719">
        <f t="shared" ca="1" si="243"/>
        <v>0.78731040818107301</v>
      </c>
    </row>
    <row r="3720" spans="1:6" ht="15.75" customHeight="1" x14ac:dyDescent="0.2">
      <c r="A3720">
        <v>3719</v>
      </c>
      <c r="B3720" s="47">
        <f ca="1">IF('Inputs and Results'!$C$15='Inputs and Results'!$C$13, 'Inputs and Results'!$C$13, IF(E3720 &lt;= ('Inputs and Results'!$C$14-'Inputs and Results'!$C$13)/('Inputs and Results'!$C$15-'Inputs and Results'!$C$13), 'Inputs and Results'!$C$13 + SQRT(E3720*('Inputs and Results'!$C$15-'Inputs and Results'!$C$13)*('Inputs and Results'!$C$14-'Inputs and Results'!$C$13)), 'Inputs and Results'!$C$15 - SQRT((1-E3720)*('Inputs and Results'!$C$15-'Inputs and Results'!$C$13)*('Inputs and Results'!$C$15-'Inputs and Results'!$C$14))))</f>
        <v>0.7737141670626122</v>
      </c>
      <c r="C3720" s="47">
        <f ca="1">IF('Inputs and Results'!$G$15='Inputs and Results'!$G$13, 'Inputs and Results'!$G$13, IF(F3720 &lt;= ('Inputs and Results'!$G$14-'Inputs and Results'!$G$13)/('Inputs and Results'!$G$15-'Inputs and Results'!$G$13), 'Inputs and Results'!$G$13 + SQRT(F3720*('Inputs and Results'!$G$15-'Inputs and Results'!$G$13)*('Inputs and Results'!$G$14-'Inputs and Results'!$G$13)), 'Inputs and Results'!$G$15 - SQRT((1-F3720)*('Inputs and Results'!$G$15-'Inputs and Results'!$G$13)*('Inputs and Results'!$G$15-'Inputs and Results'!$G$14))))</f>
        <v>438.67208612157231</v>
      </c>
      <c r="D3720">
        <f t="shared" ca="1" si="244"/>
        <v>339.40680772717081</v>
      </c>
      <c r="E3720">
        <f t="shared" ca="1" si="243"/>
        <v>0.44929459889580903</v>
      </c>
      <c r="F3720">
        <f t="shared" ca="1" si="243"/>
        <v>0.31667982041603904</v>
      </c>
    </row>
    <row r="3721" spans="1:6" ht="15.75" customHeight="1" x14ac:dyDescent="0.2">
      <c r="A3721">
        <v>3720</v>
      </c>
      <c r="B3721" s="47">
        <f ca="1">IF('Inputs and Results'!$C$15='Inputs and Results'!$C$13, 'Inputs and Results'!$C$13, IF(E3721 &lt;= ('Inputs and Results'!$C$14-'Inputs and Results'!$C$13)/('Inputs and Results'!$C$15-'Inputs and Results'!$C$13), 'Inputs and Results'!$C$13 + SQRT(E3721*('Inputs and Results'!$C$15-'Inputs and Results'!$C$13)*('Inputs and Results'!$C$14-'Inputs and Results'!$C$13)), 'Inputs and Results'!$C$15 - SQRT((1-E3721)*('Inputs and Results'!$C$15-'Inputs and Results'!$C$13)*('Inputs and Results'!$C$15-'Inputs and Results'!$C$14))))</f>
        <v>2.5588536870621281</v>
      </c>
      <c r="C3721" s="47">
        <f ca="1">IF('Inputs and Results'!$G$15='Inputs and Results'!$G$13, 'Inputs and Results'!$G$13, IF(F3721 &lt;= ('Inputs and Results'!$G$14-'Inputs and Results'!$G$13)/('Inputs and Results'!$G$15-'Inputs and Results'!$G$13), 'Inputs and Results'!$G$13 + SQRT(F3721*('Inputs and Results'!$G$15-'Inputs and Results'!$G$13)*('Inputs and Results'!$G$14-'Inputs and Results'!$G$13)), 'Inputs and Results'!$G$15 - SQRT((1-F3721)*('Inputs and Results'!$G$15-'Inputs and Results'!$G$13)*('Inputs and Results'!$G$15-'Inputs and Results'!$G$14))))</f>
        <v>560.52358631597588</v>
      </c>
      <c r="D3721">
        <f t="shared" ca="1" si="244"/>
        <v>1434.2978455299219</v>
      </c>
      <c r="E3721">
        <f t="shared" ca="1" si="243"/>
        <v>0.97837665895348014</v>
      </c>
      <c r="F3721">
        <f t="shared" ca="1" si="243"/>
        <v>0.51790813735933405</v>
      </c>
    </row>
    <row r="3722" spans="1:6" ht="15.75" customHeight="1" x14ac:dyDescent="0.2">
      <c r="A3722">
        <v>3721</v>
      </c>
      <c r="B3722" s="47">
        <f ca="1">IF('Inputs and Results'!$C$15='Inputs and Results'!$C$13, 'Inputs and Results'!$C$13, IF(E3722 &lt;= ('Inputs and Results'!$C$14-'Inputs and Results'!$C$13)/('Inputs and Results'!$C$15-'Inputs and Results'!$C$13), 'Inputs and Results'!$C$13 + SQRT(E3722*('Inputs and Results'!$C$15-'Inputs and Results'!$C$13)*('Inputs and Results'!$C$14-'Inputs and Results'!$C$13)), 'Inputs and Results'!$C$15 - SQRT((1-E3722)*('Inputs and Results'!$C$15-'Inputs and Results'!$C$13)*('Inputs and Results'!$C$15-'Inputs and Results'!$C$14))))</f>
        <v>1.0767202505123397</v>
      </c>
      <c r="C3722" s="47">
        <f ca="1">IF('Inputs and Results'!$G$15='Inputs and Results'!$G$13, 'Inputs and Results'!$G$13, IF(F3722 &lt;= ('Inputs and Results'!$G$14-'Inputs and Results'!$G$13)/('Inputs and Results'!$G$15-'Inputs and Results'!$G$13), 'Inputs and Results'!$G$13 + SQRT(F3722*('Inputs and Results'!$G$15-'Inputs and Results'!$G$13)*('Inputs and Results'!$G$14-'Inputs and Results'!$G$13)), 'Inputs and Results'!$G$15 - SQRT((1-F3722)*('Inputs and Results'!$G$15-'Inputs and Results'!$G$13)*('Inputs and Results'!$G$15-'Inputs and Results'!$G$14))))</f>
        <v>449.73781220026228</v>
      </c>
      <c r="D3722">
        <f t="shared" ca="1" si="244"/>
        <v>484.24180981713795</v>
      </c>
      <c r="E3722">
        <f t="shared" ref="E3722:F3741" ca="1" si="245">RAND()</f>
        <v>0.58899944502340917</v>
      </c>
      <c r="F3722">
        <f t="shared" ca="1" si="245"/>
        <v>0.33639926572513112</v>
      </c>
    </row>
    <row r="3723" spans="1:6" ht="15.75" customHeight="1" x14ac:dyDescent="0.2">
      <c r="A3723">
        <v>3722</v>
      </c>
      <c r="B3723" s="47">
        <f ca="1">IF('Inputs and Results'!$C$15='Inputs and Results'!$C$13, 'Inputs and Results'!$C$13, IF(E3723 &lt;= ('Inputs and Results'!$C$14-'Inputs and Results'!$C$13)/('Inputs and Results'!$C$15-'Inputs and Results'!$C$13), 'Inputs and Results'!$C$13 + SQRT(E3723*('Inputs and Results'!$C$15-'Inputs and Results'!$C$13)*('Inputs and Results'!$C$14-'Inputs and Results'!$C$13)), 'Inputs and Results'!$C$15 - SQRT((1-E3723)*('Inputs and Results'!$C$15-'Inputs and Results'!$C$13)*('Inputs and Results'!$C$15-'Inputs and Results'!$C$14))))</f>
        <v>0.58672331290772428</v>
      </c>
      <c r="C3723" s="47">
        <f ca="1">IF('Inputs and Results'!$G$15='Inputs and Results'!$G$13, 'Inputs and Results'!$G$13, IF(F3723 &lt;= ('Inputs and Results'!$G$14-'Inputs and Results'!$G$13)/('Inputs and Results'!$G$15-'Inputs and Results'!$G$13), 'Inputs and Results'!$G$13 + SQRT(F3723*('Inputs and Results'!$G$15-'Inputs and Results'!$G$13)*('Inputs and Results'!$G$14-'Inputs and Results'!$G$13)), 'Inputs and Results'!$G$15 - SQRT((1-F3723)*('Inputs and Results'!$G$15-'Inputs and Results'!$G$13)*('Inputs and Results'!$G$15-'Inputs and Results'!$G$14))))</f>
        <v>860.02797943342546</v>
      </c>
      <c r="D3723">
        <f t="shared" ca="1" si="244"/>
        <v>504.59846528651553</v>
      </c>
      <c r="E3723">
        <f t="shared" ca="1" si="245"/>
        <v>0.35289951461521463</v>
      </c>
      <c r="F3723">
        <f t="shared" ca="1" si="245"/>
        <v>0.86374040541765917</v>
      </c>
    </row>
    <row r="3724" spans="1:6" ht="15.75" customHeight="1" x14ac:dyDescent="0.2">
      <c r="A3724">
        <v>3723</v>
      </c>
      <c r="B3724" s="47">
        <f ca="1">IF('Inputs and Results'!$C$15='Inputs and Results'!$C$13, 'Inputs and Results'!$C$13, IF(E3724 &lt;= ('Inputs and Results'!$C$14-'Inputs and Results'!$C$13)/('Inputs and Results'!$C$15-'Inputs and Results'!$C$13), 'Inputs and Results'!$C$13 + SQRT(E3724*('Inputs and Results'!$C$15-'Inputs and Results'!$C$13)*('Inputs and Results'!$C$14-'Inputs and Results'!$C$13)), 'Inputs and Results'!$C$15 - SQRT((1-E3724)*('Inputs and Results'!$C$15-'Inputs and Results'!$C$13)*('Inputs and Results'!$C$15-'Inputs and Results'!$C$14))))</f>
        <v>1.7186227617795635</v>
      </c>
      <c r="C3724" s="47">
        <f ca="1">IF('Inputs and Results'!$G$15='Inputs and Results'!$G$13, 'Inputs and Results'!$G$13, IF(F3724 &lt;= ('Inputs and Results'!$G$14-'Inputs and Results'!$G$13)/('Inputs and Results'!$G$15-'Inputs and Results'!$G$13), 'Inputs and Results'!$G$13 + SQRT(F3724*('Inputs and Results'!$G$15-'Inputs and Results'!$G$13)*('Inputs and Results'!$G$14-'Inputs and Results'!$G$13)), 'Inputs and Results'!$G$15 - SQRT((1-F3724)*('Inputs and Results'!$G$15-'Inputs and Results'!$G$13)*('Inputs and Results'!$G$15-'Inputs and Results'!$G$14))))</f>
        <v>886.36552840794013</v>
      </c>
      <c r="D3724">
        <f t="shared" ca="1" si="244"/>
        <v>1523.3279723786563</v>
      </c>
      <c r="E3724">
        <f t="shared" ca="1" si="245"/>
        <v>0.81756359704117409</v>
      </c>
      <c r="F3724">
        <f t="shared" ca="1" si="245"/>
        <v>0.88403462957952916</v>
      </c>
    </row>
    <row r="3725" spans="1:6" ht="15.75" customHeight="1" x14ac:dyDescent="0.2">
      <c r="A3725">
        <v>3724</v>
      </c>
      <c r="B3725" s="47">
        <f ca="1">IF('Inputs and Results'!$C$15='Inputs and Results'!$C$13, 'Inputs and Results'!$C$13, IF(E3725 &lt;= ('Inputs and Results'!$C$14-'Inputs and Results'!$C$13)/('Inputs and Results'!$C$15-'Inputs and Results'!$C$13), 'Inputs and Results'!$C$13 + SQRT(E3725*('Inputs and Results'!$C$15-'Inputs and Results'!$C$13)*('Inputs and Results'!$C$14-'Inputs and Results'!$C$13)), 'Inputs and Results'!$C$15 - SQRT((1-E3725)*('Inputs and Results'!$C$15-'Inputs and Results'!$C$13)*('Inputs and Results'!$C$15-'Inputs and Results'!$C$14))))</f>
        <v>1.6799540530780663</v>
      </c>
      <c r="C3725" s="47">
        <f ca="1">IF('Inputs and Results'!$G$15='Inputs and Results'!$G$13, 'Inputs and Results'!$G$13, IF(F3725 &lt;= ('Inputs and Results'!$G$14-'Inputs and Results'!$G$13)/('Inputs and Results'!$G$15-'Inputs and Results'!$G$13), 'Inputs and Results'!$G$13 + SQRT(F3725*('Inputs and Results'!$G$15-'Inputs and Results'!$G$13)*('Inputs and Results'!$G$14-'Inputs and Results'!$G$13)), 'Inputs and Results'!$G$15 - SQRT((1-F3725)*('Inputs and Results'!$G$15-'Inputs and Results'!$G$13)*('Inputs and Results'!$G$15-'Inputs and Results'!$G$14))))</f>
        <v>378.60885580758952</v>
      </c>
      <c r="D3725">
        <f t="shared" ca="1" si="244"/>
        <v>636.04548184520922</v>
      </c>
      <c r="E3725">
        <f t="shared" ca="1" si="245"/>
        <v>0.80638652200166394</v>
      </c>
      <c r="F3725">
        <f t="shared" ca="1" si="245"/>
        <v>0.20460881782687079</v>
      </c>
    </row>
    <row r="3726" spans="1:6" ht="15.75" customHeight="1" x14ac:dyDescent="0.2">
      <c r="A3726">
        <v>3725</v>
      </c>
      <c r="B3726" s="47">
        <f ca="1">IF('Inputs and Results'!$C$15='Inputs and Results'!$C$13, 'Inputs and Results'!$C$13, IF(E3726 &lt;= ('Inputs and Results'!$C$14-'Inputs and Results'!$C$13)/('Inputs and Results'!$C$15-'Inputs and Results'!$C$13), 'Inputs and Results'!$C$13 + SQRT(E3726*('Inputs and Results'!$C$15-'Inputs and Results'!$C$13)*('Inputs and Results'!$C$14-'Inputs and Results'!$C$13)), 'Inputs and Results'!$C$15 - SQRT((1-E3726)*('Inputs and Results'!$C$15-'Inputs and Results'!$C$13)*('Inputs and Results'!$C$15-'Inputs and Results'!$C$14))))</f>
        <v>1.4589897235388771</v>
      </c>
      <c r="C3726" s="47">
        <f ca="1">IF('Inputs and Results'!$G$15='Inputs and Results'!$G$13, 'Inputs and Results'!$G$13, IF(F3726 &lt;= ('Inputs and Results'!$G$14-'Inputs and Results'!$G$13)/('Inputs and Results'!$G$15-'Inputs and Results'!$G$13), 'Inputs and Results'!$G$13 + SQRT(F3726*('Inputs and Results'!$G$15-'Inputs and Results'!$G$13)*('Inputs and Results'!$G$14-'Inputs and Results'!$G$13)), 'Inputs and Results'!$G$15 - SQRT((1-F3726)*('Inputs and Results'!$G$15-'Inputs and Results'!$G$13)*('Inputs and Results'!$G$15-'Inputs and Results'!$G$14))))</f>
        <v>809.09195678505262</v>
      </c>
      <c r="D3726">
        <f t="shared" ca="1" si="244"/>
        <v>1180.4568503473531</v>
      </c>
      <c r="E3726">
        <f t="shared" ca="1" si="245"/>
        <v>0.73614303642680157</v>
      </c>
      <c r="F3726">
        <f t="shared" ca="1" si="245"/>
        <v>0.81985178946768766</v>
      </c>
    </row>
    <row r="3727" spans="1:6" ht="15.75" customHeight="1" x14ac:dyDescent="0.2">
      <c r="A3727">
        <v>3726</v>
      </c>
      <c r="B3727" s="47">
        <f ca="1">IF('Inputs and Results'!$C$15='Inputs and Results'!$C$13, 'Inputs and Results'!$C$13, IF(E3727 &lt;= ('Inputs and Results'!$C$14-'Inputs and Results'!$C$13)/('Inputs and Results'!$C$15-'Inputs and Results'!$C$13), 'Inputs and Results'!$C$13 + SQRT(E3727*('Inputs and Results'!$C$15-'Inputs and Results'!$C$13)*('Inputs and Results'!$C$14-'Inputs and Results'!$C$13)), 'Inputs and Results'!$C$15 - SQRT((1-E3727)*('Inputs and Results'!$C$15-'Inputs and Results'!$C$13)*('Inputs and Results'!$C$15-'Inputs and Results'!$C$14))))</f>
        <v>0.32804903081058079</v>
      </c>
      <c r="C3727" s="47">
        <f ca="1">IF('Inputs and Results'!$G$15='Inputs and Results'!$G$13, 'Inputs and Results'!$G$13, IF(F3727 &lt;= ('Inputs and Results'!$G$14-'Inputs and Results'!$G$13)/('Inputs and Results'!$G$15-'Inputs and Results'!$G$13), 'Inputs and Results'!$G$13 + SQRT(F3727*('Inputs and Results'!$G$15-'Inputs and Results'!$G$13)*('Inputs and Results'!$G$14-'Inputs and Results'!$G$13)), 'Inputs and Results'!$G$15 - SQRT((1-F3727)*('Inputs and Results'!$G$15-'Inputs and Results'!$G$13)*('Inputs and Results'!$G$15-'Inputs and Results'!$G$14))))</f>
        <v>570.13500573345959</v>
      </c>
      <c r="D3727">
        <f t="shared" ca="1" si="244"/>
        <v>187.03223606204634</v>
      </c>
      <c r="E3727">
        <f t="shared" ca="1" si="245"/>
        <v>0.20674200202752491</v>
      </c>
      <c r="F3727">
        <f t="shared" ca="1" si="245"/>
        <v>0.53229104582024567</v>
      </c>
    </row>
    <row r="3728" spans="1:6" ht="15.75" customHeight="1" x14ac:dyDescent="0.2">
      <c r="A3728">
        <v>3727</v>
      </c>
      <c r="B3728" s="47">
        <f ca="1">IF('Inputs and Results'!$C$15='Inputs and Results'!$C$13, 'Inputs and Results'!$C$13, IF(E3728 &lt;= ('Inputs and Results'!$C$14-'Inputs and Results'!$C$13)/('Inputs and Results'!$C$15-'Inputs and Results'!$C$13), 'Inputs and Results'!$C$13 + SQRT(E3728*('Inputs and Results'!$C$15-'Inputs and Results'!$C$13)*('Inputs and Results'!$C$14-'Inputs and Results'!$C$13)), 'Inputs and Results'!$C$15 - SQRT((1-E3728)*('Inputs and Results'!$C$15-'Inputs and Results'!$C$13)*('Inputs and Results'!$C$15-'Inputs and Results'!$C$14))))</f>
        <v>1.1781130769200994</v>
      </c>
      <c r="C3728" s="47">
        <f ca="1">IF('Inputs and Results'!$G$15='Inputs and Results'!$G$13, 'Inputs and Results'!$G$13, IF(F3728 &lt;= ('Inputs and Results'!$G$14-'Inputs and Results'!$G$13)/('Inputs and Results'!$G$15-'Inputs and Results'!$G$13), 'Inputs and Results'!$G$13 + SQRT(F3728*('Inputs and Results'!$G$15-'Inputs and Results'!$G$13)*('Inputs and Results'!$G$14-'Inputs and Results'!$G$13)), 'Inputs and Results'!$G$15 - SQRT((1-F3728)*('Inputs and Results'!$G$15-'Inputs and Results'!$G$13)*('Inputs and Results'!$G$15-'Inputs and Results'!$G$14))))</f>
        <v>386.13007655259321</v>
      </c>
      <c r="D3728">
        <f t="shared" ca="1" si="244"/>
        <v>454.90489257876908</v>
      </c>
      <c r="E3728">
        <f t="shared" ca="1" si="245"/>
        <v>0.63119200439005019</v>
      </c>
      <c r="F3728">
        <f t="shared" ca="1" si="245"/>
        <v>0.21910842285118526</v>
      </c>
    </row>
    <row r="3729" spans="1:6" ht="15.75" customHeight="1" x14ac:dyDescent="0.2">
      <c r="A3729">
        <v>3728</v>
      </c>
      <c r="B3729" s="47">
        <f ca="1">IF('Inputs and Results'!$C$15='Inputs and Results'!$C$13, 'Inputs and Results'!$C$13, IF(E3729 &lt;= ('Inputs and Results'!$C$14-'Inputs and Results'!$C$13)/('Inputs and Results'!$C$15-'Inputs and Results'!$C$13), 'Inputs and Results'!$C$13 + SQRT(E3729*('Inputs and Results'!$C$15-'Inputs and Results'!$C$13)*('Inputs and Results'!$C$14-'Inputs and Results'!$C$13)), 'Inputs and Results'!$C$15 - SQRT((1-E3729)*('Inputs and Results'!$C$15-'Inputs and Results'!$C$13)*('Inputs and Results'!$C$15-'Inputs and Results'!$C$14))))</f>
        <v>0.43824077687623708</v>
      </c>
      <c r="C3729" s="47">
        <f ca="1">IF('Inputs and Results'!$G$15='Inputs and Results'!$G$13, 'Inputs and Results'!$G$13, IF(F3729 &lt;= ('Inputs and Results'!$G$14-'Inputs and Results'!$G$13)/('Inputs and Results'!$G$15-'Inputs and Results'!$G$13), 'Inputs and Results'!$G$13 + SQRT(F3729*('Inputs and Results'!$G$15-'Inputs and Results'!$G$13)*('Inputs and Results'!$G$14-'Inputs and Results'!$G$13)), 'Inputs and Results'!$G$15 - SQRT((1-F3729)*('Inputs and Results'!$G$15-'Inputs and Results'!$G$13)*('Inputs and Results'!$G$15-'Inputs and Results'!$G$14))))</f>
        <v>565.54349513140141</v>
      </c>
      <c r="D3729">
        <f t="shared" ca="1" si="244"/>
        <v>247.84422066368776</v>
      </c>
      <c r="E3729">
        <f t="shared" ca="1" si="245"/>
        <v>0.27082107586003712</v>
      </c>
      <c r="F3729">
        <f t="shared" ca="1" si="245"/>
        <v>0.52544730027188258</v>
      </c>
    </row>
    <row r="3730" spans="1:6" ht="15.75" customHeight="1" x14ac:dyDescent="0.2">
      <c r="A3730">
        <v>3729</v>
      </c>
      <c r="B3730" s="47">
        <f ca="1">IF('Inputs and Results'!$C$15='Inputs and Results'!$C$13, 'Inputs and Results'!$C$13, IF(E3730 &lt;= ('Inputs and Results'!$C$14-'Inputs and Results'!$C$13)/('Inputs and Results'!$C$15-'Inputs and Results'!$C$13), 'Inputs and Results'!$C$13 + SQRT(E3730*('Inputs and Results'!$C$15-'Inputs and Results'!$C$13)*('Inputs and Results'!$C$14-'Inputs and Results'!$C$13)), 'Inputs and Results'!$C$15 - SQRT((1-E3730)*('Inputs and Results'!$C$15-'Inputs and Results'!$C$13)*('Inputs and Results'!$C$15-'Inputs and Results'!$C$14))))</f>
        <v>1.5758437917108541</v>
      </c>
      <c r="C3730" s="47">
        <f ca="1">IF('Inputs and Results'!$G$15='Inputs and Results'!$G$13, 'Inputs and Results'!$G$13, IF(F3730 &lt;= ('Inputs and Results'!$G$14-'Inputs and Results'!$G$13)/('Inputs and Results'!$G$15-'Inputs and Results'!$G$13), 'Inputs and Results'!$G$13 + SQRT(F3730*('Inputs and Results'!$G$15-'Inputs and Results'!$G$13)*('Inputs and Results'!$G$14-'Inputs and Results'!$G$13)), 'Inputs and Results'!$G$15 - SQRT((1-F3730)*('Inputs and Results'!$G$15-'Inputs and Results'!$G$13)*('Inputs and Results'!$G$15-'Inputs and Results'!$G$14))))</f>
        <v>442.26633358112554</v>
      </c>
      <c r="D3730">
        <f t="shared" ca="1" si="244"/>
        <v>696.94265605653834</v>
      </c>
      <c r="E3730">
        <f t="shared" ca="1" si="245"/>
        <v>0.77464212159905366</v>
      </c>
      <c r="F3730">
        <f t="shared" ca="1" si="245"/>
        <v>0.32311653265452855</v>
      </c>
    </row>
    <row r="3731" spans="1:6" ht="15.75" customHeight="1" x14ac:dyDescent="0.2">
      <c r="A3731">
        <v>3730</v>
      </c>
      <c r="B3731" s="47">
        <f ca="1">IF('Inputs and Results'!$C$15='Inputs and Results'!$C$13, 'Inputs and Results'!$C$13, IF(E3731 &lt;= ('Inputs and Results'!$C$14-'Inputs and Results'!$C$13)/('Inputs and Results'!$C$15-'Inputs and Results'!$C$13), 'Inputs and Results'!$C$13 + SQRT(E3731*('Inputs and Results'!$C$15-'Inputs and Results'!$C$13)*('Inputs and Results'!$C$14-'Inputs and Results'!$C$13)), 'Inputs and Results'!$C$15 - SQRT((1-E3731)*('Inputs and Results'!$C$15-'Inputs and Results'!$C$13)*('Inputs and Results'!$C$15-'Inputs and Results'!$C$14))))</f>
        <v>0.41353906132595597</v>
      </c>
      <c r="C3731" s="47">
        <f ca="1">IF('Inputs and Results'!$G$15='Inputs and Results'!$G$13, 'Inputs and Results'!$G$13, IF(F3731 &lt;= ('Inputs and Results'!$G$14-'Inputs and Results'!$G$13)/('Inputs and Results'!$G$15-'Inputs and Results'!$G$13), 'Inputs and Results'!$G$13 + SQRT(F3731*('Inputs and Results'!$G$15-'Inputs and Results'!$G$13)*('Inputs and Results'!$G$14-'Inputs and Results'!$G$13)), 'Inputs and Results'!$G$15 - SQRT((1-F3731)*('Inputs and Results'!$G$15-'Inputs and Results'!$G$13)*('Inputs and Results'!$G$15-'Inputs and Results'!$G$14))))</f>
        <v>727.40213567985688</v>
      </c>
      <c r="D3731">
        <f t="shared" ca="1" si="244"/>
        <v>300.80919639554367</v>
      </c>
      <c r="E3731">
        <f t="shared" ca="1" si="245"/>
        <v>0.25669109030148696</v>
      </c>
      <c r="F3731">
        <f t="shared" ca="1" si="245"/>
        <v>0.73669188195340662</v>
      </c>
    </row>
    <row r="3732" spans="1:6" ht="15.75" customHeight="1" x14ac:dyDescent="0.2">
      <c r="A3732">
        <v>3731</v>
      </c>
      <c r="B3732" s="47">
        <f ca="1">IF('Inputs and Results'!$C$15='Inputs and Results'!$C$13, 'Inputs and Results'!$C$13, IF(E3732 &lt;= ('Inputs and Results'!$C$14-'Inputs and Results'!$C$13)/('Inputs and Results'!$C$15-'Inputs and Results'!$C$13), 'Inputs and Results'!$C$13 + SQRT(E3732*('Inputs and Results'!$C$15-'Inputs and Results'!$C$13)*('Inputs and Results'!$C$14-'Inputs and Results'!$C$13)), 'Inputs and Results'!$C$15 - SQRT((1-E3732)*('Inputs and Results'!$C$15-'Inputs and Results'!$C$13)*('Inputs and Results'!$C$15-'Inputs and Results'!$C$14))))</f>
        <v>1.4477381381137073</v>
      </c>
      <c r="C3732" s="47">
        <f ca="1">IF('Inputs and Results'!$G$15='Inputs and Results'!$G$13, 'Inputs and Results'!$G$13, IF(F3732 &lt;= ('Inputs and Results'!$G$14-'Inputs and Results'!$G$13)/('Inputs and Results'!$G$15-'Inputs and Results'!$G$13), 'Inputs and Results'!$G$13 + SQRT(F3732*('Inputs and Results'!$G$15-'Inputs and Results'!$G$13)*('Inputs and Results'!$G$14-'Inputs and Results'!$G$13)), 'Inputs and Results'!$G$15 - SQRT((1-F3732)*('Inputs and Results'!$G$15-'Inputs and Results'!$G$13)*('Inputs and Results'!$G$15-'Inputs and Results'!$G$14))))</f>
        <v>683.5722131222883</v>
      </c>
      <c r="D3732">
        <f t="shared" ca="1" si="244"/>
        <v>989.63356309192795</v>
      </c>
      <c r="E3732">
        <f t="shared" ca="1" si="245"/>
        <v>0.73227590134814446</v>
      </c>
      <c r="F3732">
        <f t="shared" ca="1" si="245"/>
        <v>0.68558739902997945</v>
      </c>
    </row>
    <row r="3733" spans="1:6" ht="15.75" customHeight="1" x14ac:dyDescent="0.2">
      <c r="A3733">
        <v>3732</v>
      </c>
      <c r="B3733" s="47">
        <f ca="1">IF('Inputs and Results'!$C$15='Inputs and Results'!$C$13, 'Inputs and Results'!$C$13, IF(E3733 &lt;= ('Inputs and Results'!$C$14-'Inputs and Results'!$C$13)/('Inputs and Results'!$C$15-'Inputs and Results'!$C$13), 'Inputs and Results'!$C$13 + SQRT(E3733*('Inputs and Results'!$C$15-'Inputs and Results'!$C$13)*('Inputs and Results'!$C$14-'Inputs and Results'!$C$13)), 'Inputs and Results'!$C$15 - SQRT((1-E3733)*('Inputs and Results'!$C$15-'Inputs and Results'!$C$13)*('Inputs and Results'!$C$15-'Inputs and Results'!$C$14))))</f>
        <v>1.5972436492032487</v>
      </c>
      <c r="C3733" s="47">
        <f ca="1">IF('Inputs and Results'!$G$15='Inputs and Results'!$G$13, 'Inputs and Results'!$G$13, IF(F3733 &lt;= ('Inputs and Results'!$G$14-'Inputs and Results'!$G$13)/('Inputs and Results'!$G$15-'Inputs and Results'!$G$13), 'Inputs and Results'!$G$13 + SQRT(F3733*('Inputs and Results'!$G$15-'Inputs and Results'!$G$13)*('Inputs and Results'!$G$14-'Inputs and Results'!$G$13)), 'Inputs and Results'!$G$15 - SQRT((1-F3733)*('Inputs and Results'!$G$15-'Inputs and Results'!$G$13)*('Inputs and Results'!$G$15-'Inputs and Results'!$G$14))))</f>
        <v>294.48812565921696</v>
      </c>
      <c r="D3733">
        <f t="shared" ca="1" si="244"/>
        <v>470.36928847495255</v>
      </c>
      <c r="E3733">
        <f t="shared" ca="1" si="245"/>
        <v>0.78136384669993131</v>
      </c>
      <c r="F3733">
        <f t="shared" ca="1" si="245"/>
        <v>3.3350481087146222E-2</v>
      </c>
    </row>
    <row r="3734" spans="1:6" ht="15.75" customHeight="1" x14ac:dyDescent="0.2">
      <c r="A3734">
        <v>3733</v>
      </c>
      <c r="B3734" s="47">
        <f ca="1">IF('Inputs and Results'!$C$15='Inputs and Results'!$C$13, 'Inputs and Results'!$C$13, IF(E3734 &lt;= ('Inputs and Results'!$C$14-'Inputs and Results'!$C$13)/('Inputs and Results'!$C$15-'Inputs and Results'!$C$13), 'Inputs and Results'!$C$13 + SQRT(E3734*('Inputs and Results'!$C$15-'Inputs and Results'!$C$13)*('Inputs and Results'!$C$14-'Inputs and Results'!$C$13)), 'Inputs and Results'!$C$15 - SQRT((1-E3734)*('Inputs and Results'!$C$15-'Inputs and Results'!$C$13)*('Inputs and Results'!$C$15-'Inputs and Results'!$C$14))))</f>
        <v>0.47833499824842995</v>
      </c>
      <c r="C3734" s="47">
        <f ca="1">IF('Inputs and Results'!$G$15='Inputs and Results'!$G$13, 'Inputs and Results'!$G$13, IF(F3734 &lt;= ('Inputs and Results'!$G$14-'Inputs and Results'!$G$13)/('Inputs and Results'!$G$15-'Inputs and Results'!$G$13), 'Inputs and Results'!$G$13 + SQRT(F3734*('Inputs and Results'!$G$15-'Inputs and Results'!$G$13)*('Inputs and Results'!$G$14-'Inputs and Results'!$G$13)), 'Inputs and Results'!$G$15 - SQRT((1-F3734)*('Inputs and Results'!$G$15-'Inputs and Results'!$G$13)*('Inputs and Results'!$G$15-'Inputs and Results'!$G$14))))</f>
        <v>349.27948382163538</v>
      </c>
      <c r="D3734">
        <f t="shared" ca="1" si="244"/>
        <v>167.07260128203447</v>
      </c>
      <c r="E3734">
        <f t="shared" ca="1" si="245"/>
        <v>0.29346729099347257</v>
      </c>
      <c r="F3734">
        <f t="shared" ca="1" si="245"/>
        <v>0.14679271970255703</v>
      </c>
    </row>
    <row r="3735" spans="1:6" ht="15.75" customHeight="1" x14ac:dyDescent="0.2">
      <c r="A3735">
        <v>3734</v>
      </c>
      <c r="B3735" s="47">
        <f ca="1">IF('Inputs and Results'!$C$15='Inputs and Results'!$C$13, 'Inputs and Results'!$C$13, IF(E3735 &lt;= ('Inputs and Results'!$C$14-'Inputs and Results'!$C$13)/('Inputs and Results'!$C$15-'Inputs and Results'!$C$13), 'Inputs and Results'!$C$13 + SQRT(E3735*('Inputs and Results'!$C$15-'Inputs and Results'!$C$13)*('Inputs and Results'!$C$14-'Inputs and Results'!$C$13)), 'Inputs and Results'!$C$15 - SQRT((1-E3735)*('Inputs and Results'!$C$15-'Inputs and Results'!$C$13)*('Inputs and Results'!$C$15-'Inputs and Results'!$C$14))))</f>
        <v>2.6596563623587404</v>
      </c>
      <c r="C3735" s="47">
        <f ca="1">IF('Inputs and Results'!$G$15='Inputs and Results'!$G$13, 'Inputs and Results'!$G$13, IF(F3735 &lt;= ('Inputs and Results'!$G$14-'Inputs and Results'!$G$13)/('Inputs and Results'!$G$15-'Inputs and Results'!$G$13), 'Inputs and Results'!$G$13 + SQRT(F3735*('Inputs and Results'!$G$15-'Inputs and Results'!$G$13)*('Inputs and Results'!$G$14-'Inputs and Results'!$G$13)), 'Inputs and Results'!$G$15 - SQRT((1-F3735)*('Inputs and Results'!$G$15-'Inputs and Results'!$G$13)*('Inputs and Results'!$G$15-'Inputs and Results'!$G$14))))</f>
        <v>581.82072568423098</v>
      </c>
      <c r="D3735">
        <f t="shared" ca="1" si="244"/>
        <v>1547.4431948182444</v>
      </c>
      <c r="E3735">
        <f t="shared" ca="1" si="245"/>
        <v>0.98712957870190166</v>
      </c>
      <c r="F3735">
        <f t="shared" ca="1" si="245"/>
        <v>0.54948462147718535</v>
      </c>
    </row>
    <row r="3736" spans="1:6" ht="15.75" customHeight="1" x14ac:dyDescent="0.2">
      <c r="A3736">
        <v>3735</v>
      </c>
      <c r="B3736" s="47">
        <f ca="1">IF('Inputs and Results'!$C$15='Inputs and Results'!$C$13, 'Inputs and Results'!$C$13, IF(E3736 &lt;= ('Inputs and Results'!$C$14-'Inputs and Results'!$C$13)/('Inputs and Results'!$C$15-'Inputs and Results'!$C$13), 'Inputs and Results'!$C$13 + SQRT(E3736*('Inputs and Results'!$C$15-'Inputs and Results'!$C$13)*('Inputs and Results'!$C$14-'Inputs and Results'!$C$13)), 'Inputs and Results'!$C$15 - SQRT((1-E3736)*('Inputs and Results'!$C$15-'Inputs and Results'!$C$13)*('Inputs and Results'!$C$15-'Inputs and Results'!$C$14))))</f>
        <v>6.5108963992457358E-2</v>
      </c>
      <c r="C3736" s="47">
        <f ca="1">IF('Inputs and Results'!$G$15='Inputs and Results'!$G$13, 'Inputs and Results'!$G$13, IF(F3736 &lt;= ('Inputs and Results'!$G$14-'Inputs and Results'!$G$13)/('Inputs and Results'!$G$15-'Inputs and Results'!$G$13), 'Inputs and Results'!$G$13 + SQRT(F3736*('Inputs and Results'!$G$15-'Inputs and Results'!$G$13)*('Inputs and Results'!$G$14-'Inputs and Results'!$G$13)), 'Inputs and Results'!$G$15 - SQRT((1-F3736)*('Inputs and Results'!$G$15-'Inputs and Results'!$G$13)*('Inputs and Results'!$G$15-'Inputs and Results'!$G$14))))</f>
        <v>705.47296631748759</v>
      </c>
      <c r="D3736">
        <f t="shared" ca="1" si="244"/>
        <v>45.932613961617385</v>
      </c>
      <c r="E3736">
        <f t="shared" ca="1" si="245"/>
        <v>4.2934956306952543E-2</v>
      </c>
      <c r="F3736">
        <f t="shared" ca="1" si="245"/>
        <v>0.71168926396764043</v>
      </c>
    </row>
    <row r="3737" spans="1:6" ht="15.75" customHeight="1" x14ac:dyDescent="0.2">
      <c r="A3737">
        <v>3736</v>
      </c>
      <c r="B3737" s="47">
        <f ca="1">IF('Inputs and Results'!$C$15='Inputs and Results'!$C$13, 'Inputs and Results'!$C$13, IF(E3737 &lt;= ('Inputs and Results'!$C$14-'Inputs and Results'!$C$13)/('Inputs and Results'!$C$15-'Inputs and Results'!$C$13), 'Inputs and Results'!$C$13 + SQRT(E3737*('Inputs and Results'!$C$15-'Inputs and Results'!$C$13)*('Inputs and Results'!$C$14-'Inputs and Results'!$C$13)), 'Inputs and Results'!$C$15 - SQRT((1-E3737)*('Inputs and Results'!$C$15-'Inputs and Results'!$C$13)*('Inputs and Results'!$C$15-'Inputs and Results'!$C$14))))</f>
        <v>0.72553088308319325</v>
      </c>
      <c r="C3737" s="47">
        <f ca="1">IF('Inputs and Results'!$G$15='Inputs and Results'!$G$13, 'Inputs and Results'!$G$13, IF(F3737 &lt;= ('Inputs and Results'!$G$14-'Inputs and Results'!$G$13)/('Inputs and Results'!$G$15-'Inputs and Results'!$G$13), 'Inputs and Results'!$G$13 + SQRT(F3737*('Inputs and Results'!$G$15-'Inputs and Results'!$G$13)*('Inputs and Results'!$G$14-'Inputs and Results'!$G$13)), 'Inputs and Results'!$G$15 - SQRT((1-F3737)*('Inputs and Results'!$G$15-'Inputs and Results'!$G$13)*('Inputs and Results'!$G$15-'Inputs and Results'!$G$14))))</f>
        <v>383.69846864046656</v>
      </c>
      <c r="D3737">
        <f t="shared" ca="1" si="244"/>
        <v>278.38508879038665</v>
      </c>
      <c r="E3737">
        <f t="shared" ca="1" si="245"/>
        <v>0.42519891513240915</v>
      </c>
      <c r="F3737">
        <f t="shared" ca="1" si="245"/>
        <v>0.21443529598319422</v>
      </c>
    </row>
    <row r="3738" spans="1:6" ht="15.75" customHeight="1" x14ac:dyDescent="0.2">
      <c r="A3738">
        <v>3737</v>
      </c>
      <c r="B3738" s="47">
        <f ca="1">IF('Inputs and Results'!$C$15='Inputs and Results'!$C$13, 'Inputs and Results'!$C$13, IF(E3738 &lt;= ('Inputs and Results'!$C$14-'Inputs and Results'!$C$13)/('Inputs and Results'!$C$15-'Inputs and Results'!$C$13), 'Inputs and Results'!$C$13 + SQRT(E3738*('Inputs and Results'!$C$15-'Inputs and Results'!$C$13)*('Inputs and Results'!$C$14-'Inputs and Results'!$C$13)), 'Inputs and Results'!$C$15 - SQRT((1-E3738)*('Inputs and Results'!$C$15-'Inputs and Results'!$C$13)*('Inputs and Results'!$C$15-'Inputs and Results'!$C$14))))</f>
        <v>0.58237792815672584</v>
      </c>
      <c r="C3738" s="47">
        <f ca="1">IF('Inputs and Results'!$G$15='Inputs and Results'!$G$13, 'Inputs and Results'!$G$13, IF(F3738 &lt;= ('Inputs and Results'!$G$14-'Inputs and Results'!$G$13)/('Inputs and Results'!$G$15-'Inputs and Results'!$G$13), 'Inputs and Results'!$G$13 + SQRT(F3738*('Inputs and Results'!$G$15-'Inputs and Results'!$G$13)*('Inputs and Results'!$G$14-'Inputs and Results'!$G$13)), 'Inputs and Results'!$G$15 - SQRT((1-F3738)*('Inputs and Results'!$G$15-'Inputs and Results'!$G$13)*('Inputs and Results'!$G$15-'Inputs and Results'!$G$14))))</f>
        <v>581.84410855837336</v>
      </c>
      <c r="D3738">
        <f t="shared" ca="1" si="244"/>
        <v>338.85316645242256</v>
      </c>
      <c r="E3738">
        <f t="shared" ca="1" si="245"/>
        <v>0.35056705752624817</v>
      </c>
      <c r="F3738">
        <f t="shared" ca="1" si="245"/>
        <v>0.54951870267531022</v>
      </c>
    </row>
    <row r="3739" spans="1:6" ht="15.75" customHeight="1" x14ac:dyDescent="0.2">
      <c r="A3739">
        <v>3738</v>
      </c>
      <c r="B3739" s="47">
        <f ca="1">IF('Inputs and Results'!$C$15='Inputs and Results'!$C$13, 'Inputs and Results'!$C$13, IF(E3739 &lt;= ('Inputs and Results'!$C$14-'Inputs and Results'!$C$13)/('Inputs and Results'!$C$15-'Inputs and Results'!$C$13), 'Inputs and Results'!$C$13 + SQRT(E3739*('Inputs and Results'!$C$15-'Inputs and Results'!$C$13)*('Inputs and Results'!$C$14-'Inputs and Results'!$C$13)), 'Inputs and Results'!$C$15 - SQRT((1-E3739)*('Inputs and Results'!$C$15-'Inputs and Results'!$C$13)*('Inputs and Results'!$C$15-'Inputs and Results'!$C$14))))</f>
        <v>0.35471386844656205</v>
      </c>
      <c r="C3739" s="47">
        <f ca="1">IF('Inputs and Results'!$G$15='Inputs and Results'!$G$13, 'Inputs and Results'!$G$13, IF(F3739 &lt;= ('Inputs and Results'!$G$14-'Inputs and Results'!$G$13)/('Inputs and Results'!$G$15-'Inputs and Results'!$G$13), 'Inputs and Results'!$G$13 + SQRT(F3739*('Inputs and Results'!$G$15-'Inputs and Results'!$G$13)*('Inputs and Results'!$G$14-'Inputs and Results'!$G$13)), 'Inputs and Results'!$G$15 - SQRT((1-F3739)*('Inputs and Results'!$G$15-'Inputs and Results'!$G$13)*('Inputs and Results'!$G$15-'Inputs and Results'!$G$14))))</f>
        <v>422.94895887610767</v>
      </c>
      <c r="D3739">
        <f t="shared" ca="1" si="244"/>
        <v>150.02586135839005</v>
      </c>
      <c r="E3739">
        <f t="shared" ca="1" si="245"/>
        <v>0.22249569802344982</v>
      </c>
      <c r="F3739">
        <f t="shared" ca="1" si="245"/>
        <v>0.28816418858352166</v>
      </c>
    </row>
    <row r="3740" spans="1:6" ht="15.75" customHeight="1" x14ac:dyDescent="0.2">
      <c r="A3740">
        <v>3739</v>
      </c>
      <c r="B3740" s="47">
        <f ca="1">IF('Inputs and Results'!$C$15='Inputs and Results'!$C$13, 'Inputs and Results'!$C$13, IF(E3740 &lt;= ('Inputs and Results'!$C$14-'Inputs and Results'!$C$13)/('Inputs and Results'!$C$15-'Inputs and Results'!$C$13), 'Inputs and Results'!$C$13 + SQRT(E3740*('Inputs and Results'!$C$15-'Inputs and Results'!$C$13)*('Inputs and Results'!$C$14-'Inputs and Results'!$C$13)), 'Inputs and Results'!$C$15 - SQRT((1-E3740)*('Inputs and Results'!$C$15-'Inputs and Results'!$C$13)*('Inputs and Results'!$C$15-'Inputs and Results'!$C$14))))</f>
        <v>0.98033212435415029</v>
      </c>
      <c r="C3740" s="47">
        <f ca="1">IF('Inputs and Results'!$G$15='Inputs and Results'!$G$13, 'Inputs and Results'!$G$13, IF(F3740 &lt;= ('Inputs and Results'!$G$14-'Inputs and Results'!$G$13)/('Inputs and Results'!$G$15-'Inputs and Results'!$G$13), 'Inputs and Results'!$G$13 + SQRT(F3740*('Inputs and Results'!$G$15-'Inputs and Results'!$G$13)*('Inputs and Results'!$G$14-'Inputs and Results'!$G$13)), 'Inputs and Results'!$G$15 - SQRT((1-F3740)*('Inputs and Results'!$G$15-'Inputs and Results'!$G$13)*('Inputs and Results'!$G$15-'Inputs and Results'!$G$14))))</f>
        <v>415.63122047415027</v>
      </c>
      <c r="D3740">
        <f t="shared" ca="1" si="244"/>
        <v>407.45663731533193</v>
      </c>
      <c r="E3740">
        <f t="shared" ca="1" si="245"/>
        <v>0.54677129689824244</v>
      </c>
      <c r="F3740">
        <f t="shared" ca="1" si="245"/>
        <v>0.27469388735645739</v>
      </c>
    </row>
    <row r="3741" spans="1:6" ht="15.75" customHeight="1" x14ac:dyDescent="0.2">
      <c r="A3741">
        <v>3740</v>
      </c>
      <c r="B3741" s="47">
        <f ca="1">IF('Inputs and Results'!$C$15='Inputs and Results'!$C$13, 'Inputs and Results'!$C$13, IF(E3741 &lt;= ('Inputs and Results'!$C$14-'Inputs and Results'!$C$13)/('Inputs and Results'!$C$15-'Inputs and Results'!$C$13), 'Inputs and Results'!$C$13 + SQRT(E3741*('Inputs and Results'!$C$15-'Inputs and Results'!$C$13)*('Inputs and Results'!$C$14-'Inputs and Results'!$C$13)), 'Inputs and Results'!$C$15 - SQRT((1-E3741)*('Inputs and Results'!$C$15-'Inputs and Results'!$C$13)*('Inputs and Results'!$C$15-'Inputs and Results'!$C$14))))</f>
        <v>0.68215386271325462</v>
      </c>
      <c r="C3741" s="47">
        <f ca="1">IF('Inputs and Results'!$G$15='Inputs and Results'!$G$13, 'Inputs and Results'!$G$13, IF(F3741 &lt;= ('Inputs and Results'!$G$14-'Inputs and Results'!$G$13)/('Inputs and Results'!$G$15-'Inputs and Results'!$G$13), 'Inputs and Results'!$G$13 + SQRT(F3741*('Inputs and Results'!$G$15-'Inputs and Results'!$G$13)*('Inputs and Results'!$G$14-'Inputs and Results'!$G$13)), 'Inputs and Results'!$G$15 - SQRT((1-F3741)*('Inputs and Results'!$G$15-'Inputs and Results'!$G$13)*('Inputs and Results'!$G$15-'Inputs and Results'!$G$14))))</f>
        <v>342.168453042294</v>
      </c>
      <c r="D3741">
        <f t="shared" ca="1" si="244"/>
        <v>233.41153194141972</v>
      </c>
      <c r="E3741">
        <f t="shared" ca="1" si="245"/>
        <v>0.40306547598499043</v>
      </c>
      <c r="F3741">
        <f t="shared" ca="1" si="245"/>
        <v>0.13246947158195488</v>
      </c>
    </row>
    <row r="3742" spans="1:6" ht="15.75" customHeight="1" x14ac:dyDescent="0.2">
      <c r="A3742">
        <v>3741</v>
      </c>
      <c r="B3742" s="47">
        <f ca="1">IF('Inputs and Results'!$C$15='Inputs and Results'!$C$13, 'Inputs and Results'!$C$13, IF(E3742 &lt;= ('Inputs and Results'!$C$14-'Inputs and Results'!$C$13)/('Inputs and Results'!$C$15-'Inputs and Results'!$C$13), 'Inputs and Results'!$C$13 + SQRT(E3742*('Inputs and Results'!$C$15-'Inputs and Results'!$C$13)*('Inputs and Results'!$C$14-'Inputs and Results'!$C$13)), 'Inputs and Results'!$C$15 - SQRT((1-E3742)*('Inputs and Results'!$C$15-'Inputs and Results'!$C$13)*('Inputs and Results'!$C$15-'Inputs and Results'!$C$14))))</f>
        <v>0.26949286770366676</v>
      </c>
      <c r="C3742" s="47">
        <f ca="1">IF('Inputs and Results'!$G$15='Inputs and Results'!$G$13, 'Inputs and Results'!$G$13, IF(F3742 &lt;= ('Inputs and Results'!$G$14-'Inputs and Results'!$G$13)/('Inputs and Results'!$G$15-'Inputs and Results'!$G$13), 'Inputs and Results'!$G$13 + SQRT(F3742*('Inputs and Results'!$G$15-'Inputs and Results'!$G$13)*('Inputs and Results'!$G$14-'Inputs and Results'!$G$13)), 'Inputs and Results'!$G$15 - SQRT((1-F3742)*('Inputs and Results'!$G$15-'Inputs and Results'!$G$13)*('Inputs and Results'!$G$15-'Inputs and Results'!$G$14))))</f>
        <v>344.48909229979097</v>
      </c>
      <c r="D3742">
        <f t="shared" ca="1" si="244"/>
        <v>92.837353376503813</v>
      </c>
      <c r="E3742">
        <f t="shared" ref="E3742:F3761" ca="1" si="246">RAND()</f>
        <v>0.17159231116431717</v>
      </c>
      <c r="F3742">
        <f t="shared" ca="1" si="246"/>
        <v>0.13715687735674709</v>
      </c>
    </row>
    <row r="3743" spans="1:6" ht="15.75" customHeight="1" x14ac:dyDescent="0.2">
      <c r="A3743">
        <v>3742</v>
      </c>
      <c r="B3743" s="47">
        <f ca="1">IF('Inputs and Results'!$C$15='Inputs and Results'!$C$13, 'Inputs and Results'!$C$13, IF(E3743 &lt;= ('Inputs and Results'!$C$14-'Inputs and Results'!$C$13)/('Inputs and Results'!$C$15-'Inputs and Results'!$C$13), 'Inputs and Results'!$C$13 + SQRT(E3743*('Inputs and Results'!$C$15-'Inputs and Results'!$C$13)*('Inputs and Results'!$C$14-'Inputs and Results'!$C$13)), 'Inputs and Results'!$C$15 - SQRT((1-E3743)*('Inputs and Results'!$C$15-'Inputs and Results'!$C$13)*('Inputs and Results'!$C$15-'Inputs and Results'!$C$14))))</f>
        <v>1.067849536061416</v>
      </c>
      <c r="C3743" s="47">
        <f ca="1">IF('Inputs and Results'!$G$15='Inputs and Results'!$G$13, 'Inputs and Results'!$G$13, IF(F3743 &lt;= ('Inputs and Results'!$G$14-'Inputs and Results'!$G$13)/('Inputs and Results'!$G$15-'Inputs and Results'!$G$13), 'Inputs and Results'!$G$13 + SQRT(F3743*('Inputs and Results'!$G$15-'Inputs and Results'!$G$13)*('Inputs and Results'!$G$14-'Inputs and Results'!$G$13)), 'Inputs and Results'!$G$15 - SQRT((1-F3743)*('Inputs and Results'!$G$15-'Inputs and Results'!$G$13)*('Inputs and Results'!$G$15-'Inputs and Results'!$G$14))))</f>
        <v>745.3189712720723</v>
      </c>
      <c r="D3743">
        <f t="shared" ca="1" si="244"/>
        <v>795.88851769065423</v>
      </c>
      <c r="E3743">
        <f t="shared" ca="1" si="246"/>
        <v>0.58519939830021273</v>
      </c>
      <c r="F3743">
        <f t="shared" ca="1" si="246"/>
        <v>0.75627818286891746</v>
      </c>
    </row>
    <row r="3744" spans="1:6" ht="15.75" customHeight="1" x14ac:dyDescent="0.2">
      <c r="A3744">
        <v>3743</v>
      </c>
      <c r="B3744" s="47">
        <f ca="1">IF('Inputs and Results'!$C$15='Inputs and Results'!$C$13, 'Inputs and Results'!$C$13, IF(E3744 &lt;= ('Inputs and Results'!$C$14-'Inputs and Results'!$C$13)/('Inputs and Results'!$C$15-'Inputs and Results'!$C$13), 'Inputs and Results'!$C$13 + SQRT(E3744*('Inputs and Results'!$C$15-'Inputs and Results'!$C$13)*('Inputs and Results'!$C$14-'Inputs and Results'!$C$13)), 'Inputs and Results'!$C$15 - SQRT((1-E3744)*('Inputs and Results'!$C$15-'Inputs and Results'!$C$13)*('Inputs and Results'!$C$15-'Inputs and Results'!$C$14))))</f>
        <v>2.7702810933018451</v>
      </c>
      <c r="C3744" s="47">
        <f ca="1">IF('Inputs and Results'!$G$15='Inputs and Results'!$G$13, 'Inputs and Results'!$G$13, IF(F3744 &lt;= ('Inputs and Results'!$G$14-'Inputs and Results'!$G$13)/('Inputs and Results'!$G$15-'Inputs and Results'!$G$13), 'Inputs and Results'!$G$13 + SQRT(F3744*('Inputs and Results'!$G$15-'Inputs and Results'!$G$13)*('Inputs and Results'!$G$14-'Inputs and Results'!$G$13)), 'Inputs and Results'!$G$15 - SQRT((1-F3744)*('Inputs and Results'!$G$15-'Inputs and Results'!$G$13)*('Inputs and Results'!$G$15-'Inputs and Results'!$G$14))))</f>
        <v>790.90419637884793</v>
      </c>
      <c r="D3744">
        <f t="shared" ca="1" si="244"/>
        <v>2191.0269418414123</v>
      </c>
      <c r="E3744">
        <f t="shared" ca="1" si="246"/>
        <v>0.99413658043393383</v>
      </c>
      <c r="F3744">
        <f t="shared" ca="1" si="246"/>
        <v>0.80269831741163622</v>
      </c>
    </row>
    <row r="3745" spans="1:6" ht="15.75" customHeight="1" x14ac:dyDescent="0.2">
      <c r="A3745">
        <v>3744</v>
      </c>
      <c r="B3745" s="47">
        <f ca="1">IF('Inputs and Results'!$C$15='Inputs and Results'!$C$13, 'Inputs and Results'!$C$13, IF(E3745 &lt;= ('Inputs and Results'!$C$14-'Inputs and Results'!$C$13)/('Inputs and Results'!$C$15-'Inputs and Results'!$C$13), 'Inputs and Results'!$C$13 + SQRT(E3745*('Inputs and Results'!$C$15-'Inputs and Results'!$C$13)*('Inputs and Results'!$C$14-'Inputs and Results'!$C$13)), 'Inputs and Results'!$C$15 - SQRT((1-E3745)*('Inputs and Results'!$C$15-'Inputs and Results'!$C$13)*('Inputs and Results'!$C$15-'Inputs and Results'!$C$14))))</f>
        <v>1.098450215933769</v>
      </c>
      <c r="C3745" s="47">
        <f ca="1">IF('Inputs and Results'!$G$15='Inputs and Results'!$G$13, 'Inputs and Results'!$G$13, IF(F3745 &lt;= ('Inputs and Results'!$G$14-'Inputs and Results'!$G$13)/('Inputs and Results'!$G$15-'Inputs and Results'!$G$13), 'Inputs and Results'!$G$13 + SQRT(F3745*('Inputs and Results'!$G$15-'Inputs and Results'!$G$13)*('Inputs and Results'!$G$14-'Inputs and Results'!$G$13)), 'Inputs and Results'!$G$15 - SQRT((1-F3745)*('Inputs and Results'!$G$15-'Inputs and Results'!$G$13)*('Inputs and Results'!$G$15-'Inputs and Results'!$G$14))))</f>
        <v>598.45978129858247</v>
      </c>
      <c r="D3745">
        <f t="shared" ca="1" si="244"/>
        <v>657.3782759951041</v>
      </c>
      <c r="E3745">
        <f t="shared" ca="1" si="246"/>
        <v>0.59823426874640784</v>
      </c>
      <c r="F3745">
        <f t="shared" ca="1" si="246"/>
        <v>0.57341058176231852</v>
      </c>
    </row>
    <row r="3746" spans="1:6" ht="15.75" customHeight="1" x14ac:dyDescent="0.2">
      <c r="A3746">
        <v>3745</v>
      </c>
      <c r="B3746" s="47">
        <f ca="1">IF('Inputs and Results'!$C$15='Inputs and Results'!$C$13, 'Inputs and Results'!$C$13, IF(E3746 &lt;= ('Inputs and Results'!$C$14-'Inputs and Results'!$C$13)/('Inputs and Results'!$C$15-'Inputs and Results'!$C$13), 'Inputs and Results'!$C$13 + SQRT(E3746*('Inputs and Results'!$C$15-'Inputs and Results'!$C$13)*('Inputs and Results'!$C$14-'Inputs and Results'!$C$13)), 'Inputs and Results'!$C$15 - SQRT((1-E3746)*('Inputs and Results'!$C$15-'Inputs and Results'!$C$13)*('Inputs and Results'!$C$15-'Inputs and Results'!$C$14))))</f>
        <v>0.74716429990452182</v>
      </c>
      <c r="C3746" s="47">
        <f ca="1">IF('Inputs and Results'!$G$15='Inputs and Results'!$G$13, 'Inputs and Results'!$G$13, IF(F3746 &lt;= ('Inputs and Results'!$G$14-'Inputs and Results'!$G$13)/('Inputs and Results'!$G$15-'Inputs and Results'!$G$13), 'Inputs and Results'!$G$13 + SQRT(F3746*('Inputs and Results'!$G$15-'Inputs and Results'!$G$13)*('Inputs and Results'!$G$14-'Inputs and Results'!$G$13)), 'Inputs and Results'!$G$15 - SQRT((1-F3746)*('Inputs and Results'!$G$15-'Inputs and Results'!$G$13)*('Inputs and Results'!$G$15-'Inputs and Results'!$G$14))))</f>
        <v>529.69057127780673</v>
      </c>
      <c r="D3746">
        <f t="shared" ca="1" si="244"/>
        <v>395.76588485480869</v>
      </c>
      <c r="E3746">
        <f t="shared" ca="1" si="246"/>
        <v>0.43608125648614626</v>
      </c>
      <c r="F3746">
        <f t="shared" ca="1" si="246"/>
        <v>0.47029826401473973</v>
      </c>
    </row>
    <row r="3747" spans="1:6" ht="15.75" customHeight="1" x14ac:dyDescent="0.2">
      <c r="A3747">
        <v>3746</v>
      </c>
      <c r="B3747" s="47">
        <f ca="1">IF('Inputs and Results'!$C$15='Inputs and Results'!$C$13, 'Inputs and Results'!$C$13, IF(E3747 &lt;= ('Inputs and Results'!$C$14-'Inputs and Results'!$C$13)/('Inputs and Results'!$C$15-'Inputs and Results'!$C$13), 'Inputs and Results'!$C$13 + SQRT(E3747*('Inputs and Results'!$C$15-'Inputs and Results'!$C$13)*('Inputs and Results'!$C$14-'Inputs and Results'!$C$13)), 'Inputs and Results'!$C$15 - SQRT((1-E3747)*('Inputs and Results'!$C$15-'Inputs and Results'!$C$13)*('Inputs and Results'!$C$15-'Inputs and Results'!$C$14))))</f>
        <v>2.1559071155727723</v>
      </c>
      <c r="C3747" s="47">
        <f ca="1">IF('Inputs and Results'!$G$15='Inputs and Results'!$G$13, 'Inputs and Results'!$G$13, IF(F3747 &lt;= ('Inputs and Results'!$G$14-'Inputs and Results'!$G$13)/('Inputs and Results'!$G$15-'Inputs and Results'!$G$13), 'Inputs and Results'!$G$13 + SQRT(F3747*('Inputs and Results'!$G$15-'Inputs and Results'!$G$13)*('Inputs and Results'!$G$14-'Inputs and Results'!$G$13)), 'Inputs and Results'!$G$15 - SQRT((1-F3747)*('Inputs and Results'!$G$15-'Inputs and Results'!$G$13)*('Inputs and Results'!$G$15-'Inputs and Results'!$G$14))))</f>
        <v>605.04042361547317</v>
      </c>
      <c r="D3747">
        <f t="shared" ca="1" si="244"/>
        <v>1304.4109544817629</v>
      </c>
      <c r="E3747">
        <f t="shared" ca="1" si="246"/>
        <v>0.92083413360659139</v>
      </c>
      <c r="F3747">
        <f t="shared" ca="1" si="246"/>
        <v>0.58269301114700234</v>
      </c>
    </row>
    <row r="3748" spans="1:6" ht="15.75" customHeight="1" x14ac:dyDescent="0.2">
      <c r="A3748">
        <v>3747</v>
      </c>
      <c r="B3748" s="47">
        <f ca="1">IF('Inputs and Results'!$C$15='Inputs and Results'!$C$13, 'Inputs and Results'!$C$13, IF(E3748 &lt;= ('Inputs and Results'!$C$14-'Inputs and Results'!$C$13)/('Inputs and Results'!$C$15-'Inputs and Results'!$C$13), 'Inputs and Results'!$C$13 + SQRT(E3748*('Inputs and Results'!$C$15-'Inputs and Results'!$C$13)*('Inputs and Results'!$C$14-'Inputs and Results'!$C$13)), 'Inputs and Results'!$C$15 - SQRT((1-E3748)*('Inputs and Results'!$C$15-'Inputs and Results'!$C$13)*('Inputs and Results'!$C$15-'Inputs and Results'!$C$14))))</f>
        <v>0.5412691961687246</v>
      </c>
      <c r="C3748" s="47">
        <f ca="1">IF('Inputs and Results'!$G$15='Inputs and Results'!$G$13, 'Inputs and Results'!$G$13, IF(F3748 &lt;= ('Inputs and Results'!$G$14-'Inputs and Results'!$G$13)/('Inputs and Results'!$G$15-'Inputs and Results'!$G$13), 'Inputs and Results'!$G$13 + SQRT(F3748*('Inputs and Results'!$G$15-'Inputs and Results'!$G$13)*('Inputs and Results'!$G$14-'Inputs and Results'!$G$13)), 'Inputs and Results'!$G$15 - SQRT((1-F3748)*('Inputs and Results'!$G$15-'Inputs and Results'!$G$13)*('Inputs and Results'!$G$15-'Inputs and Results'!$G$14))))</f>
        <v>535.85661569119475</v>
      </c>
      <c r="D3748">
        <f t="shared" ca="1" si="244"/>
        <v>290.04267963686618</v>
      </c>
      <c r="E3748">
        <f t="shared" ca="1" si="246"/>
        <v>0.32829364825457907</v>
      </c>
      <c r="F3748">
        <f t="shared" ca="1" si="246"/>
        <v>0.47999868560803671</v>
      </c>
    </row>
    <row r="3749" spans="1:6" ht="15.75" customHeight="1" x14ac:dyDescent="0.2">
      <c r="A3749">
        <v>3748</v>
      </c>
      <c r="B3749" s="47">
        <f ca="1">IF('Inputs and Results'!$C$15='Inputs and Results'!$C$13, 'Inputs and Results'!$C$13, IF(E3749 &lt;= ('Inputs and Results'!$C$14-'Inputs and Results'!$C$13)/('Inputs and Results'!$C$15-'Inputs and Results'!$C$13), 'Inputs and Results'!$C$13 + SQRT(E3749*('Inputs and Results'!$C$15-'Inputs and Results'!$C$13)*('Inputs and Results'!$C$14-'Inputs and Results'!$C$13)), 'Inputs and Results'!$C$15 - SQRT((1-E3749)*('Inputs and Results'!$C$15-'Inputs and Results'!$C$13)*('Inputs and Results'!$C$15-'Inputs and Results'!$C$14))))</f>
        <v>0.54880738555549868</v>
      </c>
      <c r="C3749" s="47">
        <f ca="1">IF('Inputs and Results'!$G$15='Inputs and Results'!$G$13, 'Inputs and Results'!$G$13, IF(F3749 &lt;= ('Inputs and Results'!$G$14-'Inputs and Results'!$G$13)/('Inputs and Results'!$G$15-'Inputs and Results'!$G$13), 'Inputs and Results'!$G$13 + SQRT(F3749*('Inputs and Results'!$G$15-'Inputs and Results'!$G$13)*('Inputs and Results'!$G$14-'Inputs and Results'!$G$13)), 'Inputs and Results'!$G$15 - SQRT((1-F3749)*('Inputs and Results'!$G$15-'Inputs and Results'!$G$13)*('Inputs and Results'!$G$15-'Inputs and Results'!$G$14))))</f>
        <v>449.2932659094397</v>
      </c>
      <c r="D3749">
        <f t="shared" ca="1" si="244"/>
        <v>246.57546261145106</v>
      </c>
      <c r="E3749">
        <f t="shared" ca="1" si="246"/>
        <v>0.33240608521030335</v>
      </c>
      <c r="F3749">
        <f t="shared" ca="1" si="246"/>
        <v>0.33561263767146932</v>
      </c>
    </row>
    <row r="3750" spans="1:6" ht="15.75" customHeight="1" x14ac:dyDescent="0.2">
      <c r="A3750">
        <v>3749</v>
      </c>
      <c r="B3750" s="47">
        <f ca="1">IF('Inputs and Results'!$C$15='Inputs and Results'!$C$13, 'Inputs and Results'!$C$13, IF(E3750 &lt;= ('Inputs and Results'!$C$14-'Inputs and Results'!$C$13)/('Inputs and Results'!$C$15-'Inputs and Results'!$C$13), 'Inputs and Results'!$C$13 + SQRT(E3750*('Inputs and Results'!$C$15-'Inputs and Results'!$C$13)*('Inputs and Results'!$C$14-'Inputs and Results'!$C$13)), 'Inputs and Results'!$C$15 - SQRT((1-E3750)*('Inputs and Results'!$C$15-'Inputs and Results'!$C$13)*('Inputs and Results'!$C$15-'Inputs and Results'!$C$14))))</f>
        <v>0.50244895985414795</v>
      </c>
      <c r="C3750" s="47">
        <f ca="1">IF('Inputs and Results'!$G$15='Inputs and Results'!$G$13, 'Inputs and Results'!$G$13, IF(F3750 &lt;= ('Inputs and Results'!$G$14-'Inputs and Results'!$G$13)/('Inputs and Results'!$G$15-'Inputs and Results'!$G$13), 'Inputs and Results'!$G$13 + SQRT(F3750*('Inputs and Results'!$G$15-'Inputs and Results'!$G$13)*('Inputs and Results'!$G$14-'Inputs and Results'!$G$13)), 'Inputs and Results'!$G$15 - SQRT((1-F3750)*('Inputs and Results'!$G$15-'Inputs and Results'!$G$13)*('Inputs and Results'!$G$15-'Inputs and Results'!$G$14))))</f>
        <v>380.32240148031622</v>
      </c>
      <c r="D3750">
        <f t="shared" ca="1" si="244"/>
        <v>191.09259503301655</v>
      </c>
      <c r="E3750">
        <f t="shared" ca="1" si="246"/>
        <v>0.30691542242959702</v>
      </c>
      <c r="F3750">
        <f t="shared" ca="1" si="246"/>
        <v>0.20792396793482526</v>
      </c>
    </row>
    <row r="3751" spans="1:6" ht="15.75" customHeight="1" x14ac:dyDescent="0.2">
      <c r="A3751">
        <v>3750</v>
      </c>
      <c r="B3751" s="47">
        <f ca="1">IF('Inputs and Results'!$C$15='Inputs and Results'!$C$13, 'Inputs and Results'!$C$13, IF(E3751 &lt;= ('Inputs and Results'!$C$14-'Inputs and Results'!$C$13)/('Inputs and Results'!$C$15-'Inputs and Results'!$C$13), 'Inputs and Results'!$C$13 + SQRT(E3751*('Inputs and Results'!$C$15-'Inputs and Results'!$C$13)*('Inputs and Results'!$C$14-'Inputs and Results'!$C$13)), 'Inputs and Results'!$C$15 - SQRT((1-E3751)*('Inputs and Results'!$C$15-'Inputs and Results'!$C$13)*('Inputs and Results'!$C$15-'Inputs and Results'!$C$14))))</f>
        <v>0.67803476016075592</v>
      </c>
      <c r="C3751" s="47">
        <f ca="1">IF('Inputs and Results'!$G$15='Inputs and Results'!$G$13, 'Inputs and Results'!$G$13, IF(F3751 &lt;= ('Inputs and Results'!$G$14-'Inputs and Results'!$G$13)/('Inputs and Results'!$G$15-'Inputs and Results'!$G$13), 'Inputs and Results'!$G$13 + SQRT(F3751*('Inputs and Results'!$G$15-'Inputs and Results'!$G$13)*('Inputs and Results'!$G$14-'Inputs and Results'!$G$13)), 'Inputs and Results'!$G$15 - SQRT((1-F3751)*('Inputs and Results'!$G$15-'Inputs and Results'!$G$13)*('Inputs and Results'!$G$15-'Inputs and Results'!$G$14))))</f>
        <v>348.3774189895837</v>
      </c>
      <c r="D3751">
        <f t="shared" ca="1" si="244"/>
        <v>236.21199973002555</v>
      </c>
      <c r="E3751">
        <f t="shared" ca="1" si="246"/>
        <v>0.40094193610869799</v>
      </c>
      <c r="F3751">
        <f t="shared" ca="1" si="246"/>
        <v>0.14498235703432982</v>
      </c>
    </row>
    <row r="3752" spans="1:6" ht="15.75" customHeight="1" x14ac:dyDescent="0.2">
      <c r="A3752">
        <v>3751</v>
      </c>
      <c r="B3752" s="47">
        <f ca="1">IF('Inputs and Results'!$C$15='Inputs and Results'!$C$13, 'Inputs and Results'!$C$13, IF(E3752 &lt;= ('Inputs and Results'!$C$14-'Inputs and Results'!$C$13)/('Inputs and Results'!$C$15-'Inputs and Results'!$C$13), 'Inputs and Results'!$C$13 + SQRT(E3752*('Inputs and Results'!$C$15-'Inputs and Results'!$C$13)*('Inputs and Results'!$C$14-'Inputs and Results'!$C$13)), 'Inputs and Results'!$C$15 - SQRT((1-E3752)*('Inputs and Results'!$C$15-'Inputs and Results'!$C$13)*('Inputs and Results'!$C$15-'Inputs and Results'!$C$14))))</f>
        <v>0.88754465719679221</v>
      </c>
      <c r="C3752" s="47">
        <f ca="1">IF('Inputs and Results'!$G$15='Inputs and Results'!$G$13, 'Inputs and Results'!$G$13, IF(F3752 &lt;= ('Inputs and Results'!$G$14-'Inputs and Results'!$G$13)/('Inputs and Results'!$G$15-'Inputs and Results'!$G$13), 'Inputs and Results'!$G$13 + SQRT(F3752*('Inputs and Results'!$G$15-'Inputs and Results'!$G$13)*('Inputs and Results'!$G$14-'Inputs and Results'!$G$13)), 'Inputs and Results'!$G$15 - SQRT((1-F3752)*('Inputs and Results'!$G$15-'Inputs and Results'!$G$13)*('Inputs and Results'!$G$15-'Inputs and Results'!$G$14))))</f>
        <v>429.61435869548097</v>
      </c>
      <c r="D3752">
        <f t="shared" ca="1" si="244"/>
        <v>381.3019287152004</v>
      </c>
      <c r="E3752">
        <f t="shared" ca="1" si="246"/>
        <v>0.50417026940690901</v>
      </c>
      <c r="F3752">
        <f t="shared" ca="1" si="246"/>
        <v>0.30032380381498291</v>
      </c>
    </row>
    <row r="3753" spans="1:6" ht="15.75" customHeight="1" x14ac:dyDescent="0.2">
      <c r="A3753">
        <v>3752</v>
      </c>
      <c r="B3753" s="47">
        <f ca="1">IF('Inputs and Results'!$C$15='Inputs and Results'!$C$13, 'Inputs and Results'!$C$13, IF(E3753 &lt;= ('Inputs and Results'!$C$14-'Inputs and Results'!$C$13)/('Inputs and Results'!$C$15-'Inputs and Results'!$C$13), 'Inputs and Results'!$C$13 + SQRT(E3753*('Inputs and Results'!$C$15-'Inputs and Results'!$C$13)*('Inputs and Results'!$C$14-'Inputs and Results'!$C$13)), 'Inputs and Results'!$C$15 - SQRT((1-E3753)*('Inputs and Results'!$C$15-'Inputs and Results'!$C$13)*('Inputs and Results'!$C$15-'Inputs and Results'!$C$14))))</f>
        <v>1.1841901740920746</v>
      </c>
      <c r="C3753" s="47">
        <f ca="1">IF('Inputs and Results'!$G$15='Inputs and Results'!$G$13, 'Inputs and Results'!$G$13, IF(F3753 &lt;= ('Inputs and Results'!$G$14-'Inputs and Results'!$G$13)/('Inputs and Results'!$G$15-'Inputs and Results'!$G$13), 'Inputs and Results'!$G$13 + SQRT(F3753*('Inputs and Results'!$G$15-'Inputs and Results'!$G$13)*('Inputs and Results'!$G$14-'Inputs and Results'!$G$13)), 'Inputs and Results'!$G$15 - SQRT((1-F3753)*('Inputs and Results'!$G$15-'Inputs and Results'!$G$13)*('Inputs and Results'!$G$15-'Inputs and Results'!$G$14))))</f>
        <v>949.51893705077134</v>
      </c>
      <c r="D3753">
        <f t="shared" ca="1" si="244"/>
        <v>1124.4109953698746</v>
      </c>
      <c r="E3753">
        <f t="shared" ca="1" si="246"/>
        <v>0.63364829734846995</v>
      </c>
      <c r="F3753">
        <f t="shared" ca="1" si="246"/>
        <v>0.92603427222195644</v>
      </c>
    </row>
    <row r="3754" spans="1:6" ht="15.75" customHeight="1" x14ac:dyDescent="0.2">
      <c r="A3754">
        <v>3753</v>
      </c>
      <c r="B3754" s="47">
        <f ca="1">IF('Inputs and Results'!$C$15='Inputs and Results'!$C$13, 'Inputs and Results'!$C$13, IF(E3754 &lt;= ('Inputs and Results'!$C$14-'Inputs and Results'!$C$13)/('Inputs and Results'!$C$15-'Inputs and Results'!$C$13), 'Inputs and Results'!$C$13 + SQRT(E3754*('Inputs and Results'!$C$15-'Inputs and Results'!$C$13)*('Inputs and Results'!$C$14-'Inputs and Results'!$C$13)), 'Inputs and Results'!$C$15 - SQRT((1-E3754)*('Inputs and Results'!$C$15-'Inputs and Results'!$C$13)*('Inputs and Results'!$C$15-'Inputs and Results'!$C$14))))</f>
        <v>1.0938694607078678</v>
      </c>
      <c r="C3754" s="47">
        <f ca="1">IF('Inputs and Results'!$G$15='Inputs and Results'!$G$13, 'Inputs and Results'!$G$13, IF(F3754 &lt;= ('Inputs and Results'!$G$14-'Inputs and Results'!$G$13)/('Inputs and Results'!$G$15-'Inputs and Results'!$G$13), 'Inputs and Results'!$G$13 + SQRT(F3754*('Inputs and Results'!$G$15-'Inputs and Results'!$G$13)*('Inputs and Results'!$G$14-'Inputs and Results'!$G$13)), 'Inputs and Results'!$G$15 - SQRT((1-F3754)*('Inputs and Results'!$G$15-'Inputs and Results'!$G$13)*('Inputs and Results'!$G$15-'Inputs and Results'!$G$14))))</f>
        <v>1090.6969974923779</v>
      </c>
      <c r="D3754">
        <f t="shared" ca="1" si="244"/>
        <v>1193.0801364426782</v>
      </c>
      <c r="E3754">
        <f t="shared" ca="1" si="246"/>
        <v>0.59629626301976513</v>
      </c>
      <c r="F3754">
        <f t="shared" ca="1" si="246"/>
        <v>0.9859153868332452</v>
      </c>
    </row>
    <row r="3755" spans="1:6" ht="15.75" customHeight="1" x14ac:dyDescent="0.2">
      <c r="A3755">
        <v>3754</v>
      </c>
      <c r="B3755" s="47">
        <f ca="1">IF('Inputs and Results'!$C$15='Inputs and Results'!$C$13, 'Inputs and Results'!$C$13, IF(E3755 &lt;= ('Inputs and Results'!$C$14-'Inputs and Results'!$C$13)/('Inputs and Results'!$C$15-'Inputs and Results'!$C$13), 'Inputs and Results'!$C$13 + SQRT(E3755*('Inputs and Results'!$C$15-'Inputs and Results'!$C$13)*('Inputs and Results'!$C$14-'Inputs and Results'!$C$13)), 'Inputs and Results'!$C$15 - SQRT((1-E3755)*('Inputs and Results'!$C$15-'Inputs and Results'!$C$13)*('Inputs and Results'!$C$15-'Inputs and Results'!$C$14))))</f>
        <v>1.0460430716283755</v>
      </c>
      <c r="C3755" s="47">
        <f ca="1">IF('Inputs and Results'!$G$15='Inputs and Results'!$G$13, 'Inputs and Results'!$G$13, IF(F3755 &lt;= ('Inputs and Results'!$G$14-'Inputs and Results'!$G$13)/('Inputs and Results'!$G$15-'Inputs and Results'!$G$13), 'Inputs and Results'!$G$13 + SQRT(F3755*('Inputs and Results'!$G$15-'Inputs and Results'!$G$13)*('Inputs and Results'!$G$14-'Inputs and Results'!$G$13)), 'Inputs and Results'!$G$15 - SQRT((1-F3755)*('Inputs and Results'!$G$15-'Inputs and Results'!$G$13)*('Inputs and Results'!$G$15-'Inputs and Results'!$G$14))))</f>
        <v>463.49735486871145</v>
      </c>
      <c r="D3755">
        <f t="shared" ca="1" si="244"/>
        <v>484.83819677849414</v>
      </c>
      <c r="E3755">
        <f t="shared" ca="1" si="246"/>
        <v>0.57578359134094736</v>
      </c>
      <c r="F3755">
        <f t="shared" ca="1" si="246"/>
        <v>0.36051647316578095</v>
      </c>
    </row>
    <row r="3756" spans="1:6" ht="15.75" customHeight="1" x14ac:dyDescent="0.2">
      <c r="A3756">
        <v>3755</v>
      </c>
      <c r="B3756" s="47">
        <f ca="1">IF('Inputs and Results'!$C$15='Inputs and Results'!$C$13, 'Inputs and Results'!$C$13, IF(E3756 &lt;= ('Inputs and Results'!$C$14-'Inputs and Results'!$C$13)/('Inputs and Results'!$C$15-'Inputs and Results'!$C$13), 'Inputs and Results'!$C$13 + SQRT(E3756*('Inputs and Results'!$C$15-'Inputs and Results'!$C$13)*('Inputs and Results'!$C$14-'Inputs and Results'!$C$13)), 'Inputs and Results'!$C$15 - SQRT((1-E3756)*('Inputs and Results'!$C$15-'Inputs and Results'!$C$13)*('Inputs and Results'!$C$15-'Inputs and Results'!$C$14))))</f>
        <v>0.43345397503581307</v>
      </c>
      <c r="C3756" s="47">
        <f ca="1">IF('Inputs and Results'!$G$15='Inputs and Results'!$G$13, 'Inputs and Results'!$G$13, IF(F3756 &lt;= ('Inputs and Results'!$G$14-'Inputs and Results'!$G$13)/('Inputs and Results'!$G$15-'Inputs and Results'!$G$13), 'Inputs and Results'!$G$13 + SQRT(F3756*('Inputs and Results'!$G$15-'Inputs and Results'!$G$13)*('Inputs and Results'!$G$14-'Inputs and Results'!$G$13)), 'Inputs and Results'!$G$15 - SQRT((1-F3756)*('Inputs and Results'!$G$15-'Inputs and Results'!$G$13)*('Inputs and Results'!$G$15-'Inputs and Results'!$G$14))))</f>
        <v>640.12079798485058</v>
      </c>
      <c r="D3756">
        <f t="shared" ca="1" si="244"/>
        <v>277.46290438963018</v>
      </c>
      <c r="E3756">
        <f t="shared" ca="1" si="246"/>
        <v>0.26809350019339229</v>
      </c>
      <c r="F3756">
        <f t="shared" ca="1" si="246"/>
        <v>0.6304532310403288</v>
      </c>
    </row>
    <row r="3757" spans="1:6" ht="15.75" customHeight="1" x14ac:dyDescent="0.2">
      <c r="A3757">
        <v>3756</v>
      </c>
      <c r="B3757" s="47">
        <f ca="1">IF('Inputs and Results'!$C$15='Inputs and Results'!$C$13, 'Inputs and Results'!$C$13, IF(E3757 &lt;= ('Inputs and Results'!$C$14-'Inputs and Results'!$C$13)/('Inputs and Results'!$C$15-'Inputs and Results'!$C$13), 'Inputs and Results'!$C$13 + SQRT(E3757*('Inputs and Results'!$C$15-'Inputs and Results'!$C$13)*('Inputs and Results'!$C$14-'Inputs and Results'!$C$13)), 'Inputs and Results'!$C$15 - SQRT((1-E3757)*('Inputs and Results'!$C$15-'Inputs and Results'!$C$13)*('Inputs and Results'!$C$15-'Inputs and Results'!$C$14))))</f>
        <v>6.2841789127416003E-2</v>
      </c>
      <c r="C3757" s="47">
        <f ca="1">IF('Inputs and Results'!$G$15='Inputs and Results'!$G$13, 'Inputs and Results'!$G$13, IF(F3757 &lt;= ('Inputs and Results'!$G$14-'Inputs and Results'!$G$13)/('Inputs and Results'!$G$15-'Inputs and Results'!$G$13), 'Inputs and Results'!$G$13 + SQRT(F3757*('Inputs and Results'!$G$15-'Inputs and Results'!$G$13)*('Inputs and Results'!$G$14-'Inputs and Results'!$G$13)), 'Inputs and Results'!$G$15 - SQRT((1-F3757)*('Inputs and Results'!$G$15-'Inputs and Results'!$G$13)*('Inputs and Results'!$G$15-'Inputs and Results'!$G$14))))</f>
        <v>499.36694352934717</v>
      </c>
      <c r="D3757">
        <f t="shared" ca="1" si="244"/>
        <v>31.381112162473489</v>
      </c>
      <c r="E3757">
        <f t="shared" ca="1" si="246"/>
        <v>4.1455738255973373E-2</v>
      </c>
      <c r="F3757">
        <f t="shared" ca="1" si="246"/>
        <v>0.42128866699510048</v>
      </c>
    </row>
    <row r="3758" spans="1:6" ht="15.75" customHeight="1" x14ac:dyDescent="0.2">
      <c r="A3758">
        <v>3757</v>
      </c>
      <c r="B3758" s="47">
        <f ca="1">IF('Inputs and Results'!$C$15='Inputs and Results'!$C$13, 'Inputs and Results'!$C$13, IF(E3758 &lt;= ('Inputs and Results'!$C$14-'Inputs and Results'!$C$13)/('Inputs and Results'!$C$15-'Inputs and Results'!$C$13), 'Inputs and Results'!$C$13 + SQRT(E3758*('Inputs and Results'!$C$15-'Inputs and Results'!$C$13)*('Inputs and Results'!$C$14-'Inputs and Results'!$C$13)), 'Inputs and Results'!$C$15 - SQRT((1-E3758)*('Inputs and Results'!$C$15-'Inputs and Results'!$C$13)*('Inputs and Results'!$C$15-'Inputs and Results'!$C$14))))</f>
        <v>0.80071599449364328</v>
      </c>
      <c r="C3758" s="47">
        <f ca="1">IF('Inputs and Results'!$G$15='Inputs and Results'!$G$13, 'Inputs and Results'!$G$13, IF(F3758 &lt;= ('Inputs and Results'!$G$14-'Inputs and Results'!$G$13)/('Inputs and Results'!$G$15-'Inputs and Results'!$G$13), 'Inputs and Results'!$G$13 + SQRT(F3758*('Inputs and Results'!$G$15-'Inputs and Results'!$G$13)*('Inputs and Results'!$G$14-'Inputs and Results'!$G$13)), 'Inputs and Results'!$G$15 - SQRT((1-F3758)*('Inputs and Results'!$G$15-'Inputs and Results'!$G$13)*('Inputs and Results'!$G$15-'Inputs and Results'!$G$14))))</f>
        <v>726.77469852642753</v>
      </c>
      <c r="D3758">
        <f t="shared" ca="1" si="244"/>
        <v>581.94012550340619</v>
      </c>
      <c r="E3758">
        <f t="shared" ca="1" si="246"/>
        <v>0.46257220701376833</v>
      </c>
      <c r="F3758">
        <f t="shared" ca="1" si="246"/>
        <v>0.73599226404435347</v>
      </c>
    </row>
    <row r="3759" spans="1:6" ht="15.75" customHeight="1" x14ac:dyDescent="0.2">
      <c r="A3759">
        <v>3758</v>
      </c>
      <c r="B3759" s="47">
        <f ca="1">IF('Inputs and Results'!$C$15='Inputs and Results'!$C$13, 'Inputs and Results'!$C$13, IF(E3759 &lt;= ('Inputs and Results'!$C$14-'Inputs and Results'!$C$13)/('Inputs and Results'!$C$15-'Inputs and Results'!$C$13), 'Inputs and Results'!$C$13 + SQRT(E3759*('Inputs and Results'!$C$15-'Inputs and Results'!$C$13)*('Inputs and Results'!$C$14-'Inputs and Results'!$C$13)), 'Inputs and Results'!$C$15 - SQRT((1-E3759)*('Inputs and Results'!$C$15-'Inputs and Results'!$C$13)*('Inputs and Results'!$C$15-'Inputs and Results'!$C$14))))</f>
        <v>0.44723825898351688</v>
      </c>
      <c r="C3759" s="47">
        <f ca="1">IF('Inputs and Results'!$G$15='Inputs and Results'!$G$13, 'Inputs and Results'!$G$13, IF(F3759 &lt;= ('Inputs and Results'!$G$14-'Inputs and Results'!$G$13)/('Inputs and Results'!$G$15-'Inputs and Results'!$G$13), 'Inputs and Results'!$G$13 + SQRT(F3759*('Inputs and Results'!$G$15-'Inputs and Results'!$G$13)*('Inputs and Results'!$G$14-'Inputs and Results'!$G$13)), 'Inputs and Results'!$G$15 - SQRT((1-F3759)*('Inputs and Results'!$G$15-'Inputs and Results'!$G$13)*('Inputs and Results'!$G$15-'Inputs and Results'!$G$14))))</f>
        <v>664.14570735354596</v>
      </c>
      <c r="D3759">
        <f t="shared" ca="1" si="244"/>
        <v>297.03136986817617</v>
      </c>
      <c r="E3759">
        <f t="shared" ca="1" si="246"/>
        <v>0.27593416595583264</v>
      </c>
      <c r="F3759">
        <f t="shared" ca="1" si="246"/>
        <v>0.66148792271579471</v>
      </c>
    </row>
    <row r="3760" spans="1:6" ht="15.75" customHeight="1" x14ac:dyDescent="0.2">
      <c r="A3760">
        <v>3759</v>
      </c>
      <c r="B3760" s="47">
        <f ca="1">IF('Inputs and Results'!$C$15='Inputs and Results'!$C$13, 'Inputs and Results'!$C$13, IF(E3760 &lt;= ('Inputs and Results'!$C$14-'Inputs and Results'!$C$13)/('Inputs and Results'!$C$15-'Inputs and Results'!$C$13), 'Inputs and Results'!$C$13 + SQRT(E3760*('Inputs and Results'!$C$15-'Inputs and Results'!$C$13)*('Inputs and Results'!$C$14-'Inputs and Results'!$C$13)), 'Inputs and Results'!$C$15 - SQRT((1-E3760)*('Inputs and Results'!$C$15-'Inputs and Results'!$C$13)*('Inputs and Results'!$C$15-'Inputs and Results'!$C$14))))</f>
        <v>0.12230958600866204</v>
      </c>
      <c r="C3760" s="47">
        <f ca="1">IF('Inputs and Results'!$G$15='Inputs and Results'!$G$13, 'Inputs and Results'!$G$13, IF(F3760 &lt;= ('Inputs and Results'!$G$14-'Inputs and Results'!$G$13)/('Inputs and Results'!$G$15-'Inputs and Results'!$G$13), 'Inputs and Results'!$G$13 + SQRT(F3760*('Inputs and Results'!$G$15-'Inputs and Results'!$G$13)*('Inputs and Results'!$G$14-'Inputs and Results'!$G$13)), 'Inputs and Results'!$G$15 - SQRT((1-F3760)*('Inputs and Results'!$G$15-'Inputs and Results'!$G$13)*('Inputs and Results'!$G$15-'Inputs and Results'!$G$14))))</f>
        <v>558.59566352212323</v>
      </c>
      <c r="D3760">
        <f t="shared" ca="1" si="244"/>
        <v>68.321604351624771</v>
      </c>
      <c r="E3760">
        <f t="shared" ca="1" si="246"/>
        <v>7.9877542358040343E-2</v>
      </c>
      <c r="F3760">
        <f t="shared" ca="1" si="246"/>
        <v>0.51499689020853123</v>
      </c>
    </row>
    <row r="3761" spans="1:6" ht="15.75" customHeight="1" x14ac:dyDescent="0.2">
      <c r="A3761">
        <v>3760</v>
      </c>
      <c r="B3761" s="47">
        <f ca="1">IF('Inputs and Results'!$C$15='Inputs and Results'!$C$13, 'Inputs and Results'!$C$13, IF(E3761 &lt;= ('Inputs and Results'!$C$14-'Inputs and Results'!$C$13)/('Inputs and Results'!$C$15-'Inputs and Results'!$C$13), 'Inputs and Results'!$C$13 + SQRT(E3761*('Inputs and Results'!$C$15-'Inputs and Results'!$C$13)*('Inputs and Results'!$C$14-'Inputs and Results'!$C$13)), 'Inputs and Results'!$C$15 - SQRT((1-E3761)*('Inputs and Results'!$C$15-'Inputs and Results'!$C$13)*('Inputs and Results'!$C$15-'Inputs and Results'!$C$14))))</f>
        <v>1.2370312750526107</v>
      </c>
      <c r="C3761" s="47">
        <f ca="1">IF('Inputs and Results'!$G$15='Inputs and Results'!$G$13, 'Inputs and Results'!$G$13, IF(F3761 &lt;= ('Inputs and Results'!$G$14-'Inputs and Results'!$G$13)/('Inputs and Results'!$G$15-'Inputs and Results'!$G$13), 'Inputs and Results'!$G$13 + SQRT(F3761*('Inputs and Results'!$G$15-'Inputs and Results'!$G$13)*('Inputs and Results'!$G$14-'Inputs and Results'!$G$13)), 'Inputs and Results'!$G$15 - SQRT((1-F3761)*('Inputs and Results'!$G$15-'Inputs and Results'!$G$13)*('Inputs and Results'!$G$15-'Inputs and Results'!$G$14))))</f>
        <v>876.57868014726887</v>
      </c>
      <c r="D3761">
        <f t="shared" ca="1" si="244"/>
        <v>1084.3552423865106</v>
      </c>
      <c r="E3761">
        <f t="shared" ca="1" si="246"/>
        <v>0.65466014165081954</v>
      </c>
      <c r="F3761">
        <f t="shared" ca="1" si="246"/>
        <v>0.87668439731717451</v>
      </c>
    </row>
    <row r="3762" spans="1:6" ht="15.75" customHeight="1" x14ac:dyDescent="0.2">
      <c r="A3762">
        <v>3761</v>
      </c>
      <c r="B3762" s="47">
        <f ca="1">IF('Inputs and Results'!$C$15='Inputs and Results'!$C$13, 'Inputs and Results'!$C$13, IF(E3762 &lt;= ('Inputs and Results'!$C$14-'Inputs and Results'!$C$13)/('Inputs and Results'!$C$15-'Inputs and Results'!$C$13), 'Inputs and Results'!$C$13 + SQRT(E3762*('Inputs and Results'!$C$15-'Inputs and Results'!$C$13)*('Inputs and Results'!$C$14-'Inputs and Results'!$C$13)), 'Inputs and Results'!$C$15 - SQRT((1-E3762)*('Inputs and Results'!$C$15-'Inputs and Results'!$C$13)*('Inputs and Results'!$C$15-'Inputs and Results'!$C$14))))</f>
        <v>0.69115716062367527</v>
      </c>
      <c r="C3762" s="47">
        <f ca="1">IF('Inputs and Results'!$G$15='Inputs and Results'!$G$13, 'Inputs and Results'!$G$13, IF(F3762 &lt;= ('Inputs and Results'!$G$14-'Inputs and Results'!$G$13)/('Inputs and Results'!$G$15-'Inputs and Results'!$G$13), 'Inputs and Results'!$G$13 + SQRT(F3762*('Inputs and Results'!$G$15-'Inputs and Results'!$G$13)*('Inputs and Results'!$G$14-'Inputs and Results'!$G$13)), 'Inputs and Results'!$G$15 - SQRT((1-F3762)*('Inputs and Results'!$G$15-'Inputs and Results'!$G$13)*('Inputs and Results'!$G$15-'Inputs and Results'!$G$14))))</f>
        <v>825.74304202384087</v>
      </c>
      <c r="D3762">
        <f t="shared" ca="1" si="244"/>
        <v>570.71821632995398</v>
      </c>
      <c r="E3762">
        <f t="shared" ref="E3762:F3781" ca="1" si="247">RAND()</f>
        <v>0.40769386034007438</v>
      </c>
      <c r="F3762">
        <f t="shared" ca="1" si="247"/>
        <v>0.83487208164475835</v>
      </c>
    </row>
    <row r="3763" spans="1:6" ht="15.75" customHeight="1" x14ac:dyDescent="0.2">
      <c r="A3763">
        <v>3762</v>
      </c>
      <c r="B3763" s="47">
        <f ca="1">IF('Inputs and Results'!$C$15='Inputs and Results'!$C$13, 'Inputs and Results'!$C$13, IF(E3763 &lt;= ('Inputs and Results'!$C$14-'Inputs and Results'!$C$13)/('Inputs and Results'!$C$15-'Inputs and Results'!$C$13), 'Inputs and Results'!$C$13 + SQRT(E3763*('Inputs and Results'!$C$15-'Inputs and Results'!$C$13)*('Inputs and Results'!$C$14-'Inputs and Results'!$C$13)), 'Inputs and Results'!$C$15 - SQRT((1-E3763)*('Inputs and Results'!$C$15-'Inputs and Results'!$C$13)*('Inputs and Results'!$C$15-'Inputs and Results'!$C$14))))</f>
        <v>1.1476478570890027</v>
      </c>
      <c r="C3763" s="47">
        <f ca="1">IF('Inputs and Results'!$G$15='Inputs and Results'!$G$13, 'Inputs and Results'!$G$13, IF(F3763 &lt;= ('Inputs and Results'!$G$14-'Inputs and Results'!$G$13)/('Inputs and Results'!$G$15-'Inputs and Results'!$G$13), 'Inputs and Results'!$G$13 + SQRT(F3763*('Inputs and Results'!$G$15-'Inputs and Results'!$G$13)*('Inputs and Results'!$G$14-'Inputs and Results'!$G$13)), 'Inputs and Results'!$G$15 - SQRT((1-F3763)*('Inputs and Results'!$G$15-'Inputs and Results'!$G$13)*('Inputs and Results'!$G$15-'Inputs and Results'!$G$14))))</f>
        <v>476.1330871099882</v>
      </c>
      <c r="D3763">
        <f t="shared" ca="1" si="244"/>
        <v>546.43311711094941</v>
      </c>
      <c r="E3763">
        <f t="shared" ca="1" si="247"/>
        <v>0.61875461540589294</v>
      </c>
      <c r="F3763">
        <f t="shared" ca="1" si="247"/>
        <v>0.38227071365694887</v>
      </c>
    </row>
    <row r="3764" spans="1:6" ht="15.75" customHeight="1" x14ac:dyDescent="0.2">
      <c r="A3764">
        <v>3763</v>
      </c>
      <c r="B3764" s="47">
        <f ca="1">IF('Inputs and Results'!$C$15='Inputs and Results'!$C$13, 'Inputs and Results'!$C$13, IF(E3764 &lt;= ('Inputs and Results'!$C$14-'Inputs and Results'!$C$13)/('Inputs and Results'!$C$15-'Inputs and Results'!$C$13), 'Inputs and Results'!$C$13 + SQRT(E3764*('Inputs and Results'!$C$15-'Inputs and Results'!$C$13)*('Inputs and Results'!$C$14-'Inputs and Results'!$C$13)), 'Inputs and Results'!$C$15 - SQRT((1-E3764)*('Inputs and Results'!$C$15-'Inputs and Results'!$C$13)*('Inputs and Results'!$C$15-'Inputs and Results'!$C$14))))</f>
        <v>0.98715101666495864</v>
      </c>
      <c r="C3764" s="47">
        <f ca="1">IF('Inputs and Results'!$G$15='Inputs and Results'!$G$13, 'Inputs and Results'!$G$13, IF(F3764 &lt;= ('Inputs and Results'!$G$14-'Inputs and Results'!$G$13)/('Inputs and Results'!$G$15-'Inputs and Results'!$G$13), 'Inputs and Results'!$G$13 + SQRT(F3764*('Inputs and Results'!$G$15-'Inputs and Results'!$G$13)*('Inputs and Results'!$G$14-'Inputs and Results'!$G$13)), 'Inputs and Results'!$G$15 - SQRT((1-F3764)*('Inputs and Results'!$G$15-'Inputs and Results'!$G$13)*('Inputs and Results'!$G$15-'Inputs and Results'!$G$14))))</f>
        <v>641.52700175236123</v>
      </c>
      <c r="D3764">
        <f t="shared" ca="1" si="244"/>
        <v>633.28403199786612</v>
      </c>
      <c r="E3764">
        <f t="shared" ca="1" si="247"/>
        <v>0.54982655225412125</v>
      </c>
      <c r="F3764">
        <f t="shared" ca="1" si="247"/>
        <v>0.63230722191958766</v>
      </c>
    </row>
    <row r="3765" spans="1:6" ht="15.75" customHeight="1" x14ac:dyDescent="0.2">
      <c r="A3765">
        <v>3764</v>
      </c>
      <c r="B3765" s="47">
        <f ca="1">IF('Inputs and Results'!$C$15='Inputs and Results'!$C$13, 'Inputs and Results'!$C$13, IF(E3765 &lt;= ('Inputs and Results'!$C$14-'Inputs and Results'!$C$13)/('Inputs and Results'!$C$15-'Inputs and Results'!$C$13), 'Inputs and Results'!$C$13 + SQRT(E3765*('Inputs and Results'!$C$15-'Inputs and Results'!$C$13)*('Inputs and Results'!$C$14-'Inputs and Results'!$C$13)), 'Inputs and Results'!$C$15 - SQRT((1-E3765)*('Inputs and Results'!$C$15-'Inputs and Results'!$C$13)*('Inputs and Results'!$C$15-'Inputs and Results'!$C$14))))</f>
        <v>0.68985438794527942</v>
      </c>
      <c r="C3765" s="47">
        <f ca="1">IF('Inputs and Results'!$G$15='Inputs and Results'!$G$13, 'Inputs and Results'!$G$13, IF(F3765 &lt;= ('Inputs and Results'!$G$14-'Inputs and Results'!$G$13)/('Inputs and Results'!$G$15-'Inputs and Results'!$G$13), 'Inputs and Results'!$G$13 + SQRT(F3765*('Inputs and Results'!$G$15-'Inputs and Results'!$G$13)*('Inputs and Results'!$G$14-'Inputs and Results'!$G$13)), 'Inputs and Results'!$G$15 - SQRT((1-F3765)*('Inputs and Results'!$G$15-'Inputs and Results'!$G$13)*('Inputs and Results'!$G$15-'Inputs and Results'!$G$14))))</f>
        <v>1021.267874530128</v>
      </c>
      <c r="D3765">
        <f t="shared" ca="1" si="244"/>
        <v>704.52612451215782</v>
      </c>
      <c r="E3765">
        <f t="shared" ca="1" si="247"/>
        <v>0.4070252501227023</v>
      </c>
      <c r="F3765">
        <f t="shared" ca="1" si="247"/>
        <v>0.96233950884833663</v>
      </c>
    </row>
    <row r="3766" spans="1:6" ht="15.75" customHeight="1" x14ac:dyDescent="0.2">
      <c r="A3766">
        <v>3765</v>
      </c>
      <c r="B3766" s="47">
        <f ca="1">IF('Inputs and Results'!$C$15='Inputs and Results'!$C$13, 'Inputs and Results'!$C$13, IF(E3766 &lt;= ('Inputs and Results'!$C$14-'Inputs and Results'!$C$13)/('Inputs and Results'!$C$15-'Inputs and Results'!$C$13), 'Inputs and Results'!$C$13 + SQRT(E3766*('Inputs and Results'!$C$15-'Inputs and Results'!$C$13)*('Inputs and Results'!$C$14-'Inputs and Results'!$C$13)), 'Inputs and Results'!$C$15 - SQRT((1-E3766)*('Inputs and Results'!$C$15-'Inputs and Results'!$C$13)*('Inputs and Results'!$C$15-'Inputs and Results'!$C$14))))</f>
        <v>1.2347283157991689</v>
      </c>
      <c r="C3766" s="47">
        <f ca="1">IF('Inputs and Results'!$G$15='Inputs and Results'!$G$13, 'Inputs and Results'!$G$13, IF(F3766 &lt;= ('Inputs and Results'!$G$14-'Inputs and Results'!$G$13)/('Inputs and Results'!$G$15-'Inputs and Results'!$G$13), 'Inputs and Results'!$G$13 + SQRT(F3766*('Inputs and Results'!$G$15-'Inputs and Results'!$G$13)*('Inputs and Results'!$G$14-'Inputs and Results'!$G$13)), 'Inputs and Results'!$G$15 - SQRT((1-F3766)*('Inputs and Results'!$G$15-'Inputs and Results'!$G$13)*('Inputs and Results'!$G$15-'Inputs and Results'!$G$14))))</f>
        <v>588.99383255828513</v>
      </c>
      <c r="D3766">
        <f t="shared" ca="1" si="244"/>
        <v>727.24736289078908</v>
      </c>
      <c r="E3766">
        <f t="shared" ca="1" si="247"/>
        <v>0.65375732010652898</v>
      </c>
      <c r="F3766">
        <f t="shared" ca="1" si="247"/>
        <v>0.55987916564771922</v>
      </c>
    </row>
    <row r="3767" spans="1:6" ht="15.75" customHeight="1" x14ac:dyDescent="0.2">
      <c r="A3767">
        <v>3766</v>
      </c>
      <c r="B3767" s="47">
        <f ca="1">IF('Inputs and Results'!$C$15='Inputs and Results'!$C$13, 'Inputs and Results'!$C$13, IF(E3767 &lt;= ('Inputs and Results'!$C$14-'Inputs and Results'!$C$13)/('Inputs and Results'!$C$15-'Inputs and Results'!$C$13), 'Inputs and Results'!$C$13 + SQRT(E3767*('Inputs and Results'!$C$15-'Inputs and Results'!$C$13)*('Inputs and Results'!$C$14-'Inputs and Results'!$C$13)), 'Inputs and Results'!$C$15 - SQRT((1-E3767)*('Inputs and Results'!$C$15-'Inputs and Results'!$C$13)*('Inputs and Results'!$C$15-'Inputs and Results'!$C$14))))</f>
        <v>1.4907475985111336</v>
      </c>
      <c r="C3767" s="47">
        <f ca="1">IF('Inputs and Results'!$G$15='Inputs and Results'!$G$13, 'Inputs and Results'!$G$13, IF(F3767 &lt;= ('Inputs and Results'!$G$14-'Inputs and Results'!$G$13)/('Inputs and Results'!$G$15-'Inputs and Results'!$G$13), 'Inputs and Results'!$G$13 + SQRT(F3767*('Inputs and Results'!$G$15-'Inputs and Results'!$G$13)*('Inputs and Results'!$G$14-'Inputs and Results'!$G$13)), 'Inputs and Results'!$G$15 - SQRT((1-F3767)*('Inputs and Results'!$G$15-'Inputs and Results'!$G$13)*('Inputs and Results'!$G$15-'Inputs and Results'!$G$14))))</f>
        <v>323.5986318861253</v>
      </c>
      <c r="D3767">
        <f t="shared" ca="1" si="244"/>
        <v>482.40388336572965</v>
      </c>
      <c r="E3767">
        <f t="shared" ca="1" si="247"/>
        <v>0.74690635428889884</v>
      </c>
      <c r="F3767">
        <f t="shared" ca="1" si="247"/>
        <v>9.4503380487536814E-2</v>
      </c>
    </row>
    <row r="3768" spans="1:6" ht="15.75" customHeight="1" x14ac:dyDescent="0.2">
      <c r="A3768">
        <v>3767</v>
      </c>
      <c r="B3768" s="47">
        <f ca="1">IF('Inputs and Results'!$C$15='Inputs and Results'!$C$13, 'Inputs and Results'!$C$13, IF(E3768 &lt;= ('Inputs and Results'!$C$14-'Inputs and Results'!$C$13)/('Inputs and Results'!$C$15-'Inputs and Results'!$C$13), 'Inputs and Results'!$C$13 + SQRT(E3768*('Inputs and Results'!$C$15-'Inputs and Results'!$C$13)*('Inputs and Results'!$C$14-'Inputs and Results'!$C$13)), 'Inputs and Results'!$C$15 - SQRT((1-E3768)*('Inputs and Results'!$C$15-'Inputs and Results'!$C$13)*('Inputs and Results'!$C$15-'Inputs and Results'!$C$14))))</f>
        <v>2.0597458110638684</v>
      </c>
      <c r="C3768" s="47">
        <f ca="1">IF('Inputs and Results'!$G$15='Inputs and Results'!$G$13, 'Inputs and Results'!$G$13, IF(F3768 &lt;= ('Inputs and Results'!$G$14-'Inputs and Results'!$G$13)/('Inputs and Results'!$G$15-'Inputs and Results'!$G$13), 'Inputs and Results'!$G$13 + SQRT(F3768*('Inputs and Results'!$G$15-'Inputs and Results'!$G$13)*('Inputs and Results'!$G$14-'Inputs and Results'!$G$13)), 'Inputs and Results'!$G$15 - SQRT((1-F3768)*('Inputs and Results'!$G$15-'Inputs and Results'!$G$13)*('Inputs and Results'!$G$15-'Inputs and Results'!$G$14))))</f>
        <v>316.94906397897785</v>
      </c>
      <c r="D3768">
        <f t="shared" ca="1" si="244"/>
        <v>652.83450685131368</v>
      </c>
      <c r="E3768">
        <f t="shared" ca="1" si="247"/>
        <v>0.90176911779867308</v>
      </c>
      <c r="F3768">
        <f t="shared" ca="1" si="247"/>
        <v>8.0710605113872735E-2</v>
      </c>
    </row>
    <row r="3769" spans="1:6" ht="15.75" customHeight="1" x14ac:dyDescent="0.2">
      <c r="A3769">
        <v>3768</v>
      </c>
      <c r="B3769" s="47">
        <f ca="1">IF('Inputs and Results'!$C$15='Inputs and Results'!$C$13, 'Inputs and Results'!$C$13, IF(E3769 &lt;= ('Inputs and Results'!$C$14-'Inputs and Results'!$C$13)/('Inputs and Results'!$C$15-'Inputs and Results'!$C$13), 'Inputs and Results'!$C$13 + SQRT(E3769*('Inputs and Results'!$C$15-'Inputs and Results'!$C$13)*('Inputs and Results'!$C$14-'Inputs and Results'!$C$13)), 'Inputs and Results'!$C$15 - SQRT((1-E3769)*('Inputs and Results'!$C$15-'Inputs and Results'!$C$13)*('Inputs and Results'!$C$15-'Inputs and Results'!$C$14))))</f>
        <v>1.4056610532505254</v>
      </c>
      <c r="C3769" s="47">
        <f ca="1">IF('Inputs and Results'!$G$15='Inputs and Results'!$G$13, 'Inputs and Results'!$G$13, IF(F3769 &lt;= ('Inputs and Results'!$G$14-'Inputs and Results'!$G$13)/('Inputs and Results'!$G$15-'Inputs and Results'!$G$13), 'Inputs and Results'!$G$13 + SQRT(F3769*('Inputs and Results'!$G$15-'Inputs and Results'!$G$13)*('Inputs and Results'!$G$14-'Inputs and Results'!$G$13)), 'Inputs and Results'!$G$15 - SQRT((1-F3769)*('Inputs and Results'!$G$15-'Inputs and Results'!$G$13)*('Inputs and Results'!$G$15-'Inputs and Results'!$G$14))))</f>
        <v>816.59723188833198</v>
      </c>
      <c r="D3769">
        <f t="shared" ca="1" si="244"/>
        <v>1147.8589250576163</v>
      </c>
      <c r="E3769">
        <f t="shared" ca="1" si="247"/>
        <v>0.71756481365308622</v>
      </c>
      <c r="F3769">
        <f t="shared" ca="1" si="247"/>
        <v>0.82670292688553193</v>
      </c>
    </row>
    <row r="3770" spans="1:6" ht="15.75" customHeight="1" x14ac:dyDescent="0.2">
      <c r="A3770">
        <v>3769</v>
      </c>
      <c r="B3770" s="47">
        <f ca="1">IF('Inputs and Results'!$C$15='Inputs and Results'!$C$13, 'Inputs and Results'!$C$13, IF(E3770 &lt;= ('Inputs and Results'!$C$14-'Inputs and Results'!$C$13)/('Inputs and Results'!$C$15-'Inputs and Results'!$C$13), 'Inputs and Results'!$C$13 + SQRT(E3770*('Inputs and Results'!$C$15-'Inputs and Results'!$C$13)*('Inputs and Results'!$C$14-'Inputs and Results'!$C$13)), 'Inputs and Results'!$C$15 - SQRT((1-E3770)*('Inputs and Results'!$C$15-'Inputs and Results'!$C$13)*('Inputs and Results'!$C$15-'Inputs and Results'!$C$14))))</f>
        <v>0.84498657616972128</v>
      </c>
      <c r="C3770" s="47">
        <f ca="1">IF('Inputs and Results'!$G$15='Inputs and Results'!$G$13, 'Inputs and Results'!$G$13, IF(F3770 &lt;= ('Inputs and Results'!$G$14-'Inputs and Results'!$G$13)/('Inputs and Results'!$G$15-'Inputs and Results'!$G$13), 'Inputs and Results'!$G$13 + SQRT(F3770*('Inputs and Results'!$G$15-'Inputs and Results'!$G$13)*('Inputs and Results'!$G$14-'Inputs and Results'!$G$13)), 'Inputs and Results'!$G$15 - SQRT((1-F3770)*('Inputs and Results'!$G$15-'Inputs and Results'!$G$13)*('Inputs and Results'!$G$15-'Inputs and Results'!$G$14))))</f>
        <v>760.5043210574097</v>
      </c>
      <c r="D3770">
        <f t="shared" ca="1" si="244"/>
        <v>642.6159424125791</v>
      </c>
      <c r="E3770">
        <f t="shared" ca="1" si="247"/>
        <v>0.4839907936790333</v>
      </c>
      <c r="F3770">
        <f t="shared" ca="1" si="247"/>
        <v>0.77228588124223141</v>
      </c>
    </row>
    <row r="3771" spans="1:6" ht="15.75" customHeight="1" x14ac:dyDescent="0.2">
      <c r="A3771">
        <v>3770</v>
      </c>
      <c r="B3771" s="47">
        <f ca="1">IF('Inputs and Results'!$C$15='Inputs and Results'!$C$13, 'Inputs and Results'!$C$13, IF(E3771 &lt;= ('Inputs and Results'!$C$14-'Inputs and Results'!$C$13)/('Inputs and Results'!$C$15-'Inputs and Results'!$C$13), 'Inputs and Results'!$C$13 + SQRT(E3771*('Inputs and Results'!$C$15-'Inputs and Results'!$C$13)*('Inputs and Results'!$C$14-'Inputs and Results'!$C$13)), 'Inputs and Results'!$C$15 - SQRT((1-E3771)*('Inputs and Results'!$C$15-'Inputs and Results'!$C$13)*('Inputs and Results'!$C$15-'Inputs and Results'!$C$14))))</f>
        <v>1.0890011314874639</v>
      </c>
      <c r="C3771" s="47">
        <f ca="1">IF('Inputs and Results'!$G$15='Inputs and Results'!$G$13, 'Inputs and Results'!$G$13, IF(F3771 &lt;= ('Inputs and Results'!$G$14-'Inputs and Results'!$G$13)/('Inputs and Results'!$G$15-'Inputs and Results'!$G$13), 'Inputs and Results'!$G$13 + SQRT(F3771*('Inputs and Results'!$G$15-'Inputs and Results'!$G$13)*('Inputs and Results'!$G$14-'Inputs and Results'!$G$13)), 'Inputs and Results'!$G$15 - SQRT((1-F3771)*('Inputs and Results'!$G$15-'Inputs and Results'!$G$13)*('Inputs and Results'!$G$15-'Inputs and Results'!$G$14))))</f>
        <v>596.84680195832073</v>
      </c>
      <c r="D3771">
        <f t="shared" ca="1" si="244"/>
        <v>649.96684265728561</v>
      </c>
      <c r="E3771">
        <f t="shared" ca="1" si="247"/>
        <v>0.5942314805048674</v>
      </c>
      <c r="F3771">
        <f t="shared" ca="1" si="247"/>
        <v>0.57111978752747727</v>
      </c>
    </row>
    <row r="3772" spans="1:6" ht="15.75" customHeight="1" x14ac:dyDescent="0.2">
      <c r="A3772">
        <v>3771</v>
      </c>
      <c r="B3772" s="47">
        <f ca="1">IF('Inputs and Results'!$C$15='Inputs and Results'!$C$13, 'Inputs and Results'!$C$13, IF(E3772 &lt;= ('Inputs and Results'!$C$14-'Inputs and Results'!$C$13)/('Inputs and Results'!$C$15-'Inputs and Results'!$C$13), 'Inputs and Results'!$C$13 + SQRT(E3772*('Inputs and Results'!$C$15-'Inputs and Results'!$C$13)*('Inputs and Results'!$C$14-'Inputs and Results'!$C$13)), 'Inputs and Results'!$C$15 - SQRT((1-E3772)*('Inputs and Results'!$C$15-'Inputs and Results'!$C$13)*('Inputs and Results'!$C$15-'Inputs and Results'!$C$14))))</f>
        <v>1.8048954411179543</v>
      </c>
      <c r="C3772" s="47">
        <f ca="1">IF('Inputs and Results'!$G$15='Inputs and Results'!$G$13, 'Inputs and Results'!$G$13, IF(F3772 &lt;= ('Inputs and Results'!$G$14-'Inputs and Results'!$G$13)/('Inputs and Results'!$G$15-'Inputs and Results'!$G$13), 'Inputs and Results'!$G$13 + SQRT(F3772*('Inputs and Results'!$G$15-'Inputs and Results'!$G$13)*('Inputs and Results'!$G$14-'Inputs and Results'!$G$13)), 'Inputs and Results'!$G$15 - SQRT((1-F3772)*('Inputs and Results'!$G$15-'Inputs and Results'!$G$13)*('Inputs and Results'!$G$15-'Inputs and Results'!$G$14))))</f>
        <v>463.88499397058649</v>
      </c>
      <c r="D3772">
        <f t="shared" ca="1" si="244"/>
        <v>837.26391082054124</v>
      </c>
      <c r="E3772">
        <f t="shared" ca="1" si="247"/>
        <v>0.84130278814881676</v>
      </c>
      <c r="F3772">
        <f t="shared" ca="1" si="247"/>
        <v>0.36118944721879331</v>
      </c>
    </row>
    <row r="3773" spans="1:6" ht="15.75" customHeight="1" x14ac:dyDescent="0.2">
      <c r="A3773">
        <v>3772</v>
      </c>
      <c r="B3773" s="47">
        <f ca="1">IF('Inputs and Results'!$C$15='Inputs and Results'!$C$13, 'Inputs and Results'!$C$13, IF(E3773 &lt;= ('Inputs and Results'!$C$14-'Inputs and Results'!$C$13)/('Inputs and Results'!$C$15-'Inputs and Results'!$C$13), 'Inputs and Results'!$C$13 + SQRT(E3773*('Inputs and Results'!$C$15-'Inputs and Results'!$C$13)*('Inputs and Results'!$C$14-'Inputs and Results'!$C$13)), 'Inputs and Results'!$C$15 - SQRT((1-E3773)*('Inputs and Results'!$C$15-'Inputs and Results'!$C$13)*('Inputs and Results'!$C$15-'Inputs and Results'!$C$14))))</f>
        <v>1.3895704566415563</v>
      </c>
      <c r="C3773" s="47">
        <f ca="1">IF('Inputs and Results'!$G$15='Inputs and Results'!$G$13, 'Inputs and Results'!$G$13, IF(F3773 &lt;= ('Inputs and Results'!$G$14-'Inputs and Results'!$G$13)/('Inputs and Results'!$G$15-'Inputs and Results'!$G$13), 'Inputs and Results'!$G$13 + SQRT(F3773*('Inputs and Results'!$G$15-'Inputs and Results'!$G$13)*('Inputs and Results'!$G$14-'Inputs and Results'!$G$13)), 'Inputs and Results'!$G$15 - SQRT((1-F3773)*('Inputs and Results'!$G$15-'Inputs and Results'!$G$13)*('Inputs and Results'!$G$15-'Inputs and Results'!$G$14))))</f>
        <v>510.15054600747442</v>
      </c>
      <c r="D3773">
        <f t="shared" ca="1" si="244"/>
        <v>708.89012717154549</v>
      </c>
      <c r="E3773">
        <f t="shared" ca="1" si="247"/>
        <v>0.71183518731981277</v>
      </c>
      <c r="F3773">
        <f t="shared" ca="1" si="247"/>
        <v>0.43896573123229643</v>
      </c>
    </row>
    <row r="3774" spans="1:6" ht="15.75" customHeight="1" x14ac:dyDescent="0.2">
      <c r="A3774">
        <v>3773</v>
      </c>
      <c r="B3774" s="47">
        <f ca="1">IF('Inputs and Results'!$C$15='Inputs and Results'!$C$13, 'Inputs and Results'!$C$13, IF(E3774 &lt;= ('Inputs and Results'!$C$14-'Inputs and Results'!$C$13)/('Inputs and Results'!$C$15-'Inputs and Results'!$C$13), 'Inputs and Results'!$C$13 + SQRT(E3774*('Inputs and Results'!$C$15-'Inputs and Results'!$C$13)*('Inputs and Results'!$C$14-'Inputs and Results'!$C$13)), 'Inputs and Results'!$C$15 - SQRT((1-E3774)*('Inputs and Results'!$C$15-'Inputs and Results'!$C$13)*('Inputs and Results'!$C$15-'Inputs and Results'!$C$14))))</f>
        <v>0.95119057062531054</v>
      </c>
      <c r="C3774" s="47">
        <f ca="1">IF('Inputs and Results'!$G$15='Inputs and Results'!$G$13, 'Inputs and Results'!$G$13, IF(F3774 &lt;= ('Inputs and Results'!$G$14-'Inputs and Results'!$G$13)/('Inputs and Results'!$G$15-'Inputs and Results'!$G$13), 'Inputs and Results'!$G$13 + SQRT(F3774*('Inputs and Results'!$G$15-'Inputs and Results'!$G$13)*('Inputs and Results'!$G$14-'Inputs and Results'!$G$13)), 'Inputs and Results'!$G$15 - SQRT((1-F3774)*('Inputs and Results'!$G$15-'Inputs and Results'!$G$13)*('Inputs and Results'!$G$15-'Inputs and Results'!$G$14))))</f>
        <v>296.10483187193609</v>
      </c>
      <c r="D3774">
        <f t="shared" ca="1" si="244"/>
        <v>281.65212399317852</v>
      </c>
      <c r="E3774">
        <f t="shared" ca="1" si="247"/>
        <v>0.53359776912281764</v>
      </c>
      <c r="F3774">
        <f t="shared" ca="1" si="247"/>
        <v>3.6799123167518655E-2</v>
      </c>
    </row>
    <row r="3775" spans="1:6" ht="15.75" customHeight="1" x14ac:dyDescent="0.2">
      <c r="A3775">
        <v>3774</v>
      </c>
      <c r="B3775" s="47">
        <f ca="1">IF('Inputs and Results'!$C$15='Inputs and Results'!$C$13, 'Inputs and Results'!$C$13, IF(E3775 &lt;= ('Inputs and Results'!$C$14-'Inputs and Results'!$C$13)/('Inputs and Results'!$C$15-'Inputs and Results'!$C$13), 'Inputs and Results'!$C$13 + SQRT(E3775*('Inputs and Results'!$C$15-'Inputs and Results'!$C$13)*('Inputs and Results'!$C$14-'Inputs and Results'!$C$13)), 'Inputs and Results'!$C$15 - SQRT((1-E3775)*('Inputs and Results'!$C$15-'Inputs and Results'!$C$13)*('Inputs and Results'!$C$15-'Inputs and Results'!$C$14))))</f>
        <v>1.2567720501627437</v>
      </c>
      <c r="C3775" s="47">
        <f ca="1">IF('Inputs and Results'!$G$15='Inputs and Results'!$G$13, 'Inputs and Results'!$G$13, IF(F3775 &lt;= ('Inputs and Results'!$G$14-'Inputs and Results'!$G$13)/('Inputs and Results'!$G$15-'Inputs and Results'!$G$13), 'Inputs and Results'!$G$13 + SQRT(F3775*('Inputs and Results'!$G$15-'Inputs and Results'!$G$13)*('Inputs and Results'!$G$14-'Inputs and Results'!$G$13)), 'Inputs and Results'!$G$15 - SQRT((1-F3775)*('Inputs and Results'!$G$15-'Inputs and Results'!$G$13)*('Inputs and Results'!$G$15-'Inputs and Results'!$G$14))))</f>
        <v>601.49301980822736</v>
      </c>
      <c r="D3775">
        <f t="shared" ca="1" si="244"/>
        <v>755.93961566296571</v>
      </c>
      <c r="E3775">
        <f t="shared" ca="1" si="247"/>
        <v>0.6623507016562441</v>
      </c>
      <c r="F3775">
        <f t="shared" ca="1" si="247"/>
        <v>0.57770184966504223</v>
      </c>
    </row>
    <row r="3776" spans="1:6" ht="15.75" customHeight="1" x14ac:dyDescent="0.2">
      <c r="A3776">
        <v>3775</v>
      </c>
      <c r="B3776" s="47">
        <f ca="1">IF('Inputs and Results'!$C$15='Inputs and Results'!$C$13, 'Inputs and Results'!$C$13, IF(E3776 &lt;= ('Inputs and Results'!$C$14-'Inputs and Results'!$C$13)/('Inputs and Results'!$C$15-'Inputs and Results'!$C$13), 'Inputs and Results'!$C$13 + SQRT(E3776*('Inputs and Results'!$C$15-'Inputs and Results'!$C$13)*('Inputs and Results'!$C$14-'Inputs and Results'!$C$13)), 'Inputs and Results'!$C$15 - SQRT((1-E3776)*('Inputs and Results'!$C$15-'Inputs and Results'!$C$13)*('Inputs and Results'!$C$15-'Inputs and Results'!$C$14))))</f>
        <v>1.5965783069167225</v>
      </c>
      <c r="C3776" s="47">
        <f ca="1">IF('Inputs and Results'!$G$15='Inputs and Results'!$G$13, 'Inputs and Results'!$G$13, IF(F3776 &lt;= ('Inputs and Results'!$G$14-'Inputs and Results'!$G$13)/('Inputs and Results'!$G$15-'Inputs and Results'!$G$13), 'Inputs and Results'!$G$13 + SQRT(F3776*('Inputs and Results'!$G$15-'Inputs and Results'!$G$13)*('Inputs and Results'!$G$14-'Inputs and Results'!$G$13)), 'Inputs and Results'!$G$15 - SQRT((1-F3776)*('Inputs and Results'!$G$15-'Inputs and Results'!$G$13)*('Inputs and Results'!$G$15-'Inputs and Results'!$G$14))))</f>
        <v>448.84455100100433</v>
      </c>
      <c r="D3776">
        <f t="shared" ca="1" si="244"/>
        <v>716.61547330598</v>
      </c>
      <c r="E3776">
        <f t="shared" ca="1" si="247"/>
        <v>0.78115639459814079</v>
      </c>
      <c r="F3776">
        <f t="shared" ca="1" si="247"/>
        <v>0.33481816068678272</v>
      </c>
    </row>
    <row r="3777" spans="1:6" ht="15.75" customHeight="1" x14ac:dyDescent="0.2">
      <c r="A3777">
        <v>3776</v>
      </c>
      <c r="B3777" s="47">
        <f ca="1">IF('Inputs and Results'!$C$15='Inputs and Results'!$C$13, 'Inputs and Results'!$C$13, IF(E3777 &lt;= ('Inputs and Results'!$C$14-'Inputs and Results'!$C$13)/('Inputs and Results'!$C$15-'Inputs and Results'!$C$13), 'Inputs and Results'!$C$13 + SQRT(E3777*('Inputs and Results'!$C$15-'Inputs and Results'!$C$13)*('Inputs and Results'!$C$14-'Inputs and Results'!$C$13)), 'Inputs and Results'!$C$15 - SQRT((1-E3777)*('Inputs and Results'!$C$15-'Inputs and Results'!$C$13)*('Inputs and Results'!$C$15-'Inputs and Results'!$C$14))))</f>
        <v>1.0526011182938084</v>
      </c>
      <c r="C3777" s="47">
        <f ca="1">IF('Inputs and Results'!$G$15='Inputs and Results'!$G$13, 'Inputs and Results'!$G$13, IF(F3777 &lt;= ('Inputs and Results'!$G$14-'Inputs and Results'!$G$13)/('Inputs and Results'!$G$15-'Inputs and Results'!$G$13), 'Inputs and Results'!$G$13 + SQRT(F3777*('Inputs and Results'!$G$15-'Inputs and Results'!$G$13)*('Inputs and Results'!$G$14-'Inputs and Results'!$G$13)), 'Inputs and Results'!$G$15 - SQRT((1-F3777)*('Inputs and Results'!$G$15-'Inputs and Results'!$G$13)*('Inputs and Results'!$G$15-'Inputs and Results'!$G$14))))</f>
        <v>356.75948904175129</v>
      </c>
      <c r="D3777">
        <f t="shared" ca="1" si="244"/>
        <v>375.5254371272751</v>
      </c>
      <c r="E3777">
        <f t="shared" ca="1" si="247"/>
        <v>0.57862639950327488</v>
      </c>
      <c r="F3777">
        <f t="shared" ca="1" si="247"/>
        <v>0.16173049956188346</v>
      </c>
    </row>
    <row r="3778" spans="1:6" ht="15.75" customHeight="1" x14ac:dyDescent="0.2">
      <c r="A3778">
        <v>3777</v>
      </c>
      <c r="B3778" s="47">
        <f ca="1">IF('Inputs and Results'!$C$15='Inputs and Results'!$C$13, 'Inputs and Results'!$C$13, IF(E3778 &lt;= ('Inputs and Results'!$C$14-'Inputs and Results'!$C$13)/('Inputs and Results'!$C$15-'Inputs and Results'!$C$13), 'Inputs and Results'!$C$13 + SQRT(E3778*('Inputs and Results'!$C$15-'Inputs and Results'!$C$13)*('Inputs and Results'!$C$14-'Inputs and Results'!$C$13)), 'Inputs and Results'!$C$15 - SQRT((1-E3778)*('Inputs and Results'!$C$15-'Inputs and Results'!$C$13)*('Inputs and Results'!$C$15-'Inputs and Results'!$C$14))))</f>
        <v>1.962016099885769</v>
      </c>
      <c r="C3778" s="47">
        <f ca="1">IF('Inputs and Results'!$G$15='Inputs and Results'!$G$13, 'Inputs and Results'!$G$13, IF(F3778 &lt;= ('Inputs and Results'!$G$14-'Inputs and Results'!$G$13)/('Inputs and Results'!$G$15-'Inputs and Results'!$G$13), 'Inputs and Results'!$G$13 + SQRT(F3778*('Inputs and Results'!$G$15-'Inputs and Results'!$G$13)*('Inputs and Results'!$G$14-'Inputs and Results'!$G$13)), 'Inputs and Results'!$G$15 - SQRT((1-F3778)*('Inputs and Results'!$G$15-'Inputs and Results'!$G$13)*('Inputs and Results'!$G$15-'Inputs and Results'!$G$14))))</f>
        <v>449.81335705523566</v>
      </c>
      <c r="D3778">
        <f t="shared" ref="D3778:D3841" ca="1" si="248">B3778*C3778</f>
        <v>882.54104848603833</v>
      </c>
      <c r="E3778">
        <f t="shared" ca="1" si="247"/>
        <v>0.88028771367818337</v>
      </c>
      <c r="F3778">
        <f t="shared" ca="1" si="247"/>
        <v>0.33653289660281049</v>
      </c>
    </row>
    <row r="3779" spans="1:6" ht="15.75" customHeight="1" x14ac:dyDescent="0.2">
      <c r="A3779">
        <v>3778</v>
      </c>
      <c r="B3779" s="47">
        <f ca="1">IF('Inputs and Results'!$C$15='Inputs and Results'!$C$13, 'Inputs and Results'!$C$13, IF(E3779 &lt;= ('Inputs and Results'!$C$14-'Inputs and Results'!$C$13)/('Inputs and Results'!$C$15-'Inputs and Results'!$C$13), 'Inputs and Results'!$C$13 + SQRT(E3779*('Inputs and Results'!$C$15-'Inputs and Results'!$C$13)*('Inputs and Results'!$C$14-'Inputs and Results'!$C$13)), 'Inputs and Results'!$C$15 - SQRT((1-E3779)*('Inputs and Results'!$C$15-'Inputs and Results'!$C$13)*('Inputs and Results'!$C$15-'Inputs and Results'!$C$14))))</f>
        <v>1.8555517387050617</v>
      </c>
      <c r="C3779" s="47">
        <f ca="1">IF('Inputs and Results'!$G$15='Inputs and Results'!$G$13, 'Inputs and Results'!$G$13, IF(F3779 &lt;= ('Inputs and Results'!$G$14-'Inputs and Results'!$G$13)/('Inputs and Results'!$G$15-'Inputs and Results'!$G$13), 'Inputs and Results'!$G$13 + SQRT(F3779*('Inputs and Results'!$G$15-'Inputs and Results'!$G$13)*('Inputs and Results'!$G$14-'Inputs and Results'!$G$13)), 'Inputs and Results'!$G$15 - SQRT((1-F3779)*('Inputs and Results'!$G$15-'Inputs and Results'!$G$13)*('Inputs and Results'!$G$15-'Inputs and Results'!$G$14))))</f>
        <v>815.77319550861762</v>
      </c>
      <c r="D3779">
        <f t="shared" ca="1" si="248"/>
        <v>1513.7093713149998</v>
      </c>
      <c r="E3779">
        <f t="shared" ca="1" si="247"/>
        <v>0.85447090857988806</v>
      </c>
      <c r="F3779">
        <f t="shared" ca="1" si="247"/>
        <v>0.82595720168011333</v>
      </c>
    </row>
    <row r="3780" spans="1:6" ht="15.75" customHeight="1" x14ac:dyDescent="0.2">
      <c r="A3780">
        <v>3779</v>
      </c>
      <c r="B3780" s="47">
        <f ca="1">IF('Inputs and Results'!$C$15='Inputs and Results'!$C$13, 'Inputs and Results'!$C$13, IF(E3780 &lt;= ('Inputs and Results'!$C$14-'Inputs and Results'!$C$13)/('Inputs and Results'!$C$15-'Inputs and Results'!$C$13), 'Inputs and Results'!$C$13 + SQRT(E3780*('Inputs and Results'!$C$15-'Inputs and Results'!$C$13)*('Inputs and Results'!$C$14-'Inputs and Results'!$C$13)), 'Inputs and Results'!$C$15 - SQRT((1-E3780)*('Inputs and Results'!$C$15-'Inputs and Results'!$C$13)*('Inputs and Results'!$C$15-'Inputs and Results'!$C$14))))</f>
        <v>0.56484657063738863</v>
      </c>
      <c r="C3780" s="47">
        <f ca="1">IF('Inputs and Results'!$G$15='Inputs and Results'!$G$13, 'Inputs and Results'!$G$13, IF(F3780 &lt;= ('Inputs and Results'!$G$14-'Inputs and Results'!$G$13)/('Inputs and Results'!$G$15-'Inputs and Results'!$G$13), 'Inputs and Results'!$G$13 + SQRT(F3780*('Inputs and Results'!$G$15-'Inputs and Results'!$G$13)*('Inputs and Results'!$G$14-'Inputs and Results'!$G$13)), 'Inputs and Results'!$G$15 - SQRT((1-F3780)*('Inputs and Results'!$G$15-'Inputs and Results'!$G$13)*('Inputs and Results'!$G$15-'Inputs and Results'!$G$14))))</f>
        <v>567.16825072593758</v>
      </c>
      <c r="D3780">
        <f t="shared" ca="1" si="248"/>
        <v>320.36304139695244</v>
      </c>
      <c r="E3780">
        <f t="shared" ca="1" si="247"/>
        <v>0.34111419727372372</v>
      </c>
      <c r="F3780">
        <f t="shared" ca="1" si="247"/>
        <v>0.52787471616053705</v>
      </c>
    </row>
    <row r="3781" spans="1:6" ht="15.75" customHeight="1" x14ac:dyDescent="0.2">
      <c r="A3781">
        <v>3780</v>
      </c>
      <c r="B3781" s="47">
        <f ca="1">IF('Inputs and Results'!$C$15='Inputs and Results'!$C$13, 'Inputs and Results'!$C$13, IF(E3781 &lt;= ('Inputs and Results'!$C$14-'Inputs and Results'!$C$13)/('Inputs and Results'!$C$15-'Inputs and Results'!$C$13), 'Inputs and Results'!$C$13 + SQRT(E3781*('Inputs and Results'!$C$15-'Inputs and Results'!$C$13)*('Inputs and Results'!$C$14-'Inputs and Results'!$C$13)), 'Inputs and Results'!$C$15 - SQRT((1-E3781)*('Inputs and Results'!$C$15-'Inputs and Results'!$C$13)*('Inputs and Results'!$C$15-'Inputs and Results'!$C$14))))</f>
        <v>2.4673409099484616</v>
      </c>
      <c r="C3781" s="47">
        <f ca="1">IF('Inputs and Results'!$G$15='Inputs and Results'!$G$13, 'Inputs and Results'!$G$13, IF(F3781 &lt;= ('Inputs and Results'!$G$14-'Inputs and Results'!$G$13)/('Inputs and Results'!$G$15-'Inputs and Results'!$G$13), 'Inputs and Results'!$G$13 + SQRT(F3781*('Inputs and Results'!$G$15-'Inputs and Results'!$G$13)*('Inputs and Results'!$G$14-'Inputs and Results'!$G$13)), 'Inputs and Results'!$G$15 - SQRT((1-F3781)*('Inputs and Results'!$G$15-'Inputs and Results'!$G$13)*('Inputs and Results'!$G$15-'Inputs and Results'!$G$14))))</f>
        <v>359.3401735094493</v>
      </c>
      <c r="D3781">
        <f t="shared" ca="1" si="248"/>
        <v>886.61471068784272</v>
      </c>
      <c r="E3781">
        <f t="shared" ca="1" si="247"/>
        <v>0.96847492153171855</v>
      </c>
      <c r="F3781">
        <f t="shared" ca="1" si="247"/>
        <v>0.16685359010573309</v>
      </c>
    </row>
    <row r="3782" spans="1:6" ht="15.75" customHeight="1" x14ac:dyDescent="0.2">
      <c r="A3782">
        <v>3781</v>
      </c>
      <c r="B3782" s="47">
        <f ca="1">IF('Inputs and Results'!$C$15='Inputs and Results'!$C$13, 'Inputs and Results'!$C$13, IF(E3782 &lt;= ('Inputs and Results'!$C$14-'Inputs and Results'!$C$13)/('Inputs and Results'!$C$15-'Inputs and Results'!$C$13), 'Inputs and Results'!$C$13 + SQRT(E3782*('Inputs and Results'!$C$15-'Inputs and Results'!$C$13)*('Inputs and Results'!$C$14-'Inputs and Results'!$C$13)), 'Inputs and Results'!$C$15 - SQRT((1-E3782)*('Inputs and Results'!$C$15-'Inputs and Results'!$C$13)*('Inputs and Results'!$C$15-'Inputs and Results'!$C$14))))</f>
        <v>0.29385106409141803</v>
      </c>
      <c r="C3782" s="47">
        <f ca="1">IF('Inputs and Results'!$G$15='Inputs and Results'!$G$13, 'Inputs and Results'!$G$13, IF(F3782 &lt;= ('Inputs and Results'!$G$14-'Inputs and Results'!$G$13)/('Inputs and Results'!$G$15-'Inputs and Results'!$G$13), 'Inputs and Results'!$G$13 + SQRT(F3782*('Inputs and Results'!$G$15-'Inputs and Results'!$G$13)*('Inputs and Results'!$G$14-'Inputs and Results'!$G$13)), 'Inputs and Results'!$G$15 - SQRT((1-F3782)*('Inputs and Results'!$G$15-'Inputs and Results'!$G$13)*('Inputs and Results'!$G$15-'Inputs and Results'!$G$14))))</f>
        <v>430.86886947406776</v>
      </c>
      <c r="D3782">
        <f t="shared" ca="1" si="248"/>
        <v>126.61127577882112</v>
      </c>
      <c r="E3782">
        <f t="shared" ref="E3782:F3801" ca="1" si="249">RAND()</f>
        <v>0.18630643740898323</v>
      </c>
      <c r="F3782">
        <f t="shared" ca="1" si="249"/>
        <v>0.30260068076867475</v>
      </c>
    </row>
    <row r="3783" spans="1:6" ht="15.75" customHeight="1" x14ac:dyDescent="0.2">
      <c r="A3783">
        <v>3782</v>
      </c>
      <c r="B3783" s="47">
        <f ca="1">IF('Inputs and Results'!$C$15='Inputs and Results'!$C$13, 'Inputs and Results'!$C$13, IF(E3783 &lt;= ('Inputs and Results'!$C$14-'Inputs and Results'!$C$13)/('Inputs and Results'!$C$15-'Inputs and Results'!$C$13), 'Inputs and Results'!$C$13 + SQRT(E3783*('Inputs and Results'!$C$15-'Inputs and Results'!$C$13)*('Inputs and Results'!$C$14-'Inputs and Results'!$C$13)), 'Inputs and Results'!$C$15 - SQRT((1-E3783)*('Inputs and Results'!$C$15-'Inputs and Results'!$C$13)*('Inputs and Results'!$C$15-'Inputs and Results'!$C$14))))</f>
        <v>0.41045305163954948</v>
      </c>
      <c r="C3783" s="47">
        <f ca="1">IF('Inputs and Results'!$G$15='Inputs and Results'!$G$13, 'Inputs and Results'!$G$13, IF(F3783 &lt;= ('Inputs and Results'!$G$14-'Inputs and Results'!$G$13)/('Inputs and Results'!$G$15-'Inputs and Results'!$G$13), 'Inputs and Results'!$G$13 + SQRT(F3783*('Inputs and Results'!$G$15-'Inputs and Results'!$G$13)*('Inputs and Results'!$G$14-'Inputs and Results'!$G$13)), 'Inputs and Results'!$G$15 - SQRT((1-F3783)*('Inputs and Results'!$G$15-'Inputs and Results'!$G$13)*('Inputs and Results'!$G$15-'Inputs and Results'!$G$14))))</f>
        <v>487.18070060421269</v>
      </c>
      <c r="D3783">
        <f t="shared" ca="1" si="248"/>
        <v>199.96480526289281</v>
      </c>
      <c r="E3783">
        <f t="shared" ca="1" si="249"/>
        <v>0.25491628913745323</v>
      </c>
      <c r="F3783">
        <f t="shared" ca="1" si="249"/>
        <v>0.40098232272302192</v>
      </c>
    </row>
    <row r="3784" spans="1:6" ht="15.75" customHeight="1" x14ac:dyDescent="0.2">
      <c r="A3784">
        <v>3783</v>
      </c>
      <c r="B3784" s="47">
        <f ca="1">IF('Inputs and Results'!$C$15='Inputs and Results'!$C$13, 'Inputs and Results'!$C$13, IF(E3784 &lt;= ('Inputs and Results'!$C$14-'Inputs and Results'!$C$13)/('Inputs and Results'!$C$15-'Inputs and Results'!$C$13), 'Inputs and Results'!$C$13 + SQRT(E3784*('Inputs and Results'!$C$15-'Inputs and Results'!$C$13)*('Inputs and Results'!$C$14-'Inputs and Results'!$C$13)), 'Inputs and Results'!$C$15 - SQRT((1-E3784)*('Inputs and Results'!$C$15-'Inputs and Results'!$C$13)*('Inputs and Results'!$C$15-'Inputs and Results'!$C$14))))</f>
        <v>1.3184093530244301E-2</v>
      </c>
      <c r="C3784" s="47">
        <f ca="1">IF('Inputs and Results'!$G$15='Inputs and Results'!$G$13, 'Inputs and Results'!$G$13, IF(F3784 &lt;= ('Inputs and Results'!$G$14-'Inputs and Results'!$G$13)/('Inputs and Results'!$G$15-'Inputs and Results'!$G$13), 'Inputs and Results'!$G$13 + SQRT(F3784*('Inputs and Results'!$G$15-'Inputs and Results'!$G$13)*('Inputs and Results'!$G$14-'Inputs and Results'!$G$13)), 'Inputs and Results'!$G$15 - SQRT((1-F3784)*('Inputs and Results'!$G$15-'Inputs and Results'!$G$13)*('Inputs and Results'!$G$15-'Inputs and Results'!$G$14))))</f>
        <v>622.17423862918099</v>
      </c>
      <c r="D3784">
        <f t="shared" ca="1" si="248"/>
        <v>8.2028033541956589</v>
      </c>
      <c r="E3784">
        <f t="shared" ca="1" si="249"/>
        <v>8.7700823176947162E-3</v>
      </c>
      <c r="F3784">
        <f t="shared" ca="1" si="249"/>
        <v>0.60638237186864741</v>
      </c>
    </row>
    <row r="3785" spans="1:6" ht="15.75" customHeight="1" x14ac:dyDescent="0.2">
      <c r="A3785">
        <v>3784</v>
      </c>
      <c r="B3785" s="47">
        <f ca="1">IF('Inputs and Results'!$C$15='Inputs and Results'!$C$13, 'Inputs and Results'!$C$13, IF(E3785 &lt;= ('Inputs and Results'!$C$14-'Inputs and Results'!$C$13)/('Inputs and Results'!$C$15-'Inputs and Results'!$C$13), 'Inputs and Results'!$C$13 + SQRT(E3785*('Inputs and Results'!$C$15-'Inputs and Results'!$C$13)*('Inputs and Results'!$C$14-'Inputs and Results'!$C$13)), 'Inputs and Results'!$C$15 - SQRT((1-E3785)*('Inputs and Results'!$C$15-'Inputs and Results'!$C$13)*('Inputs and Results'!$C$15-'Inputs and Results'!$C$14))))</f>
        <v>5.3155467735473305E-2</v>
      </c>
      <c r="C3785" s="47">
        <f ca="1">IF('Inputs and Results'!$G$15='Inputs and Results'!$G$13, 'Inputs and Results'!$G$13, IF(F3785 &lt;= ('Inputs and Results'!$G$14-'Inputs and Results'!$G$13)/('Inputs and Results'!$G$15-'Inputs and Results'!$G$13), 'Inputs and Results'!$G$13 + SQRT(F3785*('Inputs and Results'!$G$15-'Inputs and Results'!$G$13)*('Inputs and Results'!$G$14-'Inputs and Results'!$G$13)), 'Inputs and Results'!$G$15 - SQRT((1-F3785)*('Inputs and Results'!$G$15-'Inputs and Results'!$G$13)*('Inputs and Results'!$G$15-'Inputs and Results'!$G$14))))</f>
        <v>309.54538991677634</v>
      </c>
      <c r="D3785">
        <f t="shared" ca="1" si="248"/>
        <v>16.454029986385709</v>
      </c>
      <c r="E3785">
        <f t="shared" ca="1" si="249"/>
        <v>3.5123033629184564E-2</v>
      </c>
      <c r="F3785">
        <f t="shared" ca="1" si="249"/>
        <v>6.5230974901630656E-2</v>
      </c>
    </row>
    <row r="3786" spans="1:6" ht="15.75" customHeight="1" x14ac:dyDescent="0.2">
      <c r="A3786">
        <v>3785</v>
      </c>
      <c r="B3786" s="47">
        <f ca="1">IF('Inputs and Results'!$C$15='Inputs and Results'!$C$13, 'Inputs and Results'!$C$13, IF(E3786 &lt;= ('Inputs and Results'!$C$14-'Inputs and Results'!$C$13)/('Inputs and Results'!$C$15-'Inputs and Results'!$C$13), 'Inputs and Results'!$C$13 + SQRT(E3786*('Inputs and Results'!$C$15-'Inputs and Results'!$C$13)*('Inputs and Results'!$C$14-'Inputs and Results'!$C$13)), 'Inputs and Results'!$C$15 - SQRT((1-E3786)*('Inputs and Results'!$C$15-'Inputs and Results'!$C$13)*('Inputs and Results'!$C$15-'Inputs and Results'!$C$14))))</f>
        <v>1.1425909205397364</v>
      </c>
      <c r="C3786" s="47">
        <f ca="1">IF('Inputs and Results'!$G$15='Inputs and Results'!$G$13, 'Inputs and Results'!$G$13, IF(F3786 &lt;= ('Inputs and Results'!$G$14-'Inputs and Results'!$G$13)/('Inputs and Results'!$G$15-'Inputs and Results'!$G$13), 'Inputs and Results'!$G$13 + SQRT(F3786*('Inputs and Results'!$G$15-'Inputs and Results'!$G$13)*('Inputs and Results'!$G$14-'Inputs and Results'!$G$13)), 'Inputs and Results'!$G$15 - SQRT((1-F3786)*('Inputs and Results'!$G$15-'Inputs and Results'!$G$13)*('Inputs and Results'!$G$15-'Inputs and Results'!$G$14))))</f>
        <v>809.91145458793267</v>
      </c>
      <c r="D3786">
        <f t="shared" ca="1" si="248"/>
        <v>925.39747445330295</v>
      </c>
      <c r="E3786">
        <f t="shared" ca="1" si="249"/>
        <v>0.61667016794873075</v>
      </c>
      <c r="F3786">
        <f t="shared" ca="1" si="249"/>
        <v>0.82060632147974155</v>
      </c>
    </row>
    <row r="3787" spans="1:6" ht="15.75" customHeight="1" x14ac:dyDescent="0.2">
      <c r="A3787">
        <v>3786</v>
      </c>
      <c r="B3787" s="47">
        <f ca="1">IF('Inputs and Results'!$C$15='Inputs and Results'!$C$13, 'Inputs and Results'!$C$13, IF(E3787 &lt;= ('Inputs and Results'!$C$14-'Inputs and Results'!$C$13)/('Inputs and Results'!$C$15-'Inputs and Results'!$C$13), 'Inputs and Results'!$C$13 + SQRT(E3787*('Inputs and Results'!$C$15-'Inputs and Results'!$C$13)*('Inputs and Results'!$C$14-'Inputs and Results'!$C$13)), 'Inputs and Results'!$C$15 - SQRT((1-E3787)*('Inputs and Results'!$C$15-'Inputs and Results'!$C$13)*('Inputs and Results'!$C$15-'Inputs and Results'!$C$14))))</f>
        <v>8.1379920914211201E-2</v>
      </c>
      <c r="C3787" s="47">
        <f ca="1">IF('Inputs and Results'!$G$15='Inputs and Results'!$G$13, 'Inputs and Results'!$G$13, IF(F3787 &lt;= ('Inputs and Results'!$G$14-'Inputs and Results'!$G$13)/('Inputs and Results'!$G$15-'Inputs and Results'!$G$13), 'Inputs and Results'!$G$13 + SQRT(F3787*('Inputs and Results'!$G$15-'Inputs and Results'!$G$13)*('Inputs and Results'!$G$14-'Inputs and Results'!$G$13)), 'Inputs and Results'!$G$15 - SQRT((1-F3787)*('Inputs and Results'!$G$15-'Inputs and Results'!$G$13)*('Inputs and Results'!$G$15-'Inputs and Results'!$G$14))))</f>
        <v>687.45621200256232</v>
      </c>
      <c r="D3787">
        <f t="shared" ca="1" si="248"/>
        <v>55.945132164751733</v>
      </c>
      <c r="E3787">
        <f t="shared" ca="1" si="249"/>
        <v>5.3517425995251666E-2</v>
      </c>
      <c r="F3787">
        <f t="shared" ca="1" si="249"/>
        <v>0.69029894261800329</v>
      </c>
    </row>
    <row r="3788" spans="1:6" ht="15.75" customHeight="1" x14ac:dyDescent="0.2">
      <c r="A3788">
        <v>3787</v>
      </c>
      <c r="B3788" s="47">
        <f ca="1">IF('Inputs and Results'!$C$15='Inputs and Results'!$C$13, 'Inputs and Results'!$C$13, IF(E3788 &lt;= ('Inputs and Results'!$C$14-'Inputs and Results'!$C$13)/('Inputs and Results'!$C$15-'Inputs and Results'!$C$13), 'Inputs and Results'!$C$13 + SQRT(E3788*('Inputs and Results'!$C$15-'Inputs and Results'!$C$13)*('Inputs and Results'!$C$14-'Inputs and Results'!$C$13)), 'Inputs and Results'!$C$15 - SQRT((1-E3788)*('Inputs and Results'!$C$15-'Inputs and Results'!$C$13)*('Inputs and Results'!$C$15-'Inputs and Results'!$C$14))))</f>
        <v>0.8273574656344338</v>
      </c>
      <c r="C3788" s="47">
        <f ca="1">IF('Inputs and Results'!$G$15='Inputs and Results'!$G$13, 'Inputs and Results'!$G$13, IF(F3788 &lt;= ('Inputs and Results'!$G$14-'Inputs and Results'!$G$13)/('Inputs and Results'!$G$15-'Inputs and Results'!$G$13), 'Inputs and Results'!$G$13 + SQRT(F3788*('Inputs and Results'!$G$15-'Inputs and Results'!$G$13)*('Inputs and Results'!$G$14-'Inputs and Results'!$G$13)), 'Inputs and Results'!$G$15 - SQRT((1-F3788)*('Inputs and Results'!$G$15-'Inputs and Results'!$G$13)*('Inputs and Results'!$G$15-'Inputs and Results'!$G$14))))</f>
        <v>405.16240555223328</v>
      </c>
      <c r="D3788">
        <f t="shared" ca="1" si="248"/>
        <v>335.21414102804636</v>
      </c>
      <c r="E3788">
        <f t="shared" ca="1" si="249"/>
        <v>0.4755138242072855</v>
      </c>
      <c r="F3788">
        <f t="shared" ca="1" si="249"/>
        <v>0.25520364902484982</v>
      </c>
    </row>
    <row r="3789" spans="1:6" ht="15.75" customHeight="1" x14ac:dyDescent="0.2">
      <c r="A3789">
        <v>3788</v>
      </c>
      <c r="B3789" s="47">
        <f ca="1">IF('Inputs and Results'!$C$15='Inputs and Results'!$C$13, 'Inputs and Results'!$C$13, IF(E3789 &lt;= ('Inputs and Results'!$C$14-'Inputs and Results'!$C$13)/('Inputs and Results'!$C$15-'Inputs and Results'!$C$13), 'Inputs and Results'!$C$13 + SQRT(E3789*('Inputs and Results'!$C$15-'Inputs and Results'!$C$13)*('Inputs and Results'!$C$14-'Inputs and Results'!$C$13)), 'Inputs and Results'!$C$15 - SQRT((1-E3789)*('Inputs and Results'!$C$15-'Inputs and Results'!$C$13)*('Inputs and Results'!$C$15-'Inputs and Results'!$C$14))))</f>
        <v>0.53374074038704888</v>
      </c>
      <c r="C3789" s="47">
        <f ca="1">IF('Inputs and Results'!$G$15='Inputs and Results'!$G$13, 'Inputs and Results'!$G$13, IF(F3789 &lt;= ('Inputs and Results'!$G$14-'Inputs and Results'!$G$13)/('Inputs and Results'!$G$15-'Inputs and Results'!$G$13), 'Inputs and Results'!$G$13 + SQRT(F3789*('Inputs and Results'!$G$15-'Inputs and Results'!$G$13)*('Inputs and Results'!$G$14-'Inputs and Results'!$G$13)), 'Inputs and Results'!$G$15 - SQRT((1-F3789)*('Inputs and Results'!$G$15-'Inputs and Results'!$G$13)*('Inputs and Results'!$G$15-'Inputs and Results'!$G$14))))</f>
        <v>581.35658973563181</v>
      </c>
      <c r="D3789">
        <f t="shared" ca="1" si="248"/>
        <v>310.29369663438592</v>
      </c>
      <c r="E3789">
        <f t="shared" ca="1" si="249"/>
        <v>0.32417391826370867</v>
      </c>
      <c r="F3789">
        <f t="shared" ca="1" si="249"/>
        <v>0.5488078634921828</v>
      </c>
    </row>
    <row r="3790" spans="1:6" ht="15.75" customHeight="1" x14ac:dyDescent="0.2">
      <c r="A3790">
        <v>3789</v>
      </c>
      <c r="B3790" s="47">
        <f ca="1">IF('Inputs and Results'!$C$15='Inputs and Results'!$C$13, 'Inputs and Results'!$C$13, IF(E3790 &lt;= ('Inputs and Results'!$C$14-'Inputs and Results'!$C$13)/('Inputs and Results'!$C$15-'Inputs and Results'!$C$13), 'Inputs and Results'!$C$13 + SQRT(E3790*('Inputs and Results'!$C$15-'Inputs and Results'!$C$13)*('Inputs and Results'!$C$14-'Inputs and Results'!$C$13)), 'Inputs and Results'!$C$15 - SQRT((1-E3790)*('Inputs and Results'!$C$15-'Inputs and Results'!$C$13)*('Inputs and Results'!$C$15-'Inputs and Results'!$C$14))))</f>
        <v>0.3252691925741491</v>
      </c>
      <c r="C3790" s="47">
        <f ca="1">IF('Inputs and Results'!$G$15='Inputs and Results'!$G$13, 'Inputs and Results'!$G$13, IF(F3790 &lt;= ('Inputs and Results'!$G$14-'Inputs and Results'!$G$13)/('Inputs and Results'!$G$15-'Inputs and Results'!$G$13), 'Inputs and Results'!$G$13 + SQRT(F3790*('Inputs and Results'!$G$15-'Inputs and Results'!$G$13)*('Inputs and Results'!$G$14-'Inputs and Results'!$G$13)), 'Inputs and Results'!$G$15 - SQRT((1-F3790)*('Inputs and Results'!$G$15-'Inputs and Results'!$G$13)*('Inputs and Results'!$G$15-'Inputs and Results'!$G$14))))</f>
        <v>665.04228531737454</v>
      </c>
      <c r="D3790">
        <f t="shared" ca="1" si="248"/>
        <v>216.3177671728493</v>
      </c>
      <c r="E3790">
        <f t="shared" ca="1" si="249"/>
        <v>0.20509056753411725</v>
      </c>
      <c r="F3790">
        <f t="shared" ca="1" si="249"/>
        <v>0.66261975488280178</v>
      </c>
    </row>
    <row r="3791" spans="1:6" ht="15.75" customHeight="1" x14ac:dyDescent="0.2">
      <c r="A3791">
        <v>3790</v>
      </c>
      <c r="B3791" s="47">
        <f ca="1">IF('Inputs and Results'!$C$15='Inputs and Results'!$C$13, 'Inputs and Results'!$C$13, IF(E3791 &lt;= ('Inputs and Results'!$C$14-'Inputs and Results'!$C$13)/('Inputs and Results'!$C$15-'Inputs and Results'!$C$13), 'Inputs and Results'!$C$13 + SQRT(E3791*('Inputs and Results'!$C$15-'Inputs and Results'!$C$13)*('Inputs and Results'!$C$14-'Inputs and Results'!$C$13)), 'Inputs and Results'!$C$15 - SQRT((1-E3791)*('Inputs and Results'!$C$15-'Inputs and Results'!$C$13)*('Inputs and Results'!$C$15-'Inputs and Results'!$C$14))))</f>
        <v>1.1313725129347736</v>
      </c>
      <c r="C3791" s="47">
        <f ca="1">IF('Inputs and Results'!$G$15='Inputs and Results'!$G$13, 'Inputs and Results'!$G$13, IF(F3791 &lt;= ('Inputs and Results'!$G$14-'Inputs and Results'!$G$13)/('Inputs and Results'!$G$15-'Inputs and Results'!$G$13), 'Inputs and Results'!$G$13 + SQRT(F3791*('Inputs and Results'!$G$15-'Inputs and Results'!$G$13)*('Inputs and Results'!$G$14-'Inputs and Results'!$G$13)), 'Inputs and Results'!$G$15 - SQRT((1-F3791)*('Inputs and Results'!$G$15-'Inputs and Results'!$G$13)*('Inputs and Results'!$G$15-'Inputs and Results'!$G$14))))</f>
        <v>715.65936544768465</v>
      </c>
      <c r="D3791">
        <f t="shared" ca="1" si="248"/>
        <v>809.67733469185248</v>
      </c>
      <c r="E3791">
        <f t="shared" ca="1" si="249"/>
        <v>0.61202570162047742</v>
      </c>
      <c r="F3791">
        <f t="shared" ca="1" si="249"/>
        <v>0.72344433919306006</v>
      </c>
    </row>
    <row r="3792" spans="1:6" ht="15.75" customHeight="1" x14ac:dyDescent="0.2">
      <c r="A3792">
        <v>3791</v>
      </c>
      <c r="B3792" s="47">
        <f ca="1">IF('Inputs and Results'!$C$15='Inputs and Results'!$C$13, 'Inputs and Results'!$C$13, IF(E3792 &lt;= ('Inputs and Results'!$C$14-'Inputs and Results'!$C$13)/('Inputs and Results'!$C$15-'Inputs and Results'!$C$13), 'Inputs and Results'!$C$13 + SQRT(E3792*('Inputs and Results'!$C$15-'Inputs and Results'!$C$13)*('Inputs and Results'!$C$14-'Inputs and Results'!$C$13)), 'Inputs and Results'!$C$15 - SQRT((1-E3792)*('Inputs and Results'!$C$15-'Inputs and Results'!$C$13)*('Inputs and Results'!$C$15-'Inputs and Results'!$C$14))))</f>
        <v>1.4776186682415078</v>
      </c>
      <c r="C3792" s="47">
        <f ca="1">IF('Inputs and Results'!$G$15='Inputs and Results'!$G$13, 'Inputs and Results'!$G$13, IF(F3792 &lt;= ('Inputs and Results'!$G$14-'Inputs and Results'!$G$13)/('Inputs and Results'!$G$15-'Inputs and Results'!$G$13), 'Inputs and Results'!$G$13 + SQRT(F3792*('Inputs and Results'!$G$15-'Inputs and Results'!$G$13)*('Inputs and Results'!$G$14-'Inputs and Results'!$G$13)), 'Inputs and Results'!$G$15 - SQRT((1-F3792)*('Inputs and Results'!$G$15-'Inputs and Results'!$G$13)*('Inputs and Results'!$G$15-'Inputs and Results'!$G$14))))</f>
        <v>885.3206463067188</v>
      </c>
      <c r="D3792">
        <f t="shared" ca="1" si="248"/>
        <v>1308.1663143624448</v>
      </c>
      <c r="E3792">
        <f t="shared" ca="1" si="249"/>
        <v>0.74248389785702662</v>
      </c>
      <c r="F3792">
        <f t="shared" ca="1" si="249"/>
        <v>0.88326065865618242</v>
      </c>
    </row>
    <row r="3793" spans="1:6" ht="15.75" customHeight="1" x14ac:dyDescent="0.2">
      <c r="A3793">
        <v>3792</v>
      </c>
      <c r="B3793" s="47">
        <f ca="1">IF('Inputs and Results'!$C$15='Inputs and Results'!$C$13, 'Inputs and Results'!$C$13, IF(E3793 &lt;= ('Inputs and Results'!$C$14-'Inputs and Results'!$C$13)/('Inputs and Results'!$C$15-'Inputs and Results'!$C$13), 'Inputs and Results'!$C$13 + SQRT(E3793*('Inputs and Results'!$C$15-'Inputs and Results'!$C$13)*('Inputs and Results'!$C$14-'Inputs and Results'!$C$13)), 'Inputs and Results'!$C$15 - SQRT((1-E3793)*('Inputs and Results'!$C$15-'Inputs and Results'!$C$13)*('Inputs and Results'!$C$15-'Inputs and Results'!$C$14))))</f>
        <v>2.557420216534577</v>
      </c>
      <c r="C3793" s="47">
        <f ca="1">IF('Inputs and Results'!$G$15='Inputs and Results'!$G$13, 'Inputs and Results'!$G$13, IF(F3793 &lt;= ('Inputs and Results'!$G$14-'Inputs and Results'!$G$13)/('Inputs and Results'!$G$15-'Inputs and Results'!$G$13), 'Inputs and Results'!$G$13 + SQRT(F3793*('Inputs and Results'!$G$15-'Inputs and Results'!$G$13)*('Inputs and Results'!$G$14-'Inputs and Results'!$G$13)), 'Inputs and Results'!$G$15 - SQRT((1-F3793)*('Inputs and Results'!$G$15-'Inputs and Results'!$G$13)*('Inputs and Results'!$G$15-'Inputs and Results'!$G$14))))</f>
        <v>334.11459536808161</v>
      </c>
      <c r="D3793">
        <f t="shared" ca="1" si="248"/>
        <v>854.47142083360188</v>
      </c>
      <c r="E3793">
        <f t="shared" ca="1" si="249"/>
        <v>0.97823590391863324</v>
      </c>
      <c r="F3793">
        <f t="shared" ca="1" si="249"/>
        <v>0.11610316648855579</v>
      </c>
    </row>
    <row r="3794" spans="1:6" ht="15.75" customHeight="1" x14ac:dyDescent="0.2">
      <c r="A3794">
        <v>3793</v>
      </c>
      <c r="B3794" s="47">
        <f ca="1">IF('Inputs and Results'!$C$15='Inputs and Results'!$C$13, 'Inputs and Results'!$C$13, IF(E3794 &lt;= ('Inputs and Results'!$C$14-'Inputs and Results'!$C$13)/('Inputs and Results'!$C$15-'Inputs and Results'!$C$13), 'Inputs and Results'!$C$13 + SQRT(E3794*('Inputs and Results'!$C$15-'Inputs and Results'!$C$13)*('Inputs and Results'!$C$14-'Inputs and Results'!$C$13)), 'Inputs and Results'!$C$15 - SQRT((1-E3794)*('Inputs and Results'!$C$15-'Inputs and Results'!$C$13)*('Inputs and Results'!$C$15-'Inputs and Results'!$C$14))))</f>
        <v>0.89341377583007908</v>
      </c>
      <c r="C3794" s="47">
        <f ca="1">IF('Inputs and Results'!$G$15='Inputs and Results'!$G$13, 'Inputs and Results'!$G$13, IF(F3794 &lt;= ('Inputs and Results'!$G$14-'Inputs and Results'!$G$13)/('Inputs and Results'!$G$15-'Inputs and Results'!$G$13), 'Inputs and Results'!$G$13 + SQRT(F3794*('Inputs and Results'!$G$15-'Inputs and Results'!$G$13)*('Inputs and Results'!$G$14-'Inputs and Results'!$G$13)), 'Inputs and Results'!$G$15 - SQRT((1-F3794)*('Inputs and Results'!$G$15-'Inputs and Results'!$G$13)*('Inputs and Results'!$G$15-'Inputs and Results'!$G$14))))</f>
        <v>351.32377104817112</v>
      </c>
      <c r="D3794">
        <f t="shared" ca="1" si="248"/>
        <v>313.87749683100878</v>
      </c>
      <c r="E3794">
        <f t="shared" ca="1" si="249"/>
        <v>0.50692160890416849</v>
      </c>
      <c r="F3794">
        <f t="shared" ca="1" si="249"/>
        <v>0.15088831878216569</v>
      </c>
    </row>
    <row r="3795" spans="1:6" ht="15.75" customHeight="1" x14ac:dyDescent="0.2">
      <c r="A3795">
        <v>3794</v>
      </c>
      <c r="B3795" s="47">
        <f ca="1">IF('Inputs and Results'!$C$15='Inputs and Results'!$C$13, 'Inputs and Results'!$C$13, IF(E3795 &lt;= ('Inputs and Results'!$C$14-'Inputs and Results'!$C$13)/('Inputs and Results'!$C$15-'Inputs and Results'!$C$13), 'Inputs and Results'!$C$13 + SQRT(E3795*('Inputs and Results'!$C$15-'Inputs and Results'!$C$13)*('Inputs and Results'!$C$14-'Inputs and Results'!$C$13)), 'Inputs and Results'!$C$15 - SQRT((1-E3795)*('Inputs and Results'!$C$15-'Inputs and Results'!$C$13)*('Inputs and Results'!$C$15-'Inputs and Results'!$C$14))))</f>
        <v>0.72798430450053075</v>
      </c>
      <c r="C3795" s="47">
        <f ca="1">IF('Inputs and Results'!$G$15='Inputs and Results'!$G$13, 'Inputs and Results'!$G$13, IF(F3795 &lt;= ('Inputs and Results'!$G$14-'Inputs and Results'!$G$13)/('Inputs and Results'!$G$15-'Inputs and Results'!$G$13), 'Inputs and Results'!$G$13 + SQRT(F3795*('Inputs and Results'!$G$15-'Inputs and Results'!$G$13)*('Inputs and Results'!$G$14-'Inputs and Results'!$G$13)), 'Inputs and Results'!$G$15 - SQRT((1-F3795)*('Inputs and Results'!$G$15-'Inputs and Results'!$G$13)*('Inputs and Results'!$G$15-'Inputs and Results'!$G$14))))</f>
        <v>320.89999672945214</v>
      </c>
      <c r="D3795">
        <f t="shared" ca="1" si="248"/>
        <v>233.61016093331281</v>
      </c>
      <c r="E3795">
        <f t="shared" ca="1" si="249"/>
        <v>0.42643829771156261</v>
      </c>
      <c r="F3795">
        <f t="shared" ca="1" si="249"/>
        <v>8.8918343076699546E-2</v>
      </c>
    </row>
    <row r="3796" spans="1:6" ht="15.75" customHeight="1" x14ac:dyDescent="0.2">
      <c r="A3796">
        <v>3795</v>
      </c>
      <c r="B3796" s="47">
        <f ca="1">IF('Inputs and Results'!$C$15='Inputs and Results'!$C$13, 'Inputs and Results'!$C$13, IF(E3796 &lt;= ('Inputs and Results'!$C$14-'Inputs and Results'!$C$13)/('Inputs and Results'!$C$15-'Inputs and Results'!$C$13), 'Inputs and Results'!$C$13 + SQRT(E3796*('Inputs and Results'!$C$15-'Inputs and Results'!$C$13)*('Inputs and Results'!$C$14-'Inputs and Results'!$C$13)), 'Inputs and Results'!$C$15 - SQRT((1-E3796)*('Inputs and Results'!$C$15-'Inputs and Results'!$C$13)*('Inputs and Results'!$C$15-'Inputs and Results'!$C$14))))</f>
        <v>1.1116193171378141</v>
      </c>
      <c r="C3796" s="47">
        <f ca="1">IF('Inputs and Results'!$G$15='Inputs and Results'!$G$13, 'Inputs and Results'!$G$13, IF(F3796 &lt;= ('Inputs and Results'!$G$14-'Inputs and Results'!$G$13)/('Inputs and Results'!$G$15-'Inputs and Results'!$G$13), 'Inputs and Results'!$G$13 + SQRT(F3796*('Inputs and Results'!$G$15-'Inputs and Results'!$G$13)*('Inputs and Results'!$G$14-'Inputs and Results'!$G$13)), 'Inputs and Results'!$G$15 - SQRT((1-F3796)*('Inputs and Results'!$G$15-'Inputs and Results'!$G$13)*('Inputs and Results'!$G$15-'Inputs and Results'!$G$14))))</f>
        <v>405.46673170808936</v>
      </c>
      <c r="D3796">
        <f t="shared" ca="1" si="248"/>
        <v>450.7246514234476</v>
      </c>
      <c r="E3796">
        <f t="shared" ca="1" si="249"/>
        <v>0.60377982184366052</v>
      </c>
      <c r="F3796">
        <f t="shared" ca="1" si="249"/>
        <v>0.25577387272882912</v>
      </c>
    </row>
    <row r="3797" spans="1:6" ht="15.75" customHeight="1" x14ac:dyDescent="0.2">
      <c r="A3797">
        <v>3796</v>
      </c>
      <c r="B3797" s="47">
        <f ca="1">IF('Inputs and Results'!$C$15='Inputs and Results'!$C$13, 'Inputs and Results'!$C$13, IF(E3797 &lt;= ('Inputs and Results'!$C$14-'Inputs and Results'!$C$13)/('Inputs and Results'!$C$15-'Inputs and Results'!$C$13), 'Inputs and Results'!$C$13 + SQRT(E3797*('Inputs and Results'!$C$15-'Inputs and Results'!$C$13)*('Inputs and Results'!$C$14-'Inputs and Results'!$C$13)), 'Inputs and Results'!$C$15 - SQRT((1-E3797)*('Inputs and Results'!$C$15-'Inputs and Results'!$C$13)*('Inputs and Results'!$C$15-'Inputs and Results'!$C$14))))</f>
        <v>1.078920249139985</v>
      </c>
      <c r="C3797" s="47">
        <f ca="1">IF('Inputs and Results'!$G$15='Inputs and Results'!$G$13, 'Inputs and Results'!$G$13, IF(F3797 &lt;= ('Inputs and Results'!$G$14-'Inputs and Results'!$G$13)/('Inputs and Results'!$G$15-'Inputs and Results'!$G$13), 'Inputs and Results'!$G$13 + SQRT(F3797*('Inputs and Results'!$G$15-'Inputs and Results'!$G$13)*('Inputs and Results'!$G$14-'Inputs and Results'!$G$13)), 'Inputs and Results'!$G$15 - SQRT((1-F3797)*('Inputs and Results'!$G$15-'Inputs and Results'!$G$13)*('Inputs and Results'!$G$15-'Inputs and Results'!$G$14))))</f>
        <v>436.58054968960334</v>
      </c>
      <c r="D3797">
        <f t="shared" ca="1" si="248"/>
        <v>471.03559544077842</v>
      </c>
      <c r="E3797">
        <f t="shared" ca="1" si="249"/>
        <v>0.58993917675951357</v>
      </c>
      <c r="F3797">
        <f t="shared" ca="1" si="249"/>
        <v>0.31292019943361837</v>
      </c>
    </row>
    <row r="3798" spans="1:6" ht="15.75" customHeight="1" x14ac:dyDescent="0.2">
      <c r="A3798">
        <v>3797</v>
      </c>
      <c r="B3798" s="47">
        <f ca="1">IF('Inputs and Results'!$C$15='Inputs and Results'!$C$13, 'Inputs and Results'!$C$13, IF(E3798 &lt;= ('Inputs and Results'!$C$14-'Inputs and Results'!$C$13)/('Inputs and Results'!$C$15-'Inputs and Results'!$C$13), 'Inputs and Results'!$C$13 + SQRT(E3798*('Inputs and Results'!$C$15-'Inputs and Results'!$C$13)*('Inputs and Results'!$C$14-'Inputs and Results'!$C$13)), 'Inputs and Results'!$C$15 - SQRT((1-E3798)*('Inputs and Results'!$C$15-'Inputs and Results'!$C$13)*('Inputs and Results'!$C$15-'Inputs and Results'!$C$14))))</f>
        <v>0.44524142984277804</v>
      </c>
      <c r="C3798" s="47">
        <f ca="1">IF('Inputs and Results'!$G$15='Inputs and Results'!$G$13, 'Inputs and Results'!$G$13, IF(F3798 &lt;= ('Inputs and Results'!$G$14-'Inputs and Results'!$G$13)/('Inputs and Results'!$G$15-'Inputs and Results'!$G$13), 'Inputs and Results'!$G$13 + SQRT(F3798*('Inputs and Results'!$G$15-'Inputs and Results'!$G$13)*('Inputs and Results'!$G$14-'Inputs and Results'!$G$13)), 'Inputs and Results'!$G$15 - SQRT((1-F3798)*('Inputs and Results'!$G$15-'Inputs and Results'!$G$13)*('Inputs and Results'!$G$15-'Inputs and Results'!$G$14))))</f>
        <v>384.85008193322585</v>
      </c>
      <c r="D3798">
        <f t="shared" ca="1" si="248"/>
        <v>171.35120075505975</v>
      </c>
      <c r="E3798">
        <f t="shared" ca="1" si="249"/>
        <v>0.27480096091202511</v>
      </c>
      <c r="F3798">
        <f t="shared" ca="1" si="249"/>
        <v>0.21665023392612648</v>
      </c>
    </row>
    <row r="3799" spans="1:6" ht="15.75" customHeight="1" x14ac:dyDescent="0.2">
      <c r="A3799">
        <v>3798</v>
      </c>
      <c r="B3799" s="47">
        <f ca="1">IF('Inputs and Results'!$C$15='Inputs and Results'!$C$13, 'Inputs and Results'!$C$13, IF(E3799 &lt;= ('Inputs and Results'!$C$14-'Inputs and Results'!$C$13)/('Inputs and Results'!$C$15-'Inputs and Results'!$C$13), 'Inputs and Results'!$C$13 + SQRT(E3799*('Inputs and Results'!$C$15-'Inputs and Results'!$C$13)*('Inputs and Results'!$C$14-'Inputs and Results'!$C$13)), 'Inputs and Results'!$C$15 - SQRT((1-E3799)*('Inputs and Results'!$C$15-'Inputs and Results'!$C$13)*('Inputs and Results'!$C$15-'Inputs and Results'!$C$14))))</f>
        <v>8.0079831577113403E-2</v>
      </c>
      <c r="C3799" s="47">
        <f ca="1">IF('Inputs and Results'!$G$15='Inputs and Results'!$G$13, 'Inputs and Results'!$G$13, IF(F3799 &lt;= ('Inputs and Results'!$G$14-'Inputs and Results'!$G$13)/('Inputs and Results'!$G$15-'Inputs and Results'!$G$13), 'Inputs and Results'!$G$13 + SQRT(F3799*('Inputs and Results'!$G$15-'Inputs and Results'!$G$13)*('Inputs and Results'!$G$14-'Inputs and Results'!$G$13)), 'Inputs and Results'!$G$15 - SQRT((1-F3799)*('Inputs and Results'!$G$15-'Inputs and Results'!$G$13)*('Inputs and Results'!$G$15-'Inputs and Results'!$G$14))))</f>
        <v>457.91613855575952</v>
      </c>
      <c r="D3799">
        <f t="shared" ca="1" si="248"/>
        <v>36.669847251987349</v>
      </c>
      <c r="E3799">
        <f t="shared" ca="1" si="249"/>
        <v>5.2674023337473397E-2</v>
      </c>
      <c r="F3799">
        <f t="shared" ca="1" si="249"/>
        <v>0.3507877390788765</v>
      </c>
    </row>
    <row r="3800" spans="1:6" ht="15.75" customHeight="1" x14ac:dyDescent="0.2">
      <c r="A3800">
        <v>3799</v>
      </c>
      <c r="B3800" s="47">
        <f ca="1">IF('Inputs and Results'!$C$15='Inputs and Results'!$C$13, 'Inputs and Results'!$C$13, IF(E3800 &lt;= ('Inputs and Results'!$C$14-'Inputs and Results'!$C$13)/('Inputs and Results'!$C$15-'Inputs and Results'!$C$13), 'Inputs and Results'!$C$13 + SQRT(E3800*('Inputs and Results'!$C$15-'Inputs and Results'!$C$13)*('Inputs and Results'!$C$14-'Inputs and Results'!$C$13)), 'Inputs and Results'!$C$15 - SQRT((1-E3800)*('Inputs and Results'!$C$15-'Inputs and Results'!$C$13)*('Inputs and Results'!$C$15-'Inputs and Results'!$C$14))))</f>
        <v>0.48352973346079686</v>
      </c>
      <c r="C3800" s="47">
        <f ca="1">IF('Inputs and Results'!$G$15='Inputs and Results'!$G$13, 'Inputs and Results'!$G$13, IF(F3800 &lt;= ('Inputs and Results'!$G$14-'Inputs and Results'!$G$13)/('Inputs and Results'!$G$15-'Inputs and Results'!$G$13), 'Inputs and Results'!$G$13 + SQRT(F3800*('Inputs and Results'!$G$15-'Inputs and Results'!$G$13)*('Inputs and Results'!$G$14-'Inputs and Results'!$G$13)), 'Inputs and Results'!$G$15 - SQRT((1-F3800)*('Inputs and Results'!$G$15-'Inputs and Results'!$G$13)*('Inputs and Results'!$G$15-'Inputs and Results'!$G$14))))</f>
        <v>649.20400719868712</v>
      </c>
      <c r="D3800">
        <f t="shared" ca="1" si="248"/>
        <v>313.90944056246241</v>
      </c>
      <c r="E3800">
        <f t="shared" ca="1" si="249"/>
        <v>0.29637526640267897</v>
      </c>
      <c r="F3800">
        <f t="shared" ca="1" si="249"/>
        <v>0.64234666128378148</v>
      </c>
    </row>
    <row r="3801" spans="1:6" ht="15.75" customHeight="1" x14ac:dyDescent="0.2">
      <c r="A3801">
        <v>3800</v>
      </c>
      <c r="B3801" s="47">
        <f ca="1">IF('Inputs and Results'!$C$15='Inputs and Results'!$C$13, 'Inputs and Results'!$C$13, IF(E3801 &lt;= ('Inputs and Results'!$C$14-'Inputs and Results'!$C$13)/('Inputs and Results'!$C$15-'Inputs and Results'!$C$13), 'Inputs and Results'!$C$13 + SQRT(E3801*('Inputs and Results'!$C$15-'Inputs and Results'!$C$13)*('Inputs and Results'!$C$14-'Inputs and Results'!$C$13)), 'Inputs and Results'!$C$15 - SQRT((1-E3801)*('Inputs and Results'!$C$15-'Inputs and Results'!$C$13)*('Inputs and Results'!$C$15-'Inputs and Results'!$C$14))))</f>
        <v>2.6176883671891971</v>
      </c>
      <c r="C3801" s="47">
        <f ca="1">IF('Inputs and Results'!$G$15='Inputs and Results'!$G$13, 'Inputs and Results'!$G$13, IF(F3801 &lt;= ('Inputs and Results'!$G$14-'Inputs and Results'!$G$13)/('Inputs and Results'!$G$15-'Inputs and Results'!$G$13), 'Inputs and Results'!$G$13 + SQRT(F3801*('Inputs and Results'!$G$15-'Inputs and Results'!$G$13)*('Inputs and Results'!$G$14-'Inputs and Results'!$G$13)), 'Inputs and Results'!$G$15 - SQRT((1-F3801)*('Inputs and Results'!$G$15-'Inputs and Results'!$G$13)*('Inputs and Results'!$G$15-'Inputs and Results'!$G$14))))</f>
        <v>402.40172878271312</v>
      </c>
      <c r="D3801">
        <f t="shared" ca="1" si="248"/>
        <v>1053.3623243713305</v>
      </c>
      <c r="E3801">
        <f t="shared" ca="1" si="249"/>
        <v>0.98375975726861531</v>
      </c>
      <c r="F3801">
        <f t="shared" ca="1" si="249"/>
        <v>0.25002092300560252</v>
      </c>
    </row>
    <row r="3802" spans="1:6" ht="15.75" customHeight="1" x14ac:dyDescent="0.2">
      <c r="A3802">
        <v>3801</v>
      </c>
      <c r="B3802" s="47">
        <f ca="1">IF('Inputs and Results'!$C$15='Inputs and Results'!$C$13, 'Inputs and Results'!$C$13, IF(E3802 &lt;= ('Inputs and Results'!$C$14-'Inputs and Results'!$C$13)/('Inputs and Results'!$C$15-'Inputs and Results'!$C$13), 'Inputs and Results'!$C$13 + SQRT(E3802*('Inputs and Results'!$C$15-'Inputs and Results'!$C$13)*('Inputs and Results'!$C$14-'Inputs and Results'!$C$13)), 'Inputs and Results'!$C$15 - SQRT((1-E3802)*('Inputs and Results'!$C$15-'Inputs and Results'!$C$13)*('Inputs and Results'!$C$15-'Inputs and Results'!$C$14))))</f>
        <v>9.0440088923787076E-2</v>
      </c>
      <c r="C3802" s="47">
        <f ca="1">IF('Inputs and Results'!$G$15='Inputs and Results'!$G$13, 'Inputs and Results'!$G$13, IF(F3802 &lt;= ('Inputs and Results'!$G$14-'Inputs and Results'!$G$13)/('Inputs and Results'!$G$15-'Inputs and Results'!$G$13), 'Inputs and Results'!$G$13 + SQRT(F3802*('Inputs and Results'!$G$15-'Inputs and Results'!$G$13)*('Inputs and Results'!$G$14-'Inputs and Results'!$G$13)), 'Inputs and Results'!$G$15 - SQRT((1-F3802)*('Inputs and Results'!$G$15-'Inputs and Results'!$G$13)*('Inputs and Results'!$G$15-'Inputs and Results'!$G$14))))</f>
        <v>668.47494933987309</v>
      </c>
      <c r="D3802">
        <f t="shared" ca="1" si="248"/>
        <v>60.456933861622183</v>
      </c>
      <c r="E3802">
        <f t="shared" ref="E3802:F3821" ca="1" si="250">RAND()</f>
        <v>5.9384569317575742E-2</v>
      </c>
      <c r="F3802">
        <f t="shared" ca="1" si="250"/>
        <v>0.66693560028429366</v>
      </c>
    </row>
    <row r="3803" spans="1:6" ht="15.75" customHeight="1" x14ac:dyDescent="0.2">
      <c r="A3803">
        <v>3802</v>
      </c>
      <c r="B3803" s="47">
        <f ca="1">IF('Inputs and Results'!$C$15='Inputs and Results'!$C$13, 'Inputs and Results'!$C$13, IF(E3803 &lt;= ('Inputs and Results'!$C$14-'Inputs and Results'!$C$13)/('Inputs and Results'!$C$15-'Inputs and Results'!$C$13), 'Inputs and Results'!$C$13 + SQRT(E3803*('Inputs and Results'!$C$15-'Inputs and Results'!$C$13)*('Inputs and Results'!$C$14-'Inputs and Results'!$C$13)), 'Inputs and Results'!$C$15 - SQRT((1-E3803)*('Inputs and Results'!$C$15-'Inputs and Results'!$C$13)*('Inputs and Results'!$C$15-'Inputs and Results'!$C$14))))</f>
        <v>0.49625863603835807</v>
      </c>
      <c r="C3803" s="47">
        <f ca="1">IF('Inputs and Results'!$G$15='Inputs and Results'!$G$13, 'Inputs and Results'!$G$13, IF(F3803 &lt;= ('Inputs and Results'!$G$14-'Inputs and Results'!$G$13)/('Inputs and Results'!$G$15-'Inputs and Results'!$G$13), 'Inputs and Results'!$G$13 + SQRT(F3803*('Inputs and Results'!$G$15-'Inputs and Results'!$G$13)*('Inputs and Results'!$G$14-'Inputs and Results'!$G$13)), 'Inputs and Results'!$G$15 - SQRT((1-F3803)*('Inputs and Results'!$G$15-'Inputs and Results'!$G$13)*('Inputs and Results'!$G$15-'Inputs and Results'!$G$14))))</f>
        <v>376.08324810725424</v>
      </c>
      <c r="D3803">
        <f t="shared" ca="1" si="248"/>
        <v>186.63455974258139</v>
      </c>
      <c r="E3803">
        <f t="shared" ca="1" si="250"/>
        <v>0.30347546470972186</v>
      </c>
      <c r="F3803">
        <f t="shared" ca="1" si="250"/>
        <v>0.19970997151812719</v>
      </c>
    </row>
    <row r="3804" spans="1:6" ht="15.75" customHeight="1" x14ac:dyDescent="0.2">
      <c r="A3804">
        <v>3803</v>
      </c>
      <c r="B3804" s="47">
        <f ca="1">IF('Inputs and Results'!$C$15='Inputs and Results'!$C$13, 'Inputs and Results'!$C$13, IF(E3804 &lt;= ('Inputs and Results'!$C$14-'Inputs and Results'!$C$13)/('Inputs and Results'!$C$15-'Inputs and Results'!$C$13), 'Inputs and Results'!$C$13 + SQRT(E3804*('Inputs and Results'!$C$15-'Inputs and Results'!$C$13)*('Inputs and Results'!$C$14-'Inputs and Results'!$C$13)), 'Inputs and Results'!$C$15 - SQRT((1-E3804)*('Inputs and Results'!$C$15-'Inputs and Results'!$C$13)*('Inputs and Results'!$C$15-'Inputs and Results'!$C$14))))</f>
        <v>0.4320796356463994</v>
      </c>
      <c r="C3804" s="47">
        <f ca="1">IF('Inputs and Results'!$G$15='Inputs and Results'!$G$13, 'Inputs and Results'!$G$13, IF(F3804 &lt;= ('Inputs and Results'!$G$14-'Inputs and Results'!$G$13)/('Inputs and Results'!$G$15-'Inputs and Results'!$G$13), 'Inputs and Results'!$G$13 + SQRT(F3804*('Inputs and Results'!$G$15-'Inputs and Results'!$G$13)*('Inputs and Results'!$G$14-'Inputs and Results'!$G$13)), 'Inputs and Results'!$G$15 - SQRT((1-F3804)*('Inputs and Results'!$G$15-'Inputs and Results'!$G$13)*('Inputs and Results'!$G$15-'Inputs and Results'!$G$14))))</f>
        <v>371.85240372310614</v>
      </c>
      <c r="D3804">
        <f t="shared" ca="1" si="248"/>
        <v>160.66985111491752</v>
      </c>
      <c r="E3804">
        <f t="shared" ca="1" si="250"/>
        <v>0.26730944470423013</v>
      </c>
      <c r="F3804">
        <f t="shared" ca="1" si="250"/>
        <v>0.19146982848129568</v>
      </c>
    </row>
    <row r="3805" spans="1:6" ht="15.75" customHeight="1" x14ac:dyDescent="0.2">
      <c r="A3805">
        <v>3804</v>
      </c>
      <c r="B3805" s="47">
        <f ca="1">IF('Inputs and Results'!$C$15='Inputs and Results'!$C$13, 'Inputs and Results'!$C$13, IF(E3805 &lt;= ('Inputs and Results'!$C$14-'Inputs and Results'!$C$13)/('Inputs and Results'!$C$15-'Inputs and Results'!$C$13), 'Inputs and Results'!$C$13 + SQRT(E3805*('Inputs and Results'!$C$15-'Inputs and Results'!$C$13)*('Inputs and Results'!$C$14-'Inputs and Results'!$C$13)), 'Inputs and Results'!$C$15 - SQRT((1-E3805)*('Inputs and Results'!$C$15-'Inputs and Results'!$C$13)*('Inputs and Results'!$C$15-'Inputs and Results'!$C$14))))</f>
        <v>1.4607395472041069</v>
      </c>
      <c r="C3805" s="47">
        <f ca="1">IF('Inputs and Results'!$G$15='Inputs and Results'!$G$13, 'Inputs and Results'!$G$13, IF(F3805 &lt;= ('Inputs and Results'!$G$14-'Inputs and Results'!$G$13)/('Inputs and Results'!$G$15-'Inputs and Results'!$G$13), 'Inputs and Results'!$G$13 + SQRT(F3805*('Inputs and Results'!$G$15-'Inputs and Results'!$G$13)*('Inputs and Results'!$G$14-'Inputs and Results'!$G$13)), 'Inputs and Results'!$G$15 - SQRT((1-F3805)*('Inputs and Results'!$G$15-'Inputs and Results'!$G$13)*('Inputs and Results'!$G$15-'Inputs and Results'!$G$14))))</f>
        <v>418.89012799044212</v>
      </c>
      <c r="D3805">
        <f t="shared" ca="1" si="248"/>
        <v>611.88937588902877</v>
      </c>
      <c r="E3805">
        <f t="shared" ca="1" si="250"/>
        <v>0.73674191760650909</v>
      </c>
      <c r="F3805">
        <f t="shared" ca="1" si="250"/>
        <v>0.28070839283789872</v>
      </c>
    </row>
    <row r="3806" spans="1:6" ht="15.75" customHeight="1" x14ac:dyDescent="0.2">
      <c r="A3806">
        <v>3805</v>
      </c>
      <c r="B3806" s="47">
        <f ca="1">IF('Inputs and Results'!$C$15='Inputs and Results'!$C$13, 'Inputs and Results'!$C$13, IF(E3806 &lt;= ('Inputs and Results'!$C$14-'Inputs and Results'!$C$13)/('Inputs and Results'!$C$15-'Inputs and Results'!$C$13), 'Inputs and Results'!$C$13 + SQRT(E3806*('Inputs and Results'!$C$15-'Inputs and Results'!$C$13)*('Inputs and Results'!$C$14-'Inputs and Results'!$C$13)), 'Inputs and Results'!$C$15 - SQRT((1-E3806)*('Inputs and Results'!$C$15-'Inputs and Results'!$C$13)*('Inputs and Results'!$C$15-'Inputs and Results'!$C$14))))</f>
        <v>1.3496520581145686</v>
      </c>
      <c r="C3806" s="47">
        <f ca="1">IF('Inputs and Results'!$G$15='Inputs and Results'!$G$13, 'Inputs and Results'!$G$13, IF(F3806 &lt;= ('Inputs and Results'!$G$14-'Inputs and Results'!$G$13)/('Inputs and Results'!$G$15-'Inputs and Results'!$G$13), 'Inputs and Results'!$G$13 + SQRT(F3806*('Inputs and Results'!$G$15-'Inputs and Results'!$G$13)*('Inputs and Results'!$G$14-'Inputs and Results'!$G$13)), 'Inputs and Results'!$G$15 - SQRT((1-F3806)*('Inputs and Results'!$G$15-'Inputs and Results'!$G$13)*('Inputs and Results'!$G$15-'Inputs and Results'!$G$14))))</f>
        <v>399.69343628020204</v>
      </c>
      <c r="D3806">
        <f t="shared" ca="1" si="248"/>
        <v>539.44706889045881</v>
      </c>
      <c r="E3806">
        <f t="shared" ca="1" si="250"/>
        <v>0.69737240785716892</v>
      </c>
      <c r="F3806">
        <f t="shared" ca="1" si="250"/>
        <v>0.24491907850128536</v>
      </c>
    </row>
    <row r="3807" spans="1:6" ht="15.75" customHeight="1" x14ac:dyDescent="0.2">
      <c r="A3807">
        <v>3806</v>
      </c>
      <c r="B3807" s="47">
        <f ca="1">IF('Inputs and Results'!$C$15='Inputs and Results'!$C$13, 'Inputs and Results'!$C$13, IF(E3807 &lt;= ('Inputs and Results'!$C$14-'Inputs and Results'!$C$13)/('Inputs and Results'!$C$15-'Inputs and Results'!$C$13), 'Inputs and Results'!$C$13 + SQRT(E3807*('Inputs and Results'!$C$15-'Inputs and Results'!$C$13)*('Inputs and Results'!$C$14-'Inputs and Results'!$C$13)), 'Inputs and Results'!$C$15 - SQRT((1-E3807)*('Inputs and Results'!$C$15-'Inputs and Results'!$C$13)*('Inputs and Results'!$C$15-'Inputs and Results'!$C$14))))</f>
        <v>1.4197706373260879</v>
      </c>
      <c r="C3807" s="47">
        <f ca="1">IF('Inputs and Results'!$G$15='Inputs and Results'!$G$13, 'Inputs and Results'!$G$13, IF(F3807 &lt;= ('Inputs and Results'!$G$14-'Inputs and Results'!$G$13)/('Inputs and Results'!$G$15-'Inputs and Results'!$G$13), 'Inputs and Results'!$G$13 + SQRT(F3807*('Inputs and Results'!$G$15-'Inputs and Results'!$G$13)*('Inputs and Results'!$G$14-'Inputs and Results'!$G$13)), 'Inputs and Results'!$G$15 - SQRT((1-F3807)*('Inputs and Results'!$G$15-'Inputs and Results'!$G$13)*('Inputs and Results'!$G$15-'Inputs and Results'!$G$14))))</f>
        <v>700.28289071605263</v>
      </c>
      <c r="D3807">
        <f t="shared" ca="1" si="248"/>
        <v>994.24108606048515</v>
      </c>
      <c r="E3807">
        <f t="shared" ca="1" si="250"/>
        <v>0.72254168459368906</v>
      </c>
      <c r="F3807">
        <f t="shared" ca="1" si="250"/>
        <v>0.70560584867849507</v>
      </c>
    </row>
    <row r="3808" spans="1:6" ht="15.75" customHeight="1" x14ac:dyDescent="0.2">
      <c r="A3808">
        <v>3807</v>
      </c>
      <c r="B3808" s="47">
        <f ca="1">IF('Inputs and Results'!$C$15='Inputs and Results'!$C$13, 'Inputs and Results'!$C$13, IF(E3808 &lt;= ('Inputs and Results'!$C$14-'Inputs and Results'!$C$13)/('Inputs and Results'!$C$15-'Inputs and Results'!$C$13), 'Inputs and Results'!$C$13 + SQRT(E3808*('Inputs and Results'!$C$15-'Inputs and Results'!$C$13)*('Inputs and Results'!$C$14-'Inputs and Results'!$C$13)), 'Inputs and Results'!$C$15 - SQRT((1-E3808)*('Inputs and Results'!$C$15-'Inputs and Results'!$C$13)*('Inputs and Results'!$C$15-'Inputs and Results'!$C$14))))</f>
        <v>0.40729023531063957</v>
      </c>
      <c r="C3808" s="47">
        <f ca="1">IF('Inputs and Results'!$G$15='Inputs and Results'!$G$13, 'Inputs and Results'!$G$13, IF(F3808 &lt;= ('Inputs and Results'!$G$14-'Inputs and Results'!$G$13)/('Inputs and Results'!$G$15-'Inputs and Results'!$G$13), 'Inputs and Results'!$G$13 + SQRT(F3808*('Inputs and Results'!$G$15-'Inputs and Results'!$G$13)*('Inputs and Results'!$G$14-'Inputs and Results'!$G$13)), 'Inputs and Results'!$G$15 - SQRT((1-F3808)*('Inputs and Results'!$G$15-'Inputs and Results'!$G$13)*('Inputs and Results'!$G$15-'Inputs and Results'!$G$14))))</f>
        <v>611.30072192400917</v>
      </c>
      <c r="D3808">
        <f t="shared" ca="1" si="248"/>
        <v>248.97681487799355</v>
      </c>
      <c r="E3808">
        <f t="shared" ca="1" si="250"/>
        <v>0.2530951195649378</v>
      </c>
      <c r="F3808">
        <f t="shared" ca="1" si="250"/>
        <v>0.59142880383382468</v>
      </c>
    </row>
    <row r="3809" spans="1:6" ht="15.75" customHeight="1" x14ac:dyDescent="0.2">
      <c r="A3809">
        <v>3808</v>
      </c>
      <c r="B3809" s="47">
        <f ca="1">IF('Inputs and Results'!$C$15='Inputs and Results'!$C$13, 'Inputs and Results'!$C$13, IF(E3809 &lt;= ('Inputs and Results'!$C$14-'Inputs and Results'!$C$13)/('Inputs and Results'!$C$15-'Inputs and Results'!$C$13), 'Inputs and Results'!$C$13 + SQRT(E3809*('Inputs and Results'!$C$15-'Inputs and Results'!$C$13)*('Inputs and Results'!$C$14-'Inputs and Results'!$C$13)), 'Inputs and Results'!$C$15 - SQRT((1-E3809)*('Inputs and Results'!$C$15-'Inputs and Results'!$C$13)*('Inputs and Results'!$C$15-'Inputs and Results'!$C$14))))</f>
        <v>0.78903278158674173</v>
      </c>
      <c r="C3809" s="47">
        <f ca="1">IF('Inputs and Results'!$G$15='Inputs and Results'!$G$13, 'Inputs and Results'!$G$13, IF(F3809 &lt;= ('Inputs and Results'!$G$14-'Inputs and Results'!$G$13)/('Inputs and Results'!$G$15-'Inputs and Results'!$G$13), 'Inputs and Results'!$G$13 + SQRT(F3809*('Inputs and Results'!$G$15-'Inputs and Results'!$G$13)*('Inputs and Results'!$G$14-'Inputs and Results'!$G$13)), 'Inputs and Results'!$G$15 - SQRT((1-F3809)*('Inputs and Results'!$G$15-'Inputs and Results'!$G$13)*('Inputs and Results'!$G$15-'Inputs and Results'!$G$14))))</f>
        <v>552.97318132737018</v>
      </c>
      <c r="D3809">
        <f t="shared" ca="1" si="248"/>
        <v>436.31396740560461</v>
      </c>
      <c r="E3809">
        <f t="shared" ca="1" si="250"/>
        <v>0.45684710656688221</v>
      </c>
      <c r="F3809">
        <f t="shared" ca="1" si="250"/>
        <v>0.50645665078483104</v>
      </c>
    </row>
    <row r="3810" spans="1:6" ht="15.75" customHeight="1" x14ac:dyDescent="0.2">
      <c r="A3810">
        <v>3809</v>
      </c>
      <c r="B3810" s="47">
        <f ca="1">IF('Inputs and Results'!$C$15='Inputs and Results'!$C$13, 'Inputs and Results'!$C$13, IF(E3810 &lt;= ('Inputs and Results'!$C$14-'Inputs and Results'!$C$13)/('Inputs and Results'!$C$15-'Inputs and Results'!$C$13), 'Inputs and Results'!$C$13 + SQRT(E3810*('Inputs and Results'!$C$15-'Inputs and Results'!$C$13)*('Inputs and Results'!$C$14-'Inputs and Results'!$C$13)), 'Inputs and Results'!$C$15 - SQRT((1-E3810)*('Inputs and Results'!$C$15-'Inputs and Results'!$C$13)*('Inputs and Results'!$C$15-'Inputs and Results'!$C$14))))</f>
        <v>0.42717791990647225</v>
      </c>
      <c r="C3810" s="47">
        <f ca="1">IF('Inputs and Results'!$G$15='Inputs and Results'!$G$13, 'Inputs and Results'!$G$13, IF(F3810 &lt;= ('Inputs and Results'!$G$14-'Inputs and Results'!$G$13)/('Inputs and Results'!$G$15-'Inputs and Results'!$G$13), 'Inputs and Results'!$G$13 + SQRT(F3810*('Inputs and Results'!$G$15-'Inputs and Results'!$G$13)*('Inputs and Results'!$G$14-'Inputs and Results'!$G$13)), 'Inputs and Results'!$G$15 - SQRT((1-F3810)*('Inputs and Results'!$G$15-'Inputs and Results'!$G$13)*('Inputs and Results'!$G$15-'Inputs and Results'!$G$14))))</f>
        <v>491.95438170928946</v>
      </c>
      <c r="D3810">
        <f t="shared" ca="1" si="248"/>
        <v>210.15204946744893</v>
      </c>
      <c r="E3810">
        <f t="shared" ca="1" si="250"/>
        <v>0.26450961602035716</v>
      </c>
      <c r="F3810">
        <f t="shared" ca="1" si="250"/>
        <v>0.40897858323203595</v>
      </c>
    </row>
    <row r="3811" spans="1:6" ht="15.75" customHeight="1" x14ac:dyDescent="0.2">
      <c r="A3811">
        <v>3810</v>
      </c>
      <c r="B3811" s="47">
        <f ca="1">IF('Inputs and Results'!$C$15='Inputs and Results'!$C$13, 'Inputs and Results'!$C$13, IF(E3811 &lt;= ('Inputs and Results'!$C$14-'Inputs and Results'!$C$13)/('Inputs and Results'!$C$15-'Inputs and Results'!$C$13), 'Inputs and Results'!$C$13 + SQRT(E3811*('Inputs and Results'!$C$15-'Inputs and Results'!$C$13)*('Inputs and Results'!$C$14-'Inputs and Results'!$C$13)), 'Inputs and Results'!$C$15 - SQRT((1-E3811)*('Inputs and Results'!$C$15-'Inputs and Results'!$C$13)*('Inputs and Results'!$C$15-'Inputs and Results'!$C$14))))</f>
        <v>3.2763220441647256E-3</v>
      </c>
      <c r="C3811" s="47">
        <f ca="1">IF('Inputs and Results'!$G$15='Inputs and Results'!$G$13, 'Inputs and Results'!$G$13, IF(F3811 &lt;= ('Inputs and Results'!$G$14-'Inputs and Results'!$G$13)/('Inputs and Results'!$G$15-'Inputs and Results'!$G$13), 'Inputs and Results'!$G$13 + SQRT(F3811*('Inputs and Results'!$G$15-'Inputs and Results'!$G$13)*('Inputs and Results'!$G$14-'Inputs and Results'!$G$13)), 'Inputs and Results'!$G$15 - SQRT((1-F3811)*('Inputs and Results'!$G$15-'Inputs and Results'!$G$13)*('Inputs and Results'!$G$15-'Inputs and Results'!$G$14))))</f>
        <v>880.33701193476054</v>
      </c>
      <c r="D3811">
        <f t="shared" ca="1" si="248"/>
        <v>2.8842675584959609</v>
      </c>
      <c r="E3811">
        <f t="shared" ca="1" si="250"/>
        <v>2.1830219976503029E-3</v>
      </c>
      <c r="F3811">
        <f t="shared" ca="1" si="250"/>
        <v>0.87953373399918489</v>
      </c>
    </row>
    <row r="3812" spans="1:6" ht="15.75" customHeight="1" x14ac:dyDescent="0.2">
      <c r="A3812">
        <v>3811</v>
      </c>
      <c r="B3812" s="47">
        <f ca="1">IF('Inputs and Results'!$C$15='Inputs and Results'!$C$13, 'Inputs and Results'!$C$13, IF(E3812 &lt;= ('Inputs and Results'!$C$14-'Inputs and Results'!$C$13)/('Inputs and Results'!$C$15-'Inputs and Results'!$C$13), 'Inputs and Results'!$C$13 + SQRT(E3812*('Inputs and Results'!$C$15-'Inputs and Results'!$C$13)*('Inputs and Results'!$C$14-'Inputs and Results'!$C$13)), 'Inputs and Results'!$C$15 - SQRT((1-E3812)*('Inputs and Results'!$C$15-'Inputs and Results'!$C$13)*('Inputs and Results'!$C$15-'Inputs and Results'!$C$14))))</f>
        <v>0.10618424747703825</v>
      </c>
      <c r="C3812" s="47">
        <f ca="1">IF('Inputs and Results'!$G$15='Inputs and Results'!$G$13, 'Inputs and Results'!$G$13, IF(F3812 &lt;= ('Inputs and Results'!$G$14-'Inputs and Results'!$G$13)/('Inputs and Results'!$G$15-'Inputs and Results'!$G$13), 'Inputs and Results'!$G$13 + SQRT(F3812*('Inputs and Results'!$G$15-'Inputs and Results'!$G$13)*('Inputs and Results'!$G$14-'Inputs and Results'!$G$13)), 'Inputs and Results'!$G$15 - SQRT((1-F3812)*('Inputs and Results'!$G$15-'Inputs and Results'!$G$13)*('Inputs and Results'!$G$15-'Inputs and Results'!$G$14))))</f>
        <v>616.21949238584989</v>
      </c>
      <c r="D3812">
        <f t="shared" ca="1" si="248"/>
        <v>65.432803079673974</v>
      </c>
      <c r="E3812">
        <f t="shared" ca="1" si="250"/>
        <v>6.9536710049996064E-2</v>
      </c>
      <c r="F3812">
        <f t="shared" ca="1" si="250"/>
        <v>0.59822776655427556</v>
      </c>
    </row>
    <row r="3813" spans="1:6" ht="15.75" customHeight="1" x14ac:dyDescent="0.2">
      <c r="A3813">
        <v>3812</v>
      </c>
      <c r="B3813" s="47">
        <f ca="1">IF('Inputs and Results'!$C$15='Inputs and Results'!$C$13, 'Inputs and Results'!$C$13, IF(E3813 &lt;= ('Inputs and Results'!$C$14-'Inputs and Results'!$C$13)/('Inputs and Results'!$C$15-'Inputs and Results'!$C$13), 'Inputs and Results'!$C$13 + SQRT(E3813*('Inputs and Results'!$C$15-'Inputs and Results'!$C$13)*('Inputs and Results'!$C$14-'Inputs and Results'!$C$13)), 'Inputs and Results'!$C$15 - SQRT((1-E3813)*('Inputs and Results'!$C$15-'Inputs and Results'!$C$13)*('Inputs and Results'!$C$15-'Inputs and Results'!$C$14))))</f>
        <v>0.84403483550063996</v>
      </c>
      <c r="C3813" s="47">
        <f ca="1">IF('Inputs and Results'!$G$15='Inputs and Results'!$G$13, 'Inputs and Results'!$G$13, IF(F3813 &lt;= ('Inputs and Results'!$G$14-'Inputs and Results'!$G$13)/('Inputs and Results'!$G$15-'Inputs and Results'!$G$13), 'Inputs and Results'!$G$13 + SQRT(F3813*('Inputs and Results'!$G$15-'Inputs and Results'!$G$13)*('Inputs and Results'!$G$14-'Inputs and Results'!$G$13)), 'Inputs and Results'!$G$15 - SQRT((1-F3813)*('Inputs and Results'!$G$15-'Inputs and Results'!$G$13)*('Inputs and Results'!$G$15-'Inputs and Results'!$G$14))))</f>
        <v>301.48932937863901</v>
      </c>
      <c r="D3813">
        <f t="shared" ca="1" si="248"/>
        <v>254.46749652729784</v>
      </c>
      <c r="E3813">
        <f t="shared" ca="1" si="250"/>
        <v>0.4835349121628052</v>
      </c>
      <c r="F3813">
        <f t="shared" ca="1" si="250"/>
        <v>4.8240505681229839E-2</v>
      </c>
    </row>
    <row r="3814" spans="1:6" ht="15.75" customHeight="1" x14ac:dyDescent="0.2">
      <c r="A3814">
        <v>3813</v>
      </c>
      <c r="B3814" s="47">
        <f ca="1">IF('Inputs and Results'!$C$15='Inputs and Results'!$C$13, 'Inputs and Results'!$C$13, IF(E3814 &lt;= ('Inputs and Results'!$C$14-'Inputs and Results'!$C$13)/('Inputs and Results'!$C$15-'Inputs and Results'!$C$13), 'Inputs and Results'!$C$13 + SQRT(E3814*('Inputs and Results'!$C$15-'Inputs and Results'!$C$13)*('Inputs and Results'!$C$14-'Inputs and Results'!$C$13)), 'Inputs and Results'!$C$15 - SQRT((1-E3814)*('Inputs and Results'!$C$15-'Inputs and Results'!$C$13)*('Inputs and Results'!$C$15-'Inputs and Results'!$C$14))))</f>
        <v>0.87115280315854804</v>
      </c>
      <c r="C3814" s="47">
        <f ca="1">IF('Inputs and Results'!$G$15='Inputs and Results'!$G$13, 'Inputs and Results'!$G$13, IF(F3814 &lt;= ('Inputs and Results'!$G$14-'Inputs and Results'!$G$13)/('Inputs and Results'!$G$15-'Inputs and Results'!$G$13), 'Inputs and Results'!$G$13 + SQRT(F3814*('Inputs and Results'!$G$15-'Inputs and Results'!$G$13)*('Inputs and Results'!$G$14-'Inputs and Results'!$G$13)), 'Inputs and Results'!$G$15 - SQRT((1-F3814)*('Inputs and Results'!$G$15-'Inputs and Results'!$G$13)*('Inputs and Results'!$G$15-'Inputs and Results'!$G$14))))</f>
        <v>399.00144298823284</v>
      </c>
      <c r="D3814">
        <f t="shared" ca="1" si="248"/>
        <v>347.59122552350465</v>
      </c>
      <c r="E3814">
        <f t="shared" ca="1" si="250"/>
        <v>0.49644551250003244</v>
      </c>
      <c r="F3814">
        <f t="shared" ca="1" si="250"/>
        <v>0.24361273702292952</v>
      </c>
    </row>
    <row r="3815" spans="1:6" ht="15.75" customHeight="1" x14ac:dyDescent="0.2">
      <c r="A3815">
        <v>3814</v>
      </c>
      <c r="B3815" s="47">
        <f ca="1">IF('Inputs and Results'!$C$15='Inputs and Results'!$C$13, 'Inputs and Results'!$C$13, IF(E3815 &lt;= ('Inputs and Results'!$C$14-'Inputs and Results'!$C$13)/('Inputs and Results'!$C$15-'Inputs and Results'!$C$13), 'Inputs and Results'!$C$13 + SQRT(E3815*('Inputs and Results'!$C$15-'Inputs and Results'!$C$13)*('Inputs and Results'!$C$14-'Inputs and Results'!$C$13)), 'Inputs and Results'!$C$15 - SQRT((1-E3815)*('Inputs and Results'!$C$15-'Inputs and Results'!$C$13)*('Inputs and Results'!$C$15-'Inputs and Results'!$C$14))))</f>
        <v>0.50307886290326964</v>
      </c>
      <c r="C3815" s="47">
        <f ca="1">IF('Inputs and Results'!$G$15='Inputs and Results'!$G$13, 'Inputs and Results'!$G$13, IF(F3815 &lt;= ('Inputs and Results'!$G$14-'Inputs and Results'!$G$13)/('Inputs and Results'!$G$15-'Inputs and Results'!$G$13), 'Inputs and Results'!$G$13 + SQRT(F3815*('Inputs and Results'!$G$15-'Inputs and Results'!$G$13)*('Inputs and Results'!$G$14-'Inputs and Results'!$G$13)), 'Inputs and Results'!$G$15 - SQRT((1-F3815)*('Inputs and Results'!$G$15-'Inputs and Results'!$G$13)*('Inputs and Results'!$G$15-'Inputs and Results'!$G$14))))</f>
        <v>435.05939735512493</v>
      </c>
      <c r="D3815">
        <f t="shared" ca="1" si="248"/>
        <v>218.86918691679801</v>
      </c>
      <c r="E3815">
        <f t="shared" ca="1" si="250"/>
        <v>0.30726498167995231</v>
      </c>
      <c r="F3815">
        <f t="shared" ca="1" si="250"/>
        <v>0.31017938819898527</v>
      </c>
    </row>
    <row r="3816" spans="1:6" ht="15.75" customHeight="1" x14ac:dyDescent="0.2">
      <c r="A3816">
        <v>3815</v>
      </c>
      <c r="B3816" s="47">
        <f ca="1">IF('Inputs and Results'!$C$15='Inputs and Results'!$C$13, 'Inputs and Results'!$C$13, IF(E3816 &lt;= ('Inputs and Results'!$C$14-'Inputs and Results'!$C$13)/('Inputs and Results'!$C$15-'Inputs and Results'!$C$13), 'Inputs and Results'!$C$13 + SQRT(E3816*('Inputs and Results'!$C$15-'Inputs and Results'!$C$13)*('Inputs and Results'!$C$14-'Inputs and Results'!$C$13)), 'Inputs and Results'!$C$15 - SQRT((1-E3816)*('Inputs and Results'!$C$15-'Inputs and Results'!$C$13)*('Inputs and Results'!$C$15-'Inputs and Results'!$C$14))))</f>
        <v>2.9123883655830101</v>
      </c>
      <c r="C3816" s="47">
        <f ca="1">IF('Inputs and Results'!$G$15='Inputs and Results'!$G$13, 'Inputs and Results'!$G$13, IF(F3816 &lt;= ('Inputs and Results'!$G$14-'Inputs and Results'!$G$13)/('Inputs and Results'!$G$15-'Inputs and Results'!$G$13), 'Inputs and Results'!$G$13 + SQRT(F3816*('Inputs and Results'!$G$15-'Inputs and Results'!$G$13)*('Inputs and Results'!$G$14-'Inputs and Results'!$G$13)), 'Inputs and Results'!$G$15 - SQRT((1-F3816)*('Inputs and Results'!$G$15-'Inputs and Results'!$G$13)*('Inputs and Results'!$G$15-'Inputs and Results'!$G$14))))</f>
        <v>451.07648185322103</v>
      </c>
      <c r="D3816">
        <f t="shared" ca="1" si="248"/>
        <v>1313.7098977374367</v>
      </c>
      <c r="E3816">
        <f t="shared" ca="1" si="250"/>
        <v>0.99914713350164264</v>
      </c>
      <c r="F3816">
        <f t="shared" ca="1" si="250"/>
        <v>0.3387652376702508</v>
      </c>
    </row>
    <row r="3817" spans="1:6" ht="15.75" customHeight="1" x14ac:dyDescent="0.2">
      <c r="A3817">
        <v>3816</v>
      </c>
      <c r="B3817" s="47">
        <f ca="1">IF('Inputs and Results'!$C$15='Inputs and Results'!$C$13, 'Inputs and Results'!$C$13, IF(E3817 &lt;= ('Inputs and Results'!$C$14-'Inputs and Results'!$C$13)/('Inputs and Results'!$C$15-'Inputs and Results'!$C$13), 'Inputs and Results'!$C$13 + SQRT(E3817*('Inputs and Results'!$C$15-'Inputs and Results'!$C$13)*('Inputs and Results'!$C$14-'Inputs and Results'!$C$13)), 'Inputs and Results'!$C$15 - SQRT((1-E3817)*('Inputs and Results'!$C$15-'Inputs and Results'!$C$13)*('Inputs and Results'!$C$15-'Inputs and Results'!$C$14))))</f>
        <v>0.42603342029409319</v>
      </c>
      <c r="C3817" s="47">
        <f ca="1">IF('Inputs and Results'!$G$15='Inputs and Results'!$G$13, 'Inputs and Results'!$G$13, IF(F3817 &lt;= ('Inputs and Results'!$G$14-'Inputs and Results'!$G$13)/('Inputs and Results'!$G$15-'Inputs and Results'!$G$13), 'Inputs and Results'!$G$13 + SQRT(F3817*('Inputs and Results'!$G$15-'Inputs and Results'!$G$13)*('Inputs and Results'!$G$14-'Inputs and Results'!$G$13)), 'Inputs and Results'!$G$15 - SQRT((1-F3817)*('Inputs and Results'!$G$15-'Inputs and Results'!$G$13)*('Inputs and Results'!$G$15-'Inputs and Results'!$G$14))))</f>
        <v>598.85687669419713</v>
      </c>
      <c r="D3817">
        <f t="shared" ca="1" si="248"/>
        <v>255.13304344466684</v>
      </c>
      <c r="E3817">
        <f t="shared" ca="1" si="250"/>
        <v>0.26385511628411962</v>
      </c>
      <c r="F3817">
        <f t="shared" ca="1" si="250"/>
        <v>0.573973605734861</v>
      </c>
    </row>
    <row r="3818" spans="1:6" ht="15.75" customHeight="1" x14ac:dyDescent="0.2">
      <c r="A3818">
        <v>3817</v>
      </c>
      <c r="B3818" s="47">
        <f ca="1">IF('Inputs and Results'!$C$15='Inputs and Results'!$C$13, 'Inputs and Results'!$C$13, IF(E3818 &lt;= ('Inputs and Results'!$C$14-'Inputs and Results'!$C$13)/('Inputs and Results'!$C$15-'Inputs and Results'!$C$13), 'Inputs and Results'!$C$13 + SQRT(E3818*('Inputs and Results'!$C$15-'Inputs and Results'!$C$13)*('Inputs and Results'!$C$14-'Inputs and Results'!$C$13)), 'Inputs and Results'!$C$15 - SQRT((1-E3818)*('Inputs and Results'!$C$15-'Inputs and Results'!$C$13)*('Inputs and Results'!$C$15-'Inputs and Results'!$C$14))))</f>
        <v>0.60280565846221013</v>
      </c>
      <c r="C3818" s="47">
        <f ca="1">IF('Inputs and Results'!$G$15='Inputs and Results'!$G$13, 'Inputs and Results'!$G$13, IF(F3818 &lt;= ('Inputs and Results'!$G$14-'Inputs and Results'!$G$13)/('Inputs and Results'!$G$15-'Inputs and Results'!$G$13), 'Inputs and Results'!$G$13 + SQRT(F3818*('Inputs and Results'!$G$15-'Inputs and Results'!$G$13)*('Inputs and Results'!$G$14-'Inputs and Results'!$G$13)), 'Inputs and Results'!$G$15 - SQRT((1-F3818)*('Inputs and Results'!$G$15-'Inputs and Results'!$G$13)*('Inputs and Results'!$G$15-'Inputs and Results'!$G$14))))</f>
        <v>367.69110237821326</v>
      </c>
      <c r="D3818">
        <f t="shared" ca="1" si="248"/>
        <v>221.64627707979477</v>
      </c>
      <c r="E3818">
        <f t="shared" ca="1" si="250"/>
        <v>0.36149547654435576</v>
      </c>
      <c r="F3818">
        <f t="shared" ca="1" si="250"/>
        <v>0.18332395974682447</v>
      </c>
    </row>
    <row r="3819" spans="1:6" ht="15.75" customHeight="1" x14ac:dyDescent="0.2">
      <c r="A3819">
        <v>3818</v>
      </c>
      <c r="B3819" s="47">
        <f ca="1">IF('Inputs and Results'!$C$15='Inputs and Results'!$C$13, 'Inputs and Results'!$C$13, IF(E3819 &lt;= ('Inputs and Results'!$C$14-'Inputs and Results'!$C$13)/('Inputs and Results'!$C$15-'Inputs and Results'!$C$13), 'Inputs and Results'!$C$13 + SQRT(E3819*('Inputs and Results'!$C$15-'Inputs and Results'!$C$13)*('Inputs and Results'!$C$14-'Inputs and Results'!$C$13)), 'Inputs and Results'!$C$15 - SQRT((1-E3819)*('Inputs and Results'!$C$15-'Inputs and Results'!$C$13)*('Inputs and Results'!$C$15-'Inputs and Results'!$C$14))))</f>
        <v>0.34627851684138822</v>
      </c>
      <c r="C3819" s="47">
        <f ca="1">IF('Inputs and Results'!$G$15='Inputs and Results'!$G$13, 'Inputs and Results'!$G$13, IF(F3819 &lt;= ('Inputs and Results'!$G$14-'Inputs and Results'!$G$13)/('Inputs and Results'!$G$15-'Inputs and Results'!$G$13), 'Inputs and Results'!$G$13 + SQRT(F3819*('Inputs and Results'!$G$15-'Inputs and Results'!$G$13)*('Inputs and Results'!$G$14-'Inputs and Results'!$G$13)), 'Inputs and Results'!$G$15 - SQRT((1-F3819)*('Inputs and Results'!$G$15-'Inputs and Results'!$G$13)*('Inputs and Results'!$G$15-'Inputs and Results'!$G$14))))</f>
        <v>393.05105477780626</v>
      </c>
      <c r="D3819">
        <f t="shared" ca="1" si="248"/>
        <v>136.10513629140198</v>
      </c>
      <c r="E3819">
        <f t="shared" ca="1" si="250"/>
        <v>0.21752914331360651</v>
      </c>
      <c r="F3819">
        <f t="shared" ca="1" si="250"/>
        <v>0.23233302776544518</v>
      </c>
    </row>
    <row r="3820" spans="1:6" ht="15.75" customHeight="1" x14ac:dyDescent="0.2">
      <c r="A3820">
        <v>3819</v>
      </c>
      <c r="B3820" s="47">
        <f ca="1">IF('Inputs and Results'!$C$15='Inputs and Results'!$C$13, 'Inputs and Results'!$C$13, IF(E3820 &lt;= ('Inputs and Results'!$C$14-'Inputs and Results'!$C$13)/('Inputs and Results'!$C$15-'Inputs and Results'!$C$13), 'Inputs and Results'!$C$13 + SQRT(E3820*('Inputs and Results'!$C$15-'Inputs and Results'!$C$13)*('Inputs and Results'!$C$14-'Inputs and Results'!$C$13)), 'Inputs and Results'!$C$15 - SQRT((1-E3820)*('Inputs and Results'!$C$15-'Inputs and Results'!$C$13)*('Inputs and Results'!$C$15-'Inputs and Results'!$C$14))))</f>
        <v>0.64829303759515433</v>
      </c>
      <c r="C3820" s="47">
        <f ca="1">IF('Inputs and Results'!$G$15='Inputs and Results'!$G$13, 'Inputs and Results'!$G$13, IF(F3820 &lt;= ('Inputs and Results'!$G$14-'Inputs and Results'!$G$13)/('Inputs and Results'!$G$15-'Inputs and Results'!$G$13), 'Inputs and Results'!$G$13 + SQRT(F3820*('Inputs and Results'!$G$15-'Inputs and Results'!$G$13)*('Inputs and Results'!$G$14-'Inputs and Results'!$G$13)), 'Inputs and Results'!$G$15 - SQRT((1-F3820)*('Inputs and Results'!$G$15-'Inputs and Results'!$G$13)*('Inputs and Results'!$G$15-'Inputs and Results'!$G$14))))</f>
        <v>349.05274448168939</v>
      </c>
      <c r="D3820">
        <f t="shared" ca="1" si="248"/>
        <v>226.28846400095966</v>
      </c>
      <c r="E3820">
        <f t="shared" ca="1" si="250"/>
        <v>0.3854971514418416</v>
      </c>
      <c r="F3820">
        <f t="shared" ca="1" si="250"/>
        <v>0.14633785483825357</v>
      </c>
    </row>
    <row r="3821" spans="1:6" ht="15.75" customHeight="1" x14ac:dyDescent="0.2">
      <c r="A3821">
        <v>3820</v>
      </c>
      <c r="B3821" s="47">
        <f ca="1">IF('Inputs and Results'!$C$15='Inputs and Results'!$C$13, 'Inputs and Results'!$C$13, IF(E3821 &lt;= ('Inputs and Results'!$C$14-'Inputs and Results'!$C$13)/('Inputs and Results'!$C$15-'Inputs and Results'!$C$13), 'Inputs and Results'!$C$13 + SQRT(E3821*('Inputs and Results'!$C$15-'Inputs and Results'!$C$13)*('Inputs and Results'!$C$14-'Inputs and Results'!$C$13)), 'Inputs and Results'!$C$15 - SQRT((1-E3821)*('Inputs and Results'!$C$15-'Inputs and Results'!$C$13)*('Inputs and Results'!$C$15-'Inputs and Results'!$C$14))))</f>
        <v>1.8549286471160047</v>
      </c>
      <c r="C3821" s="47">
        <f ca="1">IF('Inputs and Results'!$G$15='Inputs and Results'!$G$13, 'Inputs and Results'!$G$13, IF(F3821 &lt;= ('Inputs and Results'!$G$14-'Inputs and Results'!$G$13)/('Inputs and Results'!$G$15-'Inputs and Results'!$G$13), 'Inputs and Results'!$G$13 + SQRT(F3821*('Inputs and Results'!$G$15-'Inputs and Results'!$G$13)*('Inputs and Results'!$G$14-'Inputs and Results'!$G$13)), 'Inputs and Results'!$G$15 - SQRT((1-F3821)*('Inputs and Results'!$G$15-'Inputs and Results'!$G$13)*('Inputs and Results'!$G$15-'Inputs and Results'!$G$14))))</f>
        <v>511.67755417426883</v>
      </c>
      <c r="D3821">
        <f t="shared" ca="1" si="248"/>
        <v>949.12535332410266</v>
      </c>
      <c r="E3821">
        <f t="shared" ca="1" si="250"/>
        <v>0.85431239964493522</v>
      </c>
      <c r="F3821">
        <f t="shared" ca="1" si="250"/>
        <v>0.4414467239528429</v>
      </c>
    </row>
    <row r="3822" spans="1:6" ht="15.75" customHeight="1" x14ac:dyDescent="0.2">
      <c r="A3822">
        <v>3821</v>
      </c>
      <c r="B3822" s="47">
        <f ca="1">IF('Inputs and Results'!$C$15='Inputs and Results'!$C$13, 'Inputs and Results'!$C$13, IF(E3822 &lt;= ('Inputs and Results'!$C$14-'Inputs and Results'!$C$13)/('Inputs and Results'!$C$15-'Inputs and Results'!$C$13), 'Inputs and Results'!$C$13 + SQRT(E3822*('Inputs and Results'!$C$15-'Inputs and Results'!$C$13)*('Inputs and Results'!$C$14-'Inputs and Results'!$C$13)), 'Inputs and Results'!$C$15 - SQRT((1-E3822)*('Inputs and Results'!$C$15-'Inputs and Results'!$C$13)*('Inputs and Results'!$C$15-'Inputs and Results'!$C$14))))</f>
        <v>0.50062461704623695</v>
      </c>
      <c r="C3822" s="47">
        <f ca="1">IF('Inputs and Results'!$G$15='Inputs and Results'!$G$13, 'Inputs and Results'!$G$13, IF(F3822 &lt;= ('Inputs and Results'!$G$14-'Inputs and Results'!$G$13)/('Inputs and Results'!$G$15-'Inputs and Results'!$G$13), 'Inputs and Results'!$G$13 + SQRT(F3822*('Inputs and Results'!$G$15-'Inputs and Results'!$G$13)*('Inputs and Results'!$G$14-'Inputs and Results'!$G$13)), 'Inputs and Results'!$G$15 - SQRT((1-F3822)*('Inputs and Results'!$G$15-'Inputs and Results'!$G$13)*('Inputs and Results'!$G$15-'Inputs and Results'!$G$14))))</f>
        <v>528.31096335451923</v>
      </c>
      <c r="D3822">
        <f t="shared" ca="1" si="248"/>
        <v>264.48547371068469</v>
      </c>
      <c r="E3822">
        <f t="shared" ref="E3822:F3841" ca="1" si="251">RAND()</f>
        <v>0.30590252167608123</v>
      </c>
      <c r="F3822">
        <f t="shared" ca="1" si="251"/>
        <v>0.46811559220818855</v>
      </c>
    </row>
    <row r="3823" spans="1:6" ht="15.75" customHeight="1" x14ac:dyDescent="0.2">
      <c r="A3823">
        <v>3822</v>
      </c>
      <c r="B3823" s="47">
        <f ca="1">IF('Inputs and Results'!$C$15='Inputs and Results'!$C$13, 'Inputs and Results'!$C$13, IF(E3823 &lt;= ('Inputs and Results'!$C$14-'Inputs and Results'!$C$13)/('Inputs and Results'!$C$15-'Inputs and Results'!$C$13), 'Inputs and Results'!$C$13 + SQRT(E3823*('Inputs and Results'!$C$15-'Inputs and Results'!$C$13)*('Inputs and Results'!$C$14-'Inputs and Results'!$C$13)), 'Inputs and Results'!$C$15 - SQRT((1-E3823)*('Inputs and Results'!$C$15-'Inputs and Results'!$C$13)*('Inputs and Results'!$C$15-'Inputs and Results'!$C$14))))</f>
        <v>2.1536126960675528E-2</v>
      </c>
      <c r="C3823" s="47">
        <f ca="1">IF('Inputs and Results'!$G$15='Inputs and Results'!$G$13, 'Inputs and Results'!$G$13, IF(F3823 &lt;= ('Inputs and Results'!$G$14-'Inputs and Results'!$G$13)/('Inputs and Results'!$G$15-'Inputs and Results'!$G$13), 'Inputs and Results'!$G$13 + SQRT(F3823*('Inputs and Results'!$G$15-'Inputs and Results'!$G$13)*('Inputs and Results'!$G$14-'Inputs and Results'!$G$13)), 'Inputs and Results'!$G$15 - SQRT((1-F3823)*('Inputs and Results'!$G$15-'Inputs and Results'!$G$13)*('Inputs and Results'!$G$15-'Inputs and Results'!$G$14))))</f>
        <v>419.78152940160612</v>
      </c>
      <c r="D3823">
        <f t="shared" ca="1" si="248"/>
        <v>9.0404683129395362</v>
      </c>
      <c r="E3823">
        <f t="shared" ca="1" si="251"/>
        <v>1.4305884111065037E-2</v>
      </c>
      <c r="F3823">
        <f t="shared" ca="1" si="251"/>
        <v>0.28234916508056462</v>
      </c>
    </row>
    <row r="3824" spans="1:6" ht="15.75" customHeight="1" x14ac:dyDescent="0.2">
      <c r="A3824">
        <v>3823</v>
      </c>
      <c r="B3824" s="47">
        <f ca="1">IF('Inputs and Results'!$C$15='Inputs and Results'!$C$13, 'Inputs and Results'!$C$13, IF(E3824 &lt;= ('Inputs and Results'!$C$14-'Inputs and Results'!$C$13)/('Inputs and Results'!$C$15-'Inputs and Results'!$C$13), 'Inputs and Results'!$C$13 + SQRT(E3824*('Inputs and Results'!$C$15-'Inputs and Results'!$C$13)*('Inputs and Results'!$C$14-'Inputs and Results'!$C$13)), 'Inputs and Results'!$C$15 - SQRT((1-E3824)*('Inputs and Results'!$C$15-'Inputs and Results'!$C$13)*('Inputs and Results'!$C$15-'Inputs and Results'!$C$14))))</f>
        <v>1.3981275866057346</v>
      </c>
      <c r="C3824" s="47">
        <f ca="1">IF('Inputs and Results'!$G$15='Inputs and Results'!$G$13, 'Inputs and Results'!$G$13, IF(F3824 &lt;= ('Inputs and Results'!$G$14-'Inputs and Results'!$G$13)/('Inputs and Results'!$G$15-'Inputs and Results'!$G$13), 'Inputs and Results'!$G$13 + SQRT(F3824*('Inputs and Results'!$G$15-'Inputs and Results'!$G$13)*('Inputs and Results'!$G$14-'Inputs and Results'!$G$13)), 'Inputs and Results'!$G$15 - SQRT((1-F3824)*('Inputs and Results'!$G$15-'Inputs and Results'!$G$13)*('Inputs and Results'!$G$15-'Inputs and Results'!$G$14))))</f>
        <v>479.3410619251764</v>
      </c>
      <c r="D3824">
        <f t="shared" ca="1" si="248"/>
        <v>670.17996207047679</v>
      </c>
      <c r="E3824">
        <f t="shared" ca="1" si="251"/>
        <v>0.7148894190229369</v>
      </c>
      <c r="F3824">
        <f t="shared" ca="1" si="251"/>
        <v>0.38773378671022452</v>
      </c>
    </row>
    <row r="3825" spans="1:6" ht="15.75" customHeight="1" x14ac:dyDescent="0.2">
      <c r="A3825">
        <v>3824</v>
      </c>
      <c r="B3825" s="47">
        <f ca="1">IF('Inputs and Results'!$C$15='Inputs and Results'!$C$13, 'Inputs and Results'!$C$13, IF(E3825 &lt;= ('Inputs and Results'!$C$14-'Inputs and Results'!$C$13)/('Inputs and Results'!$C$15-'Inputs and Results'!$C$13), 'Inputs and Results'!$C$13 + SQRT(E3825*('Inputs and Results'!$C$15-'Inputs and Results'!$C$13)*('Inputs and Results'!$C$14-'Inputs and Results'!$C$13)), 'Inputs and Results'!$C$15 - SQRT((1-E3825)*('Inputs and Results'!$C$15-'Inputs and Results'!$C$13)*('Inputs and Results'!$C$15-'Inputs and Results'!$C$14))))</f>
        <v>2.2705243407170617E-2</v>
      </c>
      <c r="C3825" s="47">
        <f ca="1">IF('Inputs and Results'!$G$15='Inputs and Results'!$G$13, 'Inputs and Results'!$G$13, IF(F3825 &lt;= ('Inputs and Results'!$G$14-'Inputs and Results'!$G$13)/('Inputs and Results'!$G$15-'Inputs and Results'!$G$13), 'Inputs and Results'!$G$13 + SQRT(F3825*('Inputs and Results'!$G$15-'Inputs and Results'!$G$13)*('Inputs and Results'!$G$14-'Inputs and Results'!$G$13)), 'Inputs and Results'!$G$15 - SQRT((1-F3825)*('Inputs and Results'!$G$15-'Inputs and Results'!$G$13)*('Inputs and Results'!$G$15-'Inputs and Results'!$G$14))))</f>
        <v>343.06529963685966</v>
      </c>
      <c r="D3825">
        <f t="shared" ca="1" si="248"/>
        <v>7.7893811328088196</v>
      </c>
      <c r="E3825">
        <f t="shared" ca="1" si="251"/>
        <v>1.5079548040538238E-2</v>
      </c>
      <c r="F3825">
        <f t="shared" ca="1" si="251"/>
        <v>0.13428249673563863</v>
      </c>
    </row>
    <row r="3826" spans="1:6" ht="15.75" customHeight="1" x14ac:dyDescent="0.2">
      <c r="A3826">
        <v>3825</v>
      </c>
      <c r="B3826" s="47">
        <f ca="1">IF('Inputs and Results'!$C$15='Inputs and Results'!$C$13, 'Inputs and Results'!$C$13, IF(E3826 &lt;= ('Inputs and Results'!$C$14-'Inputs and Results'!$C$13)/('Inputs and Results'!$C$15-'Inputs and Results'!$C$13), 'Inputs and Results'!$C$13 + SQRT(E3826*('Inputs and Results'!$C$15-'Inputs and Results'!$C$13)*('Inputs and Results'!$C$14-'Inputs and Results'!$C$13)), 'Inputs and Results'!$C$15 - SQRT((1-E3826)*('Inputs and Results'!$C$15-'Inputs and Results'!$C$13)*('Inputs and Results'!$C$15-'Inputs and Results'!$C$14))))</f>
        <v>0.46965459841931034</v>
      </c>
      <c r="C3826" s="47">
        <f ca="1">IF('Inputs and Results'!$G$15='Inputs and Results'!$G$13, 'Inputs and Results'!$G$13, IF(F3826 &lt;= ('Inputs and Results'!$G$14-'Inputs and Results'!$G$13)/('Inputs and Results'!$G$15-'Inputs and Results'!$G$13), 'Inputs and Results'!$G$13 + SQRT(F3826*('Inputs and Results'!$G$15-'Inputs and Results'!$G$13)*('Inputs and Results'!$G$14-'Inputs and Results'!$G$13)), 'Inputs and Results'!$G$15 - SQRT((1-F3826)*('Inputs and Results'!$G$15-'Inputs and Results'!$G$13)*('Inputs and Results'!$G$15-'Inputs and Results'!$G$14))))</f>
        <v>310.08850744004474</v>
      </c>
      <c r="D3826">
        <f t="shared" ca="1" si="248"/>
        <v>145.63449343619754</v>
      </c>
      <c r="E3826">
        <f t="shared" ca="1" si="251"/>
        <v>0.28859468318882875</v>
      </c>
      <c r="F3826">
        <f t="shared" ca="1" si="251"/>
        <v>6.6370919832586139E-2</v>
      </c>
    </row>
    <row r="3827" spans="1:6" ht="15.75" customHeight="1" x14ac:dyDescent="0.2">
      <c r="A3827">
        <v>3826</v>
      </c>
      <c r="B3827" s="47">
        <f ca="1">IF('Inputs and Results'!$C$15='Inputs and Results'!$C$13, 'Inputs and Results'!$C$13, IF(E3827 &lt;= ('Inputs and Results'!$C$14-'Inputs and Results'!$C$13)/('Inputs and Results'!$C$15-'Inputs and Results'!$C$13), 'Inputs and Results'!$C$13 + SQRT(E3827*('Inputs and Results'!$C$15-'Inputs and Results'!$C$13)*('Inputs and Results'!$C$14-'Inputs and Results'!$C$13)), 'Inputs and Results'!$C$15 - SQRT((1-E3827)*('Inputs and Results'!$C$15-'Inputs and Results'!$C$13)*('Inputs and Results'!$C$15-'Inputs and Results'!$C$14))))</f>
        <v>2.16041271118889</v>
      </c>
      <c r="C3827" s="47">
        <f ca="1">IF('Inputs and Results'!$G$15='Inputs and Results'!$G$13, 'Inputs and Results'!$G$13, IF(F3827 &lt;= ('Inputs and Results'!$G$14-'Inputs and Results'!$G$13)/('Inputs and Results'!$G$15-'Inputs and Results'!$G$13), 'Inputs and Results'!$G$13 + SQRT(F3827*('Inputs and Results'!$G$15-'Inputs and Results'!$G$13)*('Inputs and Results'!$G$14-'Inputs and Results'!$G$13)), 'Inputs and Results'!$G$15 - SQRT((1-F3827)*('Inputs and Results'!$G$15-'Inputs and Results'!$G$13)*('Inputs and Results'!$G$15-'Inputs and Results'!$G$14))))</f>
        <v>364.39053978937761</v>
      </c>
      <c r="D3827">
        <f t="shared" ca="1" si="248"/>
        <v>787.23395399795243</v>
      </c>
      <c r="E3827">
        <f t="shared" ca="1" si="251"/>
        <v>0.92167702049631217</v>
      </c>
      <c r="F3827">
        <f t="shared" ca="1" si="251"/>
        <v>0.17683397761545638</v>
      </c>
    </row>
    <row r="3828" spans="1:6" ht="15.75" customHeight="1" x14ac:dyDescent="0.2">
      <c r="A3828">
        <v>3827</v>
      </c>
      <c r="B3828" s="47">
        <f ca="1">IF('Inputs and Results'!$C$15='Inputs and Results'!$C$13, 'Inputs and Results'!$C$13, IF(E3828 &lt;= ('Inputs and Results'!$C$14-'Inputs and Results'!$C$13)/('Inputs and Results'!$C$15-'Inputs and Results'!$C$13), 'Inputs and Results'!$C$13 + SQRT(E3828*('Inputs and Results'!$C$15-'Inputs and Results'!$C$13)*('Inputs and Results'!$C$14-'Inputs and Results'!$C$13)), 'Inputs and Results'!$C$15 - SQRT((1-E3828)*('Inputs and Results'!$C$15-'Inputs and Results'!$C$13)*('Inputs and Results'!$C$15-'Inputs and Results'!$C$14))))</f>
        <v>0.97512078900335375</v>
      </c>
      <c r="C3828" s="47">
        <f ca="1">IF('Inputs and Results'!$G$15='Inputs and Results'!$G$13, 'Inputs and Results'!$G$13, IF(F3828 &lt;= ('Inputs and Results'!$G$14-'Inputs and Results'!$G$13)/('Inputs and Results'!$G$15-'Inputs and Results'!$G$13), 'Inputs and Results'!$G$13 + SQRT(F3828*('Inputs and Results'!$G$15-'Inputs and Results'!$G$13)*('Inputs and Results'!$G$14-'Inputs and Results'!$G$13)), 'Inputs and Results'!$G$15 - SQRT((1-F3828)*('Inputs and Results'!$G$15-'Inputs and Results'!$G$13)*('Inputs and Results'!$G$15-'Inputs and Results'!$G$14))))</f>
        <v>597.67934768446764</v>
      </c>
      <c r="D3828">
        <f t="shared" ca="1" si="248"/>
        <v>582.80955708508793</v>
      </c>
      <c r="E3828">
        <f t="shared" ca="1" si="251"/>
        <v>0.54442935343039989</v>
      </c>
      <c r="F3828">
        <f t="shared" ca="1" si="251"/>
        <v>0.57230295611057658</v>
      </c>
    </row>
    <row r="3829" spans="1:6" ht="15.75" customHeight="1" x14ac:dyDescent="0.2">
      <c r="A3829">
        <v>3828</v>
      </c>
      <c r="B3829" s="47">
        <f ca="1">IF('Inputs and Results'!$C$15='Inputs and Results'!$C$13, 'Inputs and Results'!$C$13, IF(E3829 &lt;= ('Inputs and Results'!$C$14-'Inputs and Results'!$C$13)/('Inputs and Results'!$C$15-'Inputs and Results'!$C$13), 'Inputs and Results'!$C$13 + SQRT(E3829*('Inputs and Results'!$C$15-'Inputs and Results'!$C$13)*('Inputs and Results'!$C$14-'Inputs and Results'!$C$13)), 'Inputs and Results'!$C$15 - SQRT((1-E3829)*('Inputs and Results'!$C$15-'Inputs and Results'!$C$13)*('Inputs and Results'!$C$15-'Inputs and Results'!$C$14))))</f>
        <v>1.9264307552750914</v>
      </c>
      <c r="C3829" s="47">
        <f ca="1">IF('Inputs and Results'!$G$15='Inputs and Results'!$G$13, 'Inputs and Results'!$G$13, IF(F3829 &lt;= ('Inputs and Results'!$G$14-'Inputs and Results'!$G$13)/('Inputs and Results'!$G$15-'Inputs and Results'!$G$13), 'Inputs and Results'!$G$13 + SQRT(F3829*('Inputs and Results'!$G$15-'Inputs and Results'!$G$13)*('Inputs and Results'!$G$14-'Inputs and Results'!$G$13)), 'Inputs and Results'!$G$15 - SQRT((1-F3829)*('Inputs and Results'!$G$15-'Inputs and Results'!$G$13)*('Inputs and Results'!$G$15-'Inputs and Results'!$G$14))))</f>
        <v>301.26480196678085</v>
      </c>
      <c r="D3829">
        <f t="shared" ca="1" si="248"/>
        <v>580.36577999066651</v>
      </c>
      <c r="E3829">
        <f t="shared" ca="1" si="251"/>
        <v>0.87193878630897659</v>
      </c>
      <c r="F3829">
        <f t="shared" ca="1" si="251"/>
        <v>4.7764778896788207E-2</v>
      </c>
    </row>
    <row r="3830" spans="1:6" ht="15.75" customHeight="1" x14ac:dyDescent="0.2">
      <c r="A3830">
        <v>3829</v>
      </c>
      <c r="B3830" s="47">
        <f ca="1">IF('Inputs and Results'!$C$15='Inputs and Results'!$C$13, 'Inputs and Results'!$C$13, IF(E3830 &lt;= ('Inputs and Results'!$C$14-'Inputs and Results'!$C$13)/('Inputs and Results'!$C$15-'Inputs and Results'!$C$13), 'Inputs and Results'!$C$13 + SQRT(E3830*('Inputs and Results'!$C$15-'Inputs and Results'!$C$13)*('Inputs and Results'!$C$14-'Inputs and Results'!$C$13)), 'Inputs and Results'!$C$15 - SQRT((1-E3830)*('Inputs and Results'!$C$15-'Inputs and Results'!$C$13)*('Inputs and Results'!$C$15-'Inputs and Results'!$C$14))))</f>
        <v>2.3376863083492703</v>
      </c>
      <c r="C3830" s="47">
        <f ca="1">IF('Inputs and Results'!$G$15='Inputs and Results'!$G$13, 'Inputs and Results'!$G$13, IF(F3830 &lt;= ('Inputs and Results'!$G$14-'Inputs and Results'!$G$13)/('Inputs and Results'!$G$15-'Inputs and Results'!$G$13), 'Inputs and Results'!$G$13 + SQRT(F3830*('Inputs and Results'!$G$15-'Inputs and Results'!$G$13)*('Inputs and Results'!$G$14-'Inputs and Results'!$G$13)), 'Inputs and Results'!$G$15 - SQRT((1-F3830)*('Inputs and Results'!$G$15-'Inputs and Results'!$G$13)*('Inputs and Results'!$G$15-'Inputs and Results'!$G$14))))</f>
        <v>793.40247738886023</v>
      </c>
      <c r="D3830">
        <f t="shared" ca="1" si="248"/>
        <v>1854.7261084023301</v>
      </c>
      <c r="E3830">
        <f t="shared" ca="1" si="251"/>
        <v>0.95126006376133132</v>
      </c>
      <c r="F3830">
        <f t="shared" ca="1" si="251"/>
        <v>0.80510073741599808</v>
      </c>
    </row>
    <row r="3831" spans="1:6" ht="15.75" customHeight="1" x14ac:dyDescent="0.2">
      <c r="A3831">
        <v>3830</v>
      </c>
      <c r="B3831" s="47">
        <f ca="1">IF('Inputs and Results'!$C$15='Inputs and Results'!$C$13, 'Inputs and Results'!$C$13, IF(E3831 &lt;= ('Inputs and Results'!$C$14-'Inputs and Results'!$C$13)/('Inputs and Results'!$C$15-'Inputs and Results'!$C$13), 'Inputs and Results'!$C$13 + SQRT(E3831*('Inputs and Results'!$C$15-'Inputs and Results'!$C$13)*('Inputs and Results'!$C$14-'Inputs and Results'!$C$13)), 'Inputs and Results'!$C$15 - SQRT((1-E3831)*('Inputs and Results'!$C$15-'Inputs and Results'!$C$13)*('Inputs and Results'!$C$15-'Inputs and Results'!$C$14))))</f>
        <v>1.0294891284377732</v>
      </c>
      <c r="C3831" s="47">
        <f ca="1">IF('Inputs and Results'!$G$15='Inputs and Results'!$G$13, 'Inputs and Results'!$G$13, IF(F3831 &lt;= ('Inputs and Results'!$G$14-'Inputs and Results'!$G$13)/('Inputs and Results'!$G$15-'Inputs and Results'!$G$13), 'Inputs and Results'!$G$13 + SQRT(F3831*('Inputs and Results'!$G$15-'Inputs and Results'!$G$13)*('Inputs and Results'!$G$14-'Inputs and Results'!$G$13)), 'Inputs and Results'!$G$15 - SQRT((1-F3831)*('Inputs and Results'!$G$15-'Inputs and Results'!$G$13)*('Inputs and Results'!$G$15-'Inputs and Results'!$G$14))))</f>
        <v>866.11121582834278</v>
      </c>
      <c r="D3831">
        <f t="shared" ca="1" si="248"/>
        <v>891.65208071330062</v>
      </c>
      <c r="E3831">
        <f t="shared" ca="1" si="251"/>
        <v>0.56856521167278595</v>
      </c>
      <c r="F3831">
        <f t="shared" ca="1" si="251"/>
        <v>0.86857305860524603</v>
      </c>
    </row>
    <row r="3832" spans="1:6" ht="15.75" customHeight="1" x14ac:dyDescent="0.2">
      <c r="A3832">
        <v>3831</v>
      </c>
      <c r="B3832" s="47">
        <f ca="1">IF('Inputs and Results'!$C$15='Inputs and Results'!$C$13, 'Inputs and Results'!$C$13, IF(E3832 &lt;= ('Inputs and Results'!$C$14-'Inputs and Results'!$C$13)/('Inputs and Results'!$C$15-'Inputs and Results'!$C$13), 'Inputs and Results'!$C$13 + SQRT(E3832*('Inputs and Results'!$C$15-'Inputs and Results'!$C$13)*('Inputs and Results'!$C$14-'Inputs and Results'!$C$13)), 'Inputs and Results'!$C$15 - SQRT((1-E3832)*('Inputs and Results'!$C$15-'Inputs and Results'!$C$13)*('Inputs and Results'!$C$15-'Inputs and Results'!$C$14))))</f>
        <v>1.7100850593899659</v>
      </c>
      <c r="C3832" s="47">
        <f ca="1">IF('Inputs and Results'!$G$15='Inputs and Results'!$G$13, 'Inputs and Results'!$G$13, IF(F3832 &lt;= ('Inputs and Results'!$G$14-'Inputs and Results'!$G$13)/('Inputs and Results'!$G$15-'Inputs and Results'!$G$13), 'Inputs and Results'!$G$13 + SQRT(F3832*('Inputs and Results'!$G$15-'Inputs and Results'!$G$13)*('Inputs and Results'!$G$14-'Inputs and Results'!$G$13)), 'Inputs and Results'!$G$15 - SQRT((1-F3832)*('Inputs and Results'!$G$15-'Inputs and Results'!$G$13)*('Inputs and Results'!$G$15-'Inputs and Results'!$G$14))))</f>
        <v>466.11190770496876</v>
      </c>
      <c r="D3832">
        <f t="shared" ca="1" si="248"/>
        <v>797.09100937002177</v>
      </c>
      <c r="E3832">
        <f t="shared" ca="1" si="251"/>
        <v>0.81512438288789024</v>
      </c>
      <c r="F3832">
        <f t="shared" ca="1" si="251"/>
        <v>0.36504869251493355</v>
      </c>
    </row>
    <row r="3833" spans="1:6" ht="15.75" customHeight="1" x14ac:dyDescent="0.2">
      <c r="A3833">
        <v>3832</v>
      </c>
      <c r="B3833" s="47">
        <f ca="1">IF('Inputs and Results'!$C$15='Inputs and Results'!$C$13, 'Inputs and Results'!$C$13, IF(E3833 &lt;= ('Inputs and Results'!$C$14-'Inputs and Results'!$C$13)/('Inputs and Results'!$C$15-'Inputs and Results'!$C$13), 'Inputs and Results'!$C$13 + SQRT(E3833*('Inputs and Results'!$C$15-'Inputs and Results'!$C$13)*('Inputs and Results'!$C$14-'Inputs and Results'!$C$13)), 'Inputs and Results'!$C$15 - SQRT((1-E3833)*('Inputs and Results'!$C$15-'Inputs and Results'!$C$13)*('Inputs and Results'!$C$15-'Inputs and Results'!$C$14))))</f>
        <v>1.3049875620219329</v>
      </c>
      <c r="C3833" s="47">
        <f ca="1">IF('Inputs and Results'!$G$15='Inputs and Results'!$G$13, 'Inputs and Results'!$G$13, IF(F3833 &lt;= ('Inputs and Results'!$G$14-'Inputs and Results'!$G$13)/('Inputs and Results'!$G$15-'Inputs and Results'!$G$13), 'Inputs and Results'!$G$13 + SQRT(F3833*('Inputs and Results'!$G$15-'Inputs and Results'!$G$13)*('Inputs and Results'!$G$14-'Inputs and Results'!$G$13)), 'Inputs and Results'!$G$15 - SQRT((1-F3833)*('Inputs and Results'!$G$15-'Inputs and Results'!$G$13)*('Inputs and Results'!$G$15-'Inputs and Results'!$G$14))))</f>
        <v>749.06244740785519</v>
      </c>
      <c r="D3833">
        <f t="shared" ca="1" si="248"/>
        <v>977.51717704495923</v>
      </c>
      <c r="E3833">
        <f t="shared" ca="1" si="251"/>
        <v>0.6807703150110721</v>
      </c>
      <c r="F3833">
        <f t="shared" ca="1" si="251"/>
        <v>0.76027487902872726</v>
      </c>
    </row>
    <row r="3834" spans="1:6" ht="15.75" customHeight="1" x14ac:dyDescent="0.2">
      <c r="A3834">
        <v>3833</v>
      </c>
      <c r="B3834" s="47">
        <f ca="1">IF('Inputs and Results'!$C$15='Inputs and Results'!$C$13, 'Inputs and Results'!$C$13, IF(E3834 &lt;= ('Inputs and Results'!$C$14-'Inputs and Results'!$C$13)/('Inputs and Results'!$C$15-'Inputs and Results'!$C$13), 'Inputs and Results'!$C$13 + SQRT(E3834*('Inputs and Results'!$C$15-'Inputs and Results'!$C$13)*('Inputs and Results'!$C$14-'Inputs and Results'!$C$13)), 'Inputs and Results'!$C$15 - SQRT((1-E3834)*('Inputs and Results'!$C$15-'Inputs and Results'!$C$13)*('Inputs and Results'!$C$15-'Inputs and Results'!$C$14))))</f>
        <v>1.8454856474246715</v>
      </c>
      <c r="C3834" s="47">
        <f ca="1">IF('Inputs and Results'!$G$15='Inputs and Results'!$G$13, 'Inputs and Results'!$G$13, IF(F3834 &lt;= ('Inputs and Results'!$G$14-'Inputs and Results'!$G$13)/('Inputs and Results'!$G$15-'Inputs and Results'!$G$13), 'Inputs and Results'!$G$13 + SQRT(F3834*('Inputs and Results'!$G$15-'Inputs and Results'!$G$13)*('Inputs and Results'!$G$14-'Inputs and Results'!$G$13)), 'Inputs and Results'!$G$15 - SQRT((1-F3834)*('Inputs and Results'!$G$15-'Inputs and Results'!$G$13)*('Inputs and Results'!$G$15-'Inputs and Results'!$G$14))))</f>
        <v>1036.4587972329541</v>
      </c>
      <c r="D3834">
        <f t="shared" ca="1" si="248"/>
        <v>1912.7698344404546</v>
      </c>
      <c r="E3834">
        <f t="shared" ca="1" si="251"/>
        <v>0.85189962329973001</v>
      </c>
      <c r="F3834">
        <f t="shared" ca="1" si="251"/>
        <v>0.96846919094633244</v>
      </c>
    </row>
    <row r="3835" spans="1:6" ht="15.75" customHeight="1" x14ac:dyDescent="0.2">
      <c r="A3835">
        <v>3834</v>
      </c>
      <c r="B3835" s="47">
        <f ca="1">IF('Inputs and Results'!$C$15='Inputs and Results'!$C$13, 'Inputs and Results'!$C$13, IF(E3835 &lt;= ('Inputs and Results'!$C$14-'Inputs and Results'!$C$13)/('Inputs and Results'!$C$15-'Inputs and Results'!$C$13), 'Inputs and Results'!$C$13 + SQRT(E3835*('Inputs and Results'!$C$15-'Inputs and Results'!$C$13)*('Inputs and Results'!$C$14-'Inputs and Results'!$C$13)), 'Inputs and Results'!$C$15 - SQRT((1-E3835)*('Inputs and Results'!$C$15-'Inputs and Results'!$C$13)*('Inputs and Results'!$C$15-'Inputs and Results'!$C$14))))</f>
        <v>0.45201540745939983</v>
      </c>
      <c r="C3835" s="47">
        <f ca="1">IF('Inputs and Results'!$G$15='Inputs and Results'!$G$13, 'Inputs and Results'!$G$13, IF(F3835 &lt;= ('Inputs and Results'!$G$14-'Inputs and Results'!$G$13)/('Inputs and Results'!$G$15-'Inputs and Results'!$G$13), 'Inputs and Results'!$G$13 + SQRT(F3835*('Inputs and Results'!$G$15-'Inputs and Results'!$G$13)*('Inputs and Results'!$G$14-'Inputs and Results'!$G$13)), 'Inputs and Results'!$G$15 - SQRT((1-F3835)*('Inputs and Results'!$G$15-'Inputs and Results'!$G$13)*('Inputs and Results'!$G$15-'Inputs and Results'!$G$14))))</f>
        <v>436.18346777818556</v>
      </c>
      <c r="D3835">
        <f t="shared" ca="1" si="248"/>
        <v>197.16164791481054</v>
      </c>
      <c r="E3835">
        <f t="shared" ca="1" si="251"/>
        <v>0.27864161290841238</v>
      </c>
      <c r="F3835">
        <f t="shared" ca="1" si="251"/>
        <v>0.31220526372179813</v>
      </c>
    </row>
    <row r="3836" spans="1:6" ht="15.75" customHeight="1" x14ac:dyDescent="0.2">
      <c r="A3836">
        <v>3835</v>
      </c>
      <c r="B3836" s="47">
        <f ca="1">IF('Inputs and Results'!$C$15='Inputs and Results'!$C$13, 'Inputs and Results'!$C$13, IF(E3836 &lt;= ('Inputs and Results'!$C$14-'Inputs and Results'!$C$13)/('Inputs and Results'!$C$15-'Inputs and Results'!$C$13), 'Inputs and Results'!$C$13 + SQRT(E3836*('Inputs and Results'!$C$15-'Inputs and Results'!$C$13)*('Inputs and Results'!$C$14-'Inputs and Results'!$C$13)), 'Inputs and Results'!$C$15 - SQRT((1-E3836)*('Inputs and Results'!$C$15-'Inputs and Results'!$C$13)*('Inputs and Results'!$C$15-'Inputs and Results'!$C$14))))</f>
        <v>1.9900111592684115</v>
      </c>
      <c r="C3836" s="47">
        <f ca="1">IF('Inputs and Results'!$G$15='Inputs and Results'!$G$13, 'Inputs and Results'!$G$13, IF(F3836 &lt;= ('Inputs and Results'!$G$14-'Inputs and Results'!$G$13)/('Inputs and Results'!$G$15-'Inputs and Results'!$G$13), 'Inputs and Results'!$G$13 + SQRT(F3836*('Inputs and Results'!$G$15-'Inputs and Results'!$G$13)*('Inputs and Results'!$G$14-'Inputs and Results'!$G$13)), 'Inputs and Results'!$G$15 - SQRT((1-F3836)*('Inputs and Results'!$G$15-'Inputs and Results'!$G$13)*('Inputs and Results'!$G$15-'Inputs and Results'!$G$14))))</f>
        <v>517.65878557517897</v>
      </c>
      <c r="D3836">
        <f t="shared" ca="1" si="248"/>
        <v>1030.14675998794</v>
      </c>
      <c r="E3836">
        <f t="shared" ca="1" si="251"/>
        <v>0.88665806017751803</v>
      </c>
      <c r="F3836">
        <f t="shared" ca="1" si="251"/>
        <v>0.4511117325114683</v>
      </c>
    </row>
    <row r="3837" spans="1:6" ht="15.75" customHeight="1" x14ac:dyDescent="0.2">
      <c r="A3837">
        <v>3836</v>
      </c>
      <c r="B3837" s="47">
        <f ca="1">IF('Inputs and Results'!$C$15='Inputs and Results'!$C$13, 'Inputs and Results'!$C$13, IF(E3837 &lt;= ('Inputs and Results'!$C$14-'Inputs and Results'!$C$13)/('Inputs and Results'!$C$15-'Inputs and Results'!$C$13), 'Inputs and Results'!$C$13 + SQRT(E3837*('Inputs and Results'!$C$15-'Inputs and Results'!$C$13)*('Inputs and Results'!$C$14-'Inputs and Results'!$C$13)), 'Inputs and Results'!$C$15 - SQRT((1-E3837)*('Inputs and Results'!$C$15-'Inputs and Results'!$C$13)*('Inputs and Results'!$C$15-'Inputs and Results'!$C$14))))</f>
        <v>0.58194755070585336</v>
      </c>
      <c r="C3837" s="47">
        <f ca="1">IF('Inputs and Results'!$G$15='Inputs and Results'!$G$13, 'Inputs and Results'!$G$13, IF(F3837 &lt;= ('Inputs and Results'!$G$14-'Inputs and Results'!$G$13)/('Inputs and Results'!$G$15-'Inputs and Results'!$G$13), 'Inputs and Results'!$G$13 + SQRT(F3837*('Inputs and Results'!$G$15-'Inputs and Results'!$G$13)*('Inputs and Results'!$G$14-'Inputs and Results'!$G$13)), 'Inputs and Results'!$G$15 - SQRT((1-F3837)*('Inputs and Results'!$G$15-'Inputs and Results'!$G$13)*('Inputs and Results'!$G$15-'Inputs and Results'!$G$14))))</f>
        <v>557.33805117153963</v>
      </c>
      <c r="D3837">
        <f t="shared" ca="1" si="248"/>
        <v>324.34151379445103</v>
      </c>
      <c r="E3837">
        <f t="shared" ca="1" si="251"/>
        <v>0.35033581694028659</v>
      </c>
      <c r="F3837">
        <f t="shared" ca="1" si="251"/>
        <v>0.51309311802660496</v>
      </c>
    </row>
    <row r="3838" spans="1:6" ht="15.75" customHeight="1" x14ac:dyDescent="0.2">
      <c r="A3838">
        <v>3837</v>
      </c>
      <c r="B3838" s="47">
        <f ca="1">IF('Inputs and Results'!$C$15='Inputs and Results'!$C$13, 'Inputs and Results'!$C$13, IF(E3838 &lt;= ('Inputs and Results'!$C$14-'Inputs and Results'!$C$13)/('Inputs and Results'!$C$15-'Inputs and Results'!$C$13), 'Inputs and Results'!$C$13 + SQRT(E3838*('Inputs and Results'!$C$15-'Inputs and Results'!$C$13)*('Inputs and Results'!$C$14-'Inputs and Results'!$C$13)), 'Inputs and Results'!$C$15 - SQRT((1-E3838)*('Inputs and Results'!$C$15-'Inputs and Results'!$C$13)*('Inputs and Results'!$C$15-'Inputs and Results'!$C$14))))</f>
        <v>0.3411008497449628</v>
      </c>
      <c r="C3838" s="47">
        <f ca="1">IF('Inputs and Results'!$G$15='Inputs and Results'!$G$13, 'Inputs and Results'!$G$13, IF(F3838 &lt;= ('Inputs and Results'!$G$14-'Inputs and Results'!$G$13)/('Inputs and Results'!$G$15-'Inputs and Results'!$G$13), 'Inputs and Results'!$G$13 + SQRT(F3838*('Inputs and Results'!$G$15-'Inputs and Results'!$G$13)*('Inputs and Results'!$G$14-'Inputs and Results'!$G$13)), 'Inputs and Results'!$G$15 - SQRT((1-F3838)*('Inputs and Results'!$G$15-'Inputs and Results'!$G$13)*('Inputs and Results'!$G$15-'Inputs and Results'!$G$14))))</f>
        <v>606.89148933115439</v>
      </c>
      <c r="D3838">
        <f t="shared" ca="1" si="248"/>
        <v>207.01120271384278</v>
      </c>
      <c r="E3838">
        <f t="shared" ca="1" si="251"/>
        <v>0.21447281208589342</v>
      </c>
      <c r="F3838">
        <f t="shared" ca="1" si="251"/>
        <v>0.58528566123564396</v>
      </c>
    </row>
    <row r="3839" spans="1:6" ht="15.75" customHeight="1" x14ac:dyDescent="0.2">
      <c r="A3839">
        <v>3838</v>
      </c>
      <c r="B3839" s="47">
        <f ca="1">IF('Inputs and Results'!$C$15='Inputs and Results'!$C$13, 'Inputs and Results'!$C$13, IF(E3839 &lt;= ('Inputs and Results'!$C$14-'Inputs and Results'!$C$13)/('Inputs and Results'!$C$15-'Inputs and Results'!$C$13), 'Inputs and Results'!$C$13 + SQRT(E3839*('Inputs and Results'!$C$15-'Inputs and Results'!$C$13)*('Inputs and Results'!$C$14-'Inputs and Results'!$C$13)), 'Inputs and Results'!$C$15 - SQRT((1-E3839)*('Inputs and Results'!$C$15-'Inputs and Results'!$C$13)*('Inputs and Results'!$C$15-'Inputs and Results'!$C$14))))</f>
        <v>0.39109066210135834</v>
      </c>
      <c r="C3839" s="47">
        <f ca="1">IF('Inputs and Results'!$G$15='Inputs and Results'!$G$13, 'Inputs and Results'!$G$13, IF(F3839 &lt;= ('Inputs and Results'!$G$14-'Inputs and Results'!$G$13)/('Inputs and Results'!$G$15-'Inputs and Results'!$G$13), 'Inputs and Results'!$G$13 + SQRT(F3839*('Inputs and Results'!$G$15-'Inputs and Results'!$G$13)*('Inputs and Results'!$G$14-'Inputs and Results'!$G$13)), 'Inputs and Results'!$G$15 - SQRT((1-F3839)*('Inputs and Results'!$G$15-'Inputs and Results'!$G$13)*('Inputs and Results'!$G$15-'Inputs and Results'!$G$14))))</f>
        <v>869.92208629632296</v>
      </c>
      <c r="D3839">
        <f t="shared" ca="1" si="248"/>
        <v>340.21840470622396</v>
      </c>
      <c r="E3839">
        <f t="shared" ca="1" si="251"/>
        <v>0.24373245184725223</v>
      </c>
      <c r="F3839">
        <f t="shared" ca="1" si="251"/>
        <v>0.87155604466776293</v>
      </c>
    </row>
    <row r="3840" spans="1:6" ht="15.75" customHeight="1" x14ac:dyDescent="0.2">
      <c r="A3840">
        <v>3839</v>
      </c>
      <c r="B3840" s="47">
        <f ca="1">IF('Inputs and Results'!$C$15='Inputs and Results'!$C$13, 'Inputs and Results'!$C$13, IF(E3840 &lt;= ('Inputs and Results'!$C$14-'Inputs and Results'!$C$13)/('Inputs and Results'!$C$15-'Inputs and Results'!$C$13), 'Inputs and Results'!$C$13 + SQRT(E3840*('Inputs and Results'!$C$15-'Inputs and Results'!$C$13)*('Inputs and Results'!$C$14-'Inputs and Results'!$C$13)), 'Inputs and Results'!$C$15 - SQRT((1-E3840)*('Inputs and Results'!$C$15-'Inputs and Results'!$C$13)*('Inputs and Results'!$C$15-'Inputs and Results'!$C$14))))</f>
        <v>2.6783699164318491</v>
      </c>
      <c r="C3840" s="47">
        <f ca="1">IF('Inputs and Results'!$G$15='Inputs and Results'!$G$13, 'Inputs and Results'!$G$13, IF(F3840 &lt;= ('Inputs and Results'!$G$14-'Inputs and Results'!$G$13)/('Inputs and Results'!$G$15-'Inputs and Results'!$G$13), 'Inputs and Results'!$G$13 + SQRT(F3840*('Inputs and Results'!$G$15-'Inputs and Results'!$G$13)*('Inputs and Results'!$G$14-'Inputs and Results'!$G$13)), 'Inputs and Results'!$G$15 - SQRT((1-F3840)*('Inputs and Results'!$G$15-'Inputs and Results'!$G$13)*('Inputs and Results'!$G$15-'Inputs and Results'!$G$14))))</f>
        <v>531.85779255371313</v>
      </c>
      <c r="D3840">
        <f t="shared" ca="1" si="248"/>
        <v>1424.5119113957164</v>
      </c>
      <c r="E3840">
        <f t="shared" ca="1" si="251"/>
        <v>0.98850600992710491</v>
      </c>
      <c r="F3840">
        <f t="shared" ca="1" si="251"/>
        <v>0.47371795354009405</v>
      </c>
    </row>
    <row r="3841" spans="1:6" ht="15.75" customHeight="1" x14ac:dyDescent="0.2">
      <c r="A3841">
        <v>3840</v>
      </c>
      <c r="B3841" s="47">
        <f ca="1">IF('Inputs and Results'!$C$15='Inputs and Results'!$C$13, 'Inputs and Results'!$C$13, IF(E3841 &lt;= ('Inputs and Results'!$C$14-'Inputs and Results'!$C$13)/('Inputs and Results'!$C$15-'Inputs and Results'!$C$13), 'Inputs and Results'!$C$13 + SQRT(E3841*('Inputs and Results'!$C$15-'Inputs and Results'!$C$13)*('Inputs and Results'!$C$14-'Inputs and Results'!$C$13)), 'Inputs and Results'!$C$15 - SQRT((1-E3841)*('Inputs and Results'!$C$15-'Inputs and Results'!$C$13)*('Inputs and Results'!$C$15-'Inputs and Results'!$C$14))))</f>
        <v>0.12042944869787808</v>
      </c>
      <c r="C3841" s="47">
        <f ca="1">IF('Inputs and Results'!$G$15='Inputs and Results'!$G$13, 'Inputs and Results'!$G$13, IF(F3841 &lt;= ('Inputs and Results'!$G$14-'Inputs and Results'!$G$13)/('Inputs and Results'!$G$15-'Inputs and Results'!$G$13), 'Inputs and Results'!$G$13 + SQRT(F3841*('Inputs and Results'!$G$15-'Inputs and Results'!$G$13)*('Inputs and Results'!$G$14-'Inputs and Results'!$G$13)), 'Inputs and Results'!$G$15 - SQRT((1-F3841)*('Inputs and Results'!$G$15-'Inputs and Results'!$G$13)*('Inputs and Results'!$G$15-'Inputs and Results'!$G$14))))</f>
        <v>284.68400011952508</v>
      </c>
      <c r="D3841">
        <f t="shared" ca="1" si="248"/>
        <v>34.284337187501066</v>
      </c>
      <c r="E3841">
        <f t="shared" ca="1" si="251"/>
        <v>7.8674826674843823E-2</v>
      </c>
      <c r="F3841">
        <f t="shared" ca="1" si="251"/>
        <v>1.2305017516020089E-2</v>
      </c>
    </row>
    <row r="3842" spans="1:6" ht="15.75" customHeight="1" x14ac:dyDescent="0.2">
      <c r="A3842">
        <v>3841</v>
      </c>
      <c r="B3842" s="47">
        <f ca="1">IF('Inputs and Results'!$C$15='Inputs and Results'!$C$13, 'Inputs and Results'!$C$13, IF(E3842 &lt;= ('Inputs and Results'!$C$14-'Inputs and Results'!$C$13)/('Inputs and Results'!$C$15-'Inputs and Results'!$C$13), 'Inputs and Results'!$C$13 + SQRT(E3842*('Inputs and Results'!$C$15-'Inputs and Results'!$C$13)*('Inputs and Results'!$C$14-'Inputs and Results'!$C$13)), 'Inputs and Results'!$C$15 - SQRT((1-E3842)*('Inputs and Results'!$C$15-'Inputs and Results'!$C$13)*('Inputs and Results'!$C$15-'Inputs and Results'!$C$14))))</f>
        <v>1.1638277478903476</v>
      </c>
      <c r="C3842" s="47">
        <f ca="1">IF('Inputs and Results'!$G$15='Inputs and Results'!$G$13, 'Inputs and Results'!$G$13, IF(F3842 &lt;= ('Inputs and Results'!$G$14-'Inputs and Results'!$G$13)/('Inputs and Results'!$G$15-'Inputs and Results'!$G$13), 'Inputs and Results'!$G$13 + SQRT(F3842*('Inputs and Results'!$G$15-'Inputs and Results'!$G$13)*('Inputs and Results'!$G$14-'Inputs and Results'!$G$13)), 'Inputs and Results'!$G$15 - SQRT((1-F3842)*('Inputs and Results'!$G$15-'Inputs and Results'!$G$13)*('Inputs and Results'!$G$15-'Inputs and Results'!$G$14))))</f>
        <v>544.46558083927675</v>
      </c>
      <c r="D3842">
        <f t="shared" ref="D3842:D3905" ca="1" si="252">B3842*C3842</f>
        <v>633.6641507519854</v>
      </c>
      <c r="E3842">
        <f t="shared" ref="E3842:F3861" ca="1" si="253">RAND()</f>
        <v>0.6253857178425074</v>
      </c>
      <c r="F3842">
        <f t="shared" ca="1" si="253"/>
        <v>0.49339235582294794</v>
      </c>
    </row>
    <row r="3843" spans="1:6" ht="15.75" customHeight="1" x14ac:dyDescent="0.2">
      <c r="A3843">
        <v>3842</v>
      </c>
      <c r="B3843" s="47">
        <f ca="1">IF('Inputs and Results'!$C$15='Inputs and Results'!$C$13, 'Inputs and Results'!$C$13, IF(E3843 &lt;= ('Inputs and Results'!$C$14-'Inputs and Results'!$C$13)/('Inputs and Results'!$C$15-'Inputs and Results'!$C$13), 'Inputs and Results'!$C$13 + SQRT(E3843*('Inputs and Results'!$C$15-'Inputs and Results'!$C$13)*('Inputs and Results'!$C$14-'Inputs and Results'!$C$13)), 'Inputs and Results'!$C$15 - SQRT((1-E3843)*('Inputs and Results'!$C$15-'Inputs and Results'!$C$13)*('Inputs and Results'!$C$15-'Inputs and Results'!$C$14))))</f>
        <v>0.35833965048850747</v>
      </c>
      <c r="C3843" s="47">
        <f ca="1">IF('Inputs and Results'!$G$15='Inputs and Results'!$G$13, 'Inputs and Results'!$G$13, IF(F3843 &lt;= ('Inputs and Results'!$G$14-'Inputs and Results'!$G$13)/('Inputs and Results'!$G$15-'Inputs and Results'!$G$13), 'Inputs and Results'!$G$13 + SQRT(F3843*('Inputs and Results'!$G$15-'Inputs and Results'!$G$13)*('Inputs and Results'!$G$14-'Inputs and Results'!$G$13)), 'Inputs and Results'!$G$15 - SQRT((1-F3843)*('Inputs and Results'!$G$15-'Inputs and Results'!$G$13)*('Inputs and Results'!$G$15-'Inputs and Results'!$G$14))))</f>
        <v>609.89209182794696</v>
      </c>
      <c r="D3843">
        <f t="shared" ca="1" si="252"/>
        <v>218.5485190213312</v>
      </c>
      <c r="E3843">
        <f t="shared" ca="1" si="253"/>
        <v>0.22462562197986868</v>
      </c>
      <c r="F3843">
        <f t="shared" ca="1" si="253"/>
        <v>0.58947121951521297</v>
      </c>
    </row>
    <row r="3844" spans="1:6" ht="15.75" customHeight="1" x14ac:dyDescent="0.2">
      <c r="A3844">
        <v>3843</v>
      </c>
      <c r="B3844" s="47">
        <f ca="1">IF('Inputs and Results'!$C$15='Inputs and Results'!$C$13, 'Inputs and Results'!$C$13, IF(E3844 &lt;= ('Inputs and Results'!$C$14-'Inputs and Results'!$C$13)/('Inputs and Results'!$C$15-'Inputs and Results'!$C$13), 'Inputs and Results'!$C$13 + SQRT(E3844*('Inputs and Results'!$C$15-'Inputs and Results'!$C$13)*('Inputs and Results'!$C$14-'Inputs and Results'!$C$13)), 'Inputs and Results'!$C$15 - SQRT((1-E3844)*('Inputs and Results'!$C$15-'Inputs and Results'!$C$13)*('Inputs and Results'!$C$15-'Inputs and Results'!$C$14))))</f>
        <v>1.059687096467236</v>
      </c>
      <c r="C3844" s="47">
        <f ca="1">IF('Inputs and Results'!$G$15='Inputs and Results'!$G$13, 'Inputs and Results'!$G$13, IF(F3844 &lt;= ('Inputs and Results'!$G$14-'Inputs and Results'!$G$13)/('Inputs and Results'!$G$15-'Inputs and Results'!$G$13), 'Inputs and Results'!$G$13 + SQRT(F3844*('Inputs and Results'!$G$15-'Inputs and Results'!$G$13)*('Inputs and Results'!$G$14-'Inputs and Results'!$G$13)), 'Inputs and Results'!$G$15 - SQRT((1-F3844)*('Inputs and Results'!$G$15-'Inputs and Results'!$G$13)*('Inputs and Results'!$G$15-'Inputs and Results'!$G$14))))</f>
        <v>717.22471122592947</v>
      </c>
      <c r="D3844">
        <f t="shared" ca="1" si="252"/>
        <v>760.03377175355706</v>
      </c>
      <c r="E3844">
        <f t="shared" ca="1" si="253"/>
        <v>0.58168731515380612</v>
      </c>
      <c r="F3844">
        <f t="shared" ca="1" si="253"/>
        <v>0.72522905701223217</v>
      </c>
    </row>
    <row r="3845" spans="1:6" ht="15.75" customHeight="1" x14ac:dyDescent="0.2">
      <c r="A3845">
        <v>3844</v>
      </c>
      <c r="B3845" s="47">
        <f ca="1">IF('Inputs and Results'!$C$15='Inputs and Results'!$C$13, 'Inputs and Results'!$C$13, IF(E3845 &lt;= ('Inputs and Results'!$C$14-'Inputs and Results'!$C$13)/('Inputs and Results'!$C$15-'Inputs and Results'!$C$13), 'Inputs and Results'!$C$13 + SQRT(E3845*('Inputs and Results'!$C$15-'Inputs and Results'!$C$13)*('Inputs and Results'!$C$14-'Inputs and Results'!$C$13)), 'Inputs and Results'!$C$15 - SQRT((1-E3845)*('Inputs and Results'!$C$15-'Inputs and Results'!$C$13)*('Inputs and Results'!$C$15-'Inputs and Results'!$C$14))))</f>
        <v>0.89112328860887313</v>
      </c>
      <c r="C3845" s="47">
        <f ca="1">IF('Inputs and Results'!$G$15='Inputs and Results'!$G$13, 'Inputs and Results'!$G$13, IF(F3845 &lt;= ('Inputs and Results'!$G$14-'Inputs and Results'!$G$13)/('Inputs and Results'!$G$15-'Inputs and Results'!$G$13), 'Inputs and Results'!$G$13 + SQRT(F3845*('Inputs and Results'!$G$15-'Inputs and Results'!$G$13)*('Inputs and Results'!$G$14-'Inputs and Results'!$G$13)), 'Inputs and Results'!$G$15 - SQRT((1-F3845)*('Inputs and Results'!$G$15-'Inputs and Results'!$G$13)*('Inputs and Results'!$G$15-'Inputs and Results'!$G$14))))</f>
        <v>830.53906473817051</v>
      </c>
      <c r="D3845">
        <f t="shared" ca="1" si="252"/>
        <v>740.11270268761632</v>
      </c>
      <c r="E3845">
        <f t="shared" ca="1" si="253"/>
        <v>0.50584877957246066</v>
      </c>
      <c r="F3845">
        <f t="shared" ca="1" si="253"/>
        <v>0.83907712232190412</v>
      </c>
    </row>
    <row r="3846" spans="1:6" ht="15.75" customHeight="1" x14ac:dyDescent="0.2">
      <c r="A3846">
        <v>3845</v>
      </c>
      <c r="B3846" s="47">
        <f ca="1">IF('Inputs and Results'!$C$15='Inputs and Results'!$C$13, 'Inputs and Results'!$C$13, IF(E3846 &lt;= ('Inputs and Results'!$C$14-'Inputs and Results'!$C$13)/('Inputs and Results'!$C$15-'Inputs and Results'!$C$13), 'Inputs and Results'!$C$13 + SQRT(E3846*('Inputs and Results'!$C$15-'Inputs and Results'!$C$13)*('Inputs and Results'!$C$14-'Inputs and Results'!$C$13)), 'Inputs and Results'!$C$15 - SQRT((1-E3846)*('Inputs and Results'!$C$15-'Inputs and Results'!$C$13)*('Inputs and Results'!$C$15-'Inputs and Results'!$C$14))))</f>
        <v>2.1341394501172148</v>
      </c>
      <c r="C3846" s="47">
        <f ca="1">IF('Inputs and Results'!$G$15='Inputs and Results'!$G$13, 'Inputs and Results'!$G$13, IF(F3846 &lt;= ('Inputs and Results'!$G$14-'Inputs and Results'!$G$13)/('Inputs and Results'!$G$15-'Inputs and Results'!$G$13), 'Inputs and Results'!$G$13 + SQRT(F3846*('Inputs and Results'!$G$15-'Inputs and Results'!$G$13)*('Inputs and Results'!$G$14-'Inputs and Results'!$G$13)), 'Inputs and Results'!$G$15 - SQRT((1-F3846)*('Inputs and Results'!$G$15-'Inputs and Results'!$G$13)*('Inputs and Results'!$G$15-'Inputs and Results'!$G$14))))</f>
        <v>430.60996728301291</v>
      </c>
      <c r="D3846">
        <f t="shared" ca="1" si="252"/>
        <v>918.98171879236099</v>
      </c>
      <c r="E3846">
        <f t="shared" ca="1" si="253"/>
        <v>0.91669838979518681</v>
      </c>
      <c r="F3846">
        <f t="shared" ca="1" si="253"/>
        <v>0.30213108957920398</v>
      </c>
    </row>
    <row r="3847" spans="1:6" ht="15.75" customHeight="1" x14ac:dyDescent="0.2">
      <c r="A3847">
        <v>3846</v>
      </c>
      <c r="B3847" s="47">
        <f ca="1">IF('Inputs and Results'!$C$15='Inputs and Results'!$C$13, 'Inputs and Results'!$C$13, IF(E3847 &lt;= ('Inputs and Results'!$C$14-'Inputs and Results'!$C$13)/('Inputs and Results'!$C$15-'Inputs and Results'!$C$13), 'Inputs and Results'!$C$13 + SQRT(E3847*('Inputs and Results'!$C$15-'Inputs and Results'!$C$13)*('Inputs and Results'!$C$14-'Inputs and Results'!$C$13)), 'Inputs and Results'!$C$15 - SQRT((1-E3847)*('Inputs and Results'!$C$15-'Inputs and Results'!$C$13)*('Inputs and Results'!$C$15-'Inputs and Results'!$C$14))))</f>
        <v>5.5701553823971128E-2</v>
      </c>
      <c r="C3847" s="47">
        <f ca="1">IF('Inputs and Results'!$G$15='Inputs and Results'!$G$13, 'Inputs and Results'!$G$13, IF(F3847 &lt;= ('Inputs and Results'!$G$14-'Inputs and Results'!$G$13)/('Inputs and Results'!$G$15-'Inputs and Results'!$G$13), 'Inputs and Results'!$G$13 + SQRT(F3847*('Inputs and Results'!$G$15-'Inputs and Results'!$G$13)*('Inputs and Results'!$G$14-'Inputs and Results'!$G$13)), 'Inputs and Results'!$G$15 - SQRT((1-F3847)*('Inputs and Results'!$G$15-'Inputs and Results'!$G$13)*('Inputs and Results'!$G$15-'Inputs and Results'!$G$14))))</f>
        <v>797.93016624534073</v>
      </c>
      <c r="D3847">
        <f t="shared" ca="1" si="252"/>
        <v>44.445950102885078</v>
      </c>
      <c r="E3847">
        <f t="shared" ca="1" si="253"/>
        <v>3.6789628871713664E-2</v>
      </c>
      <c r="F3847">
        <f t="shared" ca="1" si="253"/>
        <v>0.80941719250130639</v>
      </c>
    </row>
    <row r="3848" spans="1:6" ht="15.75" customHeight="1" x14ac:dyDescent="0.2">
      <c r="A3848">
        <v>3847</v>
      </c>
      <c r="B3848" s="47">
        <f ca="1">IF('Inputs and Results'!$C$15='Inputs and Results'!$C$13, 'Inputs and Results'!$C$13, IF(E3848 &lt;= ('Inputs and Results'!$C$14-'Inputs and Results'!$C$13)/('Inputs and Results'!$C$15-'Inputs and Results'!$C$13), 'Inputs and Results'!$C$13 + SQRT(E3848*('Inputs and Results'!$C$15-'Inputs and Results'!$C$13)*('Inputs and Results'!$C$14-'Inputs and Results'!$C$13)), 'Inputs and Results'!$C$15 - SQRT((1-E3848)*('Inputs and Results'!$C$15-'Inputs and Results'!$C$13)*('Inputs and Results'!$C$15-'Inputs and Results'!$C$14))))</f>
        <v>0.72903510100855362</v>
      </c>
      <c r="C3848" s="47">
        <f ca="1">IF('Inputs and Results'!$G$15='Inputs and Results'!$G$13, 'Inputs and Results'!$G$13, IF(F3848 &lt;= ('Inputs and Results'!$G$14-'Inputs and Results'!$G$13)/('Inputs and Results'!$G$15-'Inputs and Results'!$G$13), 'Inputs and Results'!$G$13 + SQRT(F3848*('Inputs and Results'!$G$15-'Inputs and Results'!$G$13)*('Inputs and Results'!$G$14-'Inputs and Results'!$G$13)), 'Inputs and Results'!$G$15 - SQRT((1-F3848)*('Inputs and Results'!$G$15-'Inputs and Results'!$G$13)*('Inputs and Results'!$G$15-'Inputs and Results'!$G$14))))</f>
        <v>591.32801027817197</v>
      </c>
      <c r="D3848">
        <f t="shared" ca="1" si="252"/>
        <v>431.09887570233411</v>
      </c>
      <c r="E3848">
        <f t="shared" ca="1" si="253"/>
        <v>0.42696871417208548</v>
      </c>
      <c r="F3848">
        <f t="shared" ca="1" si="253"/>
        <v>0.56323545894158722</v>
      </c>
    </row>
    <row r="3849" spans="1:6" ht="15.75" customHeight="1" x14ac:dyDescent="0.2">
      <c r="A3849">
        <v>3848</v>
      </c>
      <c r="B3849" s="47">
        <f ca="1">IF('Inputs and Results'!$C$15='Inputs and Results'!$C$13, 'Inputs and Results'!$C$13, IF(E3849 &lt;= ('Inputs and Results'!$C$14-'Inputs and Results'!$C$13)/('Inputs and Results'!$C$15-'Inputs and Results'!$C$13), 'Inputs and Results'!$C$13 + SQRT(E3849*('Inputs and Results'!$C$15-'Inputs and Results'!$C$13)*('Inputs and Results'!$C$14-'Inputs and Results'!$C$13)), 'Inputs and Results'!$C$15 - SQRT((1-E3849)*('Inputs and Results'!$C$15-'Inputs and Results'!$C$13)*('Inputs and Results'!$C$15-'Inputs and Results'!$C$14))))</f>
        <v>0.76990443258893348</v>
      </c>
      <c r="C3849" s="47">
        <f ca="1">IF('Inputs and Results'!$G$15='Inputs and Results'!$G$13, 'Inputs and Results'!$G$13, IF(F3849 &lt;= ('Inputs and Results'!$G$14-'Inputs and Results'!$G$13)/('Inputs and Results'!$G$15-'Inputs and Results'!$G$13), 'Inputs and Results'!$G$13 + SQRT(F3849*('Inputs and Results'!$G$15-'Inputs and Results'!$G$13)*('Inputs and Results'!$G$14-'Inputs and Results'!$G$13)), 'Inputs and Results'!$G$15 - SQRT((1-F3849)*('Inputs and Results'!$G$15-'Inputs and Results'!$G$13)*('Inputs and Results'!$G$15-'Inputs and Results'!$G$14))))</f>
        <v>742.32580465667274</v>
      </c>
      <c r="D3849">
        <f t="shared" ca="1" si="252"/>
        <v>571.51992743031906</v>
      </c>
      <c r="E3849">
        <f t="shared" ca="1" si="253"/>
        <v>0.44740819557927936</v>
      </c>
      <c r="F3849">
        <f t="shared" ca="1" si="253"/>
        <v>0.75305877800865306</v>
      </c>
    </row>
    <row r="3850" spans="1:6" ht="15.75" customHeight="1" x14ac:dyDescent="0.2">
      <c r="A3850">
        <v>3849</v>
      </c>
      <c r="B3850" s="47">
        <f ca="1">IF('Inputs and Results'!$C$15='Inputs and Results'!$C$13, 'Inputs and Results'!$C$13, IF(E3850 &lt;= ('Inputs and Results'!$C$14-'Inputs and Results'!$C$13)/('Inputs and Results'!$C$15-'Inputs and Results'!$C$13), 'Inputs and Results'!$C$13 + SQRT(E3850*('Inputs and Results'!$C$15-'Inputs and Results'!$C$13)*('Inputs and Results'!$C$14-'Inputs and Results'!$C$13)), 'Inputs and Results'!$C$15 - SQRT((1-E3850)*('Inputs and Results'!$C$15-'Inputs and Results'!$C$13)*('Inputs and Results'!$C$15-'Inputs and Results'!$C$14))))</f>
        <v>1.3213377510475013</v>
      </c>
      <c r="C3850" s="47">
        <f ca="1">IF('Inputs and Results'!$G$15='Inputs and Results'!$G$13, 'Inputs and Results'!$G$13, IF(F3850 &lt;= ('Inputs and Results'!$G$14-'Inputs and Results'!$G$13)/('Inputs and Results'!$G$15-'Inputs and Results'!$G$13), 'Inputs and Results'!$G$13 + SQRT(F3850*('Inputs and Results'!$G$15-'Inputs and Results'!$G$13)*('Inputs and Results'!$G$14-'Inputs and Results'!$G$13)), 'Inputs and Results'!$G$15 - SQRT((1-F3850)*('Inputs and Results'!$G$15-'Inputs and Results'!$G$13)*('Inputs and Results'!$G$15-'Inputs and Results'!$G$14))))</f>
        <v>915.08774505137808</v>
      </c>
      <c r="D3850">
        <f t="shared" ca="1" si="252"/>
        <v>1209.1399830573171</v>
      </c>
      <c r="E3850">
        <f t="shared" ca="1" si="253"/>
        <v>0.68689922821574878</v>
      </c>
      <c r="F3850">
        <f t="shared" ca="1" si="253"/>
        <v>0.90430196958186582</v>
      </c>
    </row>
    <row r="3851" spans="1:6" ht="15.75" customHeight="1" x14ac:dyDescent="0.2">
      <c r="A3851">
        <v>3850</v>
      </c>
      <c r="B3851" s="47">
        <f ca="1">IF('Inputs and Results'!$C$15='Inputs and Results'!$C$13, 'Inputs and Results'!$C$13, IF(E3851 &lt;= ('Inputs and Results'!$C$14-'Inputs and Results'!$C$13)/('Inputs and Results'!$C$15-'Inputs and Results'!$C$13), 'Inputs and Results'!$C$13 + SQRT(E3851*('Inputs and Results'!$C$15-'Inputs and Results'!$C$13)*('Inputs and Results'!$C$14-'Inputs and Results'!$C$13)), 'Inputs and Results'!$C$15 - SQRT((1-E3851)*('Inputs and Results'!$C$15-'Inputs and Results'!$C$13)*('Inputs and Results'!$C$15-'Inputs and Results'!$C$14))))</f>
        <v>1.4096868238219629</v>
      </c>
      <c r="C3851" s="47">
        <f ca="1">IF('Inputs and Results'!$G$15='Inputs and Results'!$G$13, 'Inputs and Results'!$G$13, IF(F3851 &lt;= ('Inputs and Results'!$G$14-'Inputs and Results'!$G$13)/('Inputs and Results'!$G$15-'Inputs and Results'!$G$13), 'Inputs and Results'!$G$13 + SQRT(F3851*('Inputs and Results'!$G$15-'Inputs and Results'!$G$13)*('Inputs and Results'!$G$14-'Inputs and Results'!$G$13)), 'Inputs and Results'!$G$15 - SQRT((1-F3851)*('Inputs and Results'!$G$15-'Inputs and Results'!$G$13)*('Inputs and Results'!$G$15-'Inputs and Results'!$G$14))))</f>
        <v>559.20671474502535</v>
      </c>
      <c r="D3851">
        <f t="shared" ca="1" si="252"/>
        <v>788.30633756882924</v>
      </c>
      <c r="E3851">
        <f t="shared" ca="1" si="253"/>
        <v>0.71898933351939154</v>
      </c>
      <c r="F3851">
        <f t="shared" ca="1" si="253"/>
        <v>0.51592055273458459</v>
      </c>
    </row>
    <row r="3852" spans="1:6" ht="15.75" customHeight="1" x14ac:dyDescent="0.2">
      <c r="A3852">
        <v>3851</v>
      </c>
      <c r="B3852" s="47">
        <f ca="1">IF('Inputs and Results'!$C$15='Inputs and Results'!$C$13, 'Inputs and Results'!$C$13, IF(E3852 &lt;= ('Inputs and Results'!$C$14-'Inputs and Results'!$C$13)/('Inputs and Results'!$C$15-'Inputs and Results'!$C$13), 'Inputs and Results'!$C$13 + SQRT(E3852*('Inputs and Results'!$C$15-'Inputs and Results'!$C$13)*('Inputs and Results'!$C$14-'Inputs and Results'!$C$13)), 'Inputs and Results'!$C$15 - SQRT((1-E3852)*('Inputs and Results'!$C$15-'Inputs and Results'!$C$13)*('Inputs and Results'!$C$15-'Inputs and Results'!$C$14))))</f>
        <v>4.334433879652666E-2</v>
      </c>
      <c r="C3852" s="47">
        <f ca="1">IF('Inputs and Results'!$G$15='Inputs and Results'!$G$13, 'Inputs and Results'!$G$13, IF(F3852 &lt;= ('Inputs and Results'!$G$14-'Inputs and Results'!$G$13)/('Inputs and Results'!$G$15-'Inputs and Results'!$G$13), 'Inputs and Results'!$G$13 + SQRT(F3852*('Inputs and Results'!$G$15-'Inputs and Results'!$G$13)*('Inputs and Results'!$G$14-'Inputs and Results'!$G$13)), 'Inputs and Results'!$G$15 - SQRT((1-F3852)*('Inputs and Results'!$G$15-'Inputs and Results'!$G$13)*('Inputs and Results'!$G$15-'Inputs and Results'!$G$14))))</f>
        <v>990.65789587345796</v>
      </c>
      <c r="D3852">
        <f t="shared" ca="1" si="252"/>
        <v>42.939411470193392</v>
      </c>
      <c r="E3852">
        <f t="shared" ca="1" si="253"/>
        <v>2.8687477897050284E-2</v>
      </c>
      <c r="F3852">
        <f t="shared" ca="1" si="253"/>
        <v>0.94833530027418156</v>
      </c>
    </row>
    <row r="3853" spans="1:6" ht="15.75" customHeight="1" x14ac:dyDescent="0.2">
      <c r="A3853">
        <v>3852</v>
      </c>
      <c r="B3853" s="47">
        <f ca="1">IF('Inputs and Results'!$C$15='Inputs and Results'!$C$13, 'Inputs and Results'!$C$13, IF(E3853 &lt;= ('Inputs and Results'!$C$14-'Inputs and Results'!$C$13)/('Inputs and Results'!$C$15-'Inputs and Results'!$C$13), 'Inputs and Results'!$C$13 + SQRT(E3853*('Inputs and Results'!$C$15-'Inputs and Results'!$C$13)*('Inputs and Results'!$C$14-'Inputs and Results'!$C$13)), 'Inputs and Results'!$C$15 - SQRT((1-E3853)*('Inputs and Results'!$C$15-'Inputs and Results'!$C$13)*('Inputs and Results'!$C$15-'Inputs and Results'!$C$14))))</f>
        <v>0.36561663646420994</v>
      </c>
      <c r="C3853" s="47">
        <f ca="1">IF('Inputs and Results'!$G$15='Inputs and Results'!$G$13, 'Inputs and Results'!$G$13, IF(F3853 &lt;= ('Inputs and Results'!$G$14-'Inputs and Results'!$G$13)/('Inputs and Results'!$G$15-'Inputs and Results'!$G$13), 'Inputs and Results'!$G$13 + SQRT(F3853*('Inputs and Results'!$G$15-'Inputs and Results'!$G$13)*('Inputs and Results'!$G$14-'Inputs and Results'!$G$13)), 'Inputs and Results'!$G$15 - SQRT((1-F3853)*('Inputs and Results'!$G$15-'Inputs and Results'!$G$13)*('Inputs and Results'!$G$15-'Inputs and Results'!$G$14))))</f>
        <v>719.09954422279895</v>
      </c>
      <c r="D3853">
        <f t="shared" ca="1" si="252"/>
        <v>262.91475664168615</v>
      </c>
      <c r="E3853">
        <f t="shared" ca="1" si="253"/>
        <v>0.22889158821398403</v>
      </c>
      <c r="F3853">
        <f t="shared" ca="1" si="253"/>
        <v>0.72735903078639241</v>
      </c>
    </row>
    <row r="3854" spans="1:6" ht="15.75" customHeight="1" x14ac:dyDescent="0.2">
      <c r="A3854">
        <v>3853</v>
      </c>
      <c r="B3854" s="47">
        <f ca="1">IF('Inputs and Results'!$C$15='Inputs and Results'!$C$13, 'Inputs and Results'!$C$13, IF(E3854 &lt;= ('Inputs and Results'!$C$14-'Inputs and Results'!$C$13)/('Inputs and Results'!$C$15-'Inputs and Results'!$C$13), 'Inputs and Results'!$C$13 + SQRT(E3854*('Inputs and Results'!$C$15-'Inputs and Results'!$C$13)*('Inputs and Results'!$C$14-'Inputs and Results'!$C$13)), 'Inputs and Results'!$C$15 - SQRT((1-E3854)*('Inputs and Results'!$C$15-'Inputs and Results'!$C$13)*('Inputs and Results'!$C$15-'Inputs and Results'!$C$14))))</f>
        <v>2.2055983617948876</v>
      </c>
      <c r="C3854" s="47">
        <f ca="1">IF('Inputs and Results'!$G$15='Inputs and Results'!$G$13, 'Inputs and Results'!$G$13, IF(F3854 &lt;= ('Inputs and Results'!$G$14-'Inputs and Results'!$G$13)/('Inputs and Results'!$G$15-'Inputs and Results'!$G$13), 'Inputs and Results'!$G$13 + SQRT(F3854*('Inputs and Results'!$G$15-'Inputs and Results'!$G$13)*('Inputs and Results'!$G$14-'Inputs and Results'!$G$13)), 'Inputs and Results'!$G$15 - SQRT((1-F3854)*('Inputs and Results'!$G$15-'Inputs and Results'!$G$13)*('Inputs and Results'!$G$15-'Inputs and Results'!$G$14))))</f>
        <v>432.73600095433835</v>
      </c>
      <c r="D3854">
        <f t="shared" ca="1" si="252"/>
        <v>954.4418147945596</v>
      </c>
      <c r="E3854">
        <f t="shared" ca="1" si="253"/>
        <v>0.92988067080189263</v>
      </c>
      <c r="F3854">
        <f t="shared" ca="1" si="253"/>
        <v>0.30598256364459975</v>
      </c>
    </row>
    <row r="3855" spans="1:6" ht="15.75" customHeight="1" x14ac:dyDescent="0.2">
      <c r="A3855">
        <v>3854</v>
      </c>
      <c r="B3855" s="47">
        <f ca="1">IF('Inputs and Results'!$C$15='Inputs and Results'!$C$13, 'Inputs and Results'!$C$13, IF(E3855 &lt;= ('Inputs and Results'!$C$14-'Inputs and Results'!$C$13)/('Inputs and Results'!$C$15-'Inputs and Results'!$C$13), 'Inputs and Results'!$C$13 + SQRT(E3855*('Inputs and Results'!$C$15-'Inputs and Results'!$C$13)*('Inputs and Results'!$C$14-'Inputs and Results'!$C$13)), 'Inputs and Results'!$C$15 - SQRT((1-E3855)*('Inputs and Results'!$C$15-'Inputs and Results'!$C$13)*('Inputs and Results'!$C$15-'Inputs and Results'!$C$14))))</f>
        <v>1.4273619908866062</v>
      </c>
      <c r="C3855" s="47">
        <f ca="1">IF('Inputs and Results'!$G$15='Inputs and Results'!$G$13, 'Inputs and Results'!$G$13, IF(F3855 &lt;= ('Inputs and Results'!$G$14-'Inputs and Results'!$G$13)/('Inputs and Results'!$G$15-'Inputs and Results'!$G$13), 'Inputs and Results'!$G$13 + SQRT(F3855*('Inputs and Results'!$G$15-'Inputs and Results'!$G$13)*('Inputs and Results'!$G$14-'Inputs and Results'!$G$13)), 'Inputs and Results'!$G$15 - SQRT((1-F3855)*('Inputs and Results'!$G$15-'Inputs and Results'!$G$13)*('Inputs and Results'!$G$15-'Inputs and Results'!$G$14))))</f>
        <v>380.44007856463679</v>
      </c>
      <c r="D3855">
        <f t="shared" ca="1" si="252"/>
        <v>543.0257079530769</v>
      </c>
      <c r="E3855">
        <f t="shared" ca="1" si="253"/>
        <v>0.72520107692131786</v>
      </c>
      <c r="F3855">
        <f t="shared" ca="1" si="253"/>
        <v>0.20815138053555682</v>
      </c>
    </row>
    <row r="3856" spans="1:6" ht="15.75" customHeight="1" x14ac:dyDescent="0.2">
      <c r="A3856">
        <v>3855</v>
      </c>
      <c r="B3856" s="47">
        <f ca="1">IF('Inputs and Results'!$C$15='Inputs and Results'!$C$13, 'Inputs and Results'!$C$13, IF(E3856 &lt;= ('Inputs and Results'!$C$14-'Inputs and Results'!$C$13)/('Inputs and Results'!$C$15-'Inputs and Results'!$C$13), 'Inputs and Results'!$C$13 + SQRT(E3856*('Inputs and Results'!$C$15-'Inputs and Results'!$C$13)*('Inputs and Results'!$C$14-'Inputs and Results'!$C$13)), 'Inputs and Results'!$C$15 - SQRT((1-E3856)*('Inputs and Results'!$C$15-'Inputs and Results'!$C$13)*('Inputs and Results'!$C$15-'Inputs and Results'!$C$14))))</f>
        <v>0.65830841811153373</v>
      </c>
      <c r="C3856" s="47">
        <f ca="1">IF('Inputs and Results'!$G$15='Inputs and Results'!$G$13, 'Inputs and Results'!$G$13, IF(F3856 &lt;= ('Inputs and Results'!$G$14-'Inputs and Results'!$G$13)/('Inputs and Results'!$G$15-'Inputs and Results'!$G$13), 'Inputs and Results'!$G$13 + SQRT(F3856*('Inputs and Results'!$G$15-'Inputs and Results'!$G$13)*('Inputs and Results'!$G$14-'Inputs and Results'!$G$13)), 'Inputs and Results'!$G$15 - SQRT((1-F3856)*('Inputs and Results'!$G$15-'Inputs and Results'!$G$13)*('Inputs and Results'!$G$15-'Inputs and Results'!$G$14))))</f>
        <v>1107.2985824879861</v>
      </c>
      <c r="D3856">
        <f t="shared" ca="1" si="252"/>
        <v>728.94397821480982</v>
      </c>
      <c r="E3856">
        <f t="shared" ca="1" si="253"/>
        <v>0.39072005947918809</v>
      </c>
      <c r="F3856">
        <f t="shared" ca="1" si="253"/>
        <v>0.98986897260479423</v>
      </c>
    </row>
    <row r="3857" spans="1:6" ht="15.75" customHeight="1" x14ac:dyDescent="0.2">
      <c r="A3857">
        <v>3856</v>
      </c>
      <c r="B3857" s="47">
        <f ca="1">IF('Inputs and Results'!$C$15='Inputs and Results'!$C$13, 'Inputs and Results'!$C$13, IF(E3857 &lt;= ('Inputs and Results'!$C$14-'Inputs and Results'!$C$13)/('Inputs and Results'!$C$15-'Inputs and Results'!$C$13), 'Inputs and Results'!$C$13 + SQRT(E3857*('Inputs and Results'!$C$15-'Inputs and Results'!$C$13)*('Inputs and Results'!$C$14-'Inputs and Results'!$C$13)), 'Inputs and Results'!$C$15 - SQRT((1-E3857)*('Inputs and Results'!$C$15-'Inputs and Results'!$C$13)*('Inputs and Results'!$C$15-'Inputs and Results'!$C$14))))</f>
        <v>0.94296206935564797</v>
      </c>
      <c r="C3857" s="47">
        <f ca="1">IF('Inputs and Results'!$G$15='Inputs and Results'!$G$13, 'Inputs and Results'!$G$13, IF(F3857 &lt;= ('Inputs and Results'!$G$14-'Inputs and Results'!$G$13)/('Inputs and Results'!$G$15-'Inputs and Results'!$G$13), 'Inputs and Results'!$G$13 + SQRT(F3857*('Inputs and Results'!$G$15-'Inputs and Results'!$G$13)*('Inputs and Results'!$G$14-'Inputs and Results'!$G$13)), 'Inputs and Results'!$G$15 - SQRT((1-F3857)*('Inputs and Results'!$G$15-'Inputs and Results'!$G$13)*('Inputs and Results'!$G$15-'Inputs and Results'!$G$14))))</f>
        <v>960.03303365866464</v>
      </c>
      <c r="D3857">
        <f t="shared" ca="1" si="252"/>
        <v>905.27473606855483</v>
      </c>
      <c r="E3857">
        <f t="shared" ca="1" si="253"/>
        <v>0.52984388354337797</v>
      </c>
      <c r="F3857">
        <f t="shared" ca="1" si="253"/>
        <v>0.93211346193468181</v>
      </c>
    </row>
    <row r="3858" spans="1:6" ht="15.75" customHeight="1" x14ac:dyDescent="0.2">
      <c r="A3858">
        <v>3857</v>
      </c>
      <c r="B3858" s="47">
        <f ca="1">IF('Inputs and Results'!$C$15='Inputs and Results'!$C$13, 'Inputs and Results'!$C$13, IF(E3858 &lt;= ('Inputs and Results'!$C$14-'Inputs and Results'!$C$13)/('Inputs and Results'!$C$15-'Inputs and Results'!$C$13), 'Inputs and Results'!$C$13 + SQRT(E3858*('Inputs and Results'!$C$15-'Inputs and Results'!$C$13)*('Inputs and Results'!$C$14-'Inputs and Results'!$C$13)), 'Inputs and Results'!$C$15 - SQRT((1-E3858)*('Inputs and Results'!$C$15-'Inputs and Results'!$C$13)*('Inputs and Results'!$C$15-'Inputs and Results'!$C$14))))</f>
        <v>1.3282501408705611</v>
      </c>
      <c r="C3858" s="47">
        <f ca="1">IF('Inputs and Results'!$G$15='Inputs and Results'!$G$13, 'Inputs and Results'!$G$13, IF(F3858 &lt;= ('Inputs and Results'!$G$14-'Inputs and Results'!$G$13)/('Inputs and Results'!$G$15-'Inputs and Results'!$G$13), 'Inputs and Results'!$G$13 + SQRT(F3858*('Inputs and Results'!$G$15-'Inputs and Results'!$G$13)*('Inputs and Results'!$G$14-'Inputs and Results'!$G$13)), 'Inputs and Results'!$G$15 - SQRT((1-F3858)*('Inputs and Results'!$G$15-'Inputs and Results'!$G$13)*('Inputs and Results'!$G$15-'Inputs and Results'!$G$14))))</f>
        <v>327.39693409007475</v>
      </c>
      <c r="D3858">
        <f t="shared" ca="1" si="252"/>
        <v>434.86502382573161</v>
      </c>
      <c r="E3858">
        <f t="shared" ca="1" si="253"/>
        <v>0.68947248983341125</v>
      </c>
      <c r="F3858">
        <f t="shared" ca="1" si="253"/>
        <v>0.1023351728631352</v>
      </c>
    </row>
    <row r="3859" spans="1:6" ht="15.75" customHeight="1" x14ac:dyDescent="0.2">
      <c r="A3859">
        <v>3858</v>
      </c>
      <c r="B3859" s="47">
        <f ca="1">IF('Inputs and Results'!$C$15='Inputs and Results'!$C$13, 'Inputs and Results'!$C$13, IF(E3859 &lt;= ('Inputs and Results'!$C$14-'Inputs and Results'!$C$13)/('Inputs and Results'!$C$15-'Inputs and Results'!$C$13), 'Inputs and Results'!$C$13 + SQRT(E3859*('Inputs and Results'!$C$15-'Inputs and Results'!$C$13)*('Inputs and Results'!$C$14-'Inputs and Results'!$C$13)), 'Inputs and Results'!$C$15 - SQRT((1-E3859)*('Inputs and Results'!$C$15-'Inputs and Results'!$C$13)*('Inputs and Results'!$C$15-'Inputs and Results'!$C$14))))</f>
        <v>9.2496273507859161E-2</v>
      </c>
      <c r="C3859" s="47">
        <f ca="1">IF('Inputs and Results'!$G$15='Inputs and Results'!$G$13, 'Inputs and Results'!$G$13, IF(F3859 &lt;= ('Inputs and Results'!$G$14-'Inputs and Results'!$G$13)/('Inputs and Results'!$G$15-'Inputs and Results'!$G$13), 'Inputs and Results'!$G$13 + SQRT(F3859*('Inputs and Results'!$G$15-'Inputs and Results'!$G$13)*('Inputs and Results'!$G$14-'Inputs and Results'!$G$13)), 'Inputs and Results'!$G$15 - SQRT((1-F3859)*('Inputs and Results'!$G$15-'Inputs and Results'!$G$13)*('Inputs and Results'!$G$15-'Inputs and Results'!$G$14))))</f>
        <v>280.89868769733835</v>
      </c>
      <c r="D3859">
        <f t="shared" ca="1" si="252"/>
        <v>25.98208184525172</v>
      </c>
      <c r="E3859">
        <f t="shared" ca="1" si="253"/>
        <v>6.0713564492701488E-2</v>
      </c>
      <c r="F3859">
        <f t="shared" ca="1" si="253"/>
        <v>4.1188503308908775E-3</v>
      </c>
    </row>
    <row r="3860" spans="1:6" ht="15.75" customHeight="1" x14ac:dyDescent="0.2">
      <c r="A3860">
        <v>3859</v>
      </c>
      <c r="B3860" s="47">
        <f ca="1">IF('Inputs and Results'!$C$15='Inputs and Results'!$C$13, 'Inputs and Results'!$C$13, IF(E3860 &lt;= ('Inputs and Results'!$C$14-'Inputs and Results'!$C$13)/('Inputs and Results'!$C$15-'Inputs and Results'!$C$13), 'Inputs and Results'!$C$13 + SQRT(E3860*('Inputs and Results'!$C$15-'Inputs and Results'!$C$13)*('Inputs and Results'!$C$14-'Inputs and Results'!$C$13)), 'Inputs and Results'!$C$15 - SQRT((1-E3860)*('Inputs and Results'!$C$15-'Inputs and Results'!$C$13)*('Inputs and Results'!$C$15-'Inputs and Results'!$C$14))))</f>
        <v>2.0121491756427221</v>
      </c>
      <c r="C3860" s="47">
        <f ca="1">IF('Inputs and Results'!$G$15='Inputs and Results'!$G$13, 'Inputs and Results'!$G$13, IF(F3860 &lt;= ('Inputs and Results'!$G$14-'Inputs and Results'!$G$13)/('Inputs and Results'!$G$15-'Inputs and Results'!$G$13), 'Inputs and Results'!$G$13 + SQRT(F3860*('Inputs and Results'!$G$15-'Inputs and Results'!$G$13)*('Inputs and Results'!$G$14-'Inputs and Results'!$G$13)), 'Inputs and Results'!$G$15 - SQRT((1-F3860)*('Inputs and Results'!$G$15-'Inputs and Results'!$G$13)*('Inputs and Results'!$G$15-'Inputs and Results'!$G$14))))</f>
        <v>373.6739597077933</v>
      </c>
      <c r="D3860">
        <f t="shared" ca="1" si="252"/>
        <v>751.88774998518807</v>
      </c>
      <c r="E3860">
        <f t="shared" ca="1" si="253"/>
        <v>0.89157230542407184</v>
      </c>
      <c r="F3860">
        <f t="shared" ca="1" si="253"/>
        <v>0.19502272954856281</v>
      </c>
    </row>
    <row r="3861" spans="1:6" ht="15.75" customHeight="1" x14ac:dyDescent="0.2">
      <c r="A3861">
        <v>3860</v>
      </c>
      <c r="B3861" s="47">
        <f ca="1">IF('Inputs and Results'!$C$15='Inputs and Results'!$C$13, 'Inputs and Results'!$C$13, IF(E3861 &lt;= ('Inputs and Results'!$C$14-'Inputs and Results'!$C$13)/('Inputs and Results'!$C$15-'Inputs and Results'!$C$13), 'Inputs and Results'!$C$13 + SQRT(E3861*('Inputs and Results'!$C$15-'Inputs and Results'!$C$13)*('Inputs and Results'!$C$14-'Inputs and Results'!$C$13)), 'Inputs and Results'!$C$15 - SQRT((1-E3861)*('Inputs and Results'!$C$15-'Inputs and Results'!$C$13)*('Inputs and Results'!$C$15-'Inputs and Results'!$C$14))))</f>
        <v>0.10643713859816506</v>
      </c>
      <c r="C3861" s="47">
        <f ca="1">IF('Inputs and Results'!$G$15='Inputs and Results'!$G$13, 'Inputs and Results'!$G$13, IF(F3861 &lt;= ('Inputs and Results'!$G$14-'Inputs and Results'!$G$13)/('Inputs and Results'!$G$15-'Inputs and Results'!$G$13), 'Inputs and Results'!$G$13 + SQRT(F3861*('Inputs and Results'!$G$15-'Inputs and Results'!$G$13)*('Inputs and Results'!$G$14-'Inputs and Results'!$G$13)), 'Inputs and Results'!$G$15 - SQRT((1-F3861)*('Inputs and Results'!$G$15-'Inputs and Results'!$G$13)*('Inputs and Results'!$G$15-'Inputs and Results'!$G$14))))</f>
        <v>860.05045728450705</v>
      </c>
      <c r="D3861">
        <f t="shared" ca="1" si="252"/>
        <v>91.541309723406314</v>
      </c>
      <c r="E3861">
        <f t="shared" ca="1" si="253"/>
        <v>6.9699329679558275E-2</v>
      </c>
      <c r="F3861">
        <f t="shared" ca="1" si="253"/>
        <v>0.86375842290991267</v>
      </c>
    </row>
    <row r="3862" spans="1:6" ht="15.75" customHeight="1" x14ac:dyDescent="0.2">
      <c r="A3862">
        <v>3861</v>
      </c>
      <c r="B3862" s="47">
        <f ca="1">IF('Inputs and Results'!$C$15='Inputs and Results'!$C$13, 'Inputs and Results'!$C$13, IF(E3862 &lt;= ('Inputs and Results'!$C$14-'Inputs and Results'!$C$13)/('Inputs and Results'!$C$15-'Inputs and Results'!$C$13), 'Inputs and Results'!$C$13 + SQRT(E3862*('Inputs and Results'!$C$15-'Inputs and Results'!$C$13)*('Inputs and Results'!$C$14-'Inputs and Results'!$C$13)), 'Inputs and Results'!$C$15 - SQRT((1-E3862)*('Inputs and Results'!$C$15-'Inputs and Results'!$C$13)*('Inputs and Results'!$C$15-'Inputs and Results'!$C$14))))</f>
        <v>0.15995146734466381</v>
      </c>
      <c r="C3862" s="47">
        <f ca="1">IF('Inputs and Results'!$G$15='Inputs and Results'!$G$13, 'Inputs and Results'!$G$13, IF(F3862 &lt;= ('Inputs and Results'!$G$14-'Inputs and Results'!$G$13)/('Inputs and Results'!$G$15-'Inputs and Results'!$G$13), 'Inputs and Results'!$G$13 + SQRT(F3862*('Inputs and Results'!$G$15-'Inputs and Results'!$G$13)*('Inputs and Results'!$G$14-'Inputs and Results'!$G$13)), 'Inputs and Results'!$G$15 - SQRT((1-F3862)*('Inputs and Results'!$G$15-'Inputs and Results'!$G$13)*('Inputs and Results'!$G$15-'Inputs and Results'!$G$14))))</f>
        <v>293.30630044881116</v>
      </c>
      <c r="D3862">
        <f t="shared" ca="1" si="252"/>
        <v>46.914773138222174</v>
      </c>
      <c r="E3862">
        <f t="shared" ref="E3862:F3881" ca="1" si="254">RAND()</f>
        <v>0.10379159246247471</v>
      </c>
      <c r="F3862">
        <f t="shared" ca="1" si="254"/>
        <v>3.0825596963809265E-2</v>
      </c>
    </row>
    <row r="3863" spans="1:6" ht="15.75" customHeight="1" x14ac:dyDescent="0.2">
      <c r="A3863">
        <v>3862</v>
      </c>
      <c r="B3863" s="47">
        <f ca="1">IF('Inputs and Results'!$C$15='Inputs and Results'!$C$13, 'Inputs and Results'!$C$13, IF(E3863 &lt;= ('Inputs and Results'!$C$14-'Inputs and Results'!$C$13)/('Inputs and Results'!$C$15-'Inputs and Results'!$C$13), 'Inputs and Results'!$C$13 + SQRT(E3863*('Inputs and Results'!$C$15-'Inputs and Results'!$C$13)*('Inputs and Results'!$C$14-'Inputs and Results'!$C$13)), 'Inputs and Results'!$C$15 - SQRT((1-E3863)*('Inputs and Results'!$C$15-'Inputs and Results'!$C$13)*('Inputs and Results'!$C$15-'Inputs and Results'!$C$14))))</f>
        <v>0.52687261241724093</v>
      </c>
      <c r="C3863" s="47">
        <f ca="1">IF('Inputs and Results'!$G$15='Inputs and Results'!$G$13, 'Inputs and Results'!$G$13, IF(F3863 &lt;= ('Inputs and Results'!$G$14-'Inputs and Results'!$G$13)/('Inputs and Results'!$G$15-'Inputs and Results'!$G$13), 'Inputs and Results'!$G$13 + SQRT(F3863*('Inputs and Results'!$G$15-'Inputs and Results'!$G$13)*('Inputs and Results'!$G$14-'Inputs and Results'!$G$13)), 'Inputs and Results'!$G$15 - SQRT((1-F3863)*('Inputs and Results'!$G$15-'Inputs and Results'!$G$13)*('Inputs and Results'!$G$15-'Inputs and Results'!$G$14))))</f>
        <v>776.1396345897283</v>
      </c>
      <c r="D3863">
        <f t="shared" ca="1" si="252"/>
        <v>408.92671687685294</v>
      </c>
      <c r="E3863">
        <f t="shared" ca="1" si="254"/>
        <v>0.32040454719867539</v>
      </c>
      <c r="F3863">
        <f t="shared" ca="1" si="254"/>
        <v>0.78819980481286678</v>
      </c>
    </row>
    <row r="3864" spans="1:6" ht="15.75" customHeight="1" x14ac:dyDescent="0.2">
      <c r="A3864">
        <v>3863</v>
      </c>
      <c r="B3864" s="47">
        <f ca="1">IF('Inputs and Results'!$C$15='Inputs and Results'!$C$13, 'Inputs and Results'!$C$13, IF(E3864 &lt;= ('Inputs and Results'!$C$14-'Inputs and Results'!$C$13)/('Inputs and Results'!$C$15-'Inputs and Results'!$C$13), 'Inputs and Results'!$C$13 + SQRT(E3864*('Inputs and Results'!$C$15-'Inputs and Results'!$C$13)*('Inputs and Results'!$C$14-'Inputs and Results'!$C$13)), 'Inputs and Results'!$C$15 - SQRT((1-E3864)*('Inputs and Results'!$C$15-'Inputs and Results'!$C$13)*('Inputs and Results'!$C$15-'Inputs and Results'!$C$14))))</f>
        <v>0.96353638486316928</v>
      </c>
      <c r="C3864" s="47">
        <f ca="1">IF('Inputs and Results'!$G$15='Inputs and Results'!$G$13, 'Inputs and Results'!$G$13, IF(F3864 &lt;= ('Inputs and Results'!$G$14-'Inputs and Results'!$G$13)/('Inputs and Results'!$G$15-'Inputs and Results'!$G$13), 'Inputs and Results'!$G$13 + SQRT(F3864*('Inputs and Results'!$G$15-'Inputs and Results'!$G$13)*('Inputs and Results'!$G$14-'Inputs and Results'!$G$13)), 'Inputs and Results'!$G$15 - SQRT((1-F3864)*('Inputs and Results'!$G$15-'Inputs and Results'!$G$13)*('Inputs and Results'!$G$15-'Inputs and Results'!$G$14))))</f>
        <v>597.28108894638183</v>
      </c>
      <c r="D3864">
        <f t="shared" ca="1" si="252"/>
        <v>575.50206119053382</v>
      </c>
      <c r="E3864">
        <f t="shared" ca="1" si="254"/>
        <v>0.53920177158042559</v>
      </c>
      <c r="F3864">
        <f t="shared" ca="1" si="254"/>
        <v>0.57173717641370869</v>
      </c>
    </row>
    <row r="3865" spans="1:6" ht="15.75" customHeight="1" x14ac:dyDescent="0.2">
      <c r="A3865">
        <v>3864</v>
      </c>
      <c r="B3865" s="47">
        <f ca="1">IF('Inputs and Results'!$C$15='Inputs and Results'!$C$13, 'Inputs and Results'!$C$13, IF(E3865 &lt;= ('Inputs and Results'!$C$14-'Inputs and Results'!$C$13)/('Inputs and Results'!$C$15-'Inputs and Results'!$C$13), 'Inputs and Results'!$C$13 + SQRT(E3865*('Inputs and Results'!$C$15-'Inputs and Results'!$C$13)*('Inputs and Results'!$C$14-'Inputs and Results'!$C$13)), 'Inputs and Results'!$C$15 - SQRT((1-E3865)*('Inputs and Results'!$C$15-'Inputs and Results'!$C$13)*('Inputs and Results'!$C$15-'Inputs and Results'!$C$14))))</f>
        <v>0.76541063140189092</v>
      </c>
      <c r="C3865" s="47">
        <f ca="1">IF('Inputs and Results'!$G$15='Inputs and Results'!$G$13, 'Inputs and Results'!$G$13, IF(F3865 &lt;= ('Inputs and Results'!$G$14-'Inputs and Results'!$G$13)/('Inputs and Results'!$G$15-'Inputs and Results'!$G$13), 'Inputs and Results'!$G$13 + SQRT(F3865*('Inputs and Results'!$G$15-'Inputs and Results'!$G$13)*('Inputs and Results'!$G$14-'Inputs and Results'!$G$13)), 'Inputs and Results'!$G$15 - SQRT((1-F3865)*('Inputs and Results'!$G$15-'Inputs and Results'!$G$13)*('Inputs and Results'!$G$15-'Inputs and Results'!$G$14))))</f>
        <v>511.58559193568658</v>
      </c>
      <c r="D3865">
        <f t="shared" ca="1" si="252"/>
        <v>391.573050939604</v>
      </c>
      <c r="E3865">
        <f t="shared" ca="1" si="254"/>
        <v>0.44517892819425597</v>
      </c>
      <c r="F3865">
        <f t="shared" ca="1" si="254"/>
        <v>0.44129746471752829</v>
      </c>
    </row>
    <row r="3866" spans="1:6" ht="15.75" customHeight="1" x14ac:dyDescent="0.2">
      <c r="A3866">
        <v>3865</v>
      </c>
      <c r="B3866" s="47">
        <f ca="1">IF('Inputs and Results'!$C$15='Inputs and Results'!$C$13, 'Inputs and Results'!$C$13, IF(E3866 &lt;= ('Inputs and Results'!$C$14-'Inputs and Results'!$C$13)/('Inputs and Results'!$C$15-'Inputs and Results'!$C$13), 'Inputs and Results'!$C$13 + SQRT(E3866*('Inputs and Results'!$C$15-'Inputs and Results'!$C$13)*('Inputs and Results'!$C$14-'Inputs and Results'!$C$13)), 'Inputs and Results'!$C$15 - SQRT((1-E3866)*('Inputs and Results'!$C$15-'Inputs and Results'!$C$13)*('Inputs and Results'!$C$15-'Inputs and Results'!$C$14))))</f>
        <v>1.4675856412254169</v>
      </c>
      <c r="C3866" s="47">
        <f ca="1">IF('Inputs and Results'!$G$15='Inputs and Results'!$G$13, 'Inputs and Results'!$G$13, IF(F3866 &lt;= ('Inputs and Results'!$G$14-'Inputs and Results'!$G$13)/('Inputs and Results'!$G$15-'Inputs and Results'!$G$13), 'Inputs and Results'!$G$13 + SQRT(F3866*('Inputs and Results'!$G$15-'Inputs and Results'!$G$13)*('Inputs and Results'!$G$14-'Inputs and Results'!$G$13)), 'Inputs and Results'!$G$15 - SQRT((1-F3866)*('Inputs and Results'!$G$15-'Inputs and Results'!$G$13)*('Inputs and Results'!$G$15-'Inputs and Results'!$G$14))))</f>
        <v>503.03505475450925</v>
      </c>
      <c r="D3866">
        <f t="shared" ca="1" si="252"/>
        <v>738.24702339075918</v>
      </c>
      <c r="E3866">
        <f t="shared" ca="1" si="254"/>
        <v>0.73907847033572038</v>
      </c>
      <c r="F3866">
        <f t="shared" ca="1" si="254"/>
        <v>0.42733240328980804</v>
      </c>
    </row>
    <row r="3867" spans="1:6" ht="15.75" customHeight="1" x14ac:dyDescent="0.2">
      <c r="A3867">
        <v>3866</v>
      </c>
      <c r="B3867" s="47">
        <f ca="1">IF('Inputs and Results'!$C$15='Inputs and Results'!$C$13, 'Inputs and Results'!$C$13, IF(E3867 &lt;= ('Inputs and Results'!$C$14-'Inputs and Results'!$C$13)/('Inputs and Results'!$C$15-'Inputs and Results'!$C$13), 'Inputs and Results'!$C$13 + SQRT(E3867*('Inputs and Results'!$C$15-'Inputs and Results'!$C$13)*('Inputs and Results'!$C$14-'Inputs and Results'!$C$13)), 'Inputs and Results'!$C$15 - SQRT((1-E3867)*('Inputs and Results'!$C$15-'Inputs and Results'!$C$13)*('Inputs and Results'!$C$15-'Inputs and Results'!$C$14))))</f>
        <v>0.74320714963069667</v>
      </c>
      <c r="C3867" s="47">
        <f ca="1">IF('Inputs and Results'!$G$15='Inputs and Results'!$G$13, 'Inputs and Results'!$G$13, IF(F3867 &lt;= ('Inputs and Results'!$G$14-'Inputs and Results'!$G$13)/('Inputs and Results'!$G$15-'Inputs and Results'!$G$13), 'Inputs and Results'!$G$13 + SQRT(F3867*('Inputs and Results'!$G$15-'Inputs and Results'!$G$13)*('Inputs and Results'!$G$14-'Inputs and Results'!$G$13)), 'Inputs and Results'!$G$15 - SQRT((1-F3867)*('Inputs and Results'!$G$15-'Inputs and Results'!$G$13)*('Inputs and Results'!$G$15-'Inputs and Results'!$G$14))))</f>
        <v>812.18239658539028</v>
      </c>
      <c r="D3867">
        <f t="shared" ca="1" si="252"/>
        <v>603.61976394645603</v>
      </c>
      <c r="E3867">
        <f t="shared" ca="1" si="254"/>
        <v>0.43409844783577733</v>
      </c>
      <c r="F3867">
        <f t="shared" ca="1" si="254"/>
        <v>0.8226889604272235</v>
      </c>
    </row>
    <row r="3868" spans="1:6" ht="15.75" customHeight="1" x14ac:dyDescent="0.2">
      <c r="A3868">
        <v>3867</v>
      </c>
      <c r="B3868" s="47">
        <f ca="1">IF('Inputs and Results'!$C$15='Inputs and Results'!$C$13, 'Inputs and Results'!$C$13, IF(E3868 &lt;= ('Inputs and Results'!$C$14-'Inputs and Results'!$C$13)/('Inputs and Results'!$C$15-'Inputs and Results'!$C$13), 'Inputs and Results'!$C$13 + SQRT(E3868*('Inputs and Results'!$C$15-'Inputs and Results'!$C$13)*('Inputs and Results'!$C$14-'Inputs and Results'!$C$13)), 'Inputs and Results'!$C$15 - SQRT((1-E3868)*('Inputs and Results'!$C$15-'Inputs and Results'!$C$13)*('Inputs and Results'!$C$15-'Inputs and Results'!$C$14))))</f>
        <v>7.661931240559916E-3</v>
      </c>
      <c r="C3868" s="47">
        <f ca="1">IF('Inputs and Results'!$G$15='Inputs and Results'!$G$13, 'Inputs and Results'!$G$13, IF(F3868 &lt;= ('Inputs and Results'!$G$14-'Inputs and Results'!$G$13)/('Inputs and Results'!$G$15-'Inputs and Results'!$G$13), 'Inputs and Results'!$G$13 + SQRT(F3868*('Inputs and Results'!$G$15-'Inputs and Results'!$G$13)*('Inputs and Results'!$G$14-'Inputs and Results'!$G$13)), 'Inputs and Results'!$G$15 - SQRT((1-F3868)*('Inputs and Results'!$G$15-'Inputs and Results'!$G$13)*('Inputs and Results'!$G$15-'Inputs and Results'!$G$14))))</f>
        <v>943.08822961603971</v>
      </c>
      <c r="D3868">
        <f t="shared" ca="1" si="252"/>
        <v>7.2258771690994781</v>
      </c>
      <c r="E3868">
        <f t="shared" ca="1" si="254"/>
        <v>5.1014313614472506E-3</v>
      </c>
      <c r="F3868">
        <f t="shared" ca="1" si="254"/>
        <v>0.92218761205621902</v>
      </c>
    </row>
    <row r="3869" spans="1:6" ht="15.75" customHeight="1" x14ac:dyDescent="0.2">
      <c r="A3869">
        <v>3868</v>
      </c>
      <c r="B3869" s="47">
        <f ca="1">IF('Inputs and Results'!$C$15='Inputs and Results'!$C$13, 'Inputs and Results'!$C$13, IF(E3869 &lt;= ('Inputs and Results'!$C$14-'Inputs and Results'!$C$13)/('Inputs and Results'!$C$15-'Inputs and Results'!$C$13), 'Inputs and Results'!$C$13 + SQRT(E3869*('Inputs and Results'!$C$15-'Inputs and Results'!$C$13)*('Inputs and Results'!$C$14-'Inputs and Results'!$C$13)), 'Inputs and Results'!$C$15 - SQRT((1-E3869)*('Inputs and Results'!$C$15-'Inputs and Results'!$C$13)*('Inputs and Results'!$C$15-'Inputs and Results'!$C$14))))</f>
        <v>1.039437397567105</v>
      </c>
      <c r="C3869" s="47">
        <f ca="1">IF('Inputs and Results'!$G$15='Inputs and Results'!$G$13, 'Inputs and Results'!$G$13, IF(F3869 &lt;= ('Inputs and Results'!$G$14-'Inputs and Results'!$G$13)/('Inputs and Results'!$G$15-'Inputs and Results'!$G$13), 'Inputs and Results'!$G$13 + SQRT(F3869*('Inputs and Results'!$G$15-'Inputs and Results'!$G$13)*('Inputs and Results'!$G$14-'Inputs and Results'!$G$13)), 'Inputs and Results'!$G$15 - SQRT((1-F3869)*('Inputs and Results'!$G$15-'Inputs and Results'!$G$13)*('Inputs and Results'!$G$15-'Inputs and Results'!$G$14))))</f>
        <v>389.71321440030272</v>
      </c>
      <c r="D3869">
        <f t="shared" ca="1" si="252"/>
        <v>405.08248937376186</v>
      </c>
      <c r="E3869">
        <f t="shared" ca="1" si="254"/>
        <v>0.57291047577128373</v>
      </c>
      <c r="F3869">
        <f t="shared" ca="1" si="254"/>
        <v>0.22596918220471551</v>
      </c>
    </row>
    <row r="3870" spans="1:6" ht="15.75" customHeight="1" x14ac:dyDescent="0.2">
      <c r="A3870">
        <v>3869</v>
      </c>
      <c r="B3870" s="47">
        <f ca="1">IF('Inputs and Results'!$C$15='Inputs and Results'!$C$13, 'Inputs and Results'!$C$13, IF(E3870 &lt;= ('Inputs and Results'!$C$14-'Inputs and Results'!$C$13)/('Inputs and Results'!$C$15-'Inputs and Results'!$C$13), 'Inputs and Results'!$C$13 + SQRT(E3870*('Inputs and Results'!$C$15-'Inputs and Results'!$C$13)*('Inputs and Results'!$C$14-'Inputs and Results'!$C$13)), 'Inputs and Results'!$C$15 - SQRT((1-E3870)*('Inputs and Results'!$C$15-'Inputs and Results'!$C$13)*('Inputs and Results'!$C$15-'Inputs and Results'!$C$14))))</f>
        <v>0.21062012152307608</v>
      </c>
      <c r="C3870" s="47">
        <f ca="1">IF('Inputs and Results'!$G$15='Inputs and Results'!$G$13, 'Inputs and Results'!$G$13, IF(F3870 &lt;= ('Inputs and Results'!$G$14-'Inputs and Results'!$G$13)/('Inputs and Results'!$G$15-'Inputs and Results'!$G$13), 'Inputs and Results'!$G$13 + SQRT(F3870*('Inputs and Results'!$G$15-'Inputs and Results'!$G$13)*('Inputs and Results'!$G$14-'Inputs and Results'!$G$13)), 'Inputs and Results'!$G$15 - SQRT((1-F3870)*('Inputs and Results'!$G$15-'Inputs and Results'!$G$13)*('Inputs and Results'!$G$15-'Inputs and Results'!$G$14))))</f>
        <v>626.97666770567992</v>
      </c>
      <c r="D3870">
        <f t="shared" ca="1" si="252"/>
        <v>132.05390194430359</v>
      </c>
      <c r="E3870">
        <f t="shared" ca="1" si="254"/>
        <v>0.13548443261645127</v>
      </c>
      <c r="F3870">
        <f t="shared" ca="1" si="254"/>
        <v>0.61289805685685228</v>
      </c>
    </row>
    <row r="3871" spans="1:6" ht="15.75" customHeight="1" x14ac:dyDescent="0.2">
      <c r="A3871">
        <v>3870</v>
      </c>
      <c r="B3871" s="47">
        <f ca="1">IF('Inputs and Results'!$C$15='Inputs and Results'!$C$13, 'Inputs and Results'!$C$13, IF(E3871 &lt;= ('Inputs and Results'!$C$14-'Inputs and Results'!$C$13)/('Inputs and Results'!$C$15-'Inputs and Results'!$C$13), 'Inputs and Results'!$C$13 + SQRT(E3871*('Inputs and Results'!$C$15-'Inputs and Results'!$C$13)*('Inputs and Results'!$C$14-'Inputs and Results'!$C$13)), 'Inputs and Results'!$C$15 - SQRT((1-E3871)*('Inputs and Results'!$C$15-'Inputs and Results'!$C$13)*('Inputs and Results'!$C$15-'Inputs and Results'!$C$14))))</f>
        <v>1.3853315982289514</v>
      </c>
      <c r="C3871" s="47">
        <f ca="1">IF('Inputs and Results'!$G$15='Inputs and Results'!$G$13, 'Inputs and Results'!$G$13, IF(F3871 &lt;= ('Inputs and Results'!$G$14-'Inputs and Results'!$G$13)/('Inputs and Results'!$G$15-'Inputs and Results'!$G$13), 'Inputs and Results'!$G$13 + SQRT(F3871*('Inputs and Results'!$G$15-'Inputs and Results'!$G$13)*('Inputs and Results'!$G$14-'Inputs and Results'!$G$13)), 'Inputs and Results'!$G$15 - SQRT((1-F3871)*('Inputs and Results'!$G$15-'Inputs and Results'!$G$13)*('Inputs and Results'!$G$15-'Inputs and Results'!$G$14))))</f>
        <v>345.33662229616766</v>
      </c>
      <c r="D3871">
        <f t="shared" ca="1" si="252"/>
        <v>478.40573489253768</v>
      </c>
      <c r="E3871">
        <f t="shared" ca="1" si="254"/>
        <v>0.71031621692468083</v>
      </c>
      <c r="F3871">
        <f t="shared" ca="1" si="254"/>
        <v>0.13886561815790144</v>
      </c>
    </row>
    <row r="3872" spans="1:6" ht="15.75" customHeight="1" x14ac:dyDescent="0.2">
      <c r="A3872">
        <v>3871</v>
      </c>
      <c r="B3872" s="47">
        <f ca="1">IF('Inputs and Results'!$C$15='Inputs and Results'!$C$13, 'Inputs and Results'!$C$13, IF(E3872 &lt;= ('Inputs and Results'!$C$14-'Inputs and Results'!$C$13)/('Inputs and Results'!$C$15-'Inputs and Results'!$C$13), 'Inputs and Results'!$C$13 + SQRT(E3872*('Inputs and Results'!$C$15-'Inputs and Results'!$C$13)*('Inputs and Results'!$C$14-'Inputs and Results'!$C$13)), 'Inputs and Results'!$C$15 - SQRT((1-E3872)*('Inputs and Results'!$C$15-'Inputs and Results'!$C$13)*('Inputs and Results'!$C$15-'Inputs and Results'!$C$14))))</f>
        <v>1.3782186384122526</v>
      </c>
      <c r="C3872" s="47">
        <f ca="1">IF('Inputs and Results'!$G$15='Inputs and Results'!$G$13, 'Inputs and Results'!$G$13, IF(F3872 &lt;= ('Inputs and Results'!$G$14-'Inputs and Results'!$G$13)/('Inputs and Results'!$G$15-'Inputs and Results'!$G$13), 'Inputs and Results'!$G$13 + SQRT(F3872*('Inputs and Results'!$G$15-'Inputs and Results'!$G$13)*('Inputs and Results'!$G$14-'Inputs and Results'!$G$13)), 'Inputs and Results'!$G$15 - SQRT((1-F3872)*('Inputs and Results'!$G$15-'Inputs and Results'!$G$13)*('Inputs and Results'!$G$15-'Inputs and Results'!$G$14))))</f>
        <v>406.9699826264183</v>
      </c>
      <c r="D3872">
        <f t="shared" ca="1" si="252"/>
        <v>560.89361533004035</v>
      </c>
      <c r="E3872">
        <f t="shared" ca="1" si="254"/>
        <v>0.70775835724517688</v>
      </c>
      <c r="F3872">
        <f t="shared" ca="1" si="254"/>
        <v>0.25858734904874525</v>
      </c>
    </row>
    <row r="3873" spans="1:6" ht="15.75" customHeight="1" x14ac:dyDescent="0.2">
      <c r="A3873">
        <v>3872</v>
      </c>
      <c r="B3873" s="47">
        <f ca="1">IF('Inputs and Results'!$C$15='Inputs and Results'!$C$13, 'Inputs and Results'!$C$13, IF(E3873 &lt;= ('Inputs and Results'!$C$14-'Inputs and Results'!$C$13)/('Inputs and Results'!$C$15-'Inputs and Results'!$C$13), 'Inputs and Results'!$C$13 + SQRT(E3873*('Inputs and Results'!$C$15-'Inputs and Results'!$C$13)*('Inputs and Results'!$C$14-'Inputs and Results'!$C$13)), 'Inputs and Results'!$C$15 - SQRT((1-E3873)*('Inputs and Results'!$C$15-'Inputs and Results'!$C$13)*('Inputs and Results'!$C$15-'Inputs and Results'!$C$14))))</f>
        <v>0.26166081401069663</v>
      </c>
      <c r="C3873" s="47">
        <f ca="1">IF('Inputs and Results'!$G$15='Inputs and Results'!$G$13, 'Inputs and Results'!$G$13, IF(F3873 &lt;= ('Inputs and Results'!$G$14-'Inputs and Results'!$G$13)/('Inputs and Results'!$G$15-'Inputs and Results'!$G$13), 'Inputs and Results'!$G$13 + SQRT(F3873*('Inputs and Results'!$G$15-'Inputs and Results'!$G$13)*('Inputs and Results'!$G$14-'Inputs and Results'!$G$13)), 'Inputs and Results'!$G$15 - SQRT((1-F3873)*('Inputs and Results'!$G$15-'Inputs and Results'!$G$13)*('Inputs and Results'!$G$15-'Inputs and Results'!$G$14))))</f>
        <v>852.04442549121586</v>
      </c>
      <c r="D3873">
        <f t="shared" ca="1" si="252"/>
        <v>222.94663794730789</v>
      </c>
      <c r="E3873">
        <f t="shared" ca="1" si="254"/>
        <v>0.16683316694171535</v>
      </c>
      <c r="F3873">
        <f t="shared" ca="1" si="254"/>
        <v>0.85726570416693137</v>
      </c>
    </row>
    <row r="3874" spans="1:6" ht="15.75" customHeight="1" x14ac:dyDescent="0.2">
      <c r="A3874">
        <v>3873</v>
      </c>
      <c r="B3874" s="47">
        <f ca="1">IF('Inputs and Results'!$C$15='Inputs and Results'!$C$13, 'Inputs and Results'!$C$13, IF(E3874 &lt;= ('Inputs and Results'!$C$14-'Inputs and Results'!$C$13)/('Inputs and Results'!$C$15-'Inputs and Results'!$C$13), 'Inputs and Results'!$C$13 + SQRT(E3874*('Inputs and Results'!$C$15-'Inputs and Results'!$C$13)*('Inputs and Results'!$C$14-'Inputs and Results'!$C$13)), 'Inputs and Results'!$C$15 - SQRT((1-E3874)*('Inputs and Results'!$C$15-'Inputs and Results'!$C$13)*('Inputs and Results'!$C$15-'Inputs and Results'!$C$14))))</f>
        <v>0.51660052976061044</v>
      </c>
      <c r="C3874" s="47">
        <f ca="1">IF('Inputs and Results'!$G$15='Inputs and Results'!$G$13, 'Inputs and Results'!$G$13, IF(F3874 &lt;= ('Inputs and Results'!$G$14-'Inputs and Results'!$G$13)/('Inputs and Results'!$G$15-'Inputs and Results'!$G$13), 'Inputs and Results'!$G$13 + SQRT(F3874*('Inputs and Results'!$G$15-'Inputs and Results'!$G$13)*('Inputs and Results'!$G$14-'Inputs and Results'!$G$13)), 'Inputs and Results'!$G$15 - SQRT((1-F3874)*('Inputs and Results'!$G$15-'Inputs and Results'!$G$13)*('Inputs and Results'!$G$15-'Inputs and Results'!$G$14))))</f>
        <v>716.71706414451387</v>
      </c>
      <c r="D3874">
        <f t="shared" ca="1" si="252"/>
        <v>370.25641502552526</v>
      </c>
      <c r="E3874">
        <f t="shared" ca="1" si="254"/>
        <v>0.31474745235719115</v>
      </c>
      <c r="F3874">
        <f t="shared" ca="1" si="254"/>
        <v>0.72465089981609243</v>
      </c>
    </row>
    <row r="3875" spans="1:6" ht="15.75" customHeight="1" x14ac:dyDescent="0.2">
      <c r="A3875">
        <v>3874</v>
      </c>
      <c r="B3875" s="47">
        <f ca="1">IF('Inputs and Results'!$C$15='Inputs and Results'!$C$13, 'Inputs and Results'!$C$13, IF(E3875 &lt;= ('Inputs and Results'!$C$14-'Inputs and Results'!$C$13)/('Inputs and Results'!$C$15-'Inputs and Results'!$C$13), 'Inputs and Results'!$C$13 + SQRT(E3875*('Inputs and Results'!$C$15-'Inputs and Results'!$C$13)*('Inputs and Results'!$C$14-'Inputs and Results'!$C$13)), 'Inputs and Results'!$C$15 - SQRT((1-E3875)*('Inputs and Results'!$C$15-'Inputs and Results'!$C$13)*('Inputs and Results'!$C$15-'Inputs and Results'!$C$14))))</f>
        <v>0.41460180624584186</v>
      </c>
      <c r="C3875" s="47">
        <f ca="1">IF('Inputs and Results'!$G$15='Inputs and Results'!$G$13, 'Inputs and Results'!$G$13, IF(F3875 &lt;= ('Inputs and Results'!$G$14-'Inputs and Results'!$G$13)/('Inputs and Results'!$G$15-'Inputs and Results'!$G$13), 'Inputs and Results'!$G$13 + SQRT(F3875*('Inputs and Results'!$G$15-'Inputs and Results'!$G$13)*('Inputs and Results'!$G$14-'Inputs and Results'!$G$13)), 'Inputs and Results'!$G$15 - SQRT((1-F3875)*('Inputs and Results'!$G$15-'Inputs and Results'!$G$13)*('Inputs and Results'!$G$15-'Inputs and Results'!$G$14))))</f>
        <v>1016.9556944072694</v>
      </c>
      <c r="D3875">
        <f t="shared" ca="1" si="252"/>
        <v>421.6316677732483</v>
      </c>
      <c r="E3875">
        <f t="shared" ca="1" si="254"/>
        <v>0.25730179774808182</v>
      </c>
      <c r="F3875">
        <f t="shared" ca="1" si="254"/>
        <v>0.9605003556655185</v>
      </c>
    </row>
    <row r="3876" spans="1:6" ht="15.75" customHeight="1" x14ac:dyDescent="0.2">
      <c r="A3876">
        <v>3875</v>
      </c>
      <c r="B3876" s="47">
        <f ca="1">IF('Inputs and Results'!$C$15='Inputs and Results'!$C$13, 'Inputs and Results'!$C$13, IF(E3876 &lt;= ('Inputs and Results'!$C$14-'Inputs and Results'!$C$13)/('Inputs and Results'!$C$15-'Inputs and Results'!$C$13), 'Inputs and Results'!$C$13 + SQRT(E3876*('Inputs and Results'!$C$15-'Inputs and Results'!$C$13)*('Inputs and Results'!$C$14-'Inputs and Results'!$C$13)), 'Inputs and Results'!$C$15 - SQRT((1-E3876)*('Inputs and Results'!$C$15-'Inputs and Results'!$C$13)*('Inputs and Results'!$C$15-'Inputs and Results'!$C$14))))</f>
        <v>0.96265330136857141</v>
      </c>
      <c r="C3876" s="47">
        <f ca="1">IF('Inputs and Results'!$G$15='Inputs and Results'!$G$13, 'Inputs and Results'!$G$13, IF(F3876 &lt;= ('Inputs and Results'!$G$14-'Inputs and Results'!$G$13)/('Inputs and Results'!$G$15-'Inputs and Results'!$G$13), 'Inputs and Results'!$G$13 + SQRT(F3876*('Inputs and Results'!$G$15-'Inputs and Results'!$G$13)*('Inputs and Results'!$G$14-'Inputs and Results'!$G$13)), 'Inputs and Results'!$G$15 - SQRT((1-F3876)*('Inputs and Results'!$G$15-'Inputs and Results'!$G$13)*('Inputs and Results'!$G$15-'Inputs and Results'!$G$14))))</f>
        <v>356.83741884315702</v>
      </c>
      <c r="D3876">
        <f t="shared" ca="1" si="252"/>
        <v>343.5107193012048</v>
      </c>
      <c r="E3876">
        <f t="shared" ca="1" si="254"/>
        <v>0.53880204773062423</v>
      </c>
      <c r="F3876">
        <f t="shared" ca="1" si="254"/>
        <v>0.16188543319284276</v>
      </c>
    </row>
    <row r="3877" spans="1:6" ht="15.75" customHeight="1" x14ac:dyDescent="0.2">
      <c r="A3877">
        <v>3876</v>
      </c>
      <c r="B3877" s="47">
        <f ca="1">IF('Inputs and Results'!$C$15='Inputs and Results'!$C$13, 'Inputs and Results'!$C$13, IF(E3877 &lt;= ('Inputs and Results'!$C$14-'Inputs and Results'!$C$13)/('Inputs and Results'!$C$15-'Inputs and Results'!$C$13), 'Inputs and Results'!$C$13 + SQRT(E3877*('Inputs and Results'!$C$15-'Inputs and Results'!$C$13)*('Inputs and Results'!$C$14-'Inputs and Results'!$C$13)), 'Inputs and Results'!$C$15 - SQRT((1-E3877)*('Inputs and Results'!$C$15-'Inputs and Results'!$C$13)*('Inputs and Results'!$C$15-'Inputs and Results'!$C$14))))</f>
        <v>1.793783271862937</v>
      </c>
      <c r="C3877" s="47">
        <f ca="1">IF('Inputs and Results'!$G$15='Inputs and Results'!$G$13, 'Inputs and Results'!$G$13, IF(F3877 &lt;= ('Inputs and Results'!$G$14-'Inputs and Results'!$G$13)/('Inputs and Results'!$G$15-'Inputs and Results'!$G$13), 'Inputs and Results'!$G$13 + SQRT(F3877*('Inputs and Results'!$G$15-'Inputs and Results'!$G$13)*('Inputs and Results'!$G$14-'Inputs and Results'!$G$13)), 'Inputs and Results'!$G$15 - SQRT((1-F3877)*('Inputs and Results'!$G$15-'Inputs and Results'!$G$13)*('Inputs and Results'!$G$15-'Inputs and Results'!$G$14))))</f>
        <v>382.71016403929559</v>
      </c>
      <c r="D3877">
        <f t="shared" ca="1" si="252"/>
        <v>686.49909022560894</v>
      </c>
      <c r="E3877">
        <f t="shared" ca="1" si="254"/>
        <v>0.83833791164025762</v>
      </c>
      <c r="F3877">
        <f t="shared" ca="1" si="254"/>
        <v>0.21253196206658842</v>
      </c>
    </row>
    <row r="3878" spans="1:6" ht="15.75" customHeight="1" x14ac:dyDescent="0.2">
      <c r="A3878">
        <v>3877</v>
      </c>
      <c r="B3878" s="47">
        <f ca="1">IF('Inputs and Results'!$C$15='Inputs and Results'!$C$13, 'Inputs and Results'!$C$13, IF(E3878 &lt;= ('Inputs and Results'!$C$14-'Inputs and Results'!$C$13)/('Inputs and Results'!$C$15-'Inputs and Results'!$C$13), 'Inputs and Results'!$C$13 + SQRT(E3878*('Inputs and Results'!$C$15-'Inputs and Results'!$C$13)*('Inputs and Results'!$C$14-'Inputs and Results'!$C$13)), 'Inputs and Results'!$C$15 - SQRT((1-E3878)*('Inputs and Results'!$C$15-'Inputs and Results'!$C$13)*('Inputs and Results'!$C$15-'Inputs and Results'!$C$14))))</f>
        <v>1.8045166887098405</v>
      </c>
      <c r="C3878" s="47">
        <f ca="1">IF('Inputs and Results'!$G$15='Inputs and Results'!$G$13, 'Inputs and Results'!$G$13, IF(F3878 &lt;= ('Inputs and Results'!$G$14-'Inputs and Results'!$G$13)/('Inputs and Results'!$G$15-'Inputs and Results'!$G$13), 'Inputs and Results'!$G$13 + SQRT(F3878*('Inputs and Results'!$G$15-'Inputs and Results'!$G$13)*('Inputs and Results'!$G$14-'Inputs and Results'!$G$13)), 'Inputs and Results'!$G$15 - SQRT((1-F3878)*('Inputs and Results'!$G$15-'Inputs and Results'!$G$13)*('Inputs and Results'!$G$15-'Inputs and Results'!$G$14))))</f>
        <v>730.26244274976352</v>
      </c>
      <c r="D3878">
        <f t="shared" ca="1" si="252"/>
        <v>1317.7707650799628</v>
      </c>
      <c r="E3878">
        <f t="shared" ca="1" si="254"/>
        <v>0.84120218360296839</v>
      </c>
      <c r="F3878">
        <f t="shared" ca="1" si="254"/>
        <v>0.73986947967450389</v>
      </c>
    </row>
    <row r="3879" spans="1:6" ht="15.75" customHeight="1" x14ac:dyDescent="0.2">
      <c r="A3879">
        <v>3878</v>
      </c>
      <c r="B3879" s="47">
        <f ca="1">IF('Inputs and Results'!$C$15='Inputs and Results'!$C$13, 'Inputs and Results'!$C$13, IF(E3879 &lt;= ('Inputs and Results'!$C$14-'Inputs and Results'!$C$13)/('Inputs and Results'!$C$15-'Inputs and Results'!$C$13), 'Inputs and Results'!$C$13 + SQRT(E3879*('Inputs and Results'!$C$15-'Inputs and Results'!$C$13)*('Inputs and Results'!$C$14-'Inputs and Results'!$C$13)), 'Inputs and Results'!$C$15 - SQRT((1-E3879)*('Inputs and Results'!$C$15-'Inputs and Results'!$C$13)*('Inputs and Results'!$C$15-'Inputs and Results'!$C$14))))</f>
        <v>0.57489935263068803</v>
      </c>
      <c r="C3879" s="47">
        <f ca="1">IF('Inputs and Results'!$G$15='Inputs and Results'!$G$13, 'Inputs and Results'!$G$13, IF(F3879 &lt;= ('Inputs and Results'!$G$14-'Inputs and Results'!$G$13)/('Inputs and Results'!$G$15-'Inputs and Results'!$G$13), 'Inputs and Results'!$G$13 + SQRT(F3879*('Inputs and Results'!$G$15-'Inputs and Results'!$G$13)*('Inputs and Results'!$G$14-'Inputs and Results'!$G$13)), 'Inputs and Results'!$G$15 - SQRT((1-F3879)*('Inputs and Results'!$G$15-'Inputs and Results'!$G$13)*('Inputs and Results'!$G$15-'Inputs and Results'!$G$14))))</f>
        <v>360.58242294825675</v>
      </c>
      <c r="D3879">
        <f t="shared" ca="1" si="252"/>
        <v>207.29860152295774</v>
      </c>
      <c r="E3879">
        <f t="shared" ca="1" si="254"/>
        <v>0.34654298334766043</v>
      </c>
      <c r="F3879">
        <f t="shared" ca="1" si="254"/>
        <v>0.16931406444227615</v>
      </c>
    </row>
    <row r="3880" spans="1:6" ht="15.75" customHeight="1" x14ac:dyDescent="0.2">
      <c r="A3880">
        <v>3879</v>
      </c>
      <c r="B3880" s="47">
        <f ca="1">IF('Inputs and Results'!$C$15='Inputs and Results'!$C$13, 'Inputs and Results'!$C$13, IF(E3880 &lt;= ('Inputs and Results'!$C$14-'Inputs and Results'!$C$13)/('Inputs and Results'!$C$15-'Inputs and Results'!$C$13), 'Inputs and Results'!$C$13 + SQRT(E3880*('Inputs and Results'!$C$15-'Inputs and Results'!$C$13)*('Inputs and Results'!$C$14-'Inputs and Results'!$C$13)), 'Inputs and Results'!$C$15 - SQRT((1-E3880)*('Inputs and Results'!$C$15-'Inputs and Results'!$C$13)*('Inputs and Results'!$C$15-'Inputs and Results'!$C$14))))</f>
        <v>0.4569316131958554</v>
      </c>
      <c r="C3880" s="47">
        <f ca="1">IF('Inputs and Results'!$G$15='Inputs and Results'!$G$13, 'Inputs and Results'!$G$13, IF(F3880 &lt;= ('Inputs and Results'!$G$14-'Inputs and Results'!$G$13)/('Inputs and Results'!$G$15-'Inputs and Results'!$G$13), 'Inputs and Results'!$G$13 + SQRT(F3880*('Inputs and Results'!$G$15-'Inputs and Results'!$G$13)*('Inputs and Results'!$G$14-'Inputs and Results'!$G$13)), 'Inputs and Results'!$G$15 - SQRT((1-F3880)*('Inputs and Results'!$G$15-'Inputs and Results'!$G$13)*('Inputs and Results'!$G$15-'Inputs and Results'!$G$14))))</f>
        <v>419.93543004960441</v>
      </c>
      <c r="D3880">
        <f t="shared" ca="1" si="252"/>
        <v>191.88177349066103</v>
      </c>
      <c r="E3880">
        <f t="shared" ca="1" si="254"/>
        <v>0.2814225755597074</v>
      </c>
      <c r="F3880">
        <f t="shared" ca="1" si="254"/>
        <v>0.28263225511158319</v>
      </c>
    </row>
    <row r="3881" spans="1:6" ht="15.75" customHeight="1" x14ac:dyDescent="0.2">
      <c r="A3881">
        <v>3880</v>
      </c>
      <c r="B3881" s="47">
        <f ca="1">IF('Inputs and Results'!$C$15='Inputs and Results'!$C$13, 'Inputs and Results'!$C$13, IF(E3881 &lt;= ('Inputs and Results'!$C$14-'Inputs and Results'!$C$13)/('Inputs and Results'!$C$15-'Inputs and Results'!$C$13), 'Inputs and Results'!$C$13 + SQRT(E3881*('Inputs and Results'!$C$15-'Inputs and Results'!$C$13)*('Inputs and Results'!$C$14-'Inputs and Results'!$C$13)), 'Inputs and Results'!$C$15 - SQRT((1-E3881)*('Inputs and Results'!$C$15-'Inputs and Results'!$C$13)*('Inputs and Results'!$C$15-'Inputs and Results'!$C$14))))</f>
        <v>1.2704854333356923</v>
      </c>
      <c r="C3881" s="47">
        <f ca="1">IF('Inputs and Results'!$G$15='Inputs and Results'!$G$13, 'Inputs and Results'!$G$13, IF(F3881 &lt;= ('Inputs and Results'!$G$14-'Inputs and Results'!$G$13)/('Inputs and Results'!$G$15-'Inputs and Results'!$G$13), 'Inputs and Results'!$G$13 + SQRT(F3881*('Inputs and Results'!$G$15-'Inputs and Results'!$G$13)*('Inputs and Results'!$G$14-'Inputs and Results'!$G$13)), 'Inputs and Results'!$G$15 - SQRT((1-F3881)*('Inputs and Results'!$G$15-'Inputs and Results'!$G$13)*('Inputs and Results'!$G$15-'Inputs and Results'!$G$14))))</f>
        <v>442.26917513847604</v>
      </c>
      <c r="D3881">
        <f t="shared" ca="1" si="252"/>
        <v>561.89654462682597</v>
      </c>
      <c r="E3881">
        <f t="shared" ca="1" si="254"/>
        <v>0.66764215152177464</v>
      </c>
      <c r="F3881">
        <f t="shared" ca="1" si="254"/>
        <v>0.32312160937124523</v>
      </c>
    </row>
    <row r="3882" spans="1:6" ht="15.75" customHeight="1" x14ac:dyDescent="0.2">
      <c r="A3882">
        <v>3881</v>
      </c>
      <c r="B3882" s="47">
        <f ca="1">IF('Inputs and Results'!$C$15='Inputs and Results'!$C$13, 'Inputs and Results'!$C$13, IF(E3882 &lt;= ('Inputs and Results'!$C$14-'Inputs and Results'!$C$13)/('Inputs and Results'!$C$15-'Inputs and Results'!$C$13), 'Inputs and Results'!$C$13 + SQRT(E3882*('Inputs and Results'!$C$15-'Inputs and Results'!$C$13)*('Inputs and Results'!$C$14-'Inputs and Results'!$C$13)), 'Inputs and Results'!$C$15 - SQRT((1-E3882)*('Inputs and Results'!$C$15-'Inputs and Results'!$C$13)*('Inputs and Results'!$C$15-'Inputs and Results'!$C$14))))</f>
        <v>0.2011382241139934</v>
      </c>
      <c r="C3882" s="47">
        <f ca="1">IF('Inputs and Results'!$G$15='Inputs and Results'!$G$13, 'Inputs and Results'!$G$13, IF(F3882 &lt;= ('Inputs and Results'!$G$14-'Inputs and Results'!$G$13)/('Inputs and Results'!$G$15-'Inputs and Results'!$G$13), 'Inputs and Results'!$G$13 + SQRT(F3882*('Inputs and Results'!$G$15-'Inputs and Results'!$G$13)*('Inputs and Results'!$G$14-'Inputs and Results'!$G$13)), 'Inputs and Results'!$G$15 - SQRT((1-F3882)*('Inputs and Results'!$G$15-'Inputs and Results'!$G$13)*('Inputs and Results'!$G$15-'Inputs and Results'!$G$14))))</f>
        <v>887.16550377243891</v>
      </c>
      <c r="D3882">
        <f t="shared" ca="1" si="252"/>
        <v>178.44289392398468</v>
      </c>
      <c r="E3882">
        <f t="shared" ref="E3882:F3901" ca="1" si="255">RAND()</f>
        <v>0.12959697327602548</v>
      </c>
      <c r="F3882">
        <f t="shared" ca="1" si="255"/>
        <v>0.88462545192940223</v>
      </c>
    </row>
    <row r="3883" spans="1:6" ht="15.75" customHeight="1" x14ac:dyDescent="0.2">
      <c r="A3883">
        <v>3882</v>
      </c>
      <c r="B3883" s="47">
        <f ca="1">IF('Inputs and Results'!$C$15='Inputs and Results'!$C$13, 'Inputs and Results'!$C$13, IF(E3883 &lt;= ('Inputs and Results'!$C$14-'Inputs and Results'!$C$13)/('Inputs and Results'!$C$15-'Inputs and Results'!$C$13), 'Inputs and Results'!$C$13 + SQRT(E3883*('Inputs and Results'!$C$15-'Inputs and Results'!$C$13)*('Inputs and Results'!$C$14-'Inputs and Results'!$C$13)), 'Inputs and Results'!$C$15 - SQRT((1-E3883)*('Inputs and Results'!$C$15-'Inputs and Results'!$C$13)*('Inputs and Results'!$C$15-'Inputs and Results'!$C$14))))</f>
        <v>3.5044955440940218E-2</v>
      </c>
      <c r="C3883" s="47">
        <f ca="1">IF('Inputs and Results'!$G$15='Inputs and Results'!$G$13, 'Inputs and Results'!$G$13, IF(F3883 &lt;= ('Inputs and Results'!$G$14-'Inputs and Results'!$G$13)/('Inputs and Results'!$G$15-'Inputs and Results'!$G$13), 'Inputs and Results'!$G$13 + SQRT(F3883*('Inputs and Results'!$G$15-'Inputs and Results'!$G$13)*('Inputs and Results'!$G$14-'Inputs and Results'!$G$13)), 'Inputs and Results'!$G$15 - SQRT((1-F3883)*('Inputs and Results'!$G$15-'Inputs and Results'!$G$13)*('Inputs and Results'!$G$15-'Inputs and Results'!$G$14))))</f>
        <v>333.07445165689842</v>
      </c>
      <c r="D3883">
        <f t="shared" ca="1" si="252"/>
        <v>11.672579316831602</v>
      </c>
      <c r="E3883">
        <f t="shared" ca="1" si="255"/>
        <v>2.3226842638198075E-2</v>
      </c>
      <c r="F3883">
        <f t="shared" ca="1" si="255"/>
        <v>0.1139783311936261</v>
      </c>
    </row>
    <row r="3884" spans="1:6" ht="15.75" customHeight="1" x14ac:dyDescent="0.2">
      <c r="A3884">
        <v>3883</v>
      </c>
      <c r="B3884" s="47">
        <f ca="1">IF('Inputs and Results'!$C$15='Inputs and Results'!$C$13, 'Inputs and Results'!$C$13, IF(E3884 &lt;= ('Inputs and Results'!$C$14-'Inputs and Results'!$C$13)/('Inputs and Results'!$C$15-'Inputs and Results'!$C$13), 'Inputs and Results'!$C$13 + SQRT(E3884*('Inputs and Results'!$C$15-'Inputs and Results'!$C$13)*('Inputs and Results'!$C$14-'Inputs and Results'!$C$13)), 'Inputs and Results'!$C$15 - SQRT((1-E3884)*('Inputs and Results'!$C$15-'Inputs and Results'!$C$13)*('Inputs and Results'!$C$15-'Inputs and Results'!$C$14))))</f>
        <v>0.10822035984941714</v>
      </c>
      <c r="C3884" s="47">
        <f ca="1">IF('Inputs and Results'!$G$15='Inputs and Results'!$G$13, 'Inputs and Results'!$G$13, IF(F3884 &lt;= ('Inputs and Results'!$G$14-'Inputs and Results'!$G$13)/('Inputs and Results'!$G$15-'Inputs and Results'!$G$13), 'Inputs and Results'!$G$13 + SQRT(F3884*('Inputs and Results'!$G$15-'Inputs and Results'!$G$13)*('Inputs and Results'!$G$14-'Inputs and Results'!$G$13)), 'Inputs and Results'!$G$15 - SQRT((1-F3884)*('Inputs and Results'!$G$15-'Inputs and Results'!$G$13)*('Inputs and Results'!$G$15-'Inputs and Results'!$G$14))))</f>
        <v>378.19055664142911</v>
      </c>
      <c r="D3884">
        <f t="shared" ca="1" si="252"/>
        <v>40.927918131386832</v>
      </c>
      <c r="E3884">
        <f t="shared" ca="1" si="255"/>
        <v>7.0845612534507385E-2</v>
      </c>
      <c r="F3884">
        <f t="shared" ca="1" si="255"/>
        <v>0.20379849453949517</v>
      </c>
    </row>
    <row r="3885" spans="1:6" ht="15.75" customHeight="1" x14ac:dyDescent="0.2">
      <c r="A3885">
        <v>3884</v>
      </c>
      <c r="B3885" s="47">
        <f ca="1">IF('Inputs and Results'!$C$15='Inputs and Results'!$C$13, 'Inputs and Results'!$C$13, IF(E3885 &lt;= ('Inputs and Results'!$C$14-'Inputs and Results'!$C$13)/('Inputs and Results'!$C$15-'Inputs and Results'!$C$13), 'Inputs and Results'!$C$13 + SQRT(E3885*('Inputs and Results'!$C$15-'Inputs and Results'!$C$13)*('Inputs and Results'!$C$14-'Inputs and Results'!$C$13)), 'Inputs and Results'!$C$15 - SQRT((1-E3885)*('Inputs and Results'!$C$15-'Inputs and Results'!$C$13)*('Inputs and Results'!$C$15-'Inputs and Results'!$C$14))))</f>
        <v>1.0924808042255898</v>
      </c>
      <c r="C3885" s="47">
        <f ca="1">IF('Inputs and Results'!$G$15='Inputs and Results'!$G$13, 'Inputs and Results'!$G$13, IF(F3885 &lt;= ('Inputs and Results'!$G$14-'Inputs and Results'!$G$13)/('Inputs and Results'!$G$15-'Inputs and Results'!$G$13), 'Inputs and Results'!$G$13 + SQRT(F3885*('Inputs and Results'!$G$15-'Inputs and Results'!$G$13)*('Inputs and Results'!$G$14-'Inputs and Results'!$G$13)), 'Inputs and Results'!$G$15 - SQRT((1-F3885)*('Inputs and Results'!$G$15-'Inputs and Results'!$G$13)*('Inputs and Results'!$G$15-'Inputs and Results'!$G$14))))</f>
        <v>319.44496794519989</v>
      </c>
      <c r="D3885">
        <f t="shared" ca="1" si="252"/>
        <v>348.98749548658975</v>
      </c>
      <c r="E3885">
        <f t="shared" ca="1" si="255"/>
        <v>0.59570783530579408</v>
      </c>
      <c r="F3885">
        <f t="shared" ca="1" si="255"/>
        <v>8.5899921747439656E-2</v>
      </c>
    </row>
    <row r="3886" spans="1:6" ht="15.75" customHeight="1" x14ac:dyDescent="0.2">
      <c r="A3886">
        <v>3885</v>
      </c>
      <c r="B3886" s="47">
        <f ca="1">IF('Inputs and Results'!$C$15='Inputs and Results'!$C$13, 'Inputs and Results'!$C$13, IF(E3886 &lt;= ('Inputs and Results'!$C$14-'Inputs and Results'!$C$13)/('Inputs and Results'!$C$15-'Inputs and Results'!$C$13), 'Inputs and Results'!$C$13 + SQRT(E3886*('Inputs and Results'!$C$15-'Inputs and Results'!$C$13)*('Inputs and Results'!$C$14-'Inputs and Results'!$C$13)), 'Inputs and Results'!$C$15 - SQRT((1-E3886)*('Inputs and Results'!$C$15-'Inputs and Results'!$C$13)*('Inputs and Results'!$C$15-'Inputs and Results'!$C$14))))</f>
        <v>0.80916202359228118</v>
      </c>
      <c r="C3886" s="47">
        <f ca="1">IF('Inputs and Results'!$G$15='Inputs and Results'!$G$13, 'Inputs and Results'!$G$13, IF(F3886 &lt;= ('Inputs and Results'!$G$14-'Inputs and Results'!$G$13)/('Inputs and Results'!$G$15-'Inputs and Results'!$G$13), 'Inputs and Results'!$G$13 + SQRT(F3886*('Inputs and Results'!$G$15-'Inputs and Results'!$G$13)*('Inputs and Results'!$G$14-'Inputs and Results'!$G$13)), 'Inputs and Results'!$G$15 - SQRT((1-F3886)*('Inputs and Results'!$G$15-'Inputs and Results'!$G$13)*('Inputs and Results'!$G$15-'Inputs and Results'!$G$14))))</f>
        <v>477.58879526436715</v>
      </c>
      <c r="D3886">
        <f t="shared" ca="1" si="252"/>
        <v>386.44671602111498</v>
      </c>
      <c r="E3886">
        <f t="shared" ca="1" si="255"/>
        <v>0.46669210679219242</v>
      </c>
      <c r="F3886">
        <f t="shared" ca="1" si="255"/>
        <v>0.38475274276109206</v>
      </c>
    </row>
    <row r="3887" spans="1:6" ht="15.75" customHeight="1" x14ac:dyDescent="0.2">
      <c r="A3887">
        <v>3886</v>
      </c>
      <c r="B3887" s="47">
        <f ca="1">IF('Inputs and Results'!$C$15='Inputs and Results'!$C$13, 'Inputs and Results'!$C$13, IF(E3887 &lt;= ('Inputs and Results'!$C$14-'Inputs and Results'!$C$13)/('Inputs and Results'!$C$15-'Inputs and Results'!$C$13), 'Inputs and Results'!$C$13 + SQRT(E3887*('Inputs and Results'!$C$15-'Inputs and Results'!$C$13)*('Inputs and Results'!$C$14-'Inputs and Results'!$C$13)), 'Inputs and Results'!$C$15 - SQRT((1-E3887)*('Inputs and Results'!$C$15-'Inputs and Results'!$C$13)*('Inputs and Results'!$C$15-'Inputs and Results'!$C$14))))</f>
        <v>0.23810769969615597</v>
      </c>
      <c r="C3887" s="47">
        <f ca="1">IF('Inputs and Results'!$G$15='Inputs and Results'!$G$13, 'Inputs and Results'!$G$13, IF(F3887 &lt;= ('Inputs and Results'!$G$14-'Inputs and Results'!$G$13)/('Inputs and Results'!$G$15-'Inputs and Results'!$G$13), 'Inputs and Results'!$G$13 + SQRT(F3887*('Inputs and Results'!$G$15-'Inputs and Results'!$G$13)*('Inputs and Results'!$G$14-'Inputs and Results'!$G$13)), 'Inputs and Results'!$G$15 - SQRT((1-F3887)*('Inputs and Results'!$G$15-'Inputs and Results'!$G$13)*('Inputs and Results'!$G$15-'Inputs and Results'!$G$14))))</f>
        <v>691.47986151357509</v>
      </c>
      <c r="D3887">
        <f t="shared" ca="1" si="252"/>
        <v>164.64667921121386</v>
      </c>
      <c r="E3887">
        <f t="shared" ca="1" si="255"/>
        <v>0.15243899128026017</v>
      </c>
      <c r="F3887">
        <f t="shared" ca="1" si="255"/>
        <v>0.69514238141488949</v>
      </c>
    </row>
    <row r="3888" spans="1:6" ht="15.75" customHeight="1" x14ac:dyDescent="0.2">
      <c r="A3888">
        <v>3887</v>
      </c>
      <c r="B3888" s="47">
        <f ca="1">IF('Inputs and Results'!$C$15='Inputs and Results'!$C$13, 'Inputs and Results'!$C$13, IF(E3888 &lt;= ('Inputs and Results'!$C$14-'Inputs and Results'!$C$13)/('Inputs and Results'!$C$15-'Inputs and Results'!$C$13), 'Inputs and Results'!$C$13 + SQRT(E3888*('Inputs and Results'!$C$15-'Inputs and Results'!$C$13)*('Inputs and Results'!$C$14-'Inputs and Results'!$C$13)), 'Inputs and Results'!$C$15 - SQRT((1-E3888)*('Inputs and Results'!$C$15-'Inputs and Results'!$C$13)*('Inputs and Results'!$C$15-'Inputs and Results'!$C$14))))</f>
        <v>7.34455487301795E-2</v>
      </c>
      <c r="C3888" s="47">
        <f ca="1">IF('Inputs and Results'!$G$15='Inputs and Results'!$G$13, 'Inputs and Results'!$G$13, IF(F3888 &lt;= ('Inputs and Results'!$G$14-'Inputs and Results'!$G$13)/('Inputs and Results'!$G$15-'Inputs and Results'!$G$13), 'Inputs and Results'!$G$13 + SQRT(F3888*('Inputs and Results'!$G$15-'Inputs and Results'!$G$13)*('Inputs and Results'!$G$14-'Inputs and Results'!$G$13)), 'Inputs and Results'!$G$15 - SQRT((1-F3888)*('Inputs and Results'!$G$15-'Inputs and Results'!$G$13)*('Inputs and Results'!$G$15-'Inputs and Results'!$G$14))))</f>
        <v>928.45335254837823</v>
      </c>
      <c r="D3888">
        <f t="shared" ca="1" si="252"/>
        <v>68.190765948290434</v>
      </c>
      <c r="E3888">
        <f t="shared" ca="1" si="255"/>
        <v>4.8364338194755607E-2</v>
      </c>
      <c r="F3888">
        <f t="shared" ca="1" si="255"/>
        <v>0.91307000988844522</v>
      </c>
    </row>
    <row r="3889" spans="1:6" ht="15.75" customHeight="1" x14ac:dyDescent="0.2">
      <c r="A3889">
        <v>3888</v>
      </c>
      <c r="B3889" s="47">
        <f ca="1">IF('Inputs and Results'!$C$15='Inputs and Results'!$C$13, 'Inputs and Results'!$C$13, IF(E3889 &lt;= ('Inputs and Results'!$C$14-'Inputs and Results'!$C$13)/('Inputs and Results'!$C$15-'Inputs and Results'!$C$13), 'Inputs and Results'!$C$13 + SQRT(E3889*('Inputs and Results'!$C$15-'Inputs and Results'!$C$13)*('Inputs and Results'!$C$14-'Inputs and Results'!$C$13)), 'Inputs and Results'!$C$15 - SQRT((1-E3889)*('Inputs and Results'!$C$15-'Inputs and Results'!$C$13)*('Inputs and Results'!$C$15-'Inputs and Results'!$C$14))))</f>
        <v>1.4506181061408452</v>
      </c>
      <c r="C3889" s="47">
        <f ca="1">IF('Inputs and Results'!$G$15='Inputs and Results'!$G$13, 'Inputs and Results'!$G$13, IF(F3889 &lt;= ('Inputs and Results'!$G$14-'Inputs and Results'!$G$13)/('Inputs and Results'!$G$15-'Inputs and Results'!$G$13), 'Inputs and Results'!$G$13 + SQRT(F3889*('Inputs and Results'!$G$15-'Inputs and Results'!$G$13)*('Inputs and Results'!$G$14-'Inputs and Results'!$G$13)), 'Inputs and Results'!$G$15 - SQRT((1-F3889)*('Inputs and Results'!$G$15-'Inputs and Results'!$G$13)*('Inputs and Results'!$G$15-'Inputs and Results'!$G$14))))</f>
        <v>288.93757895023862</v>
      </c>
      <c r="D3889">
        <f t="shared" ca="1" si="252"/>
        <v>419.13808356971606</v>
      </c>
      <c r="E3889">
        <f t="shared" ca="1" si="255"/>
        <v>0.73326841633126871</v>
      </c>
      <c r="F3889">
        <f t="shared" ca="1" si="255"/>
        <v>2.1463552163768718E-2</v>
      </c>
    </row>
    <row r="3890" spans="1:6" ht="15.75" customHeight="1" x14ac:dyDescent="0.2">
      <c r="A3890">
        <v>3889</v>
      </c>
      <c r="B3890" s="47">
        <f ca="1">IF('Inputs and Results'!$C$15='Inputs and Results'!$C$13, 'Inputs and Results'!$C$13, IF(E3890 &lt;= ('Inputs and Results'!$C$14-'Inputs and Results'!$C$13)/('Inputs and Results'!$C$15-'Inputs and Results'!$C$13), 'Inputs and Results'!$C$13 + SQRT(E3890*('Inputs and Results'!$C$15-'Inputs and Results'!$C$13)*('Inputs and Results'!$C$14-'Inputs and Results'!$C$13)), 'Inputs and Results'!$C$15 - SQRT((1-E3890)*('Inputs and Results'!$C$15-'Inputs and Results'!$C$13)*('Inputs and Results'!$C$15-'Inputs and Results'!$C$14))))</f>
        <v>0.20976378784648375</v>
      </c>
      <c r="C3890" s="47">
        <f ca="1">IF('Inputs and Results'!$G$15='Inputs and Results'!$G$13, 'Inputs and Results'!$G$13, IF(F3890 &lt;= ('Inputs and Results'!$G$14-'Inputs and Results'!$G$13)/('Inputs and Results'!$G$15-'Inputs and Results'!$G$13), 'Inputs and Results'!$G$13 + SQRT(F3890*('Inputs and Results'!$G$15-'Inputs and Results'!$G$13)*('Inputs and Results'!$G$14-'Inputs and Results'!$G$13)), 'Inputs and Results'!$G$15 - SQRT((1-F3890)*('Inputs and Results'!$G$15-'Inputs and Results'!$G$13)*('Inputs and Results'!$G$15-'Inputs and Results'!$G$14))))</f>
        <v>492.33222156256022</v>
      </c>
      <c r="D3890">
        <f t="shared" ca="1" si="252"/>
        <v>103.27347167383691</v>
      </c>
      <c r="E3890">
        <f t="shared" ca="1" si="255"/>
        <v>0.13495354226524436</v>
      </c>
      <c r="F3890">
        <f t="shared" ca="1" si="255"/>
        <v>0.40960919757641845</v>
      </c>
    </row>
    <row r="3891" spans="1:6" ht="15.75" customHeight="1" x14ac:dyDescent="0.2">
      <c r="A3891">
        <v>3890</v>
      </c>
      <c r="B3891" s="47">
        <f ca="1">IF('Inputs and Results'!$C$15='Inputs and Results'!$C$13, 'Inputs and Results'!$C$13, IF(E3891 &lt;= ('Inputs and Results'!$C$14-'Inputs and Results'!$C$13)/('Inputs and Results'!$C$15-'Inputs and Results'!$C$13), 'Inputs and Results'!$C$13 + SQRT(E3891*('Inputs and Results'!$C$15-'Inputs and Results'!$C$13)*('Inputs and Results'!$C$14-'Inputs and Results'!$C$13)), 'Inputs and Results'!$C$15 - SQRT((1-E3891)*('Inputs and Results'!$C$15-'Inputs and Results'!$C$13)*('Inputs and Results'!$C$15-'Inputs and Results'!$C$14))))</f>
        <v>1.0706803145616595</v>
      </c>
      <c r="C3891" s="47">
        <f ca="1">IF('Inputs and Results'!$G$15='Inputs and Results'!$G$13, 'Inputs and Results'!$G$13, IF(F3891 &lt;= ('Inputs and Results'!$G$14-'Inputs and Results'!$G$13)/('Inputs and Results'!$G$15-'Inputs and Results'!$G$13), 'Inputs and Results'!$G$13 + SQRT(F3891*('Inputs and Results'!$G$15-'Inputs and Results'!$G$13)*('Inputs and Results'!$G$14-'Inputs and Results'!$G$13)), 'Inputs and Results'!$G$15 - SQRT((1-F3891)*('Inputs and Results'!$G$15-'Inputs and Results'!$G$13)*('Inputs and Results'!$G$15-'Inputs and Results'!$G$14))))</f>
        <v>730.20114589765672</v>
      </c>
      <c r="D3891">
        <f t="shared" ca="1" si="252"/>
        <v>781.81199258298727</v>
      </c>
      <c r="E3891">
        <f t="shared" ca="1" si="255"/>
        <v>0.58641395015334474</v>
      </c>
      <c r="F3891">
        <f t="shared" ca="1" si="255"/>
        <v>0.73980158549766539</v>
      </c>
    </row>
    <row r="3892" spans="1:6" ht="15.75" customHeight="1" x14ac:dyDescent="0.2">
      <c r="A3892">
        <v>3891</v>
      </c>
      <c r="B3892" s="47">
        <f ca="1">IF('Inputs and Results'!$C$15='Inputs and Results'!$C$13, 'Inputs and Results'!$C$13, IF(E3892 &lt;= ('Inputs and Results'!$C$14-'Inputs and Results'!$C$13)/('Inputs and Results'!$C$15-'Inputs and Results'!$C$13), 'Inputs and Results'!$C$13 + SQRT(E3892*('Inputs and Results'!$C$15-'Inputs and Results'!$C$13)*('Inputs and Results'!$C$14-'Inputs and Results'!$C$13)), 'Inputs and Results'!$C$15 - SQRT((1-E3892)*('Inputs and Results'!$C$15-'Inputs and Results'!$C$13)*('Inputs and Results'!$C$15-'Inputs and Results'!$C$14))))</f>
        <v>0.75520391350874005</v>
      </c>
      <c r="C3892" s="47">
        <f ca="1">IF('Inputs and Results'!$G$15='Inputs and Results'!$G$13, 'Inputs and Results'!$G$13, IF(F3892 &lt;= ('Inputs and Results'!$G$14-'Inputs and Results'!$G$13)/('Inputs and Results'!$G$15-'Inputs and Results'!$G$13), 'Inputs and Results'!$G$13 + SQRT(F3892*('Inputs and Results'!$G$15-'Inputs and Results'!$G$13)*('Inputs and Results'!$G$14-'Inputs and Results'!$G$13)), 'Inputs and Results'!$G$15 - SQRT((1-F3892)*('Inputs and Results'!$G$15-'Inputs and Results'!$G$13)*('Inputs and Results'!$G$15-'Inputs and Results'!$G$14))))</f>
        <v>418.51719687823106</v>
      </c>
      <c r="D3892">
        <f t="shared" ca="1" si="252"/>
        <v>316.06582495314797</v>
      </c>
      <c r="E3892">
        <f t="shared" ca="1" si="255"/>
        <v>0.44009894778594716</v>
      </c>
      <c r="F3892">
        <f t="shared" ca="1" si="255"/>
        <v>0.28002139536398563</v>
      </c>
    </row>
    <row r="3893" spans="1:6" ht="15.75" customHeight="1" x14ac:dyDescent="0.2">
      <c r="A3893">
        <v>3892</v>
      </c>
      <c r="B3893" s="47">
        <f ca="1">IF('Inputs and Results'!$C$15='Inputs and Results'!$C$13, 'Inputs and Results'!$C$13, IF(E3893 &lt;= ('Inputs and Results'!$C$14-'Inputs and Results'!$C$13)/('Inputs and Results'!$C$15-'Inputs and Results'!$C$13), 'Inputs and Results'!$C$13 + SQRT(E3893*('Inputs and Results'!$C$15-'Inputs and Results'!$C$13)*('Inputs and Results'!$C$14-'Inputs and Results'!$C$13)), 'Inputs and Results'!$C$15 - SQRT((1-E3893)*('Inputs and Results'!$C$15-'Inputs and Results'!$C$13)*('Inputs and Results'!$C$15-'Inputs and Results'!$C$14))))</f>
        <v>2.3210023214159534</v>
      </c>
      <c r="C3893" s="47">
        <f ca="1">IF('Inputs and Results'!$G$15='Inputs and Results'!$G$13, 'Inputs and Results'!$G$13, IF(F3893 &lt;= ('Inputs and Results'!$G$14-'Inputs and Results'!$G$13)/('Inputs and Results'!$G$15-'Inputs and Results'!$G$13), 'Inputs and Results'!$G$13 + SQRT(F3893*('Inputs and Results'!$G$15-'Inputs and Results'!$G$13)*('Inputs and Results'!$G$14-'Inputs and Results'!$G$13)), 'Inputs and Results'!$G$15 - SQRT((1-F3893)*('Inputs and Results'!$G$15-'Inputs and Results'!$G$13)*('Inputs and Results'!$G$15-'Inputs and Results'!$G$14))))</f>
        <v>469.72509425606552</v>
      </c>
      <c r="D3893">
        <f t="shared" ca="1" si="252"/>
        <v>1090.2330341956556</v>
      </c>
      <c r="E3893">
        <f t="shared" ca="1" si="255"/>
        <v>0.94877357249749728</v>
      </c>
      <c r="F3893">
        <f t="shared" ca="1" si="255"/>
        <v>0.37128547434123982</v>
      </c>
    </row>
    <row r="3894" spans="1:6" ht="15.75" customHeight="1" x14ac:dyDescent="0.2">
      <c r="A3894">
        <v>3893</v>
      </c>
      <c r="B3894" s="47">
        <f ca="1">IF('Inputs and Results'!$C$15='Inputs and Results'!$C$13, 'Inputs and Results'!$C$13, IF(E3894 &lt;= ('Inputs and Results'!$C$14-'Inputs and Results'!$C$13)/('Inputs and Results'!$C$15-'Inputs and Results'!$C$13), 'Inputs and Results'!$C$13 + SQRT(E3894*('Inputs and Results'!$C$15-'Inputs and Results'!$C$13)*('Inputs and Results'!$C$14-'Inputs and Results'!$C$13)), 'Inputs and Results'!$C$15 - SQRT((1-E3894)*('Inputs and Results'!$C$15-'Inputs and Results'!$C$13)*('Inputs and Results'!$C$15-'Inputs and Results'!$C$14))))</f>
        <v>0.27091958789470683</v>
      </c>
      <c r="C3894" s="47">
        <f ca="1">IF('Inputs and Results'!$G$15='Inputs and Results'!$G$13, 'Inputs and Results'!$G$13, IF(F3894 &lt;= ('Inputs and Results'!$G$14-'Inputs and Results'!$G$13)/('Inputs and Results'!$G$15-'Inputs and Results'!$G$13), 'Inputs and Results'!$G$13 + SQRT(F3894*('Inputs and Results'!$G$15-'Inputs and Results'!$G$13)*('Inputs and Results'!$G$14-'Inputs and Results'!$G$13)), 'Inputs and Results'!$G$15 - SQRT((1-F3894)*('Inputs and Results'!$G$15-'Inputs and Results'!$G$13)*('Inputs and Results'!$G$15-'Inputs and Results'!$G$14))))</f>
        <v>657.18619957103692</v>
      </c>
      <c r="D3894">
        <f t="shared" ca="1" si="252"/>
        <v>178.04461435787388</v>
      </c>
      <c r="E3894">
        <f t="shared" ca="1" si="255"/>
        <v>0.17245778936257827</v>
      </c>
      <c r="F3894">
        <f t="shared" ca="1" si="255"/>
        <v>0.65263784474443676</v>
      </c>
    </row>
    <row r="3895" spans="1:6" ht="15.75" customHeight="1" x14ac:dyDescent="0.2">
      <c r="A3895">
        <v>3894</v>
      </c>
      <c r="B3895" s="47">
        <f ca="1">IF('Inputs and Results'!$C$15='Inputs and Results'!$C$13, 'Inputs and Results'!$C$13, IF(E3895 &lt;= ('Inputs and Results'!$C$14-'Inputs and Results'!$C$13)/('Inputs and Results'!$C$15-'Inputs and Results'!$C$13), 'Inputs and Results'!$C$13 + SQRT(E3895*('Inputs and Results'!$C$15-'Inputs and Results'!$C$13)*('Inputs and Results'!$C$14-'Inputs and Results'!$C$13)), 'Inputs and Results'!$C$15 - SQRT((1-E3895)*('Inputs and Results'!$C$15-'Inputs and Results'!$C$13)*('Inputs and Results'!$C$15-'Inputs and Results'!$C$14))))</f>
        <v>0.24558289016009738</v>
      </c>
      <c r="C3895" s="47">
        <f ca="1">IF('Inputs and Results'!$G$15='Inputs and Results'!$G$13, 'Inputs and Results'!$G$13, IF(F3895 &lt;= ('Inputs and Results'!$G$14-'Inputs and Results'!$G$13)/('Inputs and Results'!$G$15-'Inputs and Results'!$G$13), 'Inputs and Results'!$G$13 + SQRT(F3895*('Inputs and Results'!$G$15-'Inputs and Results'!$G$13)*('Inputs and Results'!$G$14-'Inputs and Results'!$G$13)), 'Inputs and Results'!$G$15 - SQRT((1-F3895)*('Inputs and Results'!$G$15-'Inputs and Results'!$G$13)*('Inputs and Results'!$G$15-'Inputs and Results'!$G$14))))</f>
        <v>1147.6123642804384</v>
      </c>
      <c r="D3895">
        <f t="shared" ca="1" si="252"/>
        <v>281.83396120345259</v>
      </c>
      <c r="E3895">
        <f t="shared" ca="1" si="255"/>
        <v>0.15702070944679969</v>
      </c>
      <c r="F3895">
        <f t="shared" ca="1" si="255"/>
        <v>0.99676452284635442</v>
      </c>
    </row>
    <row r="3896" spans="1:6" ht="15.75" customHeight="1" x14ac:dyDescent="0.2">
      <c r="A3896">
        <v>3895</v>
      </c>
      <c r="B3896" s="47">
        <f ca="1">IF('Inputs and Results'!$C$15='Inputs and Results'!$C$13, 'Inputs and Results'!$C$13, IF(E3896 &lt;= ('Inputs and Results'!$C$14-'Inputs and Results'!$C$13)/('Inputs and Results'!$C$15-'Inputs and Results'!$C$13), 'Inputs and Results'!$C$13 + SQRT(E3896*('Inputs and Results'!$C$15-'Inputs and Results'!$C$13)*('Inputs and Results'!$C$14-'Inputs and Results'!$C$13)), 'Inputs and Results'!$C$15 - SQRT((1-E3896)*('Inputs and Results'!$C$15-'Inputs and Results'!$C$13)*('Inputs and Results'!$C$15-'Inputs and Results'!$C$14))))</f>
        <v>1.2852116013455599</v>
      </c>
      <c r="C3896" s="47">
        <f ca="1">IF('Inputs and Results'!$G$15='Inputs and Results'!$G$13, 'Inputs and Results'!$G$13, IF(F3896 &lt;= ('Inputs and Results'!$G$14-'Inputs and Results'!$G$13)/('Inputs and Results'!$G$15-'Inputs and Results'!$G$13), 'Inputs and Results'!$G$13 + SQRT(F3896*('Inputs and Results'!$G$15-'Inputs and Results'!$G$13)*('Inputs and Results'!$G$14-'Inputs and Results'!$G$13)), 'Inputs and Results'!$G$15 - SQRT((1-F3896)*('Inputs and Results'!$G$15-'Inputs and Results'!$G$13)*('Inputs and Results'!$G$15-'Inputs and Results'!$G$14))))</f>
        <v>379.5500249138255</v>
      </c>
      <c r="D3896">
        <f t="shared" ca="1" si="252"/>
        <v>487.80209531024479</v>
      </c>
      <c r="E3896">
        <f t="shared" ca="1" si="255"/>
        <v>0.67327786087112673</v>
      </c>
      <c r="F3896">
        <f t="shared" ca="1" si="255"/>
        <v>0.20643052903726133</v>
      </c>
    </row>
    <row r="3897" spans="1:6" ht="15.75" customHeight="1" x14ac:dyDescent="0.2">
      <c r="A3897">
        <v>3896</v>
      </c>
      <c r="B3897" s="47">
        <f ca="1">IF('Inputs and Results'!$C$15='Inputs and Results'!$C$13, 'Inputs and Results'!$C$13, IF(E3897 &lt;= ('Inputs and Results'!$C$14-'Inputs and Results'!$C$13)/('Inputs and Results'!$C$15-'Inputs and Results'!$C$13), 'Inputs and Results'!$C$13 + SQRT(E3897*('Inputs and Results'!$C$15-'Inputs and Results'!$C$13)*('Inputs and Results'!$C$14-'Inputs and Results'!$C$13)), 'Inputs and Results'!$C$15 - SQRT((1-E3897)*('Inputs and Results'!$C$15-'Inputs and Results'!$C$13)*('Inputs and Results'!$C$15-'Inputs and Results'!$C$14))))</f>
        <v>0.632393618713885</v>
      </c>
      <c r="C3897" s="47">
        <f ca="1">IF('Inputs and Results'!$G$15='Inputs and Results'!$G$13, 'Inputs and Results'!$G$13, IF(F3897 &lt;= ('Inputs and Results'!$G$14-'Inputs and Results'!$G$13)/('Inputs and Results'!$G$15-'Inputs and Results'!$G$13), 'Inputs and Results'!$G$13 + SQRT(F3897*('Inputs and Results'!$G$15-'Inputs and Results'!$G$13)*('Inputs and Results'!$G$14-'Inputs and Results'!$G$13)), 'Inputs and Results'!$G$15 - SQRT((1-F3897)*('Inputs and Results'!$G$15-'Inputs and Results'!$G$13)*('Inputs and Results'!$G$15-'Inputs and Results'!$G$14))))</f>
        <v>626.59338971198929</v>
      </c>
      <c r="D3897">
        <f t="shared" ca="1" si="252"/>
        <v>396.25366118216448</v>
      </c>
      <c r="E3897">
        <f t="shared" ca="1" si="255"/>
        <v>0.37716000258814075</v>
      </c>
      <c r="F3897">
        <f t="shared" ca="1" si="255"/>
        <v>0.6123800420847535</v>
      </c>
    </row>
    <row r="3898" spans="1:6" ht="15.75" customHeight="1" x14ac:dyDescent="0.2">
      <c r="A3898">
        <v>3897</v>
      </c>
      <c r="B3898" s="47">
        <f ca="1">IF('Inputs and Results'!$C$15='Inputs and Results'!$C$13, 'Inputs and Results'!$C$13, IF(E3898 &lt;= ('Inputs and Results'!$C$14-'Inputs and Results'!$C$13)/('Inputs and Results'!$C$15-'Inputs and Results'!$C$13), 'Inputs and Results'!$C$13 + SQRT(E3898*('Inputs and Results'!$C$15-'Inputs and Results'!$C$13)*('Inputs and Results'!$C$14-'Inputs and Results'!$C$13)), 'Inputs and Results'!$C$15 - SQRT((1-E3898)*('Inputs and Results'!$C$15-'Inputs and Results'!$C$13)*('Inputs and Results'!$C$15-'Inputs and Results'!$C$14))))</f>
        <v>0.56848869566486693</v>
      </c>
      <c r="C3898" s="47">
        <f ca="1">IF('Inputs and Results'!$G$15='Inputs and Results'!$G$13, 'Inputs and Results'!$G$13, IF(F3898 &lt;= ('Inputs and Results'!$G$14-'Inputs and Results'!$G$13)/('Inputs and Results'!$G$15-'Inputs and Results'!$G$13), 'Inputs and Results'!$G$13 + SQRT(F3898*('Inputs and Results'!$G$15-'Inputs and Results'!$G$13)*('Inputs and Results'!$G$14-'Inputs and Results'!$G$13)), 'Inputs and Results'!$G$15 - SQRT((1-F3898)*('Inputs and Results'!$G$15-'Inputs and Results'!$G$13)*('Inputs and Results'!$G$15-'Inputs and Results'!$G$14))))</f>
        <v>1118.9907267569645</v>
      </c>
      <c r="D3898">
        <f t="shared" ca="1" si="252"/>
        <v>636.13357871514825</v>
      </c>
      <c r="E3898">
        <f t="shared" ca="1" si="255"/>
        <v>0.3430836418767178</v>
      </c>
      <c r="F3898">
        <f t="shared" ca="1" si="255"/>
        <v>0.99226339878482084</v>
      </c>
    </row>
    <row r="3899" spans="1:6" ht="15.75" customHeight="1" x14ac:dyDescent="0.2">
      <c r="A3899">
        <v>3898</v>
      </c>
      <c r="B3899" s="47">
        <f ca="1">IF('Inputs and Results'!$C$15='Inputs and Results'!$C$13, 'Inputs and Results'!$C$13, IF(E3899 &lt;= ('Inputs and Results'!$C$14-'Inputs and Results'!$C$13)/('Inputs and Results'!$C$15-'Inputs and Results'!$C$13), 'Inputs and Results'!$C$13 + SQRT(E3899*('Inputs and Results'!$C$15-'Inputs and Results'!$C$13)*('Inputs and Results'!$C$14-'Inputs and Results'!$C$13)), 'Inputs and Results'!$C$15 - SQRT((1-E3899)*('Inputs and Results'!$C$15-'Inputs and Results'!$C$13)*('Inputs and Results'!$C$15-'Inputs and Results'!$C$14))))</f>
        <v>0.70784335587967684</v>
      </c>
      <c r="C3899" s="47">
        <f ca="1">IF('Inputs and Results'!$G$15='Inputs and Results'!$G$13, 'Inputs and Results'!$G$13, IF(F3899 &lt;= ('Inputs and Results'!$G$14-'Inputs and Results'!$G$13)/('Inputs and Results'!$G$15-'Inputs and Results'!$G$13), 'Inputs and Results'!$G$13 + SQRT(F3899*('Inputs and Results'!$G$15-'Inputs and Results'!$G$13)*('Inputs and Results'!$G$14-'Inputs and Results'!$G$13)), 'Inputs and Results'!$G$15 - SQRT((1-F3899)*('Inputs and Results'!$G$15-'Inputs and Results'!$G$13)*('Inputs and Results'!$G$15-'Inputs and Results'!$G$14))))</f>
        <v>973.29289869958188</v>
      </c>
      <c r="D3899">
        <f t="shared" ca="1" si="252"/>
        <v>688.93891166937044</v>
      </c>
      <c r="E3899">
        <f t="shared" ca="1" si="255"/>
        <v>0.41622421320167324</v>
      </c>
      <c r="F3899">
        <f t="shared" ca="1" si="255"/>
        <v>0.93940859993794446</v>
      </c>
    </row>
    <row r="3900" spans="1:6" ht="15.75" customHeight="1" x14ac:dyDescent="0.2">
      <c r="A3900">
        <v>3899</v>
      </c>
      <c r="B3900" s="47">
        <f ca="1">IF('Inputs and Results'!$C$15='Inputs and Results'!$C$13, 'Inputs and Results'!$C$13, IF(E3900 &lt;= ('Inputs and Results'!$C$14-'Inputs and Results'!$C$13)/('Inputs and Results'!$C$15-'Inputs and Results'!$C$13), 'Inputs and Results'!$C$13 + SQRT(E3900*('Inputs and Results'!$C$15-'Inputs and Results'!$C$13)*('Inputs and Results'!$C$14-'Inputs and Results'!$C$13)), 'Inputs and Results'!$C$15 - SQRT((1-E3900)*('Inputs and Results'!$C$15-'Inputs and Results'!$C$13)*('Inputs and Results'!$C$15-'Inputs and Results'!$C$14))))</f>
        <v>2.5994358941266373</v>
      </c>
      <c r="C3900" s="47">
        <f ca="1">IF('Inputs and Results'!$G$15='Inputs and Results'!$G$13, 'Inputs and Results'!$G$13, IF(F3900 &lt;= ('Inputs and Results'!$G$14-'Inputs and Results'!$G$13)/('Inputs and Results'!$G$15-'Inputs and Results'!$G$13), 'Inputs and Results'!$G$13 + SQRT(F3900*('Inputs and Results'!$G$15-'Inputs and Results'!$G$13)*('Inputs and Results'!$G$14-'Inputs and Results'!$G$13)), 'Inputs and Results'!$G$15 - SQRT((1-F3900)*('Inputs and Results'!$G$15-'Inputs and Results'!$G$13)*('Inputs and Results'!$G$15-'Inputs and Results'!$G$14))))</f>
        <v>610.35406972268947</v>
      </c>
      <c r="D3900">
        <f t="shared" ca="1" si="252"/>
        <v>1586.5762769634312</v>
      </c>
      <c r="E3900">
        <f t="shared" ca="1" si="255"/>
        <v>0.98217204412065262</v>
      </c>
      <c r="F3900">
        <f t="shared" ca="1" si="255"/>
        <v>0.59011374940306482</v>
      </c>
    </row>
    <row r="3901" spans="1:6" ht="15.75" customHeight="1" x14ac:dyDescent="0.2">
      <c r="A3901">
        <v>3900</v>
      </c>
      <c r="B3901" s="47">
        <f ca="1">IF('Inputs and Results'!$C$15='Inputs and Results'!$C$13, 'Inputs and Results'!$C$13, IF(E3901 &lt;= ('Inputs and Results'!$C$14-'Inputs and Results'!$C$13)/('Inputs and Results'!$C$15-'Inputs and Results'!$C$13), 'Inputs and Results'!$C$13 + SQRT(E3901*('Inputs and Results'!$C$15-'Inputs and Results'!$C$13)*('Inputs and Results'!$C$14-'Inputs and Results'!$C$13)), 'Inputs and Results'!$C$15 - SQRT((1-E3901)*('Inputs and Results'!$C$15-'Inputs and Results'!$C$13)*('Inputs and Results'!$C$15-'Inputs and Results'!$C$14))))</f>
        <v>0.50059379526423387</v>
      </c>
      <c r="C3901" s="47">
        <f ca="1">IF('Inputs and Results'!$G$15='Inputs and Results'!$G$13, 'Inputs and Results'!$G$13, IF(F3901 &lt;= ('Inputs and Results'!$G$14-'Inputs and Results'!$G$13)/('Inputs and Results'!$G$15-'Inputs and Results'!$G$13), 'Inputs and Results'!$G$13 + SQRT(F3901*('Inputs and Results'!$G$15-'Inputs and Results'!$G$13)*('Inputs and Results'!$G$14-'Inputs and Results'!$G$13)), 'Inputs and Results'!$G$15 - SQRT((1-F3901)*('Inputs and Results'!$G$15-'Inputs and Results'!$G$13)*('Inputs and Results'!$G$15-'Inputs and Results'!$G$14))))</f>
        <v>819.94606716810029</v>
      </c>
      <c r="D3901">
        <f t="shared" ca="1" si="252"/>
        <v>410.45991367566177</v>
      </c>
      <c r="E3901">
        <f t="shared" ca="1" si="255"/>
        <v>0.30588540263648367</v>
      </c>
      <c r="F3901">
        <f t="shared" ca="1" si="255"/>
        <v>0.82971703577050138</v>
      </c>
    </row>
    <row r="3902" spans="1:6" ht="15.75" customHeight="1" x14ac:dyDescent="0.2">
      <c r="A3902">
        <v>3901</v>
      </c>
      <c r="B3902" s="47">
        <f ca="1">IF('Inputs and Results'!$C$15='Inputs and Results'!$C$13, 'Inputs and Results'!$C$13, IF(E3902 &lt;= ('Inputs and Results'!$C$14-'Inputs and Results'!$C$13)/('Inputs and Results'!$C$15-'Inputs and Results'!$C$13), 'Inputs and Results'!$C$13 + SQRT(E3902*('Inputs and Results'!$C$15-'Inputs and Results'!$C$13)*('Inputs and Results'!$C$14-'Inputs and Results'!$C$13)), 'Inputs and Results'!$C$15 - SQRT((1-E3902)*('Inputs and Results'!$C$15-'Inputs and Results'!$C$13)*('Inputs and Results'!$C$15-'Inputs and Results'!$C$14))))</f>
        <v>2.3780659293691353</v>
      </c>
      <c r="C3902" s="47">
        <f ca="1">IF('Inputs and Results'!$G$15='Inputs and Results'!$G$13, 'Inputs and Results'!$G$13, IF(F3902 &lt;= ('Inputs and Results'!$G$14-'Inputs and Results'!$G$13)/('Inputs and Results'!$G$15-'Inputs and Results'!$G$13), 'Inputs and Results'!$G$13 + SQRT(F3902*('Inputs and Results'!$G$15-'Inputs and Results'!$G$13)*('Inputs and Results'!$G$14-'Inputs and Results'!$G$13)), 'Inputs and Results'!$G$15 - SQRT((1-F3902)*('Inputs and Results'!$G$15-'Inputs and Results'!$G$13)*('Inputs and Results'!$G$15-'Inputs and Results'!$G$14))))</f>
        <v>635.47858215720203</v>
      </c>
      <c r="D3902">
        <f t="shared" ca="1" si="252"/>
        <v>1511.2099650718471</v>
      </c>
      <c r="E3902">
        <f t="shared" ref="E3902:F3921" ca="1" si="256">RAND()</f>
        <v>0.95702200130983583</v>
      </c>
      <c r="F3902">
        <f t="shared" ca="1" si="256"/>
        <v>0.6242996610594832</v>
      </c>
    </row>
    <row r="3903" spans="1:6" ht="15.75" customHeight="1" x14ac:dyDescent="0.2">
      <c r="A3903">
        <v>3902</v>
      </c>
      <c r="B3903" s="47">
        <f ca="1">IF('Inputs and Results'!$C$15='Inputs and Results'!$C$13, 'Inputs and Results'!$C$13, IF(E3903 &lt;= ('Inputs and Results'!$C$14-'Inputs and Results'!$C$13)/('Inputs and Results'!$C$15-'Inputs and Results'!$C$13), 'Inputs and Results'!$C$13 + SQRT(E3903*('Inputs and Results'!$C$15-'Inputs and Results'!$C$13)*('Inputs and Results'!$C$14-'Inputs and Results'!$C$13)), 'Inputs and Results'!$C$15 - SQRT((1-E3903)*('Inputs and Results'!$C$15-'Inputs and Results'!$C$13)*('Inputs and Results'!$C$15-'Inputs and Results'!$C$14))))</f>
        <v>0.25539858721970132</v>
      </c>
      <c r="C3903" s="47">
        <f ca="1">IF('Inputs and Results'!$G$15='Inputs and Results'!$G$13, 'Inputs and Results'!$G$13, IF(F3903 &lt;= ('Inputs and Results'!$G$14-'Inputs and Results'!$G$13)/('Inputs and Results'!$G$15-'Inputs and Results'!$G$13), 'Inputs and Results'!$G$13 + SQRT(F3903*('Inputs and Results'!$G$15-'Inputs and Results'!$G$13)*('Inputs and Results'!$G$14-'Inputs and Results'!$G$13)), 'Inputs and Results'!$G$15 - SQRT((1-F3903)*('Inputs and Results'!$G$15-'Inputs and Results'!$G$13)*('Inputs and Results'!$G$15-'Inputs and Results'!$G$14))))</f>
        <v>402.74716627494274</v>
      </c>
      <c r="D3903">
        <f t="shared" ca="1" si="252"/>
        <v>102.86105727335851</v>
      </c>
      <c r="E3903">
        <f t="shared" ca="1" si="256"/>
        <v>0.16301812055159881</v>
      </c>
      <c r="F3903">
        <f t="shared" ca="1" si="256"/>
        <v>0.25067040984503952</v>
      </c>
    </row>
    <row r="3904" spans="1:6" ht="15.75" customHeight="1" x14ac:dyDescent="0.2">
      <c r="A3904">
        <v>3903</v>
      </c>
      <c r="B3904" s="47">
        <f ca="1">IF('Inputs and Results'!$C$15='Inputs and Results'!$C$13, 'Inputs and Results'!$C$13, IF(E3904 &lt;= ('Inputs and Results'!$C$14-'Inputs and Results'!$C$13)/('Inputs and Results'!$C$15-'Inputs and Results'!$C$13), 'Inputs and Results'!$C$13 + SQRT(E3904*('Inputs and Results'!$C$15-'Inputs and Results'!$C$13)*('Inputs and Results'!$C$14-'Inputs and Results'!$C$13)), 'Inputs and Results'!$C$15 - SQRT((1-E3904)*('Inputs and Results'!$C$15-'Inputs and Results'!$C$13)*('Inputs and Results'!$C$15-'Inputs and Results'!$C$14))))</f>
        <v>0.44826445141761928</v>
      </c>
      <c r="C3904" s="47">
        <f ca="1">IF('Inputs and Results'!$G$15='Inputs and Results'!$G$13, 'Inputs and Results'!$G$13, IF(F3904 &lt;= ('Inputs and Results'!$G$14-'Inputs and Results'!$G$13)/('Inputs and Results'!$G$15-'Inputs and Results'!$G$13), 'Inputs and Results'!$G$13 + SQRT(F3904*('Inputs and Results'!$G$15-'Inputs and Results'!$G$13)*('Inputs and Results'!$G$14-'Inputs and Results'!$G$13)), 'Inputs and Results'!$G$15 - SQRT((1-F3904)*('Inputs and Results'!$G$15-'Inputs and Results'!$G$13)*('Inputs and Results'!$G$15-'Inputs and Results'!$G$14))))</f>
        <v>591.91416307796953</v>
      </c>
      <c r="D3904">
        <f t="shared" ca="1" si="252"/>
        <v>265.33407759846523</v>
      </c>
      <c r="E3904">
        <f t="shared" ca="1" si="256"/>
        <v>0.27651618778899756</v>
      </c>
      <c r="F3904">
        <f t="shared" ca="1" si="256"/>
        <v>0.56407626480544304</v>
      </c>
    </row>
    <row r="3905" spans="1:6" ht="15.75" customHeight="1" x14ac:dyDescent="0.2">
      <c r="A3905">
        <v>3904</v>
      </c>
      <c r="B3905" s="47">
        <f ca="1">IF('Inputs and Results'!$C$15='Inputs and Results'!$C$13, 'Inputs and Results'!$C$13, IF(E3905 &lt;= ('Inputs and Results'!$C$14-'Inputs and Results'!$C$13)/('Inputs and Results'!$C$15-'Inputs and Results'!$C$13), 'Inputs and Results'!$C$13 + SQRT(E3905*('Inputs and Results'!$C$15-'Inputs and Results'!$C$13)*('Inputs and Results'!$C$14-'Inputs and Results'!$C$13)), 'Inputs and Results'!$C$15 - SQRT((1-E3905)*('Inputs and Results'!$C$15-'Inputs and Results'!$C$13)*('Inputs and Results'!$C$15-'Inputs and Results'!$C$14))))</f>
        <v>1.6422767265114082</v>
      </c>
      <c r="C3905" s="47">
        <f ca="1">IF('Inputs and Results'!$G$15='Inputs and Results'!$G$13, 'Inputs and Results'!$G$13, IF(F3905 &lt;= ('Inputs and Results'!$G$14-'Inputs and Results'!$G$13)/('Inputs and Results'!$G$15-'Inputs and Results'!$G$13), 'Inputs and Results'!$G$13 + SQRT(F3905*('Inputs and Results'!$G$15-'Inputs and Results'!$G$13)*('Inputs and Results'!$G$14-'Inputs and Results'!$G$13)), 'Inputs and Results'!$G$15 - SQRT((1-F3905)*('Inputs and Results'!$G$15-'Inputs and Results'!$G$13)*('Inputs and Results'!$G$15-'Inputs and Results'!$G$14))))</f>
        <v>558.39278994341623</v>
      </c>
      <c r="D3905">
        <f t="shared" ca="1" si="252"/>
        <v>917.03548317584603</v>
      </c>
      <c r="E3905">
        <f t="shared" ca="1" si="256"/>
        <v>0.79517639029193588</v>
      </c>
      <c r="F3905">
        <f t="shared" ca="1" si="256"/>
        <v>0.51469003267161895</v>
      </c>
    </row>
    <row r="3906" spans="1:6" ht="15.75" customHeight="1" x14ac:dyDescent="0.2">
      <c r="A3906">
        <v>3905</v>
      </c>
      <c r="B3906" s="47">
        <f ca="1">IF('Inputs and Results'!$C$15='Inputs and Results'!$C$13, 'Inputs and Results'!$C$13, IF(E3906 &lt;= ('Inputs and Results'!$C$14-'Inputs and Results'!$C$13)/('Inputs and Results'!$C$15-'Inputs and Results'!$C$13), 'Inputs and Results'!$C$13 + SQRT(E3906*('Inputs and Results'!$C$15-'Inputs and Results'!$C$13)*('Inputs and Results'!$C$14-'Inputs and Results'!$C$13)), 'Inputs and Results'!$C$15 - SQRT((1-E3906)*('Inputs and Results'!$C$15-'Inputs and Results'!$C$13)*('Inputs and Results'!$C$15-'Inputs and Results'!$C$14))))</f>
        <v>0.67403431512152645</v>
      </c>
      <c r="C3906" s="47">
        <f ca="1">IF('Inputs and Results'!$G$15='Inputs and Results'!$G$13, 'Inputs and Results'!$G$13, IF(F3906 &lt;= ('Inputs and Results'!$G$14-'Inputs and Results'!$G$13)/('Inputs and Results'!$G$15-'Inputs and Results'!$G$13), 'Inputs and Results'!$G$13 + SQRT(F3906*('Inputs and Results'!$G$15-'Inputs and Results'!$G$13)*('Inputs and Results'!$G$14-'Inputs and Results'!$G$13)), 'Inputs and Results'!$G$15 - SQRT((1-F3906)*('Inputs and Results'!$G$15-'Inputs and Results'!$G$13)*('Inputs and Results'!$G$15-'Inputs and Results'!$G$14))))</f>
        <v>566.32976407494766</v>
      </c>
      <c r="D3906">
        <f t="shared" ref="D3906:D3969" ca="1" si="257">B3906*C3906</f>
        <v>381.72569466119302</v>
      </c>
      <c r="E3906">
        <f t="shared" ca="1" si="256"/>
        <v>0.3988759591964236</v>
      </c>
      <c r="F3906">
        <f t="shared" ca="1" si="256"/>
        <v>0.52662277831735138</v>
      </c>
    </row>
    <row r="3907" spans="1:6" ht="15.75" customHeight="1" x14ac:dyDescent="0.2">
      <c r="A3907">
        <v>3906</v>
      </c>
      <c r="B3907" s="47">
        <f ca="1">IF('Inputs and Results'!$C$15='Inputs and Results'!$C$13, 'Inputs and Results'!$C$13, IF(E3907 &lt;= ('Inputs and Results'!$C$14-'Inputs and Results'!$C$13)/('Inputs and Results'!$C$15-'Inputs and Results'!$C$13), 'Inputs and Results'!$C$13 + SQRT(E3907*('Inputs and Results'!$C$15-'Inputs and Results'!$C$13)*('Inputs and Results'!$C$14-'Inputs and Results'!$C$13)), 'Inputs and Results'!$C$15 - SQRT((1-E3907)*('Inputs and Results'!$C$15-'Inputs and Results'!$C$13)*('Inputs and Results'!$C$15-'Inputs and Results'!$C$14))))</f>
        <v>7.8692041003563418E-2</v>
      </c>
      <c r="C3907" s="47">
        <f ca="1">IF('Inputs and Results'!$G$15='Inputs and Results'!$G$13, 'Inputs and Results'!$G$13, IF(F3907 &lt;= ('Inputs and Results'!$G$14-'Inputs and Results'!$G$13)/('Inputs and Results'!$G$15-'Inputs and Results'!$G$13), 'Inputs and Results'!$G$13 + SQRT(F3907*('Inputs and Results'!$G$15-'Inputs and Results'!$G$13)*('Inputs and Results'!$G$14-'Inputs and Results'!$G$13)), 'Inputs and Results'!$G$15 - SQRT((1-F3907)*('Inputs and Results'!$G$15-'Inputs and Results'!$G$13)*('Inputs and Results'!$G$15-'Inputs and Results'!$G$14))))</f>
        <v>695.77577928525795</v>
      </c>
      <c r="D3907">
        <f t="shared" ca="1" si="257"/>
        <v>54.752016152801808</v>
      </c>
      <c r="E3907">
        <f t="shared" ca="1" si="256"/>
        <v>5.1773312078230327E-2</v>
      </c>
      <c r="F3907">
        <f t="shared" ca="1" si="256"/>
        <v>0.70027142668723996</v>
      </c>
    </row>
    <row r="3908" spans="1:6" ht="15.75" customHeight="1" x14ac:dyDescent="0.2">
      <c r="A3908">
        <v>3907</v>
      </c>
      <c r="B3908" s="47">
        <f ca="1">IF('Inputs and Results'!$C$15='Inputs and Results'!$C$13, 'Inputs and Results'!$C$13, IF(E3908 &lt;= ('Inputs and Results'!$C$14-'Inputs and Results'!$C$13)/('Inputs and Results'!$C$15-'Inputs and Results'!$C$13), 'Inputs and Results'!$C$13 + SQRT(E3908*('Inputs and Results'!$C$15-'Inputs and Results'!$C$13)*('Inputs and Results'!$C$14-'Inputs and Results'!$C$13)), 'Inputs and Results'!$C$15 - SQRT((1-E3908)*('Inputs and Results'!$C$15-'Inputs and Results'!$C$13)*('Inputs and Results'!$C$15-'Inputs and Results'!$C$14))))</f>
        <v>1.9385468104364436</v>
      </c>
      <c r="C3908" s="47">
        <f ca="1">IF('Inputs and Results'!$G$15='Inputs and Results'!$G$13, 'Inputs and Results'!$G$13, IF(F3908 &lt;= ('Inputs and Results'!$G$14-'Inputs and Results'!$G$13)/('Inputs and Results'!$G$15-'Inputs and Results'!$G$13), 'Inputs and Results'!$G$13 + SQRT(F3908*('Inputs and Results'!$G$15-'Inputs and Results'!$G$13)*('Inputs and Results'!$G$14-'Inputs and Results'!$G$13)), 'Inputs and Results'!$G$15 - SQRT((1-F3908)*('Inputs and Results'!$G$15-'Inputs and Results'!$G$13)*('Inputs and Results'!$G$15-'Inputs and Results'!$G$14))))</f>
        <v>910.8086130302612</v>
      </c>
      <c r="D3908">
        <f t="shared" ca="1" si="257"/>
        <v>1765.6451317078538</v>
      </c>
      <c r="E3908">
        <f t="shared" ca="1" si="256"/>
        <v>0.87481301404059475</v>
      </c>
      <c r="F3908">
        <f t="shared" ca="1" si="256"/>
        <v>0.90140578173245434</v>
      </c>
    </row>
    <row r="3909" spans="1:6" ht="15.75" customHeight="1" x14ac:dyDescent="0.2">
      <c r="A3909">
        <v>3908</v>
      </c>
      <c r="B3909" s="47">
        <f ca="1">IF('Inputs and Results'!$C$15='Inputs and Results'!$C$13, 'Inputs and Results'!$C$13, IF(E3909 &lt;= ('Inputs and Results'!$C$14-'Inputs and Results'!$C$13)/('Inputs and Results'!$C$15-'Inputs and Results'!$C$13), 'Inputs and Results'!$C$13 + SQRT(E3909*('Inputs and Results'!$C$15-'Inputs and Results'!$C$13)*('Inputs and Results'!$C$14-'Inputs and Results'!$C$13)), 'Inputs and Results'!$C$15 - SQRT((1-E3909)*('Inputs and Results'!$C$15-'Inputs and Results'!$C$13)*('Inputs and Results'!$C$15-'Inputs and Results'!$C$14))))</f>
        <v>1.408093727975503</v>
      </c>
      <c r="C3909" s="47">
        <f ca="1">IF('Inputs and Results'!$G$15='Inputs and Results'!$G$13, 'Inputs and Results'!$G$13, IF(F3909 &lt;= ('Inputs and Results'!$G$14-'Inputs and Results'!$G$13)/('Inputs and Results'!$G$15-'Inputs and Results'!$G$13), 'Inputs and Results'!$G$13 + SQRT(F3909*('Inputs and Results'!$G$15-'Inputs and Results'!$G$13)*('Inputs and Results'!$G$14-'Inputs and Results'!$G$13)), 'Inputs and Results'!$G$15 - SQRT((1-F3909)*('Inputs and Results'!$G$15-'Inputs and Results'!$G$13)*('Inputs and Results'!$G$15-'Inputs and Results'!$G$14))))</f>
        <v>565.39491409971527</v>
      </c>
      <c r="D3909">
        <f t="shared" ca="1" si="257"/>
        <v>796.12903237305738</v>
      </c>
      <c r="E3909">
        <f t="shared" ca="1" si="256"/>
        <v>0.7184260467876743</v>
      </c>
      <c r="F3909">
        <f t="shared" ca="1" si="256"/>
        <v>0.52522500674866257</v>
      </c>
    </row>
    <row r="3910" spans="1:6" ht="15.75" customHeight="1" x14ac:dyDescent="0.2">
      <c r="A3910">
        <v>3909</v>
      </c>
      <c r="B3910" s="47">
        <f ca="1">IF('Inputs and Results'!$C$15='Inputs and Results'!$C$13, 'Inputs and Results'!$C$13, IF(E3910 &lt;= ('Inputs and Results'!$C$14-'Inputs and Results'!$C$13)/('Inputs and Results'!$C$15-'Inputs and Results'!$C$13), 'Inputs and Results'!$C$13 + SQRT(E3910*('Inputs and Results'!$C$15-'Inputs and Results'!$C$13)*('Inputs and Results'!$C$14-'Inputs and Results'!$C$13)), 'Inputs and Results'!$C$15 - SQRT((1-E3910)*('Inputs and Results'!$C$15-'Inputs and Results'!$C$13)*('Inputs and Results'!$C$15-'Inputs and Results'!$C$14))))</f>
        <v>1.2770750553230683</v>
      </c>
      <c r="C3910" s="47">
        <f ca="1">IF('Inputs and Results'!$G$15='Inputs and Results'!$G$13, 'Inputs and Results'!$G$13, IF(F3910 &lt;= ('Inputs and Results'!$G$14-'Inputs and Results'!$G$13)/('Inputs and Results'!$G$15-'Inputs and Results'!$G$13), 'Inputs and Results'!$G$13 + SQRT(F3910*('Inputs and Results'!$G$15-'Inputs and Results'!$G$13)*('Inputs and Results'!$G$14-'Inputs and Results'!$G$13)), 'Inputs and Results'!$G$15 - SQRT((1-F3910)*('Inputs and Results'!$G$15-'Inputs and Results'!$G$13)*('Inputs and Results'!$G$15-'Inputs and Results'!$G$14))))</f>
        <v>437.91243097287077</v>
      </c>
      <c r="D3910">
        <f t="shared" ca="1" si="257"/>
        <v>559.24704201133829</v>
      </c>
      <c r="E3910">
        <f t="shared" ca="1" si="256"/>
        <v>0.67016995944555469</v>
      </c>
      <c r="F3910">
        <f t="shared" ca="1" si="256"/>
        <v>0.31531550247432116</v>
      </c>
    </row>
    <row r="3911" spans="1:6" ht="15.75" customHeight="1" x14ac:dyDescent="0.2">
      <c r="A3911">
        <v>3910</v>
      </c>
      <c r="B3911" s="47">
        <f ca="1">IF('Inputs and Results'!$C$15='Inputs and Results'!$C$13, 'Inputs and Results'!$C$13, IF(E3911 &lt;= ('Inputs and Results'!$C$14-'Inputs and Results'!$C$13)/('Inputs and Results'!$C$15-'Inputs and Results'!$C$13), 'Inputs and Results'!$C$13 + SQRT(E3911*('Inputs and Results'!$C$15-'Inputs and Results'!$C$13)*('Inputs and Results'!$C$14-'Inputs and Results'!$C$13)), 'Inputs and Results'!$C$15 - SQRT((1-E3911)*('Inputs and Results'!$C$15-'Inputs and Results'!$C$13)*('Inputs and Results'!$C$15-'Inputs and Results'!$C$14))))</f>
        <v>0.59033123158666667</v>
      </c>
      <c r="C3911" s="47">
        <f ca="1">IF('Inputs and Results'!$G$15='Inputs and Results'!$G$13, 'Inputs and Results'!$G$13, IF(F3911 &lt;= ('Inputs and Results'!$G$14-'Inputs and Results'!$G$13)/('Inputs and Results'!$G$15-'Inputs and Results'!$G$13), 'Inputs and Results'!$G$13 + SQRT(F3911*('Inputs and Results'!$G$15-'Inputs and Results'!$G$13)*('Inputs and Results'!$G$14-'Inputs and Results'!$G$13)), 'Inputs and Results'!$G$15 - SQRT((1-F3911)*('Inputs and Results'!$G$15-'Inputs and Results'!$G$13)*('Inputs and Results'!$G$15-'Inputs and Results'!$G$14))))</f>
        <v>473.53980832234026</v>
      </c>
      <c r="D3911">
        <f t="shared" ca="1" si="257"/>
        <v>279.54533825224121</v>
      </c>
      <c r="E3911">
        <f t="shared" ca="1" si="256"/>
        <v>0.3548329362814856</v>
      </c>
      <c r="F3911">
        <f t="shared" ca="1" si="256"/>
        <v>0.37783671139176001</v>
      </c>
    </row>
    <row r="3912" spans="1:6" ht="15.75" customHeight="1" x14ac:dyDescent="0.2">
      <c r="A3912">
        <v>3911</v>
      </c>
      <c r="B3912" s="47">
        <f ca="1">IF('Inputs and Results'!$C$15='Inputs and Results'!$C$13, 'Inputs and Results'!$C$13, IF(E3912 &lt;= ('Inputs and Results'!$C$14-'Inputs and Results'!$C$13)/('Inputs and Results'!$C$15-'Inputs and Results'!$C$13), 'Inputs and Results'!$C$13 + SQRT(E3912*('Inputs and Results'!$C$15-'Inputs and Results'!$C$13)*('Inputs and Results'!$C$14-'Inputs and Results'!$C$13)), 'Inputs and Results'!$C$15 - SQRT((1-E3912)*('Inputs and Results'!$C$15-'Inputs and Results'!$C$13)*('Inputs and Results'!$C$15-'Inputs and Results'!$C$14))))</f>
        <v>1.8781107290478827</v>
      </c>
      <c r="C3912" s="47">
        <f ca="1">IF('Inputs and Results'!$G$15='Inputs and Results'!$G$13, 'Inputs and Results'!$G$13, IF(F3912 &lt;= ('Inputs and Results'!$G$14-'Inputs and Results'!$G$13)/('Inputs and Results'!$G$15-'Inputs and Results'!$G$13), 'Inputs and Results'!$G$13 + SQRT(F3912*('Inputs and Results'!$G$15-'Inputs and Results'!$G$13)*('Inputs and Results'!$G$14-'Inputs and Results'!$G$13)), 'Inputs and Results'!$G$15 - SQRT((1-F3912)*('Inputs and Results'!$G$15-'Inputs and Results'!$G$13)*('Inputs and Results'!$G$15-'Inputs and Results'!$G$14))))</f>
        <v>284.53236673949402</v>
      </c>
      <c r="D3912">
        <f t="shared" ca="1" si="257"/>
        <v>534.38329073483067</v>
      </c>
      <c r="E3912">
        <f t="shared" ca="1" si="256"/>
        <v>0.86015160708028071</v>
      </c>
      <c r="F3912">
        <f t="shared" ca="1" si="256"/>
        <v>1.1977742708036643E-2</v>
      </c>
    </row>
    <row r="3913" spans="1:6" ht="15.75" customHeight="1" x14ac:dyDescent="0.2">
      <c r="A3913">
        <v>3912</v>
      </c>
      <c r="B3913" s="47">
        <f ca="1">IF('Inputs and Results'!$C$15='Inputs and Results'!$C$13, 'Inputs and Results'!$C$13, IF(E3913 &lt;= ('Inputs and Results'!$C$14-'Inputs and Results'!$C$13)/('Inputs and Results'!$C$15-'Inputs and Results'!$C$13), 'Inputs and Results'!$C$13 + SQRT(E3913*('Inputs and Results'!$C$15-'Inputs and Results'!$C$13)*('Inputs and Results'!$C$14-'Inputs and Results'!$C$13)), 'Inputs and Results'!$C$15 - SQRT((1-E3913)*('Inputs and Results'!$C$15-'Inputs and Results'!$C$13)*('Inputs and Results'!$C$15-'Inputs and Results'!$C$14))))</f>
        <v>0.99533512369212573</v>
      </c>
      <c r="C3913" s="47">
        <f ca="1">IF('Inputs and Results'!$G$15='Inputs and Results'!$G$13, 'Inputs and Results'!$G$13, IF(F3913 &lt;= ('Inputs and Results'!$G$14-'Inputs and Results'!$G$13)/('Inputs and Results'!$G$15-'Inputs and Results'!$G$13), 'Inputs and Results'!$G$13 + SQRT(F3913*('Inputs and Results'!$G$15-'Inputs and Results'!$G$13)*('Inputs and Results'!$G$14-'Inputs and Results'!$G$13)), 'Inputs and Results'!$G$15 - SQRT((1-F3913)*('Inputs and Results'!$G$15-'Inputs and Results'!$G$13)*('Inputs and Results'!$G$15-'Inputs and Results'!$G$14))))</f>
        <v>345.31492773756167</v>
      </c>
      <c r="D3913">
        <f t="shared" ca="1" si="257"/>
        <v>343.7040763124034</v>
      </c>
      <c r="E3913">
        <f t="shared" ca="1" si="256"/>
        <v>0.55347985929972598</v>
      </c>
      <c r="F3913">
        <f t="shared" ca="1" si="256"/>
        <v>0.13882189996917216</v>
      </c>
    </row>
    <row r="3914" spans="1:6" ht="15.75" customHeight="1" x14ac:dyDescent="0.2">
      <c r="A3914">
        <v>3913</v>
      </c>
      <c r="B3914" s="47">
        <f ca="1">IF('Inputs and Results'!$C$15='Inputs and Results'!$C$13, 'Inputs and Results'!$C$13, IF(E3914 &lt;= ('Inputs and Results'!$C$14-'Inputs and Results'!$C$13)/('Inputs and Results'!$C$15-'Inputs and Results'!$C$13), 'Inputs and Results'!$C$13 + SQRT(E3914*('Inputs and Results'!$C$15-'Inputs and Results'!$C$13)*('Inputs and Results'!$C$14-'Inputs and Results'!$C$13)), 'Inputs and Results'!$C$15 - SQRT((1-E3914)*('Inputs and Results'!$C$15-'Inputs and Results'!$C$13)*('Inputs and Results'!$C$15-'Inputs and Results'!$C$14))))</f>
        <v>1.8758163721869283</v>
      </c>
      <c r="C3914" s="47">
        <f ca="1">IF('Inputs and Results'!$G$15='Inputs and Results'!$G$13, 'Inputs and Results'!$G$13, IF(F3914 &lt;= ('Inputs and Results'!$G$14-'Inputs and Results'!$G$13)/('Inputs and Results'!$G$15-'Inputs and Results'!$G$13), 'Inputs and Results'!$G$13 + SQRT(F3914*('Inputs and Results'!$G$15-'Inputs and Results'!$G$13)*('Inputs and Results'!$G$14-'Inputs and Results'!$G$13)), 'Inputs and Results'!$G$15 - SQRT((1-F3914)*('Inputs and Results'!$G$15-'Inputs and Results'!$G$13)*('Inputs and Results'!$G$15-'Inputs and Results'!$G$14))))</f>
        <v>305.89768764070618</v>
      </c>
      <c r="D3914">
        <f t="shared" ca="1" si="257"/>
        <v>573.8078906905597</v>
      </c>
      <c r="E3914">
        <f t="shared" ca="1" si="256"/>
        <v>0.85957901899522682</v>
      </c>
      <c r="F3914">
        <f t="shared" ca="1" si="256"/>
        <v>5.7556820566046496E-2</v>
      </c>
    </row>
    <row r="3915" spans="1:6" ht="15.75" customHeight="1" x14ac:dyDescent="0.2">
      <c r="A3915">
        <v>3914</v>
      </c>
      <c r="B3915" s="47">
        <f ca="1">IF('Inputs and Results'!$C$15='Inputs and Results'!$C$13, 'Inputs and Results'!$C$13, IF(E3915 &lt;= ('Inputs and Results'!$C$14-'Inputs and Results'!$C$13)/('Inputs and Results'!$C$15-'Inputs and Results'!$C$13), 'Inputs and Results'!$C$13 + SQRT(E3915*('Inputs and Results'!$C$15-'Inputs and Results'!$C$13)*('Inputs and Results'!$C$14-'Inputs and Results'!$C$13)), 'Inputs and Results'!$C$15 - SQRT((1-E3915)*('Inputs and Results'!$C$15-'Inputs and Results'!$C$13)*('Inputs and Results'!$C$15-'Inputs and Results'!$C$14))))</f>
        <v>0.75548827759716186</v>
      </c>
      <c r="C3915" s="47">
        <f ca="1">IF('Inputs and Results'!$G$15='Inputs and Results'!$G$13, 'Inputs and Results'!$G$13, IF(F3915 &lt;= ('Inputs and Results'!$G$14-'Inputs and Results'!$G$13)/('Inputs and Results'!$G$15-'Inputs and Results'!$G$13), 'Inputs and Results'!$G$13 + SQRT(F3915*('Inputs and Results'!$G$15-'Inputs and Results'!$G$13)*('Inputs and Results'!$G$14-'Inputs and Results'!$G$13)), 'Inputs and Results'!$G$15 - SQRT((1-F3915)*('Inputs and Results'!$G$15-'Inputs and Results'!$G$13)*('Inputs and Results'!$G$15-'Inputs and Results'!$G$14))))</f>
        <v>768.18372371915666</v>
      </c>
      <c r="D3915">
        <f t="shared" ca="1" si="257"/>
        <v>580.35379831075977</v>
      </c>
      <c r="E3915">
        <f t="shared" ca="1" si="256"/>
        <v>0.44024079199958277</v>
      </c>
      <c r="F3915">
        <f t="shared" ca="1" si="256"/>
        <v>0.78017415279259827</v>
      </c>
    </row>
    <row r="3916" spans="1:6" ht="15.75" customHeight="1" x14ac:dyDescent="0.2">
      <c r="A3916">
        <v>3915</v>
      </c>
      <c r="B3916" s="47">
        <f ca="1">IF('Inputs and Results'!$C$15='Inputs and Results'!$C$13, 'Inputs and Results'!$C$13, IF(E3916 &lt;= ('Inputs and Results'!$C$14-'Inputs and Results'!$C$13)/('Inputs and Results'!$C$15-'Inputs and Results'!$C$13), 'Inputs and Results'!$C$13 + SQRT(E3916*('Inputs and Results'!$C$15-'Inputs and Results'!$C$13)*('Inputs and Results'!$C$14-'Inputs and Results'!$C$13)), 'Inputs and Results'!$C$15 - SQRT((1-E3916)*('Inputs and Results'!$C$15-'Inputs and Results'!$C$13)*('Inputs and Results'!$C$15-'Inputs and Results'!$C$14))))</f>
        <v>1.5456130636269028</v>
      </c>
      <c r="C3916" s="47">
        <f ca="1">IF('Inputs and Results'!$G$15='Inputs and Results'!$G$13, 'Inputs and Results'!$G$13, IF(F3916 &lt;= ('Inputs and Results'!$G$14-'Inputs and Results'!$G$13)/('Inputs and Results'!$G$15-'Inputs and Results'!$G$13), 'Inputs and Results'!$G$13 + SQRT(F3916*('Inputs and Results'!$G$15-'Inputs and Results'!$G$13)*('Inputs and Results'!$G$14-'Inputs and Results'!$G$13)), 'Inputs and Results'!$G$15 - SQRT((1-F3916)*('Inputs and Results'!$G$15-'Inputs and Results'!$G$13)*('Inputs and Results'!$G$15-'Inputs and Results'!$G$14))))</f>
        <v>692.31277216417413</v>
      </c>
      <c r="D3916">
        <f t="shared" ca="1" si="257"/>
        <v>1070.047664772703</v>
      </c>
      <c r="E3916">
        <f t="shared" ca="1" si="256"/>
        <v>0.76497318214525289</v>
      </c>
      <c r="F3916">
        <f t="shared" ca="1" si="256"/>
        <v>0.69614022275788867</v>
      </c>
    </row>
    <row r="3917" spans="1:6" ht="15.75" customHeight="1" x14ac:dyDescent="0.2">
      <c r="A3917">
        <v>3916</v>
      </c>
      <c r="B3917" s="47">
        <f ca="1">IF('Inputs and Results'!$C$15='Inputs and Results'!$C$13, 'Inputs and Results'!$C$13, IF(E3917 &lt;= ('Inputs and Results'!$C$14-'Inputs and Results'!$C$13)/('Inputs and Results'!$C$15-'Inputs and Results'!$C$13), 'Inputs and Results'!$C$13 + SQRT(E3917*('Inputs and Results'!$C$15-'Inputs and Results'!$C$13)*('Inputs and Results'!$C$14-'Inputs and Results'!$C$13)), 'Inputs and Results'!$C$15 - SQRT((1-E3917)*('Inputs and Results'!$C$15-'Inputs and Results'!$C$13)*('Inputs and Results'!$C$15-'Inputs and Results'!$C$14))))</f>
        <v>1.3421219308604815</v>
      </c>
      <c r="C3917" s="47">
        <f ca="1">IF('Inputs and Results'!$G$15='Inputs and Results'!$G$13, 'Inputs and Results'!$G$13, IF(F3917 &lt;= ('Inputs and Results'!$G$14-'Inputs and Results'!$G$13)/('Inputs and Results'!$G$15-'Inputs and Results'!$G$13), 'Inputs and Results'!$G$13 + SQRT(F3917*('Inputs and Results'!$G$15-'Inputs and Results'!$G$13)*('Inputs and Results'!$G$14-'Inputs and Results'!$G$13)), 'Inputs and Results'!$G$15 - SQRT((1-F3917)*('Inputs and Results'!$G$15-'Inputs and Results'!$G$13)*('Inputs and Results'!$G$15-'Inputs and Results'!$G$14))))</f>
        <v>505.11019512581402</v>
      </c>
      <c r="D3917">
        <f t="shared" ca="1" si="257"/>
        <v>677.91947037957209</v>
      </c>
      <c r="E3917">
        <f t="shared" ca="1" si="256"/>
        <v>0.69460447865180242</v>
      </c>
      <c r="F3917">
        <f t="shared" ca="1" si="256"/>
        <v>0.43073744263943359</v>
      </c>
    </row>
    <row r="3918" spans="1:6" ht="15.75" customHeight="1" x14ac:dyDescent="0.2">
      <c r="A3918">
        <v>3917</v>
      </c>
      <c r="B3918" s="47">
        <f ca="1">IF('Inputs and Results'!$C$15='Inputs and Results'!$C$13, 'Inputs and Results'!$C$13, IF(E3918 &lt;= ('Inputs and Results'!$C$14-'Inputs and Results'!$C$13)/('Inputs and Results'!$C$15-'Inputs and Results'!$C$13), 'Inputs and Results'!$C$13 + SQRT(E3918*('Inputs and Results'!$C$15-'Inputs and Results'!$C$13)*('Inputs and Results'!$C$14-'Inputs and Results'!$C$13)), 'Inputs and Results'!$C$15 - SQRT((1-E3918)*('Inputs and Results'!$C$15-'Inputs and Results'!$C$13)*('Inputs and Results'!$C$15-'Inputs and Results'!$C$14))))</f>
        <v>1.4520820376321959</v>
      </c>
      <c r="C3918" s="47">
        <f ca="1">IF('Inputs and Results'!$G$15='Inputs and Results'!$G$13, 'Inputs and Results'!$G$13, IF(F3918 &lt;= ('Inputs and Results'!$G$14-'Inputs and Results'!$G$13)/('Inputs and Results'!$G$15-'Inputs and Results'!$G$13), 'Inputs and Results'!$G$13 + SQRT(F3918*('Inputs and Results'!$G$15-'Inputs and Results'!$G$13)*('Inputs and Results'!$G$14-'Inputs and Results'!$G$13)), 'Inputs and Results'!$G$15 - SQRT((1-F3918)*('Inputs and Results'!$G$15-'Inputs and Results'!$G$13)*('Inputs and Results'!$G$15-'Inputs and Results'!$G$14))))</f>
        <v>280.20909327091908</v>
      </c>
      <c r="D3918">
        <f t="shared" ca="1" si="257"/>
        <v>406.8865911199062</v>
      </c>
      <c r="E3918">
        <f t="shared" ca="1" si="256"/>
        <v>0.7337722201976784</v>
      </c>
      <c r="F3918">
        <f t="shared" ca="1" si="256"/>
        <v>2.6238862522504069E-3</v>
      </c>
    </row>
    <row r="3919" spans="1:6" ht="15.75" customHeight="1" x14ac:dyDescent="0.2">
      <c r="A3919">
        <v>3918</v>
      </c>
      <c r="B3919" s="47">
        <f ca="1">IF('Inputs and Results'!$C$15='Inputs and Results'!$C$13, 'Inputs and Results'!$C$13, IF(E3919 &lt;= ('Inputs and Results'!$C$14-'Inputs and Results'!$C$13)/('Inputs and Results'!$C$15-'Inputs and Results'!$C$13), 'Inputs and Results'!$C$13 + SQRT(E3919*('Inputs and Results'!$C$15-'Inputs and Results'!$C$13)*('Inputs and Results'!$C$14-'Inputs and Results'!$C$13)), 'Inputs and Results'!$C$15 - SQRT((1-E3919)*('Inputs and Results'!$C$15-'Inputs and Results'!$C$13)*('Inputs and Results'!$C$15-'Inputs and Results'!$C$14))))</f>
        <v>1.584135902715035</v>
      </c>
      <c r="C3919" s="47">
        <f ca="1">IF('Inputs and Results'!$G$15='Inputs and Results'!$G$13, 'Inputs and Results'!$G$13, IF(F3919 &lt;= ('Inputs and Results'!$G$14-'Inputs and Results'!$G$13)/('Inputs and Results'!$G$15-'Inputs and Results'!$G$13), 'Inputs and Results'!$G$13 + SQRT(F3919*('Inputs and Results'!$G$15-'Inputs and Results'!$G$13)*('Inputs and Results'!$G$14-'Inputs and Results'!$G$13)), 'Inputs and Results'!$G$15 - SQRT((1-F3919)*('Inputs and Results'!$G$15-'Inputs and Results'!$G$13)*('Inputs and Results'!$G$15-'Inputs and Results'!$G$14))))</f>
        <v>394.21901465830808</v>
      </c>
      <c r="D3919">
        <f t="shared" ca="1" si="257"/>
        <v>624.49649465317054</v>
      </c>
      <c r="E3919">
        <f t="shared" ca="1" si="256"/>
        <v>0.77725876200215904</v>
      </c>
      <c r="F3919">
        <f t="shared" ca="1" si="256"/>
        <v>0.23455362763857446</v>
      </c>
    </row>
    <row r="3920" spans="1:6" ht="15.75" customHeight="1" x14ac:dyDescent="0.2">
      <c r="A3920">
        <v>3919</v>
      </c>
      <c r="B3920" s="47">
        <f ca="1">IF('Inputs and Results'!$C$15='Inputs and Results'!$C$13, 'Inputs and Results'!$C$13, IF(E3920 &lt;= ('Inputs and Results'!$C$14-'Inputs and Results'!$C$13)/('Inputs and Results'!$C$15-'Inputs and Results'!$C$13), 'Inputs and Results'!$C$13 + SQRT(E3920*('Inputs and Results'!$C$15-'Inputs and Results'!$C$13)*('Inputs and Results'!$C$14-'Inputs and Results'!$C$13)), 'Inputs and Results'!$C$15 - SQRT((1-E3920)*('Inputs and Results'!$C$15-'Inputs and Results'!$C$13)*('Inputs and Results'!$C$15-'Inputs and Results'!$C$14))))</f>
        <v>1.9894415166585575</v>
      </c>
      <c r="C3920" s="47">
        <f ca="1">IF('Inputs and Results'!$G$15='Inputs and Results'!$G$13, 'Inputs and Results'!$G$13, IF(F3920 &lt;= ('Inputs and Results'!$G$14-'Inputs and Results'!$G$13)/('Inputs and Results'!$G$15-'Inputs and Results'!$G$13), 'Inputs and Results'!$G$13 + SQRT(F3920*('Inputs and Results'!$G$15-'Inputs and Results'!$G$13)*('Inputs and Results'!$G$14-'Inputs and Results'!$G$13)), 'Inputs and Results'!$G$15 - SQRT((1-F3920)*('Inputs and Results'!$G$15-'Inputs and Results'!$G$13)*('Inputs and Results'!$G$15-'Inputs and Results'!$G$14))))</f>
        <v>642.13239763715774</v>
      </c>
      <c r="D3920">
        <f t="shared" ca="1" si="257"/>
        <v>1277.484851050863</v>
      </c>
      <c r="E3920">
        <f t="shared" ca="1" si="256"/>
        <v>0.88653017241629373</v>
      </c>
      <c r="F3920">
        <f t="shared" ca="1" si="256"/>
        <v>0.63310396247520895</v>
      </c>
    </row>
    <row r="3921" spans="1:6" ht="15.75" customHeight="1" x14ac:dyDescent="0.2">
      <c r="A3921">
        <v>3920</v>
      </c>
      <c r="B3921" s="47">
        <f ca="1">IF('Inputs and Results'!$C$15='Inputs and Results'!$C$13, 'Inputs and Results'!$C$13, IF(E3921 &lt;= ('Inputs and Results'!$C$14-'Inputs and Results'!$C$13)/('Inputs and Results'!$C$15-'Inputs and Results'!$C$13), 'Inputs and Results'!$C$13 + SQRT(E3921*('Inputs and Results'!$C$15-'Inputs and Results'!$C$13)*('Inputs and Results'!$C$14-'Inputs and Results'!$C$13)), 'Inputs and Results'!$C$15 - SQRT((1-E3921)*('Inputs and Results'!$C$15-'Inputs and Results'!$C$13)*('Inputs and Results'!$C$15-'Inputs and Results'!$C$14))))</f>
        <v>0.36867065439765634</v>
      </c>
      <c r="C3921" s="47">
        <f ca="1">IF('Inputs and Results'!$G$15='Inputs and Results'!$G$13, 'Inputs and Results'!$G$13, IF(F3921 &lt;= ('Inputs and Results'!$G$14-'Inputs and Results'!$G$13)/('Inputs and Results'!$G$15-'Inputs and Results'!$G$13), 'Inputs and Results'!$G$13 + SQRT(F3921*('Inputs and Results'!$G$15-'Inputs and Results'!$G$13)*('Inputs and Results'!$G$14-'Inputs and Results'!$G$13)), 'Inputs and Results'!$G$15 - SQRT((1-F3921)*('Inputs and Results'!$G$15-'Inputs and Results'!$G$13)*('Inputs and Results'!$G$15-'Inputs and Results'!$G$14))))</f>
        <v>309.13249721905174</v>
      </c>
      <c r="D3921">
        <f t="shared" ca="1" si="257"/>
        <v>113.96808004532949</v>
      </c>
      <c r="E3921">
        <f t="shared" ca="1" si="256"/>
        <v>0.23067843055243797</v>
      </c>
      <c r="F3921">
        <f t="shared" ca="1" si="256"/>
        <v>6.4363892441932413E-2</v>
      </c>
    </row>
    <row r="3922" spans="1:6" ht="15.75" customHeight="1" x14ac:dyDescent="0.2">
      <c r="A3922">
        <v>3921</v>
      </c>
      <c r="B3922" s="47">
        <f ca="1">IF('Inputs and Results'!$C$15='Inputs and Results'!$C$13, 'Inputs and Results'!$C$13, IF(E3922 &lt;= ('Inputs and Results'!$C$14-'Inputs and Results'!$C$13)/('Inputs and Results'!$C$15-'Inputs and Results'!$C$13), 'Inputs and Results'!$C$13 + SQRT(E3922*('Inputs and Results'!$C$15-'Inputs and Results'!$C$13)*('Inputs and Results'!$C$14-'Inputs and Results'!$C$13)), 'Inputs and Results'!$C$15 - SQRT((1-E3922)*('Inputs and Results'!$C$15-'Inputs and Results'!$C$13)*('Inputs and Results'!$C$15-'Inputs and Results'!$C$14))))</f>
        <v>1.0890574587159705</v>
      </c>
      <c r="C3922" s="47">
        <f ca="1">IF('Inputs and Results'!$G$15='Inputs and Results'!$G$13, 'Inputs and Results'!$G$13, IF(F3922 &lt;= ('Inputs and Results'!$G$14-'Inputs and Results'!$G$13)/('Inputs and Results'!$G$15-'Inputs and Results'!$G$13), 'Inputs and Results'!$G$13 + SQRT(F3922*('Inputs and Results'!$G$15-'Inputs and Results'!$G$13)*('Inputs and Results'!$G$14-'Inputs and Results'!$G$13)), 'Inputs and Results'!$G$15 - SQRT((1-F3922)*('Inputs and Results'!$G$15-'Inputs and Results'!$G$13)*('Inputs and Results'!$G$15-'Inputs and Results'!$G$14))))</f>
        <v>323.28569727150466</v>
      </c>
      <c r="D3922">
        <f t="shared" ca="1" si="257"/>
        <v>352.07669990972539</v>
      </c>
      <c r="E3922">
        <f t="shared" ref="E3922:F3941" ca="1" si="258">RAND()</f>
        <v>0.59425540043454839</v>
      </c>
      <c r="F3922">
        <f t="shared" ca="1" si="258"/>
        <v>9.3856617861301506E-2</v>
      </c>
    </row>
    <row r="3923" spans="1:6" ht="15.75" customHeight="1" x14ac:dyDescent="0.2">
      <c r="A3923">
        <v>3922</v>
      </c>
      <c r="B3923" s="47">
        <f ca="1">IF('Inputs and Results'!$C$15='Inputs and Results'!$C$13, 'Inputs and Results'!$C$13, IF(E3923 &lt;= ('Inputs and Results'!$C$14-'Inputs and Results'!$C$13)/('Inputs and Results'!$C$15-'Inputs and Results'!$C$13), 'Inputs and Results'!$C$13 + SQRT(E3923*('Inputs and Results'!$C$15-'Inputs and Results'!$C$13)*('Inputs and Results'!$C$14-'Inputs and Results'!$C$13)), 'Inputs and Results'!$C$15 - SQRT((1-E3923)*('Inputs and Results'!$C$15-'Inputs and Results'!$C$13)*('Inputs and Results'!$C$15-'Inputs and Results'!$C$14))))</f>
        <v>1.1986447435743481</v>
      </c>
      <c r="C3923" s="47">
        <f ca="1">IF('Inputs and Results'!$G$15='Inputs and Results'!$G$13, 'Inputs and Results'!$G$13, IF(F3923 &lt;= ('Inputs and Results'!$G$14-'Inputs and Results'!$G$13)/('Inputs and Results'!$G$15-'Inputs and Results'!$G$13), 'Inputs and Results'!$G$13 + SQRT(F3923*('Inputs and Results'!$G$15-'Inputs and Results'!$G$13)*('Inputs and Results'!$G$14-'Inputs and Results'!$G$13)), 'Inputs and Results'!$G$15 - SQRT((1-F3923)*('Inputs and Results'!$G$15-'Inputs and Results'!$G$13)*('Inputs and Results'!$G$15-'Inputs and Results'!$G$14))))</f>
        <v>943.23085938837835</v>
      </c>
      <c r="D3923">
        <f t="shared" ca="1" si="257"/>
        <v>1130.5987115829948</v>
      </c>
      <c r="E3923">
        <f t="shared" ca="1" si="258"/>
        <v>0.63945769334974156</v>
      </c>
      <c r="F3923">
        <f t="shared" ca="1" si="258"/>
        <v>0.92227398631941782</v>
      </c>
    </row>
    <row r="3924" spans="1:6" ht="15.75" customHeight="1" x14ac:dyDescent="0.2">
      <c r="A3924">
        <v>3923</v>
      </c>
      <c r="B3924" s="47">
        <f ca="1">IF('Inputs and Results'!$C$15='Inputs and Results'!$C$13, 'Inputs and Results'!$C$13, IF(E3924 &lt;= ('Inputs and Results'!$C$14-'Inputs and Results'!$C$13)/('Inputs and Results'!$C$15-'Inputs and Results'!$C$13), 'Inputs and Results'!$C$13 + SQRT(E3924*('Inputs and Results'!$C$15-'Inputs and Results'!$C$13)*('Inputs and Results'!$C$14-'Inputs and Results'!$C$13)), 'Inputs and Results'!$C$15 - SQRT((1-E3924)*('Inputs and Results'!$C$15-'Inputs and Results'!$C$13)*('Inputs and Results'!$C$15-'Inputs and Results'!$C$14))))</f>
        <v>1.1263802063182469</v>
      </c>
      <c r="C3924" s="47">
        <f ca="1">IF('Inputs and Results'!$G$15='Inputs and Results'!$G$13, 'Inputs and Results'!$G$13, IF(F3924 &lt;= ('Inputs and Results'!$G$14-'Inputs and Results'!$G$13)/('Inputs and Results'!$G$15-'Inputs and Results'!$G$13), 'Inputs and Results'!$G$13 + SQRT(F3924*('Inputs and Results'!$G$15-'Inputs and Results'!$G$13)*('Inputs and Results'!$G$14-'Inputs and Results'!$G$13)), 'Inputs and Results'!$G$15 - SQRT((1-F3924)*('Inputs and Results'!$G$15-'Inputs and Results'!$G$13)*('Inputs and Results'!$G$15-'Inputs and Results'!$G$14))))</f>
        <v>462.66416248718872</v>
      </c>
      <c r="D3924">
        <f t="shared" ca="1" si="257"/>
        <v>521.13575479837857</v>
      </c>
      <c r="E3924">
        <f t="shared" ca="1" si="258"/>
        <v>0.60994987430266046</v>
      </c>
      <c r="F3924">
        <f t="shared" ca="1" si="258"/>
        <v>0.35906878200803916</v>
      </c>
    </row>
    <row r="3925" spans="1:6" ht="15.75" customHeight="1" x14ac:dyDescent="0.2">
      <c r="A3925">
        <v>3924</v>
      </c>
      <c r="B3925" s="47">
        <f ca="1">IF('Inputs and Results'!$C$15='Inputs and Results'!$C$13, 'Inputs and Results'!$C$13, IF(E3925 &lt;= ('Inputs and Results'!$C$14-'Inputs and Results'!$C$13)/('Inputs and Results'!$C$15-'Inputs and Results'!$C$13), 'Inputs and Results'!$C$13 + SQRT(E3925*('Inputs and Results'!$C$15-'Inputs and Results'!$C$13)*('Inputs and Results'!$C$14-'Inputs and Results'!$C$13)), 'Inputs and Results'!$C$15 - SQRT((1-E3925)*('Inputs and Results'!$C$15-'Inputs and Results'!$C$13)*('Inputs and Results'!$C$15-'Inputs and Results'!$C$14))))</f>
        <v>0.29521692274251743</v>
      </c>
      <c r="C3925" s="47">
        <f ca="1">IF('Inputs and Results'!$G$15='Inputs and Results'!$G$13, 'Inputs and Results'!$G$13, IF(F3925 &lt;= ('Inputs and Results'!$G$14-'Inputs and Results'!$G$13)/('Inputs and Results'!$G$15-'Inputs and Results'!$G$13), 'Inputs and Results'!$G$13 + SQRT(F3925*('Inputs and Results'!$G$15-'Inputs and Results'!$G$13)*('Inputs and Results'!$G$14-'Inputs and Results'!$G$13)), 'Inputs and Results'!$G$15 - SQRT((1-F3925)*('Inputs and Results'!$G$15-'Inputs and Results'!$G$13)*('Inputs and Results'!$G$15-'Inputs and Results'!$G$14))))</f>
        <v>692.94148996282684</v>
      </c>
      <c r="D3925">
        <f t="shared" ca="1" si="257"/>
        <v>204.56805430744078</v>
      </c>
      <c r="E3925">
        <f t="shared" ca="1" si="258"/>
        <v>0.18712761166461578</v>
      </c>
      <c r="F3925">
        <f t="shared" ca="1" si="258"/>
        <v>0.69689235417632722</v>
      </c>
    </row>
    <row r="3926" spans="1:6" ht="15.75" customHeight="1" x14ac:dyDescent="0.2">
      <c r="A3926">
        <v>3925</v>
      </c>
      <c r="B3926" s="47">
        <f ca="1">IF('Inputs and Results'!$C$15='Inputs and Results'!$C$13, 'Inputs and Results'!$C$13, IF(E3926 &lt;= ('Inputs and Results'!$C$14-'Inputs and Results'!$C$13)/('Inputs and Results'!$C$15-'Inputs and Results'!$C$13), 'Inputs and Results'!$C$13 + SQRT(E3926*('Inputs and Results'!$C$15-'Inputs and Results'!$C$13)*('Inputs and Results'!$C$14-'Inputs and Results'!$C$13)), 'Inputs and Results'!$C$15 - SQRT((1-E3926)*('Inputs and Results'!$C$15-'Inputs and Results'!$C$13)*('Inputs and Results'!$C$15-'Inputs and Results'!$C$14))))</f>
        <v>1.984698704490049</v>
      </c>
      <c r="C3926" s="47">
        <f ca="1">IF('Inputs and Results'!$G$15='Inputs and Results'!$G$13, 'Inputs and Results'!$G$13, IF(F3926 &lt;= ('Inputs and Results'!$G$14-'Inputs and Results'!$G$13)/('Inputs and Results'!$G$15-'Inputs and Results'!$G$13), 'Inputs and Results'!$G$13 + SQRT(F3926*('Inputs and Results'!$G$15-'Inputs and Results'!$G$13)*('Inputs and Results'!$G$14-'Inputs and Results'!$G$13)), 'Inputs and Results'!$G$15 - SQRT((1-F3926)*('Inputs and Results'!$G$15-'Inputs and Results'!$G$13)*('Inputs and Results'!$G$15-'Inputs and Results'!$G$14))))</f>
        <v>494.41284604542022</v>
      </c>
      <c r="D3926">
        <f t="shared" ca="1" si="257"/>
        <v>981.26053502958359</v>
      </c>
      <c r="E3926">
        <f t="shared" ca="1" si="258"/>
        <v>0.88546258659286836</v>
      </c>
      <c r="F3926">
        <f t="shared" ca="1" si="258"/>
        <v>0.41307572750465515</v>
      </c>
    </row>
    <row r="3927" spans="1:6" ht="15.75" customHeight="1" x14ac:dyDescent="0.2">
      <c r="A3927">
        <v>3926</v>
      </c>
      <c r="B3927" s="47">
        <f ca="1">IF('Inputs and Results'!$C$15='Inputs and Results'!$C$13, 'Inputs and Results'!$C$13, IF(E3927 &lt;= ('Inputs and Results'!$C$14-'Inputs and Results'!$C$13)/('Inputs and Results'!$C$15-'Inputs and Results'!$C$13), 'Inputs and Results'!$C$13 + SQRT(E3927*('Inputs and Results'!$C$15-'Inputs and Results'!$C$13)*('Inputs and Results'!$C$14-'Inputs and Results'!$C$13)), 'Inputs and Results'!$C$15 - SQRT((1-E3927)*('Inputs and Results'!$C$15-'Inputs and Results'!$C$13)*('Inputs and Results'!$C$15-'Inputs and Results'!$C$14))))</f>
        <v>0.2656342632392521</v>
      </c>
      <c r="C3927" s="47">
        <f ca="1">IF('Inputs and Results'!$G$15='Inputs and Results'!$G$13, 'Inputs and Results'!$G$13, IF(F3927 &lt;= ('Inputs and Results'!$G$14-'Inputs and Results'!$G$13)/('Inputs and Results'!$G$15-'Inputs and Results'!$G$13), 'Inputs and Results'!$G$13 + SQRT(F3927*('Inputs and Results'!$G$15-'Inputs and Results'!$G$13)*('Inputs and Results'!$G$14-'Inputs and Results'!$G$13)), 'Inputs and Results'!$G$15 - SQRT((1-F3927)*('Inputs and Results'!$G$15-'Inputs and Results'!$G$13)*('Inputs and Results'!$G$15-'Inputs and Results'!$G$14))))</f>
        <v>668.50933354811752</v>
      </c>
      <c r="D3927">
        <f t="shared" ca="1" si="257"/>
        <v>177.57898428561762</v>
      </c>
      <c r="E3927">
        <f t="shared" ca="1" si="258"/>
        <v>0.16924933529209474</v>
      </c>
      <c r="F3927">
        <f t="shared" ca="1" si="258"/>
        <v>0.66697869057795345</v>
      </c>
    </row>
    <row r="3928" spans="1:6" ht="15.75" customHeight="1" x14ac:dyDescent="0.2">
      <c r="A3928">
        <v>3927</v>
      </c>
      <c r="B3928" s="47">
        <f ca="1">IF('Inputs and Results'!$C$15='Inputs and Results'!$C$13, 'Inputs and Results'!$C$13, IF(E3928 &lt;= ('Inputs and Results'!$C$14-'Inputs and Results'!$C$13)/('Inputs and Results'!$C$15-'Inputs and Results'!$C$13), 'Inputs and Results'!$C$13 + SQRT(E3928*('Inputs and Results'!$C$15-'Inputs and Results'!$C$13)*('Inputs and Results'!$C$14-'Inputs and Results'!$C$13)), 'Inputs and Results'!$C$15 - SQRT((1-E3928)*('Inputs and Results'!$C$15-'Inputs and Results'!$C$13)*('Inputs and Results'!$C$15-'Inputs and Results'!$C$14))))</f>
        <v>3.5872290772378079E-2</v>
      </c>
      <c r="C3928" s="47">
        <f ca="1">IF('Inputs and Results'!$G$15='Inputs and Results'!$G$13, 'Inputs and Results'!$G$13, IF(F3928 &lt;= ('Inputs and Results'!$G$14-'Inputs and Results'!$G$13)/('Inputs and Results'!$G$15-'Inputs and Results'!$G$13), 'Inputs and Results'!$G$13 + SQRT(F3928*('Inputs and Results'!$G$15-'Inputs and Results'!$G$13)*('Inputs and Results'!$G$14-'Inputs and Results'!$G$13)), 'Inputs and Results'!$G$15 - SQRT((1-F3928)*('Inputs and Results'!$G$15-'Inputs and Results'!$G$13)*('Inputs and Results'!$G$15-'Inputs and Results'!$G$14))))</f>
        <v>680.30276145220546</v>
      </c>
      <c r="D3928">
        <f t="shared" ca="1" si="257"/>
        <v>24.404018472065275</v>
      </c>
      <c r="E3928">
        <f t="shared" ca="1" si="258"/>
        <v>2.3771880376556531E-2</v>
      </c>
      <c r="F3928">
        <f t="shared" ca="1" si="258"/>
        <v>0.68159376904181335</v>
      </c>
    </row>
    <row r="3929" spans="1:6" ht="15.75" customHeight="1" x14ac:dyDescent="0.2">
      <c r="A3929">
        <v>3928</v>
      </c>
      <c r="B3929" s="47">
        <f ca="1">IF('Inputs and Results'!$C$15='Inputs and Results'!$C$13, 'Inputs and Results'!$C$13, IF(E3929 &lt;= ('Inputs and Results'!$C$14-'Inputs and Results'!$C$13)/('Inputs and Results'!$C$15-'Inputs and Results'!$C$13), 'Inputs and Results'!$C$13 + SQRT(E3929*('Inputs and Results'!$C$15-'Inputs and Results'!$C$13)*('Inputs and Results'!$C$14-'Inputs and Results'!$C$13)), 'Inputs and Results'!$C$15 - SQRT((1-E3929)*('Inputs and Results'!$C$15-'Inputs and Results'!$C$13)*('Inputs and Results'!$C$15-'Inputs and Results'!$C$14))))</f>
        <v>1.7640612508487463</v>
      </c>
      <c r="C3929" s="47">
        <f ca="1">IF('Inputs and Results'!$G$15='Inputs and Results'!$G$13, 'Inputs and Results'!$G$13, IF(F3929 &lt;= ('Inputs and Results'!$G$14-'Inputs and Results'!$G$13)/('Inputs and Results'!$G$15-'Inputs and Results'!$G$13), 'Inputs and Results'!$G$13 + SQRT(F3929*('Inputs and Results'!$G$15-'Inputs and Results'!$G$13)*('Inputs and Results'!$G$14-'Inputs and Results'!$G$13)), 'Inputs and Results'!$G$15 - SQRT((1-F3929)*('Inputs and Results'!$G$15-'Inputs and Results'!$G$13)*('Inputs and Results'!$G$15-'Inputs and Results'!$G$14))))</f>
        <v>514.53251173934916</v>
      </c>
      <c r="D3929">
        <f t="shared" ca="1" si="257"/>
        <v>907.66686626126352</v>
      </c>
      <c r="E3929">
        <f t="shared" ca="1" si="258"/>
        <v>0.83027282314960382</v>
      </c>
      <c r="F3929">
        <f t="shared" ca="1" si="258"/>
        <v>0.44607054190688078</v>
      </c>
    </row>
    <row r="3930" spans="1:6" ht="15.75" customHeight="1" x14ac:dyDescent="0.2">
      <c r="A3930">
        <v>3929</v>
      </c>
      <c r="B3930" s="47">
        <f ca="1">IF('Inputs and Results'!$C$15='Inputs and Results'!$C$13, 'Inputs and Results'!$C$13, IF(E3930 &lt;= ('Inputs and Results'!$C$14-'Inputs and Results'!$C$13)/('Inputs and Results'!$C$15-'Inputs and Results'!$C$13), 'Inputs and Results'!$C$13 + SQRT(E3930*('Inputs and Results'!$C$15-'Inputs and Results'!$C$13)*('Inputs and Results'!$C$14-'Inputs and Results'!$C$13)), 'Inputs and Results'!$C$15 - SQRT((1-E3930)*('Inputs and Results'!$C$15-'Inputs and Results'!$C$13)*('Inputs and Results'!$C$15-'Inputs and Results'!$C$14))))</f>
        <v>0.43817451190794054</v>
      </c>
      <c r="C3930" s="47">
        <f ca="1">IF('Inputs and Results'!$G$15='Inputs and Results'!$G$13, 'Inputs and Results'!$G$13, IF(F3930 &lt;= ('Inputs and Results'!$G$14-'Inputs and Results'!$G$13)/('Inputs and Results'!$G$15-'Inputs and Results'!$G$13), 'Inputs and Results'!$G$13 + SQRT(F3930*('Inputs and Results'!$G$15-'Inputs and Results'!$G$13)*('Inputs and Results'!$G$14-'Inputs and Results'!$G$13)), 'Inputs and Results'!$G$15 - SQRT((1-F3930)*('Inputs and Results'!$G$15-'Inputs and Results'!$G$13)*('Inputs and Results'!$G$15-'Inputs and Results'!$G$14))))</f>
        <v>371.99912810461547</v>
      </c>
      <c r="D3930">
        <f t="shared" ca="1" si="257"/>
        <v>163.00053638741932</v>
      </c>
      <c r="E3930">
        <f t="shared" ca="1" si="258"/>
        <v>0.27078335206243132</v>
      </c>
      <c r="F3930">
        <f t="shared" ca="1" si="258"/>
        <v>0.19175630055666126</v>
      </c>
    </row>
    <row r="3931" spans="1:6" ht="15.75" customHeight="1" x14ac:dyDescent="0.2">
      <c r="A3931">
        <v>3930</v>
      </c>
      <c r="B3931" s="47">
        <f ca="1">IF('Inputs and Results'!$C$15='Inputs and Results'!$C$13, 'Inputs and Results'!$C$13, IF(E3931 &lt;= ('Inputs and Results'!$C$14-'Inputs and Results'!$C$13)/('Inputs and Results'!$C$15-'Inputs and Results'!$C$13), 'Inputs and Results'!$C$13 + SQRT(E3931*('Inputs and Results'!$C$15-'Inputs and Results'!$C$13)*('Inputs and Results'!$C$14-'Inputs and Results'!$C$13)), 'Inputs and Results'!$C$15 - SQRT((1-E3931)*('Inputs and Results'!$C$15-'Inputs and Results'!$C$13)*('Inputs and Results'!$C$15-'Inputs and Results'!$C$14))))</f>
        <v>2.6494650951432384</v>
      </c>
      <c r="C3931" s="47">
        <f ca="1">IF('Inputs and Results'!$G$15='Inputs and Results'!$G$13, 'Inputs and Results'!$G$13, IF(F3931 &lt;= ('Inputs and Results'!$G$14-'Inputs and Results'!$G$13)/('Inputs and Results'!$G$15-'Inputs and Results'!$G$13), 'Inputs and Results'!$G$13 + SQRT(F3931*('Inputs and Results'!$G$15-'Inputs and Results'!$G$13)*('Inputs and Results'!$G$14-'Inputs and Results'!$G$13)), 'Inputs and Results'!$G$15 - SQRT((1-F3931)*('Inputs and Results'!$G$15-'Inputs and Results'!$G$13)*('Inputs and Results'!$G$15-'Inputs and Results'!$G$14))))</f>
        <v>585.0684164155125</v>
      </c>
      <c r="D3931">
        <f t="shared" ca="1" si="257"/>
        <v>1550.1183475636296</v>
      </c>
      <c r="E3931">
        <f t="shared" ca="1" si="258"/>
        <v>0.98634725338634011</v>
      </c>
      <c r="F3931">
        <f t="shared" ca="1" si="258"/>
        <v>0.55420587723332693</v>
      </c>
    </row>
    <row r="3932" spans="1:6" ht="15.75" customHeight="1" x14ac:dyDescent="0.2">
      <c r="A3932">
        <v>3931</v>
      </c>
      <c r="B3932" s="47">
        <f ca="1">IF('Inputs and Results'!$C$15='Inputs and Results'!$C$13, 'Inputs and Results'!$C$13, IF(E3932 &lt;= ('Inputs and Results'!$C$14-'Inputs and Results'!$C$13)/('Inputs and Results'!$C$15-'Inputs and Results'!$C$13), 'Inputs and Results'!$C$13 + SQRT(E3932*('Inputs and Results'!$C$15-'Inputs and Results'!$C$13)*('Inputs and Results'!$C$14-'Inputs and Results'!$C$13)), 'Inputs and Results'!$C$15 - SQRT((1-E3932)*('Inputs and Results'!$C$15-'Inputs and Results'!$C$13)*('Inputs and Results'!$C$15-'Inputs and Results'!$C$14))))</f>
        <v>0.89640459488553059</v>
      </c>
      <c r="C3932" s="47">
        <f ca="1">IF('Inputs and Results'!$G$15='Inputs and Results'!$G$13, 'Inputs and Results'!$G$13, IF(F3932 &lt;= ('Inputs and Results'!$G$14-'Inputs and Results'!$G$13)/('Inputs and Results'!$G$15-'Inputs and Results'!$G$13), 'Inputs and Results'!$G$13 + SQRT(F3932*('Inputs and Results'!$G$15-'Inputs and Results'!$G$13)*('Inputs and Results'!$G$14-'Inputs and Results'!$G$13)), 'Inputs and Results'!$G$15 - SQRT((1-F3932)*('Inputs and Results'!$G$15-'Inputs and Results'!$G$13)*('Inputs and Results'!$G$15-'Inputs and Results'!$G$14))))</f>
        <v>778.45699543527303</v>
      </c>
      <c r="D3932">
        <f t="shared" ca="1" si="257"/>
        <v>697.81242762896329</v>
      </c>
      <c r="E3932">
        <f t="shared" ca="1" si="258"/>
        <v>0.50832070795347684</v>
      </c>
      <c r="F3932">
        <f t="shared" ca="1" si="258"/>
        <v>0.79050941336547353</v>
      </c>
    </row>
    <row r="3933" spans="1:6" ht="15.75" customHeight="1" x14ac:dyDescent="0.2">
      <c r="A3933">
        <v>3932</v>
      </c>
      <c r="B3933" s="47">
        <f ca="1">IF('Inputs and Results'!$C$15='Inputs and Results'!$C$13, 'Inputs and Results'!$C$13, IF(E3933 &lt;= ('Inputs and Results'!$C$14-'Inputs and Results'!$C$13)/('Inputs and Results'!$C$15-'Inputs and Results'!$C$13), 'Inputs and Results'!$C$13 + SQRT(E3933*('Inputs and Results'!$C$15-'Inputs and Results'!$C$13)*('Inputs and Results'!$C$14-'Inputs and Results'!$C$13)), 'Inputs and Results'!$C$15 - SQRT((1-E3933)*('Inputs and Results'!$C$15-'Inputs and Results'!$C$13)*('Inputs and Results'!$C$15-'Inputs and Results'!$C$14))))</f>
        <v>1.2773790722276273</v>
      </c>
      <c r="C3933" s="47">
        <f ca="1">IF('Inputs and Results'!$G$15='Inputs and Results'!$G$13, 'Inputs and Results'!$G$13, IF(F3933 &lt;= ('Inputs and Results'!$G$14-'Inputs and Results'!$G$13)/('Inputs and Results'!$G$15-'Inputs and Results'!$G$13), 'Inputs and Results'!$G$13 + SQRT(F3933*('Inputs and Results'!$G$15-'Inputs and Results'!$G$13)*('Inputs and Results'!$G$14-'Inputs and Results'!$G$13)), 'Inputs and Results'!$G$15 - SQRT((1-F3933)*('Inputs and Results'!$G$15-'Inputs and Results'!$G$13)*('Inputs and Results'!$G$15-'Inputs and Results'!$G$14))))</f>
        <v>354.64161554740519</v>
      </c>
      <c r="D3933">
        <f t="shared" ca="1" si="257"/>
        <v>453.01177784125133</v>
      </c>
      <c r="E3933">
        <f t="shared" ca="1" si="258"/>
        <v>0.67028634880007221</v>
      </c>
      <c r="F3933">
        <f t="shared" ca="1" si="258"/>
        <v>0.15751443497272466</v>
      </c>
    </row>
    <row r="3934" spans="1:6" ht="15.75" customHeight="1" x14ac:dyDescent="0.2">
      <c r="A3934">
        <v>3933</v>
      </c>
      <c r="B3934" s="47">
        <f ca="1">IF('Inputs and Results'!$C$15='Inputs and Results'!$C$13, 'Inputs and Results'!$C$13, IF(E3934 &lt;= ('Inputs and Results'!$C$14-'Inputs and Results'!$C$13)/('Inputs and Results'!$C$15-'Inputs and Results'!$C$13), 'Inputs and Results'!$C$13 + SQRT(E3934*('Inputs and Results'!$C$15-'Inputs and Results'!$C$13)*('Inputs and Results'!$C$14-'Inputs and Results'!$C$13)), 'Inputs and Results'!$C$15 - SQRT((1-E3934)*('Inputs and Results'!$C$15-'Inputs and Results'!$C$13)*('Inputs and Results'!$C$15-'Inputs and Results'!$C$14))))</f>
        <v>1.7638309507224172</v>
      </c>
      <c r="C3934" s="47">
        <f ca="1">IF('Inputs and Results'!$G$15='Inputs and Results'!$G$13, 'Inputs and Results'!$G$13, IF(F3934 &lt;= ('Inputs and Results'!$G$14-'Inputs and Results'!$G$13)/('Inputs and Results'!$G$15-'Inputs and Results'!$G$13), 'Inputs and Results'!$G$13 + SQRT(F3934*('Inputs and Results'!$G$15-'Inputs and Results'!$G$13)*('Inputs and Results'!$G$14-'Inputs and Results'!$G$13)), 'Inputs and Results'!$G$15 - SQRT((1-F3934)*('Inputs and Results'!$G$15-'Inputs and Results'!$G$13)*('Inputs and Results'!$G$15-'Inputs and Results'!$G$14))))</f>
        <v>356.67549526956191</v>
      </c>
      <c r="D3934">
        <f t="shared" ca="1" si="257"/>
        <v>629.11527792070046</v>
      </c>
      <c r="E3934">
        <f t="shared" ca="1" si="258"/>
        <v>0.83020956462312856</v>
      </c>
      <c r="F3934">
        <f t="shared" ca="1" si="258"/>
        <v>0.16156349400837888</v>
      </c>
    </row>
    <row r="3935" spans="1:6" ht="15.75" customHeight="1" x14ac:dyDescent="0.2">
      <c r="A3935">
        <v>3934</v>
      </c>
      <c r="B3935" s="47">
        <f ca="1">IF('Inputs and Results'!$C$15='Inputs and Results'!$C$13, 'Inputs and Results'!$C$13, IF(E3935 &lt;= ('Inputs and Results'!$C$14-'Inputs and Results'!$C$13)/('Inputs and Results'!$C$15-'Inputs and Results'!$C$13), 'Inputs and Results'!$C$13 + SQRT(E3935*('Inputs and Results'!$C$15-'Inputs and Results'!$C$13)*('Inputs and Results'!$C$14-'Inputs and Results'!$C$13)), 'Inputs and Results'!$C$15 - SQRT((1-E3935)*('Inputs and Results'!$C$15-'Inputs and Results'!$C$13)*('Inputs and Results'!$C$15-'Inputs and Results'!$C$14))))</f>
        <v>0.41815881127006449</v>
      </c>
      <c r="C3935" s="47">
        <f ca="1">IF('Inputs and Results'!$G$15='Inputs and Results'!$G$13, 'Inputs and Results'!$G$13, IF(F3935 &lt;= ('Inputs and Results'!$G$14-'Inputs and Results'!$G$13)/('Inputs and Results'!$G$15-'Inputs and Results'!$G$13), 'Inputs and Results'!$G$13 + SQRT(F3935*('Inputs and Results'!$G$15-'Inputs and Results'!$G$13)*('Inputs and Results'!$G$14-'Inputs and Results'!$G$13)), 'Inputs and Results'!$G$15 - SQRT((1-F3935)*('Inputs and Results'!$G$15-'Inputs and Results'!$G$13)*('Inputs and Results'!$G$15-'Inputs and Results'!$G$14))))</f>
        <v>348.41184535154002</v>
      </c>
      <c r="D3935">
        <f t="shared" ca="1" si="257"/>
        <v>145.69148308460953</v>
      </c>
      <c r="E3935">
        <f t="shared" ca="1" si="258"/>
        <v>0.25934400846417693</v>
      </c>
      <c r="F3935">
        <f t="shared" ca="1" si="258"/>
        <v>0.14505148284795311</v>
      </c>
    </row>
    <row r="3936" spans="1:6" ht="15.75" customHeight="1" x14ac:dyDescent="0.2">
      <c r="A3936">
        <v>3935</v>
      </c>
      <c r="B3936" s="47">
        <f ca="1">IF('Inputs and Results'!$C$15='Inputs and Results'!$C$13, 'Inputs and Results'!$C$13, IF(E3936 &lt;= ('Inputs and Results'!$C$14-'Inputs and Results'!$C$13)/('Inputs and Results'!$C$15-'Inputs and Results'!$C$13), 'Inputs and Results'!$C$13 + SQRT(E3936*('Inputs and Results'!$C$15-'Inputs and Results'!$C$13)*('Inputs and Results'!$C$14-'Inputs and Results'!$C$13)), 'Inputs and Results'!$C$15 - SQRT((1-E3936)*('Inputs and Results'!$C$15-'Inputs and Results'!$C$13)*('Inputs and Results'!$C$15-'Inputs and Results'!$C$14))))</f>
        <v>0.45948430597648748</v>
      </c>
      <c r="C3936" s="47">
        <f ca="1">IF('Inputs and Results'!$G$15='Inputs and Results'!$G$13, 'Inputs and Results'!$G$13, IF(F3936 &lt;= ('Inputs and Results'!$G$14-'Inputs and Results'!$G$13)/('Inputs and Results'!$G$15-'Inputs and Results'!$G$13), 'Inputs and Results'!$G$13 + SQRT(F3936*('Inputs and Results'!$G$15-'Inputs and Results'!$G$13)*('Inputs and Results'!$G$14-'Inputs and Results'!$G$13)), 'Inputs and Results'!$G$15 - SQRT((1-F3936)*('Inputs and Results'!$G$15-'Inputs and Results'!$G$13)*('Inputs and Results'!$G$15-'Inputs and Results'!$G$14))))</f>
        <v>763.99231870506924</v>
      </c>
      <c r="D3936">
        <f t="shared" ca="1" si="257"/>
        <v>351.0424803315662</v>
      </c>
      <c r="E3936">
        <f t="shared" ca="1" si="258"/>
        <v>0.28286444538002564</v>
      </c>
      <c r="F3936">
        <f t="shared" ca="1" si="258"/>
        <v>0.77588598270045661</v>
      </c>
    </row>
    <row r="3937" spans="1:6" ht="15.75" customHeight="1" x14ac:dyDescent="0.2">
      <c r="A3937">
        <v>3936</v>
      </c>
      <c r="B3937" s="47">
        <f ca="1">IF('Inputs and Results'!$C$15='Inputs and Results'!$C$13, 'Inputs and Results'!$C$13, IF(E3937 &lt;= ('Inputs and Results'!$C$14-'Inputs and Results'!$C$13)/('Inputs and Results'!$C$15-'Inputs and Results'!$C$13), 'Inputs and Results'!$C$13 + SQRT(E3937*('Inputs and Results'!$C$15-'Inputs and Results'!$C$13)*('Inputs and Results'!$C$14-'Inputs and Results'!$C$13)), 'Inputs and Results'!$C$15 - SQRT((1-E3937)*('Inputs and Results'!$C$15-'Inputs and Results'!$C$13)*('Inputs and Results'!$C$15-'Inputs and Results'!$C$14))))</f>
        <v>0.20789638724704051</v>
      </c>
      <c r="C3937" s="47">
        <f ca="1">IF('Inputs and Results'!$G$15='Inputs and Results'!$G$13, 'Inputs and Results'!$G$13, IF(F3937 &lt;= ('Inputs and Results'!$G$14-'Inputs and Results'!$G$13)/('Inputs and Results'!$G$15-'Inputs and Results'!$G$13), 'Inputs and Results'!$G$13 + SQRT(F3937*('Inputs and Results'!$G$15-'Inputs and Results'!$G$13)*('Inputs and Results'!$G$14-'Inputs and Results'!$G$13)), 'Inputs and Results'!$G$15 - SQRT((1-F3937)*('Inputs and Results'!$G$15-'Inputs and Results'!$G$13)*('Inputs and Results'!$G$15-'Inputs and Results'!$G$14))))</f>
        <v>509.45144273111816</v>
      </c>
      <c r="D3937">
        <f t="shared" ca="1" si="257"/>
        <v>105.91311442159203</v>
      </c>
      <c r="E3937">
        <f t="shared" ca="1" si="258"/>
        <v>0.1337952684057635</v>
      </c>
      <c r="F3937">
        <f t="shared" ca="1" si="258"/>
        <v>0.43782803478476751</v>
      </c>
    </row>
    <row r="3938" spans="1:6" ht="15.75" customHeight="1" x14ac:dyDescent="0.2">
      <c r="A3938">
        <v>3937</v>
      </c>
      <c r="B3938" s="47">
        <f ca="1">IF('Inputs and Results'!$C$15='Inputs and Results'!$C$13, 'Inputs and Results'!$C$13, IF(E3938 &lt;= ('Inputs and Results'!$C$14-'Inputs and Results'!$C$13)/('Inputs and Results'!$C$15-'Inputs and Results'!$C$13), 'Inputs and Results'!$C$13 + SQRT(E3938*('Inputs and Results'!$C$15-'Inputs and Results'!$C$13)*('Inputs and Results'!$C$14-'Inputs and Results'!$C$13)), 'Inputs and Results'!$C$15 - SQRT((1-E3938)*('Inputs and Results'!$C$15-'Inputs and Results'!$C$13)*('Inputs and Results'!$C$15-'Inputs and Results'!$C$14))))</f>
        <v>0.40511163206689416</v>
      </c>
      <c r="C3938" s="47">
        <f ca="1">IF('Inputs and Results'!$G$15='Inputs and Results'!$G$13, 'Inputs and Results'!$G$13, IF(F3938 &lt;= ('Inputs and Results'!$G$14-'Inputs and Results'!$G$13)/('Inputs and Results'!$G$15-'Inputs and Results'!$G$13), 'Inputs and Results'!$G$13 + SQRT(F3938*('Inputs and Results'!$G$15-'Inputs and Results'!$G$13)*('Inputs and Results'!$G$14-'Inputs and Results'!$G$13)), 'Inputs and Results'!$G$15 - SQRT((1-F3938)*('Inputs and Results'!$G$15-'Inputs and Results'!$G$13)*('Inputs and Results'!$G$15-'Inputs and Results'!$G$14))))</f>
        <v>922.5161204904781</v>
      </c>
      <c r="D3938">
        <f t="shared" ca="1" si="257"/>
        <v>373.72201117991716</v>
      </c>
      <c r="E3938">
        <f t="shared" ca="1" si="258"/>
        <v>0.25183937310727356</v>
      </c>
      <c r="F3938">
        <f t="shared" ca="1" si="258"/>
        <v>0.9092270906644988</v>
      </c>
    </row>
    <row r="3939" spans="1:6" ht="15.75" customHeight="1" x14ac:dyDescent="0.2">
      <c r="A3939">
        <v>3938</v>
      </c>
      <c r="B3939" s="47">
        <f ca="1">IF('Inputs and Results'!$C$15='Inputs and Results'!$C$13, 'Inputs and Results'!$C$13, IF(E3939 &lt;= ('Inputs and Results'!$C$14-'Inputs and Results'!$C$13)/('Inputs and Results'!$C$15-'Inputs and Results'!$C$13), 'Inputs and Results'!$C$13 + SQRT(E3939*('Inputs and Results'!$C$15-'Inputs and Results'!$C$13)*('Inputs and Results'!$C$14-'Inputs and Results'!$C$13)), 'Inputs and Results'!$C$15 - SQRT((1-E3939)*('Inputs and Results'!$C$15-'Inputs and Results'!$C$13)*('Inputs and Results'!$C$15-'Inputs and Results'!$C$14))))</f>
        <v>0.22070229243041739</v>
      </c>
      <c r="C3939" s="47">
        <f ca="1">IF('Inputs and Results'!$G$15='Inputs and Results'!$G$13, 'Inputs and Results'!$G$13, IF(F3939 &lt;= ('Inputs and Results'!$G$14-'Inputs and Results'!$G$13)/('Inputs and Results'!$G$15-'Inputs and Results'!$G$13), 'Inputs and Results'!$G$13 + SQRT(F3939*('Inputs and Results'!$G$15-'Inputs and Results'!$G$13)*('Inputs and Results'!$G$14-'Inputs and Results'!$G$13)), 'Inputs and Results'!$G$15 - SQRT((1-F3939)*('Inputs and Results'!$G$15-'Inputs and Results'!$G$13)*('Inputs and Results'!$G$15-'Inputs and Results'!$G$14))))</f>
        <v>819.51319046749313</v>
      </c>
      <c r="D3939">
        <f t="shared" ca="1" si="257"/>
        <v>180.86843981314101</v>
      </c>
      <c r="E3939">
        <f t="shared" ca="1" si="258"/>
        <v>0.14172269474427357</v>
      </c>
      <c r="F3939">
        <f t="shared" ca="1" si="258"/>
        <v>0.8293289145086995</v>
      </c>
    </row>
    <row r="3940" spans="1:6" ht="15.75" customHeight="1" x14ac:dyDescent="0.2">
      <c r="A3940">
        <v>3939</v>
      </c>
      <c r="B3940" s="47">
        <f ca="1">IF('Inputs and Results'!$C$15='Inputs and Results'!$C$13, 'Inputs and Results'!$C$13, IF(E3940 &lt;= ('Inputs and Results'!$C$14-'Inputs and Results'!$C$13)/('Inputs and Results'!$C$15-'Inputs and Results'!$C$13), 'Inputs and Results'!$C$13 + SQRT(E3940*('Inputs and Results'!$C$15-'Inputs and Results'!$C$13)*('Inputs and Results'!$C$14-'Inputs and Results'!$C$13)), 'Inputs and Results'!$C$15 - SQRT((1-E3940)*('Inputs and Results'!$C$15-'Inputs and Results'!$C$13)*('Inputs and Results'!$C$15-'Inputs and Results'!$C$14))))</f>
        <v>0.73538963525521872</v>
      </c>
      <c r="C3940" s="47">
        <f ca="1">IF('Inputs and Results'!$G$15='Inputs and Results'!$G$13, 'Inputs and Results'!$G$13, IF(F3940 &lt;= ('Inputs and Results'!$G$14-'Inputs and Results'!$G$13)/('Inputs and Results'!$G$15-'Inputs and Results'!$G$13), 'Inputs and Results'!$G$13 + SQRT(F3940*('Inputs and Results'!$G$15-'Inputs and Results'!$G$13)*('Inputs and Results'!$G$14-'Inputs and Results'!$G$13)), 'Inputs and Results'!$G$15 - SQRT((1-F3940)*('Inputs and Results'!$G$15-'Inputs and Results'!$G$13)*('Inputs and Results'!$G$15-'Inputs and Results'!$G$14))))</f>
        <v>832.74572717031219</v>
      </c>
      <c r="D3940">
        <f t="shared" ca="1" si="257"/>
        <v>612.3925765641178</v>
      </c>
      <c r="E3940">
        <f t="shared" ca="1" si="258"/>
        <v>0.43017109954338995</v>
      </c>
      <c r="F3940">
        <f t="shared" ca="1" si="258"/>
        <v>0.84099365520923564</v>
      </c>
    </row>
    <row r="3941" spans="1:6" ht="15.75" customHeight="1" x14ac:dyDescent="0.2">
      <c r="A3941">
        <v>3940</v>
      </c>
      <c r="B3941" s="47">
        <f ca="1">IF('Inputs and Results'!$C$15='Inputs and Results'!$C$13, 'Inputs and Results'!$C$13, IF(E3941 &lt;= ('Inputs and Results'!$C$14-'Inputs and Results'!$C$13)/('Inputs and Results'!$C$15-'Inputs and Results'!$C$13), 'Inputs and Results'!$C$13 + SQRT(E3941*('Inputs and Results'!$C$15-'Inputs and Results'!$C$13)*('Inputs and Results'!$C$14-'Inputs and Results'!$C$13)), 'Inputs and Results'!$C$15 - SQRT((1-E3941)*('Inputs and Results'!$C$15-'Inputs and Results'!$C$13)*('Inputs and Results'!$C$15-'Inputs and Results'!$C$14))))</f>
        <v>1.24517318273908</v>
      </c>
      <c r="C3941" s="47">
        <f ca="1">IF('Inputs and Results'!$G$15='Inputs and Results'!$G$13, 'Inputs and Results'!$G$13, IF(F3941 &lt;= ('Inputs and Results'!$G$14-'Inputs and Results'!$G$13)/('Inputs and Results'!$G$15-'Inputs and Results'!$G$13), 'Inputs and Results'!$G$13 + SQRT(F3941*('Inputs and Results'!$G$15-'Inputs and Results'!$G$13)*('Inputs and Results'!$G$14-'Inputs and Results'!$G$13)), 'Inputs and Results'!$G$15 - SQRT((1-F3941)*('Inputs and Results'!$G$15-'Inputs and Results'!$G$13)*('Inputs and Results'!$G$15-'Inputs and Results'!$G$14))))</f>
        <v>336.86585165025497</v>
      </c>
      <c r="D3941">
        <f t="shared" ca="1" si="257"/>
        <v>419.45632465545873</v>
      </c>
      <c r="E3941">
        <f t="shared" ca="1" si="258"/>
        <v>0.65784253793576775</v>
      </c>
      <c r="F3941">
        <f t="shared" ca="1" si="258"/>
        <v>0.12171121409193897</v>
      </c>
    </row>
    <row r="3942" spans="1:6" ht="15.75" customHeight="1" x14ac:dyDescent="0.2">
      <c r="A3942">
        <v>3941</v>
      </c>
      <c r="B3942" s="47">
        <f ca="1">IF('Inputs and Results'!$C$15='Inputs and Results'!$C$13, 'Inputs and Results'!$C$13, IF(E3942 &lt;= ('Inputs and Results'!$C$14-'Inputs and Results'!$C$13)/('Inputs and Results'!$C$15-'Inputs and Results'!$C$13), 'Inputs and Results'!$C$13 + SQRT(E3942*('Inputs and Results'!$C$15-'Inputs and Results'!$C$13)*('Inputs and Results'!$C$14-'Inputs and Results'!$C$13)), 'Inputs and Results'!$C$15 - SQRT((1-E3942)*('Inputs and Results'!$C$15-'Inputs and Results'!$C$13)*('Inputs and Results'!$C$15-'Inputs and Results'!$C$14))))</f>
        <v>1.6475799116387075</v>
      </c>
      <c r="C3942" s="47">
        <f ca="1">IF('Inputs and Results'!$G$15='Inputs and Results'!$G$13, 'Inputs and Results'!$G$13, IF(F3942 &lt;= ('Inputs and Results'!$G$14-'Inputs and Results'!$G$13)/('Inputs and Results'!$G$15-'Inputs and Results'!$G$13), 'Inputs and Results'!$G$13 + SQRT(F3942*('Inputs and Results'!$G$15-'Inputs and Results'!$G$13)*('Inputs and Results'!$G$14-'Inputs and Results'!$G$13)), 'Inputs and Results'!$G$15 - SQRT((1-F3942)*('Inputs and Results'!$G$15-'Inputs and Results'!$G$13)*('Inputs and Results'!$G$15-'Inputs and Results'!$G$14))))</f>
        <v>640.79687945336934</v>
      </c>
      <c r="D3942">
        <f t="shared" ca="1" si="257"/>
        <v>1055.7640660281418</v>
      </c>
      <c r="E3942">
        <f t="shared" ref="E3942:F3961" ca="1" si="259">RAND()</f>
        <v>0.79677332273298151</v>
      </c>
      <c r="F3942">
        <f t="shared" ca="1" si="259"/>
        <v>0.63134518370476134</v>
      </c>
    </row>
    <row r="3943" spans="1:6" ht="15.75" customHeight="1" x14ac:dyDescent="0.2">
      <c r="A3943">
        <v>3942</v>
      </c>
      <c r="B3943" s="47">
        <f ca="1">IF('Inputs and Results'!$C$15='Inputs and Results'!$C$13, 'Inputs and Results'!$C$13, IF(E3943 &lt;= ('Inputs and Results'!$C$14-'Inputs and Results'!$C$13)/('Inputs and Results'!$C$15-'Inputs and Results'!$C$13), 'Inputs and Results'!$C$13 + SQRT(E3943*('Inputs and Results'!$C$15-'Inputs and Results'!$C$13)*('Inputs and Results'!$C$14-'Inputs and Results'!$C$13)), 'Inputs and Results'!$C$15 - SQRT((1-E3943)*('Inputs and Results'!$C$15-'Inputs and Results'!$C$13)*('Inputs and Results'!$C$15-'Inputs and Results'!$C$14))))</f>
        <v>0.5347600340246168</v>
      </c>
      <c r="C3943" s="47">
        <f ca="1">IF('Inputs and Results'!$G$15='Inputs and Results'!$G$13, 'Inputs and Results'!$G$13, IF(F3943 &lt;= ('Inputs and Results'!$G$14-'Inputs and Results'!$G$13)/('Inputs and Results'!$G$15-'Inputs and Results'!$G$13), 'Inputs and Results'!$G$13 + SQRT(F3943*('Inputs and Results'!$G$15-'Inputs and Results'!$G$13)*('Inputs and Results'!$G$14-'Inputs and Results'!$G$13)), 'Inputs and Results'!$G$15 - SQRT((1-F3943)*('Inputs and Results'!$G$15-'Inputs and Results'!$G$13)*('Inputs and Results'!$G$15-'Inputs and Results'!$G$14))))</f>
        <v>518.491866024243</v>
      </c>
      <c r="D3943">
        <f t="shared" ca="1" si="257"/>
        <v>277.26872791661123</v>
      </c>
      <c r="E3943">
        <f t="shared" ca="1" si="259"/>
        <v>0.32473243446196576</v>
      </c>
      <c r="F3943">
        <f t="shared" ca="1" si="259"/>
        <v>0.45245120587767118</v>
      </c>
    </row>
    <row r="3944" spans="1:6" ht="15.75" customHeight="1" x14ac:dyDescent="0.2">
      <c r="A3944">
        <v>3943</v>
      </c>
      <c r="B3944" s="47">
        <f ca="1">IF('Inputs and Results'!$C$15='Inputs and Results'!$C$13, 'Inputs and Results'!$C$13, IF(E3944 &lt;= ('Inputs and Results'!$C$14-'Inputs and Results'!$C$13)/('Inputs and Results'!$C$15-'Inputs and Results'!$C$13), 'Inputs and Results'!$C$13 + SQRT(E3944*('Inputs and Results'!$C$15-'Inputs and Results'!$C$13)*('Inputs and Results'!$C$14-'Inputs and Results'!$C$13)), 'Inputs and Results'!$C$15 - SQRT((1-E3944)*('Inputs and Results'!$C$15-'Inputs and Results'!$C$13)*('Inputs and Results'!$C$15-'Inputs and Results'!$C$14))))</f>
        <v>0.9950215110315761</v>
      </c>
      <c r="C3944" s="47">
        <f ca="1">IF('Inputs and Results'!$G$15='Inputs and Results'!$G$13, 'Inputs and Results'!$G$13, IF(F3944 &lt;= ('Inputs and Results'!$G$14-'Inputs and Results'!$G$13)/('Inputs and Results'!$G$15-'Inputs and Results'!$G$13), 'Inputs and Results'!$G$13 + SQRT(F3944*('Inputs and Results'!$G$15-'Inputs and Results'!$G$13)*('Inputs and Results'!$G$14-'Inputs and Results'!$G$13)), 'Inputs and Results'!$G$15 - SQRT((1-F3944)*('Inputs and Results'!$G$15-'Inputs and Results'!$G$13)*('Inputs and Results'!$G$15-'Inputs and Results'!$G$14))))</f>
        <v>546.19060130309504</v>
      </c>
      <c r="D3944">
        <f t="shared" ca="1" si="257"/>
        <v>543.47139741985075</v>
      </c>
      <c r="E3944">
        <f t="shared" ca="1" si="259"/>
        <v>0.55334013986376618</v>
      </c>
      <c r="F3944">
        <f t="shared" ca="1" si="259"/>
        <v>0.49605509539811399</v>
      </c>
    </row>
    <row r="3945" spans="1:6" ht="15.75" customHeight="1" x14ac:dyDescent="0.2">
      <c r="A3945">
        <v>3944</v>
      </c>
      <c r="B3945" s="47">
        <f ca="1">IF('Inputs and Results'!$C$15='Inputs and Results'!$C$13, 'Inputs and Results'!$C$13, IF(E3945 &lt;= ('Inputs and Results'!$C$14-'Inputs and Results'!$C$13)/('Inputs and Results'!$C$15-'Inputs and Results'!$C$13), 'Inputs and Results'!$C$13 + SQRT(E3945*('Inputs and Results'!$C$15-'Inputs and Results'!$C$13)*('Inputs and Results'!$C$14-'Inputs and Results'!$C$13)), 'Inputs and Results'!$C$15 - SQRT((1-E3945)*('Inputs and Results'!$C$15-'Inputs and Results'!$C$13)*('Inputs and Results'!$C$15-'Inputs and Results'!$C$14))))</f>
        <v>0.51525246674777092</v>
      </c>
      <c r="C3945" s="47">
        <f ca="1">IF('Inputs and Results'!$G$15='Inputs and Results'!$G$13, 'Inputs and Results'!$G$13, IF(F3945 &lt;= ('Inputs and Results'!$G$14-'Inputs and Results'!$G$13)/('Inputs and Results'!$G$15-'Inputs and Results'!$G$13), 'Inputs and Results'!$G$13 + SQRT(F3945*('Inputs and Results'!$G$15-'Inputs and Results'!$G$13)*('Inputs and Results'!$G$14-'Inputs and Results'!$G$13)), 'Inputs and Results'!$G$15 - SQRT((1-F3945)*('Inputs and Results'!$G$15-'Inputs and Results'!$G$13)*('Inputs and Results'!$G$15-'Inputs and Results'!$G$14))))</f>
        <v>541.30497266314876</v>
      </c>
      <c r="D3945">
        <f t="shared" ca="1" si="257"/>
        <v>278.90872242752209</v>
      </c>
      <c r="E3945">
        <f t="shared" ca="1" si="259"/>
        <v>0.31400329955521811</v>
      </c>
      <c r="F3945">
        <f t="shared" ca="1" si="259"/>
        <v>0.48849544051950422</v>
      </c>
    </row>
    <row r="3946" spans="1:6" ht="15.75" customHeight="1" x14ac:dyDescent="0.2">
      <c r="A3946">
        <v>3945</v>
      </c>
      <c r="B3946" s="47">
        <f ca="1">IF('Inputs and Results'!$C$15='Inputs and Results'!$C$13, 'Inputs and Results'!$C$13, IF(E3946 &lt;= ('Inputs and Results'!$C$14-'Inputs and Results'!$C$13)/('Inputs and Results'!$C$15-'Inputs and Results'!$C$13), 'Inputs and Results'!$C$13 + SQRT(E3946*('Inputs and Results'!$C$15-'Inputs and Results'!$C$13)*('Inputs and Results'!$C$14-'Inputs and Results'!$C$13)), 'Inputs and Results'!$C$15 - SQRT((1-E3946)*('Inputs and Results'!$C$15-'Inputs and Results'!$C$13)*('Inputs and Results'!$C$15-'Inputs and Results'!$C$14))))</f>
        <v>1.5490024791340498</v>
      </c>
      <c r="C3946" s="47">
        <f ca="1">IF('Inputs and Results'!$G$15='Inputs and Results'!$G$13, 'Inputs and Results'!$G$13, IF(F3946 &lt;= ('Inputs and Results'!$G$14-'Inputs and Results'!$G$13)/('Inputs and Results'!$G$15-'Inputs and Results'!$G$13), 'Inputs and Results'!$G$13 + SQRT(F3946*('Inputs and Results'!$G$15-'Inputs and Results'!$G$13)*('Inputs and Results'!$G$14-'Inputs and Results'!$G$13)), 'Inputs and Results'!$G$15 - SQRT((1-F3946)*('Inputs and Results'!$G$15-'Inputs and Results'!$G$13)*('Inputs and Results'!$G$15-'Inputs and Results'!$G$14))))</f>
        <v>743.4997539787571</v>
      </c>
      <c r="D3946">
        <f t="shared" ca="1" si="257"/>
        <v>1151.6829621486509</v>
      </c>
      <c r="E3946">
        <f t="shared" ca="1" si="259"/>
        <v>0.76606735493787403</v>
      </c>
      <c r="F3946">
        <f t="shared" ca="1" si="259"/>
        <v>0.75432397795266293</v>
      </c>
    </row>
    <row r="3947" spans="1:6" ht="15.75" customHeight="1" x14ac:dyDescent="0.2">
      <c r="A3947">
        <v>3946</v>
      </c>
      <c r="B3947" s="47">
        <f ca="1">IF('Inputs and Results'!$C$15='Inputs and Results'!$C$13, 'Inputs and Results'!$C$13, IF(E3947 &lt;= ('Inputs and Results'!$C$14-'Inputs and Results'!$C$13)/('Inputs and Results'!$C$15-'Inputs and Results'!$C$13), 'Inputs and Results'!$C$13 + SQRT(E3947*('Inputs and Results'!$C$15-'Inputs and Results'!$C$13)*('Inputs and Results'!$C$14-'Inputs and Results'!$C$13)), 'Inputs and Results'!$C$15 - SQRT((1-E3947)*('Inputs and Results'!$C$15-'Inputs and Results'!$C$13)*('Inputs and Results'!$C$15-'Inputs and Results'!$C$14))))</f>
        <v>0.83635961907006884</v>
      </c>
      <c r="C3947" s="47">
        <f ca="1">IF('Inputs and Results'!$G$15='Inputs and Results'!$G$13, 'Inputs and Results'!$G$13, IF(F3947 &lt;= ('Inputs and Results'!$G$14-'Inputs and Results'!$G$13)/('Inputs and Results'!$G$15-'Inputs and Results'!$G$13), 'Inputs and Results'!$G$13 + SQRT(F3947*('Inputs and Results'!$G$15-'Inputs and Results'!$G$13)*('Inputs and Results'!$G$14-'Inputs and Results'!$G$13)), 'Inputs and Results'!$G$15 - SQRT((1-F3947)*('Inputs and Results'!$G$15-'Inputs and Results'!$G$13)*('Inputs and Results'!$G$15-'Inputs and Results'!$G$14))))</f>
        <v>472.75078743763595</v>
      </c>
      <c r="D3947">
        <f t="shared" ca="1" si="257"/>
        <v>395.38966849641628</v>
      </c>
      <c r="E3947">
        <f t="shared" ca="1" si="259"/>
        <v>0.47985114466770906</v>
      </c>
      <c r="F3947">
        <f t="shared" ca="1" si="259"/>
        <v>0.3764844930007174</v>
      </c>
    </row>
    <row r="3948" spans="1:6" ht="15.75" customHeight="1" x14ac:dyDescent="0.2">
      <c r="A3948">
        <v>3947</v>
      </c>
      <c r="B3948" s="47">
        <f ca="1">IF('Inputs and Results'!$C$15='Inputs and Results'!$C$13, 'Inputs and Results'!$C$13, IF(E3948 &lt;= ('Inputs and Results'!$C$14-'Inputs and Results'!$C$13)/('Inputs and Results'!$C$15-'Inputs and Results'!$C$13), 'Inputs and Results'!$C$13 + SQRT(E3948*('Inputs and Results'!$C$15-'Inputs and Results'!$C$13)*('Inputs and Results'!$C$14-'Inputs and Results'!$C$13)), 'Inputs and Results'!$C$15 - SQRT((1-E3948)*('Inputs and Results'!$C$15-'Inputs and Results'!$C$13)*('Inputs and Results'!$C$15-'Inputs and Results'!$C$14))))</f>
        <v>0.26183673131962948</v>
      </c>
      <c r="C3948" s="47">
        <f ca="1">IF('Inputs and Results'!$G$15='Inputs and Results'!$G$13, 'Inputs and Results'!$G$13, IF(F3948 &lt;= ('Inputs and Results'!$G$14-'Inputs and Results'!$G$13)/('Inputs and Results'!$G$15-'Inputs and Results'!$G$13), 'Inputs and Results'!$G$13 + SQRT(F3948*('Inputs and Results'!$G$15-'Inputs and Results'!$G$13)*('Inputs and Results'!$G$14-'Inputs and Results'!$G$13)), 'Inputs and Results'!$G$15 - SQRT((1-F3948)*('Inputs and Results'!$G$15-'Inputs and Results'!$G$13)*('Inputs and Results'!$G$15-'Inputs and Results'!$G$14))))</f>
        <v>856.30421253203508</v>
      </c>
      <c r="D3948">
        <f t="shared" ca="1" si="257"/>
        <v>224.21189602461737</v>
      </c>
      <c r="E3948">
        <f t="shared" ca="1" si="259"/>
        <v>0.16694021267218095</v>
      </c>
      <c r="F3948">
        <f t="shared" ca="1" si="259"/>
        <v>0.86073911267761816</v>
      </c>
    </row>
    <row r="3949" spans="1:6" ht="15.75" customHeight="1" x14ac:dyDescent="0.2">
      <c r="A3949">
        <v>3948</v>
      </c>
      <c r="B3949" s="47">
        <f ca="1">IF('Inputs and Results'!$C$15='Inputs and Results'!$C$13, 'Inputs and Results'!$C$13, IF(E3949 &lt;= ('Inputs and Results'!$C$14-'Inputs and Results'!$C$13)/('Inputs and Results'!$C$15-'Inputs and Results'!$C$13), 'Inputs and Results'!$C$13 + SQRT(E3949*('Inputs and Results'!$C$15-'Inputs and Results'!$C$13)*('Inputs and Results'!$C$14-'Inputs and Results'!$C$13)), 'Inputs and Results'!$C$15 - SQRT((1-E3949)*('Inputs and Results'!$C$15-'Inputs and Results'!$C$13)*('Inputs and Results'!$C$15-'Inputs and Results'!$C$14))))</f>
        <v>1.1018008060055817</v>
      </c>
      <c r="C3949" s="47">
        <f ca="1">IF('Inputs and Results'!$G$15='Inputs and Results'!$G$13, 'Inputs and Results'!$G$13, IF(F3949 &lt;= ('Inputs and Results'!$G$14-'Inputs and Results'!$G$13)/('Inputs and Results'!$G$15-'Inputs and Results'!$G$13), 'Inputs and Results'!$G$13 + SQRT(F3949*('Inputs and Results'!$G$15-'Inputs and Results'!$G$13)*('Inputs and Results'!$G$14-'Inputs and Results'!$G$13)), 'Inputs and Results'!$G$15 - SQRT((1-F3949)*('Inputs and Results'!$G$15-'Inputs and Results'!$G$13)*('Inputs and Results'!$G$15-'Inputs and Results'!$G$14))))</f>
        <v>470.96992042595809</v>
      </c>
      <c r="D3949">
        <f t="shared" ca="1" si="257"/>
        <v>518.91503792970536</v>
      </c>
      <c r="E3949">
        <f t="shared" ca="1" si="259"/>
        <v>0.59964886887988234</v>
      </c>
      <c r="F3949">
        <f t="shared" ca="1" si="259"/>
        <v>0.37342706032397188</v>
      </c>
    </row>
    <row r="3950" spans="1:6" ht="15.75" customHeight="1" x14ac:dyDescent="0.2">
      <c r="A3950">
        <v>3949</v>
      </c>
      <c r="B3950" s="47">
        <f ca="1">IF('Inputs and Results'!$C$15='Inputs and Results'!$C$13, 'Inputs and Results'!$C$13, IF(E3950 &lt;= ('Inputs and Results'!$C$14-'Inputs and Results'!$C$13)/('Inputs and Results'!$C$15-'Inputs and Results'!$C$13), 'Inputs and Results'!$C$13 + SQRT(E3950*('Inputs and Results'!$C$15-'Inputs and Results'!$C$13)*('Inputs and Results'!$C$14-'Inputs and Results'!$C$13)), 'Inputs and Results'!$C$15 - SQRT((1-E3950)*('Inputs and Results'!$C$15-'Inputs and Results'!$C$13)*('Inputs and Results'!$C$15-'Inputs and Results'!$C$14))))</f>
        <v>0.16709814529485634</v>
      </c>
      <c r="C3950" s="47">
        <f ca="1">IF('Inputs and Results'!$G$15='Inputs and Results'!$G$13, 'Inputs and Results'!$G$13, IF(F3950 &lt;= ('Inputs and Results'!$G$14-'Inputs and Results'!$G$13)/('Inputs and Results'!$G$15-'Inputs and Results'!$G$13), 'Inputs and Results'!$G$13 + SQRT(F3950*('Inputs and Results'!$G$15-'Inputs and Results'!$G$13)*('Inputs and Results'!$G$14-'Inputs and Results'!$G$13)), 'Inputs and Results'!$G$15 - SQRT((1-F3950)*('Inputs and Results'!$G$15-'Inputs and Results'!$G$13)*('Inputs and Results'!$G$15-'Inputs and Results'!$G$14))))</f>
        <v>1083.5146549629151</v>
      </c>
      <c r="D3950">
        <f t="shared" ca="1" si="257"/>
        <v>181.05328924409932</v>
      </c>
      <c r="E3950">
        <f t="shared" ca="1" si="259"/>
        <v>0.10829634240090624</v>
      </c>
      <c r="F3950">
        <f t="shared" ca="1" si="259"/>
        <v>0.98400356077057261</v>
      </c>
    </row>
    <row r="3951" spans="1:6" ht="15.75" customHeight="1" x14ac:dyDescent="0.2">
      <c r="A3951">
        <v>3950</v>
      </c>
      <c r="B3951" s="47">
        <f ca="1">IF('Inputs and Results'!$C$15='Inputs and Results'!$C$13, 'Inputs and Results'!$C$13, IF(E3951 &lt;= ('Inputs and Results'!$C$14-'Inputs and Results'!$C$13)/('Inputs and Results'!$C$15-'Inputs and Results'!$C$13), 'Inputs and Results'!$C$13 + SQRT(E3951*('Inputs and Results'!$C$15-'Inputs and Results'!$C$13)*('Inputs and Results'!$C$14-'Inputs and Results'!$C$13)), 'Inputs and Results'!$C$15 - SQRT((1-E3951)*('Inputs and Results'!$C$15-'Inputs and Results'!$C$13)*('Inputs and Results'!$C$15-'Inputs and Results'!$C$14))))</f>
        <v>1.6928722632317235</v>
      </c>
      <c r="C3951" s="47">
        <f ca="1">IF('Inputs and Results'!$G$15='Inputs and Results'!$G$13, 'Inputs and Results'!$G$13, IF(F3951 &lt;= ('Inputs and Results'!$G$14-'Inputs and Results'!$G$13)/('Inputs and Results'!$G$15-'Inputs and Results'!$G$13), 'Inputs and Results'!$G$13 + SQRT(F3951*('Inputs and Results'!$G$15-'Inputs and Results'!$G$13)*('Inputs and Results'!$G$14-'Inputs and Results'!$G$13)), 'Inputs and Results'!$G$15 - SQRT((1-F3951)*('Inputs and Results'!$G$15-'Inputs and Results'!$G$13)*('Inputs and Results'!$G$15-'Inputs and Results'!$G$14))))</f>
        <v>845.85349201870099</v>
      </c>
      <c r="D3951">
        <f t="shared" ca="1" si="257"/>
        <v>1431.9219153961549</v>
      </c>
      <c r="E3951">
        <f t="shared" ca="1" si="259"/>
        <v>0.81015745330789368</v>
      </c>
      <c r="F3951">
        <f t="shared" ca="1" si="259"/>
        <v>0.85214137360095976</v>
      </c>
    </row>
    <row r="3952" spans="1:6" ht="15.75" customHeight="1" x14ac:dyDescent="0.2">
      <c r="A3952">
        <v>3951</v>
      </c>
      <c r="B3952" s="47">
        <f ca="1">IF('Inputs and Results'!$C$15='Inputs and Results'!$C$13, 'Inputs and Results'!$C$13, IF(E3952 &lt;= ('Inputs and Results'!$C$14-'Inputs and Results'!$C$13)/('Inputs and Results'!$C$15-'Inputs and Results'!$C$13), 'Inputs and Results'!$C$13 + SQRT(E3952*('Inputs and Results'!$C$15-'Inputs and Results'!$C$13)*('Inputs and Results'!$C$14-'Inputs and Results'!$C$13)), 'Inputs and Results'!$C$15 - SQRT((1-E3952)*('Inputs and Results'!$C$15-'Inputs and Results'!$C$13)*('Inputs and Results'!$C$15-'Inputs and Results'!$C$14))))</f>
        <v>1.6611175000702256</v>
      </c>
      <c r="C3952" s="47">
        <f ca="1">IF('Inputs and Results'!$G$15='Inputs and Results'!$G$13, 'Inputs and Results'!$G$13, IF(F3952 &lt;= ('Inputs and Results'!$G$14-'Inputs and Results'!$G$13)/('Inputs and Results'!$G$15-'Inputs and Results'!$G$13), 'Inputs and Results'!$G$13 + SQRT(F3952*('Inputs and Results'!$G$15-'Inputs and Results'!$G$13)*('Inputs and Results'!$G$14-'Inputs and Results'!$G$13)), 'Inputs and Results'!$G$15 - SQRT((1-F3952)*('Inputs and Results'!$G$15-'Inputs and Results'!$G$13)*('Inputs and Results'!$G$15-'Inputs and Results'!$G$14))))</f>
        <v>321.86232194461877</v>
      </c>
      <c r="D3952">
        <f t="shared" ca="1" si="257"/>
        <v>534.65113559544329</v>
      </c>
      <c r="E3952">
        <f t="shared" ca="1" si="259"/>
        <v>0.80082151682019975</v>
      </c>
      <c r="F3952">
        <f t="shared" ca="1" si="259"/>
        <v>9.0911920526717926E-2</v>
      </c>
    </row>
    <row r="3953" spans="1:6" ht="15.75" customHeight="1" x14ac:dyDescent="0.2">
      <c r="A3953">
        <v>3952</v>
      </c>
      <c r="B3953" s="47">
        <f ca="1">IF('Inputs and Results'!$C$15='Inputs and Results'!$C$13, 'Inputs and Results'!$C$13, IF(E3953 &lt;= ('Inputs and Results'!$C$14-'Inputs and Results'!$C$13)/('Inputs and Results'!$C$15-'Inputs and Results'!$C$13), 'Inputs and Results'!$C$13 + SQRT(E3953*('Inputs and Results'!$C$15-'Inputs and Results'!$C$13)*('Inputs and Results'!$C$14-'Inputs and Results'!$C$13)), 'Inputs and Results'!$C$15 - SQRT((1-E3953)*('Inputs and Results'!$C$15-'Inputs and Results'!$C$13)*('Inputs and Results'!$C$15-'Inputs and Results'!$C$14))))</f>
        <v>0.90129296605940246</v>
      </c>
      <c r="C3953" s="47">
        <f ca="1">IF('Inputs and Results'!$G$15='Inputs and Results'!$G$13, 'Inputs and Results'!$G$13, IF(F3953 &lt;= ('Inputs and Results'!$G$14-'Inputs and Results'!$G$13)/('Inputs and Results'!$G$15-'Inputs and Results'!$G$13), 'Inputs and Results'!$G$13 + SQRT(F3953*('Inputs and Results'!$G$15-'Inputs and Results'!$G$13)*('Inputs and Results'!$G$14-'Inputs and Results'!$G$13)), 'Inputs and Results'!$G$15 - SQRT((1-F3953)*('Inputs and Results'!$G$15-'Inputs and Results'!$G$13)*('Inputs and Results'!$G$15-'Inputs and Results'!$G$14))))</f>
        <v>450.45328610154002</v>
      </c>
      <c r="D3953">
        <f t="shared" ca="1" si="257"/>
        <v>405.99037830166162</v>
      </c>
      <c r="E3953">
        <f t="shared" ca="1" si="259"/>
        <v>0.51060319840980672</v>
      </c>
      <c r="F3953">
        <f t="shared" ca="1" si="259"/>
        <v>0.33766432379950984</v>
      </c>
    </row>
    <row r="3954" spans="1:6" ht="15.75" customHeight="1" x14ac:dyDescent="0.2">
      <c r="A3954">
        <v>3953</v>
      </c>
      <c r="B3954" s="47">
        <f ca="1">IF('Inputs and Results'!$C$15='Inputs and Results'!$C$13, 'Inputs and Results'!$C$13, IF(E3954 &lt;= ('Inputs and Results'!$C$14-'Inputs and Results'!$C$13)/('Inputs and Results'!$C$15-'Inputs and Results'!$C$13), 'Inputs and Results'!$C$13 + SQRT(E3954*('Inputs and Results'!$C$15-'Inputs and Results'!$C$13)*('Inputs and Results'!$C$14-'Inputs and Results'!$C$13)), 'Inputs and Results'!$C$15 - SQRT((1-E3954)*('Inputs and Results'!$C$15-'Inputs and Results'!$C$13)*('Inputs and Results'!$C$15-'Inputs and Results'!$C$14))))</f>
        <v>0.93987618446482779</v>
      </c>
      <c r="C3954" s="47">
        <f ca="1">IF('Inputs and Results'!$G$15='Inputs and Results'!$G$13, 'Inputs and Results'!$G$13, IF(F3954 &lt;= ('Inputs and Results'!$G$14-'Inputs and Results'!$G$13)/('Inputs and Results'!$G$15-'Inputs and Results'!$G$13), 'Inputs and Results'!$G$13 + SQRT(F3954*('Inputs and Results'!$G$15-'Inputs and Results'!$G$13)*('Inputs and Results'!$G$14-'Inputs and Results'!$G$13)), 'Inputs and Results'!$G$15 - SQRT((1-F3954)*('Inputs and Results'!$G$15-'Inputs and Results'!$G$13)*('Inputs and Results'!$G$15-'Inputs and Results'!$G$14))))</f>
        <v>601.67261091556054</v>
      </c>
      <c r="D3954">
        <f t="shared" ca="1" si="257"/>
        <v>565.4977578443079</v>
      </c>
      <c r="E3954">
        <f t="shared" ca="1" si="259"/>
        <v>0.5284322071849783</v>
      </c>
      <c r="F3954">
        <f t="shared" ca="1" si="259"/>
        <v>0.57795524558633427</v>
      </c>
    </row>
    <row r="3955" spans="1:6" ht="15.75" customHeight="1" x14ac:dyDescent="0.2">
      <c r="A3955">
        <v>3954</v>
      </c>
      <c r="B3955" s="47">
        <f ca="1">IF('Inputs and Results'!$C$15='Inputs and Results'!$C$13, 'Inputs and Results'!$C$13, IF(E3955 &lt;= ('Inputs and Results'!$C$14-'Inputs and Results'!$C$13)/('Inputs and Results'!$C$15-'Inputs and Results'!$C$13), 'Inputs and Results'!$C$13 + SQRT(E3955*('Inputs and Results'!$C$15-'Inputs and Results'!$C$13)*('Inputs and Results'!$C$14-'Inputs and Results'!$C$13)), 'Inputs and Results'!$C$15 - SQRT((1-E3955)*('Inputs and Results'!$C$15-'Inputs and Results'!$C$13)*('Inputs and Results'!$C$15-'Inputs and Results'!$C$14))))</f>
        <v>0.82535754848995024</v>
      </c>
      <c r="C3955" s="47">
        <f ca="1">IF('Inputs and Results'!$G$15='Inputs and Results'!$G$13, 'Inputs and Results'!$G$13, IF(F3955 &lt;= ('Inputs and Results'!$G$14-'Inputs and Results'!$G$13)/('Inputs and Results'!$G$15-'Inputs and Results'!$G$13), 'Inputs and Results'!$G$13 + SQRT(F3955*('Inputs and Results'!$G$15-'Inputs and Results'!$G$13)*('Inputs and Results'!$G$14-'Inputs and Results'!$G$13)), 'Inputs and Results'!$G$15 - SQRT((1-F3955)*('Inputs and Results'!$G$15-'Inputs and Results'!$G$13)*('Inputs and Results'!$G$15-'Inputs and Results'!$G$14))))</f>
        <v>957.07277182213045</v>
      </c>
      <c r="D3955">
        <f t="shared" ca="1" si="257"/>
        <v>789.92723667759515</v>
      </c>
      <c r="E3955">
        <f t="shared" ca="1" si="259"/>
        <v>0.47454780089892901</v>
      </c>
      <c r="F3955">
        <f t="shared" ca="1" si="259"/>
        <v>0.93042821769970718</v>
      </c>
    </row>
    <row r="3956" spans="1:6" ht="15.75" customHeight="1" x14ac:dyDescent="0.2">
      <c r="A3956">
        <v>3955</v>
      </c>
      <c r="B3956" s="47">
        <f ca="1">IF('Inputs and Results'!$C$15='Inputs and Results'!$C$13, 'Inputs and Results'!$C$13, IF(E3956 &lt;= ('Inputs and Results'!$C$14-'Inputs and Results'!$C$13)/('Inputs and Results'!$C$15-'Inputs and Results'!$C$13), 'Inputs and Results'!$C$13 + SQRT(E3956*('Inputs and Results'!$C$15-'Inputs and Results'!$C$13)*('Inputs and Results'!$C$14-'Inputs and Results'!$C$13)), 'Inputs and Results'!$C$15 - SQRT((1-E3956)*('Inputs and Results'!$C$15-'Inputs and Results'!$C$13)*('Inputs and Results'!$C$15-'Inputs and Results'!$C$14))))</f>
        <v>0.67207177533561424</v>
      </c>
      <c r="C3956" s="47">
        <f ca="1">IF('Inputs and Results'!$G$15='Inputs and Results'!$G$13, 'Inputs and Results'!$G$13, IF(F3956 &lt;= ('Inputs and Results'!$G$14-'Inputs and Results'!$G$13)/('Inputs and Results'!$G$15-'Inputs and Results'!$G$13), 'Inputs and Results'!$G$13 + SQRT(F3956*('Inputs and Results'!$G$15-'Inputs and Results'!$G$13)*('Inputs and Results'!$G$14-'Inputs and Results'!$G$13)), 'Inputs and Results'!$G$15 - SQRT((1-F3956)*('Inputs and Results'!$G$15-'Inputs and Results'!$G$13)*('Inputs and Results'!$G$15-'Inputs and Results'!$G$14))))</f>
        <v>318.11892127674662</v>
      </c>
      <c r="D3956">
        <f t="shared" ca="1" si="257"/>
        <v>213.7987481903136</v>
      </c>
      <c r="E3956">
        <f t="shared" ca="1" si="259"/>
        <v>0.39786113120121358</v>
      </c>
      <c r="F3956">
        <f t="shared" ca="1" si="259"/>
        <v>8.3144723009039967E-2</v>
      </c>
    </row>
    <row r="3957" spans="1:6" ht="15.75" customHeight="1" x14ac:dyDescent="0.2">
      <c r="A3957">
        <v>3956</v>
      </c>
      <c r="B3957" s="47">
        <f ca="1">IF('Inputs and Results'!$C$15='Inputs and Results'!$C$13, 'Inputs and Results'!$C$13, IF(E3957 &lt;= ('Inputs and Results'!$C$14-'Inputs and Results'!$C$13)/('Inputs and Results'!$C$15-'Inputs and Results'!$C$13), 'Inputs and Results'!$C$13 + SQRT(E3957*('Inputs and Results'!$C$15-'Inputs and Results'!$C$13)*('Inputs and Results'!$C$14-'Inputs and Results'!$C$13)), 'Inputs and Results'!$C$15 - SQRT((1-E3957)*('Inputs and Results'!$C$15-'Inputs and Results'!$C$13)*('Inputs and Results'!$C$15-'Inputs and Results'!$C$14))))</f>
        <v>0.28978042594252829</v>
      </c>
      <c r="C3957" s="47">
        <f ca="1">IF('Inputs and Results'!$G$15='Inputs and Results'!$G$13, 'Inputs and Results'!$G$13, IF(F3957 &lt;= ('Inputs and Results'!$G$14-'Inputs and Results'!$G$13)/('Inputs and Results'!$G$15-'Inputs and Results'!$G$13), 'Inputs and Results'!$G$13 + SQRT(F3957*('Inputs and Results'!$G$15-'Inputs and Results'!$G$13)*('Inputs and Results'!$G$14-'Inputs and Results'!$G$13)), 'Inputs and Results'!$G$15 - SQRT((1-F3957)*('Inputs and Results'!$G$15-'Inputs and Results'!$G$13)*('Inputs and Results'!$G$15-'Inputs and Results'!$G$14))))</f>
        <v>1017.7247672612282</v>
      </c>
      <c r="D3957">
        <f t="shared" ca="1" si="257"/>
        <v>294.91671654921919</v>
      </c>
      <c r="E3957">
        <f t="shared" ca="1" si="259"/>
        <v>0.18385665115508176</v>
      </c>
      <c r="F3957">
        <f t="shared" ca="1" si="259"/>
        <v>0.96083157915029638</v>
      </c>
    </row>
    <row r="3958" spans="1:6" ht="15.75" customHeight="1" x14ac:dyDescent="0.2">
      <c r="A3958">
        <v>3957</v>
      </c>
      <c r="B3958" s="47">
        <f ca="1">IF('Inputs and Results'!$C$15='Inputs and Results'!$C$13, 'Inputs and Results'!$C$13, IF(E3958 &lt;= ('Inputs and Results'!$C$14-'Inputs and Results'!$C$13)/('Inputs and Results'!$C$15-'Inputs and Results'!$C$13), 'Inputs and Results'!$C$13 + SQRT(E3958*('Inputs and Results'!$C$15-'Inputs and Results'!$C$13)*('Inputs and Results'!$C$14-'Inputs and Results'!$C$13)), 'Inputs and Results'!$C$15 - SQRT((1-E3958)*('Inputs and Results'!$C$15-'Inputs and Results'!$C$13)*('Inputs and Results'!$C$15-'Inputs and Results'!$C$14))))</f>
        <v>0.43328311345180071</v>
      </c>
      <c r="C3958" s="47">
        <f ca="1">IF('Inputs and Results'!$G$15='Inputs and Results'!$G$13, 'Inputs and Results'!$G$13, IF(F3958 &lt;= ('Inputs and Results'!$G$14-'Inputs and Results'!$G$13)/('Inputs and Results'!$G$15-'Inputs and Results'!$G$13), 'Inputs and Results'!$G$13 + SQRT(F3958*('Inputs and Results'!$G$15-'Inputs and Results'!$G$13)*('Inputs and Results'!$G$14-'Inputs and Results'!$G$13)), 'Inputs and Results'!$G$15 - SQRT((1-F3958)*('Inputs and Results'!$G$15-'Inputs and Results'!$G$13)*('Inputs and Results'!$G$15-'Inputs and Results'!$G$14))))</f>
        <v>634.71810834675784</v>
      </c>
      <c r="D3958">
        <f t="shared" ca="1" si="257"/>
        <v>275.01263814872061</v>
      </c>
      <c r="E3958">
        <f t="shared" ca="1" si="259"/>
        <v>0.26799604714536862</v>
      </c>
      <c r="F3958">
        <f t="shared" ca="1" si="259"/>
        <v>0.62328675808989675</v>
      </c>
    </row>
    <row r="3959" spans="1:6" ht="15.75" customHeight="1" x14ac:dyDescent="0.2">
      <c r="A3959">
        <v>3958</v>
      </c>
      <c r="B3959" s="47">
        <f ca="1">IF('Inputs and Results'!$C$15='Inputs and Results'!$C$13, 'Inputs and Results'!$C$13, IF(E3959 &lt;= ('Inputs and Results'!$C$14-'Inputs and Results'!$C$13)/('Inputs and Results'!$C$15-'Inputs and Results'!$C$13), 'Inputs and Results'!$C$13 + SQRT(E3959*('Inputs and Results'!$C$15-'Inputs and Results'!$C$13)*('Inputs and Results'!$C$14-'Inputs and Results'!$C$13)), 'Inputs and Results'!$C$15 - SQRT((1-E3959)*('Inputs and Results'!$C$15-'Inputs and Results'!$C$13)*('Inputs and Results'!$C$15-'Inputs and Results'!$C$14))))</f>
        <v>1.5742517607427957</v>
      </c>
      <c r="C3959" s="47">
        <f ca="1">IF('Inputs and Results'!$G$15='Inputs and Results'!$G$13, 'Inputs and Results'!$G$13, IF(F3959 &lt;= ('Inputs and Results'!$G$14-'Inputs and Results'!$G$13)/('Inputs and Results'!$G$15-'Inputs and Results'!$G$13), 'Inputs and Results'!$G$13 + SQRT(F3959*('Inputs and Results'!$G$15-'Inputs and Results'!$G$13)*('Inputs and Results'!$G$14-'Inputs and Results'!$G$13)), 'Inputs and Results'!$G$15 - SQRT((1-F3959)*('Inputs and Results'!$G$15-'Inputs and Results'!$G$13)*('Inputs and Results'!$G$15-'Inputs and Results'!$G$14))))</f>
        <v>564.03977389007559</v>
      </c>
      <c r="D3959">
        <f t="shared" ca="1" si="257"/>
        <v>887.94060717541993</v>
      </c>
      <c r="E3959">
        <f t="shared" ca="1" si="259"/>
        <v>0.77413799536166461</v>
      </c>
      <c r="F3959">
        <f t="shared" ca="1" si="259"/>
        <v>0.52319516600378169</v>
      </c>
    </row>
    <row r="3960" spans="1:6" ht="15.75" customHeight="1" x14ac:dyDescent="0.2">
      <c r="A3960">
        <v>3959</v>
      </c>
      <c r="B3960" s="47">
        <f ca="1">IF('Inputs and Results'!$C$15='Inputs and Results'!$C$13, 'Inputs and Results'!$C$13, IF(E3960 &lt;= ('Inputs and Results'!$C$14-'Inputs and Results'!$C$13)/('Inputs and Results'!$C$15-'Inputs and Results'!$C$13), 'Inputs and Results'!$C$13 + SQRT(E3960*('Inputs and Results'!$C$15-'Inputs and Results'!$C$13)*('Inputs and Results'!$C$14-'Inputs and Results'!$C$13)), 'Inputs and Results'!$C$15 - SQRT((1-E3960)*('Inputs and Results'!$C$15-'Inputs and Results'!$C$13)*('Inputs and Results'!$C$15-'Inputs and Results'!$C$14))))</f>
        <v>0.61243784405172086</v>
      </c>
      <c r="C3960" s="47">
        <f ca="1">IF('Inputs and Results'!$G$15='Inputs and Results'!$G$13, 'Inputs and Results'!$G$13, IF(F3960 &lt;= ('Inputs and Results'!$G$14-'Inputs and Results'!$G$13)/('Inputs and Results'!$G$15-'Inputs and Results'!$G$13), 'Inputs and Results'!$G$13 + SQRT(F3960*('Inputs and Results'!$G$15-'Inputs and Results'!$G$13)*('Inputs and Results'!$G$14-'Inputs and Results'!$G$13)), 'Inputs and Results'!$G$15 - SQRT((1-F3960)*('Inputs and Results'!$G$15-'Inputs and Results'!$G$13)*('Inputs and Results'!$G$15-'Inputs and Results'!$G$14))))</f>
        <v>737.28970021646649</v>
      </c>
      <c r="D3960">
        <f t="shared" ca="1" si="257"/>
        <v>451.54411444211235</v>
      </c>
      <c r="E3960">
        <f t="shared" ca="1" si="259"/>
        <v>0.36661632794262267</v>
      </c>
      <c r="F3960">
        <f t="shared" ca="1" si="259"/>
        <v>0.74759434933495617</v>
      </c>
    </row>
    <row r="3961" spans="1:6" ht="15.75" customHeight="1" x14ac:dyDescent="0.2">
      <c r="A3961">
        <v>3960</v>
      </c>
      <c r="B3961" s="47">
        <f ca="1">IF('Inputs and Results'!$C$15='Inputs and Results'!$C$13, 'Inputs and Results'!$C$13, IF(E3961 &lt;= ('Inputs and Results'!$C$14-'Inputs and Results'!$C$13)/('Inputs and Results'!$C$15-'Inputs and Results'!$C$13), 'Inputs and Results'!$C$13 + SQRT(E3961*('Inputs and Results'!$C$15-'Inputs and Results'!$C$13)*('Inputs and Results'!$C$14-'Inputs and Results'!$C$13)), 'Inputs and Results'!$C$15 - SQRT((1-E3961)*('Inputs and Results'!$C$15-'Inputs and Results'!$C$13)*('Inputs and Results'!$C$15-'Inputs and Results'!$C$14))))</f>
        <v>0.38334775131855237</v>
      </c>
      <c r="C3961" s="47">
        <f ca="1">IF('Inputs and Results'!$G$15='Inputs and Results'!$G$13, 'Inputs and Results'!$G$13, IF(F3961 &lt;= ('Inputs and Results'!$G$14-'Inputs and Results'!$G$13)/('Inputs and Results'!$G$15-'Inputs and Results'!$G$13), 'Inputs and Results'!$G$13 + SQRT(F3961*('Inputs and Results'!$G$15-'Inputs and Results'!$G$13)*('Inputs and Results'!$G$14-'Inputs and Results'!$G$13)), 'Inputs and Results'!$G$15 - SQRT((1-F3961)*('Inputs and Results'!$G$15-'Inputs and Results'!$G$13)*('Inputs and Results'!$G$15-'Inputs and Results'!$G$14))))</f>
        <v>850.86093662652638</v>
      </c>
      <c r="D3961">
        <f t="shared" ca="1" si="257"/>
        <v>326.17562674057621</v>
      </c>
      <c r="E3961">
        <f t="shared" ca="1" si="259"/>
        <v>0.23923677883003602</v>
      </c>
      <c r="F3961">
        <f t="shared" ca="1" si="259"/>
        <v>0.85629309880882154</v>
      </c>
    </row>
    <row r="3962" spans="1:6" ht="15.75" customHeight="1" x14ac:dyDescent="0.2">
      <c r="A3962">
        <v>3961</v>
      </c>
      <c r="B3962" s="47">
        <f ca="1">IF('Inputs and Results'!$C$15='Inputs and Results'!$C$13, 'Inputs and Results'!$C$13, IF(E3962 &lt;= ('Inputs and Results'!$C$14-'Inputs and Results'!$C$13)/('Inputs and Results'!$C$15-'Inputs and Results'!$C$13), 'Inputs and Results'!$C$13 + SQRT(E3962*('Inputs and Results'!$C$15-'Inputs and Results'!$C$13)*('Inputs and Results'!$C$14-'Inputs and Results'!$C$13)), 'Inputs and Results'!$C$15 - SQRT((1-E3962)*('Inputs and Results'!$C$15-'Inputs and Results'!$C$13)*('Inputs and Results'!$C$15-'Inputs and Results'!$C$14))))</f>
        <v>0.33424644952357951</v>
      </c>
      <c r="C3962" s="47">
        <f ca="1">IF('Inputs and Results'!$G$15='Inputs and Results'!$G$13, 'Inputs and Results'!$G$13, IF(F3962 &lt;= ('Inputs and Results'!$G$14-'Inputs and Results'!$G$13)/('Inputs and Results'!$G$15-'Inputs and Results'!$G$13), 'Inputs and Results'!$G$13 + SQRT(F3962*('Inputs and Results'!$G$15-'Inputs and Results'!$G$13)*('Inputs and Results'!$G$14-'Inputs and Results'!$G$13)), 'Inputs and Results'!$G$15 - SQRT((1-F3962)*('Inputs and Results'!$G$15-'Inputs and Results'!$G$13)*('Inputs and Results'!$G$15-'Inputs and Results'!$G$14))))</f>
        <v>385.07391125217293</v>
      </c>
      <c r="D3962">
        <f t="shared" ca="1" si="257"/>
        <v>128.70958764019676</v>
      </c>
      <c r="E3962">
        <f t="shared" ref="E3962:F3981" ca="1" si="260">RAND()</f>
        <v>0.21041755645803994</v>
      </c>
      <c r="F3962">
        <f t="shared" ca="1" si="260"/>
        <v>0.21708036970409206</v>
      </c>
    </row>
    <row r="3963" spans="1:6" ht="15.75" customHeight="1" x14ac:dyDescent="0.2">
      <c r="A3963">
        <v>3962</v>
      </c>
      <c r="B3963" s="47">
        <f ca="1">IF('Inputs and Results'!$C$15='Inputs and Results'!$C$13, 'Inputs and Results'!$C$13, IF(E3963 &lt;= ('Inputs and Results'!$C$14-'Inputs and Results'!$C$13)/('Inputs and Results'!$C$15-'Inputs and Results'!$C$13), 'Inputs and Results'!$C$13 + SQRT(E3963*('Inputs and Results'!$C$15-'Inputs and Results'!$C$13)*('Inputs and Results'!$C$14-'Inputs and Results'!$C$13)), 'Inputs and Results'!$C$15 - SQRT((1-E3963)*('Inputs and Results'!$C$15-'Inputs and Results'!$C$13)*('Inputs and Results'!$C$15-'Inputs and Results'!$C$14))))</f>
        <v>0.29000612849994489</v>
      </c>
      <c r="C3963" s="47">
        <f ca="1">IF('Inputs and Results'!$G$15='Inputs and Results'!$G$13, 'Inputs and Results'!$G$13, IF(F3963 &lt;= ('Inputs and Results'!$G$14-'Inputs and Results'!$G$13)/('Inputs and Results'!$G$15-'Inputs and Results'!$G$13), 'Inputs and Results'!$G$13 + SQRT(F3963*('Inputs and Results'!$G$15-'Inputs and Results'!$G$13)*('Inputs and Results'!$G$14-'Inputs and Results'!$G$13)), 'Inputs and Results'!$G$15 - SQRT((1-F3963)*('Inputs and Results'!$G$15-'Inputs and Results'!$G$13)*('Inputs and Results'!$G$15-'Inputs and Results'!$G$14))))</f>
        <v>382.24546185952192</v>
      </c>
      <c r="D3963">
        <f t="shared" ca="1" si="257"/>
        <v>110.8535265305533</v>
      </c>
      <c r="E3963">
        <f t="shared" ca="1" si="260"/>
        <v>0.18399257960357129</v>
      </c>
      <c r="F3963">
        <f t="shared" ca="1" si="260"/>
        <v>0.2116362158285835</v>
      </c>
    </row>
    <row r="3964" spans="1:6" ht="15.75" customHeight="1" x14ac:dyDescent="0.2">
      <c r="A3964">
        <v>3963</v>
      </c>
      <c r="B3964" s="47">
        <f ca="1">IF('Inputs and Results'!$C$15='Inputs and Results'!$C$13, 'Inputs and Results'!$C$13, IF(E3964 &lt;= ('Inputs and Results'!$C$14-'Inputs and Results'!$C$13)/('Inputs and Results'!$C$15-'Inputs and Results'!$C$13), 'Inputs and Results'!$C$13 + SQRT(E3964*('Inputs and Results'!$C$15-'Inputs and Results'!$C$13)*('Inputs and Results'!$C$14-'Inputs and Results'!$C$13)), 'Inputs and Results'!$C$15 - SQRT((1-E3964)*('Inputs and Results'!$C$15-'Inputs and Results'!$C$13)*('Inputs and Results'!$C$15-'Inputs and Results'!$C$14))))</f>
        <v>6.0257559093286339E-2</v>
      </c>
      <c r="C3964" s="47">
        <f ca="1">IF('Inputs and Results'!$G$15='Inputs and Results'!$G$13, 'Inputs and Results'!$G$13, IF(F3964 &lt;= ('Inputs and Results'!$G$14-'Inputs and Results'!$G$13)/('Inputs and Results'!$G$15-'Inputs and Results'!$G$13), 'Inputs and Results'!$G$13 + SQRT(F3964*('Inputs and Results'!$G$15-'Inputs and Results'!$G$13)*('Inputs and Results'!$G$14-'Inputs and Results'!$G$13)), 'Inputs and Results'!$G$15 - SQRT((1-F3964)*('Inputs and Results'!$G$15-'Inputs and Results'!$G$13)*('Inputs and Results'!$G$15-'Inputs and Results'!$G$14))))</f>
        <v>568.90223228788841</v>
      </c>
      <c r="D3964">
        <f t="shared" ca="1" si="257"/>
        <v>34.280659880389948</v>
      </c>
      <c r="E3964">
        <f t="shared" ca="1" si="260"/>
        <v>3.9768264570204215E-2</v>
      </c>
      <c r="F3964">
        <f t="shared" ca="1" si="260"/>
        <v>0.53045845177112361</v>
      </c>
    </row>
    <row r="3965" spans="1:6" ht="15.75" customHeight="1" x14ac:dyDescent="0.2">
      <c r="A3965">
        <v>3964</v>
      </c>
      <c r="B3965" s="47">
        <f ca="1">IF('Inputs and Results'!$C$15='Inputs and Results'!$C$13, 'Inputs and Results'!$C$13, IF(E3965 &lt;= ('Inputs and Results'!$C$14-'Inputs and Results'!$C$13)/('Inputs and Results'!$C$15-'Inputs and Results'!$C$13), 'Inputs and Results'!$C$13 + SQRT(E3965*('Inputs and Results'!$C$15-'Inputs and Results'!$C$13)*('Inputs and Results'!$C$14-'Inputs and Results'!$C$13)), 'Inputs and Results'!$C$15 - SQRT((1-E3965)*('Inputs and Results'!$C$15-'Inputs and Results'!$C$13)*('Inputs and Results'!$C$15-'Inputs and Results'!$C$14))))</f>
        <v>1.8610341145705693</v>
      </c>
      <c r="C3965" s="47">
        <f ca="1">IF('Inputs and Results'!$G$15='Inputs and Results'!$G$13, 'Inputs and Results'!$G$13, IF(F3965 &lt;= ('Inputs and Results'!$G$14-'Inputs and Results'!$G$13)/('Inputs and Results'!$G$15-'Inputs and Results'!$G$13), 'Inputs and Results'!$G$13 + SQRT(F3965*('Inputs and Results'!$G$15-'Inputs and Results'!$G$13)*('Inputs and Results'!$G$14-'Inputs and Results'!$G$13)), 'Inputs and Results'!$G$15 - SQRT((1-F3965)*('Inputs and Results'!$G$15-'Inputs and Results'!$G$13)*('Inputs and Results'!$G$15-'Inputs and Results'!$G$14))))</f>
        <v>349.02981826796326</v>
      </c>
      <c r="D3965">
        <f t="shared" ca="1" si="257"/>
        <v>649.55639879904572</v>
      </c>
      <c r="E3965">
        <f t="shared" ca="1" si="260"/>
        <v>0.85586185686977256</v>
      </c>
      <c r="F3965">
        <f t="shared" ca="1" si="260"/>
        <v>0.14629185550208534</v>
      </c>
    </row>
    <row r="3966" spans="1:6" ht="15.75" customHeight="1" x14ac:dyDescent="0.2">
      <c r="A3966">
        <v>3965</v>
      </c>
      <c r="B3966" s="47">
        <f ca="1">IF('Inputs and Results'!$C$15='Inputs and Results'!$C$13, 'Inputs and Results'!$C$13, IF(E3966 &lt;= ('Inputs and Results'!$C$14-'Inputs and Results'!$C$13)/('Inputs and Results'!$C$15-'Inputs and Results'!$C$13), 'Inputs and Results'!$C$13 + SQRT(E3966*('Inputs and Results'!$C$15-'Inputs and Results'!$C$13)*('Inputs and Results'!$C$14-'Inputs and Results'!$C$13)), 'Inputs and Results'!$C$15 - SQRT((1-E3966)*('Inputs and Results'!$C$15-'Inputs and Results'!$C$13)*('Inputs and Results'!$C$15-'Inputs and Results'!$C$14))))</f>
        <v>0.29617765397030515</v>
      </c>
      <c r="C3966" s="47">
        <f ca="1">IF('Inputs and Results'!$G$15='Inputs and Results'!$G$13, 'Inputs and Results'!$G$13, IF(F3966 &lt;= ('Inputs and Results'!$G$14-'Inputs and Results'!$G$13)/('Inputs and Results'!$G$15-'Inputs and Results'!$G$13), 'Inputs and Results'!$G$13 + SQRT(F3966*('Inputs and Results'!$G$15-'Inputs and Results'!$G$13)*('Inputs and Results'!$G$14-'Inputs and Results'!$G$13)), 'Inputs and Results'!$G$15 - SQRT((1-F3966)*('Inputs and Results'!$G$15-'Inputs and Results'!$G$13)*('Inputs and Results'!$G$15-'Inputs and Results'!$G$14))))</f>
        <v>713.28801372507553</v>
      </c>
      <c r="D3966">
        <f t="shared" ca="1" si="257"/>
        <v>211.25997051023168</v>
      </c>
      <c r="E3966">
        <f t="shared" ca="1" si="260"/>
        <v>0.1877049690122754</v>
      </c>
      <c r="F3966">
        <f t="shared" ca="1" si="260"/>
        <v>0.72072965397371469</v>
      </c>
    </row>
    <row r="3967" spans="1:6" ht="15.75" customHeight="1" x14ac:dyDescent="0.2">
      <c r="A3967">
        <v>3966</v>
      </c>
      <c r="B3967" s="47">
        <f ca="1">IF('Inputs and Results'!$C$15='Inputs and Results'!$C$13, 'Inputs and Results'!$C$13, IF(E3967 &lt;= ('Inputs and Results'!$C$14-'Inputs and Results'!$C$13)/('Inputs and Results'!$C$15-'Inputs and Results'!$C$13), 'Inputs and Results'!$C$13 + SQRT(E3967*('Inputs and Results'!$C$15-'Inputs and Results'!$C$13)*('Inputs and Results'!$C$14-'Inputs and Results'!$C$13)), 'Inputs and Results'!$C$15 - SQRT((1-E3967)*('Inputs and Results'!$C$15-'Inputs and Results'!$C$13)*('Inputs and Results'!$C$15-'Inputs and Results'!$C$14))))</f>
        <v>0.20528432503900707</v>
      </c>
      <c r="C3967" s="47">
        <f ca="1">IF('Inputs and Results'!$G$15='Inputs and Results'!$G$13, 'Inputs and Results'!$G$13, IF(F3967 &lt;= ('Inputs and Results'!$G$14-'Inputs and Results'!$G$13)/('Inputs and Results'!$G$15-'Inputs and Results'!$G$13), 'Inputs and Results'!$G$13 + SQRT(F3967*('Inputs and Results'!$G$15-'Inputs and Results'!$G$13)*('Inputs and Results'!$G$14-'Inputs and Results'!$G$13)), 'Inputs and Results'!$G$15 - SQRT((1-F3967)*('Inputs and Results'!$G$15-'Inputs and Results'!$G$13)*('Inputs and Results'!$G$15-'Inputs and Results'!$G$14))))</f>
        <v>879.9591720704359</v>
      </c>
      <c r="D3967">
        <f t="shared" ca="1" si="257"/>
        <v>180.64182470036292</v>
      </c>
      <c r="E3967">
        <f t="shared" ca="1" si="260"/>
        <v>0.13217381068081346</v>
      </c>
      <c r="F3967">
        <f t="shared" ca="1" si="260"/>
        <v>0.87924878478894464</v>
      </c>
    </row>
    <row r="3968" spans="1:6" ht="15.75" customHeight="1" x14ac:dyDescent="0.2">
      <c r="A3968">
        <v>3967</v>
      </c>
      <c r="B3968" s="47">
        <f ca="1">IF('Inputs and Results'!$C$15='Inputs and Results'!$C$13, 'Inputs and Results'!$C$13, IF(E3968 &lt;= ('Inputs and Results'!$C$14-'Inputs and Results'!$C$13)/('Inputs and Results'!$C$15-'Inputs and Results'!$C$13), 'Inputs and Results'!$C$13 + SQRT(E3968*('Inputs and Results'!$C$15-'Inputs and Results'!$C$13)*('Inputs and Results'!$C$14-'Inputs and Results'!$C$13)), 'Inputs and Results'!$C$15 - SQRT((1-E3968)*('Inputs and Results'!$C$15-'Inputs and Results'!$C$13)*('Inputs and Results'!$C$15-'Inputs and Results'!$C$14))))</f>
        <v>0.58989692001097183</v>
      </c>
      <c r="C3968" s="47">
        <f ca="1">IF('Inputs and Results'!$G$15='Inputs and Results'!$G$13, 'Inputs and Results'!$G$13, IF(F3968 &lt;= ('Inputs and Results'!$G$14-'Inputs and Results'!$G$13)/('Inputs and Results'!$G$15-'Inputs and Results'!$G$13), 'Inputs and Results'!$G$13 + SQRT(F3968*('Inputs and Results'!$G$15-'Inputs and Results'!$G$13)*('Inputs and Results'!$G$14-'Inputs and Results'!$G$13)), 'Inputs and Results'!$G$15 - SQRT((1-F3968)*('Inputs and Results'!$G$15-'Inputs and Results'!$G$13)*('Inputs and Results'!$G$15-'Inputs and Results'!$G$14))))</f>
        <v>683.69767007607402</v>
      </c>
      <c r="D3968">
        <f t="shared" ca="1" si="257"/>
        <v>403.31114979655365</v>
      </c>
      <c r="E3968">
        <f t="shared" ca="1" si="260"/>
        <v>0.35460034931415563</v>
      </c>
      <c r="F3968">
        <f t="shared" ca="1" si="260"/>
        <v>0.68574014238303205</v>
      </c>
    </row>
    <row r="3969" spans="1:6" ht="15.75" customHeight="1" x14ac:dyDescent="0.2">
      <c r="A3969">
        <v>3968</v>
      </c>
      <c r="B3969" s="47">
        <f ca="1">IF('Inputs and Results'!$C$15='Inputs and Results'!$C$13, 'Inputs and Results'!$C$13, IF(E3969 &lt;= ('Inputs and Results'!$C$14-'Inputs and Results'!$C$13)/('Inputs and Results'!$C$15-'Inputs and Results'!$C$13), 'Inputs and Results'!$C$13 + SQRT(E3969*('Inputs and Results'!$C$15-'Inputs and Results'!$C$13)*('Inputs and Results'!$C$14-'Inputs and Results'!$C$13)), 'Inputs and Results'!$C$15 - SQRT((1-E3969)*('Inputs and Results'!$C$15-'Inputs and Results'!$C$13)*('Inputs and Results'!$C$15-'Inputs and Results'!$C$14))))</f>
        <v>1.09312711846387</v>
      </c>
      <c r="C3969" s="47">
        <f ca="1">IF('Inputs and Results'!$G$15='Inputs and Results'!$G$13, 'Inputs and Results'!$G$13, IF(F3969 &lt;= ('Inputs and Results'!$G$14-'Inputs and Results'!$G$13)/('Inputs and Results'!$G$15-'Inputs and Results'!$G$13), 'Inputs and Results'!$G$13 + SQRT(F3969*('Inputs and Results'!$G$15-'Inputs and Results'!$G$13)*('Inputs and Results'!$G$14-'Inputs and Results'!$G$13)), 'Inputs and Results'!$G$15 - SQRT((1-F3969)*('Inputs and Results'!$G$15-'Inputs and Results'!$G$13)*('Inputs and Results'!$G$15-'Inputs and Results'!$G$14))))</f>
        <v>500.1066296578241</v>
      </c>
      <c r="D3969">
        <f t="shared" ca="1" si="257"/>
        <v>546.68011900253509</v>
      </c>
      <c r="E3969">
        <f t="shared" ca="1" si="260"/>
        <v>0.59598175707356627</v>
      </c>
      <c r="F3969">
        <f t="shared" ca="1" si="260"/>
        <v>0.42250995902234123</v>
      </c>
    </row>
    <row r="3970" spans="1:6" ht="15.75" customHeight="1" x14ac:dyDescent="0.2">
      <c r="A3970">
        <v>3969</v>
      </c>
      <c r="B3970" s="47">
        <f ca="1">IF('Inputs and Results'!$C$15='Inputs and Results'!$C$13, 'Inputs and Results'!$C$13, IF(E3970 &lt;= ('Inputs and Results'!$C$14-'Inputs and Results'!$C$13)/('Inputs and Results'!$C$15-'Inputs and Results'!$C$13), 'Inputs and Results'!$C$13 + SQRT(E3970*('Inputs and Results'!$C$15-'Inputs and Results'!$C$13)*('Inputs and Results'!$C$14-'Inputs and Results'!$C$13)), 'Inputs and Results'!$C$15 - SQRT((1-E3970)*('Inputs and Results'!$C$15-'Inputs and Results'!$C$13)*('Inputs and Results'!$C$15-'Inputs and Results'!$C$14))))</f>
        <v>1.0161004940772322E-2</v>
      </c>
      <c r="C3970" s="47">
        <f ca="1">IF('Inputs and Results'!$G$15='Inputs and Results'!$G$13, 'Inputs and Results'!$G$13, IF(F3970 &lt;= ('Inputs and Results'!$G$14-'Inputs and Results'!$G$13)/('Inputs and Results'!$G$15-'Inputs and Results'!$G$13), 'Inputs and Results'!$G$13 + SQRT(F3970*('Inputs and Results'!$G$15-'Inputs and Results'!$G$13)*('Inputs and Results'!$G$14-'Inputs and Results'!$G$13)), 'Inputs and Results'!$G$15 - SQRT((1-F3970)*('Inputs and Results'!$G$15-'Inputs and Results'!$G$13)*('Inputs and Results'!$G$15-'Inputs and Results'!$G$14))))</f>
        <v>610.33031476051133</v>
      </c>
      <c r="D3970">
        <f t="shared" ref="D3970:D4033" ca="1" si="261">B3970*C3970</f>
        <v>6.2015693437846826</v>
      </c>
      <c r="E3970">
        <f t="shared" ca="1" si="260"/>
        <v>6.7625315136921049E-3</v>
      </c>
      <c r="F3970">
        <f t="shared" ca="1" si="260"/>
        <v>0.59008072270682788</v>
      </c>
    </row>
    <row r="3971" spans="1:6" ht="15.75" customHeight="1" x14ac:dyDescent="0.2">
      <c r="A3971">
        <v>3970</v>
      </c>
      <c r="B3971" s="47">
        <f ca="1">IF('Inputs and Results'!$C$15='Inputs and Results'!$C$13, 'Inputs and Results'!$C$13, IF(E3971 &lt;= ('Inputs and Results'!$C$14-'Inputs and Results'!$C$13)/('Inputs and Results'!$C$15-'Inputs and Results'!$C$13), 'Inputs and Results'!$C$13 + SQRT(E3971*('Inputs and Results'!$C$15-'Inputs and Results'!$C$13)*('Inputs and Results'!$C$14-'Inputs and Results'!$C$13)), 'Inputs and Results'!$C$15 - SQRT((1-E3971)*('Inputs and Results'!$C$15-'Inputs and Results'!$C$13)*('Inputs and Results'!$C$15-'Inputs and Results'!$C$14))))</f>
        <v>1.0190067278673027</v>
      </c>
      <c r="C3971" s="47">
        <f ca="1">IF('Inputs and Results'!$G$15='Inputs and Results'!$G$13, 'Inputs and Results'!$G$13, IF(F3971 &lt;= ('Inputs and Results'!$G$14-'Inputs and Results'!$G$13)/('Inputs and Results'!$G$15-'Inputs and Results'!$G$13), 'Inputs and Results'!$G$13 + SQRT(F3971*('Inputs and Results'!$G$15-'Inputs and Results'!$G$13)*('Inputs and Results'!$G$14-'Inputs and Results'!$G$13)), 'Inputs and Results'!$G$15 - SQRT((1-F3971)*('Inputs and Results'!$G$15-'Inputs and Results'!$G$13)*('Inputs and Results'!$G$15-'Inputs and Results'!$G$14))))</f>
        <v>577.80856183725643</v>
      </c>
      <c r="D3971">
        <f t="shared" ca="1" si="261"/>
        <v>588.79081193149477</v>
      </c>
      <c r="E3971">
        <f t="shared" ca="1" si="260"/>
        <v>0.5639628506405544</v>
      </c>
      <c r="F3971">
        <f t="shared" ca="1" si="260"/>
        <v>0.54361769152514061</v>
      </c>
    </row>
    <row r="3972" spans="1:6" ht="15.75" customHeight="1" x14ac:dyDescent="0.2">
      <c r="A3972">
        <v>3971</v>
      </c>
      <c r="B3972" s="47">
        <f ca="1">IF('Inputs and Results'!$C$15='Inputs and Results'!$C$13, 'Inputs and Results'!$C$13, IF(E3972 &lt;= ('Inputs and Results'!$C$14-'Inputs and Results'!$C$13)/('Inputs and Results'!$C$15-'Inputs and Results'!$C$13), 'Inputs and Results'!$C$13 + SQRT(E3972*('Inputs and Results'!$C$15-'Inputs and Results'!$C$13)*('Inputs and Results'!$C$14-'Inputs and Results'!$C$13)), 'Inputs and Results'!$C$15 - SQRT((1-E3972)*('Inputs and Results'!$C$15-'Inputs and Results'!$C$13)*('Inputs and Results'!$C$15-'Inputs and Results'!$C$14))))</f>
        <v>0.23606328026925461</v>
      </c>
      <c r="C3972" s="47">
        <f ca="1">IF('Inputs and Results'!$G$15='Inputs and Results'!$G$13, 'Inputs and Results'!$G$13, IF(F3972 &lt;= ('Inputs and Results'!$G$14-'Inputs and Results'!$G$13)/('Inputs and Results'!$G$15-'Inputs and Results'!$G$13), 'Inputs and Results'!$G$13 + SQRT(F3972*('Inputs and Results'!$G$15-'Inputs and Results'!$G$13)*('Inputs and Results'!$G$14-'Inputs and Results'!$G$13)), 'Inputs and Results'!$G$15 - SQRT((1-F3972)*('Inputs and Results'!$G$15-'Inputs and Results'!$G$13)*('Inputs and Results'!$G$15-'Inputs and Results'!$G$14))))</f>
        <v>944.87382129122989</v>
      </c>
      <c r="D3972">
        <f t="shared" ca="1" si="261"/>
        <v>223.0500136945532</v>
      </c>
      <c r="E3972">
        <f t="shared" ca="1" si="260"/>
        <v>0.15118375659156091</v>
      </c>
      <c r="F3972">
        <f t="shared" ca="1" si="260"/>
        <v>0.9232654787229817</v>
      </c>
    </row>
    <row r="3973" spans="1:6" ht="15.75" customHeight="1" x14ac:dyDescent="0.2">
      <c r="A3973">
        <v>3972</v>
      </c>
      <c r="B3973" s="47">
        <f ca="1">IF('Inputs and Results'!$C$15='Inputs and Results'!$C$13, 'Inputs and Results'!$C$13, IF(E3973 &lt;= ('Inputs and Results'!$C$14-'Inputs and Results'!$C$13)/('Inputs and Results'!$C$15-'Inputs and Results'!$C$13), 'Inputs and Results'!$C$13 + SQRT(E3973*('Inputs and Results'!$C$15-'Inputs and Results'!$C$13)*('Inputs and Results'!$C$14-'Inputs and Results'!$C$13)), 'Inputs and Results'!$C$15 - SQRT((1-E3973)*('Inputs and Results'!$C$15-'Inputs and Results'!$C$13)*('Inputs and Results'!$C$15-'Inputs and Results'!$C$14))))</f>
        <v>0.28326987720919128</v>
      </c>
      <c r="C3973" s="47">
        <f ca="1">IF('Inputs and Results'!$G$15='Inputs and Results'!$G$13, 'Inputs and Results'!$G$13, IF(F3973 &lt;= ('Inputs and Results'!$G$14-'Inputs and Results'!$G$13)/('Inputs and Results'!$G$15-'Inputs and Results'!$G$13), 'Inputs and Results'!$G$13 + SQRT(F3973*('Inputs and Results'!$G$15-'Inputs and Results'!$G$13)*('Inputs and Results'!$G$14-'Inputs and Results'!$G$13)), 'Inputs and Results'!$G$15 - SQRT((1-F3973)*('Inputs and Results'!$G$15-'Inputs and Results'!$G$13)*('Inputs and Results'!$G$15-'Inputs and Results'!$G$14))))</f>
        <v>632.95544451031674</v>
      </c>
      <c r="D3973">
        <f t="shared" ca="1" si="261"/>
        <v>179.29721104532652</v>
      </c>
      <c r="E3973">
        <f t="shared" ca="1" si="260"/>
        <v>0.17993082665789295</v>
      </c>
      <c r="F3973">
        <f t="shared" ca="1" si="260"/>
        <v>0.62093375831810482</v>
      </c>
    </row>
    <row r="3974" spans="1:6" ht="15.75" customHeight="1" x14ac:dyDescent="0.2">
      <c r="A3974">
        <v>3973</v>
      </c>
      <c r="B3974" s="47">
        <f ca="1">IF('Inputs and Results'!$C$15='Inputs and Results'!$C$13, 'Inputs and Results'!$C$13, IF(E3974 &lt;= ('Inputs and Results'!$C$14-'Inputs and Results'!$C$13)/('Inputs and Results'!$C$15-'Inputs and Results'!$C$13), 'Inputs and Results'!$C$13 + SQRT(E3974*('Inputs and Results'!$C$15-'Inputs and Results'!$C$13)*('Inputs and Results'!$C$14-'Inputs and Results'!$C$13)), 'Inputs and Results'!$C$15 - SQRT((1-E3974)*('Inputs and Results'!$C$15-'Inputs and Results'!$C$13)*('Inputs and Results'!$C$15-'Inputs and Results'!$C$14))))</f>
        <v>0.30458592785899041</v>
      </c>
      <c r="C3974" s="47">
        <f ca="1">IF('Inputs and Results'!$G$15='Inputs and Results'!$G$13, 'Inputs and Results'!$G$13, IF(F3974 &lt;= ('Inputs and Results'!$G$14-'Inputs and Results'!$G$13)/('Inputs and Results'!$G$15-'Inputs and Results'!$G$13), 'Inputs and Results'!$G$13 + SQRT(F3974*('Inputs and Results'!$G$15-'Inputs and Results'!$G$13)*('Inputs and Results'!$G$14-'Inputs and Results'!$G$13)), 'Inputs and Results'!$G$15 - SQRT((1-F3974)*('Inputs and Results'!$G$15-'Inputs and Results'!$G$13)*('Inputs and Results'!$G$15-'Inputs and Results'!$G$14))))</f>
        <v>556.30747302306474</v>
      </c>
      <c r="D3974">
        <f t="shared" ca="1" si="261"/>
        <v>169.44342784562045</v>
      </c>
      <c r="E3974">
        <f t="shared" ca="1" si="260"/>
        <v>0.19274921996713545</v>
      </c>
      <c r="F3974">
        <f t="shared" ca="1" si="260"/>
        <v>0.51153024991016416</v>
      </c>
    </row>
    <row r="3975" spans="1:6" ht="15.75" customHeight="1" x14ac:dyDescent="0.2">
      <c r="A3975">
        <v>3974</v>
      </c>
      <c r="B3975" s="47">
        <f ca="1">IF('Inputs and Results'!$C$15='Inputs and Results'!$C$13, 'Inputs and Results'!$C$13, IF(E3975 &lt;= ('Inputs and Results'!$C$14-'Inputs and Results'!$C$13)/('Inputs and Results'!$C$15-'Inputs and Results'!$C$13), 'Inputs and Results'!$C$13 + SQRT(E3975*('Inputs and Results'!$C$15-'Inputs and Results'!$C$13)*('Inputs and Results'!$C$14-'Inputs and Results'!$C$13)), 'Inputs and Results'!$C$15 - SQRT((1-E3975)*('Inputs and Results'!$C$15-'Inputs and Results'!$C$13)*('Inputs and Results'!$C$15-'Inputs and Results'!$C$14))))</f>
        <v>0.78782984767038178</v>
      </c>
      <c r="C3975" s="47">
        <f ca="1">IF('Inputs and Results'!$G$15='Inputs and Results'!$G$13, 'Inputs and Results'!$G$13, IF(F3975 &lt;= ('Inputs and Results'!$G$14-'Inputs and Results'!$G$13)/('Inputs and Results'!$G$15-'Inputs and Results'!$G$13), 'Inputs and Results'!$G$13 + SQRT(F3975*('Inputs and Results'!$G$15-'Inputs and Results'!$G$13)*('Inputs and Results'!$G$14-'Inputs and Results'!$G$13)), 'Inputs and Results'!$G$15 - SQRT((1-F3975)*('Inputs and Results'!$G$15-'Inputs and Results'!$G$13)*('Inputs and Results'!$G$15-'Inputs and Results'!$G$14))))</f>
        <v>570.00428010781945</v>
      </c>
      <c r="D3975">
        <f t="shared" ca="1" si="261"/>
        <v>449.06638516880901</v>
      </c>
      <c r="E3975">
        <f t="shared" ca="1" si="260"/>
        <v>0.45625591301577273</v>
      </c>
      <c r="F3975">
        <f t="shared" ca="1" si="260"/>
        <v>0.53209688392512644</v>
      </c>
    </row>
    <row r="3976" spans="1:6" ht="15.75" customHeight="1" x14ac:dyDescent="0.2">
      <c r="A3976">
        <v>3975</v>
      </c>
      <c r="B3976" s="47">
        <f ca="1">IF('Inputs and Results'!$C$15='Inputs and Results'!$C$13, 'Inputs and Results'!$C$13, IF(E3976 &lt;= ('Inputs and Results'!$C$14-'Inputs and Results'!$C$13)/('Inputs and Results'!$C$15-'Inputs and Results'!$C$13), 'Inputs and Results'!$C$13 + SQRT(E3976*('Inputs and Results'!$C$15-'Inputs and Results'!$C$13)*('Inputs and Results'!$C$14-'Inputs and Results'!$C$13)), 'Inputs and Results'!$C$15 - SQRT((1-E3976)*('Inputs and Results'!$C$15-'Inputs and Results'!$C$13)*('Inputs and Results'!$C$15-'Inputs and Results'!$C$14))))</f>
        <v>1.8781710011968726</v>
      </c>
      <c r="C3976" s="47">
        <f ca="1">IF('Inputs and Results'!$G$15='Inputs and Results'!$G$13, 'Inputs and Results'!$G$13, IF(F3976 &lt;= ('Inputs and Results'!$G$14-'Inputs and Results'!$G$13)/('Inputs and Results'!$G$15-'Inputs and Results'!$G$13), 'Inputs and Results'!$G$13 + SQRT(F3976*('Inputs and Results'!$G$15-'Inputs and Results'!$G$13)*('Inputs and Results'!$G$14-'Inputs and Results'!$G$13)), 'Inputs and Results'!$G$15 - SQRT((1-F3976)*('Inputs and Results'!$G$15-'Inputs and Results'!$G$13)*('Inputs and Results'!$G$15-'Inputs and Results'!$G$14))))</f>
        <v>880.31105461152356</v>
      </c>
      <c r="D3976">
        <f t="shared" ca="1" si="261"/>
        <v>1653.3746948044</v>
      </c>
      <c r="E3976">
        <f t="shared" ca="1" si="260"/>
        <v>0.8601666330493748</v>
      </c>
      <c r="F3976">
        <f t="shared" ca="1" si="260"/>
        <v>0.87951416896424917</v>
      </c>
    </row>
    <row r="3977" spans="1:6" ht="15.75" customHeight="1" x14ac:dyDescent="0.2">
      <c r="A3977">
        <v>3976</v>
      </c>
      <c r="B3977" s="47">
        <f ca="1">IF('Inputs and Results'!$C$15='Inputs and Results'!$C$13, 'Inputs and Results'!$C$13, IF(E3977 &lt;= ('Inputs and Results'!$C$14-'Inputs and Results'!$C$13)/('Inputs and Results'!$C$15-'Inputs and Results'!$C$13), 'Inputs and Results'!$C$13 + SQRT(E3977*('Inputs and Results'!$C$15-'Inputs and Results'!$C$13)*('Inputs and Results'!$C$14-'Inputs and Results'!$C$13)), 'Inputs and Results'!$C$15 - SQRT((1-E3977)*('Inputs and Results'!$C$15-'Inputs and Results'!$C$13)*('Inputs and Results'!$C$15-'Inputs and Results'!$C$14))))</f>
        <v>1.4837143063770653</v>
      </c>
      <c r="C3977" s="47">
        <f ca="1">IF('Inputs and Results'!$G$15='Inputs and Results'!$G$13, 'Inputs and Results'!$G$13, IF(F3977 &lt;= ('Inputs and Results'!$G$14-'Inputs and Results'!$G$13)/('Inputs and Results'!$G$15-'Inputs and Results'!$G$13), 'Inputs and Results'!$G$13 + SQRT(F3977*('Inputs and Results'!$G$15-'Inputs and Results'!$G$13)*('Inputs and Results'!$G$14-'Inputs and Results'!$G$13)), 'Inputs and Results'!$G$15 - SQRT((1-F3977)*('Inputs and Results'!$G$15-'Inputs and Results'!$G$13)*('Inputs and Results'!$G$15-'Inputs and Results'!$G$14))))</f>
        <v>778.49089822221708</v>
      </c>
      <c r="D3977">
        <f t="shared" ca="1" si="261"/>
        <v>1155.0580830766353</v>
      </c>
      <c r="E3977">
        <f t="shared" ca="1" si="260"/>
        <v>0.74454196614604617</v>
      </c>
      <c r="F3977">
        <f t="shared" ca="1" si="260"/>
        <v>0.79054310876093781</v>
      </c>
    </row>
    <row r="3978" spans="1:6" ht="15.75" customHeight="1" x14ac:dyDescent="0.2">
      <c r="A3978">
        <v>3977</v>
      </c>
      <c r="B3978" s="47">
        <f ca="1">IF('Inputs and Results'!$C$15='Inputs and Results'!$C$13, 'Inputs and Results'!$C$13, IF(E3978 &lt;= ('Inputs and Results'!$C$14-'Inputs and Results'!$C$13)/('Inputs and Results'!$C$15-'Inputs and Results'!$C$13), 'Inputs and Results'!$C$13 + SQRT(E3978*('Inputs and Results'!$C$15-'Inputs and Results'!$C$13)*('Inputs and Results'!$C$14-'Inputs and Results'!$C$13)), 'Inputs and Results'!$C$15 - SQRT((1-E3978)*('Inputs and Results'!$C$15-'Inputs and Results'!$C$13)*('Inputs and Results'!$C$15-'Inputs and Results'!$C$14))))</f>
        <v>2.2952433381932051</v>
      </c>
      <c r="C3978" s="47">
        <f ca="1">IF('Inputs and Results'!$G$15='Inputs and Results'!$G$13, 'Inputs and Results'!$G$13, IF(F3978 &lt;= ('Inputs and Results'!$G$14-'Inputs and Results'!$G$13)/('Inputs and Results'!$G$15-'Inputs and Results'!$G$13), 'Inputs and Results'!$G$13 + SQRT(F3978*('Inputs and Results'!$G$15-'Inputs and Results'!$G$13)*('Inputs and Results'!$G$14-'Inputs and Results'!$G$13)), 'Inputs and Results'!$G$15 - SQRT((1-F3978)*('Inputs and Results'!$G$15-'Inputs and Results'!$G$13)*('Inputs and Results'!$G$15-'Inputs and Results'!$G$14))))</f>
        <v>843.30171859954567</v>
      </c>
      <c r="D3978">
        <f t="shared" ca="1" si="261"/>
        <v>1935.5826517024882</v>
      </c>
      <c r="E3978">
        <f t="shared" ca="1" si="260"/>
        <v>0.94481311640432697</v>
      </c>
      <c r="F3978">
        <f t="shared" ca="1" si="260"/>
        <v>0.85000293082503953</v>
      </c>
    </row>
    <row r="3979" spans="1:6" ht="15.75" customHeight="1" x14ac:dyDescent="0.2">
      <c r="A3979">
        <v>3978</v>
      </c>
      <c r="B3979" s="47">
        <f ca="1">IF('Inputs and Results'!$C$15='Inputs and Results'!$C$13, 'Inputs and Results'!$C$13, IF(E3979 &lt;= ('Inputs and Results'!$C$14-'Inputs and Results'!$C$13)/('Inputs and Results'!$C$15-'Inputs and Results'!$C$13), 'Inputs and Results'!$C$13 + SQRT(E3979*('Inputs and Results'!$C$15-'Inputs and Results'!$C$13)*('Inputs and Results'!$C$14-'Inputs and Results'!$C$13)), 'Inputs and Results'!$C$15 - SQRT((1-E3979)*('Inputs and Results'!$C$15-'Inputs and Results'!$C$13)*('Inputs and Results'!$C$15-'Inputs and Results'!$C$14))))</f>
        <v>1.2049457756368633</v>
      </c>
      <c r="C3979" s="47">
        <f ca="1">IF('Inputs and Results'!$G$15='Inputs and Results'!$G$13, 'Inputs and Results'!$G$13, IF(F3979 &lt;= ('Inputs and Results'!$G$14-'Inputs and Results'!$G$13)/('Inputs and Results'!$G$15-'Inputs and Results'!$G$13), 'Inputs and Results'!$G$13 + SQRT(F3979*('Inputs and Results'!$G$15-'Inputs and Results'!$G$13)*('Inputs and Results'!$G$14-'Inputs and Results'!$G$13)), 'Inputs and Results'!$G$15 - SQRT((1-F3979)*('Inputs and Results'!$G$15-'Inputs and Results'!$G$13)*('Inputs and Results'!$G$15-'Inputs and Results'!$G$14))))</f>
        <v>888.96253000115485</v>
      </c>
      <c r="D3979">
        <f t="shared" ca="1" si="261"/>
        <v>1071.15164522435</v>
      </c>
      <c r="E3979">
        <f t="shared" ca="1" si="260"/>
        <v>0.64197559239956203</v>
      </c>
      <c r="F3979">
        <f t="shared" ca="1" si="260"/>
        <v>0.88594714504099359</v>
      </c>
    </row>
    <row r="3980" spans="1:6" ht="15.75" customHeight="1" x14ac:dyDescent="0.2">
      <c r="A3980">
        <v>3979</v>
      </c>
      <c r="B3980" s="47">
        <f ca="1">IF('Inputs and Results'!$C$15='Inputs and Results'!$C$13, 'Inputs and Results'!$C$13, IF(E3980 &lt;= ('Inputs and Results'!$C$14-'Inputs and Results'!$C$13)/('Inputs and Results'!$C$15-'Inputs and Results'!$C$13), 'Inputs and Results'!$C$13 + SQRT(E3980*('Inputs and Results'!$C$15-'Inputs and Results'!$C$13)*('Inputs and Results'!$C$14-'Inputs and Results'!$C$13)), 'Inputs and Results'!$C$15 - SQRT((1-E3980)*('Inputs and Results'!$C$15-'Inputs and Results'!$C$13)*('Inputs and Results'!$C$15-'Inputs and Results'!$C$14))))</f>
        <v>2.6256012656550478</v>
      </c>
      <c r="C3980" s="47">
        <f ca="1">IF('Inputs and Results'!$G$15='Inputs and Results'!$G$13, 'Inputs and Results'!$G$13, IF(F3980 &lt;= ('Inputs and Results'!$G$14-'Inputs and Results'!$G$13)/('Inputs and Results'!$G$15-'Inputs and Results'!$G$13), 'Inputs and Results'!$G$13 + SQRT(F3980*('Inputs and Results'!$G$15-'Inputs and Results'!$G$13)*('Inputs and Results'!$G$14-'Inputs and Results'!$G$13)), 'Inputs and Results'!$G$15 - SQRT((1-F3980)*('Inputs and Results'!$G$15-'Inputs and Results'!$G$13)*('Inputs and Results'!$G$15-'Inputs and Results'!$G$14))))</f>
        <v>750.53826666599684</v>
      </c>
      <c r="D3980">
        <f t="shared" ca="1" si="261"/>
        <v>1970.6142228807871</v>
      </c>
      <c r="E3980">
        <f t="shared" ca="1" si="260"/>
        <v>0.98442506530232199</v>
      </c>
      <c r="F3980">
        <f t="shared" ca="1" si="260"/>
        <v>0.76184144632055439</v>
      </c>
    </row>
    <row r="3981" spans="1:6" ht="15.75" customHeight="1" x14ac:dyDescent="0.2">
      <c r="A3981">
        <v>3980</v>
      </c>
      <c r="B3981" s="47">
        <f ca="1">IF('Inputs and Results'!$C$15='Inputs and Results'!$C$13, 'Inputs and Results'!$C$13, IF(E3981 &lt;= ('Inputs and Results'!$C$14-'Inputs and Results'!$C$13)/('Inputs and Results'!$C$15-'Inputs and Results'!$C$13), 'Inputs and Results'!$C$13 + SQRT(E3981*('Inputs and Results'!$C$15-'Inputs and Results'!$C$13)*('Inputs and Results'!$C$14-'Inputs and Results'!$C$13)), 'Inputs and Results'!$C$15 - SQRT((1-E3981)*('Inputs and Results'!$C$15-'Inputs and Results'!$C$13)*('Inputs and Results'!$C$15-'Inputs and Results'!$C$14))))</f>
        <v>2.1946830843213254</v>
      </c>
      <c r="C3981" s="47">
        <f ca="1">IF('Inputs and Results'!$G$15='Inputs and Results'!$G$13, 'Inputs and Results'!$G$13, IF(F3981 &lt;= ('Inputs and Results'!$G$14-'Inputs and Results'!$G$13)/('Inputs and Results'!$G$15-'Inputs and Results'!$G$13), 'Inputs and Results'!$G$13 + SQRT(F3981*('Inputs and Results'!$G$15-'Inputs and Results'!$G$13)*('Inputs and Results'!$G$14-'Inputs and Results'!$G$13)), 'Inputs and Results'!$G$15 - SQRT((1-F3981)*('Inputs and Results'!$G$15-'Inputs and Results'!$G$13)*('Inputs and Results'!$G$15-'Inputs and Results'!$G$14))))</f>
        <v>824.53669765433619</v>
      </c>
      <c r="D3981">
        <f t="shared" ca="1" si="261"/>
        <v>1809.5967427441387</v>
      </c>
      <c r="E3981">
        <f t="shared" ca="1" si="260"/>
        <v>0.92794051836908742</v>
      </c>
      <c r="F3981">
        <f t="shared" ca="1" si="260"/>
        <v>0.83380585068593549</v>
      </c>
    </row>
    <row r="3982" spans="1:6" ht="15.75" customHeight="1" x14ac:dyDescent="0.2">
      <c r="A3982">
        <v>3981</v>
      </c>
      <c r="B3982" s="47">
        <f ca="1">IF('Inputs and Results'!$C$15='Inputs and Results'!$C$13, 'Inputs and Results'!$C$13, IF(E3982 &lt;= ('Inputs and Results'!$C$14-'Inputs and Results'!$C$13)/('Inputs and Results'!$C$15-'Inputs and Results'!$C$13), 'Inputs and Results'!$C$13 + SQRT(E3982*('Inputs and Results'!$C$15-'Inputs and Results'!$C$13)*('Inputs and Results'!$C$14-'Inputs and Results'!$C$13)), 'Inputs and Results'!$C$15 - SQRT((1-E3982)*('Inputs and Results'!$C$15-'Inputs and Results'!$C$13)*('Inputs and Results'!$C$15-'Inputs and Results'!$C$14))))</f>
        <v>2.6741372901605311</v>
      </c>
      <c r="C3982" s="47">
        <f ca="1">IF('Inputs and Results'!$G$15='Inputs and Results'!$G$13, 'Inputs and Results'!$G$13, IF(F3982 &lt;= ('Inputs and Results'!$G$14-'Inputs and Results'!$G$13)/('Inputs and Results'!$G$15-'Inputs and Results'!$G$13), 'Inputs and Results'!$G$13 + SQRT(F3982*('Inputs and Results'!$G$15-'Inputs and Results'!$G$13)*('Inputs and Results'!$G$14-'Inputs and Results'!$G$13)), 'Inputs and Results'!$G$15 - SQRT((1-F3982)*('Inputs and Results'!$G$15-'Inputs and Results'!$G$13)*('Inputs and Results'!$G$15-'Inputs and Results'!$G$14))))</f>
        <v>621.66643709929838</v>
      </c>
      <c r="D3982">
        <f t="shared" ca="1" si="261"/>
        <v>1662.4214014884701</v>
      </c>
      <c r="E3982">
        <f t="shared" ref="E3982:F4001" ca="1" si="262">RAND()</f>
        <v>0.98820149937067536</v>
      </c>
      <c r="F3982">
        <f t="shared" ca="1" si="262"/>
        <v>0.60569023428787361</v>
      </c>
    </row>
    <row r="3983" spans="1:6" ht="15.75" customHeight="1" x14ac:dyDescent="0.2">
      <c r="A3983">
        <v>3982</v>
      </c>
      <c r="B3983" s="47">
        <f ca="1">IF('Inputs and Results'!$C$15='Inputs and Results'!$C$13, 'Inputs and Results'!$C$13, IF(E3983 &lt;= ('Inputs and Results'!$C$14-'Inputs and Results'!$C$13)/('Inputs and Results'!$C$15-'Inputs and Results'!$C$13), 'Inputs and Results'!$C$13 + SQRT(E3983*('Inputs and Results'!$C$15-'Inputs and Results'!$C$13)*('Inputs and Results'!$C$14-'Inputs and Results'!$C$13)), 'Inputs and Results'!$C$15 - SQRT((1-E3983)*('Inputs and Results'!$C$15-'Inputs and Results'!$C$13)*('Inputs and Results'!$C$15-'Inputs and Results'!$C$14))))</f>
        <v>0.93036537883809745</v>
      </c>
      <c r="C3983" s="47">
        <f ca="1">IF('Inputs and Results'!$G$15='Inputs and Results'!$G$13, 'Inputs and Results'!$G$13, IF(F3983 &lt;= ('Inputs and Results'!$G$14-'Inputs and Results'!$G$13)/('Inputs and Results'!$G$15-'Inputs and Results'!$G$13), 'Inputs and Results'!$G$13 + SQRT(F3983*('Inputs and Results'!$G$15-'Inputs and Results'!$G$13)*('Inputs and Results'!$G$14-'Inputs and Results'!$G$13)), 'Inputs and Results'!$G$15 - SQRT((1-F3983)*('Inputs and Results'!$G$15-'Inputs and Results'!$G$13)*('Inputs and Results'!$G$15-'Inputs and Results'!$G$14))))</f>
        <v>741.78784716719815</v>
      </c>
      <c r="D3983">
        <f t="shared" ca="1" si="261"/>
        <v>690.13373144720708</v>
      </c>
      <c r="E3983">
        <f t="shared" ca="1" si="262"/>
        <v>0.52406805943200319</v>
      </c>
      <c r="F3983">
        <f t="shared" ca="1" si="262"/>
        <v>0.7524779195963518</v>
      </c>
    </row>
    <row r="3984" spans="1:6" ht="15.75" customHeight="1" x14ac:dyDescent="0.2">
      <c r="A3984">
        <v>3983</v>
      </c>
      <c r="B3984" s="47">
        <f ca="1">IF('Inputs and Results'!$C$15='Inputs and Results'!$C$13, 'Inputs and Results'!$C$13, IF(E3984 &lt;= ('Inputs and Results'!$C$14-'Inputs and Results'!$C$13)/('Inputs and Results'!$C$15-'Inputs and Results'!$C$13), 'Inputs and Results'!$C$13 + SQRT(E3984*('Inputs and Results'!$C$15-'Inputs and Results'!$C$13)*('Inputs and Results'!$C$14-'Inputs and Results'!$C$13)), 'Inputs and Results'!$C$15 - SQRT((1-E3984)*('Inputs and Results'!$C$15-'Inputs and Results'!$C$13)*('Inputs and Results'!$C$15-'Inputs and Results'!$C$14))))</f>
        <v>1.0872863374452804</v>
      </c>
      <c r="C3984" s="47">
        <f ca="1">IF('Inputs and Results'!$G$15='Inputs and Results'!$G$13, 'Inputs and Results'!$G$13, IF(F3984 &lt;= ('Inputs and Results'!$G$14-'Inputs and Results'!$G$13)/('Inputs and Results'!$G$15-'Inputs and Results'!$G$13), 'Inputs and Results'!$G$13 + SQRT(F3984*('Inputs and Results'!$G$15-'Inputs and Results'!$G$13)*('Inputs and Results'!$G$14-'Inputs and Results'!$G$13)), 'Inputs and Results'!$G$15 - SQRT((1-F3984)*('Inputs and Results'!$G$15-'Inputs and Results'!$G$13)*('Inputs and Results'!$G$15-'Inputs and Results'!$G$14))))</f>
        <v>457.42509034775992</v>
      </c>
      <c r="D3984">
        <f t="shared" ca="1" si="261"/>
        <v>497.35205113979237</v>
      </c>
      <c r="E3984">
        <f t="shared" ca="1" si="262"/>
        <v>0.59350293834183443</v>
      </c>
      <c r="F3984">
        <f t="shared" ca="1" si="262"/>
        <v>0.34992826750294725</v>
      </c>
    </row>
    <row r="3985" spans="1:6" ht="15.75" customHeight="1" x14ac:dyDescent="0.2">
      <c r="A3985">
        <v>3984</v>
      </c>
      <c r="B3985" s="47">
        <f ca="1">IF('Inputs and Results'!$C$15='Inputs and Results'!$C$13, 'Inputs and Results'!$C$13, IF(E3985 &lt;= ('Inputs and Results'!$C$14-'Inputs and Results'!$C$13)/('Inputs and Results'!$C$15-'Inputs and Results'!$C$13), 'Inputs and Results'!$C$13 + SQRT(E3985*('Inputs and Results'!$C$15-'Inputs and Results'!$C$13)*('Inputs and Results'!$C$14-'Inputs and Results'!$C$13)), 'Inputs and Results'!$C$15 - SQRT((1-E3985)*('Inputs and Results'!$C$15-'Inputs and Results'!$C$13)*('Inputs and Results'!$C$15-'Inputs and Results'!$C$14))))</f>
        <v>6.7039322136449808E-2</v>
      </c>
      <c r="C3985" s="47">
        <f ca="1">IF('Inputs and Results'!$G$15='Inputs and Results'!$G$13, 'Inputs and Results'!$G$13, IF(F3985 &lt;= ('Inputs and Results'!$G$14-'Inputs and Results'!$G$13)/('Inputs and Results'!$G$15-'Inputs and Results'!$G$13), 'Inputs and Results'!$G$13 + SQRT(F3985*('Inputs and Results'!$G$15-'Inputs and Results'!$G$13)*('Inputs and Results'!$G$14-'Inputs and Results'!$G$13)), 'Inputs and Results'!$G$15 - SQRT((1-F3985)*('Inputs and Results'!$G$15-'Inputs and Results'!$G$13)*('Inputs and Results'!$G$15-'Inputs and Results'!$G$14))))</f>
        <v>777.89941811707854</v>
      </c>
      <c r="D3985">
        <f t="shared" ca="1" si="261"/>
        <v>52.149849680907685</v>
      </c>
      <c r="E3985">
        <f t="shared" ca="1" si="262"/>
        <v>4.4193518011798272E-2</v>
      </c>
      <c r="F3985">
        <f t="shared" ca="1" si="262"/>
        <v>0.78995485808172328</v>
      </c>
    </row>
    <row r="3986" spans="1:6" ht="15.75" customHeight="1" x14ac:dyDescent="0.2">
      <c r="A3986">
        <v>3985</v>
      </c>
      <c r="B3986" s="47">
        <f ca="1">IF('Inputs and Results'!$C$15='Inputs and Results'!$C$13, 'Inputs and Results'!$C$13, IF(E3986 &lt;= ('Inputs and Results'!$C$14-'Inputs and Results'!$C$13)/('Inputs and Results'!$C$15-'Inputs and Results'!$C$13), 'Inputs and Results'!$C$13 + SQRT(E3986*('Inputs and Results'!$C$15-'Inputs and Results'!$C$13)*('Inputs and Results'!$C$14-'Inputs and Results'!$C$13)), 'Inputs and Results'!$C$15 - SQRT((1-E3986)*('Inputs and Results'!$C$15-'Inputs and Results'!$C$13)*('Inputs and Results'!$C$15-'Inputs and Results'!$C$14))))</f>
        <v>0.89118219800270948</v>
      </c>
      <c r="C3986" s="47">
        <f ca="1">IF('Inputs and Results'!$G$15='Inputs and Results'!$G$13, 'Inputs and Results'!$G$13, IF(F3986 &lt;= ('Inputs and Results'!$G$14-'Inputs and Results'!$G$13)/('Inputs and Results'!$G$15-'Inputs and Results'!$G$13), 'Inputs and Results'!$G$13 + SQRT(F3986*('Inputs and Results'!$G$15-'Inputs and Results'!$G$13)*('Inputs and Results'!$G$14-'Inputs and Results'!$G$13)), 'Inputs and Results'!$G$15 - SQRT((1-F3986)*('Inputs and Results'!$G$15-'Inputs and Results'!$G$13)*('Inputs and Results'!$G$15-'Inputs and Results'!$G$14))))</f>
        <v>284.51271724535297</v>
      </c>
      <c r="D3986">
        <f t="shared" ca="1" si="261"/>
        <v>253.55266871443706</v>
      </c>
      <c r="E3986">
        <f t="shared" ca="1" si="262"/>
        <v>0.50587638644214628</v>
      </c>
      <c r="F3986">
        <f t="shared" ca="1" si="262"/>
        <v>1.1935328656022093E-2</v>
      </c>
    </row>
    <row r="3987" spans="1:6" ht="15.75" customHeight="1" x14ac:dyDescent="0.2">
      <c r="A3987">
        <v>3986</v>
      </c>
      <c r="B3987" s="47">
        <f ca="1">IF('Inputs and Results'!$C$15='Inputs and Results'!$C$13, 'Inputs and Results'!$C$13, IF(E3987 &lt;= ('Inputs and Results'!$C$14-'Inputs and Results'!$C$13)/('Inputs and Results'!$C$15-'Inputs and Results'!$C$13), 'Inputs and Results'!$C$13 + SQRT(E3987*('Inputs and Results'!$C$15-'Inputs and Results'!$C$13)*('Inputs and Results'!$C$14-'Inputs and Results'!$C$13)), 'Inputs and Results'!$C$15 - SQRT((1-E3987)*('Inputs and Results'!$C$15-'Inputs and Results'!$C$13)*('Inputs and Results'!$C$15-'Inputs and Results'!$C$14))))</f>
        <v>2.3271709329300827</v>
      </c>
      <c r="C3987" s="47">
        <f ca="1">IF('Inputs and Results'!$G$15='Inputs and Results'!$G$13, 'Inputs and Results'!$G$13, IF(F3987 &lt;= ('Inputs and Results'!$G$14-'Inputs and Results'!$G$13)/('Inputs and Results'!$G$15-'Inputs and Results'!$G$13), 'Inputs and Results'!$G$13 + SQRT(F3987*('Inputs and Results'!$G$15-'Inputs and Results'!$G$13)*('Inputs and Results'!$G$14-'Inputs and Results'!$G$13)), 'Inputs and Results'!$G$15 - SQRT((1-F3987)*('Inputs and Results'!$G$15-'Inputs and Results'!$G$13)*('Inputs and Results'!$G$15-'Inputs and Results'!$G$14))))</f>
        <v>373.68599656563003</v>
      </c>
      <c r="D3987">
        <f t="shared" ca="1" si="261"/>
        <v>869.63118925054494</v>
      </c>
      <c r="E3987">
        <f t="shared" ca="1" si="262"/>
        <v>0.94970011627842499</v>
      </c>
      <c r="F3987">
        <f t="shared" ca="1" si="262"/>
        <v>0.19504618113043815</v>
      </c>
    </row>
    <row r="3988" spans="1:6" ht="15.75" customHeight="1" x14ac:dyDescent="0.2">
      <c r="A3988">
        <v>3987</v>
      </c>
      <c r="B3988" s="47">
        <f ca="1">IF('Inputs and Results'!$C$15='Inputs and Results'!$C$13, 'Inputs and Results'!$C$13, IF(E3988 &lt;= ('Inputs and Results'!$C$14-'Inputs and Results'!$C$13)/('Inputs and Results'!$C$15-'Inputs and Results'!$C$13), 'Inputs and Results'!$C$13 + SQRT(E3988*('Inputs and Results'!$C$15-'Inputs and Results'!$C$13)*('Inputs and Results'!$C$14-'Inputs and Results'!$C$13)), 'Inputs and Results'!$C$15 - SQRT((1-E3988)*('Inputs and Results'!$C$15-'Inputs and Results'!$C$13)*('Inputs and Results'!$C$15-'Inputs and Results'!$C$14))))</f>
        <v>1.1544049833152936E-2</v>
      </c>
      <c r="C3988" s="47">
        <f ca="1">IF('Inputs and Results'!$G$15='Inputs and Results'!$G$13, 'Inputs and Results'!$G$13, IF(F3988 &lt;= ('Inputs and Results'!$G$14-'Inputs and Results'!$G$13)/('Inputs and Results'!$G$15-'Inputs and Results'!$G$13), 'Inputs and Results'!$G$13 + SQRT(F3988*('Inputs and Results'!$G$15-'Inputs and Results'!$G$13)*('Inputs and Results'!$G$14-'Inputs and Results'!$G$13)), 'Inputs and Results'!$G$15 - SQRT((1-F3988)*('Inputs and Results'!$G$15-'Inputs and Results'!$G$13)*('Inputs and Results'!$G$15-'Inputs and Results'!$G$14))))</f>
        <v>334.79400192807134</v>
      </c>
      <c r="D3988">
        <f t="shared" ca="1" si="261"/>
        <v>3.8648786420983559</v>
      </c>
      <c r="E3988">
        <f t="shared" ca="1" si="262"/>
        <v>7.6812259902632185E-3</v>
      </c>
      <c r="F3988">
        <f t="shared" ca="1" si="262"/>
        <v>0.11748970033322814</v>
      </c>
    </row>
    <row r="3989" spans="1:6" ht="15.75" customHeight="1" x14ac:dyDescent="0.2">
      <c r="A3989">
        <v>3988</v>
      </c>
      <c r="B3989" s="47">
        <f ca="1">IF('Inputs and Results'!$C$15='Inputs and Results'!$C$13, 'Inputs and Results'!$C$13, IF(E3989 &lt;= ('Inputs and Results'!$C$14-'Inputs and Results'!$C$13)/('Inputs and Results'!$C$15-'Inputs and Results'!$C$13), 'Inputs and Results'!$C$13 + SQRT(E3989*('Inputs and Results'!$C$15-'Inputs and Results'!$C$13)*('Inputs and Results'!$C$14-'Inputs and Results'!$C$13)), 'Inputs and Results'!$C$15 - SQRT((1-E3989)*('Inputs and Results'!$C$15-'Inputs and Results'!$C$13)*('Inputs and Results'!$C$15-'Inputs and Results'!$C$14))))</f>
        <v>0.16405378503578483</v>
      </c>
      <c r="C3989" s="47">
        <f ca="1">IF('Inputs and Results'!$G$15='Inputs and Results'!$G$13, 'Inputs and Results'!$G$13, IF(F3989 &lt;= ('Inputs and Results'!$G$14-'Inputs and Results'!$G$13)/('Inputs and Results'!$G$15-'Inputs and Results'!$G$13), 'Inputs and Results'!$G$13 + SQRT(F3989*('Inputs and Results'!$G$15-'Inputs and Results'!$G$13)*('Inputs and Results'!$G$14-'Inputs and Results'!$G$13)), 'Inputs and Results'!$G$15 - SQRT((1-F3989)*('Inputs and Results'!$G$15-'Inputs and Results'!$G$13)*('Inputs and Results'!$G$15-'Inputs and Results'!$G$14))))</f>
        <v>363.84784864818232</v>
      </c>
      <c r="D3989">
        <f t="shared" ca="1" si="261"/>
        <v>59.690616747861675</v>
      </c>
      <c r="E3989">
        <f t="shared" ca="1" si="262"/>
        <v>0.10637878509223786</v>
      </c>
      <c r="F3989">
        <f t="shared" ca="1" si="262"/>
        <v>0.17576441104559548</v>
      </c>
    </row>
    <row r="3990" spans="1:6" ht="15.75" customHeight="1" x14ac:dyDescent="0.2">
      <c r="A3990">
        <v>3989</v>
      </c>
      <c r="B3990" s="47">
        <f ca="1">IF('Inputs and Results'!$C$15='Inputs and Results'!$C$13, 'Inputs and Results'!$C$13, IF(E3990 &lt;= ('Inputs and Results'!$C$14-'Inputs and Results'!$C$13)/('Inputs and Results'!$C$15-'Inputs and Results'!$C$13), 'Inputs and Results'!$C$13 + SQRT(E3990*('Inputs and Results'!$C$15-'Inputs and Results'!$C$13)*('Inputs and Results'!$C$14-'Inputs and Results'!$C$13)), 'Inputs and Results'!$C$15 - SQRT((1-E3990)*('Inputs and Results'!$C$15-'Inputs and Results'!$C$13)*('Inputs and Results'!$C$15-'Inputs and Results'!$C$14))))</f>
        <v>1.2499067262532491</v>
      </c>
      <c r="C3990" s="47">
        <f ca="1">IF('Inputs and Results'!$G$15='Inputs and Results'!$G$13, 'Inputs and Results'!$G$13, IF(F3990 &lt;= ('Inputs and Results'!$G$14-'Inputs and Results'!$G$13)/('Inputs and Results'!$G$15-'Inputs and Results'!$G$13), 'Inputs and Results'!$G$13 + SQRT(F3990*('Inputs and Results'!$G$15-'Inputs and Results'!$G$13)*('Inputs and Results'!$G$14-'Inputs and Results'!$G$13)), 'Inputs and Results'!$G$15 - SQRT((1-F3990)*('Inputs and Results'!$G$15-'Inputs and Results'!$G$13)*('Inputs and Results'!$G$15-'Inputs and Results'!$G$14))))</f>
        <v>685.66696987376883</v>
      </c>
      <c r="D3990">
        <f t="shared" ca="1" si="261"/>
        <v>857.01975761490758</v>
      </c>
      <c r="E3990">
        <f t="shared" ca="1" si="262"/>
        <v>0.65968594813181991</v>
      </c>
      <c r="F3990">
        <f t="shared" ca="1" si="262"/>
        <v>0.68813289397844402</v>
      </c>
    </row>
    <row r="3991" spans="1:6" ht="15.75" customHeight="1" x14ac:dyDescent="0.2">
      <c r="A3991">
        <v>3990</v>
      </c>
      <c r="B3991" s="47">
        <f ca="1">IF('Inputs and Results'!$C$15='Inputs and Results'!$C$13, 'Inputs and Results'!$C$13, IF(E3991 &lt;= ('Inputs and Results'!$C$14-'Inputs and Results'!$C$13)/('Inputs and Results'!$C$15-'Inputs and Results'!$C$13), 'Inputs and Results'!$C$13 + SQRT(E3991*('Inputs and Results'!$C$15-'Inputs and Results'!$C$13)*('Inputs and Results'!$C$14-'Inputs and Results'!$C$13)), 'Inputs and Results'!$C$15 - SQRT((1-E3991)*('Inputs and Results'!$C$15-'Inputs and Results'!$C$13)*('Inputs and Results'!$C$15-'Inputs and Results'!$C$14))))</f>
        <v>0.14252718984542323</v>
      </c>
      <c r="C3991" s="47">
        <f ca="1">IF('Inputs and Results'!$G$15='Inputs and Results'!$G$13, 'Inputs and Results'!$G$13, IF(F3991 &lt;= ('Inputs and Results'!$G$14-'Inputs and Results'!$G$13)/('Inputs and Results'!$G$15-'Inputs and Results'!$G$13), 'Inputs and Results'!$G$13 + SQRT(F3991*('Inputs and Results'!$G$15-'Inputs and Results'!$G$13)*('Inputs and Results'!$G$14-'Inputs and Results'!$G$13)), 'Inputs and Results'!$G$15 - SQRT((1-F3991)*('Inputs and Results'!$G$15-'Inputs and Results'!$G$13)*('Inputs and Results'!$G$15-'Inputs and Results'!$G$14))))</f>
        <v>522.02844390664211</v>
      </c>
      <c r="D3991">
        <f t="shared" ca="1" si="261"/>
        <v>74.403247129392852</v>
      </c>
      <c r="E3991">
        <f t="shared" ca="1" si="262"/>
        <v>9.2761015469700836E-2</v>
      </c>
      <c r="F3991">
        <f t="shared" ca="1" si="262"/>
        <v>0.4581192952573041</v>
      </c>
    </row>
    <row r="3992" spans="1:6" ht="15.75" customHeight="1" x14ac:dyDescent="0.2">
      <c r="A3992">
        <v>3991</v>
      </c>
      <c r="B3992" s="47">
        <f ca="1">IF('Inputs and Results'!$C$15='Inputs and Results'!$C$13, 'Inputs and Results'!$C$13, IF(E3992 &lt;= ('Inputs and Results'!$C$14-'Inputs and Results'!$C$13)/('Inputs and Results'!$C$15-'Inputs and Results'!$C$13), 'Inputs and Results'!$C$13 + SQRT(E3992*('Inputs and Results'!$C$15-'Inputs and Results'!$C$13)*('Inputs and Results'!$C$14-'Inputs and Results'!$C$13)), 'Inputs and Results'!$C$15 - SQRT((1-E3992)*('Inputs and Results'!$C$15-'Inputs and Results'!$C$13)*('Inputs and Results'!$C$15-'Inputs and Results'!$C$14))))</f>
        <v>0.6670355780935342</v>
      </c>
      <c r="C3992" s="47">
        <f ca="1">IF('Inputs and Results'!$G$15='Inputs and Results'!$G$13, 'Inputs and Results'!$G$13, IF(F3992 &lt;= ('Inputs and Results'!$G$14-'Inputs and Results'!$G$13)/('Inputs and Results'!$G$15-'Inputs and Results'!$G$13), 'Inputs and Results'!$G$13 + SQRT(F3992*('Inputs and Results'!$G$15-'Inputs and Results'!$G$13)*('Inputs and Results'!$G$14-'Inputs and Results'!$G$13)), 'Inputs and Results'!$G$15 - SQRT((1-F3992)*('Inputs and Results'!$G$15-'Inputs and Results'!$G$13)*('Inputs and Results'!$G$15-'Inputs and Results'!$G$14))))</f>
        <v>555.86177505307023</v>
      </c>
      <c r="D3992">
        <f t="shared" ca="1" si="261"/>
        <v>370.77958046262279</v>
      </c>
      <c r="E3992">
        <f t="shared" ca="1" si="262"/>
        <v>0.39525300067984781</v>
      </c>
      <c r="F3992">
        <f t="shared" ca="1" si="262"/>
        <v>0.51085357482392213</v>
      </c>
    </row>
    <row r="3993" spans="1:6" ht="15.75" customHeight="1" x14ac:dyDescent="0.2">
      <c r="A3993">
        <v>3992</v>
      </c>
      <c r="B3993" s="47">
        <f ca="1">IF('Inputs and Results'!$C$15='Inputs and Results'!$C$13, 'Inputs and Results'!$C$13, IF(E3993 &lt;= ('Inputs and Results'!$C$14-'Inputs and Results'!$C$13)/('Inputs and Results'!$C$15-'Inputs and Results'!$C$13), 'Inputs and Results'!$C$13 + SQRT(E3993*('Inputs and Results'!$C$15-'Inputs and Results'!$C$13)*('Inputs and Results'!$C$14-'Inputs and Results'!$C$13)), 'Inputs and Results'!$C$15 - SQRT((1-E3993)*('Inputs and Results'!$C$15-'Inputs and Results'!$C$13)*('Inputs and Results'!$C$15-'Inputs and Results'!$C$14))))</f>
        <v>4.5760207992198598E-2</v>
      </c>
      <c r="C3993" s="47">
        <f ca="1">IF('Inputs and Results'!$G$15='Inputs and Results'!$G$13, 'Inputs and Results'!$G$13, IF(F3993 &lt;= ('Inputs and Results'!$G$14-'Inputs and Results'!$G$13)/('Inputs and Results'!$G$15-'Inputs and Results'!$G$13), 'Inputs and Results'!$G$13 + SQRT(F3993*('Inputs and Results'!$G$15-'Inputs and Results'!$G$13)*('Inputs and Results'!$G$14-'Inputs and Results'!$G$13)), 'Inputs and Results'!$G$15 - SQRT((1-F3993)*('Inputs and Results'!$G$15-'Inputs and Results'!$G$13)*('Inputs and Results'!$G$15-'Inputs and Results'!$G$14))))</f>
        <v>337.63988480989474</v>
      </c>
      <c r="D3993">
        <f t="shared" ca="1" si="261"/>
        <v>15.45047135536276</v>
      </c>
      <c r="E3993">
        <f t="shared" ca="1" si="262"/>
        <v>3.0274139035300296E-2</v>
      </c>
      <c r="F3993">
        <f t="shared" ca="1" si="262"/>
        <v>0.12328575455478841</v>
      </c>
    </row>
    <row r="3994" spans="1:6" ht="15.75" customHeight="1" x14ac:dyDescent="0.2">
      <c r="A3994">
        <v>3993</v>
      </c>
      <c r="B3994" s="47">
        <f ca="1">IF('Inputs and Results'!$C$15='Inputs and Results'!$C$13, 'Inputs and Results'!$C$13, IF(E3994 &lt;= ('Inputs and Results'!$C$14-'Inputs and Results'!$C$13)/('Inputs and Results'!$C$15-'Inputs and Results'!$C$13), 'Inputs and Results'!$C$13 + SQRT(E3994*('Inputs and Results'!$C$15-'Inputs and Results'!$C$13)*('Inputs and Results'!$C$14-'Inputs and Results'!$C$13)), 'Inputs and Results'!$C$15 - SQRT((1-E3994)*('Inputs and Results'!$C$15-'Inputs and Results'!$C$13)*('Inputs and Results'!$C$15-'Inputs and Results'!$C$14))))</f>
        <v>0.5129527629162669</v>
      </c>
      <c r="C3994" s="47">
        <f ca="1">IF('Inputs and Results'!$G$15='Inputs and Results'!$G$13, 'Inputs and Results'!$G$13, IF(F3994 &lt;= ('Inputs and Results'!$G$14-'Inputs and Results'!$G$13)/('Inputs and Results'!$G$15-'Inputs and Results'!$G$13), 'Inputs and Results'!$G$13 + SQRT(F3994*('Inputs and Results'!$G$15-'Inputs and Results'!$G$13)*('Inputs and Results'!$G$14-'Inputs and Results'!$G$13)), 'Inputs and Results'!$G$15 - SQRT((1-F3994)*('Inputs and Results'!$G$15-'Inputs and Results'!$G$13)*('Inputs and Results'!$G$15-'Inputs and Results'!$G$14))))</f>
        <v>351.20408742039353</v>
      </c>
      <c r="D3994">
        <f t="shared" ca="1" si="261"/>
        <v>180.15110698977699</v>
      </c>
      <c r="E3994">
        <f t="shared" ca="1" si="262"/>
        <v>0.3127328933904634</v>
      </c>
      <c r="F3994">
        <f t="shared" ca="1" si="262"/>
        <v>0.15064881182134926</v>
      </c>
    </row>
    <row r="3995" spans="1:6" ht="15.75" customHeight="1" x14ac:dyDescent="0.2">
      <c r="A3995">
        <v>3994</v>
      </c>
      <c r="B3995" s="47">
        <f ca="1">IF('Inputs and Results'!$C$15='Inputs and Results'!$C$13, 'Inputs and Results'!$C$13, IF(E3995 &lt;= ('Inputs and Results'!$C$14-'Inputs and Results'!$C$13)/('Inputs and Results'!$C$15-'Inputs and Results'!$C$13), 'Inputs and Results'!$C$13 + SQRT(E3995*('Inputs and Results'!$C$15-'Inputs and Results'!$C$13)*('Inputs and Results'!$C$14-'Inputs and Results'!$C$13)), 'Inputs and Results'!$C$15 - SQRT((1-E3995)*('Inputs and Results'!$C$15-'Inputs and Results'!$C$13)*('Inputs and Results'!$C$15-'Inputs and Results'!$C$14))))</f>
        <v>0.16775288393489562</v>
      </c>
      <c r="C3995" s="47">
        <f ca="1">IF('Inputs and Results'!$G$15='Inputs and Results'!$G$13, 'Inputs and Results'!$G$13, IF(F3995 &lt;= ('Inputs and Results'!$G$14-'Inputs and Results'!$G$13)/('Inputs and Results'!$G$15-'Inputs and Results'!$G$13), 'Inputs and Results'!$G$13 + SQRT(F3995*('Inputs and Results'!$G$15-'Inputs and Results'!$G$13)*('Inputs and Results'!$G$14-'Inputs and Results'!$G$13)), 'Inputs and Results'!$G$15 - SQRT((1-F3995)*('Inputs and Results'!$G$15-'Inputs and Results'!$G$13)*('Inputs and Results'!$G$15-'Inputs and Results'!$G$14))))</f>
        <v>1118.7868320456735</v>
      </c>
      <c r="D3995">
        <f t="shared" ca="1" si="261"/>
        <v>187.67971758404744</v>
      </c>
      <c r="E3995">
        <f t="shared" ca="1" si="262"/>
        <v>0.10870847483787771</v>
      </c>
      <c r="F3995">
        <f t="shared" ca="1" si="262"/>
        <v>0.99222440479866258</v>
      </c>
    </row>
    <row r="3996" spans="1:6" ht="15.75" customHeight="1" x14ac:dyDescent="0.2">
      <c r="A3996">
        <v>3995</v>
      </c>
      <c r="B3996" s="47">
        <f ca="1">IF('Inputs and Results'!$C$15='Inputs and Results'!$C$13, 'Inputs and Results'!$C$13, IF(E3996 &lt;= ('Inputs and Results'!$C$14-'Inputs and Results'!$C$13)/('Inputs and Results'!$C$15-'Inputs and Results'!$C$13), 'Inputs and Results'!$C$13 + SQRT(E3996*('Inputs and Results'!$C$15-'Inputs and Results'!$C$13)*('Inputs and Results'!$C$14-'Inputs and Results'!$C$13)), 'Inputs and Results'!$C$15 - SQRT((1-E3996)*('Inputs and Results'!$C$15-'Inputs and Results'!$C$13)*('Inputs and Results'!$C$15-'Inputs and Results'!$C$14))))</f>
        <v>0.78071859250436004</v>
      </c>
      <c r="C3996" s="47">
        <f ca="1">IF('Inputs and Results'!$G$15='Inputs and Results'!$G$13, 'Inputs and Results'!$G$13, IF(F3996 &lt;= ('Inputs and Results'!$G$14-'Inputs and Results'!$G$13)/('Inputs and Results'!$G$15-'Inputs and Results'!$G$13), 'Inputs and Results'!$G$13 + SQRT(F3996*('Inputs and Results'!$G$15-'Inputs and Results'!$G$13)*('Inputs and Results'!$G$14-'Inputs and Results'!$G$13)), 'Inputs and Results'!$G$15 - SQRT((1-F3996)*('Inputs and Results'!$G$15-'Inputs and Results'!$G$13)*('Inputs and Results'!$G$15-'Inputs and Results'!$G$14))))</f>
        <v>947.96351449282758</v>
      </c>
      <c r="D3996">
        <f t="shared" ca="1" si="261"/>
        <v>740.09274078032684</v>
      </c>
      <c r="E3996">
        <f t="shared" ca="1" si="262"/>
        <v>0.45275444826046352</v>
      </c>
      <c r="F3996">
        <f t="shared" ca="1" si="262"/>
        <v>0.92511280399461104</v>
      </c>
    </row>
    <row r="3997" spans="1:6" ht="15.75" customHeight="1" x14ac:dyDescent="0.2">
      <c r="A3997">
        <v>3996</v>
      </c>
      <c r="B3997" s="47">
        <f ca="1">IF('Inputs and Results'!$C$15='Inputs and Results'!$C$13, 'Inputs and Results'!$C$13, IF(E3997 &lt;= ('Inputs and Results'!$C$14-'Inputs and Results'!$C$13)/('Inputs and Results'!$C$15-'Inputs and Results'!$C$13), 'Inputs and Results'!$C$13 + SQRT(E3997*('Inputs and Results'!$C$15-'Inputs and Results'!$C$13)*('Inputs and Results'!$C$14-'Inputs and Results'!$C$13)), 'Inputs and Results'!$C$15 - SQRT((1-E3997)*('Inputs and Results'!$C$15-'Inputs and Results'!$C$13)*('Inputs and Results'!$C$15-'Inputs and Results'!$C$14))))</f>
        <v>0.57895632205661096</v>
      </c>
      <c r="C3997" s="47">
        <f ca="1">IF('Inputs and Results'!$G$15='Inputs and Results'!$G$13, 'Inputs and Results'!$G$13, IF(F3997 &lt;= ('Inputs and Results'!$G$14-'Inputs and Results'!$G$13)/('Inputs and Results'!$G$15-'Inputs and Results'!$G$13), 'Inputs and Results'!$G$13 + SQRT(F3997*('Inputs and Results'!$G$15-'Inputs and Results'!$G$13)*('Inputs and Results'!$G$14-'Inputs and Results'!$G$13)), 'Inputs and Results'!$G$15 - SQRT((1-F3997)*('Inputs and Results'!$G$15-'Inputs and Results'!$G$13)*('Inputs and Results'!$G$15-'Inputs and Results'!$G$14))))</f>
        <v>544.02345621536415</v>
      </c>
      <c r="D3997">
        <f t="shared" ca="1" si="261"/>
        <v>314.96581932297295</v>
      </c>
      <c r="E3997">
        <f t="shared" ca="1" si="262"/>
        <v>0.34872750105448302</v>
      </c>
      <c r="F3997">
        <f t="shared" ca="1" si="262"/>
        <v>0.49270876319862367</v>
      </c>
    </row>
    <row r="3998" spans="1:6" ht="15.75" customHeight="1" x14ac:dyDescent="0.2">
      <c r="A3998">
        <v>3997</v>
      </c>
      <c r="B3998" s="47">
        <f ca="1">IF('Inputs and Results'!$C$15='Inputs and Results'!$C$13, 'Inputs and Results'!$C$13, IF(E3998 &lt;= ('Inputs and Results'!$C$14-'Inputs and Results'!$C$13)/('Inputs and Results'!$C$15-'Inputs and Results'!$C$13), 'Inputs and Results'!$C$13 + SQRT(E3998*('Inputs and Results'!$C$15-'Inputs and Results'!$C$13)*('Inputs and Results'!$C$14-'Inputs and Results'!$C$13)), 'Inputs and Results'!$C$15 - SQRT((1-E3998)*('Inputs and Results'!$C$15-'Inputs and Results'!$C$13)*('Inputs and Results'!$C$15-'Inputs and Results'!$C$14))))</f>
        <v>1.4138612901950265</v>
      </c>
      <c r="C3998" s="47">
        <f ca="1">IF('Inputs and Results'!$G$15='Inputs and Results'!$G$13, 'Inputs and Results'!$G$13, IF(F3998 &lt;= ('Inputs and Results'!$G$14-'Inputs and Results'!$G$13)/('Inputs and Results'!$G$15-'Inputs and Results'!$G$13), 'Inputs and Results'!$G$13 + SQRT(F3998*('Inputs and Results'!$G$15-'Inputs and Results'!$G$13)*('Inputs and Results'!$G$14-'Inputs and Results'!$G$13)), 'Inputs and Results'!$G$15 - SQRT((1-F3998)*('Inputs and Results'!$G$15-'Inputs and Results'!$G$13)*('Inputs and Results'!$G$15-'Inputs and Results'!$G$14))))</f>
        <v>433.59418648490612</v>
      </c>
      <c r="D3998">
        <f t="shared" ca="1" si="261"/>
        <v>613.04203592461226</v>
      </c>
      <c r="E3998">
        <f t="shared" ca="1" si="262"/>
        <v>0.72046266591757935</v>
      </c>
      <c r="F3998">
        <f t="shared" ca="1" si="262"/>
        <v>0.30753421375560397</v>
      </c>
    </row>
    <row r="3999" spans="1:6" ht="15.75" customHeight="1" x14ac:dyDescent="0.2">
      <c r="A3999">
        <v>3998</v>
      </c>
      <c r="B3999" s="47">
        <f ca="1">IF('Inputs and Results'!$C$15='Inputs and Results'!$C$13, 'Inputs and Results'!$C$13, IF(E3999 &lt;= ('Inputs and Results'!$C$14-'Inputs and Results'!$C$13)/('Inputs and Results'!$C$15-'Inputs and Results'!$C$13), 'Inputs and Results'!$C$13 + SQRT(E3999*('Inputs and Results'!$C$15-'Inputs and Results'!$C$13)*('Inputs and Results'!$C$14-'Inputs and Results'!$C$13)), 'Inputs and Results'!$C$15 - SQRT((1-E3999)*('Inputs and Results'!$C$15-'Inputs and Results'!$C$13)*('Inputs and Results'!$C$15-'Inputs and Results'!$C$14))))</f>
        <v>0.83710419467112329</v>
      </c>
      <c r="C3999" s="47">
        <f ca="1">IF('Inputs and Results'!$G$15='Inputs and Results'!$G$13, 'Inputs and Results'!$G$13, IF(F3999 &lt;= ('Inputs and Results'!$G$14-'Inputs and Results'!$G$13)/('Inputs and Results'!$G$15-'Inputs and Results'!$G$13), 'Inputs and Results'!$G$13 + SQRT(F3999*('Inputs and Results'!$G$15-'Inputs and Results'!$G$13)*('Inputs and Results'!$G$14-'Inputs and Results'!$G$13)), 'Inputs and Results'!$G$15 - SQRT((1-F3999)*('Inputs and Results'!$G$15-'Inputs and Results'!$G$13)*('Inputs and Results'!$G$15-'Inputs and Results'!$G$14))))</f>
        <v>331.5474658719661</v>
      </c>
      <c r="D3999">
        <f t="shared" ca="1" si="261"/>
        <v>277.53977441400389</v>
      </c>
      <c r="E3999">
        <f t="shared" ca="1" si="262"/>
        <v>0.48020908169897225</v>
      </c>
      <c r="F3999">
        <f t="shared" ca="1" si="262"/>
        <v>0.11085433970604586</v>
      </c>
    </row>
    <row r="4000" spans="1:6" ht="15.75" customHeight="1" x14ac:dyDescent="0.2">
      <c r="A4000">
        <v>3999</v>
      </c>
      <c r="B4000" s="47">
        <f ca="1">IF('Inputs and Results'!$C$15='Inputs and Results'!$C$13, 'Inputs and Results'!$C$13, IF(E4000 &lt;= ('Inputs and Results'!$C$14-'Inputs and Results'!$C$13)/('Inputs and Results'!$C$15-'Inputs and Results'!$C$13), 'Inputs and Results'!$C$13 + SQRT(E4000*('Inputs and Results'!$C$15-'Inputs and Results'!$C$13)*('Inputs and Results'!$C$14-'Inputs and Results'!$C$13)), 'Inputs and Results'!$C$15 - SQRT((1-E4000)*('Inputs and Results'!$C$15-'Inputs and Results'!$C$13)*('Inputs and Results'!$C$15-'Inputs and Results'!$C$14))))</f>
        <v>2.0915659839873881</v>
      </c>
      <c r="C4000" s="47">
        <f ca="1">IF('Inputs and Results'!$G$15='Inputs and Results'!$G$13, 'Inputs and Results'!$G$13, IF(F4000 &lt;= ('Inputs and Results'!$G$14-'Inputs and Results'!$G$13)/('Inputs and Results'!$G$15-'Inputs and Results'!$G$13), 'Inputs and Results'!$G$13 + SQRT(F4000*('Inputs and Results'!$G$15-'Inputs and Results'!$G$13)*('Inputs and Results'!$G$14-'Inputs and Results'!$G$13)), 'Inputs and Results'!$G$15 - SQRT((1-F4000)*('Inputs and Results'!$G$15-'Inputs and Results'!$G$13)*('Inputs and Results'!$G$15-'Inputs and Results'!$G$14))))</f>
        <v>715.4612332501556</v>
      </c>
      <c r="D4000">
        <f t="shared" ca="1" si="261"/>
        <v>1496.434378327692</v>
      </c>
      <c r="E4000">
        <f t="shared" ca="1" si="262"/>
        <v>0.90830529317235531</v>
      </c>
      <c r="F4000">
        <f t="shared" ca="1" si="262"/>
        <v>0.72321802826854609</v>
      </c>
    </row>
    <row r="4001" spans="1:6" ht="15.75" customHeight="1" x14ac:dyDescent="0.2">
      <c r="A4001">
        <v>4000</v>
      </c>
      <c r="B4001" s="47">
        <f ca="1">IF('Inputs and Results'!$C$15='Inputs and Results'!$C$13, 'Inputs and Results'!$C$13, IF(E4001 &lt;= ('Inputs and Results'!$C$14-'Inputs and Results'!$C$13)/('Inputs and Results'!$C$15-'Inputs and Results'!$C$13), 'Inputs and Results'!$C$13 + SQRT(E4001*('Inputs and Results'!$C$15-'Inputs and Results'!$C$13)*('Inputs and Results'!$C$14-'Inputs and Results'!$C$13)), 'Inputs and Results'!$C$15 - SQRT((1-E4001)*('Inputs and Results'!$C$15-'Inputs and Results'!$C$13)*('Inputs and Results'!$C$15-'Inputs and Results'!$C$14))))</f>
        <v>0.43867027272882453</v>
      </c>
      <c r="C4001" s="47">
        <f ca="1">IF('Inputs and Results'!$G$15='Inputs and Results'!$G$13, 'Inputs and Results'!$G$13, IF(F4001 &lt;= ('Inputs and Results'!$G$14-'Inputs and Results'!$G$13)/('Inputs and Results'!$G$15-'Inputs and Results'!$G$13), 'Inputs and Results'!$G$13 + SQRT(F4001*('Inputs and Results'!$G$15-'Inputs and Results'!$G$13)*('Inputs and Results'!$G$14-'Inputs and Results'!$G$13)), 'Inputs and Results'!$G$15 - SQRT((1-F4001)*('Inputs and Results'!$G$15-'Inputs and Results'!$G$13)*('Inputs and Results'!$G$15-'Inputs and Results'!$G$14))))</f>
        <v>441.69260583061487</v>
      </c>
      <c r="D4001">
        <f t="shared" ca="1" si="261"/>
        <v>193.75741586202102</v>
      </c>
      <c r="E4001">
        <f t="shared" ca="1" si="262"/>
        <v>0.27106555868855164</v>
      </c>
      <c r="F4001">
        <f t="shared" ca="1" si="262"/>
        <v>0.32209112262674966</v>
      </c>
    </row>
    <row r="4002" spans="1:6" ht="15.75" customHeight="1" x14ac:dyDescent="0.2">
      <c r="A4002">
        <v>4001</v>
      </c>
      <c r="B4002" s="47">
        <f ca="1">IF('Inputs and Results'!$C$15='Inputs and Results'!$C$13, 'Inputs and Results'!$C$13, IF(E4002 &lt;= ('Inputs and Results'!$C$14-'Inputs and Results'!$C$13)/('Inputs and Results'!$C$15-'Inputs and Results'!$C$13), 'Inputs and Results'!$C$13 + SQRT(E4002*('Inputs and Results'!$C$15-'Inputs and Results'!$C$13)*('Inputs and Results'!$C$14-'Inputs and Results'!$C$13)), 'Inputs and Results'!$C$15 - SQRT((1-E4002)*('Inputs and Results'!$C$15-'Inputs and Results'!$C$13)*('Inputs and Results'!$C$15-'Inputs and Results'!$C$14))))</f>
        <v>1.4779243338332313</v>
      </c>
      <c r="C4002" s="47">
        <f ca="1">IF('Inputs and Results'!$G$15='Inputs and Results'!$G$13, 'Inputs and Results'!$G$13, IF(F4002 &lt;= ('Inputs and Results'!$G$14-'Inputs and Results'!$G$13)/('Inputs and Results'!$G$15-'Inputs and Results'!$G$13), 'Inputs and Results'!$G$13 + SQRT(F4002*('Inputs and Results'!$G$15-'Inputs and Results'!$G$13)*('Inputs and Results'!$G$14-'Inputs and Results'!$G$13)), 'Inputs and Results'!$G$15 - SQRT((1-F4002)*('Inputs and Results'!$G$15-'Inputs and Results'!$G$13)*('Inputs and Results'!$G$15-'Inputs and Results'!$G$14))))</f>
        <v>532.40652630958914</v>
      </c>
      <c r="D4002">
        <f t="shared" ca="1" si="261"/>
        <v>786.85656072456425</v>
      </c>
      <c r="E4002">
        <f t="shared" ref="E4002:F4021" ca="1" si="263">RAND()</f>
        <v>0.74258729627366526</v>
      </c>
      <c r="F4002">
        <f t="shared" ca="1" si="263"/>
        <v>0.47458205142874565</v>
      </c>
    </row>
    <row r="4003" spans="1:6" ht="15.75" customHeight="1" x14ac:dyDescent="0.2">
      <c r="A4003">
        <v>4002</v>
      </c>
      <c r="B4003" s="47">
        <f ca="1">IF('Inputs and Results'!$C$15='Inputs and Results'!$C$13, 'Inputs and Results'!$C$13, IF(E4003 &lt;= ('Inputs and Results'!$C$14-'Inputs and Results'!$C$13)/('Inputs and Results'!$C$15-'Inputs and Results'!$C$13), 'Inputs and Results'!$C$13 + SQRT(E4003*('Inputs and Results'!$C$15-'Inputs and Results'!$C$13)*('Inputs and Results'!$C$14-'Inputs and Results'!$C$13)), 'Inputs and Results'!$C$15 - SQRT((1-E4003)*('Inputs and Results'!$C$15-'Inputs and Results'!$C$13)*('Inputs and Results'!$C$15-'Inputs and Results'!$C$14))))</f>
        <v>1.5462972746652555</v>
      </c>
      <c r="C4003" s="47">
        <f ca="1">IF('Inputs and Results'!$G$15='Inputs and Results'!$G$13, 'Inputs and Results'!$G$13, IF(F4003 &lt;= ('Inputs and Results'!$G$14-'Inputs and Results'!$G$13)/('Inputs and Results'!$G$15-'Inputs and Results'!$G$13), 'Inputs and Results'!$G$13 + SQRT(F4003*('Inputs and Results'!$G$15-'Inputs and Results'!$G$13)*('Inputs and Results'!$G$14-'Inputs and Results'!$G$13)), 'Inputs and Results'!$G$15 - SQRT((1-F4003)*('Inputs and Results'!$G$15-'Inputs and Results'!$G$13)*('Inputs and Results'!$G$15-'Inputs and Results'!$G$14))))</f>
        <v>515.35979627921631</v>
      </c>
      <c r="D4003">
        <f t="shared" ca="1" si="261"/>
        <v>796.8994484585935</v>
      </c>
      <c r="E4003">
        <f t="shared" ca="1" si="263"/>
        <v>0.76519426515048183</v>
      </c>
      <c r="F4003">
        <f t="shared" ca="1" si="263"/>
        <v>0.44740680001221811</v>
      </c>
    </row>
    <row r="4004" spans="1:6" ht="15.75" customHeight="1" x14ac:dyDescent="0.2">
      <c r="A4004">
        <v>4003</v>
      </c>
      <c r="B4004" s="47">
        <f ca="1">IF('Inputs and Results'!$C$15='Inputs and Results'!$C$13, 'Inputs and Results'!$C$13, IF(E4004 &lt;= ('Inputs and Results'!$C$14-'Inputs and Results'!$C$13)/('Inputs and Results'!$C$15-'Inputs and Results'!$C$13), 'Inputs and Results'!$C$13 + SQRT(E4004*('Inputs and Results'!$C$15-'Inputs and Results'!$C$13)*('Inputs and Results'!$C$14-'Inputs and Results'!$C$13)), 'Inputs and Results'!$C$15 - SQRT((1-E4004)*('Inputs and Results'!$C$15-'Inputs and Results'!$C$13)*('Inputs and Results'!$C$15-'Inputs and Results'!$C$14))))</f>
        <v>1.58972417425354</v>
      </c>
      <c r="C4004" s="47">
        <f ca="1">IF('Inputs and Results'!$G$15='Inputs and Results'!$G$13, 'Inputs and Results'!$G$13, IF(F4004 &lt;= ('Inputs and Results'!$G$14-'Inputs and Results'!$G$13)/('Inputs and Results'!$G$15-'Inputs and Results'!$G$13), 'Inputs and Results'!$G$13 + SQRT(F4004*('Inputs and Results'!$G$15-'Inputs and Results'!$G$13)*('Inputs and Results'!$G$14-'Inputs and Results'!$G$13)), 'Inputs and Results'!$G$15 - SQRT((1-F4004)*('Inputs and Results'!$G$15-'Inputs and Results'!$G$13)*('Inputs and Results'!$G$15-'Inputs and Results'!$G$14))))</f>
        <v>783.10296073228676</v>
      </c>
      <c r="D4004">
        <f t="shared" ca="1" si="261"/>
        <v>1244.9177076056369</v>
      </c>
      <c r="E4004">
        <f t="shared" ca="1" si="263"/>
        <v>0.77901356614612671</v>
      </c>
      <c r="F4004">
        <f t="shared" ca="1" si="263"/>
        <v>0.7951016971000161</v>
      </c>
    </row>
    <row r="4005" spans="1:6" ht="15.75" customHeight="1" x14ac:dyDescent="0.2">
      <c r="A4005">
        <v>4004</v>
      </c>
      <c r="B4005" s="47">
        <f ca="1">IF('Inputs and Results'!$C$15='Inputs and Results'!$C$13, 'Inputs and Results'!$C$13, IF(E4005 &lt;= ('Inputs and Results'!$C$14-'Inputs and Results'!$C$13)/('Inputs and Results'!$C$15-'Inputs and Results'!$C$13), 'Inputs and Results'!$C$13 + SQRT(E4005*('Inputs and Results'!$C$15-'Inputs and Results'!$C$13)*('Inputs and Results'!$C$14-'Inputs and Results'!$C$13)), 'Inputs and Results'!$C$15 - SQRT((1-E4005)*('Inputs and Results'!$C$15-'Inputs and Results'!$C$13)*('Inputs and Results'!$C$15-'Inputs and Results'!$C$14))))</f>
        <v>1.6966115642308111</v>
      </c>
      <c r="C4005" s="47">
        <f ca="1">IF('Inputs and Results'!$G$15='Inputs and Results'!$G$13, 'Inputs and Results'!$G$13, IF(F4005 &lt;= ('Inputs and Results'!$G$14-'Inputs and Results'!$G$13)/('Inputs and Results'!$G$15-'Inputs and Results'!$G$13), 'Inputs and Results'!$G$13 + SQRT(F4005*('Inputs and Results'!$G$15-'Inputs and Results'!$G$13)*('Inputs and Results'!$G$14-'Inputs and Results'!$G$13)), 'Inputs and Results'!$G$15 - SQRT((1-F4005)*('Inputs and Results'!$G$15-'Inputs and Results'!$G$13)*('Inputs and Results'!$G$15-'Inputs and Results'!$G$14))))</f>
        <v>530.0307843680406</v>
      </c>
      <c r="D4005">
        <f t="shared" ca="1" si="261"/>
        <v>899.25635815714509</v>
      </c>
      <c r="E4005">
        <f t="shared" ca="1" si="263"/>
        <v>0.81124206505590524</v>
      </c>
      <c r="F4005">
        <f t="shared" ca="1" si="263"/>
        <v>0.47083582390558476</v>
      </c>
    </row>
    <row r="4006" spans="1:6" ht="15.75" customHeight="1" x14ac:dyDescent="0.2">
      <c r="A4006">
        <v>4005</v>
      </c>
      <c r="B4006" s="47">
        <f ca="1">IF('Inputs and Results'!$C$15='Inputs and Results'!$C$13, 'Inputs and Results'!$C$13, IF(E4006 &lt;= ('Inputs and Results'!$C$14-'Inputs and Results'!$C$13)/('Inputs and Results'!$C$15-'Inputs and Results'!$C$13), 'Inputs and Results'!$C$13 + SQRT(E4006*('Inputs and Results'!$C$15-'Inputs and Results'!$C$13)*('Inputs and Results'!$C$14-'Inputs and Results'!$C$13)), 'Inputs and Results'!$C$15 - SQRT((1-E4006)*('Inputs and Results'!$C$15-'Inputs and Results'!$C$13)*('Inputs and Results'!$C$15-'Inputs and Results'!$C$14))))</f>
        <v>1.5910200343337269</v>
      </c>
      <c r="C4006" s="47">
        <f ca="1">IF('Inputs and Results'!$G$15='Inputs and Results'!$G$13, 'Inputs and Results'!$G$13, IF(F4006 &lt;= ('Inputs and Results'!$G$14-'Inputs and Results'!$G$13)/('Inputs and Results'!$G$15-'Inputs and Results'!$G$13), 'Inputs and Results'!$G$13 + SQRT(F4006*('Inputs and Results'!$G$15-'Inputs and Results'!$G$13)*('Inputs and Results'!$G$14-'Inputs and Results'!$G$13)), 'Inputs and Results'!$G$15 - SQRT((1-F4006)*('Inputs and Results'!$G$15-'Inputs and Results'!$G$13)*('Inputs and Results'!$G$15-'Inputs and Results'!$G$14))))</f>
        <v>668.0845717924999</v>
      </c>
      <c r="D4006">
        <f t="shared" ca="1" si="261"/>
        <v>1062.9359383511364</v>
      </c>
      <c r="E4006">
        <f t="shared" ca="1" si="263"/>
        <v>0.77941949515011866</v>
      </c>
      <c r="F4006">
        <f t="shared" ca="1" si="263"/>
        <v>0.66644618361389252</v>
      </c>
    </row>
    <row r="4007" spans="1:6" ht="15.75" customHeight="1" x14ac:dyDescent="0.2">
      <c r="A4007">
        <v>4006</v>
      </c>
      <c r="B4007" s="47">
        <f ca="1">IF('Inputs and Results'!$C$15='Inputs and Results'!$C$13, 'Inputs and Results'!$C$13, IF(E4007 &lt;= ('Inputs and Results'!$C$14-'Inputs and Results'!$C$13)/('Inputs and Results'!$C$15-'Inputs and Results'!$C$13), 'Inputs and Results'!$C$13 + SQRT(E4007*('Inputs and Results'!$C$15-'Inputs and Results'!$C$13)*('Inputs and Results'!$C$14-'Inputs and Results'!$C$13)), 'Inputs and Results'!$C$15 - SQRT((1-E4007)*('Inputs and Results'!$C$15-'Inputs and Results'!$C$13)*('Inputs and Results'!$C$15-'Inputs and Results'!$C$14))))</f>
        <v>0.17537488616470531</v>
      </c>
      <c r="C4007" s="47">
        <f ca="1">IF('Inputs and Results'!$G$15='Inputs and Results'!$G$13, 'Inputs and Results'!$G$13, IF(F4007 &lt;= ('Inputs and Results'!$G$14-'Inputs and Results'!$G$13)/('Inputs and Results'!$G$15-'Inputs and Results'!$G$13), 'Inputs and Results'!$G$13 + SQRT(F4007*('Inputs and Results'!$G$15-'Inputs and Results'!$G$13)*('Inputs and Results'!$G$14-'Inputs and Results'!$G$13)), 'Inputs and Results'!$G$15 - SQRT((1-F4007)*('Inputs and Results'!$G$15-'Inputs and Results'!$G$13)*('Inputs and Results'!$G$15-'Inputs and Results'!$G$14))))</f>
        <v>286.48917815807977</v>
      </c>
      <c r="D4007">
        <f t="shared" ca="1" si="261"/>
        <v>50.243007006893215</v>
      </c>
      <c r="E4007">
        <f t="shared" ca="1" si="263"/>
        <v>0.11349921847677225</v>
      </c>
      <c r="F4007">
        <f t="shared" ca="1" si="263"/>
        <v>1.6197022282228191E-2</v>
      </c>
    </row>
    <row r="4008" spans="1:6" ht="15.75" customHeight="1" x14ac:dyDescent="0.2">
      <c r="A4008">
        <v>4007</v>
      </c>
      <c r="B4008" s="47">
        <f ca="1">IF('Inputs and Results'!$C$15='Inputs and Results'!$C$13, 'Inputs and Results'!$C$13, IF(E4008 &lt;= ('Inputs and Results'!$C$14-'Inputs and Results'!$C$13)/('Inputs and Results'!$C$15-'Inputs and Results'!$C$13), 'Inputs and Results'!$C$13 + SQRT(E4008*('Inputs and Results'!$C$15-'Inputs and Results'!$C$13)*('Inputs and Results'!$C$14-'Inputs and Results'!$C$13)), 'Inputs and Results'!$C$15 - SQRT((1-E4008)*('Inputs and Results'!$C$15-'Inputs and Results'!$C$13)*('Inputs and Results'!$C$15-'Inputs and Results'!$C$14))))</f>
        <v>1.5867478960612416</v>
      </c>
      <c r="C4008" s="47">
        <f ca="1">IF('Inputs and Results'!$G$15='Inputs and Results'!$G$13, 'Inputs and Results'!$G$13, IF(F4008 &lt;= ('Inputs and Results'!$G$14-'Inputs and Results'!$G$13)/('Inputs and Results'!$G$15-'Inputs and Results'!$G$13), 'Inputs and Results'!$G$13 + SQRT(F4008*('Inputs and Results'!$G$15-'Inputs and Results'!$G$13)*('Inputs and Results'!$G$14-'Inputs and Results'!$G$13)), 'Inputs and Results'!$G$15 - SQRT((1-F4008)*('Inputs and Results'!$G$15-'Inputs and Results'!$G$13)*('Inputs and Results'!$G$15-'Inputs and Results'!$G$14))))</f>
        <v>658.557841228352</v>
      </c>
      <c r="D4008">
        <f t="shared" ca="1" si="261"/>
        <v>1044.9652690037208</v>
      </c>
      <c r="E4008">
        <f t="shared" ca="1" si="263"/>
        <v>0.77807983230140809</v>
      </c>
      <c r="F4008">
        <f t="shared" ca="1" si="263"/>
        <v>0.65439113259639359</v>
      </c>
    </row>
    <row r="4009" spans="1:6" ht="15.75" customHeight="1" x14ac:dyDescent="0.2">
      <c r="A4009">
        <v>4008</v>
      </c>
      <c r="B4009" s="47">
        <f ca="1">IF('Inputs and Results'!$C$15='Inputs and Results'!$C$13, 'Inputs and Results'!$C$13, IF(E4009 &lt;= ('Inputs and Results'!$C$14-'Inputs and Results'!$C$13)/('Inputs and Results'!$C$15-'Inputs and Results'!$C$13), 'Inputs and Results'!$C$13 + SQRT(E4009*('Inputs and Results'!$C$15-'Inputs and Results'!$C$13)*('Inputs and Results'!$C$14-'Inputs and Results'!$C$13)), 'Inputs and Results'!$C$15 - SQRT((1-E4009)*('Inputs and Results'!$C$15-'Inputs and Results'!$C$13)*('Inputs and Results'!$C$15-'Inputs and Results'!$C$14))))</f>
        <v>1.2431166387269039</v>
      </c>
      <c r="C4009" s="47">
        <f ca="1">IF('Inputs and Results'!$G$15='Inputs and Results'!$G$13, 'Inputs and Results'!$G$13, IF(F4009 &lt;= ('Inputs and Results'!$G$14-'Inputs and Results'!$G$13)/('Inputs and Results'!$G$15-'Inputs and Results'!$G$13), 'Inputs and Results'!$G$13 + SQRT(F4009*('Inputs and Results'!$G$15-'Inputs and Results'!$G$13)*('Inputs and Results'!$G$14-'Inputs and Results'!$G$13)), 'Inputs and Results'!$G$15 - SQRT((1-F4009)*('Inputs and Results'!$G$15-'Inputs and Results'!$G$13)*('Inputs and Results'!$G$15-'Inputs and Results'!$G$14))))</f>
        <v>333.71988325595009</v>
      </c>
      <c r="D4009">
        <f t="shared" ca="1" si="261"/>
        <v>414.85273954947149</v>
      </c>
      <c r="E4009">
        <f t="shared" ca="1" si="263"/>
        <v>0.65704009498686089</v>
      </c>
      <c r="F4009">
        <f t="shared" ca="1" si="263"/>
        <v>0.11529713764592286</v>
      </c>
    </row>
    <row r="4010" spans="1:6" ht="15.75" customHeight="1" x14ac:dyDescent="0.2">
      <c r="A4010">
        <v>4009</v>
      </c>
      <c r="B4010" s="47">
        <f ca="1">IF('Inputs and Results'!$C$15='Inputs and Results'!$C$13, 'Inputs and Results'!$C$13, IF(E4010 &lt;= ('Inputs and Results'!$C$14-'Inputs and Results'!$C$13)/('Inputs and Results'!$C$15-'Inputs and Results'!$C$13), 'Inputs and Results'!$C$13 + SQRT(E4010*('Inputs and Results'!$C$15-'Inputs and Results'!$C$13)*('Inputs and Results'!$C$14-'Inputs and Results'!$C$13)), 'Inputs and Results'!$C$15 - SQRT((1-E4010)*('Inputs and Results'!$C$15-'Inputs and Results'!$C$13)*('Inputs and Results'!$C$15-'Inputs and Results'!$C$14))))</f>
        <v>0.14648905672747103</v>
      </c>
      <c r="C4010" s="47">
        <f ca="1">IF('Inputs and Results'!$G$15='Inputs and Results'!$G$13, 'Inputs and Results'!$G$13, IF(F4010 &lt;= ('Inputs and Results'!$G$14-'Inputs and Results'!$G$13)/('Inputs and Results'!$G$15-'Inputs and Results'!$G$13), 'Inputs and Results'!$G$13 + SQRT(F4010*('Inputs and Results'!$G$15-'Inputs and Results'!$G$13)*('Inputs and Results'!$G$14-'Inputs and Results'!$G$13)), 'Inputs and Results'!$G$15 - SQRT((1-F4010)*('Inputs and Results'!$G$15-'Inputs and Results'!$G$13)*('Inputs and Results'!$G$15-'Inputs and Results'!$G$14))))</f>
        <v>580.46620982815909</v>
      </c>
      <c r="D4010">
        <f t="shared" ca="1" si="261"/>
        <v>85.031947539897303</v>
      </c>
      <c r="E4010">
        <f t="shared" ca="1" si="263"/>
        <v>9.5275032958213712E-2</v>
      </c>
      <c r="F4010">
        <f t="shared" ca="1" si="263"/>
        <v>0.54750817613781155</v>
      </c>
    </row>
    <row r="4011" spans="1:6" ht="15.75" customHeight="1" x14ac:dyDescent="0.2">
      <c r="A4011">
        <v>4010</v>
      </c>
      <c r="B4011" s="47">
        <f ca="1">IF('Inputs and Results'!$C$15='Inputs and Results'!$C$13, 'Inputs and Results'!$C$13, IF(E4011 &lt;= ('Inputs and Results'!$C$14-'Inputs and Results'!$C$13)/('Inputs and Results'!$C$15-'Inputs and Results'!$C$13), 'Inputs and Results'!$C$13 + SQRT(E4011*('Inputs and Results'!$C$15-'Inputs and Results'!$C$13)*('Inputs and Results'!$C$14-'Inputs and Results'!$C$13)), 'Inputs and Results'!$C$15 - SQRT((1-E4011)*('Inputs and Results'!$C$15-'Inputs and Results'!$C$13)*('Inputs and Results'!$C$15-'Inputs and Results'!$C$14))))</f>
        <v>0.3606786839704248</v>
      </c>
      <c r="C4011" s="47">
        <f ca="1">IF('Inputs and Results'!$G$15='Inputs and Results'!$G$13, 'Inputs and Results'!$G$13, IF(F4011 &lt;= ('Inputs and Results'!$G$14-'Inputs and Results'!$G$13)/('Inputs and Results'!$G$15-'Inputs and Results'!$G$13), 'Inputs and Results'!$G$13 + SQRT(F4011*('Inputs and Results'!$G$15-'Inputs and Results'!$G$13)*('Inputs and Results'!$G$14-'Inputs and Results'!$G$13)), 'Inputs and Results'!$G$15 - SQRT((1-F4011)*('Inputs and Results'!$G$15-'Inputs and Results'!$G$13)*('Inputs and Results'!$G$15-'Inputs and Results'!$G$14))))</f>
        <v>345.77482673115139</v>
      </c>
      <c r="D4011">
        <f t="shared" ca="1" si="261"/>
        <v>124.71360945549334</v>
      </c>
      <c r="E4011">
        <f t="shared" ca="1" si="263"/>
        <v>0.22599811008354564</v>
      </c>
      <c r="F4011">
        <f t="shared" ca="1" si="263"/>
        <v>0.13974843629794553</v>
      </c>
    </row>
    <row r="4012" spans="1:6" ht="15.75" customHeight="1" x14ac:dyDescent="0.2">
      <c r="A4012">
        <v>4011</v>
      </c>
      <c r="B4012" s="47">
        <f ca="1">IF('Inputs and Results'!$C$15='Inputs and Results'!$C$13, 'Inputs and Results'!$C$13, IF(E4012 &lt;= ('Inputs and Results'!$C$14-'Inputs and Results'!$C$13)/('Inputs and Results'!$C$15-'Inputs and Results'!$C$13), 'Inputs and Results'!$C$13 + SQRT(E4012*('Inputs and Results'!$C$15-'Inputs and Results'!$C$13)*('Inputs and Results'!$C$14-'Inputs and Results'!$C$13)), 'Inputs and Results'!$C$15 - SQRT((1-E4012)*('Inputs and Results'!$C$15-'Inputs and Results'!$C$13)*('Inputs and Results'!$C$15-'Inputs and Results'!$C$14))))</f>
        <v>0.87711150185466913</v>
      </c>
      <c r="C4012" s="47">
        <f ca="1">IF('Inputs and Results'!$G$15='Inputs and Results'!$G$13, 'Inputs and Results'!$G$13, IF(F4012 &lt;= ('Inputs and Results'!$G$14-'Inputs and Results'!$G$13)/('Inputs and Results'!$G$15-'Inputs and Results'!$G$13), 'Inputs and Results'!$G$13 + SQRT(F4012*('Inputs and Results'!$G$15-'Inputs and Results'!$G$13)*('Inputs and Results'!$G$14-'Inputs and Results'!$G$13)), 'Inputs and Results'!$G$15 - SQRT((1-F4012)*('Inputs and Results'!$G$15-'Inputs and Results'!$G$13)*('Inputs and Results'!$G$15-'Inputs and Results'!$G$14))))</f>
        <v>476.71688228633877</v>
      </c>
      <c r="D4012">
        <f t="shared" ca="1" si="261"/>
        <v>418.1338605816461</v>
      </c>
      <c r="E4012">
        <f t="shared" ca="1" si="263"/>
        <v>0.49926049160469577</v>
      </c>
      <c r="F4012">
        <f t="shared" ca="1" si="263"/>
        <v>0.38326670324873013</v>
      </c>
    </row>
    <row r="4013" spans="1:6" ht="15.75" customHeight="1" x14ac:dyDescent="0.2">
      <c r="A4013">
        <v>4012</v>
      </c>
      <c r="B4013" s="47">
        <f ca="1">IF('Inputs and Results'!$C$15='Inputs and Results'!$C$13, 'Inputs and Results'!$C$13, IF(E4013 &lt;= ('Inputs and Results'!$C$14-'Inputs and Results'!$C$13)/('Inputs and Results'!$C$15-'Inputs and Results'!$C$13), 'Inputs and Results'!$C$13 + SQRT(E4013*('Inputs and Results'!$C$15-'Inputs and Results'!$C$13)*('Inputs and Results'!$C$14-'Inputs and Results'!$C$13)), 'Inputs and Results'!$C$15 - SQRT((1-E4013)*('Inputs and Results'!$C$15-'Inputs and Results'!$C$13)*('Inputs and Results'!$C$15-'Inputs and Results'!$C$14))))</f>
        <v>0.15088458683101891</v>
      </c>
      <c r="C4013" s="47">
        <f ca="1">IF('Inputs and Results'!$G$15='Inputs and Results'!$G$13, 'Inputs and Results'!$G$13, IF(F4013 &lt;= ('Inputs and Results'!$G$14-'Inputs and Results'!$G$13)/('Inputs and Results'!$G$15-'Inputs and Results'!$G$13), 'Inputs and Results'!$G$13 + SQRT(F4013*('Inputs and Results'!$G$15-'Inputs and Results'!$G$13)*('Inputs and Results'!$G$14-'Inputs and Results'!$G$13)), 'Inputs and Results'!$G$15 - SQRT((1-F4013)*('Inputs and Results'!$G$15-'Inputs and Results'!$G$13)*('Inputs and Results'!$G$15-'Inputs and Results'!$G$14))))</f>
        <v>481.43888000698917</v>
      </c>
      <c r="D4013">
        <f t="shared" ca="1" si="261"/>
        <v>72.641706494243053</v>
      </c>
      <c r="E4013">
        <f t="shared" ca="1" si="263"/>
        <v>9.8060151382549754E-2</v>
      </c>
      <c r="F4013">
        <f t="shared" ca="1" si="263"/>
        <v>0.39129317827644483</v>
      </c>
    </row>
    <row r="4014" spans="1:6" ht="15.75" customHeight="1" x14ac:dyDescent="0.2">
      <c r="A4014">
        <v>4013</v>
      </c>
      <c r="B4014" s="47">
        <f ca="1">IF('Inputs and Results'!$C$15='Inputs and Results'!$C$13, 'Inputs and Results'!$C$13, IF(E4014 &lt;= ('Inputs and Results'!$C$14-'Inputs and Results'!$C$13)/('Inputs and Results'!$C$15-'Inputs and Results'!$C$13), 'Inputs and Results'!$C$13 + SQRT(E4014*('Inputs and Results'!$C$15-'Inputs and Results'!$C$13)*('Inputs and Results'!$C$14-'Inputs and Results'!$C$13)), 'Inputs and Results'!$C$15 - SQRT((1-E4014)*('Inputs and Results'!$C$15-'Inputs and Results'!$C$13)*('Inputs and Results'!$C$15-'Inputs and Results'!$C$14))))</f>
        <v>1.9611934993660614</v>
      </c>
      <c r="C4014" s="47">
        <f ca="1">IF('Inputs and Results'!$G$15='Inputs and Results'!$G$13, 'Inputs and Results'!$G$13, IF(F4014 &lt;= ('Inputs and Results'!$G$14-'Inputs and Results'!$G$13)/('Inputs and Results'!$G$15-'Inputs and Results'!$G$13), 'Inputs and Results'!$G$13 + SQRT(F4014*('Inputs and Results'!$G$15-'Inputs and Results'!$G$13)*('Inputs and Results'!$G$14-'Inputs and Results'!$G$13)), 'Inputs and Results'!$G$15 - SQRT((1-F4014)*('Inputs and Results'!$G$15-'Inputs and Results'!$G$13)*('Inputs and Results'!$G$15-'Inputs and Results'!$G$14))))</f>
        <v>325.17034568881149</v>
      </c>
      <c r="D4014">
        <f t="shared" ca="1" si="261"/>
        <v>637.7219681515121</v>
      </c>
      <c r="E4014">
        <f t="shared" ca="1" si="263"/>
        <v>0.88009789491563006</v>
      </c>
      <c r="F4014">
        <f t="shared" ca="1" si="263"/>
        <v>9.7748253076385794E-2</v>
      </c>
    </row>
    <row r="4015" spans="1:6" ht="15.75" customHeight="1" x14ac:dyDescent="0.2">
      <c r="A4015">
        <v>4014</v>
      </c>
      <c r="B4015" s="47">
        <f ca="1">IF('Inputs and Results'!$C$15='Inputs and Results'!$C$13, 'Inputs and Results'!$C$13, IF(E4015 &lt;= ('Inputs and Results'!$C$14-'Inputs and Results'!$C$13)/('Inputs and Results'!$C$15-'Inputs and Results'!$C$13), 'Inputs and Results'!$C$13 + SQRT(E4015*('Inputs and Results'!$C$15-'Inputs and Results'!$C$13)*('Inputs and Results'!$C$14-'Inputs and Results'!$C$13)), 'Inputs and Results'!$C$15 - SQRT((1-E4015)*('Inputs and Results'!$C$15-'Inputs and Results'!$C$13)*('Inputs and Results'!$C$15-'Inputs and Results'!$C$14))))</f>
        <v>2.0535099520241609</v>
      </c>
      <c r="C4015" s="47">
        <f ca="1">IF('Inputs and Results'!$G$15='Inputs and Results'!$G$13, 'Inputs and Results'!$G$13, IF(F4015 &lt;= ('Inputs and Results'!$G$14-'Inputs and Results'!$G$13)/('Inputs and Results'!$G$15-'Inputs and Results'!$G$13), 'Inputs and Results'!$G$13 + SQRT(F4015*('Inputs and Results'!$G$15-'Inputs and Results'!$G$13)*('Inputs and Results'!$G$14-'Inputs and Results'!$G$13)), 'Inputs and Results'!$G$15 - SQRT((1-F4015)*('Inputs and Results'!$G$15-'Inputs and Results'!$G$13)*('Inputs and Results'!$G$15-'Inputs and Results'!$G$14))))</f>
        <v>461.04993703534194</v>
      </c>
      <c r="D4015">
        <f t="shared" ca="1" si="261"/>
        <v>946.77063408218737</v>
      </c>
      <c r="E4015">
        <f t="shared" ca="1" si="263"/>
        <v>0.90046184323141043</v>
      </c>
      <c r="F4015">
        <f t="shared" ca="1" si="263"/>
        <v>0.35625937020790999</v>
      </c>
    </row>
    <row r="4016" spans="1:6" ht="15.75" customHeight="1" x14ac:dyDescent="0.2">
      <c r="A4016">
        <v>4015</v>
      </c>
      <c r="B4016" s="47">
        <f ca="1">IF('Inputs and Results'!$C$15='Inputs and Results'!$C$13, 'Inputs and Results'!$C$13, IF(E4016 &lt;= ('Inputs and Results'!$C$14-'Inputs and Results'!$C$13)/('Inputs and Results'!$C$15-'Inputs and Results'!$C$13), 'Inputs and Results'!$C$13 + SQRT(E4016*('Inputs and Results'!$C$15-'Inputs and Results'!$C$13)*('Inputs and Results'!$C$14-'Inputs and Results'!$C$13)), 'Inputs and Results'!$C$15 - SQRT((1-E4016)*('Inputs and Results'!$C$15-'Inputs and Results'!$C$13)*('Inputs and Results'!$C$15-'Inputs and Results'!$C$14))))</f>
        <v>0.77473977092583013</v>
      </c>
      <c r="C4016" s="47">
        <f ca="1">IF('Inputs and Results'!$G$15='Inputs and Results'!$G$13, 'Inputs and Results'!$G$13, IF(F4016 &lt;= ('Inputs and Results'!$G$14-'Inputs and Results'!$G$13)/('Inputs and Results'!$G$15-'Inputs and Results'!$G$13), 'Inputs and Results'!$G$13 + SQRT(F4016*('Inputs and Results'!$G$15-'Inputs and Results'!$G$13)*('Inputs and Results'!$G$14-'Inputs and Results'!$G$13)), 'Inputs and Results'!$G$15 - SQRT((1-F4016)*('Inputs and Results'!$G$15-'Inputs and Results'!$G$13)*('Inputs and Results'!$G$15-'Inputs and Results'!$G$14))))</f>
        <v>540.19597815613827</v>
      </c>
      <c r="D4016">
        <f t="shared" ca="1" si="261"/>
        <v>418.51130837174128</v>
      </c>
      <c r="E4016">
        <f t="shared" ca="1" si="263"/>
        <v>0.44980187921119708</v>
      </c>
      <c r="F4016">
        <f t="shared" ca="1" si="263"/>
        <v>0.4867716282974589</v>
      </c>
    </row>
    <row r="4017" spans="1:6" ht="15.75" customHeight="1" x14ac:dyDescent="0.2">
      <c r="A4017">
        <v>4016</v>
      </c>
      <c r="B4017" s="47">
        <f ca="1">IF('Inputs and Results'!$C$15='Inputs and Results'!$C$13, 'Inputs and Results'!$C$13, IF(E4017 &lt;= ('Inputs and Results'!$C$14-'Inputs and Results'!$C$13)/('Inputs and Results'!$C$15-'Inputs and Results'!$C$13), 'Inputs and Results'!$C$13 + SQRT(E4017*('Inputs and Results'!$C$15-'Inputs and Results'!$C$13)*('Inputs and Results'!$C$14-'Inputs and Results'!$C$13)), 'Inputs and Results'!$C$15 - SQRT((1-E4017)*('Inputs and Results'!$C$15-'Inputs and Results'!$C$13)*('Inputs and Results'!$C$15-'Inputs and Results'!$C$14))))</f>
        <v>0.64053641914811932</v>
      </c>
      <c r="C4017" s="47">
        <f ca="1">IF('Inputs and Results'!$G$15='Inputs and Results'!$G$13, 'Inputs and Results'!$G$13, IF(F4017 &lt;= ('Inputs and Results'!$G$14-'Inputs and Results'!$G$13)/('Inputs and Results'!$G$15-'Inputs and Results'!$G$13), 'Inputs and Results'!$G$13 + SQRT(F4017*('Inputs and Results'!$G$15-'Inputs and Results'!$G$13)*('Inputs and Results'!$G$14-'Inputs and Results'!$G$13)), 'Inputs and Results'!$G$15 - SQRT((1-F4017)*('Inputs and Results'!$G$15-'Inputs and Results'!$G$13)*('Inputs and Results'!$G$15-'Inputs and Results'!$G$14))))</f>
        <v>459.7164099146504</v>
      </c>
      <c r="D4017">
        <f t="shared" ca="1" si="261"/>
        <v>294.46510303035916</v>
      </c>
      <c r="E4017">
        <f t="shared" ca="1" si="263"/>
        <v>0.38143684562595792</v>
      </c>
      <c r="F4017">
        <f t="shared" ca="1" si="263"/>
        <v>0.35393385399944854</v>
      </c>
    </row>
    <row r="4018" spans="1:6" ht="15.75" customHeight="1" x14ac:dyDescent="0.2">
      <c r="A4018">
        <v>4017</v>
      </c>
      <c r="B4018" s="47">
        <f ca="1">IF('Inputs and Results'!$C$15='Inputs and Results'!$C$13, 'Inputs and Results'!$C$13, IF(E4018 &lt;= ('Inputs and Results'!$C$14-'Inputs and Results'!$C$13)/('Inputs and Results'!$C$15-'Inputs and Results'!$C$13), 'Inputs and Results'!$C$13 + SQRT(E4018*('Inputs and Results'!$C$15-'Inputs and Results'!$C$13)*('Inputs and Results'!$C$14-'Inputs and Results'!$C$13)), 'Inputs and Results'!$C$15 - SQRT((1-E4018)*('Inputs and Results'!$C$15-'Inputs and Results'!$C$13)*('Inputs and Results'!$C$15-'Inputs and Results'!$C$14))))</f>
        <v>9.4461961366677283E-2</v>
      </c>
      <c r="C4018" s="47">
        <f ca="1">IF('Inputs and Results'!$G$15='Inputs and Results'!$G$13, 'Inputs and Results'!$G$13, IF(F4018 &lt;= ('Inputs and Results'!$G$14-'Inputs and Results'!$G$13)/('Inputs and Results'!$G$15-'Inputs and Results'!$G$13), 'Inputs and Results'!$G$13 + SQRT(F4018*('Inputs and Results'!$G$15-'Inputs and Results'!$G$13)*('Inputs and Results'!$G$14-'Inputs and Results'!$G$13)), 'Inputs and Results'!$G$15 - SQRT((1-F4018)*('Inputs and Results'!$G$15-'Inputs and Results'!$G$13)*('Inputs and Results'!$G$15-'Inputs and Results'!$G$14))))</f>
        <v>520.54959080054221</v>
      </c>
      <c r="D4018">
        <f t="shared" ca="1" si="261"/>
        <v>49.172135335640483</v>
      </c>
      <c r="E4018">
        <f t="shared" ca="1" si="263"/>
        <v>6.1983189561647278E-2</v>
      </c>
      <c r="F4018">
        <f t="shared" ca="1" si="263"/>
        <v>0.45575271820000374</v>
      </c>
    </row>
    <row r="4019" spans="1:6" ht="15.75" customHeight="1" x14ac:dyDescent="0.2">
      <c r="A4019">
        <v>4018</v>
      </c>
      <c r="B4019" s="47">
        <f ca="1">IF('Inputs and Results'!$C$15='Inputs and Results'!$C$13, 'Inputs and Results'!$C$13, IF(E4019 &lt;= ('Inputs and Results'!$C$14-'Inputs and Results'!$C$13)/('Inputs and Results'!$C$15-'Inputs and Results'!$C$13), 'Inputs and Results'!$C$13 + SQRT(E4019*('Inputs and Results'!$C$15-'Inputs and Results'!$C$13)*('Inputs and Results'!$C$14-'Inputs and Results'!$C$13)), 'Inputs and Results'!$C$15 - SQRT((1-E4019)*('Inputs and Results'!$C$15-'Inputs and Results'!$C$13)*('Inputs and Results'!$C$15-'Inputs and Results'!$C$14))))</f>
        <v>0.18645335972376875</v>
      </c>
      <c r="C4019" s="47">
        <f ca="1">IF('Inputs and Results'!$G$15='Inputs and Results'!$G$13, 'Inputs and Results'!$G$13, IF(F4019 &lt;= ('Inputs and Results'!$G$14-'Inputs and Results'!$G$13)/('Inputs and Results'!$G$15-'Inputs and Results'!$G$13), 'Inputs and Results'!$G$13 + SQRT(F4019*('Inputs and Results'!$G$15-'Inputs and Results'!$G$13)*('Inputs and Results'!$G$14-'Inputs and Results'!$G$13)), 'Inputs and Results'!$G$15 - SQRT((1-F4019)*('Inputs and Results'!$G$15-'Inputs and Results'!$G$13)*('Inputs and Results'!$G$15-'Inputs and Results'!$G$14))))</f>
        <v>869.85100005939489</v>
      </c>
      <c r="D4019">
        <f t="shared" ca="1" si="261"/>
        <v>162.18664142015436</v>
      </c>
      <c r="E4019">
        <f t="shared" ca="1" si="263"/>
        <v>0.12043947811003686</v>
      </c>
      <c r="F4019">
        <f t="shared" ca="1" si="263"/>
        <v>0.8715007148183338</v>
      </c>
    </row>
    <row r="4020" spans="1:6" ht="15.75" customHeight="1" x14ac:dyDescent="0.2">
      <c r="A4020">
        <v>4019</v>
      </c>
      <c r="B4020" s="47">
        <f ca="1">IF('Inputs and Results'!$C$15='Inputs and Results'!$C$13, 'Inputs and Results'!$C$13, IF(E4020 &lt;= ('Inputs and Results'!$C$14-'Inputs and Results'!$C$13)/('Inputs and Results'!$C$15-'Inputs and Results'!$C$13), 'Inputs and Results'!$C$13 + SQRT(E4020*('Inputs and Results'!$C$15-'Inputs and Results'!$C$13)*('Inputs and Results'!$C$14-'Inputs and Results'!$C$13)), 'Inputs and Results'!$C$15 - SQRT((1-E4020)*('Inputs and Results'!$C$15-'Inputs and Results'!$C$13)*('Inputs and Results'!$C$15-'Inputs and Results'!$C$14))))</f>
        <v>1.5643209743524684</v>
      </c>
      <c r="C4020" s="47">
        <f ca="1">IF('Inputs and Results'!$G$15='Inputs and Results'!$G$13, 'Inputs and Results'!$G$13, IF(F4020 &lt;= ('Inputs and Results'!$G$14-'Inputs and Results'!$G$13)/('Inputs and Results'!$G$15-'Inputs and Results'!$G$13), 'Inputs and Results'!$G$13 + SQRT(F4020*('Inputs and Results'!$G$15-'Inputs and Results'!$G$13)*('Inputs and Results'!$G$14-'Inputs and Results'!$G$13)), 'Inputs and Results'!$G$15 - SQRT((1-F4020)*('Inputs and Results'!$G$15-'Inputs and Results'!$G$13)*('Inputs and Results'!$G$15-'Inputs and Results'!$G$14))))</f>
        <v>808.03348559033168</v>
      </c>
      <c r="D4020">
        <f t="shared" ca="1" si="261"/>
        <v>1264.023729488089</v>
      </c>
      <c r="E4020">
        <f t="shared" ca="1" si="263"/>
        <v>0.77098063725730603</v>
      </c>
      <c r="F4020">
        <f t="shared" ca="1" si="263"/>
        <v>0.81887488529973829</v>
      </c>
    </row>
    <row r="4021" spans="1:6" ht="15.75" customHeight="1" x14ac:dyDescent="0.2">
      <c r="A4021">
        <v>4020</v>
      </c>
      <c r="B4021" s="47">
        <f ca="1">IF('Inputs and Results'!$C$15='Inputs and Results'!$C$13, 'Inputs and Results'!$C$13, IF(E4021 &lt;= ('Inputs and Results'!$C$14-'Inputs and Results'!$C$13)/('Inputs and Results'!$C$15-'Inputs and Results'!$C$13), 'Inputs and Results'!$C$13 + SQRT(E4021*('Inputs and Results'!$C$15-'Inputs and Results'!$C$13)*('Inputs and Results'!$C$14-'Inputs and Results'!$C$13)), 'Inputs and Results'!$C$15 - SQRT((1-E4021)*('Inputs and Results'!$C$15-'Inputs and Results'!$C$13)*('Inputs and Results'!$C$15-'Inputs and Results'!$C$14))))</f>
        <v>0.43548460153660917</v>
      </c>
      <c r="C4021" s="47">
        <f ca="1">IF('Inputs and Results'!$G$15='Inputs and Results'!$G$13, 'Inputs and Results'!$G$13, IF(F4021 &lt;= ('Inputs and Results'!$G$14-'Inputs and Results'!$G$13)/('Inputs and Results'!$G$15-'Inputs and Results'!$G$13), 'Inputs and Results'!$G$13 + SQRT(F4021*('Inputs and Results'!$G$15-'Inputs and Results'!$G$13)*('Inputs and Results'!$G$14-'Inputs and Results'!$G$13)), 'Inputs and Results'!$G$15 - SQRT((1-F4021)*('Inputs and Results'!$G$15-'Inputs and Results'!$G$13)*('Inputs and Results'!$G$15-'Inputs and Results'!$G$14))))</f>
        <v>434.19759203703359</v>
      </c>
      <c r="D4021">
        <f t="shared" ca="1" si="261"/>
        <v>189.08636535640275</v>
      </c>
      <c r="E4021">
        <f t="shared" ca="1" si="263"/>
        <v>0.26925119678268405</v>
      </c>
      <c r="F4021">
        <f t="shared" ca="1" si="263"/>
        <v>0.3086241669031824</v>
      </c>
    </row>
    <row r="4022" spans="1:6" ht="15.75" customHeight="1" x14ac:dyDescent="0.2">
      <c r="A4022">
        <v>4021</v>
      </c>
      <c r="B4022" s="47">
        <f ca="1">IF('Inputs and Results'!$C$15='Inputs and Results'!$C$13, 'Inputs and Results'!$C$13, IF(E4022 &lt;= ('Inputs and Results'!$C$14-'Inputs and Results'!$C$13)/('Inputs and Results'!$C$15-'Inputs and Results'!$C$13), 'Inputs and Results'!$C$13 + SQRT(E4022*('Inputs and Results'!$C$15-'Inputs and Results'!$C$13)*('Inputs and Results'!$C$14-'Inputs and Results'!$C$13)), 'Inputs and Results'!$C$15 - SQRT((1-E4022)*('Inputs and Results'!$C$15-'Inputs and Results'!$C$13)*('Inputs and Results'!$C$15-'Inputs and Results'!$C$14))))</f>
        <v>1.0089713497232062</v>
      </c>
      <c r="C4022" s="47">
        <f ca="1">IF('Inputs and Results'!$G$15='Inputs and Results'!$G$13, 'Inputs and Results'!$G$13, IF(F4022 &lt;= ('Inputs and Results'!$G$14-'Inputs and Results'!$G$13)/('Inputs and Results'!$G$15-'Inputs and Results'!$G$13), 'Inputs and Results'!$G$13 + SQRT(F4022*('Inputs and Results'!$G$15-'Inputs and Results'!$G$13)*('Inputs and Results'!$G$14-'Inputs and Results'!$G$13)), 'Inputs and Results'!$G$15 - SQRT((1-F4022)*('Inputs and Results'!$G$15-'Inputs and Results'!$G$13)*('Inputs and Results'!$G$15-'Inputs and Results'!$G$14))))</f>
        <v>393.33707827027217</v>
      </c>
      <c r="D4022">
        <f t="shared" ca="1" si="261"/>
        <v>396.86584275853892</v>
      </c>
      <c r="E4022">
        <f t="shared" ref="E4022:F4041" ca="1" si="264">RAND()</f>
        <v>0.55953387930855203</v>
      </c>
      <c r="F4022">
        <f t="shared" ca="1" si="264"/>
        <v>0.23287713127101739</v>
      </c>
    </row>
    <row r="4023" spans="1:6" ht="15.75" customHeight="1" x14ac:dyDescent="0.2">
      <c r="A4023">
        <v>4022</v>
      </c>
      <c r="B4023" s="47">
        <f ca="1">IF('Inputs and Results'!$C$15='Inputs and Results'!$C$13, 'Inputs and Results'!$C$13, IF(E4023 &lt;= ('Inputs and Results'!$C$14-'Inputs and Results'!$C$13)/('Inputs and Results'!$C$15-'Inputs and Results'!$C$13), 'Inputs and Results'!$C$13 + SQRT(E4023*('Inputs and Results'!$C$15-'Inputs and Results'!$C$13)*('Inputs and Results'!$C$14-'Inputs and Results'!$C$13)), 'Inputs and Results'!$C$15 - SQRT((1-E4023)*('Inputs and Results'!$C$15-'Inputs and Results'!$C$13)*('Inputs and Results'!$C$15-'Inputs and Results'!$C$14))))</f>
        <v>0.73630097946162953</v>
      </c>
      <c r="C4023" s="47">
        <f ca="1">IF('Inputs and Results'!$G$15='Inputs and Results'!$G$13, 'Inputs and Results'!$G$13, IF(F4023 &lt;= ('Inputs and Results'!$G$14-'Inputs and Results'!$G$13)/('Inputs and Results'!$G$15-'Inputs and Results'!$G$13), 'Inputs and Results'!$G$13 + SQRT(F4023*('Inputs and Results'!$G$15-'Inputs and Results'!$G$13)*('Inputs and Results'!$G$14-'Inputs and Results'!$G$13)), 'Inputs and Results'!$G$15 - SQRT((1-F4023)*('Inputs and Results'!$G$15-'Inputs and Results'!$G$13)*('Inputs and Results'!$G$15-'Inputs and Results'!$G$14))))</f>
        <v>290.84475974685643</v>
      </c>
      <c r="D4023">
        <f t="shared" ca="1" si="261"/>
        <v>214.14928147289271</v>
      </c>
      <c r="E4023">
        <f t="shared" ca="1" si="264"/>
        <v>0.43062963826818035</v>
      </c>
      <c r="F4023">
        <f t="shared" ca="1" si="264"/>
        <v>2.5556120395322401E-2</v>
      </c>
    </row>
    <row r="4024" spans="1:6" ht="15.75" customHeight="1" x14ac:dyDescent="0.2">
      <c r="A4024">
        <v>4023</v>
      </c>
      <c r="B4024" s="47">
        <f ca="1">IF('Inputs and Results'!$C$15='Inputs and Results'!$C$13, 'Inputs and Results'!$C$13, IF(E4024 &lt;= ('Inputs and Results'!$C$14-'Inputs and Results'!$C$13)/('Inputs and Results'!$C$15-'Inputs and Results'!$C$13), 'Inputs and Results'!$C$13 + SQRT(E4024*('Inputs and Results'!$C$15-'Inputs and Results'!$C$13)*('Inputs and Results'!$C$14-'Inputs and Results'!$C$13)), 'Inputs and Results'!$C$15 - SQRT((1-E4024)*('Inputs and Results'!$C$15-'Inputs and Results'!$C$13)*('Inputs and Results'!$C$15-'Inputs and Results'!$C$14))))</f>
        <v>1.9639875806654095</v>
      </c>
      <c r="C4024" s="47">
        <f ca="1">IF('Inputs and Results'!$G$15='Inputs and Results'!$G$13, 'Inputs and Results'!$G$13, IF(F4024 &lt;= ('Inputs and Results'!$G$14-'Inputs and Results'!$G$13)/('Inputs and Results'!$G$15-'Inputs and Results'!$G$13), 'Inputs and Results'!$G$13 + SQRT(F4024*('Inputs and Results'!$G$15-'Inputs and Results'!$G$13)*('Inputs and Results'!$G$14-'Inputs and Results'!$G$13)), 'Inputs and Results'!$G$15 - SQRT((1-F4024)*('Inputs and Results'!$G$15-'Inputs and Results'!$G$13)*('Inputs and Results'!$G$15-'Inputs and Results'!$G$14))))</f>
        <v>443.08017270907237</v>
      </c>
      <c r="D4024">
        <f t="shared" ca="1" si="261"/>
        <v>870.20395643970278</v>
      </c>
      <c r="E4024">
        <f t="shared" ca="1" si="264"/>
        <v>0.88074202966494319</v>
      </c>
      <c r="F4024">
        <f t="shared" ca="1" si="264"/>
        <v>0.32456975677180444</v>
      </c>
    </row>
    <row r="4025" spans="1:6" ht="15.75" customHeight="1" x14ac:dyDescent="0.2">
      <c r="A4025">
        <v>4024</v>
      </c>
      <c r="B4025" s="47">
        <f ca="1">IF('Inputs and Results'!$C$15='Inputs and Results'!$C$13, 'Inputs and Results'!$C$13, IF(E4025 &lt;= ('Inputs and Results'!$C$14-'Inputs and Results'!$C$13)/('Inputs and Results'!$C$15-'Inputs and Results'!$C$13), 'Inputs and Results'!$C$13 + SQRT(E4025*('Inputs and Results'!$C$15-'Inputs and Results'!$C$13)*('Inputs and Results'!$C$14-'Inputs and Results'!$C$13)), 'Inputs and Results'!$C$15 - SQRT((1-E4025)*('Inputs and Results'!$C$15-'Inputs and Results'!$C$13)*('Inputs and Results'!$C$15-'Inputs and Results'!$C$14))))</f>
        <v>0.60620332666106513</v>
      </c>
      <c r="C4025" s="47">
        <f ca="1">IF('Inputs and Results'!$G$15='Inputs and Results'!$G$13, 'Inputs and Results'!$G$13, IF(F4025 &lt;= ('Inputs and Results'!$G$14-'Inputs and Results'!$G$13)/('Inputs and Results'!$G$15-'Inputs and Results'!$G$13), 'Inputs and Results'!$G$13 + SQRT(F4025*('Inputs and Results'!$G$15-'Inputs and Results'!$G$13)*('Inputs and Results'!$G$14-'Inputs and Results'!$G$13)), 'Inputs and Results'!$G$15 - SQRT((1-F4025)*('Inputs and Results'!$G$15-'Inputs and Results'!$G$13)*('Inputs and Results'!$G$15-'Inputs and Results'!$G$14))))</f>
        <v>751.68532321100497</v>
      </c>
      <c r="D4025">
        <f t="shared" ca="1" si="261"/>
        <v>455.67414353280918</v>
      </c>
      <c r="E4025">
        <f t="shared" ca="1" si="264"/>
        <v>0.36330416519016095</v>
      </c>
      <c r="F4025">
        <f t="shared" ca="1" si="264"/>
        <v>0.76305548844677273</v>
      </c>
    </row>
    <row r="4026" spans="1:6" ht="15.75" customHeight="1" x14ac:dyDescent="0.2">
      <c r="A4026">
        <v>4025</v>
      </c>
      <c r="B4026" s="47">
        <f ca="1">IF('Inputs and Results'!$C$15='Inputs and Results'!$C$13, 'Inputs and Results'!$C$13, IF(E4026 &lt;= ('Inputs and Results'!$C$14-'Inputs and Results'!$C$13)/('Inputs and Results'!$C$15-'Inputs and Results'!$C$13), 'Inputs and Results'!$C$13 + SQRT(E4026*('Inputs and Results'!$C$15-'Inputs and Results'!$C$13)*('Inputs and Results'!$C$14-'Inputs and Results'!$C$13)), 'Inputs and Results'!$C$15 - SQRT((1-E4026)*('Inputs and Results'!$C$15-'Inputs and Results'!$C$13)*('Inputs and Results'!$C$15-'Inputs and Results'!$C$14))))</f>
        <v>1.4229702390370951</v>
      </c>
      <c r="C4026" s="47">
        <f ca="1">IF('Inputs and Results'!$G$15='Inputs and Results'!$G$13, 'Inputs and Results'!$G$13, IF(F4026 &lt;= ('Inputs and Results'!$G$14-'Inputs and Results'!$G$13)/('Inputs and Results'!$G$15-'Inputs and Results'!$G$13), 'Inputs and Results'!$G$13 + SQRT(F4026*('Inputs and Results'!$G$15-'Inputs and Results'!$G$13)*('Inputs and Results'!$G$14-'Inputs and Results'!$G$13)), 'Inputs and Results'!$G$15 - SQRT((1-F4026)*('Inputs and Results'!$G$15-'Inputs and Results'!$G$13)*('Inputs and Results'!$G$15-'Inputs and Results'!$G$14))))</f>
        <v>793.80365089225415</v>
      </c>
      <c r="D4026">
        <f t="shared" ca="1" si="261"/>
        <v>1129.5589708586697</v>
      </c>
      <c r="E4026">
        <f t="shared" ca="1" si="264"/>
        <v>0.72366412589303142</v>
      </c>
      <c r="F4026">
        <f t="shared" ca="1" si="264"/>
        <v>0.8054851462868905</v>
      </c>
    </row>
    <row r="4027" spans="1:6" ht="15.75" customHeight="1" x14ac:dyDescent="0.2">
      <c r="A4027">
        <v>4026</v>
      </c>
      <c r="B4027" s="47">
        <f ca="1">IF('Inputs and Results'!$C$15='Inputs and Results'!$C$13, 'Inputs and Results'!$C$13, IF(E4027 &lt;= ('Inputs and Results'!$C$14-'Inputs and Results'!$C$13)/('Inputs and Results'!$C$15-'Inputs and Results'!$C$13), 'Inputs and Results'!$C$13 + SQRT(E4027*('Inputs and Results'!$C$15-'Inputs and Results'!$C$13)*('Inputs and Results'!$C$14-'Inputs and Results'!$C$13)), 'Inputs and Results'!$C$15 - SQRT((1-E4027)*('Inputs and Results'!$C$15-'Inputs and Results'!$C$13)*('Inputs and Results'!$C$15-'Inputs and Results'!$C$14))))</f>
        <v>1.0184974755963754</v>
      </c>
      <c r="C4027" s="47">
        <f ca="1">IF('Inputs and Results'!$G$15='Inputs and Results'!$G$13, 'Inputs and Results'!$G$13, IF(F4027 &lt;= ('Inputs and Results'!$G$14-'Inputs and Results'!$G$13)/('Inputs and Results'!$G$15-'Inputs and Results'!$G$13), 'Inputs and Results'!$G$13 + SQRT(F4027*('Inputs and Results'!$G$15-'Inputs and Results'!$G$13)*('Inputs and Results'!$G$14-'Inputs and Results'!$G$13)), 'Inputs and Results'!$G$15 - SQRT((1-F4027)*('Inputs and Results'!$G$15-'Inputs and Results'!$G$13)*('Inputs and Results'!$G$15-'Inputs and Results'!$G$14))))</f>
        <v>910.24219086839003</v>
      </c>
      <c r="D4027">
        <f t="shared" ca="1" si="261"/>
        <v>927.07937358076936</v>
      </c>
      <c r="E4027">
        <f t="shared" ca="1" si="264"/>
        <v>0.5637386384202292</v>
      </c>
      <c r="F4027">
        <f t="shared" ca="1" si="264"/>
        <v>0.90101918210420096</v>
      </c>
    </row>
    <row r="4028" spans="1:6" ht="15.75" customHeight="1" x14ac:dyDescent="0.2">
      <c r="A4028">
        <v>4027</v>
      </c>
      <c r="B4028" s="47">
        <f ca="1">IF('Inputs and Results'!$C$15='Inputs and Results'!$C$13, 'Inputs and Results'!$C$13, IF(E4028 &lt;= ('Inputs and Results'!$C$14-'Inputs and Results'!$C$13)/('Inputs and Results'!$C$15-'Inputs and Results'!$C$13), 'Inputs and Results'!$C$13 + SQRT(E4028*('Inputs and Results'!$C$15-'Inputs and Results'!$C$13)*('Inputs and Results'!$C$14-'Inputs and Results'!$C$13)), 'Inputs and Results'!$C$15 - SQRT((1-E4028)*('Inputs and Results'!$C$15-'Inputs and Results'!$C$13)*('Inputs and Results'!$C$15-'Inputs and Results'!$C$14))))</f>
        <v>0.10081309152460571</v>
      </c>
      <c r="C4028" s="47">
        <f ca="1">IF('Inputs and Results'!$G$15='Inputs and Results'!$G$13, 'Inputs and Results'!$G$13, IF(F4028 &lt;= ('Inputs and Results'!$G$14-'Inputs and Results'!$G$13)/('Inputs and Results'!$G$15-'Inputs and Results'!$G$13), 'Inputs and Results'!$G$13 + SQRT(F4028*('Inputs and Results'!$G$15-'Inputs and Results'!$G$13)*('Inputs and Results'!$G$14-'Inputs and Results'!$G$13)), 'Inputs and Results'!$G$15 - SQRT((1-F4028)*('Inputs and Results'!$G$15-'Inputs and Results'!$G$13)*('Inputs and Results'!$G$15-'Inputs and Results'!$G$14))))</f>
        <v>622.77008738652398</v>
      </c>
      <c r="D4028">
        <f t="shared" ca="1" si="261"/>
        <v>62.78337781848434</v>
      </c>
      <c r="E4028">
        <f t="shared" ca="1" si="264"/>
        <v>6.6079474413876294E-2</v>
      </c>
      <c r="F4028">
        <f t="shared" ca="1" si="264"/>
        <v>0.60719374326899889</v>
      </c>
    </row>
    <row r="4029" spans="1:6" ht="15.75" customHeight="1" x14ac:dyDescent="0.2">
      <c r="A4029">
        <v>4028</v>
      </c>
      <c r="B4029" s="47">
        <f ca="1">IF('Inputs and Results'!$C$15='Inputs and Results'!$C$13, 'Inputs and Results'!$C$13, IF(E4029 &lt;= ('Inputs and Results'!$C$14-'Inputs and Results'!$C$13)/('Inputs and Results'!$C$15-'Inputs and Results'!$C$13), 'Inputs and Results'!$C$13 + SQRT(E4029*('Inputs and Results'!$C$15-'Inputs and Results'!$C$13)*('Inputs and Results'!$C$14-'Inputs and Results'!$C$13)), 'Inputs and Results'!$C$15 - SQRT((1-E4029)*('Inputs and Results'!$C$15-'Inputs and Results'!$C$13)*('Inputs and Results'!$C$15-'Inputs and Results'!$C$14))))</f>
        <v>0.17180781991674499</v>
      </c>
      <c r="C4029" s="47">
        <f ca="1">IF('Inputs and Results'!$G$15='Inputs and Results'!$G$13, 'Inputs and Results'!$G$13, IF(F4029 &lt;= ('Inputs and Results'!$G$14-'Inputs and Results'!$G$13)/('Inputs and Results'!$G$15-'Inputs and Results'!$G$13), 'Inputs and Results'!$G$13 + SQRT(F4029*('Inputs and Results'!$G$15-'Inputs and Results'!$G$13)*('Inputs and Results'!$G$14-'Inputs and Results'!$G$13)), 'Inputs and Results'!$G$15 - SQRT((1-F4029)*('Inputs and Results'!$G$15-'Inputs and Results'!$G$13)*('Inputs and Results'!$G$15-'Inputs and Results'!$G$14))))</f>
        <v>847.75340807935822</v>
      </c>
      <c r="D4029">
        <f t="shared" ca="1" si="261"/>
        <v>145.65066486910521</v>
      </c>
      <c r="E4029">
        <f t="shared" ca="1" si="264"/>
        <v>0.11125877694621411</v>
      </c>
      <c r="F4029">
        <f t="shared" ca="1" si="264"/>
        <v>0.85372357440903335</v>
      </c>
    </row>
    <row r="4030" spans="1:6" ht="15.75" customHeight="1" x14ac:dyDescent="0.2">
      <c r="A4030">
        <v>4029</v>
      </c>
      <c r="B4030" s="47">
        <f ca="1">IF('Inputs and Results'!$C$15='Inputs and Results'!$C$13, 'Inputs and Results'!$C$13, IF(E4030 &lt;= ('Inputs and Results'!$C$14-'Inputs and Results'!$C$13)/('Inputs and Results'!$C$15-'Inputs and Results'!$C$13), 'Inputs and Results'!$C$13 + SQRT(E4030*('Inputs and Results'!$C$15-'Inputs and Results'!$C$13)*('Inputs and Results'!$C$14-'Inputs and Results'!$C$13)), 'Inputs and Results'!$C$15 - SQRT((1-E4030)*('Inputs and Results'!$C$15-'Inputs and Results'!$C$13)*('Inputs and Results'!$C$15-'Inputs and Results'!$C$14))))</f>
        <v>0.50355280094710686</v>
      </c>
      <c r="C4030" s="47">
        <f ca="1">IF('Inputs and Results'!$G$15='Inputs and Results'!$G$13, 'Inputs and Results'!$G$13, IF(F4030 &lt;= ('Inputs and Results'!$G$14-'Inputs and Results'!$G$13)/('Inputs and Results'!$G$15-'Inputs and Results'!$G$13), 'Inputs and Results'!$G$13 + SQRT(F4030*('Inputs and Results'!$G$15-'Inputs and Results'!$G$13)*('Inputs and Results'!$G$14-'Inputs and Results'!$G$13)), 'Inputs and Results'!$G$15 - SQRT((1-F4030)*('Inputs and Results'!$G$15-'Inputs and Results'!$G$13)*('Inputs and Results'!$G$15-'Inputs and Results'!$G$14))))</f>
        <v>385.29521470599707</v>
      </c>
      <c r="D4030">
        <f t="shared" ca="1" si="261"/>
        <v>194.01648455672174</v>
      </c>
      <c r="E4030">
        <f t="shared" ca="1" si="264"/>
        <v>0.30752793137121848</v>
      </c>
      <c r="F4030">
        <f t="shared" ca="1" si="264"/>
        <v>0.21750553535970629</v>
      </c>
    </row>
    <row r="4031" spans="1:6" ht="15.75" customHeight="1" x14ac:dyDescent="0.2">
      <c r="A4031">
        <v>4030</v>
      </c>
      <c r="B4031" s="47">
        <f ca="1">IF('Inputs and Results'!$C$15='Inputs and Results'!$C$13, 'Inputs and Results'!$C$13, IF(E4031 &lt;= ('Inputs and Results'!$C$14-'Inputs and Results'!$C$13)/('Inputs and Results'!$C$15-'Inputs and Results'!$C$13), 'Inputs and Results'!$C$13 + SQRT(E4031*('Inputs and Results'!$C$15-'Inputs and Results'!$C$13)*('Inputs and Results'!$C$14-'Inputs and Results'!$C$13)), 'Inputs and Results'!$C$15 - SQRT((1-E4031)*('Inputs and Results'!$C$15-'Inputs and Results'!$C$13)*('Inputs and Results'!$C$15-'Inputs and Results'!$C$14))))</f>
        <v>0.51917185090215723</v>
      </c>
      <c r="C4031" s="47">
        <f ca="1">IF('Inputs and Results'!$G$15='Inputs and Results'!$G$13, 'Inputs and Results'!$G$13, IF(F4031 &lt;= ('Inputs and Results'!$G$14-'Inputs and Results'!$G$13)/('Inputs and Results'!$G$15-'Inputs and Results'!$G$13), 'Inputs and Results'!$G$13 + SQRT(F4031*('Inputs and Results'!$G$15-'Inputs and Results'!$G$13)*('Inputs and Results'!$G$14-'Inputs and Results'!$G$13)), 'Inputs and Results'!$G$15 - SQRT((1-F4031)*('Inputs and Results'!$G$15-'Inputs and Results'!$G$13)*('Inputs and Results'!$G$15-'Inputs and Results'!$G$14))))</f>
        <v>1003.4870881222012</v>
      </c>
      <c r="D4031">
        <f t="shared" ca="1" si="261"/>
        <v>520.98224889681933</v>
      </c>
      <c r="E4031">
        <f t="shared" ca="1" si="264"/>
        <v>0.31616574384930785</v>
      </c>
      <c r="F4031">
        <f t="shared" ca="1" si="264"/>
        <v>0.95447364070506902</v>
      </c>
    </row>
    <row r="4032" spans="1:6" ht="15.75" customHeight="1" x14ac:dyDescent="0.2">
      <c r="A4032">
        <v>4031</v>
      </c>
      <c r="B4032" s="47">
        <f ca="1">IF('Inputs and Results'!$C$15='Inputs and Results'!$C$13, 'Inputs and Results'!$C$13, IF(E4032 &lt;= ('Inputs and Results'!$C$14-'Inputs and Results'!$C$13)/('Inputs and Results'!$C$15-'Inputs and Results'!$C$13), 'Inputs and Results'!$C$13 + SQRT(E4032*('Inputs and Results'!$C$15-'Inputs and Results'!$C$13)*('Inputs and Results'!$C$14-'Inputs and Results'!$C$13)), 'Inputs and Results'!$C$15 - SQRT((1-E4032)*('Inputs and Results'!$C$15-'Inputs and Results'!$C$13)*('Inputs and Results'!$C$15-'Inputs and Results'!$C$14))))</f>
        <v>2.2945586745590183</v>
      </c>
      <c r="C4032" s="47">
        <f ca="1">IF('Inputs and Results'!$G$15='Inputs and Results'!$G$13, 'Inputs and Results'!$G$13, IF(F4032 &lt;= ('Inputs and Results'!$G$14-'Inputs and Results'!$G$13)/('Inputs and Results'!$G$15-'Inputs and Results'!$G$13), 'Inputs and Results'!$G$13 + SQRT(F4032*('Inputs and Results'!$G$15-'Inputs and Results'!$G$13)*('Inputs and Results'!$G$14-'Inputs and Results'!$G$13)), 'Inputs and Results'!$G$15 - SQRT((1-F4032)*('Inputs and Results'!$G$15-'Inputs and Results'!$G$13)*('Inputs and Results'!$G$15-'Inputs and Results'!$G$14))))</f>
        <v>708.80625063053208</v>
      </c>
      <c r="D4032">
        <f t="shared" ca="1" si="261"/>
        <v>1626.3975309659411</v>
      </c>
      <c r="E4032">
        <f t="shared" ca="1" si="264"/>
        <v>0.94470583737334124</v>
      </c>
      <c r="F4032">
        <f t="shared" ca="1" si="264"/>
        <v>0.71556279474862028</v>
      </c>
    </row>
    <row r="4033" spans="1:6" ht="15.75" customHeight="1" x14ac:dyDescent="0.2">
      <c r="A4033">
        <v>4032</v>
      </c>
      <c r="B4033" s="47">
        <f ca="1">IF('Inputs and Results'!$C$15='Inputs and Results'!$C$13, 'Inputs and Results'!$C$13, IF(E4033 &lt;= ('Inputs and Results'!$C$14-'Inputs and Results'!$C$13)/('Inputs and Results'!$C$15-'Inputs and Results'!$C$13), 'Inputs and Results'!$C$13 + SQRT(E4033*('Inputs and Results'!$C$15-'Inputs and Results'!$C$13)*('Inputs and Results'!$C$14-'Inputs and Results'!$C$13)), 'Inputs and Results'!$C$15 - SQRT((1-E4033)*('Inputs and Results'!$C$15-'Inputs and Results'!$C$13)*('Inputs and Results'!$C$15-'Inputs and Results'!$C$14))))</f>
        <v>0.74369467052963367</v>
      </c>
      <c r="C4033" s="47">
        <f ca="1">IF('Inputs and Results'!$G$15='Inputs and Results'!$G$13, 'Inputs and Results'!$G$13, IF(F4033 &lt;= ('Inputs and Results'!$G$14-'Inputs and Results'!$G$13)/('Inputs and Results'!$G$15-'Inputs and Results'!$G$13), 'Inputs and Results'!$G$13 + SQRT(F4033*('Inputs and Results'!$G$15-'Inputs and Results'!$G$13)*('Inputs and Results'!$G$14-'Inputs and Results'!$G$13)), 'Inputs and Results'!$G$15 - SQRT((1-F4033)*('Inputs and Results'!$G$15-'Inputs and Results'!$G$13)*('Inputs and Results'!$G$15-'Inputs and Results'!$G$14))))</f>
        <v>714.23894605640544</v>
      </c>
      <c r="D4033">
        <f t="shared" ca="1" si="261"/>
        <v>531.17569766685119</v>
      </c>
      <c r="E4033">
        <f t="shared" ca="1" si="264"/>
        <v>0.43434291780040246</v>
      </c>
      <c r="F4033">
        <f t="shared" ca="1" si="264"/>
        <v>0.72181985835583073</v>
      </c>
    </row>
    <row r="4034" spans="1:6" ht="15.75" customHeight="1" x14ac:dyDescent="0.2">
      <c r="A4034">
        <v>4033</v>
      </c>
      <c r="B4034" s="47">
        <f ca="1">IF('Inputs and Results'!$C$15='Inputs and Results'!$C$13, 'Inputs and Results'!$C$13, IF(E4034 &lt;= ('Inputs and Results'!$C$14-'Inputs and Results'!$C$13)/('Inputs and Results'!$C$15-'Inputs and Results'!$C$13), 'Inputs and Results'!$C$13 + SQRT(E4034*('Inputs and Results'!$C$15-'Inputs and Results'!$C$13)*('Inputs and Results'!$C$14-'Inputs and Results'!$C$13)), 'Inputs and Results'!$C$15 - SQRT((1-E4034)*('Inputs and Results'!$C$15-'Inputs and Results'!$C$13)*('Inputs and Results'!$C$15-'Inputs and Results'!$C$14))))</f>
        <v>2.5517337698476856</v>
      </c>
      <c r="C4034" s="47">
        <f ca="1">IF('Inputs and Results'!$G$15='Inputs and Results'!$G$13, 'Inputs and Results'!$G$13, IF(F4034 &lt;= ('Inputs and Results'!$G$14-'Inputs and Results'!$G$13)/('Inputs and Results'!$G$15-'Inputs and Results'!$G$13), 'Inputs and Results'!$G$13 + SQRT(F4034*('Inputs and Results'!$G$15-'Inputs and Results'!$G$13)*('Inputs and Results'!$G$14-'Inputs and Results'!$G$13)), 'Inputs and Results'!$G$15 - SQRT((1-F4034)*('Inputs and Results'!$G$15-'Inputs and Results'!$G$13)*('Inputs and Results'!$G$15-'Inputs and Results'!$G$14))))</f>
        <v>501.70455911079625</v>
      </c>
      <c r="D4034">
        <f t="shared" ref="D4034:D4097" ca="1" si="265">B4034*C4034</f>
        <v>1280.2164659695632</v>
      </c>
      <c r="E4034">
        <f t="shared" ca="1" si="264"/>
        <v>0.97767304298944802</v>
      </c>
      <c r="F4034">
        <f t="shared" ca="1" si="264"/>
        <v>0.42514388862758645</v>
      </c>
    </row>
    <row r="4035" spans="1:6" ht="15.75" customHeight="1" x14ac:dyDescent="0.2">
      <c r="A4035">
        <v>4034</v>
      </c>
      <c r="B4035" s="47">
        <f ca="1">IF('Inputs and Results'!$C$15='Inputs and Results'!$C$13, 'Inputs and Results'!$C$13, IF(E4035 &lt;= ('Inputs and Results'!$C$14-'Inputs and Results'!$C$13)/('Inputs and Results'!$C$15-'Inputs and Results'!$C$13), 'Inputs and Results'!$C$13 + SQRT(E4035*('Inputs and Results'!$C$15-'Inputs and Results'!$C$13)*('Inputs and Results'!$C$14-'Inputs and Results'!$C$13)), 'Inputs and Results'!$C$15 - SQRT((1-E4035)*('Inputs and Results'!$C$15-'Inputs and Results'!$C$13)*('Inputs and Results'!$C$15-'Inputs and Results'!$C$14))))</f>
        <v>0.77981172483705441</v>
      </c>
      <c r="C4035" s="47">
        <f ca="1">IF('Inputs and Results'!$G$15='Inputs and Results'!$G$13, 'Inputs and Results'!$G$13, IF(F4035 &lt;= ('Inputs and Results'!$G$14-'Inputs and Results'!$G$13)/('Inputs and Results'!$G$15-'Inputs and Results'!$G$13), 'Inputs and Results'!$G$13 + SQRT(F4035*('Inputs and Results'!$G$15-'Inputs and Results'!$G$13)*('Inputs and Results'!$G$14-'Inputs and Results'!$G$13)), 'Inputs and Results'!$G$15 - SQRT((1-F4035)*('Inputs and Results'!$G$15-'Inputs and Results'!$G$13)*('Inputs and Results'!$G$15-'Inputs and Results'!$G$14))))</f>
        <v>693.41513234304966</v>
      </c>
      <c r="D4035">
        <f t="shared" ca="1" si="265"/>
        <v>540.73325038054793</v>
      </c>
      <c r="E4035">
        <f t="shared" ca="1" si="264"/>
        <v>0.45230711364766507</v>
      </c>
      <c r="F4035">
        <f t="shared" ca="1" si="264"/>
        <v>0.6974583542424736</v>
      </c>
    </row>
    <row r="4036" spans="1:6" ht="15.75" customHeight="1" x14ac:dyDescent="0.2">
      <c r="A4036">
        <v>4035</v>
      </c>
      <c r="B4036" s="47">
        <f ca="1">IF('Inputs and Results'!$C$15='Inputs and Results'!$C$13, 'Inputs and Results'!$C$13, IF(E4036 &lt;= ('Inputs and Results'!$C$14-'Inputs and Results'!$C$13)/('Inputs and Results'!$C$15-'Inputs and Results'!$C$13), 'Inputs and Results'!$C$13 + SQRT(E4036*('Inputs and Results'!$C$15-'Inputs and Results'!$C$13)*('Inputs and Results'!$C$14-'Inputs and Results'!$C$13)), 'Inputs and Results'!$C$15 - SQRT((1-E4036)*('Inputs and Results'!$C$15-'Inputs and Results'!$C$13)*('Inputs and Results'!$C$15-'Inputs and Results'!$C$14))))</f>
        <v>0.55480076902058206</v>
      </c>
      <c r="C4036" s="47">
        <f ca="1">IF('Inputs and Results'!$G$15='Inputs and Results'!$G$13, 'Inputs and Results'!$G$13, IF(F4036 &lt;= ('Inputs and Results'!$G$14-'Inputs and Results'!$G$13)/('Inputs and Results'!$G$15-'Inputs and Results'!$G$13), 'Inputs and Results'!$G$13 + SQRT(F4036*('Inputs and Results'!$G$15-'Inputs and Results'!$G$13)*('Inputs and Results'!$G$14-'Inputs and Results'!$G$13)), 'Inputs and Results'!$G$15 - SQRT((1-F4036)*('Inputs and Results'!$G$15-'Inputs and Results'!$G$13)*('Inputs and Results'!$G$15-'Inputs and Results'!$G$14))))</f>
        <v>340.1199101062582</v>
      </c>
      <c r="D4036">
        <f t="shared" ca="1" si="265"/>
        <v>188.69878768616329</v>
      </c>
      <c r="E4036">
        <f t="shared" ca="1" si="264"/>
        <v>0.33566674675751829</v>
      </c>
      <c r="F4036">
        <f t="shared" ca="1" si="264"/>
        <v>0.12832111511272215</v>
      </c>
    </row>
    <row r="4037" spans="1:6" ht="15.75" customHeight="1" x14ac:dyDescent="0.2">
      <c r="A4037">
        <v>4036</v>
      </c>
      <c r="B4037" s="47">
        <f ca="1">IF('Inputs and Results'!$C$15='Inputs and Results'!$C$13, 'Inputs and Results'!$C$13, IF(E4037 &lt;= ('Inputs and Results'!$C$14-'Inputs and Results'!$C$13)/('Inputs and Results'!$C$15-'Inputs and Results'!$C$13), 'Inputs and Results'!$C$13 + SQRT(E4037*('Inputs and Results'!$C$15-'Inputs and Results'!$C$13)*('Inputs and Results'!$C$14-'Inputs and Results'!$C$13)), 'Inputs and Results'!$C$15 - SQRT((1-E4037)*('Inputs and Results'!$C$15-'Inputs and Results'!$C$13)*('Inputs and Results'!$C$15-'Inputs and Results'!$C$14))))</f>
        <v>1.1416658840734053</v>
      </c>
      <c r="C4037" s="47">
        <f ca="1">IF('Inputs and Results'!$G$15='Inputs and Results'!$G$13, 'Inputs and Results'!$G$13, IF(F4037 &lt;= ('Inputs and Results'!$G$14-'Inputs and Results'!$G$13)/('Inputs and Results'!$G$15-'Inputs and Results'!$G$13), 'Inputs and Results'!$G$13 + SQRT(F4037*('Inputs and Results'!$G$15-'Inputs and Results'!$G$13)*('Inputs and Results'!$G$14-'Inputs and Results'!$G$13)), 'Inputs and Results'!$G$15 - SQRT((1-F4037)*('Inputs and Results'!$G$15-'Inputs and Results'!$G$13)*('Inputs and Results'!$G$15-'Inputs and Results'!$G$14))))</f>
        <v>719.86905203049025</v>
      </c>
      <c r="D4037">
        <f t="shared" ca="1" si="265"/>
        <v>821.84993770347387</v>
      </c>
      <c r="E4037">
        <f t="shared" ca="1" si="264"/>
        <v>0.61628825706481349</v>
      </c>
      <c r="F4037">
        <f t="shared" ca="1" si="264"/>
        <v>0.72823085986400082</v>
      </c>
    </row>
    <row r="4038" spans="1:6" ht="15.75" customHeight="1" x14ac:dyDescent="0.2">
      <c r="A4038">
        <v>4037</v>
      </c>
      <c r="B4038" s="47">
        <f ca="1">IF('Inputs and Results'!$C$15='Inputs and Results'!$C$13, 'Inputs and Results'!$C$13, IF(E4038 &lt;= ('Inputs and Results'!$C$14-'Inputs and Results'!$C$13)/('Inputs and Results'!$C$15-'Inputs and Results'!$C$13), 'Inputs and Results'!$C$13 + SQRT(E4038*('Inputs and Results'!$C$15-'Inputs and Results'!$C$13)*('Inputs and Results'!$C$14-'Inputs and Results'!$C$13)), 'Inputs and Results'!$C$15 - SQRT((1-E4038)*('Inputs and Results'!$C$15-'Inputs and Results'!$C$13)*('Inputs and Results'!$C$15-'Inputs and Results'!$C$14))))</f>
        <v>0.21276194580849062</v>
      </c>
      <c r="C4038" s="47">
        <f ca="1">IF('Inputs and Results'!$G$15='Inputs and Results'!$G$13, 'Inputs and Results'!$G$13, IF(F4038 &lt;= ('Inputs and Results'!$G$14-'Inputs and Results'!$G$13)/('Inputs and Results'!$G$15-'Inputs and Results'!$G$13), 'Inputs and Results'!$G$13 + SQRT(F4038*('Inputs and Results'!$G$15-'Inputs and Results'!$G$13)*('Inputs and Results'!$G$14-'Inputs and Results'!$G$13)), 'Inputs and Results'!$G$15 - SQRT((1-F4038)*('Inputs and Results'!$G$15-'Inputs and Results'!$G$13)*('Inputs and Results'!$G$15-'Inputs and Results'!$G$14))))</f>
        <v>518.24388414659188</v>
      </c>
      <c r="D4038">
        <f t="shared" ca="1" si="265"/>
        <v>110.26257719437888</v>
      </c>
      <c r="E4038">
        <f t="shared" ca="1" si="264"/>
        <v>0.13681155880741436</v>
      </c>
      <c r="F4038">
        <f t="shared" ca="1" si="264"/>
        <v>0.4520526577900319</v>
      </c>
    </row>
    <row r="4039" spans="1:6" ht="15.75" customHeight="1" x14ac:dyDescent="0.2">
      <c r="A4039">
        <v>4038</v>
      </c>
      <c r="B4039" s="47">
        <f ca="1">IF('Inputs and Results'!$C$15='Inputs and Results'!$C$13, 'Inputs and Results'!$C$13, IF(E4039 &lt;= ('Inputs and Results'!$C$14-'Inputs and Results'!$C$13)/('Inputs and Results'!$C$15-'Inputs and Results'!$C$13), 'Inputs and Results'!$C$13 + SQRT(E4039*('Inputs and Results'!$C$15-'Inputs and Results'!$C$13)*('Inputs and Results'!$C$14-'Inputs and Results'!$C$13)), 'Inputs and Results'!$C$15 - SQRT((1-E4039)*('Inputs and Results'!$C$15-'Inputs and Results'!$C$13)*('Inputs and Results'!$C$15-'Inputs and Results'!$C$14))))</f>
        <v>0.87310405821870596</v>
      </c>
      <c r="C4039" s="47">
        <f ca="1">IF('Inputs and Results'!$G$15='Inputs and Results'!$G$13, 'Inputs and Results'!$G$13, IF(F4039 &lt;= ('Inputs and Results'!$G$14-'Inputs and Results'!$G$13)/('Inputs and Results'!$G$15-'Inputs and Results'!$G$13), 'Inputs and Results'!$G$13 + SQRT(F4039*('Inputs and Results'!$G$15-'Inputs and Results'!$G$13)*('Inputs and Results'!$G$14-'Inputs and Results'!$G$13)), 'Inputs and Results'!$G$15 - SQRT((1-F4039)*('Inputs and Results'!$G$15-'Inputs and Results'!$G$13)*('Inputs and Results'!$G$15-'Inputs and Results'!$G$14))))</f>
        <v>445.93711842930998</v>
      </c>
      <c r="D4039">
        <f t="shared" ca="1" si="265"/>
        <v>389.34950781098621</v>
      </c>
      <c r="E4039">
        <f t="shared" ca="1" si="264"/>
        <v>0.49736818364825142</v>
      </c>
      <c r="F4039">
        <f t="shared" ca="1" si="264"/>
        <v>0.32965887128458493</v>
      </c>
    </row>
    <row r="4040" spans="1:6" ht="15.75" customHeight="1" x14ac:dyDescent="0.2">
      <c r="A4040">
        <v>4039</v>
      </c>
      <c r="B4040" s="47">
        <f ca="1">IF('Inputs and Results'!$C$15='Inputs and Results'!$C$13, 'Inputs and Results'!$C$13, IF(E4040 &lt;= ('Inputs and Results'!$C$14-'Inputs and Results'!$C$13)/('Inputs and Results'!$C$15-'Inputs and Results'!$C$13), 'Inputs and Results'!$C$13 + SQRT(E4040*('Inputs and Results'!$C$15-'Inputs and Results'!$C$13)*('Inputs and Results'!$C$14-'Inputs and Results'!$C$13)), 'Inputs and Results'!$C$15 - SQRT((1-E4040)*('Inputs and Results'!$C$15-'Inputs and Results'!$C$13)*('Inputs and Results'!$C$15-'Inputs and Results'!$C$14))))</f>
        <v>1.3514623810530699</v>
      </c>
      <c r="C4040" s="47">
        <f ca="1">IF('Inputs and Results'!$G$15='Inputs and Results'!$G$13, 'Inputs and Results'!$G$13, IF(F4040 &lt;= ('Inputs and Results'!$G$14-'Inputs and Results'!$G$13)/('Inputs and Results'!$G$15-'Inputs and Results'!$G$13), 'Inputs and Results'!$G$13 + SQRT(F4040*('Inputs and Results'!$G$15-'Inputs and Results'!$G$13)*('Inputs and Results'!$G$14-'Inputs and Results'!$G$13)), 'Inputs and Results'!$G$15 - SQRT((1-F4040)*('Inputs and Results'!$G$15-'Inputs and Results'!$G$13)*('Inputs and Results'!$G$15-'Inputs and Results'!$G$14))))</f>
        <v>822.10717081230905</v>
      </c>
      <c r="D4040">
        <f t="shared" ca="1" si="265"/>
        <v>1111.046914546806</v>
      </c>
      <c r="E4040">
        <f t="shared" ca="1" si="264"/>
        <v>0.6980359687685318</v>
      </c>
      <c r="F4040">
        <f t="shared" ca="1" si="264"/>
        <v>0.83164809252149174</v>
      </c>
    </row>
    <row r="4041" spans="1:6" ht="15.75" customHeight="1" x14ac:dyDescent="0.2">
      <c r="A4041">
        <v>4040</v>
      </c>
      <c r="B4041" s="47">
        <f ca="1">IF('Inputs and Results'!$C$15='Inputs and Results'!$C$13, 'Inputs and Results'!$C$13, IF(E4041 &lt;= ('Inputs and Results'!$C$14-'Inputs and Results'!$C$13)/('Inputs and Results'!$C$15-'Inputs and Results'!$C$13), 'Inputs and Results'!$C$13 + SQRT(E4041*('Inputs and Results'!$C$15-'Inputs and Results'!$C$13)*('Inputs and Results'!$C$14-'Inputs and Results'!$C$13)), 'Inputs and Results'!$C$15 - SQRT((1-E4041)*('Inputs and Results'!$C$15-'Inputs and Results'!$C$13)*('Inputs and Results'!$C$15-'Inputs and Results'!$C$14))))</f>
        <v>1.6474706322247308</v>
      </c>
      <c r="C4041" s="47">
        <f ca="1">IF('Inputs and Results'!$G$15='Inputs and Results'!$G$13, 'Inputs and Results'!$G$13, IF(F4041 &lt;= ('Inputs and Results'!$G$14-'Inputs and Results'!$G$13)/('Inputs and Results'!$G$15-'Inputs and Results'!$G$13), 'Inputs and Results'!$G$13 + SQRT(F4041*('Inputs and Results'!$G$15-'Inputs and Results'!$G$13)*('Inputs and Results'!$G$14-'Inputs and Results'!$G$13)), 'Inputs and Results'!$G$15 - SQRT((1-F4041)*('Inputs and Results'!$G$15-'Inputs and Results'!$G$13)*('Inputs and Results'!$G$15-'Inputs and Results'!$G$14))))</f>
        <v>316.87256224636235</v>
      </c>
      <c r="D4041">
        <f t="shared" ca="1" si="265"/>
        <v>522.03824045868498</v>
      </c>
      <c r="E4041">
        <f t="shared" ca="1" si="264"/>
        <v>0.7967404788117145</v>
      </c>
      <c r="F4041">
        <f t="shared" ca="1" si="264"/>
        <v>8.0551315824977765E-2</v>
      </c>
    </row>
    <row r="4042" spans="1:6" ht="15.75" customHeight="1" x14ac:dyDescent="0.2">
      <c r="A4042">
        <v>4041</v>
      </c>
      <c r="B4042" s="47">
        <f ca="1">IF('Inputs and Results'!$C$15='Inputs and Results'!$C$13, 'Inputs and Results'!$C$13, IF(E4042 &lt;= ('Inputs and Results'!$C$14-'Inputs and Results'!$C$13)/('Inputs and Results'!$C$15-'Inputs and Results'!$C$13), 'Inputs and Results'!$C$13 + SQRT(E4042*('Inputs and Results'!$C$15-'Inputs and Results'!$C$13)*('Inputs and Results'!$C$14-'Inputs and Results'!$C$13)), 'Inputs and Results'!$C$15 - SQRT((1-E4042)*('Inputs and Results'!$C$15-'Inputs and Results'!$C$13)*('Inputs and Results'!$C$15-'Inputs and Results'!$C$14))))</f>
        <v>1.6292548767132902</v>
      </c>
      <c r="C4042" s="47">
        <f ca="1">IF('Inputs and Results'!$G$15='Inputs and Results'!$G$13, 'Inputs and Results'!$G$13, IF(F4042 &lt;= ('Inputs and Results'!$G$14-'Inputs and Results'!$G$13)/('Inputs and Results'!$G$15-'Inputs and Results'!$G$13), 'Inputs and Results'!$G$13 + SQRT(F4042*('Inputs and Results'!$G$15-'Inputs and Results'!$G$13)*('Inputs and Results'!$G$14-'Inputs and Results'!$G$13)), 'Inputs and Results'!$G$15 - SQRT((1-F4042)*('Inputs and Results'!$G$15-'Inputs and Results'!$G$13)*('Inputs and Results'!$G$15-'Inputs and Results'!$G$14))))</f>
        <v>925.33221918321715</v>
      </c>
      <c r="D4042">
        <f t="shared" ca="1" si="265"/>
        <v>1507.6020306841876</v>
      </c>
      <c r="E4042">
        <f t="shared" ref="E4042:F4061" ca="1" si="266">RAND()</f>
        <v>0.79122864522063363</v>
      </c>
      <c r="F4042">
        <f t="shared" ca="1" si="266"/>
        <v>0.91106019419149009</v>
      </c>
    </row>
    <row r="4043" spans="1:6" ht="15.75" customHeight="1" x14ac:dyDescent="0.2">
      <c r="A4043">
        <v>4042</v>
      </c>
      <c r="B4043" s="47">
        <f ca="1">IF('Inputs and Results'!$C$15='Inputs and Results'!$C$13, 'Inputs and Results'!$C$13, IF(E4043 &lt;= ('Inputs and Results'!$C$14-'Inputs and Results'!$C$13)/('Inputs and Results'!$C$15-'Inputs and Results'!$C$13), 'Inputs and Results'!$C$13 + SQRT(E4043*('Inputs and Results'!$C$15-'Inputs and Results'!$C$13)*('Inputs and Results'!$C$14-'Inputs and Results'!$C$13)), 'Inputs and Results'!$C$15 - SQRT((1-E4043)*('Inputs and Results'!$C$15-'Inputs and Results'!$C$13)*('Inputs and Results'!$C$15-'Inputs and Results'!$C$14))))</f>
        <v>1.1146796403688888</v>
      </c>
      <c r="C4043" s="47">
        <f ca="1">IF('Inputs and Results'!$G$15='Inputs and Results'!$G$13, 'Inputs and Results'!$G$13, IF(F4043 &lt;= ('Inputs and Results'!$G$14-'Inputs and Results'!$G$13)/('Inputs and Results'!$G$15-'Inputs and Results'!$G$13), 'Inputs and Results'!$G$13 + SQRT(F4043*('Inputs and Results'!$G$15-'Inputs and Results'!$G$13)*('Inputs and Results'!$G$14-'Inputs and Results'!$G$13)), 'Inputs and Results'!$G$15 - SQRT((1-F4043)*('Inputs and Results'!$G$15-'Inputs and Results'!$G$13)*('Inputs and Results'!$G$15-'Inputs and Results'!$G$14))))</f>
        <v>554.72522171521632</v>
      </c>
      <c r="D4043">
        <f t="shared" ca="1" si="265"/>
        <v>618.34091064506947</v>
      </c>
      <c r="E4043">
        <f t="shared" ca="1" si="266"/>
        <v>0.60506301572893528</v>
      </c>
      <c r="F4043">
        <f t="shared" ca="1" si="266"/>
        <v>0.50912589760401028</v>
      </c>
    </row>
    <row r="4044" spans="1:6" ht="15.75" customHeight="1" x14ac:dyDescent="0.2">
      <c r="A4044">
        <v>4043</v>
      </c>
      <c r="B4044" s="47">
        <f ca="1">IF('Inputs and Results'!$C$15='Inputs and Results'!$C$13, 'Inputs and Results'!$C$13, IF(E4044 &lt;= ('Inputs and Results'!$C$14-'Inputs and Results'!$C$13)/('Inputs and Results'!$C$15-'Inputs and Results'!$C$13), 'Inputs and Results'!$C$13 + SQRT(E4044*('Inputs and Results'!$C$15-'Inputs and Results'!$C$13)*('Inputs and Results'!$C$14-'Inputs and Results'!$C$13)), 'Inputs and Results'!$C$15 - SQRT((1-E4044)*('Inputs and Results'!$C$15-'Inputs and Results'!$C$13)*('Inputs and Results'!$C$15-'Inputs and Results'!$C$14))))</f>
        <v>1.4968744127953115</v>
      </c>
      <c r="C4044" s="47">
        <f ca="1">IF('Inputs and Results'!$G$15='Inputs and Results'!$G$13, 'Inputs and Results'!$G$13, IF(F4044 &lt;= ('Inputs and Results'!$G$14-'Inputs and Results'!$G$13)/('Inputs and Results'!$G$15-'Inputs and Results'!$G$13), 'Inputs and Results'!$G$13 + SQRT(F4044*('Inputs and Results'!$G$15-'Inputs and Results'!$G$13)*('Inputs and Results'!$G$14-'Inputs and Results'!$G$13)), 'Inputs and Results'!$G$15 - SQRT((1-F4044)*('Inputs and Results'!$G$15-'Inputs and Results'!$G$13)*('Inputs and Results'!$G$15-'Inputs and Results'!$G$14))))</f>
        <v>922.75254585356311</v>
      </c>
      <c r="D4044">
        <f t="shared" ca="1" si="265"/>
        <v>1381.2446752299311</v>
      </c>
      <c r="E4044">
        <f t="shared" ca="1" si="266"/>
        <v>0.74895705212117336</v>
      </c>
      <c r="F4044">
        <f t="shared" ca="1" si="266"/>
        <v>0.90938170775678062</v>
      </c>
    </row>
    <row r="4045" spans="1:6" ht="15.75" customHeight="1" x14ac:dyDescent="0.2">
      <c r="A4045">
        <v>4044</v>
      </c>
      <c r="B4045" s="47">
        <f ca="1">IF('Inputs and Results'!$C$15='Inputs and Results'!$C$13, 'Inputs and Results'!$C$13, IF(E4045 &lt;= ('Inputs and Results'!$C$14-'Inputs and Results'!$C$13)/('Inputs and Results'!$C$15-'Inputs and Results'!$C$13), 'Inputs and Results'!$C$13 + SQRT(E4045*('Inputs and Results'!$C$15-'Inputs and Results'!$C$13)*('Inputs and Results'!$C$14-'Inputs and Results'!$C$13)), 'Inputs and Results'!$C$15 - SQRT((1-E4045)*('Inputs and Results'!$C$15-'Inputs and Results'!$C$13)*('Inputs and Results'!$C$15-'Inputs and Results'!$C$14))))</f>
        <v>0.58669294599213284</v>
      </c>
      <c r="C4045" s="47">
        <f ca="1">IF('Inputs and Results'!$G$15='Inputs and Results'!$G$13, 'Inputs and Results'!$G$13, IF(F4045 &lt;= ('Inputs and Results'!$G$14-'Inputs and Results'!$G$13)/('Inputs and Results'!$G$15-'Inputs and Results'!$G$13), 'Inputs and Results'!$G$13 + SQRT(F4045*('Inputs and Results'!$G$15-'Inputs and Results'!$G$13)*('Inputs and Results'!$G$14-'Inputs and Results'!$G$13)), 'Inputs and Results'!$G$15 - SQRT((1-F4045)*('Inputs and Results'!$G$15-'Inputs and Results'!$G$13)*('Inputs and Results'!$G$15-'Inputs and Results'!$G$14))))</f>
        <v>505.07179168535424</v>
      </c>
      <c r="D4045">
        <f t="shared" ca="1" si="265"/>
        <v>296.32205740140529</v>
      </c>
      <c r="E4045">
        <f t="shared" ca="1" si="266"/>
        <v>0.35288322923065218</v>
      </c>
      <c r="F4045">
        <f t="shared" ca="1" si="266"/>
        <v>0.43067451972799742</v>
      </c>
    </row>
    <row r="4046" spans="1:6" ht="15.75" customHeight="1" x14ac:dyDescent="0.2">
      <c r="A4046">
        <v>4045</v>
      </c>
      <c r="B4046" s="47">
        <f ca="1">IF('Inputs and Results'!$C$15='Inputs and Results'!$C$13, 'Inputs and Results'!$C$13, IF(E4046 &lt;= ('Inputs and Results'!$C$14-'Inputs and Results'!$C$13)/('Inputs and Results'!$C$15-'Inputs and Results'!$C$13), 'Inputs and Results'!$C$13 + SQRT(E4046*('Inputs and Results'!$C$15-'Inputs and Results'!$C$13)*('Inputs and Results'!$C$14-'Inputs and Results'!$C$13)), 'Inputs and Results'!$C$15 - SQRT((1-E4046)*('Inputs and Results'!$C$15-'Inputs and Results'!$C$13)*('Inputs and Results'!$C$15-'Inputs and Results'!$C$14))))</f>
        <v>7.6684286634511878E-2</v>
      </c>
      <c r="C4046" s="47">
        <f ca="1">IF('Inputs and Results'!$G$15='Inputs and Results'!$G$13, 'Inputs and Results'!$G$13, IF(F4046 &lt;= ('Inputs and Results'!$G$14-'Inputs and Results'!$G$13)/('Inputs and Results'!$G$15-'Inputs and Results'!$G$13), 'Inputs and Results'!$G$13 + SQRT(F4046*('Inputs and Results'!$G$15-'Inputs and Results'!$G$13)*('Inputs and Results'!$G$14-'Inputs and Results'!$G$13)), 'Inputs and Results'!$G$15 - SQRT((1-F4046)*('Inputs and Results'!$G$15-'Inputs and Results'!$G$13)*('Inputs and Results'!$G$15-'Inputs and Results'!$G$14))))</f>
        <v>480.105690377732</v>
      </c>
      <c r="D4046">
        <f t="shared" ca="1" si="265"/>
        <v>36.816562375786212</v>
      </c>
      <c r="E4046">
        <f t="shared" ca="1" si="266"/>
        <v>5.0469471110047515E-2</v>
      </c>
      <c r="F4046">
        <f t="shared" ca="1" si="266"/>
        <v>0.38903234219222849</v>
      </c>
    </row>
    <row r="4047" spans="1:6" ht="15.75" customHeight="1" x14ac:dyDescent="0.2">
      <c r="A4047">
        <v>4046</v>
      </c>
      <c r="B4047" s="47">
        <f ca="1">IF('Inputs and Results'!$C$15='Inputs and Results'!$C$13, 'Inputs and Results'!$C$13, IF(E4047 &lt;= ('Inputs and Results'!$C$14-'Inputs and Results'!$C$13)/('Inputs and Results'!$C$15-'Inputs and Results'!$C$13), 'Inputs and Results'!$C$13 + SQRT(E4047*('Inputs and Results'!$C$15-'Inputs and Results'!$C$13)*('Inputs and Results'!$C$14-'Inputs and Results'!$C$13)), 'Inputs and Results'!$C$15 - SQRT((1-E4047)*('Inputs and Results'!$C$15-'Inputs and Results'!$C$13)*('Inputs and Results'!$C$15-'Inputs and Results'!$C$14))))</f>
        <v>0.55832618484993191</v>
      </c>
      <c r="C4047" s="47">
        <f ca="1">IF('Inputs and Results'!$G$15='Inputs and Results'!$G$13, 'Inputs and Results'!$G$13, IF(F4047 &lt;= ('Inputs and Results'!$G$14-'Inputs and Results'!$G$13)/('Inputs and Results'!$G$15-'Inputs and Results'!$G$13), 'Inputs and Results'!$G$13 + SQRT(F4047*('Inputs and Results'!$G$15-'Inputs and Results'!$G$13)*('Inputs and Results'!$G$14-'Inputs and Results'!$G$13)), 'Inputs and Results'!$G$15 - SQRT((1-F4047)*('Inputs and Results'!$G$15-'Inputs and Results'!$G$13)*('Inputs and Results'!$G$15-'Inputs and Results'!$G$14))))</f>
        <v>704.03798378752401</v>
      </c>
      <c r="D4047">
        <f t="shared" ca="1" si="265"/>
        <v>393.08284147752647</v>
      </c>
      <c r="E4047">
        <f t="shared" ca="1" si="266"/>
        <v>0.33758099782339002</v>
      </c>
      <c r="F4047">
        <f t="shared" ca="1" si="266"/>
        <v>0.71001363819298491</v>
      </c>
    </row>
    <row r="4048" spans="1:6" ht="15.75" customHeight="1" x14ac:dyDescent="0.2">
      <c r="A4048">
        <v>4047</v>
      </c>
      <c r="B4048" s="47">
        <f ca="1">IF('Inputs and Results'!$C$15='Inputs and Results'!$C$13, 'Inputs and Results'!$C$13, IF(E4048 &lt;= ('Inputs and Results'!$C$14-'Inputs and Results'!$C$13)/('Inputs and Results'!$C$15-'Inputs and Results'!$C$13), 'Inputs and Results'!$C$13 + SQRT(E4048*('Inputs and Results'!$C$15-'Inputs and Results'!$C$13)*('Inputs and Results'!$C$14-'Inputs and Results'!$C$13)), 'Inputs and Results'!$C$15 - SQRT((1-E4048)*('Inputs and Results'!$C$15-'Inputs and Results'!$C$13)*('Inputs and Results'!$C$15-'Inputs and Results'!$C$14))))</f>
        <v>6.4823905649529223E-2</v>
      </c>
      <c r="C4048" s="47">
        <f ca="1">IF('Inputs and Results'!$G$15='Inputs and Results'!$G$13, 'Inputs and Results'!$G$13, IF(F4048 &lt;= ('Inputs and Results'!$G$14-'Inputs and Results'!$G$13)/('Inputs and Results'!$G$15-'Inputs and Results'!$G$13), 'Inputs and Results'!$G$13 + SQRT(F4048*('Inputs and Results'!$G$15-'Inputs and Results'!$G$13)*('Inputs and Results'!$G$14-'Inputs and Results'!$G$13)), 'Inputs and Results'!$G$15 - SQRT((1-F4048)*('Inputs and Results'!$G$15-'Inputs and Results'!$G$13)*('Inputs and Results'!$G$15-'Inputs and Results'!$G$14))))</f>
        <v>606.34337006574867</v>
      </c>
      <c r="D4048">
        <f t="shared" ca="1" si="265"/>
        <v>39.30554541235967</v>
      </c>
      <c r="E4048">
        <f t="shared" ca="1" si="266"/>
        <v>4.2749032794835107E-2</v>
      </c>
      <c r="F4048">
        <f t="shared" ca="1" si="266"/>
        <v>0.58451879328528966</v>
      </c>
    </row>
    <row r="4049" spans="1:6" ht="15.75" customHeight="1" x14ac:dyDescent="0.2">
      <c r="A4049">
        <v>4048</v>
      </c>
      <c r="B4049" s="47">
        <f ca="1">IF('Inputs and Results'!$C$15='Inputs and Results'!$C$13, 'Inputs and Results'!$C$13, IF(E4049 &lt;= ('Inputs and Results'!$C$14-'Inputs and Results'!$C$13)/('Inputs and Results'!$C$15-'Inputs and Results'!$C$13), 'Inputs and Results'!$C$13 + SQRT(E4049*('Inputs and Results'!$C$15-'Inputs and Results'!$C$13)*('Inputs and Results'!$C$14-'Inputs and Results'!$C$13)), 'Inputs and Results'!$C$15 - SQRT((1-E4049)*('Inputs and Results'!$C$15-'Inputs and Results'!$C$13)*('Inputs and Results'!$C$15-'Inputs and Results'!$C$14))))</f>
        <v>1.1175569110758325</v>
      </c>
      <c r="C4049" s="47">
        <f ca="1">IF('Inputs and Results'!$G$15='Inputs and Results'!$G$13, 'Inputs and Results'!$G$13, IF(F4049 &lt;= ('Inputs and Results'!$G$14-'Inputs and Results'!$G$13)/('Inputs and Results'!$G$15-'Inputs and Results'!$G$13), 'Inputs and Results'!$G$13 + SQRT(F4049*('Inputs and Results'!$G$15-'Inputs and Results'!$G$13)*('Inputs and Results'!$G$14-'Inputs and Results'!$G$13)), 'Inputs and Results'!$G$15 - SQRT((1-F4049)*('Inputs and Results'!$G$15-'Inputs and Results'!$G$13)*('Inputs and Results'!$G$15-'Inputs and Results'!$G$14))))</f>
        <v>736.16287368495796</v>
      </c>
      <c r="D4049">
        <f t="shared" ca="1" si="265"/>
        <v>822.70390716406996</v>
      </c>
      <c r="E4049">
        <f t="shared" ca="1" si="266"/>
        <v>0.60626755744018213</v>
      </c>
      <c r="F4049">
        <f t="shared" ca="1" si="266"/>
        <v>0.74636349840647143</v>
      </c>
    </row>
    <row r="4050" spans="1:6" ht="15.75" customHeight="1" x14ac:dyDescent="0.2">
      <c r="A4050">
        <v>4049</v>
      </c>
      <c r="B4050" s="47">
        <f ca="1">IF('Inputs and Results'!$C$15='Inputs and Results'!$C$13, 'Inputs and Results'!$C$13, IF(E4050 &lt;= ('Inputs and Results'!$C$14-'Inputs and Results'!$C$13)/('Inputs and Results'!$C$15-'Inputs and Results'!$C$13), 'Inputs and Results'!$C$13 + SQRT(E4050*('Inputs and Results'!$C$15-'Inputs and Results'!$C$13)*('Inputs and Results'!$C$14-'Inputs and Results'!$C$13)), 'Inputs and Results'!$C$15 - SQRT((1-E4050)*('Inputs and Results'!$C$15-'Inputs and Results'!$C$13)*('Inputs and Results'!$C$15-'Inputs and Results'!$C$14))))</f>
        <v>0.4550255541961441</v>
      </c>
      <c r="C4050" s="47">
        <f ca="1">IF('Inputs and Results'!$G$15='Inputs and Results'!$G$13, 'Inputs and Results'!$G$13, IF(F4050 &lt;= ('Inputs and Results'!$G$14-'Inputs and Results'!$G$13)/('Inputs and Results'!$G$15-'Inputs and Results'!$G$13), 'Inputs and Results'!$G$13 + SQRT(F4050*('Inputs and Results'!$G$15-'Inputs and Results'!$G$13)*('Inputs and Results'!$G$14-'Inputs and Results'!$G$13)), 'Inputs and Results'!$G$15 - SQRT((1-F4050)*('Inputs and Results'!$G$15-'Inputs and Results'!$G$13)*('Inputs and Results'!$G$15-'Inputs and Results'!$G$14))))</f>
        <v>989.84640643437933</v>
      </c>
      <c r="D4050">
        <f t="shared" ca="1" si="265"/>
        <v>450.40540965686517</v>
      </c>
      <c r="E4050">
        <f t="shared" ca="1" si="266"/>
        <v>0.28034500780059513</v>
      </c>
      <c r="F4050">
        <f t="shared" ca="1" si="266"/>
        <v>0.94793397997910489</v>
      </c>
    </row>
    <row r="4051" spans="1:6" ht="15.75" customHeight="1" x14ac:dyDescent="0.2">
      <c r="A4051">
        <v>4050</v>
      </c>
      <c r="B4051" s="47">
        <f ca="1">IF('Inputs and Results'!$C$15='Inputs and Results'!$C$13, 'Inputs and Results'!$C$13, IF(E4051 &lt;= ('Inputs and Results'!$C$14-'Inputs and Results'!$C$13)/('Inputs and Results'!$C$15-'Inputs and Results'!$C$13), 'Inputs and Results'!$C$13 + SQRT(E4051*('Inputs and Results'!$C$15-'Inputs and Results'!$C$13)*('Inputs and Results'!$C$14-'Inputs and Results'!$C$13)), 'Inputs and Results'!$C$15 - SQRT((1-E4051)*('Inputs and Results'!$C$15-'Inputs and Results'!$C$13)*('Inputs and Results'!$C$15-'Inputs and Results'!$C$14))))</f>
        <v>2.0336502718912604</v>
      </c>
      <c r="C4051" s="47">
        <f ca="1">IF('Inputs and Results'!$G$15='Inputs and Results'!$G$13, 'Inputs and Results'!$G$13, IF(F4051 &lt;= ('Inputs and Results'!$G$14-'Inputs and Results'!$G$13)/('Inputs and Results'!$G$15-'Inputs and Results'!$G$13), 'Inputs and Results'!$G$13 + SQRT(F4051*('Inputs and Results'!$G$15-'Inputs and Results'!$G$13)*('Inputs and Results'!$G$14-'Inputs and Results'!$G$13)), 'Inputs and Results'!$G$15 - SQRT((1-F4051)*('Inputs and Results'!$G$15-'Inputs and Results'!$G$13)*('Inputs and Results'!$G$15-'Inputs and Results'!$G$14))))</f>
        <v>952.46562324289243</v>
      </c>
      <c r="D4051">
        <f t="shared" ca="1" si="265"/>
        <v>1936.9819736749869</v>
      </c>
      <c r="E4051">
        <f t="shared" ca="1" si="266"/>
        <v>0.89624091144268503</v>
      </c>
      <c r="F4051">
        <f t="shared" ca="1" si="266"/>
        <v>0.92776431736201193</v>
      </c>
    </row>
    <row r="4052" spans="1:6" ht="15.75" customHeight="1" x14ac:dyDescent="0.2">
      <c r="A4052">
        <v>4051</v>
      </c>
      <c r="B4052" s="47">
        <f ca="1">IF('Inputs and Results'!$C$15='Inputs and Results'!$C$13, 'Inputs and Results'!$C$13, IF(E4052 &lt;= ('Inputs and Results'!$C$14-'Inputs and Results'!$C$13)/('Inputs and Results'!$C$15-'Inputs and Results'!$C$13), 'Inputs and Results'!$C$13 + SQRT(E4052*('Inputs and Results'!$C$15-'Inputs and Results'!$C$13)*('Inputs and Results'!$C$14-'Inputs and Results'!$C$13)), 'Inputs and Results'!$C$15 - SQRT((1-E4052)*('Inputs and Results'!$C$15-'Inputs and Results'!$C$13)*('Inputs and Results'!$C$15-'Inputs and Results'!$C$14))))</f>
        <v>0.55017299424958743</v>
      </c>
      <c r="C4052" s="47">
        <f ca="1">IF('Inputs and Results'!$G$15='Inputs and Results'!$G$13, 'Inputs and Results'!$G$13, IF(F4052 &lt;= ('Inputs and Results'!$G$14-'Inputs and Results'!$G$13)/('Inputs and Results'!$G$15-'Inputs and Results'!$G$13), 'Inputs and Results'!$G$13 + SQRT(F4052*('Inputs and Results'!$G$15-'Inputs and Results'!$G$13)*('Inputs and Results'!$G$14-'Inputs and Results'!$G$13)), 'Inputs and Results'!$G$15 - SQRT((1-F4052)*('Inputs and Results'!$G$15-'Inputs and Results'!$G$13)*('Inputs and Results'!$G$15-'Inputs and Results'!$G$14))))</f>
        <v>689.58396574722633</v>
      </c>
      <c r="D4052">
        <f t="shared" ca="1" si="265"/>
        <v>379.39047522165646</v>
      </c>
      <c r="E4052">
        <f t="shared" ca="1" si="266"/>
        <v>0.33314973798844083</v>
      </c>
      <c r="F4052">
        <f t="shared" ca="1" si="266"/>
        <v>0.6928649664159966</v>
      </c>
    </row>
    <row r="4053" spans="1:6" ht="15.75" customHeight="1" x14ac:dyDescent="0.2">
      <c r="A4053">
        <v>4052</v>
      </c>
      <c r="B4053" s="47">
        <f ca="1">IF('Inputs and Results'!$C$15='Inputs and Results'!$C$13, 'Inputs and Results'!$C$13, IF(E4053 &lt;= ('Inputs and Results'!$C$14-'Inputs and Results'!$C$13)/('Inputs and Results'!$C$15-'Inputs and Results'!$C$13), 'Inputs and Results'!$C$13 + SQRT(E4053*('Inputs and Results'!$C$15-'Inputs and Results'!$C$13)*('Inputs and Results'!$C$14-'Inputs and Results'!$C$13)), 'Inputs and Results'!$C$15 - SQRT((1-E4053)*('Inputs and Results'!$C$15-'Inputs and Results'!$C$13)*('Inputs and Results'!$C$15-'Inputs and Results'!$C$14))))</f>
        <v>0.3945446134219579</v>
      </c>
      <c r="C4053" s="47">
        <f ca="1">IF('Inputs and Results'!$G$15='Inputs and Results'!$G$13, 'Inputs and Results'!$G$13, IF(F4053 &lt;= ('Inputs and Results'!$G$14-'Inputs and Results'!$G$13)/('Inputs and Results'!$G$15-'Inputs and Results'!$G$13), 'Inputs and Results'!$G$13 + SQRT(F4053*('Inputs and Results'!$G$15-'Inputs and Results'!$G$13)*('Inputs and Results'!$G$14-'Inputs and Results'!$G$13)), 'Inputs and Results'!$G$15 - SQRT((1-F4053)*('Inputs and Results'!$G$15-'Inputs and Results'!$G$13)*('Inputs and Results'!$G$15-'Inputs and Results'!$G$14))))</f>
        <v>766.56425983980398</v>
      </c>
      <c r="D4053">
        <f t="shared" ca="1" si="265"/>
        <v>302.44379956158474</v>
      </c>
      <c r="E4053">
        <f t="shared" ca="1" si="266"/>
        <v>0.24573358095016284</v>
      </c>
      <c r="F4053">
        <f t="shared" ca="1" si="266"/>
        <v>0.77852221143729561</v>
      </c>
    </row>
    <row r="4054" spans="1:6" ht="15.75" customHeight="1" x14ac:dyDescent="0.2">
      <c r="A4054">
        <v>4053</v>
      </c>
      <c r="B4054" s="47">
        <f ca="1">IF('Inputs and Results'!$C$15='Inputs and Results'!$C$13, 'Inputs and Results'!$C$13, IF(E4054 &lt;= ('Inputs and Results'!$C$14-'Inputs and Results'!$C$13)/('Inputs and Results'!$C$15-'Inputs and Results'!$C$13), 'Inputs and Results'!$C$13 + SQRT(E4054*('Inputs and Results'!$C$15-'Inputs and Results'!$C$13)*('Inputs and Results'!$C$14-'Inputs and Results'!$C$13)), 'Inputs and Results'!$C$15 - SQRT((1-E4054)*('Inputs and Results'!$C$15-'Inputs and Results'!$C$13)*('Inputs and Results'!$C$15-'Inputs and Results'!$C$14))))</f>
        <v>1.193113952981631</v>
      </c>
      <c r="C4054" s="47">
        <f ca="1">IF('Inputs and Results'!$G$15='Inputs and Results'!$G$13, 'Inputs and Results'!$G$13, IF(F4054 &lt;= ('Inputs and Results'!$G$14-'Inputs and Results'!$G$13)/('Inputs and Results'!$G$15-'Inputs and Results'!$G$13), 'Inputs and Results'!$G$13 + SQRT(F4054*('Inputs and Results'!$G$15-'Inputs and Results'!$G$13)*('Inputs and Results'!$G$14-'Inputs and Results'!$G$13)), 'Inputs and Results'!$G$15 - SQRT((1-F4054)*('Inputs and Results'!$G$15-'Inputs and Results'!$G$13)*('Inputs and Results'!$G$15-'Inputs and Results'!$G$14))))</f>
        <v>599.53269985280133</v>
      </c>
      <c r="D4054">
        <f t="shared" ca="1" si="265"/>
        <v>715.31082946312551</v>
      </c>
      <c r="E4054">
        <f t="shared" ca="1" si="266"/>
        <v>0.63724031256559244</v>
      </c>
      <c r="F4054">
        <f t="shared" ca="1" si="266"/>
        <v>0.57493097062501575</v>
      </c>
    </row>
    <row r="4055" spans="1:6" ht="15.75" customHeight="1" x14ac:dyDescent="0.2">
      <c r="A4055">
        <v>4054</v>
      </c>
      <c r="B4055" s="47">
        <f ca="1">IF('Inputs and Results'!$C$15='Inputs and Results'!$C$13, 'Inputs and Results'!$C$13, IF(E4055 &lt;= ('Inputs and Results'!$C$14-'Inputs and Results'!$C$13)/('Inputs and Results'!$C$15-'Inputs and Results'!$C$13), 'Inputs and Results'!$C$13 + SQRT(E4055*('Inputs and Results'!$C$15-'Inputs and Results'!$C$13)*('Inputs and Results'!$C$14-'Inputs and Results'!$C$13)), 'Inputs and Results'!$C$15 - SQRT((1-E4055)*('Inputs and Results'!$C$15-'Inputs and Results'!$C$13)*('Inputs and Results'!$C$15-'Inputs and Results'!$C$14))))</f>
        <v>0.34921494508390172</v>
      </c>
      <c r="C4055" s="47">
        <f ca="1">IF('Inputs and Results'!$G$15='Inputs and Results'!$G$13, 'Inputs and Results'!$G$13, IF(F4055 &lt;= ('Inputs and Results'!$G$14-'Inputs and Results'!$G$13)/('Inputs and Results'!$G$15-'Inputs and Results'!$G$13), 'Inputs and Results'!$G$13 + SQRT(F4055*('Inputs and Results'!$G$15-'Inputs and Results'!$G$13)*('Inputs and Results'!$G$14-'Inputs and Results'!$G$13)), 'Inputs and Results'!$G$15 - SQRT((1-F4055)*('Inputs and Results'!$G$15-'Inputs and Results'!$G$13)*('Inputs and Results'!$G$15-'Inputs and Results'!$G$14))))</f>
        <v>364.76138824207828</v>
      </c>
      <c r="D4055">
        <f t="shared" ca="1" si="265"/>
        <v>127.38012816368511</v>
      </c>
      <c r="E4055">
        <f t="shared" ca="1" si="266"/>
        <v>0.21925984362593975</v>
      </c>
      <c r="F4055">
        <f t="shared" ca="1" si="266"/>
        <v>0.17756446744345034</v>
      </c>
    </row>
    <row r="4056" spans="1:6" ht="15.75" customHeight="1" x14ac:dyDescent="0.2">
      <c r="A4056">
        <v>4055</v>
      </c>
      <c r="B4056" s="47">
        <f ca="1">IF('Inputs and Results'!$C$15='Inputs and Results'!$C$13, 'Inputs and Results'!$C$13, IF(E4056 &lt;= ('Inputs and Results'!$C$14-'Inputs and Results'!$C$13)/('Inputs and Results'!$C$15-'Inputs and Results'!$C$13), 'Inputs and Results'!$C$13 + SQRT(E4056*('Inputs and Results'!$C$15-'Inputs and Results'!$C$13)*('Inputs and Results'!$C$14-'Inputs and Results'!$C$13)), 'Inputs and Results'!$C$15 - SQRT((1-E4056)*('Inputs and Results'!$C$15-'Inputs and Results'!$C$13)*('Inputs and Results'!$C$15-'Inputs and Results'!$C$14))))</f>
        <v>2.0021674269204599</v>
      </c>
      <c r="C4056" s="47">
        <f ca="1">IF('Inputs and Results'!$G$15='Inputs and Results'!$G$13, 'Inputs and Results'!$G$13, IF(F4056 &lt;= ('Inputs and Results'!$G$14-'Inputs and Results'!$G$13)/('Inputs and Results'!$G$15-'Inputs and Results'!$G$13), 'Inputs and Results'!$G$13 + SQRT(F4056*('Inputs and Results'!$G$15-'Inputs and Results'!$G$13)*('Inputs and Results'!$G$14-'Inputs and Results'!$G$13)), 'Inputs and Results'!$G$15 - SQRT((1-F4056)*('Inputs and Results'!$G$15-'Inputs and Results'!$G$13)*('Inputs and Results'!$G$15-'Inputs and Results'!$G$14))))</f>
        <v>388.36366049791729</v>
      </c>
      <c r="D4056">
        <f t="shared" ca="1" si="265"/>
        <v>777.56907084852617</v>
      </c>
      <c r="E4056">
        <f t="shared" ca="1" si="266"/>
        <v>0.88937001734460719</v>
      </c>
      <c r="F4056">
        <f t="shared" ca="1" si="266"/>
        <v>0.22338869778713843</v>
      </c>
    </row>
    <row r="4057" spans="1:6" ht="15.75" customHeight="1" x14ac:dyDescent="0.2">
      <c r="A4057">
        <v>4056</v>
      </c>
      <c r="B4057" s="47">
        <f ca="1">IF('Inputs and Results'!$C$15='Inputs and Results'!$C$13, 'Inputs and Results'!$C$13, IF(E4057 &lt;= ('Inputs and Results'!$C$14-'Inputs and Results'!$C$13)/('Inputs and Results'!$C$15-'Inputs and Results'!$C$13), 'Inputs and Results'!$C$13 + SQRT(E4057*('Inputs and Results'!$C$15-'Inputs and Results'!$C$13)*('Inputs and Results'!$C$14-'Inputs and Results'!$C$13)), 'Inputs and Results'!$C$15 - SQRT((1-E4057)*('Inputs and Results'!$C$15-'Inputs and Results'!$C$13)*('Inputs and Results'!$C$15-'Inputs and Results'!$C$14))))</f>
        <v>0.5891804320550289</v>
      </c>
      <c r="C4057" s="47">
        <f ca="1">IF('Inputs and Results'!$G$15='Inputs and Results'!$G$13, 'Inputs and Results'!$G$13, IF(F4057 &lt;= ('Inputs and Results'!$G$14-'Inputs and Results'!$G$13)/('Inputs and Results'!$G$15-'Inputs and Results'!$G$13), 'Inputs and Results'!$G$13 + SQRT(F4057*('Inputs and Results'!$G$15-'Inputs and Results'!$G$13)*('Inputs and Results'!$G$14-'Inputs and Results'!$G$13)), 'Inputs and Results'!$G$15 - SQRT((1-F4057)*('Inputs and Results'!$G$15-'Inputs and Results'!$G$13)*('Inputs and Results'!$G$15-'Inputs and Results'!$G$14))))</f>
        <v>565.41610925237853</v>
      </c>
      <c r="D4057">
        <f t="shared" ca="1" si="265"/>
        <v>333.13210754018979</v>
      </c>
      <c r="E4057">
        <f t="shared" ca="1" si="266"/>
        <v>0.35421655675706931</v>
      </c>
      <c r="F4057">
        <f t="shared" ca="1" si="266"/>
        <v>0.5252567202052375</v>
      </c>
    </row>
    <row r="4058" spans="1:6" ht="15.75" customHeight="1" x14ac:dyDescent="0.2">
      <c r="A4058">
        <v>4057</v>
      </c>
      <c r="B4058" s="47">
        <f ca="1">IF('Inputs and Results'!$C$15='Inputs and Results'!$C$13, 'Inputs and Results'!$C$13, IF(E4058 &lt;= ('Inputs and Results'!$C$14-'Inputs and Results'!$C$13)/('Inputs and Results'!$C$15-'Inputs and Results'!$C$13), 'Inputs and Results'!$C$13 + SQRT(E4058*('Inputs and Results'!$C$15-'Inputs and Results'!$C$13)*('Inputs and Results'!$C$14-'Inputs and Results'!$C$13)), 'Inputs and Results'!$C$15 - SQRT((1-E4058)*('Inputs and Results'!$C$15-'Inputs and Results'!$C$13)*('Inputs and Results'!$C$15-'Inputs and Results'!$C$14))))</f>
        <v>1.1841614942648515</v>
      </c>
      <c r="C4058" s="47">
        <f ca="1">IF('Inputs and Results'!$G$15='Inputs and Results'!$G$13, 'Inputs and Results'!$G$13, IF(F4058 &lt;= ('Inputs and Results'!$G$14-'Inputs and Results'!$G$13)/('Inputs and Results'!$G$15-'Inputs and Results'!$G$13), 'Inputs and Results'!$G$13 + SQRT(F4058*('Inputs and Results'!$G$15-'Inputs and Results'!$G$13)*('Inputs and Results'!$G$14-'Inputs and Results'!$G$13)), 'Inputs and Results'!$G$15 - SQRT((1-F4058)*('Inputs and Results'!$G$15-'Inputs and Results'!$G$13)*('Inputs and Results'!$G$15-'Inputs and Results'!$G$14))))</f>
        <v>707.43149490677229</v>
      </c>
      <c r="D4058">
        <f t="shared" ca="1" si="265"/>
        <v>837.71313609882111</v>
      </c>
      <c r="E4058">
        <f t="shared" ca="1" si="266"/>
        <v>0.63363672456550479</v>
      </c>
      <c r="F4058">
        <f t="shared" ca="1" si="266"/>
        <v>0.71396839788482624</v>
      </c>
    </row>
    <row r="4059" spans="1:6" ht="15.75" customHeight="1" x14ac:dyDescent="0.2">
      <c r="A4059">
        <v>4058</v>
      </c>
      <c r="B4059" s="47">
        <f ca="1">IF('Inputs and Results'!$C$15='Inputs and Results'!$C$13, 'Inputs and Results'!$C$13, IF(E4059 &lt;= ('Inputs and Results'!$C$14-'Inputs and Results'!$C$13)/('Inputs and Results'!$C$15-'Inputs and Results'!$C$13), 'Inputs and Results'!$C$13 + SQRT(E4059*('Inputs and Results'!$C$15-'Inputs and Results'!$C$13)*('Inputs and Results'!$C$14-'Inputs and Results'!$C$13)), 'Inputs and Results'!$C$15 - SQRT((1-E4059)*('Inputs and Results'!$C$15-'Inputs and Results'!$C$13)*('Inputs and Results'!$C$15-'Inputs and Results'!$C$14))))</f>
        <v>0.79399044886672598</v>
      </c>
      <c r="C4059" s="47">
        <f ca="1">IF('Inputs and Results'!$G$15='Inputs and Results'!$G$13, 'Inputs and Results'!$G$13, IF(F4059 &lt;= ('Inputs and Results'!$G$14-'Inputs and Results'!$G$13)/('Inputs and Results'!$G$15-'Inputs and Results'!$G$13), 'Inputs and Results'!$G$13 + SQRT(F4059*('Inputs and Results'!$G$15-'Inputs and Results'!$G$13)*('Inputs and Results'!$G$14-'Inputs and Results'!$G$13)), 'Inputs and Results'!$G$15 - SQRT((1-F4059)*('Inputs and Results'!$G$15-'Inputs and Results'!$G$13)*('Inputs and Results'!$G$15-'Inputs and Results'!$G$14))))</f>
        <v>692.67989828581312</v>
      </c>
      <c r="D4059">
        <f t="shared" ca="1" si="265"/>
        <v>549.98122336091092</v>
      </c>
      <c r="E4059">
        <f t="shared" ca="1" si="266"/>
        <v>0.45928020670097469</v>
      </c>
      <c r="F4059">
        <f t="shared" ca="1" si="266"/>
        <v>0.69657952680512625</v>
      </c>
    </row>
    <row r="4060" spans="1:6" ht="15.75" customHeight="1" x14ac:dyDescent="0.2">
      <c r="A4060">
        <v>4059</v>
      </c>
      <c r="B4060" s="47">
        <f ca="1">IF('Inputs and Results'!$C$15='Inputs and Results'!$C$13, 'Inputs and Results'!$C$13, IF(E4060 &lt;= ('Inputs and Results'!$C$14-'Inputs and Results'!$C$13)/('Inputs and Results'!$C$15-'Inputs and Results'!$C$13), 'Inputs and Results'!$C$13 + SQRT(E4060*('Inputs and Results'!$C$15-'Inputs and Results'!$C$13)*('Inputs and Results'!$C$14-'Inputs and Results'!$C$13)), 'Inputs and Results'!$C$15 - SQRT((1-E4060)*('Inputs and Results'!$C$15-'Inputs and Results'!$C$13)*('Inputs and Results'!$C$15-'Inputs and Results'!$C$14))))</f>
        <v>1.8190710565504864</v>
      </c>
      <c r="C4060" s="47">
        <f ca="1">IF('Inputs and Results'!$G$15='Inputs and Results'!$G$13, 'Inputs and Results'!$G$13, IF(F4060 &lt;= ('Inputs and Results'!$G$14-'Inputs and Results'!$G$13)/('Inputs and Results'!$G$15-'Inputs and Results'!$G$13), 'Inputs and Results'!$G$13 + SQRT(F4060*('Inputs and Results'!$G$15-'Inputs and Results'!$G$13)*('Inputs and Results'!$G$14-'Inputs and Results'!$G$13)), 'Inputs and Results'!$G$15 - SQRT((1-F4060)*('Inputs and Results'!$G$15-'Inputs and Results'!$G$13)*('Inputs and Results'!$G$15-'Inputs and Results'!$G$14))))</f>
        <v>738.04306375816918</v>
      </c>
      <c r="D4060">
        <f t="shared" ca="1" si="265"/>
        <v>1342.5527757703308</v>
      </c>
      <c r="E4060">
        <f t="shared" ca="1" si="266"/>
        <v>0.84504520339146838</v>
      </c>
      <c r="F4060">
        <f t="shared" ca="1" si="266"/>
        <v>0.74841559068479491</v>
      </c>
    </row>
    <row r="4061" spans="1:6" ht="15.75" customHeight="1" x14ac:dyDescent="0.2">
      <c r="A4061">
        <v>4060</v>
      </c>
      <c r="B4061" s="47">
        <f ca="1">IF('Inputs and Results'!$C$15='Inputs and Results'!$C$13, 'Inputs and Results'!$C$13, IF(E4061 &lt;= ('Inputs and Results'!$C$14-'Inputs and Results'!$C$13)/('Inputs and Results'!$C$15-'Inputs and Results'!$C$13), 'Inputs and Results'!$C$13 + SQRT(E4061*('Inputs and Results'!$C$15-'Inputs and Results'!$C$13)*('Inputs and Results'!$C$14-'Inputs and Results'!$C$13)), 'Inputs and Results'!$C$15 - SQRT((1-E4061)*('Inputs and Results'!$C$15-'Inputs and Results'!$C$13)*('Inputs and Results'!$C$15-'Inputs and Results'!$C$14))))</f>
        <v>0.25002713918612152</v>
      </c>
      <c r="C4061" s="47">
        <f ca="1">IF('Inputs and Results'!$G$15='Inputs and Results'!$G$13, 'Inputs and Results'!$G$13, IF(F4061 &lt;= ('Inputs and Results'!$G$14-'Inputs and Results'!$G$13)/('Inputs and Results'!$G$15-'Inputs and Results'!$G$13), 'Inputs and Results'!$G$13 + SQRT(F4061*('Inputs and Results'!$G$15-'Inputs and Results'!$G$13)*('Inputs and Results'!$G$14-'Inputs and Results'!$G$13)), 'Inputs and Results'!$G$15 - SQRT((1-F4061)*('Inputs and Results'!$G$15-'Inputs and Results'!$G$13)*('Inputs and Results'!$G$15-'Inputs and Results'!$G$14))))</f>
        <v>349.46665078428975</v>
      </c>
      <c r="D4061">
        <f t="shared" ca="1" si="265"/>
        <v>87.376146936551336</v>
      </c>
      <c r="E4061">
        <f t="shared" ca="1" si="266"/>
        <v>0.15973880719857037</v>
      </c>
      <c r="F4061">
        <f t="shared" ca="1" si="266"/>
        <v>0.14716810655451296</v>
      </c>
    </row>
    <row r="4062" spans="1:6" ht="15.75" customHeight="1" x14ac:dyDescent="0.2">
      <c r="A4062">
        <v>4061</v>
      </c>
      <c r="B4062" s="47">
        <f ca="1">IF('Inputs and Results'!$C$15='Inputs and Results'!$C$13, 'Inputs and Results'!$C$13, IF(E4062 &lt;= ('Inputs and Results'!$C$14-'Inputs and Results'!$C$13)/('Inputs and Results'!$C$15-'Inputs and Results'!$C$13), 'Inputs and Results'!$C$13 + SQRT(E4062*('Inputs and Results'!$C$15-'Inputs and Results'!$C$13)*('Inputs and Results'!$C$14-'Inputs and Results'!$C$13)), 'Inputs and Results'!$C$15 - SQRT((1-E4062)*('Inputs and Results'!$C$15-'Inputs and Results'!$C$13)*('Inputs and Results'!$C$15-'Inputs and Results'!$C$14))))</f>
        <v>0.64363982924641494</v>
      </c>
      <c r="C4062" s="47">
        <f ca="1">IF('Inputs and Results'!$G$15='Inputs and Results'!$G$13, 'Inputs and Results'!$G$13, IF(F4062 &lt;= ('Inputs and Results'!$G$14-'Inputs and Results'!$G$13)/('Inputs and Results'!$G$15-'Inputs and Results'!$G$13), 'Inputs and Results'!$G$13 + SQRT(F4062*('Inputs and Results'!$G$15-'Inputs and Results'!$G$13)*('Inputs and Results'!$G$14-'Inputs and Results'!$G$13)), 'Inputs and Results'!$G$15 - SQRT((1-F4062)*('Inputs and Results'!$G$15-'Inputs and Results'!$G$13)*('Inputs and Results'!$G$15-'Inputs and Results'!$G$14))))</f>
        <v>710.42637307111329</v>
      </c>
      <c r="D4062">
        <f t="shared" ca="1" si="265"/>
        <v>457.25870945564122</v>
      </c>
      <c r="E4062">
        <f t="shared" ref="E4062:F4081" ca="1" si="267">RAND()</f>
        <v>0.38306297174290405</v>
      </c>
      <c r="F4062">
        <f t="shared" ca="1" si="267"/>
        <v>0.71743603977607218</v>
      </c>
    </row>
    <row r="4063" spans="1:6" ht="15.75" customHeight="1" x14ac:dyDescent="0.2">
      <c r="A4063">
        <v>4062</v>
      </c>
      <c r="B4063" s="47">
        <f ca="1">IF('Inputs and Results'!$C$15='Inputs and Results'!$C$13, 'Inputs and Results'!$C$13, IF(E4063 &lt;= ('Inputs and Results'!$C$14-'Inputs and Results'!$C$13)/('Inputs and Results'!$C$15-'Inputs and Results'!$C$13), 'Inputs and Results'!$C$13 + SQRT(E4063*('Inputs and Results'!$C$15-'Inputs and Results'!$C$13)*('Inputs and Results'!$C$14-'Inputs and Results'!$C$13)), 'Inputs and Results'!$C$15 - SQRT((1-E4063)*('Inputs and Results'!$C$15-'Inputs and Results'!$C$13)*('Inputs and Results'!$C$15-'Inputs and Results'!$C$14))))</f>
        <v>4.1624870330474018E-2</v>
      </c>
      <c r="C4063" s="47">
        <f ca="1">IF('Inputs and Results'!$G$15='Inputs and Results'!$G$13, 'Inputs and Results'!$G$13, IF(F4063 &lt;= ('Inputs and Results'!$G$14-'Inputs and Results'!$G$13)/('Inputs and Results'!$G$15-'Inputs and Results'!$G$13), 'Inputs and Results'!$G$13 + SQRT(F4063*('Inputs and Results'!$G$15-'Inputs and Results'!$G$13)*('Inputs and Results'!$G$14-'Inputs and Results'!$G$13)), 'Inputs and Results'!$G$15 - SQRT((1-F4063)*('Inputs and Results'!$G$15-'Inputs and Results'!$G$13)*('Inputs and Results'!$G$15-'Inputs and Results'!$G$14))))</f>
        <v>669.58477610413513</v>
      </c>
      <c r="D4063">
        <f t="shared" ca="1" si="265"/>
        <v>27.871379480594101</v>
      </c>
      <c r="E4063">
        <f t="shared" ca="1" si="267"/>
        <v>2.7557399128090521E-2</v>
      </c>
      <c r="F4063">
        <f t="shared" ca="1" si="267"/>
        <v>0.66832502821662654</v>
      </c>
    </row>
    <row r="4064" spans="1:6" ht="15.75" customHeight="1" x14ac:dyDescent="0.2">
      <c r="A4064">
        <v>4063</v>
      </c>
      <c r="B4064" s="47">
        <f ca="1">IF('Inputs and Results'!$C$15='Inputs and Results'!$C$13, 'Inputs and Results'!$C$13, IF(E4064 &lt;= ('Inputs and Results'!$C$14-'Inputs and Results'!$C$13)/('Inputs and Results'!$C$15-'Inputs and Results'!$C$13), 'Inputs and Results'!$C$13 + SQRT(E4064*('Inputs and Results'!$C$15-'Inputs and Results'!$C$13)*('Inputs and Results'!$C$14-'Inputs and Results'!$C$13)), 'Inputs and Results'!$C$15 - SQRT((1-E4064)*('Inputs and Results'!$C$15-'Inputs and Results'!$C$13)*('Inputs and Results'!$C$15-'Inputs and Results'!$C$14))))</f>
        <v>1.3242767067028909</v>
      </c>
      <c r="C4064" s="47">
        <f ca="1">IF('Inputs and Results'!$G$15='Inputs and Results'!$G$13, 'Inputs and Results'!$G$13, IF(F4064 &lt;= ('Inputs and Results'!$G$14-'Inputs and Results'!$G$13)/('Inputs and Results'!$G$15-'Inputs and Results'!$G$13), 'Inputs and Results'!$G$13 + SQRT(F4064*('Inputs and Results'!$G$15-'Inputs and Results'!$G$13)*('Inputs and Results'!$G$14-'Inputs and Results'!$G$13)), 'Inputs and Results'!$G$15 - SQRT((1-F4064)*('Inputs and Results'!$G$15-'Inputs and Results'!$G$13)*('Inputs and Results'!$G$15-'Inputs and Results'!$G$14))))</f>
        <v>747.34346839608406</v>
      </c>
      <c r="D4064">
        <f t="shared" ca="1" si="265"/>
        <v>989.68954710348225</v>
      </c>
      <c r="E4064">
        <f t="shared" ca="1" si="267"/>
        <v>0.68799460492238784</v>
      </c>
      <c r="F4064">
        <f t="shared" ca="1" si="267"/>
        <v>0.75844372577641628</v>
      </c>
    </row>
    <row r="4065" spans="1:6" ht="15.75" customHeight="1" x14ac:dyDescent="0.2">
      <c r="A4065">
        <v>4064</v>
      </c>
      <c r="B4065" s="47">
        <f ca="1">IF('Inputs and Results'!$C$15='Inputs and Results'!$C$13, 'Inputs and Results'!$C$13, IF(E4065 &lt;= ('Inputs and Results'!$C$14-'Inputs and Results'!$C$13)/('Inputs and Results'!$C$15-'Inputs and Results'!$C$13), 'Inputs and Results'!$C$13 + SQRT(E4065*('Inputs and Results'!$C$15-'Inputs and Results'!$C$13)*('Inputs and Results'!$C$14-'Inputs and Results'!$C$13)), 'Inputs and Results'!$C$15 - SQRT((1-E4065)*('Inputs and Results'!$C$15-'Inputs and Results'!$C$13)*('Inputs and Results'!$C$15-'Inputs and Results'!$C$14))))</f>
        <v>1.6885559170198188</v>
      </c>
      <c r="C4065" s="47">
        <f ca="1">IF('Inputs and Results'!$G$15='Inputs and Results'!$G$13, 'Inputs and Results'!$G$13, IF(F4065 &lt;= ('Inputs and Results'!$G$14-'Inputs and Results'!$G$13)/('Inputs and Results'!$G$15-'Inputs and Results'!$G$13), 'Inputs and Results'!$G$13 + SQRT(F4065*('Inputs and Results'!$G$15-'Inputs and Results'!$G$13)*('Inputs and Results'!$G$14-'Inputs and Results'!$G$13)), 'Inputs and Results'!$G$15 - SQRT((1-F4065)*('Inputs and Results'!$G$15-'Inputs and Results'!$G$13)*('Inputs and Results'!$G$15-'Inputs and Results'!$G$14))))</f>
        <v>635.44420321831865</v>
      </c>
      <c r="D4065">
        <f t="shared" ca="1" si="265"/>
        <v>1072.9830692802361</v>
      </c>
      <c r="E4065">
        <f t="shared" ca="1" si="267"/>
        <v>0.80890160191291904</v>
      </c>
      <c r="F4065">
        <f t="shared" ca="1" si="267"/>
        <v>0.62425389991783109</v>
      </c>
    </row>
    <row r="4066" spans="1:6" ht="15.75" customHeight="1" x14ac:dyDescent="0.2">
      <c r="A4066">
        <v>4065</v>
      </c>
      <c r="B4066" s="47">
        <f ca="1">IF('Inputs and Results'!$C$15='Inputs and Results'!$C$13, 'Inputs and Results'!$C$13, IF(E4066 &lt;= ('Inputs and Results'!$C$14-'Inputs and Results'!$C$13)/('Inputs and Results'!$C$15-'Inputs and Results'!$C$13), 'Inputs and Results'!$C$13 + SQRT(E4066*('Inputs and Results'!$C$15-'Inputs and Results'!$C$13)*('Inputs and Results'!$C$14-'Inputs and Results'!$C$13)), 'Inputs and Results'!$C$15 - SQRT((1-E4066)*('Inputs and Results'!$C$15-'Inputs and Results'!$C$13)*('Inputs and Results'!$C$15-'Inputs and Results'!$C$14))))</f>
        <v>0.77896376855340543</v>
      </c>
      <c r="C4066" s="47">
        <f ca="1">IF('Inputs and Results'!$G$15='Inputs and Results'!$G$13, 'Inputs and Results'!$G$13, IF(F4066 &lt;= ('Inputs and Results'!$G$14-'Inputs and Results'!$G$13)/('Inputs and Results'!$G$15-'Inputs and Results'!$G$13), 'Inputs and Results'!$G$13 + SQRT(F4066*('Inputs and Results'!$G$15-'Inputs and Results'!$G$13)*('Inputs and Results'!$G$14-'Inputs and Results'!$G$13)), 'Inputs and Results'!$G$15 - SQRT((1-F4066)*('Inputs and Results'!$G$15-'Inputs and Results'!$G$13)*('Inputs and Results'!$G$15-'Inputs and Results'!$G$14))))</f>
        <v>638.82426648415867</v>
      </c>
      <c r="D4066">
        <f t="shared" ca="1" si="265"/>
        <v>497.62095806386515</v>
      </c>
      <c r="E4066">
        <f t="shared" ca="1" si="267"/>
        <v>0.45188867317794545</v>
      </c>
      <c r="F4066">
        <f t="shared" ca="1" si="267"/>
        <v>0.62873970500477749</v>
      </c>
    </row>
    <row r="4067" spans="1:6" ht="15.75" customHeight="1" x14ac:dyDescent="0.2">
      <c r="A4067">
        <v>4066</v>
      </c>
      <c r="B4067" s="47">
        <f ca="1">IF('Inputs and Results'!$C$15='Inputs and Results'!$C$13, 'Inputs and Results'!$C$13, IF(E4067 &lt;= ('Inputs and Results'!$C$14-'Inputs and Results'!$C$13)/('Inputs and Results'!$C$15-'Inputs and Results'!$C$13), 'Inputs and Results'!$C$13 + SQRT(E4067*('Inputs and Results'!$C$15-'Inputs and Results'!$C$13)*('Inputs and Results'!$C$14-'Inputs and Results'!$C$13)), 'Inputs and Results'!$C$15 - SQRT((1-E4067)*('Inputs and Results'!$C$15-'Inputs and Results'!$C$13)*('Inputs and Results'!$C$15-'Inputs and Results'!$C$14))))</f>
        <v>1.6595000289118995</v>
      </c>
      <c r="C4067" s="47">
        <f ca="1">IF('Inputs and Results'!$G$15='Inputs and Results'!$G$13, 'Inputs and Results'!$G$13, IF(F4067 &lt;= ('Inputs and Results'!$G$14-'Inputs and Results'!$G$13)/('Inputs and Results'!$G$15-'Inputs and Results'!$G$13), 'Inputs and Results'!$G$13 + SQRT(F4067*('Inputs and Results'!$G$15-'Inputs and Results'!$G$13)*('Inputs and Results'!$G$14-'Inputs and Results'!$G$13)), 'Inputs and Results'!$G$15 - SQRT((1-F4067)*('Inputs and Results'!$G$15-'Inputs and Results'!$G$13)*('Inputs and Results'!$G$15-'Inputs and Results'!$G$14))))</f>
        <v>935.54111421483867</v>
      </c>
      <c r="D4067">
        <f t="shared" ca="1" si="265"/>
        <v>1552.5305060877954</v>
      </c>
      <c r="E4067">
        <f t="shared" ca="1" si="267"/>
        <v>0.80033998083475577</v>
      </c>
      <c r="F4067">
        <f t="shared" ca="1" si="267"/>
        <v>0.9175487835759778</v>
      </c>
    </row>
    <row r="4068" spans="1:6" ht="15.75" customHeight="1" x14ac:dyDescent="0.2">
      <c r="A4068">
        <v>4067</v>
      </c>
      <c r="B4068" s="47">
        <f ca="1">IF('Inputs and Results'!$C$15='Inputs and Results'!$C$13, 'Inputs and Results'!$C$13, IF(E4068 &lt;= ('Inputs and Results'!$C$14-'Inputs and Results'!$C$13)/('Inputs and Results'!$C$15-'Inputs and Results'!$C$13), 'Inputs and Results'!$C$13 + SQRT(E4068*('Inputs and Results'!$C$15-'Inputs and Results'!$C$13)*('Inputs and Results'!$C$14-'Inputs and Results'!$C$13)), 'Inputs and Results'!$C$15 - SQRT((1-E4068)*('Inputs and Results'!$C$15-'Inputs and Results'!$C$13)*('Inputs and Results'!$C$15-'Inputs and Results'!$C$14))))</f>
        <v>2.3654994523916542</v>
      </c>
      <c r="C4068" s="47">
        <f ca="1">IF('Inputs and Results'!$G$15='Inputs and Results'!$G$13, 'Inputs and Results'!$G$13, IF(F4068 &lt;= ('Inputs and Results'!$G$14-'Inputs and Results'!$G$13)/('Inputs and Results'!$G$15-'Inputs and Results'!$G$13), 'Inputs and Results'!$G$13 + SQRT(F4068*('Inputs and Results'!$G$15-'Inputs and Results'!$G$13)*('Inputs and Results'!$G$14-'Inputs and Results'!$G$13)), 'Inputs and Results'!$G$15 - SQRT((1-F4068)*('Inputs and Results'!$G$15-'Inputs and Results'!$G$13)*('Inputs and Results'!$G$15-'Inputs and Results'!$G$14))))</f>
        <v>573.87582571478731</v>
      </c>
      <c r="D4068">
        <f t="shared" ca="1" si="265"/>
        <v>1357.5029514691378</v>
      </c>
      <c r="E4068">
        <f t="shared" ca="1" si="267"/>
        <v>0.95526767278718994</v>
      </c>
      <c r="F4068">
        <f t="shared" ca="1" si="267"/>
        <v>0.53783007232102742</v>
      </c>
    </row>
    <row r="4069" spans="1:6" ht="15.75" customHeight="1" x14ac:dyDescent="0.2">
      <c r="A4069">
        <v>4068</v>
      </c>
      <c r="B4069" s="47">
        <f ca="1">IF('Inputs and Results'!$C$15='Inputs and Results'!$C$13, 'Inputs and Results'!$C$13, IF(E4069 &lt;= ('Inputs and Results'!$C$14-'Inputs and Results'!$C$13)/('Inputs and Results'!$C$15-'Inputs and Results'!$C$13), 'Inputs and Results'!$C$13 + SQRT(E4069*('Inputs and Results'!$C$15-'Inputs and Results'!$C$13)*('Inputs and Results'!$C$14-'Inputs and Results'!$C$13)), 'Inputs and Results'!$C$15 - SQRT((1-E4069)*('Inputs and Results'!$C$15-'Inputs and Results'!$C$13)*('Inputs and Results'!$C$15-'Inputs and Results'!$C$14))))</f>
        <v>1.2449057908337404</v>
      </c>
      <c r="C4069" s="47">
        <f ca="1">IF('Inputs and Results'!$G$15='Inputs and Results'!$G$13, 'Inputs and Results'!$G$13, IF(F4069 &lt;= ('Inputs and Results'!$G$14-'Inputs and Results'!$G$13)/('Inputs and Results'!$G$15-'Inputs and Results'!$G$13), 'Inputs and Results'!$G$13 + SQRT(F4069*('Inputs and Results'!$G$15-'Inputs and Results'!$G$13)*('Inputs and Results'!$G$14-'Inputs and Results'!$G$13)), 'Inputs and Results'!$G$15 - SQRT((1-F4069)*('Inputs and Results'!$G$15-'Inputs and Results'!$G$13)*('Inputs and Results'!$G$15-'Inputs and Results'!$G$14))))</f>
        <v>1030.8513688468522</v>
      </c>
      <c r="D4069">
        <f t="shared" ca="1" si="265"/>
        <v>1283.3128385663344</v>
      </c>
      <c r="E4069">
        <f t="shared" ca="1" si="267"/>
        <v>0.65773825743900682</v>
      </c>
      <c r="F4069">
        <f t="shared" ca="1" si="267"/>
        <v>0.96626989331925284</v>
      </c>
    </row>
    <row r="4070" spans="1:6" ht="15.75" customHeight="1" x14ac:dyDescent="0.2">
      <c r="A4070">
        <v>4069</v>
      </c>
      <c r="B4070" s="47">
        <f ca="1">IF('Inputs and Results'!$C$15='Inputs and Results'!$C$13, 'Inputs and Results'!$C$13, IF(E4070 &lt;= ('Inputs and Results'!$C$14-'Inputs and Results'!$C$13)/('Inputs and Results'!$C$15-'Inputs and Results'!$C$13), 'Inputs and Results'!$C$13 + SQRT(E4070*('Inputs and Results'!$C$15-'Inputs and Results'!$C$13)*('Inputs and Results'!$C$14-'Inputs and Results'!$C$13)), 'Inputs and Results'!$C$15 - SQRT((1-E4070)*('Inputs and Results'!$C$15-'Inputs and Results'!$C$13)*('Inputs and Results'!$C$15-'Inputs and Results'!$C$14))))</f>
        <v>0.40848978800266611</v>
      </c>
      <c r="C4070" s="47">
        <f ca="1">IF('Inputs and Results'!$G$15='Inputs and Results'!$G$13, 'Inputs and Results'!$G$13, IF(F4070 &lt;= ('Inputs and Results'!$G$14-'Inputs and Results'!$G$13)/('Inputs and Results'!$G$15-'Inputs and Results'!$G$13), 'Inputs and Results'!$G$13 + SQRT(F4070*('Inputs and Results'!$G$15-'Inputs and Results'!$G$13)*('Inputs and Results'!$G$14-'Inputs and Results'!$G$13)), 'Inputs and Results'!$G$15 - SQRT((1-F4070)*('Inputs and Results'!$G$15-'Inputs and Results'!$G$13)*('Inputs and Results'!$G$15-'Inputs and Results'!$G$14))))</f>
        <v>761.74525777218435</v>
      </c>
      <c r="D4070">
        <f t="shared" ca="1" si="265"/>
        <v>311.16515885939583</v>
      </c>
      <c r="E4070">
        <f t="shared" ca="1" si="267"/>
        <v>0.25378609123483709</v>
      </c>
      <c r="F4070">
        <f t="shared" ca="1" si="267"/>
        <v>0.77356998885320427</v>
      </c>
    </row>
    <row r="4071" spans="1:6" ht="15.75" customHeight="1" x14ac:dyDescent="0.2">
      <c r="A4071">
        <v>4070</v>
      </c>
      <c r="B4071" s="47">
        <f ca="1">IF('Inputs and Results'!$C$15='Inputs and Results'!$C$13, 'Inputs and Results'!$C$13, IF(E4071 &lt;= ('Inputs and Results'!$C$14-'Inputs and Results'!$C$13)/('Inputs and Results'!$C$15-'Inputs and Results'!$C$13), 'Inputs and Results'!$C$13 + SQRT(E4071*('Inputs and Results'!$C$15-'Inputs and Results'!$C$13)*('Inputs and Results'!$C$14-'Inputs and Results'!$C$13)), 'Inputs and Results'!$C$15 - SQRT((1-E4071)*('Inputs and Results'!$C$15-'Inputs and Results'!$C$13)*('Inputs and Results'!$C$15-'Inputs and Results'!$C$14))))</f>
        <v>0.95527415473236843</v>
      </c>
      <c r="C4071" s="47">
        <f ca="1">IF('Inputs and Results'!$G$15='Inputs and Results'!$G$13, 'Inputs and Results'!$G$13, IF(F4071 &lt;= ('Inputs and Results'!$G$14-'Inputs and Results'!$G$13)/('Inputs and Results'!$G$15-'Inputs and Results'!$G$13), 'Inputs and Results'!$G$13 + SQRT(F4071*('Inputs and Results'!$G$15-'Inputs and Results'!$G$13)*('Inputs and Results'!$G$14-'Inputs and Results'!$G$13)), 'Inputs and Results'!$G$15 - SQRT((1-F4071)*('Inputs and Results'!$G$15-'Inputs and Results'!$G$13)*('Inputs and Results'!$G$15-'Inputs and Results'!$G$14))))</f>
        <v>649.95784041881382</v>
      </c>
      <c r="D4071">
        <f t="shared" ca="1" si="265"/>
        <v>620.88792661775801</v>
      </c>
      <c r="E4071">
        <f t="shared" ca="1" si="267"/>
        <v>0.53545513529939659</v>
      </c>
      <c r="F4071">
        <f t="shared" ca="1" si="267"/>
        <v>0.64332497802306765</v>
      </c>
    </row>
    <row r="4072" spans="1:6" ht="15.75" customHeight="1" x14ac:dyDescent="0.2">
      <c r="A4072">
        <v>4071</v>
      </c>
      <c r="B4072" s="47">
        <f ca="1">IF('Inputs and Results'!$C$15='Inputs and Results'!$C$13, 'Inputs and Results'!$C$13, IF(E4072 &lt;= ('Inputs and Results'!$C$14-'Inputs and Results'!$C$13)/('Inputs and Results'!$C$15-'Inputs and Results'!$C$13), 'Inputs and Results'!$C$13 + SQRT(E4072*('Inputs and Results'!$C$15-'Inputs and Results'!$C$13)*('Inputs and Results'!$C$14-'Inputs and Results'!$C$13)), 'Inputs and Results'!$C$15 - SQRT((1-E4072)*('Inputs and Results'!$C$15-'Inputs and Results'!$C$13)*('Inputs and Results'!$C$15-'Inputs and Results'!$C$14))))</f>
        <v>0.37272823311694614</v>
      </c>
      <c r="C4072" s="47">
        <f ca="1">IF('Inputs and Results'!$G$15='Inputs and Results'!$G$13, 'Inputs and Results'!$G$13, IF(F4072 &lt;= ('Inputs and Results'!$G$14-'Inputs and Results'!$G$13)/('Inputs and Results'!$G$15-'Inputs and Results'!$G$13), 'Inputs and Results'!$G$13 + SQRT(F4072*('Inputs and Results'!$G$15-'Inputs and Results'!$G$13)*('Inputs and Results'!$G$14-'Inputs and Results'!$G$13)), 'Inputs and Results'!$G$15 - SQRT((1-F4072)*('Inputs and Results'!$G$15-'Inputs and Results'!$G$13)*('Inputs and Results'!$G$15-'Inputs and Results'!$G$14))))</f>
        <v>437.36244753619235</v>
      </c>
      <c r="D4072">
        <f t="shared" ca="1" si="265"/>
        <v>163.01733230186804</v>
      </c>
      <c r="E4072">
        <f t="shared" ca="1" si="267"/>
        <v>0.23304922921546611</v>
      </c>
      <c r="F4072">
        <f t="shared" ca="1" si="267"/>
        <v>0.31432689951560122</v>
      </c>
    </row>
    <row r="4073" spans="1:6" ht="15.75" customHeight="1" x14ac:dyDescent="0.2">
      <c r="A4073">
        <v>4072</v>
      </c>
      <c r="B4073" s="47">
        <f ca="1">IF('Inputs and Results'!$C$15='Inputs and Results'!$C$13, 'Inputs and Results'!$C$13, IF(E4073 &lt;= ('Inputs and Results'!$C$14-'Inputs and Results'!$C$13)/('Inputs and Results'!$C$15-'Inputs and Results'!$C$13), 'Inputs and Results'!$C$13 + SQRT(E4073*('Inputs and Results'!$C$15-'Inputs and Results'!$C$13)*('Inputs and Results'!$C$14-'Inputs and Results'!$C$13)), 'Inputs and Results'!$C$15 - SQRT((1-E4073)*('Inputs and Results'!$C$15-'Inputs and Results'!$C$13)*('Inputs and Results'!$C$15-'Inputs and Results'!$C$14))))</f>
        <v>6.0064839286640304E-2</v>
      </c>
      <c r="C4073" s="47">
        <f ca="1">IF('Inputs and Results'!$G$15='Inputs and Results'!$G$13, 'Inputs and Results'!$G$13, IF(F4073 &lt;= ('Inputs and Results'!$G$14-'Inputs and Results'!$G$13)/('Inputs and Results'!$G$15-'Inputs and Results'!$G$13), 'Inputs and Results'!$G$13 + SQRT(F4073*('Inputs and Results'!$G$15-'Inputs and Results'!$G$13)*('Inputs and Results'!$G$14-'Inputs and Results'!$G$13)), 'Inputs and Results'!$G$15 - SQRT((1-F4073)*('Inputs and Results'!$G$15-'Inputs and Results'!$G$13)*('Inputs and Results'!$G$15-'Inputs and Results'!$G$14))))</f>
        <v>361.45934209384131</v>
      </c>
      <c r="D4073">
        <f t="shared" ca="1" si="265"/>
        <v>21.710997291521316</v>
      </c>
      <c r="E4073">
        <f t="shared" ca="1" si="267"/>
        <v>3.9642361200145748E-2</v>
      </c>
      <c r="F4073">
        <f t="shared" ca="1" si="267"/>
        <v>0.17104875269918174</v>
      </c>
    </row>
    <row r="4074" spans="1:6" ht="15.75" customHeight="1" x14ac:dyDescent="0.2">
      <c r="A4074">
        <v>4073</v>
      </c>
      <c r="B4074" s="47">
        <f ca="1">IF('Inputs and Results'!$C$15='Inputs and Results'!$C$13, 'Inputs and Results'!$C$13, IF(E4074 &lt;= ('Inputs and Results'!$C$14-'Inputs and Results'!$C$13)/('Inputs and Results'!$C$15-'Inputs and Results'!$C$13), 'Inputs and Results'!$C$13 + SQRT(E4074*('Inputs and Results'!$C$15-'Inputs and Results'!$C$13)*('Inputs and Results'!$C$14-'Inputs and Results'!$C$13)), 'Inputs and Results'!$C$15 - SQRT((1-E4074)*('Inputs and Results'!$C$15-'Inputs and Results'!$C$13)*('Inputs and Results'!$C$15-'Inputs and Results'!$C$14))))</f>
        <v>0.22281975569120149</v>
      </c>
      <c r="C4074" s="47">
        <f ca="1">IF('Inputs and Results'!$G$15='Inputs and Results'!$G$13, 'Inputs and Results'!$G$13, IF(F4074 &lt;= ('Inputs and Results'!$G$14-'Inputs and Results'!$G$13)/('Inputs and Results'!$G$15-'Inputs and Results'!$G$13), 'Inputs and Results'!$G$13 + SQRT(F4074*('Inputs and Results'!$G$15-'Inputs and Results'!$G$13)*('Inputs and Results'!$G$14-'Inputs and Results'!$G$13)), 'Inputs and Results'!$G$15 - SQRT((1-F4074)*('Inputs and Results'!$G$15-'Inputs and Results'!$G$13)*('Inputs and Results'!$G$15-'Inputs and Results'!$G$14))))</f>
        <v>401.70743992086454</v>
      </c>
      <c r="D4074">
        <f t="shared" ca="1" si="265"/>
        <v>89.508353622505041</v>
      </c>
      <c r="E4074">
        <f t="shared" ca="1" si="267"/>
        <v>0.14302998784676924</v>
      </c>
      <c r="F4074">
        <f t="shared" ca="1" si="267"/>
        <v>0.24871467958080296</v>
      </c>
    </row>
    <row r="4075" spans="1:6" ht="15.75" customHeight="1" x14ac:dyDescent="0.2">
      <c r="A4075">
        <v>4074</v>
      </c>
      <c r="B4075" s="47">
        <f ca="1">IF('Inputs and Results'!$C$15='Inputs and Results'!$C$13, 'Inputs and Results'!$C$13, IF(E4075 &lt;= ('Inputs and Results'!$C$14-'Inputs and Results'!$C$13)/('Inputs and Results'!$C$15-'Inputs and Results'!$C$13), 'Inputs and Results'!$C$13 + SQRT(E4075*('Inputs and Results'!$C$15-'Inputs and Results'!$C$13)*('Inputs and Results'!$C$14-'Inputs and Results'!$C$13)), 'Inputs and Results'!$C$15 - SQRT((1-E4075)*('Inputs and Results'!$C$15-'Inputs and Results'!$C$13)*('Inputs and Results'!$C$15-'Inputs and Results'!$C$14))))</f>
        <v>1.2427716358480598</v>
      </c>
      <c r="C4075" s="47">
        <f ca="1">IF('Inputs and Results'!$G$15='Inputs and Results'!$G$13, 'Inputs and Results'!$G$13, IF(F4075 &lt;= ('Inputs and Results'!$G$14-'Inputs and Results'!$G$13)/('Inputs and Results'!$G$15-'Inputs and Results'!$G$13), 'Inputs and Results'!$G$13 + SQRT(F4075*('Inputs and Results'!$G$15-'Inputs and Results'!$G$13)*('Inputs and Results'!$G$14-'Inputs and Results'!$G$13)), 'Inputs and Results'!$G$15 - SQRT((1-F4075)*('Inputs and Results'!$G$15-'Inputs and Results'!$G$13)*('Inputs and Results'!$G$15-'Inputs and Results'!$G$14))))</f>
        <v>994.49306319847688</v>
      </c>
      <c r="D4075">
        <f t="shared" ca="1" si="265"/>
        <v>1235.927770990719</v>
      </c>
      <c r="E4075">
        <f t="shared" ca="1" si="267"/>
        <v>0.65690538624665518</v>
      </c>
      <c r="F4075">
        <f t="shared" ca="1" si="267"/>
        <v>0.95021096472164723</v>
      </c>
    </row>
    <row r="4076" spans="1:6" ht="15.75" customHeight="1" x14ac:dyDescent="0.2">
      <c r="A4076">
        <v>4075</v>
      </c>
      <c r="B4076" s="47">
        <f ca="1">IF('Inputs and Results'!$C$15='Inputs and Results'!$C$13, 'Inputs and Results'!$C$13, IF(E4076 &lt;= ('Inputs and Results'!$C$14-'Inputs and Results'!$C$13)/('Inputs and Results'!$C$15-'Inputs and Results'!$C$13), 'Inputs and Results'!$C$13 + SQRT(E4076*('Inputs and Results'!$C$15-'Inputs and Results'!$C$13)*('Inputs and Results'!$C$14-'Inputs and Results'!$C$13)), 'Inputs and Results'!$C$15 - SQRT((1-E4076)*('Inputs and Results'!$C$15-'Inputs and Results'!$C$13)*('Inputs and Results'!$C$15-'Inputs and Results'!$C$14))))</f>
        <v>1.1780234265012399</v>
      </c>
      <c r="C4076" s="47">
        <f ca="1">IF('Inputs and Results'!$G$15='Inputs and Results'!$G$13, 'Inputs and Results'!$G$13, IF(F4076 &lt;= ('Inputs and Results'!$G$14-'Inputs and Results'!$G$13)/('Inputs and Results'!$G$15-'Inputs and Results'!$G$13), 'Inputs and Results'!$G$13 + SQRT(F4076*('Inputs and Results'!$G$15-'Inputs and Results'!$G$13)*('Inputs and Results'!$G$14-'Inputs and Results'!$G$13)), 'Inputs and Results'!$G$15 - SQRT((1-F4076)*('Inputs and Results'!$G$15-'Inputs and Results'!$G$13)*('Inputs and Results'!$G$15-'Inputs and Results'!$G$14))))</f>
        <v>563.51249658965219</v>
      </c>
      <c r="D4076">
        <f t="shared" ca="1" si="265"/>
        <v>663.83092210881034</v>
      </c>
      <c r="E4076">
        <f t="shared" ca="1" si="267"/>
        <v>0.63115570729130199</v>
      </c>
      <c r="F4076">
        <f t="shared" ca="1" si="267"/>
        <v>0.52240419645178959</v>
      </c>
    </row>
    <row r="4077" spans="1:6" ht="15.75" customHeight="1" x14ac:dyDescent="0.2">
      <c r="A4077">
        <v>4076</v>
      </c>
      <c r="B4077" s="47">
        <f ca="1">IF('Inputs and Results'!$C$15='Inputs and Results'!$C$13, 'Inputs and Results'!$C$13, IF(E4077 &lt;= ('Inputs and Results'!$C$14-'Inputs and Results'!$C$13)/('Inputs and Results'!$C$15-'Inputs and Results'!$C$13), 'Inputs and Results'!$C$13 + SQRT(E4077*('Inputs and Results'!$C$15-'Inputs and Results'!$C$13)*('Inputs and Results'!$C$14-'Inputs and Results'!$C$13)), 'Inputs and Results'!$C$15 - SQRT((1-E4077)*('Inputs and Results'!$C$15-'Inputs and Results'!$C$13)*('Inputs and Results'!$C$15-'Inputs and Results'!$C$14))))</f>
        <v>1.9013921365535882</v>
      </c>
      <c r="C4077" s="47">
        <f ca="1">IF('Inputs and Results'!$G$15='Inputs and Results'!$G$13, 'Inputs and Results'!$G$13, IF(F4077 &lt;= ('Inputs and Results'!$G$14-'Inputs and Results'!$G$13)/('Inputs and Results'!$G$15-'Inputs and Results'!$G$13), 'Inputs and Results'!$G$13 + SQRT(F4077*('Inputs and Results'!$G$15-'Inputs and Results'!$G$13)*('Inputs and Results'!$G$14-'Inputs and Results'!$G$13)), 'Inputs and Results'!$G$15 - SQRT((1-F4077)*('Inputs and Results'!$G$15-'Inputs and Results'!$G$13)*('Inputs and Results'!$G$15-'Inputs and Results'!$G$14))))</f>
        <v>722.09204058052762</v>
      </c>
      <c r="D4077">
        <f t="shared" ca="1" si="265"/>
        <v>1372.9801278277498</v>
      </c>
      <c r="E4077">
        <f t="shared" ca="1" si="267"/>
        <v>0.86589564026374555</v>
      </c>
      <c r="F4077">
        <f t="shared" ca="1" si="267"/>
        <v>0.73074159622503032</v>
      </c>
    </row>
    <row r="4078" spans="1:6" ht="15.75" customHeight="1" x14ac:dyDescent="0.2">
      <c r="A4078">
        <v>4077</v>
      </c>
      <c r="B4078" s="47">
        <f ca="1">IF('Inputs and Results'!$C$15='Inputs and Results'!$C$13, 'Inputs and Results'!$C$13, IF(E4078 &lt;= ('Inputs and Results'!$C$14-'Inputs and Results'!$C$13)/('Inputs and Results'!$C$15-'Inputs and Results'!$C$13), 'Inputs and Results'!$C$13 + SQRT(E4078*('Inputs and Results'!$C$15-'Inputs and Results'!$C$13)*('Inputs and Results'!$C$14-'Inputs and Results'!$C$13)), 'Inputs and Results'!$C$15 - SQRT((1-E4078)*('Inputs and Results'!$C$15-'Inputs and Results'!$C$13)*('Inputs and Results'!$C$15-'Inputs and Results'!$C$14))))</f>
        <v>0.33128790046270851</v>
      </c>
      <c r="C4078" s="47">
        <f ca="1">IF('Inputs and Results'!$G$15='Inputs and Results'!$G$13, 'Inputs and Results'!$G$13, IF(F4078 &lt;= ('Inputs and Results'!$G$14-'Inputs and Results'!$G$13)/('Inputs and Results'!$G$15-'Inputs and Results'!$G$13), 'Inputs and Results'!$G$13 + SQRT(F4078*('Inputs and Results'!$G$15-'Inputs and Results'!$G$13)*('Inputs and Results'!$G$14-'Inputs and Results'!$G$13)), 'Inputs and Results'!$G$15 - SQRT((1-F4078)*('Inputs and Results'!$G$15-'Inputs and Results'!$G$13)*('Inputs and Results'!$G$15-'Inputs and Results'!$G$14))))</f>
        <v>548.82305067245068</v>
      </c>
      <c r="D4078">
        <f t="shared" ca="1" si="265"/>
        <v>181.81843618281488</v>
      </c>
      <c r="E4078">
        <f t="shared" ca="1" si="267"/>
        <v>0.20866396997591785</v>
      </c>
      <c r="F4078">
        <f t="shared" ca="1" si="267"/>
        <v>0.50010501810743202</v>
      </c>
    </row>
    <row r="4079" spans="1:6" ht="15.75" customHeight="1" x14ac:dyDescent="0.2">
      <c r="A4079">
        <v>4078</v>
      </c>
      <c r="B4079" s="47">
        <f ca="1">IF('Inputs and Results'!$C$15='Inputs and Results'!$C$13, 'Inputs and Results'!$C$13, IF(E4079 &lt;= ('Inputs and Results'!$C$14-'Inputs and Results'!$C$13)/('Inputs and Results'!$C$15-'Inputs and Results'!$C$13), 'Inputs and Results'!$C$13 + SQRT(E4079*('Inputs and Results'!$C$15-'Inputs and Results'!$C$13)*('Inputs and Results'!$C$14-'Inputs and Results'!$C$13)), 'Inputs and Results'!$C$15 - SQRT((1-E4079)*('Inputs and Results'!$C$15-'Inputs and Results'!$C$13)*('Inputs and Results'!$C$15-'Inputs and Results'!$C$14))))</f>
        <v>0.66317610734303578</v>
      </c>
      <c r="C4079" s="47">
        <f ca="1">IF('Inputs and Results'!$G$15='Inputs and Results'!$G$13, 'Inputs and Results'!$G$13, IF(F4079 &lt;= ('Inputs and Results'!$G$14-'Inputs and Results'!$G$13)/('Inputs and Results'!$G$15-'Inputs and Results'!$G$13), 'Inputs and Results'!$G$13 + SQRT(F4079*('Inputs and Results'!$G$15-'Inputs and Results'!$G$13)*('Inputs and Results'!$G$14-'Inputs and Results'!$G$13)), 'Inputs and Results'!$G$15 - SQRT((1-F4079)*('Inputs and Results'!$G$15-'Inputs and Results'!$G$13)*('Inputs and Results'!$G$15-'Inputs and Results'!$G$14))))</f>
        <v>413.82668525404551</v>
      </c>
      <c r="D4079">
        <f t="shared" ca="1" si="265"/>
        <v>274.43997024144954</v>
      </c>
      <c r="E4079">
        <f t="shared" ca="1" si="267"/>
        <v>0.39325045496750588</v>
      </c>
      <c r="F4079">
        <f t="shared" ca="1" si="267"/>
        <v>0.27135273958858197</v>
      </c>
    </row>
    <row r="4080" spans="1:6" ht="15.75" customHeight="1" x14ac:dyDescent="0.2">
      <c r="A4080">
        <v>4079</v>
      </c>
      <c r="B4080" s="47">
        <f ca="1">IF('Inputs and Results'!$C$15='Inputs and Results'!$C$13, 'Inputs and Results'!$C$13, IF(E4080 &lt;= ('Inputs and Results'!$C$14-'Inputs and Results'!$C$13)/('Inputs and Results'!$C$15-'Inputs and Results'!$C$13), 'Inputs and Results'!$C$13 + SQRT(E4080*('Inputs and Results'!$C$15-'Inputs and Results'!$C$13)*('Inputs and Results'!$C$14-'Inputs and Results'!$C$13)), 'Inputs and Results'!$C$15 - SQRT((1-E4080)*('Inputs and Results'!$C$15-'Inputs and Results'!$C$13)*('Inputs and Results'!$C$15-'Inputs and Results'!$C$14))))</f>
        <v>6.0447168974153698E-2</v>
      </c>
      <c r="C4080" s="47">
        <f ca="1">IF('Inputs and Results'!$G$15='Inputs and Results'!$G$13, 'Inputs and Results'!$G$13, IF(F4080 &lt;= ('Inputs and Results'!$G$14-'Inputs and Results'!$G$13)/('Inputs and Results'!$G$15-'Inputs and Results'!$G$13), 'Inputs and Results'!$G$13 + SQRT(F4080*('Inputs and Results'!$G$15-'Inputs and Results'!$G$13)*('Inputs and Results'!$G$14-'Inputs and Results'!$G$13)), 'Inputs and Results'!$G$15 - SQRT((1-F4080)*('Inputs and Results'!$G$15-'Inputs and Results'!$G$13)*('Inputs and Results'!$G$15-'Inputs and Results'!$G$14))))</f>
        <v>639.8243371596925</v>
      </c>
      <c r="D4080">
        <f t="shared" ca="1" si="265"/>
        <v>38.675569822067821</v>
      </c>
      <c r="E4080">
        <f t="shared" ca="1" si="267"/>
        <v>3.9892128178658948E-2</v>
      </c>
      <c r="F4080">
        <f t="shared" ca="1" si="267"/>
        <v>0.63006177107852857</v>
      </c>
    </row>
    <row r="4081" spans="1:6" ht="15.75" customHeight="1" x14ac:dyDescent="0.2">
      <c r="A4081">
        <v>4080</v>
      </c>
      <c r="B4081" s="47">
        <f ca="1">IF('Inputs and Results'!$C$15='Inputs and Results'!$C$13, 'Inputs and Results'!$C$13, IF(E4081 &lt;= ('Inputs and Results'!$C$14-'Inputs and Results'!$C$13)/('Inputs and Results'!$C$15-'Inputs and Results'!$C$13), 'Inputs and Results'!$C$13 + SQRT(E4081*('Inputs and Results'!$C$15-'Inputs and Results'!$C$13)*('Inputs and Results'!$C$14-'Inputs and Results'!$C$13)), 'Inputs and Results'!$C$15 - SQRT((1-E4081)*('Inputs and Results'!$C$15-'Inputs and Results'!$C$13)*('Inputs and Results'!$C$15-'Inputs and Results'!$C$14))))</f>
        <v>0.55971518659125641</v>
      </c>
      <c r="C4081" s="47">
        <f ca="1">IF('Inputs and Results'!$G$15='Inputs and Results'!$G$13, 'Inputs and Results'!$G$13, IF(F4081 &lt;= ('Inputs and Results'!$G$14-'Inputs and Results'!$G$13)/('Inputs and Results'!$G$15-'Inputs and Results'!$G$13), 'Inputs and Results'!$G$13 + SQRT(F4081*('Inputs and Results'!$G$15-'Inputs and Results'!$G$13)*('Inputs and Results'!$G$14-'Inputs and Results'!$G$13)), 'Inputs and Results'!$G$15 - SQRT((1-F4081)*('Inputs and Results'!$G$15-'Inputs and Results'!$G$13)*('Inputs and Results'!$G$15-'Inputs and Results'!$G$14))))</f>
        <v>305.1555531106377</v>
      </c>
      <c r="D4081">
        <f t="shared" ca="1" si="265"/>
        <v>170.80019734867864</v>
      </c>
      <c r="E4081">
        <f t="shared" ca="1" si="267"/>
        <v>0.33833444771629473</v>
      </c>
      <c r="F4081">
        <f t="shared" ca="1" si="267"/>
        <v>5.5991653163748434E-2</v>
      </c>
    </row>
    <row r="4082" spans="1:6" ht="15.75" customHeight="1" x14ac:dyDescent="0.2">
      <c r="A4082">
        <v>4081</v>
      </c>
      <c r="B4082" s="47">
        <f ca="1">IF('Inputs and Results'!$C$15='Inputs and Results'!$C$13, 'Inputs and Results'!$C$13, IF(E4082 &lt;= ('Inputs and Results'!$C$14-'Inputs and Results'!$C$13)/('Inputs and Results'!$C$15-'Inputs and Results'!$C$13), 'Inputs and Results'!$C$13 + SQRT(E4082*('Inputs and Results'!$C$15-'Inputs and Results'!$C$13)*('Inputs and Results'!$C$14-'Inputs and Results'!$C$13)), 'Inputs and Results'!$C$15 - SQRT((1-E4082)*('Inputs and Results'!$C$15-'Inputs and Results'!$C$13)*('Inputs and Results'!$C$15-'Inputs and Results'!$C$14))))</f>
        <v>2.6181459253207771</v>
      </c>
      <c r="C4082" s="47">
        <f ca="1">IF('Inputs and Results'!$G$15='Inputs and Results'!$G$13, 'Inputs and Results'!$G$13, IF(F4082 &lt;= ('Inputs and Results'!$G$14-'Inputs and Results'!$G$13)/('Inputs and Results'!$G$15-'Inputs and Results'!$G$13), 'Inputs and Results'!$G$13 + SQRT(F4082*('Inputs and Results'!$G$15-'Inputs and Results'!$G$13)*('Inputs and Results'!$G$14-'Inputs and Results'!$G$13)), 'Inputs and Results'!$G$15 - SQRT((1-F4082)*('Inputs and Results'!$G$15-'Inputs and Results'!$G$13)*('Inputs and Results'!$G$15-'Inputs and Results'!$G$14))))</f>
        <v>300.45564421978236</v>
      </c>
      <c r="D4082">
        <f t="shared" ca="1" si="265"/>
        <v>786.63672065365222</v>
      </c>
      <c r="E4082">
        <f t="shared" ref="E4082:F4101" ca="1" si="268">RAND()</f>
        <v>0.9837986072945416</v>
      </c>
      <c r="F4082">
        <f t="shared" ca="1" si="268"/>
        <v>4.6049356237146233E-2</v>
      </c>
    </row>
    <row r="4083" spans="1:6" ht="15.75" customHeight="1" x14ac:dyDescent="0.2">
      <c r="A4083">
        <v>4082</v>
      </c>
      <c r="B4083" s="47">
        <f ca="1">IF('Inputs and Results'!$C$15='Inputs and Results'!$C$13, 'Inputs and Results'!$C$13, IF(E4083 &lt;= ('Inputs and Results'!$C$14-'Inputs and Results'!$C$13)/('Inputs and Results'!$C$15-'Inputs and Results'!$C$13), 'Inputs and Results'!$C$13 + SQRT(E4083*('Inputs and Results'!$C$15-'Inputs and Results'!$C$13)*('Inputs and Results'!$C$14-'Inputs and Results'!$C$13)), 'Inputs and Results'!$C$15 - SQRT((1-E4083)*('Inputs and Results'!$C$15-'Inputs and Results'!$C$13)*('Inputs and Results'!$C$15-'Inputs and Results'!$C$14))))</f>
        <v>0.63630182239428157</v>
      </c>
      <c r="C4083" s="47">
        <f ca="1">IF('Inputs and Results'!$G$15='Inputs and Results'!$G$13, 'Inputs and Results'!$G$13, IF(F4083 &lt;= ('Inputs and Results'!$G$14-'Inputs and Results'!$G$13)/('Inputs and Results'!$G$15-'Inputs and Results'!$G$13), 'Inputs and Results'!$G$13 + SQRT(F4083*('Inputs and Results'!$G$15-'Inputs and Results'!$G$13)*('Inputs and Results'!$G$14-'Inputs and Results'!$G$13)), 'Inputs and Results'!$G$15 - SQRT((1-F4083)*('Inputs and Results'!$G$15-'Inputs and Results'!$G$13)*('Inputs and Results'!$G$15-'Inputs and Results'!$G$14))))</f>
        <v>855.27009687379302</v>
      </c>
      <c r="D4083">
        <f t="shared" ca="1" si="265"/>
        <v>544.20992128012824</v>
      </c>
      <c r="E4083">
        <f t="shared" ca="1" si="268"/>
        <v>0.37921454724260051</v>
      </c>
      <c r="F4083">
        <f t="shared" ca="1" si="268"/>
        <v>0.85989983258365954</v>
      </c>
    </row>
    <row r="4084" spans="1:6" ht="15.75" customHeight="1" x14ac:dyDescent="0.2">
      <c r="A4084">
        <v>4083</v>
      </c>
      <c r="B4084" s="47">
        <f ca="1">IF('Inputs and Results'!$C$15='Inputs and Results'!$C$13, 'Inputs and Results'!$C$13, IF(E4084 &lt;= ('Inputs and Results'!$C$14-'Inputs and Results'!$C$13)/('Inputs and Results'!$C$15-'Inputs and Results'!$C$13), 'Inputs and Results'!$C$13 + SQRT(E4084*('Inputs and Results'!$C$15-'Inputs and Results'!$C$13)*('Inputs and Results'!$C$14-'Inputs and Results'!$C$13)), 'Inputs and Results'!$C$15 - SQRT((1-E4084)*('Inputs and Results'!$C$15-'Inputs and Results'!$C$13)*('Inputs and Results'!$C$15-'Inputs and Results'!$C$14))))</f>
        <v>2.4043917872152489</v>
      </c>
      <c r="C4084" s="47">
        <f ca="1">IF('Inputs and Results'!$G$15='Inputs and Results'!$G$13, 'Inputs and Results'!$G$13, IF(F4084 &lt;= ('Inputs and Results'!$G$14-'Inputs and Results'!$G$13)/('Inputs and Results'!$G$15-'Inputs and Results'!$G$13), 'Inputs and Results'!$G$13 + SQRT(F4084*('Inputs and Results'!$G$15-'Inputs and Results'!$G$13)*('Inputs and Results'!$G$14-'Inputs and Results'!$G$13)), 'Inputs and Results'!$G$15 - SQRT((1-F4084)*('Inputs and Results'!$G$15-'Inputs and Results'!$G$13)*('Inputs and Results'!$G$15-'Inputs and Results'!$G$14))))</f>
        <v>815.32850577056445</v>
      </c>
      <c r="D4084">
        <f t="shared" ca="1" si="265"/>
        <v>1960.3691631572258</v>
      </c>
      <c r="E4084">
        <f t="shared" ca="1" si="268"/>
        <v>0.96058342854037271</v>
      </c>
      <c r="F4084">
        <f t="shared" ca="1" si="268"/>
        <v>0.82555410729650336</v>
      </c>
    </row>
    <row r="4085" spans="1:6" ht="15.75" customHeight="1" x14ac:dyDescent="0.2">
      <c r="A4085">
        <v>4084</v>
      </c>
      <c r="B4085" s="47">
        <f ca="1">IF('Inputs and Results'!$C$15='Inputs and Results'!$C$13, 'Inputs and Results'!$C$13, IF(E4085 &lt;= ('Inputs and Results'!$C$14-'Inputs and Results'!$C$13)/('Inputs and Results'!$C$15-'Inputs and Results'!$C$13), 'Inputs and Results'!$C$13 + SQRT(E4085*('Inputs and Results'!$C$15-'Inputs and Results'!$C$13)*('Inputs and Results'!$C$14-'Inputs and Results'!$C$13)), 'Inputs and Results'!$C$15 - SQRT((1-E4085)*('Inputs and Results'!$C$15-'Inputs and Results'!$C$13)*('Inputs and Results'!$C$15-'Inputs and Results'!$C$14))))</f>
        <v>0.93078886285203399</v>
      </c>
      <c r="C4085" s="47">
        <f ca="1">IF('Inputs and Results'!$G$15='Inputs and Results'!$G$13, 'Inputs and Results'!$G$13, IF(F4085 &lt;= ('Inputs and Results'!$G$14-'Inputs and Results'!$G$13)/('Inputs and Results'!$G$15-'Inputs and Results'!$G$13), 'Inputs and Results'!$G$13 + SQRT(F4085*('Inputs and Results'!$G$15-'Inputs and Results'!$G$13)*('Inputs and Results'!$G$14-'Inputs and Results'!$G$13)), 'Inputs and Results'!$G$15 - SQRT((1-F4085)*('Inputs and Results'!$G$15-'Inputs and Results'!$G$13)*('Inputs and Results'!$G$15-'Inputs and Results'!$G$14))))</f>
        <v>827.76740624991294</v>
      </c>
      <c r="D4085">
        <f t="shared" ca="1" si="265"/>
        <v>770.47668276933416</v>
      </c>
      <c r="E4085">
        <f t="shared" ca="1" si="268"/>
        <v>0.5242628077669802</v>
      </c>
      <c r="F4085">
        <f t="shared" ca="1" si="268"/>
        <v>0.83665361159161455</v>
      </c>
    </row>
    <row r="4086" spans="1:6" ht="15.75" customHeight="1" x14ac:dyDescent="0.2">
      <c r="A4086">
        <v>4085</v>
      </c>
      <c r="B4086" s="47">
        <f ca="1">IF('Inputs and Results'!$C$15='Inputs and Results'!$C$13, 'Inputs and Results'!$C$13, IF(E4086 &lt;= ('Inputs and Results'!$C$14-'Inputs and Results'!$C$13)/('Inputs and Results'!$C$15-'Inputs and Results'!$C$13), 'Inputs and Results'!$C$13 + SQRT(E4086*('Inputs and Results'!$C$15-'Inputs and Results'!$C$13)*('Inputs and Results'!$C$14-'Inputs and Results'!$C$13)), 'Inputs and Results'!$C$15 - SQRT((1-E4086)*('Inputs and Results'!$C$15-'Inputs and Results'!$C$13)*('Inputs and Results'!$C$15-'Inputs and Results'!$C$14))))</f>
        <v>2.2786595091229209</v>
      </c>
      <c r="C4086" s="47">
        <f ca="1">IF('Inputs and Results'!$G$15='Inputs and Results'!$G$13, 'Inputs and Results'!$G$13, IF(F4086 &lt;= ('Inputs and Results'!$G$14-'Inputs and Results'!$G$13)/('Inputs and Results'!$G$15-'Inputs and Results'!$G$13), 'Inputs and Results'!$G$13 + SQRT(F4086*('Inputs and Results'!$G$15-'Inputs and Results'!$G$13)*('Inputs and Results'!$G$14-'Inputs and Results'!$G$13)), 'Inputs and Results'!$G$15 - SQRT((1-F4086)*('Inputs and Results'!$G$15-'Inputs and Results'!$G$13)*('Inputs and Results'!$G$15-'Inputs and Results'!$G$14))))</f>
        <v>474.26169329815036</v>
      </c>
      <c r="D4086">
        <f t="shared" ca="1" si="265"/>
        <v>1080.6809172465685</v>
      </c>
      <c r="E4086">
        <f t="shared" ca="1" si="268"/>
        <v>0.94218532180235715</v>
      </c>
      <c r="F4086">
        <f t="shared" ca="1" si="268"/>
        <v>0.37907258690104828</v>
      </c>
    </row>
    <row r="4087" spans="1:6" ht="15.75" customHeight="1" x14ac:dyDescent="0.2">
      <c r="A4087">
        <v>4086</v>
      </c>
      <c r="B4087" s="47">
        <f ca="1">IF('Inputs and Results'!$C$15='Inputs and Results'!$C$13, 'Inputs and Results'!$C$13, IF(E4087 &lt;= ('Inputs and Results'!$C$14-'Inputs and Results'!$C$13)/('Inputs and Results'!$C$15-'Inputs and Results'!$C$13), 'Inputs and Results'!$C$13 + SQRT(E4087*('Inputs and Results'!$C$15-'Inputs and Results'!$C$13)*('Inputs and Results'!$C$14-'Inputs and Results'!$C$13)), 'Inputs and Results'!$C$15 - SQRT((1-E4087)*('Inputs and Results'!$C$15-'Inputs and Results'!$C$13)*('Inputs and Results'!$C$15-'Inputs and Results'!$C$14))))</f>
        <v>0.88965497761535417</v>
      </c>
      <c r="C4087" s="47">
        <f ca="1">IF('Inputs and Results'!$G$15='Inputs and Results'!$G$13, 'Inputs and Results'!$G$13, IF(F4087 &lt;= ('Inputs and Results'!$G$14-'Inputs and Results'!$G$13)/('Inputs and Results'!$G$15-'Inputs and Results'!$G$13), 'Inputs and Results'!$G$13 + SQRT(F4087*('Inputs and Results'!$G$15-'Inputs and Results'!$G$13)*('Inputs and Results'!$G$14-'Inputs and Results'!$G$13)), 'Inputs and Results'!$G$15 - SQRT((1-F4087)*('Inputs and Results'!$G$15-'Inputs and Results'!$G$13)*('Inputs and Results'!$G$15-'Inputs and Results'!$G$14))))</f>
        <v>445.02325354343691</v>
      </c>
      <c r="D4087">
        <f t="shared" ca="1" si="265"/>
        <v>395.91715266949842</v>
      </c>
      <c r="E4087">
        <f t="shared" ca="1" si="268"/>
        <v>0.50516043183292758</v>
      </c>
      <c r="F4087">
        <f t="shared" ca="1" si="268"/>
        <v>0.32803308530224606</v>
      </c>
    </row>
    <row r="4088" spans="1:6" ht="15.75" customHeight="1" x14ac:dyDescent="0.2">
      <c r="A4088">
        <v>4087</v>
      </c>
      <c r="B4088" s="47">
        <f ca="1">IF('Inputs and Results'!$C$15='Inputs and Results'!$C$13, 'Inputs and Results'!$C$13, IF(E4088 &lt;= ('Inputs and Results'!$C$14-'Inputs and Results'!$C$13)/('Inputs and Results'!$C$15-'Inputs and Results'!$C$13), 'Inputs and Results'!$C$13 + SQRT(E4088*('Inputs and Results'!$C$15-'Inputs and Results'!$C$13)*('Inputs and Results'!$C$14-'Inputs and Results'!$C$13)), 'Inputs and Results'!$C$15 - SQRT((1-E4088)*('Inputs and Results'!$C$15-'Inputs and Results'!$C$13)*('Inputs and Results'!$C$15-'Inputs and Results'!$C$14))))</f>
        <v>0.28763728202854155</v>
      </c>
      <c r="C4088" s="47">
        <f ca="1">IF('Inputs and Results'!$G$15='Inputs and Results'!$G$13, 'Inputs and Results'!$G$13, IF(F4088 &lt;= ('Inputs and Results'!$G$14-'Inputs and Results'!$G$13)/('Inputs and Results'!$G$15-'Inputs and Results'!$G$13), 'Inputs and Results'!$G$13 + SQRT(F4088*('Inputs and Results'!$G$15-'Inputs and Results'!$G$13)*('Inputs and Results'!$G$14-'Inputs and Results'!$G$13)), 'Inputs and Results'!$G$15 - SQRT((1-F4088)*('Inputs and Results'!$G$15-'Inputs and Results'!$G$13)*('Inputs and Results'!$G$15-'Inputs and Results'!$G$14))))</f>
        <v>916.42886823816445</v>
      </c>
      <c r="D4088">
        <f t="shared" ca="1" si="265"/>
        <v>263.59910883251803</v>
      </c>
      <c r="E4088">
        <f t="shared" ca="1" si="268"/>
        <v>0.18256538735094263</v>
      </c>
      <c r="F4088">
        <f t="shared" ca="1" si="268"/>
        <v>0.90520077811767141</v>
      </c>
    </row>
    <row r="4089" spans="1:6" ht="15.75" customHeight="1" x14ac:dyDescent="0.2">
      <c r="A4089">
        <v>4088</v>
      </c>
      <c r="B4089" s="47">
        <f ca="1">IF('Inputs and Results'!$C$15='Inputs and Results'!$C$13, 'Inputs and Results'!$C$13, IF(E4089 &lt;= ('Inputs and Results'!$C$14-'Inputs and Results'!$C$13)/('Inputs and Results'!$C$15-'Inputs and Results'!$C$13), 'Inputs and Results'!$C$13 + SQRT(E4089*('Inputs and Results'!$C$15-'Inputs and Results'!$C$13)*('Inputs and Results'!$C$14-'Inputs and Results'!$C$13)), 'Inputs and Results'!$C$15 - SQRT((1-E4089)*('Inputs and Results'!$C$15-'Inputs and Results'!$C$13)*('Inputs and Results'!$C$15-'Inputs and Results'!$C$14))))</f>
        <v>1.7760430118068109</v>
      </c>
      <c r="C4089" s="47">
        <f ca="1">IF('Inputs and Results'!$G$15='Inputs and Results'!$G$13, 'Inputs and Results'!$G$13, IF(F4089 &lt;= ('Inputs and Results'!$G$14-'Inputs and Results'!$G$13)/('Inputs and Results'!$G$15-'Inputs and Results'!$G$13), 'Inputs and Results'!$G$13 + SQRT(F4089*('Inputs and Results'!$G$15-'Inputs and Results'!$G$13)*('Inputs and Results'!$G$14-'Inputs and Results'!$G$13)), 'Inputs and Results'!$G$15 - SQRT((1-F4089)*('Inputs and Results'!$G$15-'Inputs and Results'!$G$13)*('Inputs and Results'!$G$15-'Inputs and Results'!$G$14))))</f>
        <v>510.91581366575838</v>
      </c>
      <c r="D4089">
        <f t="shared" ca="1" si="265"/>
        <v>907.40846048266087</v>
      </c>
      <c r="E4089">
        <f t="shared" ca="1" si="268"/>
        <v>0.83354769900589532</v>
      </c>
      <c r="F4089">
        <f t="shared" ca="1" si="268"/>
        <v>0.44020978017341317</v>
      </c>
    </row>
    <row r="4090" spans="1:6" ht="15.75" customHeight="1" x14ac:dyDescent="0.2">
      <c r="A4090">
        <v>4089</v>
      </c>
      <c r="B4090" s="47">
        <f ca="1">IF('Inputs and Results'!$C$15='Inputs and Results'!$C$13, 'Inputs and Results'!$C$13, IF(E4090 &lt;= ('Inputs and Results'!$C$14-'Inputs and Results'!$C$13)/('Inputs and Results'!$C$15-'Inputs and Results'!$C$13), 'Inputs and Results'!$C$13 + SQRT(E4090*('Inputs and Results'!$C$15-'Inputs and Results'!$C$13)*('Inputs and Results'!$C$14-'Inputs and Results'!$C$13)), 'Inputs and Results'!$C$15 - SQRT((1-E4090)*('Inputs and Results'!$C$15-'Inputs and Results'!$C$13)*('Inputs and Results'!$C$15-'Inputs and Results'!$C$14))))</f>
        <v>1.9054997273509375</v>
      </c>
      <c r="C4090" s="47">
        <f ca="1">IF('Inputs and Results'!$G$15='Inputs and Results'!$G$13, 'Inputs and Results'!$G$13, IF(F4090 &lt;= ('Inputs and Results'!$G$14-'Inputs and Results'!$G$13)/('Inputs and Results'!$G$15-'Inputs and Results'!$G$13), 'Inputs and Results'!$G$13 + SQRT(F4090*('Inputs and Results'!$G$15-'Inputs and Results'!$G$13)*('Inputs and Results'!$G$14-'Inputs and Results'!$G$13)), 'Inputs and Results'!$G$15 - SQRT((1-F4090)*('Inputs and Results'!$G$15-'Inputs and Results'!$G$13)*('Inputs and Results'!$G$15-'Inputs and Results'!$G$14))))</f>
        <v>379.97921196850552</v>
      </c>
      <c r="D4090">
        <f t="shared" ca="1" si="265"/>
        <v>724.05028480501142</v>
      </c>
      <c r="E4090">
        <f t="shared" ca="1" si="268"/>
        <v>0.86689657257456976</v>
      </c>
      <c r="F4090">
        <f t="shared" ca="1" si="268"/>
        <v>0.20726056297232365</v>
      </c>
    </row>
    <row r="4091" spans="1:6" ht="15.75" customHeight="1" x14ac:dyDescent="0.2">
      <c r="A4091">
        <v>4090</v>
      </c>
      <c r="B4091" s="47">
        <f ca="1">IF('Inputs and Results'!$C$15='Inputs and Results'!$C$13, 'Inputs and Results'!$C$13, IF(E4091 &lt;= ('Inputs and Results'!$C$14-'Inputs and Results'!$C$13)/('Inputs and Results'!$C$15-'Inputs and Results'!$C$13), 'Inputs and Results'!$C$13 + SQRT(E4091*('Inputs and Results'!$C$15-'Inputs and Results'!$C$13)*('Inputs and Results'!$C$14-'Inputs and Results'!$C$13)), 'Inputs and Results'!$C$15 - SQRT((1-E4091)*('Inputs and Results'!$C$15-'Inputs and Results'!$C$13)*('Inputs and Results'!$C$15-'Inputs and Results'!$C$14))))</f>
        <v>0.17357044933975763</v>
      </c>
      <c r="C4091" s="47">
        <f ca="1">IF('Inputs and Results'!$G$15='Inputs and Results'!$G$13, 'Inputs and Results'!$G$13, IF(F4091 &lt;= ('Inputs and Results'!$G$14-'Inputs and Results'!$G$13)/('Inputs and Results'!$G$15-'Inputs and Results'!$G$13), 'Inputs and Results'!$G$13 + SQRT(F4091*('Inputs and Results'!$G$15-'Inputs and Results'!$G$13)*('Inputs and Results'!$G$14-'Inputs and Results'!$G$13)), 'Inputs and Results'!$G$15 - SQRT((1-F4091)*('Inputs and Results'!$G$15-'Inputs and Results'!$G$13)*('Inputs and Results'!$G$15-'Inputs and Results'!$G$14))))</f>
        <v>820.76889785447145</v>
      </c>
      <c r="D4091">
        <f t="shared" ca="1" si="265"/>
        <v>142.46122640469824</v>
      </c>
      <c r="E4091">
        <f t="shared" ca="1" si="268"/>
        <v>0.11236622168383781</v>
      </c>
      <c r="F4091">
        <f t="shared" ca="1" si="268"/>
        <v>0.83045357529934027</v>
      </c>
    </row>
    <row r="4092" spans="1:6" ht="15.75" customHeight="1" x14ac:dyDescent="0.2">
      <c r="A4092">
        <v>4091</v>
      </c>
      <c r="B4092" s="47">
        <f ca="1">IF('Inputs and Results'!$C$15='Inputs and Results'!$C$13, 'Inputs and Results'!$C$13, IF(E4092 &lt;= ('Inputs and Results'!$C$14-'Inputs and Results'!$C$13)/('Inputs and Results'!$C$15-'Inputs and Results'!$C$13), 'Inputs and Results'!$C$13 + SQRT(E4092*('Inputs and Results'!$C$15-'Inputs and Results'!$C$13)*('Inputs and Results'!$C$14-'Inputs and Results'!$C$13)), 'Inputs and Results'!$C$15 - SQRT((1-E4092)*('Inputs and Results'!$C$15-'Inputs and Results'!$C$13)*('Inputs and Results'!$C$15-'Inputs and Results'!$C$14))))</f>
        <v>1.135029640224603</v>
      </c>
      <c r="C4092" s="47">
        <f ca="1">IF('Inputs and Results'!$G$15='Inputs and Results'!$G$13, 'Inputs and Results'!$G$13, IF(F4092 &lt;= ('Inputs and Results'!$G$14-'Inputs and Results'!$G$13)/('Inputs and Results'!$G$15-'Inputs and Results'!$G$13), 'Inputs and Results'!$G$13 + SQRT(F4092*('Inputs and Results'!$G$15-'Inputs and Results'!$G$13)*('Inputs and Results'!$G$14-'Inputs and Results'!$G$13)), 'Inputs and Results'!$G$15 - SQRT((1-F4092)*('Inputs and Results'!$G$15-'Inputs and Results'!$G$13)*('Inputs and Results'!$G$15-'Inputs and Results'!$G$14))))</f>
        <v>488.69521936536819</v>
      </c>
      <c r="D4092">
        <f t="shared" ca="1" si="265"/>
        <v>554.68355901575728</v>
      </c>
      <c r="E4092">
        <f t="shared" ca="1" si="268"/>
        <v>0.61354283968435852</v>
      </c>
      <c r="F4092">
        <f t="shared" ca="1" si="268"/>
        <v>0.4035250701702916</v>
      </c>
    </row>
    <row r="4093" spans="1:6" ht="15.75" customHeight="1" x14ac:dyDescent="0.2">
      <c r="A4093">
        <v>4092</v>
      </c>
      <c r="B4093" s="47">
        <f ca="1">IF('Inputs and Results'!$C$15='Inputs and Results'!$C$13, 'Inputs and Results'!$C$13, IF(E4093 &lt;= ('Inputs and Results'!$C$14-'Inputs and Results'!$C$13)/('Inputs and Results'!$C$15-'Inputs and Results'!$C$13), 'Inputs and Results'!$C$13 + SQRT(E4093*('Inputs and Results'!$C$15-'Inputs and Results'!$C$13)*('Inputs and Results'!$C$14-'Inputs and Results'!$C$13)), 'Inputs and Results'!$C$15 - SQRT((1-E4093)*('Inputs and Results'!$C$15-'Inputs and Results'!$C$13)*('Inputs and Results'!$C$15-'Inputs and Results'!$C$14))))</f>
        <v>0.77001575336228356</v>
      </c>
      <c r="C4093" s="47">
        <f ca="1">IF('Inputs and Results'!$G$15='Inputs and Results'!$G$13, 'Inputs and Results'!$G$13, IF(F4093 &lt;= ('Inputs and Results'!$G$14-'Inputs and Results'!$G$13)/('Inputs and Results'!$G$15-'Inputs and Results'!$G$13), 'Inputs and Results'!$G$13 + SQRT(F4093*('Inputs and Results'!$G$15-'Inputs and Results'!$G$13)*('Inputs and Results'!$G$14-'Inputs and Results'!$G$13)), 'Inputs and Results'!$G$15 - SQRT((1-F4093)*('Inputs and Results'!$G$15-'Inputs and Results'!$G$13)*('Inputs and Results'!$G$15-'Inputs and Results'!$G$14))))</f>
        <v>719.99243987098203</v>
      </c>
      <c r="D4093">
        <f t="shared" ca="1" si="265"/>
        <v>554.40552100240291</v>
      </c>
      <c r="E4093">
        <f t="shared" ca="1" si="268"/>
        <v>0.44746336219417948</v>
      </c>
      <c r="F4093">
        <f t="shared" ca="1" si="268"/>
        <v>0.72837052467280783</v>
      </c>
    </row>
    <row r="4094" spans="1:6" ht="15.75" customHeight="1" x14ac:dyDescent="0.2">
      <c r="A4094">
        <v>4093</v>
      </c>
      <c r="B4094" s="47">
        <f ca="1">IF('Inputs and Results'!$C$15='Inputs and Results'!$C$13, 'Inputs and Results'!$C$13, IF(E4094 &lt;= ('Inputs and Results'!$C$14-'Inputs and Results'!$C$13)/('Inputs and Results'!$C$15-'Inputs and Results'!$C$13), 'Inputs and Results'!$C$13 + SQRT(E4094*('Inputs and Results'!$C$15-'Inputs and Results'!$C$13)*('Inputs and Results'!$C$14-'Inputs and Results'!$C$13)), 'Inputs and Results'!$C$15 - SQRT((1-E4094)*('Inputs and Results'!$C$15-'Inputs and Results'!$C$13)*('Inputs and Results'!$C$15-'Inputs and Results'!$C$14))))</f>
        <v>1.4291523021951935</v>
      </c>
      <c r="C4094" s="47">
        <f ca="1">IF('Inputs and Results'!$G$15='Inputs and Results'!$G$13, 'Inputs and Results'!$G$13, IF(F4094 &lt;= ('Inputs and Results'!$G$14-'Inputs and Results'!$G$13)/('Inputs and Results'!$G$15-'Inputs and Results'!$G$13), 'Inputs and Results'!$G$13 + SQRT(F4094*('Inputs and Results'!$G$15-'Inputs and Results'!$G$13)*('Inputs and Results'!$G$14-'Inputs and Results'!$G$13)), 'Inputs and Results'!$G$15 - SQRT((1-F4094)*('Inputs and Results'!$G$15-'Inputs and Results'!$G$13)*('Inputs and Results'!$G$15-'Inputs and Results'!$G$14))))</f>
        <v>756.30249776263327</v>
      </c>
      <c r="D4094">
        <f t="shared" ca="1" si="265"/>
        <v>1080.8714558334425</v>
      </c>
      <c r="E4094">
        <f t="shared" ca="1" si="268"/>
        <v>0.72582639003348215</v>
      </c>
      <c r="F4094">
        <f t="shared" ca="1" si="268"/>
        <v>0.76791091978379022</v>
      </c>
    </row>
    <row r="4095" spans="1:6" ht="15.75" customHeight="1" x14ac:dyDescent="0.2">
      <c r="A4095">
        <v>4094</v>
      </c>
      <c r="B4095" s="47">
        <f ca="1">IF('Inputs and Results'!$C$15='Inputs and Results'!$C$13, 'Inputs and Results'!$C$13, IF(E4095 &lt;= ('Inputs and Results'!$C$14-'Inputs and Results'!$C$13)/('Inputs and Results'!$C$15-'Inputs and Results'!$C$13), 'Inputs and Results'!$C$13 + SQRT(E4095*('Inputs and Results'!$C$15-'Inputs and Results'!$C$13)*('Inputs and Results'!$C$14-'Inputs and Results'!$C$13)), 'Inputs and Results'!$C$15 - SQRT((1-E4095)*('Inputs and Results'!$C$15-'Inputs and Results'!$C$13)*('Inputs and Results'!$C$15-'Inputs and Results'!$C$14))))</f>
        <v>2.2979120220434801</v>
      </c>
      <c r="C4095" s="47">
        <f ca="1">IF('Inputs and Results'!$G$15='Inputs and Results'!$G$13, 'Inputs and Results'!$G$13, IF(F4095 &lt;= ('Inputs and Results'!$G$14-'Inputs and Results'!$G$13)/('Inputs and Results'!$G$15-'Inputs and Results'!$G$13), 'Inputs and Results'!$G$13 + SQRT(F4095*('Inputs and Results'!$G$15-'Inputs and Results'!$G$13)*('Inputs and Results'!$G$14-'Inputs and Results'!$G$13)), 'Inputs and Results'!$G$15 - SQRT((1-F4095)*('Inputs and Results'!$G$15-'Inputs and Results'!$G$13)*('Inputs and Results'!$G$15-'Inputs and Results'!$G$14))))</f>
        <v>693.47955613457384</v>
      </c>
      <c r="D4095">
        <f t="shared" ca="1" si="265"/>
        <v>1593.5550090830136</v>
      </c>
      <c r="E4095">
        <f t="shared" ca="1" si="268"/>
        <v>0.94523027457876951</v>
      </c>
      <c r="F4095">
        <f t="shared" ca="1" si="268"/>
        <v>0.69753529945660697</v>
      </c>
    </row>
    <row r="4096" spans="1:6" ht="15.75" customHeight="1" x14ac:dyDescent="0.2">
      <c r="A4096">
        <v>4095</v>
      </c>
      <c r="B4096" s="47">
        <f ca="1">IF('Inputs and Results'!$C$15='Inputs and Results'!$C$13, 'Inputs and Results'!$C$13, IF(E4096 &lt;= ('Inputs and Results'!$C$14-'Inputs and Results'!$C$13)/('Inputs and Results'!$C$15-'Inputs and Results'!$C$13), 'Inputs and Results'!$C$13 + SQRT(E4096*('Inputs and Results'!$C$15-'Inputs and Results'!$C$13)*('Inputs and Results'!$C$14-'Inputs and Results'!$C$13)), 'Inputs and Results'!$C$15 - SQRT((1-E4096)*('Inputs and Results'!$C$15-'Inputs and Results'!$C$13)*('Inputs and Results'!$C$15-'Inputs and Results'!$C$14))))</f>
        <v>0.47064458887790472</v>
      </c>
      <c r="C4096" s="47">
        <f ca="1">IF('Inputs and Results'!$G$15='Inputs and Results'!$G$13, 'Inputs and Results'!$G$13, IF(F4096 &lt;= ('Inputs and Results'!$G$14-'Inputs and Results'!$G$13)/('Inputs and Results'!$G$15-'Inputs and Results'!$G$13), 'Inputs and Results'!$G$13 + SQRT(F4096*('Inputs and Results'!$G$15-'Inputs and Results'!$G$13)*('Inputs and Results'!$G$14-'Inputs and Results'!$G$13)), 'Inputs and Results'!$G$15 - SQRT((1-F4096)*('Inputs and Results'!$G$15-'Inputs and Results'!$G$13)*('Inputs and Results'!$G$15-'Inputs and Results'!$G$14))))</f>
        <v>486.45533496349219</v>
      </c>
      <c r="D4096">
        <f t="shared" ca="1" si="265"/>
        <v>228.94757113135623</v>
      </c>
      <c r="E4096">
        <f t="shared" ca="1" si="268"/>
        <v>0.28915124491415289</v>
      </c>
      <c r="F4096">
        <f t="shared" ca="1" si="268"/>
        <v>0.39976258044345636</v>
      </c>
    </row>
    <row r="4097" spans="1:6" ht="15.75" customHeight="1" x14ac:dyDescent="0.2">
      <c r="A4097">
        <v>4096</v>
      </c>
      <c r="B4097" s="47">
        <f ca="1">IF('Inputs and Results'!$C$15='Inputs and Results'!$C$13, 'Inputs and Results'!$C$13, IF(E4097 &lt;= ('Inputs and Results'!$C$14-'Inputs and Results'!$C$13)/('Inputs and Results'!$C$15-'Inputs and Results'!$C$13), 'Inputs and Results'!$C$13 + SQRT(E4097*('Inputs and Results'!$C$15-'Inputs and Results'!$C$13)*('Inputs and Results'!$C$14-'Inputs and Results'!$C$13)), 'Inputs and Results'!$C$15 - SQRT((1-E4097)*('Inputs and Results'!$C$15-'Inputs and Results'!$C$13)*('Inputs and Results'!$C$15-'Inputs and Results'!$C$14))))</f>
        <v>0.9798594506998457</v>
      </c>
      <c r="C4097" s="47">
        <f ca="1">IF('Inputs and Results'!$G$15='Inputs and Results'!$G$13, 'Inputs and Results'!$G$13, IF(F4097 &lt;= ('Inputs and Results'!$G$14-'Inputs and Results'!$G$13)/('Inputs and Results'!$G$15-'Inputs and Results'!$G$13), 'Inputs and Results'!$G$13 + SQRT(F4097*('Inputs and Results'!$G$15-'Inputs and Results'!$G$13)*('Inputs and Results'!$G$14-'Inputs and Results'!$G$13)), 'Inputs and Results'!$G$15 - SQRT((1-F4097)*('Inputs and Results'!$G$15-'Inputs and Results'!$G$13)*('Inputs and Results'!$G$15-'Inputs and Results'!$G$14))))</f>
        <v>938.00895828276771</v>
      </c>
      <c r="D4097">
        <f t="shared" ca="1" si="265"/>
        <v>919.11694261448724</v>
      </c>
      <c r="E4097">
        <f t="shared" ca="1" si="268"/>
        <v>0.5465591290081413</v>
      </c>
      <c r="F4097">
        <f t="shared" ca="1" si="268"/>
        <v>0.91908041943258989</v>
      </c>
    </row>
    <row r="4098" spans="1:6" ht="15.75" customHeight="1" x14ac:dyDescent="0.2">
      <c r="A4098">
        <v>4097</v>
      </c>
      <c r="B4098" s="47">
        <f ca="1">IF('Inputs and Results'!$C$15='Inputs and Results'!$C$13, 'Inputs and Results'!$C$13, IF(E4098 &lt;= ('Inputs and Results'!$C$14-'Inputs and Results'!$C$13)/('Inputs and Results'!$C$15-'Inputs and Results'!$C$13), 'Inputs and Results'!$C$13 + SQRT(E4098*('Inputs and Results'!$C$15-'Inputs and Results'!$C$13)*('Inputs and Results'!$C$14-'Inputs and Results'!$C$13)), 'Inputs and Results'!$C$15 - SQRT((1-E4098)*('Inputs and Results'!$C$15-'Inputs and Results'!$C$13)*('Inputs and Results'!$C$15-'Inputs and Results'!$C$14))))</f>
        <v>2.1332108686890963</v>
      </c>
      <c r="C4098" s="47">
        <f ca="1">IF('Inputs and Results'!$G$15='Inputs and Results'!$G$13, 'Inputs and Results'!$G$13, IF(F4098 &lt;= ('Inputs and Results'!$G$14-'Inputs and Results'!$G$13)/('Inputs and Results'!$G$15-'Inputs and Results'!$G$13), 'Inputs and Results'!$G$13 + SQRT(F4098*('Inputs and Results'!$G$15-'Inputs and Results'!$G$13)*('Inputs and Results'!$G$14-'Inputs and Results'!$G$13)), 'Inputs and Results'!$G$15 - SQRT((1-F4098)*('Inputs and Results'!$G$15-'Inputs and Results'!$G$13)*('Inputs and Results'!$G$15-'Inputs and Results'!$G$14))))</f>
        <v>362.57006068812859</v>
      </c>
      <c r="D4098">
        <f t="shared" ref="D4098:D4161" ca="1" si="269">B4098*C4098</f>
        <v>773.43839412118109</v>
      </c>
      <c r="E4098">
        <f t="shared" ca="1" si="268"/>
        <v>0.91651962242680984</v>
      </c>
      <c r="F4098">
        <f t="shared" ca="1" si="268"/>
        <v>0.17324333148729598</v>
      </c>
    </row>
    <row r="4099" spans="1:6" ht="15.75" customHeight="1" x14ac:dyDescent="0.2">
      <c r="A4099">
        <v>4098</v>
      </c>
      <c r="B4099" s="47">
        <f ca="1">IF('Inputs and Results'!$C$15='Inputs and Results'!$C$13, 'Inputs and Results'!$C$13, IF(E4099 &lt;= ('Inputs and Results'!$C$14-'Inputs and Results'!$C$13)/('Inputs and Results'!$C$15-'Inputs and Results'!$C$13), 'Inputs and Results'!$C$13 + SQRT(E4099*('Inputs and Results'!$C$15-'Inputs and Results'!$C$13)*('Inputs and Results'!$C$14-'Inputs and Results'!$C$13)), 'Inputs and Results'!$C$15 - SQRT((1-E4099)*('Inputs and Results'!$C$15-'Inputs and Results'!$C$13)*('Inputs and Results'!$C$15-'Inputs and Results'!$C$14))))</f>
        <v>0.62313943966783736</v>
      </c>
      <c r="C4099" s="47">
        <f ca="1">IF('Inputs and Results'!$G$15='Inputs and Results'!$G$13, 'Inputs and Results'!$G$13, IF(F4099 &lt;= ('Inputs and Results'!$G$14-'Inputs and Results'!$G$13)/('Inputs and Results'!$G$15-'Inputs and Results'!$G$13), 'Inputs and Results'!$G$13 + SQRT(F4099*('Inputs and Results'!$G$15-'Inputs and Results'!$G$13)*('Inputs and Results'!$G$14-'Inputs and Results'!$G$13)), 'Inputs and Results'!$G$15 - SQRT((1-F4099)*('Inputs and Results'!$G$15-'Inputs and Results'!$G$13)*('Inputs and Results'!$G$15-'Inputs and Results'!$G$14))))</f>
        <v>427.85503960712322</v>
      </c>
      <c r="D4099">
        <f t="shared" ca="1" si="269"/>
        <v>266.61334963984314</v>
      </c>
      <c r="E4099">
        <f t="shared" ca="1" si="268"/>
        <v>0.37228154185971984</v>
      </c>
      <c r="F4099">
        <f t="shared" ca="1" si="268"/>
        <v>0.2971244730446686</v>
      </c>
    </row>
    <row r="4100" spans="1:6" ht="15.75" customHeight="1" x14ac:dyDescent="0.2">
      <c r="A4100">
        <v>4099</v>
      </c>
      <c r="B4100" s="47">
        <f ca="1">IF('Inputs and Results'!$C$15='Inputs and Results'!$C$13, 'Inputs and Results'!$C$13, IF(E4100 &lt;= ('Inputs and Results'!$C$14-'Inputs and Results'!$C$13)/('Inputs and Results'!$C$15-'Inputs and Results'!$C$13), 'Inputs and Results'!$C$13 + SQRT(E4100*('Inputs and Results'!$C$15-'Inputs and Results'!$C$13)*('Inputs and Results'!$C$14-'Inputs and Results'!$C$13)), 'Inputs and Results'!$C$15 - SQRT((1-E4100)*('Inputs and Results'!$C$15-'Inputs and Results'!$C$13)*('Inputs and Results'!$C$15-'Inputs and Results'!$C$14))))</f>
        <v>1.1566384895780897</v>
      </c>
      <c r="C4100" s="47">
        <f ca="1">IF('Inputs and Results'!$G$15='Inputs and Results'!$G$13, 'Inputs and Results'!$G$13, IF(F4100 &lt;= ('Inputs and Results'!$G$14-'Inputs and Results'!$G$13)/('Inputs and Results'!$G$15-'Inputs and Results'!$G$13), 'Inputs and Results'!$G$13 + SQRT(F4100*('Inputs and Results'!$G$15-'Inputs and Results'!$G$13)*('Inputs and Results'!$G$14-'Inputs and Results'!$G$13)), 'Inputs and Results'!$G$15 - SQRT((1-F4100)*('Inputs and Results'!$G$15-'Inputs and Results'!$G$13)*('Inputs and Results'!$G$15-'Inputs and Results'!$G$14))))</f>
        <v>372.5732820070466</v>
      </c>
      <c r="D4100">
        <f t="shared" ca="1" si="269"/>
        <v>430.93259815778202</v>
      </c>
      <c r="E4100">
        <f t="shared" ca="1" si="268"/>
        <v>0.62244648243278378</v>
      </c>
      <c r="F4100">
        <f t="shared" ca="1" si="268"/>
        <v>0.19287681962014291</v>
      </c>
    </row>
    <row r="4101" spans="1:6" ht="15.75" customHeight="1" x14ac:dyDescent="0.2">
      <c r="A4101">
        <v>4100</v>
      </c>
      <c r="B4101" s="47">
        <f ca="1">IF('Inputs and Results'!$C$15='Inputs and Results'!$C$13, 'Inputs and Results'!$C$13, IF(E4101 &lt;= ('Inputs and Results'!$C$14-'Inputs and Results'!$C$13)/('Inputs and Results'!$C$15-'Inputs and Results'!$C$13), 'Inputs and Results'!$C$13 + SQRT(E4101*('Inputs and Results'!$C$15-'Inputs and Results'!$C$13)*('Inputs and Results'!$C$14-'Inputs and Results'!$C$13)), 'Inputs and Results'!$C$15 - SQRT((1-E4101)*('Inputs and Results'!$C$15-'Inputs and Results'!$C$13)*('Inputs and Results'!$C$15-'Inputs and Results'!$C$14))))</f>
        <v>0.84576253259332779</v>
      </c>
      <c r="C4101" s="47">
        <f ca="1">IF('Inputs and Results'!$G$15='Inputs and Results'!$G$13, 'Inputs and Results'!$G$13, IF(F4101 &lt;= ('Inputs and Results'!$G$14-'Inputs and Results'!$G$13)/('Inputs and Results'!$G$15-'Inputs and Results'!$G$13), 'Inputs and Results'!$G$13 + SQRT(F4101*('Inputs and Results'!$G$15-'Inputs and Results'!$G$13)*('Inputs and Results'!$G$14-'Inputs and Results'!$G$13)), 'Inputs and Results'!$G$15 - SQRT((1-F4101)*('Inputs and Results'!$G$15-'Inputs and Results'!$G$13)*('Inputs and Results'!$G$15-'Inputs and Results'!$G$14))))</f>
        <v>795.67020166634711</v>
      </c>
      <c r="D4101">
        <f t="shared" ca="1" si="269"/>
        <v>672.94804487037356</v>
      </c>
      <c r="E4101">
        <f t="shared" ca="1" si="268"/>
        <v>0.48436232600236517</v>
      </c>
      <c r="F4101">
        <f t="shared" ca="1" si="268"/>
        <v>0.80726870568561004</v>
      </c>
    </row>
    <row r="4102" spans="1:6" ht="15.75" customHeight="1" x14ac:dyDescent="0.2">
      <c r="A4102">
        <v>4101</v>
      </c>
      <c r="B4102" s="47">
        <f ca="1">IF('Inputs and Results'!$C$15='Inputs and Results'!$C$13, 'Inputs and Results'!$C$13, IF(E4102 &lt;= ('Inputs and Results'!$C$14-'Inputs and Results'!$C$13)/('Inputs and Results'!$C$15-'Inputs and Results'!$C$13), 'Inputs and Results'!$C$13 + SQRT(E4102*('Inputs and Results'!$C$15-'Inputs and Results'!$C$13)*('Inputs and Results'!$C$14-'Inputs and Results'!$C$13)), 'Inputs and Results'!$C$15 - SQRT((1-E4102)*('Inputs and Results'!$C$15-'Inputs and Results'!$C$13)*('Inputs and Results'!$C$15-'Inputs and Results'!$C$14))))</f>
        <v>0.13177964786444596</v>
      </c>
      <c r="C4102" s="47">
        <f ca="1">IF('Inputs and Results'!$G$15='Inputs and Results'!$G$13, 'Inputs and Results'!$G$13, IF(F4102 &lt;= ('Inputs and Results'!$G$14-'Inputs and Results'!$G$13)/('Inputs and Results'!$G$15-'Inputs and Results'!$G$13), 'Inputs and Results'!$G$13 + SQRT(F4102*('Inputs and Results'!$G$15-'Inputs and Results'!$G$13)*('Inputs and Results'!$G$14-'Inputs and Results'!$G$13)), 'Inputs and Results'!$G$15 - SQRT((1-F4102)*('Inputs and Results'!$G$15-'Inputs and Results'!$G$13)*('Inputs and Results'!$G$15-'Inputs and Results'!$G$14))))</f>
        <v>666.21161984513299</v>
      </c>
      <c r="D4102">
        <f t="shared" ca="1" si="269"/>
        <v>87.79313266639376</v>
      </c>
      <c r="E4102">
        <f t="shared" ref="E4102:F4121" ca="1" si="270">RAND()</f>
        <v>8.5923556843933269E-2</v>
      </c>
      <c r="F4102">
        <f t="shared" ca="1" si="270"/>
        <v>0.66409306460268147</v>
      </c>
    </row>
    <row r="4103" spans="1:6" ht="15.75" customHeight="1" x14ac:dyDescent="0.2">
      <c r="A4103">
        <v>4102</v>
      </c>
      <c r="B4103" s="47">
        <f ca="1">IF('Inputs and Results'!$C$15='Inputs and Results'!$C$13, 'Inputs and Results'!$C$13, IF(E4103 &lt;= ('Inputs and Results'!$C$14-'Inputs and Results'!$C$13)/('Inputs and Results'!$C$15-'Inputs and Results'!$C$13), 'Inputs and Results'!$C$13 + SQRT(E4103*('Inputs and Results'!$C$15-'Inputs and Results'!$C$13)*('Inputs and Results'!$C$14-'Inputs and Results'!$C$13)), 'Inputs and Results'!$C$15 - SQRT((1-E4103)*('Inputs and Results'!$C$15-'Inputs and Results'!$C$13)*('Inputs and Results'!$C$15-'Inputs and Results'!$C$14))))</f>
        <v>1.8308953104441563</v>
      </c>
      <c r="C4103" s="47">
        <f ca="1">IF('Inputs and Results'!$G$15='Inputs and Results'!$G$13, 'Inputs and Results'!$G$13, IF(F4103 &lt;= ('Inputs and Results'!$G$14-'Inputs and Results'!$G$13)/('Inputs and Results'!$G$15-'Inputs and Results'!$G$13), 'Inputs and Results'!$G$13 + SQRT(F4103*('Inputs and Results'!$G$15-'Inputs and Results'!$G$13)*('Inputs and Results'!$G$14-'Inputs and Results'!$G$13)), 'Inputs and Results'!$G$15 - SQRT((1-F4103)*('Inputs and Results'!$G$15-'Inputs and Results'!$G$13)*('Inputs and Results'!$G$15-'Inputs and Results'!$G$14))))</f>
        <v>497.98217474225316</v>
      </c>
      <c r="D4103">
        <f t="shared" ca="1" si="269"/>
        <v>911.75322842037372</v>
      </c>
      <c r="E4103">
        <f t="shared" ca="1" si="270"/>
        <v>0.84813269165094829</v>
      </c>
      <c r="F4103">
        <f t="shared" ca="1" si="270"/>
        <v>0.41899881404033001</v>
      </c>
    </row>
    <row r="4104" spans="1:6" ht="15.75" customHeight="1" x14ac:dyDescent="0.2">
      <c r="A4104">
        <v>4103</v>
      </c>
      <c r="B4104" s="47">
        <f ca="1">IF('Inputs and Results'!$C$15='Inputs and Results'!$C$13, 'Inputs and Results'!$C$13, IF(E4104 &lt;= ('Inputs and Results'!$C$14-'Inputs and Results'!$C$13)/('Inputs and Results'!$C$15-'Inputs and Results'!$C$13), 'Inputs and Results'!$C$13 + SQRT(E4104*('Inputs and Results'!$C$15-'Inputs and Results'!$C$13)*('Inputs and Results'!$C$14-'Inputs and Results'!$C$13)), 'Inputs and Results'!$C$15 - SQRT((1-E4104)*('Inputs and Results'!$C$15-'Inputs and Results'!$C$13)*('Inputs and Results'!$C$15-'Inputs and Results'!$C$14))))</f>
        <v>0.12551131835403417</v>
      </c>
      <c r="C4104" s="47">
        <f ca="1">IF('Inputs and Results'!$G$15='Inputs and Results'!$G$13, 'Inputs and Results'!$G$13, IF(F4104 &lt;= ('Inputs and Results'!$G$14-'Inputs and Results'!$G$13)/('Inputs and Results'!$G$15-'Inputs and Results'!$G$13), 'Inputs and Results'!$G$13 + SQRT(F4104*('Inputs and Results'!$G$15-'Inputs and Results'!$G$13)*('Inputs and Results'!$G$14-'Inputs and Results'!$G$13)), 'Inputs and Results'!$G$15 - SQRT((1-F4104)*('Inputs and Results'!$G$15-'Inputs and Results'!$G$13)*('Inputs and Results'!$G$15-'Inputs and Results'!$G$14))))</f>
        <v>345.24710190899805</v>
      </c>
      <c r="D4104">
        <f t="shared" ca="1" si="269"/>
        <v>43.332418918507933</v>
      </c>
      <c r="E4104">
        <f t="shared" ca="1" si="270"/>
        <v>8.1923868787692977E-2</v>
      </c>
      <c r="F4104">
        <f t="shared" ca="1" si="270"/>
        <v>0.13868521234535136</v>
      </c>
    </row>
    <row r="4105" spans="1:6" ht="15.75" customHeight="1" x14ac:dyDescent="0.2">
      <c r="A4105">
        <v>4104</v>
      </c>
      <c r="B4105" s="47">
        <f ca="1">IF('Inputs and Results'!$C$15='Inputs and Results'!$C$13, 'Inputs and Results'!$C$13, IF(E4105 &lt;= ('Inputs and Results'!$C$14-'Inputs and Results'!$C$13)/('Inputs and Results'!$C$15-'Inputs and Results'!$C$13), 'Inputs and Results'!$C$13 + SQRT(E4105*('Inputs and Results'!$C$15-'Inputs and Results'!$C$13)*('Inputs and Results'!$C$14-'Inputs and Results'!$C$13)), 'Inputs and Results'!$C$15 - SQRT((1-E4105)*('Inputs and Results'!$C$15-'Inputs and Results'!$C$13)*('Inputs and Results'!$C$15-'Inputs and Results'!$C$14))))</f>
        <v>0.42876160080667924</v>
      </c>
      <c r="C4105" s="47">
        <f ca="1">IF('Inputs and Results'!$G$15='Inputs and Results'!$G$13, 'Inputs and Results'!$G$13, IF(F4105 &lt;= ('Inputs and Results'!$G$14-'Inputs and Results'!$G$13)/('Inputs and Results'!$G$15-'Inputs and Results'!$G$13), 'Inputs and Results'!$G$13 + SQRT(F4105*('Inputs and Results'!$G$15-'Inputs and Results'!$G$13)*('Inputs and Results'!$G$14-'Inputs and Results'!$G$13)), 'Inputs and Results'!$G$15 - SQRT((1-F4105)*('Inputs and Results'!$G$15-'Inputs and Results'!$G$13)*('Inputs and Results'!$G$15-'Inputs and Results'!$G$14))))</f>
        <v>361.35320491251377</v>
      </c>
      <c r="D4105">
        <f t="shared" ca="1" si="269"/>
        <v>154.9343785949134</v>
      </c>
      <c r="E4105">
        <f t="shared" ca="1" si="270"/>
        <v>0.26541478827930765</v>
      </c>
      <c r="F4105">
        <f t="shared" ca="1" si="270"/>
        <v>0.17083889259006346</v>
      </c>
    </row>
    <row r="4106" spans="1:6" ht="15.75" customHeight="1" x14ac:dyDescent="0.2">
      <c r="A4106">
        <v>4105</v>
      </c>
      <c r="B4106" s="47">
        <f ca="1">IF('Inputs and Results'!$C$15='Inputs and Results'!$C$13, 'Inputs and Results'!$C$13, IF(E4106 &lt;= ('Inputs and Results'!$C$14-'Inputs and Results'!$C$13)/('Inputs and Results'!$C$15-'Inputs and Results'!$C$13), 'Inputs and Results'!$C$13 + SQRT(E4106*('Inputs and Results'!$C$15-'Inputs and Results'!$C$13)*('Inputs and Results'!$C$14-'Inputs and Results'!$C$13)), 'Inputs and Results'!$C$15 - SQRT((1-E4106)*('Inputs and Results'!$C$15-'Inputs and Results'!$C$13)*('Inputs and Results'!$C$15-'Inputs and Results'!$C$14))))</f>
        <v>1.5589661257758505</v>
      </c>
      <c r="C4106" s="47">
        <f ca="1">IF('Inputs and Results'!$G$15='Inputs and Results'!$G$13, 'Inputs and Results'!$G$13, IF(F4106 &lt;= ('Inputs and Results'!$G$14-'Inputs and Results'!$G$13)/('Inputs and Results'!$G$15-'Inputs and Results'!$G$13), 'Inputs and Results'!$G$13 + SQRT(F4106*('Inputs and Results'!$G$15-'Inputs and Results'!$G$13)*('Inputs and Results'!$G$14-'Inputs and Results'!$G$13)), 'Inputs and Results'!$G$15 - SQRT((1-F4106)*('Inputs and Results'!$G$15-'Inputs and Results'!$G$13)*('Inputs and Results'!$G$15-'Inputs and Results'!$G$14))))</f>
        <v>601.34461388374302</v>
      </c>
      <c r="D4106">
        <f t="shared" ca="1" si="269"/>
        <v>937.47588296251354</v>
      </c>
      <c r="E4106">
        <f t="shared" ca="1" si="270"/>
        <v>0.76926904148205977</v>
      </c>
      <c r="F4106">
        <f t="shared" ca="1" si="270"/>
        <v>0.57749239741299374</v>
      </c>
    </row>
    <row r="4107" spans="1:6" ht="15.75" customHeight="1" x14ac:dyDescent="0.2">
      <c r="A4107">
        <v>4106</v>
      </c>
      <c r="B4107" s="47">
        <f ca="1">IF('Inputs and Results'!$C$15='Inputs and Results'!$C$13, 'Inputs and Results'!$C$13, IF(E4107 &lt;= ('Inputs and Results'!$C$14-'Inputs and Results'!$C$13)/('Inputs and Results'!$C$15-'Inputs and Results'!$C$13), 'Inputs and Results'!$C$13 + SQRT(E4107*('Inputs and Results'!$C$15-'Inputs and Results'!$C$13)*('Inputs and Results'!$C$14-'Inputs and Results'!$C$13)), 'Inputs and Results'!$C$15 - SQRT((1-E4107)*('Inputs and Results'!$C$15-'Inputs and Results'!$C$13)*('Inputs and Results'!$C$15-'Inputs and Results'!$C$14))))</f>
        <v>8.9942770807895034E-2</v>
      </c>
      <c r="C4107" s="47">
        <f ca="1">IF('Inputs and Results'!$G$15='Inputs and Results'!$G$13, 'Inputs and Results'!$G$13, IF(F4107 &lt;= ('Inputs and Results'!$G$14-'Inputs and Results'!$G$13)/('Inputs and Results'!$G$15-'Inputs and Results'!$G$13), 'Inputs and Results'!$G$13 + SQRT(F4107*('Inputs and Results'!$G$15-'Inputs and Results'!$G$13)*('Inputs and Results'!$G$14-'Inputs and Results'!$G$13)), 'Inputs and Results'!$G$15 - SQRT((1-F4107)*('Inputs and Results'!$G$15-'Inputs and Results'!$G$13)*('Inputs and Results'!$G$15-'Inputs and Results'!$G$14))))</f>
        <v>915.06455883311048</v>
      </c>
      <c r="D4107">
        <f t="shared" ca="1" si="269"/>
        <v>82.303441889554037</v>
      </c>
      <c r="E4107">
        <f t="shared" ca="1" si="270"/>
        <v>5.9062991425196332E-2</v>
      </c>
      <c r="F4107">
        <f t="shared" ca="1" si="270"/>
        <v>0.90428639309704439</v>
      </c>
    </row>
    <row r="4108" spans="1:6" ht="15.75" customHeight="1" x14ac:dyDescent="0.2">
      <c r="A4108">
        <v>4107</v>
      </c>
      <c r="B4108" s="47">
        <f ca="1">IF('Inputs and Results'!$C$15='Inputs and Results'!$C$13, 'Inputs and Results'!$C$13, IF(E4108 &lt;= ('Inputs and Results'!$C$14-'Inputs and Results'!$C$13)/('Inputs and Results'!$C$15-'Inputs and Results'!$C$13), 'Inputs and Results'!$C$13 + SQRT(E4108*('Inputs and Results'!$C$15-'Inputs and Results'!$C$13)*('Inputs and Results'!$C$14-'Inputs and Results'!$C$13)), 'Inputs and Results'!$C$15 - SQRT((1-E4108)*('Inputs and Results'!$C$15-'Inputs and Results'!$C$13)*('Inputs and Results'!$C$15-'Inputs and Results'!$C$14))))</f>
        <v>1.8516094219062726</v>
      </c>
      <c r="C4108" s="47">
        <f ca="1">IF('Inputs and Results'!$G$15='Inputs and Results'!$G$13, 'Inputs and Results'!$G$13, IF(F4108 &lt;= ('Inputs and Results'!$G$14-'Inputs and Results'!$G$13)/('Inputs and Results'!$G$15-'Inputs and Results'!$G$13), 'Inputs and Results'!$G$13 + SQRT(F4108*('Inputs and Results'!$G$15-'Inputs and Results'!$G$13)*('Inputs and Results'!$G$14-'Inputs and Results'!$G$13)), 'Inputs and Results'!$G$15 - SQRT((1-F4108)*('Inputs and Results'!$G$15-'Inputs and Results'!$G$13)*('Inputs and Results'!$G$15-'Inputs and Results'!$G$14))))</f>
        <v>451.56927132030387</v>
      </c>
      <c r="D4108">
        <f t="shared" ca="1" si="269"/>
        <v>836.12991742002464</v>
      </c>
      <c r="E4108">
        <f t="shared" ca="1" si="270"/>
        <v>0.85346656446061719</v>
      </c>
      <c r="F4108">
        <f t="shared" ca="1" si="270"/>
        <v>0.33963513243049914</v>
      </c>
    </row>
    <row r="4109" spans="1:6" ht="15.75" customHeight="1" x14ac:dyDescent="0.2">
      <c r="A4109">
        <v>4108</v>
      </c>
      <c r="B4109" s="47">
        <f ca="1">IF('Inputs and Results'!$C$15='Inputs and Results'!$C$13, 'Inputs and Results'!$C$13, IF(E4109 &lt;= ('Inputs and Results'!$C$14-'Inputs and Results'!$C$13)/('Inputs and Results'!$C$15-'Inputs and Results'!$C$13), 'Inputs and Results'!$C$13 + SQRT(E4109*('Inputs and Results'!$C$15-'Inputs and Results'!$C$13)*('Inputs and Results'!$C$14-'Inputs and Results'!$C$13)), 'Inputs and Results'!$C$15 - SQRT((1-E4109)*('Inputs and Results'!$C$15-'Inputs and Results'!$C$13)*('Inputs and Results'!$C$15-'Inputs and Results'!$C$14))))</f>
        <v>0.29791919206130624</v>
      </c>
      <c r="C4109" s="47">
        <f ca="1">IF('Inputs and Results'!$G$15='Inputs and Results'!$G$13, 'Inputs and Results'!$G$13, IF(F4109 &lt;= ('Inputs and Results'!$G$14-'Inputs and Results'!$G$13)/('Inputs and Results'!$G$15-'Inputs and Results'!$G$13), 'Inputs and Results'!$G$13 + SQRT(F4109*('Inputs and Results'!$G$15-'Inputs and Results'!$G$13)*('Inputs and Results'!$G$14-'Inputs and Results'!$G$13)), 'Inputs and Results'!$G$15 - SQRT((1-F4109)*('Inputs and Results'!$G$15-'Inputs and Results'!$G$13)*('Inputs and Results'!$G$15-'Inputs and Results'!$G$14))))</f>
        <v>816.18598395801564</v>
      </c>
      <c r="D4109">
        <f t="shared" ca="1" si="269"/>
        <v>243.15746891253428</v>
      </c>
      <c r="E4109">
        <f t="shared" ca="1" si="270"/>
        <v>0.18875103415215289</v>
      </c>
      <c r="F4109">
        <f t="shared" ca="1" si="270"/>
        <v>0.82633096147170837</v>
      </c>
    </row>
    <row r="4110" spans="1:6" ht="15.75" customHeight="1" x14ac:dyDescent="0.2">
      <c r="A4110">
        <v>4109</v>
      </c>
      <c r="B4110" s="47">
        <f ca="1">IF('Inputs and Results'!$C$15='Inputs and Results'!$C$13, 'Inputs and Results'!$C$13, IF(E4110 &lt;= ('Inputs and Results'!$C$14-'Inputs and Results'!$C$13)/('Inputs and Results'!$C$15-'Inputs and Results'!$C$13), 'Inputs and Results'!$C$13 + SQRT(E4110*('Inputs and Results'!$C$15-'Inputs and Results'!$C$13)*('Inputs and Results'!$C$14-'Inputs and Results'!$C$13)), 'Inputs and Results'!$C$15 - SQRT((1-E4110)*('Inputs and Results'!$C$15-'Inputs and Results'!$C$13)*('Inputs and Results'!$C$15-'Inputs and Results'!$C$14))))</f>
        <v>0.15499686764065101</v>
      </c>
      <c r="C4110" s="47">
        <f ca="1">IF('Inputs and Results'!$G$15='Inputs and Results'!$G$13, 'Inputs and Results'!$G$13, IF(F4110 &lt;= ('Inputs and Results'!$G$14-'Inputs and Results'!$G$13)/('Inputs and Results'!$G$15-'Inputs and Results'!$G$13), 'Inputs and Results'!$G$13 + SQRT(F4110*('Inputs and Results'!$G$15-'Inputs and Results'!$G$13)*('Inputs and Results'!$G$14-'Inputs and Results'!$G$13)), 'Inputs and Results'!$G$15 - SQRT((1-F4110)*('Inputs and Results'!$G$15-'Inputs and Results'!$G$13)*('Inputs and Results'!$G$15-'Inputs and Results'!$G$14))))</f>
        <v>377.27359312174701</v>
      </c>
      <c r="D4110">
        <f t="shared" ca="1" si="269"/>
        <v>58.476225177404245</v>
      </c>
      <c r="E4110">
        <f t="shared" ca="1" si="270"/>
        <v>0.1006619085406103</v>
      </c>
      <c r="F4110">
        <f t="shared" ca="1" si="270"/>
        <v>0.20202072220654177</v>
      </c>
    </row>
    <row r="4111" spans="1:6" ht="15.75" customHeight="1" x14ac:dyDescent="0.2">
      <c r="A4111">
        <v>4110</v>
      </c>
      <c r="B4111" s="47">
        <f ca="1">IF('Inputs and Results'!$C$15='Inputs and Results'!$C$13, 'Inputs and Results'!$C$13, IF(E4111 &lt;= ('Inputs and Results'!$C$14-'Inputs and Results'!$C$13)/('Inputs and Results'!$C$15-'Inputs and Results'!$C$13), 'Inputs and Results'!$C$13 + SQRT(E4111*('Inputs and Results'!$C$15-'Inputs and Results'!$C$13)*('Inputs and Results'!$C$14-'Inputs and Results'!$C$13)), 'Inputs and Results'!$C$15 - SQRT((1-E4111)*('Inputs and Results'!$C$15-'Inputs and Results'!$C$13)*('Inputs and Results'!$C$15-'Inputs and Results'!$C$14))))</f>
        <v>1.0558949848123</v>
      </c>
      <c r="C4111" s="47">
        <f ca="1">IF('Inputs and Results'!$G$15='Inputs and Results'!$G$13, 'Inputs and Results'!$G$13, IF(F4111 &lt;= ('Inputs and Results'!$G$14-'Inputs and Results'!$G$13)/('Inputs and Results'!$G$15-'Inputs and Results'!$G$13), 'Inputs and Results'!$G$13 + SQRT(F4111*('Inputs and Results'!$G$15-'Inputs and Results'!$G$13)*('Inputs and Results'!$G$14-'Inputs and Results'!$G$13)), 'Inputs and Results'!$G$15 - SQRT((1-F4111)*('Inputs and Results'!$G$15-'Inputs and Results'!$G$13)*('Inputs and Results'!$G$15-'Inputs and Results'!$G$14))))</f>
        <v>1000.3742267496712</v>
      </c>
      <c r="D4111">
        <f t="shared" ca="1" si="269"/>
        <v>1056.2901289604604</v>
      </c>
      <c r="E4111">
        <f t="shared" ca="1" si="270"/>
        <v>0.58005063221355924</v>
      </c>
      <c r="F4111">
        <f t="shared" ca="1" si="270"/>
        <v>0.95301989723935565</v>
      </c>
    </row>
    <row r="4112" spans="1:6" ht="15.75" customHeight="1" x14ac:dyDescent="0.2">
      <c r="A4112">
        <v>4111</v>
      </c>
      <c r="B4112" s="47">
        <f ca="1">IF('Inputs and Results'!$C$15='Inputs and Results'!$C$13, 'Inputs and Results'!$C$13, IF(E4112 &lt;= ('Inputs and Results'!$C$14-'Inputs and Results'!$C$13)/('Inputs and Results'!$C$15-'Inputs and Results'!$C$13), 'Inputs and Results'!$C$13 + SQRT(E4112*('Inputs and Results'!$C$15-'Inputs and Results'!$C$13)*('Inputs and Results'!$C$14-'Inputs and Results'!$C$13)), 'Inputs and Results'!$C$15 - SQRT((1-E4112)*('Inputs and Results'!$C$15-'Inputs and Results'!$C$13)*('Inputs and Results'!$C$15-'Inputs and Results'!$C$14))))</f>
        <v>2.6442055844060701</v>
      </c>
      <c r="C4112" s="47">
        <f ca="1">IF('Inputs and Results'!$G$15='Inputs and Results'!$G$13, 'Inputs and Results'!$G$13, IF(F4112 &lt;= ('Inputs and Results'!$G$14-'Inputs and Results'!$G$13)/('Inputs and Results'!$G$15-'Inputs and Results'!$G$13), 'Inputs and Results'!$G$13 + SQRT(F4112*('Inputs and Results'!$G$15-'Inputs and Results'!$G$13)*('Inputs and Results'!$G$14-'Inputs and Results'!$G$13)), 'Inputs and Results'!$G$15 - SQRT((1-F4112)*('Inputs and Results'!$G$15-'Inputs and Results'!$G$13)*('Inputs and Results'!$G$15-'Inputs and Results'!$G$14))))</f>
        <v>551.71998836776447</v>
      </c>
      <c r="D4112">
        <f t="shared" ca="1" si="269"/>
        <v>1458.8610742704948</v>
      </c>
      <c r="E4112">
        <f t="shared" ca="1" si="270"/>
        <v>0.98593448153690821</v>
      </c>
      <c r="F4112">
        <f t="shared" ca="1" si="270"/>
        <v>0.50454296186827641</v>
      </c>
    </row>
    <row r="4113" spans="1:6" ht="15.75" customHeight="1" x14ac:dyDescent="0.2">
      <c r="A4113">
        <v>4112</v>
      </c>
      <c r="B4113" s="47">
        <f ca="1">IF('Inputs and Results'!$C$15='Inputs and Results'!$C$13, 'Inputs and Results'!$C$13, IF(E4113 &lt;= ('Inputs and Results'!$C$14-'Inputs and Results'!$C$13)/('Inputs and Results'!$C$15-'Inputs and Results'!$C$13), 'Inputs and Results'!$C$13 + SQRT(E4113*('Inputs and Results'!$C$15-'Inputs and Results'!$C$13)*('Inputs and Results'!$C$14-'Inputs and Results'!$C$13)), 'Inputs and Results'!$C$15 - SQRT((1-E4113)*('Inputs and Results'!$C$15-'Inputs and Results'!$C$13)*('Inputs and Results'!$C$15-'Inputs and Results'!$C$14))))</f>
        <v>0.14643142645725371</v>
      </c>
      <c r="C4113" s="47">
        <f ca="1">IF('Inputs and Results'!$G$15='Inputs and Results'!$G$13, 'Inputs and Results'!$G$13, IF(F4113 &lt;= ('Inputs and Results'!$G$14-'Inputs and Results'!$G$13)/('Inputs and Results'!$G$15-'Inputs and Results'!$G$13), 'Inputs and Results'!$G$13 + SQRT(F4113*('Inputs and Results'!$G$15-'Inputs and Results'!$G$13)*('Inputs and Results'!$G$14-'Inputs and Results'!$G$13)), 'Inputs and Results'!$G$15 - SQRT((1-F4113)*('Inputs and Results'!$G$15-'Inputs and Results'!$G$13)*('Inputs and Results'!$G$15-'Inputs and Results'!$G$14))))</f>
        <v>719.01132884773767</v>
      </c>
      <c r="D4113">
        <f t="shared" ca="1" si="269"/>
        <v>105.28585452209977</v>
      </c>
      <c r="E4113">
        <f t="shared" ca="1" si="270"/>
        <v>9.5238488454357229E-2</v>
      </c>
      <c r="F4113">
        <f t="shared" ca="1" si="270"/>
        <v>0.72725899623241608</v>
      </c>
    </row>
    <row r="4114" spans="1:6" ht="15.75" customHeight="1" x14ac:dyDescent="0.2">
      <c r="A4114">
        <v>4113</v>
      </c>
      <c r="B4114" s="47">
        <f ca="1">IF('Inputs and Results'!$C$15='Inputs and Results'!$C$13, 'Inputs and Results'!$C$13, IF(E4114 &lt;= ('Inputs and Results'!$C$14-'Inputs and Results'!$C$13)/('Inputs and Results'!$C$15-'Inputs and Results'!$C$13), 'Inputs and Results'!$C$13 + SQRT(E4114*('Inputs and Results'!$C$15-'Inputs and Results'!$C$13)*('Inputs and Results'!$C$14-'Inputs and Results'!$C$13)), 'Inputs and Results'!$C$15 - SQRT((1-E4114)*('Inputs and Results'!$C$15-'Inputs and Results'!$C$13)*('Inputs and Results'!$C$15-'Inputs and Results'!$C$14))))</f>
        <v>1.4286413149102131</v>
      </c>
      <c r="C4114" s="47">
        <f ca="1">IF('Inputs and Results'!$G$15='Inputs and Results'!$G$13, 'Inputs and Results'!$G$13, IF(F4114 &lt;= ('Inputs and Results'!$G$14-'Inputs and Results'!$G$13)/('Inputs and Results'!$G$15-'Inputs and Results'!$G$13), 'Inputs and Results'!$G$13 + SQRT(F4114*('Inputs and Results'!$G$15-'Inputs and Results'!$G$13)*('Inputs and Results'!$G$14-'Inputs and Results'!$G$13)), 'Inputs and Results'!$G$15 - SQRT((1-F4114)*('Inputs and Results'!$G$15-'Inputs and Results'!$G$13)*('Inputs and Results'!$G$15-'Inputs and Results'!$G$14))))</f>
        <v>355.74132074504882</v>
      </c>
      <c r="D4114">
        <f t="shared" ca="1" si="269"/>
        <v>508.22674823710241</v>
      </c>
      <c r="E4114">
        <f t="shared" ca="1" si="270"/>
        <v>0.7256479869769884</v>
      </c>
      <c r="F4114">
        <f t="shared" ca="1" si="270"/>
        <v>0.15970494529583634</v>
      </c>
    </row>
    <row r="4115" spans="1:6" ht="15.75" customHeight="1" x14ac:dyDescent="0.2">
      <c r="A4115">
        <v>4114</v>
      </c>
      <c r="B4115" s="47">
        <f ca="1">IF('Inputs and Results'!$C$15='Inputs and Results'!$C$13, 'Inputs and Results'!$C$13, IF(E4115 &lt;= ('Inputs and Results'!$C$14-'Inputs and Results'!$C$13)/('Inputs and Results'!$C$15-'Inputs and Results'!$C$13), 'Inputs and Results'!$C$13 + SQRT(E4115*('Inputs and Results'!$C$15-'Inputs and Results'!$C$13)*('Inputs and Results'!$C$14-'Inputs and Results'!$C$13)), 'Inputs and Results'!$C$15 - SQRT((1-E4115)*('Inputs and Results'!$C$15-'Inputs and Results'!$C$13)*('Inputs and Results'!$C$15-'Inputs and Results'!$C$14))))</f>
        <v>0.18604933919920308</v>
      </c>
      <c r="C4115" s="47">
        <f ca="1">IF('Inputs and Results'!$G$15='Inputs and Results'!$G$13, 'Inputs and Results'!$G$13, IF(F4115 &lt;= ('Inputs and Results'!$G$14-'Inputs and Results'!$G$13)/('Inputs and Results'!$G$15-'Inputs and Results'!$G$13), 'Inputs and Results'!$G$13 + SQRT(F4115*('Inputs and Results'!$G$15-'Inputs and Results'!$G$13)*('Inputs and Results'!$G$14-'Inputs and Results'!$G$13)), 'Inputs and Results'!$G$15 - SQRT((1-F4115)*('Inputs and Results'!$G$15-'Inputs and Results'!$G$13)*('Inputs and Results'!$G$15-'Inputs and Results'!$G$14))))</f>
        <v>522.57774944422169</v>
      </c>
      <c r="D4115">
        <f t="shared" ca="1" si="269"/>
        <v>97.225244964304167</v>
      </c>
      <c r="E4115">
        <f t="shared" ca="1" si="270"/>
        <v>0.12018685317541755</v>
      </c>
      <c r="F4115">
        <f t="shared" ca="1" si="270"/>
        <v>0.4589970237844484</v>
      </c>
    </row>
    <row r="4116" spans="1:6" ht="15.75" customHeight="1" x14ac:dyDescent="0.2">
      <c r="A4116">
        <v>4115</v>
      </c>
      <c r="B4116" s="47">
        <f ca="1">IF('Inputs and Results'!$C$15='Inputs and Results'!$C$13, 'Inputs and Results'!$C$13, IF(E4116 &lt;= ('Inputs and Results'!$C$14-'Inputs and Results'!$C$13)/('Inputs and Results'!$C$15-'Inputs and Results'!$C$13), 'Inputs and Results'!$C$13 + SQRT(E4116*('Inputs and Results'!$C$15-'Inputs and Results'!$C$13)*('Inputs and Results'!$C$14-'Inputs and Results'!$C$13)), 'Inputs and Results'!$C$15 - SQRT((1-E4116)*('Inputs and Results'!$C$15-'Inputs and Results'!$C$13)*('Inputs and Results'!$C$15-'Inputs and Results'!$C$14))))</f>
        <v>0.4157625405413401</v>
      </c>
      <c r="C4116" s="47">
        <f ca="1">IF('Inputs and Results'!$G$15='Inputs and Results'!$G$13, 'Inputs and Results'!$G$13, IF(F4116 &lt;= ('Inputs and Results'!$G$14-'Inputs and Results'!$G$13)/('Inputs and Results'!$G$15-'Inputs and Results'!$G$13), 'Inputs and Results'!$G$13 + SQRT(F4116*('Inputs and Results'!$G$15-'Inputs and Results'!$G$13)*('Inputs and Results'!$G$14-'Inputs and Results'!$G$13)), 'Inputs and Results'!$G$15 - SQRT((1-F4116)*('Inputs and Results'!$G$15-'Inputs and Results'!$G$13)*('Inputs and Results'!$G$15-'Inputs and Results'!$G$14))))</f>
        <v>445.80819433451393</v>
      </c>
      <c r="D4116">
        <f t="shared" ca="1" si="269"/>
        <v>185.35034747066499</v>
      </c>
      <c r="E4116">
        <f t="shared" ca="1" si="270"/>
        <v>0.25796852812562798</v>
      </c>
      <c r="F4116">
        <f t="shared" ca="1" si="270"/>
        <v>0.32942963175210072</v>
      </c>
    </row>
    <row r="4117" spans="1:6" ht="15.75" customHeight="1" x14ac:dyDescent="0.2">
      <c r="A4117">
        <v>4116</v>
      </c>
      <c r="B4117" s="47">
        <f ca="1">IF('Inputs and Results'!$C$15='Inputs and Results'!$C$13, 'Inputs and Results'!$C$13, IF(E4117 &lt;= ('Inputs and Results'!$C$14-'Inputs and Results'!$C$13)/('Inputs and Results'!$C$15-'Inputs and Results'!$C$13), 'Inputs and Results'!$C$13 + SQRT(E4117*('Inputs and Results'!$C$15-'Inputs and Results'!$C$13)*('Inputs and Results'!$C$14-'Inputs and Results'!$C$13)), 'Inputs and Results'!$C$15 - SQRT((1-E4117)*('Inputs and Results'!$C$15-'Inputs and Results'!$C$13)*('Inputs and Results'!$C$15-'Inputs and Results'!$C$14))))</f>
        <v>1.1123722917226757</v>
      </c>
      <c r="C4117" s="47">
        <f ca="1">IF('Inputs and Results'!$G$15='Inputs and Results'!$G$13, 'Inputs and Results'!$G$13, IF(F4117 &lt;= ('Inputs and Results'!$G$14-'Inputs and Results'!$G$13)/('Inputs and Results'!$G$15-'Inputs and Results'!$G$13), 'Inputs and Results'!$G$13 + SQRT(F4117*('Inputs and Results'!$G$15-'Inputs and Results'!$G$13)*('Inputs and Results'!$G$14-'Inputs and Results'!$G$13)), 'Inputs and Results'!$G$15 - SQRT((1-F4117)*('Inputs and Results'!$G$15-'Inputs and Results'!$G$13)*('Inputs and Results'!$G$15-'Inputs and Results'!$G$14))))</f>
        <v>934.04647650959373</v>
      </c>
      <c r="D4117">
        <f t="shared" ca="1" si="269"/>
        <v>1039.0074196504672</v>
      </c>
      <c r="E4117">
        <f t="shared" ca="1" si="270"/>
        <v>0.60409573721596632</v>
      </c>
      <c r="F4117">
        <f t="shared" ca="1" si="270"/>
        <v>0.91661417373486775</v>
      </c>
    </row>
    <row r="4118" spans="1:6" ht="15.75" customHeight="1" x14ac:dyDescent="0.2">
      <c r="A4118">
        <v>4117</v>
      </c>
      <c r="B4118" s="47">
        <f ca="1">IF('Inputs and Results'!$C$15='Inputs and Results'!$C$13, 'Inputs and Results'!$C$13, IF(E4118 &lt;= ('Inputs and Results'!$C$14-'Inputs and Results'!$C$13)/('Inputs and Results'!$C$15-'Inputs and Results'!$C$13), 'Inputs and Results'!$C$13 + SQRT(E4118*('Inputs and Results'!$C$15-'Inputs and Results'!$C$13)*('Inputs and Results'!$C$14-'Inputs and Results'!$C$13)), 'Inputs and Results'!$C$15 - SQRT((1-E4118)*('Inputs and Results'!$C$15-'Inputs and Results'!$C$13)*('Inputs and Results'!$C$15-'Inputs and Results'!$C$14))))</f>
        <v>1.2416890922942954</v>
      </c>
      <c r="C4118" s="47">
        <f ca="1">IF('Inputs and Results'!$G$15='Inputs and Results'!$G$13, 'Inputs and Results'!$G$13, IF(F4118 &lt;= ('Inputs and Results'!$G$14-'Inputs and Results'!$G$13)/('Inputs and Results'!$G$15-'Inputs and Results'!$G$13), 'Inputs and Results'!$G$13 + SQRT(F4118*('Inputs and Results'!$G$15-'Inputs and Results'!$G$13)*('Inputs and Results'!$G$14-'Inputs and Results'!$G$13)), 'Inputs and Results'!$G$15 - SQRT((1-F4118)*('Inputs and Results'!$G$15-'Inputs and Results'!$G$13)*('Inputs and Results'!$G$15-'Inputs and Results'!$G$14))))</f>
        <v>362.63986035452206</v>
      </c>
      <c r="D4118">
        <f t="shared" ca="1" si="269"/>
        <v>450.2859590333365</v>
      </c>
      <c r="E4118">
        <f t="shared" ca="1" si="270"/>
        <v>0.65648252798257123</v>
      </c>
      <c r="F4118">
        <f t="shared" ca="1" si="270"/>
        <v>0.17338114584523212</v>
      </c>
    </row>
    <row r="4119" spans="1:6" ht="15.75" customHeight="1" x14ac:dyDescent="0.2">
      <c r="A4119">
        <v>4118</v>
      </c>
      <c r="B4119" s="47">
        <f ca="1">IF('Inputs and Results'!$C$15='Inputs and Results'!$C$13, 'Inputs and Results'!$C$13, IF(E4119 &lt;= ('Inputs and Results'!$C$14-'Inputs and Results'!$C$13)/('Inputs and Results'!$C$15-'Inputs and Results'!$C$13), 'Inputs and Results'!$C$13 + SQRT(E4119*('Inputs and Results'!$C$15-'Inputs and Results'!$C$13)*('Inputs and Results'!$C$14-'Inputs and Results'!$C$13)), 'Inputs and Results'!$C$15 - SQRT((1-E4119)*('Inputs and Results'!$C$15-'Inputs and Results'!$C$13)*('Inputs and Results'!$C$15-'Inputs and Results'!$C$14))))</f>
        <v>0.10455550581777917</v>
      </c>
      <c r="C4119" s="47">
        <f ca="1">IF('Inputs and Results'!$G$15='Inputs and Results'!$G$13, 'Inputs and Results'!$G$13, IF(F4119 &lt;= ('Inputs and Results'!$G$14-'Inputs and Results'!$G$13)/('Inputs and Results'!$G$15-'Inputs and Results'!$G$13), 'Inputs and Results'!$G$13 + SQRT(F4119*('Inputs and Results'!$G$15-'Inputs and Results'!$G$13)*('Inputs and Results'!$G$14-'Inputs and Results'!$G$13)), 'Inputs and Results'!$G$15 - SQRT((1-F4119)*('Inputs and Results'!$G$15-'Inputs and Results'!$G$13)*('Inputs and Results'!$G$15-'Inputs and Results'!$G$14))))</f>
        <v>792.56771922029156</v>
      </c>
      <c r="D4119">
        <f t="shared" ca="1" si="269"/>
        <v>82.867318777921156</v>
      </c>
      <c r="E4119">
        <f t="shared" ca="1" si="270"/>
        <v>6.8489020123318367E-2</v>
      </c>
      <c r="F4119">
        <f t="shared" ca="1" si="270"/>
        <v>0.80429964665542553</v>
      </c>
    </row>
    <row r="4120" spans="1:6" ht="15.75" customHeight="1" x14ac:dyDescent="0.2">
      <c r="A4120">
        <v>4119</v>
      </c>
      <c r="B4120" s="47">
        <f ca="1">IF('Inputs and Results'!$C$15='Inputs and Results'!$C$13, 'Inputs and Results'!$C$13, IF(E4120 &lt;= ('Inputs and Results'!$C$14-'Inputs and Results'!$C$13)/('Inputs and Results'!$C$15-'Inputs and Results'!$C$13), 'Inputs and Results'!$C$13 + SQRT(E4120*('Inputs and Results'!$C$15-'Inputs and Results'!$C$13)*('Inputs and Results'!$C$14-'Inputs and Results'!$C$13)), 'Inputs and Results'!$C$15 - SQRT((1-E4120)*('Inputs and Results'!$C$15-'Inputs and Results'!$C$13)*('Inputs and Results'!$C$15-'Inputs and Results'!$C$14))))</f>
        <v>2.588750013124689</v>
      </c>
      <c r="C4120" s="47">
        <f ca="1">IF('Inputs and Results'!$G$15='Inputs and Results'!$G$13, 'Inputs and Results'!$G$13, IF(F4120 &lt;= ('Inputs and Results'!$G$14-'Inputs and Results'!$G$13)/('Inputs and Results'!$G$15-'Inputs and Results'!$G$13), 'Inputs and Results'!$G$13 + SQRT(F4120*('Inputs and Results'!$G$15-'Inputs and Results'!$G$13)*('Inputs and Results'!$G$14-'Inputs and Results'!$G$13)), 'Inputs and Results'!$G$15 - SQRT((1-F4120)*('Inputs and Results'!$G$15-'Inputs and Results'!$G$13)*('Inputs and Results'!$G$15-'Inputs and Results'!$G$14))))</f>
        <v>755.75223709852492</v>
      </c>
      <c r="D4120">
        <f t="shared" ca="1" si="269"/>
        <v>1956.4536137078194</v>
      </c>
      <c r="E4120">
        <f t="shared" ca="1" si="270"/>
        <v>0.98120816092167296</v>
      </c>
      <c r="F4120">
        <f t="shared" ca="1" si="270"/>
        <v>0.76733490264799131</v>
      </c>
    </row>
    <row r="4121" spans="1:6" ht="15.75" customHeight="1" x14ac:dyDescent="0.2">
      <c r="A4121">
        <v>4120</v>
      </c>
      <c r="B4121" s="47">
        <f ca="1">IF('Inputs and Results'!$C$15='Inputs and Results'!$C$13, 'Inputs and Results'!$C$13, IF(E4121 &lt;= ('Inputs and Results'!$C$14-'Inputs and Results'!$C$13)/('Inputs and Results'!$C$15-'Inputs and Results'!$C$13), 'Inputs and Results'!$C$13 + SQRT(E4121*('Inputs and Results'!$C$15-'Inputs and Results'!$C$13)*('Inputs and Results'!$C$14-'Inputs and Results'!$C$13)), 'Inputs and Results'!$C$15 - SQRT((1-E4121)*('Inputs and Results'!$C$15-'Inputs and Results'!$C$13)*('Inputs and Results'!$C$15-'Inputs and Results'!$C$14))))</f>
        <v>2.410721876231305</v>
      </c>
      <c r="C4121" s="47">
        <f ca="1">IF('Inputs and Results'!$G$15='Inputs and Results'!$G$13, 'Inputs and Results'!$G$13, IF(F4121 &lt;= ('Inputs and Results'!$G$14-'Inputs and Results'!$G$13)/('Inputs and Results'!$G$15-'Inputs and Results'!$G$13), 'Inputs and Results'!$G$13 + SQRT(F4121*('Inputs and Results'!$G$15-'Inputs and Results'!$G$13)*('Inputs and Results'!$G$14-'Inputs and Results'!$G$13)), 'Inputs and Results'!$G$15 - SQRT((1-F4121)*('Inputs and Results'!$G$15-'Inputs and Results'!$G$13)*('Inputs and Results'!$G$15-'Inputs and Results'!$G$14))))</f>
        <v>599.63807713008225</v>
      </c>
      <c r="D4121">
        <f t="shared" ca="1" si="269"/>
        <v>1445.5606303587638</v>
      </c>
      <c r="E4121">
        <f t="shared" ca="1" si="270"/>
        <v>0.96141681031640513</v>
      </c>
      <c r="F4121">
        <f t="shared" ca="1" si="270"/>
        <v>0.57508015006104984</v>
      </c>
    </row>
    <row r="4122" spans="1:6" ht="15.75" customHeight="1" x14ac:dyDescent="0.2">
      <c r="A4122">
        <v>4121</v>
      </c>
      <c r="B4122" s="47">
        <f ca="1">IF('Inputs and Results'!$C$15='Inputs and Results'!$C$13, 'Inputs and Results'!$C$13, IF(E4122 &lt;= ('Inputs and Results'!$C$14-'Inputs and Results'!$C$13)/('Inputs and Results'!$C$15-'Inputs and Results'!$C$13), 'Inputs and Results'!$C$13 + SQRT(E4122*('Inputs and Results'!$C$15-'Inputs and Results'!$C$13)*('Inputs and Results'!$C$14-'Inputs and Results'!$C$13)), 'Inputs and Results'!$C$15 - SQRT((1-E4122)*('Inputs and Results'!$C$15-'Inputs and Results'!$C$13)*('Inputs and Results'!$C$15-'Inputs and Results'!$C$14))))</f>
        <v>1.7215828035310468</v>
      </c>
      <c r="C4122" s="47">
        <f ca="1">IF('Inputs and Results'!$G$15='Inputs and Results'!$G$13, 'Inputs and Results'!$G$13, IF(F4122 &lt;= ('Inputs and Results'!$G$14-'Inputs and Results'!$G$13)/('Inputs and Results'!$G$15-'Inputs and Results'!$G$13), 'Inputs and Results'!$G$13 + SQRT(F4122*('Inputs and Results'!$G$15-'Inputs and Results'!$G$13)*('Inputs and Results'!$G$14-'Inputs and Results'!$G$13)), 'Inputs and Results'!$G$15 - SQRT((1-F4122)*('Inputs and Results'!$G$15-'Inputs and Results'!$G$13)*('Inputs and Results'!$G$15-'Inputs and Results'!$G$14))))</f>
        <v>781.13446201650675</v>
      </c>
      <c r="D4122">
        <f t="shared" ca="1" si="269"/>
        <v>1344.7876570530937</v>
      </c>
      <c r="E4122">
        <f t="shared" ref="E4122:F4141" ca="1" si="271">RAND()</f>
        <v>0.81840549686360686</v>
      </c>
      <c r="F4122">
        <f t="shared" ca="1" si="271"/>
        <v>0.79316215685141223</v>
      </c>
    </row>
    <row r="4123" spans="1:6" ht="15.75" customHeight="1" x14ac:dyDescent="0.2">
      <c r="A4123">
        <v>4122</v>
      </c>
      <c r="B4123" s="47">
        <f ca="1">IF('Inputs and Results'!$C$15='Inputs and Results'!$C$13, 'Inputs and Results'!$C$13, IF(E4123 &lt;= ('Inputs and Results'!$C$14-'Inputs and Results'!$C$13)/('Inputs and Results'!$C$15-'Inputs and Results'!$C$13), 'Inputs and Results'!$C$13 + SQRT(E4123*('Inputs and Results'!$C$15-'Inputs and Results'!$C$13)*('Inputs and Results'!$C$14-'Inputs and Results'!$C$13)), 'Inputs and Results'!$C$15 - SQRT((1-E4123)*('Inputs and Results'!$C$15-'Inputs and Results'!$C$13)*('Inputs and Results'!$C$15-'Inputs and Results'!$C$14))))</f>
        <v>1.5758884956216896</v>
      </c>
      <c r="C4123" s="47">
        <f ca="1">IF('Inputs and Results'!$G$15='Inputs and Results'!$G$13, 'Inputs and Results'!$G$13, IF(F4123 &lt;= ('Inputs and Results'!$G$14-'Inputs and Results'!$G$13)/('Inputs and Results'!$G$15-'Inputs and Results'!$G$13), 'Inputs and Results'!$G$13 + SQRT(F4123*('Inputs and Results'!$G$15-'Inputs and Results'!$G$13)*('Inputs and Results'!$G$14-'Inputs and Results'!$G$13)), 'Inputs and Results'!$G$15 - SQRT((1-F4123)*('Inputs and Results'!$G$15-'Inputs and Results'!$G$13)*('Inputs and Results'!$G$15-'Inputs and Results'!$G$14))))</f>
        <v>539.66813781526889</v>
      </c>
      <c r="D4123">
        <f t="shared" ca="1" si="269"/>
        <v>850.45680983666273</v>
      </c>
      <c r="E4123">
        <f t="shared" ca="1" si="271"/>
        <v>0.77465626923303843</v>
      </c>
      <c r="F4123">
        <f t="shared" ca="1" si="271"/>
        <v>0.48595013891529093</v>
      </c>
    </row>
    <row r="4124" spans="1:6" ht="15.75" customHeight="1" x14ac:dyDescent="0.2">
      <c r="A4124">
        <v>4123</v>
      </c>
      <c r="B4124" s="47">
        <f ca="1">IF('Inputs and Results'!$C$15='Inputs and Results'!$C$13, 'Inputs and Results'!$C$13, IF(E4124 &lt;= ('Inputs and Results'!$C$14-'Inputs and Results'!$C$13)/('Inputs and Results'!$C$15-'Inputs and Results'!$C$13), 'Inputs and Results'!$C$13 + SQRT(E4124*('Inputs and Results'!$C$15-'Inputs and Results'!$C$13)*('Inputs and Results'!$C$14-'Inputs and Results'!$C$13)), 'Inputs and Results'!$C$15 - SQRT((1-E4124)*('Inputs and Results'!$C$15-'Inputs and Results'!$C$13)*('Inputs and Results'!$C$15-'Inputs and Results'!$C$14))))</f>
        <v>0.17090000554706286</v>
      </c>
      <c r="C4124" s="47">
        <f ca="1">IF('Inputs and Results'!$G$15='Inputs and Results'!$G$13, 'Inputs and Results'!$G$13, IF(F4124 &lt;= ('Inputs and Results'!$G$14-'Inputs and Results'!$G$13)/('Inputs and Results'!$G$15-'Inputs and Results'!$G$13), 'Inputs and Results'!$G$13 + SQRT(F4124*('Inputs and Results'!$G$15-'Inputs and Results'!$G$13)*('Inputs and Results'!$G$14-'Inputs and Results'!$G$13)), 'Inputs and Results'!$G$15 - SQRT((1-F4124)*('Inputs and Results'!$G$15-'Inputs and Results'!$G$13)*('Inputs and Results'!$G$15-'Inputs and Results'!$G$14))))</f>
        <v>490.20266850288908</v>
      </c>
      <c r="D4124">
        <f t="shared" ca="1" si="269"/>
        <v>83.775638766328754</v>
      </c>
      <c r="E4124">
        <f t="shared" ca="1" si="271"/>
        <v>0.11068813570959912</v>
      </c>
      <c r="F4124">
        <f t="shared" ca="1" si="271"/>
        <v>0.40605057784235898</v>
      </c>
    </row>
    <row r="4125" spans="1:6" ht="15.75" customHeight="1" x14ac:dyDescent="0.2">
      <c r="A4125">
        <v>4124</v>
      </c>
      <c r="B4125" s="47">
        <f ca="1">IF('Inputs and Results'!$C$15='Inputs and Results'!$C$13, 'Inputs and Results'!$C$13, IF(E4125 &lt;= ('Inputs and Results'!$C$14-'Inputs and Results'!$C$13)/('Inputs and Results'!$C$15-'Inputs and Results'!$C$13), 'Inputs and Results'!$C$13 + SQRT(E4125*('Inputs and Results'!$C$15-'Inputs and Results'!$C$13)*('Inputs and Results'!$C$14-'Inputs and Results'!$C$13)), 'Inputs and Results'!$C$15 - SQRT((1-E4125)*('Inputs and Results'!$C$15-'Inputs and Results'!$C$13)*('Inputs and Results'!$C$15-'Inputs and Results'!$C$14))))</f>
        <v>0.36840868793015336</v>
      </c>
      <c r="C4125" s="47">
        <f ca="1">IF('Inputs and Results'!$G$15='Inputs and Results'!$G$13, 'Inputs and Results'!$G$13, IF(F4125 &lt;= ('Inputs and Results'!$G$14-'Inputs and Results'!$G$13)/('Inputs and Results'!$G$15-'Inputs and Results'!$G$13), 'Inputs and Results'!$G$13 + SQRT(F4125*('Inputs and Results'!$G$15-'Inputs and Results'!$G$13)*('Inputs and Results'!$G$14-'Inputs and Results'!$G$13)), 'Inputs and Results'!$G$15 - SQRT((1-F4125)*('Inputs and Results'!$G$15-'Inputs and Results'!$G$13)*('Inputs and Results'!$G$15-'Inputs and Results'!$G$14))))</f>
        <v>384.85709126382767</v>
      </c>
      <c r="D4125">
        <f t="shared" ca="1" si="269"/>
        <v>141.78469603312203</v>
      </c>
      <c r="E4125">
        <f t="shared" ca="1" si="271"/>
        <v>0.23052524069316693</v>
      </c>
      <c r="F4125">
        <f t="shared" ca="1" si="271"/>
        <v>0.21666370564159498</v>
      </c>
    </row>
    <row r="4126" spans="1:6" ht="15.75" customHeight="1" x14ac:dyDescent="0.2">
      <c r="A4126">
        <v>4125</v>
      </c>
      <c r="B4126" s="47">
        <f ca="1">IF('Inputs and Results'!$C$15='Inputs and Results'!$C$13, 'Inputs and Results'!$C$13, IF(E4126 &lt;= ('Inputs and Results'!$C$14-'Inputs and Results'!$C$13)/('Inputs and Results'!$C$15-'Inputs and Results'!$C$13), 'Inputs and Results'!$C$13 + SQRT(E4126*('Inputs and Results'!$C$15-'Inputs and Results'!$C$13)*('Inputs and Results'!$C$14-'Inputs and Results'!$C$13)), 'Inputs and Results'!$C$15 - SQRT((1-E4126)*('Inputs and Results'!$C$15-'Inputs and Results'!$C$13)*('Inputs and Results'!$C$15-'Inputs and Results'!$C$14))))</f>
        <v>1.8516082172235935</v>
      </c>
      <c r="C4126" s="47">
        <f ca="1">IF('Inputs and Results'!$G$15='Inputs and Results'!$G$13, 'Inputs and Results'!$G$13, IF(F4126 &lt;= ('Inputs and Results'!$G$14-'Inputs and Results'!$G$13)/('Inputs and Results'!$G$15-'Inputs and Results'!$G$13), 'Inputs and Results'!$G$13 + SQRT(F4126*('Inputs and Results'!$G$15-'Inputs and Results'!$G$13)*('Inputs and Results'!$G$14-'Inputs and Results'!$G$13)), 'Inputs and Results'!$G$15 - SQRT((1-F4126)*('Inputs and Results'!$G$15-'Inputs and Results'!$G$13)*('Inputs and Results'!$G$15-'Inputs and Results'!$G$14))))</f>
        <v>691.58964415174751</v>
      </c>
      <c r="D4126">
        <f t="shared" ca="1" si="269"/>
        <v>1280.5530680581167</v>
      </c>
      <c r="E4126">
        <f t="shared" ca="1" si="271"/>
        <v>0.85346625702795853</v>
      </c>
      <c r="F4126">
        <f t="shared" ca="1" si="271"/>
        <v>0.69527399650129307</v>
      </c>
    </row>
    <row r="4127" spans="1:6" ht="15.75" customHeight="1" x14ac:dyDescent="0.2">
      <c r="A4127">
        <v>4126</v>
      </c>
      <c r="B4127" s="47">
        <f ca="1">IF('Inputs and Results'!$C$15='Inputs and Results'!$C$13, 'Inputs and Results'!$C$13, IF(E4127 &lt;= ('Inputs and Results'!$C$14-'Inputs and Results'!$C$13)/('Inputs and Results'!$C$15-'Inputs and Results'!$C$13), 'Inputs and Results'!$C$13 + SQRT(E4127*('Inputs and Results'!$C$15-'Inputs and Results'!$C$13)*('Inputs and Results'!$C$14-'Inputs and Results'!$C$13)), 'Inputs and Results'!$C$15 - SQRT((1-E4127)*('Inputs and Results'!$C$15-'Inputs and Results'!$C$13)*('Inputs and Results'!$C$15-'Inputs and Results'!$C$14))))</f>
        <v>0.5730639105897386</v>
      </c>
      <c r="C4127" s="47">
        <f ca="1">IF('Inputs and Results'!$G$15='Inputs and Results'!$G$13, 'Inputs and Results'!$G$13, IF(F4127 &lt;= ('Inputs and Results'!$G$14-'Inputs and Results'!$G$13)/('Inputs and Results'!$G$15-'Inputs and Results'!$G$13), 'Inputs and Results'!$G$13 + SQRT(F4127*('Inputs and Results'!$G$15-'Inputs and Results'!$G$13)*('Inputs and Results'!$G$14-'Inputs and Results'!$G$13)), 'Inputs and Results'!$G$15 - SQRT((1-F4127)*('Inputs and Results'!$G$15-'Inputs and Results'!$G$13)*('Inputs and Results'!$G$15-'Inputs and Results'!$G$14))))</f>
        <v>564.38782144339848</v>
      </c>
      <c r="D4127">
        <f t="shared" ca="1" si="269"/>
        <v>323.43029204557706</v>
      </c>
      <c r="E4127">
        <f t="shared" ca="1" si="271"/>
        <v>0.34555346865755854</v>
      </c>
      <c r="F4127">
        <f t="shared" ca="1" si="271"/>
        <v>0.52371691355467487</v>
      </c>
    </row>
    <row r="4128" spans="1:6" ht="15.75" customHeight="1" x14ac:dyDescent="0.2">
      <c r="A4128">
        <v>4127</v>
      </c>
      <c r="B4128" s="47">
        <f ca="1">IF('Inputs and Results'!$C$15='Inputs and Results'!$C$13, 'Inputs and Results'!$C$13, IF(E4128 &lt;= ('Inputs and Results'!$C$14-'Inputs and Results'!$C$13)/('Inputs and Results'!$C$15-'Inputs and Results'!$C$13), 'Inputs and Results'!$C$13 + SQRT(E4128*('Inputs and Results'!$C$15-'Inputs and Results'!$C$13)*('Inputs and Results'!$C$14-'Inputs and Results'!$C$13)), 'Inputs and Results'!$C$15 - SQRT((1-E4128)*('Inputs and Results'!$C$15-'Inputs and Results'!$C$13)*('Inputs and Results'!$C$15-'Inputs and Results'!$C$14))))</f>
        <v>0.84598825285196178</v>
      </c>
      <c r="C4128" s="47">
        <f ca="1">IF('Inputs and Results'!$G$15='Inputs and Results'!$G$13, 'Inputs and Results'!$G$13, IF(F4128 &lt;= ('Inputs and Results'!$G$14-'Inputs and Results'!$G$13)/('Inputs and Results'!$G$15-'Inputs and Results'!$G$13), 'Inputs and Results'!$G$13 + SQRT(F4128*('Inputs and Results'!$G$15-'Inputs and Results'!$G$13)*('Inputs and Results'!$G$14-'Inputs and Results'!$G$13)), 'Inputs and Results'!$G$15 - SQRT((1-F4128)*('Inputs and Results'!$G$15-'Inputs and Results'!$G$13)*('Inputs and Results'!$G$15-'Inputs and Results'!$G$14))))</f>
        <v>675.5935029825406</v>
      </c>
      <c r="D4128">
        <f t="shared" ca="1" si="269"/>
        <v>571.54416722633619</v>
      </c>
      <c r="E4128">
        <f t="shared" ca="1" si="271"/>
        <v>0.48447037701647289</v>
      </c>
      <c r="F4128">
        <f t="shared" ca="1" si="271"/>
        <v>0.67579712120243818</v>
      </c>
    </row>
    <row r="4129" spans="1:6" ht="15.75" customHeight="1" x14ac:dyDescent="0.2">
      <c r="A4129">
        <v>4128</v>
      </c>
      <c r="B4129" s="47">
        <f ca="1">IF('Inputs and Results'!$C$15='Inputs and Results'!$C$13, 'Inputs and Results'!$C$13, IF(E4129 &lt;= ('Inputs and Results'!$C$14-'Inputs and Results'!$C$13)/('Inputs and Results'!$C$15-'Inputs and Results'!$C$13), 'Inputs and Results'!$C$13 + SQRT(E4129*('Inputs and Results'!$C$15-'Inputs and Results'!$C$13)*('Inputs and Results'!$C$14-'Inputs and Results'!$C$13)), 'Inputs and Results'!$C$15 - SQRT((1-E4129)*('Inputs and Results'!$C$15-'Inputs and Results'!$C$13)*('Inputs and Results'!$C$15-'Inputs and Results'!$C$14))))</f>
        <v>2.6722901222140107</v>
      </c>
      <c r="C4129" s="47">
        <f ca="1">IF('Inputs and Results'!$G$15='Inputs and Results'!$G$13, 'Inputs and Results'!$G$13, IF(F4129 &lt;= ('Inputs and Results'!$G$14-'Inputs and Results'!$G$13)/('Inputs and Results'!$G$15-'Inputs and Results'!$G$13), 'Inputs and Results'!$G$13 + SQRT(F4129*('Inputs and Results'!$G$15-'Inputs and Results'!$G$13)*('Inputs and Results'!$G$14-'Inputs and Results'!$G$13)), 'Inputs and Results'!$G$15 - SQRT((1-F4129)*('Inputs and Results'!$G$15-'Inputs and Results'!$G$13)*('Inputs and Results'!$G$15-'Inputs and Results'!$G$14))))</f>
        <v>407.33626932357515</v>
      </c>
      <c r="D4129">
        <f t="shared" ca="1" si="269"/>
        <v>1088.5206889328958</v>
      </c>
      <c r="E4129">
        <f t="shared" ca="1" si="271"/>
        <v>0.98806735955572134</v>
      </c>
      <c r="F4129">
        <f t="shared" ca="1" si="271"/>
        <v>0.25927208195563789</v>
      </c>
    </row>
    <row r="4130" spans="1:6" ht="15.75" customHeight="1" x14ac:dyDescent="0.2">
      <c r="A4130">
        <v>4129</v>
      </c>
      <c r="B4130" s="47">
        <f ca="1">IF('Inputs and Results'!$C$15='Inputs and Results'!$C$13, 'Inputs and Results'!$C$13, IF(E4130 &lt;= ('Inputs and Results'!$C$14-'Inputs and Results'!$C$13)/('Inputs and Results'!$C$15-'Inputs and Results'!$C$13), 'Inputs and Results'!$C$13 + SQRT(E4130*('Inputs and Results'!$C$15-'Inputs and Results'!$C$13)*('Inputs and Results'!$C$14-'Inputs and Results'!$C$13)), 'Inputs and Results'!$C$15 - SQRT((1-E4130)*('Inputs and Results'!$C$15-'Inputs and Results'!$C$13)*('Inputs and Results'!$C$15-'Inputs and Results'!$C$14))))</f>
        <v>0.40086614338370286</v>
      </c>
      <c r="C4130" s="47">
        <f ca="1">IF('Inputs and Results'!$G$15='Inputs and Results'!$G$13, 'Inputs and Results'!$G$13, IF(F4130 &lt;= ('Inputs and Results'!$G$14-'Inputs and Results'!$G$13)/('Inputs and Results'!$G$15-'Inputs and Results'!$G$13), 'Inputs and Results'!$G$13 + SQRT(F4130*('Inputs and Results'!$G$15-'Inputs and Results'!$G$13)*('Inputs and Results'!$G$14-'Inputs and Results'!$G$13)), 'Inputs and Results'!$G$15 - SQRT((1-F4130)*('Inputs and Results'!$G$15-'Inputs and Results'!$G$13)*('Inputs and Results'!$G$15-'Inputs and Results'!$G$14))))</f>
        <v>509.71424982112615</v>
      </c>
      <c r="D4130">
        <f t="shared" ca="1" si="269"/>
        <v>204.32718555351209</v>
      </c>
      <c r="E4130">
        <f t="shared" ca="1" si="271"/>
        <v>0.24938924393232154</v>
      </c>
      <c r="F4130">
        <f t="shared" ca="1" si="271"/>
        <v>0.43825585311248738</v>
      </c>
    </row>
    <row r="4131" spans="1:6" ht="15.75" customHeight="1" x14ac:dyDescent="0.2">
      <c r="A4131">
        <v>4130</v>
      </c>
      <c r="B4131" s="47">
        <f ca="1">IF('Inputs and Results'!$C$15='Inputs and Results'!$C$13, 'Inputs and Results'!$C$13, IF(E4131 &lt;= ('Inputs and Results'!$C$14-'Inputs and Results'!$C$13)/('Inputs and Results'!$C$15-'Inputs and Results'!$C$13), 'Inputs and Results'!$C$13 + SQRT(E4131*('Inputs and Results'!$C$15-'Inputs and Results'!$C$13)*('Inputs and Results'!$C$14-'Inputs and Results'!$C$13)), 'Inputs and Results'!$C$15 - SQRT((1-E4131)*('Inputs and Results'!$C$15-'Inputs and Results'!$C$13)*('Inputs and Results'!$C$15-'Inputs and Results'!$C$14))))</f>
        <v>1.7217256288454539</v>
      </c>
      <c r="C4131" s="47">
        <f ca="1">IF('Inputs and Results'!$G$15='Inputs and Results'!$G$13, 'Inputs and Results'!$G$13, IF(F4131 &lt;= ('Inputs and Results'!$G$14-'Inputs and Results'!$G$13)/('Inputs and Results'!$G$15-'Inputs and Results'!$G$13), 'Inputs and Results'!$G$13 + SQRT(F4131*('Inputs and Results'!$G$15-'Inputs and Results'!$G$13)*('Inputs and Results'!$G$14-'Inputs and Results'!$G$13)), 'Inputs and Results'!$G$15 - SQRT((1-F4131)*('Inputs and Results'!$G$15-'Inputs and Results'!$G$13)*('Inputs and Results'!$G$15-'Inputs and Results'!$G$14))))</f>
        <v>1039.4383463870556</v>
      </c>
      <c r="D4131">
        <f t="shared" ca="1" si="269"/>
        <v>1789.6276405793321</v>
      </c>
      <c r="E4131">
        <f t="shared" ca="1" si="271"/>
        <v>0.81844607022771665</v>
      </c>
      <c r="F4131">
        <f t="shared" ca="1" si="271"/>
        <v>0.96960764144750944</v>
      </c>
    </row>
    <row r="4132" spans="1:6" ht="15.75" customHeight="1" x14ac:dyDescent="0.2">
      <c r="A4132">
        <v>4131</v>
      </c>
      <c r="B4132" s="47">
        <f ca="1">IF('Inputs and Results'!$C$15='Inputs and Results'!$C$13, 'Inputs and Results'!$C$13, IF(E4132 &lt;= ('Inputs and Results'!$C$14-'Inputs and Results'!$C$13)/('Inputs and Results'!$C$15-'Inputs and Results'!$C$13), 'Inputs and Results'!$C$13 + SQRT(E4132*('Inputs and Results'!$C$15-'Inputs and Results'!$C$13)*('Inputs and Results'!$C$14-'Inputs and Results'!$C$13)), 'Inputs and Results'!$C$15 - SQRT((1-E4132)*('Inputs and Results'!$C$15-'Inputs and Results'!$C$13)*('Inputs and Results'!$C$15-'Inputs and Results'!$C$14))))</f>
        <v>1.6261757666810137</v>
      </c>
      <c r="C4132" s="47">
        <f ca="1">IF('Inputs and Results'!$G$15='Inputs and Results'!$G$13, 'Inputs and Results'!$G$13, IF(F4132 &lt;= ('Inputs and Results'!$G$14-'Inputs and Results'!$G$13)/('Inputs and Results'!$G$15-'Inputs and Results'!$G$13), 'Inputs and Results'!$G$13 + SQRT(F4132*('Inputs and Results'!$G$15-'Inputs and Results'!$G$13)*('Inputs and Results'!$G$14-'Inputs and Results'!$G$13)), 'Inputs and Results'!$G$15 - SQRT((1-F4132)*('Inputs and Results'!$G$15-'Inputs and Results'!$G$13)*('Inputs and Results'!$G$15-'Inputs and Results'!$G$14))))</f>
        <v>812.42633943460612</v>
      </c>
      <c r="D4132">
        <f t="shared" ca="1" si="269"/>
        <v>1321.14802540192</v>
      </c>
      <c r="E4132">
        <f t="shared" ca="1" si="271"/>
        <v>0.7902896639939444</v>
      </c>
      <c r="F4132">
        <f t="shared" ca="1" si="271"/>
        <v>0.8229119526596107</v>
      </c>
    </row>
    <row r="4133" spans="1:6" ht="15.75" customHeight="1" x14ac:dyDescent="0.2">
      <c r="A4133">
        <v>4132</v>
      </c>
      <c r="B4133" s="47">
        <f ca="1">IF('Inputs and Results'!$C$15='Inputs and Results'!$C$13, 'Inputs and Results'!$C$13, IF(E4133 &lt;= ('Inputs and Results'!$C$14-'Inputs and Results'!$C$13)/('Inputs and Results'!$C$15-'Inputs and Results'!$C$13), 'Inputs and Results'!$C$13 + SQRT(E4133*('Inputs and Results'!$C$15-'Inputs and Results'!$C$13)*('Inputs and Results'!$C$14-'Inputs and Results'!$C$13)), 'Inputs and Results'!$C$15 - SQRT((1-E4133)*('Inputs and Results'!$C$15-'Inputs and Results'!$C$13)*('Inputs and Results'!$C$15-'Inputs and Results'!$C$14))))</f>
        <v>0.50582343590060974</v>
      </c>
      <c r="C4133" s="47">
        <f ca="1">IF('Inputs and Results'!$G$15='Inputs and Results'!$G$13, 'Inputs and Results'!$G$13, IF(F4133 &lt;= ('Inputs and Results'!$G$14-'Inputs and Results'!$G$13)/('Inputs and Results'!$G$15-'Inputs and Results'!$G$13), 'Inputs and Results'!$G$13 + SQRT(F4133*('Inputs and Results'!$G$15-'Inputs and Results'!$G$13)*('Inputs and Results'!$G$14-'Inputs and Results'!$G$13)), 'Inputs and Results'!$G$15 - SQRT((1-F4133)*('Inputs and Results'!$G$15-'Inputs and Results'!$G$13)*('Inputs and Results'!$G$15-'Inputs and Results'!$G$14))))</f>
        <v>663.3789097471298</v>
      </c>
      <c r="D4133">
        <f t="shared" ca="1" si="269"/>
        <v>335.55259943229368</v>
      </c>
      <c r="E4133">
        <f t="shared" ca="1" si="271"/>
        <v>0.30878702967748439</v>
      </c>
      <c r="F4133">
        <f t="shared" ca="1" si="271"/>
        <v>0.66051842046755682</v>
      </c>
    </row>
    <row r="4134" spans="1:6" ht="15.75" customHeight="1" x14ac:dyDescent="0.2">
      <c r="A4134">
        <v>4133</v>
      </c>
      <c r="B4134" s="47">
        <f ca="1">IF('Inputs and Results'!$C$15='Inputs and Results'!$C$13, 'Inputs and Results'!$C$13, IF(E4134 &lt;= ('Inputs and Results'!$C$14-'Inputs and Results'!$C$13)/('Inputs and Results'!$C$15-'Inputs and Results'!$C$13), 'Inputs and Results'!$C$13 + SQRT(E4134*('Inputs and Results'!$C$15-'Inputs and Results'!$C$13)*('Inputs and Results'!$C$14-'Inputs and Results'!$C$13)), 'Inputs and Results'!$C$15 - SQRT((1-E4134)*('Inputs and Results'!$C$15-'Inputs and Results'!$C$13)*('Inputs and Results'!$C$15-'Inputs and Results'!$C$14))))</f>
        <v>2.354776445259557</v>
      </c>
      <c r="C4134" s="47">
        <f ca="1">IF('Inputs and Results'!$G$15='Inputs and Results'!$G$13, 'Inputs and Results'!$G$13, IF(F4134 &lt;= ('Inputs and Results'!$G$14-'Inputs and Results'!$G$13)/('Inputs and Results'!$G$15-'Inputs and Results'!$G$13), 'Inputs and Results'!$G$13 + SQRT(F4134*('Inputs and Results'!$G$15-'Inputs and Results'!$G$13)*('Inputs and Results'!$G$14-'Inputs and Results'!$G$13)), 'Inputs and Results'!$G$15 - SQRT((1-F4134)*('Inputs and Results'!$G$15-'Inputs and Results'!$G$13)*('Inputs and Results'!$G$15-'Inputs and Results'!$G$14))))</f>
        <v>779.00294932846373</v>
      </c>
      <c r="D4134">
        <f t="shared" ca="1" si="269"/>
        <v>1834.3777958663907</v>
      </c>
      <c r="E4134">
        <f t="shared" ca="1" si="271"/>
        <v>0.95374295160090072</v>
      </c>
      <c r="F4134">
        <f t="shared" ca="1" si="271"/>
        <v>0.79105169795596753</v>
      </c>
    </row>
    <row r="4135" spans="1:6" ht="15.75" customHeight="1" x14ac:dyDescent="0.2">
      <c r="A4135">
        <v>4134</v>
      </c>
      <c r="B4135" s="47">
        <f ca="1">IF('Inputs and Results'!$C$15='Inputs and Results'!$C$13, 'Inputs and Results'!$C$13, IF(E4135 &lt;= ('Inputs and Results'!$C$14-'Inputs and Results'!$C$13)/('Inputs and Results'!$C$15-'Inputs and Results'!$C$13), 'Inputs and Results'!$C$13 + SQRT(E4135*('Inputs and Results'!$C$15-'Inputs and Results'!$C$13)*('Inputs and Results'!$C$14-'Inputs and Results'!$C$13)), 'Inputs and Results'!$C$15 - SQRT((1-E4135)*('Inputs and Results'!$C$15-'Inputs and Results'!$C$13)*('Inputs and Results'!$C$15-'Inputs and Results'!$C$14))))</f>
        <v>0.52186692874748752</v>
      </c>
      <c r="C4135" s="47">
        <f ca="1">IF('Inputs and Results'!$G$15='Inputs and Results'!$G$13, 'Inputs and Results'!$G$13, IF(F4135 &lt;= ('Inputs and Results'!$G$14-'Inputs and Results'!$G$13)/('Inputs and Results'!$G$15-'Inputs and Results'!$G$13), 'Inputs and Results'!$G$13 + SQRT(F4135*('Inputs and Results'!$G$15-'Inputs and Results'!$G$13)*('Inputs and Results'!$G$14-'Inputs and Results'!$G$13)), 'Inputs and Results'!$G$15 - SQRT((1-F4135)*('Inputs and Results'!$G$15-'Inputs and Results'!$G$13)*('Inputs and Results'!$G$15-'Inputs and Results'!$G$14))))</f>
        <v>527.72175606377903</v>
      </c>
      <c r="D4135">
        <f t="shared" ca="1" si="269"/>
        <v>275.40053207023516</v>
      </c>
      <c r="E4135">
        <f t="shared" ca="1" si="271"/>
        <v>0.31765072012939899</v>
      </c>
      <c r="F4135">
        <f t="shared" ca="1" si="271"/>
        <v>0.467182042285189</v>
      </c>
    </row>
    <row r="4136" spans="1:6" ht="15.75" customHeight="1" x14ac:dyDescent="0.2">
      <c r="A4136">
        <v>4135</v>
      </c>
      <c r="B4136" s="47">
        <f ca="1">IF('Inputs and Results'!$C$15='Inputs and Results'!$C$13, 'Inputs and Results'!$C$13, IF(E4136 &lt;= ('Inputs and Results'!$C$14-'Inputs and Results'!$C$13)/('Inputs and Results'!$C$15-'Inputs and Results'!$C$13), 'Inputs and Results'!$C$13 + SQRT(E4136*('Inputs and Results'!$C$15-'Inputs and Results'!$C$13)*('Inputs and Results'!$C$14-'Inputs and Results'!$C$13)), 'Inputs and Results'!$C$15 - SQRT((1-E4136)*('Inputs and Results'!$C$15-'Inputs and Results'!$C$13)*('Inputs and Results'!$C$15-'Inputs and Results'!$C$14))))</f>
        <v>0.27160895936428142</v>
      </c>
      <c r="C4136" s="47">
        <f ca="1">IF('Inputs and Results'!$G$15='Inputs and Results'!$G$13, 'Inputs and Results'!$G$13, IF(F4136 &lt;= ('Inputs and Results'!$G$14-'Inputs and Results'!$G$13)/('Inputs and Results'!$G$15-'Inputs and Results'!$G$13), 'Inputs and Results'!$G$13 + SQRT(F4136*('Inputs and Results'!$G$15-'Inputs and Results'!$G$13)*('Inputs and Results'!$G$14-'Inputs and Results'!$G$13)), 'Inputs and Results'!$G$15 - SQRT((1-F4136)*('Inputs and Results'!$G$15-'Inputs and Results'!$G$13)*('Inputs and Results'!$G$15-'Inputs and Results'!$G$14))))</f>
        <v>433.87884656143103</v>
      </c>
      <c r="D4136">
        <f t="shared" ca="1" si="269"/>
        <v>117.84538200472501</v>
      </c>
      <c r="E4136">
        <f t="shared" ca="1" si="271"/>
        <v>0.17287581437541577</v>
      </c>
      <c r="F4136">
        <f t="shared" ca="1" si="271"/>
        <v>0.30804851245572507</v>
      </c>
    </row>
    <row r="4137" spans="1:6" ht="15.75" customHeight="1" x14ac:dyDescent="0.2">
      <c r="A4137">
        <v>4136</v>
      </c>
      <c r="B4137" s="47">
        <f ca="1">IF('Inputs and Results'!$C$15='Inputs and Results'!$C$13, 'Inputs and Results'!$C$13, IF(E4137 &lt;= ('Inputs and Results'!$C$14-'Inputs and Results'!$C$13)/('Inputs and Results'!$C$15-'Inputs and Results'!$C$13), 'Inputs and Results'!$C$13 + SQRT(E4137*('Inputs and Results'!$C$15-'Inputs and Results'!$C$13)*('Inputs and Results'!$C$14-'Inputs and Results'!$C$13)), 'Inputs and Results'!$C$15 - SQRT((1-E4137)*('Inputs and Results'!$C$15-'Inputs and Results'!$C$13)*('Inputs and Results'!$C$15-'Inputs and Results'!$C$14))))</f>
        <v>0.92421064740122816</v>
      </c>
      <c r="C4137" s="47">
        <f ca="1">IF('Inputs and Results'!$G$15='Inputs and Results'!$G$13, 'Inputs and Results'!$G$13, IF(F4137 &lt;= ('Inputs and Results'!$G$14-'Inputs and Results'!$G$13)/('Inputs and Results'!$G$15-'Inputs and Results'!$G$13), 'Inputs and Results'!$G$13 + SQRT(F4137*('Inputs and Results'!$G$15-'Inputs and Results'!$G$13)*('Inputs and Results'!$G$14-'Inputs and Results'!$G$13)), 'Inputs and Results'!$G$15 - SQRT((1-F4137)*('Inputs and Results'!$G$15-'Inputs and Results'!$G$13)*('Inputs and Results'!$G$15-'Inputs and Results'!$G$14))))</f>
        <v>454.33148952918123</v>
      </c>
      <c r="D4137">
        <f t="shared" ca="1" si="269"/>
        <v>419.89800007252887</v>
      </c>
      <c r="E4137">
        <f t="shared" ca="1" si="271"/>
        <v>0.52123317373750799</v>
      </c>
      <c r="F4137">
        <f t="shared" ca="1" si="271"/>
        <v>0.34450052814262755</v>
      </c>
    </row>
    <row r="4138" spans="1:6" ht="15.75" customHeight="1" x14ac:dyDescent="0.2">
      <c r="A4138">
        <v>4137</v>
      </c>
      <c r="B4138" s="47">
        <f ca="1">IF('Inputs and Results'!$C$15='Inputs and Results'!$C$13, 'Inputs and Results'!$C$13, IF(E4138 &lt;= ('Inputs and Results'!$C$14-'Inputs and Results'!$C$13)/('Inputs and Results'!$C$15-'Inputs and Results'!$C$13), 'Inputs and Results'!$C$13 + SQRT(E4138*('Inputs and Results'!$C$15-'Inputs and Results'!$C$13)*('Inputs and Results'!$C$14-'Inputs and Results'!$C$13)), 'Inputs and Results'!$C$15 - SQRT((1-E4138)*('Inputs and Results'!$C$15-'Inputs and Results'!$C$13)*('Inputs and Results'!$C$15-'Inputs and Results'!$C$14))))</f>
        <v>2.1437811087704359</v>
      </c>
      <c r="C4138" s="47">
        <f ca="1">IF('Inputs and Results'!$G$15='Inputs and Results'!$G$13, 'Inputs and Results'!$G$13, IF(F4138 &lt;= ('Inputs and Results'!$G$14-'Inputs and Results'!$G$13)/('Inputs and Results'!$G$15-'Inputs and Results'!$G$13), 'Inputs and Results'!$G$13 + SQRT(F4138*('Inputs and Results'!$G$15-'Inputs and Results'!$G$13)*('Inputs and Results'!$G$14-'Inputs and Results'!$G$13)), 'Inputs and Results'!$G$15 - SQRT((1-F4138)*('Inputs and Results'!$G$15-'Inputs and Results'!$G$13)*('Inputs and Results'!$G$15-'Inputs and Results'!$G$14))))</f>
        <v>700.37875002149417</v>
      </c>
      <c r="D4138">
        <f t="shared" ca="1" si="269"/>
        <v>1501.4587332803308</v>
      </c>
      <c r="E4138">
        <f t="shared" ca="1" si="271"/>
        <v>0.91854324558906841</v>
      </c>
      <c r="F4138">
        <f t="shared" ca="1" si="271"/>
        <v>0.70571878342347916</v>
      </c>
    </row>
    <row r="4139" spans="1:6" ht="15.75" customHeight="1" x14ac:dyDescent="0.2">
      <c r="A4139">
        <v>4138</v>
      </c>
      <c r="B4139" s="47">
        <f ca="1">IF('Inputs and Results'!$C$15='Inputs and Results'!$C$13, 'Inputs and Results'!$C$13, IF(E4139 &lt;= ('Inputs and Results'!$C$14-'Inputs and Results'!$C$13)/('Inputs and Results'!$C$15-'Inputs and Results'!$C$13), 'Inputs and Results'!$C$13 + SQRT(E4139*('Inputs and Results'!$C$15-'Inputs and Results'!$C$13)*('Inputs and Results'!$C$14-'Inputs and Results'!$C$13)), 'Inputs and Results'!$C$15 - SQRT((1-E4139)*('Inputs and Results'!$C$15-'Inputs and Results'!$C$13)*('Inputs and Results'!$C$15-'Inputs and Results'!$C$14))))</f>
        <v>4.9843543708519178E-2</v>
      </c>
      <c r="C4139" s="47">
        <f ca="1">IF('Inputs and Results'!$G$15='Inputs and Results'!$G$13, 'Inputs and Results'!$G$13, IF(F4139 &lt;= ('Inputs and Results'!$G$14-'Inputs and Results'!$G$13)/('Inputs and Results'!$G$15-'Inputs and Results'!$G$13), 'Inputs and Results'!$G$13 + SQRT(F4139*('Inputs and Results'!$G$15-'Inputs and Results'!$G$13)*('Inputs and Results'!$G$14-'Inputs and Results'!$G$13)), 'Inputs and Results'!$G$15 - SQRT((1-F4139)*('Inputs and Results'!$G$15-'Inputs and Results'!$G$13)*('Inputs and Results'!$G$15-'Inputs and Results'!$G$14))))</f>
        <v>951.71273131330986</v>
      </c>
      <c r="D4139">
        <f t="shared" ca="1" si="269"/>
        <v>47.436735121169129</v>
      </c>
      <c r="E4139">
        <f t="shared" ca="1" si="271"/>
        <v>3.2952987044632343E-2</v>
      </c>
      <c r="F4139">
        <f t="shared" ca="1" si="271"/>
        <v>0.92732423003380327</v>
      </c>
    </row>
    <row r="4140" spans="1:6" ht="15.75" customHeight="1" x14ac:dyDescent="0.2">
      <c r="A4140">
        <v>4139</v>
      </c>
      <c r="B4140" s="47">
        <f ca="1">IF('Inputs and Results'!$C$15='Inputs and Results'!$C$13, 'Inputs and Results'!$C$13, IF(E4140 &lt;= ('Inputs and Results'!$C$14-'Inputs and Results'!$C$13)/('Inputs and Results'!$C$15-'Inputs and Results'!$C$13), 'Inputs and Results'!$C$13 + SQRT(E4140*('Inputs and Results'!$C$15-'Inputs and Results'!$C$13)*('Inputs and Results'!$C$14-'Inputs and Results'!$C$13)), 'Inputs and Results'!$C$15 - SQRT((1-E4140)*('Inputs and Results'!$C$15-'Inputs and Results'!$C$13)*('Inputs and Results'!$C$15-'Inputs and Results'!$C$14))))</f>
        <v>0.68143999545131306</v>
      </c>
      <c r="C4140" s="47">
        <f ca="1">IF('Inputs and Results'!$G$15='Inputs and Results'!$G$13, 'Inputs and Results'!$G$13, IF(F4140 &lt;= ('Inputs and Results'!$G$14-'Inputs and Results'!$G$13)/('Inputs and Results'!$G$15-'Inputs and Results'!$G$13), 'Inputs and Results'!$G$13 + SQRT(F4140*('Inputs and Results'!$G$15-'Inputs and Results'!$G$13)*('Inputs and Results'!$G$14-'Inputs and Results'!$G$13)), 'Inputs and Results'!$G$15 - SQRT((1-F4140)*('Inputs and Results'!$G$15-'Inputs and Results'!$G$13)*('Inputs and Results'!$G$15-'Inputs and Results'!$G$14))))</f>
        <v>674.39338617785972</v>
      </c>
      <c r="D4140">
        <f t="shared" ca="1" si="269"/>
        <v>459.55862600943635</v>
      </c>
      <c r="E4140">
        <f t="shared" ca="1" si="271"/>
        <v>0.4026977228119103</v>
      </c>
      <c r="F4140">
        <f t="shared" ca="1" si="271"/>
        <v>0.6743115311644019</v>
      </c>
    </row>
    <row r="4141" spans="1:6" ht="15.75" customHeight="1" x14ac:dyDescent="0.2">
      <c r="A4141">
        <v>4140</v>
      </c>
      <c r="B4141" s="47">
        <f ca="1">IF('Inputs and Results'!$C$15='Inputs and Results'!$C$13, 'Inputs and Results'!$C$13, IF(E4141 &lt;= ('Inputs and Results'!$C$14-'Inputs and Results'!$C$13)/('Inputs and Results'!$C$15-'Inputs and Results'!$C$13), 'Inputs and Results'!$C$13 + SQRT(E4141*('Inputs and Results'!$C$15-'Inputs and Results'!$C$13)*('Inputs and Results'!$C$14-'Inputs and Results'!$C$13)), 'Inputs and Results'!$C$15 - SQRT((1-E4141)*('Inputs and Results'!$C$15-'Inputs and Results'!$C$13)*('Inputs and Results'!$C$15-'Inputs and Results'!$C$14))))</f>
        <v>0.48166786652866245</v>
      </c>
      <c r="C4141" s="47">
        <f ca="1">IF('Inputs and Results'!$G$15='Inputs and Results'!$G$13, 'Inputs and Results'!$G$13, IF(F4141 &lt;= ('Inputs and Results'!$G$14-'Inputs and Results'!$G$13)/('Inputs and Results'!$G$15-'Inputs and Results'!$G$13), 'Inputs and Results'!$G$13 + SQRT(F4141*('Inputs and Results'!$G$15-'Inputs and Results'!$G$13)*('Inputs and Results'!$G$14-'Inputs and Results'!$G$13)), 'Inputs and Results'!$G$15 - SQRT((1-F4141)*('Inputs and Results'!$G$15-'Inputs and Results'!$G$13)*('Inputs and Results'!$G$15-'Inputs and Results'!$G$14))))</f>
        <v>593.83452939020106</v>
      </c>
      <c r="D4141">
        <f t="shared" ca="1" si="269"/>
        <v>286.03101084243042</v>
      </c>
      <c r="E4141">
        <f t="shared" ca="1" si="271"/>
        <v>0.29533369616952243</v>
      </c>
      <c r="F4141">
        <f t="shared" ca="1" si="271"/>
        <v>0.56682525631324232</v>
      </c>
    </row>
    <row r="4142" spans="1:6" ht="15.75" customHeight="1" x14ac:dyDescent="0.2">
      <c r="A4142">
        <v>4141</v>
      </c>
      <c r="B4142" s="47">
        <f ca="1">IF('Inputs and Results'!$C$15='Inputs and Results'!$C$13, 'Inputs and Results'!$C$13, IF(E4142 &lt;= ('Inputs and Results'!$C$14-'Inputs and Results'!$C$13)/('Inputs and Results'!$C$15-'Inputs and Results'!$C$13), 'Inputs and Results'!$C$13 + SQRT(E4142*('Inputs and Results'!$C$15-'Inputs and Results'!$C$13)*('Inputs and Results'!$C$14-'Inputs and Results'!$C$13)), 'Inputs and Results'!$C$15 - SQRT((1-E4142)*('Inputs and Results'!$C$15-'Inputs and Results'!$C$13)*('Inputs and Results'!$C$15-'Inputs and Results'!$C$14))))</f>
        <v>0.44763304415012461</v>
      </c>
      <c r="C4142" s="47">
        <f ca="1">IF('Inputs and Results'!$G$15='Inputs and Results'!$G$13, 'Inputs and Results'!$G$13, IF(F4142 &lt;= ('Inputs and Results'!$G$14-'Inputs and Results'!$G$13)/('Inputs and Results'!$G$15-'Inputs and Results'!$G$13), 'Inputs and Results'!$G$13 + SQRT(F4142*('Inputs and Results'!$G$15-'Inputs and Results'!$G$13)*('Inputs and Results'!$G$14-'Inputs and Results'!$G$13)), 'Inputs and Results'!$G$15 - SQRT((1-F4142)*('Inputs and Results'!$G$15-'Inputs and Results'!$G$13)*('Inputs and Results'!$G$15-'Inputs and Results'!$G$14))))</f>
        <v>810.70909557357152</v>
      </c>
      <c r="D4142">
        <f t="shared" ca="1" si="269"/>
        <v>362.90018037179215</v>
      </c>
      <c r="E4142">
        <f t="shared" ref="E4142:F4161" ca="1" si="272">RAND()</f>
        <v>0.27615810252062656</v>
      </c>
      <c r="F4142">
        <f t="shared" ca="1" si="272"/>
        <v>0.82133920870466448</v>
      </c>
    </row>
    <row r="4143" spans="1:6" ht="15.75" customHeight="1" x14ac:dyDescent="0.2">
      <c r="A4143">
        <v>4142</v>
      </c>
      <c r="B4143" s="47">
        <f ca="1">IF('Inputs and Results'!$C$15='Inputs and Results'!$C$13, 'Inputs and Results'!$C$13, IF(E4143 &lt;= ('Inputs and Results'!$C$14-'Inputs and Results'!$C$13)/('Inputs and Results'!$C$15-'Inputs and Results'!$C$13), 'Inputs and Results'!$C$13 + SQRT(E4143*('Inputs and Results'!$C$15-'Inputs and Results'!$C$13)*('Inputs and Results'!$C$14-'Inputs and Results'!$C$13)), 'Inputs and Results'!$C$15 - SQRT((1-E4143)*('Inputs and Results'!$C$15-'Inputs and Results'!$C$13)*('Inputs and Results'!$C$15-'Inputs and Results'!$C$14))))</f>
        <v>1.0345834344243545</v>
      </c>
      <c r="C4143" s="47">
        <f ca="1">IF('Inputs and Results'!$G$15='Inputs and Results'!$G$13, 'Inputs and Results'!$G$13, IF(F4143 &lt;= ('Inputs and Results'!$G$14-'Inputs and Results'!$G$13)/('Inputs and Results'!$G$15-'Inputs and Results'!$G$13), 'Inputs and Results'!$G$13 + SQRT(F4143*('Inputs and Results'!$G$15-'Inputs and Results'!$G$13)*('Inputs and Results'!$G$14-'Inputs and Results'!$G$13)), 'Inputs and Results'!$G$15 - SQRT((1-F4143)*('Inputs and Results'!$G$15-'Inputs and Results'!$G$13)*('Inputs and Results'!$G$15-'Inputs and Results'!$G$14))))</f>
        <v>641.92769757747556</v>
      </c>
      <c r="D4143">
        <f t="shared" ca="1" si="269"/>
        <v>664.12776201182305</v>
      </c>
      <c r="E4143">
        <f t="shared" ca="1" si="272"/>
        <v>0.57079308041787058</v>
      </c>
      <c r="F4143">
        <f t="shared" ca="1" si="272"/>
        <v>0.63283466051372472</v>
      </c>
    </row>
    <row r="4144" spans="1:6" ht="15.75" customHeight="1" x14ac:dyDescent="0.2">
      <c r="A4144">
        <v>4143</v>
      </c>
      <c r="B4144" s="47">
        <f ca="1">IF('Inputs and Results'!$C$15='Inputs and Results'!$C$13, 'Inputs and Results'!$C$13, IF(E4144 &lt;= ('Inputs and Results'!$C$14-'Inputs and Results'!$C$13)/('Inputs and Results'!$C$15-'Inputs and Results'!$C$13), 'Inputs and Results'!$C$13 + SQRT(E4144*('Inputs and Results'!$C$15-'Inputs and Results'!$C$13)*('Inputs and Results'!$C$14-'Inputs and Results'!$C$13)), 'Inputs and Results'!$C$15 - SQRT((1-E4144)*('Inputs and Results'!$C$15-'Inputs and Results'!$C$13)*('Inputs and Results'!$C$15-'Inputs and Results'!$C$14))))</f>
        <v>1.5296549873197238</v>
      </c>
      <c r="C4144" s="47">
        <f ca="1">IF('Inputs and Results'!$G$15='Inputs and Results'!$G$13, 'Inputs and Results'!$G$13, IF(F4144 &lt;= ('Inputs and Results'!$G$14-'Inputs and Results'!$G$13)/('Inputs and Results'!$G$15-'Inputs and Results'!$G$13), 'Inputs and Results'!$G$13 + SQRT(F4144*('Inputs and Results'!$G$15-'Inputs and Results'!$G$13)*('Inputs and Results'!$G$14-'Inputs and Results'!$G$13)), 'Inputs and Results'!$G$15 - SQRT((1-F4144)*('Inputs and Results'!$G$15-'Inputs and Results'!$G$13)*('Inputs and Results'!$G$15-'Inputs and Results'!$G$14))))</f>
        <v>363.43221691495341</v>
      </c>
      <c r="D4144">
        <f t="shared" ca="1" si="269"/>
        <v>555.92590315662221</v>
      </c>
      <c r="E4144">
        <f t="shared" ca="1" si="272"/>
        <v>0.75978728263180428</v>
      </c>
      <c r="F4144">
        <f t="shared" ca="1" si="272"/>
        <v>0.17494479081318925</v>
      </c>
    </row>
    <row r="4145" spans="1:6" ht="15.75" customHeight="1" x14ac:dyDescent="0.2">
      <c r="A4145">
        <v>4144</v>
      </c>
      <c r="B4145" s="47">
        <f ca="1">IF('Inputs and Results'!$C$15='Inputs and Results'!$C$13, 'Inputs and Results'!$C$13, IF(E4145 &lt;= ('Inputs and Results'!$C$14-'Inputs and Results'!$C$13)/('Inputs and Results'!$C$15-'Inputs and Results'!$C$13), 'Inputs and Results'!$C$13 + SQRT(E4145*('Inputs and Results'!$C$15-'Inputs and Results'!$C$13)*('Inputs and Results'!$C$14-'Inputs and Results'!$C$13)), 'Inputs and Results'!$C$15 - SQRT((1-E4145)*('Inputs and Results'!$C$15-'Inputs and Results'!$C$13)*('Inputs and Results'!$C$15-'Inputs and Results'!$C$14))))</f>
        <v>1.2689923566337287</v>
      </c>
      <c r="C4145" s="47">
        <f ca="1">IF('Inputs and Results'!$G$15='Inputs and Results'!$G$13, 'Inputs and Results'!$G$13, IF(F4145 &lt;= ('Inputs and Results'!$G$14-'Inputs and Results'!$G$13)/('Inputs and Results'!$G$15-'Inputs and Results'!$G$13), 'Inputs and Results'!$G$13 + SQRT(F4145*('Inputs and Results'!$G$15-'Inputs and Results'!$G$13)*('Inputs and Results'!$G$14-'Inputs and Results'!$G$13)), 'Inputs and Results'!$G$15 - SQRT((1-F4145)*('Inputs and Results'!$G$15-'Inputs and Results'!$G$13)*('Inputs and Results'!$G$15-'Inputs and Results'!$G$14))))</f>
        <v>554.48866816084535</v>
      </c>
      <c r="D4145">
        <f t="shared" ca="1" si="269"/>
        <v>703.64188173612865</v>
      </c>
      <c r="E4145">
        <f t="shared" ca="1" si="272"/>
        <v>0.66706805984528306</v>
      </c>
      <c r="F4145">
        <f t="shared" ca="1" si="272"/>
        <v>0.50876592910180096</v>
      </c>
    </row>
    <row r="4146" spans="1:6" ht="15.75" customHeight="1" x14ac:dyDescent="0.2">
      <c r="A4146">
        <v>4145</v>
      </c>
      <c r="B4146" s="47">
        <f ca="1">IF('Inputs and Results'!$C$15='Inputs and Results'!$C$13, 'Inputs and Results'!$C$13, IF(E4146 &lt;= ('Inputs and Results'!$C$14-'Inputs and Results'!$C$13)/('Inputs and Results'!$C$15-'Inputs and Results'!$C$13), 'Inputs and Results'!$C$13 + SQRT(E4146*('Inputs and Results'!$C$15-'Inputs and Results'!$C$13)*('Inputs and Results'!$C$14-'Inputs and Results'!$C$13)), 'Inputs and Results'!$C$15 - SQRT((1-E4146)*('Inputs and Results'!$C$15-'Inputs and Results'!$C$13)*('Inputs and Results'!$C$15-'Inputs and Results'!$C$14))))</f>
        <v>0.69341614450512301</v>
      </c>
      <c r="C4146" s="47">
        <f ca="1">IF('Inputs and Results'!$G$15='Inputs and Results'!$G$13, 'Inputs and Results'!$G$13, IF(F4146 &lt;= ('Inputs and Results'!$G$14-'Inputs and Results'!$G$13)/('Inputs and Results'!$G$15-'Inputs and Results'!$G$13), 'Inputs and Results'!$G$13 + SQRT(F4146*('Inputs and Results'!$G$15-'Inputs and Results'!$G$13)*('Inputs and Results'!$G$14-'Inputs and Results'!$G$13)), 'Inputs and Results'!$G$15 - SQRT((1-F4146)*('Inputs and Results'!$G$15-'Inputs and Results'!$G$13)*('Inputs and Results'!$G$15-'Inputs and Results'!$G$14))))</f>
        <v>325.53734151122171</v>
      </c>
      <c r="D4146">
        <f t="shared" ca="1" si="269"/>
        <v>225.73284824315888</v>
      </c>
      <c r="E4146">
        <f t="shared" ca="1" si="272"/>
        <v>0.40885232417448747</v>
      </c>
      <c r="F4146">
        <f t="shared" ca="1" si="272"/>
        <v>9.8505093374098074E-2</v>
      </c>
    </row>
    <row r="4147" spans="1:6" ht="15.75" customHeight="1" x14ac:dyDescent="0.2">
      <c r="A4147">
        <v>4146</v>
      </c>
      <c r="B4147" s="47">
        <f ca="1">IF('Inputs and Results'!$C$15='Inputs and Results'!$C$13, 'Inputs and Results'!$C$13, IF(E4147 &lt;= ('Inputs and Results'!$C$14-'Inputs and Results'!$C$13)/('Inputs and Results'!$C$15-'Inputs and Results'!$C$13), 'Inputs and Results'!$C$13 + SQRT(E4147*('Inputs and Results'!$C$15-'Inputs and Results'!$C$13)*('Inputs and Results'!$C$14-'Inputs and Results'!$C$13)), 'Inputs and Results'!$C$15 - SQRT((1-E4147)*('Inputs and Results'!$C$15-'Inputs and Results'!$C$13)*('Inputs and Results'!$C$15-'Inputs and Results'!$C$14))))</f>
        <v>0.23344080310687776</v>
      </c>
      <c r="C4147" s="47">
        <f ca="1">IF('Inputs and Results'!$G$15='Inputs and Results'!$G$13, 'Inputs and Results'!$G$13, IF(F4147 &lt;= ('Inputs and Results'!$G$14-'Inputs and Results'!$G$13)/('Inputs and Results'!$G$15-'Inputs and Results'!$G$13), 'Inputs and Results'!$G$13 + SQRT(F4147*('Inputs and Results'!$G$15-'Inputs and Results'!$G$13)*('Inputs and Results'!$G$14-'Inputs and Results'!$G$13)), 'Inputs and Results'!$G$15 - SQRT((1-F4147)*('Inputs and Results'!$G$15-'Inputs and Results'!$G$13)*('Inputs and Results'!$G$15-'Inputs and Results'!$G$14))))</f>
        <v>531.6105696416879</v>
      </c>
      <c r="D4147">
        <f t="shared" ca="1" si="269"/>
        <v>124.09959831726039</v>
      </c>
      <c r="E4147">
        <f t="shared" ca="1" si="272"/>
        <v>0.14957224556512028</v>
      </c>
      <c r="F4147">
        <f t="shared" ca="1" si="272"/>
        <v>0.47332841655295022</v>
      </c>
    </row>
    <row r="4148" spans="1:6" ht="15.75" customHeight="1" x14ac:dyDescent="0.2">
      <c r="A4148">
        <v>4147</v>
      </c>
      <c r="B4148" s="47">
        <f ca="1">IF('Inputs and Results'!$C$15='Inputs and Results'!$C$13, 'Inputs and Results'!$C$13, IF(E4148 &lt;= ('Inputs and Results'!$C$14-'Inputs and Results'!$C$13)/('Inputs and Results'!$C$15-'Inputs and Results'!$C$13), 'Inputs and Results'!$C$13 + SQRT(E4148*('Inputs and Results'!$C$15-'Inputs and Results'!$C$13)*('Inputs and Results'!$C$14-'Inputs and Results'!$C$13)), 'Inputs and Results'!$C$15 - SQRT((1-E4148)*('Inputs and Results'!$C$15-'Inputs and Results'!$C$13)*('Inputs and Results'!$C$15-'Inputs and Results'!$C$14))))</f>
        <v>0.55772034142627191</v>
      </c>
      <c r="C4148" s="47">
        <f ca="1">IF('Inputs and Results'!$G$15='Inputs and Results'!$G$13, 'Inputs and Results'!$G$13, IF(F4148 &lt;= ('Inputs and Results'!$G$14-'Inputs and Results'!$G$13)/('Inputs and Results'!$G$15-'Inputs and Results'!$G$13), 'Inputs and Results'!$G$13 + SQRT(F4148*('Inputs and Results'!$G$15-'Inputs and Results'!$G$13)*('Inputs and Results'!$G$14-'Inputs and Results'!$G$13)), 'Inputs and Results'!$G$15 - SQRT((1-F4148)*('Inputs and Results'!$G$15-'Inputs and Results'!$G$13)*('Inputs and Results'!$G$15-'Inputs and Results'!$G$14))))</f>
        <v>691.90107474164506</v>
      </c>
      <c r="D4148">
        <f t="shared" ca="1" si="269"/>
        <v>385.88730363811476</v>
      </c>
      <c r="E4148">
        <f t="shared" ca="1" si="272"/>
        <v>0.33725222992411041</v>
      </c>
      <c r="F4148">
        <f t="shared" ca="1" si="272"/>
        <v>0.69564720657372681</v>
      </c>
    </row>
    <row r="4149" spans="1:6" ht="15.75" customHeight="1" x14ac:dyDescent="0.2">
      <c r="A4149">
        <v>4148</v>
      </c>
      <c r="B4149" s="47">
        <f ca="1">IF('Inputs and Results'!$C$15='Inputs and Results'!$C$13, 'Inputs and Results'!$C$13, IF(E4149 &lt;= ('Inputs and Results'!$C$14-'Inputs and Results'!$C$13)/('Inputs and Results'!$C$15-'Inputs and Results'!$C$13), 'Inputs and Results'!$C$13 + SQRT(E4149*('Inputs and Results'!$C$15-'Inputs and Results'!$C$13)*('Inputs and Results'!$C$14-'Inputs and Results'!$C$13)), 'Inputs and Results'!$C$15 - SQRT((1-E4149)*('Inputs and Results'!$C$15-'Inputs and Results'!$C$13)*('Inputs and Results'!$C$15-'Inputs and Results'!$C$14))))</f>
        <v>1.7859369854152372</v>
      </c>
      <c r="C4149" s="47">
        <f ca="1">IF('Inputs and Results'!$G$15='Inputs and Results'!$G$13, 'Inputs and Results'!$G$13, IF(F4149 &lt;= ('Inputs and Results'!$G$14-'Inputs and Results'!$G$13)/('Inputs and Results'!$G$15-'Inputs and Results'!$G$13), 'Inputs and Results'!$G$13 + SQRT(F4149*('Inputs and Results'!$G$15-'Inputs and Results'!$G$13)*('Inputs and Results'!$G$14-'Inputs and Results'!$G$13)), 'Inputs and Results'!$G$15 - SQRT((1-F4149)*('Inputs and Results'!$G$15-'Inputs and Results'!$G$13)*('Inputs and Results'!$G$15-'Inputs and Results'!$G$14))))</f>
        <v>286.63425097049299</v>
      </c>
      <c r="D4149">
        <f t="shared" ca="1" si="269"/>
        <v>511.91071009499677</v>
      </c>
      <c r="E4149">
        <f t="shared" ca="1" si="272"/>
        <v>0.83622788851303975</v>
      </c>
      <c r="F4149">
        <f t="shared" ca="1" si="272"/>
        <v>1.6509469006765309E-2</v>
      </c>
    </row>
    <row r="4150" spans="1:6" ht="15.75" customHeight="1" x14ac:dyDescent="0.2">
      <c r="A4150">
        <v>4149</v>
      </c>
      <c r="B4150" s="47">
        <f ca="1">IF('Inputs and Results'!$C$15='Inputs and Results'!$C$13, 'Inputs and Results'!$C$13, IF(E4150 &lt;= ('Inputs and Results'!$C$14-'Inputs and Results'!$C$13)/('Inputs and Results'!$C$15-'Inputs and Results'!$C$13), 'Inputs and Results'!$C$13 + SQRT(E4150*('Inputs and Results'!$C$15-'Inputs and Results'!$C$13)*('Inputs and Results'!$C$14-'Inputs and Results'!$C$13)), 'Inputs and Results'!$C$15 - SQRT((1-E4150)*('Inputs and Results'!$C$15-'Inputs and Results'!$C$13)*('Inputs and Results'!$C$15-'Inputs and Results'!$C$14))))</f>
        <v>0.51138958090570075</v>
      </c>
      <c r="C4150" s="47">
        <f ca="1">IF('Inputs and Results'!$G$15='Inputs and Results'!$G$13, 'Inputs and Results'!$G$13, IF(F4150 &lt;= ('Inputs and Results'!$G$14-'Inputs and Results'!$G$13)/('Inputs and Results'!$G$15-'Inputs and Results'!$G$13), 'Inputs and Results'!$G$13 + SQRT(F4150*('Inputs and Results'!$G$15-'Inputs and Results'!$G$13)*('Inputs and Results'!$G$14-'Inputs and Results'!$G$13)), 'Inputs and Results'!$G$15 - SQRT((1-F4150)*('Inputs and Results'!$G$15-'Inputs and Results'!$G$13)*('Inputs and Results'!$G$15-'Inputs and Results'!$G$14))))</f>
        <v>562.42168721299277</v>
      </c>
      <c r="D4150">
        <f t="shared" ca="1" si="269"/>
        <v>287.6165909161295</v>
      </c>
      <c r="E4150">
        <f t="shared" ca="1" si="272"/>
        <v>0.31186868688614411</v>
      </c>
      <c r="F4150">
        <f t="shared" ca="1" si="272"/>
        <v>0.52076579069353313</v>
      </c>
    </row>
    <row r="4151" spans="1:6" ht="15.75" customHeight="1" x14ac:dyDescent="0.2">
      <c r="A4151">
        <v>4150</v>
      </c>
      <c r="B4151" s="47">
        <f ca="1">IF('Inputs and Results'!$C$15='Inputs and Results'!$C$13, 'Inputs and Results'!$C$13, IF(E4151 &lt;= ('Inputs and Results'!$C$14-'Inputs and Results'!$C$13)/('Inputs and Results'!$C$15-'Inputs and Results'!$C$13), 'Inputs and Results'!$C$13 + SQRT(E4151*('Inputs and Results'!$C$15-'Inputs and Results'!$C$13)*('Inputs and Results'!$C$14-'Inputs and Results'!$C$13)), 'Inputs and Results'!$C$15 - SQRT((1-E4151)*('Inputs and Results'!$C$15-'Inputs and Results'!$C$13)*('Inputs and Results'!$C$15-'Inputs and Results'!$C$14))))</f>
        <v>2.0966290991114129</v>
      </c>
      <c r="C4151" s="47">
        <f ca="1">IF('Inputs and Results'!$G$15='Inputs and Results'!$G$13, 'Inputs and Results'!$G$13, IF(F4151 &lt;= ('Inputs and Results'!$G$14-'Inputs and Results'!$G$13)/('Inputs and Results'!$G$15-'Inputs and Results'!$G$13), 'Inputs and Results'!$G$13 + SQRT(F4151*('Inputs and Results'!$G$15-'Inputs and Results'!$G$13)*('Inputs and Results'!$G$14-'Inputs and Results'!$G$13)), 'Inputs and Results'!$G$15 - SQRT((1-F4151)*('Inputs and Results'!$G$15-'Inputs and Results'!$G$13)*('Inputs and Results'!$G$15-'Inputs and Results'!$G$14))))</f>
        <v>684.26484972353649</v>
      </c>
      <c r="D4151">
        <f t="shared" ca="1" si="269"/>
        <v>1434.6495954294646</v>
      </c>
      <c r="E4151">
        <f t="shared" ca="1" si="272"/>
        <v>0.90932455726974915</v>
      </c>
      <c r="F4151">
        <f t="shared" ca="1" si="272"/>
        <v>0.6864302182626324</v>
      </c>
    </row>
    <row r="4152" spans="1:6" ht="15.75" customHeight="1" x14ac:dyDescent="0.2">
      <c r="A4152">
        <v>4151</v>
      </c>
      <c r="B4152" s="47">
        <f ca="1">IF('Inputs and Results'!$C$15='Inputs and Results'!$C$13, 'Inputs and Results'!$C$13, IF(E4152 &lt;= ('Inputs and Results'!$C$14-'Inputs and Results'!$C$13)/('Inputs and Results'!$C$15-'Inputs and Results'!$C$13), 'Inputs and Results'!$C$13 + SQRT(E4152*('Inputs and Results'!$C$15-'Inputs and Results'!$C$13)*('Inputs and Results'!$C$14-'Inputs and Results'!$C$13)), 'Inputs and Results'!$C$15 - SQRT((1-E4152)*('Inputs and Results'!$C$15-'Inputs and Results'!$C$13)*('Inputs and Results'!$C$15-'Inputs and Results'!$C$14))))</f>
        <v>2.616507435107323</v>
      </c>
      <c r="C4152" s="47">
        <f ca="1">IF('Inputs and Results'!$G$15='Inputs and Results'!$G$13, 'Inputs and Results'!$G$13, IF(F4152 &lt;= ('Inputs and Results'!$G$14-'Inputs and Results'!$G$13)/('Inputs and Results'!$G$15-'Inputs and Results'!$G$13), 'Inputs and Results'!$G$13 + SQRT(F4152*('Inputs and Results'!$G$15-'Inputs and Results'!$G$13)*('Inputs and Results'!$G$14-'Inputs and Results'!$G$13)), 'Inputs and Results'!$G$15 - SQRT((1-F4152)*('Inputs and Results'!$G$15-'Inputs and Results'!$G$13)*('Inputs and Results'!$G$15-'Inputs and Results'!$G$14))))</f>
        <v>991.49384700884218</v>
      </c>
      <c r="D4152">
        <f t="shared" ca="1" si="269"/>
        <v>2594.251022561798</v>
      </c>
      <c r="E4152">
        <f t="shared" ca="1" si="272"/>
        <v>0.98365927251911511</v>
      </c>
      <c r="F4152">
        <f t="shared" ca="1" si="272"/>
        <v>0.94874709447530581</v>
      </c>
    </row>
    <row r="4153" spans="1:6" ht="15.75" customHeight="1" x14ac:dyDescent="0.2">
      <c r="A4153">
        <v>4152</v>
      </c>
      <c r="B4153" s="47">
        <f ca="1">IF('Inputs and Results'!$C$15='Inputs and Results'!$C$13, 'Inputs and Results'!$C$13, IF(E4153 &lt;= ('Inputs and Results'!$C$14-'Inputs and Results'!$C$13)/('Inputs and Results'!$C$15-'Inputs and Results'!$C$13), 'Inputs and Results'!$C$13 + SQRT(E4153*('Inputs and Results'!$C$15-'Inputs and Results'!$C$13)*('Inputs and Results'!$C$14-'Inputs and Results'!$C$13)), 'Inputs and Results'!$C$15 - SQRT((1-E4153)*('Inputs and Results'!$C$15-'Inputs and Results'!$C$13)*('Inputs and Results'!$C$15-'Inputs and Results'!$C$14))))</f>
        <v>0.98557452574134707</v>
      </c>
      <c r="C4153" s="47">
        <f ca="1">IF('Inputs and Results'!$G$15='Inputs and Results'!$G$13, 'Inputs and Results'!$G$13, IF(F4153 &lt;= ('Inputs and Results'!$G$14-'Inputs and Results'!$G$13)/('Inputs and Results'!$G$15-'Inputs and Results'!$G$13), 'Inputs and Results'!$G$13 + SQRT(F4153*('Inputs and Results'!$G$15-'Inputs and Results'!$G$13)*('Inputs and Results'!$G$14-'Inputs and Results'!$G$13)), 'Inputs and Results'!$G$15 - SQRT((1-F4153)*('Inputs and Results'!$G$15-'Inputs and Results'!$G$13)*('Inputs and Results'!$G$15-'Inputs and Results'!$G$14))))</f>
        <v>695.79583637462429</v>
      </c>
      <c r="D4153">
        <f t="shared" ca="1" si="269"/>
        <v>685.75865144772422</v>
      </c>
      <c r="E4153">
        <f t="shared" ca="1" si="272"/>
        <v>0.54912111207308911</v>
      </c>
      <c r="F4153">
        <f t="shared" ca="1" si="272"/>
        <v>0.70029527148868698</v>
      </c>
    </row>
    <row r="4154" spans="1:6" ht="15.75" customHeight="1" x14ac:dyDescent="0.2">
      <c r="A4154">
        <v>4153</v>
      </c>
      <c r="B4154" s="47">
        <f ca="1">IF('Inputs and Results'!$C$15='Inputs and Results'!$C$13, 'Inputs and Results'!$C$13, IF(E4154 &lt;= ('Inputs and Results'!$C$14-'Inputs and Results'!$C$13)/('Inputs and Results'!$C$15-'Inputs and Results'!$C$13), 'Inputs and Results'!$C$13 + SQRT(E4154*('Inputs and Results'!$C$15-'Inputs and Results'!$C$13)*('Inputs and Results'!$C$14-'Inputs and Results'!$C$13)), 'Inputs and Results'!$C$15 - SQRT((1-E4154)*('Inputs and Results'!$C$15-'Inputs and Results'!$C$13)*('Inputs and Results'!$C$15-'Inputs and Results'!$C$14))))</f>
        <v>1.5681899683877902</v>
      </c>
      <c r="C4154" s="47">
        <f ca="1">IF('Inputs and Results'!$G$15='Inputs and Results'!$G$13, 'Inputs and Results'!$G$13, IF(F4154 &lt;= ('Inputs and Results'!$G$14-'Inputs and Results'!$G$13)/('Inputs and Results'!$G$15-'Inputs and Results'!$G$13), 'Inputs and Results'!$G$13 + SQRT(F4154*('Inputs and Results'!$G$15-'Inputs and Results'!$G$13)*('Inputs and Results'!$G$14-'Inputs and Results'!$G$13)), 'Inputs and Results'!$G$15 - SQRT((1-F4154)*('Inputs and Results'!$G$15-'Inputs and Results'!$G$13)*('Inputs and Results'!$G$15-'Inputs and Results'!$G$14))))</f>
        <v>425.90073132424266</v>
      </c>
      <c r="D4154">
        <f t="shared" ca="1" si="269"/>
        <v>667.89325439170079</v>
      </c>
      <c r="E4154">
        <f t="shared" ca="1" si="272"/>
        <v>0.77221333704162698</v>
      </c>
      <c r="F4154">
        <f t="shared" ca="1" si="272"/>
        <v>0.2935619973989203</v>
      </c>
    </row>
    <row r="4155" spans="1:6" ht="15.75" customHeight="1" x14ac:dyDescent="0.2">
      <c r="A4155">
        <v>4154</v>
      </c>
      <c r="B4155" s="47">
        <f ca="1">IF('Inputs and Results'!$C$15='Inputs and Results'!$C$13, 'Inputs and Results'!$C$13, IF(E4155 &lt;= ('Inputs and Results'!$C$14-'Inputs and Results'!$C$13)/('Inputs and Results'!$C$15-'Inputs and Results'!$C$13), 'Inputs and Results'!$C$13 + SQRT(E4155*('Inputs and Results'!$C$15-'Inputs and Results'!$C$13)*('Inputs and Results'!$C$14-'Inputs and Results'!$C$13)), 'Inputs and Results'!$C$15 - SQRT((1-E4155)*('Inputs and Results'!$C$15-'Inputs and Results'!$C$13)*('Inputs and Results'!$C$15-'Inputs and Results'!$C$14))))</f>
        <v>1.717244058023861</v>
      </c>
      <c r="C4155" s="47">
        <f ca="1">IF('Inputs and Results'!$G$15='Inputs and Results'!$G$13, 'Inputs and Results'!$G$13, IF(F4155 &lt;= ('Inputs and Results'!$G$14-'Inputs and Results'!$G$13)/('Inputs and Results'!$G$15-'Inputs and Results'!$G$13), 'Inputs and Results'!$G$13 + SQRT(F4155*('Inputs and Results'!$G$15-'Inputs and Results'!$G$13)*('Inputs and Results'!$G$14-'Inputs and Results'!$G$13)), 'Inputs and Results'!$G$15 - SQRT((1-F4155)*('Inputs and Results'!$G$15-'Inputs and Results'!$G$13)*('Inputs and Results'!$G$15-'Inputs and Results'!$G$14))))</f>
        <v>398.79982635428576</v>
      </c>
      <c r="D4155">
        <f t="shared" ca="1" si="269"/>
        <v>684.83663214784485</v>
      </c>
      <c r="E4155">
        <f t="shared" ca="1" si="272"/>
        <v>0.81717079925832314</v>
      </c>
      <c r="F4155">
        <f t="shared" ca="1" si="272"/>
        <v>0.24323191374866027</v>
      </c>
    </row>
    <row r="4156" spans="1:6" ht="15.75" customHeight="1" x14ac:dyDescent="0.2">
      <c r="A4156">
        <v>4155</v>
      </c>
      <c r="B4156" s="47">
        <f ca="1">IF('Inputs and Results'!$C$15='Inputs and Results'!$C$13, 'Inputs and Results'!$C$13, IF(E4156 &lt;= ('Inputs and Results'!$C$14-'Inputs and Results'!$C$13)/('Inputs and Results'!$C$15-'Inputs and Results'!$C$13), 'Inputs and Results'!$C$13 + SQRT(E4156*('Inputs and Results'!$C$15-'Inputs and Results'!$C$13)*('Inputs and Results'!$C$14-'Inputs and Results'!$C$13)), 'Inputs and Results'!$C$15 - SQRT((1-E4156)*('Inputs and Results'!$C$15-'Inputs and Results'!$C$13)*('Inputs and Results'!$C$15-'Inputs and Results'!$C$14))))</f>
        <v>9.9820494345697064E-3</v>
      </c>
      <c r="C4156" s="47">
        <f ca="1">IF('Inputs and Results'!$G$15='Inputs and Results'!$G$13, 'Inputs and Results'!$G$13, IF(F4156 &lt;= ('Inputs and Results'!$G$14-'Inputs and Results'!$G$13)/('Inputs and Results'!$G$15-'Inputs and Results'!$G$13), 'Inputs and Results'!$G$13 + SQRT(F4156*('Inputs and Results'!$G$15-'Inputs and Results'!$G$13)*('Inputs and Results'!$G$14-'Inputs and Results'!$G$13)), 'Inputs and Results'!$G$15 - SQRT((1-F4156)*('Inputs and Results'!$G$15-'Inputs and Results'!$G$13)*('Inputs and Results'!$G$15-'Inputs and Results'!$G$14))))</f>
        <v>384.3021203128925</v>
      </c>
      <c r="D4156">
        <f t="shared" ca="1" si="269"/>
        <v>3.8361227627732477</v>
      </c>
      <c r="E4156">
        <f t="shared" ca="1" si="272"/>
        <v>6.643628366278076E-3</v>
      </c>
      <c r="F4156">
        <f t="shared" ca="1" si="272"/>
        <v>0.21559671022027604</v>
      </c>
    </row>
    <row r="4157" spans="1:6" ht="15.75" customHeight="1" x14ac:dyDescent="0.2">
      <c r="A4157">
        <v>4156</v>
      </c>
      <c r="B4157" s="47">
        <f ca="1">IF('Inputs and Results'!$C$15='Inputs and Results'!$C$13, 'Inputs and Results'!$C$13, IF(E4157 &lt;= ('Inputs and Results'!$C$14-'Inputs and Results'!$C$13)/('Inputs and Results'!$C$15-'Inputs and Results'!$C$13), 'Inputs and Results'!$C$13 + SQRT(E4157*('Inputs and Results'!$C$15-'Inputs and Results'!$C$13)*('Inputs and Results'!$C$14-'Inputs and Results'!$C$13)), 'Inputs and Results'!$C$15 - SQRT((1-E4157)*('Inputs and Results'!$C$15-'Inputs and Results'!$C$13)*('Inputs and Results'!$C$15-'Inputs and Results'!$C$14))))</f>
        <v>0.95347244201861203</v>
      </c>
      <c r="C4157" s="47">
        <f ca="1">IF('Inputs and Results'!$G$15='Inputs and Results'!$G$13, 'Inputs and Results'!$G$13, IF(F4157 &lt;= ('Inputs and Results'!$G$14-'Inputs and Results'!$G$13)/('Inputs and Results'!$G$15-'Inputs and Results'!$G$13), 'Inputs and Results'!$G$13 + SQRT(F4157*('Inputs and Results'!$G$15-'Inputs and Results'!$G$13)*('Inputs and Results'!$G$14-'Inputs and Results'!$G$13)), 'Inputs and Results'!$G$15 - SQRT((1-F4157)*('Inputs and Results'!$G$15-'Inputs and Results'!$G$13)*('Inputs and Results'!$G$15-'Inputs and Results'!$G$14))))</f>
        <v>343.02648298235908</v>
      </c>
      <c r="D4157">
        <f t="shared" ca="1" si="269"/>
        <v>327.06629840624578</v>
      </c>
      <c r="E4157">
        <f t="shared" ca="1" si="272"/>
        <v>0.53463610604697065</v>
      </c>
      <c r="F4157">
        <f t="shared" ca="1" si="272"/>
        <v>0.13420406597937973</v>
      </c>
    </row>
    <row r="4158" spans="1:6" ht="15.75" customHeight="1" x14ac:dyDescent="0.2">
      <c r="A4158">
        <v>4157</v>
      </c>
      <c r="B4158" s="47">
        <f ca="1">IF('Inputs and Results'!$C$15='Inputs and Results'!$C$13, 'Inputs and Results'!$C$13, IF(E4158 &lt;= ('Inputs and Results'!$C$14-'Inputs and Results'!$C$13)/('Inputs and Results'!$C$15-'Inputs and Results'!$C$13), 'Inputs and Results'!$C$13 + SQRT(E4158*('Inputs and Results'!$C$15-'Inputs and Results'!$C$13)*('Inputs and Results'!$C$14-'Inputs and Results'!$C$13)), 'Inputs and Results'!$C$15 - SQRT((1-E4158)*('Inputs and Results'!$C$15-'Inputs and Results'!$C$13)*('Inputs and Results'!$C$15-'Inputs and Results'!$C$14))))</f>
        <v>0.42864534451232128</v>
      </c>
      <c r="C4158" s="47">
        <f ca="1">IF('Inputs and Results'!$G$15='Inputs and Results'!$G$13, 'Inputs and Results'!$G$13, IF(F4158 &lt;= ('Inputs and Results'!$G$14-'Inputs and Results'!$G$13)/('Inputs and Results'!$G$15-'Inputs and Results'!$G$13), 'Inputs and Results'!$G$13 + SQRT(F4158*('Inputs and Results'!$G$15-'Inputs and Results'!$G$13)*('Inputs and Results'!$G$14-'Inputs and Results'!$G$13)), 'Inputs and Results'!$G$15 - SQRT((1-F4158)*('Inputs and Results'!$G$15-'Inputs and Results'!$G$13)*('Inputs and Results'!$G$15-'Inputs and Results'!$G$14))))</f>
        <v>1115.7288033491216</v>
      </c>
      <c r="D4158">
        <f t="shared" ca="1" si="269"/>
        <v>478.25195729390418</v>
      </c>
      <c r="E4158">
        <f t="shared" ca="1" si="272"/>
        <v>0.26534835952242686</v>
      </c>
      <c r="F4158">
        <f t="shared" ca="1" si="272"/>
        <v>0.99162781027447267</v>
      </c>
    </row>
    <row r="4159" spans="1:6" ht="15.75" customHeight="1" x14ac:dyDescent="0.2">
      <c r="A4159">
        <v>4158</v>
      </c>
      <c r="B4159" s="47">
        <f ca="1">IF('Inputs and Results'!$C$15='Inputs and Results'!$C$13, 'Inputs and Results'!$C$13, IF(E4159 &lt;= ('Inputs and Results'!$C$14-'Inputs and Results'!$C$13)/('Inputs and Results'!$C$15-'Inputs and Results'!$C$13), 'Inputs and Results'!$C$13 + SQRT(E4159*('Inputs and Results'!$C$15-'Inputs and Results'!$C$13)*('Inputs and Results'!$C$14-'Inputs and Results'!$C$13)), 'Inputs and Results'!$C$15 - SQRT((1-E4159)*('Inputs and Results'!$C$15-'Inputs and Results'!$C$13)*('Inputs and Results'!$C$15-'Inputs and Results'!$C$14))))</f>
        <v>2.4180977687340843</v>
      </c>
      <c r="C4159" s="47">
        <f ca="1">IF('Inputs and Results'!$G$15='Inputs and Results'!$G$13, 'Inputs and Results'!$G$13, IF(F4159 &lt;= ('Inputs and Results'!$G$14-'Inputs and Results'!$G$13)/('Inputs and Results'!$G$15-'Inputs and Results'!$G$13), 'Inputs and Results'!$G$13 + SQRT(F4159*('Inputs and Results'!$G$15-'Inputs and Results'!$G$13)*('Inputs and Results'!$G$14-'Inputs and Results'!$G$13)), 'Inputs and Results'!$G$15 - SQRT((1-F4159)*('Inputs and Results'!$G$15-'Inputs and Results'!$G$13)*('Inputs and Results'!$G$15-'Inputs and Results'!$G$14))))</f>
        <v>400.75565256791276</v>
      </c>
      <c r="D4159">
        <f t="shared" ca="1" si="269"/>
        <v>969.06634928204176</v>
      </c>
      <c r="E4159">
        <f t="shared" ca="1" si="272"/>
        <v>0.96237664369419429</v>
      </c>
      <c r="F4159">
        <f t="shared" ca="1" si="272"/>
        <v>0.24692212837844085</v>
      </c>
    </row>
    <row r="4160" spans="1:6" ht="15.75" customHeight="1" x14ac:dyDescent="0.2">
      <c r="A4160">
        <v>4159</v>
      </c>
      <c r="B4160" s="47">
        <f ca="1">IF('Inputs and Results'!$C$15='Inputs and Results'!$C$13, 'Inputs and Results'!$C$13, IF(E4160 &lt;= ('Inputs and Results'!$C$14-'Inputs and Results'!$C$13)/('Inputs and Results'!$C$15-'Inputs and Results'!$C$13), 'Inputs and Results'!$C$13 + SQRT(E4160*('Inputs and Results'!$C$15-'Inputs and Results'!$C$13)*('Inputs and Results'!$C$14-'Inputs and Results'!$C$13)), 'Inputs and Results'!$C$15 - SQRT((1-E4160)*('Inputs and Results'!$C$15-'Inputs and Results'!$C$13)*('Inputs and Results'!$C$15-'Inputs and Results'!$C$14))))</f>
        <v>2.9078442822263071</v>
      </c>
      <c r="C4160" s="47">
        <f ca="1">IF('Inputs and Results'!$G$15='Inputs and Results'!$G$13, 'Inputs and Results'!$G$13, IF(F4160 &lt;= ('Inputs and Results'!$G$14-'Inputs and Results'!$G$13)/('Inputs and Results'!$G$15-'Inputs and Results'!$G$13), 'Inputs and Results'!$G$13 + SQRT(F4160*('Inputs and Results'!$G$15-'Inputs and Results'!$G$13)*('Inputs and Results'!$G$14-'Inputs and Results'!$G$13)), 'Inputs and Results'!$G$15 - SQRT((1-F4160)*('Inputs and Results'!$G$15-'Inputs and Results'!$G$13)*('Inputs and Results'!$G$15-'Inputs and Results'!$G$14))))</f>
        <v>560.93107529212614</v>
      </c>
      <c r="D4160">
        <f t="shared" ca="1" si="269"/>
        <v>1631.1002200112632</v>
      </c>
      <c r="E4160">
        <f t="shared" ca="1" si="272"/>
        <v>0.99905636929795727</v>
      </c>
      <c r="F4160">
        <f t="shared" ca="1" si="272"/>
        <v>0.5185223414957798</v>
      </c>
    </row>
    <row r="4161" spans="1:6" ht="15.75" customHeight="1" x14ac:dyDescent="0.2">
      <c r="A4161">
        <v>4160</v>
      </c>
      <c r="B4161" s="47">
        <f ca="1">IF('Inputs and Results'!$C$15='Inputs and Results'!$C$13, 'Inputs and Results'!$C$13, IF(E4161 &lt;= ('Inputs and Results'!$C$14-'Inputs and Results'!$C$13)/('Inputs and Results'!$C$15-'Inputs and Results'!$C$13), 'Inputs and Results'!$C$13 + SQRT(E4161*('Inputs and Results'!$C$15-'Inputs and Results'!$C$13)*('Inputs and Results'!$C$14-'Inputs and Results'!$C$13)), 'Inputs and Results'!$C$15 - SQRT((1-E4161)*('Inputs and Results'!$C$15-'Inputs and Results'!$C$13)*('Inputs and Results'!$C$15-'Inputs and Results'!$C$14))))</f>
        <v>0.52122159065544293</v>
      </c>
      <c r="C4161" s="47">
        <f ca="1">IF('Inputs and Results'!$G$15='Inputs and Results'!$G$13, 'Inputs and Results'!$G$13, IF(F4161 &lt;= ('Inputs and Results'!$G$14-'Inputs and Results'!$G$13)/('Inputs and Results'!$G$15-'Inputs and Results'!$G$13), 'Inputs and Results'!$G$13 + SQRT(F4161*('Inputs and Results'!$G$15-'Inputs and Results'!$G$13)*('Inputs and Results'!$G$14-'Inputs and Results'!$G$13)), 'Inputs and Results'!$G$15 - SQRT((1-F4161)*('Inputs and Results'!$G$15-'Inputs and Results'!$G$13)*('Inputs and Results'!$G$15-'Inputs and Results'!$G$14))))</f>
        <v>750.53727325881187</v>
      </c>
      <c r="D4161">
        <f t="shared" ca="1" si="269"/>
        <v>391.19623141415673</v>
      </c>
      <c r="E4161">
        <f t="shared" ca="1" si="272"/>
        <v>0.31729528859636302</v>
      </c>
      <c r="F4161">
        <f t="shared" ca="1" si="272"/>
        <v>0.76184039355604838</v>
      </c>
    </row>
    <row r="4162" spans="1:6" ht="15.75" customHeight="1" x14ac:dyDescent="0.2">
      <c r="A4162">
        <v>4161</v>
      </c>
      <c r="B4162" s="47">
        <f ca="1">IF('Inputs and Results'!$C$15='Inputs and Results'!$C$13, 'Inputs and Results'!$C$13, IF(E4162 &lt;= ('Inputs and Results'!$C$14-'Inputs and Results'!$C$13)/('Inputs and Results'!$C$15-'Inputs and Results'!$C$13), 'Inputs and Results'!$C$13 + SQRT(E4162*('Inputs and Results'!$C$15-'Inputs and Results'!$C$13)*('Inputs and Results'!$C$14-'Inputs and Results'!$C$13)), 'Inputs and Results'!$C$15 - SQRT((1-E4162)*('Inputs and Results'!$C$15-'Inputs and Results'!$C$13)*('Inputs and Results'!$C$15-'Inputs and Results'!$C$14))))</f>
        <v>0.6189795537635816</v>
      </c>
      <c r="C4162" s="47">
        <f ca="1">IF('Inputs and Results'!$G$15='Inputs and Results'!$G$13, 'Inputs and Results'!$G$13, IF(F4162 &lt;= ('Inputs and Results'!$G$14-'Inputs and Results'!$G$13)/('Inputs and Results'!$G$15-'Inputs and Results'!$G$13), 'Inputs and Results'!$G$13 + SQRT(F4162*('Inputs and Results'!$G$15-'Inputs and Results'!$G$13)*('Inputs and Results'!$G$14-'Inputs and Results'!$G$13)), 'Inputs and Results'!$G$15 - SQRT((1-F4162)*('Inputs and Results'!$G$15-'Inputs and Results'!$G$13)*('Inputs and Results'!$G$15-'Inputs and Results'!$G$14))))</f>
        <v>319.10705674909229</v>
      </c>
      <c r="D4162">
        <f t="shared" ref="D4162:D4225" ca="1" si="273">B4162*C4162</f>
        <v>197.52074358936306</v>
      </c>
      <c r="E4162">
        <f t="shared" ref="E4162:F4181" ca="1" si="274">RAND()</f>
        <v>0.37008240384490299</v>
      </c>
      <c r="F4162">
        <f t="shared" ca="1" si="274"/>
        <v>8.5198219056557223E-2</v>
      </c>
    </row>
    <row r="4163" spans="1:6" ht="15.75" customHeight="1" x14ac:dyDescent="0.2">
      <c r="A4163">
        <v>4162</v>
      </c>
      <c r="B4163" s="47">
        <f ca="1">IF('Inputs and Results'!$C$15='Inputs and Results'!$C$13, 'Inputs and Results'!$C$13, IF(E4163 &lt;= ('Inputs and Results'!$C$14-'Inputs and Results'!$C$13)/('Inputs and Results'!$C$15-'Inputs and Results'!$C$13), 'Inputs and Results'!$C$13 + SQRT(E4163*('Inputs and Results'!$C$15-'Inputs and Results'!$C$13)*('Inputs and Results'!$C$14-'Inputs and Results'!$C$13)), 'Inputs and Results'!$C$15 - SQRT((1-E4163)*('Inputs and Results'!$C$15-'Inputs and Results'!$C$13)*('Inputs and Results'!$C$15-'Inputs and Results'!$C$14))))</f>
        <v>0.5021135483239072</v>
      </c>
      <c r="C4163" s="47">
        <f ca="1">IF('Inputs and Results'!$G$15='Inputs and Results'!$G$13, 'Inputs and Results'!$G$13, IF(F4163 &lt;= ('Inputs and Results'!$G$14-'Inputs and Results'!$G$13)/('Inputs and Results'!$G$15-'Inputs and Results'!$G$13), 'Inputs and Results'!$G$13 + SQRT(F4163*('Inputs and Results'!$G$15-'Inputs and Results'!$G$13)*('Inputs and Results'!$G$14-'Inputs and Results'!$G$13)), 'Inputs and Results'!$G$15 - SQRT((1-F4163)*('Inputs and Results'!$G$15-'Inputs and Results'!$G$13)*('Inputs and Results'!$G$15-'Inputs and Results'!$G$14))))</f>
        <v>576.18303873688888</v>
      </c>
      <c r="D4163">
        <f t="shared" ca="1" si="273"/>
        <v>289.30931006423054</v>
      </c>
      <c r="E4163">
        <f t="shared" ca="1" si="274"/>
        <v>0.3067292527258908</v>
      </c>
      <c r="F4163">
        <f t="shared" ca="1" si="274"/>
        <v>0.54122990852889463</v>
      </c>
    </row>
    <row r="4164" spans="1:6" ht="15.75" customHeight="1" x14ac:dyDescent="0.2">
      <c r="A4164">
        <v>4163</v>
      </c>
      <c r="B4164" s="47">
        <f ca="1">IF('Inputs and Results'!$C$15='Inputs and Results'!$C$13, 'Inputs and Results'!$C$13, IF(E4164 &lt;= ('Inputs and Results'!$C$14-'Inputs and Results'!$C$13)/('Inputs and Results'!$C$15-'Inputs and Results'!$C$13), 'Inputs and Results'!$C$13 + SQRT(E4164*('Inputs and Results'!$C$15-'Inputs and Results'!$C$13)*('Inputs and Results'!$C$14-'Inputs and Results'!$C$13)), 'Inputs and Results'!$C$15 - SQRT((1-E4164)*('Inputs and Results'!$C$15-'Inputs and Results'!$C$13)*('Inputs and Results'!$C$15-'Inputs and Results'!$C$14))))</f>
        <v>1.4388575970789323</v>
      </c>
      <c r="C4164" s="47">
        <f ca="1">IF('Inputs and Results'!$G$15='Inputs and Results'!$G$13, 'Inputs and Results'!$G$13, IF(F4164 &lt;= ('Inputs and Results'!$G$14-'Inputs and Results'!$G$13)/('Inputs and Results'!$G$15-'Inputs and Results'!$G$13), 'Inputs and Results'!$G$13 + SQRT(F4164*('Inputs and Results'!$G$15-'Inputs and Results'!$G$13)*('Inputs and Results'!$G$14-'Inputs and Results'!$G$13)), 'Inputs and Results'!$G$15 - SQRT((1-F4164)*('Inputs and Results'!$G$15-'Inputs and Results'!$G$13)*('Inputs and Results'!$G$15-'Inputs and Results'!$G$14))))</f>
        <v>913.70405149118824</v>
      </c>
      <c r="D4164">
        <f t="shared" ca="1" si="273"/>
        <v>1314.6900159698962</v>
      </c>
      <c r="E4164">
        <f t="shared" ca="1" si="274"/>
        <v>0.72920382197798161</v>
      </c>
      <c r="F4164">
        <f t="shared" ca="1" si="274"/>
        <v>0.90337018591112639</v>
      </c>
    </row>
    <row r="4165" spans="1:6" ht="15.75" customHeight="1" x14ac:dyDescent="0.2">
      <c r="A4165">
        <v>4164</v>
      </c>
      <c r="B4165" s="47">
        <f ca="1">IF('Inputs and Results'!$C$15='Inputs and Results'!$C$13, 'Inputs and Results'!$C$13, IF(E4165 &lt;= ('Inputs and Results'!$C$14-'Inputs and Results'!$C$13)/('Inputs and Results'!$C$15-'Inputs and Results'!$C$13), 'Inputs and Results'!$C$13 + SQRT(E4165*('Inputs and Results'!$C$15-'Inputs and Results'!$C$13)*('Inputs and Results'!$C$14-'Inputs and Results'!$C$13)), 'Inputs and Results'!$C$15 - SQRT((1-E4165)*('Inputs and Results'!$C$15-'Inputs and Results'!$C$13)*('Inputs and Results'!$C$15-'Inputs and Results'!$C$14))))</f>
        <v>0.46639169853092577</v>
      </c>
      <c r="C4165" s="47">
        <f ca="1">IF('Inputs and Results'!$G$15='Inputs and Results'!$G$13, 'Inputs and Results'!$G$13, IF(F4165 &lt;= ('Inputs and Results'!$G$14-'Inputs and Results'!$G$13)/('Inputs and Results'!$G$15-'Inputs and Results'!$G$13), 'Inputs and Results'!$G$13 + SQRT(F4165*('Inputs and Results'!$G$15-'Inputs and Results'!$G$13)*('Inputs and Results'!$G$14-'Inputs and Results'!$G$13)), 'Inputs and Results'!$G$15 - SQRT((1-F4165)*('Inputs and Results'!$G$15-'Inputs and Results'!$G$13)*('Inputs and Results'!$G$15-'Inputs and Results'!$G$14))))</f>
        <v>1124.8401772700959</v>
      </c>
      <c r="D4165">
        <f t="shared" ca="1" si="273"/>
        <v>524.61612085282763</v>
      </c>
      <c r="E4165">
        <f t="shared" ca="1" si="274"/>
        <v>0.28675877496966595</v>
      </c>
      <c r="F4165">
        <f t="shared" ca="1" si="274"/>
        <v>0.9933403372947186</v>
      </c>
    </row>
    <row r="4166" spans="1:6" ht="15.75" customHeight="1" x14ac:dyDescent="0.2">
      <c r="A4166">
        <v>4165</v>
      </c>
      <c r="B4166" s="47">
        <f ca="1">IF('Inputs and Results'!$C$15='Inputs and Results'!$C$13, 'Inputs and Results'!$C$13, IF(E4166 &lt;= ('Inputs and Results'!$C$14-'Inputs and Results'!$C$13)/('Inputs and Results'!$C$15-'Inputs and Results'!$C$13), 'Inputs and Results'!$C$13 + SQRT(E4166*('Inputs and Results'!$C$15-'Inputs and Results'!$C$13)*('Inputs and Results'!$C$14-'Inputs and Results'!$C$13)), 'Inputs and Results'!$C$15 - SQRT((1-E4166)*('Inputs and Results'!$C$15-'Inputs and Results'!$C$13)*('Inputs and Results'!$C$15-'Inputs and Results'!$C$14))))</f>
        <v>0.27903284688056251</v>
      </c>
      <c r="C4166" s="47">
        <f ca="1">IF('Inputs and Results'!$G$15='Inputs and Results'!$G$13, 'Inputs and Results'!$G$13, IF(F4166 &lt;= ('Inputs and Results'!$G$14-'Inputs and Results'!$G$13)/('Inputs and Results'!$G$15-'Inputs and Results'!$G$13), 'Inputs and Results'!$G$13 + SQRT(F4166*('Inputs and Results'!$G$15-'Inputs and Results'!$G$13)*('Inputs and Results'!$G$14-'Inputs and Results'!$G$13)), 'Inputs and Results'!$G$15 - SQRT((1-F4166)*('Inputs and Results'!$G$15-'Inputs and Results'!$G$13)*('Inputs and Results'!$G$15-'Inputs and Results'!$G$14))))</f>
        <v>392.37115038013246</v>
      </c>
      <c r="D4166">
        <f t="shared" ca="1" si="273"/>
        <v>109.48443912436967</v>
      </c>
      <c r="E4166">
        <f t="shared" ca="1" si="274"/>
        <v>0.17737086129390034</v>
      </c>
      <c r="F4166">
        <f t="shared" ca="1" si="274"/>
        <v>0.23103886897908654</v>
      </c>
    </row>
    <row r="4167" spans="1:6" ht="15.75" customHeight="1" x14ac:dyDescent="0.2">
      <c r="A4167">
        <v>4166</v>
      </c>
      <c r="B4167" s="47">
        <f ca="1">IF('Inputs and Results'!$C$15='Inputs and Results'!$C$13, 'Inputs and Results'!$C$13, IF(E4167 &lt;= ('Inputs and Results'!$C$14-'Inputs and Results'!$C$13)/('Inputs and Results'!$C$15-'Inputs and Results'!$C$13), 'Inputs and Results'!$C$13 + SQRT(E4167*('Inputs and Results'!$C$15-'Inputs and Results'!$C$13)*('Inputs and Results'!$C$14-'Inputs and Results'!$C$13)), 'Inputs and Results'!$C$15 - SQRT((1-E4167)*('Inputs and Results'!$C$15-'Inputs and Results'!$C$13)*('Inputs and Results'!$C$15-'Inputs and Results'!$C$14))))</f>
        <v>2.3401197620506782</v>
      </c>
      <c r="C4167" s="47">
        <f ca="1">IF('Inputs and Results'!$G$15='Inputs and Results'!$G$13, 'Inputs and Results'!$G$13, IF(F4167 &lt;= ('Inputs and Results'!$G$14-'Inputs and Results'!$G$13)/('Inputs and Results'!$G$15-'Inputs and Results'!$G$13), 'Inputs and Results'!$G$13 + SQRT(F4167*('Inputs and Results'!$G$15-'Inputs and Results'!$G$13)*('Inputs and Results'!$G$14-'Inputs and Results'!$G$13)), 'Inputs and Results'!$G$15 - SQRT((1-F4167)*('Inputs and Results'!$G$15-'Inputs and Results'!$G$13)*('Inputs and Results'!$G$15-'Inputs and Results'!$G$14))))</f>
        <v>742.96309407035506</v>
      </c>
      <c r="D4167">
        <f t="shared" ca="1" si="273"/>
        <v>1738.622618908355</v>
      </c>
      <c r="E4167">
        <f t="shared" ca="1" si="274"/>
        <v>0.95161756350710514</v>
      </c>
      <c r="F4167">
        <f t="shared" ca="1" si="274"/>
        <v>0.75374600687570736</v>
      </c>
    </row>
    <row r="4168" spans="1:6" ht="15.75" customHeight="1" x14ac:dyDescent="0.2">
      <c r="A4168">
        <v>4167</v>
      </c>
      <c r="B4168" s="47">
        <f ca="1">IF('Inputs and Results'!$C$15='Inputs and Results'!$C$13, 'Inputs and Results'!$C$13, IF(E4168 &lt;= ('Inputs and Results'!$C$14-'Inputs and Results'!$C$13)/('Inputs and Results'!$C$15-'Inputs and Results'!$C$13), 'Inputs and Results'!$C$13 + SQRT(E4168*('Inputs and Results'!$C$15-'Inputs and Results'!$C$13)*('Inputs and Results'!$C$14-'Inputs and Results'!$C$13)), 'Inputs and Results'!$C$15 - SQRT((1-E4168)*('Inputs and Results'!$C$15-'Inputs and Results'!$C$13)*('Inputs and Results'!$C$15-'Inputs and Results'!$C$14))))</f>
        <v>0.6112939442389651</v>
      </c>
      <c r="C4168" s="47">
        <f ca="1">IF('Inputs and Results'!$G$15='Inputs and Results'!$G$13, 'Inputs and Results'!$G$13, IF(F4168 &lt;= ('Inputs and Results'!$G$14-'Inputs and Results'!$G$13)/('Inputs and Results'!$G$15-'Inputs and Results'!$G$13), 'Inputs and Results'!$G$13 + SQRT(F4168*('Inputs and Results'!$G$15-'Inputs and Results'!$G$13)*('Inputs and Results'!$G$14-'Inputs and Results'!$G$13)), 'Inputs and Results'!$G$15 - SQRT((1-F4168)*('Inputs and Results'!$G$15-'Inputs and Results'!$G$13)*('Inputs and Results'!$G$15-'Inputs and Results'!$G$14))))</f>
        <v>1053.3732126628954</v>
      </c>
      <c r="D4168">
        <f t="shared" ca="1" si="273"/>
        <v>643.92066592437152</v>
      </c>
      <c r="E4168">
        <f t="shared" ca="1" si="274"/>
        <v>0.36600926435228442</v>
      </c>
      <c r="F4168">
        <f t="shared" ca="1" si="274"/>
        <v>0.97465411980227257</v>
      </c>
    </row>
    <row r="4169" spans="1:6" ht="15.75" customHeight="1" x14ac:dyDescent="0.2">
      <c r="A4169">
        <v>4168</v>
      </c>
      <c r="B4169" s="47">
        <f ca="1">IF('Inputs and Results'!$C$15='Inputs and Results'!$C$13, 'Inputs and Results'!$C$13, IF(E4169 &lt;= ('Inputs and Results'!$C$14-'Inputs and Results'!$C$13)/('Inputs and Results'!$C$15-'Inputs and Results'!$C$13), 'Inputs and Results'!$C$13 + SQRT(E4169*('Inputs and Results'!$C$15-'Inputs and Results'!$C$13)*('Inputs and Results'!$C$14-'Inputs and Results'!$C$13)), 'Inputs and Results'!$C$15 - SQRT((1-E4169)*('Inputs and Results'!$C$15-'Inputs and Results'!$C$13)*('Inputs and Results'!$C$15-'Inputs and Results'!$C$14))))</f>
        <v>0.8518695794506721</v>
      </c>
      <c r="C4169" s="47">
        <f ca="1">IF('Inputs and Results'!$G$15='Inputs and Results'!$G$13, 'Inputs and Results'!$G$13, IF(F4169 &lt;= ('Inputs and Results'!$G$14-'Inputs and Results'!$G$13)/('Inputs and Results'!$G$15-'Inputs and Results'!$G$13), 'Inputs and Results'!$G$13 + SQRT(F4169*('Inputs and Results'!$G$15-'Inputs and Results'!$G$13)*('Inputs and Results'!$G$14-'Inputs and Results'!$G$13)), 'Inputs and Results'!$G$15 - SQRT((1-F4169)*('Inputs and Results'!$G$15-'Inputs and Results'!$G$13)*('Inputs and Results'!$G$15-'Inputs and Results'!$G$14))))</f>
        <v>592.54014554648245</v>
      </c>
      <c r="D4169">
        <f t="shared" ca="1" si="273"/>
        <v>504.76692459432206</v>
      </c>
      <c r="E4169">
        <f t="shared" ca="1" si="274"/>
        <v>0.48728174403450752</v>
      </c>
      <c r="F4169">
        <f t="shared" ca="1" si="274"/>
        <v>0.56497330974016968</v>
      </c>
    </row>
    <row r="4170" spans="1:6" ht="15.75" customHeight="1" x14ac:dyDescent="0.2">
      <c r="A4170">
        <v>4169</v>
      </c>
      <c r="B4170" s="47">
        <f ca="1">IF('Inputs and Results'!$C$15='Inputs and Results'!$C$13, 'Inputs and Results'!$C$13, IF(E4170 &lt;= ('Inputs and Results'!$C$14-'Inputs and Results'!$C$13)/('Inputs and Results'!$C$15-'Inputs and Results'!$C$13), 'Inputs and Results'!$C$13 + SQRT(E4170*('Inputs and Results'!$C$15-'Inputs and Results'!$C$13)*('Inputs and Results'!$C$14-'Inputs and Results'!$C$13)), 'Inputs and Results'!$C$15 - SQRT((1-E4170)*('Inputs and Results'!$C$15-'Inputs and Results'!$C$13)*('Inputs and Results'!$C$15-'Inputs and Results'!$C$14))))</f>
        <v>2.2168025470322874</v>
      </c>
      <c r="C4170" s="47">
        <f ca="1">IF('Inputs and Results'!$G$15='Inputs and Results'!$G$13, 'Inputs and Results'!$G$13, IF(F4170 &lt;= ('Inputs and Results'!$G$14-'Inputs and Results'!$G$13)/('Inputs and Results'!$G$15-'Inputs and Results'!$G$13), 'Inputs and Results'!$G$13 + SQRT(F4170*('Inputs and Results'!$G$15-'Inputs and Results'!$G$13)*('Inputs and Results'!$G$14-'Inputs and Results'!$G$13)), 'Inputs and Results'!$G$15 - SQRT((1-F4170)*('Inputs and Results'!$G$15-'Inputs and Results'!$G$13)*('Inputs and Results'!$G$15-'Inputs and Results'!$G$14))))</f>
        <v>502.48478952300104</v>
      </c>
      <c r="D4170">
        <f t="shared" ca="1" si="273"/>
        <v>1113.9095612595715</v>
      </c>
      <c r="E4170">
        <f t="shared" ca="1" si="274"/>
        <v>0.93184463885165414</v>
      </c>
      <c r="F4170">
        <f t="shared" ca="1" si="274"/>
        <v>0.42642778544449955</v>
      </c>
    </row>
    <row r="4171" spans="1:6" ht="15.75" customHeight="1" x14ac:dyDescent="0.2">
      <c r="A4171">
        <v>4170</v>
      </c>
      <c r="B4171" s="47">
        <f ca="1">IF('Inputs and Results'!$C$15='Inputs and Results'!$C$13, 'Inputs and Results'!$C$13, IF(E4171 &lt;= ('Inputs and Results'!$C$14-'Inputs and Results'!$C$13)/('Inputs and Results'!$C$15-'Inputs and Results'!$C$13), 'Inputs and Results'!$C$13 + SQRT(E4171*('Inputs and Results'!$C$15-'Inputs and Results'!$C$13)*('Inputs and Results'!$C$14-'Inputs and Results'!$C$13)), 'Inputs and Results'!$C$15 - SQRT((1-E4171)*('Inputs and Results'!$C$15-'Inputs and Results'!$C$13)*('Inputs and Results'!$C$15-'Inputs and Results'!$C$14))))</f>
        <v>1.690674577515441</v>
      </c>
      <c r="C4171" s="47">
        <f ca="1">IF('Inputs and Results'!$G$15='Inputs and Results'!$G$13, 'Inputs and Results'!$G$13, IF(F4171 &lt;= ('Inputs and Results'!$G$14-'Inputs and Results'!$G$13)/('Inputs and Results'!$G$15-'Inputs and Results'!$G$13), 'Inputs and Results'!$G$13 + SQRT(F4171*('Inputs and Results'!$G$15-'Inputs and Results'!$G$13)*('Inputs and Results'!$G$14-'Inputs and Results'!$G$13)), 'Inputs and Results'!$G$15 - SQRT((1-F4171)*('Inputs and Results'!$G$15-'Inputs and Results'!$G$13)*('Inputs and Results'!$G$15-'Inputs and Results'!$G$14))))</f>
        <v>582.73185651307631</v>
      </c>
      <c r="D4171">
        <f t="shared" ca="1" si="273"/>
        <v>985.20993531503393</v>
      </c>
      <c r="E4171">
        <f t="shared" ca="1" si="274"/>
        <v>0.80951854867062567</v>
      </c>
      <c r="F4171">
        <f t="shared" ca="1" si="274"/>
        <v>0.55081166677419102</v>
      </c>
    </row>
    <row r="4172" spans="1:6" ht="15.75" customHeight="1" x14ac:dyDescent="0.2">
      <c r="A4172">
        <v>4171</v>
      </c>
      <c r="B4172" s="47">
        <f ca="1">IF('Inputs and Results'!$C$15='Inputs and Results'!$C$13, 'Inputs and Results'!$C$13, IF(E4172 &lt;= ('Inputs and Results'!$C$14-'Inputs and Results'!$C$13)/('Inputs and Results'!$C$15-'Inputs and Results'!$C$13), 'Inputs and Results'!$C$13 + SQRT(E4172*('Inputs and Results'!$C$15-'Inputs and Results'!$C$13)*('Inputs and Results'!$C$14-'Inputs and Results'!$C$13)), 'Inputs and Results'!$C$15 - SQRT((1-E4172)*('Inputs and Results'!$C$15-'Inputs and Results'!$C$13)*('Inputs and Results'!$C$15-'Inputs and Results'!$C$14))))</f>
        <v>0.3508733093777332</v>
      </c>
      <c r="C4172" s="47">
        <f ca="1">IF('Inputs and Results'!$G$15='Inputs and Results'!$G$13, 'Inputs and Results'!$G$13, IF(F4172 &lt;= ('Inputs and Results'!$G$14-'Inputs and Results'!$G$13)/('Inputs and Results'!$G$15-'Inputs and Results'!$G$13), 'Inputs and Results'!$G$13 + SQRT(F4172*('Inputs and Results'!$G$15-'Inputs and Results'!$G$13)*('Inputs and Results'!$G$14-'Inputs and Results'!$G$13)), 'Inputs and Results'!$G$15 - SQRT((1-F4172)*('Inputs and Results'!$G$15-'Inputs and Results'!$G$13)*('Inputs and Results'!$G$15-'Inputs and Results'!$G$14))))</f>
        <v>351.17852380033241</v>
      </c>
      <c r="D4172">
        <f t="shared" ca="1" si="273"/>
        <v>123.21917082820968</v>
      </c>
      <c r="E4172">
        <f t="shared" ca="1" si="274"/>
        <v>0.22023641967030194</v>
      </c>
      <c r="F4172">
        <f t="shared" ca="1" si="274"/>
        <v>0.15059765036377304</v>
      </c>
    </row>
    <row r="4173" spans="1:6" ht="15.75" customHeight="1" x14ac:dyDescent="0.2">
      <c r="A4173">
        <v>4172</v>
      </c>
      <c r="B4173" s="47">
        <f ca="1">IF('Inputs and Results'!$C$15='Inputs and Results'!$C$13, 'Inputs and Results'!$C$13, IF(E4173 &lt;= ('Inputs and Results'!$C$14-'Inputs and Results'!$C$13)/('Inputs and Results'!$C$15-'Inputs and Results'!$C$13), 'Inputs and Results'!$C$13 + SQRT(E4173*('Inputs and Results'!$C$15-'Inputs and Results'!$C$13)*('Inputs and Results'!$C$14-'Inputs and Results'!$C$13)), 'Inputs and Results'!$C$15 - SQRT((1-E4173)*('Inputs and Results'!$C$15-'Inputs and Results'!$C$13)*('Inputs and Results'!$C$15-'Inputs and Results'!$C$14))))</f>
        <v>1.5544084754958525</v>
      </c>
      <c r="C4173" s="47">
        <f ca="1">IF('Inputs and Results'!$G$15='Inputs and Results'!$G$13, 'Inputs and Results'!$G$13, IF(F4173 &lt;= ('Inputs and Results'!$G$14-'Inputs and Results'!$G$13)/('Inputs and Results'!$G$15-'Inputs and Results'!$G$13), 'Inputs and Results'!$G$13 + SQRT(F4173*('Inputs and Results'!$G$15-'Inputs and Results'!$G$13)*('Inputs and Results'!$G$14-'Inputs and Results'!$G$13)), 'Inputs and Results'!$G$15 - SQRT((1-F4173)*('Inputs and Results'!$G$15-'Inputs and Results'!$G$13)*('Inputs and Results'!$G$15-'Inputs and Results'!$G$14))))</f>
        <v>660.65590828596578</v>
      </c>
      <c r="D4173">
        <f t="shared" ca="1" si="273"/>
        <v>1026.9291432261159</v>
      </c>
      <c r="E4173">
        <f t="shared" ca="1" si="274"/>
        <v>0.76780723825353048</v>
      </c>
      <c r="F4173">
        <f t="shared" ca="1" si="274"/>
        <v>0.6570643846892138</v>
      </c>
    </row>
    <row r="4174" spans="1:6" ht="15.75" customHeight="1" x14ac:dyDescent="0.2">
      <c r="A4174">
        <v>4173</v>
      </c>
      <c r="B4174" s="47">
        <f ca="1">IF('Inputs and Results'!$C$15='Inputs and Results'!$C$13, 'Inputs and Results'!$C$13, IF(E4174 &lt;= ('Inputs and Results'!$C$14-'Inputs and Results'!$C$13)/('Inputs and Results'!$C$15-'Inputs and Results'!$C$13), 'Inputs and Results'!$C$13 + SQRT(E4174*('Inputs and Results'!$C$15-'Inputs and Results'!$C$13)*('Inputs and Results'!$C$14-'Inputs and Results'!$C$13)), 'Inputs and Results'!$C$15 - SQRT((1-E4174)*('Inputs and Results'!$C$15-'Inputs and Results'!$C$13)*('Inputs and Results'!$C$15-'Inputs and Results'!$C$14))))</f>
        <v>1.6195471835480253</v>
      </c>
      <c r="C4174" s="47">
        <f ca="1">IF('Inputs and Results'!$G$15='Inputs and Results'!$G$13, 'Inputs and Results'!$G$13, IF(F4174 &lt;= ('Inputs and Results'!$G$14-'Inputs and Results'!$G$13)/('Inputs and Results'!$G$15-'Inputs and Results'!$G$13), 'Inputs and Results'!$G$13 + SQRT(F4174*('Inputs and Results'!$G$15-'Inputs and Results'!$G$13)*('Inputs and Results'!$G$14-'Inputs and Results'!$G$13)), 'Inputs and Results'!$G$15 - SQRT((1-F4174)*('Inputs and Results'!$G$15-'Inputs and Results'!$G$13)*('Inputs and Results'!$G$15-'Inputs and Results'!$G$14))))</f>
        <v>304.95045651400812</v>
      </c>
      <c r="D4174">
        <f t="shared" ca="1" si="273"/>
        <v>493.88165296894641</v>
      </c>
      <c r="E4174">
        <f t="shared" ca="1" si="274"/>
        <v>0.78826111350553452</v>
      </c>
      <c r="F4174">
        <f t="shared" ca="1" si="274"/>
        <v>5.5558873840709788E-2</v>
      </c>
    </row>
    <row r="4175" spans="1:6" ht="15.75" customHeight="1" x14ac:dyDescent="0.2">
      <c r="A4175">
        <v>4174</v>
      </c>
      <c r="B4175" s="47">
        <f ca="1">IF('Inputs and Results'!$C$15='Inputs and Results'!$C$13, 'Inputs and Results'!$C$13, IF(E4175 &lt;= ('Inputs and Results'!$C$14-'Inputs and Results'!$C$13)/('Inputs and Results'!$C$15-'Inputs and Results'!$C$13), 'Inputs and Results'!$C$13 + SQRT(E4175*('Inputs and Results'!$C$15-'Inputs and Results'!$C$13)*('Inputs and Results'!$C$14-'Inputs and Results'!$C$13)), 'Inputs and Results'!$C$15 - SQRT((1-E4175)*('Inputs and Results'!$C$15-'Inputs and Results'!$C$13)*('Inputs and Results'!$C$15-'Inputs and Results'!$C$14))))</f>
        <v>0.66706293789358773</v>
      </c>
      <c r="C4175" s="47">
        <f ca="1">IF('Inputs and Results'!$G$15='Inputs and Results'!$G$13, 'Inputs and Results'!$G$13, IF(F4175 &lt;= ('Inputs and Results'!$G$14-'Inputs and Results'!$G$13)/('Inputs and Results'!$G$15-'Inputs and Results'!$G$13), 'Inputs and Results'!$G$13 + SQRT(F4175*('Inputs and Results'!$G$15-'Inputs and Results'!$G$13)*('Inputs and Results'!$G$14-'Inputs and Results'!$G$13)), 'Inputs and Results'!$G$15 - SQRT((1-F4175)*('Inputs and Results'!$G$15-'Inputs and Results'!$G$13)*('Inputs and Results'!$G$15-'Inputs and Results'!$G$14))))</f>
        <v>854.057177441671</v>
      </c>
      <c r="D4175">
        <f t="shared" ca="1" si="273"/>
        <v>569.70988991334616</v>
      </c>
      <c r="E4175">
        <f t="shared" ca="1" si="274"/>
        <v>0.3952671849167001</v>
      </c>
      <c r="F4175">
        <f t="shared" ca="1" si="274"/>
        <v>0.85891222367272568</v>
      </c>
    </row>
    <row r="4176" spans="1:6" ht="15.75" customHeight="1" x14ac:dyDescent="0.2">
      <c r="A4176">
        <v>4175</v>
      </c>
      <c r="B4176" s="47">
        <f ca="1">IF('Inputs and Results'!$C$15='Inputs and Results'!$C$13, 'Inputs and Results'!$C$13, IF(E4176 &lt;= ('Inputs and Results'!$C$14-'Inputs and Results'!$C$13)/('Inputs and Results'!$C$15-'Inputs and Results'!$C$13), 'Inputs and Results'!$C$13 + SQRT(E4176*('Inputs and Results'!$C$15-'Inputs and Results'!$C$13)*('Inputs and Results'!$C$14-'Inputs and Results'!$C$13)), 'Inputs and Results'!$C$15 - SQRT((1-E4176)*('Inputs and Results'!$C$15-'Inputs and Results'!$C$13)*('Inputs and Results'!$C$15-'Inputs and Results'!$C$14))))</f>
        <v>1.1924947403065487</v>
      </c>
      <c r="C4176" s="47">
        <f ca="1">IF('Inputs and Results'!$G$15='Inputs and Results'!$G$13, 'Inputs and Results'!$G$13, IF(F4176 &lt;= ('Inputs and Results'!$G$14-'Inputs and Results'!$G$13)/('Inputs and Results'!$G$15-'Inputs and Results'!$G$13), 'Inputs and Results'!$G$13 + SQRT(F4176*('Inputs and Results'!$G$15-'Inputs and Results'!$G$13)*('Inputs and Results'!$G$14-'Inputs and Results'!$G$13)), 'Inputs and Results'!$G$15 - SQRT((1-F4176)*('Inputs and Results'!$G$15-'Inputs and Results'!$G$13)*('Inputs and Results'!$G$15-'Inputs and Results'!$G$14))))</f>
        <v>505.62936160579193</v>
      </c>
      <c r="D4176">
        <f t="shared" ca="1" si="273"/>
        <v>602.96035425946479</v>
      </c>
      <c r="E4176">
        <f t="shared" ca="1" si="274"/>
        <v>0.63699163735338982</v>
      </c>
      <c r="F4176">
        <f t="shared" ca="1" si="274"/>
        <v>0.43158774043699843</v>
      </c>
    </row>
    <row r="4177" spans="1:6" ht="15.75" customHeight="1" x14ac:dyDescent="0.2">
      <c r="A4177">
        <v>4176</v>
      </c>
      <c r="B4177" s="47">
        <f ca="1">IF('Inputs and Results'!$C$15='Inputs and Results'!$C$13, 'Inputs and Results'!$C$13, IF(E4177 &lt;= ('Inputs and Results'!$C$14-'Inputs and Results'!$C$13)/('Inputs and Results'!$C$15-'Inputs and Results'!$C$13), 'Inputs and Results'!$C$13 + SQRT(E4177*('Inputs and Results'!$C$15-'Inputs and Results'!$C$13)*('Inputs and Results'!$C$14-'Inputs and Results'!$C$13)), 'Inputs and Results'!$C$15 - SQRT((1-E4177)*('Inputs and Results'!$C$15-'Inputs and Results'!$C$13)*('Inputs and Results'!$C$15-'Inputs and Results'!$C$14))))</f>
        <v>0.69308044386789636</v>
      </c>
      <c r="C4177" s="47">
        <f ca="1">IF('Inputs and Results'!$G$15='Inputs and Results'!$G$13, 'Inputs and Results'!$G$13, IF(F4177 &lt;= ('Inputs and Results'!$G$14-'Inputs and Results'!$G$13)/('Inputs and Results'!$G$15-'Inputs and Results'!$G$13), 'Inputs and Results'!$G$13 + SQRT(F4177*('Inputs and Results'!$G$15-'Inputs and Results'!$G$13)*('Inputs and Results'!$G$14-'Inputs and Results'!$G$13)), 'Inputs and Results'!$G$15 - SQRT((1-F4177)*('Inputs and Results'!$G$15-'Inputs and Results'!$G$13)*('Inputs and Results'!$G$15-'Inputs and Results'!$G$14))))</f>
        <v>865.34826421877028</v>
      </c>
      <c r="D4177">
        <f t="shared" ca="1" si="273"/>
        <v>599.75595906505896</v>
      </c>
      <c r="E4177">
        <f t="shared" ca="1" si="274"/>
        <v>0.40868024017058424</v>
      </c>
      <c r="F4177">
        <f t="shared" ca="1" si="274"/>
        <v>0.86797173885559653</v>
      </c>
    </row>
    <row r="4178" spans="1:6" ht="15.75" customHeight="1" x14ac:dyDescent="0.2">
      <c r="A4178">
        <v>4177</v>
      </c>
      <c r="B4178" s="47">
        <f ca="1">IF('Inputs and Results'!$C$15='Inputs and Results'!$C$13, 'Inputs and Results'!$C$13, IF(E4178 &lt;= ('Inputs and Results'!$C$14-'Inputs and Results'!$C$13)/('Inputs and Results'!$C$15-'Inputs and Results'!$C$13), 'Inputs and Results'!$C$13 + SQRT(E4178*('Inputs and Results'!$C$15-'Inputs and Results'!$C$13)*('Inputs and Results'!$C$14-'Inputs and Results'!$C$13)), 'Inputs and Results'!$C$15 - SQRT((1-E4178)*('Inputs and Results'!$C$15-'Inputs and Results'!$C$13)*('Inputs and Results'!$C$15-'Inputs and Results'!$C$14))))</f>
        <v>0.10652223418757778</v>
      </c>
      <c r="C4178" s="47">
        <f ca="1">IF('Inputs and Results'!$G$15='Inputs and Results'!$G$13, 'Inputs and Results'!$G$13, IF(F4178 &lt;= ('Inputs and Results'!$G$14-'Inputs and Results'!$G$13)/('Inputs and Results'!$G$15-'Inputs and Results'!$G$13), 'Inputs and Results'!$G$13 + SQRT(F4178*('Inputs and Results'!$G$15-'Inputs and Results'!$G$13)*('Inputs and Results'!$G$14-'Inputs and Results'!$G$13)), 'Inputs and Results'!$G$15 - SQRT((1-F4178)*('Inputs and Results'!$G$15-'Inputs and Results'!$G$13)*('Inputs and Results'!$G$15-'Inputs and Results'!$G$14))))</f>
        <v>644.8350806035902</v>
      </c>
      <c r="D4178">
        <f t="shared" ca="1" si="273"/>
        <v>68.689273468421234</v>
      </c>
      <c r="E4178">
        <f t="shared" ca="1" si="274"/>
        <v>6.9754046527683577E-2</v>
      </c>
      <c r="F4178">
        <f t="shared" ca="1" si="274"/>
        <v>0.63665032964874102</v>
      </c>
    </row>
    <row r="4179" spans="1:6" ht="15.75" customHeight="1" x14ac:dyDescent="0.2">
      <c r="A4179">
        <v>4178</v>
      </c>
      <c r="B4179" s="47">
        <f ca="1">IF('Inputs and Results'!$C$15='Inputs and Results'!$C$13, 'Inputs and Results'!$C$13, IF(E4179 &lt;= ('Inputs and Results'!$C$14-'Inputs and Results'!$C$13)/('Inputs and Results'!$C$15-'Inputs and Results'!$C$13), 'Inputs and Results'!$C$13 + SQRT(E4179*('Inputs and Results'!$C$15-'Inputs and Results'!$C$13)*('Inputs and Results'!$C$14-'Inputs and Results'!$C$13)), 'Inputs and Results'!$C$15 - SQRT((1-E4179)*('Inputs and Results'!$C$15-'Inputs and Results'!$C$13)*('Inputs and Results'!$C$15-'Inputs and Results'!$C$14))))</f>
        <v>0.43577328497746182</v>
      </c>
      <c r="C4179" s="47">
        <f ca="1">IF('Inputs and Results'!$G$15='Inputs and Results'!$G$13, 'Inputs and Results'!$G$13, IF(F4179 &lt;= ('Inputs and Results'!$G$14-'Inputs and Results'!$G$13)/('Inputs and Results'!$G$15-'Inputs and Results'!$G$13), 'Inputs and Results'!$G$13 + SQRT(F4179*('Inputs and Results'!$G$15-'Inputs and Results'!$G$13)*('Inputs and Results'!$G$14-'Inputs and Results'!$G$13)), 'Inputs and Results'!$G$15 - SQRT((1-F4179)*('Inputs and Results'!$G$15-'Inputs and Results'!$G$13)*('Inputs and Results'!$G$15-'Inputs and Results'!$G$14))))</f>
        <v>362.51807258881411</v>
      </c>
      <c r="D4179">
        <f t="shared" ca="1" si="273"/>
        <v>157.97569135572547</v>
      </c>
      <c r="E4179">
        <f t="shared" ca="1" si="274"/>
        <v>0.26941570599608033</v>
      </c>
      <c r="F4179">
        <f t="shared" ca="1" si="274"/>
        <v>0.17314067730709215</v>
      </c>
    </row>
    <row r="4180" spans="1:6" ht="15.75" customHeight="1" x14ac:dyDescent="0.2">
      <c r="A4180">
        <v>4179</v>
      </c>
      <c r="B4180" s="47">
        <f ca="1">IF('Inputs and Results'!$C$15='Inputs and Results'!$C$13, 'Inputs and Results'!$C$13, IF(E4180 &lt;= ('Inputs and Results'!$C$14-'Inputs and Results'!$C$13)/('Inputs and Results'!$C$15-'Inputs and Results'!$C$13), 'Inputs and Results'!$C$13 + SQRT(E4180*('Inputs and Results'!$C$15-'Inputs and Results'!$C$13)*('Inputs and Results'!$C$14-'Inputs and Results'!$C$13)), 'Inputs and Results'!$C$15 - SQRT((1-E4180)*('Inputs and Results'!$C$15-'Inputs and Results'!$C$13)*('Inputs and Results'!$C$15-'Inputs and Results'!$C$14))))</f>
        <v>0.25351573985473852</v>
      </c>
      <c r="C4180" s="47">
        <f ca="1">IF('Inputs and Results'!$G$15='Inputs and Results'!$G$13, 'Inputs and Results'!$G$13, IF(F4180 &lt;= ('Inputs and Results'!$G$14-'Inputs and Results'!$G$13)/('Inputs and Results'!$G$15-'Inputs and Results'!$G$13), 'Inputs and Results'!$G$13 + SQRT(F4180*('Inputs and Results'!$G$15-'Inputs and Results'!$G$13)*('Inputs and Results'!$G$14-'Inputs and Results'!$G$13)), 'Inputs and Results'!$G$15 - SQRT((1-F4180)*('Inputs and Results'!$G$15-'Inputs and Results'!$G$13)*('Inputs and Results'!$G$15-'Inputs and Results'!$G$14))))</f>
        <v>609.51608790196087</v>
      </c>
      <c r="D4180">
        <f t="shared" ca="1" si="273"/>
        <v>154.52192197783145</v>
      </c>
      <c r="E4180">
        <f t="shared" ca="1" si="274"/>
        <v>0.16186935653048184</v>
      </c>
      <c r="F4180">
        <f t="shared" ca="1" si="274"/>
        <v>0.5889478928198415</v>
      </c>
    </row>
    <row r="4181" spans="1:6" ht="15.75" customHeight="1" x14ac:dyDescent="0.2">
      <c r="A4181">
        <v>4180</v>
      </c>
      <c r="B4181" s="47">
        <f ca="1">IF('Inputs and Results'!$C$15='Inputs and Results'!$C$13, 'Inputs and Results'!$C$13, IF(E4181 &lt;= ('Inputs and Results'!$C$14-'Inputs and Results'!$C$13)/('Inputs and Results'!$C$15-'Inputs and Results'!$C$13), 'Inputs and Results'!$C$13 + SQRT(E4181*('Inputs and Results'!$C$15-'Inputs and Results'!$C$13)*('Inputs and Results'!$C$14-'Inputs and Results'!$C$13)), 'Inputs and Results'!$C$15 - SQRT((1-E4181)*('Inputs and Results'!$C$15-'Inputs and Results'!$C$13)*('Inputs and Results'!$C$15-'Inputs and Results'!$C$14))))</f>
        <v>1.6263327562110803</v>
      </c>
      <c r="C4181" s="47">
        <f ca="1">IF('Inputs and Results'!$G$15='Inputs and Results'!$G$13, 'Inputs and Results'!$G$13, IF(F4181 &lt;= ('Inputs and Results'!$G$14-'Inputs and Results'!$G$13)/('Inputs and Results'!$G$15-'Inputs and Results'!$G$13), 'Inputs and Results'!$G$13 + SQRT(F4181*('Inputs and Results'!$G$15-'Inputs and Results'!$G$13)*('Inputs and Results'!$G$14-'Inputs and Results'!$G$13)), 'Inputs and Results'!$G$15 - SQRT((1-F4181)*('Inputs and Results'!$G$15-'Inputs and Results'!$G$13)*('Inputs and Results'!$G$15-'Inputs and Results'!$G$14))))</f>
        <v>282.58443751769755</v>
      </c>
      <c r="D4181">
        <f t="shared" ca="1" si="273"/>
        <v>459.57632713051487</v>
      </c>
      <c r="E4181">
        <f t="shared" ca="1" si="274"/>
        <v>0.7903375892601503</v>
      </c>
      <c r="F4181">
        <f t="shared" ca="1" si="274"/>
        <v>7.7686479612286696E-3</v>
      </c>
    </row>
    <row r="4182" spans="1:6" ht="15.75" customHeight="1" x14ac:dyDescent="0.2">
      <c r="A4182">
        <v>4181</v>
      </c>
      <c r="B4182" s="47">
        <f ca="1">IF('Inputs and Results'!$C$15='Inputs and Results'!$C$13, 'Inputs and Results'!$C$13, IF(E4182 &lt;= ('Inputs and Results'!$C$14-'Inputs and Results'!$C$13)/('Inputs and Results'!$C$15-'Inputs and Results'!$C$13), 'Inputs and Results'!$C$13 + SQRT(E4182*('Inputs and Results'!$C$15-'Inputs and Results'!$C$13)*('Inputs and Results'!$C$14-'Inputs and Results'!$C$13)), 'Inputs and Results'!$C$15 - SQRT((1-E4182)*('Inputs and Results'!$C$15-'Inputs and Results'!$C$13)*('Inputs and Results'!$C$15-'Inputs and Results'!$C$14))))</f>
        <v>1.0098908193611007</v>
      </c>
      <c r="C4182" s="47">
        <f ca="1">IF('Inputs and Results'!$G$15='Inputs and Results'!$G$13, 'Inputs and Results'!$G$13, IF(F4182 &lt;= ('Inputs and Results'!$G$14-'Inputs and Results'!$G$13)/('Inputs and Results'!$G$15-'Inputs and Results'!$G$13), 'Inputs and Results'!$G$13 + SQRT(F4182*('Inputs and Results'!$G$15-'Inputs and Results'!$G$13)*('Inputs and Results'!$G$14-'Inputs and Results'!$G$13)), 'Inputs and Results'!$G$15 - SQRT((1-F4182)*('Inputs and Results'!$G$15-'Inputs and Results'!$G$13)*('Inputs and Results'!$G$15-'Inputs and Results'!$G$14))))</f>
        <v>965.74674729990443</v>
      </c>
      <c r="D4182">
        <f t="shared" ca="1" si="273"/>
        <v>975.29877392601838</v>
      </c>
      <c r="E4182">
        <f t="shared" ref="E4182:F4201" ca="1" si="275">RAND()</f>
        <v>0.55994060545964097</v>
      </c>
      <c r="F4182">
        <f t="shared" ca="1" si="275"/>
        <v>0.93530778823403393</v>
      </c>
    </row>
    <row r="4183" spans="1:6" ht="15.75" customHeight="1" x14ac:dyDescent="0.2">
      <c r="A4183">
        <v>4182</v>
      </c>
      <c r="B4183" s="47">
        <f ca="1">IF('Inputs and Results'!$C$15='Inputs and Results'!$C$13, 'Inputs and Results'!$C$13, IF(E4183 &lt;= ('Inputs and Results'!$C$14-'Inputs and Results'!$C$13)/('Inputs and Results'!$C$15-'Inputs and Results'!$C$13), 'Inputs and Results'!$C$13 + SQRT(E4183*('Inputs and Results'!$C$15-'Inputs and Results'!$C$13)*('Inputs and Results'!$C$14-'Inputs and Results'!$C$13)), 'Inputs and Results'!$C$15 - SQRT((1-E4183)*('Inputs and Results'!$C$15-'Inputs and Results'!$C$13)*('Inputs and Results'!$C$15-'Inputs and Results'!$C$14))))</f>
        <v>2.0288459914267114</v>
      </c>
      <c r="C4183" s="47">
        <f ca="1">IF('Inputs and Results'!$G$15='Inputs and Results'!$G$13, 'Inputs and Results'!$G$13, IF(F4183 &lt;= ('Inputs and Results'!$G$14-'Inputs and Results'!$G$13)/('Inputs and Results'!$G$15-'Inputs and Results'!$G$13), 'Inputs and Results'!$G$13 + SQRT(F4183*('Inputs and Results'!$G$15-'Inputs and Results'!$G$13)*('Inputs and Results'!$G$14-'Inputs and Results'!$G$13)), 'Inputs and Results'!$G$15 - SQRT((1-F4183)*('Inputs and Results'!$G$15-'Inputs and Results'!$G$13)*('Inputs and Results'!$G$15-'Inputs and Results'!$G$14))))</f>
        <v>414.71074724029029</v>
      </c>
      <c r="D4183">
        <f t="shared" ca="1" si="273"/>
        <v>841.38423714003909</v>
      </c>
      <c r="E4183">
        <f t="shared" ca="1" si="275"/>
        <v>0.89520665462578142</v>
      </c>
      <c r="F4183">
        <f t="shared" ca="1" si="275"/>
        <v>0.27299056459201665</v>
      </c>
    </row>
    <row r="4184" spans="1:6" ht="15.75" customHeight="1" x14ac:dyDescent="0.2">
      <c r="A4184">
        <v>4183</v>
      </c>
      <c r="B4184" s="47">
        <f ca="1">IF('Inputs and Results'!$C$15='Inputs and Results'!$C$13, 'Inputs and Results'!$C$13, IF(E4184 &lt;= ('Inputs and Results'!$C$14-'Inputs and Results'!$C$13)/('Inputs and Results'!$C$15-'Inputs and Results'!$C$13), 'Inputs and Results'!$C$13 + SQRT(E4184*('Inputs and Results'!$C$15-'Inputs and Results'!$C$13)*('Inputs and Results'!$C$14-'Inputs and Results'!$C$13)), 'Inputs and Results'!$C$15 - SQRT((1-E4184)*('Inputs and Results'!$C$15-'Inputs and Results'!$C$13)*('Inputs and Results'!$C$15-'Inputs and Results'!$C$14))))</f>
        <v>2.1688323639255294</v>
      </c>
      <c r="C4184" s="47">
        <f ca="1">IF('Inputs and Results'!$G$15='Inputs and Results'!$G$13, 'Inputs and Results'!$G$13, IF(F4184 &lt;= ('Inputs and Results'!$G$14-'Inputs and Results'!$G$13)/('Inputs and Results'!$G$15-'Inputs and Results'!$G$13), 'Inputs and Results'!$G$13 + SQRT(F4184*('Inputs and Results'!$G$15-'Inputs and Results'!$G$13)*('Inputs and Results'!$G$14-'Inputs and Results'!$G$13)), 'Inputs and Results'!$G$15 - SQRT((1-F4184)*('Inputs and Results'!$G$15-'Inputs and Results'!$G$13)*('Inputs and Results'!$G$15-'Inputs and Results'!$G$14))))</f>
        <v>363.77888154712002</v>
      </c>
      <c r="D4184">
        <f t="shared" ca="1" si="273"/>
        <v>788.97541161202548</v>
      </c>
      <c r="E4184">
        <f t="shared" ca="1" si="275"/>
        <v>0.92324004008248628</v>
      </c>
      <c r="F4184">
        <f t="shared" ca="1" si="275"/>
        <v>0.1756284370284088</v>
      </c>
    </row>
    <row r="4185" spans="1:6" ht="15.75" customHeight="1" x14ac:dyDescent="0.2">
      <c r="A4185">
        <v>4184</v>
      </c>
      <c r="B4185" s="47">
        <f ca="1">IF('Inputs and Results'!$C$15='Inputs and Results'!$C$13, 'Inputs and Results'!$C$13, IF(E4185 &lt;= ('Inputs and Results'!$C$14-'Inputs and Results'!$C$13)/('Inputs and Results'!$C$15-'Inputs and Results'!$C$13), 'Inputs and Results'!$C$13 + SQRT(E4185*('Inputs and Results'!$C$15-'Inputs and Results'!$C$13)*('Inputs and Results'!$C$14-'Inputs and Results'!$C$13)), 'Inputs and Results'!$C$15 - SQRT((1-E4185)*('Inputs and Results'!$C$15-'Inputs and Results'!$C$13)*('Inputs and Results'!$C$15-'Inputs and Results'!$C$14))))</f>
        <v>1.2992464749093726</v>
      </c>
      <c r="C4185" s="47">
        <f ca="1">IF('Inputs and Results'!$G$15='Inputs and Results'!$G$13, 'Inputs and Results'!$G$13, IF(F4185 &lt;= ('Inputs and Results'!$G$14-'Inputs and Results'!$G$13)/('Inputs and Results'!$G$15-'Inputs and Results'!$G$13), 'Inputs and Results'!$G$13 + SQRT(F4185*('Inputs and Results'!$G$15-'Inputs and Results'!$G$13)*('Inputs and Results'!$G$14-'Inputs and Results'!$G$13)), 'Inputs and Results'!$G$15 - SQRT((1-F4185)*('Inputs and Results'!$G$15-'Inputs and Results'!$G$13)*('Inputs and Results'!$G$15-'Inputs and Results'!$G$14))))</f>
        <v>923.21997387324404</v>
      </c>
      <c r="D4185">
        <f t="shared" ca="1" si="273"/>
        <v>1199.4902966207353</v>
      </c>
      <c r="E4185">
        <f t="shared" ca="1" si="275"/>
        <v>0.67860416076575603</v>
      </c>
      <c r="F4185">
        <f t="shared" ca="1" si="275"/>
        <v>0.90968700774576128</v>
      </c>
    </row>
    <row r="4186" spans="1:6" ht="15.75" customHeight="1" x14ac:dyDescent="0.2">
      <c r="A4186">
        <v>4185</v>
      </c>
      <c r="B4186" s="47">
        <f ca="1">IF('Inputs and Results'!$C$15='Inputs and Results'!$C$13, 'Inputs and Results'!$C$13, IF(E4186 &lt;= ('Inputs and Results'!$C$14-'Inputs and Results'!$C$13)/('Inputs and Results'!$C$15-'Inputs and Results'!$C$13), 'Inputs and Results'!$C$13 + SQRT(E4186*('Inputs and Results'!$C$15-'Inputs and Results'!$C$13)*('Inputs and Results'!$C$14-'Inputs and Results'!$C$13)), 'Inputs and Results'!$C$15 - SQRT((1-E4186)*('Inputs and Results'!$C$15-'Inputs and Results'!$C$13)*('Inputs and Results'!$C$15-'Inputs and Results'!$C$14))))</f>
        <v>1.2895496048219721</v>
      </c>
      <c r="C4186" s="47">
        <f ca="1">IF('Inputs and Results'!$G$15='Inputs and Results'!$G$13, 'Inputs and Results'!$G$13, IF(F4186 &lt;= ('Inputs and Results'!$G$14-'Inputs and Results'!$G$13)/('Inputs and Results'!$G$15-'Inputs and Results'!$G$13), 'Inputs and Results'!$G$13 + SQRT(F4186*('Inputs and Results'!$G$15-'Inputs and Results'!$G$13)*('Inputs and Results'!$G$14-'Inputs and Results'!$G$13)), 'Inputs and Results'!$G$15 - SQRT((1-F4186)*('Inputs and Results'!$G$15-'Inputs and Results'!$G$13)*('Inputs and Results'!$G$15-'Inputs and Results'!$G$14))))</f>
        <v>528.39519083191283</v>
      </c>
      <c r="D4186">
        <f t="shared" ca="1" si="273"/>
        <v>681.39180952712377</v>
      </c>
      <c r="E4186">
        <f t="shared" ca="1" si="275"/>
        <v>0.67492882729281423</v>
      </c>
      <c r="F4186">
        <f t="shared" ca="1" si="275"/>
        <v>0.46824897676756638</v>
      </c>
    </row>
    <row r="4187" spans="1:6" ht="15.75" customHeight="1" x14ac:dyDescent="0.2">
      <c r="A4187">
        <v>4186</v>
      </c>
      <c r="B4187" s="47">
        <f ca="1">IF('Inputs and Results'!$C$15='Inputs and Results'!$C$13, 'Inputs and Results'!$C$13, IF(E4187 &lt;= ('Inputs and Results'!$C$14-'Inputs and Results'!$C$13)/('Inputs and Results'!$C$15-'Inputs and Results'!$C$13), 'Inputs and Results'!$C$13 + SQRT(E4187*('Inputs and Results'!$C$15-'Inputs and Results'!$C$13)*('Inputs and Results'!$C$14-'Inputs and Results'!$C$13)), 'Inputs and Results'!$C$15 - SQRT((1-E4187)*('Inputs and Results'!$C$15-'Inputs and Results'!$C$13)*('Inputs and Results'!$C$15-'Inputs and Results'!$C$14))))</f>
        <v>0.38380136568925716</v>
      </c>
      <c r="C4187" s="47">
        <f ca="1">IF('Inputs and Results'!$G$15='Inputs and Results'!$G$13, 'Inputs and Results'!$G$13, IF(F4187 &lt;= ('Inputs and Results'!$G$14-'Inputs and Results'!$G$13)/('Inputs and Results'!$G$15-'Inputs and Results'!$G$13), 'Inputs and Results'!$G$13 + SQRT(F4187*('Inputs and Results'!$G$15-'Inputs and Results'!$G$13)*('Inputs and Results'!$G$14-'Inputs and Results'!$G$13)), 'Inputs and Results'!$G$15 - SQRT((1-F4187)*('Inputs and Results'!$G$15-'Inputs and Results'!$G$13)*('Inputs and Results'!$G$15-'Inputs and Results'!$G$14))))</f>
        <v>356.93450763486521</v>
      </c>
      <c r="D4187">
        <f t="shared" ca="1" si="273"/>
        <v>136.99195149188387</v>
      </c>
      <c r="E4187">
        <f t="shared" ca="1" si="275"/>
        <v>0.23950052287006718</v>
      </c>
      <c r="F4187">
        <f t="shared" ca="1" si="275"/>
        <v>0.16207843712238956</v>
      </c>
    </row>
    <row r="4188" spans="1:6" ht="15.75" customHeight="1" x14ac:dyDescent="0.2">
      <c r="A4188">
        <v>4187</v>
      </c>
      <c r="B4188" s="47">
        <f ca="1">IF('Inputs and Results'!$C$15='Inputs and Results'!$C$13, 'Inputs and Results'!$C$13, IF(E4188 &lt;= ('Inputs and Results'!$C$14-'Inputs and Results'!$C$13)/('Inputs and Results'!$C$15-'Inputs and Results'!$C$13), 'Inputs and Results'!$C$13 + SQRT(E4188*('Inputs and Results'!$C$15-'Inputs and Results'!$C$13)*('Inputs and Results'!$C$14-'Inputs and Results'!$C$13)), 'Inputs and Results'!$C$15 - SQRT((1-E4188)*('Inputs and Results'!$C$15-'Inputs and Results'!$C$13)*('Inputs and Results'!$C$15-'Inputs and Results'!$C$14))))</f>
        <v>2.8020416251133273E-2</v>
      </c>
      <c r="C4188" s="47">
        <f ca="1">IF('Inputs and Results'!$G$15='Inputs and Results'!$G$13, 'Inputs and Results'!$G$13, IF(F4188 &lt;= ('Inputs and Results'!$G$14-'Inputs and Results'!$G$13)/('Inputs and Results'!$G$15-'Inputs and Results'!$G$13), 'Inputs and Results'!$G$13 + SQRT(F4188*('Inputs and Results'!$G$15-'Inputs and Results'!$G$13)*('Inputs and Results'!$G$14-'Inputs and Results'!$G$13)), 'Inputs and Results'!$G$15 - SQRT((1-F4188)*('Inputs and Results'!$G$15-'Inputs and Results'!$G$13)*('Inputs and Results'!$G$15-'Inputs and Results'!$G$14))))</f>
        <v>804.80459700545543</v>
      </c>
      <c r="D4188">
        <f t="shared" ca="1" si="273"/>
        <v>22.550959808918428</v>
      </c>
      <c r="E4188">
        <f t="shared" ca="1" si="275"/>
        <v>1.8593039308879344E-2</v>
      </c>
      <c r="F4188">
        <f t="shared" ca="1" si="275"/>
        <v>0.8158784985068861</v>
      </c>
    </row>
    <row r="4189" spans="1:6" ht="15.75" customHeight="1" x14ac:dyDescent="0.2">
      <c r="A4189">
        <v>4188</v>
      </c>
      <c r="B4189" s="47">
        <f ca="1">IF('Inputs and Results'!$C$15='Inputs and Results'!$C$13, 'Inputs and Results'!$C$13, IF(E4189 &lt;= ('Inputs and Results'!$C$14-'Inputs and Results'!$C$13)/('Inputs and Results'!$C$15-'Inputs and Results'!$C$13), 'Inputs and Results'!$C$13 + SQRT(E4189*('Inputs and Results'!$C$15-'Inputs and Results'!$C$13)*('Inputs and Results'!$C$14-'Inputs and Results'!$C$13)), 'Inputs and Results'!$C$15 - SQRT((1-E4189)*('Inputs and Results'!$C$15-'Inputs and Results'!$C$13)*('Inputs and Results'!$C$15-'Inputs and Results'!$C$14))))</f>
        <v>1.3007291876697438</v>
      </c>
      <c r="C4189" s="47">
        <f ca="1">IF('Inputs and Results'!$G$15='Inputs and Results'!$G$13, 'Inputs and Results'!$G$13, IF(F4189 &lt;= ('Inputs and Results'!$G$14-'Inputs and Results'!$G$13)/('Inputs and Results'!$G$15-'Inputs and Results'!$G$13), 'Inputs and Results'!$G$13 + SQRT(F4189*('Inputs and Results'!$G$15-'Inputs and Results'!$G$13)*('Inputs and Results'!$G$14-'Inputs and Results'!$G$13)), 'Inputs and Results'!$G$15 - SQRT((1-F4189)*('Inputs and Results'!$G$15-'Inputs and Results'!$G$13)*('Inputs and Results'!$G$15-'Inputs and Results'!$G$14))))</f>
        <v>515.01497823776458</v>
      </c>
      <c r="D4189">
        <f t="shared" ca="1" si="273"/>
        <v>669.89501428095832</v>
      </c>
      <c r="E4189">
        <f t="shared" ca="1" si="275"/>
        <v>0.67916430070694123</v>
      </c>
      <c r="F4189">
        <f t="shared" ca="1" si="275"/>
        <v>0.44685003431971559</v>
      </c>
    </row>
    <row r="4190" spans="1:6" ht="15.75" customHeight="1" x14ac:dyDescent="0.2">
      <c r="A4190">
        <v>4189</v>
      </c>
      <c r="B4190" s="47">
        <f ca="1">IF('Inputs and Results'!$C$15='Inputs and Results'!$C$13, 'Inputs and Results'!$C$13, IF(E4190 &lt;= ('Inputs and Results'!$C$14-'Inputs and Results'!$C$13)/('Inputs and Results'!$C$15-'Inputs and Results'!$C$13), 'Inputs and Results'!$C$13 + SQRT(E4190*('Inputs and Results'!$C$15-'Inputs and Results'!$C$13)*('Inputs and Results'!$C$14-'Inputs and Results'!$C$13)), 'Inputs and Results'!$C$15 - SQRT((1-E4190)*('Inputs and Results'!$C$15-'Inputs and Results'!$C$13)*('Inputs and Results'!$C$15-'Inputs and Results'!$C$14))))</f>
        <v>0.63408730834288729</v>
      </c>
      <c r="C4190" s="47">
        <f ca="1">IF('Inputs and Results'!$G$15='Inputs and Results'!$G$13, 'Inputs and Results'!$G$13, IF(F4190 &lt;= ('Inputs and Results'!$G$14-'Inputs and Results'!$G$13)/('Inputs and Results'!$G$15-'Inputs and Results'!$G$13), 'Inputs and Results'!$G$13 + SQRT(F4190*('Inputs and Results'!$G$15-'Inputs and Results'!$G$13)*('Inputs and Results'!$G$14-'Inputs and Results'!$G$13)), 'Inputs and Results'!$G$15 - SQRT((1-F4190)*('Inputs and Results'!$G$15-'Inputs and Results'!$G$13)*('Inputs and Results'!$G$15-'Inputs and Results'!$G$14))))</f>
        <v>480.11847576278501</v>
      </c>
      <c r="D4190">
        <f t="shared" ca="1" si="273"/>
        <v>304.43703198211409</v>
      </c>
      <c r="E4190">
        <f t="shared" ca="1" si="275"/>
        <v>0.3780507928284218</v>
      </c>
      <c r="F4190">
        <f t="shared" ca="1" si="275"/>
        <v>0.38905404367615337</v>
      </c>
    </row>
    <row r="4191" spans="1:6" ht="15.75" customHeight="1" x14ac:dyDescent="0.2">
      <c r="A4191">
        <v>4190</v>
      </c>
      <c r="B4191" s="47">
        <f ca="1">IF('Inputs and Results'!$C$15='Inputs and Results'!$C$13, 'Inputs and Results'!$C$13, IF(E4191 &lt;= ('Inputs and Results'!$C$14-'Inputs and Results'!$C$13)/('Inputs and Results'!$C$15-'Inputs and Results'!$C$13), 'Inputs and Results'!$C$13 + SQRT(E4191*('Inputs and Results'!$C$15-'Inputs and Results'!$C$13)*('Inputs and Results'!$C$14-'Inputs and Results'!$C$13)), 'Inputs and Results'!$C$15 - SQRT((1-E4191)*('Inputs and Results'!$C$15-'Inputs and Results'!$C$13)*('Inputs and Results'!$C$15-'Inputs and Results'!$C$14))))</f>
        <v>1.888094412500781</v>
      </c>
      <c r="C4191" s="47">
        <f ca="1">IF('Inputs and Results'!$G$15='Inputs and Results'!$G$13, 'Inputs and Results'!$G$13, IF(F4191 &lt;= ('Inputs and Results'!$G$14-'Inputs and Results'!$G$13)/('Inputs and Results'!$G$15-'Inputs and Results'!$G$13), 'Inputs and Results'!$G$13 + SQRT(F4191*('Inputs and Results'!$G$15-'Inputs and Results'!$G$13)*('Inputs and Results'!$G$14-'Inputs and Results'!$G$13)), 'Inputs and Results'!$G$15 - SQRT((1-F4191)*('Inputs and Results'!$G$15-'Inputs and Results'!$G$13)*('Inputs and Results'!$G$15-'Inputs and Results'!$G$14))))</f>
        <v>795.49022485241619</v>
      </c>
      <c r="D4191">
        <f t="shared" ca="1" si="273"/>
        <v>1501.9606487428368</v>
      </c>
      <c r="E4191">
        <f t="shared" ca="1" si="275"/>
        <v>0.86262955160977961</v>
      </c>
      <c r="F4191">
        <f t="shared" ca="1" si="275"/>
        <v>0.80709708892879639</v>
      </c>
    </row>
    <row r="4192" spans="1:6" ht="15.75" customHeight="1" x14ac:dyDescent="0.2">
      <c r="A4192">
        <v>4191</v>
      </c>
      <c r="B4192" s="47">
        <f ca="1">IF('Inputs and Results'!$C$15='Inputs and Results'!$C$13, 'Inputs and Results'!$C$13, IF(E4192 &lt;= ('Inputs and Results'!$C$14-'Inputs and Results'!$C$13)/('Inputs and Results'!$C$15-'Inputs and Results'!$C$13), 'Inputs and Results'!$C$13 + SQRT(E4192*('Inputs and Results'!$C$15-'Inputs and Results'!$C$13)*('Inputs and Results'!$C$14-'Inputs and Results'!$C$13)), 'Inputs and Results'!$C$15 - SQRT((1-E4192)*('Inputs and Results'!$C$15-'Inputs and Results'!$C$13)*('Inputs and Results'!$C$15-'Inputs and Results'!$C$14))))</f>
        <v>0.99801507643777887</v>
      </c>
      <c r="C4192" s="47">
        <f ca="1">IF('Inputs and Results'!$G$15='Inputs and Results'!$G$13, 'Inputs and Results'!$G$13, IF(F4192 &lt;= ('Inputs and Results'!$G$14-'Inputs and Results'!$G$13)/('Inputs and Results'!$G$15-'Inputs and Results'!$G$13), 'Inputs and Results'!$G$13 + SQRT(F4192*('Inputs and Results'!$G$15-'Inputs and Results'!$G$13)*('Inputs and Results'!$G$14-'Inputs and Results'!$G$13)), 'Inputs and Results'!$G$15 - SQRT((1-F4192)*('Inputs and Results'!$G$15-'Inputs and Results'!$G$13)*('Inputs and Results'!$G$15-'Inputs and Results'!$G$14))))</f>
        <v>489.4864218943743</v>
      </c>
      <c r="D4192">
        <f t="shared" ca="1" si="273"/>
        <v>488.51482876216886</v>
      </c>
      <c r="E4192">
        <f t="shared" ca="1" si="275"/>
        <v>0.55467292953661873</v>
      </c>
      <c r="F4192">
        <f t="shared" ca="1" si="275"/>
        <v>0.40485128085949729</v>
      </c>
    </row>
    <row r="4193" spans="1:6" ht="15.75" customHeight="1" x14ac:dyDescent="0.2">
      <c r="A4193">
        <v>4192</v>
      </c>
      <c r="B4193" s="47">
        <f ca="1">IF('Inputs and Results'!$C$15='Inputs and Results'!$C$13, 'Inputs and Results'!$C$13, IF(E4193 &lt;= ('Inputs and Results'!$C$14-'Inputs and Results'!$C$13)/('Inputs and Results'!$C$15-'Inputs and Results'!$C$13), 'Inputs and Results'!$C$13 + SQRT(E4193*('Inputs and Results'!$C$15-'Inputs and Results'!$C$13)*('Inputs and Results'!$C$14-'Inputs and Results'!$C$13)), 'Inputs and Results'!$C$15 - SQRT((1-E4193)*('Inputs and Results'!$C$15-'Inputs and Results'!$C$13)*('Inputs and Results'!$C$15-'Inputs and Results'!$C$14))))</f>
        <v>1.388007474888167</v>
      </c>
      <c r="C4193" s="47">
        <f ca="1">IF('Inputs and Results'!$G$15='Inputs and Results'!$G$13, 'Inputs and Results'!$G$13, IF(F4193 &lt;= ('Inputs and Results'!$G$14-'Inputs and Results'!$G$13)/('Inputs and Results'!$G$15-'Inputs and Results'!$G$13), 'Inputs and Results'!$G$13 + SQRT(F4193*('Inputs and Results'!$G$15-'Inputs and Results'!$G$13)*('Inputs and Results'!$G$14-'Inputs and Results'!$G$13)), 'Inputs and Results'!$G$15 - SQRT((1-F4193)*('Inputs and Results'!$G$15-'Inputs and Results'!$G$13)*('Inputs and Results'!$G$15-'Inputs and Results'!$G$14))))</f>
        <v>440.32771290507617</v>
      </c>
      <c r="D4193">
        <f t="shared" ca="1" si="273"/>
        <v>611.1781569126565</v>
      </c>
      <c r="E4193">
        <f t="shared" ca="1" si="275"/>
        <v>0.7112755665537307</v>
      </c>
      <c r="F4193">
        <f t="shared" ca="1" si="275"/>
        <v>0.31964856240144912</v>
      </c>
    </row>
    <row r="4194" spans="1:6" ht="15.75" customHeight="1" x14ac:dyDescent="0.2">
      <c r="A4194">
        <v>4193</v>
      </c>
      <c r="B4194" s="47">
        <f ca="1">IF('Inputs and Results'!$C$15='Inputs and Results'!$C$13, 'Inputs and Results'!$C$13, IF(E4194 &lt;= ('Inputs and Results'!$C$14-'Inputs and Results'!$C$13)/('Inputs and Results'!$C$15-'Inputs and Results'!$C$13), 'Inputs and Results'!$C$13 + SQRT(E4194*('Inputs and Results'!$C$15-'Inputs and Results'!$C$13)*('Inputs and Results'!$C$14-'Inputs and Results'!$C$13)), 'Inputs and Results'!$C$15 - SQRT((1-E4194)*('Inputs and Results'!$C$15-'Inputs and Results'!$C$13)*('Inputs and Results'!$C$15-'Inputs and Results'!$C$14))))</f>
        <v>1.5380804276124966</v>
      </c>
      <c r="C4194" s="47">
        <f ca="1">IF('Inputs and Results'!$G$15='Inputs and Results'!$G$13, 'Inputs and Results'!$G$13, IF(F4194 &lt;= ('Inputs and Results'!$G$14-'Inputs and Results'!$G$13)/('Inputs and Results'!$G$15-'Inputs and Results'!$G$13), 'Inputs and Results'!$G$13 + SQRT(F4194*('Inputs and Results'!$G$15-'Inputs and Results'!$G$13)*('Inputs and Results'!$G$14-'Inputs and Results'!$G$13)), 'Inputs and Results'!$G$15 - SQRT((1-F4194)*('Inputs and Results'!$G$15-'Inputs and Results'!$G$13)*('Inputs and Results'!$G$15-'Inputs and Results'!$G$14))))</f>
        <v>574.26506045775</v>
      </c>
      <c r="D4194">
        <f t="shared" ca="1" si="273"/>
        <v>883.26584975177229</v>
      </c>
      <c r="E4194">
        <f t="shared" ca="1" si="275"/>
        <v>0.76253235154114885</v>
      </c>
      <c r="F4194">
        <f t="shared" ca="1" si="275"/>
        <v>0.5384045164476331</v>
      </c>
    </row>
    <row r="4195" spans="1:6" ht="15.75" customHeight="1" x14ac:dyDescent="0.2">
      <c r="A4195">
        <v>4194</v>
      </c>
      <c r="B4195" s="47">
        <f ca="1">IF('Inputs and Results'!$C$15='Inputs and Results'!$C$13, 'Inputs and Results'!$C$13, IF(E4195 &lt;= ('Inputs and Results'!$C$14-'Inputs and Results'!$C$13)/('Inputs and Results'!$C$15-'Inputs and Results'!$C$13), 'Inputs and Results'!$C$13 + SQRT(E4195*('Inputs and Results'!$C$15-'Inputs and Results'!$C$13)*('Inputs and Results'!$C$14-'Inputs and Results'!$C$13)), 'Inputs and Results'!$C$15 - SQRT((1-E4195)*('Inputs and Results'!$C$15-'Inputs and Results'!$C$13)*('Inputs and Results'!$C$15-'Inputs and Results'!$C$14))))</f>
        <v>0.38848246894504701</v>
      </c>
      <c r="C4195" s="47">
        <f ca="1">IF('Inputs and Results'!$G$15='Inputs and Results'!$G$13, 'Inputs and Results'!$G$13, IF(F4195 &lt;= ('Inputs and Results'!$G$14-'Inputs and Results'!$G$13)/('Inputs and Results'!$G$15-'Inputs and Results'!$G$13), 'Inputs and Results'!$G$13 + SQRT(F4195*('Inputs and Results'!$G$15-'Inputs and Results'!$G$13)*('Inputs and Results'!$G$14-'Inputs and Results'!$G$13)), 'Inputs and Results'!$G$15 - SQRT((1-F4195)*('Inputs and Results'!$G$15-'Inputs and Results'!$G$13)*('Inputs and Results'!$G$15-'Inputs and Results'!$G$14))))</f>
        <v>562.38978931029726</v>
      </c>
      <c r="D4195">
        <f t="shared" ca="1" si="273"/>
        <v>218.47857386074909</v>
      </c>
      <c r="E4195">
        <f t="shared" ca="1" si="275"/>
        <v>0.24221957611029366</v>
      </c>
      <c r="F4195">
        <f t="shared" ca="1" si="275"/>
        <v>0.52071783752993894</v>
      </c>
    </row>
    <row r="4196" spans="1:6" ht="15.75" customHeight="1" x14ac:dyDescent="0.2">
      <c r="A4196">
        <v>4195</v>
      </c>
      <c r="B4196" s="47">
        <f ca="1">IF('Inputs and Results'!$C$15='Inputs and Results'!$C$13, 'Inputs and Results'!$C$13, IF(E4196 &lt;= ('Inputs and Results'!$C$14-'Inputs and Results'!$C$13)/('Inputs and Results'!$C$15-'Inputs and Results'!$C$13), 'Inputs and Results'!$C$13 + SQRT(E4196*('Inputs and Results'!$C$15-'Inputs and Results'!$C$13)*('Inputs and Results'!$C$14-'Inputs and Results'!$C$13)), 'Inputs and Results'!$C$15 - SQRT((1-E4196)*('Inputs and Results'!$C$15-'Inputs and Results'!$C$13)*('Inputs and Results'!$C$15-'Inputs and Results'!$C$14))))</f>
        <v>0.78071403713504051</v>
      </c>
      <c r="C4196" s="47">
        <f ca="1">IF('Inputs and Results'!$G$15='Inputs and Results'!$G$13, 'Inputs and Results'!$G$13, IF(F4196 &lt;= ('Inputs and Results'!$G$14-'Inputs and Results'!$G$13)/('Inputs and Results'!$G$15-'Inputs and Results'!$G$13), 'Inputs and Results'!$G$13 + SQRT(F4196*('Inputs and Results'!$G$15-'Inputs and Results'!$G$13)*('Inputs and Results'!$G$14-'Inputs and Results'!$G$13)), 'Inputs and Results'!$G$15 - SQRT((1-F4196)*('Inputs and Results'!$G$15-'Inputs and Results'!$G$13)*('Inputs and Results'!$G$15-'Inputs and Results'!$G$14))))</f>
        <v>435.49599918034335</v>
      </c>
      <c r="D4196">
        <f t="shared" ca="1" si="273"/>
        <v>339.99783967624415</v>
      </c>
      <c r="E4196">
        <f t="shared" ca="1" si="275"/>
        <v>0.45275220167006114</v>
      </c>
      <c r="F4196">
        <f t="shared" ca="1" si="275"/>
        <v>0.3109666153024182</v>
      </c>
    </row>
    <row r="4197" spans="1:6" ht="15.75" customHeight="1" x14ac:dyDescent="0.2">
      <c r="A4197">
        <v>4196</v>
      </c>
      <c r="B4197" s="47">
        <f ca="1">IF('Inputs and Results'!$C$15='Inputs and Results'!$C$13, 'Inputs and Results'!$C$13, IF(E4197 &lt;= ('Inputs and Results'!$C$14-'Inputs and Results'!$C$13)/('Inputs and Results'!$C$15-'Inputs and Results'!$C$13), 'Inputs and Results'!$C$13 + SQRT(E4197*('Inputs and Results'!$C$15-'Inputs and Results'!$C$13)*('Inputs and Results'!$C$14-'Inputs and Results'!$C$13)), 'Inputs and Results'!$C$15 - SQRT((1-E4197)*('Inputs and Results'!$C$15-'Inputs and Results'!$C$13)*('Inputs and Results'!$C$15-'Inputs and Results'!$C$14))))</f>
        <v>0.68200007109331917</v>
      </c>
      <c r="C4197" s="47">
        <f ca="1">IF('Inputs and Results'!$G$15='Inputs and Results'!$G$13, 'Inputs and Results'!$G$13, IF(F4197 &lt;= ('Inputs and Results'!$G$14-'Inputs and Results'!$G$13)/('Inputs and Results'!$G$15-'Inputs and Results'!$G$13), 'Inputs and Results'!$G$13 + SQRT(F4197*('Inputs and Results'!$G$15-'Inputs and Results'!$G$13)*('Inputs and Results'!$G$14-'Inputs and Results'!$G$13)), 'Inputs and Results'!$G$15 - SQRT((1-F4197)*('Inputs and Results'!$G$15-'Inputs and Results'!$G$13)*('Inputs and Results'!$G$15-'Inputs and Results'!$G$14))))</f>
        <v>344.86877430678805</v>
      </c>
      <c r="D4197">
        <f t="shared" ca="1" si="273"/>
        <v>235.20052859509531</v>
      </c>
      <c r="E4197">
        <f t="shared" ca="1" si="275"/>
        <v>0.40298625884318029</v>
      </c>
      <c r="F4197">
        <f t="shared" ca="1" si="275"/>
        <v>0.13792257960228882</v>
      </c>
    </row>
    <row r="4198" spans="1:6" ht="15.75" customHeight="1" x14ac:dyDescent="0.2">
      <c r="A4198">
        <v>4197</v>
      </c>
      <c r="B4198" s="47">
        <f ca="1">IF('Inputs and Results'!$C$15='Inputs and Results'!$C$13, 'Inputs and Results'!$C$13, IF(E4198 &lt;= ('Inputs and Results'!$C$14-'Inputs and Results'!$C$13)/('Inputs and Results'!$C$15-'Inputs and Results'!$C$13), 'Inputs and Results'!$C$13 + SQRT(E4198*('Inputs and Results'!$C$15-'Inputs and Results'!$C$13)*('Inputs and Results'!$C$14-'Inputs and Results'!$C$13)), 'Inputs and Results'!$C$15 - SQRT((1-E4198)*('Inputs and Results'!$C$15-'Inputs and Results'!$C$13)*('Inputs and Results'!$C$15-'Inputs and Results'!$C$14))))</f>
        <v>1.6284704417244278E-3</v>
      </c>
      <c r="C4198" s="47">
        <f ca="1">IF('Inputs and Results'!$G$15='Inputs and Results'!$G$13, 'Inputs and Results'!$G$13, IF(F4198 &lt;= ('Inputs and Results'!$G$14-'Inputs and Results'!$G$13)/('Inputs and Results'!$G$15-'Inputs and Results'!$G$13), 'Inputs and Results'!$G$13 + SQRT(F4198*('Inputs and Results'!$G$15-'Inputs and Results'!$G$13)*('Inputs and Results'!$G$14-'Inputs and Results'!$G$13)), 'Inputs and Results'!$G$15 - SQRT((1-F4198)*('Inputs and Results'!$G$15-'Inputs and Results'!$G$13)*('Inputs and Results'!$G$15-'Inputs and Results'!$G$14))))</f>
        <v>404.91182250654015</v>
      </c>
      <c r="D4198">
        <f t="shared" ca="1" si="273"/>
        <v>0.65938693445666852</v>
      </c>
      <c r="E4198">
        <f t="shared" ca="1" si="275"/>
        <v>1.0853523038184543E-3</v>
      </c>
      <c r="F4198">
        <f t="shared" ca="1" si="275"/>
        <v>0.25473396123286718</v>
      </c>
    </row>
    <row r="4199" spans="1:6" ht="15.75" customHeight="1" x14ac:dyDescent="0.2">
      <c r="A4199">
        <v>4198</v>
      </c>
      <c r="B4199" s="47">
        <f ca="1">IF('Inputs and Results'!$C$15='Inputs and Results'!$C$13, 'Inputs and Results'!$C$13, IF(E4199 &lt;= ('Inputs and Results'!$C$14-'Inputs and Results'!$C$13)/('Inputs and Results'!$C$15-'Inputs and Results'!$C$13), 'Inputs and Results'!$C$13 + SQRT(E4199*('Inputs and Results'!$C$15-'Inputs and Results'!$C$13)*('Inputs and Results'!$C$14-'Inputs and Results'!$C$13)), 'Inputs and Results'!$C$15 - SQRT((1-E4199)*('Inputs and Results'!$C$15-'Inputs and Results'!$C$13)*('Inputs and Results'!$C$15-'Inputs and Results'!$C$14))))</f>
        <v>1.7552490625111932</v>
      </c>
      <c r="C4199" s="47">
        <f ca="1">IF('Inputs and Results'!$G$15='Inputs and Results'!$G$13, 'Inputs and Results'!$G$13, IF(F4199 &lt;= ('Inputs and Results'!$G$14-'Inputs and Results'!$G$13)/('Inputs and Results'!$G$15-'Inputs and Results'!$G$13), 'Inputs and Results'!$G$13 + SQRT(F4199*('Inputs and Results'!$G$15-'Inputs and Results'!$G$13)*('Inputs and Results'!$G$14-'Inputs and Results'!$G$13)), 'Inputs and Results'!$G$15 - SQRT((1-F4199)*('Inputs and Results'!$G$15-'Inputs and Results'!$G$13)*('Inputs and Results'!$G$15-'Inputs and Results'!$G$14))))</f>
        <v>455.48484728224582</v>
      </c>
      <c r="D4199">
        <f t="shared" ca="1" si="273"/>
        <v>799.48935118021598</v>
      </c>
      <c r="E4199">
        <f t="shared" ca="1" si="275"/>
        <v>0.82784390040230404</v>
      </c>
      <c r="F4199">
        <f t="shared" ca="1" si="275"/>
        <v>0.34652673871418527</v>
      </c>
    </row>
    <row r="4200" spans="1:6" ht="15.75" customHeight="1" x14ac:dyDescent="0.2">
      <c r="A4200">
        <v>4199</v>
      </c>
      <c r="B4200" s="47">
        <f ca="1">IF('Inputs and Results'!$C$15='Inputs and Results'!$C$13, 'Inputs and Results'!$C$13, IF(E4200 &lt;= ('Inputs and Results'!$C$14-'Inputs and Results'!$C$13)/('Inputs and Results'!$C$15-'Inputs and Results'!$C$13), 'Inputs and Results'!$C$13 + SQRT(E4200*('Inputs and Results'!$C$15-'Inputs and Results'!$C$13)*('Inputs and Results'!$C$14-'Inputs and Results'!$C$13)), 'Inputs and Results'!$C$15 - SQRT((1-E4200)*('Inputs and Results'!$C$15-'Inputs and Results'!$C$13)*('Inputs and Results'!$C$15-'Inputs and Results'!$C$14))))</f>
        <v>0.38023302983563045</v>
      </c>
      <c r="C4200" s="47">
        <f ca="1">IF('Inputs and Results'!$G$15='Inputs and Results'!$G$13, 'Inputs and Results'!$G$13, IF(F4200 &lt;= ('Inputs and Results'!$G$14-'Inputs and Results'!$G$13)/('Inputs and Results'!$G$15-'Inputs and Results'!$G$13), 'Inputs and Results'!$G$13 + SQRT(F4200*('Inputs and Results'!$G$15-'Inputs and Results'!$G$13)*('Inputs and Results'!$G$14-'Inputs and Results'!$G$13)), 'Inputs and Results'!$G$15 - SQRT((1-F4200)*('Inputs and Results'!$G$15-'Inputs and Results'!$G$13)*('Inputs and Results'!$G$15-'Inputs and Results'!$G$14))))</f>
        <v>735.43455736818669</v>
      </c>
      <c r="D4200">
        <f t="shared" ca="1" si="273"/>
        <v>279.63650999393138</v>
      </c>
      <c r="E4200">
        <f t="shared" ca="1" si="275"/>
        <v>0.23742455800397777</v>
      </c>
      <c r="F4200">
        <f t="shared" ca="1" si="275"/>
        <v>0.74556635379839853</v>
      </c>
    </row>
    <row r="4201" spans="1:6" ht="15.75" customHeight="1" x14ac:dyDescent="0.2">
      <c r="A4201">
        <v>4200</v>
      </c>
      <c r="B4201" s="47">
        <f ca="1">IF('Inputs and Results'!$C$15='Inputs and Results'!$C$13, 'Inputs and Results'!$C$13, IF(E4201 &lt;= ('Inputs and Results'!$C$14-'Inputs and Results'!$C$13)/('Inputs and Results'!$C$15-'Inputs and Results'!$C$13), 'Inputs and Results'!$C$13 + SQRT(E4201*('Inputs and Results'!$C$15-'Inputs and Results'!$C$13)*('Inputs and Results'!$C$14-'Inputs and Results'!$C$13)), 'Inputs and Results'!$C$15 - SQRT((1-E4201)*('Inputs and Results'!$C$15-'Inputs and Results'!$C$13)*('Inputs and Results'!$C$15-'Inputs and Results'!$C$14))))</f>
        <v>2.1201124067944068</v>
      </c>
      <c r="C4201" s="47">
        <f ca="1">IF('Inputs and Results'!$G$15='Inputs and Results'!$G$13, 'Inputs and Results'!$G$13, IF(F4201 &lt;= ('Inputs and Results'!$G$14-'Inputs and Results'!$G$13)/('Inputs and Results'!$G$15-'Inputs and Results'!$G$13), 'Inputs and Results'!$G$13 + SQRT(F4201*('Inputs and Results'!$G$15-'Inputs and Results'!$G$13)*('Inputs and Results'!$G$14-'Inputs and Results'!$G$13)), 'Inputs and Results'!$G$15 - SQRT((1-F4201)*('Inputs and Results'!$G$15-'Inputs and Results'!$G$13)*('Inputs and Results'!$G$15-'Inputs and Results'!$G$14))))</f>
        <v>296.0303277032931</v>
      </c>
      <c r="D4201">
        <f t="shared" ca="1" si="273"/>
        <v>627.61757055116573</v>
      </c>
      <c r="E4201">
        <f t="shared" ca="1" si="275"/>
        <v>0.91397753592476316</v>
      </c>
      <c r="F4201">
        <f t="shared" ca="1" si="275"/>
        <v>3.6640331660205527E-2</v>
      </c>
    </row>
    <row r="4202" spans="1:6" ht="15.75" customHeight="1" x14ac:dyDescent="0.2">
      <c r="A4202">
        <v>4201</v>
      </c>
      <c r="B4202" s="47">
        <f ca="1">IF('Inputs and Results'!$C$15='Inputs and Results'!$C$13, 'Inputs and Results'!$C$13, IF(E4202 &lt;= ('Inputs and Results'!$C$14-'Inputs and Results'!$C$13)/('Inputs and Results'!$C$15-'Inputs and Results'!$C$13), 'Inputs and Results'!$C$13 + SQRT(E4202*('Inputs and Results'!$C$15-'Inputs and Results'!$C$13)*('Inputs and Results'!$C$14-'Inputs and Results'!$C$13)), 'Inputs and Results'!$C$15 - SQRT((1-E4202)*('Inputs and Results'!$C$15-'Inputs and Results'!$C$13)*('Inputs and Results'!$C$15-'Inputs and Results'!$C$14))))</f>
        <v>0.16662278095740302</v>
      </c>
      <c r="C4202" s="47">
        <f ca="1">IF('Inputs and Results'!$G$15='Inputs and Results'!$G$13, 'Inputs and Results'!$G$13, IF(F4202 &lt;= ('Inputs and Results'!$G$14-'Inputs and Results'!$G$13)/('Inputs and Results'!$G$15-'Inputs and Results'!$G$13), 'Inputs and Results'!$G$13 + SQRT(F4202*('Inputs and Results'!$G$15-'Inputs and Results'!$G$13)*('Inputs and Results'!$G$14-'Inputs and Results'!$G$13)), 'Inputs and Results'!$G$15 - SQRT((1-F4202)*('Inputs and Results'!$G$15-'Inputs and Results'!$G$13)*('Inputs and Results'!$G$15-'Inputs and Results'!$G$14))))</f>
        <v>764.33463014715812</v>
      </c>
      <c r="D4202">
        <f t="shared" ca="1" si="273"/>
        <v>127.35556165716757</v>
      </c>
      <c r="E4202">
        <f t="shared" ref="E4202:F4221" ca="1" si="276">RAND()</f>
        <v>0.10799705940116</v>
      </c>
      <c r="F4202">
        <f t="shared" ca="1" si="276"/>
        <v>0.77623775025138664</v>
      </c>
    </row>
    <row r="4203" spans="1:6" ht="15.75" customHeight="1" x14ac:dyDescent="0.2">
      <c r="A4203">
        <v>4202</v>
      </c>
      <c r="B4203" s="47">
        <f ca="1">IF('Inputs and Results'!$C$15='Inputs and Results'!$C$13, 'Inputs and Results'!$C$13, IF(E4203 &lt;= ('Inputs and Results'!$C$14-'Inputs and Results'!$C$13)/('Inputs and Results'!$C$15-'Inputs and Results'!$C$13), 'Inputs and Results'!$C$13 + SQRT(E4203*('Inputs and Results'!$C$15-'Inputs and Results'!$C$13)*('Inputs and Results'!$C$14-'Inputs and Results'!$C$13)), 'Inputs and Results'!$C$15 - SQRT((1-E4203)*('Inputs and Results'!$C$15-'Inputs and Results'!$C$13)*('Inputs and Results'!$C$15-'Inputs and Results'!$C$14))))</f>
        <v>0.16860040659874675</v>
      </c>
      <c r="C4203" s="47">
        <f ca="1">IF('Inputs and Results'!$G$15='Inputs and Results'!$G$13, 'Inputs and Results'!$G$13, IF(F4203 &lt;= ('Inputs and Results'!$G$14-'Inputs and Results'!$G$13)/('Inputs and Results'!$G$15-'Inputs and Results'!$G$13), 'Inputs and Results'!$G$13 + SQRT(F4203*('Inputs and Results'!$G$15-'Inputs and Results'!$G$13)*('Inputs and Results'!$G$14-'Inputs and Results'!$G$13)), 'Inputs and Results'!$G$15 - SQRT((1-F4203)*('Inputs and Results'!$G$15-'Inputs and Results'!$G$13)*('Inputs and Results'!$G$15-'Inputs and Results'!$G$14))))</f>
        <v>932.36068580495748</v>
      </c>
      <c r="D4203">
        <f t="shared" ca="1" si="273"/>
        <v>157.1963907234022</v>
      </c>
      <c r="E4203">
        <f t="shared" ca="1" si="276"/>
        <v>0.10924181583191306</v>
      </c>
      <c r="F4203">
        <f t="shared" ca="1" si="276"/>
        <v>0.91555371350501491</v>
      </c>
    </row>
    <row r="4204" spans="1:6" ht="15.75" customHeight="1" x14ac:dyDescent="0.2">
      <c r="A4204">
        <v>4203</v>
      </c>
      <c r="B4204" s="47">
        <f ca="1">IF('Inputs and Results'!$C$15='Inputs and Results'!$C$13, 'Inputs and Results'!$C$13, IF(E4204 &lt;= ('Inputs and Results'!$C$14-'Inputs and Results'!$C$13)/('Inputs and Results'!$C$15-'Inputs and Results'!$C$13), 'Inputs and Results'!$C$13 + SQRT(E4204*('Inputs and Results'!$C$15-'Inputs and Results'!$C$13)*('Inputs and Results'!$C$14-'Inputs and Results'!$C$13)), 'Inputs and Results'!$C$15 - SQRT((1-E4204)*('Inputs and Results'!$C$15-'Inputs and Results'!$C$13)*('Inputs and Results'!$C$15-'Inputs and Results'!$C$14))))</f>
        <v>1.7830731621455729</v>
      </c>
      <c r="C4204" s="47">
        <f ca="1">IF('Inputs and Results'!$G$15='Inputs and Results'!$G$13, 'Inputs and Results'!$G$13, IF(F4204 &lt;= ('Inputs and Results'!$G$14-'Inputs and Results'!$G$13)/('Inputs and Results'!$G$15-'Inputs and Results'!$G$13), 'Inputs and Results'!$G$13 + SQRT(F4204*('Inputs and Results'!$G$15-'Inputs and Results'!$G$13)*('Inputs and Results'!$G$14-'Inputs and Results'!$G$13)), 'Inputs and Results'!$G$15 - SQRT((1-F4204)*('Inputs and Results'!$G$15-'Inputs and Results'!$G$13)*('Inputs and Results'!$G$15-'Inputs and Results'!$G$14))))</f>
        <v>1084.5948885889168</v>
      </c>
      <c r="D4204">
        <f t="shared" ca="1" si="273"/>
        <v>1933.9120376431651</v>
      </c>
      <c r="E4204">
        <f t="shared" ca="1" si="276"/>
        <v>0.83545434125662499</v>
      </c>
      <c r="F4204">
        <f t="shared" ca="1" si="276"/>
        <v>0.9842988729148856</v>
      </c>
    </row>
    <row r="4205" spans="1:6" ht="15.75" customHeight="1" x14ac:dyDescent="0.2">
      <c r="A4205">
        <v>4204</v>
      </c>
      <c r="B4205" s="47">
        <f ca="1">IF('Inputs and Results'!$C$15='Inputs and Results'!$C$13, 'Inputs and Results'!$C$13, IF(E4205 &lt;= ('Inputs and Results'!$C$14-'Inputs and Results'!$C$13)/('Inputs and Results'!$C$15-'Inputs and Results'!$C$13), 'Inputs and Results'!$C$13 + SQRT(E4205*('Inputs and Results'!$C$15-'Inputs and Results'!$C$13)*('Inputs and Results'!$C$14-'Inputs and Results'!$C$13)), 'Inputs and Results'!$C$15 - SQRT((1-E4205)*('Inputs and Results'!$C$15-'Inputs and Results'!$C$13)*('Inputs and Results'!$C$15-'Inputs and Results'!$C$14))))</f>
        <v>0.60855181106383327</v>
      </c>
      <c r="C4205" s="47">
        <f ca="1">IF('Inputs and Results'!$G$15='Inputs and Results'!$G$13, 'Inputs and Results'!$G$13, IF(F4205 &lt;= ('Inputs and Results'!$G$14-'Inputs and Results'!$G$13)/('Inputs and Results'!$G$15-'Inputs and Results'!$G$13), 'Inputs and Results'!$G$13 + SQRT(F4205*('Inputs and Results'!$G$15-'Inputs and Results'!$G$13)*('Inputs and Results'!$G$14-'Inputs and Results'!$G$13)), 'Inputs and Results'!$G$15 - SQRT((1-F4205)*('Inputs and Results'!$G$15-'Inputs and Results'!$G$13)*('Inputs and Results'!$G$15-'Inputs and Results'!$G$14))))</f>
        <v>447.96642149402896</v>
      </c>
      <c r="D4205">
        <f t="shared" ca="1" si="273"/>
        <v>272.61077709597583</v>
      </c>
      <c r="E4205">
        <f t="shared" ca="1" si="276"/>
        <v>0.36455283995932541</v>
      </c>
      <c r="F4205">
        <f t="shared" ca="1" si="276"/>
        <v>0.33326200549077845</v>
      </c>
    </row>
    <row r="4206" spans="1:6" ht="15.75" customHeight="1" x14ac:dyDescent="0.2">
      <c r="A4206">
        <v>4205</v>
      </c>
      <c r="B4206" s="47">
        <f ca="1">IF('Inputs and Results'!$C$15='Inputs and Results'!$C$13, 'Inputs and Results'!$C$13, IF(E4206 &lt;= ('Inputs and Results'!$C$14-'Inputs and Results'!$C$13)/('Inputs and Results'!$C$15-'Inputs and Results'!$C$13), 'Inputs and Results'!$C$13 + SQRT(E4206*('Inputs and Results'!$C$15-'Inputs and Results'!$C$13)*('Inputs and Results'!$C$14-'Inputs and Results'!$C$13)), 'Inputs and Results'!$C$15 - SQRT((1-E4206)*('Inputs and Results'!$C$15-'Inputs and Results'!$C$13)*('Inputs and Results'!$C$15-'Inputs and Results'!$C$14))))</f>
        <v>0.22618007682265784</v>
      </c>
      <c r="C4206" s="47">
        <f ca="1">IF('Inputs and Results'!$G$15='Inputs and Results'!$G$13, 'Inputs and Results'!$G$13, IF(F4206 &lt;= ('Inputs and Results'!$G$14-'Inputs and Results'!$G$13)/('Inputs and Results'!$G$15-'Inputs and Results'!$G$13), 'Inputs and Results'!$G$13 + SQRT(F4206*('Inputs and Results'!$G$15-'Inputs and Results'!$G$13)*('Inputs and Results'!$G$14-'Inputs and Results'!$G$13)), 'Inputs and Results'!$G$15 - SQRT((1-F4206)*('Inputs and Results'!$G$15-'Inputs and Results'!$G$13)*('Inputs and Results'!$G$15-'Inputs and Results'!$G$14))))</f>
        <v>525.34722210504117</v>
      </c>
      <c r="D4206">
        <f t="shared" ca="1" si="273"/>
        <v>118.8230750542881</v>
      </c>
      <c r="E4206">
        <f t="shared" ca="1" si="276"/>
        <v>0.14510255930938276</v>
      </c>
      <c r="F4206">
        <f t="shared" ca="1" si="276"/>
        <v>0.46341149423172823</v>
      </c>
    </row>
    <row r="4207" spans="1:6" ht="15.75" customHeight="1" x14ac:dyDescent="0.2">
      <c r="A4207">
        <v>4206</v>
      </c>
      <c r="B4207" s="47">
        <f ca="1">IF('Inputs and Results'!$C$15='Inputs and Results'!$C$13, 'Inputs and Results'!$C$13, IF(E4207 &lt;= ('Inputs and Results'!$C$14-'Inputs and Results'!$C$13)/('Inputs and Results'!$C$15-'Inputs and Results'!$C$13), 'Inputs and Results'!$C$13 + SQRT(E4207*('Inputs and Results'!$C$15-'Inputs and Results'!$C$13)*('Inputs and Results'!$C$14-'Inputs and Results'!$C$13)), 'Inputs and Results'!$C$15 - SQRT((1-E4207)*('Inputs and Results'!$C$15-'Inputs and Results'!$C$13)*('Inputs and Results'!$C$15-'Inputs and Results'!$C$14))))</f>
        <v>1.5248809707722739</v>
      </c>
      <c r="C4207" s="47">
        <f ca="1">IF('Inputs and Results'!$G$15='Inputs and Results'!$G$13, 'Inputs and Results'!$G$13, IF(F4207 &lt;= ('Inputs and Results'!$G$14-'Inputs and Results'!$G$13)/('Inputs and Results'!$G$15-'Inputs and Results'!$G$13), 'Inputs and Results'!$G$13 + SQRT(F4207*('Inputs and Results'!$G$15-'Inputs and Results'!$G$13)*('Inputs and Results'!$G$14-'Inputs and Results'!$G$13)), 'Inputs and Results'!$G$15 - SQRT((1-F4207)*('Inputs and Results'!$G$15-'Inputs and Results'!$G$13)*('Inputs and Results'!$G$15-'Inputs and Results'!$G$14))))</f>
        <v>467.50242022935493</v>
      </c>
      <c r="D4207">
        <f t="shared" ca="1" si="273"/>
        <v>712.88554439772633</v>
      </c>
      <c r="E4207">
        <f t="shared" ca="1" si="276"/>
        <v>0.75822487217891676</v>
      </c>
      <c r="F4207">
        <f t="shared" ca="1" si="276"/>
        <v>0.36745252308028897</v>
      </c>
    </row>
    <row r="4208" spans="1:6" ht="15.75" customHeight="1" x14ac:dyDescent="0.2">
      <c r="A4208">
        <v>4207</v>
      </c>
      <c r="B4208" s="47">
        <f ca="1">IF('Inputs and Results'!$C$15='Inputs and Results'!$C$13, 'Inputs and Results'!$C$13, IF(E4208 &lt;= ('Inputs and Results'!$C$14-'Inputs and Results'!$C$13)/('Inputs and Results'!$C$15-'Inputs and Results'!$C$13), 'Inputs and Results'!$C$13 + SQRT(E4208*('Inputs and Results'!$C$15-'Inputs and Results'!$C$13)*('Inputs and Results'!$C$14-'Inputs and Results'!$C$13)), 'Inputs and Results'!$C$15 - SQRT((1-E4208)*('Inputs and Results'!$C$15-'Inputs and Results'!$C$13)*('Inputs and Results'!$C$15-'Inputs and Results'!$C$14))))</f>
        <v>1.0908498446298494</v>
      </c>
      <c r="C4208" s="47">
        <f ca="1">IF('Inputs and Results'!$G$15='Inputs and Results'!$G$13, 'Inputs and Results'!$G$13, IF(F4208 &lt;= ('Inputs and Results'!$G$14-'Inputs and Results'!$G$13)/('Inputs and Results'!$G$15-'Inputs and Results'!$G$13), 'Inputs and Results'!$G$13 + SQRT(F4208*('Inputs and Results'!$G$15-'Inputs and Results'!$G$13)*('Inputs and Results'!$G$14-'Inputs and Results'!$G$13)), 'Inputs and Results'!$G$15 - SQRT((1-F4208)*('Inputs and Results'!$G$15-'Inputs and Results'!$G$13)*('Inputs and Results'!$G$15-'Inputs and Results'!$G$14))))</f>
        <v>352.83785116362321</v>
      </c>
      <c r="D4208">
        <f t="shared" ca="1" si="273"/>
        <v>384.89311512136828</v>
      </c>
      <c r="E4208">
        <f t="shared" ca="1" si="276"/>
        <v>0.59501618713890325</v>
      </c>
      <c r="F4208">
        <f t="shared" ca="1" si="276"/>
        <v>0.15391533017023762</v>
      </c>
    </row>
    <row r="4209" spans="1:6" ht="15.75" customHeight="1" x14ac:dyDescent="0.2">
      <c r="A4209">
        <v>4208</v>
      </c>
      <c r="B4209" s="47">
        <f ca="1">IF('Inputs and Results'!$C$15='Inputs and Results'!$C$13, 'Inputs and Results'!$C$13, IF(E4209 &lt;= ('Inputs and Results'!$C$14-'Inputs and Results'!$C$13)/('Inputs and Results'!$C$15-'Inputs and Results'!$C$13), 'Inputs and Results'!$C$13 + SQRT(E4209*('Inputs and Results'!$C$15-'Inputs and Results'!$C$13)*('Inputs and Results'!$C$14-'Inputs and Results'!$C$13)), 'Inputs and Results'!$C$15 - SQRT((1-E4209)*('Inputs and Results'!$C$15-'Inputs and Results'!$C$13)*('Inputs and Results'!$C$15-'Inputs and Results'!$C$14))))</f>
        <v>0.86722433790197062</v>
      </c>
      <c r="C4209" s="47">
        <f ca="1">IF('Inputs and Results'!$G$15='Inputs and Results'!$G$13, 'Inputs and Results'!$G$13, IF(F4209 &lt;= ('Inputs and Results'!$G$14-'Inputs and Results'!$G$13)/('Inputs and Results'!$G$15-'Inputs and Results'!$G$13), 'Inputs and Results'!$G$13 + SQRT(F4209*('Inputs and Results'!$G$15-'Inputs and Results'!$G$13)*('Inputs and Results'!$G$14-'Inputs and Results'!$G$13)), 'Inputs and Results'!$G$15 - SQRT((1-F4209)*('Inputs and Results'!$G$15-'Inputs and Results'!$G$13)*('Inputs and Results'!$G$15-'Inputs and Results'!$G$14))))</f>
        <v>337.7107197634358</v>
      </c>
      <c r="D4209">
        <f t="shared" ca="1" si="273"/>
        <v>292.87095534924356</v>
      </c>
      <c r="E4209">
        <f t="shared" ca="1" si="276"/>
        <v>0.49458533057359033</v>
      </c>
      <c r="F4209">
        <f t="shared" ca="1" si="276"/>
        <v>0.12342977666619281</v>
      </c>
    </row>
    <row r="4210" spans="1:6" ht="15.75" customHeight="1" x14ac:dyDescent="0.2">
      <c r="A4210">
        <v>4209</v>
      </c>
      <c r="B4210" s="47">
        <f ca="1">IF('Inputs and Results'!$C$15='Inputs and Results'!$C$13, 'Inputs and Results'!$C$13, IF(E4210 &lt;= ('Inputs and Results'!$C$14-'Inputs and Results'!$C$13)/('Inputs and Results'!$C$15-'Inputs and Results'!$C$13), 'Inputs and Results'!$C$13 + SQRT(E4210*('Inputs and Results'!$C$15-'Inputs and Results'!$C$13)*('Inputs and Results'!$C$14-'Inputs and Results'!$C$13)), 'Inputs and Results'!$C$15 - SQRT((1-E4210)*('Inputs and Results'!$C$15-'Inputs and Results'!$C$13)*('Inputs and Results'!$C$15-'Inputs and Results'!$C$14))))</f>
        <v>1.2511403182318788</v>
      </c>
      <c r="C4210" s="47">
        <f ca="1">IF('Inputs and Results'!$G$15='Inputs and Results'!$G$13, 'Inputs and Results'!$G$13, IF(F4210 &lt;= ('Inputs and Results'!$G$14-'Inputs and Results'!$G$13)/('Inputs and Results'!$G$15-'Inputs and Results'!$G$13), 'Inputs and Results'!$G$13 + SQRT(F4210*('Inputs and Results'!$G$15-'Inputs and Results'!$G$13)*('Inputs and Results'!$G$14-'Inputs and Results'!$G$13)), 'Inputs and Results'!$G$15 - SQRT((1-F4210)*('Inputs and Results'!$G$15-'Inputs and Results'!$G$13)*('Inputs and Results'!$G$15-'Inputs and Results'!$G$14))))</f>
        <v>279.63732839663533</v>
      </c>
      <c r="D4210">
        <f t="shared" ca="1" si="273"/>
        <v>349.86553603967872</v>
      </c>
      <c r="E4210">
        <f t="shared" ca="1" si="276"/>
        <v>0.66016553483176732</v>
      </c>
      <c r="F4210">
        <f t="shared" ca="1" si="276"/>
        <v>1.3835133165186475E-3</v>
      </c>
    </row>
    <row r="4211" spans="1:6" ht="15.75" customHeight="1" x14ac:dyDescent="0.2">
      <c r="A4211">
        <v>4210</v>
      </c>
      <c r="B4211" s="47">
        <f ca="1">IF('Inputs and Results'!$C$15='Inputs and Results'!$C$13, 'Inputs and Results'!$C$13, IF(E4211 &lt;= ('Inputs and Results'!$C$14-'Inputs and Results'!$C$13)/('Inputs and Results'!$C$15-'Inputs and Results'!$C$13), 'Inputs and Results'!$C$13 + SQRT(E4211*('Inputs and Results'!$C$15-'Inputs and Results'!$C$13)*('Inputs and Results'!$C$14-'Inputs and Results'!$C$13)), 'Inputs and Results'!$C$15 - SQRT((1-E4211)*('Inputs and Results'!$C$15-'Inputs and Results'!$C$13)*('Inputs and Results'!$C$15-'Inputs and Results'!$C$14))))</f>
        <v>1.7532623912654473</v>
      </c>
      <c r="C4211" s="47">
        <f ca="1">IF('Inputs and Results'!$G$15='Inputs and Results'!$G$13, 'Inputs and Results'!$G$13, IF(F4211 &lt;= ('Inputs and Results'!$G$14-'Inputs and Results'!$G$13)/('Inputs and Results'!$G$15-'Inputs and Results'!$G$13), 'Inputs and Results'!$G$13 + SQRT(F4211*('Inputs and Results'!$G$15-'Inputs and Results'!$G$13)*('Inputs and Results'!$G$14-'Inputs and Results'!$G$13)), 'Inputs and Results'!$G$15 - SQRT((1-F4211)*('Inputs and Results'!$G$15-'Inputs and Results'!$G$13)*('Inputs and Results'!$G$15-'Inputs and Results'!$G$14))))</f>
        <v>573.92331447311813</v>
      </c>
      <c r="D4211">
        <f t="shared" ca="1" si="273"/>
        <v>1006.2381627361303</v>
      </c>
      <c r="E4211">
        <f t="shared" ca="1" si="276"/>
        <v>0.82729392610742769</v>
      </c>
      <c r="F4211">
        <f t="shared" ca="1" si="276"/>
        <v>0.53790017676541668</v>
      </c>
    </row>
    <row r="4212" spans="1:6" ht="15.75" customHeight="1" x14ac:dyDescent="0.2">
      <c r="A4212">
        <v>4211</v>
      </c>
      <c r="B4212" s="47">
        <f ca="1">IF('Inputs and Results'!$C$15='Inputs and Results'!$C$13, 'Inputs and Results'!$C$13, IF(E4212 &lt;= ('Inputs and Results'!$C$14-'Inputs and Results'!$C$13)/('Inputs and Results'!$C$15-'Inputs and Results'!$C$13), 'Inputs and Results'!$C$13 + SQRT(E4212*('Inputs and Results'!$C$15-'Inputs and Results'!$C$13)*('Inputs and Results'!$C$14-'Inputs and Results'!$C$13)), 'Inputs and Results'!$C$15 - SQRT((1-E4212)*('Inputs and Results'!$C$15-'Inputs and Results'!$C$13)*('Inputs and Results'!$C$15-'Inputs and Results'!$C$14))))</f>
        <v>1.1058925371003561</v>
      </c>
      <c r="C4212" s="47">
        <f ca="1">IF('Inputs and Results'!$G$15='Inputs and Results'!$G$13, 'Inputs and Results'!$G$13, IF(F4212 &lt;= ('Inputs and Results'!$G$14-'Inputs and Results'!$G$13)/('Inputs and Results'!$G$15-'Inputs and Results'!$G$13), 'Inputs and Results'!$G$13 + SQRT(F4212*('Inputs and Results'!$G$15-'Inputs and Results'!$G$13)*('Inputs and Results'!$G$14-'Inputs and Results'!$G$13)), 'Inputs and Results'!$G$15 - SQRT((1-F4212)*('Inputs and Results'!$G$15-'Inputs and Results'!$G$13)*('Inputs and Results'!$G$15-'Inputs and Results'!$G$14))))</f>
        <v>560.46456004084064</v>
      </c>
      <c r="D4212">
        <f t="shared" ca="1" si="273"/>
        <v>619.81357425840008</v>
      </c>
      <c r="E4212">
        <f t="shared" ca="1" si="276"/>
        <v>0.6013729909986526</v>
      </c>
      <c r="F4212">
        <f t="shared" ca="1" si="276"/>
        <v>0.51781913517059952</v>
      </c>
    </row>
    <row r="4213" spans="1:6" ht="15.75" customHeight="1" x14ac:dyDescent="0.2">
      <c r="A4213">
        <v>4212</v>
      </c>
      <c r="B4213" s="47">
        <f ca="1">IF('Inputs and Results'!$C$15='Inputs and Results'!$C$13, 'Inputs and Results'!$C$13, IF(E4213 &lt;= ('Inputs and Results'!$C$14-'Inputs and Results'!$C$13)/('Inputs and Results'!$C$15-'Inputs and Results'!$C$13), 'Inputs and Results'!$C$13 + SQRT(E4213*('Inputs and Results'!$C$15-'Inputs and Results'!$C$13)*('Inputs and Results'!$C$14-'Inputs and Results'!$C$13)), 'Inputs and Results'!$C$15 - SQRT((1-E4213)*('Inputs and Results'!$C$15-'Inputs and Results'!$C$13)*('Inputs and Results'!$C$15-'Inputs and Results'!$C$14))))</f>
        <v>0.65612247958683589</v>
      </c>
      <c r="C4213" s="47">
        <f ca="1">IF('Inputs and Results'!$G$15='Inputs and Results'!$G$13, 'Inputs and Results'!$G$13, IF(F4213 &lt;= ('Inputs and Results'!$G$14-'Inputs and Results'!$G$13)/('Inputs and Results'!$G$15-'Inputs and Results'!$G$13), 'Inputs and Results'!$G$13 + SQRT(F4213*('Inputs and Results'!$G$15-'Inputs and Results'!$G$13)*('Inputs and Results'!$G$14-'Inputs and Results'!$G$13)), 'Inputs and Results'!$G$15 - SQRT((1-F4213)*('Inputs and Results'!$G$15-'Inputs and Results'!$G$13)*('Inputs and Results'!$G$15-'Inputs and Results'!$G$14))))</f>
        <v>608.61301948331379</v>
      </c>
      <c r="D4213">
        <f t="shared" ca="1" si="273"/>
        <v>399.3246834522231</v>
      </c>
      <c r="E4213">
        <f t="shared" ca="1" si="276"/>
        <v>0.38958201881131527</v>
      </c>
      <c r="F4213">
        <f t="shared" ca="1" si="276"/>
        <v>0.58768962980492168</v>
      </c>
    </row>
    <row r="4214" spans="1:6" ht="15.75" customHeight="1" x14ac:dyDescent="0.2">
      <c r="A4214">
        <v>4213</v>
      </c>
      <c r="B4214" s="47">
        <f ca="1">IF('Inputs and Results'!$C$15='Inputs and Results'!$C$13, 'Inputs and Results'!$C$13, IF(E4214 &lt;= ('Inputs and Results'!$C$14-'Inputs and Results'!$C$13)/('Inputs and Results'!$C$15-'Inputs and Results'!$C$13), 'Inputs and Results'!$C$13 + SQRT(E4214*('Inputs and Results'!$C$15-'Inputs and Results'!$C$13)*('Inputs and Results'!$C$14-'Inputs and Results'!$C$13)), 'Inputs and Results'!$C$15 - SQRT((1-E4214)*('Inputs and Results'!$C$15-'Inputs and Results'!$C$13)*('Inputs and Results'!$C$15-'Inputs and Results'!$C$14))))</f>
        <v>0.60528014214883497</v>
      </c>
      <c r="C4214" s="47">
        <f ca="1">IF('Inputs and Results'!$G$15='Inputs and Results'!$G$13, 'Inputs and Results'!$G$13, IF(F4214 &lt;= ('Inputs and Results'!$G$14-'Inputs and Results'!$G$13)/('Inputs and Results'!$G$15-'Inputs and Results'!$G$13), 'Inputs and Results'!$G$13 + SQRT(F4214*('Inputs and Results'!$G$15-'Inputs and Results'!$G$13)*('Inputs and Results'!$G$14-'Inputs and Results'!$G$13)), 'Inputs and Results'!$G$15 - SQRT((1-F4214)*('Inputs and Results'!$G$15-'Inputs and Results'!$G$13)*('Inputs and Results'!$G$15-'Inputs and Results'!$G$14))))</f>
        <v>597.15646469103183</v>
      </c>
      <c r="D4214">
        <f t="shared" ca="1" si="273"/>
        <v>361.4469498332835</v>
      </c>
      <c r="E4214">
        <f t="shared" ca="1" si="276"/>
        <v>0.36281297804592172</v>
      </c>
      <c r="F4214">
        <f t="shared" ca="1" si="276"/>
        <v>0.57156005420179512</v>
      </c>
    </row>
    <row r="4215" spans="1:6" ht="15.75" customHeight="1" x14ac:dyDescent="0.2">
      <c r="A4215">
        <v>4214</v>
      </c>
      <c r="B4215" s="47">
        <f ca="1">IF('Inputs and Results'!$C$15='Inputs and Results'!$C$13, 'Inputs and Results'!$C$13, IF(E4215 &lt;= ('Inputs and Results'!$C$14-'Inputs and Results'!$C$13)/('Inputs and Results'!$C$15-'Inputs and Results'!$C$13), 'Inputs and Results'!$C$13 + SQRT(E4215*('Inputs and Results'!$C$15-'Inputs and Results'!$C$13)*('Inputs and Results'!$C$14-'Inputs and Results'!$C$13)), 'Inputs and Results'!$C$15 - SQRT((1-E4215)*('Inputs and Results'!$C$15-'Inputs and Results'!$C$13)*('Inputs and Results'!$C$15-'Inputs and Results'!$C$14))))</f>
        <v>0.56165503603700051</v>
      </c>
      <c r="C4215" s="47">
        <f ca="1">IF('Inputs and Results'!$G$15='Inputs and Results'!$G$13, 'Inputs and Results'!$G$13, IF(F4215 &lt;= ('Inputs and Results'!$G$14-'Inputs and Results'!$G$13)/('Inputs and Results'!$G$15-'Inputs and Results'!$G$13), 'Inputs and Results'!$G$13 + SQRT(F4215*('Inputs and Results'!$G$15-'Inputs and Results'!$G$13)*('Inputs and Results'!$G$14-'Inputs and Results'!$G$13)), 'Inputs and Results'!$G$15 - SQRT((1-F4215)*('Inputs and Results'!$G$15-'Inputs and Results'!$G$13)*('Inputs and Results'!$G$15-'Inputs and Results'!$G$14))))</f>
        <v>714.48813291644547</v>
      </c>
      <c r="D4215">
        <f t="shared" ca="1" si="273"/>
        <v>401.2958580411954</v>
      </c>
      <c r="E4215">
        <f t="shared" ca="1" si="276"/>
        <v>0.33938598185736435</v>
      </c>
      <c r="F4215">
        <f t="shared" ca="1" si="276"/>
        <v>0.72210518817298486</v>
      </c>
    </row>
    <row r="4216" spans="1:6" ht="15.75" customHeight="1" x14ac:dyDescent="0.2">
      <c r="A4216">
        <v>4215</v>
      </c>
      <c r="B4216" s="47">
        <f ca="1">IF('Inputs and Results'!$C$15='Inputs and Results'!$C$13, 'Inputs and Results'!$C$13, IF(E4216 &lt;= ('Inputs and Results'!$C$14-'Inputs and Results'!$C$13)/('Inputs and Results'!$C$15-'Inputs and Results'!$C$13), 'Inputs and Results'!$C$13 + SQRT(E4216*('Inputs and Results'!$C$15-'Inputs and Results'!$C$13)*('Inputs and Results'!$C$14-'Inputs and Results'!$C$13)), 'Inputs and Results'!$C$15 - SQRT((1-E4216)*('Inputs and Results'!$C$15-'Inputs and Results'!$C$13)*('Inputs and Results'!$C$15-'Inputs and Results'!$C$14))))</f>
        <v>2.6654740784967865</v>
      </c>
      <c r="C4216" s="47">
        <f ca="1">IF('Inputs and Results'!$G$15='Inputs and Results'!$G$13, 'Inputs and Results'!$G$13, IF(F4216 &lt;= ('Inputs and Results'!$G$14-'Inputs and Results'!$G$13)/('Inputs and Results'!$G$15-'Inputs and Results'!$G$13), 'Inputs and Results'!$G$13 + SQRT(F4216*('Inputs and Results'!$G$15-'Inputs and Results'!$G$13)*('Inputs and Results'!$G$14-'Inputs and Results'!$G$13)), 'Inputs and Results'!$G$15 - SQRT((1-F4216)*('Inputs and Results'!$G$15-'Inputs and Results'!$G$13)*('Inputs and Results'!$G$15-'Inputs and Results'!$G$14))))</f>
        <v>863.9272443508969</v>
      </c>
      <c r="D4216">
        <f t="shared" ca="1" si="273"/>
        <v>2302.775675524475</v>
      </c>
      <c r="E4216">
        <f t="shared" ca="1" si="276"/>
        <v>0.98756582309360286</v>
      </c>
      <c r="F4216">
        <f t="shared" ca="1" si="276"/>
        <v>0.86684810438356341</v>
      </c>
    </row>
    <row r="4217" spans="1:6" ht="15.75" customHeight="1" x14ac:dyDescent="0.2">
      <c r="A4217">
        <v>4216</v>
      </c>
      <c r="B4217" s="47">
        <f ca="1">IF('Inputs and Results'!$C$15='Inputs and Results'!$C$13, 'Inputs and Results'!$C$13, IF(E4217 &lt;= ('Inputs and Results'!$C$14-'Inputs and Results'!$C$13)/('Inputs and Results'!$C$15-'Inputs and Results'!$C$13), 'Inputs and Results'!$C$13 + SQRT(E4217*('Inputs and Results'!$C$15-'Inputs and Results'!$C$13)*('Inputs and Results'!$C$14-'Inputs and Results'!$C$13)), 'Inputs and Results'!$C$15 - SQRT((1-E4217)*('Inputs and Results'!$C$15-'Inputs and Results'!$C$13)*('Inputs and Results'!$C$15-'Inputs and Results'!$C$14))))</f>
        <v>0.78014383106823626</v>
      </c>
      <c r="C4217" s="47">
        <f ca="1">IF('Inputs and Results'!$G$15='Inputs and Results'!$G$13, 'Inputs and Results'!$G$13, IF(F4217 &lt;= ('Inputs and Results'!$G$14-'Inputs and Results'!$G$13)/('Inputs and Results'!$G$15-'Inputs and Results'!$G$13), 'Inputs and Results'!$G$13 + SQRT(F4217*('Inputs and Results'!$G$15-'Inputs and Results'!$G$13)*('Inputs and Results'!$G$14-'Inputs and Results'!$G$13)), 'Inputs and Results'!$G$15 - SQRT((1-F4217)*('Inputs and Results'!$G$15-'Inputs and Results'!$G$13)*('Inputs and Results'!$G$15-'Inputs and Results'!$G$14))))</f>
        <v>334.10011886919006</v>
      </c>
      <c r="D4217">
        <f t="shared" ca="1" si="273"/>
        <v>260.64614669496308</v>
      </c>
      <c r="E4217">
        <f t="shared" ca="1" si="276"/>
        <v>0.45247095436173257</v>
      </c>
      <c r="F4217">
        <f t="shared" ca="1" si="276"/>
        <v>0.11607361098750157</v>
      </c>
    </row>
    <row r="4218" spans="1:6" ht="15.75" customHeight="1" x14ac:dyDescent="0.2">
      <c r="A4218">
        <v>4217</v>
      </c>
      <c r="B4218" s="47">
        <f ca="1">IF('Inputs and Results'!$C$15='Inputs and Results'!$C$13, 'Inputs and Results'!$C$13, IF(E4218 &lt;= ('Inputs and Results'!$C$14-'Inputs and Results'!$C$13)/('Inputs and Results'!$C$15-'Inputs and Results'!$C$13), 'Inputs and Results'!$C$13 + SQRT(E4218*('Inputs and Results'!$C$15-'Inputs and Results'!$C$13)*('Inputs and Results'!$C$14-'Inputs and Results'!$C$13)), 'Inputs and Results'!$C$15 - SQRT((1-E4218)*('Inputs and Results'!$C$15-'Inputs and Results'!$C$13)*('Inputs and Results'!$C$15-'Inputs and Results'!$C$14))))</f>
        <v>0.49246666696130026</v>
      </c>
      <c r="C4218" s="47">
        <f ca="1">IF('Inputs and Results'!$G$15='Inputs and Results'!$G$13, 'Inputs and Results'!$G$13, IF(F4218 &lt;= ('Inputs and Results'!$G$14-'Inputs and Results'!$G$13)/('Inputs and Results'!$G$15-'Inputs and Results'!$G$13), 'Inputs and Results'!$G$13 + SQRT(F4218*('Inputs and Results'!$G$15-'Inputs and Results'!$G$13)*('Inputs and Results'!$G$14-'Inputs and Results'!$G$13)), 'Inputs and Results'!$G$15 - SQRT((1-F4218)*('Inputs and Results'!$G$15-'Inputs and Results'!$G$13)*('Inputs and Results'!$G$15-'Inputs and Results'!$G$14))))</f>
        <v>525.7840108720136</v>
      </c>
      <c r="D4218">
        <f t="shared" ca="1" si="273"/>
        <v>258.9310993756846</v>
      </c>
      <c r="E4218">
        <f t="shared" ca="1" si="276"/>
        <v>0.30136406485553657</v>
      </c>
      <c r="F4218">
        <f t="shared" ca="1" si="276"/>
        <v>0.46410607363257717</v>
      </c>
    </row>
    <row r="4219" spans="1:6" ht="15.75" customHeight="1" x14ac:dyDescent="0.2">
      <c r="A4219">
        <v>4218</v>
      </c>
      <c r="B4219" s="47">
        <f ca="1">IF('Inputs and Results'!$C$15='Inputs and Results'!$C$13, 'Inputs and Results'!$C$13, IF(E4219 &lt;= ('Inputs and Results'!$C$14-'Inputs and Results'!$C$13)/('Inputs and Results'!$C$15-'Inputs and Results'!$C$13), 'Inputs and Results'!$C$13 + SQRT(E4219*('Inputs and Results'!$C$15-'Inputs and Results'!$C$13)*('Inputs and Results'!$C$14-'Inputs and Results'!$C$13)), 'Inputs and Results'!$C$15 - SQRT((1-E4219)*('Inputs and Results'!$C$15-'Inputs and Results'!$C$13)*('Inputs and Results'!$C$15-'Inputs and Results'!$C$14))))</f>
        <v>5.4300038397879113E-2</v>
      </c>
      <c r="C4219" s="47">
        <f ca="1">IF('Inputs and Results'!$G$15='Inputs and Results'!$G$13, 'Inputs and Results'!$G$13, IF(F4219 &lt;= ('Inputs and Results'!$G$14-'Inputs and Results'!$G$13)/('Inputs and Results'!$G$15-'Inputs and Results'!$G$13), 'Inputs and Results'!$G$13 + SQRT(F4219*('Inputs and Results'!$G$15-'Inputs and Results'!$G$13)*('Inputs and Results'!$G$14-'Inputs and Results'!$G$13)), 'Inputs and Results'!$G$15 - SQRT((1-F4219)*('Inputs and Results'!$G$15-'Inputs and Results'!$G$13)*('Inputs and Results'!$G$15-'Inputs and Results'!$G$14))))</f>
        <v>512.41830554140995</v>
      </c>
      <c r="D4219">
        <f t="shared" ca="1" si="273"/>
        <v>27.824333666674711</v>
      </c>
      <c r="E4219">
        <f t="shared" ca="1" si="276"/>
        <v>3.5872415135251412E-2</v>
      </c>
      <c r="F4219">
        <f t="shared" ca="1" si="276"/>
        <v>0.44264827265535867</v>
      </c>
    </row>
    <row r="4220" spans="1:6" ht="15.75" customHeight="1" x14ac:dyDescent="0.2">
      <c r="A4220">
        <v>4219</v>
      </c>
      <c r="B4220" s="47">
        <f ca="1">IF('Inputs and Results'!$C$15='Inputs and Results'!$C$13, 'Inputs and Results'!$C$13, IF(E4220 &lt;= ('Inputs and Results'!$C$14-'Inputs and Results'!$C$13)/('Inputs and Results'!$C$15-'Inputs and Results'!$C$13), 'Inputs and Results'!$C$13 + SQRT(E4220*('Inputs and Results'!$C$15-'Inputs and Results'!$C$13)*('Inputs and Results'!$C$14-'Inputs and Results'!$C$13)), 'Inputs and Results'!$C$15 - SQRT((1-E4220)*('Inputs and Results'!$C$15-'Inputs and Results'!$C$13)*('Inputs and Results'!$C$15-'Inputs and Results'!$C$14))))</f>
        <v>1.8856597825155417</v>
      </c>
      <c r="C4220" s="47">
        <f ca="1">IF('Inputs and Results'!$G$15='Inputs and Results'!$G$13, 'Inputs and Results'!$G$13, IF(F4220 &lt;= ('Inputs and Results'!$G$14-'Inputs and Results'!$G$13)/('Inputs and Results'!$G$15-'Inputs and Results'!$G$13), 'Inputs and Results'!$G$13 + SQRT(F4220*('Inputs and Results'!$G$15-'Inputs and Results'!$G$13)*('Inputs and Results'!$G$14-'Inputs and Results'!$G$13)), 'Inputs and Results'!$G$15 - SQRT((1-F4220)*('Inputs and Results'!$G$15-'Inputs and Results'!$G$13)*('Inputs and Results'!$G$15-'Inputs and Results'!$G$14))))</f>
        <v>411.02641818259553</v>
      </c>
      <c r="D4220">
        <f t="shared" ca="1" si="273"/>
        <v>775.05598631833516</v>
      </c>
      <c r="E4220">
        <f t="shared" ca="1" si="276"/>
        <v>0.86202731996629889</v>
      </c>
      <c r="F4220">
        <f t="shared" ca="1" si="276"/>
        <v>0.26615276459663639</v>
      </c>
    </row>
    <row r="4221" spans="1:6" ht="15.75" customHeight="1" x14ac:dyDescent="0.2">
      <c r="A4221">
        <v>4220</v>
      </c>
      <c r="B4221" s="47">
        <f ca="1">IF('Inputs and Results'!$C$15='Inputs and Results'!$C$13, 'Inputs and Results'!$C$13, IF(E4221 &lt;= ('Inputs and Results'!$C$14-'Inputs and Results'!$C$13)/('Inputs and Results'!$C$15-'Inputs and Results'!$C$13), 'Inputs and Results'!$C$13 + SQRT(E4221*('Inputs and Results'!$C$15-'Inputs and Results'!$C$13)*('Inputs and Results'!$C$14-'Inputs and Results'!$C$13)), 'Inputs and Results'!$C$15 - SQRT((1-E4221)*('Inputs and Results'!$C$15-'Inputs and Results'!$C$13)*('Inputs and Results'!$C$15-'Inputs and Results'!$C$14))))</f>
        <v>0.29474244669253524</v>
      </c>
      <c r="C4221" s="47">
        <f ca="1">IF('Inputs and Results'!$G$15='Inputs and Results'!$G$13, 'Inputs and Results'!$G$13, IF(F4221 &lt;= ('Inputs and Results'!$G$14-'Inputs and Results'!$G$13)/('Inputs and Results'!$G$15-'Inputs and Results'!$G$13), 'Inputs and Results'!$G$13 + SQRT(F4221*('Inputs and Results'!$G$15-'Inputs and Results'!$G$13)*('Inputs and Results'!$G$14-'Inputs and Results'!$G$13)), 'Inputs and Results'!$G$15 - SQRT((1-F4221)*('Inputs and Results'!$G$15-'Inputs and Results'!$G$13)*('Inputs and Results'!$G$15-'Inputs and Results'!$G$14))))</f>
        <v>966.33136410184738</v>
      </c>
      <c r="D4221">
        <f t="shared" ca="1" si="273"/>
        <v>284.81887057111362</v>
      </c>
      <c r="E4221">
        <f t="shared" ca="1" si="276"/>
        <v>0.18684239669698988</v>
      </c>
      <c r="F4221">
        <f t="shared" ca="1" si="276"/>
        <v>0.93563028502217715</v>
      </c>
    </row>
    <row r="4222" spans="1:6" ht="15.75" customHeight="1" x14ac:dyDescent="0.2">
      <c r="A4222">
        <v>4221</v>
      </c>
      <c r="B4222" s="47">
        <f ca="1">IF('Inputs and Results'!$C$15='Inputs and Results'!$C$13, 'Inputs and Results'!$C$13, IF(E4222 &lt;= ('Inputs and Results'!$C$14-'Inputs and Results'!$C$13)/('Inputs and Results'!$C$15-'Inputs and Results'!$C$13), 'Inputs and Results'!$C$13 + SQRT(E4222*('Inputs and Results'!$C$15-'Inputs and Results'!$C$13)*('Inputs and Results'!$C$14-'Inputs and Results'!$C$13)), 'Inputs and Results'!$C$15 - SQRT((1-E4222)*('Inputs and Results'!$C$15-'Inputs and Results'!$C$13)*('Inputs and Results'!$C$15-'Inputs and Results'!$C$14))))</f>
        <v>0.11870957625566403</v>
      </c>
      <c r="C4222" s="47">
        <f ca="1">IF('Inputs and Results'!$G$15='Inputs and Results'!$G$13, 'Inputs and Results'!$G$13, IF(F4222 &lt;= ('Inputs and Results'!$G$14-'Inputs and Results'!$G$13)/('Inputs and Results'!$G$15-'Inputs and Results'!$G$13), 'Inputs and Results'!$G$13 + SQRT(F4222*('Inputs and Results'!$G$15-'Inputs and Results'!$G$13)*('Inputs and Results'!$G$14-'Inputs and Results'!$G$13)), 'Inputs and Results'!$G$15 - SQRT((1-F4222)*('Inputs and Results'!$G$15-'Inputs and Results'!$G$13)*('Inputs and Results'!$G$15-'Inputs and Results'!$G$14))))</f>
        <v>1017.9004230113317</v>
      </c>
      <c r="D4222">
        <f t="shared" ca="1" si="273"/>
        <v>120.83452788613634</v>
      </c>
      <c r="E4222">
        <f t="shared" ref="E4222:F4241" ca="1" si="277">RAND()</f>
        <v>7.757394378213156E-2</v>
      </c>
      <c r="F4222">
        <f t="shared" ca="1" si="277"/>
        <v>0.96090703474666761</v>
      </c>
    </row>
    <row r="4223" spans="1:6" ht="15.75" customHeight="1" x14ac:dyDescent="0.2">
      <c r="A4223">
        <v>4222</v>
      </c>
      <c r="B4223" s="47">
        <f ca="1">IF('Inputs and Results'!$C$15='Inputs and Results'!$C$13, 'Inputs and Results'!$C$13, IF(E4223 &lt;= ('Inputs and Results'!$C$14-'Inputs and Results'!$C$13)/('Inputs and Results'!$C$15-'Inputs and Results'!$C$13), 'Inputs and Results'!$C$13 + SQRT(E4223*('Inputs and Results'!$C$15-'Inputs and Results'!$C$13)*('Inputs and Results'!$C$14-'Inputs and Results'!$C$13)), 'Inputs and Results'!$C$15 - SQRT((1-E4223)*('Inputs and Results'!$C$15-'Inputs and Results'!$C$13)*('Inputs and Results'!$C$15-'Inputs and Results'!$C$14))))</f>
        <v>0.29249483017985645</v>
      </c>
      <c r="C4223" s="47">
        <f ca="1">IF('Inputs and Results'!$G$15='Inputs and Results'!$G$13, 'Inputs and Results'!$G$13, IF(F4223 &lt;= ('Inputs and Results'!$G$14-'Inputs and Results'!$G$13)/('Inputs and Results'!$G$15-'Inputs and Results'!$G$13), 'Inputs and Results'!$G$13 + SQRT(F4223*('Inputs and Results'!$G$15-'Inputs and Results'!$G$13)*('Inputs and Results'!$G$14-'Inputs and Results'!$G$13)), 'Inputs and Results'!$G$15 - SQRT((1-F4223)*('Inputs and Results'!$G$15-'Inputs and Results'!$G$13)*('Inputs and Results'!$G$15-'Inputs and Results'!$G$14))))</f>
        <v>560.62046275547959</v>
      </c>
      <c r="D4223">
        <f t="shared" ca="1" si="273"/>
        <v>163.97858704901654</v>
      </c>
      <c r="E4223">
        <f t="shared" ca="1" si="277"/>
        <v>0.18549063948857736</v>
      </c>
      <c r="F4223">
        <f t="shared" ca="1" si="277"/>
        <v>0.51805419374090966</v>
      </c>
    </row>
    <row r="4224" spans="1:6" ht="15.75" customHeight="1" x14ac:dyDescent="0.2">
      <c r="A4224">
        <v>4223</v>
      </c>
      <c r="B4224" s="47">
        <f ca="1">IF('Inputs and Results'!$C$15='Inputs and Results'!$C$13, 'Inputs and Results'!$C$13, IF(E4224 &lt;= ('Inputs and Results'!$C$14-'Inputs and Results'!$C$13)/('Inputs and Results'!$C$15-'Inputs and Results'!$C$13), 'Inputs and Results'!$C$13 + SQRT(E4224*('Inputs and Results'!$C$15-'Inputs and Results'!$C$13)*('Inputs and Results'!$C$14-'Inputs and Results'!$C$13)), 'Inputs and Results'!$C$15 - SQRT((1-E4224)*('Inputs and Results'!$C$15-'Inputs and Results'!$C$13)*('Inputs and Results'!$C$15-'Inputs and Results'!$C$14))))</f>
        <v>0.58409881896410631</v>
      </c>
      <c r="C4224" s="47">
        <f ca="1">IF('Inputs and Results'!$G$15='Inputs and Results'!$G$13, 'Inputs and Results'!$G$13, IF(F4224 &lt;= ('Inputs and Results'!$G$14-'Inputs and Results'!$G$13)/('Inputs and Results'!$G$15-'Inputs and Results'!$G$13), 'Inputs and Results'!$G$13 + SQRT(F4224*('Inputs and Results'!$G$15-'Inputs and Results'!$G$13)*('Inputs and Results'!$G$14-'Inputs and Results'!$G$13)), 'Inputs and Results'!$G$15 - SQRT((1-F4224)*('Inputs and Results'!$G$15-'Inputs and Results'!$G$13)*('Inputs and Results'!$G$15-'Inputs and Results'!$G$14))))</f>
        <v>987.08601921727632</v>
      </c>
      <c r="D4224">
        <f t="shared" ca="1" si="273"/>
        <v>576.55577804079223</v>
      </c>
      <c r="E4224">
        <f t="shared" ca="1" si="277"/>
        <v>0.35149127594104157</v>
      </c>
      <c r="F4224">
        <f t="shared" ca="1" si="277"/>
        <v>0.94655721285254302</v>
      </c>
    </row>
    <row r="4225" spans="1:6" ht="15.75" customHeight="1" x14ac:dyDescent="0.2">
      <c r="A4225">
        <v>4224</v>
      </c>
      <c r="B4225" s="47">
        <f ca="1">IF('Inputs and Results'!$C$15='Inputs and Results'!$C$13, 'Inputs and Results'!$C$13, IF(E4225 &lt;= ('Inputs and Results'!$C$14-'Inputs and Results'!$C$13)/('Inputs and Results'!$C$15-'Inputs and Results'!$C$13), 'Inputs and Results'!$C$13 + SQRT(E4225*('Inputs and Results'!$C$15-'Inputs and Results'!$C$13)*('Inputs and Results'!$C$14-'Inputs and Results'!$C$13)), 'Inputs and Results'!$C$15 - SQRT((1-E4225)*('Inputs and Results'!$C$15-'Inputs and Results'!$C$13)*('Inputs and Results'!$C$15-'Inputs and Results'!$C$14))))</f>
        <v>1.0112589208584386</v>
      </c>
      <c r="C4225" s="47">
        <f ca="1">IF('Inputs and Results'!$G$15='Inputs and Results'!$G$13, 'Inputs and Results'!$G$13, IF(F4225 &lt;= ('Inputs and Results'!$G$14-'Inputs and Results'!$G$13)/('Inputs and Results'!$G$15-'Inputs and Results'!$G$13), 'Inputs and Results'!$G$13 + SQRT(F4225*('Inputs and Results'!$G$15-'Inputs and Results'!$G$13)*('Inputs and Results'!$G$14-'Inputs and Results'!$G$13)), 'Inputs and Results'!$G$15 - SQRT((1-F4225)*('Inputs and Results'!$G$15-'Inputs and Results'!$G$13)*('Inputs and Results'!$G$15-'Inputs and Results'!$G$14))))</f>
        <v>489.84292303372968</v>
      </c>
      <c r="D4225">
        <f t="shared" ca="1" si="273"/>
        <v>495.35802573723265</v>
      </c>
      <c r="E4225">
        <f t="shared" ca="1" si="277"/>
        <v>0.56054543557053971</v>
      </c>
      <c r="F4225">
        <f t="shared" ca="1" si="277"/>
        <v>0.40544836436192411</v>
      </c>
    </row>
    <row r="4226" spans="1:6" ht="15.75" customHeight="1" x14ac:dyDescent="0.2">
      <c r="A4226">
        <v>4225</v>
      </c>
      <c r="B4226" s="47">
        <f ca="1">IF('Inputs and Results'!$C$15='Inputs and Results'!$C$13, 'Inputs and Results'!$C$13, IF(E4226 &lt;= ('Inputs and Results'!$C$14-'Inputs and Results'!$C$13)/('Inputs and Results'!$C$15-'Inputs and Results'!$C$13), 'Inputs and Results'!$C$13 + SQRT(E4226*('Inputs and Results'!$C$15-'Inputs and Results'!$C$13)*('Inputs and Results'!$C$14-'Inputs and Results'!$C$13)), 'Inputs and Results'!$C$15 - SQRT((1-E4226)*('Inputs and Results'!$C$15-'Inputs and Results'!$C$13)*('Inputs and Results'!$C$15-'Inputs and Results'!$C$14))))</f>
        <v>1.2675916302558063</v>
      </c>
      <c r="C4226" s="47">
        <f ca="1">IF('Inputs and Results'!$G$15='Inputs and Results'!$G$13, 'Inputs and Results'!$G$13, IF(F4226 &lt;= ('Inputs and Results'!$G$14-'Inputs and Results'!$G$13)/('Inputs and Results'!$G$15-'Inputs and Results'!$G$13), 'Inputs and Results'!$G$13 + SQRT(F4226*('Inputs and Results'!$G$15-'Inputs and Results'!$G$13)*('Inputs and Results'!$G$14-'Inputs and Results'!$G$13)), 'Inputs and Results'!$G$15 - SQRT((1-F4226)*('Inputs and Results'!$G$15-'Inputs and Results'!$G$13)*('Inputs and Results'!$G$15-'Inputs and Results'!$G$14))))</f>
        <v>860.85132450230265</v>
      </c>
      <c r="D4226">
        <f t="shared" ref="D4226:D4289" ca="1" si="278">B4226*C4226</f>
        <v>1091.2079338337439</v>
      </c>
      <c r="E4226">
        <f t="shared" ca="1" si="277"/>
        <v>0.666529026715585</v>
      </c>
      <c r="F4226">
        <f t="shared" ca="1" si="277"/>
        <v>0.86439959387503973</v>
      </c>
    </row>
    <row r="4227" spans="1:6" ht="15.75" customHeight="1" x14ac:dyDescent="0.2">
      <c r="A4227">
        <v>4226</v>
      </c>
      <c r="B4227" s="47">
        <f ca="1">IF('Inputs and Results'!$C$15='Inputs and Results'!$C$13, 'Inputs and Results'!$C$13, IF(E4227 &lt;= ('Inputs and Results'!$C$14-'Inputs and Results'!$C$13)/('Inputs and Results'!$C$15-'Inputs and Results'!$C$13), 'Inputs and Results'!$C$13 + SQRT(E4227*('Inputs and Results'!$C$15-'Inputs and Results'!$C$13)*('Inputs and Results'!$C$14-'Inputs and Results'!$C$13)), 'Inputs and Results'!$C$15 - SQRT((1-E4227)*('Inputs and Results'!$C$15-'Inputs and Results'!$C$13)*('Inputs and Results'!$C$15-'Inputs and Results'!$C$14))))</f>
        <v>0.4802288896788629</v>
      </c>
      <c r="C4227" s="47">
        <f ca="1">IF('Inputs and Results'!$G$15='Inputs and Results'!$G$13, 'Inputs and Results'!$G$13, IF(F4227 &lt;= ('Inputs and Results'!$G$14-'Inputs and Results'!$G$13)/('Inputs and Results'!$G$15-'Inputs and Results'!$G$13), 'Inputs and Results'!$G$13 + SQRT(F4227*('Inputs and Results'!$G$15-'Inputs and Results'!$G$13)*('Inputs and Results'!$G$14-'Inputs and Results'!$G$13)), 'Inputs and Results'!$G$15 - SQRT((1-F4227)*('Inputs and Results'!$G$15-'Inputs and Results'!$G$13)*('Inputs and Results'!$G$15-'Inputs and Results'!$G$14))))</f>
        <v>729.14926458081845</v>
      </c>
      <c r="D4227">
        <f t="shared" ca="1" si="278"/>
        <v>350.15854173980586</v>
      </c>
      <c r="E4227">
        <f t="shared" ca="1" si="277"/>
        <v>0.29452817239899809</v>
      </c>
      <c r="F4227">
        <f t="shared" ca="1" si="277"/>
        <v>0.73863511072350418</v>
      </c>
    </row>
    <row r="4228" spans="1:6" ht="15.75" customHeight="1" x14ac:dyDescent="0.2">
      <c r="A4228">
        <v>4227</v>
      </c>
      <c r="B4228" s="47">
        <f ca="1">IF('Inputs and Results'!$C$15='Inputs and Results'!$C$13, 'Inputs and Results'!$C$13, IF(E4228 &lt;= ('Inputs and Results'!$C$14-'Inputs and Results'!$C$13)/('Inputs and Results'!$C$15-'Inputs and Results'!$C$13), 'Inputs and Results'!$C$13 + SQRT(E4228*('Inputs and Results'!$C$15-'Inputs and Results'!$C$13)*('Inputs and Results'!$C$14-'Inputs and Results'!$C$13)), 'Inputs and Results'!$C$15 - SQRT((1-E4228)*('Inputs and Results'!$C$15-'Inputs and Results'!$C$13)*('Inputs and Results'!$C$15-'Inputs and Results'!$C$14))))</f>
        <v>0.29677706782295044</v>
      </c>
      <c r="C4228" s="47">
        <f ca="1">IF('Inputs and Results'!$G$15='Inputs and Results'!$G$13, 'Inputs and Results'!$G$13, IF(F4228 &lt;= ('Inputs and Results'!$G$14-'Inputs and Results'!$G$13)/('Inputs and Results'!$G$15-'Inputs and Results'!$G$13), 'Inputs and Results'!$G$13 + SQRT(F4228*('Inputs and Results'!$G$15-'Inputs and Results'!$G$13)*('Inputs and Results'!$G$14-'Inputs and Results'!$G$13)), 'Inputs and Results'!$G$15 - SQRT((1-F4228)*('Inputs and Results'!$G$15-'Inputs and Results'!$G$13)*('Inputs and Results'!$G$15-'Inputs and Results'!$G$14))))</f>
        <v>941.03893959868367</v>
      </c>
      <c r="D4228">
        <f t="shared" ca="1" si="278"/>
        <v>279.2787772013159</v>
      </c>
      <c r="E4228">
        <f t="shared" ca="1" si="277"/>
        <v>0.18806508655023502</v>
      </c>
      <c r="F4228">
        <f t="shared" ca="1" si="277"/>
        <v>0.92094129993224305</v>
      </c>
    </row>
    <row r="4229" spans="1:6" ht="15.75" customHeight="1" x14ac:dyDescent="0.2">
      <c r="A4229">
        <v>4228</v>
      </c>
      <c r="B4229" s="47">
        <f ca="1">IF('Inputs and Results'!$C$15='Inputs and Results'!$C$13, 'Inputs and Results'!$C$13, IF(E4229 &lt;= ('Inputs and Results'!$C$14-'Inputs and Results'!$C$13)/('Inputs and Results'!$C$15-'Inputs and Results'!$C$13), 'Inputs and Results'!$C$13 + SQRT(E4229*('Inputs and Results'!$C$15-'Inputs and Results'!$C$13)*('Inputs and Results'!$C$14-'Inputs and Results'!$C$13)), 'Inputs and Results'!$C$15 - SQRT((1-E4229)*('Inputs and Results'!$C$15-'Inputs and Results'!$C$13)*('Inputs and Results'!$C$15-'Inputs and Results'!$C$14))))</f>
        <v>1.195017208015809</v>
      </c>
      <c r="C4229" s="47">
        <f ca="1">IF('Inputs and Results'!$G$15='Inputs and Results'!$G$13, 'Inputs and Results'!$G$13, IF(F4229 &lt;= ('Inputs and Results'!$G$14-'Inputs and Results'!$G$13)/('Inputs and Results'!$G$15-'Inputs and Results'!$G$13), 'Inputs and Results'!$G$13 + SQRT(F4229*('Inputs and Results'!$G$15-'Inputs and Results'!$G$13)*('Inputs and Results'!$G$14-'Inputs and Results'!$G$13)), 'Inputs and Results'!$G$15 - SQRT((1-F4229)*('Inputs and Results'!$G$15-'Inputs and Results'!$G$13)*('Inputs and Results'!$G$15-'Inputs and Results'!$G$14))))</f>
        <v>427.36927451320196</v>
      </c>
      <c r="D4229">
        <f t="shared" ca="1" si="278"/>
        <v>510.71363722050847</v>
      </c>
      <c r="E4229">
        <f t="shared" ca="1" si="277"/>
        <v>0.63800412451566169</v>
      </c>
      <c r="F4229">
        <f t="shared" ca="1" si="277"/>
        <v>0.29623982103405055</v>
      </c>
    </row>
    <row r="4230" spans="1:6" ht="15.75" customHeight="1" x14ac:dyDescent="0.2">
      <c r="A4230">
        <v>4229</v>
      </c>
      <c r="B4230" s="47">
        <f ca="1">IF('Inputs and Results'!$C$15='Inputs and Results'!$C$13, 'Inputs and Results'!$C$13, IF(E4230 &lt;= ('Inputs and Results'!$C$14-'Inputs and Results'!$C$13)/('Inputs and Results'!$C$15-'Inputs and Results'!$C$13), 'Inputs and Results'!$C$13 + SQRT(E4230*('Inputs and Results'!$C$15-'Inputs and Results'!$C$13)*('Inputs and Results'!$C$14-'Inputs and Results'!$C$13)), 'Inputs and Results'!$C$15 - SQRT((1-E4230)*('Inputs and Results'!$C$15-'Inputs and Results'!$C$13)*('Inputs and Results'!$C$15-'Inputs and Results'!$C$14))))</f>
        <v>1.0992490314686334</v>
      </c>
      <c r="C4230" s="47">
        <f ca="1">IF('Inputs and Results'!$G$15='Inputs and Results'!$G$13, 'Inputs and Results'!$G$13, IF(F4230 &lt;= ('Inputs and Results'!$G$14-'Inputs and Results'!$G$13)/('Inputs and Results'!$G$15-'Inputs and Results'!$G$13), 'Inputs and Results'!$G$13 + SQRT(F4230*('Inputs and Results'!$G$15-'Inputs and Results'!$G$13)*('Inputs and Results'!$G$14-'Inputs and Results'!$G$13)), 'Inputs and Results'!$G$15 - SQRT((1-F4230)*('Inputs and Results'!$G$15-'Inputs and Results'!$G$13)*('Inputs and Results'!$G$15-'Inputs and Results'!$G$14))))</f>
        <v>896.07253097989701</v>
      </c>
      <c r="D4230">
        <f t="shared" ca="1" si="278"/>
        <v>985.00686180529874</v>
      </c>
      <c r="E4230">
        <f t="shared" ca="1" si="277"/>
        <v>0.59857175062523016</v>
      </c>
      <c r="F4230">
        <f t="shared" ca="1" si="277"/>
        <v>0.89110181372397035</v>
      </c>
    </row>
    <row r="4231" spans="1:6" ht="15.75" customHeight="1" x14ac:dyDescent="0.2">
      <c r="A4231">
        <v>4230</v>
      </c>
      <c r="B4231" s="47">
        <f ca="1">IF('Inputs and Results'!$C$15='Inputs and Results'!$C$13, 'Inputs and Results'!$C$13, IF(E4231 &lt;= ('Inputs and Results'!$C$14-'Inputs and Results'!$C$13)/('Inputs and Results'!$C$15-'Inputs and Results'!$C$13), 'Inputs and Results'!$C$13 + SQRT(E4231*('Inputs and Results'!$C$15-'Inputs and Results'!$C$13)*('Inputs and Results'!$C$14-'Inputs and Results'!$C$13)), 'Inputs and Results'!$C$15 - SQRT((1-E4231)*('Inputs and Results'!$C$15-'Inputs and Results'!$C$13)*('Inputs and Results'!$C$15-'Inputs and Results'!$C$14))))</f>
        <v>1.5028083685122853</v>
      </c>
      <c r="C4231" s="47">
        <f ca="1">IF('Inputs and Results'!$G$15='Inputs and Results'!$G$13, 'Inputs and Results'!$G$13, IF(F4231 &lt;= ('Inputs and Results'!$G$14-'Inputs and Results'!$G$13)/('Inputs and Results'!$G$15-'Inputs and Results'!$G$13), 'Inputs and Results'!$G$13 + SQRT(F4231*('Inputs and Results'!$G$15-'Inputs and Results'!$G$13)*('Inputs and Results'!$G$14-'Inputs and Results'!$G$13)), 'Inputs and Results'!$G$15 - SQRT((1-F4231)*('Inputs and Results'!$G$15-'Inputs and Results'!$G$13)*('Inputs and Results'!$G$15-'Inputs and Results'!$G$14))))</f>
        <v>465.67984060562731</v>
      </c>
      <c r="D4231">
        <f t="shared" ca="1" si="278"/>
        <v>699.82756150960381</v>
      </c>
      <c r="E4231">
        <f t="shared" ca="1" si="277"/>
        <v>0.75093524651146171</v>
      </c>
      <c r="F4231">
        <f t="shared" ca="1" si="277"/>
        <v>0.36430083373360056</v>
      </c>
    </row>
    <row r="4232" spans="1:6" ht="15.75" customHeight="1" x14ac:dyDescent="0.2">
      <c r="A4232">
        <v>4231</v>
      </c>
      <c r="B4232" s="47">
        <f ca="1">IF('Inputs and Results'!$C$15='Inputs and Results'!$C$13, 'Inputs and Results'!$C$13, IF(E4232 &lt;= ('Inputs and Results'!$C$14-'Inputs and Results'!$C$13)/('Inputs and Results'!$C$15-'Inputs and Results'!$C$13), 'Inputs and Results'!$C$13 + SQRT(E4232*('Inputs and Results'!$C$15-'Inputs and Results'!$C$13)*('Inputs and Results'!$C$14-'Inputs and Results'!$C$13)), 'Inputs and Results'!$C$15 - SQRT((1-E4232)*('Inputs and Results'!$C$15-'Inputs and Results'!$C$13)*('Inputs and Results'!$C$15-'Inputs and Results'!$C$14))))</f>
        <v>1.6063116032589373</v>
      </c>
      <c r="C4232" s="47">
        <f ca="1">IF('Inputs and Results'!$G$15='Inputs and Results'!$G$13, 'Inputs and Results'!$G$13, IF(F4232 &lt;= ('Inputs and Results'!$G$14-'Inputs and Results'!$G$13)/('Inputs and Results'!$G$15-'Inputs and Results'!$G$13), 'Inputs and Results'!$G$13 + SQRT(F4232*('Inputs and Results'!$G$15-'Inputs and Results'!$G$13)*('Inputs and Results'!$G$14-'Inputs and Results'!$G$13)), 'Inputs and Results'!$G$15 - SQRT((1-F4232)*('Inputs and Results'!$G$15-'Inputs and Results'!$G$13)*('Inputs and Results'!$G$15-'Inputs and Results'!$G$14))))</f>
        <v>844.78855821293905</v>
      </c>
      <c r="D4232">
        <f t="shared" ca="1" si="278"/>
        <v>1356.9936633578322</v>
      </c>
      <c r="E4232">
        <f t="shared" ca="1" si="277"/>
        <v>0.78418140586548069</v>
      </c>
      <c r="F4232">
        <f t="shared" ca="1" si="277"/>
        <v>0.85125080209935311</v>
      </c>
    </row>
    <row r="4233" spans="1:6" ht="15.75" customHeight="1" x14ac:dyDescent="0.2">
      <c r="A4233">
        <v>4232</v>
      </c>
      <c r="B4233" s="47">
        <f ca="1">IF('Inputs and Results'!$C$15='Inputs and Results'!$C$13, 'Inputs and Results'!$C$13, IF(E4233 &lt;= ('Inputs and Results'!$C$14-'Inputs and Results'!$C$13)/('Inputs and Results'!$C$15-'Inputs and Results'!$C$13), 'Inputs and Results'!$C$13 + SQRT(E4233*('Inputs and Results'!$C$15-'Inputs and Results'!$C$13)*('Inputs and Results'!$C$14-'Inputs and Results'!$C$13)), 'Inputs and Results'!$C$15 - SQRT((1-E4233)*('Inputs and Results'!$C$15-'Inputs and Results'!$C$13)*('Inputs and Results'!$C$15-'Inputs and Results'!$C$14))))</f>
        <v>0.63508018998395377</v>
      </c>
      <c r="C4233" s="47">
        <f ca="1">IF('Inputs and Results'!$G$15='Inputs and Results'!$G$13, 'Inputs and Results'!$G$13, IF(F4233 &lt;= ('Inputs and Results'!$G$14-'Inputs and Results'!$G$13)/('Inputs and Results'!$G$15-'Inputs and Results'!$G$13), 'Inputs and Results'!$G$13 + SQRT(F4233*('Inputs and Results'!$G$15-'Inputs and Results'!$G$13)*('Inputs and Results'!$G$14-'Inputs and Results'!$G$13)), 'Inputs and Results'!$G$15 - SQRT((1-F4233)*('Inputs and Results'!$G$15-'Inputs and Results'!$G$13)*('Inputs and Results'!$G$15-'Inputs and Results'!$G$14))))</f>
        <v>333.90629399448153</v>
      </c>
      <c r="D4233">
        <f t="shared" ca="1" si="278"/>
        <v>212.05727262685326</v>
      </c>
      <c r="E4233">
        <f t="shared" ca="1" si="277"/>
        <v>0.37857269913262981</v>
      </c>
      <c r="F4233">
        <f t="shared" ca="1" si="277"/>
        <v>0.11567784676480697</v>
      </c>
    </row>
    <row r="4234" spans="1:6" ht="15.75" customHeight="1" x14ac:dyDescent="0.2">
      <c r="A4234">
        <v>4233</v>
      </c>
      <c r="B4234" s="47">
        <f ca="1">IF('Inputs and Results'!$C$15='Inputs and Results'!$C$13, 'Inputs and Results'!$C$13, IF(E4234 &lt;= ('Inputs and Results'!$C$14-'Inputs and Results'!$C$13)/('Inputs and Results'!$C$15-'Inputs and Results'!$C$13), 'Inputs and Results'!$C$13 + SQRT(E4234*('Inputs and Results'!$C$15-'Inputs and Results'!$C$13)*('Inputs and Results'!$C$14-'Inputs and Results'!$C$13)), 'Inputs and Results'!$C$15 - SQRT((1-E4234)*('Inputs and Results'!$C$15-'Inputs and Results'!$C$13)*('Inputs and Results'!$C$15-'Inputs and Results'!$C$14))))</f>
        <v>1.6011094869086155</v>
      </c>
      <c r="C4234" s="47">
        <f ca="1">IF('Inputs and Results'!$G$15='Inputs and Results'!$G$13, 'Inputs and Results'!$G$13, IF(F4234 &lt;= ('Inputs and Results'!$G$14-'Inputs and Results'!$G$13)/('Inputs and Results'!$G$15-'Inputs and Results'!$G$13), 'Inputs and Results'!$G$13 + SQRT(F4234*('Inputs and Results'!$G$15-'Inputs and Results'!$G$13)*('Inputs and Results'!$G$14-'Inputs and Results'!$G$13)), 'Inputs and Results'!$G$15 - SQRT((1-F4234)*('Inputs and Results'!$G$15-'Inputs and Results'!$G$13)*('Inputs and Results'!$G$15-'Inputs and Results'!$G$14))))</f>
        <v>1059.3167193075112</v>
      </c>
      <c r="D4234">
        <f t="shared" ca="1" si="278"/>
        <v>1696.0820489241671</v>
      </c>
      <c r="E4234">
        <f t="shared" ca="1" si="277"/>
        <v>0.7825672591536581</v>
      </c>
      <c r="F4234">
        <f t="shared" ca="1" si="277"/>
        <v>0.97666726146649174</v>
      </c>
    </row>
    <row r="4235" spans="1:6" ht="15.75" customHeight="1" x14ac:dyDescent="0.2">
      <c r="A4235">
        <v>4234</v>
      </c>
      <c r="B4235" s="47">
        <f ca="1">IF('Inputs and Results'!$C$15='Inputs and Results'!$C$13, 'Inputs and Results'!$C$13, IF(E4235 &lt;= ('Inputs and Results'!$C$14-'Inputs and Results'!$C$13)/('Inputs and Results'!$C$15-'Inputs and Results'!$C$13), 'Inputs and Results'!$C$13 + SQRT(E4235*('Inputs and Results'!$C$15-'Inputs and Results'!$C$13)*('Inputs and Results'!$C$14-'Inputs and Results'!$C$13)), 'Inputs and Results'!$C$15 - SQRT((1-E4235)*('Inputs and Results'!$C$15-'Inputs and Results'!$C$13)*('Inputs and Results'!$C$15-'Inputs and Results'!$C$14))))</f>
        <v>1.0305911348608667</v>
      </c>
      <c r="C4235" s="47">
        <f ca="1">IF('Inputs and Results'!$G$15='Inputs and Results'!$G$13, 'Inputs and Results'!$G$13, IF(F4235 &lt;= ('Inputs and Results'!$G$14-'Inputs and Results'!$G$13)/('Inputs and Results'!$G$15-'Inputs and Results'!$G$13), 'Inputs and Results'!$G$13 + SQRT(F4235*('Inputs and Results'!$G$15-'Inputs and Results'!$G$13)*('Inputs and Results'!$G$14-'Inputs and Results'!$G$13)), 'Inputs and Results'!$G$15 - SQRT((1-F4235)*('Inputs and Results'!$G$15-'Inputs and Results'!$G$13)*('Inputs and Results'!$G$15-'Inputs and Results'!$G$14))))</f>
        <v>399.2916098499054</v>
      </c>
      <c r="D4235">
        <f t="shared" ca="1" si="278"/>
        <v>411.50639333563646</v>
      </c>
      <c r="E4235">
        <f t="shared" ca="1" si="277"/>
        <v>0.56904763576793238</v>
      </c>
      <c r="F4235">
        <f t="shared" ca="1" si="277"/>
        <v>0.2441606500313519</v>
      </c>
    </row>
    <row r="4236" spans="1:6" ht="15.75" customHeight="1" x14ac:dyDescent="0.2">
      <c r="A4236">
        <v>4235</v>
      </c>
      <c r="B4236" s="47">
        <f ca="1">IF('Inputs and Results'!$C$15='Inputs and Results'!$C$13, 'Inputs and Results'!$C$13, IF(E4236 &lt;= ('Inputs and Results'!$C$14-'Inputs and Results'!$C$13)/('Inputs and Results'!$C$15-'Inputs and Results'!$C$13), 'Inputs and Results'!$C$13 + SQRT(E4236*('Inputs and Results'!$C$15-'Inputs and Results'!$C$13)*('Inputs and Results'!$C$14-'Inputs and Results'!$C$13)), 'Inputs and Results'!$C$15 - SQRT((1-E4236)*('Inputs and Results'!$C$15-'Inputs and Results'!$C$13)*('Inputs and Results'!$C$15-'Inputs and Results'!$C$14))))</f>
        <v>1.2772419679235003</v>
      </c>
      <c r="C4236" s="47">
        <f ca="1">IF('Inputs and Results'!$G$15='Inputs and Results'!$G$13, 'Inputs and Results'!$G$13, IF(F4236 &lt;= ('Inputs and Results'!$G$14-'Inputs and Results'!$G$13)/('Inputs and Results'!$G$15-'Inputs and Results'!$G$13), 'Inputs and Results'!$G$13 + SQRT(F4236*('Inputs and Results'!$G$15-'Inputs and Results'!$G$13)*('Inputs and Results'!$G$14-'Inputs and Results'!$G$13)), 'Inputs and Results'!$G$15 - SQRT((1-F4236)*('Inputs and Results'!$G$15-'Inputs and Results'!$G$13)*('Inputs and Results'!$G$15-'Inputs and Results'!$G$14))))</f>
        <v>722.17951164774831</v>
      </c>
      <c r="D4236">
        <f t="shared" ca="1" si="278"/>
        <v>922.39798065100251</v>
      </c>
      <c r="E4236">
        <f t="shared" ca="1" si="277"/>
        <v>0.67023386254621176</v>
      </c>
      <c r="F4236">
        <f t="shared" ca="1" si="277"/>
        <v>0.73084015145556003</v>
      </c>
    </row>
    <row r="4237" spans="1:6" ht="15.75" customHeight="1" x14ac:dyDescent="0.2">
      <c r="A4237">
        <v>4236</v>
      </c>
      <c r="B4237" s="47">
        <f ca="1">IF('Inputs and Results'!$C$15='Inputs and Results'!$C$13, 'Inputs and Results'!$C$13, IF(E4237 &lt;= ('Inputs and Results'!$C$14-'Inputs and Results'!$C$13)/('Inputs and Results'!$C$15-'Inputs and Results'!$C$13), 'Inputs and Results'!$C$13 + SQRT(E4237*('Inputs and Results'!$C$15-'Inputs and Results'!$C$13)*('Inputs and Results'!$C$14-'Inputs and Results'!$C$13)), 'Inputs and Results'!$C$15 - SQRT((1-E4237)*('Inputs and Results'!$C$15-'Inputs and Results'!$C$13)*('Inputs and Results'!$C$15-'Inputs and Results'!$C$14))))</f>
        <v>1.2042178019820873</v>
      </c>
      <c r="C4237" s="47">
        <f ca="1">IF('Inputs and Results'!$G$15='Inputs and Results'!$G$13, 'Inputs and Results'!$G$13, IF(F4237 &lt;= ('Inputs and Results'!$G$14-'Inputs and Results'!$G$13)/('Inputs and Results'!$G$15-'Inputs and Results'!$G$13), 'Inputs and Results'!$G$13 + SQRT(F4237*('Inputs and Results'!$G$15-'Inputs and Results'!$G$13)*('Inputs and Results'!$G$14-'Inputs and Results'!$G$13)), 'Inputs and Results'!$G$15 - SQRT((1-F4237)*('Inputs and Results'!$G$15-'Inputs and Results'!$G$13)*('Inputs and Results'!$G$15-'Inputs and Results'!$G$14))))</f>
        <v>357.97008338544947</v>
      </c>
      <c r="D4237">
        <f t="shared" ca="1" si="278"/>
        <v>431.07394698977043</v>
      </c>
      <c r="E4237">
        <f t="shared" ca="1" si="277"/>
        <v>0.64168514414243938</v>
      </c>
      <c r="F4237">
        <f t="shared" ca="1" si="277"/>
        <v>0.16413568729416883</v>
      </c>
    </row>
    <row r="4238" spans="1:6" ht="15.75" customHeight="1" x14ac:dyDescent="0.2">
      <c r="A4238">
        <v>4237</v>
      </c>
      <c r="B4238" s="47">
        <f ca="1">IF('Inputs and Results'!$C$15='Inputs and Results'!$C$13, 'Inputs and Results'!$C$13, IF(E4238 &lt;= ('Inputs and Results'!$C$14-'Inputs and Results'!$C$13)/('Inputs and Results'!$C$15-'Inputs and Results'!$C$13), 'Inputs and Results'!$C$13 + SQRT(E4238*('Inputs and Results'!$C$15-'Inputs and Results'!$C$13)*('Inputs and Results'!$C$14-'Inputs and Results'!$C$13)), 'Inputs and Results'!$C$15 - SQRT((1-E4238)*('Inputs and Results'!$C$15-'Inputs and Results'!$C$13)*('Inputs and Results'!$C$15-'Inputs and Results'!$C$14))))</f>
        <v>1.1437428947707944</v>
      </c>
      <c r="C4238" s="47">
        <f ca="1">IF('Inputs and Results'!$G$15='Inputs and Results'!$G$13, 'Inputs and Results'!$G$13, IF(F4238 &lt;= ('Inputs and Results'!$G$14-'Inputs and Results'!$G$13)/('Inputs and Results'!$G$15-'Inputs and Results'!$G$13), 'Inputs and Results'!$G$13 + SQRT(F4238*('Inputs and Results'!$G$15-'Inputs and Results'!$G$13)*('Inputs and Results'!$G$14-'Inputs and Results'!$G$13)), 'Inputs and Results'!$G$15 - SQRT((1-F4238)*('Inputs and Results'!$G$15-'Inputs and Results'!$G$13)*('Inputs and Results'!$G$15-'Inputs and Results'!$G$14))))</f>
        <v>380.57903964768764</v>
      </c>
      <c r="D4238">
        <f t="shared" ca="1" si="278"/>
        <v>435.28457249573518</v>
      </c>
      <c r="E4238">
        <f t="shared" ca="1" si="277"/>
        <v>0.61714550658734335</v>
      </c>
      <c r="F4238">
        <f t="shared" ca="1" si="277"/>
        <v>0.20841988271646161</v>
      </c>
    </row>
    <row r="4239" spans="1:6" ht="15.75" customHeight="1" x14ac:dyDescent="0.2">
      <c r="A4239">
        <v>4238</v>
      </c>
      <c r="B4239" s="47">
        <f ca="1">IF('Inputs and Results'!$C$15='Inputs and Results'!$C$13, 'Inputs and Results'!$C$13, IF(E4239 &lt;= ('Inputs and Results'!$C$14-'Inputs and Results'!$C$13)/('Inputs and Results'!$C$15-'Inputs and Results'!$C$13), 'Inputs and Results'!$C$13 + SQRT(E4239*('Inputs and Results'!$C$15-'Inputs and Results'!$C$13)*('Inputs and Results'!$C$14-'Inputs and Results'!$C$13)), 'Inputs and Results'!$C$15 - SQRT((1-E4239)*('Inputs and Results'!$C$15-'Inputs and Results'!$C$13)*('Inputs and Results'!$C$15-'Inputs and Results'!$C$14))))</f>
        <v>1.030062074463467</v>
      </c>
      <c r="C4239" s="47">
        <f ca="1">IF('Inputs and Results'!$G$15='Inputs and Results'!$G$13, 'Inputs and Results'!$G$13, IF(F4239 &lt;= ('Inputs and Results'!$G$14-'Inputs and Results'!$G$13)/('Inputs and Results'!$G$15-'Inputs and Results'!$G$13), 'Inputs and Results'!$G$13 + SQRT(F4239*('Inputs and Results'!$G$15-'Inputs and Results'!$G$13)*('Inputs and Results'!$G$14-'Inputs and Results'!$G$13)), 'Inputs and Results'!$G$15 - SQRT((1-F4239)*('Inputs and Results'!$G$15-'Inputs and Results'!$G$13)*('Inputs and Results'!$G$15-'Inputs and Results'!$G$14))))</f>
        <v>387.24594947359242</v>
      </c>
      <c r="D4239">
        <f t="shared" ca="1" si="278"/>
        <v>398.8873660423435</v>
      </c>
      <c r="E4239">
        <f t="shared" ca="1" si="277"/>
        <v>0.56881606328142453</v>
      </c>
      <c r="F4239">
        <f t="shared" ca="1" si="277"/>
        <v>0.22124826948109999</v>
      </c>
    </row>
    <row r="4240" spans="1:6" ht="15.75" customHeight="1" x14ac:dyDescent="0.2">
      <c r="A4240">
        <v>4239</v>
      </c>
      <c r="B4240" s="47">
        <f ca="1">IF('Inputs and Results'!$C$15='Inputs and Results'!$C$13, 'Inputs and Results'!$C$13, IF(E4240 &lt;= ('Inputs and Results'!$C$14-'Inputs and Results'!$C$13)/('Inputs and Results'!$C$15-'Inputs and Results'!$C$13), 'Inputs and Results'!$C$13 + SQRT(E4240*('Inputs and Results'!$C$15-'Inputs and Results'!$C$13)*('Inputs and Results'!$C$14-'Inputs and Results'!$C$13)), 'Inputs and Results'!$C$15 - SQRT((1-E4240)*('Inputs and Results'!$C$15-'Inputs and Results'!$C$13)*('Inputs and Results'!$C$15-'Inputs and Results'!$C$14))))</f>
        <v>1.4062071160032319</v>
      </c>
      <c r="C4240" s="47">
        <f ca="1">IF('Inputs and Results'!$G$15='Inputs and Results'!$G$13, 'Inputs and Results'!$G$13, IF(F4240 &lt;= ('Inputs and Results'!$G$14-'Inputs and Results'!$G$13)/('Inputs and Results'!$G$15-'Inputs and Results'!$G$13), 'Inputs and Results'!$G$13 + SQRT(F4240*('Inputs and Results'!$G$15-'Inputs and Results'!$G$13)*('Inputs and Results'!$G$14-'Inputs and Results'!$G$13)), 'Inputs and Results'!$G$15 - SQRT((1-F4240)*('Inputs and Results'!$G$15-'Inputs and Results'!$G$13)*('Inputs and Results'!$G$15-'Inputs and Results'!$G$14))))</f>
        <v>433.54672872589572</v>
      </c>
      <c r="D4240">
        <f t="shared" ca="1" si="278"/>
        <v>609.65649505427734</v>
      </c>
      <c r="E4240">
        <f t="shared" ca="1" si="277"/>
        <v>0.71775824921347386</v>
      </c>
      <c r="F4240">
        <f t="shared" ca="1" si="277"/>
        <v>0.30744845268411258</v>
      </c>
    </row>
    <row r="4241" spans="1:6" ht="15.75" customHeight="1" x14ac:dyDescent="0.2">
      <c r="A4241">
        <v>4240</v>
      </c>
      <c r="B4241" s="47">
        <f ca="1">IF('Inputs and Results'!$C$15='Inputs and Results'!$C$13, 'Inputs and Results'!$C$13, IF(E4241 &lt;= ('Inputs and Results'!$C$14-'Inputs and Results'!$C$13)/('Inputs and Results'!$C$15-'Inputs and Results'!$C$13), 'Inputs and Results'!$C$13 + SQRT(E4241*('Inputs and Results'!$C$15-'Inputs and Results'!$C$13)*('Inputs and Results'!$C$14-'Inputs and Results'!$C$13)), 'Inputs and Results'!$C$15 - SQRT((1-E4241)*('Inputs and Results'!$C$15-'Inputs and Results'!$C$13)*('Inputs and Results'!$C$15-'Inputs and Results'!$C$14))))</f>
        <v>0.66187422145423591</v>
      </c>
      <c r="C4241" s="47">
        <f ca="1">IF('Inputs and Results'!$G$15='Inputs and Results'!$G$13, 'Inputs and Results'!$G$13, IF(F4241 &lt;= ('Inputs and Results'!$G$14-'Inputs and Results'!$G$13)/('Inputs and Results'!$G$15-'Inputs and Results'!$G$13), 'Inputs and Results'!$G$13 + SQRT(F4241*('Inputs and Results'!$G$15-'Inputs and Results'!$G$13)*('Inputs and Results'!$G$14-'Inputs and Results'!$G$13)), 'Inputs and Results'!$G$15 - SQRT((1-F4241)*('Inputs and Results'!$G$15-'Inputs and Results'!$G$13)*('Inputs and Results'!$G$15-'Inputs and Results'!$G$14))))</f>
        <v>680.00908093698092</v>
      </c>
      <c r="D4241">
        <f t="shared" ca="1" si="278"/>
        <v>450.08048102697472</v>
      </c>
      <c r="E4241">
        <f t="shared" ca="1" si="277"/>
        <v>0.3925742048555293</v>
      </c>
      <c r="F4241">
        <f t="shared" ca="1" si="277"/>
        <v>0.68123380512377574</v>
      </c>
    </row>
    <row r="4242" spans="1:6" ht="15.75" customHeight="1" x14ac:dyDescent="0.2">
      <c r="A4242">
        <v>4241</v>
      </c>
      <c r="B4242" s="47">
        <f ca="1">IF('Inputs and Results'!$C$15='Inputs and Results'!$C$13, 'Inputs and Results'!$C$13, IF(E4242 &lt;= ('Inputs and Results'!$C$14-'Inputs and Results'!$C$13)/('Inputs and Results'!$C$15-'Inputs and Results'!$C$13), 'Inputs and Results'!$C$13 + SQRT(E4242*('Inputs and Results'!$C$15-'Inputs and Results'!$C$13)*('Inputs and Results'!$C$14-'Inputs and Results'!$C$13)), 'Inputs and Results'!$C$15 - SQRT((1-E4242)*('Inputs and Results'!$C$15-'Inputs and Results'!$C$13)*('Inputs and Results'!$C$15-'Inputs and Results'!$C$14))))</f>
        <v>0.16291287124743148</v>
      </c>
      <c r="C4242" s="47">
        <f ca="1">IF('Inputs and Results'!$G$15='Inputs and Results'!$G$13, 'Inputs and Results'!$G$13, IF(F4242 &lt;= ('Inputs and Results'!$G$14-'Inputs and Results'!$G$13)/('Inputs and Results'!$G$15-'Inputs and Results'!$G$13), 'Inputs and Results'!$G$13 + SQRT(F4242*('Inputs and Results'!$G$15-'Inputs and Results'!$G$13)*('Inputs and Results'!$G$14-'Inputs and Results'!$G$13)), 'Inputs and Results'!$G$15 - SQRT((1-F4242)*('Inputs and Results'!$G$15-'Inputs and Results'!$G$13)*('Inputs and Results'!$G$15-'Inputs and Results'!$G$14))))</f>
        <v>427.08829808192706</v>
      </c>
      <c r="D4242">
        <f t="shared" ca="1" si="278"/>
        <v>69.57818091670562</v>
      </c>
      <c r="E4242">
        <f t="shared" ref="E4242:F4261" ca="1" si="279">RAND()</f>
        <v>0.10565962487405633</v>
      </c>
      <c r="F4242">
        <f t="shared" ca="1" si="279"/>
        <v>0.29572786629991699</v>
      </c>
    </row>
    <row r="4243" spans="1:6" ht="15.75" customHeight="1" x14ac:dyDescent="0.2">
      <c r="A4243">
        <v>4242</v>
      </c>
      <c r="B4243" s="47">
        <f ca="1">IF('Inputs and Results'!$C$15='Inputs and Results'!$C$13, 'Inputs and Results'!$C$13, IF(E4243 &lt;= ('Inputs and Results'!$C$14-'Inputs and Results'!$C$13)/('Inputs and Results'!$C$15-'Inputs and Results'!$C$13), 'Inputs and Results'!$C$13 + SQRT(E4243*('Inputs and Results'!$C$15-'Inputs and Results'!$C$13)*('Inputs and Results'!$C$14-'Inputs and Results'!$C$13)), 'Inputs and Results'!$C$15 - SQRT((1-E4243)*('Inputs and Results'!$C$15-'Inputs and Results'!$C$13)*('Inputs and Results'!$C$15-'Inputs and Results'!$C$14))))</f>
        <v>2.001587914830528</v>
      </c>
      <c r="C4243" s="47">
        <f ca="1">IF('Inputs and Results'!$G$15='Inputs and Results'!$G$13, 'Inputs and Results'!$G$13, IF(F4243 &lt;= ('Inputs and Results'!$G$14-'Inputs and Results'!$G$13)/('Inputs and Results'!$G$15-'Inputs and Results'!$G$13), 'Inputs and Results'!$G$13 + SQRT(F4243*('Inputs and Results'!$G$15-'Inputs and Results'!$G$13)*('Inputs and Results'!$G$14-'Inputs and Results'!$G$13)), 'Inputs and Results'!$G$15 - SQRT((1-F4243)*('Inputs and Results'!$G$15-'Inputs and Results'!$G$13)*('Inputs and Results'!$G$15-'Inputs and Results'!$G$14))))</f>
        <v>611.52342435448884</v>
      </c>
      <c r="D4243">
        <f t="shared" ca="1" si="278"/>
        <v>1224.0178958237254</v>
      </c>
      <c r="E4243">
        <f t="shared" ca="1" si="279"/>
        <v>0.88924147868750525</v>
      </c>
      <c r="F4243">
        <f t="shared" ca="1" si="279"/>
        <v>0.59173786685214813</v>
      </c>
    </row>
    <row r="4244" spans="1:6" ht="15.75" customHeight="1" x14ac:dyDescent="0.2">
      <c r="A4244">
        <v>4243</v>
      </c>
      <c r="B4244" s="47">
        <f ca="1">IF('Inputs and Results'!$C$15='Inputs and Results'!$C$13, 'Inputs and Results'!$C$13, IF(E4244 &lt;= ('Inputs and Results'!$C$14-'Inputs and Results'!$C$13)/('Inputs and Results'!$C$15-'Inputs and Results'!$C$13), 'Inputs and Results'!$C$13 + SQRT(E4244*('Inputs and Results'!$C$15-'Inputs and Results'!$C$13)*('Inputs and Results'!$C$14-'Inputs and Results'!$C$13)), 'Inputs and Results'!$C$15 - SQRT((1-E4244)*('Inputs and Results'!$C$15-'Inputs and Results'!$C$13)*('Inputs and Results'!$C$15-'Inputs and Results'!$C$14))))</f>
        <v>0.5201492603527762</v>
      </c>
      <c r="C4244" s="47">
        <f ca="1">IF('Inputs and Results'!$G$15='Inputs and Results'!$G$13, 'Inputs and Results'!$G$13, IF(F4244 &lt;= ('Inputs and Results'!$G$14-'Inputs and Results'!$G$13)/('Inputs and Results'!$G$15-'Inputs and Results'!$G$13), 'Inputs and Results'!$G$13 + SQRT(F4244*('Inputs and Results'!$G$15-'Inputs and Results'!$G$13)*('Inputs and Results'!$G$14-'Inputs and Results'!$G$13)), 'Inputs and Results'!$G$15 - SQRT((1-F4244)*('Inputs and Results'!$G$15-'Inputs and Results'!$G$13)*('Inputs and Results'!$G$15-'Inputs and Results'!$G$14))))</f>
        <v>581.0042320754518</v>
      </c>
      <c r="D4244">
        <f t="shared" ca="1" si="278"/>
        <v>302.208921575879</v>
      </c>
      <c r="E4244">
        <f t="shared" ca="1" si="279"/>
        <v>0.31670447878567987</v>
      </c>
      <c r="F4244">
        <f t="shared" ca="1" si="279"/>
        <v>0.5482937505868013</v>
      </c>
    </row>
    <row r="4245" spans="1:6" ht="15.75" customHeight="1" x14ac:dyDescent="0.2">
      <c r="A4245">
        <v>4244</v>
      </c>
      <c r="B4245" s="47">
        <f ca="1">IF('Inputs and Results'!$C$15='Inputs and Results'!$C$13, 'Inputs and Results'!$C$13, IF(E4245 &lt;= ('Inputs and Results'!$C$14-'Inputs and Results'!$C$13)/('Inputs and Results'!$C$15-'Inputs and Results'!$C$13), 'Inputs and Results'!$C$13 + SQRT(E4245*('Inputs and Results'!$C$15-'Inputs and Results'!$C$13)*('Inputs and Results'!$C$14-'Inputs and Results'!$C$13)), 'Inputs and Results'!$C$15 - SQRT((1-E4245)*('Inputs and Results'!$C$15-'Inputs and Results'!$C$13)*('Inputs and Results'!$C$15-'Inputs and Results'!$C$14))))</f>
        <v>1.0225079638404599</v>
      </c>
      <c r="C4245" s="47">
        <f ca="1">IF('Inputs and Results'!$G$15='Inputs and Results'!$G$13, 'Inputs and Results'!$G$13, IF(F4245 &lt;= ('Inputs and Results'!$G$14-'Inputs and Results'!$G$13)/('Inputs and Results'!$G$15-'Inputs and Results'!$G$13), 'Inputs and Results'!$G$13 + SQRT(F4245*('Inputs and Results'!$G$15-'Inputs and Results'!$G$13)*('Inputs and Results'!$G$14-'Inputs and Results'!$G$13)), 'Inputs and Results'!$G$15 - SQRT((1-F4245)*('Inputs and Results'!$G$15-'Inputs and Results'!$G$13)*('Inputs and Results'!$G$15-'Inputs and Results'!$G$14))))</f>
        <v>478.32673835495996</v>
      </c>
      <c r="D4245">
        <f t="shared" ca="1" si="278"/>
        <v>489.09289928577851</v>
      </c>
      <c r="E4245">
        <f t="shared" ca="1" si="279"/>
        <v>0.56550280521395513</v>
      </c>
      <c r="F4245">
        <f t="shared" ca="1" si="279"/>
        <v>0.3860090509968388</v>
      </c>
    </row>
    <row r="4246" spans="1:6" ht="15.75" customHeight="1" x14ac:dyDescent="0.2">
      <c r="A4246">
        <v>4245</v>
      </c>
      <c r="B4246" s="47">
        <f ca="1">IF('Inputs and Results'!$C$15='Inputs and Results'!$C$13, 'Inputs and Results'!$C$13, IF(E4246 &lt;= ('Inputs and Results'!$C$14-'Inputs and Results'!$C$13)/('Inputs and Results'!$C$15-'Inputs and Results'!$C$13), 'Inputs and Results'!$C$13 + SQRT(E4246*('Inputs and Results'!$C$15-'Inputs and Results'!$C$13)*('Inputs and Results'!$C$14-'Inputs and Results'!$C$13)), 'Inputs and Results'!$C$15 - SQRT((1-E4246)*('Inputs and Results'!$C$15-'Inputs and Results'!$C$13)*('Inputs and Results'!$C$15-'Inputs and Results'!$C$14))))</f>
        <v>1.6186854744411978</v>
      </c>
      <c r="C4246" s="47">
        <f ca="1">IF('Inputs and Results'!$G$15='Inputs and Results'!$G$13, 'Inputs and Results'!$G$13, IF(F4246 &lt;= ('Inputs and Results'!$G$14-'Inputs and Results'!$G$13)/('Inputs and Results'!$G$15-'Inputs and Results'!$G$13), 'Inputs and Results'!$G$13 + SQRT(F4246*('Inputs and Results'!$G$15-'Inputs and Results'!$G$13)*('Inputs and Results'!$G$14-'Inputs and Results'!$G$13)), 'Inputs and Results'!$G$15 - SQRT((1-F4246)*('Inputs and Results'!$G$15-'Inputs and Results'!$G$13)*('Inputs and Results'!$G$15-'Inputs and Results'!$G$14))))</f>
        <v>936.68498107203038</v>
      </c>
      <c r="D4246">
        <f t="shared" ca="1" si="278"/>
        <v>1516.1983729885239</v>
      </c>
      <c r="E4246">
        <f t="shared" ca="1" si="279"/>
        <v>0.7879966868311401</v>
      </c>
      <c r="F4246">
        <f t="shared" ca="1" si="279"/>
        <v>0.91826049531555654</v>
      </c>
    </row>
    <row r="4247" spans="1:6" ht="15.75" customHeight="1" x14ac:dyDescent="0.2">
      <c r="A4247">
        <v>4246</v>
      </c>
      <c r="B4247" s="47">
        <f ca="1">IF('Inputs and Results'!$C$15='Inputs and Results'!$C$13, 'Inputs and Results'!$C$13, IF(E4247 &lt;= ('Inputs and Results'!$C$14-'Inputs and Results'!$C$13)/('Inputs and Results'!$C$15-'Inputs and Results'!$C$13), 'Inputs and Results'!$C$13 + SQRT(E4247*('Inputs and Results'!$C$15-'Inputs and Results'!$C$13)*('Inputs and Results'!$C$14-'Inputs and Results'!$C$13)), 'Inputs and Results'!$C$15 - SQRT((1-E4247)*('Inputs and Results'!$C$15-'Inputs and Results'!$C$13)*('Inputs and Results'!$C$15-'Inputs and Results'!$C$14))))</f>
        <v>0.85703377853300866</v>
      </c>
      <c r="C4247" s="47">
        <f ca="1">IF('Inputs and Results'!$G$15='Inputs and Results'!$G$13, 'Inputs and Results'!$G$13, IF(F4247 &lt;= ('Inputs and Results'!$G$14-'Inputs and Results'!$G$13)/('Inputs and Results'!$G$15-'Inputs and Results'!$G$13), 'Inputs and Results'!$G$13 + SQRT(F4247*('Inputs and Results'!$G$15-'Inputs and Results'!$G$13)*('Inputs and Results'!$G$14-'Inputs and Results'!$G$13)), 'Inputs and Results'!$G$15 - SQRT((1-F4247)*('Inputs and Results'!$G$15-'Inputs and Results'!$G$13)*('Inputs and Results'!$G$15-'Inputs and Results'!$G$14))))</f>
        <v>362.92191806729409</v>
      </c>
      <c r="D4247">
        <f t="shared" ca="1" si="278"/>
        <v>311.03634275366005</v>
      </c>
      <c r="E4247">
        <f t="shared" ca="1" si="279"/>
        <v>0.48974397485016508</v>
      </c>
      <c r="F4247">
        <f t="shared" ca="1" si="279"/>
        <v>0.1739379312575815</v>
      </c>
    </row>
    <row r="4248" spans="1:6" ht="15.75" customHeight="1" x14ac:dyDescent="0.2">
      <c r="A4248">
        <v>4247</v>
      </c>
      <c r="B4248" s="47">
        <f ca="1">IF('Inputs and Results'!$C$15='Inputs and Results'!$C$13, 'Inputs and Results'!$C$13, IF(E4248 &lt;= ('Inputs and Results'!$C$14-'Inputs and Results'!$C$13)/('Inputs and Results'!$C$15-'Inputs and Results'!$C$13), 'Inputs and Results'!$C$13 + SQRT(E4248*('Inputs and Results'!$C$15-'Inputs and Results'!$C$13)*('Inputs and Results'!$C$14-'Inputs and Results'!$C$13)), 'Inputs and Results'!$C$15 - SQRT((1-E4248)*('Inputs and Results'!$C$15-'Inputs and Results'!$C$13)*('Inputs and Results'!$C$15-'Inputs and Results'!$C$14))))</f>
        <v>0.26627282894645976</v>
      </c>
      <c r="C4248" s="47">
        <f ca="1">IF('Inputs and Results'!$G$15='Inputs and Results'!$G$13, 'Inputs and Results'!$G$13, IF(F4248 &lt;= ('Inputs and Results'!$G$14-'Inputs and Results'!$G$13)/('Inputs and Results'!$G$15-'Inputs and Results'!$G$13), 'Inputs and Results'!$G$13 + SQRT(F4248*('Inputs and Results'!$G$15-'Inputs and Results'!$G$13)*('Inputs and Results'!$G$14-'Inputs and Results'!$G$13)), 'Inputs and Results'!$G$15 - SQRT((1-F4248)*('Inputs and Results'!$G$15-'Inputs and Results'!$G$13)*('Inputs and Results'!$G$15-'Inputs and Results'!$G$14))))</f>
        <v>406.98405285713818</v>
      </c>
      <c r="D4248">
        <f t="shared" ca="1" si="278"/>
        <v>108.36879509036569</v>
      </c>
      <c r="E4248">
        <f t="shared" ca="1" si="279"/>
        <v>0.1696373060270675</v>
      </c>
      <c r="F4248">
        <f t="shared" ca="1" si="279"/>
        <v>0.25861365764813282</v>
      </c>
    </row>
    <row r="4249" spans="1:6" ht="15.75" customHeight="1" x14ac:dyDescent="0.2">
      <c r="A4249">
        <v>4248</v>
      </c>
      <c r="B4249" s="47">
        <f ca="1">IF('Inputs and Results'!$C$15='Inputs and Results'!$C$13, 'Inputs and Results'!$C$13, IF(E4249 &lt;= ('Inputs and Results'!$C$14-'Inputs and Results'!$C$13)/('Inputs and Results'!$C$15-'Inputs and Results'!$C$13), 'Inputs and Results'!$C$13 + SQRT(E4249*('Inputs and Results'!$C$15-'Inputs and Results'!$C$13)*('Inputs and Results'!$C$14-'Inputs and Results'!$C$13)), 'Inputs and Results'!$C$15 - SQRT((1-E4249)*('Inputs and Results'!$C$15-'Inputs and Results'!$C$13)*('Inputs and Results'!$C$15-'Inputs and Results'!$C$14))))</f>
        <v>0.24403046046751831</v>
      </c>
      <c r="C4249" s="47">
        <f ca="1">IF('Inputs and Results'!$G$15='Inputs and Results'!$G$13, 'Inputs and Results'!$G$13, IF(F4249 &lt;= ('Inputs and Results'!$G$14-'Inputs and Results'!$G$13)/('Inputs and Results'!$G$15-'Inputs and Results'!$G$13), 'Inputs and Results'!$G$13 + SQRT(F4249*('Inputs and Results'!$G$15-'Inputs and Results'!$G$13)*('Inputs and Results'!$G$14-'Inputs and Results'!$G$13)), 'Inputs and Results'!$G$15 - SQRT((1-F4249)*('Inputs and Results'!$G$15-'Inputs and Results'!$G$13)*('Inputs and Results'!$G$15-'Inputs and Results'!$G$14))))</f>
        <v>594.23990733173468</v>
      </c>
      <c r="D4249">
        <f t="shared" ca="1" si="278"/>
        <v>145.01263821433864</v>
      </c>
      <c r="E4249">
        <f t="shared" ca="1" si="279"/>
        <v>0.15607021079656913</v>
      </c>
      <c r="F4249">
        <f t="shared" ca="1" si="279"/>
        <v>0.56740444063719464</v>
      </c>
    </row>
    <row r="4250" spans="1:6" ht="15.75" customHeight="1" x14ac:dyDescent="0.2">
      <c r="A4250">
        <v>4249</v>
      </c>
      <c r="B4250" s="47">
        <f ca="1">IF('Inputs and Results'!$C$15='Inputs and Results'!$C$13, 'Inputs and Results'!$C$13, IF(E4250 &lt;= ('Inputs and Results'!$C$14-'Inputs and Results'!$C$13)/('Inputs and Results'!$C$15-'Inputs and Results'!$C$13), 'Inputs and Results'!$C$13 + SQRT(E4250*('Inputs and Results'!$C$15-'Inputs and Results'!$C$13)*('Inputs and Results'!$C$14-'Inputs and Results'!$C$13)), 'Inputs and Results'!$C$15 - SQRT((1-E4250)*('Inputs and Results'!$C$15-'Inputs and Results'!$C$13)*('Inputs and Results'!$C$15-'Inputs and Results'!$C$14))))</f>
        <v>0.98266798077146289</v>
      </c>
      <c r="C4250" s="47">
        <f ca="1">IF('Inputs and Results'!$G$15='Inputs and Results'!$G$13, 'Inputs and Results'!$G$13, IF(F4250 &lt;= ('Inputs and Results'!$G$14-'Inputs and Results'!$G$13)/('Inputs and Results'!$G$15-'Inputs and Results'!$G$13), 'Inputs and Results'!$G$13 + SQRT(F4250*('Inputs and Results'!$G$15-'Inputs and Results'!$G$13)*('Inputs and Results'!$G$14-'Inputs and Results'!$G$13)), 'Inputs and Results'!$G$15 - SQRT((1-F4250)*('Inputs and Results'!$G$15-'Inputs and Results'!$G$13)*('Inputs and Results'!$G$15-'Inputs and Results'!$G$14))))</f>
        <v>838.67062993502361</v>
      </c>
      <c r="D4250">
        <f t="shared" ca="1" si="278"/>
        <v>824.13477445058049</v>
      </c>
      <c r="E4250">
        <f t="shared" ca="1" si="279"/>
        <v>0.54781905824392374</v>
      </c>
      <c r="F4250">
        <f t="shared" ca="1" si="279"/>
        <v>0.84608275988598447</v>
      </c>
    </row>
    <row r="4251" spans="1:6" ht="15.75" customHeight="1" x14ac:dyDescent="0.2">
      <c r="A4251">
        <v>4250</v>
      </c>
      <c r="B4251" s="47">
        <f ca="1">IF('Inputs and Results'!$C$15='Inputs and Results'!$C$13, 'Inputs and Results'!$C$13, IF(E4251 &lt;= ('Inputs and Results'!$C$14-'Inputs and Results'!$C$13)/('Inputs and Results'!$C$15-'Inputs and Results'!$C$13), 'Inputs and Results'!$C$13 + SQRT(E4251*('Inputs and Results'!$C$15-'Inputs and Results'!$C$13)*('Inputs and Results'!$C$14-'Inputs and Results'!$C$13)), 'Inputs and Results'!$C$15 - SQRT((1-E4251)*('Inputs and Results'!$C$15-'Inputs and Results'!$C$13)*('Inputs and Results'!$C$15-'Inputs and Results'!$C$14))))</f>
        <v>1.2320539574529972</v>
      </c>
      <c r="C4251" s="47">
        <f ca="1">IF('Inputs and Results'!$G$15='Inputs and Results'!$G$13, 'Inputs and Results'!$G$13, IF(F4251 &lt;= ('Inputs and Results'!$G$14-'Inputs and Results'!$G$13)/('Inputs and Results'!$G$15-'Inputs and Results'!$G$13), 'Inputs and Results'!$G$13 + SQRT(F4251*('Inputs and Results'!$G$15-'Inputs and Results'!$G$13)*('Inputs and Results'!$G$14-'Inputs and Results'!$G$13)), 'Inputs and Results'!$G$15 - SQRT((1-F4251)*('Inputs and Results'!$G$15-'Inputs and Results'!$G$13)*('Inputs and Results'!$G$15-'Inputs and Results'!$G$14))))</f>
        <v>525.65825815335506</v>
      </c>
      <c r="D4251">
        <f t="shared" ca="1" si="278"/>
        <v>647.63933722569027</v>
      </c>
      <c r="E4251">
        <f t="shared" ca="1" si="279"/>
        <v>0.65270742118248792</v>
      </c>
      <c r="F4251">
        <f t="shared" ca="1" si="279"/>
        <v>0.46390614837438049</v>
      </c>
    </row>
    <row r="4252" spans="1:6" ht="15.75" customHeight="1" x14ac:dyDescent="0.2">
      <c r="A4252">
        <v>4251</v>
      </c>
      <c r="B4252" s="47">
        <f ca="1">IF('Inputs and Results'!$C$15='Inputs and Results'!$C$13, 'Inputs and Results'!$C$13, IF(E4252 &lt;= ('Inputs and Results'!$C$14-'Inputs and Results'!$C$13)/('Inputs and Results'!$C$15-'Inputs and Results'!$C$13), 'Inputs and Results'!$C$13 + SQRT(E4252*('Inputs and Results'!$C$15-'Inputs and Results'!$C$13)*('Inputs and Results'!$C$14-'Inputs and Results'!$C$13)), 'Inputs and Results'!$C$15 - SQRT((1-E4252)*('Inputs and Results'!$C$15-'Inputs and Results'!$C$13)*('Inputs and Results'!$C$15-'Inputs and Results'!$C$14))))</f>
        <v>1.4648710547084767</v>
      </c>
      <c r="C4252" s="47">
        <f ca="1">IF('Inputs and Results'!$G$15='Inputs and Results'!$G$13, 'Inputs and Results'!$G$13, IF(F4252 &lt;= ('Inputs and Results'!$G$14-'Inputs and Results'!$G$13)/('Inputs and Results'!$G$15-'Inputs and Results'!$G$13), 'Inputs and Results'!$G$13 + SQRT(F4252*('Inputs and Results'!$G$15-'Inputs and Results'!$G$13)*('Inputs and Results'!$G$14-'Inputs and Results'!$G$13)), 'Inputs and Results'!$G$15 - SQRT((1-F4252)*('Inputs and Results'!$G$15-'Inputs and Results'!$G$13)*('Inputs and Results'!$G$15-'Inputs and Results'!$G$14))))</f>
        <v>326.17286641853104</v>
      </c>
      <c r="D4252">
        <f t="shared" ca="1" si="278"/>
        <v>477.80119084780063</v>
      </c>
      <c r="E4252">
        <f t="shared" ca="1" si="279"/>
        <v>0.73815323570312619</v>
      </c>
      <c r="F4252">
        <f t="shared" ca="1" si="279"/>
        <v>9.9814958976038093E-2</v>
      </c>
    </row>
    <row r="4253" spans="1:6" ht="15.75" customHeight="1" x14ac:dyDescent="0.2">
      <c r="A4253">
        <v>4252</v>
      </c>
      <c r="B4253" s="47">
        <f ca="1">IF('Inputs and Results'!$C$15='Inputs and Results'!$C$13, 'Inputs and Results'!$C$13, IF(E4253 &lt;= ('Inputs and Results'!$C$14-'Inputs and Results'!$C$13)/('Inputs and Results'!$C$15-'Inputs and Results'!$C$13), 'Inputs and Results'!$C$13 + SQRT(E4253*('Inputs and Results'!$C$15-'Inputs and Results'!$C$13)*('Inputs and Results'!$C$14-'Inputs and Results'!$C$13)), 'Inputs and Results'!$C$15 - SQRT((1-E4253)*('Inputs and Results'!$C$15-'Inputs and Results'!$C$13)*('Inputs and Results'!$C$15-'Inputs and Results'!$C$14))))</f>
        <v>1.4605274261407579</v>
      </c>
      <c r="C4253" s="47">
        <f ca="1">IF('Inputs and Results'!$G$15='Inputs and Results'!$G$13, 'Inputs and Results'!$G$13, IF(F4253 &lt;= ('Inputs and Results'!$G$14-'Inputs and Results'!$G$13)/('Inputs and Results'!$G$15-'Inputs and Results'!$G$13), 'Inputs and Results'!$G$13 + SQRT(F4253*('Inputs and Results'!$G$15-'Inputs and Results'!$G$13)*('Inputs and Results'!$G$14-'Inputs and Results'!$G$13)), 'Inputs and Results'!$G$15 - SQRT((1-F4253)*('Inputs and Results'!$G$15-'Inputs and Results'!$G$13)*('Inputs and Results'!$G$15-'Inputs and Results'!$G$14))))</f>
        <v>942.45270849919882</v>
      </c>
      <c r="D4253">
        <f t="shared" ca="1" si="278"/>
        <v>1376.4780286037208</v>
      </c>
      <c r="E4253">
        <f t="shared" ca="1" si="279"/>
        <v>0.73666935492613339</v>
      </c>
      <c r="F4253">
        <f t="shared" ca="1" si="279"/>
        <v>0.92180216782801272</v>
      </c>
    </row>
    <row r="4254" spans="1:6" ht="15.75" customHeight="1" x14ac:dyDescent="0.2">
      <c r="A4254">
        <v>4253</v>
      </c>
      <c r="B4254" s="47">
        <f ca="1">IF('Inputs and Results'!$C$15='Inputs and Results'!$C$13, 'Inputs and Results'!$C$13, IF(E4254 &lt;= ('Inputs and Results'!$C$14-'Inputs and Results'!$C$13)/('Inputs and Results'!$C$15-'Inputs and Results'!$C$13), 'Inputs and Results'!$C$13 + SQRT(E4254*('Inputs and Results'!$C$15-'Inputs and Results'!$C$13)*('Inputs and Results'!$C$14-'Inputs and Results'!$C$13)), 'Inputs and Results'!$C$15 - SQRT((1-E4254)*('Inputs and Results'!$C$15-'Inputs and Results'!$C$13)*('Inputs and Results'!$C$15-'Inputs and Results'!$C$14))))</f>
        <v>1.0160355348391319</v>
      </c>
      <c r="C4254" s="47">
        <f ca="1">IF('Inputs and Results'!$G$15='Inputs and Results'!$G$13, 'Inputs and Results'!$G$13, IF(F4254 &lt;= ('Inputs and Results'!$G$14-'Inputs and Results'!$G$13)/('Inputs and Results'!$G$15-'Inputs and Results'!$G$13), 'Inputs and Results'!$G$13 + SQRT(F4254*('Inputs and Results'!$G$15-'Inputs and Results'!$G$13)*('Inputs and Results'!$G$14-'Inputs and Results'!$G$13)), 'Inputs and Results'!$G$15 - SQRT((1-F4254)*('Inputs and Results'!$G$15-'Inputs and Results'!$G$13)*('Inputs and Results'!$G$15-'Inputs and Results'!$G$14))))</f>
        <v>312.80160314565705</v>
      </c>
      <c r="D4254">
        <f t="shared" ca="1" si="278"/>
        <v>317.81754415063557</v>
      </c>
      <c r="E4254">
        <f t="shared" ca="1" si="279"/>
        <v>0.56265388899766111</v>
      </c>
      <c r="F4254">
        <f t="shared" ca="1" si="279"/>
        <v>7.2054999250311891E-2</v>
      </c>
    </row>
    <row r="4255" spans="1:6" ht="15.75" customHeight="1" x14ac:dyDescent="0.2">
      <c r="A4255">
        <v>4254</v>
      </c>
      <c r="B4255" s="47">
        <f ca="1">IF('Inputs and Results'!$C$15='Inputs and Results'!$C$13, 'Inputs and Results'!$C$13, IF(E4255 &lt;= ('Inputs and Results'!$C$14-'Inputs and Results'!$C$13)/('Inputs and Results'!$C$15-'Inputs and Results'!$C$13), 'Inputs and Results'!$C$13 + SQRT(E4255*('Inputs and Results'!$C$15-'Inputs and Results'!$C$13)*('Inputs and Results'!$C$14-'Inputs and Results'!$C$13)), 'Inputs and Results'!$C$15 - SQRT((1-E4255)*('Inputs and Results'!$C$15-'Inputs and Results'!$C$13)*('Inputs and Results'!$C$15-'Inputs and Results'!$C$14))))</f>
        <v>1.4817582018391382</v>
      </c>
      <c r="C4255" s="47">
        <f ca="1">IF('Inputs and Results'!$G$15='Inputs and Results'!$G$13, 'Inputs and Results'!$G$13, IF(F4255 &lt;= ('Inputs and Results'!$G$14-'Inputs and Results'!$G$13)/('Inputs and Results'!$G$15-'Inputs and Results'!$G$13), 'Inputs and Results'!$G$13 + SQRT(F4255*('Inputs and Results'!$G$15-'Inputs and Results'!$G$13)*('Inputs and Results'!$G$14-'Inputs and Results'!$G$13)), 'Inputs and Results'!$G$15 - SQRT((1-F4255)*('Inputs and Results'!$G$15-'Inputs and Results'!$G$13)*('Inputs and Results'!$G$15-'Inputs and Results'!$G$14))))</f>
        <v>340.93221216225015</v>
      </c>
      <c r="D4255">
        <f t="shared" ca="1" si="278"/>
        <v>505.17910164257535</v>
      </c>
      <c r="E4255">
        <f t="shared" ca="1" si="279"/>
        <v>0.74388242692414142</v>
      </c>
      <c r="F4255">
        <f t="shared" ca="1" si="279"/>
        <v>0.12996723325040249</v>
      </c>
    </row>
    <row r="4256" spans="1:6" ht="15.75" customHeight="1" x14ac:dyDescent="0.2">
      <c r="A4256">
        <v>4255</v>
      </c>
      <c r="B4256" s="47">
        <f ca="1">IF('Inputs and Results'!$C$15='Inputs and Results'!$C$13, 'Inputs and Results'!$C$13, IF(E4256 &lt;= ('Inputs and Results'!$C$14-'Inputs and Results'!$C$13)/('Inputs and Results'!$C$15-'Inputs and Results'!$C$13), 'Inputs and Results'!$C$13 + SQRT(E4256*('Inputs and Results'!$C$15-'Inputs and Results'!$C$13)*('Inputs and Results'!$C$14-'Inputs and Results'!$C$13)), 'Inputs and Results'!$C$15 - SQRT((1-E4256)*('Inputs and Results'!$C$15-'Inputs and Results'!$C$13)*('Inputs and Results'!$C$15-'Inputs and Results'!$C$14))))</f>
        <v>1.2951011953295908</v>
      </c>
      <c r="C4256" s="47">
        <f ca="1">IF('Inputs and Results'!$G$15='Inputs and Results'!$G$13, 'Inputs and Results'!$G$13, IF(F4256 &lt;= ('Inputs and Results'!$G$14-'Inputs and Results'!$G$13)/('Inputs and Results'!$G$15-'Inputs and Results'!$G$13), 'Inputs and Results'!$G$13 + SQRT(F4256*('Inputs and Results'!$G$15-'Inputs and Results'!$G$13)*('Inputs and Results'!$G$14-'Inputs and Results'!$G$13)), 'Inputs and Results'!$G$15 - SQRT((1-F4256)*('Inputs and Results'!$G$15-'Inputs and Results'!$G$13)*('Inputs and Results'!$G$15-'Inputs and Results'!$G$14))))</f>
        <v>334.43946433056931</v>
      </c>
      <c r="D4256">
        <f t="shared" ca="1" si="278"/>
        <v>433.13295001990838</v>
      </c>
      <c r="E4256">
        <f t="shared" ca="1" si="279"/>
        <v>0.67703556287037892</v>
      </c>
      <c r="F4256">
        <f t="shared" ca="1" si="279"/>
        <v>0.11676629530009519</v>
      </c>
    </row>
    <row r="4257" spans="1:6" ht="15.75" customHeight="1" x14ac:dyDescent="0.2">
      <c r="A4257">
        <v>4256</v>
      </c>
      <c r="B4257" s="47">
        <f ca="1">IF('Inputs and Results'!$C$15='Inputs and Results'!$C$13, 'Inputs and Results'!$C$13, IF(E4257 &lt;= ('Inputs and Results'!$C$14-'Inputs and Results'!$C$13)/('Inputs and Results'!$C$15-'Inputs and Results'!$C$13), 'Inputs and Results'!$C$13 + SQRT(E4257*('Inputs and Results'!$C$15-'Inputs and Results'!$C$13)*('Inputs and Results'!$C$14-'Inputs and Results'!$C$13)), 'Inputs and Results'!$C$15 - SQRT((1-E4257)*('Inputs and Results'!$C$15-'Inputs and Results'!$C$13)*('Inputs and Results'!$C$15-'Inputs and Results'!$C$14))))</f>
        <v>0.76037454435328033</v>
      </c>
      <c r="C4257" s="47">
        <f ca="1">IF('Inputs and Results'!$G$15='Inputs and Results'!$G$13, 'Inputs and Results'!$G$13, IF(F4257 &lt;= ('Inputs and Results'!$G$14-'Inputs and Results'!$G$13)/('Inputs and Results'!$G$15-'Inputs and Results'!$G$13), 'Inputs and Results'!$G$13 + SQRT(F4257*('Inputs and Results'!$G$15-'Inputs and Results'!$G$13)*('Inputs and Results'!$G$14-'Inputs and Results'!$G$13)), 'Inputs and Results'!$G$15 - SQRT((1-F4257)*('Inputs and Results'!$G$15-'Inputs and Results'!$G$13)*('Inputs and Results'!$G$15-'Inputs and Results'!$G$14))))</f>
        <v>333.58387625086266</v>
      </c>
      <c r="D4257">
        <f t="shared" ca="1" si="278"/>
        <v>253.64868790785076</v>
      </c>
      <c r="E4257">
        <f t="shared" ca="1" si="279"/>
        <v>0.4426753131576916</v>
      </c>
      <c r="F4257">
        <f t="shared" ca="1" si="279"/>
        <v>0.11501931704258528</v>
      </c>
    </row>
    <row r="4258" spans="1:6" ht="15.75" customHeight="1" x14ac:dyDescent="0.2">
      <c r="A4258">
        <v>4257</v>
      </c>
      <c r="B4258" s="47">
        <f ca="1">IF('Inputs and Results'!$C$15='Inputs and Results'!$C$13, 'Inputs and Results'!$C$13, IF(E4258 &lt;= ('Inputs and Results'!$C$14-'Inputs and Results'!$C$13)/('Inputs and Results'!$C$15-'Inputs and Results'!$C$13), 'Inputs and Results'!$C$13 + SQRT(E4258*('Inputs and Results'!$C$15-'Inputs and Results'!$C$13)*('Inputs and Results'!$C$14-'Inputs and Results'!$C$13)), 'Inputs and Results'!$C$15 - SQRT((1-E4258)*('Inputs and Results'!$C$15-'Inputs and Results'!$C$13)*('Inputs and Results'!$C$15-'Inputs and Results'!$C$14))))</f>
        <v>0.5796165646363276</v>
      </c>
      <c r="C4258" s="47">
        <f ca="1">IF('Inputs and Results'!$G$15='Inputs and Results'!$G$13, 'Inputs and Results'!$G$13, IF(F4258 &lt;= ('Inputs and Results'!$G$14-'Inputs and Results'!$G$13)/('Inputs and Results'!$G$15-'Inputs and Results'!$G$13), 'Inputs and Results'!$G$13 + SQRT(F4258*('Inputs and Results'!$G$15-'Inputs and Results'!$G$13)*('Inputs and Results'!$G$14-'Inputs and Results'!$G$13)), 'Inputs and Results'!$G$15 - SQRT((1-F4258)*('Inputs and Results'!$G$15-'Inputs and Results'!$G$13)*('Inputs and Results'!$G$15-'Inputs and Results'!$G$14))))</f>
        <v>781.98227566728065</v>
      </c>
      <c r="D4258">
        <f t="shared" ca="1" si="278"/>
        <v>453.24988022876693</v>
      </c>
      <c r="E4258">
        <f t="shared" ca="1" si="279"/>
        <v>0.34908266953523848</v>
      </c>
      <c r="F4258">
        <f t="shared" ca="1" si="279"/>
        <v>0.79399861848660302</v>
      </c>
    </row>
    <row r="4259" spans="1:6" ht="15.75" customHeight="1" x14ac:dyDescent="0.2">
      <c r="A4259">
        <v>4258</v>
      </c>
      <c r="B4259" s="47">
        <f ca="1">IF('Inputs and Results'!$C$15='Inputs and Results'!$C$13, 'Inputs and Results'!$C$13, IF(E4259 &lt;= ('Inputs and Results'!$C$14-'Inputs and Results'!$C$13)/('Inputs and Results'!$C$15-'Inputs and Results'!$C$13), 'Inputs and Results'!$C$13 + SQRT(E4259*('Inputs and Results'!$C$15-'Inputs and Results'!$C$13)*('Inputs and Results'!$C$14-'Inputs and Results'!$C$13)), 'Inputs and Results'!$C$15 - SQRT((1-E4259)*('Inputs and Results'!$C$15-'Inputs and Results'!$C$13)*('Inputs and Results'!$C$15-'Inputs and Results'!$C$14))))</f>
        <v>0.86999191313390156</v>
      </c>
      <c r="C4259" s="47">
        <f ca="1">IF('Inputs and Results'!$G$15='Inputs and Results'!$G$13, 'Inputs and Results'!$G$13, IF(F4259 &lt;= ('Inputs and Results'!$G$14-'Inputs and Results'!$G$13)/('Inputs and Results'!$G$15-'Inputs and Results'!$G$13), 'Inputs and Results'!$G$13 + SQRT(F4259*('Inputs and Results'!$G$15-'Inputs and Results'!$G$13)*('Inputs and Results'!$G$14-'Inputs and Results'!$G$13)), 'Inputs and Results'!$G$15 - SQRT((1-F4259)*('Inputs and Results'!$G$15-'Inputs and Results'!$G$13)*('Inputs and Results'!$G$15-'Inputs and Results'!$G$14))))</f>
        <v>691.56293495571435</v>
      </c>
      <c r="D4259">
        <f t="shared" ca="1" si="278"/>
        <v>601.65416083461787</v>
      </c>
      <c r="E4259">
        <f t="shared" ca="1" si="279"/>
        <v>0.49589617220944715</v>
      </c>
      <c r="F4259">
        <f t="shared" ca="1" si="279"/>
        <v>0.69524197826932788</v>
      </c>
    </row>
    <row r="4260" spans="1:6" ht="15.75" customHeight="1" x14ac:dyDescent="0.2">
      <c r="A4260">
        <v>4259</v>
      </c>
      <c r="B4260" s="47">
        <f ca="1">IF('Inputs and Results'!$C$15='Inputs and Results'!$C$13, 'Inputs and Results'!$C$13, IF(E4260 &lt;= ('Inputs and Results'!$C$14-'Inputs and Results'!$C$13)/('Inputs and Results'!$C$15-'Inputs and Results'!$C$13), 'Inputs and Results'!$C$13 + SQRT(E4260*('Inputs and Results'!$C$15-'Inputs and Results'!$C$13)*('Inputs and Results'!$C$14-'Inputs and Results'!$C$13)), 'Inputs and Results'!$C$15 - SQRT((1-E4260)*('Inputs and Results'!$C$15-'Inputs and Results'!$C$13)*('Inputs and Results'!$C$15-'Inputs and Results'!$C$14))))</f>
        <v>1.3944301429874666</v>
      </c>
      <c r="C4260" s="47">
        <f ca="1">IF('Inputs and Results'!$G$15='Inputs and Results'!$G$13, 'Inputs and Results'!$G$13, IF(F4260 &lt;= ('Inputs and Results'!$G$14-'Inputs and Results'!$G$13)/('Inputs and Results'!$G$15-'Inputs and Results'!$G$13), 'Inputs and Results'!$G$13 + SQRT(F4260*('Inputs and Results'!$G$15-'Inputs and Results'!$G$13)*('Inputs and Results'!$G$14-'Inputs and Results'!$G$13)), 'Inputs and Results'!$G$15 - SQRT((1-F4260)*('Inputs and Results'!$G$15-'Inputs and Results'!$G$13)*('Inputs and Results'!$G$15-'Inputs and Results'!$G$14))))</f>
        <v>293.94374406513202</v>
      </c>
      <c r="D4260">
        <f t="shared" ca="1" si="278"/>
        <v>409.8840170670133</v>
      </c>
      <c r="E4260">
        <f t="shared" ca="1" si="279"/>
        <v>0.71357171491697258</v>
      </c>
      <c r="F4260">
        <f t="shared" ca="1" si="279"/>
        <v>3.2187858263499458E-2</v>
      </c>
    </row>
    <row r="4261" spans="1:6" ht="15.75" customHeight="1" x14ac:dyDescent="0.2">
      <c r="A4261">
        <v>4260</v>
      </c>
      <c r="B4261" s="47">
        <f ca="1">IF('Inputs and Results'!$C$15='Inputs and Results'!$C$13, 'Inputs and Results'!$C$13, IF(E4261 &lt;= ('Inputs and Results'!$C$14-'Inputs and Results'!$C$13)/('Inputs and Results'!$C$15-'Inputs and Results'!$C$13), 'Inputs and Results'!$C$13 + SQRT(E4261*('Inputs and Results'!$C$15-'Inputs and Results'!$C$13)*('Inputs and Results'!$C$14-'Inputs and Results'!$C$13)), 'Inputs and Results'!$C$15 - SQRT((1-E4261)*('Inputs and Results'!$C$15-'Inputs and Results'!$C$13)*('Inputs and Results'!$C$15-'Inputs and Results'!$C$14))))</f>
        <v>2.2982557551945337E-2</v>
      </c>
      <c r="C4261" s="47">
        <f ca="1">IF('Inputs and Results'!$G$15='Inputs and Results'!$G$13, 'Inputs and Results'!$G$13, IF(F4261 &lt;= ('Inputs and Results'!$G$14-'Inputs and Results'!$G$13)/('Inputs and Results'!$G$15-'Inputs and Results'!$G$13), 'Inputs and Results'!$G$13 + SQRT(F4261*('Inputs and Results'!$G$15-'Inputs and Results'!$G$13)*('Inputs and Results'!$G$14-'Inputs and Results'!$G$13)), 'Inputs and Results'!$G$15 - SQRT((1-F4261)*('Inputs and Results'!$G$15-'Inputs and Results'!$G$13)*('Inputs and Results'!$G$15-'Inputs and Results'!$G$14))))</f>
        <v>839.7826167396629</v>
      </c>
      <c r="D4261">
        <f t="shared" ca="1" si="278"/>
        <v>19.300352320342558</v>
      </c>
      <c r="E4261">
        <f t="shared" ca="1" si="279"/>
        <v>1.5263016373338156E-2</v>
      </c>
      <c r="F4261">
        <f t="shared" ca="1" si="279"/>
        <v>0.84702865906867908</v>
      </c>
    </row>
    <row r="4262" spans="1:6" ht="15.75" customHeight="1" x14ac:dyDescent="0.2">
      <c r="A4262">
        <v>4261</v>
      </c>
      <c r="B4262" s="47">
        <f ca="1">IF('Inputs and Results'!$C$15='Inputs and Results'!$C$13, 'Inputs and Results'!$C$13, IF(E4262 &lt;= ('Inputs and Results'!$C$14-'Inputs and Results'!$C$13)/('Inputs and Results'!$C$15-'Inputs and Results'!$C$13), 'Inputs and Results'!$C$13 + SQRT(E4262*('Inputs and Results'!$C$15-'Inputs and Results'!$C$13)*('Inputs and Results'!$C$14-'Inputs and Results'!$C$13)), 'Inputs and Results'!$C$15 - SQRT((1-E4262)*('Inputs and Results'!$C$15-'Inputs and Results'!$C$13)*('Inputs and Results'!$C$15-'Inputs and Results'!$C$14))))</f>
        <v>0.22290620408101169</v>
      </c>
      <c r="C4262" s="47">
        <f ca="1">IF('Inputs and Results'!$G$15='Inputs and Results'!$G$13, 'Inputs and Results'!$G$13, IF(F4262 &lt;= ('Inputs and Results'!$G$14-'Inputs and Results'!$G$13)/('Inputs and Results'!$G$15-'Inputs and Results'!$G$13), 'Inputs and Results'!$G$13 + SQRT(F4262*('Inputs and Results'!$G$15-'Inputs and Results'!$G$13)*('Inputs and Results'!$G$14-'Inputs and Results'!$G$13)), 'Inputs and Results'!$G$15 - SQRT((1-F4262)*('Inputs and Results'!$G$15-'Inputs and Results'!$G$13)*('Inputs and Results'!$G$15-'Inputs and Results'!$G$14))))</f>
        <v>818.99314201746722</v>
      </c>
      <c r="D4262">
        <f t="shared" ca="1" si="278"/>
        <v>182.55865245549455</v>
      </c>
      <c r="E4262">
        <f t="shared" ref="E4262:F4281" ca="1" si="280">RAND()</f>
        <v>0.14308333874091828</v>
      </c>
      <c r="F4262">
        <f t="shared" ca="1" si="280"/>
        <v>0.82886205001913149</v>
      </c>
    </row>
    <row r="4263" spans="1:6" ht="15.75" customHeight="1" x14ac:dyDescent="0.2">
      <c r="A4263">
        <v>4262</v>
      </c>
      <c r="B4263" s="47">
        <f ca="1">IF('Inputs and Results'!$C$15='Inputs and Results'!$C$13, 'Inputs and Results'!$C$13, IF(E4263 &lt;= ('Inputs and Results'!$C$14-'Inputs and Results'!$C$13)/('Inputs and Results'!$C$15-'Inputs and Results'!$C$13), 'Inputs and Results'!$C$13 + SQRT(E4263*('Inputs and Results'!$C$15-'Inputs and Results'!$C$13)*('Inputs and Results'!$C$14-'Inputs and Results'!$C$13)), 'Inputs and Results'!$C$15 - SQRT((1-E4263)*('Inputs and Results'!$C$15-'Inputs and Results'!$C$13)*('Inputs and Results'!$C$15-'Inputs and Results'!$C$14))))</f>
        <v>1.0909457786754035</v>
      </c>
      <c r="C4263" s="47">
        <f ca="1">IF('Inputs and Results'!$G$15='Inputs and Results'!$G$13, 'Inputs and Results'!$G$13, IF(F4263 &lt;= ('Inputs and Results'!$G$14-'Inputs and Results'!$G$13)/('Inputs and Results'!$G$15-'Inputs and Results'!$G$13), 'Inputs and Results'!$G$13 + SQRT(F4263*('Inputs and Results'!$G$15-'Inputs and Results'!$G$13)*('Inputs and Results'!$G$14-'Inputs and Results'!$G$13)), 'Inputs and Results'!$G$15 - SQRT((1-F4263)*('Inputs and Results'!$G$15-'Inputs and Results'!$G$13)*('Inputs and Results'!$G$15-'Inputs and Results'!$G$14))))</f>
        <v>312.26498870335865</v>
      </c>
      <c r="D4263">
        <f t="shared" ca="1" si="278"/>
        <v>340.66417125405172</v>
      </c>
      <c r="E4263">
        <f t="shared" ca="1" si="280"/>
        <v>0.59505688667141543</v>
      </c>
      <c r="F4263">
        <f t="shared" ca="1" si="280"/>
        <v>7.0932140415462142E-2</v>
      </c>
    </row>
    <row r="4264" spans="1:6" ht="15.75" customHeight="1" x14ac:dyDescent="0.2">
      <c r="A4264">
        <v>4263</v>
      </c>
      <c r="B4264" s="47">
        <f ca="1">IF('Inputs and Results'!$C$15='Inputs and Results'!$C$13, 'Inputs and Results'!$C$13, IF(E4264 &lt;= ('Inputs and Results'!$C$14-'Inputs and Results'!$C$13)/('Inputs and Results'!$C$15-'Inputs and Results'!$C$13), 'Inputs and Results'!$C$13 + SQRT(E4264*('Inputs and Results'!$C$15-'Inputs and Results'!$C$13)*('Inputs and Results'!$C$14-'Inputs and Results'!$C$13)), 'Inputs and Results'!$C$15 - SQRT((1-E4264)*('Inputs and Results'!$C$15-'Inputs and Results'!$C$13)*('Inputs and Results'!$C$15-'Inputs and Results'!$C$14))))</f>
        <v>2.4629662242949766</v>
      </c>
      <c r="C4264" s="47">
        <f ca="1">IF('Inputs and Results'!$G$15='Inputs and Results'!$G$13, 'Inputs and Results'!$G$13, IF(F4264 &lt;= ('Inputs and Results'!$G$14-'Inputs and Results'!$G$13)/('Inputs and Results'!$G$15-'Inputs and Results'!$G$13), 'Inputs and Results'!$G$13 + SQRT(F4264*('Inputs and Results'!$G$15-'Inputs and Results'!$G$13)*('Inputs and Results'!$G$14-'Inputs and Results'!$G$13)), 'Inputs and Results'!$G$15 - SQRT((1-F4264)*('Inputs and Results'!$G$15-'Inputs and Results'!$G$13)*('Inputs and Results'!$G$15-'Inputs and Results'!$G$14))))</f>
        <v>539.74685720048308</v>
      </c>
      <c r="D4264">
        <f t="shared" ca="1" si="278"/>
        <v>1329.3782789541538</v>
      </c>
      <c r="E4264">
        <f t="shared" ca="1" si="280"/>
        <v>0.96795496930577851</v>
      </c>
      <c r="F4264">
        <f t="shared" ca="1" si="280"/>
        <v>0.48607269328334834</v>
      </c>
    </row>
    <row r="4265" spans="1:6" ht="15.75" customHeight="1" x14ac:dyDescent="0.2">
      <c r="A4265">
        <v>4264</v>
      </c>
      <c r="B4265" s="47">
        <f ca="1">IF('Inputs and Results'!$C$15='Inputs and Results'!$C$13, 'Inputs and Results'!$C$13, IF(E4265 &lt;= ('Inputs and Results'!$C$14-'Inputs and Results'!$C$13)/('Inputs and Results'!$C$15-'Inputs and Results'!$C$13), 'Inputs and Results'!$C$13 + SQRT(E4265*('Inputs and Results'!$C$15-'Inputs and Results'!$C$13)*('Inputs and Results'!$C$14-'Inputs and Results'!$C$13)), 'Inputs and Results'!$C$15 - SQRT((1-E4265)*('Inputs and Results'!$C$15-'Inputs and Results'!$C$13)*('Inputs and Results'!$C$15-'Inputs and Results'!$C$14))))</f>
        <v>1.2704050641725655</v>
      </c>
      <c r="C4265" s="47">
        <f ca="1">IF('Inputs and Results'!$G$15='Inputs and Results'!$G$13, 'Inputs and Results'!$G$13, IF(F4265 &lt;= ('Inputs and Results'!$G$14-'Inputs and Results'!$G$13)/('Inputs and Results'!$G$15-'Inputs and Results'!$G$13), 'Inputs and Results'!$G$13 + SQRT(F4265*('Inputs and Results'!$G$15-'Inputs and Results'!$G$13)*('Inputs and Results'!$G$14-'Inputs and Results'!$G$13)), 'Inputs and Results'!$G$15 - SQRT((1-F4265)*('Inputs and Results'!$G$15-'Inputs and Results'!$G$13)*('Inputs and Results'!$G$15-'Inputs and Results'!$G$14))))</f>
        <v>455.71942760298782</v>
      </c>
      <c r="D4265">
        <f t="shared" ca="1" si="278"/>
        <v>578.94826866865856</v>
      </c>
      <c r="E4265">
        <f t="shared" ca="1" si="280"/>
        <v>0.66761126199556586</v>
      </c>
      <c r="F4265">
        <f t="shared" ca="1" si="280"/>
        <v>0.34693846389454874</v>
      </c>
    </row>
    <row r="4266" spans="1:6" ht="15.75" customHeight="1" x14ac:dyDescent="0.2">
      <c r="A4266">
        <v>4265</v>
      </c>
      <c r="B4266" s="47">
        <f ca="1">IF('Inputs and Results'!$C$15='Inputs and Results'!$C$13, 'Inputs and Results'!$C$13, IF(E4266 &lt;= ('Inputs and Results'!$C$14-'Inputs and Results'!$C$13)/('Inputs and Results'!$C$15-'Inputs and Results'!$C$13), 'Inputs and Results'!$C$13 + SQRT(E4266*('Inputs and Results'!$C$15-'Inputs and Results'!$C$13)*('Inputs and Results'!$C$14-'Inputs and Results'!$C$13)), 'Inputs and Results'!$C$15 - SQRT((1-E4266)*('Inputs and Results'!$C$15-'Inputs and Results'!$C$13)*('Inputs and Results'!$C$15-'Inputs and Results'!$C$14))))</f>
        <v>1.4465551014247087</v>
      </c>
      <c r="C4266" s="47">
        <f ca="1">IF('Inputs and Results'!$G$15='Inputs and Results'!$G$13, 'Inputs and Results'!$G$13, IF(F4266 &lt;= ('Inputs and Results'!$G$14-'Inputs and Results'!$G$13)/('Inputs and Results'!$G$15-'Inputs and Results'!$G$13), 'Inputs and Results'!$G$13 + SQRT(F4266*('Inputs and Results'!$G$15-'Inputs and Results'!$G$13)*('Inputs and Results'!$G$14-'Inputs and Results'!$G$13)), 'Inputs and Results'!$G$15 - SQRT((1-F4266)*('Inputs and Results'!$G$15-'Inputs and Results'!$G$13)*('Inputs and Results'!$G$15-'Inputs and Results'!$G$14))))</f>
        <v>918.07953778139517</v>
      </c>
      <c r="D4266">
        <f t="shared" ca="1" si="278"/>
        <v>1328.0526388913158</v>
      </c>
      <c r="E4266">
        <f t="shared" ca="1" si="280"/>
        <v>0.7318676607878225</v>
      </c>
      <c r="F4266">
        <f t="shared" ca="1" si="280"/>
        <v>0.90630121979773226</v>
      </c>
    </row>
    <row r="4267" spans="1:6" ht="15.75" customHeight="1" x14ac:dyDescent="0.2">
      <c r="A4267">
        <v>4266</v>
      </c>
      <c r="B4267" s="47">
        <f ca="1">IF('Inputs and Results'!$C$15='Inputs and Results'!$C$13, 'Inputs and Results'!$C$13, IF(E4267 &lt;= ('Inputs and Results'!$C$14-'Inputs and Results'!$C$13)/('Inputs and Results'!$C$15-'Inputs and Results'!$C$13), 'Inputs and Results'!$C$13 + SQRT(E4267*('Inputs and Results'!$C$15-'Inputs and Results'!$C$13)*('Inputs and Results'!$C$14-'Inputs and Results'!$C$13)), 'Inputs and Results'!$C$15 - SQRT((1-E4267)*('Inputs and Results'!$C$15-'Inputs and Results'!$C$13)*('Inputs and Results'!$C$15-'Inputs and Results'!$C$14))))</f>
        <v>2.2108653061777699</v>
      </c>
      <c r="C4267" s="47">
        <f ca="1">IF('Inputs and Results'!$G$15='Inputs and Results'!$G$13, 'Inputs and Results'!$G$13, IF(F4267 &lt;= ('Inputs and Results'!$G$14-'Inputs and Results'!$G$13)/('Inputs and Results'!$G$15-'Inputs and Results'!$G$13), 'Inputs and Results'!$G$13 + SQRT(F4267*('Inputs and Results'!$G$15-'Inputs and Results'!$G$13)*('Inputs and Results'!$G$14-'Inputs and Results'!$G$13)), 'Inputs and Results'!$G$15 - SQRT((1-F4267)*('Inputs and Results'!$G$15-'Inputs and Results'!$G$13)*('Inputs and Results'!$G$15-'Inputs and Results'!$G$14))))</f>
        <v>932.59428364338191</v>
      </c>
      <c r="D4267">
        <f t="shared" ca="1" si="278"/>
        <v>2061.8403464468634</v>
      </c>
      <c r="E4267">
        <f t="shared" ca="1" si="280"/>
        <v>0.93080738166734389</v>
      </c>
      <c r="F4267">
        <f t="shared" ca="1" si="280"/>
        <v>0.91570106002869933</v>
      </c>
    </row>
    <row r="4268" spans="1:6" ht="15.75" customHeight="1" x14ac:dyDescent="0.2">
      <c r="A4268">
        <v>4267</v>
      </c>
      <c r="B4268" s="47">
        <f ca="1">IF('Inputs and Results'!$C$15='Inputs and Results'!$C$13, 'Inputs and Results'!$C$13, IF(E4268 &lt;= ('Inputs and Results'!$C$14-'Inputs and Results'!$C$13)/('Inputs and Results'!$C$15-'Inputs and Results'!$C$13), 'Inputs and Results'!$C$13 + SQRT(E4268*('Inputs and Results'!$C$15-'Inputs and Results'!$C$13)*('Inputs and Results'!$C$14-'Inputs and Results'!$C$13)), 'Inputs and Results'!$C$15 - SQRT((1-E4268)*('Inputs and Results'!$C$15-'Inputs and Results'!$C$13)*('Inputs and Results'!$C$15-'Inputs and Results'!$C$14))))</f>
        <v>1.5933916556567873</v>
      </c>
      <c r="C4268" s="47">
        <f ca="1">IF('Inputs and Results'!$G$15='Inputs and Results'!$G$13, 'Inputs and Results'!$G$13, IF(F4268 &lt;= ('Inputs and Results'!$G$14-'Inputs and Results'!$G$13)/('Inputs and Results'!$G$15-'Inputs and Results'!$G$13), 'Inputs and Results'!$G$13 + SQRT(F4268*('Inputs and Results'!$G$15-'Inputs and Results'!$G$13)*('Inputs and Results'!$G$14-'Inputs and Results'!$G$13)), 'Inputs and Results'!$G$15 - SQRT((1-F4268)*('Inputs and Results'!$G$15-'Inputs and Results'!$G$13)*('Inputs and Results'!$G$15-'Inputs and Results'!$G$14))))</f>
        <v>316.01968143769886</v>
      </c>
      <c r="D4268">
        <f t="shared" ca="1" si="278"/>
        <v>503.54312342614548</v>
      </c>
      <c r="E4268">
        <f t="shared" ca="1" si="280"/>
        <v>0.78016144062489401</v>
      </c>
      <c r="F4268">
        <f t="shared" ca="1" si="280"/>
        <v>7.8774542134243286E-2</v>
      </c>
    </row>
    <row r="4269" spans="1:6" ht="15.75" customHeight="1" x14ac:dyDescent="0.2">
      <c r="A4269">
        <v>4268</v>
      </c>
      <c r="B4269" s="47">
        <f ca="1">IF('Inputs and Results'!$C$15='Inputs and Results'!$C$13, 'Inputs and Results'!$C$13, IF(E4269 &lt;= ('Inputs and Results'!$C$14-'Inputs and Results'!$C$13)/('Inputs and Results'!$C$15-'Inputs and Results'!$C$13), 'Inputs and Results'!$C$13 + SQRT(E4269*('Inputs and Results'!$C$15-'Inputs and Results'!$C$13)*('Inputs and Results'!$C$14-'Inputs and Results'!$C$13)), 'Inputs and Results'!$C$15 - SQRT((1-E4269)*('Inputs and Results'!$C$15-'Inputs and Results'!$C$13)*('Inputs and Results'!$C$15-'Inputs and Results'!$C$14))))</f>
        <v>0.1585568966777986</v>
      </c>
      <c r="C4269" s="47">
        <f ca="1">IF('Inputs and Results'!$G$15='Inputs and Results'!$G$13, 'Inputs and Results'!$G$13, IF(F4269 &lt;= ('Inputs and Results'!$G$14-'Inputs and Results'!$G$13)/('Inputs and Results'!$G$15-'Inputs and Results'!$G$13), 'Inputs and Results'!$G$13 + SQRT(F4269*('Inputs and Results'!$G$15-'Inputs and Results'!$G$13)*('Inputs and Results'!$G$14-'Inputs and Results'!$G$13)), 'Inputs and Results'!$G$15 - SQRT((1-F4269)*('Inputs and Results'!$G$15-'Inputs and Results'!$G$13)*('Inputs and Results'!$G$15-'Inputs and Results'!$G$14))))</f>
        <v>374.18228908634467</v>
      </c>
      <c r="D4269">
        <f t="shared" ca="1" si="278"/>
        <v>59.329182549325715</v>
      </c>
      <c r="E4269">
        <f t="shared" ca="1" si="280"/>
        <v>0.1029112322869663</v>
      </c>
      <c r="F4269">
        <f t="shared" ca="1" si="280"/>
        <v>0.19601281751451571</v>
      </c>
    </row>
    <row r="4270" spans="1:6" ht="15.75" customHeight="1" x14ac:dyDescent="0.2">
      <c r="A4270">
        <v>4269</v>
      </c>
      <c r="B4270" s="47">
        <f ca="1">IF('Inputs and Results'!$C$15='Inputs and Results'!$C$13, 'Inputs and Results'!$C$13, IF(E4270 &lt;= ('Inputs and Results'!$C$14-'Inputs and Results'!$C$13)/('Inputs and Results'!$C$15-'Inputs and Results'!$C$13), 'Inputs and Results'!$C$13 + SQRT(E4270*('Inputs and Results'!$C$15-'Inputs and Results'!$C$13)*('Inputs and Results'!$C$14-'Inputs and Results'!$C$13)), 'Inputs and Results'!$C$15 - SQRT((1-E4270)*('Inputs and Results'!$C$15-'Inputs and Results'!$C$13)*('Inputs and Results'!$C$15-'Inputs and Results'!$C$14))))</f>
        <v>1.2863386327042461</v>
      </c>
      <c r="C4270" s="47">
        <f ca="1">IF('Inputs and Results'!$G$15='Inputs and Results'!$G$13, 'Inputs and Results'!$G$13, IF(F4270 &lt;= ('Inputs and Results'!$G$14-'Inputs and Results'!$G$13)/('Inputs and Results'!$G$15-'Inputs and Results'!$G$13), 'Inputs and Results'!$G$13 + SQRT(F4270*('Inputs and Results'!$G$15-'Inputs and Results'!$G$13)*('Inputs and Results'!$G$14-'Inputs and Results'!$G$13)), 'Inputs and Results'!$G$15 - SQRT((1-F4270)*('Inputs and Results'!$G$15-'Inputs and Results'!$G$13)*('Inputs and Results'!$G$15-'Inputs and Results'!$G$14))))</f>
        <v>500.49623700540451</v>
      </c>
      <c r="D4270">
        <f t="shared" ca="1" si="278"/>
        <v>643.80764518315232</v>
      </c>
      <c r="E4270">
        <f t="shared" ca="1" si="280"/>
        <v>0.67370719091533859</v>
      </c>
      <c r="F4270">
        <f t="shared" ca="1" si="280"/>
        <v>0.42315271904612117</v>
      </c>
    </row>
    <row r="4271" spans="1:6" ht="15.75" customHeight="1" x14ac:dyDescent="0.2">
      <c r="A4271">
        <v>4270</v>
      </c>
      <c r="B4271" s="47">
        <f ca="1">IF('Inputs and Results'!$C$15='Inputs and Results'!$C$13, 'Inputs and Results'!$C$13, IF(E4271 &lt;= ('Inputs and Results'!$C$14-'Inputs and Results'!$C$13)/('Inputs and Results'!$C$15-'Inputs and Results'!$C$13), 'Inputs and Results'!$C$13 + SQRT(E4271*('Inputs and Results'!$C$15-'Inputs and Results'!$C$13)*('Inputs and Results'!$C$14-'Inputs and Results'!$C$13)), 'Inputs and Results'!$C$15 - SQRT((1-E4271)*('Inputs and Results'!$C$15-'Inputs and Results'!$C$13)*('Inputs and Results'!$C$15-'Inputs and Results'!$C$14))))</f>
        <v>8.5808584182029968E-2</v>
      </c>
      <c r="C4271" s="47">
        <f ca="1">IF('Inputs and Results'!$G$15='Inputs and Results'!$G$13, 'Inputs and Results'!$G$13, IF(F4271 &lt;= ('Inputs and Results'!$G$14-'Inputs and Results'!$G$13)/('Inputs and Results'!$G$15-'Inputs and Results'!$G$13), 'Inputs and Results'!$G$13 + SQRT(F4271*('Inputs and Results'!$G$15-'Inputs and Results'!$G$13)*('Inputs and Results'!$G$14-'Inputs and Results'!$G$13)), 'Inputs and Results'!$G$15 - SQRT((1-F4271)*('Inputs and Results'!$G$15-'Inputs and Results'!$G$13)*('Inputs and Results'!$G$15-'Inputs and Results'!$G$14))))</f>
        <v>320.79213994107295</v>
      </c>
      <c r="D4271">
        <f t="shared" ca="1" si="278"/>
        <v>27.526719345067097</v>
      </c>
      <c r="E4271">
        <f t="shared" ca="1" si="280"/>
        <v>5.6387599108094877E-2</v>
      </c>
      <c r="F4271">
        <f t="shared" ca="1" si="280"/>
        <v>8.869476812674959E-2</v>
      </c>
    </row>
    <row r="4272" spans="1:6" ht="15.75" customHeight="1" x14ac:dyDescent="0.2">
      <c r="A4272">
        <v>4271</v>
      </c>
      <c r="B4272" s="47">
        <f ca="1">IF('Inputs and Results'!$C$15='Inputs and Results'!$C$13, 'Inputs and Results'!$C$13, IF(E4272 &lt;= ('Inputs and Results'!$C$14-'Inputs and Results'!$C$13)/('Inputs and Results'!$C$15-'Inputs and Results'!$C$13), 'Inputs and Results'!$C$13 + SQRT(E4272*('Inputs and Results'!$C$15-'Inputs and Results'!$C$13)*('Inputs and Results'!$C$14-'Inputs and Results'!$C$13)), 'Inputs and Results'!$C$15 - SQRT((1-E4272)*('Inputs and Results'!$C$15-'Inputs and Results'!$C$13)*('Inputs and Results'!$C$15-'Inputs and Results'!$C$14))))</f>
        <v>0.33546421858387854</v>
      </c>
      <c r="C4272" s="47">
        <f ca="1">IF('Inputs and Results'!$G$15='Inputs and Results'!$G$13, 'Inputs and Results'!$G$13, IF(F4272 &lt;= ('Inputs and Results'!$G$14-'Inputs and Results'!$G$13)/('Inputs and Results'!$G$15-'Inputs and Results'!$G$13), 'Inputs and Results'!$G$13 + SQRT(F4272*('Inputs and Results'!$G$15-'Inputs and Results'!$G$13)*('Inputs and Results'!$G$14-'Inputs and Results'!$G$13)), 'Inputs and Results'!$G$15 - SQRT((1-F4272)*('Inputs and Results'!$G$15-'Inputs and Results'!$G$13)*('Inputs and Results'!$G$15-'Inputs and Results'!$G$14))))</f>
        <v>469.59793950022492</v>
      </c>
      <c r="D4272">
        <f t="shared" ca="1" si="278"/>
        <v>157.53330582304241</v>
      </c>
      <c r="E4272">
        <f t="shared" ca="1" si="280"/>
        <v>0.21113878550590881</v>
      </c>
      <c r="F4272">
        <f t="shared" ca="1" si="280"/>
        <v>0.37106651295761806</v>
      </c>
    </row>
    <row r="4273" spans="1:6" ht="15.75" customHeight="1" x14ac:dyDescent="0.2">
      <c r="A4273">
        <v>4272</v>
      </c>
      <c r="B4273" s="47">
        <f ca="1">IF('Inputs and Results'!$C$15='Inputs and Results'!$C$13, 'Inputs and Results'!$C$13, IF(E4273 &lt;= ('Inputs and Results'!$C$14-'Inputs and Results'!$C$13)/('Inputs and Results'!$C$15-'Inputs and Results'!$C$13), 'Inputs and Results'!$C$13 + SQRT(E4273*('Inputs and Results'!$C$15-'Inputs and Results'!$C$13)*('Inputs and Results'!$C$14-'Inputs and Results'!$C$13)), 'Inputs and Results'!$C$15 - SQRT((1-E4273)*('Inputs and Results'!$C$15-'Inputs and Results'!$C$13)*('Inputs and Results'!$C$15-'Inputs and Results'!$C$14))))</f>
        <v>0.85637766011207228</v>
      </c>
      <c r="C4273" s="47">
        <f ca="1">IF('Inputs and Results'!$G$15='Inputs and Results'!$G$13, 'Inputs and Results'!$G$13, IF(F4273 &lt;= ('Inputs and Results'!$G$14-'Inputs and Results'!$G$13)/('Inputs and Results'!$G$15-'Inputs and Results'!$G$13), 'Inputs and Results'!$G$13 + SQRT(F4273*('Inputs and Results'!$G$15-'Inputs and Results'!$G$13)*('Inputs and Results'!$G$14-'Inputs and Results'!$G$13)), 'Inputs and Results'!$G$15 - SQRT((1-F4273)*('Inputs and Results'!$G$15-'Inputs and Results'!$G$13)*('Inputs and Results'!$G$15-'Inputs and Results'!$G$14))))</f>
        <v>475.7950774757154</v>
      </c>
      <c r="D4273">
        <f t="shared" ca="1" si="278"/>
        <v>407.46027514149529</v>
      </c>
      <c r="E4273">
        <f t="shared" ca="1" si="280"/>
        <v>0.48943147377037854</v>
      </c>
      <c r="F4273">
        <f t="shared" ca="1" si="280"/>
        <v>0.38169368162066553</v>
      </c>
    </row>
    <row r="4274" spans="1:6" ht="15.75" customHeight="1" x14ac:dyDescent="0.2">
      <c r="A4274">
        <v>4273</v>
      </c>
      <c r="B4274" s="47">
        <f ca="1">IF('Inputs and Results'!$C$15='Inputs and Results'!$C$13, 'Inputs and Results'!$C$13, IF(E4274 &lt;= ('Inputs and Results'!$C$14-'Inputs and Results'!$C$13)/('Inputs and Results'!$C$15-'Inputs and Results'!$C$13), 'Inputs and Results'!$C$13 + SQRT(E4274*('Inputs and Results'!$C$15-'Inputs and Results'!$C$13)*('Inputs and Results'!$C$14-'Inputs and Results'!$C$13)), 'Inputs and Results'!$C$15 - SQRT((1-E4274)*('Inputs and Results'!$C$15-'Inputs and Results'!$C$13)*('Inputs and Results'!$C$15-'Inputs and Results'!$C$14))))</f>
        <v>0.4655444924367429</v>
      </c>
      <c r="C4274" s="47">
        <f ca="1">IF('Inputs and Results'!$G$15='Inputs and Results'!$G$13, 'Inputs and Results'!$G$13, IF(F4274 &lt;= ('Inputs and Results'!$G$14-'Inputs and Results'!$G$13)/('Inputs and Results'!$G$15-'Inputs and Results'!$G$13), 'Inputs and Results'!$G$13 + SQRT(F4274*('Inputs and Results'!$G$15-'Inputs and Results'!$G$13)*('Inputs and Results'!$G$14-'Inputs and Results'!$G$13)), 'Inputs and Results'!$G$15 - SQRT((1-F4274)*('Inputs and Results'!$G$15-'Inputs and Results'!$G$13)*('Inputs and Results'!$G$15-'Inputs and Results'!$G$14))))</f>
        <v>687.97293939661938</v>
      </c>
      <c r="D4274">
        <f t="shared" ca="1" si="278"/>
        <v>320.28201288161324</v>
      </c>
      <c r="E4274">
        <f t="shared" ca="1" si="280"/>
        <v>0.28628169779803037</v>
      </c>
      <c r="F4274">
        <f t="shared" ca="1" si="280"/>
        <v>0.69092308578559869</v>
      </c>
    </row>
    <row r="4275" spans="1:6" ht="15.75" customHeight="1" x14ac:dyDescent="0.2">
      <c r="A4275">
        <v>4274</v>
      </c>
      <c r="B4275" s="47">
        <f ca="1">IF('Inputs and Results'!$C$15='Inputs and Results'!$C$13, 'Inputs and Results'!$C$13, IF(E4275 &lt;= ('Inputs and Results'!$C$14-'Inputs and Results'!$C$13)/('Inputs and Results'!$C$15-'Inputs and Results'!$C$13), 'Inputs and Results'!$C$13 + SQRT(E4275*('Inputs and Results'!$C$15-'Inputs and Results'!$C$13)*('Inputs and Results'!$C$14-'Inputs and Results'!$C$13)), 'Inputs and Results'!$C$15 - SQRT((1-E4275)*('Inputs and Results'!$C$15-'Inputs and Results'!$C$13)*('Inputs and Results'!$C$15-'Inputs and Results'!$C$14))))</f>
        <v>1.8412778741962499</v>
      </c>
      <c r="C4275" s="47">
        <f ca="1">IF('Inputs and Results'!$G$15='Inputs and Results'!$G$13, 'Inputs and Results'!$G$13, IF(F4275 &lt;= ('Inputs and Results'!$G$14-'Inputs and Results'!$G$13)/('Inputs and Results'!$G$15-'Inputs and Results'!$G$13), 'Inputs and Results'!$G$13 + SQRT(F4275*('Inputs and Results'!$G$15-'Inputs and Results'!$G$13)*('Inputs and Results'!$G$14-'Inputs and Results'!$G$13)), 'Inputs and Results'!$G$15 - SQRT((1-F4275)*('Inputs and Results'!$G$15-'Inputs and Results'!$G$13)*('Inputs and Results'!$G$15-'Inputs and Results'!$G$14))))</f>
        <v>879.7002627221309</v>
      </c>
      <c r="D4275">
        <f t="shared" ca="1" si="278"/>
        <v>1619.7726296748876</v>
      </c>
      <c r="E4275">
        <f t="shared" ca="1" si="280"/>
        <v>0.85081811501920424</v>
      </c>
      <c r="F4275">
        <f t="shared" ca="1" si="280"/>
        <v>0.87905333307365241</v>
      </c>
    </row>
    <row r="4276" spans="1:6" ht="15.75" customHeight="1" x14ac:dyDescent="0.2">
      <c r="A4276">
        <v>4275</v>
      </c>
      <c r="B4276" s="47">
        <f ca="1">IF('Inputs and Results'!$C$15='Inputs and Results'!$C$13, 'Inputs and Results'!$C$13, IF(E4276 &lt;= ('Inputs and Results'!$C$14-'Inputs and Results'!$C$13)/('Inputs and Results'!$C$15-'Inputs and Results'!$C$13), 'Inputs and Results'!$C$13 + SQRT(E4276*('Inputs and Results'!$C$15-'Inputs and Results'!$C$13)*('Inputs and Results'!$C$14-'Inputs and Results'!$C$13)), 'Inputs and Results'!$C$15 - SQRT((1-E4276)*('Inputs and Results'!$C$15-'Inputs and Results'!$C$13)*('Inputs and Results'!$C$15-'Inputs and Results'!$C$14))))</f>
        <v>6.0234906292035983E-2</v>
      </c>
      <c r="C4276" s="47">
        <f ca="1">IF('Inputs and Results'!$G$15='Inputs and Results'!$G$13, 'Inputs and Results'!$G$13, IF(F4276 &lt;= ('Inputs and Results'!$G$14-'Inputs and Results'!$G$13)/('Inputs and Results'!$G$15-'Inputs and Results'!$G$13), 'Inputs and Results'!$G$13 + SQRT(F4276*('Inputs and Results'!$G$15-'Inputs and Results'!$G$13)*('Inputs and Results'!$G$14-'Inputs and Results'!$G$13)), 'Inputs and Results'!$G$15 - SQRT((1-F4276)*('Inputs and Results'!$G$15-'Inputs and Results'!$G$13)*('Inputs and Results'!$G$15-'Inputs and Results'!$G$14))))</f>
        <v>957.76702941837698</v>
      </c>
      <c r="D4276">
        <f t="shared" ca="1" si="278"/>
        <v>57.691007266617611</v>
      </c>
      <c r="E4276">
        <f t="shared" ca="1" si="280"/>
        <v>3.9753465979578517E-2</v>
      </c>
      <c r="F4276">
        <f t="shared" ca="1" si="280"/>
        <v>0.93082530550068032</v>
      </c>
    </row>
    <row r="4277" spans="1:6" ht="15.75" customHeight="1" x14ac:dyDescent="0.2">
      <c r="A4277">
        <v>4276</v>
      </c>
      <c r="B4277" s="47">
        <f ca="1">IF('Inputs and Results'!$C$15='Inputs and Results'!$C$13, 'Inputs and Results'!$C$13, IF(E4277 &lt;= ('Inputs and Results'!$C$14-'Inputs and Results'!$C$13)/('Inputs and Results'!$C$15-'Inputs and Results'!$C$13), 'Inputs and Results'!$C$13 + SQRT(E4277*('Inputs and Results'!$C$15-'Inputs and Results'!$C$13)*('Inputs and Results'!$C$14-'Inputs and Results'!$C$13)), 'Inputs and Results'!$C$15 - SQRT((1-E4277)*('Inputs and Results'!$C$15-'Inputs and Results'!$C$13)*('Inputs and Results'!$C$15-'Inputs and Results'!$C$14))))</f>
        <v>0.40107202166480871</v>
      </c>
      <c r="C4277" s="47">
        <f ca="1">IF('Inputs and Results'!$G$15='Inputs and Results'!$G$13, 'Inputs and Results'!$G$13, IF(F4277 &lt;= ('Inputs and Results'!$G$14-'Inputs and Results'!$G$13)/('Inputs and Results'!$G$15-'Inputs and Results'!$G$13), 'Inputs and Results'!$G$13 + SQRT(F4277*('Inputs and Results'!$G$15-'Inputs and Results'!$G$13)*('Inputs and Results'!$G$14-'Inputs and Results'!$G$13)), 'Inputs and Results'!$G$15 - SQRT((1-F4277)*('Inputs and Results'!$G$15-'Inputs and Results'!$G$13)*('Inputs and Results'!$G$15-'Inputs and Results'!$G$14))))</f>
        <v>576.60296628885692</v>
      </c>
      <c r="D4277">
        <f t="shared" ca="1" si="278"/>
        <v>231.25931738739737</v>
      </c>
      <c r="E4277">
        <f t="shared" ca="1" si="280"/>
        <v>0.24950815149183936</v>
      </c>
      <c r="F4277">
        <f t="shared" ca="1" si="280"/>
        <v>0.54184735041120136</v>
      </c>
    </row>
    <row r="4278" spans="1:6" ht="15.75" customHeight="1" x14ac:dyDescent="0.2">
      <c r="A4278">
        <v>4277</v>
      </c>
      <c r="B4278" s="47">
        <f ca="1">IF('Inputs and Results'!$C$15='Inputs and Results'!$C$13, 'Inputs and Results'!$C$13, IF(E4278 &lt;= ('Inputs and Results'!$C$14-'Inputs and Results'!$C$13)/('Inputs and Results'!$C$15-'Inputs and Results'!$C$13), 'Inputs and Results'!$C$13 + SQRT(E4278*('Inputs and Results'!$C$15-'Inputs and Results'!$C$13)*('Inputs and Results'!$C$14-'Inputs and Results'!$C$13)), 'Inputs and Results'!$C$15 - SQRT((1-E4278)*('Inputs and Results'!$C$15-'Inputs and Results'!$C$13)*('Inputs and Results'!$C$15-'Inputs and Results'!$C$14))))</f>
        <v>1.8746167277174994</v>
      </c>
      <c r="C4278" s="47">
        <f ca="1">IF('Inputs and Results'!$G$15='Inputs and Results'!$G$13, 'Inputs and Results'!$G$13, IF(F4278 &lt;= ('Inputs and Results'!$G$14-'Inputs and Results'!$G$13)/('Inputs and Results'!$G$15-'Inputs and Results'!$G$13), 'Inputs and Results'!$G$13 + SQRT(F4278*('Inputs and Results'!$G$15-'Inputs and Results'!$G$13)*('Inputs and Results'!$G$14-'Inputs and Results'!$G$13)), 'Inputs and Results'!$G$15 - SQRT((1-F4278)*('Inputs and Results'!$G$15-'Inputs and Results'!$G$13)*('Inputs and Results'!$G$15-'Inputs and Results'!$G$14))))</f>
        <v>308.19855266869661</v>
      </c>
      <c r="D4278">
        <f t="shared" ca="1" si="278"/>
        <v>577.75416229106145</v>
      </c>
      <c r="E4278">
        <f t="shared" ca="1" si="280"/>
        <v>0.85927916560741457</v>
      </c>
      <c r="F4278">
        <f t="shared" ca="1" si="280"/>
        <v>6.2401108338069555E-2</v>
      </c>
    </row>
    <row r="4279" spans="1:6" ht="15.75" customHeight="1" x14ac:dyDescent="0.2">
      <c r="A4279">
        <v>4278</v>
      </c>
      <c r="B4279" s="47">
        <f ca="1">IF('Inputs and Results'!$C$15='Inputs and Results'!$C$13, 'Inputs and Results'!$C$13, IF(E4279 &lt;= ('Inputs and Results'!$C$14-'Inputs and Results'!$C$13)/('Inputs and Results'!$C$15-'Inputs and Results'!$C$13), 'Inputs and Results'!$C$13 + SQRT(E4279*('Inputs and Results'!$C$15-'Inputs and Results'!$C$13)*('Inputs and Results'!$C$14-'Inputs and Results'!$C$13)), 'Inputs and Results'!$C$15 - SQRT((1-E4279)*('Inputs and Results'!$C$15-'Inputs and Results'!$C$13)*('Inputs and Results'!$C$15-'Inputs and Results'!$C$14))))</f>
        <v>1.8731024116598345</v>
      </c>
      <c r="C4279" s="47">
        <f ca="1">IF('Inputs and Results'!$G$15='Inputs and Results'!$G$13, 'Inputs and Results'!$G$13, IF(F4279 &lt;= ('Inputs and Results'!$G$14-'Inputs and Results'!$G$13)/('Inputs and Results'!$G$15-'Inputs and Results'!$G$13), 'Inputs and Results'!$G$13 + SQRT(F4279*('Inputs and Results'!$G$15-'Inputs and Results'!$G$13)*('Inputs and Results'!$G$14-'Inputs and Results'!$G$13)), 'Inputs and Results'!$G$15 - SQRT((1-F4279)*('Inputs and Results'!$G$15-'Inputs and Results'!$G$13)*('Inputs and Results'!$G$15-'Inputs and Results'!$G$14))))</f>
        <v>473.67421253965085</v>
      </c>
      <c r="D4279">
        <f t="shared" ca="1" si="278"/>
        <v>887.24030984909302</v>
      </c>
      <c r="E4279">
        <f t="shared" ca="1" si="280"/>
        <v>0.85890020282145763</v>
      </c>
      <c r="F4279">
        <f t="shared" ca="1" si="280"/>
        <v>0.37806690606809112</v>
      </c>
    </row>
    <row r="4280" spans="1:6" ht="15.75" customHeight="1" x14ac:dyDescent="0.2">
      <c r="A4280">
        <v>4279</v>
      </c>
      <c r="B4280" s="47">
        <f ca="1">IF('Inputs and Results'!$C$15='Inputs and Results'!$C$13, 'Inputs and Results'!$C$13, IF(E4280 &lt;= ('Inputs and Results'!$C$14-'Inputs and Results'!$C$13)/('Inputs and Results'!$C$15-'Inputs and Results'!$C$13), 'Inputs and Results'!$C$13 + SQRT(E4280*('Inputs and Results'!$C$15-'Inputs and Results'!$C$13)*('Inputs and Results'!$C$14-'Inputs and Results'!$C$13)), 'Inputs and Results'!$C$15 - SQRT((1-E4280)*('Inputs and Results'!$C$15-'Inputs and Results'!$C$13)*('Inputs and Results'!$C$15-'Inputs and Results'!$C$14))))</f>
        <v>9.2844217666268491E-2</v>
      </c>
      <c r="C4280" s="47">
        <f ca="1">IF('Inputs and Results'!$G$15='Inputs and Results'!$G$13, 'Inputs and Results'!$G$13, IF(F4280 &lt;= ('Inputs and Results'!$G$14-'Inputs and Results'!$G$13)/('Inputs and Results'!$G$15-'Inputs and Results'!$G$13), 'Inputs and Results'!$G$13 + SQRT(F4280*('Inputs and Results'!$G$15-'Inputs and Results'!$G$13)*('Inputs and Results'!$G$14-'Inputs and Results'!$G$13)), 'Inputs and Results'!$G$15 - SQRT((1-F4280)*('Inputs and Results'!$G$15-'Inputs and Results'!$G$13)*('Inputs and Results'!$G$15-'Inputs and Results'!$G$14))))</f>
        <v>346.70145564444488</v>
      </c>
      <c r="D4280">
        <f t="shared" ca="1" si="278"/>
        <v>32.189225413064968</v>
      </c>
      <c r="E4280">
        <f t="shared" ca="1" si="280"/>
        <v>6.0938361915949923E-2</v>
      </c>
      <c r="F4280">
        <f t="shared" ca="1" si="280"/>
        <v>0.14161375623282846</v>
      </c>
    </row>
    <row r="4281" spans="1:6" ht="15.75" customHeight="1" x14ac:dyDescent="0.2">
      <c r="A4281">
        <v>4280</v>
      </c>
      <c r="B4281" s="47">
        <f ca="1">IF('Inputs and Results'!$C$15='Inputs and Results'!$C$13, 'Inputs and Results'!$C$13, IF(E4281 &lt;= ('Inputs and Results'!$C$14-'Inputs and Results'!$C$13)/('Inputs and Results'!$C$15-'Inputs and Results'!$C$13), 'Inputs and Results'!$C$13 + SQRT(E4281*('Inputs and Results'!$C$15-'Inputs and Results'!$C$13)*('Inputs and Results'!$C$14-'Inputs and Results'!$C$13)), 'Inputs and Results'!$C$15 - SQRT((1-E4281)*('Inputs and Results'!$C$15-'Inputs and Results'!$C$13)*('Inputs and Results'!$C$15-'Inputs and Results'!$C$14))))</f>
        <v>1.2306514745901469</v>
      </c>
      <c r="C4281" s="47">
        <f ca="1">IF('Inputs and Results'!$G$15='Inputs and Results'!$G$13, 'Inputs and Results'!$G$13, IF(F4281 &lt;= ('Inputs and Results'!$G$14-'Inputs and Results'!$G$13)/('Inputs and Results'!$G$15-'Inputs and Results'!$G$13), 'Inputs and Results'!$G$13 + SQRT(F4281*('Inputs and Results'!$G$15-'Inputs and Results'!$G$13)*('Inputs and Results'!$G$14-'Inputs and Results'!$G$13)), 'Inputs and Results'!$G$15 - SQRT((1-F4281)*('Inputs and Results'!$G$15-'Inputs and Results'!$G$13)*('Inputs and Results'!$G$15-'Inputs and Results'!$G$14))))</f>
        <v>505.90496275291719</v>
      </c>
      <c r="D4281">
        <f t="shared" ca="1" si="278"/>
        <v>622.59268841435085</v>
      </c>
      <c r="E4281">
        <f t="shared" ca="1" si="280"/>
        <v>0.65215619951444204</v>
      </c>
      <c r="F4281">
        <f t="shared" ca="1" si="280"/>
        <v>0.43203886545093984</v>
      </c>
    </row>
    <row r="4282" spans="1:6" ht="15.75" customHeight="1" x14ac:dyDescent="0.2">
      <c r="A4282">
        <v>4281</v>
      </c>
      <c r="B4282" s="47">
        <f ca="1">IF('Inputs and Results'!$C$15='Inputs and Results'!$C$13, 'Inputs and Results'!$C$13, IF(E4282 &lt;= ('Inputs and Results'!$C$14-'Inputs and Results'!$C$13)/('Inputs and Results'!$C$15-'Inputs and Results'!$C$13), 'Inputs and Results'!$C$13 + SQRT(E4282*('Inputs and Results'!$C$15-'Inputs and Results'!$C$13)*('Inputs and Results'!$C$14-'Inputs and Results'!$C$13)), 'Inputs and Results'!$C$15 - SQRT((1-E4282)*('Inputs and Results'!$C$15-'Inputs and Results'!$C$13)*('Inputs and Results'!$C$15-'Inputs and Results'!$C$14))))</f>
        <v>0.58654967663532798</v>
      </c>
      <c r="C4282" s="47">
        <f ca="1">IF('Inputs and Results'!$G$15='Inputs and Results'!$G$13, 'Inputs and Results'!$G$13, IF(F4282 &lt;= ('Inputs and Results'!$G$14-'Inputs and Results'!$G$13)/('Inputs and Results'!$G$15-'Inputs and Results'!$G$13), 'Inputs and Results'!$G$13 + SQRT(F4282*('Inputs and Results'!$G$15-'Inputs and Results'!$G$13)*('Inputs and Results'!$G$14-'Inputs and Results'!$G$13)), 'Inputs and Results'!$G$15 - SQRT((1-F4282)*('Inputs and Results'!$G$15-'Inputs and Results'!$G$13)*('Inputs and Results'!$G$15-'Inputs and Results'!$G$14))))</f>
        <v>762.18972911212222</v>
      </c>
      <c r="D4282">
        <f t="shared" ca="1" si="278"/>
        <v>447.06213914548351</v>
      </c>
      <c r="E4282">
        <f t="shared" ref="E4282:F4301" ca="1" si="281">RAND()</f>
        <v>0.35280639296121774</v>
      </c>
      <c r="F4282">
        <f t="shared" ca="1" si="281"/>
        <v>0.77402903974823556</v>
      </c>
    </row>
    <row r="4283" spans="1:6" ht="15.75" customHeight="1" x14ac:dyDescent="0.2">
      <c r="A4283">
        <v>4282</v>
      </c>
      <c r="B4283" s="47">
        <f ca="1">IF('Inputs and Results'!$C$15='Inputs and Results'!$C$13, 'Inputs and Results'!$C$13, IF(E4283 &lt;= ('Inputs and Results'!$C$14-'Inputs and Results'!$C$13)/('Inputs and Results'!$C$15-'Inputs and Results'!$C$13), 'Inputs and Results'!$C$13 + SQRT(E4283*('Inputs and Results'!$C$15-'Inputs and Results'!$C$13)*('Inputs and Results'!$C$14-'Inputs and Results'!$C$13)), 'Inputs and Results'!$C$15 - SQRT((1-E4283)*('Inputs and Results'!$C$15-'Inputs and Results'!$C$13)*('Inputs and Results'!$C$15-'Inputs and Results'!$C$14))))</f>
        <v>0.36450328890770933</v>
      </c>
      <c r="C4283" s="47">
        <f ca="1">IF('Inputs and Results'!$G$15='Inputs and Results'!$G$13, 'Inputs and Results'!$G$13, IF(F4283 &lt;= ('Inputs and Results'!$G$14-'Inputs and Results'!$G$13)/('Inputs and Results'!$G$15-'Inputs and Results'!$G$13), 'Inputs and Results'!$G$13 + SQRT(F4283*('Inputs and Results'!$G$15-'Inputs and Results'!$G$13)*('Inputs and Results'!$G$14-'Inputs and Results'!$G$13)), 'Inputs and Results'!$G$15 - SQRT((1-F4283)*('Inputs and Results'!$G$15-'Inputs and Results'!$G$13)*('Inputs and Results'!$G$15-'Inputs and Results'!$G$14))))</f>
        <v>410.33228594871514</v>
      </c>
      <c r="D4283">
        <f t="shared" ca="1" si="278"/>
        <v>149.56746777332532</v>
      </c>
      <c r="E4283">
        <f t="shared" ca="1" si="281"/>
        <v>0.22823967620241337</v>
      </c>
      <c r="F4283">
        <f t="shared" ca="1" si="281"/>
        <v>0.26486093148647416</v>
      </c>
    </row>
    <row r="4284" spans="1:6" ht="15.75" customHeight="1" x14ac:dyDescent="0.2">
      <c r="A4284">
        <v>4283</v>
      </c>
      <c r="B4284" s="47">
        <f ca="1">IF('Inputs and Results'!$C$15='Inputs and Results'!$C$13, 'Inputs and Results'!$C$13, IF(E4284 &lt;= ('Inputs and Results'!$C$14-'Inputs and Results'!$C$13)/('Inputs and Results'!$C$15-'Inputs and Results'!$C$13), 'Inputs and Results'!$C$13 + SQRT(E4284*('Inputs and Results'!$C$15-'Inputs and Results'!$C$13)*('Inputs and Results'!$C$14-'Inputs and Results'!$C$13)), 'Inputs and Results'!$C$15 - SQRT((1-E4284)*('Inputs and Results'!$C$15-'Inputs and Results'!$C$13)*('Inputs and Results'!$C$15-'Inputs and Results'!$C$14))))</f>
        <v>2.0528633875793032</v>
      </c>
      <c r="C4284" s="47">
        <f ca="1">IF('Inputs and Results'!$G$15='Inputs and Results'!$G$13, 'Inputs and Results'!$G$13, IF(F4284 &lt;= ('Inputs and Results'!$G$14-'Inputs and Results'!$G$13)/('Inputs and Results'!$G$15-'Inputs and Results'!$G$13), 'Inputs and Results'!$G$13 + SQRT(F4284*('Inputs and Results'!$G$15-'Inputs and Results'!$G$13)*('Inputs and Results'!$G$14-'Inputs and Results'!$G$13)), 'Inputs and Results'!$G$15 - SQRT((1-F4284)*('Inputs and Results'!$G$15-'Inputs and Results'!$G$13)*('Inputs and Results'!$G$15-'Inputs and Results'!$G$14))))</f>
        <v>405.41328940818744</v>
      </c>
      <c r="D4284">
        <f t="shared" ca="1" si="278"/>
        <v>832.25809866416012</v>
      </c>
      <c r="E4284">
        <f t="shared" ca="1" si="281"/>
        <v>0.90032580415691632</v>
      </c>
      <c r="F4284">
        <f t="shared" ca="1" si="281"/>
        <v>0.25567375233086231</v>
      </c>
    </row>
    <row r="4285" spans="1:6" ht="15.75" customHeight="1" x14ac:dyDescent="0.2">
      <c r="A4285">
        <v>4284</v>
      </c>
      <c r="B4285" s="47">
        <f ca="1">IF('Inputs and Results'!$C$15='Inputs and Results'!$C$13, 'Inputs and Results'!$C$13, IF(E4285 &lt;= ('Inputs and Results'!$C$14-'Inputs and Results'!$C$13)/('Inputs and Results'!$C$15-'Inputs and Results'!$C$13), 'Inputs and Results'!$C$13 + SQRT(E4285*('Inputs and Results'!$C$15-'Inputs and Results'!$C$13)*('Inputs and Results'!$C$14-'Inputs and Results'!$C$13)), 'Inputs and Results'!$C$15 - SQRT((1-E4285)*('Inputs and Results'!$C$15-'Inputs and Results'!$C$13)*('Inputs and Results'!$C$15-'Inputs and Results'!$C$14))))</f>
        <v>0.12778891377676649</v>
      </c>
      <c r="C4285" s="47">
        <f ca="1">IF('Inputs and Results'!$G$15='Inputs and Results'!$G$13, 'Inputs and Results'!$G$13, IF(F4285 &lt;= ('Inputs and Results'!$G$14-'Inputs and Results'!$G$13)/('Inputs and Results'!$G$15-'Inputs and Results'!$G$13), 'Inputs and Results'!$G$13 + SQRT(F4285*('Inputs and Results'!$G$15-'Inputs and Results'!$G$13)*('Inputs and Results'!$G$14-'Inputs and Results'!$G$13)), 'Inputs and Results'!$G$15 - SQRT((1-F4285)*('Inputs and Results'!$G$15-'Inputs and Results'!$G$13)*('Inputs and Results'!$G$15-'Inputs and Results'!$G$14))))</f>
        <v>755.30050710085538</v>
      </c>
      <c r="D4285">
        <f t="shared" ca="1" si="278"/>
        <v>96.519031377459214</v>
      </c>
      <c r="E4285">
        <f t="shared" ca="1" si="281"/>
        <v>8.3378164019594636E-2</v>
      </c>
      <c r="F4285">
        <f t="shared" ca="1" si="281"/>
        <v>0.76686149456963715</v>
      </c>
    </row>
    <row r="4286" spans="1:6" ht="15.75" customHeight="1" x14ac:dyDescent="0.2">
      <c r="A4286">
        <v>4285</v>
      </c>
      <c r="B4286" s="47">
        <f ca="1">IF('Inputs and Results'!$C$15='Inputs and Results'!$C$13, 'Inputs and Results'!$C$13, IF(E4286 &lt;= ('Inputs and Results'!$C$14-'Inputs and Results'!$C$13)/('Inputs and Results'!$C$15-'Inputs and Results'!$C$13), 'Inputs and Results'!$C$13 + SQRT(E4286*('Inputs and Results'!$C$15-'Inputs and Results'!$C$13)*('Inputs and Results'!$C$14-'Inputs and Results'!$C$13)), 'Inputs and Results'!$C$15 - SQRT((1-E4286)*('Inputs and Results'!$C$15-'Inputs and Results'!$C$13)*('Inputs and Results'!$C$15-'Inputs and Results'!$C$14))))</f>
        <v>0.79036009518993033</v>
      </c>
      <c r="C4286" s="47">
        <f ca="1">IF('Inputs and Results'!$G$15='Inputs and Results'!$G$13, 'Inputs and Results'!$G$13, IF(F4286 &lt;= ('Inputs and Results'!$G$14-'Inputs and Results'!$G$13)/('Inputs and Results'!$G$15-'Inputs and Results'!$G$13), 'Inputs and Results'!$G$13 + SQRT(F4286*('Inputs and Results'!$G$15-'Inputs and Results'!$G$13)*('Inputs and Results'!$G$14-'Inputs and Results'!$G$13)), 'Inputs and Results'!$G$15 - SQRT((1-F4286)*('Inputs and Results'!$G$15-'Inputs and Results'!$G$13)*('Inputs and Results'!$G$15-'Inputs and Results'!$G$14))))</f>
        <v>500.4752473855084</v>
      </c>
      <c r="D4286">
        <f t="shared" ca="1" si="278"/>
        <v>395.55566416381436</v>
      </c>
      <c r="E4286">
        <f t="shared" ca="1" si="281"/>
        <v>0.45749905456343853</v>
      </c>
      <c r="F4286">
        <f t="shared" ca="1" si="281"/>
        <v>0.42311810025645347</v>
      </c>
    </row>
    <row r="4287" spans="1:6" ht="15.75" customHeight="1" x14ac:dyDescent="0.2">
      <c r="A4287">
        <v>4286</v>
      </c>
      <c r="B4287" s="47">
        <f ca="1">IF('Inputs and Results'!$C$15='Inputs and Results'!$C$13, 'Inputs and Results'!$C$13, IF(E4287 &lt;= ('Inputs and Results'!$C$14-'Inputs and Results'!$C$13)/('Inputs and Results'!$C$15-'Inputs and Results'!$C$13), 'Inputs and Results'!$C$13 + SQRT(E4287*('Inputs and Results'!$C$15-'Inputs and Results'!$C$13)*('Inputs and Results'!$C$14-'Inputs and Results'!$C$13)), 'Inputs and Results'!$C$15 - SQRT((1-E4287)*('Inputs and Results'!$C$15-'Inputs and Results'!$C$13)*('Inputs and Results'!$C$15-'Inputs and Results'!$C$14))))</f>
        <v>1.4938839564729456</v>
      </c>
      <c r="C4287" s="47">
        <f ca="1">IF('Inputs and Results'!$G$15='Inputs and Results'!$G$13, 'Inputs and Results'!$G$13, IF(F4287 &lt;= ('Inputs and Results'!$G$14-'Inputs and Results'!$G$13)/('Inputs and Results'!$G$15-'Inputs and Results'!$G$13), 'Inputs and Results'!$G$13 + SQRT(F4287*('Inputs and Results'!$G$15-'Inputs and Results'!$G$13)*('Inputs and Results'!$G$14-'Inputs and Results'!$G$13)), 'Inputs and Results'!$G$15 - SQRT((1-F4287)*('Inputs and Results'!$G$15-'Inputs and Results'!$G$13)*('Inputs and Results'!$G$15-'Inputs and Results'!$G$14))))</f>
        <v>332.41754611434385</v>
      </c>
      <c r="D4287">
        <f t="shared" ca="1" si="278"/>
        <v>496.59323899032381</v>
      </c>
      <c r="E4287">
        <f t="shared" ca="1" si="281"/>
        <v>0.74795716260337908</v>
      </c>
      <c r="F4287">
        <f t="shared" ca="1" si="281"/>
        <v>0.11263507153007624</v>
      </c>
    </row>
    <row r="4288" spans="1:6" ht="15.75" customHeight="1" x14ac:dyDescent="0.2">
      <c r="A4288">
        <v>4287</v>
      </c>
      <c r="B4288" s="47">
        <f ca="1">IF('Inputs and Results'!$C$15='Inputs and Results'!$C$13, 'Inputs and Results'!$C$13, IF(E4288 &lt;= ('Inputs and Results'!$C$14-'Inputs and Results'!$C$13)/('Inputs and Results'!$C$15-'Inputs and Results'!$C$13), 'Inputs and Results'!$C$13 + SQRT(E4288*('Inputs and Results'!$C$15-'Inputs and Results'!$C$13)*('Inputs and Results'!$C$14-'Inputs and Results'!$C$13)), 'Inputs and Results'!$C$15 - SQRT((1-E4288)*('Inputs and Results'!$C$15-'Inputs and Results'!$C$13)*('Inputs and Results'!$C$15-'Inputs and Results'!$C$14))))</f>
        <v>1.1572788992985117</v>
      </c>
      <c r="C4288" s="47">
        <f ca="1">IF('Inputs and Results'!$G$15='Inputs and Results'!$G$13, 'Inputs and Results'!$G$13, IF(F4288 &lt;= ('Inputs and Results'!$G$14-'Inputs and Results'!$G$13)/('Inputs and Results'!$G$15-'Inputs and Results'!$G$13), 'Inputs and Results'!$G$13 + SQRT(F4288*('Inputs and Results'!$G$15-'Inputs and Results'!$G$13)*('Inputs and Results'!$G$14-'Inputs and Results'!$G$13)), 'Inputs and Results'!$G$15 - SQRT((1-F4288)*('Inputs and Results'!$G$15-'Inputs and Results'!$G$13)*('Inputs and Results'!$G$15-'Inputs and Results'!$G$14))))</f>
        <v>564.41656036756763</v>
      </c>
      <c r="D4288">
        <f t="shared" ca="1" si="278"/>
        <v>653.18737572803059</v>
      </c>
      <c r="E4288">
        <f t="shared" ca="1" si="281"/>
        <v>0.62270877166994387</v>
      </c>
      <c r="F4288">
        <f t="shared" ca="1" si="281"/>
        <v>0.52375998244013933</v>
      </c>
    </row>
    <row r="4289" spans="1:6" ht="15.75" customHeight="1" x14ac:dyDescent="0.2">
      <c r="A4289">
        <v>4288</v>
      </c>
      <c r="B4289" s="47">
        <f ca="1">IF('Inputs and Results'!$C$15='Inputs and Results'!$C$13, 'Inputs and Results'!$C$13, IF(E4289 &lt;= ('Inputs and Results'!$C$14-'Inputs and Results'!$C$13)/('Inputs and Results'!$C$15-'Inputs and Results'!$C$13), 'Inputs and Results'!$C$13 + SQRT(E4289*('Inputs and Results'!$C$15-'Inputs and Results'!$C$13)*('Inputs and Results'!$C$14-'Inputs and Results'!$C$13)), 'Inputs and Results'!$C$15 - SQRT((1-E4289)*('Inputs and Results'!$C$15-'Inputs and Results'!$C$13)*('Inputs and Results'!$C$15-'Inputs and Results'!$C$14))))</f>
        <v>2.3898223217344565</v>
      </c>
      <c r="C4289" s="47">
        <f ca="1">IF('Inputs and Results'!$G$15='Inputs and Results'!$G$13, 'Inputs and Results'!$G$13, IF(F4289 &lt;= ('Inputs and Results'!$G$14-'Inputs and Results'!$G$13)/('Inputs and Results'!$G$15-'Inputs and Results'!$G$13), 'Inputs and Results'!$G$13 + SQRT(F4289*('Inputs and Results'!$G$15-'Inputs and Results'!$G$13)*('Inputs and Results'!$G$14-'Inputs and Results'!$G$13)), 'Inputs and Results'!$G$15 - SQRT((1-F4289)*('Inputs and Results'!$G$15-'Inputs and Results'!$G$13)*('Inputs and Results'!$G$15-'Inputs and Results'!$G$14))))</f>
        <v>361.71973925276302</v>
      </c>
      <c r="D4289">
        <f t="shared" ca="1" si="278"/>
        <v>864.44590707822033</v>
      </c>
      <c r="E4289">
        <f t="shared" ca="1" si="281"/>
        <v>0.95863146677183009</v>
      </c>
      <c r="F4289">
        <f t="shared" ca="1" si="281"/>
        <v>0.17156351136238912</v>
      </c>
    </row>
    <row r="4290" spans="1:6" ht="15.75" customHeight="1" x14ac:dyDescent="0.2">
      <c r="A4290">
        <v>4289</v>
      </c>
      <c r="B4290" s="47">
        <f ca="1">IF('Inputs and Results'!$C$15='Inputs and Results'!$C$13, 'Inputs and Results'!$C$13, IF(E4290 &lt;= ('Inputs and Results'!$C$14-'Inputs and Results'!$C$13)/('Inputs and Results'!$C$15-'Inputs and Results'!$C$13), 'Inputs and Results'!$C$13 + SQRT(E4290*('Inputs and Results'!$C$15-'Inputs and Results'!$C$13)*('Inputs and Results'!$C$14-'Inputs and Results'!$C$13)), 'Inputs and Results'!$C$15 - SQRT((1-E4290)*('Inputs and Results'!$C$15-'Inputs and Results'!$C$13)*('Inputs and Results'!$C$15-'Inputs and Results'!$C$14))))</f>
        <v>1.7856218614226416</v>
      </c>
      <c r="C4290" s="47">
        <f ca="1">IF('Inputs and Results'!$G$15='Inputs and Results'!$G$13, 'Inputs and Results'!$G$13, IF(F4290 &lt;= ('Inputs and Results'!$G$14-'Inputs and Results'!$G$13)/('Inputs and Results'!$G$15-'Inputs and Results'!$G$13), 'Inputs and Results'!$G$13 + SQRT(F4290*('Inputs and Results'!$G$15-'Inputs and Results'!$G$13)*('Inputs and Results'!$G$14-'Inputs and Results'!$G$13)), 'Inputs and Results'!$G$15 - SQRT((1-F4290)*('Inputs and Results'!$G$15-'Inputs and Results'!$G$13)*('Inputs and Results'!$G$15-'Inputs and Results'!$G$14))))</f>
        <v>423.82154578515519</v>
      </c>
      <c r="D4290">
        <f t="shared" ref="D4290:D4353" ca="1" si="282">B4290*C4290</f>
        <v>756.7850174959101</v>
      </c>
      <c r="E4290">
        <f t="shared" ca="1" si="281"/>
        <v>0.83614285961615442</v>
      </c>
      <c r="F4290">
        <f t="shared" ca="1" si="281"/>
        <v>0.28976199831492955</v>
      </c>
    </row>
    <row r="4291" spans="1:6" ht="15.75" customHeight="1" x14ac:dyDescent="0.2">
      <c r="A4291">
        <v>4290</v>
      </c>
      <c r="B4291" s="47">
        <f ca="1">IF('Inputs and Results'!$C$15='Inputs and Results'!$C$13, 'Inputs and Results'!$C$13, IF(E4291 &lt;= ('Inputs and Results'!$C$14-'Inputs and Results'!$C$13)/('Inputs and Results'!$C$15-'Inputs and Results'!$C$13), 'Inputs and Results'!$C$13 + SQRT(E4291*('Inputs and Results'!$C$15-'Inputs and Results'!$C$13)*('Inputs and Results'!$C$14-'Inputs and Results'!$C$13)), 'Inputs and Results'!$C$15 - SQRT((1-E4291)*('Inputs and Results'!$C$15-'Inputs and Results'!$C$13)*('Inputs and Results'!$C$15-'Inputs and Results'!$C$14))))</f>
        <v>0.46749698695532249</v>
      </c>
      <c r="C4291" s="47">
        <f ca="1">IF('Inputs and Results'!$G$15='Inputs and Results'!$G$13, 'Inputs and Results'!$G$13, IF(F4291 &lt;= ('Inputs and Results'!$G$14-'Inputs and Results'!$G$13)/('Inputs and Results'!$G$15-'Inputs and Results'!$G$13), 'Inputs and Results'!$G$13 + SQRT(F4291*('Inputs and Results'!$G$15-'Inputs and Results'!$G$13)*('Inputs and Results'!$G$14-'Inputs and Results'!$G$13)), 'Inputs and Results'!$G$15 - SQRT((1-F4291)*('Inputs and Results'!$G$15-'Inputs and Results'!$G$13)*('Inputs and Results'!$G$15-'Inputs and Results'!$G$14))))</f>
        <v>773.5105970292318</v>
      </c>
      <c r="D4291">
        <f t="shared" ca="1" si="282"/>
        <v>361.6138734891785</v>
      </c>
      <c r="E4291">
        <f t="shared" ca="1" si="281"/>
        <v>0.28738094321329211</v>
      </c>
      <c r="F4291">
        <f t="shared" ca="1" si="281"/>
        <v>0.78556423133712916</v>
      </c>
    </row>
    <row r="4292" spans="1:6" ht="15.75" customHeight="1" x14ac:dyDescent="0.2">
      <c r="A4292">
        <v>4291</v>
      </c>
      <c r="B4292" s="47">
        <f ca="1">IF('Inputs and Results'!$C$15='Inputs and Results'!$C$13, 'Inputs and Results'!$C$13, IF(E4292 &lt;= ('Inputs and Results'!$C$14-'Inputs and Results'!$C$13)/('Inputs and Results'!$C$15-'Inputs and Results'!$C$13), 'Inputs and Results'!$C$13 + SQRT(E4292*('Inputs and Results'!$C$15-'Inputs and Results'!$C$13)*('Inputs and Results'!$C$14-'Inputs and Results'!$C$13)), 'Inputs and Results'!$C$15 - SQRT((1-E4292)*('Inputs and Results'!$C$15-'Inputs and Results'!$C$13)*('Inputs and Results'!$C$15-'Inputs and Results'!$C$14))))</f>
        <v>0.80755389860142168</v>
      </c>
      <c r="C4292" s="47">
        <f ca="1">IF('Inputs and Results'!$G$15='Inputs and Results'!$G$13, 'Inputs and Results'!$G$13, IF(F4292 &lt;= ('Inputs and Results'!$G$14-'Inputs and Results'!$G$13)/('Inputs and Results'!$G$15-'Inputs and Results'!$G$13), 'Inputs and Results'!$G$13 + SQRT(F4292*('Inputs and Results'!$G$15-'Inputs and Results'!$G$13)*('Inputs and Results'!$G$14-'Inputs and Results'!$G$13)), 'Inputs and Results'!$G$15 - SQRT((1-F4292)*('Inputs and Results'!$G$15-'Inputs and Results'!$G$13)*('Inputs and Results'!$G$15-'Inputs and Results'!$G$14))))</f>
        <v>522.17835581734937</v>
      </c>
      <c r="D4292">
        <f t="shared" ca="1" si="282"/>
        <v>421.68716700558082</v>
      </c>
      <c r="E4292">
        <f t="shared" ca="1" si="281"/>
        <v>0.46590889916246381</v>
      </c>
      <c r="F4292">
        <f t="shared" ca="1" si="281"/>
        <v>0.45835890823189196</v>
      </c>
    </row>
    <row r="4293" spans="1:6" ht="15.75" customHeight="1" x14ac:dyDescent="0.2">
      <c r="A4293">
        <v>4292</v>
      </c>
      <c r="B4293" s="47">
        <f ca="1">IF('Inputs and Results'!$C$15='Inputs and Results'!$C$13, 'Inputs and Results'!$C$13, IF(E4293 &lt;= ('Inputs and Results'!$C$14-'Inputs and Results'!$C$13)/('Inputs and Results'!$C$15-'Inputs and Results'!$C$13), 'Inputs and Results'!$C$13 + SQRT(E4293*('Inputs and Results'!$C$15-'Inputs and Results'!$C$13)*('Inputs and Results'!$C$14-'Inputs and Results'!$C$13)), 'Inputs and Results'!$C$15 - SQRT((1-E4293)*('Inputs and Results'!$C$15-'Inputs and Results'!$C$13)*('Inputs and Results'!$C$15-'Inputs and Results'!$C$14))))</f>
        <v>1.0955218264190403</v>
      </c>
      <c r="C4293" s="47">
        <f ca="1">IF('Inputs and Results'!$G$15='Inputs and Results'!$G$13, 'Inputs and Results'!$G$13, IF(F4293 &lt;= ('Inputs and Results'!$G$14-'Inputs and Results'!$G$13)/('Inputs and Results'!$G$15-'Inputs and Results'!$G$13), 'Inputs and Results'!$G$13 + SQRT(F4293*('Inputs and Results'!$G$15-'Inputs and Results'!$G$13)*('Inputs and Results'!$G$14-'Inputs and Results'!$G$13)), 'Inputs and Results'!$G$15 - SQRT((1-F4293)*('Inputs and Results'!$G$15-'Inputs and Results'!$G$13)*('Inputs and Results'!$G$15-'Inputs and Results'!$G$14))))</f>
        <v>550.52822638062423</v>
      </c>
      <c r="D4293">
        <f t="shared" ca="1" si="282"/>
        <v>603.11568805973639</v>
      </c>
      <c r="E4293">
        <f t="shared" ca="1" si="281"/>
        <v>0.59699587626152573</v>
      </c>
      <c r="F4293">
        <f t="shared" ca="1" si="281"/>
        <v>0.5027196460342076</v>
      </c>
    </row>
    <row r="4294" spans="1:6" ht="15.75" customHeight="1" x14ac:dyDescent="0.2">
      <c r="A4294">
        <v>4293</v>
      </c>
      <c r="B4294" s="47">
        <f ca="1">IF('Inputs and Results'!$C$15='Inputs and Results'!$C$13, 'Inputs and Results'!$C$13, IF(E4294 &lt;= ('Inputs and Results'!$C$14-'Inputs and Results'!$C$13)/('Inputs and Results'!$C$15-'Inputs and Results'!$C$13), 'Inputs and Results'!$C$13 + SQRT(E4294*('Inputs and Results'!$C$15-'Inputs and Results'!$C$13)*('Inputs and Results'!$C$14-'Inputs and Results'!$C$13)), 'Inputs and Results'!$C$15 - SQRT((1-E4294)*('Inputs and Results'!$C$15-'Inputs and Results'!$C$13)*('Inputs and Results'!$C$15-'Inputs and Results'!$C$14))))</f>
        <v>0.54387289586123666</v>
      </c>
      <c r="C4294" s="47">
        <f ca="1">IF('Inputs and Results'!$G$15='Inputs and Results'!$G$13, 'Inputs and Results'!$G$13, IF(F4294 &lt;= ('Inputs and Results'!$G$14-'Inputs and Results'!$G$13)/('Inputs and Results'!$G$15-'Inputs and Results'!$G$13), 'Inputs and Results'!$G$13 + SQRT(F4294*('Inputs and Results'!$G$15-'Inputs and Results'!$G$13)*('Inputs and Results'!$G$14-'Inputs and Results'!$G$13)), 'Inputs and Results'!$G$15 - SQRT((1-F4294)*('Inputs and Results'!$G$15-'Inputs and Results'!$G$13)*('Inputs and Results'!$G$15-'Inputs and Results'!$G$14))))</f>
        <v>899.51027177381388</v>
      </c>
      <c r="D4294">
        <f t="shared" ca="1" si="282"/>
        <v>489.21925636655214</v>
      </c>
      <c r="E4294">
        <f t="shared" ca="1" si="281"/>
        <v>0.32971551647943709</v>
      </c>
      <c r="F4294">
        <f t="shared" ca="1" si="281"/>
        <v>0.89355138837966197</v>
      </c>
    </row>
    <row r="4295" spans="1:6" ht="15.75" customHeight="1" x14ac:dyDescent="0.2">
      <c r="A4295">
        <v>4294</v>
      </c>
      <c r="B4295" s="47">
        <f ca="1">IF('Inputs and Results'!$C$15='Inputs and Results'!$C$13, 'Inputs and Results'!$C$13, IF(E4295 &lt;= ('Inputs and Results'!$C$14-'Inputs and Results'!$C$13)/('Inputs and Results'!$C$15-'Inputs and Results'!$C$13), 'Inputs and Results'!$C$13 + SQRT(E4295*('Inputs and Results'!$C$15-'Inputs and Results'!$C$13)*('Inputs and Results'!$C$14-'Inputs and Results'!$C$13)), 'Inputs and Results'!$C$15 - SQRT((1-E4295)*('Inputs and Results'!$C$15-'Inputs and Results'!$C$13)*('Inputs and Results'!$C$15-'Inputs and Results'!$C$14))))</f>
        <v>0.45762067954943442</v>
      </c>
      <c r="C4295" s="47">
        <f ca="1">IF('Inputs and Results'!$G$15='Inputs and Results'!$G$13, 'Inputs and Results'!$G$13, IF(F4295 &lt;= ('Inputs and Results'!$G$14-'Inputs and Results'!$G$13)/('Inputs and Results'!$G$15-'Inputs and Results'!$G$13), 'Inputs and Results'!$G$13 + SQRT(F4295*('Inputs and Results'!$G$15-'Inputs and Results'!$G$13)*('Inputs and Results'!$G$14-'Inputs and Results'!$G$13)), 'Inputs and Results'!$G$15 - SQRT((1-F4295)*('Inputs and Results'!$G$15-'Inputs and Results'!$G$13)*('Inputs and Results'!$G$15-'Inputs and Results'!$G$14))))</f>
        <v>582.32942509049667</v>
      </c>
      <c r="D4295">
        <f t="shared" ca="1" si="282"/>
        <v>266.48598723154453</v>
      </c>
      <c r="E4295">
        <f t="shared" ca="1" si="281"/>
        <v>0.28181193232725787</v>
      </c>
      <c r="F4295">
        <f t="shared" ca="1" si="281"/>
        <v>0.55022577415022811</v>
      </c>
    </row>
    <row r="4296" spans="1:6" ht="15.75" customHeight="1" x14ac:dyDescent="0.2">
      <c r="A4296">
        <v>4295</v>
      </c>
      <c r="B4296" s="47">
        <f ca="1">IF('Inputs and Results'!$C$15='Inputs and Results'!$C$13, 'Inputs and Results'!$C$13, IF(E4296 &lt;= ('Inputs and Results'!$C$14-'Inputs and Results'!$C$13)/('Inputs and Results'!$C$15-'Inputs and Results'!$C$13), 'Inputs and Results'!$C$13 + SQRT(E4296*('Inputs and Results'!$C$15-'Inputs and Results'!$C$13)*('Inputs and Results'!$C$14-'Inputs and Results'!$C$13)), 'Inputs and Results'!$C$15 - SQRT((1-E4296)*('Inputs and Results'!$C$15-'Inputs and Results'!$C$13)*('Inputs and Results'!$C$15-'Inputs and Results'!$C$14))))</f>
        <v>1.3988718573649304</v>
      </c>
      <c r="C4296" s="47">
        <f ca="1">IF('Inputs and Results'!$G$15='Inputs and Results'!$G$13, 'Inputs and Results'!$G$13, IF(F4296 &lt;= ('Inputs and Results'!$G$14-'Inputs and Results'!$G$13)/('Inputs and Results'!$G$15-'Inputs and Results'!$G$13), 'Inputs and Results'!$G$13 + SQRT(F4296*('Inputs and Results'!$G$15-'Inputs and Results'!$G$13)*('Inputs and Results'!$G$14-'Inputs and Results'!$G$13)), 'Inputs and Results'!$G$15 - SQRT((1-F4296)*('Inputs and Results'!$G$15-'Inputs and Results'!$G$13)*('Inputs and Results'!$G$15-'Inputs and Results'!$G$14))))</f>
        <v>739.73804720432031</v>
      </c>
      <c r="D4296">
        <f t="shared" ca="1" si="282"/>
        <v>1034.798736056214</v>
      </c>
      <c r="E4296">
        <f t="shared" ca="1" si="281"/>
        <v>0.71515429676244135</v>
      </c>
      <c r="F4296">
        <f t="shared" ca="1" si="281"/>
        <v>0.75025839921520832</v>
      </c>
    </row>
    <row r="4297" spans="1:6" ht="15.75" customHeight="1" x14ac:dyDescent="0.2">
      <c r="A4297">
        <v>4296</v>
      </c>
      <c r="B4297" s="47">
        <f ca="1">IF('Inputs and Results'!$C$15='Inputs and Results'!$C$13, 'Inputs and Results'!$C$13, IF(E4297 &lt;= ('Inputs and Results'!$C$14-'Inputs and Results'!$C$13)/('Inputs and Results'!$C$15-'Inputs and Results'!$C$13), 'Inputs and Results'!$C$13 + SQRT(E4297*('Inputs and Results'!$C$15-'Inputs and Results'!$C$13)*('Inputs and Results'!$C$14-'Inputs and Results'!$C$13)), 'Inputs and Results'!$C$15 - SQRT((1-E4297)*('Inputs and Results'!$C$15-'Inputs and Results'!$C$13)*('Inputs and Results'!$C$15-'Inputs and Results'!$C$14))))</f>
        <v>0.12845753716777608</v>
      </c>
      <c r="C4297" s="47">
        <f ca="1">IF('Inputs and Results'!$G$15='Inputs and Results'!$G$13, 'Inputs and Results'!$G$13, IF(F4297 &lt;= ('Inputs and Results'!$G$14-'Inputs and Results'!$G$13)/('Inputs and Results'!$G$15-'Inputs and Results'!$G$13), 'Inputs and Results'!$G$13 + SQRT(F4297*('Inputs and Results'!$G$15-'Inputs and Results'!$G$13)*('Inputs and Results'!$G$14-'Inputs and Results'!$G$13)), 'Inputs and Results'!$G$15 - SQRT((1-F4297)*('Inputs and Results'!$G$15-'Inputs and Results'!$G$13)*('Inputs and Results'!$G$15-'Inputs and Results'!$G$14))))</f>
        <v>697.59879498069427</v>
      </c>
      <c r="D4297">
        <f t="shared" ca="1" si="282"/>
        <v>89.611823134428334</v>
      </c>
      <c r="E4297">
        <f t="shared" ca="1" si="281"/>
        <v>8.3804876016827401E-2</v>
      </c>
      <c r="F4297">
        <f t="shared" ca="1" si="281"/>
        <v>0.70243483773497095</v>
      </c>
    </row>
    <row r="4298" spans="1:6" ht="15.75" customHeight="1" x14ac:dyDescent="0.2">
      <c r="A4298">
        <v>4297</v>
      </c>
      <c r="B4298" s="47">
        <f ca="1">IF('Inputs and Results'!$C$15='Inputs and Results'!$C$13, 'Inputs and Results'!$C$13, IF(E4298 &lt;= ('Inputs and Results'!$C$14-'Inputs and Results'!$C$13)/('Inputs and Results'!$C$15-'Inputs and Results'!$C$13), 'Inputs and Results'!$C$13 + SQRT(E4298*('Inputs and Results'!$C$15-'Inputs and Results'!$C$13)*('Inputs and Results'!$C$14-'Inputs and Results'!$C$13)), 'Inputs and Results'!$C$15 - SQRT((1-E4298)*('Inputs and Results'!$C$15-'Inputs and Results'!$C$13)*('Inputs and Results'!$C$15-'Inputs and Results'!$C$14))))</f>
        <v>0.53355113509674634</v>
      </c>
      <c r="C4298" s="47">
        <f ca="1">IF('Inputs and Results'!$G$15='Inputs and Results'!$G$13, 'Inputs and Results'!$G$13, IF(F4298 &lt;= ('Inputs and Results'!$G$14-'Inputs and Results'!$G$13)/('Inputs and Results'!$G$15-'Inputs and Results'!$G$13), 'Inputs and Results'!$G$13 + SQRT(F4298*('Inputs and Results'!$G$15-'Inputs and Results'!$G$13)*('Inputs and Results'!$G$14-'Inputs and Results'!$G$13)), 'Inputs and Results'!$G$15 - SQRT((1-F4298)*('Inputs and Results'!$G$15-'Inputs and Results'!$G$13)*('Inputs and Results'!$G$15-'Inputs and Results'!$G$14))))</f>
        <v>439.05081920798432</v>
      </c>
      <c r="D4298">
        <f t="shared" ca="1" si="282"/>
        <v>234.25606295357639</v>
      </c>
      <c r="E4298">
        <f t="shared" ca="1" si="281"/>
        <v>0.3240699996463835</v>
      </c>
      <c r="F4298">
        <f t="shared" ca="1" si="281"/>
        <v>0.31735950543767666</v>
      </c>
    </row>
    <row r="4299" spans="1:6" ht="15.75" customHeight="1" x14ac:dyDescent="0.2">
      <c r="A4299">
        <v>4298</v>
      </c>
      <c r="B4299" s="47">
        <f ca="1">IF('Inputs and Results'!$C$15='Inputs and Results'!$C$13, 'Inputs and Results'!$C$13, IF(E4299 &lt;= ('Inputs and Results'!$C$14-'Inputs and Results'!$C$13)/('Inputs and Results'!$C$15-'Inputs and Results'!$C$13), 'Inputs and Results'!$C$13 + SQRT(E4299*('Inputs and Results'!$C$15-'Inputs and Results'!$C$13)*('Inputs and Results'!$C$14-'Inputs and Results'!$C$13)), 'Inputs and Results'!$C$15 - SQRT((1-E4299)*('Inputs and Results'!$C$15-'Inputs and Results'!$C$13)*('Inputs and Results'!$C$15-'Inputs and Results'!$C$14))))</f>
        <v>0.96905495049309165</v>
      </c>
      <c r="C4299" s="47">
        <f ca="1">IF('Inputs and Results'!$G$15='Inputs and Results'!$G$13, 'Inputs and Results'!$G$13, IF(F4299 &lt;= ('Inputs and Results'!$G$14-'Inputs and Results'!$G$13)/('Inputs and Results'!$G$15-'Inputs and Results'!$G$13), 'Inputs and Results'!$G$13 + SQRT(F4299*('Inputs and Results'!$G$15-'Inputs and Results'!$G$13)*('Inputs and Results'!$G$14-'Inputs and Results'!$G$13)), 'Inputs and Results'!$G$15 - SQRT((1-F4299)*('Inputs and Results'!$G$15-'Inputs and Results'!$G$13)*('Inputs and Results'!$G$15-'Inputs and Results'!$G$14))))</f>
        <v>636.70562069294442</v>
      </c>
      <c r="D4299">
        <f t="shared" ca="1" si="282"/>
        <v>617.00273373927439</v>
      </c>
      <c r="E4299">
        <f t="shared" ca="1" si="281"/>
        <v>0.54169580065370904</v>
      </c>
      <c r="F4299">
        <f t="shared" ca="1" si="281"/>
        <v>0.62593112363240988</v>
      </c>
    </row>
    <row r="4300" spans="1:6" ht="15.75" customHeight="1" x14ac:dyDescent="0.2">
      <c r="A4300">
        <v>4299</v>
      </c>
      <c r="B4300" s="47">
        <f ca="1">IF('Inputs and Results'!$C$15='Inputs and Results'!$C$13, 'Inputs and Results'!$C$13, IF(E4300 &lt;= ('Inputs and Results'!$C$14-'Inputs and Results'!$C$13)/('Inputs and Results'!$C$15-'Inputs and Results'!$C$13), 'Inputs and Results'!$C$13 + SQRT(E4300*('Inputs and Results'!$C$15-'Inputs and Results'!$C$13)*('Inputs and Results'!$C$14-'Inputs and Results'!$C$13)), 'Inputs and Results'!$C$15 - SQRT((1-E4300)*('Inputs and Results'!$C$15-'Inputs and Results'!$C$13)*('Inputs and Results'!$C$15-'Inputs and Results'!$C$14))))</f>
        <v>2.5754172233520274</v>
      </c>
      <c r="C4300" s="47">
        <f ca="1">IF('Inputs and Results'!$G$15='Inputs and Results'!$G$13, 'Inputs and Results'!$G$13, IF(F4300 &lt;= ('Inputs and Results'!$G$14-'Inputs and Results'!$G$13)/('Inputs and Results'!$G$15-'Inputs and Results'!$G$13), 'Inputs and Results'!$G$13 + SQRT(F4300*('Inputs and Results'!$G$15-'Inputs and Results'!$G$13)*('Inputs and Results'!$G$14-'Inputs and Results'!$G$13)), 'Inputs and Results'!$G$15 - SQRT((1-F4300)*('Inputs and Results'!$G$15-'Inputs and Results'!$G$13)*('Inputs and Results'!$G$15-'Inputs and Results'!$G$14))))</f>
        <v>511.25685935194952</v>
      </c>
      <c r="D4300">
        <f t="shared" ca="1" si="282"/>
        <v>1316.6997211318758</v>
      </c>
      <c r="E4300">
        <f t="shared" ca="1" si="281"/>
        <v>0.97996994064154419</v>
      </c>
      <c r="F4300">
        <f t="shared" ca="1" si="281"/>
        <v>0.44076375253054234</v>
      </c>
    </row>
    <row r="4301" spans="1:6" ht="15.75" customHeight="1" x14ac:dyDescent="0.2">
      <c r="A4301">
        <v>4300</v>
      </c>
      <c r="B4301" s="47">
        <f ca="1">IF('Inputs and Results'!$C$15='Inputs and Results'!$C$13, 'Inputs and Results'!$C$13, IF(E4301 &lt;= ('Inputs and Results'!$C$14-'Inputs and Results'!$C$13)/('Inputs and Results'!$C$15-'Inputs and Results'!$C$13), 'Inputs and Results'!$C$13 + SQRT(E4301*('Inputs and Results'!$C$15-'Inputs and Results'!$C$13)*('Inputs and Results'!$C$14-'Inputs and Results'!$C$13)), 'Inputs and Results'!$C$15 - SQRT((1-E4301)*('Inputs and Results'!$C$15-'Inputs and Results'!$C$13)*('Inputs and Results'!$C$15-'Inputs and Results'!$C$14))))</f>
        <v>1.4221599795546123</v>
      </c>
      <c r="C4301" s="47">
        <f ca="1">IF('Inputs and Results'!$G$15='Inputs and Results'!$G$13, 'Inputs and Results'!$G$13, IF(F4301 &lt;= ('Inputs and Results'!$G$14-'Inputs and Results'!$G$13)/('Inputs and Results'!$G$15-'Inputs and Results'!$G$13), 'Inputs and Results'!$G$13 + SQRT(F4301*('Inputs and Results'!$G$15-'Inputs and Results'!$G$13)*('Inputs and Results'!$G$14-'Inputs and Results'!$G$13)), 'Inputs and Results'!$G$15 - SQRT((1-F4301)*('Inputs and Results'!$G$15-'Inputs and Results'!$G$13)*('Inputs and Results'!$G$15-'Inputs and Results'!$G$14))))</f>
        <v>633.30410886038715</v>
      </c>
      <c r="D4301">
        <f t="shared" ca="1" si="282"/>
        <v>900.65975850874008</v>
      </c>
      <c r="E4301">
        <f t="shared" ca="1" si="281"/>
        <v>0.72338009665343317</v>
      </c>
      <c r="F4301">
        <f t="shared" ca="1" si="281"/>
        <v>0.62139977549479453</v>
      </c>
    </row>
    <row r="4302" spans="1:6" ht="15.75" customHeight="1" x14ac:dyDescent="0.2">
      <c r="A4302">
        <v>4301</v>
      </c>
      <c r="B4302" s="47">
        <f ca="1">IF('Inputs and Results'!$C$15='Inputs and Results'!$C$13, 'Inputs and Results'!$C$13, IF(E4302 &lt;= ('Inputs and Results'!$C$14-'Inputs and Results'!$C$13)/('Inputs and Results'!$C$15-'Inputs and Results'!$C$13), 'Inputs and Results'!$C$13 + SQRT(E4302*('Inputs and Results'!$C$15-'Inputs and Results'!$C$13)*('Inputs and Results'!$C$14-'Inputs and Results'!$C$13)), 'Inputs and Results'!$C$15 - SQRT((1-E4302)*('Inputs and Results'!$C$15-'Inputs and Results'!$C$13)*('Inputs and Results'!$C$15-'Inputs and Results'!$C$14))))</f>
        <v>2.766974960826702</v>
      </c>
      <c r="C4302" s="47">
        <f ca="1">IF('Inputs and Results'!$G$15='Inputs and Results'!$G$13, 'Inputs and Results'!$G$13, IF(F4302 &lt;= ('Inputs and Results'!$G$14-'Inputs and Results'!$G$13)/('Inputs and Results'!$G$15-'Inputs and Results'!$G$13), 'Inputs and Results'!$G$13 + SQRT(F4302*('Inputs and Results'!$G$15-'Inputs and Results'!$G$13)*('Inputs and Results'!$G$14-'Inputs and Results'!$G$13)), 'Inputs and Results'!$G$15 - SQRT((1-F4302)*('Inputs and Results'!$G$15-'Inputs and Results'!$G$13)*('Inputs and Results'!$G$15-'Inputs and Results'!$G$14))))</f>
        <v>361.96124085201893</v>
      </c>
      <c r="D4302">
        <f t="shared" ca="1" si="282"/>
        <v>1001.5376902272995</v>
      </c>
      <c r="E4302">
        <f t="shared" ref="E4302:F4321" ca="1" si="283">RAND()</f>
        <v>0.99396659234647589</v>
      </c>
      <c r="F4302">
        <f t="shared" ca="1" si="283"/>
        <v>0.17204077398488438</v>
      </c>
    </row>
    <row r="4303" spans="1:6" ht="15.75" customHeight="1" x14ac:dyDescent="0.2">
      <c r="A4303">
        <v>4302</v>
      </c>
      <c r="B4303" s="47">
        <f ca="1">IF('Inputs and Results'!$C$15='Inputs and Results'!$C$13, 'Inputs and Results'!$C$13, IF(E4303 &lt;= ('Inputs and Results'!$C$14-'Inputs and Results'!$C$13)/('Inputs and Results'!$C$15-'Inputs and Results'!$C$13), 'Inputs and Results'!$C$13 + SQRT(E4303*('Inputs and Results'!$C$15-'Inputs and Results'!$C$13)*('Inputs and Results'!$C$14-'Inputs and Results'!$C$13)), 'Inputs and Results'!$C$15 - SQRT((1-E4303)*('Inputs and Results'!$C$15-'Inputs and Results'!$C$13)*('Inputs and Results'!$C$15-'Inputs and Results'!$C$14))))</f>
        <v>1.8402272846162893</v>
      </c>
      <c r="C4303" s="47">
        <f ca="1">IF('Inputs and Results'!$G$15='Inputs and Results'!$G$13, 'Inputs and Results'!$G$13, IF(F4303 &lt;= ('Inputs and Results'!$G$14-'Inputs and Results'!$G$13)/('Inputs and Results'!$G$15-'Inputs and Results'!$G$13), 'Inputs and Results'!$G$13 + SQRT(F4303*('Inputs and Results'!$G$15-'Inputs and Results'!$G$13)*('Inputs and Results'!$G$14-'Inputs and Results'!$G$13)), 'Inputs and Results'!$G$15 - SQRT((1-F4303)*('Inputs and Results'!$G$15-'Inputs and Results'!$G$13)*('Inputs and Results'!$G$15-'Inputs and Results'!$G$14))))</f>
        <v>709.40999392431036</v>
      </c>
      <c r="D4303">
        <f t="shared" ca="1" si="282"/>
        <v>1305.4756267989919</v>
      </c>
      <c r="E4303">
        <f t="shared" ca="1" si="283"/>
        <v>0.85054747207238823</v>
      </c>
      <c r="F4303">
        <f t="shared" ca="1" si="283"/>
        <v>0.71626158832060083</v>
      </c>
    </row>
    <row r="4304" spans="1:6" ht="15.75" customHeight="1" x14ac:dyDescent="0.2">
      <c r="A4304">
        <v>4303</v>
      </c>
      <c r="B4304" s="47">
        <f ca="1">IF('Inputs and Results'!$C$15='Inputs and Results'!$C$13, 'Inputs and Results'!$C$13, IF(E4304 &lt;= ('Inputs and Results'!$C$14-'Inputs and Results'!$C$13)/('Inputs and Results'!$C$15-'Inputs and Results'!$C$13), 'Inputs and Results'!$C$13 + SQRT(E4304*('Inputs and Results'!$C$15-'Inputs and Results'!$C$13)*('Inputs and Results'!$C$14-'Inputs and Results'!$C$13)), 'Inputs and Results'!$C$15 - SQRT((1-E4304)*('Inputs and Results'!$C$15-'Inputs and Results'!$C$13)*('Inputs and Results'!$C$15-'Inputs and Results'!$C$14))))</f>
        <v>0.25489376609379644</v>
      </c>
      <c r="C4304" s="47">
        <f ca="1">IF('Inputs and Results'!$G$15='Inputs and Results'!$G$13, 'Inputs and Results'!$G$13, IF(F4304 &lt;= ('Inputs and Results'!$G$14-'Inputs and Results'!$G$13)/('Inputs and Results'!$G$15-'Inputs and Results'!$G$13), 'Inputs and Results'!$G$13 + SQRT(F4304*('Inputs and Results'!$G$15-'Inputs and Results'!$G$13)*('Inputs and Results'!$G$14-'Inputs and Results'!$G$13)), 'Inputs and Results'!$G$15 - SQRT((1-F4304)*('Inputs and Results'!$G$15-'Inputs and Results'!$G$13)*('Inputs and Results'!$G$15-'Inputs and Results'!$G$14))))</f>
        <v>313.46165669202651</v>
      </c>
      <c r="D4304">
        <f t="shared" ca="1" si="282"/>
        <v>79.899422200231328</v>
      </c>
      <c r="E4304">
        <f t="shared" ca="1" si="283"/>
        <v>0.16271019606325532</v>
      </c>
      <c r="F4304">
        <f t="shared" ca="1" si="283"/>
        <v>7.3435221646623638E-2</v>
      </c>
    </row>
    <row r="4305" spans="1:6" ht="15.75" customHeight="1" x14ac:dyDescent="0.2">
      <c r="A4305">
        <v>4304</v>
      </c>
      <c r="B4305" s="47">
        <f ca="1">IF('Inputs and Results'!$C$15='Inputs and Results'!$C$13, 'Inputs and Results'!$C$13, IF(E4305 &lt;= ('Inputs and Results'!$C$14-'Inputs and Results'!$C$13)/('Inputs and Results'!$C$15-'Inputs and Results'!$C$13), 'Inputs and Results'!$C$13 + SQRT(E4305*('Inputs and Results'!$C$15-'Inputs and Results'!$C$13)*('Inputs and Results'!$C$14-'Inputs and Results'!$C$13)), 'Inputs and Results'!$C$15 - SQRT((1-E4305)*('Inputs and Results'!$C$15-'Inputs and Results'!$C$13)*('Inputs and Results'!$C$15-'Inputs and Results'!$C$14))))</f>
        <v>0.1695612759086913</v>
      </c>
      <c r="C4305" s="47">
        <f ca="1">IF('Inputs and Results'!$G$15='Inputs and Results'!$G$13, 'Inputs and Results'!$G$13, IF(F4305 &lt;= ('Inputs and Results'!$G$14-'Inputs and Results'!$G$13)/('Inputs and Results'!$G$15-'Inputs and Results'!$G$13), 'Inputs and Results'!$G$13 + SQRT(F4305*('Inputs and Results'!$G$15-'Inputs and Results'!$G$13)*('Inputs and Results'!$G$14-'Inputs and Results'!$G$13)), 'Inputs and Results'!$G$15 - SQRT((1-F4305)*('Inputs and Results'!$G$15-'Inputs and Results'!$G$13)*('Inputs and Results'!$G$15-'Inputs and Results'!$G$14))))</f>
        <v>950.99325986803456</v>
      </c>
      <c r="D4305">
        <f t="shared" ca="1" si="282"/>
        <v>161.25163052378957</v>
      </c>
      <c r="E4305">
        <f t="shared" ca="1" si="283"/>
        <v>0.1098462921293738</v>
      </c>
      <c r="F4305">
        <f t="shared" ca="1" si="283"/>
        <v>0.9269024291078265</v>
      </c>
    </row>
    <row r="4306" spans="1:6" ht="15.75" customHeight="1" x14ac:dyDescent="0.2">
      <c r="A4306">
        <v>4305</v>
      </c>
      <c r="B4306" s="47">
        <f ca="1">IF('Inputs and Results'!$C$15='Inputs and Results'!$C$13, 'Inputs and Results'!$C$13, IF(E4306 &lt;= ('Inputs and Results'!$C$14-'Inputs and Results'!$C$13)/('Inputs and Results'!$C$15-'Inputs and Results'!$C$13), 'Inputs and Results'!$C$13 + SQRT(E4306*('Inputs and Results'!$C$15-'Inputs and Results'!$C$13)*('Inputs and Results'!$C$14-'Inputs and Results'!$C$13)), 'Inputs and Results'!$C$15 - SQRT((1-E4306)*('Inputs and Results'!$C$15-'Inputs and Results'!$C$13)*('Inputs and Results'!$C$15-'Inputs and Results'!$C$14))))</f>
        <v>2.7067267829588695</v>
      </c>
      <c r="C4306" s="47">
        <f ca="1">IF('Inputs and Results'!$G$15='Inputs and Results'!$G$13, 'Inputs and Results'!$G$13, IF(F4306 &lt;= ('Inputs and Results'!$G$14-'Inputs and Results'!$G$13)/('Inputs and Results'!$G$15-'Inputs and Results'!$G$13), 'Inputs and Results'!$G$13 + SQRT(F4306*('Inputs and Results'!$G$15-'Inputs and Results'!$G$13)*('Inputs and Results'!$G$14-'Inputs and Results'!$G$13)), 'Inputs and Results'!$G$15 - SQRT((1-F4306)*('Inputs and Results'!$G$15-'Inputs and Results'!$G$13)*('Inputs and Results'!$G$15-'Inputs and Results'!$G$14))))</f>
        <v>435.6434245503159</v>
      </c>
      <c r="D4306">
        <f t="shared" ca="1" si="282"/>
        <v>1179.1677250502614</v>
      </c>
      <c r="E4306">
        <f t="shared" ca="1" si="283"/>
        <v>0.99044342446292732</v>
      </c>
      <c r="F4306">
        <f t="shared" ca="1" si="283"/>
        <v>0.31123233322467481</v>
      </c>
    </row>
    <row r="4307" spans="1:6" ht="15.75" customHeight="1" x14ac:dyDescent="0.2">
      <c r="A4307">
        <v>4306</v>
      </c>
      <c r="B4307" s="47">
        <f ca="1">IF('Inputs and Results'!$C$15='Inputs and Results'!$C$13, 'Inputs and Results'!$C$13, IF(E4307 &lt;= ('Inputs and Results'!$C$14-'Inputs and Results'!$C$13)/('Inputs and Results'!$C$15-'Inputs and Results'!$C$13), 'Inputs and Results'!$C$13 + SQRT(E4307*('Inputs and Results'!$C$15-'Inputs and Results'!$C$13)*('Inputs and Results'!$C$14-'Inputs and Results'!$C$13)), 'Inputs and Results'!$C$15 - SQRT((1-E4307)*('Inputs and Results'!$C$15-'Inputs and Results'!$C$13)*('Inputs and Results'!$C$15-'Inputs and Results'!$C$14))))</f>
        <v>2.3159892354539355</v>
      </c>
      <c r="C4307" s="47">
        <f ca="1">IF('Inputs and Results'!$G$15='Inputs and Results'!$G$13, 'Inputs and Results'!$G$13, IF(F4307 &lt;= ('Inputs and Results'!$G$14-'Inputs and Results'!$G$13)/('Inputs and Results'!$G$15-'Inputs and Results'!$G$13), 'Inputs and Results'!$G$13 + SQRT(F4307*('Inputs and Results'!$G$15-'Inputs and Results'!$G$13)*('Inputs and Results'!$G$14-'Inputs and Results'!$G$13)), 'Inputs and Results'!$G$15 - SQRT((1-F4307)*('Inputs and Results'!$G$15-'Inputs and Results'!$G$13)*('Inputs and Results'!$G$15-'Inputs and Results'!$G$14))))</f>
        <v>485.5603427832234</v>
      </c>
      <c r="D4307">
        <f t="shared" ca="1" si="282"/>
        <v>1124.5525270492685</v>
      </c>
      <c r="E4307">
        <f t="shared" ca="1" si="283"/>
        <v>0.94801436377612314</v>
      </c>
      <c r="F4307">
        <f t="shared" ca="1" si="283"/>
        <v>0.39825589212968326</v>
      </c>
    </row>
    <row r="4308" spans="1:6" ht="15.75" customHeight="1" x14ac:dyDescent="0.2">
      <c r="A4308">
        <v>4307</v>
      </c>
      <c r="B4308" s="47">
        <f ca="1">IF('Inputs and Results'!$C$15='Inputs and Results'!$C$13, 'Inputs and Results'!$C$13, IF(E4308 &lt;= ('Inputs and Results'!$C$14-'Inputs and Results'!$C$13)/('Inputs and Results'!$C$15-'Inputs and Results'!$C$13), 'Inputs and Results'!$C$13 + SQRT(E4308*('Inputs and Results'!$C$15-'Inputs and Results'!$C$13)*('Inputs and Results'!$C$14-'Inputs and Results'!$C$13)), 'Inputs and Results'!$C$15 - SQRT((1-E4308)*('Inputs and Results'!$C$15-'Inputs and Results'!$C$13)*('Inputs and Results'!$C$15-'Inputs and Results'!$C$14))))</f>
        <v>0.89193240616934322</v>
      </c>
      <c r="C4308" s="47">
        <f ca="1">IF('Inputs and Results'!$G$15='Inputs and Results'!$G$13, 'Inputs and Results'!$G$13, IF(F4308 &lt;= ('Inputs and Results'!$G$14-'Inputs and Results'!$G$13)/('Inputs and Results'!$G$15-'Inputs and Results'!$G$13), 'Inputs and Results'!$G$13 + SQRT(F4308*('Inputs and Results'!$G$15-'Inputs and Results'!$G$13)*('Inputs and Results'!$G$14-'Inputs and Results'!$G$13)), 'Inputs and Results'!$G$15 - SQRT((1-F4308)*('Inputs and Results'!$G$15-'Inputs and Results'!$G$13)*('Inputs and Results'!$G$15-'Inputs and Results'!$G$14))))</f>
        <v>582.21331227590986</v>
      </c>
      <c r="D4308">
        <f t="shared" ca="1" si="282"/>
        <v>519.29492052207547</v>
      </c>
      <c r="E4308">
        <f t="shared" ca="1" si="283"/>
        <v>0.50622789109344735</v>
      </c>
      <c r="F4308">
        <f t="shared" ca="1" si="283"/>
        <v>0.55005665662340952</v>
      </c>
    </row>
    <row r="4309" spans="1:6" ht="15.75" customHeight="1" x14ac:dyDescent="0.2">
      <c r="A4309">
        <v>4308</v>
      </c>
      <c r="B4309" s="47">
        <f ca="1">IF('Inputs and Results'!$C$15='Inputs and Results'!$C$13, 'Inputs and Results'!$C$13, IF(E4309 &lt;= ('Inputs and Results'!$C$14-'Inputs and Results'!$C$13)/('Inputs and Results'!$C$15-'Inputs and Results'!$C$13), 'Inputs and Results'!$C$13 + SQRT(E4309*('Inputs and Results'!$C$15-'Inputs and Results'!$C$13)*('Inputs and Results'!$C$14-'Inputs and Results'!$C$13)), 'Inputs and Results'!$C$15 - SQRT((1-E4309)*('Inputs and Results'!$C$15-'Inputs and Results'!$C$13)*('Inputs and Results'!$C$15-'Inputs and Results'!$C$14))))</f>
        <v>0.46052198114024456</v>
      </c>
      <c r="C4309" s="47">
        <f ca="1">IF('Inputs and Results'!$G$15='Inputs and Results'!$G$13, 'Inputs and Results'!$G$13, IF(F4309 &lt;= ('Inputs and Results'!$G$14-'Inputs and Results'!$G$13)/('Inputs and Results'!$G$15-'Inputs and Results'!$G$13), 'Inputs and Results'!$G$13 + SQRT(F4309*('Inputs and Results'!$G$15-'Inputs and Results'!$G$13)*('Inputs and Results'!$G$14-'Inputs and Results'!$G$13)), 'Inputs and Results'!$G$15 - SQRT((1-F4309)*('Inputs and Results'!$G$15-'Inputs and Results'!$G$13)*('Inputs and Results'!$G$15-'Inputs and Results'!$G$14))))</f>
        <v>510.98934931381746</v>
      </c>
      <c r="D4309">
        <f t="shared" ca="1" si="282"/>
        <v>235.3218274875637</v>
      </c>
      <c r="E4309">
        <f t="shared" ca="1" si="283"/>
        <v>0.28345015463645917</v>
      </c>
      <c r="F4309">
        <f t="shared" ca="1" si="283"/>
        <v>0.44032924987238686</v>
      </c>
    </row>
    <row r="4310" spans="1:6" ht="15.75" customHeight="1" x14ac:dyDescent="0.2">
      <c r="A4310">
        <v>4309</v>
      </c>
      <c r="B4310" s="47">
        <f ca="1">IF('Inputs and Results'!$C$15='Inputs and Results'!$C$13, 'Inputs and Results'!$C$13, IF(E4310 &lt;= ('Inputs and Results'!$C$14-'Inputs and Results'!$C$13)/('Inputs and Results'!$C$15-'Inputs and Results'!$C$13), 'Inputs and Results'!$C$13 + SQRT(E4310*('Inputs and Results'!$C$15-'Inputs and Results'!$C$13)*('Inputs and Results'!$C$14-'Inputs and Results'!$C$13)), 'Inputs and Results'!$C$15 - SQRT((1-E4310)*('Inputs and Results'!$C$15-'Inputs and Results'!$C$13)*('Inputs and Results'!$C$15-'Inputs and Results'!$C$14))))</f>
        <v>0.10665091569756324</v>
      </c>
      <c r="C4310" s="47">
        <f ca="1">IF('Inputs and Results'!$G$15='Inputs and Results'!$G$13, 'Inputs and Results'!$G$13, IF(F4310 &lt;= ('Inputs and Results'!$G$14-'Inputs and Results'!$G$13)/('Inputs and Results'!$G$15-'Inputs and Results'!$G$13), 'Inputs and Results'!$G$13 + SQRT(F4310*('Inputs and Results'!$G$15-'Inputs and Results'!$G$13)*('Inputs and Results'!$G$14-'Inputs and Results'!$G$13)), 'Inputs and Results'!$G$15 - SQRT((1-F4310)*('Inputs and Results'!$G$15-'Inputs and Results'!$G$13)*('Inputs and Results'!$G$15-'Inputs and Results'!$G$14))))</f>
        <v>780.74362421213607</v>
      </c>
      <c r="D4310">
        <f t="shared" ca="1" si="282"/>
        <v>83.267022447258526</v>
      </c>
      <c r="E4310">
        <f t="shared" ca="1" si="283"/>
        <v>6.9836786262916783E-2</v>
      </c>
      <c r="F4310">
        <f t="shared" ca="1" si="283"/>
        <v>0.79277598154442597</v>
      </c>
    </row>
    <row r="4311" spans="1:6" ht="15.75" customHeight="1" x14ac:dyDescent="0.2">
      <c r="A4311">
        <v>4310</v>
      </c>
      <c r="B4311" s="47">
        <f ca="1">IF('Inputs and Results'!$C$15='Inputs and Results'!$C$13, 'Inputs and Results'!$C$13, IF(E4311 &lt;= ('Inputs and Results'!$C$14-'Inputs and Results'!$C$13)/('Inputs and Results'!$C$15-'Inputs and Results'!$C$13), 'Inputs and Results'!$C$13 + SQRT(E4311*('Inputs and Results'!$C$15-'Inputs and Results'!$C$13)*('Inputs and Results'!$C$14-'Inputs and Results'!$C$13)), 'Inputs and Results'!$C$15 - SQRT((1-E4311)*('Inputs and Results'!$C$15-'Inputs and Results'!$C$13)*('Inputs and Results'!$C$15-'Inputs and Results'!$C$14))))</f>
        <v>0.41084947052446452</v>
      </c>
      <c r="C4311" s="47">
        <f ca="1">IF('Inputs and Results'!$G$15='Inputs and Results'!$G$13, 'Inputs and Results'!$G$13, IF(F4311 &lt;= ('Inputs and Results'!$G$14-'Inputs and Results'!$G$13)/('Inputs and Results'!$G$15-'Inputs and Results'!$G$13), 'Inputs and Results'!$G$13 + SQRT(F4311*('Inputs and Results'!$G$15-'Inputs and Results'!$G$13)*('Inputs and Results'!$G$14-'Inputs and Results'!$G$13)), 'Inputs and Results'!$G$15 - SQRT((1-F4311)*('Inputs and Results'!$G$15-'Inputs and Results'!$G$13)*('Inputs and Results'!$G$15-'Inputs and Results'!$G$14))))</f>
        <v>543.86852191504113</v>
      </c>
      <c r="D4311">
        <f t="shared" ca="1" si="282"/>
        <v>223.44809426371776</v>
      </c>
      <c r="E4311">
        <f t="shared" ca="1" si="283"/>
        <v>0.25514439285739499</v>
      </c>
      <c r="F4311">
        <f t="shared" ca="1" si="283"/>
        <v>0.49246910190151982</v>
      </c>
    </row>
    <row r="4312" spans="1:6" ht="15.75" customHeight="1" x14ac:dyDescent="0.2">
      <c r="A4312">
        <v>4311</v>
      </c>
      <c r="B4312" s="47">
        <f ca="1">IF('Inputs and Results'!$C$15='Inputs and Results'!$C$13, 'Inputs and Results'!$C$13, IF(E4312 &lt;= ('Inputs and Results'!$C$14-'Inputs and Results'!$C$13)/('Inputs and Results'!$C$15-'Inputs and Results'!$C$13), 'Inputs and Results'!$C$13 + SQRT(E4312*('Inputs and Results'!$C$15-'Inputs and Results'!$C$13)*('Inputs and Results'!$C$14-'Inputs and Results'!$C$13)), 'Inputs and Results'!$C$15 - SQRT((1-E4312)*('Inputs and Results'!$C$15-'Inputs and Results'!$C$13)*('Inputs and Results'!$C$15-'Inputs and Results'!$C$14))))</f>
        <v>2.122182654842244</v>
      </c>
      <c r="C4312" s="47">
        <f ca="1">IF('Inputs and Results'!$G$15='Inputs and Results'!$G$13, 'Inputs and Results'!$G$13, IF(F4312 &lt;= ('Inputs and Results'!$G$14-'Inputs and Results'!$G$13)/('Inputs and Results'!$G$15-'Inputs and Results'!$G$13), 'Inputs and Results'!$G$13 + SQRT(F4312*('Inputs and Results'!$G$15-'Inputs and Results'!$G$13)*('Inputs and Results'!$G$14-'Inputs and Results'!$G$13)), 'Inputs and Results'!$G$15 - SQRT((1-F4312)*('Inputs and Results'!$G$15-'Inputs and Results'!$G$13)*('Inputs and Results'!$G$15-'Inputs and Results'!$G$14))))</f>
        <v>406.72649033159314</v>
      </c>
      <c r="D4312">
        <f t="shared" ca="1" si="282"/>
        <v>863.14790304656867</v>
      </c>
      <c r="E4312">
        <f t="shared" ca="1" si="283"/>
        <v>0.91438185650446546</v>
      </c>
      <c r="F4312">
        <f t="shared" ca="1" si="283"/>
        <v>0.25813199180229196</v>
      </c>
    </row>
    <row r="4313" spans="1:6" ht="15.75" customHeight="1" x14ac:dyDescent="0.2">
      <c r="A4313">
        <v>4312</v>
      </c>
      <c r="B4313" s="47">
        <f ca="1">IF('Inputs and Results'!$C$15='Inputs and Results'!$C$13, 'Inputs and Results'!$C$13, IF(E4313 &lt;= ('Inputs and Results'!$C$14-'Inputs and Results'!$C$13)/('Inputs and Results'!$C$15-'Inputs and Results'!$C$13), 'Inputs and Results'!$C$13 + SQRT(E4313*('Inputs and Results'!$C$15-'Inputs and Results'!$C$13)*('Inputs and Results'!$C$14-'Inputs and Results'!$C$13)), 'Inputs and Results'!$C$15 - SQRT((1-E4313)*('Inputs and Results'!$C$15-'Inputs and Results'!$C$13)*('Inputs and Results'!$C$15-'Inputs and Results'!$C$14))))</f>
        <v>1.4995456452722413</v>
      </c>
      <c r="C4313" s="47">
        <f ca="1">IF('Inputs and Results'!$G$15='Inputs and Results'!$G$13, 'Inputs and Results'!$G$13, IF(F4313 &lt;= ('Inputs and Results'!$G$14-'Inputs and Results'!$G$13)/('Inputs and Results'!$G$15-'Inputs and Results'!$G$13), 'Inputs and Results'!$G$13 + SQRT(F4313*('Inputs and Results'!$G$15-'Inputs and Results'!$G$13)*('Inputs and Results'!$G$14-'Inputs and Results'!$G$13)), 'Inputs and Results'!$G$15 - SQRT((1-F4313)*('Inputs and Results'!$G$15-'Inputs and Results'!$G$13)*('Inputs and Results'!$G$15-'Inputs and Results'!$G$14))))</f>
        <v>888.95688355247466</v>
      </c>
      <c r="D4313">
        <f t="shared" ca="1" si="282"/>
        <v>1333.0314235658964</v>
      </c>
      <c r="E4313">
        <f t="shared" ca="1" si="283"/>
        <v>0.74984852548650061</v>
      </c>
      <c r="F4313">
        <f t="shared" ca="1" si="283"/>
        <v>0.88594300406442417</v>
      </c>
    </row>
    <row r="4314" spans="1:6" ht="15.75" customHeight="1" x14ac:dyDescent="0.2">
      <c r="A4314">
        <v>4313</v>
      </c>
      <c r="B4314" s="47">
        <f ca="1">IF('Inputs and Results'!$C$15='Inputs and Results'!$C$13, 'Inputs and Results'!$C$13, IF(E4314 &lt;= ('Inputs and Results'!$C$14-'Inputs and Results'!$C$13)/('Inputs and Results'!$C$15-'Inputs and Results'!$C$13), 'Inputs and Results'!$C$13 + SQRT(E4314*('Inputs and Results'!$C$15-'Inputs and Results'!$C$13)*('Inputs and Results'!$C$14-'Inputs and Results'!$C$13)), 'Inputs and Results'!$C$15 - SQRT((1-E4314)*('Inputs and Results'!$C$15-'Inputs and Results'!$C$13)*('Inputs and Results'!$C$15-'Inputs and Results'!$C$14))))</f>
        <v>2.094504236876424</v>
      </c>
      <c r="C4314" s="47">
        <f ca="1">IF('Inputs and Results'!$G$15='Inputs and Results'!$G$13, 'Inputs and Results'!$G$13, IF(F4314 &lt;= ('Inputs and Results'!$G$14-'Inputs and Results'!$G$13)/('Inputs and Results'!$G$15-'Inputs and Results'!$G$13), 'Inputs and Results'!$G$13 + SQRT(F4314*('Inputs and Results'!$G$15-'Inputs and Results'!$G$13)*('Inputs and Results'!$G$14-'Inputs and Results'!$G$13)), 'Inputs and Results'!$G$15 - SQRT((1-F4314)*('Inputs and Results'!$G$15-'Inputs and Results'!$G$13)*('Inputs and Results'!$G$15-'Inputs and Results'!$G$14))))</f>
        <v>424.92884389448284</v>
      </c>
      <c r="D4314">
        <f t="shared" ca="1" si="282"/>
        <v>890.01526390799484</v>
      </c>
      <c r="E4314">
        <f t="shared" ca="1" si="283"/>
        <v>0.90889749144058363</v>
      </c>
      <c r="F4314">
        <f t="shared" ca="1" si="283"/>
        <v>0.29178700743451103</v>
      </c>
    </row>
    <row r="4315" spans="1:6" ht="15.75" customHeight="1" x14ac:dyDescent="0.2">
      <c r="A4315">
        <v>4314</v>
      </c>
      <c r="B4315" s="47">
        <f ca="1">IF('Inputs and Results'!$C$15='Inputs and Results'!$C$13, 'Inputs and Results'!$C$13, IF(E4315 &lt;= ('Inputs and Results'!$C$14-'Inputs and Results'!$C$13)/('Inputs and Results'!$C$15-'Inputs and Results'!$C$13), 'Inputs and Results'!$C$13 + SQRT(E4315*('Inputs and Results'!$C$15-'Inputs and Results'!$C$13)*('Inputs and Results'!$C$14-'Inputs and Results'!$C$13)), 'Inputs and Results'!$C$15 - SQRT((1-E4315)*('Inputs and Results'!$C$15-'Inputs and Results'!$C$13)*('Inputs and Results'!$C$15-'Inputs and Results'!$C$14))))</f>
        <v>4.2794121119408501E-2</v>
      </c>
      <c r="C4315" s="47">
        <f ca="1">IF('Inputs and Results'!$G$15='Inputs and Results'!$G$13, 'Inputs and Results'!$G$13, IF(F4315 &lt;= ('Inputs and Results'!$G$14-'Inputs and Results'!$G$13)/('Inputs and Results'!$G$15-'Inputs and Results'!$G$13), 'Inputs and Results'!$G$13 + SQRT(F4315*('Inputs and Results'!$G$15-'Inputs and Results'!$G$13)*('Inputs and Results'!$G$14-'Inputs and Results'!$G$13)), 'Inputs and Results'!$G$15 - SQRT((1-F4315)*('Inputs and Results'!$G$15-'Inputs and Results'!$G$13)*('Inputs and Results'!$G$15-'Inputs and Results'!$G$14))))</f>
        <v>893.58788942459614</v>
      </c>
      <c r="D4315">
        <f t="shared" ca="1" si="282"/>
        <v>38.240308370872775</v>
      </c>
      <c r="E4315">
        <f t="shared" ca="1" si="283"/>
        <v>2.8325932212674099E-2</v>
      </c>
      <c r="F4315">
        <f t="shared" ca="1" si="283"/>
        <v>0.8893140257223201</v>
      </c>
    </row>
    <row r="4316" spans="1:6" ht="15.75" customHeight="1" x14ac:dyDescent="0.2">
      <c r="A4316">
        <v>4315</v>
      </c>
      <c r="B4316" s="47">
        <f ca="1">IF('Inputs and Results'!$C$15='Inputs and Results'!$C$13, 'Inputs and Results'!$C$13, IF(E4316 &lt;= ('Inputs and Results'!$C$14-'Inputs and Results'!$C$13)/('Inputs and Results'!$C$15-'Inputs and Results'!$C$13), 'Inputs and Results'!$C$13 + SQRT(E4316*('Inputs and Results'!$C$15-'Inputs and Results'!$C$13)*('Inputs and Results'!$C$14-'Inputs and Results'!$C$13)), 'Inputs and Results'!$C$15 - SQRT((1-E4316)*('Inputs and Results'!$C$15-'Inputs and Results'!$C$13)*('Inputs and Results'!$C$15-'Inputs and Results'!$C$14))))</f>
        <v>1.6754858824845835</v>
      </c>
      <c r="C4316" s="47">
        <f ca="1">IF('Inputs and Results'!$G$15='Inputs and Results'!$G$13, 'Inputs and Results'!$G$13, IF(F4316 &lt;= ('Inputs and Results'!$G$14-'Inputs and Results'!$G$13)/('Inputs and Results'!$G$15-'Inputs and Results'!$G$13), 'Inputs and Results'!$G$13 + SQRT(F4316*('Inputs and Results'!$G$15-'Inputs and Results'!$G$13)*('Inputs and Results'!$G$14-'Inputs and Results'!$G$13)), 'Inputs and Results'!$G$15 - SQRT((1-F4316)*('Inputs and Results'!$G$15-'Inputs and Results'!$G$13)*('Inputs and Results'!$G$15-'Inputs and Results'!$G$14))))</f>
        <v>536.36534459644383</v>
      </c>
      <c r="D4316">
        <f t="shared" ca="1" si="282"/>
        <v>898.6725627253204</v>
      </c>
      <c r="E4316">
        <f t="shared" ca="1" si="283"/>
        <v>0.80507359472248419</v>
      </c>
      <c r="F4316">
        <f t="shared" ca="1" si="283"/>
        <v>0.48079501479815667</v>
      </c>
    </row>
    <row r="4317" spans="1:6" ht="15.75" customHeight="1" x14ac:dyDescent="0.2">
      <c r="A4317">
        <v>4316</v>
      </c>
      <c r="B4317" s="47">
        <f ca="1">IF('Inputs and Results'!$C$15='Inputs and Results'!$C$13, 'Inputs and Results'!$C$13, IF(E4317 &lt;= ('Inputs and Results'!$C$14-'Inputs and Results'!$C$13)/('Inputs and Results'!$C$15-'Inputs and Results'!$C$13), 'Inputs and Results'!$C$13 + SQRT(E4317*('Inputs and Results'!$C$15-'Inputs and Results'!$C$13)*('Inputs and Results'!$C$14-'Inputs and Results'!$C$13)), 'Inputs and Results'!$C$15 - SQRT((1-E4317)*('Inputs and Results'!$C$15-'Inputs and Results'!$C$13)*('Inputs and Results'!$C$15-'Inputs and Results'!$C$14))))</f>
        <v>1.1989351907151429</v>
      </c>
      <c r="C4317" s="47">
        <f ca="1">IF('Inputs and Results'!$G$15='Inputs and Results'!$G$13, 'Inputs and Results'!$G$13, IF(F4317 &lt;= ('Inputs and Results'!$G$14-'Inputs and Results'!$G$13)/('Inputs and Results'!$G$15-'Inputs and Results'!$G$13), 'Inputs and Results'!$G$13 + SQRT(F4317*('Inputs and Results'!$G$15-'Inputs and Results'!$G$13)*('Inputs and Results'!$G$14-'Inputs and Results'!$G$13)), 'Inputs and Results'!$G$15 - SQRT((1-F4317)*('Inputs and Results'!$G$15-'Inputs and Results'!$G$13)*('Inputs and Results'!$G$15-'Inputs and Results'!$G$14))))</f>
        <v>469.2645521918414</v>
      </c>
      <c r="D4317">
        <f t="shared" ca="1" si="282"/>
        <v>562.61778537798148</v>
      </c>
      <c r="E4317">
        <f t="shared" ca="1" si="283"/>
        <v>0.63957395030618902</v>
      </c>
      <c r="F4317">
        <f t="shared" ca="1" si="283"/>
        <v>0.37049223665987607</v>
      </c>
    </row>
    <row r="4318" spans="1:6" ht="15.75" customHeight="1" x14ac:dyDescent="0.2">
      <c r="A4318">
        <v>4317</v>
      </c>
      <c r="B4318" s="47">
        <f ca="1">IF('Inputs and Results'!$C$15='Inputs and Results'!$C$13, 'Inputs and Results'!$C$13, IF(E4318 &lt;= ('Inputs and Results'!$C$14-'Inputs and Results'!$C$13)/('Inputs and Results'!$C$15-'Inputs and Results'!$C$13), 'Inputs and Results'!$C$13 + SQRT(E4318*('Inputs and Results'!$C$15-'Inputs and Results'!$C$13)*('Inputs and Results'!$C$14-'Inputs and Results'!$C$13)), 'Inputs and Results'!$C$15 - SQRT((1-E4318)*('Inputs and Results'!$C$15-'Inputs and Results'!$C$13)*('Inputs and Results'!$C$15-'Inputs and Results'!$C$14))))</f>
        <v>0.6071473870405022</v>
      </c>
      <c r="C4318" s="47">
        <f ca="1">IF('Inputs and Results'!$G$15='Inputs and Results'!$G$13, 'Inputs and Results'!$G$13, IF(F4318 &lt;= ('Inputs and Results'!$G$14-'Inputs and Results'!$G$13)/('Inputs and Results'!$G$15-'Inputs and Results'!$G$13), 'Inputs and Results'!$G$13 + SQRT(F4318*('Inputs and Results'!$G$15-'Inputs and Results'!$G$13)*('Inputs and Results'!$G$14-'Inputs and Results'!$G$13)), 'Inputs and Results'!$G$15 - SQRT((1-F4318)*('Inputs and Results'!$G$15-'Inputs and Results'!$G$13)*('Inputs and Results'!$G$15-'Inputs and Results'!$G$14))))</f>
        <v>500.42794645374522</v>
      </c>
      <c r="D4318">
        <f t="shared" ca="1" si="282"/>
        <v>303.83352009143573</v>
      </c>
      <c r="E4318">
        <f t="shared" ca="1" si="283"/>
        <v>0.36380626362810042</v>
      </c>
      <c r="F4318">
        <f t="shared" ca="1" si="283"/>
        <v>0.42304008164787599</v>
      </c>
    </row>
    <row r="4319" spans="1:6" ht="15.75" customHeight="1" x14ac:dyDescent="0.2">
      <c r="A4319">
        <v>4318</v>
      </c>
      <c r="B4319" s="47">
        <f ca="1">IF('Inputs and Results'!$C$15='Inputs and Results'!$C$13, 'Inputs and Results'!$C$13, IF(E4319 &lt;= ('Inputs and Results'!$C$14-'Inputs and Results'!$C$13)/('Inputs and Results'!$C$15-'Inputs and Results'!$C$13), 'Inputs and Results'!$C$13 + SQRT(E4319*('Inputs and Results'!$C$15-'Inputs and Results'!$C$13)*('Inputs and Results'!$C$14-'Inputs and Results'!$C$13)), 'Inputs and Results'!$C$15 - SQRT((1-E4319)*('Inputs and Results'!$C$15-'Inputs and Results'!$C$13)*('Inputs and Results'!$C$15-'Inputs and Results'!$C$14))))</f>
        <v>1.0003776966507798</v>
      </c>
      <c r="C4319" s="47">
        <f ca="1">IF('Inputs and Results'!$G$15='Inputs and Results'!$G$13, 'Inputs and Results'!$G$13, IF(F4319 &lt;= ('Inputs and Results'!$G$14-'Inputs and Results'!$G$13)/('Inputs and Results'!$G$15-'Inputs and Results'!$G$13), 'Inputs and Results'!$G$13 + SQRT(F4319*('Inputs and Results'!$G$15-'Inputs and Results'!$G$13)*('Inputs and Results'!$G$14-'Inputs and Results'!$G$13)), 'Inputs and Results'!$G$15 - SQRT((1-F4319)*('Inputs and Results'!$G$15-'Inputs and Results'!$G$13)*('Inputs and Results'!$G$15-'Inputs and Results'!$G$14))))</f>
        <v>606.4808054017019</v>
      </c>
      <c r="D4319">
        <f t="shared" ca="1" si="282"/>
        <v>606.70987117066431</v>
      </c>
      <c r="E4319">
        <f t="shared" ca="1" si="283"/>
        <v>0.55572340488315097</v>
      </c>
      <c r="F4319">
        <f t="shared" ca="1" si="283"/>
        <v>0.58471114417174774</v>
      </c>
    </row>
    <row r="4320" spans="1:6" ht="15.75" customHeight="1" x14ac:dyDescent="0.2">
      <c r="A4320">
        <v>4319</v>
      </c>
      <c r="B4320" s="47">
        <f ca="1">IF('Inputs and Results'!$C$15='Inputs and Results'!$C$13, 'Inputs and Results'!$C$13, IF(E4320 &lt;= ('Inputs and Results'!$C$14-'Inputs and Results'!$C$13)/('Inputs and Results'!$C$15-'Inputs and Results'!$C$13), 'Inputs and Results'!$C$13 + SQRT(E4320*('Inputs and Results'!$C$15-'Inputs and Results'!$C$13)*('Inputs and Results'!$C$14-'Inputs and Results'!$C$13)), 'Inputs and Results'!$C$15 - SQRT((1-E4320)*('Inputs and Results'!$C$15-'Inputs and Results'!$C$13)*('Inputs and Results'!$C$15-'Inputs and Results'!$C$14))))</f>
        <v>9.5171222873766226E-2</v>
      </c>
      <c r="C4320" s="47">
        <f ca="1">IF('Inputs and Results'!$G$15='Inputs and Results'!$G$13, 'Inputs and Results'!$G$13, IF(F4320 &lt;= ('Inputs and Results'!$G$14-'Inputs and Results'!$G$13)/('Inputs and Results'!$G$15-'Inputs and Results'!$G$13), 'Inputs and Results'!$G$13 + SQRT(F4320*('Inputs and Results'!$G$15-'Inputs and Results'!$G$13)*('Inputs and Results'!$G$14-'Inputs and Results'!$G$13)), 'Inputs and Results'!$G$15 - SQRT((1-F4320)*('Inputs and Results'!$G$15-'Inputs and Results'!$G$13)*('Inputs and Results'!$G$15-'Inputs and Results'!$G$14))))</f>
        <v>489.62385205458543</v>
      </c>
      <c r="D4320">
        <f t="shared" ca="1" si="282"/>
        <v>46.598100748198888</v>
      </c>
      <c r="E4320">
        <f t="shared" ca="1" si="283"/>
        <v>6.2441086175478833E-2</v>
      </c>
      <c r="F4320">
        <f t="shared" ca="1" si="283"/>
        <v>0.4050814903196549</v>
      </c>
    </row>
    <row r="4321" spans="1:6" ht="15.75" customHeight="1" x14ac:dyDescent="0.2">
      <c r="A4321">
        <v>4320</v>
      </c>
      <c r="B4321" s="47">
        <f ca="1">IF('Inputs and Results'!$C$15='Inputs and Results'!$C$13, 'Inputs and Results'!$C$13, IF(E4321 &lt;= ('Inputs and Results'!$C$14-'Inputs and Results'!$C$13)/('Inputs and Results'!$C$15-'Inputs and Results'!$C$13), 'Inputs and Results'!$C$13 + SQRT(E4321*('Inputs and Results'!$C$15-'Inputs and Results'!$C$13)*('Inputs and Results'!$C$14-'Inputs and Results'!$C$13)), 'Inputs and Results'!$C$15 - SQRT((1-E4321)*('Inputs and Results'!$C$15-'Inputs and Results'!$C$13)*('Inputs and Results'!$C$15-'Inputs and Results'!$C$14))))</f>
        <v>0.74571529236027612</v>
      </c>
      <c r="C4321" s="47">
        <f ca="1">IF('Inputs and Results'!$G$15='Inputs and Results'!$G$13, 'Inputs and Results'!$G$13, IF(F4321 &lt;= ('Inputs and Results'!$G$14-'Inputs and Results'!$G$13)/('Inputs and Results'!$G$15-'Inputs and Results'!$G$13), 'Inputs and Results'!$G$13 + SQRT(F4321*('Inputs and Results'!$G$15-'Inputs and Results'!$G$13)*('Inputs and Results'!$G$14-'Inputs and Results'!$G$13)), 'Inputs and Results'!$G$15 - SQRT((1-F4321)*('Inputs and Results'!$G$15-'Inputs and Results'!$G$13)*('Inputs and Results'!$G$15-'Inputs and Results'!$G$14))))</f>
        <v>490.99770753426333</v>
      </c>
      <c r="D4321">
        <f t="shared" ca="1" si="282"/>
        <v>366.14449902213852</v>
      </c>
      <c r="E4321">
        <f t="shared" ca="1" si="283"/>
        <v>0.43535560632240944</v>
      </c>
      <c r="F4321">
        <f t="shared" ca="1" si="283"/>
        <v>0.40738038986364722</v>
      </c>
    </row>
    <row r="4322" spans="1:6" ht="15.75" customHeight="1" x14ac:dyDescent="0.2">
      <c r="A4322">
        <v>4321</v>
      </c>
      <c r="B4322" s="47">
        <f ca="1">IF('Inputs and Results'!$C$15='Inputs and Results'!$C$13, 'Inputs and Results'!$C$13, IF(E4322 &lt;= ('Inputs and Results'!$C$14-'Inputs and Results'!$C$13)/('Inputs and Results'!$C$15-'Inputs and Results'!$C$13), 'Inputs and Results'!$C$13 + SQRT(E4322*('Inputs and Results'!$C$15-'Inputs and Results'!$C$13)*('Inputs and Results'!$C$14-'Inputs and Results'!$C$13)), 'Inputs and Results'!$C$15 - SQRT((1-E4322)*('Inputs and Results'!$C$15-'Inputs and Results'!$C$13)*('Inputs and Results'!$C$15-'Inputs and Results'!$C$14))))</f>
        <v>0.74643216459381856</v>
      </c>
      <c r="C4322" s="47">
        <f ca="1">IF('Inputs and Results'!$G$15='Inputs and Results'!$G$13, 'Inputs and Results'!$G$13, IF(F4322 &lt;= ('Inputs and Results'!$G$14-'Inputs and Results'!$G$13)/('Inputs and Results'!$G$15-'Inputs and Results'!$G$13), 'Inputs and Results'!$G$13 + SQRT(F4322*('Inputs and Results'!$G$15-'Inputs and Results'!$G$13)*('Inputs and Results'!$G$14-'Inputs and Results'!$G$13)), 'Inputs and Results'!$G$15 - SQRT((1-F4322)*('Inputs and Results'!$G$15-'Inputs and Results'!$G$13)*('Inputs and Results'!$G$15-'Inputs and Results'!$G$14))))</f>
        <v>704.07568417846699</v>
      </c>
      <c r="D4322">
        <f t="shared" ca="1" si="282"/>
        <v>525.54473697920685</v>
      </c>
      <c r="E4322">
        <f t="shared" ref="E4322:F4341" ca="1" si="284">RAND()</f>
        <v>0.43571466791363311</v>
      </c>
      <c r="F4322">
        <f t="shared" ca="1" si="284"/>
        <v>0.71005772295484937</v>
      </c>
    </row>
    <row r="4323" spans="1:6" ht="15.75" customHeight="1" x14ac:dyDescent="0.2">
      <c r="A4323">
        <v>4322</v>
      </c>
      <c r="B4323" s="47">
        <f ca="1">IF('Inputs and Results'!$C$15='Inputs and Results'!$C$13, 'Inputs and Results'!$C$13, IF(E4323 &lt;= ('Inputs and Results'!$C$14-'Inputs and Results'!$C$13)/('Inputs and Results'!$C$15-'Inputs and Results'!$C$13), 'Inputs and Results'!$C$13 + SQRT(E4323*('Inputs and Results'!$C$15-'Inputs and Results'!$C$13)*('Inputs and Results'!$C$14-'Inputs and Results'!$C$13)), 'Inputs and Results'!$C$15 - SQRT((1-E4323)*('Inputs and Results'!$C$15-'Inputs and Results'!$C$13)*('Inputs and Results'!$C$15-'Inputs and Results'!$C$14))))</f>
        <v>1.7922422609482553</v>
      </c>
      <c r="C4323" s="47">
        <f ca="1">IF('Inputs and Results'!$G$15='Inputs and Results'!$G$13, 'Inputs and Results'!$G$13, IF(F4323 &lt;= ('Inputs and Results'!$G$14-'Inputs and Results'!$G$13)/('Inputs and Results'!$G$15-'Inputs and Results'!$G$13), 'Inputs and Results'!$G$13 + SQRT(F4323*('Inputs and Results'!$G$15-'Inputs and Results'!$G$13)*('Inputs and Results'!$G$14-'Inputs and Results'!$G$13)), 'Inputs and Results'!$G$15 - SQRT((1-F4323)*('Inputs and Results'!$G$15-'Inputs and Results'!$G$13)*('Inputs and Results'!$G$15-'Inputs and Results'!$G$14))))</f>
        <v>426.92124396474696</v>
      </c>
      <c r="D4323">
        <f t="shared" ca="1" si="282"/>
        <v>765.14629553021985</v>
      </c>
      <c r="E4323">
        <f t="shared" ca="1" si="284"/>
        <v>0.83792458264006864</v>
      </c>
      <c r="F4323">
        <f t="shared" ca="1" si="284"/>
        <v>0.29542339614211732</v>
      </c>
    </row>
    <row r="4324" spans="1:6" ht="15.75" customHeight="1" x14ac:dyDescent="0.2">
      <c r="A4324">
        <v>4323</v>
      </c>
      <c r="B4324" s="47">
        <f ca="1">IF('Inputs and Results'!$C$15='Inputs and Results'!$C$13, 'Inputs and Results'!$C$13, IF(E4324 &lt;= ('Inputs and Results'!$C$14-'Inputs and Results'!$C$13)/('Inputs and Results'!$C$15-'Inputs and Results'!$C$13), 'Inputs and Results'!$C$13 + SQRT(E4324*('Inputs and Results'!$C$15-'Inputs and Results'!$C$13)*('Inputs and Results'!$C$14-'Inputs and Results'!$C$13)), 'Inputs and Results'!$C$15 - SQRT((1-E4324)*('Inputs and Results'!$C$15-'Inputs and Results'!$C$13)*('Inputs and Results'!$C$15-'Inputs and Results'!$C$14))))</f>
        <v>0.19690214508659265</v>
      </c>
      <c r="C4324" s="47">
        <f ca="1">IF('Inputs and Results'!$G$15='Inputs and Results'!$G$13, 'Inputs and Results'!$G$13, IF(F4324 &lt;= ('Inputs and Results'!$G$14-'Inputs and Results'!$G$13)/('Inputs and Results'!$G$15-'Inputs and Results'!$G$13), 'Inputs and Results'!$G$13 + SQRT(F4324*('Inputs and Results'!$G$15-'Inputs and Results'!$G$13)*('Inputs and Results'!$G$14-'Inputs and Results'!$G$13)), 'Inputs and Results'!$G$15 - SQRT((1-F4324)*('Inputs and Results'!$G$15-'Inputs and Results'!$G$13)*('Inputs and Results'!$G$15-'Inputs and Results'!$G$14))))</f>
        <v>548.35023216155435</v>
      </c>
      <c r="D4324">
        <f t="shared" ca="1" si="282"/>
        <v>107.97133697134113</v>
      </c>
      <c r="E4324">
        <f t="shared" ca="1" si="284"/>
        <v>0.12696026841998365</v>
      </c>
      <c r="F4324">
        <f t="shared" ca="1" si="284"/>
        <v>0.49937880870660567</v>
      </c>
    </row>
    <row r="4325" spans="1:6" ht="15.75" customHeight="1" x14ac:dyDescent="0.2">
      <c r="A4325">
        <v>4324</v>
      </c>
      <c r="B4325" s="47">
        <f ca="1">IF('Inputs and Results'!$C$15='Inputs and Results'!$C$13, 'Inputs and Results'!$C$13, IF(E4325 &lt;= ('Inputs and Results'!$C$14-'Inputs and Results'!$C$13)/('Inputs and Results'!$C$15-'Inputs and Results'!$C$13), 'Inputs and Results'!$C$13 + SQRT(E4325*('Inputs and Results'!$C$15-'Inputs and Results'!$C$13)*('Inputs and Results'!$C$14-'Inputs and Results'!$C$13)), 'Inputs and Results'!$C$15 - SQRT((1-E4325)*('Inputs and Results'!$C$15-'Inputs and Results'!$C$13)*('Inputs and Results'!$C$15-'Inputs and Results'!$C$14))))</f>
        <v>1.3556137678129396</v>
      </c>
      <c r="C4325" s="47">
        <f ca="1">IF('Inputs and Results'!$G$15='Inputs and Results'!$G$13, 'Inputs and Results'!$G$13, IF(F4325 &lt;= ('Inputs and Results'!$G$14-'Inputs and Results'!$G$13)/('Inputs and Results'!$G$15-'Inputs and Results'!$G$13), 'Inputs and Results'!$G$13 + SQRT(F4325*('Inputs and Results'!$G$15-'Inputs and Results'!$G$13)*('Inputs and Results'!$G$14-'Inputs and Results'!$G$13)), 'Inputs and Results'!$G$15 - SQRT((1-F4325)*('Inputs and Results'!$G$15-'Inputs and Results'!$G$13)*('Inputs and Results'!$G$15-'Inputs and Results'!$G$14))))</f>
        <v>634.83982646010895</v>
      </c>
      <c r="D4325">
        <f t="shared" ca="1" si="282"/>
        <v>860.59760910530099</v>
      </c>
      <c r="E4325">
        <f t="shared" ca="1" si="284"/>
        <v>0.69955487993262699</v>
      </c>
      <c r="F4325">
        <f t="shared" ca="1" si="284"/>
        <v>0.62344897056893056</v>
      </c>
    </row>
    <row r="4326" spans="1:6" ht="15.75" customHeight="1" x14ac:dyDescent="0.2">
      <c r="A4326">
        <v>4325</v>
      </c>
      <c r="B4326" s="47">
        <f ca="1">IF('Inputs and Results'!$C$15='Inputs and Results'!$C$13, 'Inputs and Results'!$C$13, IF(E4326 &lt;= ('Inputs and Results'!$C$14-'Inputs and Results'!$C$13)/('Inputs and Results'!$C$15-'Inputs and Results'!$C$13), 'Inputs and Results'!$C$13 + SQRT(E4326*('Inputs and Results'!$C$15-'Inputs and Results'!$C$13)*('Inputs and Results'!$C$14-'Inputs and Results'!$C$13)), 'Inputs and Results'!$C$15 - SQRT((1-E4326)*('Inputs and Results'!$C$15-'Inputs and Results'!$C$13)*('Inputs and Results'!$C$15-'Inputs and Results'!$C$14))))</f>
        <v>0.26290768315318092</v>
      </c>
      <c r="C4326" s="47">
        <f ca="1">IF('Inputs and Results'!$G$15='Inputs and Results'!$G$13, 'Inputs and Results'!$G$13, IF(F4326 &lt;= ('Inputs and Results'!$G$14-'Inputs and Results'!$G$13)/('Inputs and Results'!$G$15-'Inputs and Results'!$G$13), 'Inputs and Results'!$G$13 + SQRT(F4326*('Inputs and Results'!$G$15-'Inputs and Results'!$G$13)*('Inputs and Results'!$G$14-'Inputs and Results'!$G$13)), 'Inputs and Results'!$G$15 - SQRT((1-F4326)*('Inputs and Results'!$G$15-'Inputs and Results'!$G$13)*('Inputs and Results'!$G$15-'Inputs and Results'!$G$14))))</f>
        <v>967.97004303646804</v>
      </c>
      <c r="D4326">
        <f t="shared" ca="1" si="282"/>
        <v>254.48676137640263</v>
      </c>
      <c r="E4326">
        <f t="shared" ca="1" si="284"/>
        <v>0.16759173878423472</v>
      </c>
      <c r="F4326">
        <f t="shared" ca="1" si="284"/>
        <v>0.93652994735163886</v>
      </c>
    </row>
    <row r="4327" spans="1:6" ht="15.75" customHeight="1" x14ac:dyDescent="0.2">
      <c r="A4327">
        <v>4326</v>
      </c>
      <c r="B4327" s="47">
        <f ca="1">IF('Inputs and Results'!$C$15='Inputs and Results'!$C$13, 'Inputs and Results'!$C$13, IF(E4327 &lt;= ('Inputs and Results'!$C$14-'Inputs and Results'!$C$13)/('Inputs and Results'!$C$15-'Inputs and Results'!$C$13), 'Inputs and Results'!$C$13 + SQRT(E4327*('Inputs and Results'!$C$15-'Inputs and Results'!$C$13)*('Inputs and Results'!$C$14-'Inputs and Results'!$C$13)), 'Inputs and Results'!$C$15 - SQRT((1-E4327)*('Inputs and Results'!$C$15-'Inputs and Results'!$C$13)*('Inputs and Results'!$C$15-'Inputs and Results'!$C$14))))</f>
        <v>0.32288557707787247</v>
      </c>
      <c r="C4327" s="47">
        <f ca="1">IF('Inputs and Results'!$G$15='Inputs and Results'!$G$13, 'Inputs and Results'!$G$13, IF(F4327 &lt;= ('Inputs and Results'!$G$14-'Inputs and Results'!$G$13)/('Inputs and Results'!$G$15-'Inputs and Results'!$G$13), 'Inputs and Results'!$G$13 + SQRT(F4327*('Inputs and Results'!$G$15-'Inputs and Results'!$G$13)*('Inputs and Results'!$G$14-'Inputs and Results'!$G$13)), 'Inputs and Results'!$G$15 - SQRT((1-F4327)*('Inputs and Results'!$G$15-'Inputs and Results'!$G$13)*('Inputs and Results'!$G$15-'Inputs and Results'!$G$14))))</f>
        <v>801.97133983592676</v>
      </c>
      <c r="D4327">
        <f t="shared" ca="1" si="282"/>
        <v>258.94497886283779</v>
      </c>
      <c r="E4327">
        <f t="shared" ca="1" si="284"/>
        <v>0.20367315184248047</v>
      </c>
      <c r="F4327">
        <f t="shared" ca="1" si="284"/>
        <v>0.81322900648281882</v>
      </c>
    </row>
    <row r="4328" spans="1:6" ht="15.75" customHeight="1" x14ac:dyDescent="0.2">
      <c r="A4328">
        <v>4327</v>
      </c>
      <c r="B4328" s="47">
        <f ca="1">IF('Inputs and Results'!$C$15='Inputs and Results'!$C$13, 'Inputs and Results'!$C$13, IF(E4328 &lt;= ('Inputs and Results'!$C$14-'Inputs and Results'!$C$13)/('Inputs and Results'!$C$15-'Inputs and Results'!$C$13), 'Inputs and Results'!$C$13 + SQRT(E4328*('Inputs and Results'!$C$15-'Inputs and Results'!$C$13)*('Inputs and Results'!$C$14-'Inputs and Results'!$C$13)), 'Inputs and Results'!$C$15 - SQRT((1-E4328)*('Inputs and Results'!$C$15-'Inputs and Results'!$C$13)*('Inputs and Results'!$C$15-'Inputs and Results'!$C$14))))</f>
        <v>0.32664890076299269</v>
      </c>
      <c r="C4328" s="47">
        <f ca="1">IF('Inputs and Results'!$G$15='Inputs and Results'!$G$13, 'Inputs and Results'!$G$13, IF(F4328 &lt;= ('Inputs and Results'!$G$14-'Inputs and Results'!$G$13)/('Inputs and Results'!$G$15-'Inputs and Results'!$G$13), 'Inputs and Results'!$G$13 + SQRT(F4328*('Inputs and Results'!$G$15-'Inputs and Results'!$G$13)*('Inputs and Results'!$G$14-'Inputs and Results'!$G$13)), 'Inputs and Results'!$G$15 - SQRT((1-F4328)*('Inputs and Results'!$G$15-'Inputs and Results'!$G$13)*('Inputs and Results'!$G$15-'Inputs and Results'!$G$14))))</f>
        <v>703.57985437803973</v>
      </c>
      <c r="D4328">
        <f t="shared" ca="1" si="282"/>
        <v>229.82358603157314</v>
      </c>
      <c r="E4328">
        <f t="shared" ca="1" si="284"/>
        <v>0.20591043335647619</v>
      </c>
      <c r="F4328">
        <f t="shared" ca="1" si="284"/>
        <v>0.70947765908588678</v>
      </c>
    </row>
    <row r="4329" spans="1:6" ht="15.75" customHeight="1" x14ac:dyDescent="0.2">
      <c r="A4329">
        <v>4328</v>
      </c>
      <c r="B4329" s="47">
        <f ca="1">IF('Inputs and Results'!$C$15='Inputs and Results'!$C$13, 'Inputs and Results'!$C$13, IF(E4329 &lt;= ('Inputs and Results'!$C$14-'Inputs and Results'!$C$13)/('Inputs and Results'!$C$15-'Inputs and Results'!$C$13), 'Inputs and Results'!$C$13 + SQRT(E4329*('Inputs and Results'!$C$15-'Inputs and Results'!$C$13)*('Inputs and Results'!$C$14-'Inputs and Results'!$C$13)), 'Inputs and Results'!$C$15 - SQRT((1-E4329)*('Inputs and Results'!$C$15-'Inputs and Results'!$C$13)*('Inputs and Results'!$C$15-'Inputs and Results'!$C$14))))</f>
        <v>1.8073201639432512</v>
      </c>
      <c r="C4329" s="47">
        <f ca="1">IF('Inputs and Results'!$G$15='Inputs and Results'!$G$13, 'Inputs and Results'!$G$13, IF(F4329 &lt;= ('Inputs and Results'!$G$14-'Inputs and Results'!$G$13)/('Inputs and Results'!$G$15-'Inputs and Results'!$G$13), 'Inputs and Results'!$G$13 + SQRT(F4329*('Inputs and Results'!$G$15-'Inputs and Results'!$G$13)*('Inputs and Results'!$G$14-'Inputs and Results'!$G$13)), 'Inputs and Results'!$G$15 - SQRT((1-F4329)*('Inputs and Results'!$G$15-'Inputs and Results'!$G$13)*('Inputs and Results'!$G$15-'Inputs and Results'!$G$14))))</f>
        <v>756.9515851238607</v>
      </c>
      <c r="D4329">
        <f t="shared" ca="1" si="282"/>
        <v>1368.0538629231598</v>
      </c>
      <c r="E4329">
        <f t="shared" ca="1" si="284"/>
        <v>0.84194608985151631</v>
      </c>
      <c r="F4329">
        <f t="shared" ca="1" si="284"/>
        <v>0.76858947171351111</v>
      </c>
    </row>
    <row r="4330" spans="1:6" ht="15.75" customHeight="1" x14ac:dyDescent="0.2">
      <c r="A4330">
        <v>4329</v>
      </c>
      <c r="B4330" s="47">
        <f ca="1">IF('Inputs and Results'!$C$15='Inputs and Results'!$C$13, 'Inputs and Results'!$C$13, IF(E4330 &lt;= ('Inputs and Results'!$C$14-'Inputs and Results'!$C$13)/('Inputs and Results'!$C$15-'Inputs and Results'!$C$13), 'Inputs and Results'!$C$13 + SQRT(E4330*('Inputs and Results'!$C$15-'Inputs and Results'!$C$13)*('Inputs and Results'!$C$14-'Inputs and Results'!$C$13)), 'Inputs and Results'!$C$15 - SQRT((1-E4330)*('Inputs and Results'!$C$15-'Inputs and Results'!$C$13)*('Inputs and Results'!$C$15-'Inputs and Results'!$C$14))))</f>
        <v>0.427539688128864</v>
      </c>
      <c r="C4330" s="47">
        <f ca="1">IF('Inputs and Results'!$G$15='Inputs and Results'!$G$13, 'Inputs and Results'!$G$13, IF(F4330 &lt;= ('Inputs and Results'!$G$14-'Inputs and Results'!$G$13)/('Inputs and Results'!$G$15-'Inputs and Results'!$G$13), 'Inputs and Results'!$G$13 + SQRT(F4330*('Inputs and Results'!$G$15-'Inputs and Results'!$G$13)*('Inputs and Results'!$G$14-'Inputs and Results'!$G$13)), 'Inputs and Results'!$G$15 - SQRT((1-F4330)*('Inputs and Results'!$G$15-'Inputs and Results'!$G$13)*('Inputs and Results'!$G$15-'Inputs and Results'!$G$14))))</f>
        <v>798.02160910618466</v>
      </c>
      <c r="D4330">
        <f t="shared" ca="1" si="282"/>
        <v>341.1859098773524</v>
      </c>
      <c r="E4330">
        <f t="shared" ca="1" si="284"/>
        <v>0.26471643820531765</v>
      </c>
      <c r="F4330">
        <f t="shared" ca="1" si="284"/>
        <v>0.80950387125170675</v>
      </c>
    </row>
    <row r="4331" spans="1:6" ht="15.75" customHeight="1" x14ac:dyDescent="0.2">
      <c r="A4331">
        <v>4330</v>
      </c>
      <c r="B4331" s="47">
        <f ca="1">IF('Inputs and Results'!$C$15='Inputs and Results'!$C$13, 'Inputs and Results'!$C$13, IF(E4331 &lt;= ('Inputs and Results'!$C$14-'Inputs and Results'!$C$13)/('Inputs and Results'!$C$15-'Inputs and Results'!$C$13), 'Inputs and Results'!$C$13 + SQRT(E4331*('Inputs and Results'!$C$15-'Inputs and Results'!$C$13)*('Inputs and Results'!$C$14-'Inputs and Results'!$C$13)), 'Inputs and Results'!$C$15 - SQRT((1-E4331)*('Inputs and Results'!$C$15-'Inputs and Results'!$C$13)*('Inputs and Results'!$C$15-'Inputs and Results'!$C$14))))</f>
        <v>0.36537092859800291</v>
      </c>
      <c r="C4331" s="47">
        <f ca="1">IF('Inputs and Results'!$G$15='Inputs and Results'!$G$13, 'Inputs and Results'!$G$13, IF(F4331 &lt;= ('Inputs and Results'!$G$14-'Inputs and Results'!$G$13)/('Inputs and Results'!$G$15-'Inputs and Results'!$G$13), 'Inputs and Results'!$G$13 + SQRT(F4331*('Inputs and Results'!$G$15-'Inputs and Results'!$G$13)*('Inputs and Results'!$G$14-'Inputs and Results'!$G$13)), 'Inputs and Results'!$G$15 - SQRT((1-F4331)*('Inputs and Results'!$G$15-'Inputs and Results'!$G$13)*('Inputs and Results'!$G$15-'Inputs and Results'!$G$14))))</f>
        <v>551.93759517829062</v>
      </c>
      <c r="D4331">
        <f t="shared" ca="1" si="282"/>
        <v>201.66195167844066</v>
      </c>
      <c r="E4331">
        <f t="shared" ca="1" si="284"/>
        <v>0.2287477395692723</v>
      </c>
      <c r="F4331">
        <f t="shared" ca="1" si="284"/>
        <v>0.5048755241219216</v>
      </c>
    </row>
    <row r="4332" spans="1:6" ht="15.75" customHeight="1" x14ac:dyDescent="0.2">
      <c r="A4332">
        <v>4331</v>
      </c>
      <c r="B4332" s="47">
        <f ca="1">IF('Inputs and Results'!$C$15='Inputs and Results'!$C$13, 'Inputs and Results'!$C$13, IF(E4332 &lt;= ('Inputs and Results'!$C$14-'Inputs and Results'!$C$13)/('Inputs and Results'!$C$15-'Inputs and Results'!$C$13), 'Inputs and Results'!$C$13 + SQRT(E4332*('Inputs and Results'!$C$15-'Inputs and Results'!$C$13)*('Inputs and Results'!$C$14-'Inputs and Results'!$C$13)), 'Inputs and Results'!$C$15 - SQRT((1-E4332)*('Inputs and Results'!$C$15-'Inputs and Results'!$C$13)*('Inputs and Results'!$C$15-'Inputs and Results'!$C$14))))</f>
        <v>0.9287274256771787</v>
      </c>
      <c r="C4332" s="47">
        <f ca="1">IF('Inputs and Results'!$G$15='Inputs and Results'!$G$13, 'Inputs and Results'!$G$13, IF(F4332 &lt;= ('Inputs and Results'!$G$14-'Inputs and Results'!$G$13)/('Inputs and Results'!$G$15-'Inputs and Results'!$G$13), 'Inputs and Results'!$G$13 + SQRT(F4332*('Inputs and Results'!$G$15-'Inputs and Results'!$G$13)*('Inputs and Results'!$G$14-'Inputs and Results'!$G$13)), 'Inputs and Results'!$G$15 - SQRT((1-F4332)*('Inputs and Results'!$G$15-'Inputs and Results'!$G$13)*('Inputs and Results'!$G$15-'Inputs and Results'!$G$14))))</f>
        <v>480.81157154661673</v>
      </c>
      <c r="D4332">
        <f t="shared" ca="1" si="282"/>
        <v>446.54289307828799</v>
      </c>
      <c r="E4332">
        <f t="shared" ca="1" si="284"/>
        <v>0.52331443587312376</v>
      </c>
      <c r="F4332">
        <f t="shared" ca="1" si="284"/>
        <v>0.39022990444785488</v>
      </c>
    </row>
    <row r="4333" spans="1:6" ht="15.75" customHeight="1" x14ac:dyDescent="0.2">
      <c r="A4333">
        <v>4332</v>
      </c>
      <c r="B4333" s="47">
        <f ca="1">IF('Inputs and Results'!$C$15='Inputs and Results'!$C$13, 'Inputs and Results'!$C$13, IF(E4333 &lt;= ('Inputs and Results'!$C$14-'Inputs and Results'!$C$13)/('Inputs and Results'!$C$15-'Inputs and Results'!$C$13), 'Inputs and Results'!$C$13 + SQRT(E4333*('Inputs and Results'!$C$15-'Inputs and Results'!$C$13)*('Inputs and Results'!$C$14-'Inputs and Results'!$C$13)), 'Inputs and Results'!$C$15 - SQRT((1-E4333)*('Inputs and Results'!$C$15-'Inputs and Results'!$C$13)*('Inputs and Results'!$C$15-'Inputs and Results'!$C$14))))</f>
        <v>1.7442868110413874</v>
      </c>
      <c r="C4333" s="47">
        <f ca="1">IF('Inputs and Results'!$G$15='Inputs and Results'!$G$13, 'Inputs and Results'!$G$13, IF(F4333 &lt;= ('Inputs and Results'!$G$14-'Inputs and Results'!$G$13)/('Inputs and Results'!$G$15-'Inputs and Results'!$G$13), 'Inputs and Results'!$G$13 + SQRT(F4333*('Inputs and Results'!$G$15-'Inputs and Results'!$G$13)*('Inputs and Results'!$G$14-'Inputs and Results'!$G$13)), 'Inputs and Results'!$G$15 - SQRT((1-F4333)*('Inputs and Results'!$G$15-'Inputs and Results'!$G$13)*('Inputs and Results'!$G$15-'Inputs and Results'!$G$14))))</f>
        <v>615.85460014742671</v>
      </c>
      <c r="D4333">
        <f t="shared" ca="1" si="282"/>
        <v>1074.2270565563238</v>
      </c>
      <c r="E4333">
        <f t="shared" ca="1" si="284"/>
        <v>0.82479826523059907</v>
      </c>
      <c r="F4333">
        <f t="shared" ca="1" si="284"/>
        <v>0.5977253537981273</v>
      </c>
    </row>
    <row r="4334" spans="1:6" ht="15.75" customHeight="1" x14ac:dyDescent="0.2">
      <c r="A4334">
        <v>4333</v>
      </c>
      <c r="B4334" s="47">
        <f ca="1">IF('Inputs and Results'!$C$15='Inputs and Results'!$C$13, 'Inputs and Results'!$C$13, IF(E4334 &lt;= ('Inputs and Results'!$C$14-'Inputs and Results'!$C$13)/('Inputs and Results'!$C$15-'Inputs and Results'!$C$13), 'Inputs and Results'!$C$13 + SQRT(E4334*('Inputs and Results'!$C$15-'Inputs and Results'!$C$13)*('Inputs and Results'!$C$14-'Inputs and Results'!$C$13)), 'Inputs and Results'!$C$15 - SQRT((1-E4334)*('Inputs and Results'!$C$15-'Inputs and Results'!$C$13)*('Inputs and Results'!$C$15-'Inputs and Results'!$C$14))))</f>
        <v>1.0973142741662778</v>
      </c>
      <c r="C4334" s="47">
        <f ca="1">IF('Inputs and Results'!$G$15='Inputs and Results'!$G$13, 'Inputs and Results'!$G$13, IF(F4334 &lt;= ('Inputs and Results'!$G$14-'Inputs and Results'!$G$13)/('Inputs and Results'!$G$15-'Inputs and Results'!$G$13), 'Inputs and Results'!$G$13 + SQRT(F4334*('Inputs and Results'!$G$15-'Inputs and Results'!$G$13)*('Inputs and Results'!$G$14-'Inputs and Results'!$G$13)), 'Inputs and Results'!$G$15 - SQRT((1-F4334)*('Inputs and Results'!$G$15-'Inputs and Results'!$G$13)*('Inputs and Results'!$G$15-'Inputs and Results'!$G$14))))</f>
        <v>792.46018457227501</v>
      </c>
      <c r="D4334">
        <f t="shared" ca="1" si="282"/>
        <v>869.57787223960054</v>
      </c>
      <c r="E4334">
        <f t="shared" ca="1" si="284"/>
        <v>0.59775411430095582</v>
      </c>
      <c r="F4334">
        <f t="shared" ca="1" si="284"/>
        <v>0.8041963296293575</v>
      </c>
    </row>
    <row r="4335" spans="1:6" ht="15.75" customHeight="1" x14ac:dyDescent="0.2">
      <c r="A4335">
        <v>4334</v>
      </c>
      <c r="B4335" s="47">
        <f ca="1">IF('Inputs and Results'!$C$15='Inputs and Results'!$C$13, 'Inputs and Results'!$C$13, IF(E4335 &lt;= ('Inputs and Results'!$C$14-'Inputs and Results'!$C$13)/('Inputs and Results'!$C$15-'Inputs and Results'!$C$13), 'Inputs and Results'!$C$13 + SQRT(E4335*('Inputs and Results'!$C$15-'Inputs and Results'!$C$13)*('Inputs and Results'!$C$14-'Inputs and Results'!$C$13)), 'Inputs and Results'!$C$15 - SQRT((1-E4335)*('Inputs and Results'!$C$15-'Inputs and Results'!$C$13)*('Inputs and Results'!$C$15-'Inputs and Results'!$C$14))))</f>
        <v>0.90182701704463897</v>
      </c>
      <c r="C4335" s="47">
        <f ca="1">IF('Inputs and Results'!$G$15='Inputs and Results'!$G$13, 'Inputs and Results'!$G$13, IF(F4335 &lt;= ('Inputs and Results'!$G$14-'Inputs and Results'!$G$13)/('Inputs and Results'!$G$15-'Inputs and Results'!$G$13), 'Inputs and Results'!$G$13 + SQRT(F4335*('Inputs and Results'!$G$15-'Inputs and Results'!$G$13)*('Inputs and Results'!$G$14-'Inputs and Results'!$G$13)), 'Inputs and Results'!$G$15 - SQRT((1-F4335)*('Inputs and Results'!$G$15-'Inputs and Results'!$G$13)*('Inputs and Results'!$G$15-'Inputs and Results'!$G$14))))</f>
        <v>570.25347251141534</v>
      </c>
      <c r="D4335">
        <f t="shared" ca="1" si="282"/>
        <v>514.26998807431676</v>
      </c>
      <c r="E4335">
        <f t="shared" ca="1" si="284"/>
        <v>0.51085223706624472</v>
      </c>
      <c r="F4335">
        <f t="shared" ca="1" si="284"/>
        <v>0.5324669653035744</v>
      </c>
    </row>
    <row r="4336" spans="1:6" ht="15.75" customHeight="1" x14ac:dyDescent="0.2">
      <c r="A4336">
        <v>4335</v>
      </c>
      <c r="B4336" s="47">
        <f ca="1">IF('Inputs and Results'!$C$15='Inputs and Results'!$C$13, 'Inputs and Results'!$C$13, IF(E4336 &lt;= ('Inputs and Results'!$C$14-'Inputs and Results'!$C$13)/('Inputs and Results'!$C$15-'Inputs and Results'!$C$13), 'Inputs and Results'!$C$13 + SQRT(E4336*('Inputs and Results'!$C$15-'Inputs and Results'!$C$13)*('Inputs and Results'!$C$14-'Inputs and Results'!$C$13)), 'Inputs and Results'!$C$15 - SQRT((1-E4336)*('Inputs and Results'!$C$15-'Inputs and Results'!$C$13)*('Inputs and Results'!$C$15-'Inputs and Results'!$C$14))))</f>
        <v>1.1966677504142709E-3</v>
      </c>
      <c r="C4336" s="47">
        <f ca="1">IF('Inputs and Results'!$G$15='Inputs and Results'!$G$13, 'Inputs and Results'!$G$13, IF(F4336 &lt;= ('Inputs and Results'!$G$14-'Inputs and Results'!$G$13)/('Inputs and Results'!$G$15-'Inputs and Results'!$G$13), 'Inputs and Results'!$G$13 + SQRT(F4336*('Inputs and Results'!$G$15-'Inputs and Results'!$G$13)*('Inputs and Results'!$G$14-'Inputs and Results'!$G$13)), 'Inputs and Results'!$G$15 - SQRT((1-F4336)*('Inputs and Results'!$G$15-'Inputs and Results'!$G$13)*('Inputs and Results'!$G$15-'Inputs and Results'!$G$14))))</f>
        <v>541.96846419676808</v>
      </c>
      <c r="D4336">
        <f t="shared" ca="1" si="282"/>
        <v>0.64855618284582373</v>
      </c>
      <c r="E4336">
        <f t="shared" ca="1" si="284"/>
        <v>7.9761938764211227E-4</v>
      </c>
      <c r="F4336">
        <f t="shared" ca="1" si="284"/>
        <v>0.48952538003756008</v>
      </c>
    </row>
    <row r="4337" spans="1:6" ht="15.75" customHeight="1" x14ac:dyDescent="0.2">
      <c r="A4337">
        <v>4336</v>
      </c>
      <c r="B4337" s="47">
        <f ca="1">IF('Inputs and Results'!$C$15='Inputs and Results'!$C$13, 'Inputs and Results'!$C$13, IF(E4337 &lt;= ('Inputs and Results'!$C$14-'Inputs and Results'!$C$13)/('Inputs and Results'!$C$15-'Inputs and Results'!$C$13), 'Inputs and Results'!$C$13 + SQRT(E4337*('Inputs and Results'!$C$15-'Inputs and Results'!$C$13)*('Inputs and Results'!$C$14-'Inputs and Results'!$C$13)), 'Inputs and Results'!$C$15 - SQRT((1-E4337)*('Inputs and Results'!$C$15-'Inputs and Results'!$C$13)*('Inputs and Results'!$C$15-'Inputs and Results'!$C$14))))</f>
        <v>1.7774427454088979</v>
      </c>
      <c r="C4337" s="47">
        <f ca="1">IF('Inputs and Results'!$G$15='Inputs and Results'!$G$13, 'Inputs and Results'!$G$13, IF(F4337 &lt;= ('Inputs and Results'!$G$14-'Inputs and Results'!$G$13)/('Inputs and Results'!$G$15-'Inputs and Results'!$G$13), 'Inputs and Results'!$G$13 + SQRT(F4337*('Inputs and Results'!$G$15-'Inputs and Results'!$G$13)*('Inputs and Results'!$G$14-'Inputs and Results'!$G$13)), 'Inputs and Results'!$G$15 - SQRT((1-F4337)*('Inputs and Results'!$G$15-'Inputs and Results'!$G$13)*('Inputs and Results'!$G$15-'Inputs and Results'!$G$14))))</f>
        <v>379.14957002027052</v>
      </c>
      <c r="D4337">
        <f t="shared" ca="1" si="282"/>
        <v>673.91665265743279</v>
      </c>
      <c r="E4337">
        <f t="shared" ca="1" si="284"/>
        <v>0.83392819547185193</v>
      </c>
      <c r="F4337">
        <f t="shared" ca="1" si="284"/>
        <v>0.20565567050177169</v>
      </c>
    </row>
    <row r="4338" spans="1:6" ht="15.75" customHeight="1" x14ac:dyDescent="0.2">
      <c r="A4338">
        <v>4337</v>
      </c>
      <c r="B4338" s="47">
        <f ca="1">IF('Inputs and Results'!$C$15='Inputs and Results'!$C$13, 'Inputs and Results'!$C$13, IF(E4338 &lt;= ('Inputs and Results'!$C$14-'Inputs and Results'!$C$13)/('Inputs and Results'!$C$15-'Inputs and Results'!$C$13), 'Inputs and Results'!$C$13 + SQRT(E4338*('Inputs and Results'!$C$15-'Inputs and Results'!$C$13)*('Inputs and Results'!$C$14-'Inputs and Results'!$C$13)), 'Inputs and Results'!$C$15 - SQRT((1-E4338)*('Inputs and Results'!$C$15-'Inputs and Results'!$C$13)*('Inputs and Results'!$C$15-'Inputs and Results'!$C$14))))</f>
        <v>2.7547449336150498</v>
      </c>
      <c r="C4338" s="47">
        <f ca="1">IF('Inputs and Results'!$G$15='Inputs and Results'!$G$13, 'Inputs and Results'!$G$13, IF(F4338 &lt;= ('Inputs and Results'!$G$14-'Inputs and Results'!$G$13)/('Inputs and Results'!$G$15-'Inputs and Results'!$G$13), 'Inputs and Results'!$G$13 + SQRT(F4338*('Inputs and Results'!$G$15-'Inputs and Results'!$G$13)*('Inputs and Results'!$G$14-'Inputs and Results'!$G$13)), 'Inputs and Results'!$G$15 - SQRT((1-F4338)*('Inputs and Results'!$G$15-'Inputs and Results'!$G$13)*('Inputs and Results'!$G$15-'Inputs and Results'!$G$14))))</f>
        <v>614.56255063163303</v>
      </c>
      <c r="D4338">
        <f t="shared" ca="1" si="282"/>
        <v>1692.9630727420335</v>
      </c>
      <c r="E4338">
        <f t="shared" ca="1" si="284"/>
        <v>0.99331666137916819</v>
      </c>
      <c r="F4338">
        <f t="shared" ca="1" si="284"/>
        <v>0.59594383303455123</v>
      </c>
    </row>
    <row r="4339" spans="1:6" ht="15.75" customHeight="1" x14ac:dyDescent="0.2">
      <c r="A4339">
        <v>4338</v>
      </c>
      <c r="B4339" s="47">
        <f ca="1">IF('Inputs and Results'!$C$15='Inputs and Results'!$C$13, 'Inputs and Results'!$C$13, IF(E4339 &lt;= ('Inputs and Results'!$C$14-'Inputs and Results'!$C$13)/('Inputs and Results'!$C$15-'Inputs and Results'!$C$13), 'Inputs and Results'!$C$13 + SQRT(E4339*('Inputs and Results'!$C$15-'Inputs and Results'!$C$13)*('Inputs and Results'!$C$14-'Inputs and Results'!$C$13)), 'Inputs and Results'!$C$15 - SQRT((1-E4339)*('Inputs and Results'!$C$15-'Inputs and Results'!$C$13)*('Inputs and Results'!$C$15-'Inputs and Results'!$C$14))))</f>
        <v>0.85537205339157651</v>
      </c>
      <c r="C4339" s="47">
        <f ca="1">IF('Inputs and Results'!$G$15='Inputs and Results'!$G$13, 'Inputs and Results'!$G$13, IF(F4339 &lt;= ('Inputs and Results'!$G$14-'Inputs and Results'!$G$13)/('Inputs and Results'!$G$15-'Inputs and Results'!$G$13), 'Inputs and Results'!$G$13 + SQRT(F4339*('Inputs and Results'!$G$15-'Inputs and Results'!$G$13)*('Inputs and Results'!$G$14-'Inputs and Results'!$G$13)), 'Inputs and Results'!$G$15 - SQRT((1-F4339)*('Inputs and Results'!$G$15-'Inputs and Results'!$G$13)*('Inputs and Results'!$G$15-'Inputs and Results'!$G$14))))</f>
        <v>1109.6871238464196</v>
      </c>
      <c r="D4339">
        <f t="shared" ca="1" si="282"/>
        <v>949.19535374670454</v>
      </c>
      <c r="E4339">
        <f t="shared" ca="1" si="284"/>
        <v>0.48895233006957073</v>
      </c>
      <c r="F4339">
        <f t="shared" ca="1" si="284"/>
        <v>0.99038431813702477</v>
      </c>
    </row>
    <row r="4340" spans="1:6" ht="15.75" customHeight="1" x14ac:dyDescent="0.2">
      <c r="A4340">
        <v>4339</v>
      </c>
      <c r="B4340" s="47">
        <f ca="1">IF('Inputs and Results'!$C$15='Inputs and Results'!$C$13, 'Inputs and Results'!$C$13, IF(E4340 &lt;= ('Inputs and Results'!$C$14-'Inputs and Results'!$C$13)/('Inputs and Results'!$C$15-'Inputs and Results'!$C$13), 'Inputs and Results'!$C$13 + SQRT(E4340*('Inputs and Results'!$C$15-'Inputs and Results'!$C$13)*('Inputs and Results'!$C$14-'Inputs and Results'!$C$13)), 'Inputs and Results'!$C$15 - SQRT((1-E4340)*('Inputs and Results'!$C$15-'Inputs and Results'!$C$13)*('Inputs and Results'!$C$15-'Inputs and Results'!$C$14))))</f>
        <v>1.9387215945234406</v>
      </c>
      <c r="C4340" s="47">
        <f ca="1">IF('Inputs and Results'!$G$15='Inputs and Results'!$G$13, 'Inputs and Results'!$G$13, IF(F4340 &lt;= ('Inputs and Results'!$G$14-'Inputs and Results'!$G$13)/('Inputs and Results'!$G$15-'Inputs and Results'!$G$13), 'Inputs and Results'!$G$13 + SQRT(F4340*('Inputs and Results'!$G$15-'Inputs and Results'!$G$13)*('Inputs and Results'!$G$14-'Inputs and Results'!$G$13)), 'Inputs and Results'!$G$15 - SQRT((1-F4340)*('Inputs and Results'!$G$15-'Inputs and Results'!$G$13)*('Inputs and Results'!$G$15-'Inputs and Results'!$G$14))))</f>
        <v>701.34504890112146</v>
      </c>
      <c r="D4340">
        <f t="shared" ca="1" si="282"/>
        <v>1359.7127915167027</v>
      </c>
      <c r="E4340">
        <f t="shared" ca="1" si="284"/>
        <v>0.87485423845212573</v>
      </c>
      <c r="F4340">
        <f t="shared" ca="1" si="284"/>
        <v>0.70685599934991949</v>
      </c>
    </row>
    <row r="4341" spans="1:6" ht="15.75" customHeight="1" x14ac:dyDescent="0.2">
      <c r="A4341">
        <v>4340</v>
      </c>
      <c r="B4341" s="47">
        <f ca="1">IF('Inputs and Results'!$C$15='Inputs and Results'!$C$13, 'Inputs and Results'!$C$13, IF(E4341 &lt;= ('Inputs and Results'!$C$14-'Inputs and Results'!$C$13)/('Inputs and Results'!$C$15-'Inputs and Results'!$C$13), 'Inputs and Results'!$C$13 + SQRT(E4341*('Inputs and Results'!$C$15-'Inputs and Results'!$C$13)*('Inputs and Results'!$C$14-'Inputs and Results'!$C$13)), 'Inputs and Results'!$C$15 - SQRT((1-E4341)*('Inputs and Results'!$C$15-'Inputs and Results'!$C$13)*('Inputs and Results'!$C$15-'Inputs and Results'!$C$14))))</f>
        <v>1.2708548025283417</v>
      </c>
      <c r="C4341" s="47">
        <f ca="1">IF('Inputs and Results'!$G$15='Inputs and Results'!$G$13, 'Inputs and Results'!$G$13, IF(F4341 &lt;= ('Inputs and Results'!$G$14-'Inputs and Results'!$G$13)/('Inputs and Results'!$G$15-'Inputs and Results'!$G$13), 'Inputs and Results'!$G$13 + SQRT(F4341*('Inputs and Results'!$G$15-'Inputs and Results'!$G$13)*('Inputs and Results'!$G$14-'Inputs and Results'!$G$13)), 'Inputs and Results'!$G$15 - SQRT((1-F4341)*('Inputs and Results'!$G$15-'Inputs and Results'!$G$13)*('Inputs and Results'!$G$15-'Inputs and Results'!$G$14))))</f>
        <v>376.82323673330359</v>
      </c>
      <c r="D4341">
        <f t="shared" ca="1" si="282"/>
        <v>478.88762010679307</v>
      </c>
      <c r="E4341">
        <f t="shared" ca="1" si="284"/>
        <v>0.66778409845118891</v>
      </c>
      <c r="F4341">
        <f t="shared" ca="1" si="284"/>
        <v>0.20114686323552533</v>
      </c>
    </row>
    <row r="4342" spans="1:6" ht="15.75" customHeight="1" x14ac:dyDescent="0.2">
      <c r="A4342">
        <v>4341</v>
      </c>
      <c r="B4342" s="47">
        <f ca="1">IF('Inputs and Results'!$C$15='Inputs and Results'!$C$13, 'Inputs and Results'!$C$13, IF(E4342 &lt;= ('Inputs and Results'!$C$14-'Inputs and Results'!$C$13)/('Inputs and Results'!$C$15-'Inputs and Results'!$C$13), 'Inputs and Results'!$C$13 + SQRT(E4342*('Inputs and Results'!$C$15-'Inputs and Results'!$C$13)*('Inputs and Results'!$C$14-'Inputs and Results'!$C$13)), 'Inputs and Results'!$C$15 - SQRT((1-E4342)*('Inputs and Results'!$C$15-'Inputs and Results'!$C$13)*('Inputs and Results'!$C$15-'Inputs and Results'!$C$14))))</f>
        <v>0.625913963777458</v>
      </c>
      <c r="C4342" s="47">
        <f ca="1">IF('Inputs and Results'!$G$15='Inputs and Results'!$G$13, 'Inputs and Results'!$G$13, IF(F4342 &lt;= ('Inputs and Results'!$G$14-'Inputs and Results'!$G$13)/('Inputs and Results'!$G$15-'Inputs and Results'!$G$13), 'Inputs and Results'!$G$13 + SQRT(F4342*('Inputs and Results'!$G$15-'Inputs and Results'!$G$13)*('Inputs and Results'!$G$14-'Inputs and Results'!$G$13)), 'Inputs and Results'!$G$15 - SQRT((1-F4342)*('Inputs and Results'!$G$15-'Inputs and Results'!$G$13)*('Inputs and Results'!$G$15-'Inputs and Results'!$G$14))))</f>
        <v>541.16061381974646</v>
      </c>
      <c r="D4342">
        <f t="shared" ca="1" si="282"/>
        <v>338.71998483615971</v>
      </c>
      <c r="E4342">
        <f t="shared" ref="E4342:F4361" ca="1" si="285">RAND()</f>
        <v>0.37374616584590437</v>
      </c>
      <c r="F4342">
        <f t="shared" ca="1" si="285"/>
        <v>0.48827121445158483</v>
      </c>
    </row>
    <row r="4343" spans="1:6" ht="15.75" customHeight="1" x14ac:dyDescent="0.2">
      <c r="A4343">
        <v>4342</v>
      </c>
      <c r="B4343" s="47">
        <f ca="1">IF('Inputs and Results'!$C$15='Inputs and Results'!$C$13, 'Inputs and Results'!$C$13, IF(E4343 &lt;= ('Inputs and Results'!$C$14-'Inputs and Results'!$C$13)/('Inputs and Results'!$C$15-'Inputs and Results'!$C$13), 'Inputs and Results'!$C$13 + SQRT(E4343*('Inputs and Results'!$C$15-'Inputs and Results'!$C$13)*('Inputs and Results'!$C$14-'Inputs and Results'!$C$13)), 'Inputs and Results'!$C$15 - SQRT((1-E4343)*('Inputs and Results'!$C$15-'Inputs and Results'!$C$13)*('Inputs and Results'!$C$15-'Inputs and Results'!$C$14))))</f>
        <v>1.855131668721381</v>
      </c>
      <c r="C4343" s="47">
        <f ca="1">IF('Inputs and Results'!$G$15='Inputs and Results'!$G$13, 'Inputs and Results'!$G$13, IF(F4343 &lt;= ('Inputs and Results'!$G$14-'Inputs and Results'!$G$13)/('Inputs and Results'!$G$15-'Inputs and Results'!$G$13), 'Inputs and Results'!$G$13 + SQRT(F4343*('Inputs and Results'!$G$15-'Inputs and Results'!$G$13)*('Inputs and Results'!$G$14-'Inputs and Results'!$G$13)), 'Inputs and Results'!$G$15 - SQRT((1-F4343)*('Inputs and Results'!$G$15-'Inputs and Results'!$G$13)*('Inputs and Results'!$G$15-'Inputs and Results'!$G$14))))</f>
        <v>438.07561692284605</v>
      </c>
      <c r="D4343">
        <f t="shared" ca="1" si="282"/>
        <v>812.68795024822782</v>
      </c>
      <c r="E4343">
        <f t="shared" ca="1" si="285"/>
        <v>0.8543640560039234</v>
      </c>
      <c r="F4343">
        <f t="shared" ca="1" si="285"/>
        <v>0.31560869431269922</v>
      </c>
    </row>
    <row r="4344" spans="1:6" ht="15.75" customHeight="1" x14ac:dyDescent="0.2">
      <c r="A4344">
        <v>4343</v>
      </c>
      <c r="B4344" s="47">
        <f ca="1">IF('Inputs and Results'!$C$15='Inputs and Results'!$C$13, 'Inputs and Results'!$C$13, IF(E4344 &lt;= ('Inputs and Results'!$C$14-'Inputs and Results'!$C$13)/('Inputs and Results'!$C$15-'Inputs and Results'!$C$13), 'Inputs and Results'!$C$13 + SQRT(E4344*('Inputs and Results'!$C$15-'Inputs and Results'!$C$13)*('Inputs and Results'!$C$14-'Inputs and Results'!$C$13)), 'Inputs and Results'!$C$15 - SQRT((1-E4344)*('Inputs and Results'!$C$15-'Inputs and Results'!$C$13)*('Inputs and Results'!$C$15-'Inputs and Results'!$C$14))))</f>
        <v>0.50588095175177239</v>
      </c>
      <c r="C4344" s="47">
        <f ca="1">IF('Inputs and Results'!$G$15='Inputs and Results'!$G$13, 'Inputs and Results'!$G$13, IF(F4344 &lt;= ('Inputs and Results'!$G$14-'Inputs and Results'!$G$13)/('Inputs and Results'!$G$15-'Inputs and Results'!$G$13), 'Inputs and Results'!$G$13 + SQRT(F4344*('Inputs and Results'!$G$15-'Inputs and Results'!$G$13)*('Inputs and Results'!$G$14-'Inputs and Results'!$G$13)), 'Inputs and Results'!$G$15 - SQRT((1-F4344)*('Inputs and Results'!$G$15-'Inputs and Results'!$G$13)*('Inputs and Results'!$G$15-'Inputs and Results'!$G$14))))</f>
        <v>469.77683757298928</v>
      </c>
      <c r="D4344">
        <f t="shared" ca="1" si="282"/>
        <v>237.6511537023616</v>
      </c>
      <c r="E4344">
        <f t="shared" ca="1" si="285"/>
        <v>0.30881890812948387</v>
      </c>
      <c r="F4344">
        <f t="shared" ca="1" si="285"/>
        <v>0.3713745657838935</v>
      </c>
    </row>
    <row r="4345" spans="1:6" ht="15.75" customHeight="1" x14ac:dyDescent="0.2">
      <c r="A4345">
        <v>4344</v>
      </c>
      <c r="B4345" s="47">
        <f ca="1">IF('Inputs and Results'!$C$15='Inputs and Results'!$C$13, 'Inputs and Results'!$C$13, IF(E4345 &lt;= ('Inputs and Results'!$C$14-'Inputs and Results'!$C$13)/('Inputs and Results'!$C$15-'Inputs and Results'!$C$13), 'Inputs and Results'!$C$13 + SQRT(E4345*('Inputs and Results'!$C$15-'Inputs and Results'!$C$13)*('Inputs and Results'!$C$14-'Inputs and Results'!$C$13)), 'Inputs and Results'!$C$15 - SQRT((1-E4345)*('Inputs and Results'!$C$15-'Inputs and Results'!$C$13)*('Inputs and Results'!$C$15-'Inputs and Results'!$C$14))))</f>
        <v>0.89859415271869159</v>
      </c>
      <c r="C4345" s="47">
        <f ca="1">IF('Inputs and Results'!$G$15='Inputs and Results'!$G$13, 'Inputs and Results'!$G$13, IF(F4345 &lt;= ('Inputs and Results'!$G$14-'Inputs and Results'!$G$13)/('Inputs and Results'!$G$15-'Inputs and Results'!$G$13), 'Inputs and Results'!$G$13 + SQRT(F4345*('Inputs and Results'!$G$15-'Inputs and Results'!$G$13)*('Inputs and Results'!$G$14-'Inputs and Results'!$G$13)), 'Inputs and Results'!$G$15 - SQRT((1-F4345)*('Inputs and Results'!$G$15-'Inputs and Results'!$G$13)*('Inputs and Results'!$G$15-'Inputs and Results'!$G$14))))</f>
        <v>280.88900362488062</v>
      </c>
      <c r="D4345">
        <f t="shared" ca="1" si="282"/>
        <v>252.40521622029709</v>
      </c>
      <c r="E4345">
        <f t="shared" ca="1" si="285"/>
        <v>0.50934371833465863</v>
      </c>
      <c r="F4345">
        <f t="shared" ca="1" si="285"/>
        <v>4.0978641003384109E-3</v>
      </c>
    </row>
    <row r="4346" spans="1:6" ht="15.75" customHeight="1" x14ac:dyDescent="0.2">
      <c r="A4346">
        <v>4345</v>
      </c>
      <c r="B4346" s="47">
        <f ca="1">IF('Inputs and Results'!$C$15='Inputs and Results'!$C$13, 'Inputs and Results'!$C$13, IF(E4346 &lt;= ('Inputs and Results'!$C$14-'Inputs and Results'!$C$13)/('Inputs and Results'!$C$15-'Inputs and Results'!$C$13), 'Inputs and Results'!$C$13 + SQRT(E4346*('Inputs and Results'!$C$15-'Inputs and Results'!$C$13)*('Inputs and Results'!$C$14-'Inputs and Results'!$C$13)), 'Inputs and Results'!$C$15 - SQRT((1-E4346)*('Inputs and Results'!$C$15-'Inputs and Results'!$C$13)*('Inputs and Results'!$C$15-'Inputs and Results'!$C$14))))</f>
        <v>0.52224025604236735</v>
      </c>
      <c r="C4346" s="47">
        <f ca="1">IF('Inputs and Results'!$G$15='Inputs and Results'!$G$13, 'Inputs and Results'!$G$13, IF(F4346 &lt;= ('Inputs and Results'!$G$14-'Inputs and Results'!$G$13)/('Inputs and Results'!$G$15-'Inputs and Results'!$G$13), 'Inputs and Results'!$G$13 + SQRT(F4346*('Inputs and Results'!$G$15-'Inputs and Results'!$G$13)*('Inputs and Results'!$G$14-'Inputs and Results'!$G$13)), 'Inputs and Results'!$G$15 - SQRT((1-F4346)*('Inputs and Results'!$G$15-'Inputs and Results'!$G$13)*('Inputs and Results'!$G$15-'Inputs and Results'!$G$14))))</f>
        <v>842.81928677377869</v>
      </c>
      <c r="D4346">
        <f t="shared" ca="1" si="282"/>
        <v>440.15416012218361</v>
      </c>
      <c r="E4346">
        <f t="shared" ca="1" si="285"/>
        <v>0.31785629458033404</v>
      </c>
      <c r="F4346">
        <f t="shared" ca="1" si="285"/>
        <v>0.84959691655933611</v>
      </c>
    </row>
    <row r="4347" spans="1:6" ht="15.75" customHeight="1" x14ac:dyDescent="0.2">
      <c r="A4347">
        <v>4346</v>
      </c>
      <c r="B4347" s="47">
        <f ca="1">IF('Inputs and Results'!$C$15='Inputs and Results'!$C$13, 'Inputs and Results'!$C$13, IF(E4347 &lt;= ('Inputs and Results'!$C$14-'Inputs and Results'!$C$13)/('Inputs and Results'!$C$15-'Inputs and Results'!$C$13), 'Inputs and Results'!$C$13 + SQRT(E4347*('Inputs and Results'!$C$15-'Inputs and Results'!$C$13)*('Inputs and Results'!$C$14-'Inputs and Results'!$C$13)), 'Inputs and Results'!$C$15 - SQRT((1-E4347)*('Inputs and Results'!$C$15-'Inputs and Results'!$C$13)*('Inputs and Results'!$C$15-'Inputs and Results'!$C$14))))</f>
        <v>0.70105816268127708</v>
      </c>
      <c r="C4347" s="47">
        <f ca="1">IF('Inputs and Results'!$G$15='Inputs and Results'!$G$13, 'Inputs and Results'!$G$13, IF(F4347 &lt;= ('Inputs and Results'!$G$14-'Inputs and Results'!$G$13)/('Inputs and Results'!$G$15-'Inputs and Results'!$G$13), 'Inputs and Results'!$G$13 + SQRT(F4347*('Inputs and Results'!$G$15-'Inputs and Results'!$G$13)*('Inputs and Results'!$G$14-'Inputs and Results'!$G$13)), 'Inputs and Results'!$G$15 - SQRT((1-F4347)*('Inputs and Results'!$G$15-'Inputs and Results'!$G$13)*('Inputs and Results'!$G$15-'Inputs and Results'!$G$14))))</f>
        <v>328.01058597862379</v>
      </c>
      <c r="D4347">
        <f t="shared" ca="1" si="282"/>
        <v>229.95449874618305</v>
      </c>
      <c r="E4347">
        <f t="shared" ca="1" si="285"/>
        <v>0.41276293651395701</v>
      </c>
      <c r="F4347">
        <f t="shared" ca="1" si="285"/>
        <v>0.10359728170962845</v>
      </c>
    </row>
    <row r="4348" spans="1:6" ht="15.75" customHeight="1" x14ac:dyDescent="0.2">
      <c r="A4348">
        <v>4347</v>
      </c>
      <c r="B4348" s="47">
        <f ca="1">IF('Inputs and Results'!$C$15='Inputs and Results'!$C$13, 'Inputs and Results'!$C$13, IF(E4348 &lt;= ('Inputs and Results'!$C$14-'Inputs and Results'!$C$13)/('Inputs and Results'!$C$15-'Inputs and Results'!$C$13), 'Inputs and Results'!$C$13 + SQRT(E4348*('Inputs and Results'!$C$15-'Inputs and Results'!$C$13)*('Inputs and Results'!$C$14-'Inputs and Results'!$C$13)), 'Inputs and Results'!$C$15 - SQRT((1-E4348)*('Inputs and Results'!$C$15-'Inputs and Results'!$C$13)*('Inputs and Results'!$C$15-'Inputs and Results'!$C$14))))</f>
        <v>0.53887652963795629</v>
      </c>
      <c r="C4348" s="47">
        <f ca="1">IF('Inputs and Results'!$G$15='Inputs and Results'!$G$13, 'Inputs and Results'!$G$13, IF(F4348 &lt;= ('Inputs and Results'!$G$14-'Inputs and Results'!$G$13)/('Inputs and Results'!$G$15-'Inputs and Results'!$G$13), 'Inputs and Results'!$G$13 + SQRT(F4348*('Inputs and Results'!$G$15-'Inputs and Results'!$G$13)*('Inputs and Results'!$G$14-'Inputs and Results'!$G$13)), 'Inputs and Results'!$G$15 - SQRT((1-F4348)*('Inputs and Results'!$G$15-'Inputs and Results'!$G$13)*('Inputs and Results'!$G$15-'Inputs and Results'!$G$14))))</f>
        <v>499.45958615250515</v>
      </c>
      <c r="D4348">
        <f t="shared" ca="1" si="282"/>
        <v>269.14704848027185</v>
      </c>
      <c r="E4348">
        <f t="shared" ca="1" si="285"/>
        <v>0.32698569595923221</v>
      </c>
      <c r="F4348">
        <f t="shared" ca="1" si="285"/>
        <v>0.42144169943020993</v>
      </c>
    </row>
    <row r="4349" spans="1:6" ht="15.75" customHeight="1" x14ac:dyDescent="0.2">
      <c r="A4349">
        <v>4348</v>
      </c>
      <c r="B4349" s="47">
        <f ca="1">IF('Inputs and Results'!$C$15='Inputs and Results'!$C$13, 'Inputs and Results'!$C$13, IF(E4349 &lt;= ('Inputs and Results'!$C$14-'Inputs and Results'!$C$13)/('Inputs and Results'!$C$15-'Inputs and Results'!$C$13), 'Inputs and Results'!$C$13 + SQRT(E4349*('Inputs and Results'!$C$15-'Inputs and Results'!$C$13)*('Inputs and Results'!$C$14-'Inputs and Results'!$C$13)), 'Inputs and Results'!$C$15 - SQRT((1-E4349)*('Inputs and Results'!$C$15-'Inputs and Results'!$C$13)*('Inputs and Results'!$C$15-'Inputs and Results'!$C$14))))</f>
        <v>0.7032982492786779</v>
      </c>
      <c r="C4349" s="47">
        <f ca="1">IF('Inputs and Results'!$G$15='Inputs and Results'!$G$13, 'Inputs and Results'!$G$13, IF(F4349 &lt;= ('Inputs and Results'!$G$14-'Inputs and Results'!$G$13)/('Inputs and Results'!$G$15-'Inputs and Results'!$G$13), 'Inputs and Results'!$G$13 + SQRT(F4349*('Inputs and Results'!$G$15-'Inputs and Results'!$G$13)*('Inputs and Results'!$G$14-'Inputs and Results'!$G$13)), 'Inputs and Results'!$G$15 - SQRT((1-F4349)*('Inputs and Results'!$G$15-'Inputs and Results'!$G$13)*('Inputs and Results'!$G$15-'Inputs and Results'!$G$14))))</f>
        <v>851.9003667025255</v>
      </c>
      <c r="D4349">
        <f t="shared" ca="1" si="282"/>
        <v>599.1400364617499</v>
      </c>
      <c r="E4349">
        <f t="shared" ca="1" si="285"/>
        <v>0.41390678535929049</v>
      </c>
      <c r="F4349">
        <f t="shared" ca="1" si="285"/>
        <v>0.8571474914536833</v>
      </c>
    </row>
    <row r="4350" spans="1:6" ht="15.75" customHeight="1" x14ac:dyDescent="0.2">
      <c r="A4350">
        <v>4349</v>
      </c>
      <c r="B4350" s="47">
        <f ca="1">IF('Inputs and Results'!$C$15='Inputs and Results'!$C$13, 'Inputs and Results'!$C$13, IF(E4350 &lt;= ('Inputs and Results'!$C$14-'Inputs and Results'!$C$13)/('Inputs and Results'!$C$15-'Inputs and Results'!$C$13), 'Inputs and Results'!$C$13 + SQRT(E4350*('Inputs and Results'!$C$15-'Inputs and Results'!$C$13)*('Inputs and Results'!$C$14-'Inputs and Results'!$C$13)), 'Inputs and Results'!$C$15 - SQRT((1-E4350)*('Inputs and Results'!$C$15-'Inputs and Results'!$C$13)*('Inputs and Results'!$C$15-'Inputs and Results'!$C$14))))</f>
        <v>1.4232937675708806</v>
      </c>
      <c r="C4350" s="47">
        <f ca="1">IF('Inputs and Results'!$G$15='Inputs and Results'!$G$13, 'Inputs and Results'!$G$13, IF(F4350 &lt;= ('Inputs and Results'!$G$14-'Inputs and Results'!$G$13)/('Inputs and Results'!$G$15-'Inputs and Results'!$G$13), 'Inputs and Results'!$G$13 + SQRT(F4350*('Inputs and Results'!$G$15-'Inputs and Results'!$G$13)*('Inputs and Results'!$G$14-'Inputs and Results'!$G$13)), 'Inputs and Results'!$G$15 - SQRT((1-F4350)*('Inputs and Results'!$G$15-'Inputs and Results'!$G$13)*('Inputs and Results'!$G$15-'Inputs and Results'!$G$14))))</f>
        <v>402.8815495620031</v>
      </c>
      <c r="D4350">
        <f t="shared" ca="1" si="282"/>
        <v>573.41879856089781</v>
      </c>
      <c r="E4350">
        <f t="shared" ca="1" si="285"/>
        <v>0.72377749517990797</v>
      </c>
      <c r="F4350">
        <f t="shared" ca="1" si="285"/>
        <v>0.25092299944393959</v>
      </c>
    </row>
    <row r="4351" spans="1:6" ht="15.75" customHeight="1" x14ac:dyDescent="0.2">
      <c r="A4351">
        <v>4350</v>
      </c>
      <c r="B4351" s="47">
        <f ca="1">IF('Inputs and Results'!$C$15='Inputs and Results'!$C$13, 'Inputs and Results'!$C$13, IF(E4351 &lt;= ('Inputs and Results'!$C$14-'Inputs and Results'!$C$13)/('Inputs and Results'!$C$15-'Inputs and Results'!$C$13), 'Inputs and Results'!$C$13 + SQRT(E4351*('Inputs and Results'!$C$15-'Inputs and Results'!$C$13)*('Inputs and Results'!$C$14-'Inputs and Results'!$C$13)), 'Inputs and Results'!$C$15 - SQRT((1-E4351)*('Inputs and Results'!$C$15-'Inputs and Results'!$C$13)*('Inputs and Results'!$C$15-'Inputs and Results'!$C$14))))</f>
        <v>0.13260600387854726</v>
      </c>
      <c r="C4351" s="47">
        <f ca="1">IF('Inputs and Results'!$G$15='Inputs and Results'!$G$13, 'Inputs and Results'!$G$13, IF(F4351 &lt;= ('Inputs and Results'!$G$14-'Inputs and Results'!$G$13)/('Inputs and Results'!$G$15-'Inputs and Results'!$G$13), 'Inputs and Results'!$G$13 + SQRT(F4351*('Inputs and Results'!$G$15-'Inputs and Results'!$G$13)*('Inputs and Results'!$G$14-'Inputs and Results'!$G$13)), 'Inputs and Results'!$G$15 - SQRT((1-F4351)*('Inputs and Results'!$G$15-'Inputs and Results'!$G$13)*('Inputs and Results'!$G$15-'Inputs and Results'!$G$14))))</f>
        <v>311.71148678814291</v>
      </c>
      <c r="D4351">
        <f t="shared" ca="1" si="282"/>
        <v>41.334814626016211</v>
      </c>
      <c r="E4351">
        <f t="shared" ca="1" si="285"/>
        <v>8.6450185667405033E-2</v>
      </c>
      <c r="F4351">
        <f t="shared" ca="1" si="285"/>
        <v>6.9773233427608994E-2</v>
      </c>
    </row>
    <row r="4352" spans="1:6" ht="15.75" customHeight="1" x14ac:dyDescent="0.2">
      <c r="A4352">
        <v>4351</v>
      </c>
      <c r="B4352" s="47">
        <f ca="1">IF('Inputs and Results'!$C$15='Inputs and Results'!$C$13, 'Inputs and Results'!$C$13, IF(E4352 &lt;= ('Inputs and Results'!$C$14-'Inputs and Results'!$C$13)/('Inputs and Results'!$C$15-'Inputs and Results'!$C$13), 'Inputs and Results'!$C$13 + SQRT(E4352*('Inputs and Results'!$C$15-'Inputs and Results'!$C$13)*('Inputs and Results'!$C$14-'Inputs and Results'!$C$13)), 'Inputs and Results'!$C$15 - SQRT((1-E4352)*('Inputs and Results'!$C$15-'Inputs and Results'!$C$13)*('Inputs and Results'!$C$15-'Inputs and Results'!$C$14))))</f>
        <v>1.8385390503934202</v>
      </c>
      <c r="C4352" s="47">
        <f ca="1">IF('Inputs and Results'!$G$15='Inputs and Results'!$G$13, 'Inputs and Results'!$G$13, IF(F4352 &lt;= ('Inputs and Results'!$G$14-'Inputs and Results'!$G$13)/('Inputs and Results'!$G$15-'Inputs and Results'!$G$13), 'Inputs and Results'!$G$13 + SQRT(F4352*('Inputs and Results'!$G$15-'Inputs and Results'!$G$13)*('Inputs and Results'!$G$14-'Inputs and Results'!$G$13)), 'Inputs and Results'!$G$15 - SQRT((1-F4352)*('Inputs and Results'!$G$15-'Inputs and Results'!$G$13)*('Inputs and Results'!$G$15-'Inputs and Results'!$G$14))))</f>
        <v>351.0860825752477</v>
      </c>
      <c r="D4352">
        <f t="shared" ca="1" si="282"/>
        <v>645.48547286424184</v>
      </c>
      <c r="E4352">
        <f t="shared" ca="1" si="285"/>
        <v>0.85011205139322021</v>
      </c>
      <c r="F4352">
        <f t="shared" ca="1" si="285"/>
        <v>0.15041263131888305</v>
      </c>
    </row>
    <row r="4353" spans="1:6" ht="15.75" customHeight="1" x14ac:dyDescent="0.2">
      <c r="A4353">
        <v>4352</v>
      </c>
      <c r="B4353" s="47">
        <f ca="1">IF('Inputs and Results'!$C$15='Inputs and Results'!$C$13, 'Inputs and Results'!$C$13, IF(E4353 &lt;= ('Inputs and Results'!$C$14-'Inputs and Results'!$C$13)/('Inputs and Results'!$C$15-'Inputs and Results'!$C$13), 'Inputs and Results'!$C$13 + SQRT(E4353*('Inputs and Results'!$C$15-'Inputs and Results'!$C$13)*('Inputs and Results'!$C$14-'Inputs and Results'!$C$13)), 'Inputs and Results'!$C$15 - SQRT((1-E4353)*('Inputs and Results'!$C$15-'Inputs and Results'!$C$13)*('Inputs and Results'!$C$15-'Inputs and Results'!$C$14))))</f>
        <v>1.6837475482646573</v>
      </c>
      <c r="C4353" s="47">
        <f ca="1">IF('Inputs and Results'!$G$15='Inputs and Results'!$G$13, 'Inputs and Results'!$G$13, IF(F4353 &lt;= ('Inputs and Results'!$G$14-'Inputs and Results'!$G$13)/('Inputs and Results'!$G$15-'Inputs and Results'!$G$13), 'Inputs and Results'!$G$13 + SQRT(F4353*('Inputs and Results'!$G$15-'Inputs and Results'!$G$13)*('Inputs and Results'!$G$14-'Inputs and Results'!$G$13)), 'Inputs and Results'!$G$15 - SQRT((1-F4353)*('Inputs and Results'!$G$15-'Inputs and Results'!$G$13)*('Inputs and Results'!$G$15-'Inputs and Results'!$G$14))))</f>
        <v>445.37730494341781</v>
      </c>
      <c r="D4353">
        <f t="shared" ca="1" si="282"/>
        <v>749.90294525120044</v>
      </c>
      <c r="E4353">
        <f t="shared" ca="1" si="285"/>
        <v>0.80749772036674439</v>
      </c>
      <c r="F4353">
        <f t="shared" ca="1" si="285"/>
        <v>0.32866318429024366</v>
      </c>
    </row>
    <row r="4354" spans="1:6" ht="15.75" customHeight="1" x14ac:dyDescent="0.2">
      <c r="A4354">
        <v>4353</v>
      </c>
      <c r="B4354" s="47">
        <f ca="1">IF('Inputs and Results'!$C$15='Inputs and Results'!$C$13, 'Inputs and Results'!$C$13, IF(E4354 &lt;= ('Inputs and Results'!$C$14-'Inputs and Results'!$C$13)/('Inputs and Results'!$C$15-'Inputs and Results'!$C$13), 'Inputs and Results'!$C$13 + SQRT(E4354*('Inputs and Results'!$C$15-'Inputs and Results'!$C$13)*('Inputs and Results'!$C$14-'Inputs and Results'!$C$13)), 'Inputs and Results'!$C$15 - SQRT((1-E4354)*('Inputs and Results'!$C$15-'Inputs and Results'!$C$13)*('Inputs and Results'!$C$15-'Inputs and Results'!$C$14))))</f>
        <v>1.8730594825740243</v>
      </c>
      <c r="C4354" s="47">
        <f ca="1">IF('Inputs and Results'!$G$15='Inputs and Results'!$G$13, 'Inputs and Results'!$G$13, IF(F4354 &lt;= ('Inputs and Results'!$G$14-'Inputs and Results'!$G$13)/('Inputs and Results'!$G$15-'Inputs and Results'!$G$13), 'Inputs and Results'!$G$13 + SQRT(F4354*('Inputs and Results'!$G$15-'Inputs and Results'!$G$13)*('Inputs and Results'!$G$14-'Inputs and Results'!$G$13)), 'Inputs and Results'!$G$15 - SQRT((1-F4354)*('Inputs and Results'!$G$15-'Inputs and Results'!$G$13)*('Inputs and Results'!$G$15-'Inputs and Results'!$G$14))))</f>
        <v>340.41101949867357</v>
      </c>
      <c r="D4354">
        <f t="shared" ref="D4354:D4417" ca="1" si="286">B4354*C4354</f>
        <v>637.61008804468167</v>
      </c>
      <c r="E4354">
        <f t="shared" ca="1" si="285"/>
        <v>0.85888945224263047</v>
      </c>
      <c r="F4354">
        <f t="shared" ca="1" si="285"/>
        <v>0.12891122287261547</v>
      </c>
    </row>
    <row r="4355" spans="1:6" ht="15.75" customHeight="1" x14ac:dyDescent="0.2">
      <c r="A4355">
        <v>4354</v>
      </c>
      <c r="B4355" s="47">
        <f ca="1">IF('Inputs and Results'!$C$15='Inputs and Results'!$C$13, 'Inputs and Results'!$C$13, IF(E4355 &lt;= ('Inputs and Results'!$C$14-'Inputs and Results'!$C$13)/('Inputs and Results'!$C$15-'Inputs and Results'!$C$13), 'Inputs and Results'!$C$13 + SQRT(E4355*('Inputs and Results'!$C$15-'Inputs and Results'!$C$13)*('Inputs and Results'!$C$14-'Inputs and Results'!$C$13)), 'Inputs and Results'!$C$15 - SQRT((1-E4355)*('Inputs and Results'!$C$15-'Inputs and Results'!$C$13)*('Inputs and Results'!$C$15-'Inputs and Results'!$C$14))))</f>
        <v>1.7543840027570545</v>
      </c>
      <c r="C4355" s="47">
        <f ca="1">IF('Inputs and Results'!$G$15='Inputs and Results'!$G$13, 'Inputs and Results'!$G$13, IF(F4355 &lt;= ('Inputs and Results'!$G$14-'Inputs and Results'!$G$13)/('Inputs and Results'!$G$15-'Inputs and Results'!$G$13), 'Inputs and Results'!$G$13 + SQRT(F4355*('Inputs and Results'!$G$15-'Inputs and Results'!$G$13)*('Inputs and Results'!$G$14-'Inputs and Results'!$G$13)), 'Inputs and Results'!$G$15 - SQRT((1-F4355)*('Inputs and Results'!$G$15-'Inputs and Results'!$G$13)*('Inputs and Results'!$G$15-'Inputs and Results'!$G$14))))</f>
        <v>678.67527430643509</v>
      </c>
      <c r="D4355">
        <f t="shared" ca="1" si="286"/>
        <v>1190.6570443099656</v>
      </c>
      <c r="E4355">
        <f t="shared" ca="1" si="285"/>
        <v>0.82760453193471806</v>
      </c>
      <c r="F4355">
        <f t="shared" ca="1" si="285"/>
        <v>0.67959640052830428</v>
      </c>
    </row>
    <row r="4356" spans="1:6" ht="15.75" customHeight="1" x14ac:dyDescent="0.2">
      <c r="A4356">
        <v>4355</v>
      </c>
      <c r="B4356" s="47">
        <f ca="1">IF('Inputs and Results'!$C$15='Inputs and Results'!$C$13, 'Inputs and Results'!$C$13, IF(E4356 &lt;= ('Inputs and Results'!$C$14-'Inputs and Results'!$C$13)/('Inputs and Results'!$C$15-'Inputs and Results'!$C$13), 'Inputs and Results'!$C$13 + SQRT(E4356*('Inputs and Results'!$C$15-'Inputs and Results'!$C$13)*('Inputs and Results'!$C$14-'Inputs and Results'!$C$13)), 'Inputs and Results'!$C$15 - SQRT((1-E4356)*('Inputs and Results'!$C$15-'Inputs and Results'!$C$13)*('Inputs and Results'!$C$15-'Inputs and Results'!$C$14))))</f>
        <v>1.1374918878612479</v>
      </c>
      <c r="C4356" s="47">
        <f ca="1">IF('Inputs and Results'!$G$15='Inputs and Results'!$G$13, 'Inputs and Results'!$G$13, IF(F4356 &lt;= ('Inputs and Results'!$G$14-'Inputs and Results'!$G$13)/('Inputs and Results'!$G$15-'Inputs and Results'!$G$13), 'Inputs and Results'!$G$13 + SQRT(F4356*('Inputs and Results'!$G$15-'Inputs and Results'!$G$13)*('Inputs and Results'!$G$14-'Inputs and Results'!$G$13)), 'Inputs and Results'!$G$15 - SQRT((1-F4356)*('Inputs and Results'!$G$15-'Inputs and Results'!$G$13)*('Inputs and Results'!$G$15-'Inputs and Results'!$G$14))))</f>
        <v>283.08995221606585</v>
      </c>
      <c r="D4356">
        <f t="shared" ca="1" si="286"/>
        <v>322.01252418080321</v>
      </c>
      <c r="E4356">
        <f t="shared" ca="1" si="285"/>
        <v>0.61456261469081574</v>
      </c>
      <c r="F4356">
        <f t="shared" ca="1" si="285"/>
        <v>8.8618261471251625E-3</v>
      </c>
    </row>
    <row r="4357" spans="1:6" ht="15.75" customHeight="1" x14ac:dyDescent="0.2">
      <c r="A4357">
        <v>4356</v>
      </c>
      <c r="B4357" s="47">
        <f ca="1">IF('Inputs and Results'!$C$15='Inputs and Results'!$C$13, 'Inputs and Results'!$C$13, IF(E4357 &lt;= ('Inputs and Results'!$C$14-'Inputs and Results'!$C$13)/('Inputs and Results'!$C$15-'Inputs and Results'!$C$13), 'Inputs and Results'!$C$13 + SQRT(E4357*('Inputs and Results'!$C$15-'Inputs and Results'!$C$13)*('Inputs and Results'!$C$14-'Inputs and Results'!$C$13)), 'Inputs and Results'!$C$15 - SQRT((1-E4357)*('Inputs and Results'!$C$15-'Inputs and Results'!$C$13)*('Inputs and Results'!$C$15-'Inputs and Results'!$C$14))))</f>
        <v>1.0145651382224525</v>
      </c>
      <c r="C4357" s="47">
        <f ca="1">IF('Inputs and Results'!$G$15='Inputs and Results'!$G$13, 'Inputs and Results'!$G$13, IF(F4357 &lt;= ('Inputs and Results'!$G$14-'Inputs and Results'!$G$13)/('Inputs and Results'!$G$15-'Inputs and Results'!$G$13), 'Inputs and Results'!$G$13 + SQRT(F4357*('Inputs and Results'!$G$15-'Inputs and Results'!$G$13)*('Inputs and Results'!$G$14-'Inputs and Results'!$G$13)), 'Inputs and Results'!$G$15 - SQRT((1-F4357)*('Inputs and Results'!$G$15-'Inputs and Results'!$G$13)*('Inputs and Results'!$G$15-'Inputs and Results'!$G$14))))</f>
        <v>320.03036443500116</v>
      </c>
      <c r="D4357">
        <f t="shared" ca="1" si="286"/>
        <v>324.69165092837881</v>
      </c>
      <c r="E4357">
        <f t="shared" ca="1" si="285"/>
        <v>0.56200537884870783</v>
      </c>
      <c r="F4357">
        <f t="shared" ca="1" si="285"/>
        <v>8.7114912487846086E-2</v>
      </c>
    </row>
    <row r="4358" spans="1:6" ht="15.75" customHeight="1" x14ac:dyDescent="0.2">
      <c r="A4358">
        <v>4357</v>
      </c>
      <c r="B4358" s="47">
        <f ca="1">IF('Inputs and Results'!$C$15='Inputs and Results'!$C$13, 'Inputs and Results'!$C$13, IF(E4358 &lt;= ('Inputs and Results'!$C$14-'Inputs and Results'!$C$13)/('Inputs and Results'!$C$15-'Inputs and Results'!$C$13), 'Inputs and Results'!$C$13 + SQRT(E4358*('Inputs and Results'!$C$15-'Inputs and Results'!$C$13)*('Inputs and Results'!$C$14-'Inputs and Results'!$C$13)), 'Inputs and Results'!$C$15 - SQRT((1-E4358)*('Inputs and Results'!$C$15-'Inputs and Results'!$C$13)*('Inputs and Results'!$C$15-'Inputs and Results'!$C$14))))</f>
        <v>0.62858339945253761</v>
      </c>
      <c r="C4358" s="47">
        <f ca="1">IF('Inputs and Results'!$G$15='Inputs and Results'!$G$13, 'Inputs and Results'!$G$13, IF(F4358 &lt;= ('Inputs and Results'!$G$14-'Inputs and Results'!$G$13)/('Inputs and Results'!$G$15-'Inputs and Results'!$G$13), 'Inputs and Results'!$G$13 + SQRT(F4358*('Inputs and Results'!$G$15-'Inputs and Results'!$G$13)*('Inputs and Results'!$G$14-'Inputs and Results'!$G$13)), 'Inputs and Results'!$G$15 - SQRT((1-F4358)*('Inputs and Results'!$G$15-'Inputs and Results'!$G$13)*('Inputs and Results'!$G$15-'Inputs and Results'!$G$14))))</f>
        <v>525.02805539432825</v>
      </c>
      <c r="D4358">
        <f t="shared" ca="1" si="286"/>
        <v>330.0239198677221</v>
      </c>
      <c r="E4358">
        <f t="shared" ca="1" si="285"/>
        <v>0.37515370073865739</v>
      </c>
      <c r="F4358">
        <f t="shared" ca="1" si="285"/>
        <v>0.46290367241767127</v>
      </c>
    </row>
    <row r="4359" spans="1:6" ht="15.75" customHeight="1" x14ac:dyDescent="0.2">
      <c r="A4359">
        <v>4358</v>
      </c>
      <c r="B4359" s="47">
        <f ca="1">IF('Inputs and Results'!$C$15='Inputs and Results'!$C$13, 'Inputs and Results'!$C$13, IF(E4359 &lt;= ('Inputs and Results'!$C$14-'Inputs and Results'!$C$13)/('Inputs and Results'!$C$15-'Inputs and Results'!$C$13), 'Inputs and Results'!$C$13 + SQRT(E4359*('Inputs and Results'!$C$15-'Inputs and Results'!$C$13)*('Inputs and Results'!$C$14-'Inputs and Results'!$C$13)), 'Inputs and Results'!$C$15 - SQRT((1-E4359)*('Inputs and Results'!$C$15-'Inputs and Results'!$C$13)*('Inputs and Results'!$C$15-'Inputs and Results'!$C$14))))</f>
        <v>0.11505886309997715</v>
      </c>
      <c r="C4359" s="47">
        <f ca="1">IF('Inputs and Results'!$G$15='Inputs and Results'!$G$13, 'Inputs and Results'!$G$13, IF(F4359 &lt;= ('Inputs and Results'!$G$14-'Inputs and Results'!$G$13)/('Inputs and Results'!$G$15-'Inputs and Results'!$G$13), 'Inputs and Results'!$G$13 + SQRT(F4359*('Inputs and Results'!$G$15-'Inputs and Results'!$G$13)*('Inputs and Results'!$G$14-'Inputs and Results'!$G$13)), 'Inputs and Results'!$G$15 - SQRT((1-F4359)*('Inputs and Results'!$G$15-'Inputs and Results'!$G$13)*('Inputs and Results'!$G$15-'Inputs and Results'!$G$14))))</f>
        <v>904.03461240403726</v>
      </c>
      <c r="D4359">
        <f t="shared" ca="1" si="286"/>
        <v>104.01719470623702</v>
      </c>
      <c r="E4359">
        <f t="shared" ca="1" si="285"/>
        <v>7.5234959624667086E-2</v>
      </c>
      <c r="F4359">
        <f t="shared" ca="1" si="285"/>
        <v>0.8967327556026784</v>
      </c>
    </row>
    <row r="4360" spans="1:6" ht="15.75" customHeight="1" x14ac:dyDescent="0.2">
      <c r="A4360">
        <v>4359</v>
      </c>
      <c r="B4360" s="47">
        <f ca="1">IF('Inputs and Results'!$C$15='Inputs and Results'!$C$13, 'Inputs and Results'!$C$13, IF(E4360 &lt;= ('Inputs and Results'!$C$14-'Inputs and Results'!$C$13)/('Inputs and Results'!$C$15-'Inputs and Results'!$C$13), 'Inputs and Results'!$C$13 + SQRT(E4360*('Inputs and Results'!$C$15-'Inputs and Results'!$C$13)*('Inputs and Results'!$C$14-'Inputs and Results'!$C$13)), 'Inputs and Results'!$C$15 - SQRT((1-E4360)*('Inputs and Results'!$C$15-'Inputs and Results'!$C$13)*('Inputs and Results'!$C$15-'Inputs and Results'!$C$14))))</f>
        <v>2.2293758551785623</v>
      </c>
      <c r="C4360" s="47">
        <f ca="1">IF('Inputs and Results'!$G$15='Inputs and Results'!$G$13, 'Inputs and Results'!$G$13, IF(F4360 &lt;= ('Inputs and Results'!$G$14-'Inputs and Results'!$G$13)/('Inputs and Results'!$G$15-'Inputs and Results'!$G$13), 'Inputs and Results'!$G$13 + SQRT(F4360*('Inputs and Results'!$G$15-'Inputs and Results'!$G$13)*('Inputs and Results'!$G$14-'Inputs and Results'!$G$13)), 'Inputs and Results'!$G$15 - SQRT((1-F4360)*('Inputs and Results'!$G$15-'Inputs and Results'!$G$13)*('Inputs and Results'!$G$15-'Inputs and Results'!$G$14))))</f>
        <v>432.72625782613454</v>
      </c>
      <c r="D4360">
        <f t="shared" ca="1" si="286"/>
        <v>964.70947109935776</v>
      </c>
      <c r="E4360">
        <f t="shared" ca="1" si="285"/>
        <v>0.93401538082424751</v>
      </c>
      <c r="F4360">
        <f t="shared" ca="1" si="285"/>
        <v>0.30596493752425624</v>
      </c>
    </row>
    <row r="4361" spans="1:6" ht="15.75" customHeight="1" x14ac:dyDescent="0.2">
      <c r="A4361">
        <v>4360</v>
      </c>
      <c r="B4361" s="47">
        <f ca="1">IF('Inputs and Results'!$C$15='Inputs and Results'!$C$13, 'Inputs and Results'!$C$13, IF(E4361 &lt;= ('Inputs and Results'!$C$14-'Inputs and Results'!$C$13)/('Inputs and Results'!$C$15-'Inputs and Results'!$C$13), 'Inputs and Results'!$C$13 + SQRT(E4361*('Inputs and Results'!$C$15-'Inputs and Results'!$C$13)*('Inputs and Results'!$C$14-'Inputs and Results'!$C$13)), 'Inputs and Results'!$C$15 - SQRT((1-E4361)*('Inputs and Results'!$C$15-'Inputs and Results'!$C$13)*('Inputs and Results'!$C$15-'Inputs and Results'!$C$14))))</f>
        <v>1.7666139629068758</v>
      </c>
      <c r="C4361" s="47">
        <f ca="1">IF('Inputs and Results'!$G$15='Inputs and Results'!$G$13, 'Inputs and Results'!$G$13, IF(F4361 &lt;= ('Inputs and Results'!$G$14-'Inputs and Results'!$G$13)/('Inputs and Results'!$G$15-'Inputs and Results'!$G$13), 'Inputs and Results'!$G$13 + SQRT(F4361*('Inputs and Results'!$G$15-'Inputs and Results'!$G$13)*('Inputs and Results'!$G$14-'Inputs and Results'!$G$13)), 'Inputs and Results'!$G$15 - SQRT((1-F4361)*('Inputs and Results'!$G$15-'Inputs and Results'!$G$13)*('Inputs and Results'!$G$15-'Inputs and Results'!$G$14))))</f>
        <v>339.58989270468601</v>
      </c>
      <c r="D4361">
        <f t="shared" ca="1" si="286"/>
        <v>599.92424611414606</v>
      </c>
      <c r="E4361">
        <f t="shared" ca="1" si="285"/>
        <v>0.83097320927819096</v>
      </c>
      <c r="F4361">
        <f t="shared" ca="1" si="285"/>
        <v>0.12724620392561337</v>
      </c>
    </row>
    <row r="4362" spans="1:6" ht="15.75" customHeight="1" x14ac:dyDescent="0.2">
      <c r="A4362">
        <v>4361</v>
      </c>
      <c r="B4362" s="47">
        <f ca="1">IF('Inputs and Results'!$C$15='Inputs and Results'!$C$13, 'Inputs and Results'!$C$13, IF(E4362 &lt;= ('Inputs and Results'!$C$14-'Inputs and Results'!$C$13)/('Inputs and Results'!$C$15-'Inputs and Results'!$C$13), 'Inputs and Results'!$C$13 + SQRT(E4362*('Inputs and Results'!$C$15-'Inputs and Results'!$C$13)*('Inputs and Results'!$C$14-'Inputs and Results'!$C$13)), 'Inputs and Results'!$C$15 - SQRT((1-E4362)*('Inputs and Results'!$C$15-'Inputs and Results'!$C$13)*('Inputs and Results'!$C$15-'Inputs and Results'!$C$14))))</f>
        <v>0.87059149086169896</v>
      </c>
      <c r="C4362" s="47">
        <f ca="1">IF('Inputs and Results'!$G$15='Inputs and Results'!$G$13, 'Inputs and Results'!$G$13, IF(F4362 &lt;= ('Inputs and Results'!$G$14-'Inputs and Results'!$G$13)/('Inputs and Results'!$G$15-'Inputs and Results'!$G$13), 'Inputs and Results'!$G$13 + SQRT(F4362*('Inputs and Results'!$G$15-'Inputs and Results'!$G$13)*('Inputs and Results'!$G$14-'Inputs and Results'!$G$13)), 'Inputs and Results'!$G$15 - SQRT((1-F4362)*('Inputs and Results'!$G$15-'Inputs and Results'!$G$13)*('Inputs and Results'!$G$15-'Inputs and Results'!$G$14))))</f>
        <v>410.26157786279362</v>
      </c>
      <c r="D4362">
        <f t="shared" ca="1" si="286"/>
        <v>357.17023871484247</v>
      </c>
      <c r="E4362">
        <f t="shared" ref="E4362:F4381" ca="1" si="287">RAND()</f>
        <v>0.49617993346771083</v>
      </c>
      <c r="F4362">
        <f t="shared" ca="1" si="287"/>
        <v>0.26472927458144035</v>
      </c>
    </row>
    <row r="4363" spans="1:6" ht="15.75" customHeight="1" x14ac:dyDescent="0.2">
      <c r="A4363">
        <v>4362</v>
      </c>
      <c r="B4363" s="47">
        <f ca="1">IF('Inputs and Results'!$C$15='Inputs and Results'!$C$13, 'Inputs and Results'!$C$13, IF(E4363 &lt;= ('Inputs and Results'!$C$14-'Inputs and Results'!$C$13)/('Inputs and Results'!$C$15-'Inputs and Results'!$C$13), 'Inputs and Results'!$C$13 + SQRT(E4363*('Inputs and Results'!$C$15-'Inputs and Results'!$C$13)*('Inputs and Results'!$C$14-'Inputs and Results'!$C$13)), 'Inputs and Results'!$C$15 - SQRT((1-E4363)*('Inputs and Results'!$C$15-'Inputs and Results'!$C$13)*('Inputs and Results'!$C$15-'Inputs and Results'!$C$14))))</f>
        <v>1.187843496942536</v>
      </c>
      <c r="C4363" s="47">
        <f ca="1">IF('Inputs and Results'!$G$15='Inputs and Results'!$G$13, 'Inputs and Results'!$G$13, IF(F4363 &lt;= ('Inputs and Results'!$G$14-'Inputs and Results'!$G$13)/('Inputs and Results'!$G$15-'Inputs and Results'!$G$13), 'Inputs and Results'!$G$13 + SQRT(F4363*('Inputs and Results'!$G$15-'Inputs and Results'!$G$13)*('Inputs and Results'!$G$14-'Inputs and Results'!$G$13)), 'Inputs and Results'!$G$15 - SQRT((1-F4363)*('Inputs and Results'!$G$15-'Inputs and Results'!$G$13)*('Inputs and Results'!$G$15-'Inputs and Results'!$G$14))))</f>
        <v>925.42699805297138</v>
      </c>
      <c r="D4363">
        <f t="shared" ca="1" si="286"/>
        <v>1099.262441532275</v>
      </c>
      <c r="E4363">
        <f t="shared" ca="1" si="287"/>
        <v>0.63512097871406037</v>
      </c>
      <c r="F4363">
        <f t="shared" ca="1" si="287"/>
        <v>0.91112156403875433</v>
      </c>
    </row>
    <row r="4364" spans="1:6" ht="15.75" customHeight="1" x14ac:dyDescent="0.2">
      <c r="A4364">
        <v>4363</v>
      </c>
      <c r="B4364" s="47">
        <f ca="1">IF('Inputs and Results'!$C$15='Inputs and Results'!$C$13, 'Inputs and Results'!$C$13, IF(E4364 &lt;= ('Inputs and Results'!$C$14-'Inputs and Results'!$C$13)/('Inputs and Results'!$C$15-'Inputs and Results'!$C$13), 'Inputs and Results'!$C$13 + SQRT(E4364*('Inputs and Results'!$C$15-'Inputs and Results'!$C$13)*('Inputs and Results'!$C$14-'Inputs and Results'!$C$13)), 'Inputs and Results'!$C$15 - SQRT((1-E4364)*('Inputs and Results'!$C$15-'Inputs and Results'!$C$13)*('Inputs and Results'!$C$15-'Inputs and Results'!$C$14))))</f>
        <v>0.67273541615239152</v>
      </c>
      <c r="C4364" s="47">
        <f ca="1">IF('Inputs and Results'!$G$15='Inputs and Results'!$G$13, 'Inputs and Results'!$G$13, IF(F4364 &lt;= ('Inputs and Results'!$G$14-'Inputs and Results'!$G$13)/('Inputs and Results'!$G$15-'Inputs and Results'!$G$13), 'Inputs and Results'!$G$13 + SQRT(F4364*('Inputs and Results'!$G$15-'Inputs and Results'!$G$13)*('Inputs and Results'!$G$14-'Inputs and Results'!$G$13)), 'Inputs and Results'!$G$15 - SQRT((1-F4364)*('Inputs and Results'!$G$15-'Inputs and Results'!$G$13)*('Inputs and Results'!$G$15-'Inputs and Results'!$G$14))))</f>
        <v>567.80624664551226</v>
      </c>
      <c r="D4364">
        <f t="shared" ca="1" si="286"/>
        <v>381.98337163099615</v>
      </c>
      <c r="E4364">
        <f t="shared" ca="1" si="287"/>
        <v>0.39820439519651307</v>
      </c>
      <c r="F4364">
        <f t="shared" ca="1" si="287"/>
        <v>0.52882619234340844</v>
      </c>
    </row>
    <row r="4365" spans="1:6" ht="15.75" customHeight="1" x14ac:dyDescent="0.2">
      <c r="A4365">
        <v>4364</v>
      </c>
      <c r="B4365" s="47">
        <f ca="1">IF('Inputs and Results'!$C$15='Inputs and Results'!$C$13, 'Inputs and Results'!$C$13, IF(E4365 &lt;= ('Inputs and Results'!$C$14-'Inputs and Results'!$C$13)/('Inputs and Results'!$C$15-'Inputs and Results'!$C$13), 'Inputs and Results'!$C$13 + SQRT(E4365*('Inputs and Results'!$C$15-'Inputs and Results'!$C$13)*('Inputs and Results'!$C$14-'Inputs and Results'!$C$13)), 'Inputs and Results'!$C$15 - SQRT((1-E4365)*('Inputs and Results'!$C$15-'Inputs and Results'!$C$13)*('Inputs and Results'!$C$15-'Inputs and Results'!$C$14))))</f>
        <v>0.21470787304061867</v>
      </c>
      <c r="C4365" s="47">
        <f ca="1">IF('Inputs and Results'!$G$15='Inputs and Results'!$G$13, 'Inputs and Results'!$G$13, IF(F4365 &lt;= ('Inputs and Results'!$G$14-'Inputs and Results'!$G$13)/('Inputs and Results'!$G$15-'Inputs and Results'!$G$13), 'Inputs and Results'!$G$13 + SQRT(F4365*('Inputs and Results'!$G$15-'Inputs and Results'!$G$13)*('Inputs and Results'!$G$14-'Inputs and Results'!$G$13)), 'Inputs and Results'!$G$15 - SQRT((1-F4365)*('Inputs and Results'!$G$15-'Inputs and Results'!$G$13)*('Inputs and Results'!$G$15-'Inputs and Results'!$G$14))))</f>
        <v>701.34584622739987</v>
      </c>
      <c r="D4365">
        <f t="shared" ca="1" si="286"/>
        <v>150.58447490935782</v>
      </c>
      <c r="E4365">
        <f t="shared" ca="1" si="287"/>
        <v>0.13801641861089842</v>
      </c>
      <c r="F4365">
        <f t="shared" ca="1" si="287"/>
        <v>0.70685693679665573</v>
      </c>
    </row>
    <row r="4366" spans="1:6" ht="15.75" customHeight="1" x14ac:dyDescent="0.2">
      <c r="A4366">
        <v>4365</v>
      </c>
      <c r="B4366" s="47">
        <f ca="1">IF('Inputs and Results'!$C$15='Inputs and Results'!$C$13, 'Inputs and Results'!$C$13, IF(E4366 &lt;= ('Inputs and Results'!$C$14-'Inputs and Results'!$C$13)/('Inputs and Results'!$C$15-'Inputs and Results'!$C$13), 'Inputs and Results'!$C$13 + SQRT(E4366*('Inputs and Results'!$C$15-'Inputs and Results'!$C$13)*('Inputs and Results'!$C$14-'Inputs and Results'!$C$13)), 'Inputs and Results'!$C$15 - SQRT((1-E4366)*('Inputs and Results'!$C$15-'Inputs and Results'!$C$13)*('Inputs and Results'!$C$15-'Inputs and Results'!$C$14))))</f>
        <v>3.3085363701902626E-2</v>
      </c>
      <c r="C4366" s="47">
        <f ca="1">IF('Inputs and Results'!$G$15='Inputs and Results'!$G$13, 'Inputs and Results'!$G$13, IF(F4366 &lt;= ('Inputs and Results'!$G$14-'Inputs and Results'!$G$13)/('Inputs and Results'!$G$15-'Inputs and Results'!$G$13), 'Inputs and Results'!$G$13 + SQRT(F4366*('Inputs and Results'!$G$15-'Inputs and Results'!$G$13)*('Inputs and Results'!$G$14-'Inputs and Results'!$G$13)), 'Inputs and Results'!$G$15 - SQRT((1-F4366)*('Inputs and Results'!$G$15-'Inputs and Results'!$G$13)*('Inputs and Results'!$G$15-'Inputs and Results'!$G$14))))</f>
        <v>662.18257478745113</v>
      </c>
      <c r="D4366">
        <f t="shared" ca="1" si="286"/>
        <v>21.908551323905158</v>
      </c>
      <c r="E4366">
        <f t="shared" ca="1" si="287"/>
        <v>2.1935282324458627E-2</v>
      </c>
      <c r="F4366">
        <f t="shared" ca="1" si="287"/>
        <v>0.65900306297118916</v>
      </c>
    </row>
    <row r="4367" spans="1:6" ht="15.75" customHeight="1" x14ac:dyDescent="0.2">
      <c r="A4367">
        <v>4366</v>
      </c>
      <c r="B4367" s="47">
        <f ca="1">IF('Inputs and Results'!$C$15='Inputs and Results'!$C$13, 'Inputs and Results'!$C$13, IF(E4367 &lt;= ('Inputs and Results'!$C$14-'Inputs and Results'!$C$13)/('Inputs and Results'!$C$15-'Inputs and Results'!$C$13), 'Inputs and Results'!$C$13 + SQRT(E4367*('Inputs and Results'!$C$15-'Inputs and Results'!$C$13)*('Inputs and Results'!$C$14-'Inputs and Results'!$C$13)), 'Inputs and Results'!$C$15 - SQRT((1-E4367)*('Inputs and Results'!$C$15-'Inputs and Results'!$C$13)*('Inputs and Results'!$C$15-'Inputs and Results'!$C$14))))</f>
        <v>1.607887835957694</v>
      </c>
      <c r="C4367" s="47">
        <f ca="1">IF('Inputs and Results'!$G$15='Inputs and Results'!$G$13, 'Inputs and Results'!$G$13, IF(F4367 &lt;= ('Inputs and Results'!$G$14-'Inputs and Results'!$G$13)/('Inputs and Results'!$G$15-'Inputs and Results'!$G$13), 'Inputs and Results'!$G$13 + SQRT(F4367*('Inputs and Results'!$G$15-'Inputs and Results'!$G$13)*('Inputs and Results'!$G$14-'Inputs and Results'!$G$13)), 'Inputs and Results'!$G$15 - SQRT((1-F4367)*('Inputs and Results'!$G$15-'Inputs and Results'!$G$13)*('Inputs and Results'!$G$15-'Inputs and Results'!$G$14))))</f>
        <v>641.61812663358864</v>
      </c>
      <c r="D4367">
        <f t="shared" ca="1" si="286"/>
        <v>1031.6499811441106</v>
      </c>
      <c r="E4367">
        <f t="shared" ca="1" si="287"/>
        <v>0.78466930252504974</v>
      </c>
      <c r="F4367">
        <f t="shared" ca="1" si="287"/>
        <v>0.63242720346672343</v>
      </c>
    </row>
    <row r="4368" spans="1:6" ht="15.75" customHeight="1" x14ac:dyDescent="0.2">
      <c r="A4368">
        <v>4367</v>
      </c>
      <c r="B4368" s="47">
        <f ca="1">IF('Inputs and Results'!$C$15='Inputs and Results'!$C$13, 'Inputs and Results'!$C$13, IF(E4368 &lt;= ('Inputs and Results'!$C$14-'Inputs and Results'!$C$13)/('Inputs and Results'!$C$15-'Inputs and Results'!$C$13), 'Inputs and Results'!$C$13 + SQRT(E4368*('Inputs and Results'!$C$15-'Inputs and Results'!$C$13)*('Inputs and Results'!$C$14-'Inputs and Results'!$C$13)), 'Inputs and Results'!$C$15 - SQRT((1-E4368)*('Inputs and Results'!$C$15-'Inputs and Results'!$C$13)*('Inputs and Results'!$C$15-'Inputs and Results'!$C$14))))</f>
        <v>0.28957325558953606</v>
      </c>
      <c r="C4368" s="47">
        <f ca="1">IF('Inputs and Results'!$G$15='Inputs and Results'!$G$13, 'Inputs and Results'!$G$13, IF(F4368 &lt;= ('Inputs and Results'!$G$14-'Inputs and Results'!$G$13)/('Inputs and Results'!$G$15-'Inputs and Results'!$G$13), 'Inputs and Results'!$G$13 + SQRT(F4368*('Inputs and Results'!$G$15-'Inputs and Results'!$G$13)*('Inputs and Results'!$G$14-'Inputs and Results'!$G$13)), 'Inputs and Results'!$G$15 - SQRT((1-F4368)*('Inputs and Results'!$G$15-'Inputs and Results'!$G$13)*('Inputs and Results'!$G$15-'Inputs and Results'!$G$14))))</f>
        <v>615.81667318442544</v>
      </c>
      <c r="D4368">
        <f t="shared" ca="1" si="286"/>
        <v>178.32403890033143</v>
      </c>
      <c r="E4368">
        <f t="shared" ca="1" si="287"/>
        <v>0.18373187368716604</v>
      </c>
      <c r="F4368">
        <f t="shared" ca="1" si="287"/>
        <v>0.59767311491744401</v>
      </c>
    </row>
    <row r="4369" spans="1:6" ht="15.75" customHeight="1" x14ac:dyDescent="0.2">
      <c r="A4369">
        <v>4368</v>
      </c>
      <c r="B4369" s="47">
        <f ca="1">IF('Inputs and Results'!$C$15='Inputs and Results'!$C$13, 'Inputs and Results'!$C$13, IF(E4369 &lt;= ('Inputs and Results'!$C$14-'Inputs and Results'!$C$13)/('Inputs and Results'!$C$15-'Inputs and Results'!$C$13), 'Inputs and Results'!$C$13 + SQRT(E4369*('Inputs and Results'!$C$15-'Inputs and Results'!$C$13)*('Inputs and Results'!$C$14-'Inputs and Results'!$C$13)), 'Inputs and Results'!$C$15 - SQRT((1-E4369)*('Inputs and Results'!$C$15-'Inputs and Results'!$C$13)*('Inputs and Results'!$C$15-'Inputs and Results'!$C$14))))</f>
        <v>2.8228778218909505</v>
      </c>
      <c r="C4369" s="47">
        <f ca="1">IF('Inputs and Results'!$G$15='Inputs and Results'!$G$13, 'Inputs and Results'!$G$13, IF(F4369 &lt;= ('Inputs and Results'!$G$14-'Inputs and Results'!$G$13)/('Inputs and Results'!$G$15-'Inputs and Results'!$G$13), 'Inputs and Results'!$G$13 + SQRT(F4369*('Inputs and Results'!$G$15-'Inputs and Results'!$G$13)*('Inputs and Results'!$G$14-'Inputs and Results'!$G$13)), 'Inputs and Results'!$G$15 - SQRT((1-F4369)*('Inputs and Results'!$G$15-'Inputs and Results'!$G$13)*('Inputs and Results'!$G$15-'Inputs and Results'!$G$14))))</f>
        <v>295.37277429287337</v>
      </c>
      <c r="D4369">
        <f t="shared" ca="1" si="286"/>
        <v>833.80125374175373</v>
      </c>
      <c r="E4369">
        <f t="shared" ca="1" si="287"/>
        <v>0.99651419266910068</v>
      </c>
      <c r="F4369">
        <f t="shared" ca="1" si="287"/>
        <v>3.5238313768642837E-2</v>
      </c>
    </row>
    <row r="4370" spans="1:6" ht="15.75" customHeight="1" x14ac:dyDescent="0.2">
      <c r="A4370">
        <v>4369</v>
      </c>
      <c r="B4370" s="47">
        <f ca="1">IF('Inputs and Results'!$C$15='Inputs and Results'!$C$13, 'Inputs and Results'!$C$13, IF(E4370 &lt;= ('Inputs and Results'!$C$14-'Inputs and Results'!$C$13)/('Inputs and Results'!$C$15-'Inputs and Results'!$C$13), 'Inputs and Results'!$C$13 + SQRT(E4370*('Inputs and Results'!$C$15-'Inputs and Results'!$C$13)*('Inputs and Results'!$C$14-'Inputs and Results'!$C$13)), 'Inputs and Results'!$C$15 - SQRT((1-E4370)*('Inputs and Results'!$C$15-'Inputs and Results'!$C$13)*('Inputs and Results'!$C$15-'Inputs and Results'!$C$14))))</f>
        <v>0.6440885889652268</v>
      </c>
      <c r="C4370" s="47">
        <f ca="1">IF('Inputs and Results'!$G$15='Inputs and Results'!$G$13, 'Inputs and Results'!$G$13, IF(F4370 &lt;= ('Inputs and Results'!$G$14-'Inputs and Results'!$G$13)/('Inputs and Results'!$G$15-'Inputs and Results'!$G$13), 'Inputs and Results'!$G$13 + SQRT(F4370*('Inputs and Results'!$G$15-'Inputs and Results'!$G$13)*('Inputs and Results'!$G$14-'Inputs and Results'!$G$13)), 'Inputs and Results'!$G$15 - SQRT((1-F4370)*('Inputs and Results'!$G$15-'Inputs and Results'!$G$13)*('Inputs and Results'!$G$15-'Inputs and Results'!$G$14))))</f>
        <v>422.47252599996239</v>
      </c>
      <c r="D4370">
        <f t="shared" ca="1" si="286"/>
        <v>272.10973314789089</v>
      </c>
      <c r="E4370">
        <f t="shared" ca="1" si="287"/>
        <v>0.3832979359284604</v>
      </c>
      <c r="F4370">
        <f t="shared" ca="1" si="287"/>
        <v>0.28729102598803968</v>
      </c>
    </row>
    <row r="4371" spans="1:6" ht="15.75" customHeight="1" x14ac:dyDescent="0.2">
      <c r="A4371">
        <v>4370</v>
      </c>
      <c r="B4371" s="47">
        <f ca="1">IF('Inputs and Results'!$C$15='Inputs and Results'!$C$13, 'Inputs and Results'!$C$13, IF(E4371 &lt;= ('Inputs and Results'!$C$14-'Inputs and Results'!$C$13)/('Inputs and Results'!$C$15-'Inputs and Results'!$C$13), 'Inputs and Results'!$C$13 + SQRT(E4371*('Inputs and Results'!$C$15-'Inputs and Results'!$C$13)*('Inputs and Results'!$C$14-'Inputs and Results'!$C$13)), 'Inputs and Results'!$C$15 - SQRT((1-E4371)*('Inputs and Results'!$C$15-'Inputs and Results'!$C$13)*('Inputs and Results'!$C$15-'Inputs and Results'!$C$14))))</f>
        <v>1.9708983323698259</v>
      </c>
      <c r="C4371" s="47">
        <f ca="1">IF('Inputs and Results'!$G$15='Inputs and Results'!$G$13, 'Inputs and Results'!$G$13, IF(F4371 &lt;= ('Inputs and Results'!$G$14-'Inputs and Results'!$G$13)/('Inputs and Results'!$G$15-'Inputs and Results'!$G$13), 'Inputs and Results'!$G$13 + SQRT(F4371*('Inputs and Results'!$G$15-'Inputs and Results'!$G$13)*('Inputs and Results'!$G$14-'Inputs and Results'!$G$13)), 'Inputs and Results'!$G$15 - SQRT((1-F4371)*('Inputs and Results'!$G$15-'Inputs and Results'!$G$13)*('Inputs and Results'!$G$15-'Inputs and Results'!$G$14))))</f>
        <v>280.90444087638662</v>
      </c>
      <c r="D4371">
        <f t="shared" ca="1" si="286"/>
        <v>553.63409407854874</v>
      </c>
      <c r="E4371">
        <f t="shared" ca="1" si="287"/>
        <v>0.88232775085342163</v>
      </c>
      <c r="F4371">
        <f t="shared" ca="1" si="287"/>
        <v>4.1313178675074225E-3</v>
      </c>
    </row>
    <row r="4372" spans="1:6" ht="15.75" customHeight="1" x14ac:dyDescent="0.2">
      <c r="A4372">
        <v>4371</v>
      </c>
      <c r="B4372" s="47">
        <f ca="1">IF('Inputs and Results'!$C$15='Inputs and Results'!$C$13, 'Inputs and Results'!$C$13, IF(E4372 &lt;= ('Inputs and Results'!$C$14-'Inputs and Results'!$C$13)/('Inputs and Results'!$C$15-'Inputs and Results'!$C$13), 'Inputs and Results'!$C$13 + SQRT(E4372*('Inputs and Results'!$C$15-'Inputs and Results'!$C$13)*('Inputs and Results'!$C$14-'Inputs and Results'!$C$13)), 'Inputs and Results'!$C$15 - SQRT((1-E4372)*('Inputs and Results'!$C$15-'Inputs and Results'!$C$13)*('Inputs and Results'!$C$15-'Inputs and Results'!$C$14))))</f>
        <v>0.52101644312332418</v>
      </c>
      <c r="C4372" s="47">
        <f ca="1">IF('Inputs and Results'!$G$15='Inputs and Results'!$G$13, 'Inputs and Results'!$G$13, IF(F4372 &lt;= ('Inputs and Results'!$G$14-'Inputs and Results'!$G$13)/('Inputs and Results'!$G$15-'Inputs and Results'!$G$13), 'Inputs and Results'!$G$13 + SQRT(F4372*('Inputs and Results'!$G$15-'Inputs and Results'!$G$13)*('Inputs and Results'!$G$14-'Inputs and Results'!$G$13)), 'Inputs and Results'!$G$15 - SQRT((1-F4372)*('Inputs and Results'!$G$15-'Inputs and Results'!$G$13)*('Inputs and Results'!$G$15-'Inputs and Results'!$G$14))))</f>
        <v>852.68594938606111</v>
      </c>
      <c r="D4372">
        <f t="shared" ca="1" si="286"/>
        <v>444.26340045036039</v>
      </c>
      <c r="E4372">
        <f t="shared" ca="1" si="287"/>
        <v>0.31718228052611819</v>
      </c>
      <c r="F4372">
        <f t="shared" ca="1" si="287"/>
        <v>0.85779153595044133</v>
      </c>
    </row>
    <row r="4373" spans="1:6" ht="15.75" customHeight="1" x14ac:dyDescent="0.2">
      <c r="A4373">
        <v>4372</v>
      </c>
      <c r="B4373" s="47">
        <f ca="1">IF('Inputs and Results'!$C$15='Inputs and Results'!$C$13, 'Inputs and Results'!$C$13, IF(E4373 &lt;= ('Inputs and Results'!$C$14-'Inputs and Results'!$C$13)/('Inputs and Results'!$C$15-'Inputs and Results'!$C$13), 'Inputs and Results'!$C$13 + SQRT(E4373*('Inputs and Results'!$C$15-'Inputs and Results'!$C$13)*('Inputs and Results'!$C$14-'Inputs and Results'!$C$13)), 'Inputs and Results'!$C$15 - SQRT((1-E4373)*('Inputs and Results'!$C$15-'Inputs and Results'!$C$13)*('Inputs and Results'!$C$15-'Inputs and Results'!$C$14))))</f>
        <v>0.55131059475428801</v>
      </c>
      <c r="C4373" s="47">
        <f ca="1">IF('Inputs and Results'!$G$15='Inputs and Results'!$G$13, 'Inputs and Results'!$G$13, IF(F4373 &lt;= ('Inputs and Results'!$G$14-'Inputs and Results'!$G$13)/('Inputs and Results'!$G$15-'Inputs and Results'!$G$13), 'Inputs and Results'!$G$13 + SQRT(F4373*('Inputs and Results'!$G$15-'Inputs and Results'!$G$13)*('Inputs and Results'!$G$14-'Inputs and Results'!$G$13)), 'Inputs and Results'!$G$15 - SQRT((1-F4373)*('Inputs and Results'!$G$15-'Inputs and Results'!$G$13)*('Inputs and Results'!$G$15-'Inputs and Results'!$G$14))))</f>
        <v>491.33027064766759</v>
      </c>
      <c r="D4373">
        <f t="shared" ca="1" si="286"/>
        <v>270.87558373155093</v>
      </c>
      <c r="E4373">
        <f t="shared" ca="1" si="287"/>
        <v>0.33376891073748893</v>
      </c>
      <c r="F4373">
        <f t="shared" ca="1" si="287"/>
        <v>0.40793620527620322</v>
      </c>
    </row>
    <row r="4374" spans="1:6" ht="15.75" customHeight="1" x14ac:dyDescent="0.2">
      <c r="A4374">
        <v>4373</v>
      </c>
      <c r="B4374" s="47">
        <f ca="1">IF('Inputs and Results'!$C$15='Inputs and Results'!$C$13, 'Inputs and Results'!$C$13, IF(E4374 &lt;= ('Inputs and Results'!$C$14-'Inputs and Results'!$C$13)/('Inputs and Results'!$C$15-'Inputs and Results'!$C$13), 'Inputs and Results'!$C$13 + SQRT(E4374*('Inputs and Results'!$C$15-'Inputs and Results'!$C$13)*('Inputs and Results'!$C$14-'Inputs and Results'!$C$13)), 'Inputs and Results'!$C$15 - SQRT((1-E4374)*('Inputs and Results'!$C$15-'Inputs and Results'!$C$13)*('Inputs and Results'!$C$15-'Inputs and Results'!$C$14))))</f>
        <v>4.7107786388694173E-2</v>
      </c>
      <c r="C4374" s="47">
        <f ca="1">IF('Inputs and Results'!$G$15='Inputs and Results'!$G$13, 'Inputs and Results'!$G$13, IF(F4374 &lt;= ('Inputs and Results'!$G$14-'Inputs and Results'!$G$13)/('Inputs and Results'!$G$15-'Inputs and Results'!$G$13), 'Inputs and Results'!$G$13 + SQRT(F4374*('Inputs and Results'!$G$15-'Inputs and Results'!$G$13)*('Inputs and Results'!$G$14-'Inputs and Results'!$G$13)), 'Inputs and Results'!$G$15 - SQRT((1-F4374)*('Inputs and Results'!$G$15-'Inputs and Results'!$G$13)*('Inputs and Results'!$G$15-'Inputs and Results'!$G$14))))</f>
        <v>342.89857732256723</v>
      </c>
      <c r="D4374">
        <f t="shared" ca="1" si="286"/>
        <v>16.15319293349863</v>
      </c>
      <c r="E4374">
        <f t="shared" ca="1" si="287"/>
        <v>3.1158619421524647E-2</v>
      </c>
      <c r="F4374">
        <f t="shared" ca="1" si="287"/>
        <v>0.13394560183287618</v>
      </c>
    </row>
    <row r="4375" spans="1:6" ht="15.75" customHeight="1" x14ac:dyDescent="0.2">
      <c r="A4375">
        <v>4374</v>
      </c>
      <c r="B4375" s="47">
        <f ca="1">IF('Inputs and Results'!$C$15='Inputs and Results'!$C$13, 'Inputs and Results'!$C$13, IF(E4375 &lt;= ('Inputs and Results'!$C$14-'Inputs and Results'!$C$13)/('Inputs and Results'!$C$15-'Inputs and Results'!$C$13), 'Inputs and Results'!$C$13 + SQRT(E4375*('Inputs and Results'!$C$15-'Inputs and Results'!$C$13)*('Inputs and Results'!$C$14-'Inputs and Results'!$C$13)), 'Inputs and Results'!$C$15 - SQRT((1-E4375)*('Inputs and Results'!$C$15-'Inputs and Results'!$C$13)*('Inputs and Results'!$C$15-'Inputs and Results'!$C$14))))</f>
        <v>1.5404181437492224</v>
      </c>
      <c r="C4375" s="47">
        <f ca="1">IF('Inputs and Results'!$G$15='Inputs and Results'!$G$13, 'Inputs and Results'!$G$13, IF(F4375 &lt;= ('Inputs and Results'!$G$14-'Inputs and Results'!$G$13)/('Inputs and Results'!$G$15-'Inputs and Results'!$G$13), 'Inputs and Results'!$G$13 + SQRT(F4375*('Inputs and Results'!$G$15-'Inputs and Results'!$G$13)*('Inputs and Results'!$G$14-'Inputs and Results'!$G$13)), 'Inputs and Results'!$G$15 - SQRT((1-F4375)*('Inputs and Results'!$G$15-'Inputs and Results'!$G$13)*('Inputs and Results'!$G$15-'Inputs and Results'!$G$14))))</f>
        <v>638.120701824158</v>
      </c>
      <c r="D4375">
        <f t="shared" ca="1" si="286"/>
        <v>982.97270699192052</v>
      </c>
      <c r="E4375">
        <f t="shared" ca="1" si="287"/>
        <v>0.76329120054483712</v>
      </c>
      <c r="F4375">
        <f t="shared" ca="1" si="287"/>
        <v>0.62780819870935645</v>
      </c>
    </row>
    <row r="4376" spans="1:6" ht="15.75" customHeight="1" x14ac:dyDescent="0.2">
      <c r="A4376">
        <v>4375</v>
      </c>
      <c r="B4376" s="47">
        <f ca="1">IF('Inputs and Results'!$C$15='Inputs and Results'!$C$13, 'Inputs and Results'!$C$13, IF(E4376 &lt;= ('Inputs and Results'!$C$14-'Inputs and Results'!$C$13)/('Inputs and Results'!$C$15-'Inputs and Results'!$C$13), 'Inputs and Results'!$C$13 + SQRT(E4376*('Inputs and Results'!$C$15-'Inputs and Results'!$C$13)*('Inputs and Results'!$C$14-'Inputs and Results'!$C$13)), 'Inputs and Results'!$C$15 - SQRT((1-E4376)*('Inputs and Results'!$C$15-'Inputs and Results'!$C$13)*('Inputs and Results'!$C$15-'Inputs and Results'!$C$14))))</f>
        <v>8.1557433926930489E-2</v>
      </c>
      <c r="C4376" s="47">
        <f ca="1">IF('Inputs and Results'!$G$15='Inputs and Results'!$G$13, 'Inputs and Results'!$G$13, IF(F4376 &lt;= ('Inputs and Results'!$G$14-'Inputs and Results'!$G$13)/('Inputs and Results'!$G$15-'Inputs and Results'!$G$13), 'Inputs and Results'!$G$13 + SQRT(F4376*('Inputs and Results'!$G$15-'Inputs and Results'!$G$13)*('Inputs and Results'!$G$14-'Inputs and Results'!$G$13)), 'Inputs and Results'!$G$15 - SQRT((1-F4376)*('Inputs and Results'!$G$15-'Inputs and Results'!$G$13)*('Inputs and Results'!$G$15-'Inputs and Results'!$G$14))))</f>
        <v>285.94717882152725</v>
      </c>
      <c r="D4376">
        <f t="shared" ca="1" si="286"/>
        <v>23.321118143328885</v>
      </c>
      <c r="E4376">
        <f t="shared" ca="1" si="287"/>
        <v>5.3632554281426104E-2</v>
      </c>
      <c r="F4376">
        <f t="shared" ca="1" si="287"/>
        <v>1.5029266559474119E-2</v>
      </c>
    </row>
    <row r="4377" spans="1:6" ht="15.75" customHeight="1" x14ac:dyDescent="0.2">
      <c r="A4377">
        <v>4376</v>
      </c>
      <c r="B4377" s="47">
        <f ca="1">IF('Inputs and Results'!$C$15='Inputs and Results'!$C$13, 'Inputs and Results'!$C$13, IF(E4377 &lt;= ('Inputs and Results'!$C$14-'Inputs and Results'!$C$13)/('Inputs and Results'!$C$15-'Inputs and Results'!$C$13), 'Inputs and Results'!$C$13 + SQRT(E4377*('Inputs and Results'!$C$15-'Inputs and Results'!$C$13)*('Inputs and Results'!$C$14-'Inputs and Results'!$C$13)), 'Inputs and Results'!$C$15 - SQRT((1-E4377)*('Inputs and Results'!$C$15-'Inputs and Results'!$C$13)*('Inputs and Results'!$C$15-'Inputs and Results'!$C$14))))</f>
        <v>3.987442048193035E-2</v>
      </c>
      <c r="C4377" s="47">
        <f ca="1">IF('Inputs and Results'!$G$15='Inputs and Results'!$G$13, 'Inputs and Results'!$G$13, IF(F4377 &lt;= ('Inputs and Results'!$G$14-'Inputs and Results'!$G$13)/('Inputs and Results'!$G$15-'Inputs and Results'!$G$13), 'Inputs and Results'!$G$13 + SQRT(F4377*('Inputs and Results'!$G$15-'Inputs and Results'!$G$13)*('Inputs and Results'!$G$14-'Inputs and Results'!$G$13)), 'Inputs and Results'!$G$15 - SQRT((1-F4377)*('Inputs and Results'!$G$15-'Inputs and Results'!$G$13)*('Inputs and Results'!$G$15-'Inputs and Results'!$G$14))))</f>
        <v>784.13124499506557</v>
      </c>
      <c r="D4377">
        <f t="shared" ca="1" si="286"/>
        <v>31.266778975952789</v>
      </c>
      <c r="E4377">
        <f t="shared" ca="1" si="287"/>
        <v>2.6406283720312285E-2</v>
      </c>
      <c r="F4377">
        <f t="shared" ca="1" si="287"/>
        <v>0.79611122146965985</v>
      </c>
    </row>
    <row r="4378" spans="1:6" ht="15.75" customHeight="1" x14ac:dyDescent="0.2">
      <c r="A4378">
        <v>4377</v>
      </c>
      <c r="B4378" s="47">
        <f ca="1">IF('Inputs and Results'!$C$15='Inputs and Results'!$C$13, 'Inputs and Results'!$C$13, IF(E4378 &lt;= ('Inputs and Results'!$C$14-'Inputs and Results'!$C$13)/('Inputs and Results'!$C$15-'Inputs and Results'!$C$13), 'Inputs and Results'!$C$13 + SQRT(E4378*('Inputs and Results'!$C$15-'Inputs and Results'!$C$13)*('Inputs and Results'!$C$14-'Inputs and Results'!$C$13)), 'Inputs and Results'!$C$15 - SQRT((1-E4378)*('Inputs and Results'!$C$15-'Inputs and Results'!$C$13)*('Inputs and Results'!$C$15-'Inputs and Results'!$C$14))))</f>
        <v>1.3566683393769599</v>
      </c>
      <c r="C4378" s="47">
        <f ca="1">IF('Inputs and Results'!$G$15='Inputs and Results'!$G$13, 'Inputs and Results'!$G$13, IF(F4378 &lt;= ('Inputs and Results'!$G$14-'Inputs and Results'!$G$13)/('Inputs and Results'!$G$15-'Inputs and Results'!$G$13), 'Inputs and Results'!$G$13 + SQRT(F4378*('Inputs and Results'!$G$15-'Inputs and Results'!$G$13)*('Inputs and Results'!$G$14-'Inputs and Results'!$G$13)), 'Inputs and Results'!$G$15 - SQRT((1-F4378)*('Inputs and Results'!$G$15-'Inputs and Results'!$G$13)*('Inputs and Results'!$G$15-'Inputs and Results'!$G$14))))</f>
        <v>415.69614213812565</v>
      </c>
      <c r="D4378">
        <f t="shared" ca="1" si="286"/>
        <v>563.96179483993956</v>
      </c>
      <c r="E4378">
        <f t="shared" ca="1" si="287"/>
        <v>0.69994011702154679</v>
      </c>
      <c r="F4378">
        <f t="shared" ca="1" si="287"/>
        <v>0.27481394856294483</v>
      </c>
    </row>
    <row r="4379" spans="1:6" ht="15.75" customHeight="1" x14ac:dyDescent="0.2">
      <c r="A4379">
        <v>4378</v>
      </c>
      <c r="B4379" s="47">
        <f ca="1">IF('Inputs and Results'!$C$15='Inputs and Results'!$C$13, 'Inputs and Results'!$C$13, IF(E4379 &lt;= ('Inputs and Results'!$C$14-'Inputs and Results'!$C$13)/('Inputs and Results'!$C$15-'Inputs and Results'!$C$13), 'Inputs and Results'!$C$13 + SQRT(E4379*('Inputs and Results'!$C$15-'Inputs and Results'!$C$13)*('Inputs and Results'!$C$14-'Inputs and Results'!$C$13)), 'Inputs and Results'!$C$15 - SQRT((1-E4379)*('Inputs and Results'!$C$15-'Inputs and Results'!$C$13)*('Inputs and Results'!$C$15-'Inputs and Results'!$C$14))))</f>
        <v>0.68846452256795754</v>
      </c>
      <c r="C4379" s="47">
        <f ca="1">IF('Inputs and Results'!$G$15='Inputs and Results'!$G$13, 'Inputs and Results'!$G$13, IF(F4379 &lt;= ('Inputs and Results'!$G$14-'Inputs and Results'!$G$13)/('Inputs and Results'!$G$15-'Inputs and Results'!$G$13), 'Inputs and Results'!$G$13 + SQRT(F4379*('Inputs and Results'!$G$15-'Inputs and Results'!$G$13)*('Inputs and Results'!$G$14-'Inputs and Results'!$G$13)), 'Inputs and Results'!$G$15 - SQRT((1-F4379)*('Inputs and Results'!$G$15-'Inputs and Results'!$G$13)*('Inputs and Results'!$G$15-'Inputs and Results'!$G$14))))</f>
        <v>491.51600906316855</v>
      </c>
      <c r="D4379">
        <f t="shared" ca="1" si="286"/>
        <v>338.39133451418223</v>
      </c>
      <c r="E4379">
        <f t="shared" ca="1" si="287"/>
        <v>0.40631152628589118</v>
      </c>
      <c r="F4379">
        <f t="shared" ca="1" si="287"/>
        <v>0.40824651789552713</v>
      </c>
    </row>
    <row r="4380" spans="1:6" ht="15.75" customHeight="1" x14ac:dyDescent="0.2">
      <c r="A4380">
        <v>4379</v>
      </c>
      <c r="B4380" s="47">
        <f ca="1">IF('Inputs and Results'!$C$15='Inputs and Results'!$C$13, 'Inputs and Results'!$C$13, IF(E4380 &lt;= ('Inputs and Results'!$C$14-'Inputs and Results'!$C$13)/('Inputs and Results'!$C$15-'Inputs and Results'!$C$13), 'Inputs and Results'!$C$13 + SQRT(E4380*('Inputs and Results'!$C$15-'Inputs and Results'!$C$13)*('Inputs and Results'!$C$14-'Inputs and Results'!$C$13)), 'Inputs and Results'!$C$15 - SQRT((1-E4380)*('Inputs and Results'!$C$15-'Inputs and Results'!$C$13)*('Inputs and Results'!$C$15-'Inputs and Results'!$C$14))))</f>
        <v>2.63416519428272</v>
      </c>
      <c r="C4380" s="47">
        <f ca="1">IF('Inputs and Results'!$G$15='Inputs and Results'!$G$13, 'Inputs and Results'!$G$13, IF(F4380 &lt;= ('Inputs and Results'!$G$14-'Inputs and Results'!$G$13)/('Inputs and Results'!$G$15-'Inputs and Results'!$G$13), 'Inputs and Results'!$G$13 + SQRT(F4380*('Inputs and Results'!$G$15-'Inputs and Results'!$G$13)*('Inputs and Results'!$G$14-'Inputs and Results'!$G$13)), 'Inputs and Results'!$G$15 - SQRT((1-F4380)*('Inputs and Results'!$G$15-'Inputs and Results'!$G$13)*('Inputs and Results'!$G$15-'Inputs and Results'!$G$14))))</f>
        <v>789.15437776561748</v>
      </c>
      <c r="D4380">
        <f t="shared" ca="1" si="286"/>
        <v>2078.7629948260269</v>
      </c>
      <c r="E4380">
        <f t="shared" ca="1" si="287"/>
        <v>0.98512943276953335</v>
      </c>
      <c r="F4380">
        <f t="shared" ca="1" si="287"/>
        <v>0.80100687739786569</v>
      </c>
    </row>
    <row r="4381" spans="1:6" ht="15.75" customHeight="1" x14ac:dyDescent="0.2">
      <c r="A4381">
        <v>4380</v>
      </c>
      <c r="B4381" s="47">
        <f ca="1">IF('Inputs and Results'!$C$15='Inputs and Results'!$C$13, 'Inputs and Results'!$C$13, IF(E4381 &lt;= ('Inputs and Results'!$C$14-'Inputs and Results'!$C$13)/('Inputs and Results'!$C$15-'Inputs and Results'!$C$13), 'Inputs and Results'!$C$13 + SQRT(E4381*('Inputs and Results'!$C$15-'Inputs and Results'!$C$13)*('Inputs and Results'!$C$14-'Inputs and Results'!$C$13)), 'Inputs and Results'!$C$15 - SQRT((1-E4381)*('Inputs and Results'!$C$15-'Inputs and Results'!$C$13)*('Inputs and Results'!$C$15-'Inputs and Results'!$C$14))))</f>
        <v>0.47655427909183157</v>
      </c>
      <c r="C4381" s="47">
        <f ca="1">IF('Inputs and Results'!$G$15='Inputs and Results'!$G$13, 'Inputs and Results'!$G$13, IF(F4381 &lt;= ('Inputs and Results'!$G$14-'Inputs and Results'!$G$13)/('Inputs and Results'!$G$15-'Inputs and Results'!$G$13), 'Inputs and Results'!$G$13 + SQRT(F4381*('Inputs and Results'!$G$15-'Inputs and Results'!$G$13)*('Inputs and Results'!$G$14-'Inputs and Results'!$G$13)), 'Inputs and Results'!$G$15 - SQRT((1-F4381)*('Inputs and Results'!$G$15-'Inputs and Results'!$G$13)*('Inputs and Results'!$G$15-'Inputs and Results'!$G$14))))</f>
        <v>970.56715598967219</v>
      </c>
      <c r="D4381">
        <f t="shared" ca="1" si="286"/>
        <v>462.52793133286747</v>
      </c>
      <c r="E4381">
        <f t="shared" ca="1" si="287"/>
        <v>0.29246907707002823</v>
      </c>
      <c r="F4381">
        <f t="shared" ca="1" si="287"/>
        <v>0.93794283710564874</v>
      </c>
    </row>
    <row r="4382" spans="1:6" ht="15.75" customHeight="1" x14ac:dyDescent="0.2">
      <c r="A4382">
        <v>4381</v>
      </c>
      <c r="B4382" s="47">
        <f ca="1">IF('Inputs and Results'!$C$15='Inputs and Results'!$C$13, 'Inputs and Results'!$C$13, IF(E4382 &lt;= ('Inputs and Results'!$C$14-'Inputs and Results'!$C$13)/('Inputs and Results'!$C$15-'Inputs and Results'!$C$13), 'Inputs and Results'!$C$13 + SQRT(E4382*('Inputs and Results'!$C$15-'Inputs and Results'!$C$13)*('Inputs and Results'!$C$14-'Inputs and Results'!$C$13)), 'Inputs and Results'!$C$15 - SQRT((1-E4382)*('Inputs and Results'!$C$15-'Inputs and Results'!$C$13)*('Inputs and Results'!$C$15-'Inputs and Results'!$C$14))))</f>
        <v>8.3071199084912895E-2</v>
      </c>
      <c r="C4382" s="47">
        <f ca="1">IF('Inputs and Results'!$G$15='Inputs and Results'!$G$13, 'Inputs and Results'!$G$13, IF(F4382 &lt;= ('Inputs and Results'!$G$14-'Inputs and Results'!$G$13)/('Inputs and Results'!$G$15-'Inputs and Results'!$G$13), 'Inputs and Results'!$G$13 + SQRT(F4382*('Inputs and Results'!$G$15-'Inputs and Results'!$G$13)*('Inputs and Results'!$G$14-'Inputs and Results'!$G$13)), 'Inputs and Results'!$G$15 - SQRT((1-F4382)*('Inputs and Results'!$G$15-'Inputs and Results'!$G$13)*('Inputs and Results'!$G$15-'Inputs and Results'!$G$14))))</f>
        <v>318.66425685031777</v>
      </c>
      <c r="D4382">
        <f t="shared" ca="1" si="286"/>
        <v>26.471821922058567</v>
      </c>
      <c r="E4382">
        <f t="shared" ref="E4382:F4401" ca="1" si="288">RAND()</f>
        <v>5.4614041154674609E-2</v>
      </c>
      <c r="F4382">
        <f t="shared" ca="1" si="288"/>
        <v>8.4278298086036152E-2</v>
      </c>
    </row>
    <row r="4383" spans="1:6" ht="15.75" customHeight="1" x14ac:dyDescent="0.2">
      <c r="A4383">
        <v>4382</v>
      </c>
      <c r="B4383" s="47">
        <f ca="1">IF('Inputs and Results'!$C$15='Inputs and Results'!$C$13, 'Inputs and Results'!$C$13, IF(E4383 &lt;= ('Inputs and Results'!$C$14-'Inputs and Results'!$C$13)/('Inputs and Results'!$C$15-'Inputs and Results'!$C$13), 'Inputs and Results'!$C$13 + SQRT(E4383*('Inputs and Results'!$C$15-'Inputs and Results'!$C$13)*('Inputs and Results'!$C$14-'Inputs and Results'!$C$13)), 'Inputs and Results'!$C$15 - SQRT((1-E4383)*('Inputs and Results'!$C$15-'Inputs and Results'!$C$13)*('Inputs and Results'!$C$15-'Inputs and Results'!$C$14))))</f>
        <v>1.4962685510006621</v>
      </c>
      <c r="C4383" s="47">
        <f ca="1">IF('Inputs and Results'!$G$15='Inputs and Results'!$G$13, 'Inputs and Results'!$G$13, IF(F4383 &lt;= ('Inputs and Results'!$G$14-'Inputs and Results'!$G$13)/('Inputs and Results'!$G$15-'Inputs and Results'!$G$13), 'Inputs and Results'!$G$13 + SQRT(F4383*('Inputs and Results'!$G$15-'Inputs and Results'!$G$13)*('Inputs and Results'!$G$14-'Inputs and Results'!$G$13)), 'Inputs and Results'!$G$15 - SQRT((1-F4383)*('Inputs and Results'!$G$15-'Inputs and Results'!$G$13)*('Inputs and Results'!$G$15-'Inputs and Results'!$G$14))))</f>
        <v>405.27606418789571</v>
      </c>
      <c r="D4383">
        <f t="shared" ca="1" si="286"/>
        <v>606.40182931767401</v>
      </c>
      <c r="E4383">
        <f t="shared" ca="1" si="288"/>
        <v>0.74875463658781682</v>
      </c>
      <c r="F4383">
        <f t="shared" ca="1" si="288"/>
        <v>0.25541663966646089</v>
      </c>
    </row>
    <row r="4384" spans="1:6" ht="15.75" customHeight="1" x14ac:dyDescent="0.2">
      <c r="A4384">
        <v>4383</v>
      </c>
      <c r="B4384" s="47">
        <f ca="1">IF('Inputs and Results'!$C$15='Inputs and Results'!$C$13, 'Inputs and Results'!$C$13, IF(E4384 &lt;= ('Inputs and Results'!$C$14-'Inputs and Results'!$C$13)/('Inputs and Results'!$C$15-'Inputs and Results'!$C$13), 'Inputs and Results'!$C$13 + SQRT(E4384*('Inputs and Results'!$C$15-'Inputs and Results'!$C$13)*('Inputs and Results'!$C$14-'Inputs and Results'!$C$13)), 'Inputs and Results'!$C$15 - SQRT((1-E4384)*('Inputs and Results'!$C$15-'Inputs and Results'!$C$13)*('Inputs and Results'!$C$15-'Inputs and Results'!$C$14))))</f>
        <v>1.468889973734463</v>
      </c>
      <c r="C4384" s="47">
        <f ca="1">IF('Inputs and Results'!$G$15='Inputs and Results'!$G$13, 'Inputs and Results'!$G$13, IF(F4384 &lt;= ('Inputs and Results'!$G$14-'Inputs and Results'!$G$13)/('Inputs and Results'!$G$15-'Inputs and Results'!$G$13), 'Inputs and Results'!$G$13 + SQRT(F4384*('Inputs and Results'!$G$15-'Inputs and Results'!$G$13)*('Inputs and Results'!$G$14-'Inputs and Results'!$G$13)), 'Inputs and Results'!$G$15 - SQRT((1-F4384)*('Inputs and Results'!$G$15-'Inputs and Results'!$G$13)*('Inputs and Results'!$G$15-'Inputs and Results'!$G$14))))</f>
        <v>434.18047206348081</v>
      </c>
      <c r="D4384">
        <f t="shared" ca="1" si="286"/>
        <v>637.76334220534306</v>
      </c>
      <c r="E4384">
        <f t="shared" ca="1" si="288"/>
        <v>0.73952245416323847</v>
      </c>
      <c r="F4384">
        <f t="shared" ca="1" si="288"/>
        <v>0.30859325431226137</v>
      </c>
    </row>
    <row r="4385" spans="1:6" ht="15.75" customHeight="1" x14ac:dyDescent="0.2">
      <c r="A4385">
        <v>4384</v>
      </c>
      <c r="B4385" s="47">
        <f ca="1">IF('Inputs and Results'!$C$15='Inputs and Results'!$C$13, 'Inputs and Results'!$C$13, IF(E4385 &lt;= ('Inputs and Results'!$C$14-'Inputs and Results'!$C$13)/('Inputs and Results'!$C$15-'Inputs and Results'!$C$13), 'Inputs and Results'!$C$13 + SQRT(E4385*('Inputs and Results'!$C$15-'Inputs and Results'!$C$13)*('Inputs and Results'!$C$14-'Inputs and Results'!$C$13)), 'Inputs and Results'!$C$15 - SQRT((1-E4385)*('Inputs and Results'!$C$15-'Inputs and Results'!$C$13)*('Inputs and Results'!$C$15-'Inputs and Results'!$C$14))))</f>
        <v>1.1339329930626287</v>
      </c>
      <c r="C4385" s="47">
        <f ca="1">IF('Inputs and Results'!$G$15='Inputs and Results'!$G$13, 'Inputs and Results'!$G$13, IF(F4385 &lt;= ('Inputs and Results'!$G$14-'Inputs and Results'!$G$13)/('Inputs and Results'!$G$15-'Inputs and Results'!$G$13), 'Inputs and Results'!$G$13 + SQRT(F4385*('Inputs and Results'!$G$15-'Inputs and Results'!$G$13)*('Inputs and Results'!$G$14-'Inputs and Results'!$G$13)), 'Inputs and Results'!$G$15 - SQRT((1-F4385)*('Inputs and Results'!$G$15-'Inputs and Results'!$G$13)*('Inputs and Results'!$G$15-'Inputs and Results'!$G$14))))</f>
        <v>589.09123503285628</v>
      </c>
      <c r="D4385">
        <f t="shared" ca="1" si="286"/>
        <v>667.98998732776715</v>
      </c>
      <c r="E4385">
        <f t="shared" ca="1" si="288"/>
        <v>0.61308821395775559</v>
      </c>
      <c r="F4385">
        <f t="shared" ca="1" si="288"/>
        <v>0.56001947664203822</v>
      </c>
    </row>
    <row r="4386" spans="1:6" ht="15.75" customHeight="1" x14ac:dyDescent="0.2">
      <c r="A4386">
        <v>4385</v>
      </c>
      <c r="B4386" s="47">
        <f ca="1">IF('Inputs and Results'!$C$15='Inputs and Results'!$C$13, 'Inputs and Results'!$C$13, IF(E4386 &lt;= ('Inputs and Results'!$C$14-'Inputs and Results'!$C$13)/('Inputs and Results'!$C$15-'Inputs and Results'!$C$13), 'Inputs and Results'!$C$13 + SQRT(E4386*('Inputs and Results'!$C$15-'Inputs and Results'!$C$13)*('Inputs and Results'!$C$14-'Inputs and Results'!$C$13)), 'Inputs and Results'!$C$15 - SQRT((1-E4386)*('Inputs and Results'!$C$15-'Inputs and Results'!$C$13)*('Inputs and Results'!$C$15-'Inputs and Results'!$C$14))))</f>
        <v>0.5018065472952431</v>
      </c>
      <c r="C4386" s="47">
        <f ca="1">IF('Inputs and Results'!$G$15='Inputs and Results'!$G$13, 'Inputs and Results'!$G$13, IF(F4386 &lt;= ('Inputs and Results'!$G$14-'Inputs and Results'!$G$13)/('Inputs and Results'!$G$15-'Inputs and Results'!$G$13), 'Inputs and Results'!$G$13 + SQRT(F4386*('Inputs and Results'!$G$15-'Inputs and Results'!$G$13)*('Inputs and Results'!$G$14-'Inputs and Results'!$G$13)), 'Inputs and Results'!$G$15 - SQRT((1-F4386)*('Inputs and Results'!$G$15-'Inputs and Results'!$G$13)*('Inputs and Results'!$G$15-'Inputs and Results'!$G$14))))</f>
        <v>446.47846490884478</v>
      </c>
      <c r="D4386">
        <f t="shared" ca="1" si="286"/>
        <v>224.04581691758776</v>
      </c>
      <c r="E4386">
        <f t="shared" ca="1" si="288"/>
        <v>0.30655883031812059</v>
      </c>
      <c r="F4386">
        <f t="shared" ca="1" si="288"/>
        <v>0.33062101001233024</v>
      </c>
    </row>
    <row r="4387" spans="1:6" ht="15.75" customHeight="1" x14ac:dyDescent="0.2">
      <c r="A4387">
        <v>4386</v>
      </c>
      <c r="B4387" s="47">
        <f ca="1">IF('Inputs and Results'!$C$15='Inputs and Results'!$C$13, 'Inputs and Results'!$C$13, IF(E4387 &lt;= ('Inputs and Results'!$C$14-'Inputs and Results'!$C$13)/('Inputs and Results'!$C$15-'Inputs and Results'!$C$13), 'Inputs and Results'!$C$13 + SQRT(E4387*('Inputs and Results'!$C$15-'Inputs and Results'!$C$13)*('Inputs and Results'!$C$14-'Inputs and Results'!$C$13)), 'Inputs and Results'!$C$15 - SQRT((1-E4387)*('Inputs and Results'!$C$15-'Inputs and Results'!$C$13)*('Inputs and Results'!$C$15-'Inputs and Results'!$C$14))))</f>
        <v>1.1061647756273927</v>
      </c>
      <c r="C4387" s="47">
        <f ca="1">IF('Inputs and Results'!$G$15='Inputs and Results'!$G$13, 'Inputs and Results'!$G$13, IF(F4387 &lt;= ('Inputs and Results'!$G$14-'Inputs and Results'!$G$13)/('Inputs and Results'!$G$15-'Inputs and Results'!$G$13), 'Inputs and Results'!$G$13 + SQRT(F4387*('Inputs and Results'!$G$15-'Inputs and Results'!$G$13)*('Inputs and Results'!$G$14-'Inputs and Results'!$G$13)), 'Inputs and Results'!$G$15 - SQRT((1-F4387)*('Inputs and Results'!$G$15-'Inputs and Results'!$G$13)*('Inputs and Results'!$G$15-'Inputs and Results'!$G$14))))</f>
        <v>317.76451564875231</v>
      </c>
      <c r="D4387">
        <f t="shared" ca="1" si="286"/>
        <v>351.49991415494918</v>
      </c>
      <c r="E4387">
        <f t="shared" ca="1" si="288"/>
        <v>0.60148757143617293</v>
      </c>
      <c r="F4387">
        <f t="shared" ca="1" si="288"/>
        <v>8.2407653192334895E-2</v>
      </c>
    </row>
    <row r="4388" spans="1:6" ht="15.75" customHeight="1" x14ac:dyDescent="0.2">
      <c r="A4388">
        <v>4387</v>
      </c>
      <c r="B4388" s="47">
        <f ca="1">IF('Inputs and Results'!$C$15='Inputs and Results'!$C$13, 'Inputs and Results'!$C$13, IF(E4388 &lt;= ('Inputs and Results'!$C$14-'Inputs and Results'!$C$13)/('Inputs and Results'!$C$15-'Inputs and Results'!$C$13), 'Inputs and Results'!$C$13 + SQRT(E4388*('Inputs and Results'!$C$15-'Inputs and Results'!$C$13)*('Inputs and Results'!$C$14-'Inputs and Results'!$C$13)), 'Inputs and Results'!$C$15 - SQRT((1-E4388)*('Inputs and Results'!$C$15-'Inputs and Results'!$C$13)*('Inputs and Results'!$C$15-'Inputs and Results'!$C$14))))</f>
        <v>0.96612243895422001</v>
      </c>
      <c r="C4388" s="47">
        <f ca="1">IF('Inputs and Results'!$G$15='Inputs and Results'!$G$13, 'Inputs and Results'!$G$13, IF(F4388 &lt;= ('Inputs and Results'!$G$14-'Inputs and Results'!$G$13)/('Inputs and Results'!$G$15-'Inputs and Results'!$G$13), 'Inputs and Results'!$G$13 + SQRT(F4388*('Inputs and Results'!$G$15-'Inputs and Results'!$G$13)*('Inputs and Results'!$G$14-'Inputs and Results'!$G$13)), 'Inputs and Results'!$G$15 - SQRT((1-F4388)*('Inputs and Results'!$G$15-'Inputs and Results'!$G$13)*('Inputs and Results'!$G$15-'Inputs and Results'!$G$14))))</f>
        <v>597.08109157128206</v>
      </c>
      <c r="D4388">
        <f t="shared" ca="1" si="286"/>
        <v>576.85344044229498</v>
      </c>
      <c r="E4388">
        <f t="shared" ca="1" si="288"/>
        <v>0.54037134074160775</v>
      </c>
      <c r="F4388">
        <f t="shared" ca="1" si="288"/>
        <v>0.5714529123906098</v>
      </c>
    </row>
    <row r="4389" spans="1:6" ht="15.75" customHeight="1" x14ac:dyDescent="0.2">
      <c r="A4389">
        <v>4388</v>
      </c>
      <c r="B4389" s="47">
        <f ca="1">IF('Inputs and Results'!$C$15='Inputs and Results'!$C$13, 'Inputs and Results'!$C$13, IF(E4389 &lt;= ('Inputs and Results'!$C$14-'Inputs and Results'!$C$13)/('Inputs and Results'!$C$15-'Inputs and Results'!$C$13), 'Inputs and Results'!$C$13 + SQRT(E4389*('Inputs and Results'!$C$15-'Inputs and Results'!$C$13)*('Inputs and Results'!$C$14-'Inputs and Results'!$C$13)), 'Inputs and Results'!$C$15 - SQRT((1-E4389)*('Inputs and Results'!$C$15-'Inputs and Results'!$C$13)*('Inputs and Results'!$C$15-'Inputs and Results'!$C$14))))</f>
        <v>1.9944485818844406</v>
      </c>
      <c r="C4389" s="47">
        <f ca="1">IF('Inputs and Results'!$G$15='Inputs and Results'!$G$13, 'Inputs and Results'!$G$13, IF(F4389 &lt;= ('Inputs and Results'!$G$14-'Inputs and Results'!$G$13)/('Inputs and Results'!$G$15-'Inputs and Results'!$G$13), 'Inputs and Results'!$G$13 + SQRT(F4389*('Inputs and Results'!$G$15-'Inputs and Results'!$G$13)*('Inputs and Results'!$G$14-'Inputs and Results'!$G$13)), 'Inputs and Results'!$G$15 - SQRT((1-F4389)*('Inputs and Results'!$G$15-'Inputs and Results'!$G$13)*('Inputs and Results'!$G$15-'Inputs and Results'!$G$14))))</f>
        <v>399.40704858868639</v>
      </c>
      <c r="D4389">
        <f t="shared" ca="1" si="286"/>
        <v>796.5968216523554</v>
      </c>
      <c r="E4389">
        <f t="shared" ca="1" si="288"/>
        <v>0.88765181616953193</v>
      </c>
      <c r="F4389">
        <f t="shared" ca="1" si="288"/>
        <v>0.24437857419120501</v>
      </c>
    </row>
    <row r="4390" spans="1:6" ht="15.75" customHeight="1" x14ac:dyDescent="0.2">
      <c r="A4390">
        <v>4389</v>
      </c>
      <c r="B4390" s="47">
        <f ca="1">IF('Inputs and Results'!$C$15='Inputs and Results'!$C$13, 'Inputs and Results'!$C$13, IF(E4390 &lt;= ('Inputs and Results'!$C$14-'Inputs and Results'!$C$13)/('Inputs and Results'!$C$15-'Inputs and Results'!$C$13), 'Inputs and Results'!$C$13 + SQRT(E4390*('Inputs and Results'!$C$15-'Inputs and Results'!$C$13)*('Inputs and Results'!$C$14-'Inputs and Results'!$C$13)), 'Inputs and Results'!$C$15 - SQRT((1-E4390)*('Inputs and Results'!$C$15-'Inputs and Results'!$C$13)*('Inputs and Results'!$C$15-'Inputs and Results'!$C$14))))</f>
        <v>0.21269075746901489</v>
      </c>
      <c r="C4390" s="47">
        <f ca="1">IF('Inputs and Results'!$G$15='Inputs and Results'!$G$13, 'Inputs and Results'!$G$13, IF(F4390 &lt;= ('Inputs and Results'!$G$14-'Inputs and Results'!$G$13)/('Inputs and Results'!$G$15-'Inputs and Results'!$G$13), 'Inputs and Results'!$G$13 + SQRT(F4390*('Inputs and Results'!$G$15-'Inputs and Results'!$G$13)*('Inputs and Results'!$G$14-'Inputs and Results'!$G$13)), 'Inputs and Results'!$G$15 - SQRT((1-F4390)*('Inputs and Results'!$G$15-'Inputs and Results'!$G$13)*('Inputs and Results'!$G$15-'Inputs and Results'!$G$14))))</f>
        <v>470.03639832163356</v>
      </c>
      <c r="D4390">
        <f t="shared" ca="1" si="286"/>
        <v>99.972397597035837</v>
      </c>
      <c r="E4390">
        <f t="shared" ca="1" si="288"/>
        <v>0.13676746516681637</v>
      </c>
      <c r="F4390">
        <f t="shared" ca="1" si="288"/>
        <v>0.37182138121683261</v>
      </c>
    </row>
    <row r="4391" spans="1:6" ht="15.75" customHeight="1" x14ac:dyDescent="0.2">
      <c r="A4391">
        <v>4390</v>
      </c>
      <c r="B4391" s="47">
        <f ca="1">IF('Inputs and Results'!$C$15='Inputs and Results'!$C$13, 'Inputs and Results'!$C$13, IF(E4391 &lt;= ('Inputs and Results'!$C$14-'Inputs and Results'!$C$13)/('Inputs and Results'!$C$15-'Inputs and Results'!$C$13), 'Inputs and Results'!$C$13 + SQRT(E4391*('Inputs and Results'!$C$15-'Inputs and Results'!$C$13)*('Inputs and Results'!$C$14-'Inputs and Results'!$C$13)), 'Inputs and Results'!$C$15 - SQRT((1-E4391)*('Inputs and Results'!$C$15-'Inputs and Results'!$C$13)*('Inputs and Results'!$C$15-'Inputs and Results'!$C$14))))</f>
        <v>2.1250225037300434</v>
      </c>
      <c r="C4391" s="47">
        <f ca="1">IF('Inputs and Results'!$G$15='Inputs and Results'!$G$13, 'Inputs and Results'!$G$13, IF(F4391 &lt;= ('Inputs and Results'!$G$14-'Inputs and Results'!$G$13)/('Inputs and Results'!$G$15-'Inputs and Results'!$G$13), 'Inputs and Results'!$G$13 + SQRT(F4391*('Inputs and Results'!$G$15-'Inputs and Results'!$G$13)*('Inputs and Results'!$G$14-'Inputs and Results'!$G$13)), 'Inputs and Results'!$G$15 - SQRT((1-F4391)*('Inputs and Results'!$G$15-'Inputs and Results'!$G$13)*('Inputs and Results'!$G$15-'Inputs and Results'!$G$14))))</f>
        <v>363.08399978876639</v>
      </c>
      <c r="D4391">
        <f t="shared" ca="1" si="286"/>
        <v>771.56167029544292</v>
      </c>
      <c r="E4391">
        <f t="shared" ca="1" si="288"/>
        <v>0.91493493122457314</v>
      </c>
      <c r="F4391">
        <f t="shared" ca="1" si="288"/>
        <v>0.17425779771365735</v>
      </c>
    </row>
    <row r="4392" spans="1:6" ht="15.75" customHeight="1" x14ac:dyDescent="0.2">
      <c r="A4392">
        <v>4391</v>
      </c>
      <c r="B4392" s="47">
        <f ca="1">IF('Inputs and Results'!$C$15='Inputs and Results'!$C$13, 'Inputs and Results'!$C$13, IF(E4392 &lt;= ('Inputs and Results'!$C$14-'Inputs and Results'!$C$13)/('Inputs and Results'!$C$15-'Inputs and Results'!$C$13), 'Inputs and Results'!$C$13 + SQRT(E4392*('Inputs and Results'!$C$15-'Inputs and Results'!$C$13)*('Inputs and Results'!$C$14-'Inputs and Results'!$C$13)), 'Inputs and Results'!$C$15 - SQRT((1-E4392)*('Inputs and Results'!$C$15-'Inputs and Results'!$C$13)*('Inputs and Results'!$C$15-'Inputs and Results'!$C$14))))</f>
        <v>0.50324019965373923</v>
      </c>
      <c r="C4392" s="47">
        <f ca="1">IF('Inputs and Results'!$G$15='Inputs and Results'!$G$13, 'Inputs and Results'!$G$13, IF(F4392 &lt;= ('Inputs and Results'!$G$14-'Inputs and Results'!$G$13)/('Inputs and Results'!$G$15-'Inputs and Results'!$G$13), 'Inputs and Results'!$G$13 + SQRT(F4392*('Inputs and Results'!$G$15-'Inputs and Results'!$G$13)*('Inputs and Results'!$G$14-'Inputs and Results'!$G$13)), 'Inputs and Results'!$G$15 - SQRT((1-F4392)*('Inputs and Results'!$G$15-'Inputs and Results'!$G$13)*('Inputs and Results'!$G$15-'Inputs and Results'!$G$14))))</f>
        <v>380.20554118942152</v>
      </c>
      <c r="D4392">
        <f t="shared" ca="1" si="286"/>
        <v>191.33471245762246</v>
      </c>
      <c r="E4392">
        <f t="shared" ca="1" si="288"/>
        <v>0.30735449993054442</v>
      </c>
      <c r="F4392">
        <f t="shared" ca="1" si="288"/>
        <v>0.20769810148704293</v>
      </c>
    </row>
    <row r="4393" spans="1:6" ht="15.75" customHeight="1" x14ac:dyDescent="0.2">
      <c r="A4393">
        <v>4392</v>
      </c>
      <c r="B4393" s="47">
        <f ca="1">IF('Inputs and Results'!$C$15='Inputs and Results'!$C$13, 'Inputs and Results'!$C$13, IF(E4393 &lt;= ('Inputs and Results'!$C$14-'Inputs and Results'!$C$13)/('Inputs and Results'!$C$15-'Inputs and Results'!$C$13), 'Inputs and Results'!$C$13 + SQRT(E4393*('Inputs and Results'!$C$15-'Inputs and Results'!$C$13)*('Inputs and Results'!$C$14-'Inputs and Results'!$C$13)), 'Inputs and Results'!$C$15 - SQRT((1-E4393)*('Inputs and Results'!$C$15-'Inputs and Results'!$C$13)*('Inputs and Results'!$C$15-'Inputs and Results'!$C$14))))</f>
        <v>1.7587032003434648</v>
      </c>
      <c r="C4393" s="47">
        <f ca="1">IF('Inputs and Results'!$G$15='Inputs and Results'!$G$13, 'Inputs and Results'!$G$13, IF(F4393 &lt;= ('Inputs and Results'!$G$14-'Inputs and Results'!$G$13)/('Inputs and Results'!$G$15-'Inputs and Results'!$G$13), 'Inputs and Results'!$G$13 + SQRT(F4393*('Inputs and Results'!$G$15-'Inputs and Results'!$G$13)*('Inputs and Results'!$G$14-'Inputs and Results'!$G$13)), 'Inputs and Results'!$G$15 - SQRT((1-F4393)*('Inputs and Results'!$G$15-'Inputs and Results'!$G$13)*('Inputs and Results'!$G$15-'Inputs and Results'!$G$14))))</f>
        <v>921.77549074495187</v>
      </c>
      <c r="D4393">
        <f t="shared" ca="1" si="286"/>
        <v>1621.1295055713147</v>
      </c>
      <c r="E4393">
        <f t="shared" ca="1" si="288"/>
        <v>0.82879802835138261</v>
      </c>
      <c r="F4393">
        <f t="shared" ca="1" si="288"/>
        <v>0.90874188167017111</v>
      </c>
    </row>
    <row r="4394" spans="1:6" ht="15.75" customHeight="1" x14ac:dyDescent="0.2">
      <c r="A4394">
        <v>4393</v>
      </c>
      <c r="B4394" s="47">
        <f ca="1">IF('Inputs and Results'!$C$15='Inputs and Results'!$C$13, 'Inputs and Results'!$C$13, IF(E4394 &lt;= ('Inputs and Results'!$C$14-'Inputs and Results'!$C$13)/('Inputs and Results'!$C$15-'Inputs and Results'!$C$13), 'Inputs and Results'!$C$13 + SQRT(E4394*('Inputs and Results'!$C$15-'Inputs and Results'!$C$13)*('Inputs and Results'!$C$14-'Inputs and Results'!$C$13)), 'Inputs and Results'!$C$15 - SQRT((1-E4394)*('Inputs and Results'!$C$15-'Inputs and Results'!$C$13)*('Inputs and Results'!$C$15-'Inputs and Results'!$C$14))))</f>
        <v>0.32836823579794983</v>
      </c>
      <c r="C4394" s="47">
        <f ca="1">IF('Inputs and Results'!$G$15='Inputs and Results'!$G$13, 'Inputs and Results'!$G$13, IF(F4394 &lt;= ('Inputs and Results'!$G$14-'Inputs and Results'!$G$13)/('Inputs and Results'!$G$15-'Inputs and Results'!$G$13), 'Inputs and Results'!$G$13 + SQRT(F4394*('Inputs and Results'!$G$15-'Inputs and Results'!$G$13)*('Inputs and Results'!$G$14-'Inputs and Results'!$G$13)), 'Inputs and Results'!$G$15 - SQRT((1-F4394)*('Inputs and Results'!$G$15-'Inputs and Results'!$G$13)*('Inputs and Results'!$G$15-'Inputs and Results'!$G$14))))</f>
        <v>372.98408280391334</v>
      </c>
      <c r="D4394">
        <f t="shared" ca="1" si="286"/>
        <v>122.47612525103746</v>
      </c>
      <c r="E4394">
        <f t="shared" ca="1" si="288"/>
        <v>0.20693152405629334</v>
      </c>
      <c r="F4394">
        <f t="shared" ca="1" si="288"/>
        <v>0.1936780616644509</v>
      </c>
    </row>
    <row r="4395" spans="1:6" ht="15.75" customHeight="1" x14ac:dyDescent="0.2">
      <c r="A4395">
        <v>4394</v>
      </c>
      <c r="B4395" s="47">
        <f ca="1">IF('Inputs and Results'!$C$15='Inputs and Results'!$C$13, 'Inputs and Results'!$C$13, IF(E4395 &lt;= ('Inputs and Results'!$C$14-'Inputs and Results'!$C$13)/('Inputs and Results'!$C$15-'Inputs and Results'!$C$13), 'Inputs and Results'!$C$13 + SQRT(E4395*('Inputs and Results'!$C$15-'Inputs and Results'!$C$13)*('Inputs and Results'!$C$14-'Inputs and Results'!$C$13)), 'Inputs and Results'!$C$15 - SQRT((1-E4395)*('Inputs and Results'!$C$15-'Inputs and Results'!$C$13)*('Inputs and Results'!$C$15-'Inputs and Results'!$C$14))))</f>
        <v>0.46052424463225883</v>
      </c>
      <c r="C4395" s="47">
        <f ca="1">IF('Inputs and Results'!$G$15='Inputs and Results'!$G$13, 'Inputs and Results'!$G$13, IF(F4395 &lt;= ('Inputs and Results'!$G$14-'Inputs and Results'!$G$13)/('Inputs and Results'!$G$15-'Inputs and Results'!$G$13), 'Inputs and Results'!$G$13 + SQRT(F4395*('Inputs and Results'!$G$15-'Inputs and Results'!$G$13)*('Inputs and Results'!$G$14-'Inputs and Results'!$G$13)), 'Inputs and Results'!$G$15 - SQRT((1-F4395)*('Inputs and Results'!$G$15-'Inputs and Results'!$G$13)*('Inputs and Results'!$G$15-'Inputs and Results'!$G$14))))</f>
        <v>841.16700046976416</v>
      </c>
      <c r="D4395">
        <f t="shared" ca="1" si="286"/>
        <v>387.37779750092102</v>
      </c>
      <c r="E4395">
        <f t="shared" ca="1" si="288"/>
        <v>0.28345143198882661</v>
      </c>
      <c r="F4395">
        <f t="shared" ca="1" si="288"/>
        <v>0.84820219542339237</v>
      </c>
    </row>
    <row r="4396" spans="1:6" ht="15.75" customHeight="1" x14ac:dyDescent="0.2">
      <c r="A4396">
        <v>4395</v>
      </c>
      <c r="B4396" s="47">
        <f ca="1">IF('Inputs and Results'!$C$15='Inputs and Results'!$C$13, 'Inputs and Results'!$C$13, IF(E4396 &lt;= ('Inputs and Results'!$C$14-'Inputs and Results'!$C$13)/('Inputs and Results'!$C$15-'Inputs and Results'!$C$13), 'Inputs and Results'!$C$13 + SQRT(E4396*('Inputs and Results'!$C$15-'Inputs and Results'!$C$13)*('Inputs and Results'!$C$14-'Inputs and Results'!$C$13)), 'Inputs and Results'!$C$15 - SQRT((1-E4396)*('Inputs and Results'!$C$15-'Inputs and Results'!$C$13)*('Inputs and Results'!$C$15-'Inputs and Results'!$C$14))))</f>
        <v>1.1384979464231257</v>
      </c>
      <c r="C4396" s="47">
        <f ca="1">IF('Inputs and Results'!$G$15='Inputs and Results'!$G$13, 'Inputs and Results'!$G$13, IF(F4396 &lt;= ('Inputs and Results'!$G$14-'Inputs and Results'!$G$13)/('Inputs and Results'!$G$15-'Inputs and Results'!$G$13), 'Inputs and Results'!$G$13 + SQRT(F4396*('Inputs and Results'!$G$15-'Inputs and Results'!$G$13)*('Inputs and Results'!$G$14-'Inputs and Results'!$G$13)), 'Inputs and Results'!$G$15 - SQRT((1-F4396)*('Inputs and Results'!$G$15-'Inputs and Results'!$G$13)*('Inputs and Results'!$G$15-'Inputs and Results'!$G$14))))</f>
        <v>680.1168691783754</v>
      </c>
      <c r="D4396">
        <f t="shared" ca="1" si="286"/>
        <v>774.31165888730607</v>
      </c>
      <c r="E4396">
        <f t="shared" ca="1" si="288"/>
        <v>0.61497890050323112</v>
      </c>
      <c r="F4396">
        <f t="shared" ca="1" si="288"/>
        <v>0.68136594468683487</v>
      </c>
    </row>
    <row r="4397" spans="1:6" ht="15.75" customHeight="1" x14ac:dyDescent="0.2">
      <c r="A4397">
        <v>4396</v>
      </c>
      <c r="B4397" s="47">
        <f ca="1">IF('Inputs and Results'!$C$15='Inputs and Results'!$C$13, 'Inputs and Results'!$C$13, IF(E4397 &lt;= ('Inputs and Results'!$C$14-'Inputs and Results'!$C$13)/('Inputs and Results'!$C$15-'Inputs and Results'!$C$13), 'Inputs and Results'!$C$13 + SQRT(E4397*('Inputs and Results'!$C$15-'Inputs and Results'!$C$13)*('Inputs and Results'!$C$14-'Inputs and Results'!$C$13)), 'Inputs and Results'!$C$15 - SQRT((1-E4397)*('Inputs and Results'!$C$15-'Inputs and Results'!$C$13)*('Inputs and Results'!$C$15-'Inputs and Results'!$C$14))))</f>
        <v>0.41786264113738714</v>
      </c>
      <c r="C4397" s="47">
        <f ca="1">IF('Inputs and Results'!$G$15='Inputs and Results'!$G$13, 'Inputs and Results'!$G$13, IF(F4397 &lt;= ('Inputs and Results'!$G$14-'Inputs and Results'!$G$13)/('Inputs and Results'!$G$15-'Inputs and Results'!$G$13), 'Inputs and Results'!$G$13 + SQRT(F4397*('Inputs and Results'!$G$15-'Inputs and Results'!$G$13)*('Inputs and Results'!$G$14-'Inputs and Results'!$G$13)), 'Inputs and Results'!$G$15 - SQRT((1-F4397)*('Inputs and Results'!$G$15-'Inputs and Results'!$G$13)*('Inputs and Results'!$G$15-'Inputs and Results'!$G$14))))</f>
        <v>495.55685514475772</v>
      </c>
      <c r="D4397">
        <f t="shared" ca="1" si="286"/>
        <v>207.07469632452603</v>
      </c>
      <c r="E4397">
        <f t="shared" ca="1" si="288"/>
        <v>0.25917407332955666</v>
      </c>
      <c r="F4397">
        <f t="shared" ca="1" si="288"/>
        <v>0.4149774128655136</v>
      </c>
    </row>
    <row r="4398" spans="1:6" ht="15.75" customHeight="1" x14ac:dyDescent="0.2">
      <c r="A4398">
        <v>4397</v>
      </c>
      <c r="B4398" s="47">
        <f ca="1">IF('Inputs and Results'!$C$15='Inputs and Results'!$C$13, 'Inputs and Results'!$C$13, IF(E4398 &lt;= ('Inputs and Results'!$C$14-'Inputs and Results'!$C$13)/('Inputs and Results'!$C$15-'Inputs and Results'!$C$13), 'Inputs and Results'!$C$13 + SQRT(E4398*('Inputs and Results'!$C$15-'Inputs and Results'!$C$13)*('Inputs and Results'!$C$14-'Inputs and Results'!$C$13)), 'Inputs and Results'!$C$15 - SQRT((1-E4398)*('Inputs and Results'!$C$15-'Inputs and Results'!$C$13)*('Inputs and Results'!$C$15-'Inputs and Results'!$C$14))))</f>
        <v>0.83287748048840671</v>
      </c>
      <c r="C4398" s="47">
        <f ca="1">IF('Inputs and Results'!$G$15='Inputs and Results'!$G$13, 'Inputs and Results'!$G$13, IF(F4398 &lt;= ('Inputs and Results'!$G$14-'Inputs and Results'!$G$13)/('Inputs and Results'!$G$15-'Inputs and Results'!$G$13), 'Inputs and Results'!$G$13 + SQRT(F4398*('Inputs and Results'!$G$15-'Inputs and Results'!$G$13)*('Inputs and Results'!$G$14-'Inputs and Results'!$G$13)), 'Inputs and Results'!$G$15 - SQRT((1-F4398)*('Inputs and Results'!$G$15-'Inputs and Results'!$G$13)*('Inputs and Results'!$G$15-'Inputs and Results'!$G$14))))</f>
        <v>504.37087339421657</v>
      </c>
      <c r="D4398">
        <f t="shared" ca="1" si="286"/>
        <v>420.07914226431228</v>
      </c>
      <c r="E4398">
        <f t="shared" ca="1" si="288"/>
        <v>0.4781755539361916</v>
      </c>
      <c r="F4398">
        <f t="shared" ca="1" si="288"/>
        <v>0.42952547473851754</v>
      </c>
    </row>
    <row r="4399" spans="1:6" ht="15.75" customHeight="1" x14ac:dyDescent="0.2">
      <c r="A4399">
        <v>4398</v>
      </c>
      <c r="B4399" s="47">
        <f ca="1">IF('Inputs and Results'!$C$15='Inputs and Results'!$C$13, 'Inputs and Results'!$C$13, IF(E4399 &lt;= ('Inputs and Results'!$C$14-'Inputs and Results'!$C$13)/('Inputs and Results'!$C$15-'Inputs and Results'!$C$13), 'Inputs and Results'!$C$13 + SQRT(E4399*('Inputs and Results'!$C$15-'Inputs and Results'!$C$13)*('Inputs and Results'!$C$14-'Inputs and Results'!$C$13)), 'Inputs and Results'!$C$15 - SQRT((1-E4399)*('Inputs and Results'!$C$15-'Inputs and Results'!$C$13)*('Inputs and Results'!$C$15-'Inputs and Results'!$C$14))))</f>
        <v>1.1310570533373963</v>
      </c>
      <c r="C4399" s="47">
        <f ca="1">IF('Inputs and Results'!$G$15='Inputs and Results'!$G$13, 'Inputs and Results'!$G$13, IF(F4399 &lt;= ('Inputs and Results'!$G$14-'Inputs and Results'!$G$13)/('Inputs and Results'!$G$15-'Inputs and Results'!$G$13), 'Inputs and Results'!$G$13 + SQRT(F4399*('Inputs and Results'!$G$15-'Inputs and Results'!$G$13)*('Inputs and Results'!$G$14-'Inputs and Results'!$G$13)), 'Inputs and Results'!$G$15 - SQRT((1-F4399)*('Inputs and Results'!$G$15-'Inputs and Results'!$G$13)*('Inputs and Results'!$G$15-'Inputs and Results'!$G$14))))</f>
        <v>321.17182153551585</v>
      </c>
      <c r="D4399">
        <f t="shared" ca="1" si="286"/>
        <v>363.26365408096467</v>
      </c>
      <c r="E4399">
        <f t="shared" ca="1" si="288"/>
        <v>0.61189469579112266</v>
      </c>
      <c r="F4399">
        <f t="shared" ca="1" si="288"/>
        <v>8.9481683550779678E-2</v>
      </c>
    </row>
    <row r="4400" spans="1:6" ht="15.75" customHeight="1" x14ac:dyDescent="0.2">
      <c r="A4400">
        <v>4399</v>
      </c>
      <c r="B4400" s="47">
        <f ca="1">IF('Inputs and Results'!$C$15='Inputs and Results'!$C$13, 'Inputs and Results'!$C$13, IF(E4400 &lt;= ('Inputs and Results'!$C$14-'Inputs and Results'!$C$13)/('Inputs and Results'!$C$15-'Inputs and Results'!$C$13), 'Inputs and Results'!$C$13 + SQRT(E4400*('Inputs and Results'!$C$15-'Inputs and Results'!$C$13)*('Inputs and Results'!$C$14-'Inputs and Results'!$C$13)), 'Inputs and Results'!$C$15 - SQRT((1-E4400)*('Inputs and Results'!$C$15-'Inputs and Results'!$C$13)*('Inputs and Results'!$C$15-'Inputs and Results'!$C$14))))</f>
        <v>1.151768968667207</v>
      </c>
      <c r="C4400" s="47">
        <f ca="1">IF('Inputs and Results'!$G$15='Inputs and Results'!$G$13, 'Inputs and Results'!$G$13, IF(F4400 &lt;= ('Inputs and Results'!$G$14-'Inputs and Results'!$G$13)/('Inputs and Results'!$G$15-'Inputs and Results'!$G$13), 'Inputs and Results'!$G$13 + SQRT(F4400*('Inputs and Results'!$G$15-'Inputs and Results'!$G$13)*('Inputs and Results'!$G$14-'Inputs and Results'!$G$13)), 'Inputs and Results'!$G$15 - SQRT((1-F4400)*('Inputs and Results'!$G$15-'Inputs and Results'!$G$13)*('Inputs and Results'!$G$15-'Inputs and Results'!$G$14))))</f>
        <v>433.46649783167868</v>
      </c>
      <c r="D4400">
        <f t="shared" ca="1" si="286"/>
        <v>499.25326115937867</v>
      </c>
      <c r="E4400">
        <f t="shared" ca="1" si="288"/>
        <v>0.62044911720205775</v>
      </c>
      <c r="F4400">
        <f t="shared" ca="1" si="288"/>
        <v>0.30730345509538926</v>
      </c>
    </row>
    <row r="4401" spans="1:6" ht="15.75" customHeight="1" x14ac:dyDescent="0.2">
      <c r="A4401">
        <v>4400</v>
      </c>
      <c r="B4401" s="47">
        <f ca="1">IF('Inputs and Results'!$C$15='Inputs and Results'!$C$13, 'Inputs and Results'!$C$13, IF(E4401 &lt;= ('Inputs and Results'!$C$14-'Inputs and Results'!$C$13)/('Inputs and Results'!$C$15-'Inputs and Results'!$C$13), 'Inputs and Results'!$C$13 + SQRT(E4401*('Inputs and Results'!$C$15-'Inputs and Results'!$C$13)*('Inputs and Results'!$C$14-'Inputs and Results'!$C$13)), 'Inputs and Results'!$C$15 - SQRT((1-E4401)*('Inputs and Results'!$C$15-'Inputs and Results'!$C$13)*('Inputs and Results'!$C$15-'Inputs and Results'!$C$14))))</f>
        <v>1.4215042882676556</v>
      </c>
      <c r="C4401" s="47">
        <f ca="1">IF('Inputs and Results'!$G$15='Inputs and Results'!$G$13, 'Inputs and Results'!$G$13, IF(F4401 &lt;= ('Inputs and Results'!$G$14-'Inputs and Results'!$G$13)/('Inputs and Results'!$G$15-'Inputs and Results'!$G$13), 'Inputs and Results'!$G$13 + SQRT(F4401*('Inputs and Results'!$G$15-'Inputs and Results'!$G$13)*('Inputs and Results'!$G$14-'Inputs and Results'!$G$13)), 'Inputs and Results'!$G$15 - SQRT((1-F4401)*('Inputs and Results'!$G$15-'Inputs and Results'!$G$13)*('Inputs and Results'!$G$15-'Inputs and Results'!$G$14))))</f>
        <v>675.81924014263734</v>
      </c>
      <c r="D4401">
        <f t="shared" ca="1" si="286"/>
        <v>960.67994795654749</v>
      </c>
      <c r="E4401">
        <f t="shared" ca="1" si="288"/>
        <v>0.72315014311584436</v>
      </c>
      <c r="F4401">
        <f t="shared" ca="1" si="288"/>
        <v>0.67607617527961739</v>
      </c>
    </row>
    <row r="4402" spans="1:6" ht="15.75" customHeight="1" x14ac:dyDescent="0.2">
      <c r="A4402">
        <v>4401</v>
      </c>
      <c r="B4402" s="47">
        <f ca="1">IF('Inputs and Results'!$C$15='Inputs and Results'!$C$13, 'Inputs and Results'!$C$13, IF(E4402 &lt;= ('Inputs and Results'!$C$14-'Inputs and Results'!$C$13)/('Inputs and Results'!$C$15-'Inputs and Results'!$C$13), 'Inputs and Results'!$C$13 + SQRT(E4402*('Inputs and Results'!$C$15-'Inputs and Results'!$C$13)*('Inputs and Results'!$C$14-'Inputs and Results'!$C$13)), 'Inputs and Results'!$C$15 - SQRT((1-E4402)*('Inputs and Results'!$C$15-'Inputs and Results'!$C$13)*('Inputs and Results'!$C$15-'Inputs and Results'!$C$14))))</f>
        <v>1.4160133840686322</v>
      </c>
      <c r="C4402" s="47">
        <f ca="1">IF('Inputs and Results'!$G$15='Inputs and Results'!$G$13, 'Inputs and Results'!$G$13, IF(F4402 &lt;= ('Inputs and Results'!$G$14-'Inputs and Results'!$G$13)/('Inputs and Results'!$G$15-'Inputs and Results'!$G$13), 'Inputs and Results'!$G$13 + SQRT(F4402*('Inputs and Results'!$G$15-'Inputs and Results'!$G$13)*('Inputs and Results'!$G$14-'Inputs and Results'!$G$13)), 'Inputs and Results'!$G$15 - SQRT((1-F4402)*('Inputs and Results'!$G$15-'Inputs and Results'!$G$13)*('Inputs and Results'!$G$15-'Inputs and Results'!$G$14))))</f>
        <v>423.43937398271032</v>
      </c>
      <c r="D4402">
        <f t="shared" ca="1" si="286"/>
        <v>599.59582090116078</v>
      </c>
      <c r="E4402">
        <f t="shared" ref="E4402:F4421" ca="1" si="289">RAND()</f>
        <v>0.72122071117225484</v>
      </c>
      <c r="F4402">
        <f t="shared" ca="1" si="289"/>
        <v>0.28906241754364059</v>
      </c>
    </row>
    <row r="4403" spans="1:6" ht="15.75" customHeight="1" x14ac:dyDescent="0.2">
      <c r="A4403">
        <v>4402</v>
      </c>
      <c r="B4403" s="47">
        <f ca="1">IF('Inputs and Results'!$C$15='Inputs and Results'!$C$13, 'Inputs and Results'!$C$13, IF(E4403 &lt;= ('Inputs and Results'!$C$14-'Inputs and Results'!$C$13)/('Inputs and Results'!$C$15-'Inputs and Results'!$C$13), 'Inputs and Results'!$C$13 + SQRT(E4403*('Inputs and Results'!$C$15-'Inputs and Results'!$C$13)*('Inputs and Results'!$C$14-'Inputs and Results'!$C$13)), 'Inputs and Results'!$C$15 - SQRT((1-E4403)*('Inputs and Results'!$C$15-'Inputs and Results'!$C$13)*('Inputs and Results'!$C$15-'Inputs and Results'!$C$14))))</f>
        <v>8.0250578924670801E-2</v>
      </c>
      <c r="C4403" s="47">
        <f ca="1">IF('Inputs and Results'!$G$15='Inputs and Results'!$G$13, 'Inputs and Results'!$G$13, IF(F4403 &lt;= ('Inputs and Results'!$G$14-'Inputs and Results'!$G$13)/('Inputs and Results'!$G$15-'Inputs and Results'!$G$13), 'Inputs and Results'!$G$13 + SQRT(F4403*('Inputs and Results'!$G$15-'Inputs and Results'!$G$13)*('Inputs and Results'!$G$14-'Inputs and Results'!$G$13)), 'Inputs and Results'!$G$15 - SQRT((1-F4403)*('Inputs and Results'!$G$15-'Inputs and Results'!$G$13)*('Inputs and Results'!$G$15-'Inputs and Results'!$G$14))))</f>
        <v>449.36049948083814</v>
      </c>
      <c r="D4403">
        <f t="shared" ca="1" si="286"/>
        <v>36.061440229216494</v>
      </c>
      <c r="E4403">
        <f t="shared" ca="1" si="289"/>
        <v>5.2784813125586694E-2</v>
      </c>
      <c r="F4403">
        <f t="shared" ca="1" si="289"/>
        <v>0.33573163789576699</v>
      </c>
    </row>
    <row r="4404" spans="1:6" ht="15.75" customHeight="1" x14ac:dyDescent="0.2">
      <c r="A4404">
        <v>4403</v>
      </c>
      <c r="B4404" s="47">
        <f ca="1">IF('Inputs and Results'!$C$15='Inputs and Results'!$C$13, 'Inputs and Results'!$C$13, IF(E4404 &lt;= ('Inputs and Results'!$C$14-'Inputs and Results'!$C$13)/('Inputs and Results'!$C$15-'Inputs and Results'!$C$13), 'Inputs and Results'!$C$13 + SQRT(E4404*('Inputs and Results'!$C$15-'Inputs and Results'!$C$13)*('Inputs and Results'!$C$14-'Inputs and Results'!$C$13)), 'Inputs and Results'!$C$15 - SQRT((1-E4404)*('Inputs and Results'!$C$15-'Inputs and Results'!$C$13)*('Inputs and Results'!$C$15-'Inputs and Results'!$C$14))))</f>
        <v>1.8145235267611273</v>
      </c>
      <c r="C4404" s="47">
        <f ca="1">IF('Inputs and Results'!$G$15='Inputs and Results'!$G$13, 'Inputs and Results'!$G$13, IF(F4404 &lt;= ('Inputs and Results'!$G$14-'Inputs and Results'!$G$13)/('Inputs and Results'!$G$15-'Inputs and Results'!$G$13), 'Inputs and Results'!$G$13 + SQRT(F4404*('Inputs and Results'!$G$15-'Inputs and Results'!$G$13)*('Inputs and Results'!$G$14-'Inputs and Results'!$G$13)), 'Inputs and Results'!$G$15 - SQRT((1-F4404)*('Inputs and Results'!$G$15-'Inputs and Results'!$G$13)*('Inputs and Results'!$G$15-'Inputs and Results'!$G$14))))</f>
        <v>291.78277624556517</v>
      </c>
      <c r="D4404">
        <f t="shared" ca="1" si="286"/>
        <v>529.44671220125576</v>
      </c>
      <c r="E4404">
        <f t="shared" ca="1" si="289"/>
        <v>0.84384950348856935</v>
      </c>
      <c r="F4404">
        <f t="shared" ca="1" si="289"/>
        <v>2.756583857156969E-2</v>
      </c>
    </row>
    <row r="4405" spans="1:6" ht="15.75" customHeight="1" x14ac:dyDescent="0.2">
      <c r="A4405">
        <v>4404</v>
      </c>
      <c r="B4405" s="47">
        <f ca="1">IF('Inputs and Results'!$C$15='Inputs and Results'!$C$13, 'Inputs and Results'!$C$13, IF(E4405 &lt;= ('Inputs and Results'!$C$14-'Inputs and Results'!$C$13)/('Inputs and Results'!$C$15-'Inputs and Results'!$C$13), 'Inputs and Results'!$C$13 + SQRT(E4405*('Inputs and Results'!$C$15-'Inputs and Results'!$C$13)*('Inputs and Results'!$C$14-'Inputs and Results'!$C$13)), 'Inputs and Results'!$C$15 - SQRT((1-E4405)*('Inputs and Results'!$C$15-'Inputs and Results'!$C$13)*('Inputs and Results'!$C$15-'Inputs and Results'!$C$14))))</f>
        <v>0.45044939734856415</v>
      </c>
      <c r="C4405" s="47">
        <f ca="1">IF('Inputs and Results'!$G$15='Inputs and Results'!$G$13, 'Inputs and Results'!$G$13, IF(F4405 &lt;= ('Inputs and Results'!$G$14-'Inputs and Results'!$G$13)/('Inputs and Results'!$G$15-'Inputs and Results'!$G$13), 'Inputs and Results'!$G$13 + SQRT(F4405*('Inputs and Results'!$G$15-'Inputs and Results'!$G$13)*('Inputs and Results'!$G$14-'Inputs and Results'!$G$13)), 'Inputs and Results'!$G$15 - SQRT((1-F4405)*('Inputs and Results'!$G$15-'Inputs and Results'!$G$13)*('Inputs and Results'!$G$15-'Inputs and Results'!$G$14))))</f>
        <v>447.056884148221</v>
      </c>
      <c r="D4405">
        <f t="shared" ca="1" si="286"/>
        <v>201.37650404509301</v>
      </c>
      <c r="E4405">
        <f t="shared" ca="1" si="289"/>
        <v>0.27775463605774453</v>
      </c>
      <c r="F4405">
        <f t="shared" ca="1" si="289"/>
        <v>0.33164827483158021</v>
      </c>
    </row>
    <row r="4406" spans="1:6" ht="15.75" customHeight="1" x14ac:dyDescent="0.2">
      <c r="A4406">
        <v>4405</v>
      </c>
      <c r="B4406" s="47">
        <f ca="1">IF('Inputs and Results'!$C$15='Inputs and Results'!$C$13, 'Inputs and Results'!$C$13, IF(E4406 &lt;= ('Inputs and Results'!$C$14-'Inputs and Results'!$C$13)/('Inputs and Results'!$C$15-'Inputs and Results'!$C$13), 'Inputs and Results'!$C$13 + SQRT(E4406*('Inputs and Results'!$C$15-'Inputs and Results'!$C$13)*('Inputs and Results'!$C$14-'Inputs and Results'!$C$13)), 'Inputs and Results'!$C$15 - SQRT((1-E4406)*('Inputs and Results'!$C$15-'Inputs and Results'!$C$13)*('Inputs and Results'!$C$15-'Inputs and Results'!$C$14))))</f>
        <v>0.82413831101335155</v>
      </c>
      <c r="C4406" s="47">
        <f ca="1">IF('Inputs and Results'!$G$15='Inputs and Results'!$G$13, 'Inputs and Results'!$G$13, IF(F4406 &lt;= ('Inputs and Results'!$G$14-'Inputs and Results'!$G$13)/('Inputs and Results'!$G$15-'Inputs and Results'!$G$13), 'Inputs and Results'!$G$13 + SQRT(F4406*('Inputs and Results'!$G$15-'Inputs and Results'!$G$13)*('Inputs and Results'!$G$14-'Inputs and Results'!$G$13)), 'Inputs and Results'!$G$15 - SQRT((1-F4406)*('Inputs and Results'!$G$15-'Inputs and Results'!$G$13)*('Inputs and Results'!$G$15-'Inputs and Results'!$G$14))))</f>
        <v>387.62968214460864</v>
      </c>
      <c r="D4406">
        <f t="shared" ca="1" si="286"/>
        <v>319.46047154130008</v>
      </c>
      <c r="E4406">
        <f t="shared" ca="1" si="289"/>
        <v>0.47395843448890784</v>
      </c>
      <c r="F4406">
        <f t="shared" ca="1" si="289"/>
        <v>0.22198345360284444</v>
      </c>
    </row>
    <row r="4407" spans="1:6" ht="15.75" customHeight="1" x14ac:dyDescent="0.2">
      <c r="A4407">
        <v>4406</v>
      </c>
      <c r="B4407" s="47">
        <f ca="1">IF('Inputs and Results'!$C$15='Inputs and Results'!$C$13, 'Inputs and Results'!$C$13, IF(E4407 &lt;= ('Inputs and Results'!$C$14-'Inputs and Results'!$C$13)/('Inputs and Results'!$C$15-'Inputs and Results'!$C$13), 'Inputs and Results'!$C$13 + SQRT(E4407*('Inputs and Results'!$C$15-'Inputs and Results'!$C$13)*('Inputs and Results'!$C$14-'Inputs and Results'!$C$13)), 'Inputs and Results'!$C$15 - SQRT((1-E4407)*('Inputs and Results'!$C$15-'Inputs and Results'!$C$13)*('Inputs and Results'!$C$15-'Inputs and Results'!$C$14))))</f>
        <v>0.56157881545499366</v>
      </c>
      <c r="C4407" s="47">
        <f ca="1">IF('Inputs and Results'!$G$15='Inputs and Results'!$G$13, 'Inputs and Results'!$G$13, IF(F4407 &lt;= ('Inputs and Results'!$G$14-'Inputs and Results'!$G$13)/('Inputs and Results'!$G$15-'Inputs and Results'!$G$13), 'Inputs and Results'!$G$13 + SQRT(F4407*('Inputs and Results'!$G$15-'Inputs and Results'!$G$13)*('Inputs and Results'!$G$14-'Inputs and Results'!$G$13)), 'Inputs and Results'!$G$15 - SQRT((1-F4407)*('Inputs and Results'!$G$15-'Inputs and Results'!$G$13)*('Inputs and Results'!$G$15-'Inputs and Results'!$G$14))))</f>
        <v>689.66435400930709</v>
      </c>
      <c r="D4407">
        <f t="shared" ca="1" si="286"/>
        <v>387.30089098608011</v>
      </c>
      <c r="E4407">
        <f t="shared" ca="1" si="289"/>
        <v>0.3393446807513476</v>
      </c>
      <c r="F4407">
        <f t="shared" ca="1" si="289"/>
        <v>0.69296170360930698</v>
      </c>
    </row>
    <row r="4408" spans="1:6" ht="15.75" customHeight="1" x14ac:dyDescent="0.2">
      <c r="A4408">
        <v>4407</v>
      </c>
      <c r="B4408" s="47">
        <f ca="1">IF('Inputs and Results'!$C$15='Inputs and Results'!$C$13, 'Inputs and Results'!$C$13, IF(E4408 &lt;= ('Inputs and Results'!$C$14-'Inputs and Results'!$C$13)/('Inputs and Results'!$C$15-'Inputs and Results'!$C$13), 'Inputs and Results'!$C$13 + SQRT(E4408*('Inputs and Results'!$C$15-'Inputs and Results'!$C$13)*('Inputs and Results'!$C$14-'Inputs and Results'!$C$13)), 'Inputs and Results'!$C$15 - SQRT((1-E4408)*('Inputs and Results'!$C$15-'Inputs and Results'!$C$13)*('Inputs and Results'!$C$15-'Inputs and Results'!$C$14))))</f>
        <v>0.75104329311141838</v>
      </c>
      <c r="C4408" s="47">
        <f ca="1">IF('Inputs and Results'!$G$15='Inputs and Results'!$G$13, 'Inputs and Results'!$G$13, IF(F4408 &lt;= ('Inputs and Results'!$G$14-'Inputs and Results'!$G$13)/('Inputs and Results'!$G$15-'Inputs and Results'!$G$13), 'Inputs and Results'!$G$13 + SQRT(F4408*('Inputs and Results'!$G$15-'Inputs and Results'!$G$13)*('Inputs and Results'!$G$14-'Inputs and Results'!$G$13)), 'Inputs and Results'!$G$15 - SQRT((1-F4408)*('Inputs and Results'!$G$15-'Inputs and Results'!$G$13)*('Inputs and Results'!$G$15-'Inputs and Results'!$G$14))))</f>
        <v>803.36578527064034</v>
      </c>
      <c r="D4408">
        <f t="shared" ca="1" si="286"/>
        <v>603.36248494270228</v>
      </c>
      <c r="E4408">
        <f t="shared" ca="1" si="289"/>
        <v>0.43802152561565189</v>
      </c>
      <c r="F4408">
        <f t="shared" ca="1" si="289"/>
        <v>0.81453537344460381</v>
      </c>
    </row>
    <row r="4409" spans="1:6" ht="15.75" customHeight="1" x14ac:dyDescent="0.2">
      <c r="A4409">
        <v>4408</v>
      </c>
      <c r="B4409" s="47">
        <f ca="1">IF('Inputs and Results'!$C$15='Inputs and Results'!$C$13, 'Inputs and Results'!$C$13, IF(E4409 &lt;= ('Inputs and Results'!$C$14-'Inputs and Results'!$C$13)/('Inputs and Results'!$C$15-'Inputs and Results'!$C$13), 'Inputs and Results'!$C$13 + SQRT(E4409*('Inputs and Results'!$C$15-'Inputs and Results'!$C$13)*('Inputs and Results'!$C$14-'Inputs and Results'!$C$13)), 'Inputs and Results'!$C$15 - SQRT((1-E4409)*('Inputs and Results'!$C$15-'Inputs and Results'!$C$13)*('Inputs and Results'!$C$15-'Inputs and Results'!$C$14))))</f>
        <v>0.46199457105987074</v>
      </c>
      <c r="C4409" s="47">
        <f ca="1">IF('Inputs and Results'!$G$15='Inputs and Results'!$G$13, 'Inputs and Results'!$G$13, IF(F4409 &lt;= ('Inputs and Results'!$G$14-'Inputs and Results'!$G$13)/('Inputs and Results'!$G$15-'Inputs and Results'!$G$13), 'Inputs and Results'!$G$13 + SQRT(F4409*('Inputs and Results'!$G$15-'Inputs and Results'!$G$13)*('Inputs and Results'!$G$14-'Inputs and Results'!$G$13)), 'Inputs and Results'!$G$15 - SQRT((1-F4409)*('Inputs and Results'!$G$15-'Inputs and Results'!$G$13)*('Inputs and Results'!$G$15-'Inputs and Results'!$G$14))))</f>
        <v>631.6260883749984</v>
      </c>
      <c r="D4409">
        <f t="shared" ca="1" si="286"/>
        <v>291.80782376903142</v>
      </c>
      <c r="E4409">
        <f t="shared" ca="1" si="289"/>
        <v>0.28428093807449228</v>
      </c>
      <c r="F4409">
        <f t="shared" ca="1" si="289"/>
        <v>0.61915434008034853</v>
      </c>
    </row>
    <row r="4410" spans="1:6" ht="15.75" customHeight="1" x14ac:dyDescent="0.2">
      <c r="A4410">
        <v>4409</v>
      </c>
      <c r="B4410" s="47">
        <f ca="1">IF('Inputs and Results'!$C$15='Inputs and Results'!$C$13, 'Inputs and Results'!$C$13, IF(E4410 &lt;= ('Inputs and Results'!$C$14-'Inputs and Results'!$C$13)/('Inputs and Results'!$C$15-'Inputs and Results'!$C$13), 'Inputs and Results'!$C$13 + SQRT(E4410*('Inputs and Results'!$C$15-'Inputs and Results'!$C$13)*('Inputs and Results'!$C$14-'Inputs and Results'!$C$13)), 'Inputs and Results'!$C$15 - SQRT((1-E4410)*('Inputs and Results'!$C$15-'Inputs and Results'!$C$13)*('Inputs and Results'!$C$15-'Inputs and Results'!$C$14))))</f>
        <v>0.80829724124009106</v>
      </c>
      <c r="C4410" s="47">
        <f ca="1">IF('Inputs and Results'!$G$15='Inputs and Results'!$G$13, 'Inputs and Results'!$G$13, IF(F4410 &lt;= ('Inputs and Results'!$G$14-'Inputs and Results'!$G$13)/('Inputs and Results'!$G$15-'Inputs and Results'!$G$13), 'Inputs and Results'!$G$13 + SQRT(F4410*('Inputs and Results'!$G$15-'Inputs and Results'!$G$13)*('Inputs and Results'!$G$14-'Inputs and Results'!$G$13)), 'Inputs and Results'!$G$15 - SQRT((1-F4410)*('Inputs and Results'!$G$15-'Inputs and Results'!$G$13)*('Inputs and Results'!$G$15-'Inputs and Results'!$G$14))))</f>
        <v>435.28245494104283</v>
      </c>
      <c r="D4410">
        <f t="shared" ca="1" si="286"/>
        <v>351.83760748905917</v>
      </c>
      <c r="E4410">
        <f t="shared" ca="1" si="289"/>
        <v>0.46627100191602278</v>
      </c>
      <c r="F4410">
        <f t="shared" ca="1" si="289"/>
        <v>0.31058163455786947</v>
      </c>
    </row>
    <row r="4411" spans="1:6" ht="15.75" customHeight="1" x14ac:dyDescent="0.2">
      <c r="A4411">
        <v>4410</v>
      </c>
      <c r="B4411" s="47">
        <f ca="1">IF('Inputs and Results'!$C$15='Inputs and Results'!$C$13, 'Inputs and Results'!$C$13, IF(E4411 &lt;= ('Inputs and Results'!$C$14-'Inputs and Results'!$C$13)/('Inputs and Results'!$C$15-'Inputs and Results'!$C$13), 'Inputs and Results'!$C$13 + SQRT(E4411*('Inputs and Results'!$C$15-'Inputs and Results'!$C$13)*('Inputs and Results'!$C$14-'Inputs and Results'!$C$13)), 'Inputs and Results'!$C$15 - SQRT((1-E4411)*('Inputs and Results'!$C$15-'Inputs and Results'!$C$13)*('Inputs and Results'!$C$15-'Inputs and Results'!$C$14))))</f>
        <v>1.031249797289302E-3</v>
      </c>
      <c r="C4411" s="47">
        <f ca="1">IF('Inputs and Results'!$G$15='Inputs and Results'!$G$13, 'Inputs and Results'!$G$13, IF(F4411 &lt;= ('Inputs and Results'!$G$14-'Inputs and Results'!$G$13)/('Inputs and Results'!$G$15-'Inputs and Results'!$G$13), 'Inputs and Results'!$G$13 + SQRT(F4411*('Inputs and Results'!$G$15-'Inputs and Results'!$G$13)*('Inputs and Results'!$G$14-'Inputs and Results'!$G$13)), 'Inputs and Results'!$G$15 - SQRT((1-F4411)*('Inputs and Results'!$G$15-'Inputs and Results'!$G$13)*('Inputs and Results'!$G$15-'Inputs and Results'!$G$14))))</f>
        <v>358.29774323005392</v>
      </c>
      <c r="D4411">
        <f t="shared" ca="1" si="286"/>
        <v>0.3694944750752075</v>
      </c>
      <c r="E4411">
        <f t="shared" ca="1" si="289"/>
        <v>6.8738170084359229E-4</v>
      </c>
      <c r="F4411">
        <f t="shared" ca="1" si="289"/>
        <v>0.16478608196064526</v>
      </c>
    </row>
    <row r="4412" spans="1:6" ht="15.75" customHeight="1" x14ac:dyDescent="0.2">
      <c r="A4412">
        <v>4411</v>
      </c>
      <c r="B4412" s="47">
        <f ca="1">IF('Inputs and Results'!$C$15='Inputs and Results'!$C$13, 'Inputs and Results'!$C$13, IF(E4412 &lt;= ('Inputs and Results'!$C$14-'Inputs and Results'!$C$13)/('Inputs and Results'!$C$15-'Inputs and Results'!$C$13), 'Inputs and Results'!$C$13 + SQRT(E4412*('Inputs and Results'!$C$15-'Inputs and Results'!$C$13)*('Inputs and Results'!$C$14-'Inputs and Results'!$C$13)), 'Inputs and Results'!$C$15 - SQRT((1-E4412)*('Inputs and Results'!$C$15-'Inputs and Results'!$C$13)*('Inputs and Results'!$C$15-'Inputs and Results'!$C$14))))</f>
        <v>8.3516391339247598E-2</v>
      </c>
      <c r="C4412" s="47">
        <f ca="1">IF('Inputs and Results'!$G$15='Inputs and Results'!$G$13, 'Inputs and Results'!$G$13, IF(F4412 &lt;= ('Inputs and Results'!$G$14-'Inputs and Results'!$G$13)/('Inputs and Results'!$G$15-'Inputs and Results'!$G$13), 'Inputs and Results'!$G$13 + SQRT(F4412*('Inputs and Results'!$G$15-'Inputs and Results'!$G$13)*('Inputs and Results'!$G$14-'Inputs and Results'!$G$13)), 'Inputs and Results'!$G$15 - SQRT((1-F4412)*('Inputs and Results'!$G$15-'Inputs and Results'!$G$13)*('Inputs and Results'!$G$15-'Inputs and Results'!$G$14))))</f>
        <v>451.75333202371291</v>
      </c>
      <c r="D4412">
        <f t="shared" ca="1" si="286"/>
        <v>37.728808066101465</v>
      </c>
      <c r="E4412">
        <f t="shared" ca="1" si="289"/>
        <v>5.4902595601461712E-2</v>
      </c>
      <c r="F4412">
        <f t="shared" ca="1" si="289"/>
        <v>0.33995989802707482</v>
      </c>
    </row>
    <row r="4413" spans="1:6" ht="15.75" customHeight="1" x14ac:dyDescent="0.2">
      <c r="A4413">
        <v>4412</v>
      </c>
      <c r="B4413" s="47">
        <f ca="1">IF('Inputs and Results'!$C$15='Inputs and Results'!$C$13, 'Inputs and Results'!$C$13, IF(E4413 &lt;= ('Inputs and Results'!$C$14-'Inputs and Results'!$C$13)/('Inputs and Results'!$C$15-'Inputs and Results'!$C$13), 'Inputs and Results'!$C$13 + SQRT(E4413*('Inputs and Results'!$C$15-'Inputs and Results'!$C$13)*('Inputs and Results'!$C$14-'Inputs and Results'!$C$13)), 'Inputs and Results'!$C$15 - SQRT((1-E4413)*('Inputs and Results'!$C$15-'Inputs and Results'!$C$13)*('Inputs and Results'!$C$15-'Inputs and Results'!$C$14))))</f>
        <v>2.3548404865269967</v>
      </c>
      <c r="C4413" s="47">
        <f ca="1">IF('Inputs and Results'!$G$15='Inputs and Results'!$G$13, 'Inputs and Results'!$G$13, IF(F4413 &lt;= ('Inputs and Results'!$G$14-'Inputs and Results'!$G$13)/('Inputs and Results'!$G$15-'Inputs and Results'!$G$13), 'Inputs and Results'!$G$13 + SQRT(F4413*('Inputs and Results'!$G$15-'Inputs and Results'!$G$13)*('Inputs and Results'!$G$14-'Inputs and Results'!$G$13)), 'Inputs and Results'!$G$15 - SQRT((1-F4413)*('Inputs and Results'!$G$15-'Inputs and Results'!$G$13)*('Inputs and Results'!$G$15-'Inputs and Results'!$G$14))))</f>
        <v>650.45652199731262</v>
      </c>
      <c r="D4413">
        <f t="shared" ca="1" si="286"/>
        <v>1531.7213527248098</v>
      </c>
      <c r="E4413">
        <f t="shared" ca="1" si="289"/>
        <v>0.95375213357503086</v>
      </c>
      <c r="F4413">
        <f t="shared" ca="1" si="289"/>
        <v>0.64397142531982055</v>
      </c>
    </row>
    <row r="4414" spans="1:6" ht="15.75" customHeight="1" x14ac:dyDescent="0.2">
      <c r="A4414">
        <v>4413</v>
      </c>
      <c r="B4414" s="47">
        <f ca="1">IF('Inputs and Results'!$C$15='Inputs and Results'!$C$13, 'Inputs and Results'!$C$13, IF(E4414 &lt;= ('Inputs and Results'!$C$14-'Inputs and Results'!$C$13)/('Inputs and Results'!$C$15-'Inputs and Results'!$C$13), 'Inputs and Results'!$C$13 + SQRT(E4414*('Inputs and Results'!$C$15-'Inputs and Results'!$C$13)*('Inputs and Results'!$C$14-'Inputs and Results'!$C$13)), 'Inputs and Results'!$C$15 - SQRT((1-E4414)*('Inputs and Results'!$C$15-'Inputs and Results'!$C$13)*('Inputs and Results'!$C$15-'Inputs and Results'!$C$14))))</f>
        <v>0.19936062316595038</v>
      </c>
      <c r="C4414" s="47">
        <f ca="1">IF('Inputs and Results'!$G$15='Inputs and Results'!$G$13, 'Inputs and Results'!$G$13, IF(F4414 &lt;= ('Inputs and Results'!$G$14-'Inputs and Results'!$G$13)/('Inputs and Results'!$G$15-'Inputs and Results'!$G$13), 'Inputs and Results'!$G$13 + SQRT(F4414*('Inputs and Results'!$G$15-'Inputs and Results'!$G$13)*('Inputs and Results'!$G$14-'Inputs and Results'!$G$13)), 'Inputs and Results'!$G$15 - SQRT((1-F4414)*('Inputs and Results'!$G$15-'Inputs and Results'!$G$13)*('Inputs and Results'!$G$15-'Inputs and Results'!$G$14))))</f>
        <v>796.88505997781976</v>
      </c>
      <c r="D4414">
        <f t="shared" ca="1" si="286"/>
        <v>158.86750214881388</v>
      </c>
      <c r="E4414">
        <f t="shared" ca="1" si="289"/>
        <v>0.12849100899184285</v>
      </c>
      <c r="F4414">
        <f t="shared" ca="1" si="289"/>
        <v>0.80842513522797654</v>
      </c>
    </row>
    <row r="4415" spans="1:6" ht="15.75" customHeight="1" x14ac:dyDescent="0.2">
      <c r="A4415">
        <v>4414</v>
      </c>
      <c r="B4415" s="47">
        <f ca="1">IF('Inputs and Results'!$C$15='Inputs and Results'!$C$13, 'Inputs and Results'!$C$13, IF(E4415 &lt;= ('Inputs and Results'!$C$14-'Inputs and Results'!$C$13)/('Inputs and Results'!$C$15-'Inputs and Results'!$C$13), 'Inputs and Results'!$C$13 + SQRT(E4415*('Inputs and Results'!$C$15-'Inputs and Results'!$C$13)*('Inputs and Results'!$C$14-'Inputs and Results'!$C$13)), 'Inputs and Results'!$C$15 - SQRT((1-E4415)*('Inputs and Results'!$C$15-'Inputs and Results'!$C$13)*('Inputs and Results'!$C$15-'Inputs and Results'!$C$14))))</f>
        <v>6.2124492089461025E-2</v>
      </c>
      <c r="C4415" s="47">
        <f ca="1">IF('Inputs and Results'!$G$15='Inputs and Results'!$G$13, 'Inputs and Results'!$G$13, IF(F4415 &lt;= ('Inputs and Results'!$G$14-'Inputs and Results'!$G$13)/('Inputs and Results'!$G$15-'Inputs and Results'!$G$13), 'Inputs and Results'!$G$13 + SQRT(F4415*('Inputs and Results'!$G$15-'Inputs and Results'!$G$13)*('Inputs and Results'!$G$14-'Inputs and Results'!$G$13)), 'Inputs and Results'!$G$15 - SQRT((1-F4415)*('Inputs and Results'!$G$15-'Inputs and Results'!$G$13)*('Inputs and Results'!$G$15-'Inputs and Results'!$G$14))))</f>
        <v>550.48378572676654</v>
      </c>
      <c r="D4415">
        <f t="shared" ca="1" si="286"/>
        <v>34.198525591759065</v>
      </c>
      <c r="E4415">
        <f t="shared" ca="1" si="289"/>
        <v>4.0987500002154675E-2</v>
      </c>
      <c r="F4415">
        <f t="shared" ca="1" si="289"/>
        <v>0.50265159005066606</v>
      </c>
    </row>
    <row r="4416" spans="1:6" ht="15.75" customHeight="1" x14ac:dyDescent="0.2">
      <c r="A4416">
        <v>4415</v>
      </c>
      <c r="B4416" s="47">
        <f ca="1">IF('Inputs and Results'!$C$15='Inputs and Results'!$C$13, 'Inputs and Results'!$C$13, IF(E4416 &lt;= ('Inputs and Results'!$C$14-'Inputs and Results'!$C$13)/('Inputs and Results'!$C$15-'Inputs and Results'!$C$13), 'Inputs and Results'!$C$13 + SQRT(E4416*('Inputs and Results'!$C$15-'Inputs and Results'!$C$13)*('Inputs and Results'!$C$14-'Inputs and Results'!$C$13)), 'Inputs and Results'!$C$15 - SQRT((1-E4416)*('Inputs and Results'!$C$15-'Inputs and Results'!$C$13)*('Inputs and Results'!$C$15-'Inputs and Results'!$C$14))))</f>
        <v>0.95283864552773911</v>
      </c>
      <c r="C4416" s="47">
        <f ca="1">IF('Inputs and Results'!$G$15='Inputs and Results'!$G$13, 'Inputs and Results'!$G$13, IF(F4416 &lt;= ('Inputs and Results'!$G$14-'Inputs and Results'!$G$13)/('Inputs and Results'!$G$15-'Inputs and Results'!$G$13), 'Inputs and Results'!$G$13 + SQRT(F4416*('Inputs and Results'!$G$15-'Inputs and Results'!$G$13)*('Inputs and Results'!$G$14-'Inputs and Results'!$G$13)), 'Inputs and Results'!$G$15 - SQRT((1-F4416)*('Inputs and Results'!$G$15-'Inputs and Results'!$G$13)*('Inputs and Results'!$G$15-'Inputs and Results'!$G$14))))</f>
        <v>411.85596124072754</v>
      </c>
      <c r="D4416">
        <f t="shared" ca="1" si="286"/>
        <v>392.43227626113986</v>
      </c>
      <c r="E4416">
        <f t="shared" ca="1" si="289"/>
        <v>0.53434782097281097</v>
      </c>
      <c r="F4416">
        <f t="shared" ca="1" si="289"/>
        <v>0.26769511750578245</v>
      </c>
    </row>
    <row r="4417" spans="1:6" ht="15.75" customHeight="1" x14ac:dyDescent="0.2">
      <c r="A4417">
        <v>4416</v>
      </c>
      <c r="B4417" s="47">
        <f ca="1">IF('Inputs and Results'!$C$15='Inputs and Results'!$C$13, 'Inputs and Results'!$C$13, IF(E4417 &lt;= ('Inputs and Results'!$C$14-'Inputs and Results'!$C$13)/('Inputs and Results'!$C$15-'Inputs and Results'!$C$13), 'Inputs and Results'!$C$13 + SQRT(E4417*('Inputs and Results'!$C$15-'Inputs and Results'!$C$13)*('Inputs and Results'!$C$14-'Inputs and Results'!$C$13)), 'Inputs and Results'!$C$15 - SQRT((1-E4417)*('Inputs and Results'!$C$15-'Inputs and Results'!$C$13)*('Inputs and Results'!$C$15-'Inputs and Results'!$C$14))))</f>
        <v>1.3673373960305601</v>
      </c>
      <c r="C4417" s="47">
        <f ca="1">IF('Inputs and Results'!$G$15='Inputs and Results'!$G$13, 'Inputs and Results'!$G$13, IF(F4417 &lt;= ('Inputs and Results'!$G$14-'Inputs and Results'!$G$13)/('Inputs and Results'!$G$15-'Inputs and Results'!$G$13), 'Inputs and Results'!$G$13 + SQRT(F4417*('Inputs and Results'!$G$15-'Inputs and Results'!$G$13)*('Inputs and Results'!$G$14-'Inputs and Results'!$G$13)), 'Inputs and Results'!$G$15 - SQRT((1-F4417)*('Inputs and Results'!$G$15-'Inputs and Results'!$G$13)*('Inputs and Results'!$G$15-'Inputs and Results'!$G$14))))</f>
        <v>301.18466231260572</v>
      </c>
      <c r="D4417">
        <f t="shared" ca="1" si="286"/>
        <v>411.8210518908619</v>
      </c>
      <c r="E4417">
        <f t="shared" ca="1" si="289"/>
        <v>0.70382364684441423</v>
      </c>
      <c r="F4417">
        <f t="shared" ca="1" si="289"/>
        <v>4.7594950890012866E-2</v>
      </c>
    </row>
    <row r="4418" spans="1:6" ht="15.75" customHeight="1" x14ac:dyDescent="0.2">
      <c r="A4418">
        <v>4417</v>
      </c>
      <c r="B4418" s="47">
        <f ca="1">IF('Inputs and Results'!$C$15='Inputs and Results'!$C$13, 'Inputs and Results'!$C$13, IF(E4418 &lt;= ('Inputs and Results'!$C$14-'Inputs and Results'!$C$13)/('Inputs and Results'!$C$15-'Inputs and Results'!$C$13), 'Inputs and Results'!$C$13 + SQRT(E4418*('Inputs and Results'!$C$15-'Inputs and Results'!$C$13)*('Inputs and Results'!$C$14-'Inputs and Results'!$C$13)), 'Inputs and Results'!$C$15 - SQRT((1-E4418)*('Inputs and Results'!$C$15-'Inputs and Results'!$C$13)*('Inputs and Results'!$C$15-'Inputs and Results'!$C$14))))</f>
        <v>0.29318930211015859</v>
      </c>
      <c r="C4418" s="47">
        <f ca="1">IF('Inputs and Results'!$G$15='Inputs and Results'!$G$13, 'Inputs and Results'!$G$13, IF(F4418 &lt;= ('Inputs and Results'!$G$14-'Inputs and Results'!$G$13)/('Inputs and Results'!$G$15-'Inputs and Results'!$G$13), 'Inputs and Results'!$G$13 + SQRT(F4418*('Inputs and Results'!$G$15-'Inputs and Results'!$G$13)*('Inputs and Results'!$G$14-'Inputs and Results'!$G$13)), 'Inputs and Results'!$G$15 - SQRT((1-F4418)*('Inputs and Results'!$G$15-'Inputs and Results'!$G$13)*('Inputs and Results'!$G$15-'Inputs and Results'!$G$14))))</f>
        <v>914.57034488544718</v>
      </c>
      <c r="D4418">
        <f t="shared" ref="D4418:D4481" ca="1" si="290">B4418*C4418</f>
        <v>268.14224114761129</v>
      </c>
      <c r="E4418">
        <f t="shared" ca="1" si="289"/>
        <v>0.18590842730990087</v>
      </c>
      <c r="F4418">
        <f t="shared" ca="1" si="289"/>
        <v>0.90395407906619396</v>
      </c>
    </row>
    <row r="4419" spans="1:6" ht="15.75" customHeight="1" x14ac:dyDescent="0.2">
      <c r="A4419">
        <v>4418</v>
      </c>
      <c r="B4419" s="47">
        <f ca="1">IF('Inputs and Results'!$C$15='Inputs and Results'!$C$13, 'Inputs and Results'!$C$13, IF(E4419 &lt;= ('Inputs and Results'!$C$14-'Inputs and Results'!$C$13)/('Inputs and Results'!$C$15-'Inputs and Results'!$C$13), 'Inputs and Results'!$C$13 + SQRT(E4419*('Inputs and Results'!$C$15-'Inputs and Results'!$C$13)*('Inputs and Results'!$C$14-'Inputs and Results'!$C$13)), 'Inputs and Results'!$C$15 - SQRT((1-E4419)*('Inputs and Results'!$C$15-'Inputs and Results'!$C$13)*('Inputs and Results'!$C$15-'Inputs and Results'!$C$14))))</f>
        <v>1.6314483438059868</v>
      </c>
      <c r="C4419" s="47">
        <f ca="1">IF('Inputs and Results'!$G$15='Inputs and Results'!$G$13, 'Inputs and Results'!$G$13, IF(F4419 &lt;= ('Inputs and Results'!$G$14-'Inputs and Results'!$G$13)/('Inputs and Results'!$G$15-'Inputs and Results'!$G$13), 'Inputs and Results'!$G$13 + SQRT(F4419*('Inputs and Results'!$G$15-'Inputs and Results'!$G$13)*('Inputs and Results'!$G$14-'Inputs and Results'!$G$13)), 'Inputs and Results'!$G$15 - SQRT((1-F4419)*('Inputs and Results'!$G$15-'Inputs and Results'!$G$13)*('Inputs and Results'!$G$15-'Inputs and Results'!$G$14))))</f>
        <v>552.72979841244819</v>
      </c>
      <c r="D4419">
        <f t="shared" ca="1" si="290"/>
        <v>901.7501141922055</v>
      </c>
      <c r="E4419">
        <f t="shared" ca="1" si="289"/>
        <v>0.79189626270318036</v>
      </c>
      <c r="F4419">
        <f t="shared" ca="1" si="289"/>
        <v>0.50608528252797258</v>
      </c>
    </row>
    <row r="4420" spans="1:6" ht="15.75" customHeight="1" x14ac:dyDescent="0.2">
      <c r="A4420">
        <v>4419</v>
      </c>
      <c r="B4420" s="47">
        <f ca="1">IF('Inputs and Results'!$C$15='Inputs and Results'!$C$13, 'Inputs and Results'!$C$13, IF(E4420 &lt;= ('Inputs and Results'!$C$14-'Inputs and Results'!$C$13)/('Inputs and Results'!$C$15-'Inputs and Results'!$C$13), 'Inputs and Results'!$C$13 + SQRT(E4420*('Inputs and Results'!$C$15-'Inputs and Results'!$C$13)*('Inputs and Results'!$C$14-'Inputs and Results'!$C$13)), 'Inputs and Results'!$C$15 - SQRT((1-E4420)*('Inputs and Results'!$C$15-'Inputs and Results'!$C$13)*('Inputs and Results'!$C$15-'Inputs and Results'!$C$14))))</f>
        <v>2.0920797683579786</v>
      </c>
      <c r="C4420" s="47">
        <f ca="1">IF('Inputs and Results'!$G$15='Inputs and Results'!$G$13, 'Inputs and Results'!$G$13, IF(F4420 &lt;= ('Inputs and Results'!$G$14-'Inputs and Results'!$G$13)/('Inputs and Results'!$G$15-'Inputs and Results'!$G$13), 'Inputs and Results'!$G$13 + SQRT(F4420*('Inputs and Results'!$G$15-'Inputs and Results'!$G$13)*('Inputs and Results'!$G$14-'Inputs and Results'!$G$13)), 'Inputs and Results'!$G$15 - SQRT((1-F4420)*('Inputs and Results'!$G$15-'Inputs and Results'!$G$13)*('Inputs and Results'!$G$15-'Inputs and Results'!$G$14))))</f>
        <v>1026.5856056974833</v>
      </c>
      <c r="D4420">
        <f t="shared" ca="1" si="290"/>
        <v>2147.6989761672262</v>
      </c>
      <c r="E4420">
        <f t="shared" ca="1" si="289"/>
        <v>0.90840898366389977</v>
      </c>
      <c r="F4420">
        <f t="shared" ca="1" si="289"/>
        <v>0.96454716035736454</v>
      </c>
    </row>
    <row r="4421" spans="1:6" ht="15.75" customHeight="1" x14ac:dyDescent="0.2">
      <c r="A4421">
        <v>4420</v>
      </c>
      <c r="B4421" s="47">
        <f ca="1">IF('Inputs and Results'!$C$15='Inputs and Results'!$C$13, 'Inputs and Results'!$C$13, IF(E4421 &lt;= ('Inputs and Results'!$C$14-'Inputs and Results'!$C$13)/('Inputs and Results'!$C$15-'Inputs and Results'!$C$13), 'Inputs and Results'!$C$13 + SQRT(E4421*('Inputs and Results'!$C$15-'Inputs and Results'!$C$13)*('Inputs and Results'!$C$14-'Inputs and Results'!$C$13)), 'Inputs and Results'!$C$15 - SQRT((1-E4421)*('Inputs and Results'!$C$15-'Inputs and Results'!$C$13)*('Inputs and Results'!$C$15-'Inputs and Results'!$C$14))))</f>
        <v>8.3387124056661488E-2</v>
      </c>
      <c r="C4421" s="47">
        <f ca="1">IF('Inputs and Results'!$G$15='Inputs and Results'!$G$13, 'Inputs and Results'!$G$13, IF(F4421 &lt;= ('Inputs and Results'!$G$14-'Inputs and Results'!$G$13)/('Inputs and Results'!$G$15-'Inputs and Results'!$G$13), 'Inputs and Results'!$G$13 + SQRT(F4421*('Inputs and Results'!$G$15-'Inputs and Results'!$G$13)*('Inputs and Results'!$G$14-'Inputs and Results'!$G$13)), 'Inputs and Results'!$G$15 - SQRT((1-F4421)*('Inputs and Results'!$G$15-'Inputs and Results'!$G$13)*('Inputs and Results'!$G$15-'Inputs and Results'!$G$14))))</f>
        <v>868.79724680560719</v>
      </c>
      <c r="D4421">
        <f t="shared" ca="1" si="290"/>
        <v>72.44650379946512</v>
      </c>
      <c r="E4421">
        <f t="shared" ca="1" si="289"/>
        <v>5.4818814653503023E-2</v>
      </c>
      <c r="F4421">
        <f t="shared" ca="1" si="289"/>
        <v>0.87067913043162748</v>
      </c>
    </row>
    <row r="4422" spans="1:6" ht="15.75" customHeight="1" x14ac:dyDescent="0.2">
      <c r="A4422">
        <v>4421</v>
      </c>
      <c r="B4422" s="47">
        <f ca="1">IF('Inputs and Results'!$C$15='Inputs and Results'!$C$13, 'Inputs and Results'!$C$13, IF(E4422 &lt;= ('Inputs and Results'!$C$14-'Inputs and Results'!$C$13)/('Inputs and Results'!$C$15-'Inputs and Results'!$C$13), 'Inputs and Results'!$C$13 + SQRT(E4422*('Inputs and Results'!$C$15-'Inputs and Results'!$C$13)*('Inputs and Results'!$C$14-'Inputs and Results'!$C$13)), 'Inputs and Results'!$C$15 - SQRT((1-E4422)*('Inputs and Results'!$C$15-'Inputs and Results'!$C$13)*('Inputs and Results'!$C$15-'Inputs and Results'!$C$14))))</f>
        <v>1.0568651281183279</v>
      </c>
      <c r="C4422" s="47">
        <f ca="1">IF('Inputs and Results'!$G$15='Inputs and Results'!$G$13, 'Inputs and Results'!$G$13, IF(F4422 &lt;= ('Inputs and Results'!$G$14-'Inputs and Results'!$G$13)/('Inputs and Results'!$G$15-'Inputs and Results'!$G$13), 'Inputs and Results'!$G$13 + SQRT(F4422*('Inputs and Results'!$G$15-'Inputs and Results'!$G$13)*('Inputs and Results'!$G$14-'Inputs and Results'!$G$13)), 'Inputs and Results'!$G$15 - SQRT((1-F4422)*('Inputs and Results'!$G$15-'Inputs and Results'!$G$13)*('Inputs and Results'!$G$15-'Inputs and Results'!$G$14))))</f>
        <v>707.9070599049146</v>
      </c>
      <c r="D4422">
        <f t="shared" ca="1" si="290"/>
        <v>748.16228556227634</v>
      </c>
      <c r="E4422">
        <f t="shared" ref="E4422:F4441" ca="1" si="291">RAND()</f>
        <v>0.58046965218637747</v>
      </c>
      <c r="F4422">
        <f t="shared" ca="1" si="291"/>
        <v>0.71452044679351112</v>
      </c>
    </row>
    <row r="4423" spans="1:6" ht="15.75" customHeight="1" x14ac:dyDescent="0.2">
      <c r="A4423">
        <v>4422</v>
      </c>
      <c r="B4423" s="47">
        <f ca="1">IF('Inputs and Results'!$C$15='Inputs and Results'!$C$13, 'Inputs and Results'!$C$13, IF(E4423 &lt;= ('Inputs and Results'!$C$14-'Inputs and Results'!$C$13)/('Inputs and Results'!$C$15-'Inputs and Results'!$C$13), 'Inputs and Results'!$C$13 + SQRT(E4423*('Inputs and Results'!$C$15-'Inputs and Results'!$C$13)*('Inputs and Results'!$C$14-'Inputs and Results'!$C$13)), 'Inputs and Results'!$C$15 - SQRT((1-E4423)*('Inputs and Results'!$C$15-'Inputs and Results'!$C$13)*('Inputs and Results'!$C$15-'Inputs and Results'!$C$14))))</f>
        <v>2.3137899513314242E-2</v>
      </c>
      <c r="C4423" s="47">
        <f ca="1">IF('Inputs and Results'!$G$15='Inputs and Results'!$G$13, 'Inputs and Results'!$G$13, IF(F4423 &lt;= ('Inputs and Results'!$G$14-'Inputs and Results'!$G$13)/('Inputs and Results'!$G$15-'Inputs and Results'!$G$13), 'Inputs and Results'!$G$13 + SQRT(F4423*('Inputs and Results'!$G$15-'Inputs and Results'!$G$13)*('Inputs and Results'!$G$14-'Inputs and Results'!$G$13)), 'Inputs and Results'!$G$15 - SQRT((1-F4423)*('Inputs and Results'!$G$15-'Inputs and Results'!$G$13)*('Inputs and Results'!$G$15-'Inputs and Results'!$G$14))))</f>
        <v>323.11091247682839</v>
      </c>
      <c r="D4423">
        <f t="shared" ca="1" si="290"/>
        <v>7.4761078245441279</v>
      </c>
      <c r="E4423">
        <f t="shared" ca="1" si="291"/>
        <v>1.5365781631777375E-2</v>
      </c>
      <c r="F4423">
        <f t="shared" ca="1" si="291"/>
        <v>9.3495278090518608E-2</v>
      </c>
    </row>
    <row r="4424" spans="1:6" ht="15.75" customHeight="1" x14ac:dyDescent="0.2">
      <c r="A4424">
        <v>4423</v>
      </c>
      <c r="B4424" s="47">
        <f ca="1">IF('Inputs and Results'!$C$15='Inputs and Results'!$C$13, 'Inputs and Results'!$C$13, IF(E4424 &lt;= ('Inputs and Results'!$C$14-'Inputs and Results'!$C$13)/('Inputs and Results'!$C$15-'Inputs and Results'!$C$13), 'Inputs and Results'!$C$13 + SQRT(E4424*('Inputs and Results'!$C$15-'Inputs and Results'!$C$13)*('Inputs and Results'!$C$14-'Inputs and Results'!$C$13)), 'Inputs and Results'!$C$15 - SQRT((1-E4424)*('Inputs and Results'!$C$15-'Inputs and Results'!$C$13)*('Inputs and Results'!$C$15-'Inputs and Results'!$C$14))))</f>
        <v>1.5221013036478668</v>
      </c>
      <c r="C4424" s="47">
        <f ca="1">IF('Inputs and Results'!$G$15='Inputs and Results'!$G$13, 'Inputs and Results'!$G$13, IF(F4424 &lt;= ('Inputs and Results'!$G$14-'Inputs and Results'!$G$13)/('Inputs and Results'!$G$15-'Inputs and Results'!$G$13), 'Inputs and Results'!$G$13 + SQRT(F4424*('Inputs and Results'!$G$15-'Inputs and Results'!$G$13)*('Inputs and Results'!$G$14-'Inputs and Results'!$G$13)), 'Inputs and Results'!$G$15 - SQRT((1-F4424)*('Inputs and Results'!$G$15-'Inputs and Results'!$G$13)*('Inputs and Results'!$G$15-'Inputs and Results'!$G$14))))</f>
        <v>1168.1563835778177</v>
      </c>
      <c r="D4424">
        <f t="shared" ca="1" si="290"/>
        <v>1778.0523543083739</v>
      </c>
      <c r="E4424">
        <f t="shared" ca="1" si="291"/>
        <v>0.75731282703562941</v>
      </c>
      <c r="F4424">
        <f t="shared" ca="1" si="291"/>
        <v>0.99880456626496117</v>
      </c>
    </row>
    <row r="4425" spans="1:6" ht="15.75" customHeight="1" x14ac:dyDescent="0.2">
      <c r="A4425">
        <v>4424</v>
      </c>
      <c r="B4425" s="47">
        <f ca="1">IF('Inputs and Results'!$C$15='Inputs and Results'!$C$13, 'Inputs and Results'!$C$13, IF(E4425 &lt;= ('Inputs and Results'!$C$14-'Inputs and Results'!$C$13)/('Inputs and Results'!$C$15-'Inputs and Results'!$C$13), 'Inputs and Results'!$C$13 + SQRT(E4425*('Inputs and Results'!$C$15-'Inputs and Results'!$C$13)*('Inputs and Results'!$C$14-'Inputs and Results'!$C$13)), 'Inputs and Results'!$C$15 - SQRT((1-E4425)*('Inputs and Results'!$C$15-'Inputs and Results'!$C$13)*('Inputs and Results'!$C$15-'Inputs and Results'!$C$14))))</f>
        <v>0.26943394207729865</v>
      </c>
      <c r="C4425" s="47">
        <f ca="1">IF('Inputs and Results'!$G$15='Inputs and Results'!$G$13, 'Inputs and Results'!$G$13, IF(F4425 &lt;= ('Inputs and Results'!$G$14-'Inputs and Results'!$G$13)/('Inputs and Results'!$G$15-'Inputs and Results'!$G$13), 'Inputs and Results'!$G$13 + SQRT(F4425*('Inputs and Results'!$G$15-'Inputs and Results'!$G$13)*('Inputs and Results'!$G$14-'Inputs and Results'!$G$13)), 'Inputs and Results'!$G$15 - SQRT((1-F4425)*('Inputs and Results'!$G$15-'Inputs and Results'!$G$13)*('Inputs and Results'!$G$15-'Inputs and Results'!$G$14))))</f>
        <v>750.6405335140463</v>
      </c>
      <c r="D4425">
        <f t="shared" ca="1" si="290"/>
        <v>202.24803802769611</v>
      </c>
      <c r="E4425">
        <f t="shared" ca="1" si="291"/>
        <v>0.1715565559244977</v>
      </c>
      <c r="F4425">
        <f t="shared" ca="1" si="291"/>
        <v>0.76194981129120032</v>
      </c>
    </row>
    <row r="4426" spans="1:6" ht="15.75" customHeight="1" x14ac:dyDescent="0.2">
      <c r="A4426">
        <v>4425</v>
      </c>
      <c r="B4426" s="47">
        <f ca="1">IF('Inputs and Results'!$C$15='Inputs and Results'!$C$13, 'Inputs and Results'!$C$13, IF(E4426 &lt;= ('Inputs and Results'!$C$14-'Inputs and Results'!$C$13)/('Inputs and Results'!$C$15-'Inputs and Results'!$C$13), 'Inputs and Results'!$C$13 + SQRT(E4426*('Inputs and Results'!$C$15-'Inputs and Results'!$C$13)*('Inputs and Results'!$C$14-'Inputs and Results'!$C$13)), 'Inputs and Results'!$C$15 - SQRT((1-E4426)*('Inputs and Results'!$C$15-'Inputs and Results'!$C$13)*('Inputs and Results'!$C$15-'Inputs and Results'!$C$14))))</f>
        <v>0.19235897740126306</v>
      </c>
      <c r="C4426" s="47">
        <f ca="1">IF('Inputs and Results'!$G$15='Inputs and Results'!$G$13, 'Inputs and Results'!$G$13, IF(F4426 &lt;= ('Inputs and Results'!$G$14-'Inputs and Results'!$G$13)/('Inputs and Results'!$G$15-'Inputs and Results'!$G$13), 'Inputs and Results'!$G$13 + SQRT(F4426*('Inputs and Results'!$G$15-'Inputs and Results'!$G$13)*('Inputs and Results'!$G$14-'Inputs and Results'!$G$13)), 'Inputs and Results'!$G$15 - SQRT((1-F4426)*('Inputs and Results'!$G$15-'Inputs and Results'!$G$13)*('Inputs and Results'!$G$15-'Inputs and Results'!$G$14))))</f>
        <v>745.15521361151082</v>
      </c>
      <c r="D4426">
        <f t="shared" ca="1" si="290"/>
        <v>143.33729489552996</v>
      </c>
      <c r="E4426">
        <f t="shared" ca="1" si="291"/>
        <v>0.12412798758007992</v>
      </c>
      <c r="F4426">
        <f t="shared" ca="1" si="291"/>
        <v>0.75610259383266032</v>
      </c>
    </row>
    <row r="4427" spans="1:6" ht="15.75" customHeight="1" x14ac:dyDescent="0.2">
      <c r="A4427">
        <v>4426</v>
      </c>
      <c r="B4427" s="47">
        <f ca="1">IF('Inputs and Results'!$C$15='Inputs and Results'!$C$13, 'Inputs and Results'!$C$13, IF(E4427 &lt;= ('Inputs and Results'!$C$14-'Inputs and Results'!$C$13)/('Inputs and Results'!$C$15-'Inputs and Results'!$C$13), 'Inputs and Results'!$C$13 + SQRT(E4427*('Inputs and Results'!$C$15-'Inputs and Results'!$C$13)*('Inputs and Results'!$C$14-'Inputs and Results'!$C$13)), 'Inputs and Results'!$C$15 - SQRT((1-E4427)*('Inputs and Results'!$C$15-'Inputs and Results'!$C$13)*('Inputs and Results'!$C$15-'Inputs and Results'!$C$14))))</f>
        <v>0.58225959498972291</v>
      </c>
      <c r="C4427" s="47">
        <f ca="1">IF('Inputs and Results'!$G$15='Inputs and Results'!$G$13, 'Inputs and Results'!$G$13, IF(F4427 &lt;= ('Inputs and Results'!$G$14-'Inputs and Results'!$G$13)/('Inputs and Results'!$G$15-'Inputs and Results'!$G$13), 'Inputs and Results'!$G$13 + SQRT(F4427*('Inputs and Results'!$G$15-'Inputs and Results'!$G$13)*('Inputs and Results'!$G$14-'Inputs and Results'!$G$13)), 'Inputs and Results'!$G$15 - SQRT((1-F4427)*('Inputs and Results'!$G$15-'Inputs and Results'!$G$13)*('Inputs and Results'!$G$15-'Inputs and Results'!$G$14))))</f>
        <v>790.88536985897326</v>
      </c>
      <c r="D4427">
        <f t="shared" ca="1" si="290"/>
        <v>460.50059513738296</v>
      </c>
      <c r="E4427">
        <f t="shared" ca="1" si="291"/>
        <v>0.35050348155341571</v>
      </c>
      <c r="F4427">
        <f t="shared" ca="1" si="291"/>
        <v>0.80268015741348386</v>
      </c>
    </row>
    <row r="4428" spans="1:6" ht="15.75" customHeight="1" x14ac:dyDescent="0.2">
      <c r="A4428">
        <v>4427</v>
      </c>
      <c r="B4428" s="47">
        <f ca="1">IF('Inputs and Results'!$C$15='Inputs and Results'!$C$13, 'Inputs and Results'!$C$13, IF(E4428 &lt;= ('Inputs and Results'!$C$14-'Inputs and Results'!$C$13)/('Inputs and Results'!$C$15-'Inputs and Results'!$C$13), 'Inputs and Results'!$C$13 + SQRT(E4428*('Inputs and Results'!$C$15-'Inputs and Results'!$C$13)*('Inputs and Results'!$C$14-'Inputs and Results'!$C$13)), 'Inputs and Results'!$C$15 - SQRT((1-E4428)*('Inputs and Results'!$C$15-'Inputs and Results'!$C$13)*('Inputs and Results'!$C$15-'Inputs and Results'!$C$14))))</f>
        <v>0.94306256360957574</v>
      </c>
      <c r="C4428" s="47">
        <f ca="1">IF('Inputs and Results'!$G$15='Inputs and Results'!$G$13, 'Inputs and Results'!$G$13, IF(F4428 &lt;= ('Inputs and Results'!$G$14-'Inputs and Results'!$G$13)/('Inputs and Results'!$G$15-'Inputs and Results'!$G$13), 'Inputs and Results'!$G$13 + SQRT(F4428*('Inputs and Results'!$G$15-'Inputs and Results'!$G$13)*('Inputs and Results'!$G$14-'Inputs and Results'!$G$13)), 'Inputs and Results'!$G$15 - SQRT((1-F4428)*('Inputs and Results'!$G$15-'Inputs and Results'!$G$13)*('Inputs and Results'!$G$15-'Inputs and Results'!$G$14))))</f>
        <v>580.59386592353303</v>
      </c>
      <c r="D4428">
        <f t="shared" ca="1" si="290"/>
        <v>547.53633961384139</v>
      </c>
      <c r="E4428">
        <f t="shared" ca="1" si="291"/>
        <v>0.52988982030839871</v>
      </c>
      <c r="F4428">
        <f t="shared" ca="1" si="291"/>
        <v>0.54769463049822609</v>
      </c>
    </row>
    <row r="4429" spans="1:6" ht="15.75" customHeight="1" x14ac:dyDescent="0.2">
      <c r="A4429">
        <v>4428</v>
      </c>
      <c r="B4429" s="47">
        <f ca="1">IF('Inputs and Results'!$C$15='Inputs and Results'!$C$13, 'Inputs and Results'!$C$13, IF(E4429 &lt;= ('Inputs and Results'!$C$14-'Inputs and Results'!$C$13)/('Inputs and Results'!$C$15-'Inputs and Results'!$C$13), 'Inputs and Results'!$C$13 + SQRT(E4429*('Inputs and Results'!$C$15-'Inputs and Results'!$C$13)*('Inputs and Results'!$C$14-'Inputs and Results'!$C$13)), 'Inputs and Results'!$C$15 - SQRT((1-E4429)*('Inputs and Results'!$C$15-'Inputs and Results'!$C$13)*('Inputs and Results'!$C$15-'Inputs and Results'!$C$14))))</f>
        <v>1.0374577520662416</v>
      </c>
      <c r="C4429" s="47">
        <f ca="1">IF('Inputs and Results'!$G$15='Inputs and Results'!$G$13, 'Inputs and Results'!$G$13, IF(F4429 &lt;= ('Inputs and Results'!$G$14-'Inputs and Results'!$G$13)/('Inputs and Results'!$G$15-'Inputs and Results'!$G$13), 'Inputs and Results'!$G$13 + SQRT(F4429*('Inputs and Results'!$G$15-'Inputs and Results'!$G$13)*('Inputs and Results'!$G$14-'Inputs and Results'!$G$13)), 'Inputs and Results'!$G$15 - SQRT((1-F4429)*('Inputs and Results'!$G$15-'Inputs and Results'!$G$13)*('Inputs and Results'!$G$15-'Inputs and Results'!$G$14))))</f>
        <v>517.90159056840264</v>
      </c>
      <c r="D4429">
        <f t="shared" ca="1" si="290"/>
        <v>537.301019942626</v>
      </c>
      <c r="E4429">
        <f t="shared" ca="1" si="291"/>
        <v>0.57204754723056783</v>
      </c>
      <c r="F4429">
        <f t="shared" ca="1" si="291"/>
        <v>0.45150229693080735</v>
      </c>
    </row>
    <row r="4430" spans="1:6" ht="15.75" customHeight="1" x14ac:dyDescent="0.2">
      <c r="A4430">
        <v>4429</v>
      </c>
      <c r="B4430" s="47">
        <f ca="1">IF('Inputs and Results'!$C$15='Inputs and Results'!$C$13, 'Inputs and Results'!$C$13, IF(E4430 &lt;= ('Inputs and Results'!$C$14-'Inputs and Results'!$C$13)/('Inputs and Results'!$C$15-'Inputs and Results'!$C$13), 'Inputs and Results'!$C$13 + SQRT(E4430*('Inputs and Results'!$C$15-'Inputs and Results'!$C$13)*('Inputs and Results'!$C$14-'Inputs and Results'!$C$13)), 'Inputs and Results'!$C$15 - SQRT((1-E4430)*('Inputs and Results'!$C$15-'Inputs and Results'!$C$13)*('Inputs and Results'!$C$15-'Inputs and Results'!$C$14))))</f>
        <v>2.0980235462142787</v>
      </c>
      <c r="C4430" s="47">
        <f ca="1">IF('Inputs and Results'!$G$15='Inputs and Results'!$G$13, 'Inputs and Results'!$G$13, IF(F4430 &lt;= ('Inputs and Results'!$G$14-'Inputs and Results'!$G$13)/('Inputs and Results'!$G$15-'Inputs and Results'!$G$13), 'Inputs and Results'!$G$13 + SQRT(F4430*('Inputs and Results'!$G$15-'Inputs and Results'!$G$13)*('Inputs and Results'!$G$14-'Inputs and Results'!$G$13)), 'Inputs and Results'!$G$15 - SQRT((1-F4430)*('Inputs and Results'!$G$15-'Inputs and Results'!$G$13)*('Inputs and Results'!$G$15-'Inputs and Results'!$G$14))))</f>
        <v>976.96922798598041</v>
      </c>
      <c r="D4430">
        <f t="shared" ca="1" si="290"/>
        <v>2049.7044442413726</v>
      </c>
      <c r="E4430">
        <f t="shared" ca="1" si="291"/>
        <v>0.90960427520179277</v>
      </c>
      <c r="F4430">
        <f t="shared" ca="1" si="291"/>
        <v>0.94135779187144975</v>
      </c>
    </row>
    <row r="4431" spans="1:6" ht="15.75" customHeight="1" x14ac:dyDescent="0.2">
      <c r="A4431">
        <v>4430</v>
      </c>
      <c r="B4431" s="47">
        <f ca="1">IF('Inputs and Results'!$C$15='Inputs and Results'!$C$13, 'Inputs and Results'!$C$13, IF(E4431 &lt;= ('Inputs and Results'!$C$14-'Inputs and Results'!$C$13)/('Inputs and Results'!$C$15-'Inputs and Results'!$C$13), 'Inputs and Results'!$C$13 + SQRT(E4431*('Inputs and Results'!$C$15-'Inputs and Results'!$C$13)*('Inputs and Results'!$C$14-'Inputs and Results'!$C$13)), 'Inputs and Results'!$C$15 - SQRT((1-E4431)*('Inputs and Results'!$C$15-'Inputs and Results'!$C$13)*('Inputs and Results'!$C$15-'Inputs and Results'!$C$14))))</f>
        <v>0.22643100914124625</v>
      </c>
      <c r="C4431" s="47">
        <f ca="1">IF('Inputs and Results'!$G$15='Inputs and Results'!$G$13, 'Inputs and Results'!$G$13, IF(F4431 &lt;= ('Inputs and Results'!$G$14-'Inputs and Results'!$G$13)/('Inputs and Results'!$G$15-'Inputs and Results'!$G$13), 'Inputs and Results'!$G$13 + SQRT(F4431*('Inputs and Results'!$G$15-'Inputs and Results'!$G$13)*('Inputs and Results'!$G$14-'Inputs and Results'!$G$13)), 'Inputs and Results'!$G$15 - SQRT((1-F4431)*('Inputs and Results'!$G$15-'Inputs and Results'!$G$13)*('Inputs and Results'!$G$15-'Inputs and Results'!$G$14))))</f>
        <v>820.33401001989023</v>
      </c>
      <c r="D4431">
        <f t="shared" ca="1" si="290"/>
        <v>185.74905772168896</v>
      </c>
      <c r="E4431">
        <f t="shared" ca="1" si="291"/>
        <v>0.14525722810519492</v>
      </c>
      <c r="F4431">
        <f t="shared" ca="1" si="291"/>
        <v>0.8300644935253344</v>
      </c>
    </row>
    <row r="4432" spans="1:6" ht="15.75" customHeight="1" x14ac:dyDescent="0.2">
      <c r="A4432">
        <v>4431</v>
      </c>
      <c r="B4432" s="47">
        <f ca="1">IF('Inputs and Results'!$C$15='Inputs and Results'!$C$13, 'Inputs and Results'!$C$13, IF(E4432 &lt;= ('Inputs and Results'!$C$14-'Inputs and Results'!$C$13)/('Inputs and Results'!$C$15-'Inputs and Results'!$C$13), 'Inputs and Results'!$C$13 + SQRT(E4432*('Inputs and Results'!$C$15-'Inputs and Results'!$C$13)*('Inputs and Results'!$C$14-'Inputs and Results'!$C$13)), 'Inputs and Results'!$C$15 - SQRT((1-E4432)*('Inputs and Results'!$C$15-'Inputs and Results'!$C$13)*('Inputs and Results'!$C$15-'Inputs and Results'!$C$14))))</f>
        <v>0.68838026513302752</v>
      </c>
      <c r="C4432" s="47">
        <f ca="1">IF('Inputs and Results'!$G$15='Inputs and Results'!$G$13, 'Inputs and Results'!$G$13, IF(F4432 &lt;= ('Inputs and Results'!$G$14-'Inputs and Results'!$G$13)/('Inputs and Results'!$G$15-'Inputs and Results'!$G$13), 'Inputs and Results'!$G$13 + SQRT(F4432*('Inputs and Results'!$G$15-'Inputs and Results'!$G$13)*('Inputs and Results'!$G$14-'Inputs and Results'!$G$13)), 'Inputs and Results'!$G$15 - SQRT((1-F4432)*('Inputs and Results'!$G$15-'Inputs and Results'!$G$13)*('Inputs and Results'!$G$15-'Inputs and Results'!$G$14))))</f>
        <v>796.26735552599735</v>
      </c>
      <c r="D4432">
        <f t="shared" ca="1" si="290"/>
        <v>548.13473331376076</v>
      </c>
      <c r="E4432">
        <f t="shared" ca="1" si="291"/>
        <v>0.40626824459706079</v>
      </c>
      <c r="F4432">
        <f t="shared" ca="1" si="291"/>
        <v>0.80783757421066493</v>
      </c>
    </row>
    <row r="4433" spans="1:6" ht="15.75" customHeight="1" x14ac:dyDescent="0.2">
      <c r="A4433">
        <v>4432</v>
      </c>
      <c r="B4433" s="47">
        <f ca="1">IF('Inputs and Results'!$C$15='Inputs and Results'!$C$13, 'Inputs and Results'!$C$13, IF(E4433 &lt;= ('Inputs and Results'!$C$14-'Inputs and Results'!$C$13)/('Inputs and Results'!$C$15-'Inputs and Results'!$C$13), 'Inputs and Results'!$C$13 + SQRT(E4433*('Inputs and Results'!$C$15-'Inputs and Results'!$C$13)*('Inputs and Results'!$C$14-'Inputs and Results'!$C$13)), 'Inputs and Results'!$C$15 - SQRT((1-E4433)*('Inputs and Results'!$C$15-'Inputs and Results'!$C$13)*('Inputs and Results'!$C$15-'Inputs and Results'!$C$14))))</f>
        <v>1.2969698221630548</v>
      </c>
      <c r="C4433" s="47">
        <f ca="1">IF('Inputs and Results'!$G$15='Inputs and Results'!$G$13, 'Inputs and Results'!$G$13, IF(F4433 &lt;= ('Inputs and Results'!$G$14-'Inputs and Results'!$G$13)/('Inputs and Results'!$G$15-'Inputs and Results'!$G$13), 'Inputs and Results'!$G$13 + SQRT(F4433*('Inputs and Results'!$G$15-'Inputs and Results'!$G$13)*('Inputs and Results'!$G$14-'Inputs and Results'!$G$13)), 'Inputs and Results'!$G$15 - SQRT((1-F4433)*('Inputs and Results'!$G$15-'Inputs and Results'!$G$13)*('Inputs and Results'!$G$15-'Inputs and Results'!$G$14))))</f>
        <v>465.68511311690281</v>
      </c>
      <c r="D4433">
        <f t="shared" ca="1" si="290"/>
        <v>603.97953834321152</v>
      </c>
      <c r="E4433">
        <f t="shared" ca="1" si="291"/>
        <v>0.67774313481962922</v>
      </c>
      <c r="F4433">
        <f t="shared" ca="1" si="291"/>
        <v>0.36430996250106307</v>
      </c>
    </row>
    <row r="4434" spans="1:6" ht="15.75" customHeight="1" x14ac:dyDescent="0.2">
      <c r="A4434">
        <v>4433</v>
      </c>
      <c r="B4434" s="47">
        <f ca="1">IF('Inputs and Results'!$C$15='Inputs and Results'!$C$13, 'Inputs and Results'!$C$13, IF(E4434 &lt;= ('Inputs and Results'!$C$14-'Inputs and Results'!$C$13)/('Inputs and Results'!$C$15-'Inputs and Results'!$C$13), 'Inputs and Results'!$C$13 + SQRT(E4434*('Inputs and Results'!$C$15-'Inputs and Results'!$C$13)*('Inputs and Results'!$C$14-'Inputs and Results'!$C$13)), 'Inputs and Results'!$C$15 - SQRT((1-E4434)*('Inputs and Results'!$C$15-'Inputs and Results'!$C$13)*('Inputs and Results'!$C$15-'Inputs and Results'!$C$14))))</f>
        <v>0.14742307887647144</v>
      </c>
      <c r="C4434" s="47">
        <f ca="1">IF('Inputs and Results'!$G$15='Inputs and Results'!$G$13, 'Inputs and Results'!$G$13, IF(F4434 &lt;= ('Inputs and Results'!$G$14-'Inputs and Results'!$G$13)/('Inputs and Results'!$G$15-'Inputs and Results'!$G$13), 'Inputs and Results'!$G$13 + SQRT(F4434*('Inputs and Results'!$G$15-'Inputs and Results'!$G$13)*('Inputs and Results'!$G$14-'Inputs and Results'!$G$13)), 'Inputs and Results'!$G$15 - SQRT((1-F4434)*('Inputs and Results'!$G$15-'Inputs and Results'!$G$13)*('Inputs and Results'!$G$15-'Inputs and Results'!$G$14))))</f>
        <v>892.1141642077007</v>
      </c>
      <c r="D4434">
        <f t="shared" ca="1" si="290"/>
        <v>131.51821679680924</v>
      </c>
      <c r="E4434">
        <f t="shared" ca="1" si="291"/>
        <v>9.5867212119267964E-2</v>
      </c>
      <c r="F4434">
        <f t="shared" ca="1" si="291"/>
        <v>0.88824675076832793</v>
      </c>
    </row>
    <row r="4435" spans="1:6" ht="15.75" customHeight="1" x14ac:dyDescent="0.2">
      <c r="A4435">
        <v>4434</v>
      </c>
      <c r="B4435" s="47">
        <f ca="1">IF('Inputs and Results'!$C$15='Inputs and Results'!$C$13, 'Inputs and Results'!$C$13, IF(E4435 &lt;= ('Inputs and Results'!$C$14-'Inputs and Results'!$C$13)/('Inputs and Results'!$C$15-'Inputs and Results'!$C$13), 'Inputs and Results'!$C$13 + SQRT(E4435*('Inputs and Results'!$C$15-'Inputs and Results'!$C$13)*('Inputs and Results'!$C$14-'Inputs and Results'!$C$13)), 'Inputs and Results'!$C$15 - SQRT((1-E4435)*('Inputs and Results'!$C$15-'Inputs and Results'!$C$13)*('Inputs and Results'!$C$15-'Inputs and Results'!$C$14))))</f>
        <v>1.1685025806333991</v>
      </c>
      <c r="C4435" s="47">
        <f ca="1">IF('Inputs and Results'!$G$15='Inputs and Results'!$G$13, 'Inputs and Results'!$G$13, IF(F4435 &lt;= ('Inputs and Results'!$G$14-'Inputs and Results'!$G$13)/('Inputs and Results'!$G$15-'Inputs and Results'!$G$13), 'Inputs and Results'!$G$13 + SQRT(F4435*('Inputs and Results'!$G$15-'Inputs and Results'!$G$13)*('Inputs and Results'!$G$14-'Inputs and Results'!$G$13)), 'Inputs and Results'!$G$15 - SQRT((1-F4435)*('Inputs and Results'!$G$15-'Inputs and Results'!$G$13)*('Inputs and Results'!$G$15-'Inputs and Results'!$G$14))))</f>
        <v>680.25250572384357</v>
      </c>
      <c r="D4435">
        <f t="shared" ca="1" si="290"/>
        <v>794.87680842064731</v>
      </c>
      <c r="E4435">
        <f t="shared" ca="1" si="291"/>
        <v>0.62729080031705342</v>
      </c>
      <c r="F4435">
        <f t="shared" ca="1" si="291"/>
        <v>0.68153218506728253</v>
      </c>
    </row>
    <row r="4436" spans="1:6" ht="15.75" customHeight="1" x14ac:dyDescent="0.2">
      <c r="A4436">
        <v>4435</v>
      </c>
      <c r="B4436" s="47">
        <f ca="1">IF('Inputs and Results'!$C$15='Inputs and Results'!$C$13, 'Inputs and Results'!$C$13, IF(E4436 &lt;= ('Inputs and Results'!$C$14-'Inputs and Results'!$C$13)/('Inputs and Results'!$C$15-'Inputs and Results'!$C$13), 'Inputs and Results'!$C$13 + SQRT(E4436*('Inputs and Results'!$C$15-'Inputs and Results'!$C$13)*('Inputs and Results'!$C$14-'Inputs and Results'!$C$13)), 'Inputs and Results'!$C$15 - SQRT((1-E4436)*('Inputs and Results'!$C$15-'Inputs and Results'!$C$13)*('Inputs and Results'!$C$15-'Inputs and Results'!$C$14))))</f>
        <v>1.8965760668026372</v>
      </c>
      <c r="C4436" s="47">
        <f ca="1">IF('Inputs and Results'!$G$15='Inputs and Results'!$G$13, 'Inputs and Results'!$G$13, IF(F4436 &lt;= ('Inputs and Results'!$G$14-'Inputs and Results'!$G$13)/('Inputs and Results'!$G$15-'Inputs and Results'!$G$13), 'Inputs and Results'!$G$13 + SQRT(F4436*('Inputs and Results'!$G$15-'Inputs and Results'!$G$13)*('Inputs and Results'!$G$14-'Inputs and Results'!$G$13)), 'Inputs and Results'!$G$15 - SQRT((1-F4436)*('Inputs and Results'!$G$15-'Inputs and Results'!$G$13)*('Inputs and Results'!$G$15-'Inputs and Results'!$G$14))))</f>
        <v>913.52347959317876</v>
      </c>
      <c r="D4436">
        <f t="shared" ca="1" si="290"/>
        <v>1732.5667678586901</v>
      </c>
      <c r="E4436">
        <f t="shared" ca="1" si="291"/>
        <v>0.86471729151636245</v>
      </c>
      <c r="F4436">
        <f t="shared" ca="1" si="291"/>
        <v>0.9032482552194484</v>
      </c>
    </row>
    <row r="4437" spans="1:6" ht="15.75" customHeight="1" x14ac:dyDescent="0.2">
      <c r="A4437">
        <v>4436</v>
      </c>
      <c r="B4437" s="47">
        <f ca="1">IF('Inputs and Results'!$C$15='Inputs and Results'!$C$13, 'Inputs and Results'!$C$13, IF(E4437 &lt;= ('Inputs and Results'!$C$14-'Inputs and Results'!$C$13)/('Inputs and Results'!$C$15-'Inputs and Results'!$C$13), 'Inputs and Results'!$C$13 + SQRT(E4437*('Inputs and Results'!$C$15-'Inputs and Results'!$C$13)*('Inputs and Results'!$C$14-'Inputs and Results'!$C$13)), 'Inputs and Results'!$C$15 - SQRT((1-E4437)*('Inputs and Results'!$C$15-'Inputs and Results'!$C$13)*('Inputs and Results'!$C$15-'Inputs and Results'!$C$14))))</f>
        <v>0.57416004906274987</v>
      </c>
      <c r="C4437" s="47">
        <f ca="1">IF('Inputs and Results'!$G$15='Inputs and Results'!$G$13, 'Inputs and Results'!$G$13, IF(F4437 &lt;= ('Inputs and Results'!$G$14-'Inputs and Results'!$G$13)/('Inputs and Results'!$G$15-'Inputs and Results'!$G$13), 'Inputs and Results'!$G$13 + SQRT(F4437*('Inputs and Results'!$G$15-'Inputs and Results'!$G$13)*('Inputs and Results'!$G$14-'Inputs and Results'!$G$13)), 'Inputs and Results'!$G$15 - SQRT((1-F4437)*('Inputs and Results'!$G$15-'Inputs and Results'!$G$13)*('Inputs and Results'!$G$15-'Inputs and Results'!$G$14))))</f>
        <v>972.97767750016669</v>
      </c>
      <c r="D4437">
        <f t="shared" ca="1" si="290"/>
        <v>558.64491105045613</v>
      </c>
      <c r="E4437">
        <f t="shared" ca="1" si="291"/>
        <v>0.34614450360408433</v>
      </c>
      <c r="F4437">
        <f t="shared" ca="1" si="291"/>
        <v>0.93923998614401061</v>
      </c>
    </row>
    <row r="4438" spans="1:6" ht="15.75" customHeight="1" x14ac:dyDescent="0.2">
      <c r="A4438">
        <v>4437</v>
      </c>
      <c r="B4438" s="47">
        <f ca="1">IF('Inputs and Results'!$C$15='Inputs and Results'!$C$13, 'Inputs and Results'!$C$13, IF(E4438 &lt;= ('Inputs and Results'!$C$14-'Inputs and Results'!$C$13)/('Inputs and Results'!$C$15-'Inputs and Results'!$C$13), 'Inputs and Results'!$C$13 + SQRT(E4438*('Inputs and Results'!$C$15-'Inputs and Results'!$C$13)*('Inputs and Results'!$C$14-'Inputs and Results'!$C$13)), 'Inputs and Results'!$C$15 - SQRT((1-E4438)*('Inputs and Results'!$C$15-'Inputs and Results'!$C$13)*('Inputs and Results'!$C$15-'Inputs and Results'!$C$14))))</f>
        <v>1.9179032327550867</v>
      </c>
      <c r="C4438" s="47">
        <f ca="1">IF('Inputs and Results'!$G$15='Inputs and Results'!$G$13, 'Inputs and Results'!$G$13, IF(F4438 &lt;= ('Inputs and Results'!$G$14-'Inputs and Results'!$G$13)/('Inputs and Results'!$G$15-'Inputs and Results'!$G$13), 'Inputs and Results'!$G$13 + SQRT(F4438*('Inputs and Results'!$G$15-'Inputs and Results'!$G$13)*('Inputs and Results'!$G$14-'Inputs and Results'!$G$13)), 'Inputs and Results'!$G$15 - SQRT((1-F4438)*('Inputs and Results'!$G$15-'Inputs and Results'!$G$13)*('Inputs and Results'!$G$15-'Inputs and Results'!$G$14))))</f>
        <v>324.58136864705705</v>
      </c>
      <c r="D4438">
        <f t="shared" ca="1" si="290"/>
        <v>622.51565622026123</v>
      </c>
      <c r="E4438">
        <f t="shared" ca="1" si="291"/>
        <v>0.86989628736867863</v>
      </c>
      <c r="F4438">
        <f t="shared" ca="1" si="291"/>
        <v>9.6532966315162949E-2</v>
      </c>
    </row>
    <row r="4439" spans="1:6" ht="15.75" customHeight="1" x14ac:dyDescent="0.2">
      <c r="A4439">
        <v>4438</v>
      </c>
      <c r="B4439" s="47">
        <f ca="1">IF('Inputs and Results'!$C$15='Inputs and Results'!$C$13, 'Inputs and Results'!$C$13, IF(E4439 &lt;= ('Inputs and Results'!$C$14-'Inputs and Results'!$C$13)/('Inputs and Results'!$C$15-'Inputs and Results'!$C$13), 'Inputs and Results'!$C$13 + SQRT(E4439*('Inputs and Results'!$C$15-'Inputs and Results'!$C$13)*('Inputs and Results'!$C$14-'Inputs and Results'!$C$13)), 'Inputs and Results'!$C$15 - SQRT((1-E4439)*('Inputs and Results'!$C$15-'Inputs and Results'!$C$13)*('Inputs and Results'!$C$15-'Inputs and Results'!$C$14))))</f>
        <v>0.46850963283794833</v>
      </c>
      <c r="C4439" s="47">
        <f ca="1">IF('Inputs and Results'!$G$15='Inputs and Results'!$G$13, 'Inputs and Results'!$G$13, IF(F4439 &lt;= ('Inputs and Results'!$G$14-'Inputs and Results'!$G$13)/('Inputs and Results'!$G$15-'Inputs and Results'!$G$13), 'Inputs and Results'!$G$13 + SQRT(F4439*('Inputs and Results'!$G$15-'Inputs and Results'!$G$13)*('Inputs and Results'!$G$14-'Inputs and Results'!$G$13)), 'Inputs and Results'!$G$15 - SQRT((1-F4439)*('Inputs and Results'!$G$15-'Inputs and Results'!$G$13)*('Inputs and Results'!$G$15-'Inputs and Results'!$G$14))))</f>
        <v>465.62236319615215</v>
      </c>
      <c r="D4439">
        <f t="shared" ca="1" si="290"/>
        <v>218.14856242216706</v>
      </c>
      <c r="E4439">
        <f t="shared" ca="1" si="291"/>
        <v>0.28795072455174897</v>
      </c>
      <c r="F4439">
        <f t="shared" ca="1" si="291"/>
        <v>0.36420131373323827</v>
      </c>
    </row>
    <row r="4440" spans="1:6" ht="15.75" customHeight="1" x14ac:dyDescent="0.2">
      <c r="A4440">
        <v>4439</v>
      </c>
      <c r="B4440" s="47">
        <f ca="1">IF('Inputs and Results'!$C$15='Inputs and Results'!$C$13, 'Inputs and Results'!$C$13, IF(E4440 &lt;= ('Inputs and Results'!$C$14-'Inputs and Results'!$C$13)/('Inputs and Results'!$C$15-'Inputs and Results'!$C$13), 'Inputs and Results'!$C$13 + SQRT(E4440*('Inputs and Results'!$C$15-'Inputs and Results'!$C$13)*('Inputs and Results'!$C$14-'Inputs and Results'!$C$13)), 'Inputs and Results'!$C$15 - SQRT((1-E4440)*('Inputs and Results'!$C$15-'Inputs and Results'!$C$13)*('Inputs and Results'!$C$15-'Inputs and Results'!$C$14))))</f>
        <v>0.95677915150044379</v>
      </c>
      <c r="C4440" s="47">
        <f ca="1">IF('Inputs and Results'!$G$15='Inputs and Results'!$G$13, 'Inputs and Results'!$G$13, IF(F4440 &lt;= ('Inputs and Results'!$G$14-'Inputs and Results'!$G$13)/('Inputs and Results'!$G$15-'Inputs and Results'!$G$13), 'Inputs and Results'!$G$13 + SQRT(F4440*('Inputs and Results'!$G$15-'Inputs and Results'!$G$13)*('Inputs and Results'!$G$14-'Inputs and Results'!$G$13)), 'Inputs and Results'!$G$15 - SQRT((1-F4440)*('Inputs and Results'!$G$15-'Inputs and Results'!$G$13)*('Inputs and Results'!$G$15-'Inputs and Results'!$G$14))))</f>
        <v>589.85496290158221</v>
      </c>
      <c r="D4440">
        <f t="shared" ca="1" si="290"/>
        <v>564.36093091330156</v>
      </c>
      <c r="E4440">
        <f t="shared" ca="1" si="291"/>
        <v>0.53613872936186147</v>
      </c>
      <c r="F4440">
        <f t="shared" ca="1" si="291"/>
        <v>0.56111887270736782</v>
      </c>
    </row>
    <row r="4441" spans="1:6" ht="15.75" customHeight="1" x14ac:dyDescent="0.2">
      <c r="A4441">
        <v>4440</v>
      </c>
      <c r="B4441" s="47">
        <f ca="1">IF('Inputs and Results'!$C$15='Inputs and Results'!$C$13, 'Inputs and Results'!$C$13, IF(E4441 &lt;= ('Inputs and Results'!$C$14-'Inputs and Results'!$C$13)/('Inputs and Results'!$C$15-'Inputs and Results'!$C$13), 'Inputs and Results'!$C$13 + SQRT(E4441*('Inputs and Results'!$C$15-'Inputs and Results'!$C$13)*('Inputs and Results'!$C$14-'Inputs and Results'!$C$13)), 'Inputs and Results'!$C$15 - SQRT((1-E4441)*('Inputs and Results'!$C$15-'Inputs and Results'!$C$13)*('Inputs and Results'!$C$15-'Inputs and Results'!$C$14))))</f>
        <v>2.6843767939836387</v>
      </c>
      <c r="C4441" s="47">
        <f ca="1">IF('Inputs and Results'!$G$15='Inputs and Results'!$G$13, 'Inputs and Results'!$G$13, IF(F4441 &lt;= ('Inputs and Results'!$G$14-'Inputs and Results'!$G$13)/('Inputs and Results'!$G$15-'Inputs and Results'!$G$13), 'Inputs and Results'!$G$13 + SQRT(F4441*('Inputs and Results'!$G$15-'Inputs and Results'!$G$13)*('Inputs and Results'!$G$14-'Inputs and Results'!$G$13)), 'Inputs and Results'!$G$15 - SQRT((1-F4441)*('Inputs and Results'!$G$15-'Inputs and Results'!$G$13)*('Inputs and Results'!$G$15-'Inputs and Results'!$G$14))))</f>
        <v>393.6268097874522</v>
      </c>
      <c r="D4441">
        <f t="shared" ca="1" si="290"/>
        <v>1056.6426736832486</v>
      </c>
      <c r="E4441">
        <f t="shared" ca="1" si="291"/>
        <v>0.98893133242488374</v>
      </c>
      <c r="F4441">
        <f t="shared" ca="1" si="291"/>
        <v>0.23342809190600111</v>
      </c>
    </row>
    <row r="4442" spans="1:6" ht="15.75" customHeight="1" x14ac:dyDescent="0.2">
      <c r="A4442">
        <v>4441</v>
      </c>
      <c r="B4442" s="47">
        <f ca="1">IF('Inputs and Results'!$C$15='Inputs and Results'!$C$13, 'Inputs and Results'!$C$13, IF(E4442 &lt;= ('Inputs and Results'!$C$14-'Inputs and Results'!$C$13)/('Inputs and Results'!$C$15-'Inputs and Results'!$C$13), 'Inputs and Results'!$C$13 + SQRT(E4442*('Inputs and Results'!$C$15-'Inputs and Results'!$C$13)*('Inputs and Results'!$C$14-'Inputs and Results'!$C$13)), 'Inputs and Results'!$C$15 - SQRT((1-E4442)*('Inputs and Results'!$C$15-'Inputs and Results'!$C$13)*('Inputs and Results'!$C$15-'Inputs and Results'!$C$14))))</f>
        <v>0.81520347780846869</v>
      </c>
      <c r="C4442" s="47">
        <f ca="1">IF('Inputs and Results'!$G$15='Inputs and Results'!$G$13, 'Inputs and Results'!$G$13, IF(F4442 &lt;= ('Inputs and Results'!$G$14-'Inputs and Results'!$G$13)/('Inputs and Results'!$G$15-'Inputs and Results'!$G$13), 'Inputs and Results'!$G$13 + SQRT(F4442*('Inputs and Results'!$G$15-'Inputs and Results'!$G$13)*('Inputs and Results'!$G$14-'Inputs and Results'!$G$13)), 'Inputs and Results'!$G$15 - SQRT((1-F4442)*('Inputs and Results'!$G$15-'Inputs and Results'!$G$13)*('Inputs and Results'!$G$15-'Inputs and Results'!$G$14))))</f>
        <v>656.34938873048998</v>
      </c>
      <c r="D4442">
        <f t="shared" ca="1" si="290"/>
        <v>535.05830435055793</v>
      </c>
      <c r="E4442">
        <f t="shared" ref="E4442:F4461" ca="1" si="292">RAND()</f>
        <v>0.46962935073553236</v>
      </c>
      <c r="F4442">
        <f t="shared" ca="1" si="292"/>
        <v>0.6515660205841125</v>
      </c>
    </row>
    <row r="4443" spans="1:6" ht="15.75" customHeight="1" x14ac:dyDescent="0.2">
      <c r="A4443">
        <v>4442</v>
      </c>
      <c r="B4443" s="47">
        <f ca="1">IF('Inputs and Results'!$C$15='Inputs and Results'!$C$13, 'Inputs and Results'!$C$13, IF(E4443 &lt;= ('Inputs and Results'!$C$14-'Inputs and Results'!$C$13)/('Inputs and Results'!$C$15-'Inputs and Results'!$C$13), 'Inputs and Results'!$C$13 + SQRT(E4443*('Inputs and Results'!$C$15-'Inputs and Results'!$C$13)*('Inputs and Results'!$C$14-'Inputs and Results'!$C$13)), 'Inputs and Results'!$C$15 - SQRT((1-E4443)*('Inputs and Results'!$C$15-'Inputs and Results'!$C$13)*('Inputs and Results'!$C$15-'Inputs and Results'!$C$14))))</f>
        <v>2.1911924756879948</v>
      </c>
      <c r="C4443" s="47">
        <f ca="1">IF('Inputs and Results'!$G$15='Inputs and Results'!$G$13, 'Inputs and Results'!$G$13, IF(F4443 &lt;= ('Inputs and Results'!$G$14-'Inputs and Results'!$G$13)/('Inputs and Results'!$G$15-'Inputs and Results'!$G$13), 'Inputs and Results'!$G$13 + SQRT(F4443*('Inputs and Results'!$G$15-'Inputs and Results'!$G$13)*('Inputs and Results'!$G$14-'Inputs and Results'!$G$13)), 'Inputs and Results'!$G$15 - SQRT((1-F4443)*('Inputs and Results'!$G$15-'Inputs and Results'!$G$13)*('Inputs and Results'!$G$15-'Inputs and Results'!$G$14))))</f>
        <v>496.49190294400012</v>
      </c>
      <c r="D4443">
        <f t="shared" ca="1" si="290"/>
        <v>1087.9093219709073</v>
      </c>
      <c r="E4443">
        <f t="shared" ca="1" si="292"/>
        <v>0.92731448762403168</v>
      </c>
      <c r="F4443">
        <f t="shared" ca="1" si="292"/>
        <v>0.41652945021125576</v>
      </c>
    </row>
    <row r="4444" spans="1:6" ht="15.75" customHeight="1" x14ac:dyDescent="0.2">
      <c r="A4444">
        <v>4443</v>
      </c>
      <c r="B4444" s="47">
        <f ca="1">IF('Inputs and Results'!$C$15='Inputs and Results'!$C$13, 'Inputs and Results'!$C$13, IF(E4444 &lt;= ('Inputs and Results'!$C$14-'Inputs and Results'!$C$13)/('Inputs and Results'!$C$15-'Inputs and Results'!$C$13), 'Inputs and Results'!$C$13 + SQRT(E4444*('Inputs and Results'!$C$15-'Inputs and Results'!$C$13)*('Inputs and Results'!$C$14-'Inputs and Results'!$C$13)), 'Inputs and Results'!$C$15 - SQRT((1-E4444)*('Inputs and Results'!$C$15-'Inputs and Results'!$C$13)*('Inputs and Results'!$C$15-'Inputs and Results'!$C$14))))</f>
        <v>1.2519918195702446</v>
      </c>
      <c r="C4444" s="47">
        <f ca="1">IF('Inputs and Results'!$G$15='Inputs and Results'!$G$13, 'Inputs and Results'!$G$13, IF(F4444 &lt;= ('Inputs and Results'!$G$14-'Inputs and Results'!$G$13)/('Inputs and Results'!$G$15-'Inputs and Results'!$G$13), 'Inputs and Results'!$G$13 + SQRT(F4444*('Inputs and Results'!$G$15-'Inputs and Results'!$G$13)*('Inputs and Results'!$G$14-'Inputs and Results'!$G$13)), 'Inputs and Results'!$G$15 - SQRT((1-F4444)*('Inputs and Results'!$G$15-'Inputs and Results'!$G$13)*('Inputs and Results'!$G$15-'Inputs and Results'!$G$14))))</f>
        <v>296.26266124040444</v>
      </c>
      <c r="D4444">
        <f t="shared" ca="1" si="290"/>
        <v>370.91842831709693</v>
      </c>
      <c r="E4444">
        <f t="shared" ca="1" si="292"/>
        <v>0.66049637790562843</v>
      </c>
      <c r="F4444">
        <f t="shared" ca="1" si="292"/>
        <v>3.7135463307861882E-2</v>
      </c>
    </row>
    <row r="4445" spans="1:6" ht="15.75" customHeight="1" x14ac:dyDescent="0.2">
      <c r="A4445">
        <v>4444</v>
      </c>
      <c r="B4445" s="47">
        <f ca="1">IF('Inputs and Results'!$C$15='Inputs and Results'!$C$13, 'Inputs and Results'!$C$13, IF(E4445 &lt;= ('Inputs and Results'!$C$14-'Inputs and Results'!$C$13)/('Inputs and Results'!$C$15-'Inputs and Results'!$C$13), 'Inputs and Results'!$C$13 + SQRT(E4445*('Inputs and Results'!$C$15-'Inputs and Results'!$C$13)*('Inputs and Results'!$C$14-'Inputs and Results'!$C$13)), 'Inputs and Results'!$C$15 - SQRT((1-E4445)*('Inputs and Results'!$C$15-'Inputs and Results'!$C$13)*('Inputs and Results'!$C$15-'Inputs and Results'!$C$14))))</f>
        <v>2.1518631906368486</v>
      </c>
      <c r="C4445" s="47">
        <f ca="1">IF('Inputs and Results'!$G$15='Inputs and Results'!$G$13, 'Inputs and Results'!$G$13, IF(F4445 &lt;= ('Inputs and Results'!$G$14-'Inputs and Results'!$G$13)/('Inputs and Results'!$G$15-'Inputs and Results'!$G$13), 'Inputs and Results'!$G$13 + SQRT(F4445*('Inputs and Results'!$G$15-'Inputs and Results'!$G$13)*('Inputs and Results'!$G$14-'Inputs and Results'!$G$13)), 'Inputs and Results'!$G$15 - SQRT((1-F4445)*('Inputs and Results'!$G$15-'Inputs and Results'!$G$13)*('Inputs and Results'!$G$15-'Inputs and Results'!$G$14))))</f>
        <v>381.13816065570154</v>
      </c>
      <c r="D4445">
        <f t="shared" ca="1" si="290"/>
        <v>820.15717846203768</v>
      </c>
      <c r="E4445">
        <f t="shared" ca="1" si="292"/>
        <v>0.92007377251147704</v>
      </c>
      <c r="F4445">
        <f t="shared" ca="1" si="292"/>
        <v>0.20949976252700875</v>
      </c>
    </row>
    <row r="4446" spans="1:6" ht="15.75" customHeight="1" x14ac:dyDescent="0.2">
      <c r="A4446">
        <v>4445</v>
      </c>
      <c r="B4446" s="47">
        <f ca="1">IF('Inputs and Results'!$C$15='Inputs and Results'!$C$13, 'Inputs and Results'!$C$13, IF(E4446 &lt;= ('Inputs and Results'!$C$14-'Inputs and Results'!$C$13)/('Inputs and Results'!$C$15-'Inputs and Results'!$C$13), 'Inputs and Results'!$C$13 + SQRT(E4446*('Inputs and Results'!$C$15-'Inputs and Results'!$C$13)*('Inputs and Results'!$C$14-'Inputs and Results'!$C$13)), 'Inputs and Results'!$C$15 - SQRT((1-E4446)*('Inputs and Results'!$C$15-'Inputs and Results'!$C$13)*('Inputs and Results'!$C$15-'Inputs and Results'!$C$14))))</f>
        <v>2.486947164951407</v>
      </c>
      <c r="C4446" s="47">
        <f ca="1">IF('Inputs and Results'!$G$15='Inputs and Results'!$G$13, 'Inputs and Results'!$G$13, IF(F4446 &lt;= ('Inputs and Results'!$G$14-'Inputs and Results'!$G$13)/('Inputs and Results'!$G$15-'Inputs and Results'!$G$13), 'Inputs and Results'!$G$13 + SQRT(F4446*('Inputs and Results'!$G$15-'Inputs and Results'!$G$13)*('Inputs and Results'!$G$14-'Inputs and Results'!$G$13)), 'Inputs and Results'!$G$15 - SQRT((1-F4446)*('Inputs and Results'!$G$15-'Inputs and Results'!$G$13)*('Inputs and Results'!$G$15-'Inputs and Results'!$G$14))))</f>
        <v>496.65101002790811</v>
      </c>
      <c r="D4446">
        <f t="shared" ca="1" si="290"/>
        <v>1235.1448213591589</v>
      </c>
      <c r="E4446">
        <f t="shared" ca="1" si="292"/>
        <v>0.97075297649428904</v>
      </c>
      <c r="F4446">
        <f t="shared" ca="1" si="292"/>
        <v>0.41679333857387013</v>
      </c>
    </row>
    <row r="4447" spans="1:6" ht="15.75" customHeight="1" x14ac:dyDescent="0.2">
      <c r="A4447">
        <v>4446</v>
      </c>
      <c r="B4447" s="47">
        <f ca="1">IF('Inputs and Results'!$C$15='Inputs and Results'!$C$13, 'Inputs and Results'!$C$13, IF(E4447 &lt;= ('Inputs and Results'!$C$14-'Inputs and Results'!$C$13)/('Inputs and Results'!$C$15-'Inputs and Results'!$C$13), 'Inputs and Results'!$C$13 + SQRT(E4447*('Inputs and Results'!$C$15-'Inputs and Results'!$C$13)*('Inputs and Results'!$C$14-'Inputs and Results'!$C$13)), 'Inputs and Results'!$C$15 - SQRT((1-E4447)*('Inputs and Results'!$C$15-'Inputs and Results'!$C$13)*('Inputs and Results'!$C$15-'Inputs and Results'!$C$14))))</f>
        <v>0.29623075216454575</v>
      </c>
      <c r="C4447" s="47">
        <f ca="1">IF('Inputs and Results'!$G$15='Inputs and Results'!$G$13, 'Inputs and Results'!$G$13, IF(F4447 &lt;= ('Inputs and Results'!$G$14-'Inputs and Results'!$G$13)/('Inputs and Results'!$G$15-'Inputs and Results'!$G$13), 'Inputs and Results'!$G$13 + SQRT(F4447*('Inputs and Results'!$G$15-'Inputs and Results'!$G$13)*('Inputs and Results'!$G$14-'Inputs and Results'!$G$13)), 'Inputs and Results'!$G$15 - SQRT((1-F4447)*('Inputs and Results'!$G$15-'Inputs and Results'!$G$13)*('Inputs and Results'!$G$15-'Inputs and Results'!$G$14))))</f>
        <v>388.56562978725606</v>
      </c>
      <c r="D4447">
        <f t="shared" ca="1" si="290"/>
        <v>115.10508877716929</v>
      </c>
      <c r="E4447">
        <f t="shared" ca="1" si="292"/>
        <v>0.18773687271770023</v>
      </c>
      <c r="F4447">
        <f t="shared" ca="1" si="292"/>
        <v>0.22377515686868188</v>
      </c>
    </row>
    <row r="4448" spans="1:6" ht="15.75" customHeight="1" x14ac:dyDescent="0.2">
      <c r="A4448">
        <v>4447</v>
      </c>
      <c r="B4448" s="47">
        <f ca="1">IF('Inputs and Results'!$C$15='Inputs and Results'!$C$13, 'Inputs and Results'!$C$13, IF(E4448 &lt;= ('Inputs and Results'!$C$14-'Inputs and Results'!$C$13)/('Inputs and Results'!$C$15-'Inputs and Results'!$C$13), 'Inputs and Results'!$C$13 + SQRT(E4448*('Inputs and Results'!$C$15-'Inputs and Results'!$C$13)*('Inputs and Results'!$C$14-'Inputs and Results'!$C$13)), 'Inputs and Results'!$C$15 - SQRT((1-E4448)*('Inputs and Results'!$C$15-'Inputs and Results'!$C$13)*('Inputs and Results'!$C$15-'Inputs and Results'!$C$14))))</f>
        <v>0.61968485643570315</v>
      </c>
      <c r="C4448" s="47">
        <f ca="1">IF('Inputs and Results'!$G$15='Inputs and Results'!$G$13, 'Inputs and Results'!$G$13, IF(F4448 &lt;= ('Inputs and Results'!$G$14-'Inputs and Results'!$G$13)/('Inputs and Results'!$G$15-'Inputs and Results'!$G$13), 'Inputs and Results'!$G$13 + SQRT(F4448*('Inputs and Results'!$G$15-'Inputs and Results'!$G$13)*('Inputs and Results'!$G$14-'Inputs and Results'!$G$13)), 'Inputs and Results'!$G$15 - SQRT((1-F4448)*('Inputs and Results'!$G$15-'Inputs and Results'!$G$13)*('Inputs and Results'!$G$15-'Inputs and Results'!$G$14))))</f>
        <v>376.535630249071</v>
      </c>
      <c r="D4448">
        <f t="shared" ca="1" si="290"/>
        <v>233.33342797382258</v>
      </c>
      <c r="E4448">
        <f t="shared" ca="1" si="292"/>
        <v>0.37045553525760899</v>
      </c>
      <c r="F4448">
        <f t="shared" ca="1" si="292"/>
        <v>0.20058854942251714</v>
      </c>
    </row>
    <row r="4449" spans="1:6" ht="15.75" customHeight="1" x14ac:dyDescent="0.2">
      <c r="A4449">
        <v>4448</v>
      </c>
      <c r="B4449" s="47">
        <f ca="1">IF('Inputs and Results'!$C$15='Inputs and Results'!$C$13, 'Inputs and Results'!$C$13, IF(E4449 &lt;= ('Inputs and Results'!$C$14-'Inputs and Results'!$C$13)/('Inputs and Results'!$C$15-'Inputs and Results'!$C$13), 'Inputs and Results'!$C$13 + SQRT(E4449*('Inputs and Results'!$C$15-'Inputs and Results'!$C$13)*('Inputs and Results'!$C$14-'Inputs and Results'!$C$13)), 'Inputs and Results'!$C$15 - SQRT((1-E4449)*('Inputs and Results'!$C$15-'Inputs and Results'!$C$13)*('Inputs and Results'!$C$15-'Inputs and Results'!$C$14))))</f>
        <v>0.16955877235019434</v>
      </c>
      <c r="C4449" s="47">
        <f ca="1">IF('Inputs and Results'!$G$15='Inputs and Results'!$G$13, 'Inputs and Results'!$G$13, IF(F4449 &lt;= ('Inputs and Results'!$G$14-'Inputs and Results'!$G$13)/('Inputs and Results'!$G$15-'Inputs and Results'!$G$13), 'Inputs and Results'!$G$13 + SQRT(F4449*('Inputs and Results'!$G$15-'Inputs and Results'!$G$13)*('Inputs and Results'!$G$14-'Inputs and Results'!$G$13)), 'Inputs and Results'!$G$15 - SQRT((1-F4449)*('Inputs and Results'!$G$15-'Inputs and Results'!$G$13)*('Inputs and Results'!$G$15-'Inputs and Results'!$G$14))))</f>
        <v>680.41261205568014</v>
      </c>
      <c r="D4449">
        <f t="shared" ca="1" si="290"/>
        <v>115.36992719175016</v>
      </c>
      <c r="E4449">
        <f t="shared" ca="1" si="292"/>
        <v>0.10984471742447333</v>
      </c>
      <c r="F4449">
        <f t="shared" ca="1" si="292"/>
        <v>0.68172836055932085</v>
      </c>
    </row>
    <row r="4450" spans="1:6" ht="15.75" customHeight="1" x14ac:dyDescent="0.2">
      <c r="A4450">
        <v>4449</v>
      </c>
      <c r="B4450" s="47">
        <f ca="1">IF('Inputs and Results'!$C$15='Inputs and Results'!$C$13, 'Inputs and Results'!$C$13, IF(E4450 &lt;= ('Inputs and Results'!$C$14-'Inputs and Results'!$C$13)/('Inputs and Results'!$C$15-'Inputs and Results'!$C$13), 'Inputs and Results'!$C$13 + SQRT(E4450*('Inputs and Results'!$C$15-'Inputs and Results'!$C$13)*('Inputs and Results'!$C$14-'Inputs and Results'!$C$13)), 'Inputs and Results'!$C$15 - SQRT((1-E4450)*('Inputs and Results'!$C$15-'Inputs and Results'!$C$13)*('Inputs and Results'!$C$15-'Inputs and Results'!$C$14))))</f>
        <v>0.56947898942170072</v>
      </c>
      <c r="C4450" s="47">
        <f ca="1">IF('Inputs and Results'!$G$15='Inputs and Results'!$G$13, 'Inputs and Results'!$G$13, IF(F4450 &lt;= ('Inputs and Results'!$G$14-'Inputs and Results'!$G$13)/('Inputs and Results'!$G$15-'Inputs and Results'!$G$13), 'Inputs and Results'!$G$13 + SQRT(F4450*('Inputs and Results'!$G$15-'Inputs and Results'!$G$13)*('Inputs and Results'!$G$14-'Inputs and Results'!$G$13)), 'Inputs and Results'!$G$15 - SQRT((1-F4450)*('Inputs and Results'!$G$15-'Inputs and Results'!$G$13)*('Inputs and Results'!$G$15-'Inputs and Results'!$G$14))))</f>
        <v>1044.7331350995546</v>
      </c>
      <c r="D4450">
        <f t="shared" ca="1" si="290"/>
        <v>594.95356999185947</v>
      </c>
      <c r="E4450">
        <f t="shared" ca="1" si="292"/>
        <v>0.34361862412638255</v>
      </c>
      <c r="F4450">
        <f t="shared" ca="1" si="292"/>
        <v>0.97157906852414211</v>
      </c>
    </row>
    <row r="4451" spans="1:6" ht="15.75" customHeight="1" x14ac:dyDescent="0.2">
      <c r="A4451">
        <v>4450</v>
      </c>
      <c r="B4451" s="47">
        <f ca="1">IF('Inputs and Results'!$C$15='Inputs and Results'!$C$13, 'Inputs and Results'!$C$13, IF(E4451 &lt;= ('Inputs and Results'!$C$14-'Inputs and Results'!$C$13)/('Inputs and Results'!$C$15-'Inputs and Results'!$C$13), 'Inputs and Results'!$C$13 + SQRT(E4451*('Inputs and Results'!$C$15-'Inputs and Results'!$C$13)*('Inputs and Results'!$C$14-'Inputs and Results'!$C$13)), 'Inputs and Results'!$C$15 - SQRT((1-E4451)*('Inputs and Results'!$C$15-'Inputs and Results'!$C$13)*('Inputs and Results'!$C$15-'Inputs and Results'!$C$14))))</f>
        <v>0.50371025691734994</v>
      </c>
      <c r="C4451" s="47">
        <f ca="1">IF('Inputs and Results'!$G$15='Inputs and Results'!$G$13, 'Inputs and Results'!$G$13, IF(F4451 &lt;= ('Inputs and Results'!$G$14-'Inputs and Results'!$G$13)/('Inputs and Results'!$G$15-'Inputs and Results'!$G$13), 'Inputs and Results'!$G$13 + SQRT(F4451*('Inputs and Results'!$G$15-'Inputs and Results'!$G$13)*('Inputs and Results'!$G$14-'Inputs and Results'!$G$13)), 'Inputs and Results'!$G$15 - SQRT((1-F4451)*('Inputs and Results'!$G$15-'Inputs and Results'!$G$13)*('Inputs and Results'!$G$15-'Inputs and Results'!$G$14))))</f>
        <v>725.9642316040397</v>
      </c>
      <c r="D4451">
        <f t="shared" ca="1" si="290"/>
        <v>365.67562961407737</v>
      </c>
      <c r="E4451">
        <f t="shared" ca="1" si="292"/>
        <v>0.307615279842262</v>
      </c>
      <c r="F4451">
        <f t="shared" ca="1" si="292"/>
        <v>0.73508718663829209</v>
      </c>
    </row>
    <row r="4452" spans="1:6" ht="15.75" customHeight="1" x14ac:dyDescent="0.2">
      <c r="A4452">
        <v>4451</v>
      </c>
      <c r="B4452" s="47">
        <f ca="1">IF('Inputs and Results'!$C$15='Inputs and Results'!$C$13, 'Inputs and Results'!$C$13, IF(E4452 &lt;= ('Inputs and Results'!$C$14-'Inputs and Results'!$C$13)/('Inputs and Results'!$C$15-'Inputs and Results'!$C$13), 'Inputs and Results'!$C$13 + SQRT(E4452*('Inputs and Results'!$C$15-'Inputs and Results'!$C$13)*('Inputs and Results'!$C$14-'Inputs and Results'!$C$13)), 'Inputs and Results'!$C$15 - SQRT((1-E4452)*('Inputs and Results'!$C$15-'Inputs and Results'!$C$13)*('Inputs and Results'!$C$15-'Inputs and Results'!$C$14))))</f>
        <v>1.9331676191626181</v>
      </c>
      <c r="C4452" s="47">
        <f ca="1">IF('Inputs and Results'!$G$15='Inputs and Results'!$G$13, 'Inputs and Results'!$G$13, IF(F4452 &lt;= ('Inputs and Results'!$G$14-'Inputs and Results'!$G$13)/('Inputs and Results'!$G$15-'Inputs and Results'!$G$13), 'Inputs and Results'!$G$13 + SQRT(F4452*('Inputs and Results'!$G$15-'Inputs and Results'!$G$13)*('Inputs and Results'!$G$14-'Inputs and Results'!$G$13)), 'Inputs and Results'!$G$15 - SQRT((1-F4452)*('Inputs and Results'!$G$15-'Inputs and Results'!$G$13)*('Inputs and Results'!$G$15-'Inputs and Results'!$G$14))))</f>
        <v>936.70351569900936</v>
      </c>
      <c r="D4452">
        <f t="shared" ca="1" si="290"/>
        <v>1810.8049053051079</v>
      </c>
      <c r="E4452">
        <f t="shared" ca="1" si="292"/>
        <v>0.87354096346631593</v>
      </c>
      <c r="F4452">
        <f t="shared" ca="1" si="292"/>
        <v>0.9182720021252665</v>
      </c>
    </row>
    <row r="4453" spans="1:6" ht="15.75" customHeight="1" x14ac:dyDescent="0.2">
      <c r="A4453">
        <v>4452</v>
      </c>
      <c r="B4453" s="47">
        <f ca="1">IF('Inputs and Results'!$C$15='Inputs and Results'!$C$13, 'Inputs and Results'!$C$13, IF(E4453 &lt;= ('Inputs and Results'!$C$14-'Inputs and Results'!$C$13)/('Inputs and Results'!$C$15-'Inputs and Results'!$C$13), 'Inputs and Results'!$C$13 + SQRT(E4453*('Inputs and Results'!$C$15-'Inputs and Results'!$C$13)*('Inputs and Results'!$C$14-'Inputs and Results'!$C$13)), 'Inputs and Results'!$C$15 - SQRT((1-E4453)*('Inputs and Results'!$C$15-'Inputs and Results'!$C$13)*('Inputs and Results'!$C$15-'Inputs and Results'!$C$14))))</f>
        <v>2.3848666683529864</v>
      </c>
      <c r="C4453" s="47">
        <f ca="1">IF('Inputs and Results'!$G$15='Inputs and Results'!$G$13, 'Inputs and Results'!$G$13, IF(F4453 &lt;= ('Inputs and Results'!$G$14-'Inputs and Results'!$G$13)/('Inputs and Results'!$G$15-'Inputs and Results'!$G$13), 'Inputs and Results'!$G$13 + SQRT(F4453*('Inputs and Results'!$G$15-'Inputs and Results'!$G$13)*('Inputs and Results'!$G$14-'Inputs and Results'!$G$13)), 'Inputs and Results'!$G$15 - SQRT((1-F4453)*('Inputs and Results'!$G$15-'Inputs and Results'!$G$13)*('Inputs and Results'!$G$15-'Inputs and Results'!$G$14))))</f>
        <v>668.80030087936279</v>
      </c>
      <c r="D4453">
        <f t="shared" ca="1" si="290"/>
        <v>1594.9995453516408</v>
      </c>
      <c r="E4453">
        <f t="shared" ca="1" si="292"/>
        <v>0.95795677603298279</v>
      </c>
      <c r="F4453">
        <f t="shared" ca="1" si="292"/>
        <v>0.66734321926686457</v>
      </c>
    </row>
    <row r="4454" spans="1:6" ht="15.75" customHeight="1" x14ac:dyDescent="0.2">
      <c r="A4454">
        <v>4453</v>
      </c>
      <c r="B4454" s="47">
        <f ca="1">IF('Inputs and Results'!$C$15='Inputs and Results'!$C$13, 'Inputs and Results'!$C$13, IF(E4454 &lt;= ('Inputs and Results'!$C$14-'Inputs and Results'!$C$13)/('Inputs and Results'!$C$15-'Inputs and Results'!$C$13), 'Inputs and Results'!$C$13 + SQRT(E4454*('Inputs and Results'!$C$15-'Inputs and Results'!$C$13)*('Inputs and Results'!$C$14-'Inputs and Results'!$C$13)), 'Inputs and Results'!$C$15 - SQRT((1-E4454)*('Inputs and Results'!$C$15-'Inputs and Results'!$C$13)*('Inputs and Results'!$C$15-'Inputs and Results'!$C$14))))</f>
        <v>1.1160532963190632</v>
      </c>
      <c r="C4454" s="47">
        <f ca="1">IF('Inputs and Results'!$G$15='Inputs and Results'!$G$13, 'Inputs and Results'!$G$13, IF(F4454 &lt;= ('Inputs and Results'!$G$14-'Inputs and Results'!$G$13)/('Inputs and Results'!$G$15-'Inputs and Results'!$G$13), 'Inputs and Results'!$G$13 + SQRT(F4454*('Inputs and Results'!$G$15-'Inputs and Results'!$G$13)*('Inputs and Results'!$G$14-'Inputs and Results'!$G$13)), 'Inputs and Results'!$G$15 - SQRT((1-F4454)*('Inputs and Results'!$G$15-'Inputs and Results'!$G$13)*('Inputs and Results'!$G$15-'Inputs and Results'!$G$14))))</f>
        <v>706.08006870731788</v>
      </c>
      <c r="D4454">
        <f t="shared" ca="1" si="290"/>
        <v>788.02298814599283</v>
      </c>
      <c r="E4454">
        <f t="shared" ca="1" si="292"/>
        <v>0.60563831307663696</v>
      </c>
      <c r="F4454">
        <f t="shared" ca="1" si="292"/>
        <v>0.71239671446184771</v>
      </c>
    </row>
    <row r="4455" spans="1:6" ht="15.75" customHeight="1" x14ac:dyDescent="0.2">
      <c r="A4455">
        <v>4454</v>
      </c>
      <c r="B4455" s="47">
        <f ca="1">IF('Inputs and Results'!$C$15='Inputs and Results'!$C$13, 'Inputs and Results'!$C$13, IF(E4455 &lt;= ('Inputs and Results'!$C$14-'Inputs and Results'!$C$13)/('Inputs and Results'!$C$15-'Inputs and Results'!$C$13), 'Inputs and Results'!$C$13 + SQRT(E4455*('Inputs and Results'!$C$15-'Inputs and Results'!$C$13)*('Inputs and Results'!$C$14-'Inputs and Results'!$C$13)), 'Inputs and Results'!$C$15 - SQRT((1-E4455)*('Inputs and Results'!$C$15-'Inputs and Results'!$C$13)*('Inputs and Results'!$C$15-'Inputs and Results'!$C$14))))</f>
        <v>0.65320221600321071</v>
      </c>
      <c r="C4455" s="47">
        <f ca="1">IF('Inputs and Results'!$G$15='Inputs and Results'!$G$13, 'Inputs and Results'!$G$13, IF(F4455 &lt;= ('Inputs and Results'!$G$14-'Inputs and Results'!$G$13)/('Inputs and Results'!$G$15-'Inputs and Results'!$G$13), 'Inputs and Results'!$G$13 + SQRT(F4455*('Inputs and Results'!$G$15-'Inputs and Results'!$G$13)*('Inputs and Results'!$G$14-'Inputs and Results'!$G$13)), 'Inputs and Results'!$G$15 - SQRT((1-F4455)*('Inputs and Results'!$G$15-'Inputs and Results'!$G$13)*('Inputs and Results'!$G$15-'Inputs and Results'!$G$14))))</f>
        <v>655.15663405860175</v>
      </c>
      <c r="D4455">
        <f t="shared" ca="1" si="290"/>
        <v>427.94976519628324</v>
      </c>
      <c r="E4455">
        <f t="shared" ca="1" si="292"/>
        <v>0.38806001789197331</v>
      </c>
      <c r="F4455">
        <f t="shared" ca="1" si="292"/>
        <v>0.6500354340212835</v>
      </c>
    </row>
    <row r="4456" spans="1:6" ht="15.75" customHeight="1" x14ac:dyDescent="0.2">
      <c r="A4456">
        <v>4455</v>
      </c>
      <c r="B4456" s="47">
        <f ca="1">IF('Inputs and Results'!$C$15='Inputs and Results'!$C$13, 'Inputs and Results'!$C$13, IF(E4456 &lt;= ('Inputs and Results'!$C$14-'Inputs and Results'!$C$13)/('Inputs and Results'!$C$15-'Inputs and Results'!$C$13), 'Inputs and Results'!$C$13 + SQRT(E4456*('Inputs and Results'!$C$15-'Inputs and Results'!$C$13)*('Inputs and Results'!$C$14-'Inputs and Results'!$C$13)), 'Inputs and Results'!$C$15 - SQRT((1-E4456)*('Inputs and Results'!$C$15-'Inputs and Results'!$C$13)*('Inputs and Results'!$C$15-'Inputs and Results'!$C$14))))</f>
        <v>1.371117382292429</v>
      </c>
      <c r="C4456" s="47">
        <f ca="1">IF('Inputs and Results'!$G$15='Inputs and Results'!$G$13, 'Inputs and Results'!$G$13, IF(F4456 &lt;= ('Inputs and Results'!$G$14-'Inputs and Results'!$G$13)/('Inputs and Results'!$G$15-'Inputs and Results'!$G$13), 'Inputs and Results'!$G$13 + SQRT(F4456*('Inputs and Results'!$G$15-'Inputs and Results'!$G$13)*('Inputs and Results'!$G$14-'Inputs and Results'!$G$13)), 'Inputs and Results'!$G$15 - SQRT((1-F4456)*('Inputs and Results'!$G$15-'Inputs and Results'!$G$13)*('Inputs and Results'!$G$15-'Inputs and Results'!$G$14))))</f>
        <v>321.14087419616362</v>
      </c>
      <c r="D4456">
        <f t="shared" ca="1" si="290"/>
        <v>440.32183477494613</v>
      </c>
      <c r="E4456">
        <f t="shared" ca="1" si="292"/>
        <v>0.70519349085890348</v>
      </c>
      <c r="F4456">
        <f t="shared" ca="1" si="292"/>
        <v>8.9417555849477415E-2</v>
      </c>
    </row>
    <row r="4457" spans="1:6" ht="15.75" customHeight="1" x14ac:dyDescent="0.2">
      <c r="A4457">
        <v>4456</v>
      </c>
      <c r="B4457" s="47">
        <f ca="1">IF('Inputs and Results'!$C$15='Inputs and Results'!$C$13, 'Inputs and Results'!$C$13, IF(E4457 &lt;= ('Inputs and Results'!$C$14-'Inputs and Results'!$C$13)/('Inputs and Results'!$C$15-'Inputs and Results'!$C$13), 'Inputs and Results'!$C$13 + SQRT(E4457*('Inputs and Results'!$C$15-'Inputs and Results'!$C$13)*('Inputs and Results'!$C$14-'Inputs and Results'!$C$13)), 'Inputs and Results'!$C$15 - SQRT((1-E4457)*('Inputs and Results'!$C$15-'Inputs and Results'!$C$13)*('Inputs and Results'!$C$15-'Inputs and Results'!$C$14))))</f>
        <v>0.52482318312596776</v>
      </c>
      <c r="C4457" s="47">
        <f ca="1">IF('Inputs and Results'!$G$15='Inputs and Results'!$G$13, 'Inputs and Results'!$G$13, IF(F4457 &lt;= ('Inputs and Results'!$G$14-'Inputs and Results'!$G$13)/('Inputs and Results'!$G$15-'Inputs and Results'!$G$13), 'Inputs and Results'!$G$13 + SQRT(F4457*('Inputs and Results'!$G$15-'Inputs and Results'!$G$13)*('Inputs and Results'!$G$14-'Inputs and Results'!$G$13)), 'Inputs and Results'!$G$15 - SQRT((1-F4457)*('Inputs and Results'!$G$15-'Inputs and Results'!$G$13)*('Inputs and Results'!$G$15-'Inputs and Results'!$G$14))))</f>
        <v>868.63022125115208</v>
      </c>
      <c r="D4457">
        <f t="shared" ca="1" si="290"/>
        <v>455.87727767644327</v>
      </c>
      <c r="E4457">
        <f t="shared" ca="1" si="292"/>
        <v>0.31927774724548141</v>
      </c>
      <c r="F4457">
        <f t="shared" ca="1" si="292"/>
        <v>0.87054866450918966</v>
      </c>
    </row>
    <row r="4458" spans="1:6" ht="15.75" customHeight="1" x14ac:dyDescent="0.2">
      <c r="A4458">
        <v>4457</v>
      </c>
      <c r="B4458" s="47">
        <f ca="1">IF('Inputs and Results'!$C$15='Inputs and Results'!$C$13, 'Inputs and Results'!$C$13, IF(E4458 &lt;= ('Inputs and Results'!$C$14-'Inputs and Results'!$C$13)/('Inputs and Results'!$C$15-'Inputs and Results'!$C$13), 'Inputs and Results'!$C$13 + SQRT(E4458*('Inputs and Results'!$C$15-'Inputs and Results'!$C$13)*('Inputs and Results'!$C$14-'Inputs and Results'!$C$13)), 'Inputs and Results'!$C$15 - SQRT((1-E4458)*('Inputs and Results'!$C$15-'Inputs and Results'!$C$13)*('Inputs and Results'!$C$15-'Inputs and Results'!$C$14))))</f>
        <v>1.8890901419257398</v>
      </c>
      <c r="C4458" s="47">
        <f ca="1">IF('Inputs and Results'!$G$15='Inputs and Results'!$G$13, 'Inputs and Results'!$G$13, IF(F4458 &lt;= ('Inputs and Results'!$G$14-'Inputs and Results'!$G$13)/('Inputs and Results'!$G$15-'Inputs and Results'!$G$13), 'Inputs and Results'!$G$13 + SQRT(F4458*('Inputs and Results'!$G$15-'Inputs and Results'!$G$13)*('Inputs and Results'!$G$14-'Inputs and Results'!$G$13)), 'Inputs and Results'!$G$15 - SQRT((1-F4458)*('Inputs and Results'!$G$15-'Inputs and Results'!$G$13)*('Inputs and Results'!$G$15-'Inputs and Results'!$G$14))))</f>
        <v>672.67708174077563</v>
      </c>
      <c r="D4458">
        <f t="shared" ca="1" si="290"/>
        <v>1270.7476438158742</v>
      </c>
      <c r="E4458">
        <f t="shared" ca="1" si="292"/>
        <v>0.86287547635926964</v>
      </c>
      <c r="F4458">
        <f t="shared" ca="1" si="292"/>
        <v>0.67218106632263164</v>
      </c>
    </row>
    <row r="4459" spans="1:6" ht="15.75" customHeight="1" x14ac:dyDescent="0.2">
      <c r="A4459">
        <v>4458</v>
      </c>
      <c r="B4459" s="47">
        <f ca="1">IF('Inputs and Results'!$C$15='Inputs and Results'!$C$13, 'Inputs and Results'!$C$13, IF(E4459 &lt;= ('Inputs and Results'!$C$14-'Inputs and Results'!$C$13)/('Inputs and Results'!$C$15-'Inputs and Results'!$C$13), 'Inputs and Results'!$C$13 + SQRT(E4459*('Inputs and Results'!$C$15-'Inputs and Results'!$C$13)*('Inputs and Results'!$C$14-'Inputs and Results'!$C$13)), 'Inputs and Results'!$C$15 - SQRT((1-E4459)*('Inputs and Results'!$C$15-'Inputs and Results'!$C$13)*('Inputs and Results'!$C$15-'Inputs and Results'!$C$14))))</f>
        <v>3.3265961418052825E-2</v>
      </c>
      <c r="C4459" s="47">
        <f ca="1">IF('Inputs and Results'!$G$15='Inputs and Results'!$G$13, 'Inputs and Results'!$G$13, IF(F4459 &lt;= ('Inputs and Results'!$G$14-'Inputs and Results'!$G$13)/('Inputs and Results'!$G$15-'Inputs and Results'!$G$13), 'Inputs and Results'!$G$13 + SQRT(F4459*('Inputs and Results'!$G$15-'Inputs and Results'!$G$13)*('Inputs and Results'!$G$14-'Inputs and Results'!$G$13)), 'Inputs and Results'!$G$15 - SQRT((1-F4459)*('Inputs and Results'!$G$15-'Inputs and Results'!$G$13)*('Inputs and Results'!$G$15-'Inputs and Results'!$G$14))))</f>
        <v>549.41208793877661</v>
      </c>
      <c r="D4459">
        <f t="shared" ca="1" si="290"/>
        <v>18.276721319983189</v>
      </c>
      <c r="E4459">
        <f t="shared" ca="1" si="292"/>
        <v>2.2054349368805681E-2</v>
      </c>
      <c r="F4459">
        <f t="shared" ca="1" si="292"/>
        <v>0.50100899234983676</v>
      </c>
    </row>
    <row r="4460" spans="1:6" ht="15.75" customHeight="1" x14ac:dyDescent="0.2">
      <c r="A4460">
        <v>4459</v>
      </c>
      <c r="B4460" s="47">
        <f ca="1">IF('Inputs and Results'!$C$15='Inputs and Results'!$C$13, 'Inputs and Results'!$C$13, IF(E4460 &lt;= ('Inputs and Results'!$C$14-'Inputs and Results'!$C$13)/('Inputs and Results'!$C$15-'Inputs and Results'!$C$13), 'Inputs and Results'!$C$13 + SQRT(E4460*('Inputs and Results'!$C$15-'Inputs and Results'!$C$13)*('Inputs and Results'!$C$14-'Inputs and Results'!$C$13)), 'Inputs and Results'!$C$15 - SQRT((1-E4460)*('Inputs and Results'!$C$15-'Inputs and Results'!$C$13)*('Inputs and Results'!$C$15-'Inputs and Results'!$C$14))))</f>
        <v>0.38595511501106516</v>
      </c>
      <c r="C4460" s="47">
        <f ca="1">IF('Inputs and Results'!$G$15='Inputs and Results'!$G$13, 'Inputs and Results'!$G$13, IF(F4460 &lt;= ('Inputs and Results'!$G$14-'Inputs and Results'!$G$13)/('Inputs and Results'!$G$15-'Inputs and Results'!$G$13), 'Inputs and Results'!$G$13 + SQRT(F4460*('Inputs and Results'!$G$15-'Inputs and Results'!$G$13)*('Inputs and Results'!$G$14-'Inputs and Results'!$G$13)), 'Inputs and Results'!$G$15 - SQRT((1-F4460)*('Inputs and Results'!$G$15-'Inputs and Results'!$G$13)*('Inputs and Results'!$G$15-'Inputs and Results'!$G$14))))</f>
        <v>665.16386434125002</v>
      </c>
      <c r="D4460">
        <f t="shared" ca="1" si="290"/>
        <v>256.7233957630317</v>
      </c>
      <c r="E4460">
        <f t="shared" ca="1" si="292"/>
        <v>0.24075214880702067</v>
      </c>
      <c r="F4460">
        <f t="shared" ca="1" si="292"/>
        <v>0.66277308924423028</v>
      </c>
    </row>
    <row r="4461" spans="1:6" ht="15.75" customHeight="1" x14ac:dyDescent="0.2">
      <c r="A4461">
        <v>4460</v>
      </c>
      <c r="B4461" s="47">
        <f ca="1">IF('Inputs and Results'!$C$15='Inputs and Results'!$C$13, 'Inputs and Results'!$C$13, IF(E4461 &lt;= ('Inputs and Results'!$C$14-'Inputs and Results'!$C$13)/('Inputs and Results'!$C$15-'Inputs and Results'!$C$13), 'Inputs and Results'!$C$13 + SQRT(E4461*('Inputs and Results'!$C$15-'Inputs and Results'!$C$13)*('Inputs and Results'!$C$14-'Inputs and Results'!$C$13)), 'Inputs and Results'!$C$15 - SQRT((1-E4461)*('Inputs and Results'!$C$15-'Inputs and Results'!$C$13)*('Inputs and Results'!$C$15-'Inputs and Results'!$C$14))))</f>
        <v>1.5685487405174969</v>
      </c>
      <c r="C4461" s="47">
        <f ca="1">IF('Inputs and Results'!$G$15='Inputs and Results'!$G$13, 'Inputs and Results'!$G$13, IF(F4461 &lt;= ('Inputs and Results'!$G$14-'Inputs and Results'!$G$13)/('Inputs and Results'!$G$15-'Inputs and Results'!$G$13), 'Inputs and Results'!$G$13 + SQRT(F4461*('Inputs and Results'!$G$15-'Inputs and Results'!$G$13)*('Inputs and Results'!$G$14-'Inputs and Results'!$G$13)), 'Inputs and Results'!$G$15 - SQRT((1-F4461)*('Inputs and Results'!$G$15-'Inputs and Results'!$G$13)*('Inputs and Results'!$G$15-'Inputs and Results'!$G$14))))</f>
        <v>354.8795047140726</v>
      </c>
      <c r="D4461">
        <f t="shared" ca="1" si="290"/>
        <v>556.64580015473166</v>
      </c>
      <c r="E4461">
        <f t="shared" ca="1" si="292"/>
        <v>0.7723274768584395</v>
      </c>
      <c r="F4461">
        <f t="shared" ca="1" si="292"/>
        <v>0.15798852973113642</v>
      </c>
    </row>
    <row r="4462" spans="1:6" ht="15.75" customHeight="1" x14ac:dyDescent="0.2">
      <c r="A4462">
        <v>4461</v>
      </c>
      <c r="B4462" s="47">
        <f ca="1">IF('Inputs and Results'!$C$15='Inputs and Results'!$C$13, 'Inputs and Results'!$C$13, IF(E4462 &lt;= ('Inputs and Results'!$C$14-'Inputs and Results'!$C$13)/('Inputs and Results'!$C$15-'Inputs and Results'!$C$13), 'Inputs and Results'!$C$13 + SQRT(E4462*('Inputs and Results'!$C$15-'Inputs and Results'!$C$13)*('Inputs and Results'!$C$14-'Inputs and Results'!$C$13)), 'Inputs and Results'!$C$15 - SQRT((1-E4462)*('Inputs and Results'!$C$15-'Inputs and Results'!$C$13)*('Inputs and Results'!$C$15-'Inputs and Results'!$C$14))))</f>
        <v>7.8812920833787103E-2</v>
      </c>
      <c r="C4462" s="47">
        <f ca="1">IF('Inputs and Results'!$G$15='Inputs and Results'!$G$13, 'Inputs and Results'!$G$13, IF(F4462 &lt;= ('Inputs and Results'!$G$14-'Inputs and Results'!$G$13)/('Inputs and Results'!$G$15-'Inputs and Results'!$G$13), 'Inputs and Results'!$G$13 + SQRT(F4462*('Inputs and Results'!$G$15-'Inputs and Results'!$G$13)*('Inputs and Results'!$G$14-'Inputs and Results'!$G$13)), 'Inputs and Results'!$G$15 - SQRT((1-F4462)*('Inputs and Results'!$G$15-'Inputs and Results'!$G$13)*('Inputs and Results'!$G$15-'Inputs and Results'!$G$14))))</f>
        <v>384.13426984654063</v>
      </c>
      <c r="D4462">
        <f t="shared" ca="1" si="290"/>
        <v>30.274743798960021</v>
      </c>
      <c r="E4462">
        <f t="shared" ref="E4462:F4481" ca="1" si="293">RAND()</f>
        <v>5.1851783168041066E-2</v>
      </c>
      <c r="F4462">
        <f t="shared" ca="1" si="293"/>
        <v>0.21527385537973609</v>
      </c>
    </row>
    <row r="4463" spans="1:6" ht="15.75" customHeight="1" x14ac:dyDescent="0.2">
      <c r="A4463">
        <v>4462</v>
      </c>
      <c r="B4463" s="47">
        <f ca="1">IF('Inputs and Results'!$C$15='Inputs and Results'!$C$13, 'Inputs and Results'!$C$13, IF(E4463 &lt;= ('Inputs and Results'!$C$14-'Inputs and Results'!$C$13)/('Inputs and Results'!$C$15-'Inputs and Results'!$C$13), 'Inputs and Results'!$C$13 + SQRT(E4463*('Inputs and Results'!$C$15-'Inputs and Results'!$C$13)*('Inputs and Results'!$C$14-'Inputs and Results'!$C$13)), 'Inputs and Results'!$C$15 - SQRT((1-E4463)*('Inputs and Results'!$C$15-'Inputs and Results'!$C$13)*('Inputs and Results'!$C$15-'Inputs and Results'!$C$14))))</f>
        <v>1.4209297949084023</v>
      </c>
      <c r="C4463" s="47">
        <f ca="1">IF('Inputs and Results'!$G$15='Inputs and Results'!$G$13, 'Inputs and Results'!$G$13, IF(F4463 &lt;= ('Inputs and Results'!$G$14-'Inputs and Results'!$G$13)/('Inputs and Results'!$G$15-'Inputs and Results'!$G$13), 'Inputs and Results'!$G$13 + SQRT(F4463*('Inputs and Results'!$G$15-'Inputs and Results'!$G$13)*('Inputs and Results'!$G$14-'Inputs and Results'!$G$13)), 'Inputs and Results'!$G$15 - SQRT((1-F4463)*('Inputs and Results'!$G$15-'Inputs and Results'!$G$13)*('Inputs and Results'!$G$15-'Inputs and Results'!$G$14))))</f>
        <v>533.17188897903804</v>
      </c>
      <c r="D4463">
        <f t="shared" ca="1" si="290"/>
        <v>757.59982285791</v>
      </c>
      <c r="E4463">
        <f t="shared" ca="1" si="293"/>
        <v>0.72294858748799773</v>
      </c>
      <c r="F4463">
        <f t="shared" ca="1" si="293"/>
        <v>0.47578609186801346</v>
      </c>
    </row>
    <row r="4464" spans="1:6" ht="15.75" customHeight="1" x14ac:dyDescent="0.2">
      <c r="A4464">
        <v>4463</v>
      </c>
      <c r="B4464" s="47">
        <f ca="1">IF('Inputs and Results'!$C$15='Inputs and Results'!$C$13, 'Inputs and Results'!$C$13, IF(E4464 &lt;= ('Inputs and Results'!$C$14-'Inputs and Results'!$C$13)/('Inputs and Results'!$C$15-'Inputs and Results'!$C$13), 'Inputs and Results'!$C$13 + SQRT(E4464*('Inputs and Results'!$C$15-'Inputs and Results'!$C$13)*('Inputs and Results'!$C$14-'Inputs and Results'!$C$13)), 'Inputs and Results'!$C$15 - SQRT((1-E4464)*('Inputs and Results'!$C$15-'Inputs and Results'!$C$13)*('Inputs and Results'!$C$15-'Inputs and Results'!$C$14))))</f>
        <v>1.5913050590396118</v>
      </c>
      <c r="C4464" s="47">
        <f ca="1">IF('Inputs and Results'!$G$15='Inputs and Results'!$G$13, 'Inputs and Results'!$G$13, IF(F4464 &lt;= ('Inputs and Results'!$G$14-'Inputs and Results'!$G$13)/('Inputs and Results'!$G$15-'Inputs and Results'!$G$13), 'Inputs and Results'!$G$13 + SQRT(F4464*('Inputs and Results'!$G$15-'Inputs and Results'!$G$13)*('Inputs and Results'!$G$14-'Inputs and Results'!$G$13)), 'Inputs and Results'!$G$15 - SQRT((1-F4464)*('Inputs and Results'!$G$15-'Inputs and Results'!$G$13)*('Inputs and Results'!$G$15-'Inputs and Results'!$G$14))))</f>
        <v>878.86368797254124</v>
      </c>
      <c r="D4464">
        <f t="shared" ca="1" si="290"/>
        <v>1398.5402328769158</v>
      </c>
      <c r="E4464">
        <f t="shared" ca="1" si="293"/>
        <v>0.77950872925695647</v>
      </c>
      <c r="F4464">
        <f t="shared" ca="1" si="293"/>
        <v>0.8784207189907145</v>
      </c>
    </row>
    <row r="4465" spans="1:6" ht="15.75" customHeight="1" x14ac:dyDescent="0.2">
      <c r="A4465">
        <v>4464</v>
      </c>
      <c r="B4465" s="47">
        <f ca="1">IF('Inputs and Results'!$C$15='Inputs and Results'!$C$13, 'Inputs and Results'!$C$13, IF(E4465 &lt;= ('Inputs and Results'!$C$14-'Inputs and Results'!$C$13)/('Inputs and Results'!$C$15-'Inputs and Results'!$C$13), 'Inputs and Results'!$C$13 + SQRT(E4465*('Inputs and Results'!$C$15-'Inputs and Results'!$C$13)*('Inputs and Results'!$C$14-'Inputs and Results'!$C$13)), 'Inputs and Results'!$C$15 - SQRT((1-E4465)*('Inputs and Results'!$C$15-'Inputs and Results'!$C$13)*('Inputs and Results'!$C$15-'Inputs and Results'!$C$14))))</f>
        <v>1.251683960982404</v>
      </c>
      <c r="C4465" s="47">
        <f ca="1">IF('Inputs and Results'!$G$15='Inputs and Results'!$G$13, 'Inputs and Results'!$G$13, IF(F4465 &lt;= ('Inputs and Results'!$G$14-'Inputs and Results'!$G$13)/('Inputs and Results'!$G$15-'Inputs and Results'!$G$13), 'Inputs and Results'!$G$13 + SQRT(F4465*('Inputs and Results'!$G$15-'Inputs and Results'!$G$13)*('Inputs and Results'!$G$14-'Inputs and Results'!$G$13)), 'Inputs and Results'!$G$15 - SQRT((1-F4465)*('Inputs and Results'!$G$15-'Inputs and Results'!$G$13)*('Inputs and Results'!$G$15-'Inputs and Results'!$G$14))))</f>
        <v>978.9849747407776</v>
      </c>
      <c r="D4465">
        <f t="shared" ca="1" si="290"/>
        <v>1225.3797909257953</v>
      </c>
      <c r="E4465">
        <f t="shared" ca="1" si="293"/>
        <v>0.66037678085709151</v>
      </c>
      <c r="F4465">
        <f t="shared" ca="1" si="293"/>
        <v>0.94241301541621458</v>
      </c>
    </row>
    <row r="4466" spans="1:6" ht="15.75" customHeight="1" x14ac:dyDescent="0.2">
      <c r="A4466">
        <v>4465</v>
      </c>
      <c r="B4466" s="47">
        <f ca="1">IF('Inputs and Results'!$C$15='Inputs and Results'!$C$13, 'Inputs and Results'!$C$13, IF(E4466 &lt;= ('Inputs and Results'!$C$14-'Inputs and Results'!$C$13)/('Inputs and Results'!$C$15-'Inputs and Results'!$C$13), 'Inputs and Results'!$C$13 + SQRT(E4466*('Inputs and Results'!$C$15-'Inputs and Results'!$C$13)*('Inputs and Results'!$C$14-'Inputs and Results'!$C$13)), 'Inputs and Results'!$C$15 - SQRT((1-E4466)*('Inputs and Results'!$C$15-'Inputs and Results'!$C$13)*('Inputs and Results'!$C$15-'Inputs and Results'!$C$14))))</f>
        <v>2.4039854027328524</v>
      </c>
      <c r="C4466" s="47">
        <f ca="1">IF('Inputs and Results'!$G$15='Inputs and Results'!$G$13, 'Inputs and Results'!$G$13, IF(F4466 &lt;= ('Inputs and Results'!$G$14-'Inputs and Results'!$G$13)/('Inputs and Results'!$G$15-'Inputs and Results'!$G$13), 'Inputs and Results'!$G$13 + SQRT(F4466*('Inputs and Results'!$G$15-'Inputs and Results'!$G$13)*('Inputs and Results'!$G$14-'Inputs and Results'!$G$13)), 'Inputs and Results'!$G$15 - SQRT((1-F4466)*('Inputs and Results'!$G$15-'Inputs and Results'!$G$13)*('Inputs and Results'!$G$15-'Inputs and Results'!$G$14))))</f>
        <v>587.70899073172836</v>
      </c>
      <c r="D4466">
        <f t="shared" ca="1" si="290"/>
        <v>1412.8438347739323</v>
      </c>
      <c r="E4466">
        <f t="shared" ca="1" si="293"/>
        <v>0.9605296222049422</v>
      </c>
      <c r="F4466">
        <f t="shared" ca="1" si="293"/>
        <v>0.55802622128527302</v>
      </c>
    </row>
    <row r="4467" spans="1:6" ht="15.75" customHeight="1" x14ac:dyDescent="0.2">
      <c r="A4467">
        <v>4466</v>
      </c>
      <c r="B4467" s="47">
        <f ca="1">IF('Inputs and Results'!$C$15='Inputs and Results'!$C$13, 'Inputs and Results'!$C$13, IF(E4467 &lt;= ('Inputs and Results'!$C$14-'Inputs and Results'!$C$13)/('Inputs and Results'!$C$15-'Inputs and Results'!$C$13), 'Inputs and Results'!$C$13 + SQRT(E4467*('Inputs and Results'!$C$15-'Inputs and Results'!$C$13)*('Inputs and Results'!$C$14-'Inputs and Results'!$C$13)), 'Inputs and Results'!$C$15 - SQRT((1-E4467)*('Inputs and Results'!$C$15-'Inputs and Results'!$C$13)*('Inputs and Results'!$C$15-'Inputs and Results'!$C$14))))</f>
        <v>0.2986415593797016</v>
      </c>
      <c r="C4467" s="47">
        <f ca="1">IF('Inputs and Results'!$G$15='Inputs and Results'!$G$13, 'Inputs and Results'!$G$13, IF(F4467 &lt;= ('Inputs and Results'!$G$14-'Inputs and Results'!$G$13)/('Inputs and Results'!$G$15-'Inputs and Results'!$G$13), 'Inputs and Results'!$G$13 + SQRT(F4467*('Inputs and Results'!$G$15-'Inputs and Results'!$G$13)*('Inputs and Results'!$G$14-'Inputs and Results'!$G$13)), 'Inputs and Results'!$G$15 - SQRT((1-F4467)*('Inputs and Results'!$G$15-'Inputs and Results'!$G$13)*('Inputs and Results'!$G$15-'Inputs and Results'!$G$14))))</f>
        <v>595.44398433411584</v>
      </c>
      <c r="D4467">
        <f t="shared" ca="1" si="290"/>
        <v>177.82432000480296</v>
      </c>
      <c r="E4467">
        <f t="shared" ca="1" si="293"/>
        <v>0.1891847305877189</v>
      </c>
      <c r="F4467">
        <f t="shared" ca="1" si="293"/>
        <v>0.56912248278754662</v>
      </c>
    </row>
    <row r="4468" spans="1:6" ht="15.75" customHeight="1" x14ac:dyDescent="0.2">
      <c r="A4468">
        <v>4467</v>
      </c>
      <c r="B4468" s="47">
        <f ca="1">IF('Inputs and Results'!$C$15='Inputs and Results'!$C$13, 'Inputs and Results'!$C$13, IF(E4468 &lt;= ('Inputs and Results'!$C$14-'Inputs and Results'!$C$13)/('Inputs and Results'!$C$15-'Inputs and Results'!$C$13), 'Inputs and Results'!$C$13 + SQRT(E4468*('Inputs and Results'!$C$15-'Inputs and Results'!$C$13)*('Inputs and Results'!$C$14-'Inputs and Results'!$C$13)), 'Inputs and Results'!$C$15 - SQRT((1-E4468)*('Inputs and Results'!$C$15-'Inputs and Results'!$C$13)*('Inputs and Results'!$C$15-'Inputs and Results'!$C$14))))</f>
        <v>1.1797739535169092</v>
      </c>
      <c r="C4468" s="47">
        <f ca="1">IF('Inputs and Results'!$G$15='Inputs and Results'!$G$13, 'Inputs and Results'!$G$13, IF(F4468 &lt;= ('Inputs and Results'!$G$14-'Inputs and Results'!$G$13)/('Inputs and Results'!$G$15-'Inputs and Results'!$G$13), 'Inputs and Results'!$G$13 + SQRT(F4468*('Inputs and Results'!$G$15-'Inputs and Results'!$G$13)*('Inputs and Results'!$G$14-'Inputs and Results'!$G$13)), 'Inputs and Results'!$G$15 - SQRT((1-F4468)*('Inputs and Results'!$G$15-'Inputs and Results'!$G$13)*('Inputs and Results'!$G$15-'Inputs and Results'!$G$14))))</f>
        <v>528.58944199104758</v>
      </c>
      <c r="D4468">
        <f t="shared" ca="1" si="290"/>
        <v>623.61605576507509</v>
      </c>
      <c r="E4468">
        <f t="shared" ca="1" si="293"/>
        <v>0.6318641266338374</v>
      </c>
      <c r="F4468">
        <f t="shared" ca="1" si="293"/>
        <v>0.46855653357254268</v>
      </c>
    </row>
    <row r="4469" spans="1:6" ht="15.75" customHeight="1" x14ac:dyDescent="0.2">
      <c r="A4469">
        <v>4468</v>
      </c>
      <c r="B4469" s="47">
        <f ca="1">IF('Inputs and Results'!$C$15='Inputs and Results'!$C$13, 'Inputs and Results'!$C$13, IF(E4469 &lt;= ('Inputs and Results'!$C$14-'Inputs and Results'!$C$13)/('Inputs and Results'!$C$15-'Inputs and Results'!$C$13), 'Inputs and Results'!$C$13 + SQRT(E4469*('Inputs and Results'!$C$15-'Inputs and Results'!$C$13)*('Inputs and Results'!$C$14-'Inputs and Results'!$C$13)), 'Inputs and Results'!$C$15 - SQRT((1-E4469)*('Inputs and Results'!$C$15-'Inputs and Results'!$C$13)*('Inputs and Results'!$C$15-'Inputs and Results'!$C$14))))</f>
        <v>1.3747623970829452</v>
      </c>
      <c r="C4469" s="47">
        <f ca="1">IF('Inputs and Results'!$G$15='Inputs and Results'!$G$13, 'Inputs and Results'!$G$13, IF(F4469 &lt;= ('Inputs and Results'!$G$14-'Inputs and Results'!$G$13)/('Inputs and Results'!$G$15-'Inputs and Results'!$G$13), 'Inputs and Results'!$G$13 + SQRT(F4469*('Inputs and Results'!$G$15-'Inputs and Results'!$G$13)*('Inputs and Results'!$G$14-'Inputs and Results'!$G$13)), 'Inputs and Results'!$G$15 - SQRT((1-F4469)*('Inputs and Results'!$G$15-'Inputs and Results'!$G$13)*('Inputs and Results'!$G$15-'Inputs and Results'!$G$14))))</f>
        <v>825.93498735568846</v>
      </c>
      <c r="D4469">
        <f t="shared" ca="1" si="290"/>
        <v>1135.4643630517783</v>
      </c>
      <c r="E4469">
        <f t="shared" ca="1" si="293"/>
        <v>0.7065114148960473</v>
      </c>
      <c r="F4469">
        <f t="shared" ca="1" si="293"/>
        <v>0.83504141666744591</v>
      </c>
    </row>
    <row r="4470" spans="1:6" ht="15.75" customHeight="1" x14ac:dyDescent="0.2">
      <c r="A4470">
        <v>4469</v>
      </c>
      <c r="B4470" s="47">
        <f ca="1">IF('Inputs and Results'!$C$15='Inputs and Results'!$C$13, 'Inputs and Results'!$C$13, IF(E4470 &lt;= ('Inputs and Results'!$C$14-'Inputs and Results'!$C$13)/('Inputs and Results'!$C$15-'Inputs and Results'!$C$13), 'Inputs and Results'!$C$13 + SQRT(E4470*('Inputs and Results'!$C$15-'Inputs and Results'!$C$13)*('Inputs and Results'!$C$14-'Inputs and Results'!$C$13)), 'Inputs and Results'!$C$15 - SQRT((1-E4470)*('Inputs and Results'!$C$15-'Inputs and Results'!$C$13)*('Inputs and Results'!$C$15-'Inputs and Results'!$C$14))))</f>
        <v>0.83151628716378534</v>
      </c>
      <c r="C4470" s="47">
        <f ca="1">IF('Inputs and Results'!$G$15='Inputs and Results'!$G$13, 'Inputs and Results'!$G$13, IF(F4470 &lt;= ('Inputs and Results'!$G$14-'Inputs and Results'!$G$13)/('Inputs and Results'!$G$15-'Inputs and Results'!$G$13), 'Inputs and Results'!$G$13 + SQRT(F4470*('Inputs and Results'!$G$15-'Inputs and Results'!$G$13)*('Inputs and Results'!$G$14-'Inputs and Results'!$G$13)), 'Inputs and Results'!$G$15 - SQRT((1-F4470)*('Inputs and Results'!$G$15-'Inputs and Results'!$G$13)*('Inputs and Results'!$G$15-'Inputs and Results'!$G$14))))</f>
        <v>929.2842367483936</v>
      </c>
      <c r="D4470">
        <f t="shared" ca="1" si="290"/>
        <v>772.71497826085636</v>
      </c>
      <c r="E4470">
        <f t="shared" ca="1" si="293"/>
        <v>0.4775198207960073</v>
      </c>
      <c r="F4470">
        <f t="shared" ca="1" si="293"/>
        <v>0.91360117646647621</v>
      </c>
    </row>
    <row r="4471" spans="1:6" ht="15.75" customHeight="1" x14ac:dyDescent="0.2">
      <c r="A4471">
        <v>4470</v>
      </c>
      <c r="B4471" s="47">
        <f ca="1">IF('Inputs and Results'!$C$15='Inputs and Results'!$C$13, 'Inputs and Results'!$C$13, IF(E4471 &lt;= ('Inputs and Results'!$C$14-'Inputs and Results'!$C$13)/('Inputs and Results'!$C$15-'Inputs and Results'!$C$13), 'Inputs and Results'!$C$13 + SQRT(E4471*('Inputs and Results'!$C$15-'Inputs and Results'!$C$13)*('Inputs and Results'!$C$14-'Inputs and Results'!$C$13)), 'Inputs and Results'!$C$15 - SQRT((1-E4471)*('Inputs and Results'!$C$15-'Inputs and Results'!$C$13)*('Inputs and Results'!$C$15-'Inputs and Results'!$C$14))))</f>
        <v>1.0000916648000997</v>
      </c>
      <c r="C4471" s="47">
        <f ca="1">IF('Inputs and Results'!$G$15='Inputs and Results'!$G$13, 'Inputs and Results'!$G$13, IF(F4471 &lt;= ('Inputs and Results'!$G$14-'Inputs and Results'!$G$13)/('Inputs and Results'!$G$15-'Inputs and Results'!$G$13), 'Inputs and Results'!$G$13 + SQRT(F4471*('Inputs and Results'!$G$15-'Inputs and Results'!$G$13)*('Inputs and Results'!$G$14-'Inputs and Results'!$G$13)), 'Inputs and Results'!$G$15 - SQRT((1-F4471)*('Inputs and Results'!$G$15-'Inputs and Results'!$G$13)*('Inputs and Results'!$G$15-'Inputs and Results'!$G$14))))</f>
        <v>805.28440447015794</v>
      </c>
      <c r="D4471">
        <f t="shared" ca="1" si="290"/>
        <v>805.35822070411712</v>
      </c>
      <c r="E4471">
        <f t="shared" ca="1" si="293"/>
        <v>0.5555962945331071</v>
      </c>
      <c r="F4471">
        <f t="shared" ca="1" si="293"/>
        <v>0.81632531161016986</v>
      </c>
    </row>
    <row r="4472" spans="1:6" ht="15.75" customHeight="1" x14ac:dyDescent="0.2">
      <c r="A4472">
        <v>4471</v>
      </c>
      <c r="B4472" s="47">
        <f ca="1">IF('Inputs and Results'!$C$15='Inputs and Results'!$C$13, 'Inputs and Results'!$C$13, IF(E4472 &lt;= ('Inputs and Results'!$C$14-'Inputs and Results'!$C$13)/('Inputs and Results'!$C$15-'Inputs and Results'!$C$13), 'Inputs and Results'!$C$13 + SQRT(E4472*('Inputs and Results'!$C$15-'Inputs and Results'!$C$13)*('Inputs and Results'!$C$14-'Inputs and Results'!$C$13)), 'Inputs and Results'!$C$15 - SQRT((1-E4472)*('Inputs and Results'!$C$15-'Inputs and Results'!$C$13)*('Inputs and Results'!$C$15-'Inputs and Results'!$C$14))))</f>
        <v>0.27828748577182782</v>
      </c>
      <c r="C4472" s="47">
        <f ca="1">IF('Inputs and Results'!$G$15='Inputs and Results'!$G$13, 'Inputs and Results'!$G$13, IF(F4472 &lt;= ('Inputs and Results'!$G$14-'Inputs and Results'!$G$13)/('Inputs and Results'!$G$15-'Inputs and Results'!$G$13), 'Inputs and Results'!$G$13 + SQRT(F4472*('Inputs and Results'!$G$15-'Inputs and Results'!$G$13)*('Inputs and Results'!$G$14-'Inputs and Results'!$G$13)), 'Inputs and Results'!$G$15 - SQRT((1-F4472)*('Inputs and Results'!$G$15-'Inputs and Results'!$G$13)*('Inputs and Results'!$G$15-'Inputs and Results'!$G$14))))</f>
        <v>657.23613129706246</v>
      </c>
      <c r="D4472">
        <f t="shared" ca="1" si="290"/>
        <v>182.90059053706244</v>
      </c>
      <c r="E4472">
        <f t="shared" ca="1" si="293"/>
        <v>0.17692010998819585</v>
      </c>
      <c r="F4472">
        <f t="shared" ca="1" si="293"/>
        <v>0.6527017472989638</v>
      </c>
    </row>
    <row r="4473" spans="1:6" ht="15.75" customHeight="1" x14ac:dyDescent="0.2">
      <c r="A4473">
        <v>4472</v>
      </c>
      <c r="B4473" s="47">
        <f ca="1">IF('Inputs and Results'!$C$15='Inputs and Results'!$C$13, 'Inputs and Results'!$C$13, IF(E4473 &lt;= ('Inputs and Results'!$C$14-'Inputs and Results'!$C$13)/('Inputs and Results'!$C$15-'Inputs and Results'!$C$13), 'Inputs and Results'!$C$13 + SQRT(E4473*('Inputs and Results'!$C$15-'Inputs and Results'!$C$13)*('Inputs and Results'!$C$14-'Inputs and Results'!$C$13)), 'Inputs and Results'!$C$15 - SQRT((1-E4473)*('Inputs and Results'!$C$15-'Inputs and Results'!$C$13)*('Inputs and Results'!$C$15-'Inputs and Results'!$C$14))))</f>
        <v>0.69130841181510361</v>
      </c>
      <c r="C4473" s="47">
        <f ca="1">IF('Inputs and Results'!$G$15='Inputs and Results'!$G$13, 'Inputs and Results'!$G$13, IF(F4473 &lt;= ('Inputs and Results'!$G$14-'Inputs and Results'!$G$13)/('Inputs and Results'!$G$15-'Inputs and Results'!$G$13), 'Inputs and Results'!$G$13 + SQRT(F4473*('Inputs and Results'!$G$15-'Inputs and Results'!$G$13)*('Inputs and Results'!$G$14-'Inputs and Results'!$G$13)), 'Inputs and Results'!$G$15 - SQRT((1-F4473)*('Inputs and Results'!$G$15-'Inputs and Results'!$G$13)*('Inputs and Results'!$G$15-'Inputs and Results'!$G$14))))</f>
        <v>580.07816867380166</v>
      </c>
      <c r="D4473">
        <f t="shared" ca="1" si="290"/>
        <v>401.01291751449963</v>
      </c>
      <c r="E4473">
        <f t="shared" ca="1" si="293"/>
        <v>0.40777146118270002</v>
      </c>
      <c r="F4473">
        <f t="shared" ca="1" si="293"/>
        <v>0.54694116771668955</v>
      </c>
    </row>
    <row r="4474" spans="1:6" ht="15.75" customHeight="1" x14ac:dyDescent="0.2">
      <c r="A4474">
        <v>4473</v>
      </c>
      <c r="B4474" s="47">
        <f ca="1">IF('Inputs and Results'!$C$15='Inputs and Results'!$C$13, 'Inputs and Results'!$C$13, IF(E4474 &lt;= ('Inputs and Results'!$C$14-'Inputs and Results'!$C$13)/('Inputs and Results'!$C$15-'Inputs and Results'!$C$13), 'Inputs and Results'!$C$13 + SQRT(E4474*('Inputs and Results'!$C$15-'Inputs and Results'!$C$13)*('Inputs and Results'!$C$14-'Inputs and Results'!$C$13)), 'Inputs and Results'!$C$15 - SQRT((1-E4474)*('Inputs and Results'!$C$15-'Inputs and Results'!$C$13)*('Inputs and Results'!$C$15-'Inputs and Results'!$C$14))))</f>
        <v>0.65607696139532834</v>
      </c>
      <c r="C4474" s="47">
        <f ca="1">IF('Inputs and Results'!$G$15='Inputs and Results'!$G$13, 'Inputs and Results'!$G$13, IF(F4474 &lt;= ('Inputs and Results'!$G$14-'Inputs and Results'!$G$13)/('Inputs and Results'!$G$15-'Inputs and Results'!$G$13), 'Inputs and Results'!$G$13 + SQRT(F4474*('Inputs and Results'!$G$15-'Inputs and Results'!$G$13)*('Inputs and Results'!$G$14-'Inputs and Results'!$G$13)), 'Inputs and Results'!$G$15 - SQRT((1-F4474)*('Inputs and Results'!$G$15-'Inputs and Results'!$G$13)*('Inputs and Results'!$G$15-'Inputs and Results'!$G$14))))</f>
        <v>588.56031179600006</v>
      </c>
      <c r="D4474">
        <f t="shared" ca="1" si="290"/>
        <v>386.14086096100675</v>
      </c>
      <c r="E4474">
        <f t="shared" ca="1" si="293"/>
        <v>0.38955830989980467</v>
      </c>
      <c r="F4474">
        <f t="shared" ca="1" si="293"/>
        <v>0.55925439549490685</v>
      </c>
    </row>
    <row r="4475" spans="1:6" ht="15.75" customHeight="1" x14ac:dyDescent="0.2">
      <c r="A4475">
        <v>4474</v>
      </c>
      <c r="B4475" s="47">
        <f ca="1">IF('Inputs and Results'!$C$15='Inputs and Results'!$C$13, 'Inputs and Results'!$C$13, IF(E4475 &lt;= ('Inputs and Results'!$C$14-'Inputs and Results'!$C$13)/('Inputs and Results'!$C$15-'Inputs and Results'!$C$13), 'Inputs and Results'!$C$13 + SQRT(E4475*('Inputs and Results'!$C$15-'Inputs and Results'!$C$13)*('Inputs and Results'!$C$14-'Inputs and Results'!$C$13)), 'Inputs and Results'!$C$15 - SQRT((1-E4475)*('Inputs and Results'!$C$15-'Inputs and Results'!$C$13)*('Inputs and Results'!$C$15-'Inputs and Results'!$C$14))))</f>
        <v>1.0181463355649143</v>
      </c>
      <c r="C4475" s="47">
        <f ca="1">IF('Inputs and Results'!$G$15='Inputs and Results'!$G$13, 'Inputs and Results'!$G$13, IF(F4475 &lt;= ('Inputs and Results'!$G$14-'Inputs and Results'!$G$13)/('Inputs and Results'!$G$15-'Inputs and Results'!$G$13), 'Inputs and Results'!$G$13 + SQRT(F4475*('Inputs and Results'!$G$15-'Inputs and Results'!$G$13)*('Inputs and Results'!$G$14-'Inputs and Results'!$G$13)), 'Inputs and Results'!$G$15 - SQRT((1-F4475)*('Inputs and Results'!$G$15-'Inputs and Results'!$G$13)*('Inputs and Results'!$G$15-'Inputs and Results'!$G$14))))</f>
        <v>541.79544990622094</v>
      </c>
      <c r="D4475">
        <f t="shared" ca="1" si="290"/>
        <v>551.62705194776299</v>
      </c>
      <c r="E4475">
        <f t="shared" ca="1" si="293"/>
        <v>0.56358400586280255</v>
      </c>
      <c r="F4475">
        <f t="shared" ca="1" si="293"/>
        <v>0.48925690957622414</v>
      </c>
    </row>
    <row r="4476" spans="1:6" ht="15.75" customHeight="1" x14ac:dyDescent="0.2">
      <c r="A4476">
        <v>4475</v>
      </c>
      <c r="B4476" s="47">
        <f ca="1">IF('Inputs and Results'!$C$15='Inputs and Results'!$C$13, 'Inputs and Results'!$C$13, IF(E4476 &lt;= ('Inputs and Results'!$C$14-'Inputs and Results'!$C$13)/('Inputs and Results'!$C$15-'Inputs and Results'!$C$13), 'Inputs and Results'!$C$13 + SQRT(E4476*('Inputs and Results'!$C$15-'Inputs and Results'!$C$13)*('Inputs and Results'!$C$14-'Inputs and Results'!$C$13)), 'Inputs and Results'!$C$15 - SQRT((1-E4476)*('Inputs and Results'!$C$15-'Inputs and Results'!$C$13)*('Inputs and Results'!$C$15-'Inputs and Results'!$C$14))))</f>
        <v>3.4800888073359904E-2</v>
      </c>
      <c r="C4476" s="47">
        <f ca="1">IF('Inputs and Results'!$G$15='Inputs and Results'!$G$13, 'Inputs and Results'!$G$13, IF(F4476 &lt;= ('Inputs and Results'!$G$14-'Inputs and Results'!$G$13)/('Inputs and Results'!$G$15-'Inputs and Results'!$G$13), 'Inputs and Results'!$G$13 + SQRT(F4476*('Inputs and Results'!$G$15-'Inputs and Results'!$G$13)*('Inputs and Results'!$G$14-'Inputs and Results'!$G$13)), 'Inputs and Results'!$G$15 - SQRT((1-F4476)*('Inputs and Results'!$G$15-'Inputs and Results'!$G$13)*('Inputs and Results'!$G$15-'Inputs and Results'!$G$14))))</f>
        <v>388.64067662688001</v>
      </c>
      <c r="D4476">
        <f t="shared" ca="1" si="290"/>
        <v>13.525040688046911</v>
      </c>
      <c r="E4476">
        <f t="shared" ca="1" si="293"/>
        <v>2.3066025181051719E-2</v>
      </c>
      <c r="F4476">
        <f t="shared" ca="1" si="293"/>
        <v>0.22391873108646343</v>
      </c>
    </row>
    <row r="4477" spans="1:6" ht="15.75" customHeight="1" x14ac:dyDescent="0.2">
      <c r="A4477">
        <v>4476</v>
      </c>
      <c r="B4477" s="47">
        <f ca="1">IF('Inputs and Results'!$C$15='Inputs and Results'!$C$13, 'Inputs and Results'!$C$13, IF(E4477 &lt;= ('Inputs and Results'!$C$14-'Inputs and Results'!$C$13)/('Inputs and Results'!$C$15-'Inputs and Results'!$C$13), 'Inputs and Results'!$C$13 + SQRT(E4477*('Inputs and Results'!$C$15-'Inputs and Results'!$C$13)*('Inputs and Results'!$C$14-'Inputs and Results'!$C$13)), 'Inputs and Results'!$C$15 - SQRT((1-E4477)*('Inputs and Results'!$C$15-'Inputs and Results'!$C$13)*('Inputs and Results'!$C$15-'Inputs and Results'!$C$14))))</f>
        <v>1.270317147415932</v>
      </c>
      <c r="C4477" s="47">
        <f ca="1">IF('Inputs and Results'!$G$15='Inputs and Results'!$G$13, 'Inputs and Results'!$G$13, IF(F4477 &lt;= ('Inputs and Results'!$G$14-'Inputs and Results'!$G$13)/('Inputs and Results'!$G$15-'Inputs and Results'!$G$13), 'Inputs and Results'!$G$13 + SQRT(F4477*('Inputs and Results'!$G$15-'Inputs and Results'!$G$13)*('Inputs and Results'!$G$14-'Inputs and Results'!$G$13)), 'Inputs and Results'!$G$15 - SQRT((1-F4477)*('Inputs and Results'!$G$15-'Inputs and Results'!$G$13)*('Inputs and Results'!$G$15-'Inputs and Results'!$G$14))))</f>
        <v>279.74051283387735</v>
      </c>
      <c r="D4477">
        <f t="shared" ca="1" si="290"/>
        <v>355.35917027980099</v>
      </c>
      <c r="E4477">
        <f t="shared" ca="1" si="293"/>
        <v>0.66757746994184908</v>
      </c>
      <c r="F4477">
        <f t="shared" ca="1" si="293"/>
        <v>1.6074161479402438E-3</v>
      </c>
    </row>
    <row r="4478" spans="1:6" ht="15.75" customHeight="1" x14ac:dyDescent="0.2">
      <c r="A4478">
        <v>4477</v>
      </c>
      <c r="B4478" s="47">
        <f ca="1">IF('Inputs and Results'!$C$15='Inputs and Results'!$C$13, 'Inputs and Results'!$C$13, IF(E4478 &lt;= ('Inputs and Results'!$C$14-'Inputs and Results'!$C$13)/('Inputs and Results'!$C$15-'Inputs and Results'!$C$13), 'Inputs and Results'!$C$13 + SQRT(E4478*('Inputs and Results'!$C$15-'Inputs and Results'!$C$13)*('Inputs and Results'!$C$14-'Inputs and Results'!$C$13)), 'Inputs and Results'!$C$15 - SQRT((1-E4478)*('Inputs and Results'!$C$15-'Inputs and Results'!$C$13)*('Inputs and Results'!$C$15-'Inputs and Results'!$C$14))))</f>
        <v>1.7440827150151959</v>
      </c>
      <c r="C4478" s="47">
        <f ca="1">IF('Inputs and Results'!$G$15='Inputs and Results'!$G$13, 'Inputs and Results'!$G$13, IF(F4478 &lt;= ('Inputs and Results'!$G$14-'Inputs and Results'!$G$13)/('Inputs and Results'!$G$15-'Inputs and Results'!$G$13), 'Inputs and Results'!$G$13 + SQRT(F4478*('Inputs and Results'!$G$15-'Inputs and Results'!$G$13)*('Inputs and Results'!$G$14-'Inputs and Results'!$G$13)), 'Inputs and Results'!$G$15 - SQRT((1-F4478)*('Inputs and Results'!$G$15-'Inputs and Results'!$G$13)*('Inputs and Results'!$G$15-'Inputs and Results'!$G$14))))</f>
        <v>751.18882169666472</v>
      </c>
      <c r="D4478">
        <f t="shared" ca="1" si="290"/>
        <v>1310.1354396337849</v>
      </c>
      <c r="E4478">
        <f t="shared" ca="1" si="293"/>
        <v>0.824741308141822</v>
      </c>
      <c r="F4478">
        <f t="shared" ca="1" si="293"/>
        <v>0.76253037312505734</v>
      </c>
    </row>
    <row r="4479" spans="1:6" ht="15.75" customHeight="1" x14ac:dyDescent="0.2">
      <c r="A4479">
        <v>4478</v>
      </c>
      <c r="B4479" s="47">
        <f ca="1">IF('Inputs and Results'!$C$15='Inputs and Results'!$C$13, 'Inputs and Results'!$C$13, IF(E4479 &lt;= ('Inputs and Results'!$C$14-'Inputs and Results'!$C$13)/('Inputs and Results'!$C$15-'Inputs and Results'!$C$13), 'Inputs and Results'!$C$13 + SQRT(E4479*('Inputs and Results'!$C$15-'Inputs and Results'!$C$13)*('Inputs and Results'!$C$14-'Inputs and Results'!$C$13)), 'Inputs and Results'!$C$15 - SQRT((1-E4479)*('Inputs and Results'!$C$15-'Inputs and Results'!$C$13)*('Inputs and Results'!$C$15-'Inputs and Results'!$C$14))))</f>
        <v>1.7714259099466068</v>
      </c>
      <c r="C4479" s="47">
        <f ca="1">IF('Inputs and Results'!$G$15='Inputs and Results'!$G$13, 'Inputs and Results'!$G$13, IF(F4479 &lt;= ('Inputs and Results'!$G$14-'Inputs and Results'!$G$13)/('Inputs and Results'!$G$15-'Inputs and Results'!$G$13), 'Inputs and Results'!$G$13 + SQRT(F4479*('Inputs and Results'!$G$15-'Inputs and Results'!$G$13)*('Inputs and Results'!$G$14-'Inputs and Results'!$G$13)), 'Inputs and Results'!$G$15 - SQRT((1-F4479)*('Inputs and Results'!$G$15-'Inputs and Results'!$G$13)*('Inputs and Results'!$G$15-'Inputs and Results'!$G$14))))</f>
        <v>1072.5211587064166</v>
      </c>
      <c r="D4479">
        <f t="shared" ca="1" si="290"/>
        <v>1899.891769498503</v>
      </c>
      <c r="E4479">
        <f t="shared" ca="1" si="293"/>
        <v>0.83228952280549739</v>
      </c>
      <c r="F4479">
        <f t="shared" ca="1" si="293"/>
        <v>0.98084170067521537</v>
      </c>
    </row>
    <row r="4480" spans="1:6" ht="15.75" customHeight="1" x14ac:dyDescent="0.2">
      <c r="A4480">
        <v>4479</v>
      </c>
      <c r="B4480" s="47">
        <f ca="1">IF('Inputs and Results'!$C$15='Inputs and Results'!$C$13, 'Inputs and Results'!$C$13, IF(E4480 &lt;= ('Inputs and Results'!$C$14-'Inputs and Results'!$C$13)/('Inputs and Results'!$C$15-'Inputs and Results'!$C$13), 'Inputs and Results'!$C$13 + SQRT(E4480*('Inputs and Results'!$C$15-'Inputs and Results'!$C$13)*('Inputs and Results'!$C$14-'Inputs and Results'!$C$13)), 'Inputs and Results'!$C$15 - SQRT((1-E4480)*('Inputs and Results'!$C$15-'Inputs and Results'!$C$13)*('Inputs and Results'!$C$15-'Inputs and Results'!$C$14))))</f>
        <v>1.1846942385122554</v>
      </c>
      <c r="C4480" s="47">
        <f ca="1">IF('Inputs and Results'!$G$15='Inputs and Results'!$G$13, 'Inputs and Results'!$G$13, IF(F4480 &lt;= ('Inputs and Results'!$G$14-'Inputs and Results'!$G$13)/('Inputs and Results'!$G$15-'Inputs and Results'!$G$13), 'Inputs and Results'!$G$13 + SQRT(F4480*('Inputs and Results'!$G$15-'Inputs and Results'!$G$13)*('Inputs and Results'!$G$14-'Inputs and Results'!$G$13)), 'Inputs and Results'!$G$15 - SQRT((1-F4480)*('Inputs and Results'!$G$15-'Inputs and Results'!$G$13)*('Inputs and Results'!$G$15-'Inputs and Results'!$G$14))))</f>
        <v>855.66395801796807</v>
      </c>
      <c r="D4480">
        <f t="shared" ca="1" si="290"/>
        <v>1013.7001611664791</v>
      </c>
      <c r="E4480">
        <f t="shared" ca="1" si="293"/>
        <v>0.63385166581215557</v>
      </c>
      <c r="F4480">
        <f t="shared" ca="1" si="293"/>
        <v>0.86021978446237368</v>
      </c>
    </row>
    <row r="4481" spans="1:6" ht="15.75" customHeight="1" x14ac:dyDescent="0.2">
      <c r="A4481">
        <v>4480</v>
      </c>
      <c r="B4481" s="47">
        <f ca="1">IF('Inputs and Results'!$C$15='Inputs and Results'!$C$13, 'Inputs and Results'!$C$13, IF(E4481 &lt;= ('Inputs and Results'!$C$14-'Inputs and Results'!$C$13)/('Inputs and Results'!$C$15-'Inputs and Results'!$C$13), 'Inputs and Results'!$C$13 + SQRT(E4481*('Inputs and Results'!$C$15-'Inputs and Results'!$C$13)*('Inputs and Results'!$C$14-'Inputs and Results'!$C$13)), 'Inputs and Results'!$C$15 - SQRT((1-E4481)*('Inputs and Results'!$C$15-'Inputs and Results'!$C$13)*('Inputs and Results'!$C$15-'Inputs and Results'!$C$14))))</f>
        <v>0.68855618648159433</v>
      </c>
      <c r="C4481" s="47">
        <f ca="1">IF('Inputs and Results'!$G$15='Inputs and Results'!$G$13, 'Inputs and Results'!$G$13, IF(F4481 &lt;= ('Inputs and Results'!$G$14-'Inputs and Results'!$G$13)/('Inputs and Results'!$G$15-'Inputs and Results'!$G$13), 'Inputs and Results'!$G$13 + SQRT(F4481*('Inputs and Results'!$G$15-'Inputs and Results'!$G$13)*('Inputs and Results'!$G$14-'Inputs and Results'!$G$13)), 'Inputs and Results'!$G$15 - SQRT((1-F4481)*('Inputs and Results'!$G$15-'Inputs and Results'!$G$13)*('Inputs and Results'!$G$15-'Inputs and Results'!$G$14))))</f>
        <v>677.03746096481802</v>
      </c>
      <c r="D4481">
        <f t="shared" ca="1" si="290"/>
        <v>466.17833222711636</v>
      </c>
      <c r="E4481">
        <f t="shared" ca="1" si="293"/>
        <v>0.40635861077194324</v>
      </c>
      <c r="F4481">
        <f t="shared" ca="1" si="293"/>
        <v>0.67758005421321987</v>
      </c>
    </row>
    <row r="4482" spans="1:6" ht="15.75" customHeight="1" x14ac:dyDescent="0.2">
      <c r="A4482">
        <v>4481</v>
      </c>
      <c r="B4482" s="47">
        <f ca="1">IF('Inputs and Results'!$C$15='Inputs and Results'!$C$13, 'Inputs and Results'!$C$13, IF(E4482 &lt;= ('Inputs and Results'!$C$14-'Inputs and Results'!$C$13)/('Inputs and Results'!$C$15-'Inputs and Results'!$C$13), 'Inputs and Results'!$C$13 + SQRT(E4482*('Inputs and Results'!$C$15-'Inputs and Results'!$C$13)*('Inputs and Results'!$C$14-'Inputs and Results'!$C$13)), 'Inputs and Results'!$C$15 - SQRT((1-E4482)*('Inputs and Results'!$C$15-'Inputs and Results'!$C$13)*('Inputs and Results'!$C$15-'Inputs and Results'!$C$14))))</f>
        <v>2.8061430499009621</v>
      </c>
      <c r="C4482" s="47">
        <f ca="1">IF('Inputs and Results'!$G$15='Inputs and Results'!$G$13, 'Inputs and Results'!$G$13, IF(F4482 &lt;= ('Inputs and Results'!$G$14-'Inputs and Results'!$G$13)/('Inputs and Results'!$G$15-'Inputs and Results'!$G$13), 'Inputs and Results'!$G$13 + SQRT(F4482*('Inputs and Results'!$G$15-'Inputs and Results'!$G$13)*('Inputs and Results'!$G$14-'Inputs and Results'!$G$13)), 'Inputs and Results'!$G$15 - SQRT((1-F4482)*('Inputs and Results'!$G$15-'Inputs and Results'!$G$13)*('Inputs and Results'!$G$15-'Inputs and Results'!$G$14))))</f>
        <v>350.12001138475694</v>
      </c>
      <c r="D4482">
        <f t="shared" ref="D4482:D4545" ca="1" si="294">B4482*C4482</f>
        <v>982.48683657858135</v>
      </c>
      <c r="E4482">
        <f t="shared" ref="E4482:F4501" ca="1" si="295">RAND()</f>
        <v>0.99582438698869991</v>
      </c>
      <c r="F4482">
        <f t="shared" ca="1" si="295"/>
        <v>0.14847785588217777</v>
      </c>
    </row>
    <row r="4483" spans="1:6" ht="15.75" customHeight="1" x14ac:dyDescent="0.2">
      <c r="A4483">
        <v>4482</v>
      </c>
      <c r="B4483" s="47">
        <f ca="1">IF('Inputs and Results'!$C$15='Inputs and Results'!$C$13, 'Inputs and Results'!$C$13, IF(E4483 &lt;= ('Inputs and Results'!$C$14-'Inputs and Results'!$C$13)/('Inputs and Results'!$C$15-'Inputs and Results'!$C$13), 'Inputs and Results'!$C$13 + SQRT(E4483*('Inputs and Results'!$C$15-'Inputs and Results'!$C$13)*('Inputs and Results'!$C$14-'Inputs and Results'!$C$13)), 'Inputs and Results'!$C$15 - SQRT((1-E4483)*('Inputs and Results'!$C$15-'Inputs and Results'!$C$13)*('Inputs and Results'!$C$15-'Inputs and Results'!$C$14))))</f>
        <v>1.573479570525409</v>
      </c>
      <c r="C4483" s="47">
        <f ca="1">IF('Inputs and Results'!$G$15='Inputs and Results'!$G$13, 'Inputs and Results'!$G$13, IF(F4483 &lt;= ('Inputs and Results'!$G$14-'Inputs and Results'!$G$13)/('Inputs and Results'!$G$15-'Inputs and Results'!$G$13), 'Inputs and Results'!$G$13 + SQRT(F4483*('Inputs and Results'!$G$15-'Inputs and Results'!$G$13)*('Inputs and Results'!$G$14-'Inputs and Results'!$G$13)), 'Inputs and Results'!$G$15 - SQRT((1-F4483)*('Inputs and Results'!$G$15-'Inputs and Results'!$G$13)*('Inputs and Results'!$G$15-'Inputs and Results'!$G$14))))</f>
        <v>530.39762102773534</v>
      </c>
      <c r="D4483">
        <f t="shared" ca="1" si="294"/>
        <v>834.5698209424196</v>
      </c>
      <c r="E4483">
        <f t="shared" ca="1" si="295"/>
        <v>0.77389327381018092</v>
      </c>
      <c r="F4483">
        <f t="shared" ca="1" si="295"/>
        <v>0.4714151450763211</v>
      </c>
    </row>
    <row r="4484" spans="1:6" ht="15.75" customHeight="1" x14ac:dyDescent="0.2">
      <c r="A4484">
        <v>4483</v>
      </c>
      <c r="B4484" s="47">
        <f ca="1">IF('Inputs and Results'!$C$15='Inputs and Results'!$C$13, 'Inputs and Results'!$C$13, IF(E4484 &lt;= ('Inputs and Results'!$C$14-'Inputs and Results'!$C$13)/('Inputs and Results'!$C$15-'Inputs and Results'!$C$13), 'Inputs and Results'!$C$13 + SQRT(E4484*('Inputs and Results'!$C$15-'Inputs and Results'!$C$13)*('Inputs and Results'!$C$14-'Inputs and Results'!$C$13)), 'Inputs and Results'!$C$15 - SQRT((1-E4484)*('Inputs and Results'!$C$15-'Inputs and Results'!$C$13)*('Inputs and Results'!$C$15-'Inputs and Results'!$C$14))))</f>
        <v>1.6236879057084359</v>
      </c>
      <c r="C4484" s="47">
        <f ca="1">IF('Inputs and Results'!$G$15='Inputs and Results'!$G$13, 'Inputs and Results'!$G$13, IF(F4484 &lt;= ('Inputs and Results'!$G$14-'Inputs and Results'!$G$13)/('Inputs and Results'!$G$15-'Inputs and Results'!$G$13), 'Inputs and Results'!$G$13 + SQRT(F4484*('Inputs and Results'!$G$15-'Inputs and Results'!$G$13)*('Inputs and Results'!$G$14-'Inputs and Results'!$G$13)), 'Inputs and Results'!$G$15 - SQRT((1-F4484)*('Inputs and Results'!$G$15-'Inputs and Results'!$G$13)*('Inputs and Results'!$G$15-'Inputs and Results'!$G$14))))</f>
        <v>618.24796990354548</v>
      </c>
      <c r="D4484">
        <f t="shared" ca="1" si="294"/>
        <v>1003.8417514611799</v>
      </c>
      <c r="E4484">
        <f t="shared" ca="1" si="295"/>
        <v>0.78952944656741875</v>
      </c>
      <c r="F4484">
        <f t="shared" ca="1" si="295"/>
        <v>0.60101501280727276</v>
      </c>
    </row>
    <row r="4485" spans="1:6" ht="15.75" customHeight="1" x14ac:dyDescent="0.2">
      <c r="A4485">
        <v>4484</v>
      </c>
      <c r="B4485" s="47">
        <f ca="1">IF('Inputs and Results'!$C$15='Inputs and Results'!$C$13, 'Inputs and Results'!$C$13, IF(E4485 &lt;= ('Inputs and Results'!$C$14-'Inputs and Results'!$C$13)/('Inputs and Results'!$C$15-'Inputs and Results'!$C$13), 'Inputs and Results'!$C$13 + SQRT(E4485*('Inputs and Results'!$C$15-'Inputs and Results'!$C$13)*('Inputs and Results'!$C$14-'Inputs and Results'!$C$13)), 'Inputs and Results'!$C$15 - SQRT((1-E4485)*('Inputs and Results'!$C$15-'Inputs and Results'!$C$13)*('Inputs and Results'!$C$15-'Inputs and Results'!$C$14))))</f>
        <v>2.5699759884839848</v>
      </c>
      <c r="C4485" s="47">
        <f ca="1">IF('Inputs and Results'!$G$15='Inputs and Results'!$G$13, 'Inputs and Results'!$G$13, IF(F4485 &lt;= ('Inputs and Results'!$G$14-'Inputs and Results'!$G$13)/('Inputs and Results'!$G$15-'Inputs and Results'!$G$13), 'Inputs and Results'!$G$13 + SQRT(F4485*('Inputs and Results'!$G$15-'Inputs and Results'!$G$13)*('Inputs and Results'!$G$14-'Inputs and Results'!$G$13)), 'Inputs and Results'!$G$15 - SQRT((1-F4485)*('Inputs and Results'!$G$15-'Inputs and Results'!$G$13)*('Inputs and Results'!$G$15-'Inputs and Results'!$G$14))))</f>
        <v>361.80963014965982</v>
      </c>
      <c r="D4485">
        <f t="shared" ca="1" si="294"/>
        <v>929.842061886897</v>
      </c>
      <c r="E4485">
        <f t="shared" ca="1" si="295"/>
        <v>0.97945326105774155</v>
      </c>
      <c r="F4485">
        <f t="shared" ca="1" si="295"/>
        <v>0.17174117248535492</v>
      </c>
    </row>
    <row r="4486" spans="1:6" ht="15.75" customHeight="1" x14ac:dyDescent="0.2">
      <c r="A4486">
        <v>4485</v>
      </c>
      <c r="B4486" s="47">
        <f ca="1">IF('Inputs and Results'!$C$15='Inputs and Results'!$C$13, 'Inputs and Results'!$C$13, IF(E4486 &lt;= ('Inputs and Results'!$C$14-'Inputs and Results'!$C$13)/('Inputs and Results'!$C$15-'Inputs and Results'!$C$13), 'Inputs and Results'!$C$13 + SQRT(E4486*('Inputs and Results'!$C$15-'Inputs and Results'!$C$13)*('Inputs and Results'!$C$14-'Inputs and Results'!$C$13)), 'Inputs and Results'!$C$15 - SQRT((1-E4486)*('Inputs and Results'!$C$15-'Inputs and Results'!$C$13)*('Inputs and Results'!$C$15-'Inputs and Results'!$C$14))))</f>
        <v>2.2252650478603782</v>
      </c>
      <c r="C4486" s="47">
        <f ca="1">IF('Inputs and Results'!$G$15='Inputs and Results'!$G$13, 'Inputs and Results'!$G$13, IF(F4486 &lt;= ('Inputs and Results'!$G$14-'Inputs and Results'!$G$13)/('Inputs and Results'!$G$15-'Inputs and Results'!$G$13), 'Inputs and Results'!$G$13 + SQRT(F4486*('Inputs and Results'!$G$15-'Inputs and Results'!$G$13)*('Inputs and Results'!$G$14-'Inputs and Results'!$G$13)), 'Inputs and Results'!$G$15 - SQRT((1-F4486)*('Inputs and Results'!$G$15-'Inputs and Results'!$G$13)*('Inputs and Results'!$G$15-'Inputs and Results'!$G$14))))</f>
        <v>730.77009891433624</v>
      </c>
      <c r="D4486">
        <f t="shared" ca="1" si="294"/>
        <v>1626.1571591355437</v>
      </c>
      <c r="E4486">
        <f t="shared" ca="1" si="295"/>
        <v>0.93330952821480195</v>
      </c>
      <c r="F4486">
        <f t="shared" ca="1" si="295"/>
        <v>0.74043143390514987</v>
      </c>
    </row>
    <row r="4487" spans="1:6" ht="15.75" customHeight="1" x14ac:dyDescent="0.2">
      <c r="A4487">
        <v>4486</v>
      </c>
      <c r="B4487" s="47">
        <f ca="1">IF('Inputs and Results'!$C$15='Inputs and Results'!$C$13, 'Inputs and Results'!$C$13, IF(E4487 &lt;= ('Inputs and Results'!$C$14-'Inputs and Results'!$C$13)/('Inputs and Results'!$C$15-'Inputs and Results'!$C$13), 'Inputs and Results'!$C$13 + SQRT(E4487*('Inputs and Results'!$C$15-'Inputs and Results'!$C$13)*('Inputs and Results'!$C$14-'Inputs and Results'!$C$13)), 'Inputs and Results'!$C$15 - SQRT((1-E4487)*('Inputs and Results'!$C$15-'Inputs and Results'!$C$13)*('Inputs and Results'!$C$15-'Inputs and Results'!$C$14))))</f>
        <v>0.80343612315610313</v>
      </c>
      <c r="C4487" s="47">
        <f ca="1">IF('Inputs and Results'!$G$15='Inputs and Results'!$G$13, 'Inputs and Results'!$G$13, IF(F4487 &lt;= ('Inputs and Results'!$G$14-'Inputs and Results'!$G$13)/('Inputs and Results'!$G$15-'Inputs and Results'!$G$13), 'Inputs and Results'!$G$13 + SQRT(F4487*('Inputs and Results'!$G$15-'Inputs and Results'!$G$13)*('Inputs and Results'!$G$14-'Inputs and Results'!$G$13)), 'Inputs and Results'!$G$15 - SQRT((1-F4487)*('Inputs and Results'!$G$15-'Inputs and Results'!$G$13)*('Inputs and Results'!$G$15-'Inputs and Results'!$G$14))))</f>
        <v>832.84744642714452</v>
      </c>
      <c r="D4487">
        <f t="shared" ca="1" si="294"/>
        <v>669.13972353788529</v>
      </c>
      <c r="E4487">
        <f t="shared" ca="1" si="295"/>
        <v>0.46390079277161211</v>
      </c>
      <c r="F4487">
        <f t="shared" ca="1" si="295"/>
        <v>0.84108172371405232</v>
      </c>
    </row>
    <row r="4488" spans="1:6" ht="15.75" customHeight="1" x14ac:dyDescent="0.2">
      <c r="A4488">
        <v>4487</v>
      </c>
      <c r="B4488" s="47">
        <f ca="1">IF('Inputs and Results'!$C$15='Inputs and Results'!$C$13, 'Inputs and Results'!$C$13, IF(E4488 &lt;= ('Inputs and Results'!$C$14-'Inputs and Results'!$C$13)/('Inputs and Results'!$C$15-'Inputs and Results'!$C$13), 'Inputs and Results'!$C$13 + SQRT(E4488*('Inputs and Results'!$C$15-'Inputs and Results'!$C$13)*('Inputs and Results'!$C$14-'Inputs and Results'!$C$13)), 'Inputs and Results'!$C$15 - SQRT((1-E4488)*('Inputs and Results'!$C$15-'Inputs and Results'!$C$13)*('Inputs and Results'!$C$15-'Inputs and Results'!$C$14))))</f>
        <v>0.40299979391339136</v>
      </c>
      <c r="C4488" s="47">
        <f ca="1">IF('Inputs and Results'!$G$15='Inputs and Results'!$G$13, 'Inputs and Results'!$G$13, IF(F4488 &lt;= ('Inputs and Results'!$G$14-'Inputs and Results'!$G$13)/('Inputs and Results'!$G$15-'Inputs and Results'!$G$13), 'Inputs and Results'!$G$13 + SQRT(F4488*('Inputs and Results'!$G$15-'Inputs and Results'!$G$13)*('Inputs and Results'!$G$14-'Inputs and Results'!$G$13)), 'Inputs and Results'!$G$15 - SQRT((1-F4488)*('Inputs and Results'!$G$15-'Inputs and Results'!$G$13)*('Inputs and Results'!$G$15-'Inputs and Results'!$G$14))))</f>
        <v>292.89841219030814</v>
      </c>
      <c r="D4488">
        <f t="shared" ca="1" si="294"/>
        <v>118.03799975025373</v>
      </c>
      <c r="E4488">
        <f t="shared" ca="1" si="295"/>
        <v>0.25062110328734577</v>
      </c>
      <c r="F4488">
        <f t="shared" ca="1" si="295"/>
        <v>2.9953408751918098E-2</v>
      </c>
    </row>
    <row r="4489" spans="1:6" ht="15.75" customHeight="1" x14ac:dyDescent="0.2">
      <c r="A4489">
        <v>4488</v>
      </c>
      <c r="B4489" s="47">
        <f ca="1">IF('Inputs and Results'!$C$15='Inputs and Results'!$C$13, 'Inputs and Results'!$C$13, IF(E4489 &lt;= ('Inputs and Results'!$C$14-'Inputs and Results'!$C$13)/('Inputs and Results'!$C$15-'Inputs and Results'!$C$13), 'Inputs and Results'!$C$13 + SQRT(E4489*('Inputs and Results'!$C$15-'Inputs and Results'!$C$13)*('Inputs and Results'!$C$14-'Inputs and Results'!$C$13)), 'Inputs and Results'!$C$15 - SQRT((1-E4489)*('Inputs and Results'!$C$15-'Inputs and Results'!$C$13)*('Inputs and Results'!$C$15-'Inputs and Results'!$C$14))))</f>
        <v>2.0750322541755009</v>
      </c>
      <c r="C4489" s="47">
        <f ca="1">IF('Inputs and Results'!$G$15='Inputs and Results'!$G$13, 'Inputs and Results'!$G$13, IF(F4489 &lt;= ('Inputs and Results'!$G$14-'Inputs and Results'!$G$13)/('Inputs and Results'!$G$15-'Inputs and Results'!$G$13), 'Inputs and Results'!$G$13 + SQRT(F4489*('Inputs and Results'!$G$15-'Inputs and Results'!$G$13)*('Inputs and Results'!$G$14-'Inputs and Results'!$G$13)), 'Inputs and Results'!$G$15 - SQRT((1-F4489)*('Inputs and Results'!$G$15-'Inputs and Results'!$G$13)*('Inputs and Results'!$G$15-'Inputs and Results'!$G$14))))</f>
        <v>630.42079744536272</v>
      </c>
      <c r="D4489">
        <f t="shared" ca="1" si="294"/>
        <v>1308.1434884021678</v>
      </c>
      <c r="E4489">
        <f t="shared" ca="1" si="295"/>
        <v>0.90493718546492719</v>
      </c>
      <c r="F4489">
        <f t="shared" ca="1" si="295"/>
        <v>0.61753738856907825</v>
      </c>
    </row>
    <row r="4490" spans="1:6" ht="15.75" customHeight="1" x14ac:dyDescent="0.2">
      <c r="A4490">
        <v>4489</v>
      </c>
      <c r="B4490" s="47">
        <f ca="1">IF('Inputs and Results'!$C$15='Inputs and Results'!$C$13, 'Inputs and Results'!$C$13, IF(E4490 &lt;= ('Inputs and Results'!$C$14-'Inputs and Results'!$C$13)/('Inputs and Results'!$C$15-'Inputs and Results'!$C$13), 'Inputs and Results'!$C$13 + SQRT(E4490*('Inputs and Results'!$C$15-'Inputs and Results'!$C$13)*('Inputs and Results'!$C$14-'Inputs and Results'!$C$13)), 'Inputs and Results'!$C$15 - SQRT((1-E4490)*('Inputs and Results'!$C$15-'Inputs and Results'!$C$13)*('Inputs and Results'!$C$15-'Inputs and Results'!$C$14))))</f>
        <v>0.90126710151018452</v>
      </c>
      <c r="C4490" s="47">
        <f ca="1">IF('Inputs and Results'!$G$15='Inputs and Results'!$G$13, 'Inputs and Results'!$G$13, IF(F4490 &lt;= ('Inputs and Results'!$G$14-'Inputs and Results'!$G$13)/('Inputs and Results'!$G$15-'Inputs and Results'!$G$13), 'Inputs and Results'!$G$13 + SQRT(F4490*('Inputs and Results'!$G$15-'Inputs and Results'!$G$13)*('Inputs and Results'!$G$14-'Inputs and Results'!$G$13)), 'Inputs and Results'!$G$15 - SQRT((1-F4490)*('Inputs and Results'!$G$15-'Inputs and Results'!$G$13)*('Inputs and Results'!$G$15-'Inputs and Results'!$G$14))))</f>
        <v>279.38269616999878</v>
      </c>
      <c r="D4490">
        <f t="shared" ca="1" si="294"/>
        <v>251.79843278923533</v>
      </c>
      <c r="E4490">
        <f t="shared" ca="1" si="295"/>
        <v>0.51059113564405978</v>
      </c>
      <c r="F4490">
        <f t="shared" ca="1" si="295"/>
        <v>8.3087222709032904E-4</v>
      </c>
    </row>
    <row r="4491" spans="1:6" ht="15.75" customHeight="1" x14ac:dyDescent="0.2">
      <c r="A4491">
        <v>4490</v>
      </c>
      <c r="B4491" s="47">
        <f ca="1">IF('Inputs and Results'!$C$15='Inputs and Results'!$C$13, 'Inputs and Results'!$C$13, IF(E4491 &lt;= ('Inputs and Results'!$C$14-'Inputs and Results'!$C$13)/('Inputs and Results'!$C$15-'Inputs and Results'!$C$13), 'Inputs and Results'!$C$13 + SQRT(E4491*('Inputs and Results'!$C$15-'Inputs and Results'!$C$13)*('Inputs and Results'!$C$14-'Inputs and Results'!$C$13)), 'Inputs and Results'!$C$15 - SQRT((1-E4491)*('Inputs and Results'!$C$15-'Inputs and Results'!$C$13)*('Inputs and Results'!$C$15-'Inputs and Results'!$C$14))))</f>
        <v>0.88586378503140173</v>
      </c>
      <c r="C4491" s="47">
        <f ca="1">IF('Inputs and Results'!$G$15='Inputs and Results'!$G$13, 'Inputs and Results'!$G$13, IF(F4491 &lt;= ('Inputs and Results'!$G$14-'Inputs and Results'!$G$13)/('Inputs and Results'!$G$15-'Inputs and Results'!$G$13), 'Inputs and Results'!$G$13 + SQRT(F4491*('Inputs and Results'!$G$15-'Inputs and Results'!$G$13)*('Inputs and Results'!$G$14-'Inputs and Results'!$G$13)), 'Inputs and Results'!$G$15 - SQRT((1-F4491)*('Inputs and Results'!$G$15-'Inputs and Results'!$G$13)*('Inputs and Results'!$G$15-'Inputs and Results'!$G$14))))</f>
        <v>350.00978980375885</v>
      </c>
      <c r="D4491">
        <f t="shared" ca="1" si="294"/>
        <v>310.06099719360316</v>
      </c>
      <c r="E4491">
        <f t="shared" ca="1" si="295"/>
        <v>0.50338089606202763</v>
      </c>
      <c r="F4491">
        <f t="shared" ca="1" si="295"/>
        <v>0.14825697245305258</v>
      </c>
    </row>
    <row r="4492" spans="1:6" ht="15.75" customHeight="1" x14ac:dyDescent="0.2">
      <c r="A4492">
        <v>4491</v>
      </c>
      <c r="B4492" s="47">
        <f ca="1">IF('Inputs and Results'!$C$15='Inputs and Results'!$C$13, 'Inputs and Results'!$C$13, IF(E4492 &lt;= ('Inputs and Results'!$C$14-'Inputs and Results'!$C$13)/('Inputs and Results'!$C$15-'Inputs and Results'!$C$13), 'Inputs and Results'!$C$13 + SQRT(E4492*('Inputs and Results'!$C$15-'Inputs and Results'!$C$13)*('Inputs and Results'!$C$14-'Inputs and Results'!$C$13)), 'Inputs and Results'!$C$15 - SQRT((1-E4492)*('Inputs and Results'!$C$15-'Inputs and Results'!$C$13)*('Inputs and Results'!$C$15-'Inputs and Results'!$C$14))))</f>
        <v>0.23674792889128282</v>
      </c>
      <c r="C4492" s="47">
        <f ca="1">IF('Inputs and Results'!$G$15='Inputs and Results'!$G$13, 'Inputs and Results'!$G$13, IF(F4492 &lt;= ('Inputs and Results'!$G$14-'Inputs and Results'!$G$13)/('Inputs and Results'!$G$15-'Inputs and Results'!$G$13), 'Inputs and Results'!$G$13 + SQRT(F4492*('Inputs and Results'!$G$15-'Inputs and Results'!$G$13)*('Inputs and Results'!$G$14-'Inputs and Results'!$G$13)), 'Inputs and Results'!$G$15 - SQRT((1-F4492)*('Inputs and Results'!$G$15-'Inputs and Results'!$G$13)*('Inputs and Results'!$G$15-'Inputs and Results'!$G$14))))</f>
        <v>660.69084668479684</v>
      </c>
      <c r="D4492">
        <f t="shared" ca="1" si="294"/>
        <v>156.41718959005371</v>
      </c>
      <c r="E4492">
        <f t="shared" ca="1" si="295"/>
        <v>0.15160422127926509</v>
      </c>
      <c r="F4492">
        <f t="shared" ca="1" si="295"/>
        <v>0.65710881359240914</v>
      </c>
    </row>
    <row r="4493" spans="1:6" ht="15.75" customHeight="1" x14ac:dyDescent="0.2">
      <c r="A4493">
        <v>4492</v>
      </c>
      <c r="B4493" s="47">
        <f ca="1">IF('Inputs and Results'!$C$15='Inputs and Results'!$C$13, 'Inputs and Results'!$C$13, IF(E4493 &lt;= ('Inputs and Results'!$C$14-'Inputs and Results'!$C$13)/('Inputs and Results'!$C$15-'Inputs and Results'!$C$13), 'Inputs and Results'!$C$13 + SQRT(E4493*('Inputs and Results'!$C$15-'Inputs and Results'!$C$13)*('Inputs and Results'!$C$14-'Inputs and Results'!$C$13)), 'Inputs and Results'!$C$15 - SQRT((1-E4493)*('Inputs and Results'!$C$15-'Inputs and Results'!$C$13)*('Inputs and Results'!$C$15-'Inputs and Results'!$C$14))))</f>
        <v>0.32782267581412006</v>
      </c>
      <c r="C4493" s="47">
        <f ca="1">IF('Inputs and Results'!$G$15='Inputs and Results'!$G$13, 'Inputs and Results'!$G$13, IF(F4493 &lt;= ('Inputs and Results'!$G$14-'Inputs and Results'!$G$13)/('Inputs and Results'!$G$15-'Inputs and Results'!$G$13), 'Inputs and Results'!$G$13 + SQRT(F4493*('Inputs and Results'!$G$15-'Inputs and Results'!$G$13)*('Inputs and Results'!$G$14-'Inputs and Results'!$G$13)), 'Inputs and Results'!$G$15 - SQRT((1-F4493)*('Inputs and Results'!$G$15-'Inputs and Results'!$G$13)*('Inputs and Results'!$G$15-'Inputs and Results'!$G$14))))</f>
        <v>482.51306083841257</v>
      </c>
      <c r="D4493">
        <f t="shared" ca="1" si="294"/>
        <v>158.17872271930972</v>
      </c>
      <c r="E4493">
        <f t="shared" ca="1" si="295"/>
        <v>0.20660759423408781</v>
      </c>
      <c r="F4493">
        <f t="shared" ca="1" si="295"/>
        <v>0.39311173608978645</v>
      </c>
    </row>
    <row r="4494" spans="1:6" ht="15.75" customHeight="1" x14ac:dyDescent="0.2">
      <c r="A4494">
        <v>4493</v>
      </c>
      <c r="B4494" s="47">
        <f ca="1">IF('Inputs and Results'!$C$15='Inputs and Results'!$C$13, 'Inputs and Results'!$C$13, IF(E4494 &lt;= ('Inputs and Results'!$C$14-'Inputs and Results'!$C$13)/('Inputs and Results'!$C$15-'Inputs and Results'!$C$13), 'Inputs and Results'!$C$13 + SQRT(E4494*('Inputs and Results'!$C$15-'Inputs and Results'!$C$13)*('Inputs and Results'!$C$14-'Inputs and Results'!$C$13)), 'Inputs and Results'!$C$15 - SQRT((1-E4494)*('Inputs and Results'!$C$15-'Inputs and Results'!$C$13)*('Inputs and Results'!$C$15-'Inputs and Results'!$C$14))))</f>
        <v>0.55257882909222689</v>
      </c>
      <c r="C4494" s="47">
        <f ca="1">IF('Inputs and Results'!$G$15='Inputs and Results'!$G$13, 'Inputs and Results'!$G$13, IF(F4494 &lt;= ('Inputs and Results'!$G$14-'Inputs and Results'!$G$13)/('Inputs and Results'!$G$15-'Inputs and Results'!$G$13), 'Inputs and Results'!$G$13 + SQRT(F4494*('Inputs and Results'!$G$15-'Inputs and Results'!$G$13)*('Inputs and Results'!$G$14-'Inputs and Results'!$G$13)), 'Inputs and Results'!$G$15 - SQRT((1-F4494)*('Inputs and Results'!$G$15-'Inputs and Results'!$G$13)*('Inputs and Results'!$G$15-'Inputs and Results'!$G$14))))</f>
        <v>504.21632063473521</v>
      </c>
      <c r="D4494">
        <f t="shared" ca="1" si="294"/>
        <v>278.61926406553283</v>
      </c>
      <c r="E4494">
        <f t="shared" ca="1" si="295"/>
        <v>0.33445884579915819</v>
      </c>
      <c r="F4494">
        <f t="shared" ca="1" si="295"/>
        <v>0.42927195399530849</v>
      </c>
    </row>
    <row r="4495" spans="1:6" ht="15.75" customHeight="1" x14ac:dyDescent="0.2">
      <c r="A4495">
        <v>4494</v>
      </c>
      <c r="B4495" s="47">
        <f ca="1">IF('Inputs and Results'!$C$15='Inputs and Results'!$C$13, 'Inputs and Results'!$C$13, IF(E4495 &lt;= ('Inputs and Results'!$C$14-'Inputs and Results'!$C$13)/('Inputs and Results'!$C$15-'Inputs and Results'!$C$13), 'Inputs and Results'!$C$13 + SQRT(E4495*('Inputs and Results'!$C$15-'Inputs and Results'!$C$13)*('Inputs and Results'!$C$14-'Inputs and Results'!$C$13)), 'Inputs and Results'!$C$15 - SQRT((1-E4495)*('Inputs and Results'!$C$15-'Inputs and Results'!$C$13)*('Inputs and Results'!$C$15-'Inputs and Results'!$C$14))))</f>
        <v>1.5076566162915201</v>
      </c>
      <c r="C4495" s="47">
        <f ca="1">IF('Inputs and Results'!$G$15='Inputs and Results'!$G$13, 'Inputs and Results'!$G$13, IF(F4495 &lt;= ('Inputs and Results'!$G$14-'Inputs and Results'!$G$13)/('Inputs and Results'!$G$15-'Inputs and Results'!$G$13), 'Inputs and Results'!$G$13 + SQRT(F4495*('Inputs and Results'!$G$15-'Inputs and Results'!$G$13)*('Inputs and Results'!$G$14-'Inputs and Results'!$G$13)), 'Inputs and Results'!$G$15 - SQRT((1-F4495)*('Inputs and Results'!$G$15-'Inputs and Results'!$G$13)*('Inputs and Results'!$G$15-'Inputs and Results'!$G$14))))</f>
        <v>814.18876525638143</v>
      </c>
      <c r="D4495">
        <f t="shared" ca="1" si="294"/>
        <v>1227.5170788490068</v>
      </c>
      <c r="E4495">
        <f t="shared" ca="1" si="295"/>
        <v>0.75254569167794716</v>
      </c>
      <c r="F4495">
        <f t="shared" ca="1" si="295"/>
        <v>0.82451884682018961</v>
      </c>
    </row>
    <row r="4496" spans="1:6" ht="15.75" customHeight="1" x14ac:dyDescent="0.2">
      <c r="A4496">
        <v>4495</v>
      </c>
      <c r="B4496" s="47">
        <f ca="1">IF('Inputs and Results'!$C$15='Inputs and Results'!$C$13, 'Inputs and Results'!$C$13, IF(E4496 &lt;= ('Inputs and Results'!$C$14-'Inputs and Results'!$C$13)/('Inputs and Results'!$C$15-'Inputs and Results'!$C$13), 'Inputs and Results'!$C$13 + SQRT(E4496*('Inputs and Results'!$C$15-'Inputs and Results'!$C$13)*('Inputs and Results'!$C$14-'Inputs and Results'!$C$13)), 'Inputs and Results'!$C$15 - SQRT((1-E4496)*('Inputs and Results'!$C$15-'Inputs and Results'!$C$13)*('Inputs and Results'!$C$15-'Inputs and Results'!$C$14))))</f>
        <v>1.0113871637231691</v>
      </c>
      <c r="C4496" s="47">
        <f ca="1">IF('Inputs and Results'!$G$15='Inputs and Results'!$G$13, 'Inputs and Results'!$G$13, IF(F4496 &lt;= ('Inputs and Results'!$G$14-'Inputs and Results'!$G$13)/('Inputs and Results'!$G$15-'Inputs and Results'!$G$13), 'Inputs and Results'!$G$13 + SQRT(F4496*('Inputs and Results'!$G$15-'Inputs and Results'!$G$13)*('Inputs and Results'!$G$14-'Inputs and Results'!$G$13)), 'Inputs and Results'!$G$15 - SQRT((1-F4496)*('Inputs and Results'!$G$15-'Inputs and Results'!$G$13)*('Inputs and Results'!$G$15-'Inputs and Results'!$G$14))))</f>
        <v>1027.6643749752373</v>
      </c>
      <c r="D4496">
        <f t="shared" ca="1" si="294"/>
        <v>1039.3665574655486</v>
      </c>
      <c r="E4496">
        <f t="shared" ca="1" si="295"/>
        <v>0.56060210971055757</v>
      </c>
      <c r="F4496">
        <f t="shared" ca="1" si="295"/>
        <v>0.96498687560177399</v>
      </c>
    </row>
    <row r="4497" spans="1:6" ht="15.75" customHeight="1" x14ac:dyDescent="0.2">
      <c r="A4497">
        <v>4496</v>
      </c>
      <c r="B4497" s="47">
        <f ca="1">IF('Inputs and Results'!$C$15='Inputs and Results'!$C$13, 'Inputs and Results'!$C$13, IF(E4497 &lt;= ('Inputs and Results'!$C$14-'Inputs and Results'!$C$13)/('Inputs and Results'!$C$15-'Inputs and Results'!$C$13), 'Inputs and Results'!$C$13 + SQRT(E4497*('Inputs and Results'!$C$15-'Inputs and Results'!$C$13)*('Inputs and Results'!$C$14-'Inputs and Results'!$C$13)), 'Inputs and Results'!$C$15 - SQRT((1-E4497)*('Inputs and Results'!$C$15-'Inputs and Results'!$C$13)*('Inputs and Results'!$C$15-'Inputs and Results'!$C$14))))</f>
        <v>1.952234787744064</v>
      </c>
      <c r="C4497" s="47">
        <f ca="1">IF('Inputs and Results'!$G$15='Inputs and Results'!$G$13, 'Inputs and Results'!$G$13, IF(F4497 &lt;= ('Inputs and Results'!$G$14-'Inputs and Results'!$G$13)/('Inputs and Results'!$G$15-'Inputs and Results'!$G$13), 'Inputs and Results'!$G$13 + SQRT(F4497*('Inputs and Results'!$G$15-'Inputs and Results'!$G$13)*('Inputs and Results'!$G$14-'Inputs and Results'!$G$13)), 'Inputs and Results'!$G$15 - SQRT((1-F4497)*('Inputs and Results'!$G$15-'Inputs and Results'!$G$13)*('Inputs and Results'!$G$15-'Inputs and Results'!$G$14))))</f>
        <v>629.67649499996196</v>
      </c>
      <c r="D4497">
        <f t="shared" ca="1" si="294"/>
        <v>1229.2763585636769</v>
      </c>
      <c r="E4497">
        <f t="shared" ca="1" si="295"/>
        <v>0.8780208955540304</v>
      </c>
      <c r="F4497">
        <f t="shared" ca="1" si="295"/>
        <v>0.61653716295778149</v>
      </c>
    </row>
    <row r="4498" spans="1:6" ht="15.75" customHeight="1" x14ac:dyDescent="0.2">
      <c r="A4498">
        <v>4497</v>
      </c>
      <c r="B4498" s="47">
        <f ca="1">IF('Inputs and Results'!$C$15='Inputs and Results'!$C$13, 'Inputs and Results'!$C$13, IF(E4498 &lt;= ('Inputs and Results'!$C$14-'Inputs and Results'!$C$13)/('Inputs and Results'!$C$15-'Inputs and Results'!$C$13), 'Inputs and Results'!$C$13 + SQRT(E4498*('Inputs and Results'!$C$15-'Inputs and Results'!$C$13)*('Inputs and Results'!$C$14-'Inputs and Results'!$C$13)), 'Inputs and Results'!$C$15 - SQRT((1-E4498)*('Inputs and Results'!$C$15-'Inputs and Results'!$C$13)*('Inputs and Results'!$C$15-'Inputs and Results'!$C$14))))</f>
        <v>0.27207363325483191</v>
      </c>
      <c r="C4498" s="47">
        <f ca="1">IF('Inputs and Results'!$G$15='Inputs and Results'!$G$13, 'Inputs and Results'!$G$13, IF(F4498 &lt;= ('Inputs and Results'!$G$14-'Inputs and Results'!$G$13)/('Inputs and Results'!$G$15-'Inputs and Results'!$G$13), 'Inputs and Results'!$G$13 + SQRT(F4498*('Inputs and Results'!$G$15-'Inputs and Results'!$G$13)*('Inputs and Results'!$G$14-'Inputs and Results'!$G$13)), 'Inputs and Results'!$G$15 - SQRT((1-F4498)*('Inputs and Results'!$G$15-'Inputs and Results'!$G$13)*('Inputs and Results'!$G$15-'Inputs and Results'!$G$14))))</f>
        <v>877.71208286721389</v>
      </c>
      <c r="D4498">
        <f t="shared" ca="1" si="294"/>
        <v>238.802315337349</v>
      </c>
      <c r="E4498">
        <f t="shared" ca="1" si="295"/>
        <v>0.17315752640183424</v>
      </c>
      <c r="F4498">
        <f t="shared" ca="1" si="295"/>
        <v>0.87754718113155383</v>
      </c>
    </row>
    <row r="4499" spans="1:6" ht="15.75" customHeight="1" x14ac:dyDescent="0.2">
      <c r="A4499">
        <v>4498</v>
      </c>
      <c r="B4499" s="47">
        <f ca="1">IF('Inputs and Results'!$C$15='Inputs and Results'!$C$13, 'Inputs and Results'!$C$13, IF(E4499 &lt;= ('Inputs and Results'!$C$14-'Inputs and Results'!$C$13)/('Inputs and Results'!$C$15-'Inputs and Results'!$C$13), 'Inputs and Results'!$C$13 + SQRT(E4499*('Inputs and Results'!$C$15-'Inputs and Results'!$C$13)*('Inputs and Results'!$C$14-'Inputs and Results'!$C$13)), 'Inputs and Results'!$C$15 - SQRT((1-E4499)*('Inputs and Results'!$C$15-'Inputs and Results'!$C$13)*('Inputs and Results'!$C$15-'Inputs and Results'!$C$14))))</f>
        <v>0.8771424292821326</v>
      </c>
      <c r="C4499" s="47">
        <f ca="1">IF('Inputs and Results'!$G$15='Inputs and Results'!$G$13, 'Inputs and Results'!$G$13, IF(F4499 &lt;= ('Inputs and Results'!$G$14-'Inputs and Results'!$G$13)/('Inputs and Results'!$G$15-'Inputs and Results'!$G$13), 'Inputs and Results'!$G$13 + SQRT(F4499*('Inputs and Results'!$G$15-'Inputs and Results'!$G$13)*('Inputs and Results'!$G$14-'Inputs and Results'!$G$13)), 'Inputs and Results'!$G$15 - SQRT((1-F4499)*('Inputs and Results'!$G$15-'Inputs and Results'!$G$13)*('Inputs and Results'!$G$15-'Inputs and Results'!$G$14))))</f>
        <v>802.57409067367325</v>
      </c>
      <c r="D4499">
        <f t="shared" ca="1" si="294"/>
        <v>703.97178757240431</v>
      </c>
      <c r="E4499">
        <f t="shared" ca="1" si="295"/>
        <v>0.49927508160509271</v>
      </c>
      <c r="F4499">
        <f t="shared" ca="1" si="295"/>
        <v>0.81379424785661425</v>
      </c>
    </row>
    <row r="4500" spans="1:6" ht="15.75" customHeight="1" x14ac:dyDescent="0.2">
      <c r="A4500">
        <v>4499</v>
      </c>
      <c r="B4500" s="47">
        <f ca="1">IF('Inputs and Results'!$C$15='Inputs and Results'!$C$13, 'Inputs and Results'!$C$13, IF(E4500 &lt;= ('Inputs and Results'!$C$14-'Inputs and Results'!$C$13)/('Inputs and Results'!$C$15-'Inputs and Results'!$C$13), 'Inputs and Results'!$C$13 + SQRT(E4500*('Inputs and Results'!$C$15-'Inputs and Results'!$C$13)*('Inputs and Results'!$C$14-'Inputs and Results'!$C$13)), 'Inputs and Results'!$C$15 - SQRT((1-E4500)*('Inputs and Results'!$C$15-'Inputs and Results'!$C$13)*('Inputs and Results'!$C$15-'Inputs and Results'!$C$14))))</f>
        <v>1.0590415430366511</v>
      </c>
      <c r="C4500" s="47">
        <f ca="1">IF('Inputs and Results'!$G$15='Inputs and Results'!$G$13, 'Inputs and Results'!$G$13, IF(F4500 &lt;= ('Inputs and Results'!$G$14-'Inputs and Results'!$G$13)/('Inputs and Results'!$G$15-'Inputs and Results'!$G$13), 'Inputs and Results'!$G$13 + SQRT(F4500*('Inputs and Results'!$G$15-'Inputs and Results'!$G$13)*('Inputs and Results'!$G$14-'Inputs and Results'!$G$13)), 'Inputs and Results'!$G$15 - SQRT((1-F4500)*('Inputs and Results'!$G$15-'Inputs and Results'!$G$13)*('Inputs and Results'!$G$15-'Inputs and Results'!$G$14))))</f>
        <v>863.26213304260909</v>
      </c>
      <c r="D4500">
        <f t="shared" ca="1" si="294"/>
        <v>914.23046142255555</v>
      </c>
      <c r="E4500">
        <f t="shared" ca="1" si="295"/>
        <v>0.58140891870471734</v>
      </c>
      <c r="F4500">
        <f t="shared" ca="1" si="295"/>
        <v>0.86632054917999302</v>
      </c>
    </row>
    <row r="4501" spans="1:6" ht="15.75" customHeight="1" x14ac:dyDescent="0.2">
      <c r="A4501">
        <v>4500</v>
      </c>
      <c r="B4501" s="47">
        <f ca="1">IF('Inputs and Results'!$C$15='Inputs and Results'!$C$13, 'Inputs and Results'!$C$13, IF(E4501 &lt;= ('Inputs and Results'!$C$14-'Inputs and Results'!$C$13)/('Inputs and Results'!$C$15-'Inputs and Results'!$C$13), 'Inputs and Results'!$C$13 + SQRT(E4501*('Inputs and Results'!$C$15-'Inputs and Results'!$C$13)*('Inputs and Results'!$C$14-'Inputs and Results'!$C$13)), 'Inputs and Results'!$C$15 - SQRT((1-E4501)*('Inputs and Results'!$C$15-'Inputs and Results'!$C$13)*('Inputs and Results'!$C$15-'Inputs and Results'!$C$14))))</f>
        <v>1.0599642983875335</v>
      </c>
      <c r="C4501" s="47">
        <f ca="1">IF('Inputs and Results'!$G$15='Inputs and Results'!$G$13, 'Inputs and Results'!$G$13, IF(F4501 &lt;= ('Inputs and Results'!$G$14-'Inputs and Results'!$G$13)/('Inputs and Results'!$G$15-'Inputs and Results'!$G$13), 'Inputs and Results'!$G$13 + SQRT(F4501*('Inputs and Results'!$G$15-'Inputs and Results'!$G$13)*('Inputs and Results'!$G$14-'Inputs and Results'!$G$13)), 'Inputs and Results'!$G$15 - SQRT((1-F4501)*('Inputs and Results'!$G$15-'Inputs and Results'!$G$13)*('Inputs and Results'!$G$15-'Inputs and Results'!$G$14))))</f>
        <v>306.74735352585913</v>
      </c>
      <c r="D4501">
        <f t="shared" ca="1" si="294"/>
        <v>325.14124336226996</v>
      </c>
      <c r="E4501">
        <f t="shared" ca="1" si="295"/>
        <v>0.58180683071878059</v>
      </c>
      <c r="F4501">
        <f t="shared" ca="1" si="295"/>
        <v>5.9347177944644947E-2</v>
      </c>
    </row>
    <row r="4502" spans="1:6" ht="15.75" customHeight="1" x14ac:dyDescent="0.2">
      <c r="A4502">
        <v>4501</v>
      </c>
      <c r="B4502" s="47">
        <f ca="1">IF('Inputs and Results'!$C$15='Inputs and Results'!$C$13, 'Inputs and Results'!$C$13, IF(E4502 &lt;= ('Inputs and Results'!$C$14-'Inputs and Results'!$C$13)/('Inputs and Results'!$C$15-'Inputs and Results'!$C$13), 'Inputs and Results'!$C$13 + SQRT(E4502*('Inputs and Results'!$C$15-'Inputs and Results'!$C$13)*('Inputs and Results'!$C$14-'Inputs and Results'!$C$13)), 'Inputs and Results'!$C$15 - SQRT((1-E4502)*('Inputs and Results'!$C$15-'Inputs and Results'!$C$13)*('Inputs and Results'!$C$15-'Inputs and Results'!$C$14))))</f>
        <v>0.29495041449024439</v>
      </c>
      <c r="C4502" s="47">
        <f ca="1">IF('Inputs and Results'!$G$15='Inputs and Results'!$G$13, 'Inputs and Results'!$G$13, IF(F4502 &lt;= ('Inputs and Results'!$G$14-'Inputs and Results'!$G$13)/('Inputs and Results'!$G$15-'Inputs and Results'!$G$13), 'Inputs and Results'!$G$13 + SQRT(F4502*('Inputs and Results'!$G$15-'Inputs and Results'!$G$13)*('Inputs and Results'!$G$14-'Inputs and Results'!$G$13)), 'Inputs and Results'!$G$15 - SQRT((1-F4502)*('Inputs and Results'!$G$15-'Inputs and Results'!$G$13)*('Inputs and Results'!$G$15-'Inputs and Results'!$G$14))))</f>
        <v>530.74422447587085</v>
      </c>
      <c r="D4502">
        <f t="shared" ca="1" si="294"/>
        <v>156.54322899746143</v>
      </c>
      <c r="E4502">
        <f t="shared" ref="E4502:F4521" ca="1" si="296">RAND()</f>
        <v>0.18696741554816665</v>
      </c>
      <c r="F4502">
        <f t="shared" ca="1" si="296"/>
        <v>0.47196222173603541</v>
      </c>
    </row>
    <row r="4503" spans="1:6" ht="15.75" customHeight="1" x14ac:dyDescent="0.2">
      <c r="A4503">
        <v>4502</v>
      </c>
      <c r="B4503" s="47">
        <f ca="1">IF('Inputs and Results'!$C$15='Inputs and Results'!$C$13, 'Inputs and Results'!$C$13, IF(E4503 &lt;= ('Inputs and Results'!$C$14-'Inputs and Results'!$C$13)/('Inputs and Results'!$C$15-'Inputs and Results'!$C$13), 'Inputs and Results'!$C$13 + SQRT(E4503*('Inputs and Results'!$C$15-'Inputs and Results'!$C$13)*('Inputs and Results'!$C$14-'Inputs and Results'!$C$13)), 'Inputs and Results'!$C$15 - SQRT((1-E4503)*('Inputs and Results'!$C$15-'Inputs and Results'!$C$13)*('Inputs and Results'!$C$15-'Inputs and Results'!$C$14))))</f>
        <v>1.0514855895883293</v>
      </c>
      <c r="C4503" s="47">
        <f ca="1">IF('Inputs and Results'!$G$15='Inputs and Results'!$G$13, 'Inputs and Results'!$G$13, IF(F4503 &lt;= ('Inputs and Results'!$G$14-'Inputs and Results'!$G$13)/('Inputs and Results'!$G$15-'Inputs and Results'!$G$13), 'Inputs and Results'!$G$13 + SQRT(F4503*('Inputs and Results'!$G$15-'Inputs and Results'!$G$13)*('Inputs and Results'!$G$14-'Inputs and Results'!$G$13)), 'Inputs and Results'!$G$15 - SQRT((1-F4503)*('Inputs and Results'!$G$15-'Inputs and Results'!$G$13)*('Inputs and Results'!$G$15-'Inputs and Results'!$G$14))))</f>
        <v>291.92652431673378</v>
      </c>
      <c r="D4503">
        <f t="shared" ca="1" si="294"/>
        <v>306.95653353765255</v>
      </c>
      <c r="E4503">
        <f t="shared" ca="1" si="296"/>
        <v>0.57814351026867328</v>
      </c>
      <c r="F4503">
        <f t="shared" ca="1" si="296"/>
        <v>2.7873638223703479E-2</v>
      </c>
    </row>
    <row r="4504" spans="1:6" ht="15.75" customHeight="1" x14ac:dyDescent="0.2">
      <c r="A4504">
        <v>4503</v>
      </c>
      <c r="B4504" s="47">
        <f ca="1">IF('Inputs and Results'!$C$15='Inputs and Results'!$C$13, 'Inputs and Results'!$C$13, IF(E4504 &lt;= ('Inputs and Results'!$C$14-'Inputs and Results'!$C$13)/('Inputs and Results'!$C$15-'Inputs and Results'!$C$13), 'Inputs and Results'!$C$13 + SQRT(E4504*('Inputs and Results'!$C$15-'Inputs and Results'!$C$13)*('Inputs and Results'!$C$14-'Inputs and Results'!$C$13)), 'Inputs and Results'!$C$15 - SQRT((1-E4504)*('Inputs and Results'!$C$15-'Inputs and Results'!$C$13)*('Inputs and Results'!$C$15-'Inputs and Results'!$C$14))))</f>
        <v>2.1528942614564253</v>
      </c>
      <c r="C4504" s="47">
        <f ca="1">IF('Inputs and Results'!$G$15='Inputs and Results'!$G$13, 'Inputs and Results'!$G$13, IF(F4504 &lt;= ('Inputs and Results'!$G$14-'Inputs and Results'!$G$13)/('Inputs and Results'!$G$15-'Inputs and Results'!$G$13), 'Inputs and Results'!$G$13 + SQRT(F4504*('Inputs and Results'!$G$15-'Inputs and Results'!$G$13)*('Inputs and Results'!$G$14-'Inputs and Results'!$G$13)), 'Inputs and Results'!$G$15 - SQRT((1-F4504)*('Inputs and Results'!$G$15-'Inputs and Results'!$G$13)*('Inputs and Results'!$G$15-'Inputs and Results'!$G$14))))</f>
        <v>457.10859725282921</v>
      </c>
      <c r="D4504">
        <f t="shared" ca="1" si="294"/>
        <v>984.10647588801226</v>
      </c>
      <c r="E4504">
        <f t="shared" ca="1" si="296"/>
        <v>0.9202679853029494</v>
      </c>
      <c r="F4504">
        <f t="shared" ca="1" si="296"/>
        <v>0.34937401484288177</v>
      </c>
    </row>
    <row r="4505" spans="1:6" ht="15.75" customHeight="1" x14ac:dyDescent="0.2">
      <c r="A4505">
        <v>4504</v>
      </c>
      <c r="B4505" s="47">
        <f ca="1">IF('Inputs and Results'!$C$15='Inputs and Results'!$C$13, 'Inputs and Results'!$C$13, IF(E4505 &lt;= ('Inputs and Results'!$C$14-'Inputs and Results'!$C$13)/('Inputs and Results'!$C$15-'Inputs and Results'!$C$13), 'Inputs and Results'!$C$13 + SQRT(E4505*('Inputs and Results'!$C$15-'Inputs and Results'!$C$13)*('Inputs and Results'!$C$14-'Inputs and Results'!$C$13)), 'Inputs and Results'!$C$15 - SQRT((1-E4505)*('Inputs and Results'!$C$15-'Inputs and Results'!$C$13)*('Inputs and Results'!$C$15-'Inputs and Results'!$C$14))))</f>
        <v>1.7748633413500934</v>
      </c>
      <c r="C4505" s="47">
        <f ca="1">IF('Inputs and Results'!$G$15='Inputs and Results'!$G$13, 'Inputs and Results'!$G$13, IF(F4505 &lt;= ('Inputs and Results'!$G$14-'Inputs and Results'!$G$13)/('Inputs and Results'!$G$15-'Inputs and Results'!$G$13), 'Inputs and Results'!$G$13 + SQRT(F4505*('Inputs and Results'!$G$15-'Inputs and Results'!$G$13)*('Inputs and Results'!$G$14-'Inputs and Results'!$G$13)), 'Inputs and Results'!$G$15 - SQRT((1-F4505)*('Inputs and Results'!$G$15-'Inputs and Results'!$G$13)*('Inputs and Results'!$G$15-'Inputs and Results'!$G$14))))</f>
        <v>379.36887298716806</v>
      </c>
      <c r="D4505">
        <f t="shared" ca="1" si="294"/>
        <v>673.32790551422431</v>
      </c>
      <c r="E4505">
        <f t="shared" ca="1" si="296"/>
        <v>0.83322668529246025</v>
      </c>
      <c r="F4505">
        <f t="shared" ca="1" si="296"/>
        <v>0.20608005670281115</v>
      </c>
    </row>
    <row r="4506" spans="1:6" ht="15.75" customHeight="1" x14ac:dyDescent="0.2">
      <c r="A4506">
        <v>4505</v>
      </c>
      <c r="B4506" s="47">
        <f ca="1">IF('Inputs and Results'!$C$15='Inputs and Results'!$C$13, 'Inputs and Results'!$C$13, IF(E4506 &lt;= ('Inputs and Results'!$C$14-'Inputs and Results'!$C$13)/('Inputs and Results'!$C$15-'Inputs and Results'!$C$13), 'Inputs and Results'!$C$13 + SQRT(E4506*('Inputs and Results'!$C$15-'Inputs and Results'!$C$13)*('Inputs and Results'!$C$14-'Inputs and Results'!$C$13)), 'Inputs and Results'!$C$15 - SQRT((1-E4506)*('Inputs and Results'!$C$15-'Inputs and Results'!$C$13)*('Inputs and Results'!$C$15-'Inputs and Results'!$C$14))))</f>
        <v>2.0897323482564731</v>
      </c>
      <c r="C4506" s="47">
        <f ca="1">IF('Inputs and Results'!$G$15='Inputs and Results'!$G$13, 'Inputs and Results'!$G$13, IF(F4506 &lt;= ('Inputs and Results'!$G$14-'Inputs and Results'!$G$13)/('Inputs and Results'!$G$15-'Inputs and Results'!$G$13), 'Inputs and Results'!$G$13 + SQRT(F4506*('Inputs and Results'!$G$15-'Inputs and Results'!$G$13)*('Inputs and Results'!$G$14-'Inputs and Results'!$G$13)), 'Inputs and Results'!$G$15 - SQRT((1-F4506)*('Inputs and Results'!$G$15-'Inputs and Results'!$G$13)*('Inputs and Results'!$G$15-'Inputs and Results'!$G$14))))</f>
        <v>289.93510200391336</v>
      </c>
      <c r="D4506">
        <f t="shared" ca="1" si="294"/>
        <v>605.88676155261794</v>
      </c>
      <c r="E4506">
        <f t="shared" ca="1" si="296"/>
        <v>0.90793475579881389</v>
      </c>
      <c r="F4506">
        <f t="shared" ca="1" si="296"/>
        <v>2.360517993750888E-2</v>
      </c>
    </row>
    <row r="4507" spans="1:6" ht="15.75" customHeight="1" x14ac:dyDescent="0.2">
      <c r="A4507">
        <v>4506</v>
      </c>
      <c r="B4507" s="47">
        <f ca="1">IF('Inputs and Results'!$C$15='Inputs and Results'!$C$13, 'Inputs and Results'!$C$13, IF(E4507 &lt;= ('Inputs and Results'!$C$14-'Inputs and Results'!$C$13)/('Inputs and Results'!$C$15-'Inputs and Results'!$C$13), 'Inputs and Results'!$C$13 + SQRT(E4507*('Inputs and Results'!$C$15-'Inputs and Results'!$C$13)*('Inputs and Results'!$C$14-'Inputs and Results'!$C$13)), 'Inputs and Results'!$C$15 - SQRT((1-E4507)*('Inputs and Results'!$C$15-'Inputs and Results'!$C$13)*('Inputs and Results'!$C$15-'Inputs and Results'!$C$14))))</f>
        <v>6.2787596179276761E-3</v>
      </c>
      <c r="C4507" s="47">
        <f ca="1">IF('Inputs and Results'!$G$15='Inputs and Results'!$G$13, 'Inputs and Results'!$G$13, IF(F4507 &lt;= ('Inputs and Results'!$G$14-'Inputs and Results'!$G$13)/('Inputs and Results'!$G$15-'Inputs and Results'!$G$13), 'Inputs and Results'!$G$13 + SQRT(F4507*('Inputs and Results'!$G$15-'Inputs and Results'!$G$13)*('Inputs and Results'!$G$14-'Inputs and Results'!$G$13)), 'Inputs and Results'!$G$15 - SQRT((1-F4507)*('Inputs and Results'!$G$15-'Inputs and Results'!$G$13)*('Inputs and Results'!$G$15-'Inputs and Results'!$G$14))))</f>
        <v>474.1948614350315</v>
      </c>
      <c r="D4507">
        <f t="shared" ca="1" si="294"/>
        <v>2.9773555470070856</v>
      </c>
      <c r="E4507">
        <f t="shared" ca="1" si="296"/>
        <v>4.1814594316917919E-3</v>
      </c>
      <c r="F4507">
        <f t="shared" ca="1" si="296"/>
        <v>0.37895822158170478</v>
      </c>
    </row>
    <row r="4508" spans="1:6" ht="15.75" customHeight="1" x14ac:dyDescent="0.2">
      <c r="A4508">
        <v>4507</v>
      </c>
      <c r="B4508" s="47">
        <f ca="1">IF('Inputs and Results'!$C$15='Inputs and Results'!$C$13, 'Inputs and Results'!$C$13, IF(E4508 &lt;= ('Inputs and Results'!$C$14-'Inputs and Results'!$C$13)/('Inputs and Results'!$C$15-'Inputs and Results'!$C$13), 'Inputs and Results'!$C$13 + SQRT(E4508*('Inputs and Results'!$C$15-'Inputs and Results'!$C$13)*('Inputs and Results'!$C$14-'Inputs and Results'!$C$13)), 'Inputs and Results'!$C$15 - SQRT((1-E4508)*('Inputs and Results'!$C$15-'Inputs and Results'!$C$13)*('Inputs and Results'!$C$15-'Inputs and Results'!$C$14))))</f>
        <v>1.2144785185605835</v>
      </c>
      <c r="C4508" s="47">
        <f ca="1">IF('Inputs and Results'!$G$15='Inputs and Results'!$G$13, 'Inputs and Results'!$G$13, IF(F4508 &lt;= ('Inputs and Results'!$G$14-'Inputs and Results'!$G$13)/('Inputs and Results'!$G$15-'Inputs and Results'!$G$13), 'Inputs and Results'!$G$13 + SQRT(F4508*('Inputs and Results'!$G$15-'Inputs and Results'!$G$13)*('Inputs and Results'!$G$14-'Inputs and Results'!$G$13)), 'Inputs and Results'!$G$15 - SQRT((1-F4508)*('Inputs and Results'!$G$15-'Inputs and Results'!$G$13)*('Inputs and Results'!$G$15-'Inputs and Results'!$G$14))))</f>
        <v>697.76552079552505</v>
      </c>
      <c r="D4508">
        <f t="shared" ca="1" si="294"/>
        <v>847.42123599840329</v>
      </c>
      <c r="E4508">
        <f t="shared" ca="1" si="296"/>
        <v>0.64576811547982127</v>
      </c>
      <c r="F4508">
        <f t="shared" ca="1" si="296"/>
        <v>0.70263230367102014</v>
      </c>
    </row>
    <row r="4509" spans="1:6" ht="15.75" customHeight="1" x14ac:dyDescent="0.2">
      <c r="A4509">
        <v>4508</v>
      </c>
      <c r="B4509" s="47">
        <f ca="1">IF('Inputs and Results'!$C$15='Inputs and Results'!$C$13, 'Inputs and Results'!$C$13, IF(E4509 &lt;= ('Inputs and Results'!$C$14-'Inputs and Results'!$C$13)/('Inputs and Results'!$C$15-'Inputs and Results'!$C$13), 'Inputs and Results'!$C$13 + SQRT(E4509*('Inputs and Results'!$C$15-'Inputs and Results'!$C$13)*('Inputs and Results'!$C$14-'Inputs and Results'!$C$13)), 'Inputs and Results'!$C$15 - SQRT((1-E4509)*('Inputs and Results'!$C$15-'Inputs and Results'!$C$13)*('Inputs and Results'!$C$15-'Inputs and Results'!$C$14))))</f>
        <v>0.71950237366722147</v>
      </c>
      <c r="C4509" s="47">
        <f ca="1">IF('Inputs and Results'!$G$15='Inputs and Results'!$G$13, 'Inputs and Results'!$G$13, IF(F4509 &lt;= ('Inputs and Results'!$G$14-'Inputs and Results'!$G$13)/('Inputs and Results'!$G$15-'Inputs and Results'!$G$13), 'Inputs and Results'!$G$13 + SQRT(F4509*('Inputs and Results'!$G$15-'Inputs and Results'!$G$13)*('Inputs and Results'!$G$14-'Inputs and Results'!$G$13)), 'Inputs and Results'!$G$15 - SQRT((1-F4509)*('Inputs and Results'!$G$15-'Inputs and Results'!$G$13)*('Inputs and Results'!$G$15-'Inputs and Results'!$G$14))))</f>
        <v>548.55433290974725</v>
      </c>
      <c r="D4509">
        <f t="shared" ca="1" si="294"/>
        <v>394.68614461400239</v>
      </c>
      <c r="E4509">
        <f t="shared" ca="1" si="296"/>
        <v>0.42214784181006249</v>
      </c>
      <c r="F4509">
        <f t="shared" ca="1" si="296"/>
        <v>0.49969235491957542</v>
      </c>
    </row>
    <row r="4510" spans="1:6" ht="15.75" customHeight="1" x14ac:dyDescent="0.2">
      <c r="A4510">
        <v>4509</v>
      </c>
      <c r="B4510" s="47">
        <f ca="1">IF('Inputs and Results'!$C$15='Inputs and Results'!$C$13, 'Inputs and Results'!$C$13, IF(E4510 &lt;= ('Inputs and Results'!$C$14-'Inputs and Results'!$C$13)/('Inputs and Results'!$C$15-'Inputs and Results'!$C$13), 'Inputs and Results'!$C$13 + SQRT(E4510*('Inputs and Results'!$C$15-'Inputs and Results'!$C$13)*('Inputs and Results'!$C$14-'Inputs and Results'!$C$13)), 'Inputs and Results'!$C$15 - SQRT((1-E4510)*('Inputs and Results'!$C$15-'Inputs and Results'!$C$13)*('Inputs and Results'!$C$15-'Inputs and Results'!$C$14))))</f>
        <v>0.26007897765557164</v>
      </c>
      <c r="C4510" s="47">
        <f ca="1">IF('Inputs and Results'!$G$15='Inputs and Results'!$G$13, 'Inputs and Results'!$G$13, IF(F4510 &lt;= ('Inputs and Results'!$G$14-'Inputs and Results'!$G$13)/('Inputs and Results'!$G$15-'Inputs and Results'!$G$13), 'Inputs and Results'!$G$13 + SQRT(F4510*('Inputs and Results'!$G$15-'Inputs and Results'!$G$13)*('Inputs and Results'!$G$14-'Inputs and Results'!$G$13)), 'Inputs and Results'!$G$15 - SQRT((1-F4510)*('Inputs and Results'!$G$15-'Inputs and Results'!$G$13)*('Inputs and Results'!$G$15-'Inputs and Results'!$G$14))))</f>
        <v>563.28124192572579</v>
      </c>
      <c r="D4510">
        <f t="shared" ca="1" si="294"/>
        <v>146.49760953260349</v>
      </c>
      <c r="E4510">
        <f t="shared" ca="1" si="296"/>
        <v>0.16587031014611808</v>
      </c>
      <c r="F4510">
        <f t="shared" ca="1" si="296"/>
        <v>0.52205708414985119</v>
      </c>
    </row>
    <row r="4511" spans="1:6" ht="15.75" customHeight="1" x14ac:dyDescent="0.2">
      <c r="A4511">
        <v>4510</v>
      </c>
      <c r="B4511" s="47">
        <f ca="1">IF('Inputs and Results'!$C$15='Inputs and Results'!$C$13, 'Inputs and Results'!$C$13, IF(E4511 &lt;= ('Inputs and Results'!$C$14-'Inputs and Results'!$C$13)/('Inputs and Results'!$C$15-'Inputs and Results'!$C$13), 'Inputs and Results'!$C$13 + SQRT(E4511*('Inputs and Results'!$C$15-'Inputs and Results'!$C$13)*('Inputs and Results'!$C$14-'Inputs and Results'!$C$13)), 'Inputs and Results'!$C$15 - SQRT((1-E4511)*('Inputs and Results'!$C$15-'Inputs and Results'!$C$13)*('Inputs and Results'!$C$15-'Inputs and Results'!$C$14))))</f>
        <v>0.25435179745417535</v>
      </c>
      <c r="C4511" s="47">
        <f ca="1">IF('Inputs and Results'!$G$15='Inputs and Results'!$G$13, 'Inputs and Results'!$G$13, IF(F4511 &lt;= ('Inputs and Results'!$G$14-'Inputs and Results'!$G$13)/('Inputs and Results'!$G$15-'Inputs and Results'!$G$13), 'Inputs and Results'!$G$13 + SQRT(F4511*('Inputs and Results'!$G$15-'Inputs and Results'!$G$13)*('Inputs and Results'!$G$14-'Inputs and Results'!$G$13)), 'Inputs and Results'!$G$15 - SQRT((1-F4511)*('Inputs and Results'!$G$15-'Inputs and Results'!$G$13)*('Inputs and Results'!$G$15-'Inputs and Results'!$G$14))))</f>
        <v>330.12099830354339</v>
      </c>
      <c r="D4511">
        <f t="shared" ca="1" si="294"/>
        <v>83.966869295873039</v>
      </c>
      <c r="E4511">
        <f t="shared" ca="1" si="296"/>
        <v>0.16237954976187585</v>
      </c>
      <c r="F4511">
        <f t="shared" ca="1" si="296"/>
        <v>0.10793102715805547</v>
      </c>
    </row>
    <row r="4512" spans="1:6" ht="15.75" customHeight="1" x14ac:dyDescent="0.2">
      <c r="A4512">
        <v>4511</v>
      </c>
      <c r="B4512" s="47">
        <f ca="1">IF('Inputs and Results'!$C$15='Inputs and Results'!$C$13, 'Inputs and Results'!$C$13, IF(E4512 &lt;= ('Inputs and Results'!$C$14-'Inputs and Results'!$C$13)/('Inputs and Results'!$C$15-'Inputs and Results'!$C$13), 'Inputs and Results'!$C$13 + SQRT(E4512*('Inputs and Results'!$C$15-'Inputs and Results'!$C$13)*('Inputs and Results'!$C$14-'Inputs and Results'!$C$13)), 'Inputs and Results'!$C$15 - SQRT((1-E4512)*('Inputs and Results'!$C$15-'Inputs and Results'!$C$13)*('Inputs and Results'!$C$15-'Inputs and Results'!$C$14))))</f>
        <v>1.0515719079812071</v>
      </c>
      <c r="C4512" s="47">
        <f ca="1">IF('Inputs and Results'!$G$15='Inputs and Results'!$G$13, 'Inputs and Results'!$G$13, IF(F4512 &lt;= ('Inputs and Results'!$G$14-'Inputs and Results'!$G$13)/('Inputs and Results'!$G$15-'Inputs and Results'!$G$13), 'Inputs and Results'!$G$13 + SQRT(F4512*('Inputs and Results'!$G$15-'Inputs and Results'!$G$13)*('Inputs and Results'!$G$14-'Inputs and Results'!$G$13)), 'Inputs and Results'!$G$15 - SQRT((1-F4512)*('Inputs and Results'!$G$15-'Inputs and Results'!$G$13)*('Inputs and Results'!$G$15-'Inputs and Results'!$G$14))))</f>
        <v>1151.3685654127946</v>
      </c>
      <c r="D4512">
        <f t="shared" ca="1" si="294"/>
        <v>1210.7468391207178</v>
      </c>
      <c r="E4512">
        <f t="shared" ca="1" si="296"/>
        <v>0.57818088558133407</v>
      </c>
      <c r="F4512">
        <f t="shared" ca="1" si="296"/>
        <v>0.99721185791536882</v>
      </c>
    </row>
    <row r="4513" spans="1:6" ht="15.75" customHeight="1" x14ac:dyDescent="0.2">
      <c r="A4513">
        <v>4512</v>
      </c>
      <c r="B4513" s="47">
        <f ca="1">IF('Inputs and Results'!$C$15='Inputs and Results'!$C$13, 'Inputs and Results'!$C$13, IF(E4513 &lt;= ('Inputs and Results'!$C$14-'Inputs and Results'!$C$13)/('Inputs and Results'!$C$15-'Inputs and Results'!$C$13), 'Inputs and Results'!$C$13 + SQRT(E4513*('Inputs and Results'!$C$15-'Inputs and Results'!$C$13)*('Inputs and Results'!$C$14-'Inputs and Results'!$C$13)), 'Inputs and Results'!$C$15 - SQRT((1-E4513)*('Inputs and Results'!$C$15-'Inputs and Results'!$C$13)*('Inputs and Results'!$C$15-'Inputs and Results'!$C$14))))</f>
        <v>1.2689162424512606</v>
      </c>
      <c r="C4513" s="47">
        <f ca="1">IF('Inputs and Results'!$G$15='Inputs and Results'!$G$13, 'Inputs and Results'!$G$13, IF(F4513 &lt;= ('Inputs and Results'!$G$14-'Inputs and Results'!$G$13)/('Inputs and Results'!$G$15-'Inputs and Results'!$G$13), 'Inputs and Results'!$G$13 + SQRT(F4513*('Inputs and Results'!$G$15-'Inputs and Results'!$G$13)*('Inputs and Results'!$G$14-'Inputs and Results'!$G$13)), 'Inputs and Results'!$G$15 - SQRT((1-F4513)*('Inputs and Results'!$G$15-'Inputs and Results'!$G$13)*('Inputs and Results'!$G$15-'Inputs and Results'!$G$14))))</f>
        <v>459.75305890278457</v>
      </c>
      <c r="D4513">
        <f t="shared" ca="1" si="294"/>
        <v>583.38812395839443</v>
      </c>
      <c r="E4513">
        <f t="shared" ca="1" si="296"/>
        <v>0.66703878048343745</v>
      </c>
      <c r="F4513">
        <f t="shared" ca="1" si="296"/>
        <v>0.3539978216051991</v>
      </c>
    </row>
    <row r="4514" spans="1:6" ht="15.75" customHeight="1" x14ac:dyDescent="0.2">
      <c r="A4514">
        <v>4513</v>
      </c>
      <c r="B4514" s="47">
        <f ca="1">IF('Inputs and Results'!$C$15='Inputs and Results'!$C$13, 'Inputs and Results'!$C$13, IF(E4514 &lt;= ('Inputs and Results'!$C$14-'Inputs and Results'!$C$13)/('Inputs and Results'!$C$15-'Inputs and Results'!$C$13), 'Inputs and Results'!$C$13 + SQRT(E4514*('Inputs and Results'!$C$15-'Inputs and Results'!$C$13)*('Inputs and Results'!$C$14-'Inputs and Results'!$C$13)), 'Inputs and Results'!$C$15 - SQRT((1-E4514)*('Inputs and Results'!$C$15-'Inputs and Results'!$C$13)*('Inputs and Results'!$C$15-'Inputs and Results'!$C$14))))</f>
        <v>1.4252876270773802</v>
      </c>
      <c r="C4514" s="47">
        <f ca="1">IF('Inputs and Results'!$G$15='Inputs and Results'!$G$13, 'Inputs and Results'!$G$13, IF(F4514 &lt;= ('Inputs and Results'!$G$14-'Inputs and Results'!$G$13)/('Inputs and Results'!$G$15-'Inputs and Results'!$G$13), 'Inputs and Results'!$G$13 + SQRT(F4514*('Inputs and Results'!$G$15-'Inputs and Results'!$G$13)*('Inputs and Results'!$G$14-'Inputs and Results'!$G$13)), 'Inputs and Results'!$G$15 - SQRT((1-F4514)*('Inputs and Results'!$G$15-'Inputs and Results'!$G$13)*('Inputs and Results'!$G$15-'Inputs and Results'!$G$14))))</f>
        <v>340.31296157188933</v>
      </c>
      <c r="D4514">
        <f t="shared" ca="1" si="294"/>
        <v>485.04385346247381</v>
      </c>
      <c r="E4514">
        <f t="shared" ca="1" si="296"/>
        <v>0.72447566028493471</v>
      </c>
      <c r="F4514">
        <f t="shared" ca="1" si="296"/>
        <v>0.12871247199640679</v>
      </c>
    </row>
    <row r="4515" spans="1:6" ht="15.75" customHeight="1" x14ac:dyDescent="0.2">
      <c r="A4515">
        <v>4514</v>
      </c>
      <c r="B4515" s="47">
        <f ca="1">IF('Inputs and Results'!$C$15='Inputs and Results'!$C$13, 'Inputs and Results'!$C$13, IF(E4515 &lt;= ('Inputs and Results'!$C$14-'Inputs and Results'!$C$13)/('Inputs and Results'!$C$15-'Inputs and Results'!$C$13), 'Inputs and Results'!$C$13 + SQRT(E4515*('Inputs and Results'!$C$15-'Inputs and Results'!$C$13)*('Inputs and Results'!$C$14-'Inputs and Results'!$C$13)), 'Inputs and Results'!$C$15 - SQRT((1-E4515)*('Inputs and Results'!$C$15-'Inputs and Results'!$C$13)*('Inputs and Results'!$C$15-'Inputs and Results'!$C$14))))</f>
        <v>1.1435225388870709</v>
      </c>
      <c r="C4515" s="47">
        <f ca="1">IF('Inputs and Results'!$G$15='Inputs and Results'!$G$13, 'Inputs and Results'!$G$13, IF(F4515 &lt;= ('Inputs and Results'!$G$14-'Inputs and Results'!$G$13)/('Inputs and Results'!$G$15-'Inputs and Results'!$G$13), 'Inputs and Results'!$G$13 + SQRT(F4515*('Inputs and Results'!$G$15-'Inputs and Results'!$G$13)*('Inputs and Results'!$G$14-'Inputs and Results'!$G$13)), 'Inputs and Results'!$G$15 - SQRT((1-F4515)*('Inputs and Results'!$G$15-'Inputs and Results'!$G$13)*('Inputs and Results'!$G$15-'Inputs and Results'!$G$14))))</f>
        <v>420.00626882811787</v>
      </c>
      <c r="D4515">
        <f t="shared" ca="1" si="294"/>
        <v>480.28663487881499</v>
      </c>
      <c r="E4515">
        <f t="shared" ca="1" si="296"/>
        <v>0.61705460404218815</v>
      </c>
      <c r="F4515">
        <f t="shared" ca="1" si="296"/>
        <v>0.28276253957609421</v>
      </c>
    </row>
    <row r="4516" spans="1:6" ht="15.75" customHeight="1" x14ac:dyDescent="0.2">
      <c r="A4516">
        <v>4515</v>
      </c>
      <c r="B4516" s="47">
        <f ca="1">IF('Inputs and Results'!$C$15='Inputs and Results'!$C$13, 'Inputs and Results'!$C$13, IF(E4516 &lt;= ('Inputs and Results'!$C$14-'Inputs and Results'!$C$13)/('Inputs and Results'!$C$15-'Inputs and Results'!$C$13), 'Inputs and Results'!$C$13 + SQRT(E4516*('Inputs and Results'!$C$15-'Inputs and Results'!$C$13)*('Inputs and Results'!$C$14-'Inputs and Results'!$C$13)), 'Inputs and Results'!$C$15 - SQRT((1-E4516)*('Inputs and Results'!$C$15-'Inputs and Results'!$C$13)*('Inputs and Results'!$C$15-'Inputs and Results'!$C$14))))</f>
        <v>0.55174449390237212</v>
      </c>
      <c r="C4516" s="47">
        <f ca="1">IF('Inputs and Results'!$G$15='Inputs and Results'!$G$13, 'Inputs and Results'!$G$13, IF(F4516 &lt;= ('Inputs and Results'!$G$14-'Inputs and Results'!$G$13)/('Inputs and Results'!$G$15-'Inputs and Results'!$G$13), 'Inputs and Results'!$G$13 + SQRT(F4516*('Inputs and Results'!$G$15-'Inputs and Results'!$G$13)*('Inputs and Results'!$G$14-'Inputs and Results'!$G$13)), 'Inputs and Results'!$G$15 - SQRT((1-F4516)*('Inputs and Results'!$G$15-'Inputs and Results'!$G$13)*('Inputs and Results'!$G$15-'Inputs and Results'!$G$14))))</f>
        <v>379.82334934125072</v>
      </c>
      <c r="D4516">
        <f t="shared" ca="1" si="294"/>
        <v>209.56544165459226</v>
      </c>
      <c r="E4516">
        <f t="shared" ca="1" si="296"/>
        <v>0.33400499742918321</v>
      </c>
      <c r="F4516">
        <f t="shared" ca="1" si="296"/>
        <v>0.20695917989603885</v>
      </c>
    </row>
    <row r="4517" spans="1:6" ht="15.75" customHeight="1" x14ac:dyDescent="0.2">
      <c r="A4517">
        <v>4516</v>
      </c>
      <c r="B4517" s="47">
        <f ca="1">IF('Inputs and Results'!$C$15='Inputs and Results'!$C$13, 'Inputs and Results'!$C$13, IF(E4517 &lt;= ('Inputs and Results'!$C$14-'Inputs and Results'!$C$13)/('Inputs and Results'!$C$15-'Inputs and Results'!$C$13), 'Inputs and Results'!$C$13 + SQRT(E4517*('Inputs and Results'!$C$15-'Inputs and Results'!$C$13)*('Inputs and Results'!$C$14-'Inputs and Results'!$C$13)), 'Inputs and Results'!$C$15 - SQRT((1-E4517)*('Inputs and Results'!$C$15-'Inputs and Results'!$C$13)*('Inputs and Results'!$C$15-'Inputs and Results'!$C$14))))</f>
        <v>0.19242074533818032</v>
      </c>
      <c r="C4517" s="47">
        <f ca="1">IF('Inputs and Results'!$G$15='Inputs and Results'!$G$13, 'Inputs and Results'!$G$13, IF(F4517 &lt;= ('Inputs and Results'!$G$14-'Inputs and Results'!$G$13)/('Inputs and Results'!$G$15-'Inputs and Results'!$G$13), 'Inputs and Results'!$G$13 + SQRT(F4517*('Inputs and Results'!$G$15-'Inputs and Results'!$G$13)*('Inputs and Results'!$G$14-'Inputs and Results'!$G$13)), 'Inputs and Results'!$G$15 - SQRT((1-F4517)*('Inputs and Results'!$G$15-'Inputs and Results'!$G$13)*('Inputs and Results'!$G$15-'Inputs and Results'!$G$14))))</f>
        <v>880.55535690429952</v>
      </c>
      <c r="D4517">
        <f t="shared" ca="1" si="294"/>
        <v>169.43711808705271</v>
      </c>
      <c r="E4517">
        <f t="shared" ca="1" si="296"/>
        <v>0.12416652542139794</v>
      </c>
      <c r="F4517">
        <f t="shared" ca="1" si="296"/>
        <v>0.87969824613224368</v>
      </c>
    </row>
    <row r="4518" spans="1:6" ht="15.75" customHeight="1" x14ac:dyDescent="0.2">
      <c r="A4518">
        <v>4517</v>
      </c>
      <c r="B4518" s="47">
        <f ca="1">IF('Inputs and Results'!$C$15='Inputs and Results'!$C$13, 'Inputs and Results'!$C$13, IF(E4518 &lt;= ('Inputs and Results'!$C$14-'Inputs and Results'!$C$13)/('Inputs and Results'!$C$15-'Inputs and Results'!$C$13), 'Inputs and Results'!$C$13 + SQRT(E4518*('Inputs and Results'!$C$15-'Inputs and Results'!$C$13)*('Inputs and Results'!$C$14-'Inputs and Results'!$C$13)), 'Inputs and Results'!$C$15 - SQRT((1-E4518)*('Inputs and Results'!$C$15-'Inputs and Results'!$C$13)*('Inputs and Results'!$C$15-'Inputs and Results'!$C$14))))</f>
        <v>1.3921496375372018</v>
      </c>
      <c r="C4518" s="47">
        <f ca="1">IF('Inputs and Results'!$G$15='Inputs and Results'!$G$13, 'Inputs and Results'!$G$13, IF(F4518 &lt;= ('Inputs and Results'!$G$14-'Inputs and Results'!$G$13)/('Inputs and Results'!$G$15-'Inputs and Results'!$G$13), 'Inputs and Results'!$G$13 + SQRT(F4518*('Inputs and Results'!$G$15-'Inputs and Results'!$G$13)*('Inputs and Results'!$G$14-'Inputs and Results'!$G$13)), 'Inputs and Results'!$G$15 - SQRT((1-F4518)*('Inputs and Results'!$G$15-'Inputs and Results'!$G$13)*('Inputs and Results'!$G$15-'Inputs and Results'!$G$14))))</f>
        <v>936.4447609261465</v>
      </c>
      <c r="D4518">
        <f t="shared" ca="1" si="294"/>
        <v>1303.6712344969465</v>
      </c>
      <c r="E4518">
        <f t="shared" ca="1" si="296"/>
        <v>0.71275746799202755</v>
      </c>
      <c r="F4518">
        <f t="shared" ca="1" si="296"/>
        <v>0.91811128671771813</v>
      </c>
    </row>
    <row r="4519" spans="1:6" ht="15.75" customHeight="1" x14ac:dyDescent="0.2">
      <c r="A4519">
        <v>4518</v>
      </c>
      <c r="B4519" s="47">
        <f ca="1">IF('Inputs and Results'!$C$15='Inputs and Results'!$C$13, 'Inputs and Results'!$C$13, IF(E4519 &lt;= ('Inputs and Results'!$C$14-'Inputs and Results'!$C$13)/('Inputs and Results'!$C$15-'Inputs and Results'!$C$13), 'Inputs and Results'!$C$13 + SQRT(E4519*('Inputs and Results'!$C$15-'Inputs and Results'!$C$13)*('Inputs and Results'!$C$14-'Inputs and Results'!$C$13)), 'Inputs and Results'!$C$15 - SQRT((1-E4519)*('Inputs and Results'!$C$15-'Inputs and Results'!$C$13)*('Inputs and Results'!$C$15-'Inputs and Results'!$C$14))))</f>
        <v>0.89684497323275814</v>
      </c>
      <c r="C4519" s="47">
        <f ca="1">IF('Inputs and Results'!$G$15='Inputs and Results'!$G$13, 'Inputs and Results'!$G$13, IF(F4519 &lt;= ('Inputs and Results'!$G$14-'Inputs and Results'!$G$13)/('Inputs and Results'!$G$15-'Inputs and Results'!$G$13), 'Inputs and Results'!$G$13 + SQRT(F4519*('Inputs and Results'!$G$15-'Inputs and Results'!$G$13)*('Inputs and Results'!$G$14-'Inputs and Results'!$G$13)), 'Inputs and Results'!$G$15 - SQRT((1-F4519)*('Inputs and Results'!$G$15-'Inputs and Results'!$G$13)*('Inputs and Results'!$G$15-'Inputs and Results'!$G$14))))</f>
        <v>631.61014886854002</v>
      </c>
      <c r="D4519">
        <f t="shared" ca="1" si="294"/>
        <v>566.45638705554416</v>
      </c>
      <c r="E4519">
        <f t="shared" ca="1" si="296"/>
        <v>0.50852654815374254</v>
      </c>
      <c r="F4519">
        <f t="shared" ca="1" si="296"/>
        <v>0.61913297887128393</v>
      </c>
    </row>
    <row r="4520" spans="1:6" ht="15.75" customHeight="1" x14ac:dyDescent="0.2">
      <c r="A4520">
        <v>4519</v>
      </c>
      <c r="B4520" s="47">
        <f ca="1">IF('Inputs and Results'!$C$15='Inputs and Results'!$C$13, 'Inputs and Results'!$C$13, IF(E4520 &lt;= ('Inputs and Results'!$C$14-'Inputs and Results'!$C$13)/('Inputs and Results'!$C$15-'Inputs and Results'!$C$13), 'Inputs and Results'!$C$13 + SQRT(E4520*('Inputs and Results'!$C$15-'Inputs and Results'!$C$13)*('Inputs and Results'!$C$14-'Inputs and Results'!$C$13)), 'Inputs and Results'!$C$15 - SQRT((1-E4520)*('Inputs and Results'!$C$15-'Inputs and Results'!$C$13)*('Inputs and Results'!$C$15-'Inputs and Results'!$C$14))))</f>
        <v>0.48052896586160943</v>
      </c>
      <c r="C4520" s="47">
        <f ca="1">IF('Inputs and Results'!$G$15='Inputs and Results'!$G$13, 'Inputs and Results'!$G$13, IF(F4520 &lt;= ('Inputs and Results'!$G$14-'Inputs and Results'!$G$13)/('Inputs and Results'!$G$15-'Inputs and Results'!$G$13), 'Inputs and Results'!$G$13 + SQRT(F4520*('Inputs and Results'!$G$15-'Inputs and Results'!$G$13)*('Inputs and Results'!$G$14-'Inputs and Results'!$G$13)), 'Inputs and Results'!$G$15 - SQRT((1-F4520)*('Inputs and Results'!$G$15-'Inputs and Results'!$G$13)*('Inputs and Results'!$G$15-'Inputs and Results'!$G$14))))</f>
        <v>418.78835461501535</v>
      </c>
      <c r="D4520">
        <f t="shared" ca="1" si="294"/>
        <v>201.2399349580383</v>
      </c>
      <c r="E4520">
        <f t="shared" ca="1" si="296"/>
        <v>0.29469618979306988</v>
      </c>
      <c r="F4520">
        <f t="shared" ca="1" si="296"/>
        <v>0.28052094288637885</v>
      </c>
    </row>
    <row r="4521" spans="1:6" ht="15.75" customHeight="1" x14ac:dyDescent="0.2">
      <c r="A4521">
        <v>4520</v>
      </c>
      <c r="B4521" s="47">
        <f ca="1">IF('Inputs and Results'!$C$15='Inputs and Results'!$C$13, 'Inputs and Results'!$C$13, IF(E4521 &lt;= ('Inputs and Results'!$C$14-'Inputs and Results'!$C$13)/('Inputs and Results'!$C$15-'Inputs and Results'!$C$13), 'Inputs and Results'!$C$13 + SQRT(E4521*('Inputs and Results'!$C$15-'Inputs and Results'!$C$13)*('Inputs and Results'!$C$14-'Inputs and Results'!$C$13)), 'Inputs and Results'!$C$15 - SQRT((1-E4521)*('Inputs and Results'!$C$15-'Inputs and Results'!$C$13)*('Inputs and Results'!$C$15-'Inputs and Results'!$C$14))))</f>
        <v>0.12880751946432678</v>
      </c>
      <c r="C4521" s="47">
        <f ca="1">IF('Inputs and Results'!$G$15='Inputs and Results'!$G$13, 'Inputs and Results'!$G$13, IF(F4521 &lt;= ('Inputs and Results'!$G$14-'Inputs and Results'!$G$13)/('Inputs and Results'!$G$15-'Inputs and Results'!$G$13), 'Inputs and Results'!$G$13 + SQRT(F4521*('Inputs and Results'!$G$15-'Inputs and Results'!$G$13)*('Inputs and Results'!$G$14-'Inputs and Results'!$G$13)), 'Inputs and Results'!$G$15 - SQRT((1-F4521)*('Inputs and Results'!$G$15-'Inputs and Results'!$G$13)*('Inputs and Results'!$G$15-'Inputs and Results'!$G$14))))</f>
        <v>806.4934885000207</v>
      </c>
      <c r="D4521">
        <f t="shared" ca="1" si="294"/>
        <v>103.88242571781922</v>
      </c>
      <c r="E4521">
        <f t="shared" ca="1" si="296"/>
        <v>8.4028193301711962E-2</v>
      </c>
      <c r="F4521">
        <f t="shared" ca="1" si="296"/>
        <v>0.8174488446174103</v>
      </c>
    </row>
    <row r="4522" spans="1:6" ht="15.75" customHeight="1" x14ac:dyDescent="0.2">
      <c r="A4522">
        <v>4521</v>
      </c>
      <c r="B4522" s="47">
        <f ca="1">IF('Inputs and Results'!$C$15='Inputs and Results'!$C$13, 'Inputs and Results'!$C$13, IF(E4522 &lt;= ('Inputs and Results'!$C$14-'Inputs and Results'!$C$13)/('Inputs and Results'!$C$15-'Inputs and Results'!$C$13), 'Inputs and Results'!$C$13 + SQRT(E4522*('Inputs and Results'!$C$15-'Inputs and Results'!$C$13)*('Inputs and Results'!$C$14-'Inputs and Results'!$C$13)), 'Inputs and Results'!$C$15 - SQRT((1-E4522)*('Inputs and Results'!$C$15-'Inputs and Results'!$C$13)*('Inputs and Results'!$C$15-'Inputs and Results'!$C$14))))</f>
        <v>2.4719223634773471</v>
      </c>
      <c r="C4522" s="47">
        <f ca="1">IF('Inputs and Results'!$G$15='Inputs and Results'!$G$13, 'Inputs and Results'!$G$13, IF(F4522 &lt;= ('Inputs and Results'!$G$14-'Inputs and Results'!$G$13)/('Inputs and Results'!$G$15-'Inputs and Results'!$G$13), 'Inputs and Results'!$G$13 + SQRT(F4522*('Inputs and Results'!$G$15-'Inputs and Results'!$G$13)*('Inputs and Results'!$G$14-'Inputs and Results'!$G$13)), 'Inputs and Results'!$G$15 - SQRT((1-F4522)*('Inputs and Results'!$G$15-'Inputs and Results'!$G$13)*('Inputs and Results'!$G$15-'Inputs and Results'!$G$14))))</f>
        <v>531.90015286874666</v>
      </c>
      <c r="D4522">
        <f t="shared" ca="1" si="294"/>
        <v>1314.8158830132745</v>
      </c>
      <c r="E4522">
        <f t="shared" ref="E4522:F4541" ca="1" si="297">RAND()</f>
        <v>0.96901488997829432</v>
      </c>
      <c r="F4522">
        <f t="shared" ca="1" si="297"/>
        <v>0.47378468414424202</v>
      </c>
    </row>
    <row r="4523" spans="1:6" ht="15.75" customHeight="1" x14ac:dyDescent="0.2">
      <c r="A4523">
        <v>4522</v>
      </c>
      <c r="B4523" s="47">
        <f ca="1">IF('Inputs and Results'!$C$15='Inputs and Results'!$C$13, 'Inputs and Results'!$C$13, IF(E4523 &lt;= ('Inputs and Results'!$C$14-'Inputs and Results'!$C$13)/('Inputs and Results'!$C$15-'Inputs and Results'!$C$13), 'Inputs and Results'!$C$13 + SQRT(E4523*('Inputs and Results'!$C$15-'Inputs and Results'!$C$13)*('Inputs and Results'!$C$14-'Inputs and Results'!$C$13)), 'Inputs and Results'!$C$15 - SQRT((1-E4523)*('Inputs and Results'!$C$15-'Inputs and Results'!$C$13)*('Inputs and Results'!$C$15-'Inputs and Results'!$C$14))))</f>
        <v>0.87250294816818297</v>
      </c>
      <c r="C4523" s="47">
        <f ca="1">IF('Inputs and Results'!$G$15='Inputs and Results'!$G$13, 'Inputs and Results'!$G$13, IF(F4523 &lt;= ('Inputs and Results'!$G$14-'Inputs and Results'!$G$13)/('Inputs and Results'!$G$15-'Inputs and Results'!$G$13), 'Inputs and Results'!$G$13 + SQRT(F4523*('Inputs and Results'!$G$15-'Inputs and Results'!$G$13)*('Inputs and Results'!$G$14-'Inputs and Results'!$G$13)), 'Inputs and Results'!$G$15 - SQRT((1-F4523)*('Inputs and Results'!$G$15-'Inputs and Results'!$G$13)*('Inputs and Results'!$G$15-'Inputs and Results'!$G$14))))</f>
        <v>659.71164475110436</v>
      </c>
      <c r="D4523">
        <f t="shared" ca="1" si="294"/>
        <v>575.60035498621949</v>
      </c>
      <c r="E4523">
        <f t="shared" ca="1" si="297"/>
        <v>0.49708403271632529</v>
      </c>
      <c r="F4523">
        <f t="shared" ca="1" si="297"/>
        <v>0.65586253574449149</v>
      </c>
    </row>
    <row r="4524" spans="1:6" ht="15.75" customHeight="1" x14ac:dyDescent="0.2">
      <c r="A4524">
        <v>4523</v>
      </c>
      <c r="B4524" s="47">
        <f ca="1">IF('Inputs and Results'!$C$15='Inputs and Results'!$C$13, 'Inputs and Results'!$C$13, IF(E4524 &lt;= ('Inputs and Results'!$C$14-'Inputs and Results'!$C$13)/('Inputs and Results'!$C$15-'Inputs and Results'!$C$13), 'Inputs and Results'!$C$13 + SQRT(E4524*('Inputs and Results'!$C$15-'Inputs and Results'!$C$13)*('Inputs and Results'!$C$14-'Inputs and Results'!$C$13)), 'Inputs and Results'!$C$15 - SQRT((1-E4524)*('Inputs and Results'!$C$15-'Inputs and Results'!$C$13)*('Inputs and Results'!$C$15-'Inputs and Results'!$C$14))))</f>
        <v>0.43812137246546401</v>
      </c>
      <c r="C4524" s="47">
        <f ca="1">IF('Inputs and Results'!$G$15='Inputs and Results'!$G$13, 'Inputs and Results'!$G$13, IF(F4524 &lt;= ('Inputs and Results'!$G$14-'Inputs and Results'!$G$13)/('Inputs and Results'!$G$15-'Inputs and Results'!$G$13), 'Inputs and Results'!$G$13 + SQRT(F4524*('Inputs and Results'!$G$15-'Inputs and Results'!$G$13)*('Inputs and Results'!$G$14-'Inputs and Results'!$G$13)), 'Inputs and Results'!$G$15 - SQRT((1-F4524)*('Inputs and Results'!$G$15-'Inputs and Results'!$G$13)*('Inputs and Results'!$G$15-'Inputs and Results'!$G$14))))</f>
        <v>645.20622719808341</v>
      </c>
      <c r="D4524">
        <f t="shared" ca="1" si="294"/>
        <v>282.67863778328831</v>
      </c>
      <c r="E4524">
        <f t="shared" ca="1" si="297"/>
        <v>0.27075309975352913</v>
      </c>
      <c r="F4524">
        <f t="shared" ca="1" si="297"/>
        <v>0.63713599043221847</v>
      </c>
    </row>
    <row r="4525" spans="1:6" ht="15.75" customHeight="1" x14ac:dyDescent="0.2">
      <c r="A4525">
        <v>4524</v>
      </c>
      <c r="B4525" s="47">
        <f ca="1">IF('Inputs and Results'!$C$15='Inputs and Results'!$C$13, 'Inputs and Results'!$C$13, IF(E4525 &lt;= ('Inputs and Results'!$C$14-'Inputs and Results'!$C$13)/('Inputs and Results'!$C$15-'Inputs and Results'!$C$13), 'Inputs and Results'!$C$13 + SQRT(E4525*('Inputs and Results'!$C$15-'Inputs and Results'!$C$13)*('Inputs and Results'!$C$14-'Inputs and Results'!$C$13)), 'Inputs and Results'!$C$15 - SQRT((1-E4525)*('Inputs and Results'!$C$15-'Inputs and Results'!$C$13)*('Inputs and Results'!$C$15-'Inputs and Results'!$C$14))))</f>
        <v>0.30689095065222194</v>
      </c>
      <c r="C4525" s="47">
        <f ca="1">IF('Inputs and Results'!$G$15='Inputs and Results'!$G$13, 'Inputs and Results'!$G$13, IF(F4525 &lt;= ('Inputs and Results'!$G$14-'Inputs and Results'!$G$13)/('Inputs and Results'!$G$15-'Inputs and Results'!$G$13), 'Inputs and Results'!$G$13 + SQRT(F4525*('Inputs and Results'!$G$15-'Inputs and Results'!$G$13)*('Inputs and Results'!$G$14-'Inputs and Results'!$G$13)), 'Inputs and Results'!$G$15 - SQRT((1-F4525)*('Inputs and Results'!$G$15-'Inputs and Results'!$G$13)*('Inputs and Results'!$G$15-'Inputs and Results'!$G$14))))</f>
        <v>515.86509772040245</v>
      </c>
      <c r="D4525">
        <f t="shared" ca="1" si="294"/>
        <v>158.31433024771567</v>
      </c>
      <c r="E4525">
        <f t="shared" ca="1" si="297"/>
        <v>0.19412929425790082</v>
      </c>
      <c r="F4525">
        <f t="shared" ca="1" si="297"/>
        <v>0.44822218624528343</v>
      </c>
    </row>
    <row r="4526" spans="1:6" ht="15.75" customHeight="1" x14ac:dyDescent="0.2">
      <c r="A4526">
        <v>4525</v>
      </c>
      <c r="B4526" s="47">
        <f ca="1">IF('Inputs and Results'!$C$15='Inputs and Results'!$C$13, 'Inputs and Results'!$C$13, IF(E4526 &lt;= ('Inputs and Results'!$C$14-'Inputs and Results'!$C$13)/('Inputs and Results'!$C$15-'Inputs and Results'!$C$13), 'Inputs and Results'!$C$13 + SQRT(E4526*('Inputs and Results'!$C$15-'Inputs and Results'!$C$13)*('Inputs and Results'!$C$14-'Inputs and Results'!$C$13)), 'Inputs and Results'!$C$15 - SQRT((1-E4526)*('Inputs and Results'!$C$15-'Inputs and Results'!$C$13)*('Inputs and Results'!$C$15-'Inputs and Results'!$C$14))))</f>
        <v>1.9602973747977854</v>
      </c>
      <c r="C4526" s="47">
        <f ca="1">IF('Inputs and Results'!$G$15='Inputs and Results'!$G$13, 'Inputs and Results'!$G$13, IF(F4526 &lt;= ('Inputs and Results'!$G$14-'Inputs and Results'!$G$13)/('Inputs and Results'!$G$15-'Inputs and Results'!$G$13), 'Inputs and Results'!$G$13 + SQRT(F4526*('Inputs and Results'!$G$15-'Inputs and Results'!$G$13)*('Inputs and Results'!$G$14-'Inputs and Results'!$G$13)), 'Inputs and Results'!$G$15 - SQRT((1-F4526)*('Inputs and Results'!$G$15-'Inputs and Results'!$G$13)*('Inputs and Results'!$G$15-'Inputs and Results'!$G$14))))</f>
        <v>455.8749482463935</v>
      </c>
      <c r="D4526">
        <f t="shared" ca="1" si="294"/>
        <v>893.65046428348148</v>
      </c>
      <c r="E4526">
        <f t="shared" ca="1" si="297"/>
        <v>0.87989093901640258</v>
      </c>
      <c r="F4526">
        <f t="shared" ca="1" si="297"/>
        <v>0.34721135544343229</v>
      </c>
    </row>
    <row r="4527" spans="1:6" ht="15.75" customHeight="1" x14ac:dyDescent="0.2">
      <c r="A4527">
        <v>4526</v>
      </c>
      <c r="B4527" s="47">
        <f ca="1">IF('Inputs and Results'!$C$15='Inputs and Results'!$C$13, 'Inputs and Results'!$C$13, IF(E4527 &lt;= ('Inputs and Results'!$C$14-'Inputs and Results'!$C$13)/('Inputs and Results'!$C$15-'Inputs and Results'!$C$13), 'Inputs and Results'!$C$13 + SQRT(E4527*('Inputs and Results'!$C$15-'Inputs and Results'!$C$13)*('Inputs and Results'!$C$14-'Inputs and Results'!$C$13)), 'Inputs and Results'!$C$15 - SQRT((1-E4527)*('Inputs and Results'!$C$15-'Inputs and Results'!$C$13)*('Inputs and Results'!$C$15-'Inputs and Results'!$C$14))))</f>
        <v>1.2668640688678507</v>
      </c>
      <c r="C4527" s="47">
        <f ca="1">IF('Inputs and Results'!$G$15='Inputs and Results'!$G$13, 'Inputs and Results'!$G$13, IF(F4527 &lt;= ('Inputs and Results'!$G$14-'Inputs and Results'!$G$13)/('Inputs and Results'!$G$15-'Inputs and Results'!$G$13), 'Inputs and Results'!$G$13 + SQRT(F4527*('Inputs and Results'!$G$15-'Inputs and Results'!$G$13)*('Inputs and Results'!$G$14-'Inputs and Results'!$G$13)), 'Inputs and Results'!$G$15 - SQRT((1-F4527)*('Inputs and Results'!$G$15-'Inputs and Results'!$G$13)*('Inputs and Results'!$G$15-'Inputs and Results'!$G$14))))</f>
        <v>804.61975459000496</v>
      </c>
      <c r="D4527">
        <f t="shared" ca="1" si="294"/>
        <v>1019.3438561913453</v>
      </c>
      <c r="E4527">
        <f t="shared" ca="1" si="297"/>
        <v>0.66624887157985535</v>
      </c>
      <c r="F4527">
        <f t="shared" ca="1" si="297"/>
        <v>0.81570622209906396</v>
      </c>
    </row>
    <row r="4528" spans="1:6" ht="15.75" customHeight="1" x14ac:dyDescent="0.2">
      <c r="A4528">
        <v>4527</v>
      </c>
      <c r="B4528" s="47">
        <f ca="1">IF('Inputs and Results'!$C$15='Inputs and Results'!$C$13, 'Inputs and Results'!$C$13, IF(E4528 &lt;= ('Inputs and Results'!$C$14-'Inputs and Results'!$C$13)/('Inputs and Results'!$C$15-'Inputs and Results'!$C$13), 'Inputs and Results'!$C$13 + SQRT(E4528*('Inputs and Results'!$C$15-'Inputs and Results'!$C$13)*('Inputs and Results'!$C$14-'Inputs and Results'!$C$13)), 'Inputs and Results'!$C$15 - SQRT((1-E4528)*('Inputs and Results'!$C$15-'Inputs and Results'!$C$13)*('Inputs and Results'!$C$15-'Inputs and Results'!$C$14))))</f>
        <v>1.1441585613862884</v>
      </c>
      <c r="C4528" s="47">
        <f ca="1">IF('Inputs and Results'!$G$15='Inputs and Results'!$G$13, 'Inputs and Results'!$G$13, IF(F4528 &lt;= ('Inputs and Results'!$G$14-'Inputs and Results'!$G$13)/('Inputs and Results'!$G$15-'Inputs and Results'!$G$13), 'Inputs and Results'!$G$13 + SQRT(F4528*('Inputs and Results'!$G$15-'Inputs and Results'!$G$13)*('Inputs and Results'!$G$14-'Inputs and Results'!$G$13)), 'Inputs and Results'!$G$15 - SQRT((1-F4528)*('Inputs and Results'!$G$15-'Inputs and Results'!$G$13)*('Inputs and Results'!$G$15-'Inputs and Results'!$G$14))))</f>
        <v>615.42615533447815</v>
      </c>
      <c r="D4528">
        <f t="shared" ca="1" si="294"/>
        <v>704.14510452699096</v>
      </c>
      <c r="E4528">
        <f t="shared" ca="1" si="297"/>
        <v>0.61731695052490998</v>
      </c>
      <c r="F4528">
        <f t="shared" ca="1" si="297"/>
        <v>0.59713503607226048</v>
      </c>
    </row>
    <row r="4529" spans="1:6" ht="15.75" customHeight="1" x14ac:dyDescent="0.2">
      <c r="A4529">
        <v>4528</v>
      </c>
      <c r="B4529" s="47">
        <f ca="1">IF('Inputs and Results'!$C$15='Inputs and Results'!$C$13, 'Inputs and Results'!$C$13, IF(E4529 &lt;= ('Inputs and Results'!$C$14-'Inputs and Results'!$C$13)/('Inputs and Results'!$C$15-'Inputs and Results'!$C$13), 'Inputs and Results'!$C$13 + SQRT(E4529*('Inputs and Results'!$C$15-'Inputs and Results'!$C$13)*('Inputs and Results'!$C$14-'Inputs and Results'!$C$13)), 'Inputs and Results'!$C$15 - SQRT((1-E4529)*('Inputs and Results'!$C$15-'Inputs and Results'!$C$13)*('Inputs and Results'!$C$15-'Inputs and Results'!$C$14))))</f>
        <v>0.96364993029588941</v>
      </c>
      <c r="C4529" s="47">
        <f ca="1">IF('Inputs and Results'!$G$15='Inputs and Results'!$G$13, 'Inputs and Results'!$G$13, IF(F4529 &lt;= ('Inputs and Results'!$G$14-'Inputs and Results'!$G$13)/('Inputs and Results'!$G$15-'Inputs and Results'!$G$13), 'Inputs and Results'!$G$13 + SQRT(F4529*('Inputs and Results'!$G$15-'Inputs and Results'!$G$13)*('Inputs and Results'!$G$14-'Inputs and Results'!$G$13)), 'Inputs and Results'!$G$15 - SQRT((1-F4529)*('Inputs and Results'!$G$15-'Inputs and Results'!$G$13)*('Inputs and Results'!$G$15-'Inputs and Results'!$G$14))))</f>
        <v>1007.0197808109959</v>
      </c>
      <c r="D4529">
        <f t="shared" ca="1" si="294"/>
        <v>970.41454158509805</v>
      </c>
      <c r="E4529">
        <f t="shared" ca="1" si="297"/>
        <v>0.53925315484622927</v>
      </c>
      <c r="F4529">
        <f t="shared" ca="1" si="297"/>
        <v>0.95609577349098185</v>
      </c>
    </row>
    <row r="4530" spans="1:6" ht="15.75" customHeight="1" x14ac:dyDescent="0.2">
      <c r="A4530">
        <v>4529</v>
      </c>
      <c r="B4530" s="47">
        <f ca="1">IF('Inputs and Results'!$C$15='Inputs and Results'!$C$13, 'Inputs and Results'!$C$13, IF(E4530 &lt;= ('Inputs and Results'!$C$14-'Inputs and Results'!$C$13)/('Inputs and Results'!$C$15-'Inputs and Results'!$C$13), 'Inputs and Results'!$C$13 + SQRT(E4530*('Inputs and Results'!$C$15-'Inputs and Results'!$C$13)*('Inputs and Results'!$C$14-'Inputs and Results'!$C$13)), 'Inputs and Results'!$C$15 - SQRT((1-E4530)*('Inputs and Results'!$C$15-'Inputs and Results'!$C$13)*('Inputs and Results'!$C$15-'Inputs and Results'!$C$14))))</f>
        <v>0.80819668216420881</v>
      </c>
      <c r="C4530" s="47">
        <f ca="1">IF('Inputs and Results'!$G$15='Inputs and Results'!$G$13, 'Inputs and Results'!$G$13, IF(F4530 &lt;= ('Inputs and Results'!$G$14-'Inputs and Results'!$G$13)/('Inputs and Results'!$G$15-'Inputs and Results'!$G$13), 'Inputs and Results'!$G$13 + SQRT(F4530*('Inputs and Results'!$G$15-'Inputs and Results'!$G$13)*('Inputs and Results'!$G$14-'Inputs and Results'!$G$13)), 'Inputs and Results'!$G$15 - SQRT((1-F4530)*('Inputs and Results'!$G$15-'Inputs and Results'!$G$13)*('Inputs and Results'!$G$15-'Inputs and Results'!$G$14))))</f>
        <v>427.18212419885833</v>
      </c>
      <c r="D4530">
        <f t="shared" ca="1" si="294"/>
        <v>345.24717545737627</v>
      </c>
      <c r="E4530">
        <f t="shared" ca="1" si="297"/>
        <v>0.46622202399155743</v>
      </c>
      <c r="F4530">
        <f t="shared" ca="1" si="297"/>
        <v>0.29589884342092787</v>
      </c>
    </row>
    <row r="4531" spans="1:6" ht="15.75" customHeight="1" x14ac:dyDescent="0.2">
      <c r="A4531">
        <v>4530</v>
      </c>
      <c r="B4531" s="47">
        <f ca="1">IF('Inputs and Results'!$C$15='Inputs and Results'!$C$13, 'Inputs and Results'!$C$13, IF(E4531 &lt;= ('Inputs and Results'!$C$14-'Inputs and Results'!$C$13)/('Inputs and Results'!$C$15-'Inputs and Results'!$C$13), 'Inputs and Results'!$C$13 + SQRT(E4531*('Inputs and Results'!$C$15-'Inputs and Results'!$C$13)*('Inputs and Results'!$C$14-'Inputs and Results'!$C$13)), 'Inputs and Results'!$C$15 - SQRT((1-E4531)*('Inputs and Results'!$C$15-'Inputs and Results'!$C$13)*('Inputs and Results'!$C$15-'Inputs and Results'!$C$14))))</f>
        <v>5.7082013927277853E-2</v>
      </c>
      <c r="C4531" s="47">
        <f ca="1">IF('Inputs and Results'!$G$15='Inputs and Results'!$G$13, 'Inputs and Results'!$G$13, IF(F4531 &lt;= ('Inputs and Results'!$G$14-'Inputs and Results'!$G$13)/('Inputs and Results'!$G$15-'Inputs and Results'!$G$13), 'Inputs and Results'!$G$13 + SQRT(F4531*('Inputs and Results'!$G$15-'Inputs and Results'!$G$13)*('Inputs and Results'!$G$14-'Inputs and Results'!$G$13)), 'Inputs and Results'!$G$15 - SQRT((1-F4531)*('Inputs and Results'!$G$15-'Inputs and Results'!$G$13)*('Inputs and Results'!$G$15-'Inputs and Results'!$G$14))))</f>
        <v>584.07890572031317</v>
      </c>
      <c r="D4531">
        <f t="shared" ca="1" si="294"/>
        <v>33.340400230956128</v>
      </c>
      <c r="E4531">
        <f t="shared" ca="1" si="297"/>
        <v>3.7692636361074894E-2</v>
      </c>
      <c r="F4531">
        <f t="shared" ca="1" si="297"/>
        <v>0.55277003306998018</v>
      </c>
    </row>
    <row r="4532" spans="1:6" ht="15.75" customHeight="1" x14ac:dyDescent="0.2">
      <c r="A4532">
        <v>4531</v>
      </c>
      <c r="B4532" s="47">
        <f ca="1">IF('Inputs and Results'!$C$15='Inputs and Results'!$C$13, 'Inputs and Results'!$C$13, IF(E4532 &lt;= ('Inputs and Results'!$C$14-'Inputs and Results'!$C$13)/('Inputs and Results'!$C$15-'Inputs and Results'!$C$13), 'Inputs and Results'!$C$13 + SQRT(E4532*('Inputs and Results'!$C$15-'Inputs and Results'!$C$13)*('Inputs and Results'!$C$14-'Inputs and Results'!$C$13)), 'Inputs and Results'!$C$15 - SQRT((1-E4532)*('Inputs and Results'!$C$15-'Inputs and Results'!$C$13)*('Inputs and Results'!$C$15-'Inputs and Results'!$C$14))))</f>
        <v>1.5534490159786112</v>
      </c>
      <c r="C4532" s="47">
        <f ca="1">IF('Inputs and Results'!$G$15='Inputs and Results'!$G$13, 'Inputs and Results'!$G$13, IF(F4532 &lt;= ('Inputs and Results'!$G$14-'Inputs and Results'!$G$13)/('Inputs and Results'!$G$15-'Inputs and Results'!$G$13), 'Inputs and Results'!$G$13 + SQRT(F4532*('Inputs and Results'!$G$15-'Inputs and Results'!$G$13)*('Inputs and Results'!$G$14-'Inputs and Results'!$G$13)), 'Inputs and Results'!$G$15 - SQRT((1-F4532)*('Inputs and Results'!$G$15-'Inputs and Results'!$G$13)*('Inputs and Results'!$G$15-'Inputs and Results'!$G$14))))</f>
        <v>725.3040039613893</v>
      </c>
      <c r="D4532">
        <f t="shared" ca="1" si="294"/>
        <v>1126.722791239167</v>
      </c>
      <c r="E4532">
        <f t="shared" ca="1" si="297"/>
        <v>0.76749891673630577</v>
      </c>
      <c r="F4532">
        <f t="shared" ca="1" si="297"/>
        <v>0.73434874209677592</v>
      </c>
    </row>
    <row r="4533" spans="1:6" ht="15.75" customHeight="1" x14ac:dyDescent="0.2">
      <c r="A4533">
        <v>4532</v>
      </c>
      <c r="B4533" s="47">
        <f ca="1">IF('Inputs and Results'!$C$15='Inputs and Results'!$C$13, 'Inputs and Results'!$C$13, IF(E4533 &lt;= ('Inputs and Results'!$C$14-'Inputs and Results'!$C$13)/('Inputs and Results'!$C$15-'Inputs and Results'!$C$13), 'Inputs and Results'!$C$13 + SQRT(E4533*('Inputs and Results'!$C$15-'Inputs and Results'!$C$13)*('Inputs and Results'!$C$14-'Inputs and Results'!$C$13)), 'Inputs and Results'!$C$15 - SQRT((1-E4533)*('Inputs and Results'!$C$15-'Inputs and Results'!$C$13)*('Inputs and Results'!$C$15-'Inputs and Results'!$C$14))))</f>
        <v>9.0545988397432442E-2</v>
      </c>
      <c r="C4533" s="47">
        <f ca="1">IF('Inputs and Results'!$G$15='Inputs and Results'!$G$13, 'Inputs and Results'!$G$13, IF(F4533 &lt;= ('Inputs and Results'!$G$14-'Inputs and Results'!$G$13)/('Inputs and Results'!$G$15-'Inputs and Results'!$G$13), 'Inputs and Results'!$G$13 + SQRT(F4533*('Inputs and Results'!$G$15-'Inputs and Results'!$G$13)*('Inputs and Results'!$G$14-'Inputs and Results'!$G$13)), 'Inputs and Results'!$G$15 - SQRT((1-F4533)*('Inputs and Results'!$G$15-'Inputs and Results'!$G$13)*('Inputs and Results'!$G$15-'Inputs and Results'!$G$14))))</f>
        <v>463.32987084979845</v>
      </c>
      <c r="D4533">
        <f t="shared" ca="1" si="294"/>
        <v>41.95266111014972</v>
      </c>
      <c r="E4533">
        <f t="shared" ca="1" si="297"/>
        <v>5.945303937441393E-2</v>
      </c>
      <c r="F4533">
        <f t="shared" ca="1" si="297"/>
        <v>0.36022559722746894</v>
      </c>
    </row>
    <row r="4534" spans="1:6" ht="15.75" customHeight="1" x14ac:dyDescent="0.2">
      <c r="A4534">
        <v>4533</v>
      </c>
      <c r="B4534" s="47">
        <f ca="1">IF('Inputs and Results'!$C$15='Inputs and Results'!$C$13, 'Inputs and Results'!$C$13, IF(E4534 &lt;= ('Inputs and Results'!$C$14-'Inputs and Results'!$C$13)/('Inputs and Results'!$C$15-'Inputs and Results'!$C$13), 'Inputs and Results'!$C$13 + SQRT(E4534*('Inputs and Results'!$C$15-'Inputs and Results'!$C$13)*('Inputs and Results'!$C$14-'Inputs and Results'!$C$13)), 'Inputs and Results'!$C$15 - SQRT((1-E4534)*('Inputs and Results'!$C$15-'Inputs and Results'!$C$13)*('Inputs and Results'!$C$15-'Inputs and Results'!$C$14))))</f>
        <v>2.5066775032532753</v>
      </c>
      <c r="C4534" s="47">
        <f ca="1">IF('Inputs and Results'!$G$15='Inputs and Results'!$G$13, 'Inputs and Results'!$G$13, IF(F4534 &lt;= ('Inputs and Results'!$G$14-'Inputs and Results'!$G$13)/('Inputs and Results'!$G$15-'Inputs and Results'!$G$13), 'Inputs and Results'!$G$13 + SQRT(F4534*('Inputs and Results'!$G$15-'Inputs and Results'!$G$13)*('Inputs and Results'!$G$14-'Inputs and Results'!$G$13)), 'Inputs and Results'!$G$15 - SQRT((1-F4534)*('Inputs and Results'!$G$15-'Inputs and Results'!$G$13)*('Inputs and Results'!$G$15-'Inputs and Results'!$G$14))))</f>
        <v>904.28536366926846</v>
      </c>
      <c r="D4534">
        <f t="shared" ca="1" si="294"/>
        <v>2266.7517776309619</v>
      </c>
      <c r="E4534">
        <f t="shared" ca="1" si="297"/>
        <v>0.97295921268928642</v>
      </c>
      <c r="F4534">
        <f t="shared" ca="1" si="297"/>
        <v>0.89690766404805145</v>
      </c>
    </row>
    <row r="4535" spans="1:6" ht="15.75" customHeight="1" x14ac:dyDescent="0.2">
      <c r="A4535">
        <v>4534</v>
      </c>
      <c r="B4535" s="47">
        <f ca="1">IF('Inputs and Results'!$C$15='Inputs and Results'!$C$13, 'Inputs and Results'!$C$13, IF(E4535 &lt;= ('Inputs and Results'!$C$14-'Inputs and Results'!$C$13)/('Inputs and Results'!$C$15-'Inputs and Results'!$C$13), 'Inputs and Results'!$C$13 + SQRT(E4535*('Inputs and Results'!$C$15-'Inputs and Results'!$C$13)*('Inputs and Results'!$C$14-'Inputs and Results'!$C$13)), 'Inputs and Results'!$C$15 - SQRT((1-E4535)*('Inputs and Results'!$C$15-'Inputs and Results'!$C$13)*('Inputs and Results'!$C$15-'Inputs and Results'!$C$14))))</f>
        <v>1.9661650833510287</v>
      </c>
      <c r="C4535" s="47">
        <f ca="1">IF('Inputs and Results'!$G$15='Inputs and Results'!$G$13, 'Inputs and Results'!$G$13, IF(F4535 &lt;= ('Inputs and Results'!$G$14-'Inputs and Results'!$G$13)/('Inputs and Results'!$G$15-'Inputs and Results'!$G$13), 'Inputs and Results'!$G$13 + SQRT(F4535*('Inputs and Results'!$G$15-'Inputs and Results'!$G$13)*('Inputs and Results'!$G$14-'Inputs and Results'!$G$13)), 'Inputs and Results'!$G$15 - SQRT((1-F4535)*('Inputs and Results'!$G$15-'Inputs and Results'!$G$13)*('Inputs and Results'!$G$15-'Inputs and Results'!$G$14))))</f>
        <v>396.64997663435724</v>
      </c>
      <c r="D4535">
        <f t="shared" ca="1" si="294"/>
        <v>779.87933437047457</v>
      </c>
      <c r="E4535">
        <f t="shared" ca="1" si="297"/>
        <v>0.88124281834637941</v>
      </c>
      <c r="F4535">
        <f t="shared" ca="1" si="297"/>
        <v>0.23916521361077958</v>
      </c>
    </row>
    <row r="4536" spans="1:6" ht="15.75" customHeight="1" x14ac:dyDescent="0.2">
      <c r="A4536">
        <v>4535</v>
      </c>
      <c r="B4536" s="47">
        <f ca="1">IF('Inputs and Results'!$C$15='Inputs and Results'!$C$13, 'Inputs and Results'!$C$13, IF(E4536 &lt;= ('Inputs and Results'!$C$14-'Inputs and Results'!$C$13)/('Inputs and Results'!$C$15-'Inputs and Results'!$C$13), 'Inputs and Results'!$C$13 + SQRT(E4536*('Inputs and Results'!$C$15-'Inputs and Results'!$C$13)*('Inputs and Results'!$C$14-'Inputs and Results'!$C$13)), 'Inputs and Results'!$C$15 - SQRT((1-E4536)*('Inputs and Results'!$C$15-'Inputs and Results'!$C$13)*('Inputs and Results'!$C$15-'Inputs and Results'!$C$14))))</f>
        <v>0.69573474339154506</v>
      </c>
      <c r="C4536" s="47">
        <f ca="1">IF('Inputs and Results'!$G$15='Inputs and Results'!$G$13, 'Inputs and Results'!$G$13, IF(F4536 &lt;= ('Inputs and Results'!$G$14-'Inputs and Results'!$G$13)/('Inputs and Results'!$G$15-'Inputs and Results'!$G$13), 'Inputs and Results'!$G$13 + SQRT(F4536*('Inputs and Results'!$G$15-'Inputs and Results'!$G$13)*('Inputs and Results'!$G$14-'Inputs and Results'!$G$13)), 'Inputs and Results'!$G$15 - SQRT((1-F4536)*('Inputs and Results'!$G$15-'Inputs and Results'!$G$13)*('Inputs and Results'!$G$15-'Inputs and Results'!$G$14))))</f>
        <v>709.69747665808518</v>
      </c>
      <c r="D4536">
        <f t="shared" ca="1" si="294"/>
        <v>493.76119180833996</v>
      </c>
      <c r="E4536">
        <f t="shared" ca="1" si="297"/>
        <v>0.41004018079857452</v>
      </c>
      <c r="F4536">
        <f t="shared" ca="1" si="297"/>
        <v>0.716594028825005</v>
      </c>
    </row>
    <row r="4537" spans="1:6" ht="15.75" customHeight="1" x14ac:dyDescent="0.2">
      <c r="A4537">
        <v>4536</v>
      </c>
      <c r="B4537" s="47">
        <f ca="1">IF('Inputs and Results'!$C$15='Inputs and Results'!$C$13, 'Inputs and Results'!$C$13, IF(E4537 &lt;= ('Inputs and Results'!$C$14-'Inputs and Results'!$C$13)/('Inputs and Results'!$C$15-'Inputs and Results'!$C$13), 'Inputs and Results'!$C$13 + SQRT(E4537*('Inputs and Results'!$C$15-'Inputs and Results'!$C$13)*('Inputs and Results'!$C$14-'Inputs and Results'!$C$13)), 'Inputs and Results'!$C$15 - SQRT((1-E4537)*('Inputs and Results'!$C$15-'Inputs and Results'!$C$13)*('Inputs and Results'!$C$15-'Inputs and Results'!$C$14))))</f>
        <v>1.0609081238531373</v>
      </c>
      <c r="C4537" s="47">
        <f ca="1">IF('Inputs and Results'!$G$15='Inputs and Results'!$G$13, 'Inputs and Results'!$G$13, IF(F4537 &lt;= ('Inputs and Results'!$G$14-'Inputs and Results'!$G$13)/('Inputs and Results'!$G$15-'Inputs and Results'!$G$13), 'Inputs and Results'!$G$13 + SQRT(F4537*('Inputs and Results'!$G$15-'Inputs and Results'!$G$13)*('Inputs and Results'!$G$14-'Inputs and Results'!$G$13)), 'Inputs and Results'!$G$15 - SQRT((1-F4537)*('Inputs and Results'!$G$15-'Inputs and Results'!$G$13)*('Inputs and Results'!$G$15-'Inputs and Results'!$G$14))))</f>
        <v>459.14963417125739</v>
      </c>
      <c r="D4537">
        <f t="shared" ca="1" si="294"/>
        <v>487.11557695648298</v>
      </c>
      <c r="E4537">
        <f t="shared" ca="1" si="297"/>
        <v>0.58221363287347117</v>
      </c>
      <c r="F4537">
        <f t="shared" ca="1" si="297"/>
        <v>0.35294419327928994</v>
      </c>
    </row>
    <row r="4538" spans="1:6" ht="15.75" customHeight="1" x14ac:dyDescent="0.2">
      <c r="A4538">
        <v>4537</v>
      </c>
      <c r="B4538" s="47">
        <f ca="1">IF('Inputs and Results'!$C$15='Inputs and Results'!$C$13, 'Inputs and Results'!$C$13, IF(E4538 &lt;= ('Inputs and Results'!$C$14-'Inputs and Results'!$C$13)/('Inputs and Results'!$C$15-'Inputs and Results'!$C$13), 'Inputs and Results'!$C$13 + SQRT(E4538*('Inputs and Results'!$C$15-'Inputs and Results'!$C$13)*('Inputs and Results'!$C$14-'Inputs and Results'!$C$13)), 'Inputs and Results'!$C$15 - SQRT((1-E4538)*('Inputs and Results'!$C$15-'Inputs and Results'!$C$13)*('Inputs and Results'!$C$15-'Inputs and Results'!$C$14))))</f>
        <v>0.45439784210419987</v>
      </c>
      <c r="C4538" s="47">
        <f ca="1">IF('Inputs and Results'!$G$15='Inputs and Results'!$G$13, 'Inputs and Results'!$G$13, IF(F4538 &lt;= ('Inputs and Results'!$G$14-'Inputs and Results'!$G$13)/('Inputs and Results'!$G$15-'Inputs and Results'!$G$13), 'Inputs and Results'!$G$13 + SQRT(F4538*('Inputs and Results'!$G$15-'Inputs and Results'!$G$13)*('Inputs and Results'!$G$14-'Inputs and Results'!$G$13)), 'Inputs and Results'!$G$15 - SQRT((1-F4538)*('Inputs and Results'!$G$15-'Inputs and Results'!$G$13)*('Inputs and Results'!$G$15-'Inputs and Results'!$G$14))))</f>
        <v>937.94565186661885</v>
      </c>
      <c r="D4538">
        <f t="shared" ca="1" si="294"/>
        <v>426.20048021920871</v>
      </c>
      <c r="E4538">
        <f t="shared" ca="1" si="297"/>
        <v>0.27998996152402744</v>
      </c>
      <c r="F4538">
        <f t="shared" ca="1" si="297"/>
        <v>0.91904130857196087</v>
      </c>
    </row>
    <row r="4539" spans="1:6" ht="15.75" customHeight="1" x14ac:dyDescent="0.2">
      <c r="A4539">
        <v>4538</v>
      </c>
      <c r="B4539" s="47">
        <f ca="1">IF('Inputs and Results'!$C$15='Inputs and Results'!$C$13, 'Inputs and Results'!$C$13, IF(E4539 &lt;= ('Inputs and Results'!$C$14-'Inputs and Results'!$C$13)/('Inputs and Results'!$C$15-'Inputs and Results'!$C$13), 'Inputs and Results'!$C$13 + SQRT(E4539*('Inputs and Results'!$C$15-'Inputs and Results'!$C$13)*('Inputs and Results'!$C$14-'Inputs and Results'!$C$13)), 'Inputs and Results'!$C$15 - SQRT((1-E4539)*('Inputs and Results'!$C$15-'Inputs and Results'!$C$13)*('Inputs and Results'!$C$15-'Inputs and Results'!$C$14))))</f>
        <v>2.7122645139624795</v>
      </c>
      <c r="C4539" s="47">
        <f ca="1">IF('Inputs and Results'!$G$15='Inputs and Results'!$G$13, 'Inputs and Results'!$G$13, IF(F4539 &lt;= ('Inputs and Results'!$G$14-'Inputs and Results'!$G$13)/('Inputs and Results'!$G$15-'Inputs and Results'!$G$13), 'Inputs and Results'!$G$13 + SQRT(F4539*('Inputs and Results'!$G$15-'Inputs and Results'!$G$13)*('Inputs and Results'!$G$14-'Inputs and Results'!$G$13)), 'Inputs and Results'!$G$15 - SQRT((1-F4539)*('Inputs and Results'!$G$15-'Inputs and Results'!$G$13)*('Inputs and Results'!$G$15-'Inputs and Results'!$G$14))))</f>
        <v>620.67950529513882</v>
      </c>
      <c r="D4539">
        <f t="shared" ca="1" si="294"/>
        <v>1683.4469967557918</v>
      </c>
      <c r="E4539">
        <f t="shared" ca="1" si="297"/>
        <v>0.99080092111941687</v>
      </c>
      <c r="F4539">
        <f t="shared" ca="1" si="297"/>
        <v>0.6043432991507306</v>
      </c>
    </row>
    <row r="4540" spans="1:6" ht="15.75" customHeight="1" x14ac:dyDescent="0.2">
      <c r="A4540">
        <v>4539</v>
      </c>
      <c r="B4540" s="47">
        <f ca="1">IF('Inputs and Results'!$C$15='Inputs and Results'!$C$13, 'Inputs and Results'!$C$13, IF(E4540 &lt;= ('Inputs and Results'!$C$14-'Inputs and Results'!$C$13)/('Inputs and Results'!$C$15-'Inputs and Results'!$C$13), 'Inputs and Results'!$C$13 + SQRT(E4540*('Inputs and Results'!$C$15-'Inputs and Results'!$C$13)*('Inputs and Results'!$C$14-'Inputs and Results'!$C$13)), 'Inputs and Results'!$C$15 - SQRT((1-E4540)*('Inputs and Results'!$C$15-'Inputs and Results'!$C$13)*('Inputs and Results'!$C$15-'Inputs and Results'!$C$14))))</f>
        <v>0.78859081409106224</v>
      </c>
      <c r="C4540" s="47">
        <f ca="1">IF('Inputs and Results'!$G$15='Inputs and Results'!$G$13, 'Inputs and Results'!$G$13, IF(F4540 &lt;= ('Inputs and Results'!$G$14-'Inputs and Results'!$G$13)/('Inputs and Results'!$G$15-'Inputs and Results'!$G$13), 'Inputs and Results'!$G$13 + SQRT(F4540*('Inputs and Results'!$G$15-'Inputs and Results'!$G$13)*('Inputs and Results'!$G$14-'Inputs and Results'!$G$13)), 'Inputs and Results'!$G$15 - SQRT((1-F4540)*('Inputs and Results'!$G$15-'Inputs and Results'!$G$13)*('Inputs and Results'!$G$15-'Inputs and Results'!$G$14))))</f>
        <v>714.29101372378273</v>
      </c>
      <c r="D4540">
        <f t="shared" ca="1" si="294"/>
        <v>563.28333201036799</v>
      </c>
      <c r="E4540">
        <f t="shared" ca="1" si="297"/>
        <v>0.4566299347197299</v>
      </c>
      <c r="F4540">
        <f t="shared" ca="1" si="297"/>
        <v>0.7218794902044694</v>
      </c>
    </row>
    <row r="4541" spans="1:6" ht="15.75" customHeight="1" x14ac:dyDescent="0.2">
      <c r="A4541">
        <v>4540</v>
      </c>
      <c r="B4541" s="47">
        <f ca="1">IF('Inputs and Results'!$C$15='Inputs and Results'!$C$13, 'Inputs and Results'!$C$13, IF(E4541 &lt;= ('Inputs and Results'!$C$14-'Inputs and Results'!$C$13)/('Inputs and Results'!$C$15-'Inputs and Results'!$C$13), 'Inputs and Results'!$C$13 + SQRT(E4541*('Inputs and Results'!$C$15-'Inputs and Results'!$C$13)*('Inputs and Results'!$C$14-'Inputs and Results'!$C$13)), 'Inputs and Results'!$C$15 - SQRT((1-E4541)*('Inputs and Results'!$C$15-'Inputs and Results'!$C$13)*('Inputs and Results'!$C$15-'Inputs and Results'!$C$14))))</f>
        <v>0.53437382998374661</v>
      </c>
      <c r="C4541" s="47">
        <f ca="1">IF('Inputs and Results'!$G$15='Inputs and Results'!$G$13, 'Inputs and Results'!$G$13, IF(F4541 &lt;= ('Inputs and Results'!$G$14-'Inputs and Results'!$G$13)/('Inputs and Results'!$G$15-'Inputs and Results'!$G$13), 'Inputs and Results'!$G$13 + SQRT(F4541*('Inputs and Results'!$G$15-'Inputs and Results'!$G$13)*('Inputs and Results'!$G$14-'Inputs and Results'!$G$13)), 'Inputs and Results'!$G$15 - SQRT((1-F4541)*('Inputs and Results'!$G$15-'Inputs and Results'!$G$13)*('Inputs and Results'!$G$15-'Inputs and Results'!$G$14))))</f>
        <v>513.43421979145262</v>
      </c>
      <c r="D4541">
        <f t="shared" ca="1" si="294"/>
        <v>274.3658104746753</v>
      </c>
      <c r="E4541">
        <f t="shared" ca="1" si="297"/>
        <v>0.32452084330344244</v>
      </c>
      <c r="F4541">
        <f t="shared" ca="1" si="297"/>
        <v>0.44429405021288604</v>
      </c>
    </row>
    <row r="4542" spans="1:6" ht="15.75" customHeight="1" x14ac:dyDescent="0.2">
      <c r="A4542">
        <v>4541</v>
      </c>
      <c r="B4542" s="47">
        <f ca="1">IF('Inputs and Results'!$C$15='Inputs and Results'!$C$13, 'Inputs and Results'!$C$13, IF(E4542 &lt;= ('Inputs and Results'!$C$14-'Inputs and Results'!$C$13)/('Inputs and Results'!$C$15-'Inputs and Results'!$C$13), 'Inputs and Results'!$C$13 + SQRT(E4542*('Inputs and Results'!$C$15-'Inputs and Results'!$C$13)*('Inputs and Results'!$C$14-'Inputs and Results'!$C$13)), 'Inputs and Results'!$C$15 - SQRT((1-E4542)*('Inputs and Results'!$C$15-'Inputs and Results'!$C$13)*('Inputs and Results'!$C$15-'Inputs and Results'!$C$14))))</f>
        <v>0.45382102755299325</v>
      </c>
      <c r="C4542" s="47">
        <f ca="1">IF('Inputs and Results'!$G$15='Inputs and Results'!$G$13, 'Inputs and Results'!$G$13, IF(F4542 &lt;= ('Inputs and Results'!$G$14-'Inputs and Results'!$G$13)/('Inputs and Results'!$G$15-'Inputs and Results'!$G$13), 'Inputs and Results'!$G$13 + SQRT(F4542*('Inputs and Results'!$G$15-'Inputs and Results'!$G$13)*('Inputs and Results'!$G$14-'Inputs and Results'!$G$13)), 'Inputs and Results'!$G$15 - SQRT((1-F4542)*('Inputs and Results'!$G$15-'Inputs and Results'!$G$13)*('Inputs and Results'!$G$15-'Inputs and Results'!$G$14))))</f>
        <v>637.5882265631509</v>
      </c>
      <c r="D4542">
        <f t="shared" ca="1" si="294"/>
        <v>289.35094413457983</v>
      </c>
      <c r="E4542">
        <f t="shared" ref="E4542:F4561" ca="1" si="298">RAND()</f>
        <v>0.27966362669652278</v>
      </c>
      <c r="F4542">
        <f t="shared" ca="1" si="298"/>
        <v>0.62710243562810375</v>
      </c>
    </row>
    <row r="4543" spans="1:6" ht="15.75" customHeight="1" x14ac:dyDescent="0.2">
      <c r="A4543">
        <v>4542</v>
      </c>
      <c r="B4543" s="47">
        <f ca="1">IF('Inputs and Results'!$C$15='Inputs and Results'!$C$13, 'Inputs and Results'!$C$13, IF(E4543 &lt;= ('Inputs and Results'!$C$14-'Inputs and Results'!$C$13)/('Inputs and Results'!$C$15-'Inputs and Results'!$C$13), 'Inputs and Results'!$C$13 + SQRT(E4543*('Inputs and Results'!$C$15-'Inputs and Results'!$C$13)*('Inputs and Results'!$C$14-'Inputs and Results'!$C$13)), 'Inputs and Results'!$C$15 - SQRT((1-E4543)*('Inputs and Results'!$C$15-'Inputs and Results'!$C$13)*('Inputs and Results'!$C$15-'Inputs and Results'!$C$14))))</f>
        <v>2.1314903028835945</v>
      </c>
      <c r="C4543" s="47">
        <f ca="1">IF('Inputs and Results'!$G$15='Inputs and Results'!$G$13, 'Inputs and Results'!$G$13, IF(F4543 &lt;= ('Inputs and Results'!$G$14-'Inputs and Results'!$G$13)/('Inputs and Results'!$G$15-'Inputs and Results'!$G$13), 'Inputs and Results'!$G$13 + SQRT(F4543*('Inputs and Results'!$G$15-'Inputs and Results'!$G$13)*('Inputs and Results'!$G$14-'Inputs and Results'!$G$13)), 'Inputs and Results'!$G$15 - SQRT((1-F4543)*('Inputs and Results'!$G$15-'Inputs and Results'!$G$13)*('Inputs and Results'!$G$15-'Inputs and Results'!$G$14))))</f>
        <v>634.94645705527205</v>
      </c>
      <c r="D4543">
        <f t="shared" ca="1" si="294"/>
        <v>1353.3822160636071</v>
      </c>
      <c r="E4543">
        <f t="shared" ca="1" si="298"/>
        <v>0.91618787844608551</v>
      </c>
      <c r="F4543">
        <f t="shared" ca="1" si="298"/>
        <v>0.62359104736225957</v>
      </c>
    </row>
    <row r="4544" spans="1:6" ht="15.75" customHeight="1" x14ac:dyDescent="0.2">
      <c r="A4544">
        <v>4543</v>
      </c>
      <c r="B4544" s="47">
        <f ca="1">IF('Inputs and Results'!$C$15='Inputs and Results'!$C$13, 'Inputs and Results'!$C$13, IF(E4544 &lt;= ('Inputs and Results'!$C$14-'Inputs and Results'!$C$13)/('Inputs and Results'!$C$15-'Inputs and Results'!$C$13), 'Inputs and Results'!$C$13 + SQRT(E4544*('Inputs and Results'!$C$15-'Inputs and Results'!$C$13)*('Inputs and Results'!$C$14-'Inputs and Results'!$C$13)), 'Inputs and Results'!$C$15 - SQRT((1-E4544)*('Inputs and Results'!$C$15-'Inputs and Results'!$C$13)*('Inputs and Results'!$C$15-'Inputs and Results'!$C$14))))</f>
        <v>1.1934770380235131</v>
      </c>
      <c r="C4544" s="47">
        <f ca="1">IF('Inputs and Results'!$G$15='Inputs and Results'!$G$13, 'Inputs and Results'!$G$13, IF(F4544 &lt;= ('Inputs and Results'!$G$14-'Inputs and Results'!$G$13)/('Inputs and Results'!$G$15-'Inputs and Results'!$G$13), 'Inputs and Results'!$G$13 + SQRT(F4544*('Inputs and Results'!$G$15-'Inputs and Results'!$G$13)*('Inputs and Results'!$G$14-'Inputs and Results'!$G$13)), 'Inputs and Results'!$G$15 - SQRT((1-F4544)*('Inputs and Results'!$G$15-'Inputs and Results'!$G$13)*('Inputs and Results'!$G$15-'Inputs and Results'!$G$14))))</f>
        <v>601.35369500088814</v>
      </c>
      <c r="D4544">
        <f t="shared" ca="1" si="294"/>
        <v>717.70182671415512</v>
      </c>
      <c r="E4544">
        <f t="shared" ca="1" si="298"/>
        <v>0.63738608753907788</v>
      </c>
      <c r="F4544">
        <f t="shared" ca="1" si="298"/>
        <v>0.57750521551175948</v>
      </c>
    </row>
    <row r="4545" spans="1:6" ht="15.75" customHeight="1" x14ac:dyDescent="0.2">
      <c r="A4545">
        <v>4544</v>
      </c>
      <c r="B4545" s="47">
        <f ca="1">IF('Inputs and Results'!$C$15='Inputs and Results'!$C$13, 'Inputs and Results'!$C$13, IF(E4545 &lt;= ('Inputs and Results'!$C$14-'Inputs and Results'!$C$13)/('Inputs and Results'!$C$15-'Inputs and Results'!$C$13), 'Inputs and Results'!$C$13 + SQRT(E4545*('Inputs and Results'!$C$15-'Inputs and Results'!$C$13)*('Inputs and Results'!$C$14-'Inputs and Results'!$C$13)), 'Inputs and Results'!$C$15 - SQRT((1-E4545)*('Inputs and Results'!$C$15-'Inputs and Results'!$C$13)*('Inputs and Results'!$C$15-'Inputs and Results'!$C$14))))</f>
        <v>2.1286132370151116</v>
      </c>
      <c r="C4545" s="47">
        <f ca="1">IF('Inputs and Results'!$G$15='Inputs and Results'!$G$13, 'Inputs and Results'!$G$13, IF(F4545 &lt;= ('Inputs and Results'!$G$14-'Inputs and Results'!$G$13)/('Inputs and Results'!$G$15-'Inputs and Results'!$G$13), 'Inputs and Results'!$G$13 + SQRT(F4545*('Inputs and Results'!$G$15-'Inputs and Results'!$G$13)*('Inputs and Results'!$G$14-'Inputs and Results'!$G$13)), 'Inputs and Results'!$G$15 - SQRT((1-F4545)*('Inputs and Results'!$G$15-'Inputs and Results'!$G$13)*('Inputs and Results'!$G$15-'Inputs and Results'!$G$14))))</f>
        <v>449.89396737737513</v>
      </c>
      <c r="D4545">
        <f t="shared" ca="1" si="294"/>
        <v>957.65025421272549</v>
      </c>
      <c r="E4545">
        <f t="shared" ca="1" si="298"/>
        <v>0.91563167881052421</v>
      </c>
      <c r="F4545">
        <f t="shared" ca="1" si="298"/>
        <v>0.3366754729176562</v>
      </c>
    </row>
    <row r="4546" spans="1:6" ht="15.75" customHeight="1" x14ac:dyDescent="0.2">
      <c r="A4546">
        <v>4545</v>
      </c>
      <c r="B4546" s="47">
        <f ca="1">IF('Inputs and Results'!$C$15='Inputs and Results'!$C$13, 'Inputs and Results'!$C$13, IF(E4546 &lt;= ('Inputs and Results'!$C$14-'Inputs and Results'!$C$13)/('Inputs and Results'!$C$15-'Inputs and Results'!$C$13), 'Inputs and Results'!$C$13 + SQRT(E4546*('Inputs and Results'!$C$15-'Inputs and Results'!$C$13)*('Inputs and Results'!$C$14-'Inputs and Results'!$C$13)), 'Inputs and Results'!$C$15 - SQRT((1-E4546)*('Inputs and Results'!$C$15-'Inputs and Results'!$C$13)*('Inputs and Results'!$C$15-'Inputs and Results'!$C$14))))</f>
        <v>1.8549769729541532</v>
      </c>
      <c r="C4546" s="47">
        <f ca="1">IF('Inputs and Results'!$G$15='Inputs and Results'!$G$13, 'Inputs and Results'!$G$13, IF(F4546 &lt;= ('Inputs and Results'!$G$14-'Inputs and Results'!$G$13)/('Inputs and Results'!$G$15-'Inputs and Results'!$G$13), 'Inputs and Results'!$G$13 + SQRT(F4546*('Inputs and Results'!$G$15-'Inputs and Results'!$G$13)*('Inputs and Results'!$G$14-'Inputs and Results'!$G$13)), 'Inputs and Results'!$G$15 - SQRT((1-F4546)*('Inputs and Results'!$G$15-'Inputs and Results'!$G$13)*('Inputs and Results'!$G$15-'Inputs and Results'!$G$14))))</f>
        <v>396.69133474769956</v>
      </c>
      <c r="D4546">
        <f t="shared" ref="D4546:D4609" ca="1" si="299">B4546*C4546</f>
        <v>735.85329132743038</v>
      </c>
      <c r="E4546">
        <f t="shared" ca="1" si="298"/>
        <v>0.85432469639275177</v>
      </c>
      <c r="F4546">
        <f t="shared" ca="1" si="298"/>
        <v>0.23924355027706457</v>
      </c>
    </row>
    <row r="4547" spans="1:6" ht="15.75" customHeight="1" x14ac:dyDescent="0.2">
      <c r="A4547">
        <v>4546</v>
      </c>
      <c r="B4547" s="47">
        <f ca="1">IF('Inputs and Results'!$C$15='Inputs and Results'!$C$13, 'Inputs and Results'!$C$13, IF(E4547 &lt;= ('Inputs and Results'!$C$14-'Inputs and Results'!$C$13)/('Inputs and Results'!$C$15-'Inputs and Results'!$C$13), 'Inputs and Results'!$C$13 + SQRT(E4547*('Inputs and Results'!$C$15-'Inputs and Results'!$C$13)*('Inputs and Results'!$C$14-'Inputs and Results'!$C$13)), 'Inputs and Results'!$C$15 - SQRT((1-E4547)*('Inputs and Results'!$C$15-'Inputs and Results'!$C$13)*('Inputs and Results'!$C$15-'Inputs and Results'!$C$14))))</f>
        <v>1.4556265330563043</v>
      </c>
      <c r="C4547" s="47">
        <f ca="1">IF('Inputs and Results'!$G$15='Inputs and Results'!$G$13, 'Inputs and Results'!$G$13, IF(F4547 &lt;= ('Inputs and Results'!$G$14-'Inputs and Results'!$G$13)/('Inputs and Results'!$G$15-'Inputs and Results'!$G$13), 'Inputs and Results'!$G$13 + SQRT(F4547*('Inputs and Results'!$G$15-'Inputs and Results'!$G$13)*('Inputs and Results'!$G$14-'Inputs and Results'!$G$13)), 'Inputs and Results'!$G$15 - SQRT((1-F4547)*('Inputs and Results'!$G$15-'Inputs and Results'!$G$13)*('Inputs and Results'!$G$15-'Inputs and Results'!$G$14))))</f>
        <v>750.64844964635154</v>
      </c>
      <c r="D4547">
        <f t="shared" ca="1" si="299"/>
        <v>1092.6638003028086</v>
      </c>
      <c r="E4547">
        <f t="shared" ca="1" si="298"/>
        <v>0.73499006606670103</v>
      </c>
      <c r="F4547">
        <f t="shared" ca="1" si="298"/>
        <v>0.7619581984303665</v>
      </c>
    </row>
    <row r="4548" spans="1:6" ht="15.75" customHeight="1" x14ac:dyDescent="0.2">
      <c r="A4548">
        <v>4547</v>
      </c>
      <c r="B4548" s="47">
        <f ca="1">IF('Inputs and Results'!$C$15='Inputs and Results'!$C$13, 'Inputs and Results'!$C$13, IF(E4548 &lt;= ('Inputs and Results'!$C$14-'Inputs and Results'!$C$13)/('Inputs and Results'!$C$15-'Inputs and Results'!$C$13), 'Inputs and Results'!$C$13 + SQRT(E4548*('Inputs and Results'!$C$15-'Inputs and Results'!$C$13)*('Inputs and Results'!$C$14-'Inputs and Results'!$C$13)), 'Inputs and Results'!$C$15 - SQRT((1-E4548)*('Inputs and Results'!$C$15-'Inputs and Results'!$C$13)*('Inputs and Results'!$C$15-'Inputs and Results'!$C$14))))</f>
        <v>2.180858519777741</v>
      </c>
      <c r="C4548" s="47">
        <f ca="1">IF('Inputs and Results'!$G$15='Inputs and Results'!$G$13, 'Inputs and Results'!$G$13, IF(F4548 &lt;= ('Inputs and Results'!$G$14-'Inputs and Results'!$G$13)/('Inputs and Results'!$G$15-'Inputs and Results'!$G$13), 'Inputs and Results'!$G$13 + SQRT(F4548*('Inputs and Results'!$G$15-'Inputs and Results'!$G$13)*('Inputs and Results'!$G$14-'Inputs and Results'!$G$13)), 'Inputs and Results'!$G$15 - SQRT((1-F4548)*('Inputs and Results'!$G$15-'Inputs and Results'!$G$13)*('Inputs and Results'!$G$15-'Inputs and Results'!$G$14))))</f>
        <v>524.12449033231189</v>
      </c>
      <c r="D4548">
        <f t="shared" ca="1" si="299"/>
        <v>1143.0413601653886</v>
      </c>
      <c r="E4548">
        <f t="shared" ca="1" si="298"/>
        <v>0.92544524837547626</v>
      </c>
      <c r="F4548">
        <f t="shared" ca="1" si="298"/>
        <v>0.46146471985136639</v>
      </c>
    </row>
    <row r="4549" spans="1:6" ht="15.75" customHeight="1" x14ac:dyDescent="0.2">
      <c r="A4549">
        <v>4548</v>
      </c>
      <c r="B4549" s="47">
        <f ca="1">IF('Inputs and Results'!$C$15='Inputs and Results'!$C$13, 'Inputs and Results'!$C$13, IF(E4549 &lt;= ('Inputs and Results'!$C$14-'Inputs and Results'!$C$13)/('Inputs and Results'!$C$15-'Inputs and Results'!$C$13), 'Inputs and Results'!$C$13 + SQRT(E4549*('Inputs and Results'!$C$15-'Inputs and Results'!$C$13)*('Inputs and Results'!$C$14-'Inputs and Results'!$C$13)), 'Inputs and Results'!$C$15 - SQRT((1-E4549)*('Inputs and Results'!$C$15-'Inputs and Results'!$C$13)*('Inputs and Results'!$C$15-'Inputs and Results'!$C$14))))</f>
        <v>0.13557253371937383</v>
      </c>
      <c r="C4549" s="47">
        <f ca="1">IF('Inputs and Results'!$G$15='Inputs and Results'!$G$13, 'Inputs and Results'!$G$13, IF(F4549 &lt;= ('Inputs and Results'!$G$14-'Inputs and Results'!$G$13)/('Inputs and Results'!$G$15-'Inputs and Results'!$G$13), 'Inputs and Results'!$G$13 + SQRT(F4549*('Inputs and Results'!$G$15-'Inputs and Results'!$G$13)*('Inputs and Results'!$G$14-'Inputs and Results'!$G$13)), 'Inputs and Results'!$G$15 - SQRT((1-F4549)*('Inputs and Results'!$G$15-'Inputs and Results'!$G$13)*('Inputs and Results'!$G$15-'Inputs and Results'!$G$14))))</f>
        <v>350.50350507547557</v>
      </c>
      <c r="D4549">
        <f t="shared" ca="1" si="299"/>
        <v>47.518648260603626</v>
      </c>
      <c r="E4549">
        <f t="shared" ca="1" si="298"/>
        <v>8.8339476713017007E-2</v>
      </c>
      <c r="F4549">
        <f t="shared" ca="1" si="298"/>
        <v>0.14924615187304946</v>
      </c>
    </row>
    <row r="4550" spans="1:6" ht="15.75" customHeight="1" x14ac:dyDescent="0.2">
      <c r="A4550">
        <v>4549</v>
      </c>
      <c r="B4550" s="47">
        <f ca="1">IF('Inputs and Results'!$C$15='Inputs and Results'!$C$13, 'Inputs and Results'!$C$13, IF(E4550 &lt;= ('Inputs and Results'!$C$14-'Inputs and Results'!$C$13)/('Inputs and Results'!$C$15-'Inputs and Results'!$C$13), 'Inputs and Results'!$C$13 + SQRT(E4550*('Inputs and Results'!$C$15-'Inputs and Results'!$C$13)*('Inputs and Results'!$C$14-'Inputs and Results'!$C$13)), 'Inputs and Results'!$C$15 - SQRT((1-E4550)*('Inputs and Results'!$C$15-'Inputs and Results'!$C$13)*('Inputs and Results'!$C$15-'Inputs and Results'!$C$14))))</f>
        <v>4.4907873068404491E-2</v>
      </c>
      <c r="C4550" s="47">
        <f ca="1">IF('Inputs and Results'!$G$15='Inputs and Results'!$G$13, 'Inputs and Results'!$G$13, IF(F4550 &lt;= ('Inputs and Results'!$G$14-'Inputs and Results'!$G$13)/('Inputs and Results'!$G$15-'Inputs and Results'!$G$13), 'Inputs and Results'!$G$13 + SQRT(F4550*('Inputs and Results'!$G$15-'Inputs and Results'!$G$13)*('Inputs and Results'!$G$14-'Inputs and Results'!$G$13)), 'Inputs and Results'!$G$15 - SQRT((1-F4550)*('Inputs and Results'!$G$15-'Inputs and Results'!$G$13)*('Inputs and Results'!$G$15-'Inputs and Results'!$G$14))))</f>
        <v>526.75555885800281</v>
      </c>
      <c r="D4550">
        <f t="shared" ca="1" si="299"/>
        <v>23.655471775271661</v>
      </c>
      <c r="E4550">
        <f t="shared" ca="1" si="298"/>
        <v>2.9714502371877671E-2</v>
      </c>
      <c r="F4550">
        <f t="shared" ca="1" si="298"/>
        <v>0.46564941151323713</v>
      </c>
    </row>
    <row r="4551" spans="1:6" ht="15.75" customHeight="1" x14ac:dyDescent="0.2">
      <c r="A4551">
        <v>4550</v>
      </c>
      <c r="B4551" s="47">
        <f ca="1">IF('Inputs and Results'!$C$15='Inputs and Results'!$C$13, 'Inputs and Results'!$C$13, IF(E4551 &lt;= ('Inputs and Results'!$C$14-'Inputs and Results'!$C$13)/('Inputs and Results'!$C$15-'Inputs and Results'!$C$13), 'Inputs and Results'!$C$13 + SQRT(E4551*('Inputs and Results'!$C$15-'Inputs and Results'!$C$13)*('Inputs and Results'!$C$14-'Inputs and Results'!$C$13)), 'Inputs and Results'!$C$15 - SQRT((1-E4551)*('Inputs and Results'!$C$15-'Inputs and Results'!$C$13)*('Inputs and Results'!$C$15-'Inputs and Results'!$C$14))))</f>
        <v>0.61444409341085171</v>
      </c>
      <c r="C4551" s="47">
        <f ca="1">IF('Inputs and Results'!$G$15='Inputs and Results'!$G$13, 'Inputs and Results'!$G$13, IF(F4551 &lt;= ('Inputs and Results'!$G$14-'Inputs and Results'!$G$13)/('Inputs and Results'!$G$15-'Inputs and Results'!$G$13), 'Inputs and Results'!$G$13 + SQRT(F4551*('Inputs and Results'!$G$15-'Inputs and Results'!$G$13)*('Inputs and Results'!$G$14-'Inputs and Results'!$G$13)), 'Inputs and Results'!$G$15 - SQRT((1-F4551)*('Inputs and Results'!$G$15-'Inputs and Results'!$G$13)*('Inputs and Results'!$G$15-'Inputs and Results'!$G$14))))</f>
        <v>303.94757287484549</v>
      </c>
      <c r="D4551">
        <f t="shared" ca="1" si="299"/>
        <v>186.75879085951323</v>
      </c>
      <c r="E4551">
        <f t="shared" ca="1" si="298"/>
        <v>0.36768033517084753</v>
      </c>
      <c r="F4551">
        <f t="shared" ca="1" si="298"/>
        <v>5.3441236444736417E-2</v>
      </c>
    </row>
    <row r="4552" spans="1:6" ht="15.75" customHeight="1" x14ac:dyDescent="0.2">
      <c r="A4552">
        <v>4551</v>
      </c>
      <c r="B4552" s="47">
        <f ca="1">IF('Inputs and Results'!$C$15='Inputs and Results'!$C$13, 'Inputs and Results'!$C$13, IF(E4552 &lt;= ('Inputs and Results'!$C$14-'Inputs and Results'!$C$13)/('Inputs and Results'!$C$15-'Inputs and Results'!$C$13), 'Inputs and Results'!$C$13 + SQRT(E4552*('Inputs and Results'!$C$15-'Inputs and Results'!$C$13)*('Inputs and Results'!$C$14-'Inputs and Results'!$C$13)), 'Inputs and Results'!$C$15 - SQRT((1-E4552)*('Inputs and Results'!$C$15-'Inputs and Results'!$C$13)*('Inputs and Results'!$C$15-'Inputs and Results'!$C$14))))</f>
        <v>2.1526691020294919</v>
      </c>
      <c r="C4552" s="47">
        <f ca="1">IF('Inputs and Results'!$G$15='Inputs and Results'!$G$13, 'Inputs and Results'!$G$13, IF(F4552 &lt;= ('Inputs and Results'!$G$14-'Inputs and Results'!$G$13)/('Inputs and Results'!$G$15-'Inputs and Results'!$G$13), 'Inputs and Results'!$G$13 + SQRT(F4552*('Inputs and Results'!$G$15-'Inputs and Results'!$G$13)*('Inputs and Results'!$G$14-'Inputs and Results'!$G$13)), 'Inputs and Results'!$G$15 - SQRT((1-F4552)*('Inputs and Results'!$G$15-'Inputs and Results'!$G$13)*('Inputs and Results'!$G$15-'Inputs and Results'!$G$14))))</f>
        <v>533.79872919553452</v>
      </c>
      <c r="D4552">
        <f t="shared" ca="1" si="299"/>
        <v>1149.0920310418353</v>
      </c>
      <c r="E4552">
        <f t="shared" ca="1" si="298"/>
        <v>0.92022559437161022</v>
      </c>
      <c r="F4552">
        <f t="shared" ca="1" si="298"/>
        <v>0.47677118505061089</v>
      </c>
    </row>
    <row r="4553" spans="1:6" ht="15.75" customHeight="1" x14ac:dyDescent="0.2">
      <c r="A4553">
        <v>4552</v>
      </c>
      <c r="B4553" s="47">
        <f ca="1">IF('Inputs and Results'!$C$15='Inputs and Results'!$C$13, 'Inputs and Results'!$C$13, IF(E4553 &lt;= ('Inputs and Results'!$C$14-'Inputs and Results'!$C$13)/('Inputs and Results'!$C$15-'Inputs and Results'!$C$13), 'Inputs and Results'!$C$13 + SQRT(E4553*('Inputs and Results'!$C$15-'Inputs and Results'!$C$13)*('Inputs and Results'!$C$14-'Inputs and Results'!$C$13)), 'Inputs and Results'!$C$15 - SQRT((1-E4553)*('Inputs and Results'!$C$15-'Inputs and Results'!$C$13)*('Inputs and Results'!$C$15-'Inputs and Results'!$C$14))))</f>
        <v>1.9068293048367717</v>
      </c>
      <c r="C4553" s="47">
        <f ca="1">IF('Inputs and Results'!$G$15='Inputs and Results'!$G$13, 'Inputs and Results'!$G$13, IF(F4553 &lt;= ('Inputs and Results'!$G$14-'Inputs and Results'!$G$13)/('Inputs and Results'!$G$15-'Inputs and Results'!$G$13), 'Inputs and Results'!$G$13 + SQRT(F4553*('Inputs and Results'!$G$15-'Inputs and Results'!$G$13)*('Inputs and Results'!$G$14-'Inputs and Results'!$G$13)), 'Inputs and Results'!$G$15 - SQRT((1-F4553)*('Inputs and Results'!$G$15-'Inputs and Results'!$G$13)*('Inputs and Results'!$G$15-'Inputs and Results'!$G$14))))</f>
        <v>544.2694269329113</v>
      </c>
      <c r="D4553">
        <f t="shared" ca="1" si="299"/>
        <v>1037.8288930023914</v>
      </c>
      <c r="E4553">
        <f t="shared" ca="1" si="298"/>
        <v>0.86721975902626047</v>
      </c>
      <c r="F4553">
        <f t="shared" ca="1" si="298"/>
        <v>0.49308912861451815</v>
      </c>
    </row>
    <row r="4554" spans="1:6" ht="15.75" customHeight="1" x14ac:dyDescent="0.2">
      <c r="A4554">
        <v>4553</v>
      </c>
      <c r="B4554" s="47">
        <f ca="1">IF('Inputs and Results'!$C$15='Inputs and Results'!$C$13, 'Inputs and Results'!$C$13, IF(E4554 &lt;= ('Inputs and Results'!$C$14-'Inputs and Results'!$C$13)/('Inputs and Results'!$C$15-'Inputs and Results'!$C$13), 'Inputs and Results'!$C$13 + SQRT(E4554*('Inputs and Results'!$C$15-'Inputs and Results'!$C$13)*('Inputs and Results'!$C$14-'Inputs and Results'!$C$13)), 'Inputs and Results'!$C$15 - SQRT((1-E4554)*('Inputs and Results'!$C$15-'Inputs and Results'!$C$13)*('Inputs and Results'!$C$15-'Inputs and Results'!$C$14))))</f>
        <v>2.0463772446063024</v>
      </c>
      <c r="C4554" s="47">
        <f ca="1">IF('Inputs and Results'!$G$15='Inputs and Results'!$G$13, 'Inputs and Results'!$G$13, IF(F4554 &lt;= ('Inputs and Results'!$G$14-'Inputs and Results'!$G$13)/('Inputs and Results'!$G$15-'Inputs and Results'!$G$13), 'Inputs and Results'!$G$13 + SQRT(F4554*('Inputs and Results'!$G$15-'Inputs and Results'!$G$13)*('Inputs and Results'!$G$14-'Inputs and Results'!$G$13)), 'Inputs and Results'!$G$15 - SQRT((1-F4554)*('Inputs and Results'!$G$15-'Inputs and Results'!$G$13)*('Inputs and Results'!$G$15-'Inputs and Results'!$G$14))))</f>
        <v>546.51429706303225</v>
      </c>
      <c r="D4554">
        <f t="shared" ca="1" si="299"/>
        <v>1118.3744213617981</v>
      </c>
      <c r="E4554">
        <f t="shared" ca="1" si="298"/>
        <v>0.89895596004392575</v>
      </c>
      <c r="F4554">
        <f t="shared" ca="1" si="298"/>
        <v>0.49655396998845514</v>
      </c>
    </row>
    <row r="4555" spans="1:6" ht="15.75" customHeight="1" x14ac:dyDescent="0.2">
      <c r="A4555">
        <v>4554</v>
      </c>
      <c r="B4555" s="47">
        <f ca="1">IF('Inputs and Results'!$C$15='Inputs and Results'!$C$13, 'Inputs and Results'!$C$13, IF(E4555 &lt;= ('Inputs and Results'!$C$14-'Inputs and Results'!$C$13)/('Inputs and Results'!$C$15-'Inputs and Results'!$C$13), 'Inputs and Results'!$C$13 + SQRT(E4555*('Inputs and Results'!$C$15-'Inputs and Results'!$C$13)*('Inputs and Results'!$C$14-'Inputs and Results'!$C$13)), 'Inputs and Results'!$C$15 - SQRT((1-E4555)*('Inputs and Results'!$C$15-'Inputs and Results'!$C$13)*('Inputs and Results'!$C$15-'Inputs and Results'!$C$14))))</f>
        <v>0.6904079218258854</v>
      </c>
      <c r="C4555" s="47">
        <f ca="1">IF('Inputs and Results'!$G$15='Inputs and Results'!$G$13, 'Inputs and Results'!$G$13, IF(F4555 &lt;= ('Inputs and Results'!$G$14-'Inputs and Results'!$G$13)/('Inputs and Results'!$G$15-'Inputs and Results'!$G$13), 'Inputs and Results'!$G$13 + SQRT(F4555*('Inputs and Results'!$G$15-'Inputs and Results'!$G$13)*('Inputs and Results'!$G$14-'Inputs and Results'!$G$13)), 'Inputs and Results'!$G$15 - SQRT((1-F4555)*('Inputs and Results'!$G$15-'Inputs and Results'!$G$13)*('Inputs and Results'!$G$15-'Inputs and Results'!$G$14))))</f>
        <v>652.79034542122554</v>
      </c>
      <c r="D4555">
        <f t="shared" ca="1" si="299"/>
        <v>450.69162577027021</v>
      </c>
      <c r="E4555">
        <f t="shared" ca="1" si="298"/>
        <v>0.40730938138170825</v>
      </c>
      <c r="F4555">
        <f t="shared" ca="1" si="298"/>
        <v>0.64698899715502822</v>
      </c>
    </row>
    <row r="4556" spans="1:6" ht="15.75" customHeight="1" x14ac:dyDescent="0.2">
      <c r="A4556">
        <v>4555</v>
      </c>
      <c r="B4556" s="47">
        <f ca="1">IF('Inputs and Results'!$C$15='Inputs and Results'!$C$13, 'Inputs and Results'!$C$13, IF(E4556 &lt;= ('Inputs and Results'!$C$14-'Inputs and Results'!$C$13)/('Inputs and Results'!$C$15-'Inputs and Results'!$C$13), 'Inputs and Results'!$C$13 + SQRT(E4556*('Inputs and Results'!$C$15-'Inputs and Results'!$C$13)*('Inputs and Results'!$C$14-'Inputs and Results'!$C$13)), 'Inputs and Results'!$C$15 - SQRT((1-E4556)*('Inputs and Results'!$C$15-'Inputs and Results'!$C$13)*('Inputs and Results'!$C$15-'Inputs and Results'!$C$14))))</f>
        <v>0.93144558980200998</v>
      </c>
      <c r="C4556" s="47">
        <f ca="1">IF('Inputs and Results'!$G$15='Inputs and Results'!$G$13, 'Inputs and Results'!$G$13, IF(F4556 &lt;= ('Inputs and Results'!$G$14-'Inputs and Results'!$G$13)/('Inputs and Results'!$G$15-'Inputs and Results'!$G$13), 'Inputs and Results'!$G$13 + SQRT(F4556*('Inputs and Results'!$G$15-'Inputs and Results'!$G$13)*('Inputs and Results'!$G$14-'Inputs and Results'!$G$13)), 'Inputs and Results'!$G$15 - SQRT((1-F4556)*('Inputs and Results'!$G$15-'Inputs and Results'!$G$13)*('Inputs and Results'!$G$15-'Inputs and Results'!$G$14))))</f>
        <v>605.68854158656302</v>
      </c>
      <c r="D4556">
        <f t="shared" ca="1" si="299"/>
        <v>564.16592085441539</v>
      </c>
      <c r="E4556">
        <f t="shared" ca="1" si="298"/>
        <v>0.52456473911671631</v>
      </c>
      <c r="F4556">
        <f t="shared" ca="1" si="298"/>
        <v>0.58360170092991681</v>
      </c>
    </row>
    <row r="4557" spans="1:6" ht="15.75" customHeight="1" x14ac:dyDescent="0.2">
      <c r="A4557">
        <v>4556</v>
      </c>
      <c r="B4557" s="47">
        <f ca="1">IF('Inputs and Results'!$C$15='Inputs and Results'!$C$13, 'Inputs and Results'!$C$13, IF(E4557 &lt;= ('Inputs and Results'!$C$14-'Inputs and Results'!$C$13)/('Inputs and Results'!$C$15-'Inputs and Results'!$C$13), 'Inputs and Results'!$C$13 + SQRT(E4557*('Inputs and Results'!$C$15-'Inputs and Results'!$C$13)*('Inputs and Results'!$C$14-'Inputs and Results'!$C$13)), 'Inputs and Results'!$C$15 - SQRT((1-E4557)*('Inputs and Results'!$C$15-'Inputs and Results'!$C$13)*('Inputs and Results'!$C$15-'Inputs and Results'!$C$14))))</f>
        <v>1.2324811113337562</v>
      </c>
      <c r="C4557" s="47">
        <f ca="1">IF('Inputs and Results'!$G$15='Inputs and Results'!$G$13, 'Inputs and Results'!$G$13, IF(F4557 &lt;= ('Inputs and Results'!$G$14-'Inputs and Results'!$G$13)/('Inputs and Results'!$G$15-'Inputs and Results'!$G$13), 'Inputs and Results'!$G$13 + SQRT(F4557*('Inputs and Results'!$G$15-'Inputs and Results'!$G$13)*('Inputs and Results'!$G$14-'Inputs and Results'!$G$13)), 'Inputs and Results'!$G$15 - SQRT((1-F4557)*('Inputs and Results'!$G$15-'Inputs and Results'!$G$13)*('Inputs and Results'!$G$15-'Inputs and Results'!$G$14))))</f>
        <v>976.57243146381313</v>
      </c>
      <c r="D4557">
        <f t="shared" ca="1" si="299"/>
        <v>1203.6070756284289</v>
      </c>
      <c r="E4557">
        <f t="shared" ca="1" si="298"/>
        <v>0.65287521980089402</v>
      </c>
      <c r="F4557">
        <f t="shared" ca="1" si="298"/>
        <v>0.94114894424816475</v>
      </c>
    </row>
    <row r="4558" spans="1:6" ht="15.75" customHeight="1" x14ac:dyDescent="0.2">
      <c r="A4558">
        <v>4557</v>
      </c>
      <c r="B4558" s="47">
        <f ca="1">IF('Inputs and Results'!$C$15='Inputs and Results'!$C$13, 'Inputs and Results'!$C$13, IF(E4558 &lt;= ('Inputs and Results'!$C$14-'Inputs and Results'!$C$13)/('Inputs and Results'!$C$15-'Inputs and Results'!$C$13), 'Inputs and Results'!$C$13 + SQRT(E4558*('Inputs and Results'!$C$15-'Inputs and Results'!$C$13)*('Inputs and Results'!$C$14-'Inputs and Results'!$C$13)), 'Inputs and Results'!$C$15 - SQRT((1-E4558)*('Inputs and Results'!$C$15-'Inputs and Results'!$C$13)*('Inputs and Results'!$C$15-'Inputs and Results'!$C$14))))</f>
        <v>2.3244706328711846</v>
      </c>
      <c r="C4558" s="47">
        <f ca="1">IF('Inputs and Results'!$G$15='Inputs and Results'!$G$13, 'Inputs and Results'!$G$13, IF(F4558 &lt;= ('Inputs and Results'!$G$14-'Inputs and Results'!$G$13)/('Inputs and Results'!$G$15-'Inputs and Results'!$G$13), 'Inputs and Results'!$G$13 + SQRT(F4558*('Inputs and Results'!$G$15-'Inputs and Results'!$G$13)*('Inputs and Results'!$G$14-'Inputs and Results'!$G$13)), 'Inputs and Results'!$G$15 - SQRT((1-F4558)*('Inputs and Results'!$G$15-'Inputs and Results'!$G$13)*('Inputs and Results'!$G$15-'Inputs and Results'!$G$14))))</f>
        <v>559.03050444492146</v>
      </c>
      <c r="D4558">
        <f t="shared" ca="1" si="299"/>
        <v>1299.4499904613842</v>
      </c>
      <c r="E4558">
        <f t="shared" ca="1" si="298"/>
        <v>0.94929556379406022</v>
      </c>
      <c r="F4558">
        <f t="shared" ca="1" si="298"/>
        <v>0.51565428429876436</v>
      </c>
    </row>
    <row r="4559" spans="1:6" ht="15.75" customHeight="1" x14ac:dyDescent="0.2">
      <c r="A4559">
        <v>4558</v>
      </c>
      <c r="B4559" s="47">
        <f ca="1">IF('Inputs and Results'!$C$15='Inputs and Results'!$C$13, 'Inputs and Results'!$C$13, IF(E4559 &lt;= ('Inputs and Results'!$C$14-'Inputs and Results'!$C$13)/('Inputs and Results'!$C$15-'Inputs and Results'!$C$13), 'Inputs and Results'!$C$13 + SQRT(E4559*('Inputs and Results'!$C$15-'Inputs and Results'!$C$13)*('Inputs and Results'!$C$14-'Inputs and Results'!$C$13)), 'Inputs and Results'!$C$15 - SQRT((1-E4559)*('Inputs and Results'!$C$15-'Inputs and Results'!$C$13)*('Inputs and Results'!$C$15-'Inputs and Results'!$C$14))))</f>
        <v>7.3797886328756945E-2</v>
      </c>
      <c r="C4559" s="47">
        <f ca="1">IF('Inputs and Results'!$G$15='Inputs and Results'!$G$13, 'Inputs and Results'!$G$13, IF(F4559 &lt;= ('Inputs and Results'!$G$14-'Inputs and Results'!$G$13)/('Inputs and Results'!$G$15-'Inputs and Results'!$G$13), 'Inputs and Results'!$G$13 + SQRT(F4559*('Inputs and Results'!$G$15-'Inputs and Results'!$G$13)*('Inputs and Results'!$G$14-'Inputs and Results'!$G$13)), 'Inputs and Results'!$G$15 - SQRT((1-F4559)*('Inputs and Results'!$G$15-'Inputs and Results'!$G$13)*('Inputs and Results'!$G$15-'Inputs and Results'!$G$14))))</f>
        <v>487.24783105135191</v>
      </c>
      <c r="D4559">
        <f t="shared" ca="1" si="299"/>
        <v>35.95786004986104</v>
      </c>
      <c r="E4559">
        <f t="shared" ca="1" si="298"/>
        <v>4.8593465549550019E-2</v>
      </c>
      <c r="F4559">
        <f t="shared" ca="1" si="298"/>
        <v>0.40109514354882392</v>
      </c>
    </row>
    <row r="4560" spans="1:6" ht="15.75" customHeight="1" x14ac:dyDescent="0.2">
      <c r="A4560">
        <v>4559</v>
      </c>
      <c r="B4560" s="47">
        <f ca="1">IF('Inputs and Results'!$C$15='Inputs and Results'!$C$13, 'Inputs and Results'!$C$13, IF(E4560 &lt;= ('Inputs and Results'!$C$14-'Inputs and Results'!$C$13)/('Inputs and Results'!$C$15-'Inputs and Results'!$C$13), 'Inputs and Results'!$C$13 + SQRT(E4560*('Inputs and Results'!$C$15-'Inputs and Results'!$C$13)*('Inputs and Results'!$C$14-'Inputs and Results'!$C$13)), 'Inputs and Results'!$C$15 - SQRT((1-E4560)*('Inputs and Results'!$C$15-'Inputs and Results'!$C$13)*('Inputs and Results'!$C$15-'Inputs and Results'!$C$14))))</f>
        <v>0.36916007632897108</v>
      </c>
      <c r="C4560" s="47">
        <f ca="1">IF('Inputs and Results'!$G$15='Inputs and Results'!$G$13, 'Inputs and Results'!$G$13, IF(F4560 &lt;= ('Inputs and Results'!$G$14-'Inputs and Results'!$G$13)/('Inputs and Results'!$G$15-'Inputs and Results'!$G$13), 'Inputs and Results'!$G$13 + SQRT(F4560*('Inputs and Results'!$G$15-'Inputs and Results'!$G$13)*('Inputs and Results'!$G$14-'Inputs and Results'!$G$13)), 'Inputs and Results'!$G$15 - SQRT((1-F4560)*('Inputs and Results'!$G$15-'Inputs and Results'!$G$13)*('Inputs and Results'!$G$15-'Inputs and Results'!$G$14))))</f>
        <v>649.41044485741611</v>
      </c>
      <c r="D4560">
        <f t="shared" ca="1" si="299"/>
        <v>239.73640939239479</v>
      </c>
      <c r="E4560">
        <f t="shared" ca="1" si="298"/>
        <v>0.23096458844651291</v>
      </c>
      <c r="F4560">
        <f t="shared" ca="1" si="298"/>
        <v>0.64261470710316004</v>
      </c>
    </row>
    <row r="4561" spans="1:6" ht="15.75" customHeight="1" x14ac:dyDescent="0.2">
      <c r="A4561">
        <v>4560</v>
      </c>
      <c r="B4561" s="47">
        <f ca="1">IF('Inputs and Results'!$C$15='Inputs and Results'!$C$13, 'Inputs and Results'!$C$13, IF(E4561 &lt;= ('Inputs and Results'!$C$14-'Inputs and Results'!$C$13)/('Inputs and Results'!$C$15-'Inputs and Results'!$C$13), 'Inputs and Results'!$C$13 + SQRT(E4561*('Inputs and Results'!$C$15-'Inputs and Results'!$C$13)*('Inputs and Results'!$C$14-'Inputs and Results'!$C$13)), 'Inputs and Results'!$C$15 - SQRT((1-E4561)*('Inputs and Results'!$C$15-'Inputs and Results'!$C$13)*('Inputs and Results'!$C$15-'Inputs and Results'!$C$14))))</f>
        <v>1.9213281964307942</v>
      </c>
      <c r="C4561" s="47">
        <f ca="1">IF('Inputs and Results'!$G$15='Inputs and Results'!$G$13, 'Inputs and Results'!$G$13, IF(F4561 &lt;= ('Inputs and Results'!$G$14-'Inputs and Results'!$G$13)/('Inputs and Results'!$G$15-'Inputs and Results'!$G$13), 'Inputs and Results'!$G$13 + SQRT(F4561*('Inputs and Results'!$G$15-'Inputs and Results'!$G$13)*('Inputs and Results'!$G$14-'Inputs and Results'!$G$13)), 'Inputs and Results'!$G$15 - SQRT((1-F4561)*('Inputs and Results'!$G$15-'Inputs and Results'!$G$13)*('Inputs and Results'!$G$15-'Inputs and Results'!$G$14))))</f>
        <v>378.8621691748624</v>
      </c>
      <c r="D4561">
        <f t="shared" ca="1" si="299"/>
        <v>727.91856819659677</v>
      </c>
      <c r="E4561">
        <f t="shared" ca="1" si="298"/>
        <v>0.87071857113163964</v>
      </c>
      <c r="F4561">
        <f t="shared" ca="1" si="298"/>
        <v>0.20509933236873445</v>
      </c>
    </row>
    <row r="4562" spans="1:6" ht="15.75" customHeight="1" x14ac:dyDescent="0.2">
      <c r="A4562">
        <v>4561</v>
      </c>
      <c r="B4562" s="47">
        <f ca="1">IF('Inputs and Results'!$C$15='Inputs and Results'!$C$13, 'Inputs and Results'!$C$13, IF(E4562 &lt;= ('Inputs and Results'!$C$14-'Inputs and Results'!$C$13)/('Inputs and Results'!$C$15-'Inputs and Results'!$C$13), 'Inputs and Results'!$C$13 + SQRT(E4562*('Inputs and Results'!$C$15-'Inputs and Results'!$C$13)*('Inputs and Results'!$C$14-'Inputs and Results'!$C$13)), 'Inputs and Results'!$C$15 - SQRT((1-E4562)*('Inputs and Results'!$C$15-'Inputs and Results'!$C$13)*('Inputs and Results'!$C$15-'Inputs and Results'!$C$14))))</f>
        <v>0.13635528368321781</v>
      </c>
      <c r="C4562" s="47">
        <f ca="1">IF('Inputs and Results'!$G$15='Inputs and Results'!$G$13, 'Inputs and Results'!$G$13, IF(F4562 &lt;= ('Inputs and Results'!$G$14-'Inputs and Results'!$G$13)/('Inputs and Results'!$G$15-'Inputs and Results'!$G$13), 'Inputs and Results'!$G$13 + SQRT(F4562*('Inputs and Results'!$G$15-'Inputs and Results'!$G$13)*('Inputs and Results'!$G$14-'Inputs and Results'!$G$13)), 'Inputs and Results'!$G$15 - SQRT((1-F4562)*('Inputs and Results'!$G$15-'Inputs and Results'!$G$13)*('Inputs and Results'!$G$15-'Inputs and Results'!$G$14))))</f>
        <v>304.51992504122279</v>
      </c>
      <c r="D4562">
        <f t="shared" ca="1" si="299"/>
        <v>41.522900766188158</v>
      </c>
      <c r="E4562">
        <f t="shared" ref="E4562:F4581" ca="1" si="300">RAND()</f>
        <v>8.8837659856775164E-2</v>
      </c>
      <c r="F4562">
        <f t="shared" ca="1" si="300"/>
        <v>5.4650076277641291E-2</v>
      </c>
    </row>
    <row r="4563" spans="1:6" ht="15.75" customHeight="1" x14ac:dyDescent="0.2">
      <c r="A4563">
        <v>4562</v>
      </c>
      <c r="B4563" s="47">
        <f ca="1">IF('Inputs and Results'!$C$15='Inputs and Results'!$C$13, 'Inputs and Results'!$C$13, IF(E4563 &lt;= ('Inputs and Results'!$C$14-'Inputs and Results'!$C$13)/('Inputs and Results'!$C$15-'Inputs and Results'!$C$13), 'Inputs and Results'!$C$13 + SQRT(E4563*('Inputs and Results'!$C$15-'Inputs and Results'!$C$13)*('Inputs and Results'!$C$14-'Inputs and Results'!$C$13)), 'Inputs and Results'!$C$15 - SQRT((1-E4563)*('Inputs and Results'!$C$15-'Inputs and Results'!$C$13)*('Inputs and Results'!$C$15-'Inputs and Results'!$C$14))))</f>
        <v>2.2450697318321682</v>
      </c>
      <c r="C4563" s="47">
        <f ca="1">IF('Inputs and Results'!$G$15='Inputs and Results'!$G$13, 'Inputs and Results'!$G$13, IF(F4563 &lt;= ('Inputs and Results'!$G$14-'Inputs and Results'!$G$13)/('Inputs and Results'!$G$15-'Inputs and Results'!$G$13), 'Inputs and Results'!$G$13 + SQRT(F4563*('Inputs and Results'!$G$15-'Inputs and Results'!$G$13)*('Inputs and Results'!$G$14-'Inputs and Results'!$G$13)), 'Inputs and Results'!$G$15 - SQRT((1-F4563)*('Inputs and Results'!$G$15-'Inputs and Results'!$G$13)*('Inputs and Results'!$G$15-'Inputs and Results'!$G$14))))</f>
        <v>695.55293586169296</v>
      </c>
      <c r="D4563">
        <f t="shared" ca="1" si="299"/>
        <v>1561.5648431900884</v>
      </c>
      <c r="E4563">
        <f t="shared" ca="1" si="300"/>
        <v>0.93667558780044946</v>
      </c>
      <c r="F4563">
        <f t="shared" ca="1" si="300"/>
        <v>0.70000643623951542</v>
      </c>
    </row>
    <row r="4564" spans="1:6" ht="15.75" customHeight="1" x14ac:dyDescent="0.2">
      <c r="A4564">
        <v>4563</v>
      </c>
      <c r="B4564" s="47">
        <f ca="1">IF('Inputs and Results'!$C$15='Inputs and Results'!$C$13, 'Inputs and Results'!$C$13, IF(E4564 &lt;= ('Inputs and Results'!$C$14-'Inputs and Results'!$C$13)/('Inputs and Results'!$C$15-'Inputs and Results'!$C$13), 'Inputs and Results'!$C$13 + SQRT(E4564*('Inputs and Results'!$C$15-'Inputs and Results'!$C$13)*('Inputs and Results'!$C$14-'Inputs and Results'!$C$13)), 'Inputs and Results'!$C$15 - SQRT((1-E4564)*('Inputs and Results'!$C$15-'Inputs and Results'!$C$13)*('Inputs and Results'!$C$15-'Inputs and Results'!$C$14))))</f>
        <v>1.3705434961036487</v>
      </c>
      <c r="C4564" s="47">
        <f ca="1">IF('Inputs and Results'!$G$15='Inputs and Results'!$G$13, 'Inputs and Results'!$G$13, IF(F4564 &lt;= ('Inputs and Results'!$G$14-'Inputs and Results'!$G$13)/('Inputs and Results'!$G$15-'Inputs and Results'!$G$13), 'Inputs and Results'!$G$13 + SQRT(F4564*('Inputs and Results'!$G$15-'Inputs and Results'!$G$13)*('Inputs and Results'!$G$14-'Inputs and Results'!$G$13)), 'Inputs and Results'!$G$15 - SQRT((1-F4564)*('Inputs and Results'!$G$15-'Inputs and Results'!$G$13)*('Inputs and Results'!$G$15-'Inputs and Results'!$G$14))))</f>
        <v>708.90233090445645</v>
      </c>
      <c r="D4564">
        <f t="shared" ca="1" si="299"/>
        <v>971.58147899381936</v>
      </c>
      <c r="E4564">
        <f t="shared" ca="1" si="300"/>
        <v>0.70498572243443114</v>
      </c>
      <c r="F4564">
        <f t="shared" ca="1" si="300"/>
        <v>0.7156740589159496</v>
      </c>
    </row>
    <row r="4565" spans="1:6" ht="15.75" customHeight="1" x14ac:dyDescent="0.2">
      <c r="A4565">
        <v>4564</v>
      </c>
      <c r="B4565" s="47">
        <f ca="1">IF('Inputs and Results'!$C$15='Inputs and Results'!$C$13, 'Inputs and Results'!$C$13, IF(E4565 &lt;= ('Inputs and Results'!$C$14-'Inputs and Results'!$C$13)/('Inputs and Results'!$C$15-'Inputs and Results'!$C$13), 'Inputs and Results'!$C$13 + SQRT(E4565*('Inputs and Results'!$C$15-'Inputs and Results'!$C$13)*('Inputs and Results'!$C$14-'Inputs and Results'!$C$13)), 'Inputs and Results'!$C$15 - SQRT((1-E4565)*('Inputs and Results'!$C$15-'Inputs and Results'!$C$13)*('Inputs and Results'!$C$15-'Inputs and Results'!$C$14))))</f>
        <v>1.0607406941429964</v>
      </c>
      <c r="C4565" s="47">
        <f ca="1">IF('Inputs and Results'!$G$15='Inputs and Results'!$G$13, 'Inputs and Results'!$G$13, IF(F4565 &lt;= ('Inputs and Results'!$G$14-'Inputs and Results'!$G$13)/('Inputs and Results'!$G$15-'Inputs and Results'!$G$13), 'Inputs and Results'!$G$13 + SQRT(F4565*('Inputs and Results'!$G$15-'Inputs and Results'!$G$13)*('Inputs and Results'!$G$14-'Inputs and Results'!$G$13)), 'Inputs and Results'!$G$15 - SQRT((1-F4565)*('Inputs and Results'!$G$15-'Inputs and Results'!$G$13)*('Inputs and Results'!$G$15-'Inputs and Results'!$G$14))))</f>
        <v>647.59463918510949</v>
      </c>
      <c r="D4565">
        <f t="shared" ca="1" si="299"/>
        <v>686.92998709249639</v>
      </c>
      <c r="E4565">
        <f t="shared" ca="1" si="300"/>
        <v>0.58214148273855704</v>
      </c>
      <c r="F4565">
        <f t="shared" ca="1" si="300"/>
        <v>0.64025355688179497</v>
      </c>
    </row>
    <row r="4566" spans="1:6" ht="15.75" customHeight="1" x14ac:dyDescent="0.2">
      <c r="A4566">
        <v>4565</v>
      </c>
      <c r="B4566" s="47">
        <f ca="1">IF('Inputs and Results'!$C$15='Inputs and Results'!$C$13, 'Inputs and Results'!$C$13, IF(E4566 &lt;= ('Inputs and Results'!$C$14-'Inputs and Results'!$C$13)/('Inputs and Results'!$C$15-'Inputs and Results'!$C$13), 'Inputs and Results'!$C$13 + SQRT(E4566*('Inputs and Results'!$C$15-'Inputs and Results'!$C$13)*('Inputs and Results'!$C$14-'Inputs and Results'!$C$13)), 'Inputs and Results'!$C$15 - SQRT((1-E4566)*('Inputs and Results'!$C$15-'Inputs and Results'!$C$13)*('Inputs and Results'!$C$15-'Inputs and Results'!$C$14))))</f>
        <v>2.648922472229077</v>
      </c>
      <c r="C4566" s="47">
        <f ca="1">IF('Inputs and Results'!$G$15='Inputs and Results'!$G$13, 'Inputs and Results'!$G$13, IF(F4566 &lt;= ('Inputs and Results'!$G$14-'Inputs and Results'!$G$13)/('Inputs and Results'!$G$15-'Inputs and Results'!$G$13), 'Inputs and Results'!$G$13 + SQRT(F4566*('Inputs and Results'!$G$15-'Inputs and Results'!$G$13)*('Inputs and Results'!$G$14-'Inputs and Results'!$G$13)), 'Inputs and Results'!$G$15 - SQRT((1-F4566)*('Inputs and Results'!$G$15-'Inputs and Results'!$G$13)*('Inputs and Results'!$G$15-'Inputs and Results'!$G$14))))</f>
        <v>916.39961384474987</v>
      </c>
      <c r="D4566">
        <f t="shared" ca="1" si="299"/>
        <v>2427.4715306554062</v>
      </c>
      <c r="E4566">
        <f t="shared" ca="1" si="300"/>
        <v>0.98630495216602854</v>
      </c>
      <c r="F4566">
        <f t="shared" ca="1" si="300"/>
        <v>0.9051812173339806</v>
      </c>
    </row>
    <row r="4567" spans="1:6" ht="15.75" customHeight="1" x14ac:dyDescent="0.2">
      <c r="A4567">
        <v>4566</v>
      </c>
      <c r="B4567" s="47">
        <f ca="1">IF('Inputs and Results'!$C$15='Inputs and Results'!$C$13, 'Inputs and Results'!$C$13, IF(E4567 &lt;= ('Inputs and Results'!$C$14-'Inputs and Results'!$C$13)/('Inputs and Results'!$C$15-'Inputs and Results'!$C$13), 'Inputs and Results'!$C$13 + SQRT(E4567*('Inputs and Results'!$C$15-'Inputs and Results'!$C$13)*('Inputs and Results'!$C$14-'Inputs and Results'!$C$13)), 'Inputs and Results'!$C$15 - SQRT((1-E4567)*('Inputs and Results'!$C$15-'Inputs and Results'!$C$13)*('Inputs and Results'!$C$15-'Inputs and Results'!$C$14))))</f>
        <v>0.67477409560325574</v>
      </c>
      <c r="C4567" s="47">
        <f ca="1">IF('Inputs and Results'!$G$15='Inputs and Results'!$G$13, 'Inputs and Results'!$G$13, IF(F4567 &lt;= ('Inputs and Results'!$G$14-'Inputs and Results'!$G$13)/('Inputs and Results'!$G$15-'Inputs and Results'!$G$13), 'Inputs and Results'!$G$13 + SQRT(F4567*('Inputs and Results'!$G$15-'Inputs and Results'!$G$13)*('Inputs and Results'!$G$14-'Inputs and Results'!$G$13)), 'Inputs and Results'!$G$15 - SQRT((1-F4567)*('Inputs and Results'!$G$15-'Inputs and Results'!$G$13)*('Inputs and Results'!$G$15-'Inputs and Results'!$G$14))))</f>
        <v>897.22328100382879</v>
      </c>
      <c r="D4567">
        <f t="shared" ca="1" si="299"/>
        <v>605.42302799354434</v>
      </c>
      <c r="E4567">
        <f t="shared" ca="1" si="300"/>
        <v>0.39925827705803807</v>
      </c>
      <c r="F4567">
        <f t="shared" ca="1" si="300"/>
        <v>0.89192488742458054</v>
      </c>
    </row>
    <row r="4568" spans="1:6" ht="15.75" customHeight="1" x14ac:dyDescent="0.2">
      <c r="A4568">
        <v>4567</v>
      </c>
      <c r="B4568" s="47">
        <f ca="1">IF('Inputs and Results'!$C$15='Inputs and Results'!$C$13, 'Inputs and Results'!$C$13, IF(E4568 &lt;= ('Inputs and Results'!$C$14-'Inputs and Results'!$C$13)/('Inputs and Results'!$C$15-'Inputs and Results'!$C$13), 'Inputs and Results'!$C$13 + SQRT(E4568*('Inputs and Results'!$C$15-'Inputs and Results'!$C$13)*('Inputs and Results'!$C$14-'Inputs and Results'!$C$13)), 'Inputs and Results'!$C$15 - SQRT((1-E4568)*('Inputs and Results'!$C$15-'Inputs and Results'!$C$13)*('Inputs and Results'!$C$15-'Inputs and Results'!$C$14))))</f>
        <v>0.54450979641589425</v>
      </c>
      <c r="C4568" s="47">
        <f ca="1">IF('Inputs and Results'!$G$15='Inputs and Results'!$G$13, 'Inputs and Results'!$G$13, IF(F4568 &lt;= ('Inputs and Results'!$G$14-'Inputs and Results'!$G$13)/('Inputs and Results'!$G$15-'Inputs and Results'!$G$13), 'Inputs and Results'!$G$13 + SQRT(F4568*('Inputs and Results'!$G$15-'Inputs and Results'!$G$13)*('Inputs and Results'!$G$14-'Inputs and Results'!$G$13)), 'Inputs and Results'!$G$15 - SQRT((1-F4568)*('Inputs and Results'!$G$15-'Inputs and Results'!$G$13)*('Inputs and Results'!$G$15-'Inputs and Results'!$G$14))))</f>
        <v>759.85227144275461</v>
      </c>
      <c r="D4568">
        <f t="shared" ca="1" si="299"/>
        <v>413.74700562944912</v>
      </c>
      <c r="E4568">
        <f t="shared" ca="1" si="300"/>
        <v>0.33006309556694291</v>
      </c>
      <c r="F4568">
        <f t="shared" ca="1" si="300"/>
        <v>0.77160969234674748</v>
      </c>
    </row>
    <row r="4569" spans="1:6" ht="15.75" customHeight="1" x14ac:dyDescent="0.2">
      <c r="A4569">
        <v>4568</v>
      </c>
      <c r="B4569" s="47">
        <f ca="1">IF('Inputs and Results'!$C$15='Inputs and Results'!$C$13, 'Inputs and Results'!$C$13, IF(E4569 &lt;= ('Inputs and Results'!$C$14-'Inputs and Results'!$C$13)/('Inputs and Results'!$C$15-'Inputs and Results'!$C$13), 'Inputs and Results'!$C$13 + SQRT(E4569*('Inputs and Results'!$C$15-'Inputs and Results'!$C$13)*('Inputs and Results'!$C$14-'Inputs and Results'!$C$13)), 'Inputs and Results'!$C$15 - SQRT((1-E4569)*('Inputs and Results'!$C$15-'Inputs and Results'!$C$13)*('Inputs and Results'!$C$15-'Inputs and Results'!$C$14))))</f>
        <v>0.11172131142343478</v>
      </c>
      <c r="C4569" s="47">
        <f ca="1">IF('Inputs and Results'!$G$15='Inputs and Results'!$G$13, 'Inputs and Results'!$G$13, IF(F4569 &lt;= ('Inputs and Results'!$G$14-'Inputs and Results'!$G$13)/('Inputs and Results'!$G$15-'Inputs and Results'!$G$13), 'Inputs and Results'!$G$13 + SQRT(F4569*('Inputs and Results'!$G$15-'Inputs and Results'!$G$13)*('Inputs and Results'!$G$14-'Inputs and Results'!$G$13)), 'Inputs and Results'!$G$15 - SQRT((1-F4569)*('Inputs and Results'!$G$15-'Inputs and Results'!$G$13)*('Inputs and Results'!$G$15-'Inputs and Results'!$G$14))))</f>
        <v>335.5832059943607</v>
      </c>
      <c r="D4569">
        <f t="shared" ca="1" si="299"/>
        <v>37.491795865370634</v>
      </c>
      <c r="E4569">
        <f t="shared" ca="1" si="300"/>
        <v>7.3094024123826151E-2</v>
      </c>
      <c r="F4569">
        <f t="shared" ca="1" si="300"/>
        <v>0.11909894268375631</v>
      </c>
    </row>
    <row r="4570" spans="1:6" ht="15.75" customHeight="1" x14ac:dyDescent="0.2">
      <c r="A4570">
        <v>4569</v>
      </c>
      <c r="B4570" s="47">
        <f ca="1">IF('Inputs and Results'!$C$15='Inputs and Results'!$C$13, 'Inputs and Results'!$C$13, IF(E4570 &lt;= ('Inputs and Results'!$C$14-'Inputs and Results'!$C$13)/('Inputs and Results'!$C$15-'Inputs and Results'!$C$13), 'Inputs and Results'!$C$13 + SQRT(E4570*('Inputs and Results'!$C$15-'Inputs and Results'!$C$13)*('Inputs and Results'!$C$14-'Inputs and Results'!$C$13)), 'Inputs and Results'!$C$15 - SQRT((1-E4570)*('Inputs and Results'!$C$15-'Inputs and Results'!$C$13)*('Inputs and Results'!$C$15-'Inputs and Results'!$C$14))))</f>
        <v>0.45824483565584728</v>
      </c>
      <c r="C4570" s="47">
        <f ca="1">IF('Inputs and Results'!$G$15='Inputs and Results'!$G$13, 'Inputs and Results'!$G$13, IF(F4570 &lt;= ('Inputs and Results'!$G$14-'Inputs and Results'!$G$13)/('Inputs and Results'!$G$15-'Inputs and Results'!$G$13), 'Inputs and Results'!$G$13 + SQRT(F4570*('Inputs and Results'!$G$15-'Inputs and Results'!$G$13)*('Inputs and Results'!$G$14-'Inputs and Results'!$G$13)), 'Inputs and Results'!$G$15 - SQRT((1-F4570)*('Inputs and Results'!$G$15-'Inputs and Results'!$G$13)*('Inputs and Results'!$G$15-'Inputs and Results'!$G$14))))</f>
        <v>492.85177696790061</v>
      </c>
      <c r="D4570">
        <f t="shared" ca="1" si="299"/>
        <v>225.84678153934792</v>
      </c>
      <c r="E4570">
        <f t="shared" ca="1" si="300"/>
        <v>0.28216452050331431</v>
      </c>
      <c r="F4570">
        <f t="shared" ca="1" si="300"/>
        <v>0.41047578537531693</v>
      </c>
    </row>
    <row r="4571" spans="1:6" ht="15.75" customHeight="1" x14ac:dyDescent="0.2">
      <c r="A4571">
        <v>4570</v>
      </c>
      <c r="B4571" s="47">
        <f ca="1">IF('Inputs and Results'!$C$15='Inputs and Results'!$C$13, 'Inputs and Results'!$C$13, IF(E4571 &lt;= ('Inputs and Results'!$C$14-'Inputs and Results'!$C$13)/('Inputs and Results'!$C$15-'Inputs and Results'!$C$13), 'Inputs and Results'!$C$13 + SQRT(E4571*('Inputs and Results'!$C$15-'Inputs and Results'!$C$13)*('Inputs and Results'!$C$14-'Inputs and Results'!$C$13)), 'Inputs and Results'!$C$15 - SQRT((1-E4571)*('Inputs and Results'!$C$15-'Inputs and Results'!$C$13)*('Inputs and Results'!$C$15-'Inputs and Results'!$C$14))))</f>
        <v>2.0861284472496142</v>
      </c>
      <c r="C4571" s="47">
        <f ca="1">IF('Inputs and Results'!$G$15='Inputs and Results'!$G$13, 'Inputs and Results'!$G$13, IF(F4571 &lt;= ('Inputs and Results'!$G$14-'Inputs and Results'!$G$13)/('Inputs and Results'!$G$15-'Inputs and Results'!$G$13), 'Inputs and Results'!$G$13 + SQRT(F4571*('Inputs and Results'!$G$15-'Inputs and Results'!$G$13)*('Inputs and Results'!$G$14-'Inputs and Results'!$G$13)), 'Inputs and Results'!$G$15 - SQRT((1-F4571)*('Inputs and Results'!$G$15-'Inputs and Results'!$G$13)*('Inputs and Results'!$G$15-'Inputs and Results'!$G$14))))</f>
        <v>657.9465249577986</v>
      </c>
      <c r="D4571">
        <f t="shared" ca="1" si="299"/>
        <v>1372.5609624834919</v>
      </c>
      <c r="E4571">
        <f t="shared" ca="1" si="300"/>
        <v>0.90720430945262209</v>
      </c>
      <c r="F4571">
        <f t="shared" ca="1" si="300"/>
        <v>0.65361027136706851</v>
      </c>
    </row>
    <row r="4572" spans="1:6" ht="15.75" customHeight="1" x14ac:dyDescent="0.2">
      <c r="A4572">
        <v>4571</v>
      </c>
      <c r="B4572" s="47">
        <f ca="1">IF('Inputs and Results'!$C$15='Inputs and Results'!$C$13, 'Inputs and Results'!$C$13, IF(E4572 &lt;= ('Inputs and Results'!$C$14-'Inputs and Results'!$C$13)/('Inputs and Results'!$C$15-'Inputs and Results'!$C$13), 'Inputs and Results'!$C$13 + SQRT(E4572*('Inputs and Results'!$C$15-'Inputs and Results'!$C$13)*('Inputs and Results'!$C$14-'Inputs and Results'!$C$13)), 'Inputs and Results'!$C$15 - SQRT((1-E4572)*('Inputs and Results'!$C$15-'Inputs and Results'!$C$13)*('Inputs and Results'!$C$15-'Inputs and Results'!$C$14))))</f>
        <v>1.5585417328216817</v>
      </c>
      <c r="C4572" s="47">
        <f ca="1">IF('Inputs and Results'!$G$15='Inputs and Results'!$G$13, 'Inputs and Results'!$G$13, IF(F4572 &lt;= ('Inputs and Results'!$G$14-'Inputs and Results'!$G$13)/('Inputs and Results'!$G$15-'Inputs and Results'!$G$13), 'Inputs and Results'!$G$13 + SQRT(F4572*('Inputs and Results'!$G$15-'Inputs and Results'!$G$13)*('Inputs and Results'!$G$14-'Inputs and Results'!$G$13)), 'Inputs and Results'!$G$15 - SQRT((1-F4572)*('Inputs and Results'!$G$15-'Inputs and Results'!$G$13)*('Inputs and Results'!$G$15-'Inputs and Results'!$G$14))))</f>
        <v>831.76730444001714</v>
      </c>
      <c r="D4572">
        <f t="shared" ca="1" si="299"/>
        <v>1296.3440559663636</v>
      </c>
      <c r="E4572">
        <f t="shared" ca="1" si="300"/>
        <v>0.76913311822036445</v>
      </c>
      <c r="F4572">
        <f t="shared" ca="1" si="300"/>
        <v>0.8401452911620978</v>
      </c>
    </row>
    <row r="4573" spans="1:6" ht="15.75" customHeight="1" x14ac:dyDescent="0.2">
      <c r="A4573">
        <v>4572</v>
      </c>
      <c r="B4573" s="47">
        <f ca="1">IF('Inputs and Results'!$C$15='Inputs and Results'!$C$13, 'Inputs and Results'!$C$13, IF(E4573 &lt;= ('Inputs and Results'!$C$14-'Inputs and Results'!$C$13)/('Inputs and Results'!$C$15-'Inputs and Results'!$C$13), 'Inputs and Results'!$C$13 + SQRT(E4573*('Inputs and Results'!$C$15-'Inputs and Results'!$C$13)*('Inputs and Results'!$C$14-'Inputs and Results'!$C$13)), 'Inputs and Results'!$C$15 - SQRT((1-E4573)*('Inputs and Results'!$C$15-'Inputs and Results'!$C$13)*('Inputs and Results'!$C$15-'Inputs and Results'!$C$14))))</f>
        <v>0.28282663018114329</v>
      </c>
      <c r="C4573" s="47">
        <f ca="1">IF('Inputs and Results'!$G$15='Inputs and Results'!$G$13, 'Inputs and Results'!$G$13, IF(F4573 &lt;= ('Inputs and Results'!$G$14-'Inputs and Results'!$G$13)/('Inputs and Results'!$G$15-'Inputs and Results'!$G$13), 'Inputs and Results'!$G$13 + SQRT(F4573*('Inputs and Results'!$G$15-'Inputs and Results'!$G$13)*('Inputs and Results'!$G$14-'Inputs and Results'!$G$13)), 'Inputs and Results'!$G$15 - SQRT((1-F4573)*('Inputs and Results'!$G$15-'Inputs and Results'!$G$13)*('Inputs and Results'!$G$15-'Inputs and Results'!$G$14))))</f>
        <v>963.65421287892559</v>
      </c>
      <c r="D4573">
        <f t="shared" ca="1" si="299"/>
        <v>272.5470736884086</v>
      </c>
      <c r="E4573">
        <f t="shared" ca="1" si="300"/>
        <v>0.17966320870524877</v>
      </c>
      <c r="F4573">
        <f t="shared" ca="1" si="300"/>
        <v>0.93414686263705693</v>
      </c>
    </row>
    <row r="4574" spans="1:6" ht="15.75" customHeight="1" x14ac:dyDescent="0.2">
      <c r="A4574">
        <v>4573</v>
      </c>
      <c r="B4574" s="47">
        <f ca="1">IF('Inputs and Results'!$C$15='Inputs and Results'!$C$13, 'Inputs and Results'!$C$13, IF(E4574 &lt;= ('Inputs and Results'!$C$14-'Inputs and Results'!$C$13)/('Inputs and Results'!$C$15-'Inputs and Results'!$C$13), 'Inputs and Results'!$C$13 + SQRT(E4574*('Inputs and Results'!$C$15-'Inputs and Results'!$C$13)*('Inputs and Results'!$C$14-'Inputs and Results'!$C$13)), 'Inputs and Results'!$C$15 - SQRT((1-E4574)*('Inputs and Results'!$C$15-'Inputs and Results'!$C$13)*('Inputs and Results'!$C$15-'Inputs and Results'!$C$14))))</f>
        <v>1.3367739673337948</v>
      </c>
      <c r="C4574" s="47">
        <f ca="1">IF('Inputs and Results'!$G$15='Inputs and Results'!$G$13, 'Inputs and Results'!$G$13, IF(F4574 &lt;= ('Inputs and Results'!$G$14-'Inputs and Results'!$G$13)/('Inputs and Results'!$G$15-'Inputs and Results'!$G$13), 'Inputs and Results'!$G$13 + SQRT(F4574*('Inputs and Results'!$G$15-'Inputs and Results'!$G$13)*('Inputs and Results'!$G$14-'Inputs and Results'!$G$13)), 'Inputs and Results'!$G$15 - SQRT((1-F4574)*('Inputs and Results'!$G$15-'Inputs and Results'!$G$13)*('Inputs and Results'!$G$15-'Inputs and Results'!$G$14))))</f>
        <v>533.95722950290053</v>
      </c>
      <c r="D4574">
        <f t="shared" ca="1" si="299"/>
        <v>713.780124069154</v>
      </c>
      <c r="E4574">
        <f t="shared" ca="1" si="300"/>
        <v>0.6926310182512706</v>
      </c>
      <c r="F4574">
        <f t="shared" ca="1" si="300"/>
        <v>0.4770201250217192</v>
      </c>
    </row>
    <row r="4575" spans="1:6" ht="15.75" customHeight="1" x14ac:dyDescent="0.2">
      <c r="A4575">
        <v>4574</v>
      </c>
      <c r="B4575" s="47">
        <f ca="1">IF('Inputs and Results'!$C$15='Inputs and Results'!$C$13, 'Inputs and Results'!$C$13, IF(E4575 &lt;= ('Inputs and Results'!$C$14-'Inputs and Results'!$C$13)/('Inputs and Results'!$C$15-'Inputs and Results'!$C$13), 'Inputs and Results'!$C$13 + SQRT(E4575*('Inputs and Results'!$C$15-'Inputs and Results'!$C$13)*('Inputs and Results'!$C$14-'Inputs and Results'!$C$13)), 'Inputs and Results'!$C$15 - SQRT((1-E4575)*('Inputs and Results'!$C$15-'Inputs and Results'!$C$13)*('Inputs and Results'!$C$15-'Inputs and Results'!$C$14))))</f>
        <v>0.73648237643537451</v>
      </c>
      <c r="C4575" s="47">
        <f ca="1">IF('Inputs and Results'!$G$15='Inputs and Results'!$G$13, 'Inputs and Results'!$G$13, IF(F4575 &lt;= ('Inputs and Results'!$G$14-'Inputs and Results'!$G$13)/('Inputs and Results'!$G$15-'Inputs and Results'!$G$13), 'Inputs and Results'!$G$13 + SQRT(F4575*('Inputs and Results'!$G$15-'Inputs and Results'!$G$13)*('Inputs and Results'!$G$14-'Inputs and Results'!$G$13)), 'Inputs and Results'!$G$15 - SQRT((1-F4575)*('Inputs and Results'!$G$15-'Inputs and Results'!$G$13)*('Inputs and Results'!$G$15-'Inputs and Results'!$G$14))))</f>
        <v>820.5502204765512</v>
      </c>
      <c r="D4575">
        <f t="shared" ca="1" si="299"/>
        <v>604.32077636114093</v>
      </c>
      <c r="E4575">
        <f t="shared" ca="1" si="300"/>
        <v>0.43072088531248331</v>
      </c>
      <c r="F4575">
        <f t="shared" ca="1" si="300"/>
        <v>0.83025798660947314</v>
      </c>
    </row>
    <row r="4576" spans="1:6" ht="15.75" customHeight="1" x14ac:dyDescent="0.2">
      <c r="A4576">
        <v>4575</v>
      </c>
      <c r="B4576" s="47">
        <f ca="1">IF('Inputs and Results'!$C$15='Inputs and Results'!$C$13, 'Inputs and Results'!$C$13, IF(E4576 &lt;= ('Inputs and Results'!$C$14-'Inputs and Results'!$C$13)/('Inputs and Results'!$C$15-'Inputs and Results'!$C$13), 'Inputs and Results'!$C$13 + SQRT(E4576*('Inputs and Results'!$C$15-'Inputs and Results'!$C$13)*('Inputs and Results'!$C$14-'Inputs and Results'!$C$13)), 'Inputs and Results'!$C$15 - SQRT((1-E4576)*('Inputs and Results'!$C$15-'Inputs and Results'!$C$13)*('Inputs and Results'!$C$15-'Inputs and Results'!$C$14))))</f>
        <v>0.55522348774165575</v>
      </c>
      <c r="C4576" s="47">
        <f ca="1">IF('Inputs and Results'!$G$15='Inputs and Results'!$G$13, 'Inputs and Results'!$G$13, IF(F4576 &lt;= ('Inputs and Results'!$G$14-'Inputs and Results'!$G$13)/('Inputs and Results'!$G$15-'Inputs and Results'!$G$13), 'Inputs and Results'!$G$13 + SQRT(F4576*('Inputs and Results'!$G$15-'Inputs and Results'!$G$13)*('Inputs and Results'!$G$14-'Inputs and Results'!$G$13)), 'Inputs and Results'!$G$15 - SQRT((1-F4576)*('Inputs and Results'!$G$15-'Inputs and Results'!$G$13)*('Inputs and Results'!$G$15-'Inputs and Results'!$G$14))))</f>
        <v>346.60428900040665</v>
      </c>
      <c r="D4576">
        <f t="shared" ca="1" si="299"/>
        <v>192.4428422050226</v>
      </c>
      <c r="E4576">
        <f t="shared" ca="1" si="300"/>
        <v>0.33589642278999177</v>
      </c>
      <c r="F4576">
        <f t="shared" ca="1" si="300"/>
        <v>0.14141825312322631</v>
      </c>
    </row>
    <row r="4577" spans="1:6" ht="15.75" customHeight="1" x14ac:dyDescent="0.2">
      <c r="A4577">
        <v>4576</v>
      </c>
      <c r="B4577" s="47">
        <f ca="1">IF('Inputs and Results'!$C$15='Inputs and Results'!$C$13, 'Inputs and Results'!$C$13, IF(E4577 &lt;= ('Inputs and Results'!$C$14-'Inputs and Results'!$C$13)/('Inputs and Results'!$C$15-'Inputs and Results'!$C$13), 'Inputs and Results'!$C$13 + SQRT(E4577*('Inputs and Results'!$C$15-'Inputs and Results'!$C$13)*('Inputs and Results'!$C$14-'Inputs and Results'!$C$13)), 'Inputs and Results'!$C$15 - SQRT((1-E4577)*('Inputs and Results'!$C$15-'Inputs and Results'!$C$13)*('Inputs and Results'!$C$15-'Inputs and Results'!$C$14))))</f>
        <v>0.3560499549440177</v>
      </c>
      <c r="C4577" s="47">
        <f ca="1">IF('Inputs and Results'!$G$15='Inputs and Results'!$G$13, 'Inputs and Results'!$G$13, IF(F4577 &lt;= ('Inputs and Results'!$G$14-'Inputs and Results'!$G$13)/('Inputs and Results'!$G$15-'Inputs and Results'!$G$13), 'Inputs and Results'!$G$13 + SQRT(F4577*('Inputs and Results'!$G$15-'Inputs and Results'!$G$13)*('Inputs and Results'!$G$14-'Inputs and Results'!$G$13)), 'Inputs and Results'!$G$15 - SQRT((1-F4577)*('Inputs and Results'!$G$15-'Inputs and Results'!$G$13)*('Inputs and Results'!$G$15-'Inputs and Results'!$G$14))))</f>
        <v>483.36718311093784</v>
      </c>
      <c r="D4577">
        <f t="shared" ca="1" si="299"/>
        <v>172.10286376806619</v>
      </c>
      <c r="E4577">
        <f t="shared" ca="1" si="300"/>
        <v>0.22328090658316313</v>
      </c>
      <c r="F4577">
        <f t="shared" ca="1" si="300"/>
        <v>0.39455579930426365</v>
      </c>
    </row>
    <row r="4578" spans="1:6" ht="15.75" customHeight="1" x14ac:dyDescent="0.2">
      <c r="A4578">
        <v>4577</v>
      </c>
      <c r="B4578" s="47">
        <f ca="1">IF('Inputs and Results'!$C$15='Inputs and Results'!$C$13, 'Inputs and Results'!$C$13, IF(E4578 &lt;= ('Inputs and Results'!$C$14-'Inputs and Results'!$C$13)/('Inputs and Results'!$C$15-'Inputs and Results'!$C$13), 'Inputs and Results'!$C$13 + SQRT(E4578*('Inputs and Results'!$C$15-'Inputs and Results'!$C$13)*('Inputs and Results'!$C$14-'Inputs and Results'!$C$13)), 'Inputs and Results'!$C$15 - SQRT((1-E4578)*('Inputs and Results'!$C$15-'Inputs and Results'!$C$13)*('Inputs and Results'!$C$15-'Inputs and Results'!$C$14))))</f>
        <v>2.1831695584378283</v>
      </c>
      <c r="C4578" s="47">
        <f ca="1">IF('Inputs and Results'!$G$15='Inputs and Results'!$G$13, 'Inputs and Results'!$G$13, IF(F4578 &lt;= ('Inputs and Results'!$G$14-'Inputs and Results'!$G$13)/('Inputs and Results'!$G$15-'Inputs and Results'!$G$13), 'Inputs and Results'!$G$13 + SQRT(F4578*('Inputs and Results'!$G$15-'Inputs and Results'!$G$13)*('Inputs and Results'!$G$14-'Inputs and Results'!$G$13)), 'Inputs and Results'!$G$15 - SQRT((1-F4578)*('Inputs and Results'!$G$15-'Inputs and Results'!$G$13)*('Inputs and Results'!$G$15-'Inputs and Results'!$G$14))))</f>
        <v>282.7371282501706</v>
      </c>
      <c r="D4578">
        <f t="shared" ca="1" si="299"/>
        <v>617.26309143590458</v>
      </c>
      <c r="E4578">
        <f t="shared" ca="1" si="300"/>
        <v>0.92586533663748305</v>
      </c>
      <c r="F4578">
        <f t="shared" ca="1" si="300"/>
        <v>8.0989059822103027E-3</v>
      </c>
    </row>
    <row r="4579" spans="1:6" ht="15.75" customHeight="1" x14ac:dyDescent="0.2">
      <c r="A4579">
        <v>4578</v>
      </c>
      <c r="B4579" s="47">
        <f ca="1">IF('Inputs and Results'!$C$15='Inputs and Results'!$C$13, 'Inputs and Results'!$C$13, IF(E4579 &lt;= ('Inputs and Results'!$C$14-'Inputs and Results'!$C$13)/('Inputs and Results'!$C$15-'Inputs and Results'!$C$13), 'Inputs and Results'!$C$13 + SQRT(E4579*('Inputs and Results'!$C$15-'Inputs and Results'!$C$13)*('Inputs and Results'!$C$14-'Inputs and Results'!$C$13)), 'Inputs and Results'!$C$15 - SQRT((1-E4579)*('Inputs and Results'!$C$15-'Inputs and Results'!$C$13)*('Inputs and Results'!$C$15-'Inputs and Results'!$C$14))))</f>
        <v>0.67596610712866578</v>
      </c>
      <c r="C4579" s="47">
        <f ca="1">IF('Inputs and Results'!$G$15='Inputs and Results'!$G$13, 'Inputs and Results'!$G$13, IF(F4579 &lt;= ('Inputs and Results'!$G$14-'Inputs and Results'!$G$13)/('Inputs and Results'!$G$15-'Inputs and Results'!$G$13), 'Inputs and Results'!$G$13 + SQRT(F4579*('Inputs and Results'!$G$15-'Inputs and Results'!$G$13)*('Inputs and Results'!$G$14-'Inputs and Results'!$G$13)), 'Inputs and Results'!$G$15 - SQRT((1-F4579)*('Inputs and Results'!$G$15-'Inputs and Results'!$G$13)*('Inputs and Results'!$G$15-'Inputs and Results'!$G$14))))</f>
        <v>352.27010358335156</v>
      </c>
      <c r="D4579">
        <f t="shared" ca="1" si="299"/>
        <v>238.12265057705002</v>
      </c>
      <c r="E4579">
        <f t="shared" ca="1" si="300"/>
        <v>0.39987405164281253</v>
      </c>
      <c r="F4579">
        <f t="shared" ca="1" si="300"/>
        <v>0.152780899203668</v>
      </c>
    </row>
    <row r="4580" spans="1:6" ht="15.75" customHeight="1" x14ac:dyDescent="0.2">
      <c r="A4580">
        <v>4579</v>
      </c>
      <c r="B4580" s="47">
        <f ca="1">IF('Inputs and Results'!$C$15='Inputs and Results'!$C$13, 'Inputs and Results'!$C$13, IF(E4580 &lt;= ('Inputs and Results'!$C$14-'Inputs and Results'!$C$13)/('Inputs and Results'!$C$15-'Inputs and Results'!$C$13), 'Inputs and Results'!$C$13 + SQRT(E4580*('Inputs and Results'!$C$15-'Inputs and Results'!$C$13)*('Inputs and Results'!$C$14-'Inputs and Results'!$C$13)), 'Inputs and Results'!$C$15 - SQRT((1-E4580)*('Inputs and Results'!$C$15-'Inputs and Results'!$C$13)*('Inputs and Results'!$C$15-'Inputs and Results'!$C$14))))</f>
        <v>0.77096078524386247</v>
      </c>
      <c r="C4580" s="47">
        <f ca="1">IF('Inputs and Results'!$G$15='Inputs and Results'!$G$13, 'Inputs and Results'!$G$13, IF(F4580 &lt;= ('Inputs and Results'!$G$14-'Inputs and Results'!$G$13)/('Inputs and Results'!$G$15-'Inputs and Results'!$G$13), 'Inputs and Results'!$G$13 + SQRT(F4580*('Inputs and Results'!$G$15-'Inputs and Results'!$G$13)*('Inputs and Results'!$G$14-'Inputs and Results'!$G$13)), 'Inputs and Results'!$G$15 - SQRT((1-F4580)*('Inputs and Results'!$G$15-'Inputs and Results'!$G$13)*('Inputs and Results'!$G$15-'Inputs and Results'!$G$14))))</f>
        <v>403.15090213374697</v>
      </c>
      <c r="D4580">
        <f t="shared" ca="1" si="299"/>
        <v>310.81353608080514</v>
      </c>
      <c r="E4580">
        <f t="shared" ca="1" si="300"/>
        <v>0.44793157545326023</v>
      </c>
      <c r="F4580">
        <f t="shared" ca="1" si="300"/>
        <v>0.25142915189166615</v>
      </c>
    </row>
    <row r="4581" spans="1:6" ht="15.75" customHeight="1" x14ac:dyDescent="0.2">
      <c r="A4581">
        <v>4580</v>
      </c>
      <c r="B4581" s="47">
        <f ca="1">IF('Inputs and Results'!$C$15='Inputs and Results'!$C$13, 'Inputs and Results'!$C$13, IF(E4581 &lt;= ('Inputs and Results'!$C$14-'Inputs and Results'!$C$13)/('Inputs and Results'!$C$15-'Inputs and Results'!$C$13), 'Inputs and Results'!$C$13 + SQRT(E4581*('Inputs and Results'!$C$15-'Inputs and Results'!$C$13)*('Inputs and Results'!$C$14-'Inputs and Results'!$C$13)), 'Inputs and Results'!$C$15 - SQRT((1-E4581)*('Inputs and Results'!$C$15-'Inputs and Results'!$C$13)*('Inputs and Results'!$C$15-'Inputs and Results'!$C$14))))</f>
        <v>0.10550816978529598</v>
      </c>
      <c r="C4581" s="47">
        <f ca="1">IF('Inputs and Results'!$G$15='Inputs and Results'!$G$13, 'Inputs and Results'!$G$13, IF(F4581 &lt;= ('Inputs and Results'!$G$14-'Inputs and Results'!$G$13)/('Inputs and Results'!$G$15-'Inputs and Results'!$G$13), 'Inputs and Results'!$G$13 + SQRT(F4581*('Inputs and Results'!$G$15-'Inputs and Results'!$G$13)*('Inputs and Results'!$G$14-'Inputs and Results'!$G$13)), 'Inputs and Results'!$G$15 - SQRT((1-F4581)*('Inputs and Results'!$G$15-'Inputs and Results'!$G$13)*('Inputs and Results'!$G$15-'Inputs and Results'!$G$14))))</f>
        <v>727.25738998563702</v>
      </c>
      <c r="D4581">
        <f t="shared" ca="1" si="299"/>
        <v>76.731596180215803</v>
      </c>
      <c r="E4581">
        <f t="shared" ca="1" si="300"/>
        <v>6.9101893868925957E-2</v>
      </c>
      <c r="F4581">
        <f t="shared" ca="1" si="300"/>
        <v>0.73653056699311625</v>
      </c>
    </row>
    <row r="4582" spans="1:6" ht="15.75" customHeight="1" x14ac:dyDescent="0.2">
      <c r="A4582">
        <v>4581</v>
      </c>
      <c r="B4582" s="47">
        <f ca="1">IF('Inputs and Results'!$C$15='Inputs and Results'!$C$13, 'Inputs and Results'!$C$13, IF(E4582 &lt;= ('Inputs and Results'!$C$14-'Inputs and Results'!$C$13)/('Inputs and Results'!$C$15-'Inputs and Results'!$C$13), 'Inputs and Results'!$C$13 + SQRT(E4582*('Inputs and Results'!$C$15-'Inputs and Results'!$C$13)*('Inputs and Results'!$C$14-'Inputs and Results'!$C$13)), 'Inputs and Results'!$C$15 - SQRT((1-E4582)*('Inputs and Results'!$C$15-'Inputs and Results'!$C$13)*('Inputs and Results'!$C$15-'Inputs and Results'!$C$14))))</f>
        <v>1.0564659391626847</v>
      </c>
      <c r="C4582" s="47">
        <f ca="1">IF('Inputs and Results'!$G$15='Inputs and Results'!$G$13, 'Inputs and Results'!$G$13, IF(F4582 &lt;= ('Inputs and Results'!$G$14-'Inputs and Results'!$G$13)/('Inputs and Results'!$G$15-'Inputs and Results'!$G$13), 'Inputs and Results'!$G$13 + SQRT(F4582*('Inputs and Results'!$G$15-'Inputs and Results'!$G$13)*('Inputs and Results'!$G$14-'Inputs and Results'!$G$13)), 'Inputs and Results'!$G$15 - SQRT((1-F4582)*('Inputs and Results'!$G$15-'Inputs and Results'!$G$13)*('Inputs and Results'!$G$15-'Inputs and Results'!$G$14))))</f>
        <v>371.52341091479968</v>
      </c>
      <c r="D4582">
        <f t="shared" ca="1" si="299"/>
        <v>392.50182923302788</v>
      </c>
      <c r="E4582">
        <f t="shared" ref="E4582:F4601" ca="1" si="301">RAND()</f>
        <v>0.58029726159613493</v>
      </c>
      <c r="F4582">
        <f t="shared" ca="1" si="301"/>
        <v>0.19082730183727514</v>
      </c>
    </row>
    <row r="4583" spans="1:6" ht="15.75" customHeight="1" x14ac:dyDescent="0.2">
      <c r="A4583">
        <v>4582</v>
      </c>
      <c r="B4583" s="47">
        <f ca="1">IF('Inputs and Results'!$C$15='Inputs and Results'!$C$13, 'Inputs and Results'!$C$13, IF(E4583 &lt;= ('Inputs and Results'!$C$14-'Inputs and Results'!$C$13)/('Inputs and Results'!$C$15-'Inputs and Results'!$C$13), 'Inputs and Results'!$C$13 + SQRT(E4583*('Inputs and Results'!$C$15-'Inputs and Results'!$C$13)*('Inputs and Results'!$C$14-'Inputs and Results'!$C$13)), 'Inputs and Results'!$C$15 - SQRT((1-E4583)*('Inputs and Results'!$C$15-'Inputs and Results'!$C$13)*('Inputs and Results'!$C$15-'Inputs and Results'!$C$14))))</f>
        <v>1.4141712374395567</v>
      </c>
      <c r="C4583" s="47">
        <f ca="1">IF('Inputs and Results'!$G$15='Inputs and Results'!$G$13, 'Inputs and Results'!$G$13, IF(F4583 &lt;= ('Inputs and Results'!$G$14-'Inputs and Results'!$G$13)/('Inputs and Results'!$G$15-'Inputs and Results'!$G$13), 'Inputs and Results'!$G$13 + SQRT(F4583*('Inputs and Results'!$G$15-'Inputs and Results'!$G$13)*('Inputs and Results'!$G$14-'Inputs and Results'!$G$13)), 'Inputs and Results'!$G$15 - SQRT((1-F4583)*('Inputs and Results'!$G$15-'Inputs and Results'!$G$13)*('Inputs and Results'!$G$15-'Inputs and Results'!$G$14))))</f>
        <v>1029.8310336587381</v>
      </c>
      <c r="D4583">
        <f t="shared" ca="1" si="299"/>
        <v>1456.3574272228354</v>
      </c>
      <c r="E4583">
        <f t="shared" ca="1" si="301"/>
        <v>0.72057190398177928</v>
      </c>
      <c r="F4583">
        <f t="shared" ca="1" si="301"/>
        <v>0.9658617337458888</v>
      </c>
    </row>
    <row r="4584" spans="1:6" ht="15.75" customHeight="1" x14ac:dyDescent="0.2">
      <c r="A4584">
        <v>4583</v>
      </c>
      <c r="B4584" s="47">
        <f ca="1">IF('Inputs and Results'!$C$15='Inputs and Results'!$C$13, 'Inputs and Results'!$C$13, IF(E4584 &lt;= ('Inputs and Results'!$C$14-'Inputs and Results'!$C$13)/('Inputs and Results'!$C$15-'Inputs and Results'!$C$13), 'Inputs and Results'!$C$13 + SQRT(E4584*('Inputs and Results'!$C$15-'Inputs and Results'!$C$13)*('Inputs and Results'!$C$14-'Inputs and Results'!$C$13)), 'Inputs and Results'!$C$15 - SQRT((1-E4584)*('Inputs and Results'!$C$15-'Inputs and Results'!$C$13)*('Inputs and Results'!$C$15-'Inputs and Results'!$C$14))))</f>
        <v>0.40351111919480109</v>
      </c>
      <c r="C4584" s="47">
        <f ca="1">IF('Inputs and Results'!$G$15='Inputs and Results'!$G$13, 'Inputs and Results'!$G$13, IF(F4584 &lt;= ('Inputs and Results'!$G$14-'Inputs and Results'!$G$13)/('Inputs and Results'!$G$15-'Inputs and Results'!$G$13), 'Inputs and Results'!$G$13 + SQRT(F4584*('Inputs and Results'!$G$15-'Inputs and Results'!$G$13)*('Inputs and Results'!$G$14-'Inputs and Results'!$G$13)), 'Inputs and Results'!$G$15 - SQRT((1-F4584)*('Inputs and Results'!$G$15-'Inputs and Results'!$G$13)*('Inputs and Results'!$G$15-'Inputs and Results'!$G$14))))</f>
        <v>293.9702474524878</v>
      </c>
      <c r="D4584">
        <f t="shared" ca="1" si="299"/>
        <v>118.62026355952598</v>
      </c>
      <c r="E4584">
        <f t="shared" ca="1" si="301"/>
        <v>0.25091616576166287</v>
      </c>
      <c r="F4584">
        <f t="shared" ca="1" si="301"/>
        <v>3.2244477098718138E-2</v>
      </c>
    </row>
    <row r="4585" spans="1:6" ht="15.75" customHeight="1" x14ac:dyDescent="0.2">
      <c r="A4585">
        <v>4584</v>
      </c>
      <c r="B4585" s="47">
        <f ca="1">IF('Inputs and Results'!$C$15='Inputs and Results'!$C$13, 'Inputs and Results'!$C$13, IF(E4585 &lt;= ('Inputs and Results'!$C$14-'Inputs and Results'!$C$13)/('Inputs and Results'!$C$15-'Inputs and Results'!$C$13), 'Inputs and Results'!$C$13 + SQRT(E4585*('Inputs and Results'!$C$15-'Inputs and Results'!$C$13)*('Inputs and Results'!$C$14-'Inputs and Results'!$C$13)), 'Inputs and Results'!$C$15 - SQRT((1-E4585)*('Inputs and Results'!$C$15-'Inputs and Results'!$C$13)*('Inputs and Results'!$C$15-'Inputs and Results'!$C$14))))</f>
        <v>0.23485580419282925</v>
      </c>
      <c r="C4585" s="47">
        <f ca="1">IF('Inputs and Results'!$G$15='Inputs and Results'!$G$13, 'Inputs and Results'!$G$13, IF(F4585 &lt;= ('Inputs and Results'!$G$14-'Inputs and Results'!$G$13)/('Inputs and Results'!$G$15-'Inputs and Results'!$G$13), 'Inputs and Results'!$G$13 + SQRT(F4585*('Inputs and Results'!$G$15-'Inputs and Results'!$G$13)*('Inputs and Results'!$G$14-'Inputs and Results'!$G$13)), 'Inputs and Results'!$G$15 - SQRT((1-F4585)*('Inputs and Results'!$G$15-'Inputs and Results'!$G$13)*('Inputs and Results'!$G$15-'Inputs and Results'!$G$14))))</f>
        <v>625.77157367654218</v>
      </c>
      <c r="D4585">
        <f t="shared" ca="1" si="299"/>
        <v>146.96608617681662</v>
      </c>
      <c r="E4585">
        <f t="shared" ca="1" si="301"/>
        <v>0.15044195293265739</v>
      </c>
      <c r="F4585">
        <f t="shared" ca="1" si="301"/>
        <v>0.61126815893370534</v>
      </c>
    </row>
    <row r="4586" spans="1:6" ht="15.75" customHeight="1" x14ac:dyDescent="0.2">
      <c r="A4586">
        <v>4585</v>
      </c>
      <c r="B4586" s="47">
        <f ca="1">IF('Inputs and Results'!$C$15='Inputs and Results'!$C$13, 'Inputs and Results'!$C$13, IF(E4586 &lt;= ('Inputs and Results'!$C$14-'Inputs and Results'!$C$13)/('Inputs and Results'!$C$15-'Inputs and Results'!$C$13), 'Inputs and Results'!$C$13 + SQRT(E4586*('Inputs and Results'!$C$15-'Inputs and Results'!$C$13)*('Inputs and Results'!$C$14-'Inputs and Results'!$C$13)), 'Inputs and Results'!$C$15 - SQRT((1-E4586)*('Inputs and Results'!$C$15-'Inputs and Results'!$C$13)*('Inputs and Results'!$C$15-'Inputs and Results'!$C$14))))</f>
        <v>0.35196270690394993</v>
      </c>
      <c r="C4586" s="47">
        <f ca="1">IF('Inputs and Results'!$G$15='Inputs and Results'!$G$13, 'Inputs and Results'!$G$13, IF(F4586 &lt;= ('Inputs and Results'!$G$14-'Inputs and Results'!$G$13)/('Inputs and Results'!$G$15-'Inputs and Results'!$G$13), 'Inputs and Results'!$G$13 + SQRT(F4586*('Inputs and Results'!$G$15-'Inputs and Results'!$G$13)*('Inputs and Results'!$G$14-'Inputs and Results'!$G$13)), 'Inputs and Results'!$G$15 - SQRT((1-F4586)*('Inputs and Results'!$G$15-'Inputs and Results'!$G$13)*('Inputs and Results'!$G$15-'Inputs and Results'!$G$14))))</f>
        <v>655.27917756165073</v>
      </c>
      <c r="D4586">
        <f t="shared" ca="1" si="299"/>
        <v>230.63383311239264</v>
      </c>
      <c r="E4586">
        <f t="shared" ca="1" si="301"/>
        <v>0.22087761048583832</v>
      </c>
      <c r="F4586">
        <f t="shared" ca="1" si="301"/>
        <v>0.65019284095214491</v>
      </c>
    </row>
    <row r="4587" spans="1:6" ht="15.75" customHeight="1" x14ac:dyDescent="0.2">
      <c r="A4587">
        <v>4586</v>
      </c>
      <c r="B4587" s="47">
        <f ca="1">IF('Inputs and Results'!$C$15='Inputs and Results'!$C$13, 'Inputs and Results'!$C$13, IF(E4587 &lt;= ('Inputs and Results'!$C$14-'Inputs and Results'!$C$13)/('Inputs and Results'!$C$15-'Inputs and Results'!$C$13), 'Inputs and Results'!$C$13 + SQRT(E4587*('Inputs and Results'!$C$15-'Inputs and Results'!$C$13)*('Inputs and Results'!$C$14-'Inputs and Results'!$C$13)), 'Inputs and Results'!$C$15 - SQRT((1-E4587)*('Inputs and Results'!$C$15-'Inputs and Results'!$C$13)*('Inputs and Results'!$C$15-'Inputs and Results'!$C$14))))</f>
        <v>1.0480022235540927</v>
      </c>
      <c r="C4587" s="47">
        <f ca="1">IF('Inputs and Results'!$G$15='Inputs and Results'!$G$13, 'Inputs and Results'!$G$13, IF(F4587 &lt;= ('Inputs and Results'!$G$14-'Inputs and Results'!$G$13)/('Inputs and Results'!$G$15-'Inputs and Results'!$G$13), 'Inputs and Results'!$G$13 + SQRT(F4587*('Inputs and Results'!$G$15-'Inputs and Results'!$G$13)*('Inputs and Results'!$G$14-'Inputs and Results'!$G$13)), 'Inputs and Results'!$G$15 - SQRT((1-F4587)*('Inputs and Results'!$G$15-'Inputs and Results'!$G$13)*('Inputs and Results'!$G$15-'Inputs and Results'!$G$14))))</f>
        <v>371.12042850206683</v>
      </c>
      <c r="D4587">
        <f t="shared" ca="1" si="299"/>
        <v>388.9350342765137</v>
      </c>
      <c r="E4587">
        <f t="shared" ca="1" si="301"/>
        <v>0.5766338534166926</v>
      </c>
      <c r="F4587">
        <f t="shared" ca="1" si="301"/>
        <v>0.19003992491921828</v>
      </c>
    </row>
    <row r="4588" spans="1:6" ht="15.75" customHeight="1" x14ac:dyDescent="0.2">
      <c r="A4588">
        <v>4587</v>
      </c>
      <c r="B4588" s="47">
        <f ca="1">IF('Inputs and Results'!$C$15='Inputs and Results'!$C$13, 'Inputs and Results'!$C$13, IF(E4588 &lt;= ('Inputs and Results'!$C$14-'Inputs and Results'!$C$13)/('Inputs and Results'!$C$15-'Inputs and Results'!$C$13), 'Inputs and Results'!$C$13 + SQRT(E4588*('Inputs and Results'!$C$15-'Inputs and Results'!$C$13)*('Inputs and Results'!$C$14-'Inputs and Results'!$C$13)), 'Inputs and Results'!$C$15 - SQRT((1-E4588)*('Inputs and Results'!$C$15-'Inputs and Results'!$C$13)*('Inputs and Results'!$C$15-'Inputs and Results'!$C$14))))</f>
        <v>0.61708662875254916</v>
      </c>
      <c r="C4588" s="47">
        <f ca="1">IF('Inputs and Results'!$G$15='Inputs and Results'!$G$13, 'Inputs and Results'!$G$13, IF(F4588 &lt;= ('Inputs and Results'!$G$14-'Inputs and Results'!$G$13)/('Inputs and Results'!$G$15-'Inputs and Results'!$G$13), 'Inputs and Results'!$G$13 + SQRT(F4588*('Inputs and Results'!$G$15-'Inputs and Results'!$G$13)*('Inputs and Results'!$G$14-'Inputs and Results'!$G$13)), 'Inputs and Results'!$G$15 - SQRT((1-F4588)*('Inputs and Results'!$G$15-'Inputs and Results'!$G$13)*('Inputs and Results'!$G$15-'Inputs and Results'!$G$14))))</f>
        <v>690.62650026462734</v>
      </c>
      <c r="D4588">
        <f t="shared" ca="1" si="299"/>
        <v>426.17637877547037</v>
      </c>
      <c r="E4588">
        <f t="shared" ca="1" si="301"/>
        <v>0.36908042945890107</v>
      </c>
      <c r="F4588">
        <f t="shared" ca="1" si="301"/>
        <v>0.69411834345113976</v>
      </c>
    </row>
    <row r="4589" spans="1:6" ht="15.75" customHeight="1" x14ac:dyDescent="0.2">
      <c r="A4589">
        <v>4588</v>
      </c>
      <c r="B4589" s="47">
        <f ca="1">IF('Inputs and Results'!$C$15='Inputs and Results'!$C$13, 'Inputs and Results'!$C$13, IF(E4589 &lt;= ('Inputs and Results'!$C$14-'Inputs and Results'!$C$13)/('Inputs and Results'!$C$15-'Inputs and Results'!$C$13), 'Inputs and Results'!$C$13 + SQRT(E4589*('Inputs and Results'!$C$15-'Inputs and Results'!$C$13)*('Inputs and Results'!$C$14-'Inputs and Results'!$C$13)), 'Inputs and Results'!$C$15 - SQRT((1-E4589)*('Inputs and Results'!$C$15-'Inputs and Results'!$C$13)*('Inputs and Results'!$C$15-'Inputs and Results'!$C$14))))</f>
        <v>0.68324155552313925</v>
      </c>
      <c r="C4589" s="47">
        <f ca="1">IF('Inputs and Results'!$G$15='Inputs and Results'!$G$13, 'Inputs and Results'!$G$13, IF(F4589 &lt;= ('Inputs and Results'!$G$14-'Inputs and Results'!$G$13)/('Inputs and Results'!$G$15-'Inputs and Results'!$G$13), 'Inputs and Results'!$G$13 + SQRT(F4589*('Inputs and Results'!$G$15-'Inputs and Results'!$G$13)*('Inputs and Results'!$G$14-'Inputs and Results'!$G$13)), 'Inputs and Results'!$G$15 - SQRT((1-F4589)*('Inputs and Results'!$G$15-'Inputs and Results'!$G$13)*('Inputs and Results'!$G$15-'Inputs and Results'!$G$14))))</f>
        <v>791.57828916015296</v>
      </c>
      <c r="D4589">
        <f t="shared" ca="1" si="299"/>
        <v>540.83918160412827</v>
      </c>
      <c r="E4589">
        <f t="shared" ca="1" si="301"/>
        <v>0.40362558999390619</v>
      </c>
      <c r="F4589">
        <f t="shared" ca="1" si="301"/>
        <v>0.80334799439622973</v>
      </c>
    </row>
    <row r="4590" spans="1:6" ht="15.75" customHeight="1" x14ac:dyDescent="0.2">
      <c r="A4590">
        <v>4589</v>
      </c>
      <c r="B4590" s="47">
        <f ca="1">IF('Inputs and Results'!$C$15='Inputs and Results'!$C$13, 'Inputs and Results'!$C$13, IF(E4590 &lt;= ('Inputs and Results'!$C$14-'Inputs and Results'!$C$13)/('Inputs and Results'!$C$15-'Inputs and Results'!$C$13), 'Inputs and Results'!$C$13 + SQRT(E4590*('Inputs and Results'!$C$15-'Inputs and Results'!$C$13)*('Inputs and Results'!$C$14-'Inputs and Results'!$C$13)), 'Inputs and Results'!$C$15 - SQRT((1-E4590)*('Inputs and Results'!$C$15-'Inputs and Results'!$C$13)*('Inputs and Results'!$C$15-'Inputs and Results'!$C$14))))</f>
        <v>0.8031055777282301</v>
      </c>
      <c r="C4590" s="47">
        <f ca="1">IF('Inputs and Results'!$G$15='Inputs and Results'!$G$13, 'Inputs and Results'!$G$13, IF(F4590 &lt;= ('Inputs and Results'!$G$14-'Inputs and Results'!$G$13)/('Inputs and Results'!$G$15-'Inputs and Results'!$G$13), 'Inputs and Results'!$G$13 + SQRT(F4590*('Inputs and Results'!$G$15-'Inputs and Results'!$G$13)*('Inputs and Results'!$G$14-'Inputs and Results'!$G$13)), 'Inputs and Results'!$G$15 - SQRT((1-F4590)*('Inputs and Results'!$G$15-'Inputs and Results'!$G$13)*('Inputs and Results'!$G$15-'Inputs and Results'!$G$14))))</f>
        <v>504.49180349954065</v>
      </c>
      <c r="D4590">
        <f t="shared" ca="1" si="299"/>
        <v>405.16018130865535</v>
      </c>
      <c r="E4590">
        <f t="shared" ca="1" si="301"/>
        <v>0.46373943304346521</v>
      </c>
      <c r="F4590">
        <f t="shared" ca="1" si="301"/>
        <v>0.4297238032595434</v>
      </c>
    </row>
    <row r="4591" spans="1:6" ht="15.75" customHeight="1" x14ac:dyDescent="0.2">
      <c r="A4591">
        <v>4590</v>
      </c>
      <c r="B4591" s="47">
        <f ca="1">IF('Inputs and Results'!$C$15='Inputs and Results'!$C$13, 'Inputs and Results'!$C$13, IF(E4591 &lt;= ('Inputs and Results'!$C$14-'Inputs and Results'!$C$13)/('Inputs and Results'!$C$15-'Inputs and Results'!$C$13), 'Inputs and Results'!$C$13 + SQRT(E4591*('Inputs and Results'!$C$15-'Inputs and Results'!$C$13)*('Inputs and Results'!$C$14-'Inputs and Results'!$C$13)), 'Inputs and Results'!$C$15 - SQRT((1-E4591)*('Inputs and Results'!$C$15-'Inputs and Results'!$C$13)*('Inputs and Results'!$C$15-'Inputs and Results'!$C$14))))</f>
        <v>1.712185927399176</v>
      </c>
      <c r="C4591" s="47">
        <f ca="1">IF('Inputs and Results'!$G$15='Inputs and Results'!$G$13, 'Inputs and Results'!$G$13, IF(F4591 &lt;= ('Inputs and Results'!$G$14-'Inputs and Results'!$G$13)/('Inputs and Results'!$G$15-'Inputs and Results'!$G$13), 'Inputs and Results'!$G$13 + SQRT(F4591*('Inputs and Results'!$G$15-'Inputs and Results'!$G$13)*('Inputs and Results'!$G$14-'Inputs and Results'!$G$13)), 'Inputs and Results'!$G$15 - SQRT((1-F4591)*('Inputs and Results'!$G$15-'Inputs and Results'!$G$13)*('Inputs and Results'!$G$15-'Inputs and Results'!$G$14))))</f>
        <v>323.94798258618084</v>
      </c>
      <c r="D4591">
        <f t="shared" ca="1" si="299"/>
        <v>554.65917699341219</v>
      </c>
      <c r="E4591">
        <f t="shared" ca="1" si="301"/>
        <v>0.81572610160125325</v>
      </c>
      <c r="F4591">
        <f t="shared" ca="1" si="301"/>
        <v>9.5225133877256063E-2</v>
      </c>
    </row>
    <row r="4592" spans="1:6" ht="15.75" customHeight="1" x14ac:dyDescent="0.2">
      <c r="A4592">
        <v>4591</v>
      </c>
      <c r="B4592" s="47">
        <f ca="1">IF('Inputs and Results'!$C$15='Inputs and Results'!$C$13, 'Inputs and Results'!$C$13, IF(E4592 &lt;= ('Inputs and Results'!$C$14-'Inputs and Results'!$C$13)/('Inputs and Results'!$C$15-'Inputs and Results'!$C$13), 'Inputs and Results'!$C$13 + SQRT(E4592*('Inputs and Results'!$C$15-'Inputs and Results'!$C$13)*('Inputs and Results'!$C$14-'Inputs and Results'!$C$13)), 'Inputs and Results'!$C$15 - SQRT((1-E4592)*('Inputs and Results'!$C$15-'Inputs and Results'!$C$13)*('Inputs and Results'!$C$15-'Inputs and Results'!$C$14))))</f>
        <v>2.6100129438813715</v>
      </c>
      <c r="C4592" s="47">
        <f ca="1">IF('Inputs and Results'!$G$15='Inputs and Results'!$G$13, 'Inputs and Results'!$G$13, IF(F4592 &lt;= ('Inputs and Results'!$G$14-'Inputs and Results'!$G$13)/('Inputs and Results'!$G$15-'Inputs and Results'!$G$13), 'Inputs and Results'!$G$13 + SQRT(F4592*('Inputs and Results'!$G$15-'Inputs and Results'!$G$13)*('Inputs and Results'!$G$14-'Inputs and Results'!$G$13)), 'Inputs and Results'!$G$15 - SQRT((1-F4592)*('Inputs and Results'!$G$15-'Inputs and Results'!$G$13)*('Inputs and Results'!$G$15-'Inputs and Results'!$G$14))))</f>
        <v>636.84007546868486</v>
      </c>
      <c r="D4592">
        <f t="shared" ca="1" si="299"/>
        <v>1662.1608401556571</v>
      </c>
      <c r="E4592">
        <f t="shared" ca="1" si="301"/>
        <v>0.9831011217844362</v>
      </c>
      <c r="F4592">
        <f t="shared" ca="1" si="301"/>
        <v>0.62610967803004502</v>
      </c>
    </row>
    <row r="4593" spans="1:6" ht="15.75" customHeight="1" x14ac:dyDescent="0.2">
      <c r="A4593">
        <v>4592</v>
      </c>
      <c r="B4593" s="47">
        <f ca="1">IF('Inputs and Results'!$C$15='Inputs and Results'!$C$13, 'Inputs and Results'!$C$13, IF(E4593 &lt;= ('Inputs and Results'!$C$14-'Inputs and Results'!$C$13)/('Inputs and Results'!$C$15-'Inputs and Results'!$C$13), 'Inputs and Results'!$C$13 + SQRT(E4593*('Inputs and Results'!$C$15-'Inputs and Results'!$C$13)*('Inputs and Results'!$C$14-'Inputs and Results'!$C$13)), 'Inputs and Results'!$C$15 - SQRT((1-E4593)*('Inputs and Results'!$C$15-'Inputs and Results'!$C$13)*('Inputs and Results'!$C$15-'Inputs and Results'!$C$14))))</f>
        <v>0.33925933428071664</v>
      </c>
      <c r="C4593" s="47">
        <f ca="1">IF('Inputs and Results'!$G$15='Inputs and Results'!$G$13, 'Inputs and Results'!$G$13, IF(F4593 &lt;= ('Inputs and Results'!$G$14-'Inputs and Results'!$G$13)/('Inputs and Results'!$G$15-'Inputs and Results'!$G$13), 'Inputs and Results'!$G$13 + SQRT(F4593*('Inputs and Results'!$G$15-'Inputs and Results'!$G$13)*('Inputs and Results'!$G$14-'Inputs and Results'!$G$13)), 'Inputs and Results'!$G$15 - SQRT((1-F4593)*('Inputs and Results'!$G$15-'Inputs and Results'!$G$13)*('Inputs and Results'!$G$15-'Inputs and Results'!$G$14))))</f>
        <v>492.03381828153761</v>
      </c>
      <c r="D4593">
        <f t="shared" ca="1" si="299"/>
        <v>166.92706563379355</v>
      </c>
      <c r="E4593">
        <f t="shared" ca="1" si="301"/>
        <v>0.21338434553196717</v>
      </c>
      <c r="F4593">
        <f t="shared" ca="1" si="301"/>
        <v>0.409111190738223</v>
      </c>
    </row>
    <row r="4594" spans="1:6" ht="15.75" customHeight="1" x14ac:dyDescent="0.2">
      <c r="A4594">
        <v>4593</v>
      </c>
      <c r="B4594" s="47">
        <f ca="1">IF('Inputs and Results'!$C$15='Inputs and Results'!$C$13, 'Inputs and Results'!$C$13, IF(E4594 &lt;= ('Inputs and Results'!$C$14-'Inputs and Results'!$C$13)/('Inputs and Results'!$C$15-'Inputs and Results'!$C$13), 'Inputs and Results'!$C$13 + SQRT(E4594*('Inputs and Results'!$C$15-'Inputs and Results'!$C$13)*('Inputs and Results'!$C$14-'Inputs and Results'!$C$13)), 'Inputs and Results'!$C$15 - SQRT((1-E4594)*('Inputs and Results'!$C$15-'Inputs and Results'!$C$13)*('Inputs and Results'!$C$15-'Inputs and Results'!$C$14))))</f>
        <v>0.21738780216300446</v>
      </c>
      <c r="C4594" s="47">
        <f ca="1">IF('Inputs and Results'!$G$15='Inputs and Results'!$G$13, 'Inputs and Results'!$G$13, IF(F4594 &lt;= ('Inputs and Results'!$G$14-'Inputs and Results'!$G$13)/('Inputs and Results'!$G$15-'Inputs and Results'!$G$13), 'Inputs and Results'!$G$13 + SQRT(F4594*('Inputs and Results'!$G$15-'Inputs and Results'!$G$13)*('Inputs and Results'!$G$14-'Inputs and Results'!$G$13)), 'Inputs and Results'!$G$15 - SQRT((1-F4594)*('Inputs and Results'!$G$15-'Inputs and Results'!$G$13)*('Inputs and Results'!$G$15-'Inputs and Results'!$G$14))))</f>
        <v>719.36547161692363</v>
      </c>
      <c r="D4594">
        <f t="shared" ca="1" si="299"/>
        <v>156.38127882675619</v>
      </c>
      <c r="E4594">
        <f t="shared" ca="1" si="301"/>
        <v>0.13967437293875162</v>
      </c>
      <c r="F4594">
        <f t="shared" ca="1" si="301"/>
        <v>0.7276604763575184</v>
      </c>
    </row>
    <row r="4595" spans="1:6" ht="15.75" customHeight="1" x14ac:dyDescent="0.2">
      <c r="A4595">
        <v>4594</v>
      </c>
      <c r="B4595" s="47">
        <f ca="1">IF('Inputs and Results'!$C$15='Inputs and Results'!$C$13, 'Inputs and Results'!$C$13, IF(E4595 &lt;= ('Inputs and Results'!$C$14-'Inputs and Results'!$C$13)/('Inputs and Results'!$C$15-'Inputs and Results'!$C$13), 'Inputs and Results'!$C$13 + SQRT(E4595*('Inputs and Results'!$C$15-'Inputs and Results'!$C$13)*('Inputs and Results'!$C$14-'Inputs and Results'!$C$13)), 'Inputs and Results'!$C$15 - SQRT((1-E4595)*('Inputs and Results'!$C$15-'Inputs and Results'!$C$13)*('Inputs and Results'!$C$15-'Inputs and Results'!$C$14))))</f>
        <v>0.69981320011658976</v>
      </c>
      <c r="C4595" s="47">
        <f ca="1">IF('Inputs and Results'!$G$15='Inputs and Results'!$G$13, 'Inputs and Results'!$G$13, IF(F4595 &lt;= ('Inputs and Results'!$G$14-'Inputs and Results'!$G$13)/('Inputs and Results'!$G$15-'Inputs and Results'!$G$13), 'Inputs and Results'!$G$13 + SQRT(F4595*('Inputs and Results'!$G$15-'Inputs and Results'!$G$13)*('Inputs and Results'!$G$14-'Inputs and Results'!$G$13)), 'Inputs and Results'!$G$15 - SQRT((1-F4595)*('Inputs and Results'!$G$15-'Inputs and Results'!$G$13)*('Inputs and Results'!$G$15-'Inputs and Results'!$G$14))))</f>
        <v>623.86101442276765</v>
      </c>
      <c r="D4595">
        <f t="shared" ca="1" si="299"/>
        <v>436.58617293117896</v>
      </c>
      <c r="E4595">
        <f t="shared" ca="1" si="301"/>
        <v>0.41212674284912398</v>
      </c>
      <c r="F4595">
        <f t="shared" ca="1" si="301"/>
        <v>0.60867709683691029</v>
      </c>
    </row>
    <row r="4596" spans="1:6" ht="15.75" customHeight="1" x14ac:dyDescent="0.2">
      <c r="A4596">
        <v>4595</v>
      </c>
      <c r="B4596" s="47">
        <f ca="1">IF('Inputs and Results'!$C$15='Inputs and Results'!$C$13, 'Inputs and Results'!$C$13, IF(E4596 &lt;= ('Inputs and Results'!$C$14-'Inputs and Results'!$C$13)/('Inputs and Results'!$C$15-'Inputs and Results'!$C$13), 'Inputs and Results'!$C$13 + SQRT(E4596*('Inputs and Results'!$C$15-'Inputs and Results'!$C$13)*('Inputs and Results'!$C$14-'Inputs and Results'!$C$13)), 'Inputs and Results'!$C$15 - SQRT((1-E4596)*('Inputs and Results'!$C$15-'Inputs and Results'!$C$13)*('Inputs and Results'!$C$15-'Inputs and Results'!$C$14))))</f>
        <v>1.31711261800426</v>
      </c>
      <c r="C4596" s="47">
        <f ca="1">IF('Inputs and Results'!$G$15='Inputs and Results'!$G$13, 'Inputs and Results'!$G$13, IF(F4596 &lt;= ('Inputs and Results'!$G$14-'Inputs and Results'!$G$13)/('Inputs and Results'!$G$15-'Inputs and Results'!$G$13), 'Inputs and Results'!$G$13 + SQRT(F4596*('Inputs and Results'!$G$15-'Inputs and Results'!$G$13)*('Inputs and Results'!$G$14-'Inputs and Results'!$G$13)), 'Inputs and Results'!$G$15 - SQRT((1-F4596)*('Inputs and Results'!$G$15-'Inputs and Results'!$G$13)*('Inputs and Results'!$G$15-'Inputs and Results'!$G$14))))</f>
        <v>926.22356428445551</v>
      </c>
      <c r="D4596">
        <f t="shared" ca="1" si="299"/>
        <v>1219.9407436119363</v>
      </c>
      <c r="E4596">
        <f t="shared" ca="1" si="301"/>
        <v>0.68532111772439164</v>
      </c>
      <c r="F4596">
        <f t="shared" ca="1" si="301"/>
        <v>0.91163650807599761</v>
      </c>
    </row>
    <row r="4597" spans="1:6" ht="15.75" customHeight="1" x14ac:dyDescent="0.2">
      <c r="A4597">
        <v>4596</v>
      </c>
      <c r="B4597" s="47">
        <f ca="1">IF('Inputs and Results'!$C$15='Inputs and Results'!$C$13, 'Inputs and Results'!$C$13, IF(E4597 &lt;= ('Inputs and Results'!$C$14-'Inputs and Results'!$C$13)/('Inputs and Results'!$C$15-'Inputs and Results'!$C$13), 'Inputs and Results'!$C$13 + SQRT(E4597*('Inputs and Results'!$C$15-'Inputs and Results'!$C$13)*('Inputs and Results'!$C$14-'Inputs and Results'!$C$13)), 'Inputs and Results'!$C$15 - SQRT((1-E4597)*('Inputs and Results'!$C$15-'Inputs and Results'!$C$13)*('Inputs and Results'!$C$15-'Inputs and Results'!$C$14))))</f>
        <v>9.9874534519277969E-2</v>
      </c>
      <c r="C4597" s="47">
        <f ca="1">IF('Inputs and Results'!$G$15='Inputs and Results'!$G$13, 'Inputs and Results'!$G$13, IF(F4597 &lt;= ('Inputs and Results'!$G$14-'Inputs and Results'!$G$13)/('Inputs and Results'!$G$15-'Inputs and Results'!$G$13), 'Inputs and Results'!$G$13 + SQRT(F4597*('Inputs and Results'!$G$15-'Inputs and Results'!$G$13)*('Inputs and Results'!$G$14-'Inputs and Results'!$G$13)), 'Inputs and Results'!$G$15 - SQRT((1-F4597)*('Inputs and Results'!$G$15-'Inputs and Results'!$G$13)*('Inputs and Results'!$G$15-'Inputs and Results'!$G$14))))</f>
        <v>801.70302959672767</v>
      </c>
      <c r="D4597">
        <f t="shared" ca="1" si="299"/>
        <v>80.069716903668109</v>
      </c>
      <c r="E4597">
        <f t="shared" ca="1" si="301"/>
        <v>6.5474698274469723E-2</v>
      </c>
      <c r="F4597">
        <f t="shared" ca="1" si="301"/>
        <v>0.81297711778559967</v>
      </c>
    </row>
    <row r="4598" spans="1:6" ht="15.75" customHeight="1" x14ac:dyDescent="0.2">
      <c r="A4598">
        <v>4597</v>
      </c>
      <c r="B4598" s="47">
        <f ca="1">IF('Inputs and Results'!$C$15='Inputs and Results'!$C$13, 'Inputs and Results'!$C$13, IF(E4598 &lt;= ('Inputs and Results'!$C$14-'Inputs and Results'!$C$13)/('Inputs and Results'!$C$15-'Inputs and Results'!$C$13), 'Inputs and Results'!$C$13 + SQRT(E4598*('Inputs and Results'!$C$15-'Inputs and Results'!$C$13)*('Inputs and Results'!$C$14-'Inputs and Results'!$C$13)), 'Inputs and Results'!$C$15 - SQRT((1-E4598)*('Inputs and Results'!$C$15-'Inputs and Results'!$C$13)*('Inputs and Results'!$C$15-'Inputs and Results'!$C$14))))</f>
        <v>0.31168377044715578</v>
      </c>
      <c r="C4598" s="47">
        <f ca="1">IF('Inputs and Results'!$G$15='Inputs and Results'!$G$13, 'Inputs and Results'!$G$13, IF(F4598 &lt;= ('Inputs and Results'!$G$14-'Inputs and Results'!$G$13)/('Inputs and Results'!$G$15-'Inputs and Results'!$G$13), 'Inputs and Results'!$G$13 + SQRT(F4598*('Inputs and Results'!$G$15-'Inputs and Results'!$G$13)*('Inputs and Results'!$G$14-'Inputs and Results'!$G$13)), 'Inputs and Results'!$G$15 - SQRT((1-F4598)*('Inputs and Results'!$G$15-'Inputs and Results'!$G$13)*('Inputs and Results'!$G$15-'Inputs and Results'!$G$14))))</f>
        <v>317.1385778941542</v>
      </c>
      <c r="D4598">
        <f t="shared" ca="1" si="299"/>
        <v>98.846947712298984</v>
      </c>
      <c r="E4598">
        <f t="shared" ca="1" si="301"/>
        <v>0.19699509443586438</v>
      </c>
      <c r="F4598">
        <f t="shared" ca="1" si="301"/>
        <v>8.1105145067549955E-2</v>
      </c>
    </row>
    <row r="4599" spans="1:6" ht="15.75" customHeight="1" x14ac:dyDescent="0.2">
      <c r="A4599">
        <v>4598</v>
      </c>
      <c r="B4599" s="47">
        <f ca="1">IF('Inputs and Results'!$C$15='Inputs and Results'!$C$13, 'Inputs and Results'!$C$13, IF(E4599 &lt;= ('Inputs and Results'!$C$14-'Inputs and Results'!$C$13)/('Inputs and Results'!$C$15-'Inputs and Results'!$C$13), 'Inputs and Results'!$C$13 + SQRT(E4599*('Inputs and Results'!$C$15-'Inputs and Results'!$C$13)*('Inputs and Results'!$C$14-'Inputs and Results'!$C$13)), 'Inputs and Results'!$C$15 - SQRT((1-E4599)*('Inputs and Results'!$C$15-'Inputs and Results'!$C$13)*('Inputs and Results'!$C$15-'Inputs and Results'!$C$14))))</f>
        <v>1.8531824578114502</v>
      </c>
      <c r="C4599" s="47">
        <f ca="1">IF('Inputs and Results'!$G$15='Inputs and Results'!$G$13, 'Inputs and Results'!$G$13, IF(F4599 &lt;= ('Inputs and Results'!$G$14-'Inputs and Results'!$G$13)/('Inputs and Results'!$G$15-'Inputs and Results'!$G$13), 'Inputs and Results'!$G$13 + SQRT(F4599*('Inputs and Results'!$G$15-'Inputs and Results'!$G$13)*('Inputs and Results'!$G$14-'Inputs and Results'!$G$13)), 'Inputs and Results'!$G$15 - SQRT((1-F4599)*('Inputs and Results'!$G$15-'Inputs and Results'!$G$13)*('Inputs and Results'!$G$15-'Inputs and Results'!$G$14))))</f>
        <v>767.89848792263831</v>
      </c>
      <c r="D4599">
        <f t="shared" ca="1" si="299"/>
        <v>1423.0560071981711</v>
      </c>
      <c r="E4599">
        <f t="shared" ca="1" si="301"/>
        <v>0.8538677249920682</v>
      </c>
      <c r="F4599">
        <f t="shared" ca="1" si="301"/>
        <v>0.77988364540320221</v>
      </c>
    </row>
    <row r="4600" spans="1:6" ht="15.75" customHeight="1" x14ac:dyDescent="0.2">
      <c r="A4600">
        <v>4599</v>
      </c>
      <c r="B4600" s="47">
        <f ca="1">IF('Inputs and Results'!$C$15='Inputs and Results'!$C$13, 'Inputs and Results'!$C$13, IF(E4600 &lt;= ('Inputs and Results'!$C$14-'Inputs and Results'!$C$13)/('Inputs and Results'!$C$15-'Inputs and Results'!$C$13), 'Inputs and Results'!$C$13 + SQRT(E4600*('Inputs and Results'!$C$15-'Inputs and Results'!$C$13)*('Inputs and Results'!$C$14-'Inputs and Results'!$C$13)), 'Inputs and Results'!$C$15 - SQRT((1-E4600)*('Inputs and Results'!$C$15-'Inputs and Results'!$C$13)*('Inputs and Results'!$C$15-'Inputs and Results'!$C$14))))</f>
        <v>0.13926405391304009</v>
      </c>
      <c r="C4600" s="47">
        <f ca="1">IF('Inputs and Results'!$G$15='Inputs and Results'!$G$13, 'Inputs and Results'!$G$13, IF(F4600 &lt;= ('Inputs and Results'!$G$14-'Inputs and Results'!$G$13)/('Inputs and Results'!$G$15-'Inputs and Results'!$G$13), 'Inputs and Results'!$G$13 + SQRT(F4600*('Inputs and Results'!$G$15-'Inputs and Results'!$G$13)*('Inputs and Results'!$G$14-'Inputs and Results'!$G$13)), 'Inputs and Results'!$G$15 - SQRT((1-F4600)*('Inputs and Results'!$G$15-'Inputs and Results'!$G$13)*('Inputs and Results'!$G$15-'Inputs and Results'!$G$14))))</f>
        <v>510.45530020263618</v>
      </c>
      <c r="D4600">
        <f t="shared" ca="1" si="299"/>
        <v>71.088074447616989</v>
      </c>
      <c r="E4600">
        <f t="shared" ca="1" si="301"/>
        <v>9.0687760751772095E-2</v>
      </c>
      <c r="F4600">
        <f t="shared" ca="1" si="301"/>
        <v>0.43946131698581348</v>
      </c>
    </row>
    <row r="4601" spans="1:6" ht="15.75" customHeight="1" x14ac:dyDescent="0.2">
      <c r="A4601">
        <v>4600</v>
      </c>
      <c r="B4601" s="47">
        <f ca="1">IF('Inputs and Results'!$C$15='Inputs and Results'!$C$13, 'Inputs and Results'!$C$13, IF(E4601 &lt;= ('Inputs and Results'!$C$14-'Inputs and Results'!$C$13)/('Inputs and Results'!$C$15-'Inputs and Results'!$C$13), 'Inputs and Results'!$C$13 + SQRT(E4601*('Inputs and Results'!$C$15-'Inputs and Results'!$C$13)*('Inputs and Results'!$C$14-'Inputs and Results'!$C$13)), 'Inputs and Results'!$C$15 - SQRT((1-E4601)*('Inputs and Results'!$C$15-'Inputs and Results'!$C$13)*('Inputs and Results'!$C$15-'Inputs and Results'!$C$14))))</f>
        <v>2.1964845378349418</v>
      </c>
      <c r="C4601" s="47">
        <f ca="1">IF('Inputs and Results'!$G$15='Inputs and Results'!$G$13, 'Inputs and Results'!$G$13, IF(F4601 &lt;= ('Inputs and Results'!$G$14-'Inputs and Results'!$G$13)/('Inputs and Results'!$G$15-'Inputs and Results'!$G$13), 'Inputs and Results'!$G$13 + SQRT(F4601*('Inputs and Results'!$G$15-'Inputs and Results'!$G$13)*('Inputs and Results'!$G$14-'Inputs and Results'!$G$13)), 'Inputs and Results'!$G$15 - SQRT((1-F4601)*('Inputs and Results'!$G$15-'Inputs and Results'!$G$13)*('Inputs and Results'!$G$15-'Inputs and Results'!$G$14))))</f>
        <v>1003.6601084267284</v>
      </c>
      <c r="D4601">
        <f t="shared" ca="1" si="299"/>
        <v>2204.5239094010499</v>
      </c>
      <c r="E4601">
        <f t="shared" ca="1" si="301"/>
        <v>0.92826254467351921</v>
      </c>
      <c r="F4601">
        <f t="shared" ca="1" si="301"/>
        <v>0.95455377301615452</v>
      </c>
    </row>
    <row r="4602" spans="1:6" ht="15.75" customHeight="1" x14ac:dyDescent="0.2">
      <c r="A4602">
        <v>4601</v>
      </c>
      <c r="B4602" s="47">
        <f ca="1">IF('Inputs and Results'!$C$15='Inputs and Results'!$C$13, 'Inputs and Results'!$C$13, IF(E4602 &lt;= ('Inputs and Results'!$C$14-'Inputs and Results'!$C$13)/('Inputs and Results'!$C$15-'Inputs and Results'!$C$13), 'Inputs and Results'!$C$13 + SQRT(E4602*('Inputs and Results'!$C$15-'Inputs and Results'!$C$13)*('Inputs and Results'!$C$14-'Inputs and Results'!$C$13)), 'Inputs and Results'!$C$15 - SQRT((1-E4602)*('Inputs and Results'!$C$15-'Inputs and Results'!$C$13)*('Inputs and Results'!$C$15-'Inputs and Results'!$C$14))))</f>
        <v>0.15415957197292185</v>
      </c>
      <c r="C4602" s="47">
        <f ca="1">IF('Inputs and Results'!$G$15='Inputs and Results'!$G$13, 'Inputs and Results'!$G$13, IF(F4602 &lt;= ('Inputs and Results'!$G$14-'Inputs and Results'!$G$13)/('Inputs and Results'!$G$15-'Inputs and Results'!$G$13), 'Inputs and Results'!$G$13 + SQRT(F4602*('Inputs and Results'!$G$15-'Inputs and Results'!$G$13)*('Inputs and Results'!$G$14-'Inputs and Results'!$G$13)), 'Inputs and Results'!$G$15 - SQRT((1-F4602)*('Inputs and Results'!$G$15-'Inputs and Results'!$G$13)*('Inputs and Results'!$G$15-'Inputs and Results'!$G$14))))</f>
        <v>513.04385019828032</v>
      </c>
      <c r="D4602">
        <f t="shared" ca="1" si="299"/>
        <v>79.090620349906729</v>
      </c>
      <c r="E4602">
        <f t="shared" ref="E4602:F4621" ca="1" si="302">RAND()</f>
        <v>0.10013247313407303</v>
      </c>
      <c r="F4602">
        <f t="shared" ca="1" si="302"/>
        <v>0.4436619407097715</v>
      </c>
    </row>
    <row r="4603" spans="1:6" ht="15.75" customHeight="1" x14ac:dyDescent="0.2">
      <c r="A4603">
        <v>4602</v>
      </c>
      <c r="B4603" s="47">
        <f ca="1">IF('Inputs and Results'!$C$15='Inputs and Results'!$C$13, 'Inputs and Results'!$C$13, IF(E4603 &lt;= ('Inputs and Results'!$C$14-'Inputs and Results'!$C$13)/('Inputs and Results'!$C$15-'Inputs and Results'!$C$13), 'Inputs and Results'!$C$13 + SQRT(E4603*('Inputs and Results'!$C$15-'Inputs and Results'!$C$13)*('Inputs and Results'!$C$14-'Inputs and Results'!$C$13)), 'Inputs and Results'!$C$15 - SQRT((1-E4603)*('Inputs and Results'!$C$15-'Inputs and Results'!$C$13)*('Inputs and Results'!$C$15-'Inputs and Results'!$C$14))))</f>
        <v>0.86249183106061977</v>
      </c>
      <c r="C4603" s="47">
        <f ca="1">IF('Inputs and Results'!$G$15='Inputs and Results'!$G$13, 'Inputs and Results'!$G$13, IF(F4603 &lt;= ('Inputs and Results'!$G$14-'Inputs and Results'!$G$13)/('Inputs and Results'!$G$15-'Inputs and Results'!$G$13), 'Inputs and Results'!$G$13 + SQRT(F4603*('Inputs and Results'!$G$15-'Inputs and Results'!$G$13)*('Inputs and Results'!$G$14-'Inputs and Results'!$G$13)), 'Inputs and Results'!$G$15 - SQRT((1-F4603)*('Inputs and Results'!$G$15-'Inputs and Results'!$G$13)*('Inputs and Results'!$G$15-'Inputs and Results'!$G$14))))</f>
        <v>371.73645127201939</v>
      </c>
      <c r="D4603">
        <f t="shared" ca="1" si="299"/>
        <v>320.61965252958089</v>
      </c>
      <c r="E4603">
        <f t="shared" ca="1" si="302"/>
        <v>0.49233986974637978</v>
      </c>
      <c r="F4603">
        <f t="shared" ca="1" si="302"/>
        <v>0.19124340116609795</v>
      </c>
    </row>
    <row r="4604" spans="1:6" ht="15.75" customHeight="1" x14ac:dyDescent="0.2">
      <c r="A4604">
        <v>4603</v>
      </c>
      <c r="B4604" s="47">
        <f ca="1">IF('Inputs and Results'!$C$15='Inputs and Results'!$C$13, 'Inputs and Results'!$C$13, IF(E4604 &lt;= ('Inputs and Results'!$C$14-'Inputs and Results'!$C$13)/('Inputs and Results'!$C$15-'Inputs and Results'!$C$13), 'Inputs and Results'!$C$13 + SQRT(E4604*('Inputs and Results'!$C$15-'Inputs and Results'!$C$13)*('Inputs and Results'!$C$14-'Inputs and Results'!$C$13)), 'Inputs and Results'!$C$15 - SQRT((1-E4604)*('Inputs and Results'!$C$15-'Inputs and Results'!$C$13)*('Inputs and Results'!$C$15-'Inputs and Results'!$C$14))))</f>
        <v>2.5411652481253699</v>
      </c>
      <c r="C4604" s="47">
        <f ca="1">IF('Inputs and Results'!$G$15='Inputs and Results'!$G$13, 'Inputs and Results'!$G$13, IF(F4604 &lt;= ('Inputs and Results'!$G$14-'Inputs and Results'!$G$13)/('Inputs and Results'!$G$15-'Inputs and Results'!$G$13), 'Inputs and Results'!$G$13 + SQRT(F4604*('Inputs and Results'!$G$15-'Inputs and Results'!$G$13)*('Inputs and Results'!$G$14-'Inputs and Results'!$G$13)), 'Inputs and Results'!$G$15 - SQRT((1-F4604)*('Inputs and Results'!$G$15-'Inputs and Results'!$G$13)*('Inputs and Results'!$G$15-'Inputs and Results'!$G$14))))</f>
        <v>541.64133102794915</v>
      </c>
      <c r="D4604">
        <f t="shared" ca="1" si="299"/>
        <v>1376.4001273565941</v>
      </c>
      <c r="E4604">
        <f t="shared" ca="1" si="302"/>
        <v>0.97660785227468294</v>
      </c>
      <c r="F4604">
        <f t="shared" ca="1" si="302"/>
        <v>0.48901770014577173</v>
      </c>
    </row>
    <row r="4605" spans="1:6" ht="15.75" customHeight="1" x14ac:dyDescent="0.2">
      <c r="A4605">
        <v>4604</v>
      </c>
      <c r="B4605" s="47">
        <f ca="1">IF('Inputs and Results'!$C$15='Inputs and Results'!$C$13, 'Inputs and Results'!$C$13, IF(E4605 &lt;= ('Inputs and Results'!$C$14-'Inputs and Results'!$C$13)/('Inputs and Results'!$C$15-'Inputs and Results'!$C$13), 'Inputs and Results'!$C$13 + SQRT(E4605*('Inputs and Results'!$C$15-'Inputs and Results'!$C$13)*('Inputs and Results'!$C$14-'Inputs and Results'!$C$13)), 'Inputs and Results'!$C$15 - SQRT((1-E4605)*('Inputs and Results'!$C$15-'Inputs and Results'!$C$13)*('Inputs and Results'!$C$15-'Inputs and Results'!$C$14))))</f>
        <v>0.51474623866126246</v>
      </c>
      <c r="C4605" s="47">
        <f ca="1">IF('Inputs and Results'!$G$15='Inputs and Results'!$G$13, 'Inputs and Results'!$G$13, IF(F4605 &lt;= ('Inputs and Results'!$G$14-'Inputs and Results'!$G$13)/('Inputs and Results'!$G$15-'Inputs and Results'!$G$13), 'Inputs and Results'!$G$13 + SQRT(F4605*('Inputs and Results'!$G$15-'Inputs and Results'!$G$13)*('Inputs and Results'!$G$14-'Inputs and Results'!$G$13)), 'Inputs and Results'!$G$15 - SQRT((1-F4605)*('Inputs and Results'!$G$15-'Inputs and Results'!$G$13)*('Inputs and Results'!$G$15-'Inputs and Results'!$G$14))))</f>
        <v>899.24217932326951</v>
      </c>
      <c r="D4605">
        <f t="shared" ca="1" si="299"/>
        <v>462.88152945220946</v>
      </c>
      <c r="E4605">
        <f t="shared" ca="1" si="302"/>
        <v>0.31372374908351752</v>
      </c>
      <c r="F4605">
        <f t="shared" ca="1" si="302"/>
        <v>0.89336135992221977</v>
      </c>
    </row>
    <row r="4606" spans="1:6" ht="15.75" customHeight="1" x14ac:dyDescent="0.2">
      <c r="A4606">
        <v>4605</v>
      </c>
      <c r="B4606" s="47">
        <f ca="1">IF('Inputs and Results'!$C$15='Inputs and Results'!$C$13, 'Inputs and Results'!$C$13, IF(E4606 &lt;= ('Inputs and Results'!$C$14-'Inputs and Results'!$C$13)/('Inputs and Results'!$C$15-'Inputs and Results'!$C$13), 'Inputs and Results'!$C$13 + SQRT(E4606*('Inputs and Results'!$C$15-'Inputs and Results'!$C$13)*('Inputs and Results'!$C$14-'Inputs and Results'!$C$13)), 'Inputs and Results'!$C$15 - SQRT((1-E4606)*('Inputs and Results'!$C$15-'Inputs and Results'!$C$13)*('Inputs and Results'!$C$15-'Inputs and Results'!$C$14))))</f>
        <v>0.84893020713323519</v>
      </c>
      <c r="C4606" s="47">
        <f ca="1">IF('Inputs and Results'!$G$15='Inputs and Results'!$G$13, 'Inputs and Results'!$G$13, IF(F4606 &lt;= ('Inputs and Results'!$G$14-'Inputs and Results'!$G$13)/('Inputs and Results'!$G$15-'Inputs and Results'!$G$13), 'Inputs and Results'!$G$13 + SQRT(F4606*('Inputs and Results'!$G$15-'Inputs and Results'!$G$13)*('Inputs and Results'!$G$14-'Inputs and Results'!$G$13)), 'Inputs and Results'!$G$15 - SQRT((1-F4606)*('Inputs and Results'!$G$15-'Inputs and Results'!$G$13)*('Inputs and Results'!$G$15-'Inputs and Results'!$G$14))))</f>
        <v>327.55373716230042</v>
      </c>
      <c r="D4606">
        <f t="shared" ca="1" si="299"/>
        <v>278.07026193645697</v>
      </c>
      <c r="E4606">
        <f t="shared" ca="1" si="302"/>
        <v>0.48587763846845933</v>
      </c>
      <c r="F4606">
        <f t="shared" ca="1" si="302"/>
        <v>0.10265775700600621</v>
      </c>
    </row>
    <row r="4607" spans="1:6" ht="15.75" customHeight="1" x14ac:dyDescent="0.2">
      <c r="A4607">
        <v>4606</v>
      </c>
      <c r="B4607" s="47">
        <f ca="1">IF('Inputs and Results'!$C$15='Inputs and Results'!$C$13, 'Inputs and Results'!$C$13, IF(E4607 &lt;= ('Inputs and Results'!$C$14-'Inputs and Results'!$C$13)/('Inputs and Results'!$C$15-'Inputs and Results'!$C$13), 'Inputs and Results'!$C$13 + SQRT(E4607*('Inputs and Results'!$C$15-'Inputs and Results'!$C$13)*('Inputs and Results'!$C$14-'Inputs and Results'!$C$13)), 'Inputs and Results'!$C$15 - SQRT((1-E4607)*('Inputs and Results'!$C$15-'Inputs and Results'!$C$13)*('Inputs and Results'!$C$15-'Inputs and Results'!$C$14))))</f>
        <v>0.28947245691979351</v>
      </c>
      <c r="C4607" s="47">
        <f ca="1">IF('Inputs and Results'!$G$15='Inputs and Results'!$G$13, 'Inputs and Results'!$G$13, IF(F4607 &lt;= ('Inputs and Results'!$G$14-'Inputs and Results'!$G$13)/('Inputs and Results'!$G$15-'Inputs and Results'!$G$13), 'Inputs and Results'!$G$13 + SQRT(F4607*('Inputs and Results'!$G$15-'Inputs and Results'!$G$13)*('Inputs and Results'!$G$14-'Inputs and Results'!$G$13)), 'Inputs and Results'!$G$15 - SQRT((1-F4607)*('Inputs and Results'!$G$15-'Inputs and Results'!$G$13)*('Inputs and Results'!$G$15-'Inputs and Results'!$G$14))))</f>
        <v>834.51752741036842</v>
      </c>
      <c r="D4607">
        <f t="shared" ca="1" si="299"/>
        <v>241.56983900211046</v>
      </c>
      <c r="E4607">
        <f t="shared" ca="1" si="302"/>
        <v>0.18367115980039761</v>
      </c>
      <c r="F4607">
        <f t="shared" ca="1" si="302"/>
        <v>0.84252419091952546</v>
      </c>
    </row>
    <row r="4608" spans="1:6" ht="15.75" customHeight="1" x14ac:dyDescent="0.2">
      <c r="A4608">
        <v>4607</v>
      </c>
      <c r="B4608" s="47">
        <f ca="1">IF('Inputs and Results'!$C$15='Inputs and Results'!$C$13, 'Inputs and Results'!$C$13, IF(E4608 &lt;= ('Inputs and Results'!$C$14-'Inputs and Results'!$C$13)/('Inputs and Results'!$C$15-'Inputs and Results'!$C$13), 'Inputs and Results'!$C$13 + SQRT(E4608*('Inputs and Results'!$C$15-'Inputs and Results'!$C$13)*('Inputs and Results'!$C$14-'Inputs and Results'!$C$13)), 'Inputs and Results'!$C$15 - SQRT((1-E4608)*('Inputs and Results'!$C$15-'Inputs and Results'!$C$13)*('Inputs and Results'!$C$15-'Inputs and Results'!$C$14))))</f>
        <v>1.947545821497064</v>
      </c>
      <c r="C4608" s="47">
        <f ca="1">IF('Inputs and Results'!$G$15='Inputs and Results'!$G$13, 'Inputs and Results'!$G$13, IF(F4608 &lt;= ('Inputs and Results'!$G$14-'Inputs and Results'!$G$13)/('Inputs and Results'!$G$15-'Inputs and Results'!$G$13), 'Inputs and Results'!$G$13 + SQRT(F4608*('Inputs and Results'!$G$15-'Inputs and Results'!$G$13)*('Inputs and Results'!$G$14-'Inputs and Results'!$G$13)), 'Inputs and Results'!$G$15 - SQRT((1-F4608)*('Inputs and Results'!$G$15-'Inputs and Results'!$G$13)*('Inputs and Results'!$G$15-'Inputs and Results'!$G$14))))</f>
        <v>484.84154996263669</v>
      </c>
      <c r="D4608">
        <f t="shared" ca="1" si="299"/>
        <v>944.25113471789302</v>
      </c>
      <c r="E4608">
        <f t="shared" ca="1" si="302"/>
        <v>0.87692668912796778</v>
      </c>
      <c r="F4608">
        <f t="shared" ca="1" si="302"/>
        <v>0.39704446182176545</v>
      </c>
    </row>
    <row r="4609" spans="1:6" ht="15.75" customHeight="1" x14ac:dyDescent="0.2">
      <c r="A4609">
        <v>4608</v>
      </c>
      <c r="B4609" s="47">
        <f ca="1">IF('Inputs and Results'!$C$15='Inputs and Results'!$C$13, 'Inputs and Results'!$C$13, IF(E4609 &lt;= ('Inputs and Results'!$C$14-'Inputs and Results'!$C$13)/('Inputs and Results'!$C$15-'Inputs and Results'!$C$13), 'Inputs and Results'!$C$13 + SQRT(E4609*('Inputs and Results'!$C$15-'Inputs and Results'!$C$13)*('Inputs and Results'!$C$14-'Inputs and Results'!$C$13)), 'Inputs and Results'!$C$15 - SQRT((1-E4609)*('Inputs and Results'!$C$15-'Inputs and Results'!$C$13)*('Inputs and Results'!$C$15-'Inputs and Results'!$C$14))))</f>
        <v>0.33408487739723247</v>
      </c>
      <c r="C4609" s="47">
        <f ca="1">IF('Inputs and Results'!$G$15='Inputs and Results'!$G$13, 'Inputs and Results'!$G$13, IF(F4609 &lt;= ('Inputs and Results'!$G$14-'Inputs and Results'!$G$13)/('Inputs and Results'!$G$15-'Inputs and Results'!$G$13), 'Inputs and Results'!$G$13 + SQRT(F4609*('Inputs and Results'!$G$15-'Inputs and Results'!$G$13)*('Inputs and Results'!$G$14-'Inputs and Results'!$G$13)), 'Inputs and Results'!$G$15 - SQRT((1-F4609)*('Inputs and Results'!$G$15-'Inputs and Results'!$G$13)*('Inputs and Results'!$G$15-'Inputs and Results'!$G$14))))</f>
        <v>696.66121993995034</v>
      </c>
      <c r="D4609">
        <f t="shared" ca="1" si="299"/>
        <v>232.74397825104472</v>
      </c>
      <c r="E4609">
        <f t="shared" ca="1" si="302"/>
        <v>0.21032183989754116</v>
      </c>
      <c r="F4609">
        <f t="shared" ca="1" si="302"/>
        <v>0.7013231764176231</v>
      </c>
    </row>
    <row r="4610" spans="1:6" ht="15.75" customHeight="1" x14ac:dyDescent="0.2">
      <c r="A4610">
        <v>4609</v>
      </c>
      <c r="B4610" s="47">
        <f ca="1">IF('Inputs and Results'!$C$15='Inputs and Results'!$C$13, 'Inputs and Results'!$C$13, IF(E4610 &lt;= ('Inputs and Results'!$C$14-'Inputs and Results'!$C$13)/('Inputs and Results'!$C$15-'Inputs and Results'!$C$13), 'Inputs and Results'!$C$13 + SQRT(E4610*('Inputs and Results'!$C$15-'Inputs and Results'!$C$13)*('Inputs and Results'!$C$14-'Inputs and Results'!$C$13)), 'Inputs and Results'!$C$15 - SQRT((1-E4610)*('Inputs and Results'!$C$15-'Inputs and Results'!$C$13)*('Inputs and Results'!$C$15-'Inputs and Results'!$C$14))))</f>
        <v>0.20227236873241772</v>
      </c>
      <c r="C4610" s="47">
        <f ca="1">IF('Inputs and Results'!$G$15='Inputs and Results'!$G$13, 'Inputs and Results'!$G$13, IF(F4610 &lt;= ('Inputs and Results'!$G$14-'Inputs and Results'!$G$13)/('Inputs and Results'!$G$15-'Inputs and Results'!$G$13), 'Inputs and Results'!$G$13 + SQRT(F4610*('Inputs and Results'!$G$15-'Inputs and Results'!$G$13)*('Inputs and Results'!$G$14-'Inputs and Results'!$G$13)), 'Inputs and Results'!$G$15 - SQRT((1-F4610)*('Inputs and Results'!$G$15-'Inputs and Results'!$G$13)*('Inputs and Results'!$G$15-'Inputs and Results'!$G$14))))</f>
        <v>375.75981309675183</v>
      </c>
      <c r="D4610">
        <f t="shared" ref="D4610:D4673" ca="1" si="303">B4610*C4610</f>
        <v>76.005827469530544</v>
      </c>
      <c r="E4610">
        <f t="shared" ca="1" si="302"/>
        <v>0.13030223347132031</v>
      </c>
      <c r="F4610">
        <f t="shared" ca="1" si="302"/>
        <v>0.19908152788381894</v>
      </c>
    </row>
    <row r="4611" spans="1:6" ht="15.75" customHeight="1" x14ac:dyDescent="0.2">
      <c r="A4611">
        <v>4610</v>
      </c>
      <c r="B4611" s="47">
        <f ca="1">IF('Inputs and Results'!$C$15='Inputs and Results'!$C$13, 'Inputs and Results'!$C$13, IF(E4611 &lt;= ('Inputs and Results'!$C$14-'Inputs and Results'!$C$13)/('Inputs and Results'!$C$15-'Inputs and Results'!$C$13), 'Inputs and Results'!$C$13 + SQRT(E4611*('Inputs and Results'!$C$15-'Inputs and Results'!$C$13)*('Inputs and Results'!$C$14-'Inputs and Results'!$C$13)), 'Inputs and Results'!$C$15 - SQRT((1-E4611)*('Inputs and Results'!$C$15-'Inputs and Results'!$C$13)*('Inputs and Results'!$C$15-'Inputs and Results'!$C$14))))</f>
        <v>0.49621514430393088</v>
      </c>
      <c r="C4611" s="47">
        <f ca="1">IF('Inputs and Results'!$G$15='Inputs and Results'!$G$13, 'Inputs and Results'!$G$13, IF(F4611 &lt;= ('Inputs and Results'!$G$14-'Inputs and Results'!$G$13)/('Inputs and Results'!$G$15-'Inputs and Results'!$G$13), 'Inputs and Results'!$G$13 + SQRT(F4611*('Inputs and Results'!$G$15-'Inputs and Results'!$G$13)*('Inputs and Results'!$G$14-'Inputs and Results'!$G$13)), 'Inputs and Results'!$G$15 - SQRT((1-F4611)*('Inputs and Results'!$G$15-'Inputs and Results'!$G$13)*('Inputs and Results'!$G$15-'Inputs and Results'!$G$14))))</f>
        <v>448.18491850045825</v>
      </c>
      <c r="D4611">
        <f t="shared" ca="1" si="303"/>
        <v>222.39614400855038</v>
      </c>
      <c r="E4611">
        <f t="shared" ca="1" si="302"/>
        <v>0.30345126626522378</v>
      </c>
      <c r="F4611">
        <f t="shared" ca="1" si="302"/>
        <v>0.33364937939788042</v>
      </c>
    </row>
    <row r="4612" spans="1:6" ht="15.75" customHeight="1" x14ac:dyDescent="0.2">
      <c r="A4612">
        <v>4611</v>
      </c>
      <c r="B4612" s="47">
        <f ca="1">IF('Inputs and Results'!$C$15='Inputs and Results'!$C$13, 'Inputs and Results'!$C$13, IF(E4612 &lt;= ('Inputs and Results'!$C$14-'Inputs and Results'!$C$13)/('Inputs and Results'!$C$15-'Inputs and Results'!$C$13), 'Inputs and Results'!$C$13 + SQRT(E4612*('Inputs and Results'!$C$15-'Inputs and Results'!$C$13)*('Inputs and Results'!$C$14-'Inputs and Results'!$C$13)), 'Inputs and Results'!$C$15 - SQRT((1-E4612)*('Inputs and Results'!$C$15-'Inputs and Results'!$C$13)*('Inputs and Results'!$C$15-'Inputs and Results'!$C$14))))</f>
        <v>0.72240081297594383</v>
      </c>
      <c r="C4612" s="47">
        <f ca="1">IF('Inputs and Results'!$G$15='Inputs and Results'!$G$13, 'Inputs and Results'!$G$13, IF(F4612 &lt;= ('Inputs and Results'!$G$14-'Inputs and Results'!$G$13)/('Inputs and Results'!$G$15-'Inputs and Results'!$G$13), 'Inputs and Results'!$G$13 + SQRT(F4612*('Inputs and Results'!$G$15-'Inputs and Results'!$G$13)*('Inputs and Results'!$G$14-'Inputs and Results'!$G$13)), 'Inputs and Results'!$G$15 - SQRT((1-F4612)*('Inputs and Results'!$G$15-'Inputs and Results'!$G$13)*('Inputs and Results'!$G$15-'Inputs and Results'!$G$14))))</f>
        <v>389.15733747167235</v>
      </c>
      <c r="D4612">
        <f t="shared" ca="1" si="303"/>
        <v>281.12757696508982</v>
      </c>
      <c r="E4612">
        <f t="shared" ca="1" si="302"/>
        <v>0.42361577147415086</v>
      </c>
      <c r="F4612">
        <f t="shared" ca="1" si="302"/>
        <v>0.2249068090601285</v>
      </c>
    </row>
    <row r="4613" spans="1:6" ht="15.75" customHeight="1" x14ac:dyDescent="0.2">
      <c r="A4613">
        <v>4612</v>
      </c>
      <c r="B4613" s="47">
        <f ca="1">IF('Inputs and Results'!$C$15='Inputs and Results'!$C$13, 'Inputs and Results'!$C$13, IF(E4613 &lt;= ('Inputs and Results'!$C$14-'Inputs and Results'!$C$13)/('Inputs and Results'!$C$15-'Inputs and Results'!$C$13), 'Inputs and Results'!$C$13 + SQRT(E4613*('Inputs and Results'!$C$15-'Inputs and Results'!$C$13)*('Inputs and Results'!$C$14-'Inputs and Results'!$C$13)), 'Inputs and Results'!$C$15 - SQRT((1-E4613)*('Inputs and Results'!$C$15-'Inputs and Results'!$C$13)*('Inputs and Results'!$C$15-'Inputs and Results'!$C$14))))</f>
        <v>0.71777724031615442</v>
      </c>
      <c r="C4613" s="47">
        <f ca="1">IF('Inputs and Results'!$G$15='Inputs and Results'!$G$13, 'Inputs and Results'!$G$13, IF(F4613 &lt;= ('Inputs and Results'!$G$14-'Inputs and Results'!$G$13)/('Inputs and Results'!$G$15-'Inputs and Results'!$G$13), 'Inputs and Results'!$G$13 + SQRT(F4613*('Inputs and Results'!$G$15-'Inputs and Results'!$G$13)*('Inputs and Results'!$G$14-'Inputs and Results'!$G$13)), 'Inputs and Results'!$G$15 - SQRT((1-F4613)*('Inputs and Results'!$G$15-'Inputs and Results'!$G$13)*('Inputs and Results'!$G$15-'Inputs and Results'!$G$14))))</f>
        <v>606.45358671790336</v>
      </c>
      <c r="D4613">
        <f t="shared" ca="1" si="303"/>
        <v>435.29858185421034</v>
      </c>
      <c r="E4613">
        <f t="shared" ca="1" si="302"/>
        <v>0.42127325279789474</v>
      </c>
      <c r="F4613">
        <f t="shared" ca="1" si="302"/>
        <v>0.58467305315347706</v>
      </c>
    </row>
    <row r="4614" spans="1:6" ht="15.75" customHeight="1" x14ac:dyDescent="0.2">
      <c r="A4614">
        <v>4613</v>
      </c>
      <c r="B4614" s="47">
        <f ca="1">IF('Inputs and Results'!$C$15='Inputs and Results'!$C$13, 'Inputs and Results'!$C$13, IF(E4614 &lt;= ('Inputs and Results'!$C$14-'Inputs and Results'!$C$13)/('Inputs and Results'!$C$15-'Inputs and Results'!$C$13), 'Inputs and Results'!$C$13 + SQRT(E4614*('Inputs and Results'!$C$15-'Inputs and Results'!$C$13)*('Inputs and Results'!$C$14-'Inputs and Results'!$C$13)), 'Inputs and Results'!$C$15 - SQRT((1-E4614)*('Inputs and Results'!$C$15-'Inputs and Results'!$C$13)*('Inputs and Results'!$C$15-'Inputs and Results'!$C$14))))</f>
        <v>0.60931839627989248</v>
      </c>
      <c r="C4614" s="47">
        <f ca="1">IF('Inputs and Results'!$G$15='Inputs and Results'!$G$13, 'Inputs and Results'!$G$13, IF(F4614 &lt;= ('Inputs and Results'!$G$14-'Inputs and Results'!$G$13)/('Inputs and Results'!$G$15-'Inputs and Results'!$G$13), 'Inputs and Results'!$G$13 + SQRT(F4614*('Inputs and Results'!$G$15-'Inputs and Results'!$G$13)*('Inputs and Results'!$G$14-'Inputs and Results'!$G$13)), 'Inputs and Results'!$G$15 - SQRT((1-F4614)*('Inputs and Results'!$G$15-'Inputs and Results'!$G$13)*('Inputs and Results'!$G$15-'Inputs and Results'!$G$14))))</f>
        <v>367.2545278549901</v>
      </c>
      <c r="D4614">
        <f t="shared" ca="1" si="303"/>
        <v>223.77493993913168</v>
      </c>
      <c r="E4614">
        <f t="shared" ca="1" si="302"/>
        <v>0.36496016329269487</v>
      </c>
      <c r="F4614">
        <f t="shared" ca="1" si="302"/>
        <v>0.18246698594147714</v>
      </c>
    </row>
    <row r="4615" spans="1:6" ht="15.75" customHeight="1" x14ac:dyDescent="0.2">
      <c r="A4615">
        <v>4614</v>
      </c>
      <c r="B4615" s="47">
        <f ca="1">IF('Inputs and Results'!$C$15='Inputs and Results'!$C$13, 'Inputs and Results'!$C$13, IF(E4615 &lt;= ('Inputs and Results'!$C$14-'Inputs and Results'!$C$13)/('Inputs and Results'!$C$15-'Inputs and Results'!$C$13), 'Inputs and Results'!$C$13 + SQRT(E4615*('Inputs and Results'!$C$15-'Inputs and Results'!$C$13)*('Inputs and Results'!$C$14-'Inputs and Results'!$C$13)), 'Inputs and Results'!$C$15 - SQRT((1-E4615)*('Inputs and Results'!$C$15-'Inputs and Results'!$C$13)*('Inputs and Results'!$C$15-'Inputs and Results'!$C$14))))</f>
        <v>2.5818887155886294</v>
      </c>
      <c r="C4615" s="47">
        <f ca="1">IF('Inputs and Results'!$G$15='Inputs and Results'!$G$13, 'Inputs and Results'!$G$13, IF(F4615 &lt;= ('Inputs and Results'!$G$14-'Inputs and Results'!$G$13)/('Inputs and Results'!$G$15-'Inputs and Results'!$G$13), 'Inputs and Results'!$G$13 + SQRT(F4615*('Inputs and Results'!$G$15-'Inputs and Results'!$G$13)*('Inputs and Results'!$G$14-'Inputs and Results'!$G$13)), 'Inputs and Results'!$G$15 - SQRT((1-F4615)*('Inputs and Results'!$G$15-'Inputs and Results'!$G$13)*('Inputs and Results'!$G$15-'Inputs and Results'!$G$14))))</f>
        <v>691.48838331563582</v>
      </c>
      <c r="D4615">
        <f t="shared" ca="1" si="303"/>
        <v>1785.3460538432648</v>
      </c>
      <c r="E4615">
        <f t="shared" ca="1" si="302"/>
        <v>0.9805758837608749</v>
      </c>
      <c r="F4615">
        <f t="shared" ca="1" si="302"/>
        <v>0.69515259896309456</v>
      </c>
    </row>
    <row r="4616" spans="1:6" ht="15.75" customHeight="1" x14ac:dyDescent="0.2">
      <c r="A4616">
        <v>4615</v>
      </c>
      <c r="B4616" s="47">
        <f ca="1">IF('Inputs and Results'!$C$15='Inputs and Results'!$C$13, 'Inputs and Results'!$C$13, IF(E4616 &lt;= ('Inputs and Results'!$C$14-'Inputs and Results'!$C$13)/('Inputs and Results'!$C$15-'Inputs and Results'!$C$13), 'Inputs and Results'!$C$13 + SQRT(E4616*('Inputs and Results'!$C$15-'Inputs and Results'!$C$13)*('Inputs and Results'!$C$14-'Inputs and Results'!$C$13)), 'Inputs and Results'!$C$15 - SQRT((1-E4616)*('Inputs and Results'!$C$15-'Inputs and Results'!$C$13)*('Inputs and Results'!$C$15-'Inputs and Results'!$C$14))))</f>
        <v>2.2822639772740159</v>
      </c>
      <c r="C4616" s="47">
        <f ca="1">IF('Inputs and Results'!$G$15='Inputs and Results'!$G$13, 'Inputs and Results'!$G$13, IF(F4616 &lt;= ('Inputs and Results'!$G$14-'Inputs and Results'!$G$13)/('Inputs and Results'!$G$15-'Inputs and Results'!$G$13), 'Inputs and Results'!$G$13 + SQRT(F4616*('Inputs and Results'!$G$15-'Inputs and Results'!$G$13)*('Inputs and Results'!$G$14-'Inputs and Results'!$G$13)), 'Inputs and Results'!$G$15 - SQRT((1-F4616)*('Inputs and Results'!$G$15-'Inputs and Results'!$G$13)*('Inputs and Results'!$G$15-'Inputs and Results'!$G$14))))</f>
        <v>583.52842938493859</v>
      </c>
      <c r="D4616">
        <f t="shared" ca="1" si="303"/>
        <v>1331.7659141005297</v>
      </c>
      <c r="E4616">
        <f t="shared" ca="1" si="302"/>
        <v>0.94276166685349838</v>
      </c>
      <c r="F4616">
        <f t="shared" ca="1" si="302"/>
        <v>0.5519702568296031</v>
      </c>
    </row>
    <row r="4617" spans="1:6" ht="15.75" customHeight="1" x14ac:dyDescent="0.2">
      <c r="A4617">
        <v>4616</v>
      </c>
      <c r="B4617" s="47">
        <f ca="1">IF('Inputs and Results'!$C$15='Inputs and Results'!$C$13, 'Inputs and Results'!$C$13, IF(E4617 &lt;= ('Inputs and Results'!$C$14-'Inputs and Results'!$C$13)/('Inputs and Results'!$C$15-'Inputs and Results'!$C$13), 'Inputs and Results'!$C$13 + SQRT(E4617*('Inputs and Results'!$C$15-'Inputs and Results'!$C$13)*('Inputs and Results'!$C$14-'Inputs and Results'!$C$13)), 'Inputs and Results'!$C$15 - SQRT((1-E4617)*('Inputs and Results'!$C$15-'Inputs and Results'!$C$13)*('Inputs and Results'!$C$15-'Inputs and Results'!$C$14))))</f>
        <v>6.6175671949228132E-2</v>
      </c>
      <c r="C4617" s="47">
        <f ca="1">IF('Inputs and Results'!$G$15='Inputs and Results'!$G$13, 'Inputs and Results'!$G$13, IF(F4617 &lt;= ('Inputs and Results'!$G$14-'Inputs and Results'!$G$13)/('Inputs and Results'!$G$15-'Inputs and Results'!$G$13), 'Inputs and Results'!$G$13 + SQRT(F4617*('Inputs and Results'!$G$15-'Inputs and Results'!$G$13)*('Inputs and Results'!$G$14-'Inputs and Results'!$G$13)), 'Inputs and Results'!$G$15 - SQRT((1-F4617)*('Inputs and Results'!$G$15-'Inputs and Results'!$G$13)*('Inputs and Results'!$G$15-'Inputs and Results'!$G$14))))</f>
        <v>380.89058291996582</v>
      </c>
      <c r="D4617">
        <f t="shared" ca="1" si="303"/>
        <v>25.205690263861936</v>
      </c>
      <c r="E4617">
        <f t="shared" ca="1" si="302"/>
        <v>4.363053468193745E-2</v>
      </c>
      <c r="F4617">
        <f t="shared" ca="1" si="302"/>
        <v>0.2090216846990498</v>
      </c>
    </row>
    <row r="4618" spans="1:6" ht="15.75" customHeight="1" x14ac:dyDescent="0.2">
      <c r="A4618">
        <v>4617</v>
      </c>
      <c r="B4618" s="47">
        <f ca="1">IF('Inputs and Results'!$C$15='Inputs and Results'!$C$13, 'Inputs and Results'!$C$13, IF(E4618 &lt;= ('Inputs and Results'!$C$14-'Inputs and Results'!$C$13)/('Inputs and Results'!$C$15-'Inputs and Results'!$C$13), 'Inputs and Results'!$C$13 + SQRT(E4618*('Inputs and Results'!$C$15-'Inputs and Results'!$C$13)*('Inputs and Results'!$C$14-'Inputs and Results'!$C$13)), 'Inputs and Results'!$C$15 - SQRT((1-E4618)*('Inputs and Results'!$C$15-'Inputs and Results'!$C$13)*('Inputs and Results'!$C$15-'Inputs and Results'!$C$14))))</f>
        <v>0.30229383694856971</v>
      </c>
      <c r="C4618" s="47">
        <f ca="1">IF('Inputs and Results'!$G$15='Inputs and Results'!$G$13, 'Inputs and Results'!$G$13, IF(F4618 &lt;= ('Inputs and Results'!$G$14-'Inputs and Results'!$G$13)/('Inputs and Results'!$G$15-'Inputs and Results'!$G$13), 'Inputs and Results'!$G$13 + SQRT(F4618*('Inputs and Results'!$G$15-'Inputs and Results'!$G$13)*('Inputs and Results'!$G$14-'Inputs and Results'!$G$13)), 'Inputs and Results'!$G$15 - SQRT((1-F4618)*('Inputs and Results'!$G$15-'Inputs and Results'!$G$13)*('Inputs and Results'!$G$15-'Inputs and Results'!$G$14))))</f>
        <v>1072.5817646790274</v>
      </c>
      <c r="D4618">
        <f t="shared" ca="1" si="303"/>
        <v>324.23485708589106</v>
      </c>
      <c r="E4618">
        <f t="shared" ca="1" si="302"/>
        <v>0.19137571753714766</v>
      </c>
      <c r="F4618">
        <f t="shared" ca="1" si="302"/>
        <v>0.98085991281686369</v>
      </c>
    </row>
    <row r="4619" spans="1:6" ht="15.75" customHeight="1" x14ac:dyDescent="0.2">
      <c r="A4619">
        <v>4618</v>
      </c>
      <c r="B4619" s="47">
        <f ca="1">IF('Inputs and Results'!$C$15='Inputs and Results'!$C$13, 'Inputs and Results'!$C$13, IF(E4619 &lt;= ('Inputs and Results'!$C$14-'Inputs and Results'!$C$13)/('Inputs and Results'!$C$15-'Inputs and Results'!$C$13), 'Inputs and Results'!$C$13 + SQRT(E4619*('Inputs and Results'!$C$15-'Inputs and Results'!$C$13)*('Inputs and Results'!$C$14-'Inputs and Results'!$C$13)), 'Inputs and Results'!$C$15 - SQRT((1-E4619)*('Inputs and Results'!$C$15-'Inputs and Results'!$C$13)*('Inputs and Results'!$C$15-'Inputs and Results'!$C$14))))</f>
        <v>0.73018826004433457</v>
      </c>
      <c r="C4619" s="47">
        <f ca="1">IF('Inputs and Results'!$G$15='Inputs and Results'!$G$13, 'Inputs and Results'!$G$13, IF(F4619 &lt;= ('Inputs and Results'!$G$14-'Inputs and Results'!$G$13)/('Inputs and Results'!$G$15-'Inputs and Results'!$G$13), 'Inputs and Results'!$G$13 + SQRT(F4619*('Inputs and Results'!$G$15-'Inputs and Results'!$G$13)*('Inputs and Results'!$G$14-'Inputs and Results'!$G$13)), 'Inputs and Results'!$G$15 - SQRT((1-F4619)*('Inputs and Results'!$G$15-'Inputs and Results'!$G$13)*('Inputs and Results'!$G$15-'Inputs and Results'!$G$14))))</f>
        <v>362.58189791951929</v>
      </c>
      <c r="D4619">
        <f t="shared" ca="1" si="303"/>
        <v>264.75304516542633</v>
      </c>
      <c r="E4619">
        <f t="shared" ca="1" si="302"/>
        <v>0.42755051835104829</v>
      </c>
      <c r="F4619">
        <f t="shared" ca="1" si="302"/>
        <v>0.17326670404746469</v>
      </c>
    </row>
    <row r="4620" spans="1:6" ht="15.75" customHeight="1" x14ac:dyDescent="0.2">
      <c r="A4620">
        <v>4619</v>
      </c>
      <c r="B4620" s="47">
        <f ca="1">IF('Inputs and Results'!$C$15='Inputs and Results'!$C$13, 'Inputs and Results'!$C$13, IF(E4620 &lt;= ('Inputs and Results'!$C$14-'Inputs and Results'!$C$13)/('Inputs and Results'!$C$15-'Inputs and Results'!$C$13), 'Inputs and Results'!$C$13 + SQRT(E4620*('Inputs and Results'!$C$15-'Inputs and Results'!$C$13)*('Inputs and Results'!$C$14-'Inputs and Results'!$C$13)), 'Inputs and Results'!$C$15 - SQRT((1-E4620)*('Inputs and Results'!$C$15-'Inputs and Results'!$C$13)*('Inputs and Results'!$C$15-'Inputs and Results'!$C$14))))</f>
        <v>1.822001302810534</v>
      </c>
      <c r="C4620" s="47">
        <f ca="1">IF('Inputs and Results'!$G$15='Inputs and Results'!$G$13, 'Inputs and Results'!$G$13, IF(F4620 &lt;= ('Inputs and Results'!$G$14-'Inputs and Results'!$G$13)/('Inputs and Results'!$G$15-'Inputs and Results'!$G$13), 'Inputs and Results'!$G$13 + SQRT(F4620*('Inputs and Results'!$G$15-'Inputs and Results'!$G$13)*('Inputs and Results'!$G$14-'Inputs and Results'!$G$13)), 'Inputs and Results'!$G$15 - SQRT((1-F4620)*('Inputs and Results'!$G$15-'Inputs and Results'!$G$13)*('Inputs and Results'!$G$15-'Inputs and Results'!$G$14))))</f>
        <v>542.42264466880761</v>
      </c>
      <c r="D4620">
        <f t="shared" ca="1" si="303"/>
        <v>988.2947652605028</v>
      </c>
      <c r="E4620">
        <f t="shared" ca="1" si="302"/>
        <v>0.84581322993554675</v>
      </c>
      <c r="F4620">
        <f t="shared" ca="1" si="302"/>
        <v>0.49022980704261498</v>
      </c>
    </row>
    <row r="4621" spans="1:6" ht="15.75" customHeight="1" x14ac:dyDescent="0.2">
      <c r="A4621">
        <v>4620</v>
      </c>
      <c r="B4621" s="47">
        <f ca="1">IF('Inputs and Results'!$C$15='Inputs and Results'!$C$13, 'Inputs and Results'!$C$13, IF(E4621 &lt;= ('Inputs and Results'!$C$14-'Inputs and Results'!$C$13)/('Inputs and Results'!$C$15-'Inputs and Results'!$C$13), 'Inputs and Results'!$C$13 + SQRT(E4621*('Inputs and Results'!$C$15-'Inputs and Results'!$C$13)*('Inputs and Results'!$C$14-'Inputs and Results'!$C$13)), 'Inputs and Results'!$C$15 - SQRT((1-E4621)*('Inputs and Results'!$C$15-'Inputs and Results'!$C$13)*('Inputs and Results'!$C$15-'Inputs and Results'!$C$14))))</f>
        <v>0.18963889595927919</v>
      </c>
      <c r="C4621" s="47">
        <f ca="1">IF('Inputs and Results'!$G$15='Inputs and Results'!$G$13, 'Inputs and Results'!$G$13, IF(F4621 &lt;= ('Inputs and Results'!$G$14-'Inputs and Results'!$G$13)/('Inputs and Results'!$G$15-'Inputs and Results'!$G$13), 'Inputs and Results'!$G$13 + SQRT(F4621*('Inputs and Results'!$G$15-'Inputs and Results'!$G$13)*('Inputs and Results'!$G$14-'Inputs and Results'!$G$13)), 'Inputs and Results'!$G$15 - SQRT((1-F4621)*('Inputs and Results'!$G$15-'Inputs and Results'!$G$13)*('Inputs and Results'!$G$15-'Inputs and Results'!$G$14))))</f>
        <v>987.72807270337307</v>
      </c>
      <c r="D4621">
        <f t="shared" ca="1" si="303"/>
        <v>187.31166121545431</v>
      </c>
      <c r="E4621">
        <f t="shared" ca="1" si="302"/>
        <v>0.12243005165500231</v>
      </c>
      <c r="F4621">
        <f t="shared" ca="1" si="302"/>
        <v>0.94687904602792783</v>
      </c>
    </row>
    <row r="4622" spans="1:6" ht="15.75" customHeight="1" x14ac:dyDescent="0.2">
      <c r="A4622">
        <v>4621</v>
      </c>
      <c r="B4622" s="47">
        <f ca="1">IF('Inputs and Results'!$C$15='Inputs and Results'!$C$13, 'Inputs and Results'!$C$13, IF(E4622 &lt;= ('Inputs and Results'!$C$14-'Inputs and Results'!$C$13)/('Inputs and Results'!$C$15-'Inputs and Results'!$C$13), 'Inputs and Results'!$C$13 + SQRT(E4622*('Inputs and Results'!$C$15-'Inputs and Results'!$C$13)*('Inputs and Results'!$C$14-'Inputs and Results'!$C$13)), 'Inputs and Results'!$C$15 - SQRT((1-E4622)*('Inputs and Results'!$C$15-'Inputs and Results'!$C$13)*('Inputs and Results'!$C$15-'Inputs and Results'!$C$14))))</f>
        <v>1.1536182332930223</v>
      </c>
      <c r="C4622" s="47">
        <f ca="1">IF('Inputs and Results'!$G$15='Inputs and Results'!$G$13, 'Inputs and Results'!$G$13, IF(F4622 &lt;= ('Inputs and Results'!$G$14-'Inputs and Results'!$G$13)/('Inputs and Results'!$G$15-'Inputs and Results'!$G$13), 'Inputs and Results'!$G$13 + SQRT(F4622*('Inputs and Results'!$G$15-'Inputs and Results'!$G$13)*('Inputs and Results'!$G$14-'Inputs and Results'!$G$13)), 'Inputs and Results'!$G$15 - SQRT((1-F4622)*('Inputs and Results'!$G$15-'Inputs and Results'!$G$13)*('Inputs and Results'!$G$15-'Inputs and Results'!$G$14))))</f>
        <v>537.47850667272144</v>
      </c>
      <c r="D4622">
        <f t="shared" ca="1" si="303"/>
        <v>620.04500530075677</v>
      </c>
      <c r="E4622">
        <f t="shared" ref="E4622:F4641" ca="1" si="304">RAND()</f>
        <v>0.62120826350800218</v>
      </c>
      <c r="F4622">
        <f t="shared" ca="1" si="304"/>
        <v>0.48253535360751576</v>
      </c>
    </row>
    <row r="4623" spans="1:6" ht="15.75" customHeight="1" x14ac:dyDescent="0.2">
      <c r="A4623">
        <v>4622</v>
      </c>
      <c r="B4623" s="47">
        <f ca="1">IF('Inputs and Results'!$C$15='Inputs and Results'!$C$13, 'Inputs and Results'!$C$13, IF(E4623 &lt;= ('Inputs and Results'!$C$14-'Inputs and Results'!$C$13)/('Inputs and Results'!$C$15-'Inputs and Results'!$C$13), 'Inputs and Results'!$C$13 + SQRT(E4623*('Inputs and Results'!$C$15-'Inputs and Results'!$C$13)*('Inputs and Results'!$C$14-'Inputs and Results'!$C$13)), 'Inputs and Results'!$C$15 - SQRT((1-E4623)*('Inputs and Results'!$C$15-'Inputs and Results'!$C$13)*('Inputs and Results'!$C$15-'Inputs and Results'!$C$14))))</f>
        <v>1.6845387712752444</v>
      </c>
      <c r="C4623" s="47">
        <f ca="1">IF('Inputs and Results'!$G$15='Inputs and Results'!$G$13, 'Inputs and Results'!$G$13, IF(F4623 &lt;= ('Inputs and Results'!$G$14-'Inputs and Results'!$G$13)/('Inputs and Results'!$G$15-'Inputs and Results'!$G$13), 'Inputs and Results'!$G$13 + SQRT(F4623*('Inputs and Results'!$G$15-'Inputs and Results'!$G$13)*('Inputs and Results'!$G$14-'Inputs and Results'!$G$13)), 'Inputs and Results'!$G$15 - SQRT((1-F4623)*('Inputs and Results'!$G$15-'Inputs and Results'!$G$13)*('Inputs and Results'!$G$15-'Inputs and Results'!$G$14))))</f>
        <v>344.45026947680014</v>
      </c>
      <c r="D4623">
        <f t="shared" ca="1" si="303"/>
        <v>580.23983370987571</v>
      </c>
      <c r="E4623">
        <f t="shared" ca="1" si="304"/>
        <v>0.80772908396910625</v>
      </c>
      <c r="F4623">
        <f t="shared" ca="1" si="304"/>
        <v>0.13707856446656097</v>
      </c>
    </row>
    <row r="4624" spans="1:6" ht="15.75" customHeight="1" x14ac:dyDescent="0.2">
      <c r="A4624">
        <v>4623</v>
      </c>
      <c r="B4624" s="47">
        <f ca="1">IF('Inputs and Results'!$C$15='Inputs and Results'!$C$13, 'Inputs and Results'!$C$13, IF(E4624 &lt;= ('Inputs and Results'!$C$14-'Inputs and Results'!$C$13)/('Inputs and Results'!$C$15-'Inputs and Results'!$C$13), 'Inputs and Results'!$C$13 + SQRT(E4624*('Inputs and Results'!$C$15-'Inputs and Results'!$C$13)*('Inputs and Results'!$C$14-'Inputs and Results'!$C$13)), 'Inputs and Results'!$C$15 - SQRT((1-E4624)*('Inputs and Results'!$C$15-'Inputs and Results'!$C$13)*('Inputs and Results'!$C$15-'Inputs and Results'!$C$14))))</f>
        <v>1.5149827485145353</v>
      </c>
      <c r="C4624" s="47">
        <f ca="1">IF('Inputs and Results'!$G$15='Inputs and Results'!$G$13, 'Inputs and Results'!$G$13, IF(F4624 &lt;= ('Inputs and Results'!$G$14-'Inputs and Results'!$G$13)/('Inputs and Results'!$G$15-'Inputs and Results'!$G$13), 'Inputs and Results'!$G$13 + SQRT(F4624*('Inputs and Results'!$G$15-'Inputs and Results'!$G$13)*('Inputs and Results'!$G$14-'Inputs and Results'!$G$13)), 'Inputs and Results'!$G$15 - SQRT((1-F4624)*('Inputs and Results'!$G$15-'Inputs and Results'!$G$13)*('Inputs and Results'!$G$15-'Inputs and Results'!$G$14))))</f>
        <v>601.48553944045807</v>
      </c>
      <c r="D4624">
        <f t="shared" ca="1" si="303"/>
        <v>911.24021573325308</v>
      </c>
      <c r="E4624">
        <f t="shared" ca="1" si="304"/>
        <v>0.75496930697672848</v>
      </c>
      <c r="F4624">
        <f t="shared" ca="1" si="304"/>
        <v>0.5776912935134243</v>
      </c>
    </row>
    <row r="4625" spans="1:6" ht="15.75" customHeight="1" x14ac:dyDescent="0.2">
      <c r="A4625">
        <v>4624</v>
      </c>
      <c r="B4625" s="47">
        <f ca="1">IF('Inputs and Results'!$C$15='Inputs and Results'!$C$13, 'Inputs and Results'!$C$13, IF(E4625 &lt;= ('Inputs and Results'!$C$14-'Inputs and Results'!$C$13)/('Inputs and Results'!$C$15-'Inputs and Results'!$C$13), 'Inputs and Results'!$C$13 + SQRT(E4625*('Inputs and Results'!$C$15-'Inputs and Results'!$C$13)*('Inputs and Results'!$C$14-'Inputs and Results'!$C$13)), 'Inputs and Results'!$C$15 - SQRT((1-E4625)*('Inputs and Results'!$C$15-'Inputs and Results'!$C$13)*('Inputs and Results'!$C$15-'Inputs and Results'!$C$14))))</f>
        <v>1.9074572812285417</v>
      </c>
      <c r="C4625" s="47">
        <f ca="1">IF('Inputs and Results'!$G$15='Inputs and Results'!$G$13, 'Inputs and Results'!$G$13, IF(F4625 &lt;= ('Inputs and Results'!$G$14-'Inputs and Results'!$G$13)/('Inputs and Results'!$G$15-'Inputs and Results'!$G$13), 'Inputs and Results'!$G$13 + SQRT(F4625*('Inputs and Results'!$G$15-'Inputs and Results'!$G$13)*('Inputs and Results'!$G$14-'Inputs and Results'!$G$13)), 'Inputs and Results'!$G$15 - SQRT((1-F4625)*('Inputs and Results'!$G$15-'Inputs and Results'!$G$13)*('Inputs and Results'!$G$15-'Inputs and Results'!$G$14))))</f>
        <v>735.25264201255845</v>
      </c>
      <c r="D4625">
        <f t="shared" ca="1" si="303"/>
        <v>1402.4630055493769</v>
      </c>
      <c r="E4625">
        <f t="shared" ca="1" si="304"/>
        <v>0.8673722675177189</v>
      </c>
      <c r="F4625">
        <f t="shared" ca="1" si="304"/>
        <v>0.7453670516323696</v>
      </c>
    </row>
    <row r="4626" spans="1:6" ht="15.75" customHeight="1" x14ac:dyDescent="0.2">
      <c r="A4626">
        <v>4625</v>
      </c>
      <c r="B4626" s="47">
        <f ca="1">IF('Inputs and Results'!$C$15='Inputs and Results'!$C$13, 'Inputs and Results'!$C$13, IF(E4626 &lt;= ('Inputs and Results'!$C$14-'Inputs and Results'!$C$13)/('Inputs and Results'!$C$15-'Inputs and Results'!$C$13), 'Inputs and Results'!$C$13 + SQRT(E4626*('Inputs and Results'!$C$15-'Inputs and Results'!$C$13)*('Inputs and Results'!$C$14-'Inputs and Results'!$C$13)), 'Inputs and Results'!$C$15 - SQRT((1-E4626)*('Inputs and Results'!$C$15-'Inputs and Results'!$C$13)*('Inputs and Results'!$C$15-'Inputs and Results'!$C$14))))</f>
        <v>0.28764564811013704</v>
      </c>
      <c r="C4626" s="47">
        <f ca="1">IF('Inputs and Results'!$G$15='Inputs and Results'!$G$13, 'Inputs and Results'!$G$13, IF(F4626 &lt;= ('Inputs and Results'!$G$14-'Inputs and Results'!$G$13)/('Inputs and Results'!$G$15-'Inputs and Results'!$G$13), 'Inputs and Results'!$G$13 + SQRT(F4626*('Inputs and Results'!$G$15-'Inputs and Results'!$G$13)*('Inputs and Results'!$G$14-'Inputs and Results'!$G$13)), 'Inputs and Results'!$G$15 - SQRT((1-F4626)*('Inputs and Results'!$G$15-'Inputs and Results'!$G$13)*('Inputs and Results'!$G$15-'Inputs and Results'!$G$14))))</f>
        <v>713.87716058022556</v>
      </c>
      <c r="D4626">
        <f t="shared" ca="1" si="303"/>
        <v>205.34365852612336</v>
      </c>
      <c r="E4626">
        <f t="shared" ca="1" si="304"/>
        <v>0.18257042997601336</v>
      </c>
      <c r="F4626">
        <f t="shared" ca="1" si="304"/>
        <v>0.72140533762746217</v>
      </c>
    </row>
    <row r="4627" spans="1:6" ht="15.75" customHeight="1" x14ac:dyDescent="0.2">
      <c r="A4627">
        <v>4626</v>
      </c>
      <c r="B4627" s="47">
        <f ca="1">IF('Inputs and Results'!$C$15='Inputs and Results'!$C$13, 'Inputs and Results'!$C$13, IF(E4627 &lt;= ('Inputs and Results'!$C$14-'Inputs and Results'!$C$13)/('Inputs and Results'!$C$15-'Inputs and Results'!$C$13), 'Inputs and Results'!$C$13 + SQRT(E4627*('Inputs and Results'!$C$15-'Inputs and Results'!$C$13)*('Inputs and Results'!$C$14-'Inputs and Results'!$C$13)), 'Inputs and Results'!$C$15 - SQRT((1-E4627)*('Inputs and Results'!$C$15-'Inputs and Results'!$C$13)*('Inputs and Results'!$C$15-'Inputs and Results'!$C$14))))</f>
        <v>1.7085402588628618</v>
      </c>
      <c r="C4627" s="47">
        <f ca="1">IF('Inputs and Results'!$G$15='Inputs and Results'!$G$13, 'Inputs and Results'!$G$13, IF(F4627 &lt;= ('Inputs and Results'!$G$14-'Inputs and Results'!$G$13)/('Inputs and Results'!$G$15-'Inputs and Results'!$G$13), 'Inputs and Results'!$G$13 + SQRT(F4627*('Inputs and Results'!$G$15-'Inputs and Results'!$G$13)*('Inputs and Results'!$G$14-'Inputs and Results'!$G$13)), 'Inputs and Results'!$G$15 - SQRT((1-F4627)*('Inputs and Results'!$G$15-'Inputs and Results'!$G$13)*('Inputs and Results'!$G$15-'Inputs and Results'!$G$14))))</f>
        <v>932.13246334487201</v>
      </c>
      <c r="D4627">
        <f t="shared" ca="1" si="303"/>
        <v>1592.5858402177246</v>
      </c>
      <c r="E4627">
        <f t="shared" ca="1" si="304"/>
        <v>0.8146813041135551</v>
      </c>
      <c r="F4627">
        <f t="shared" ca="1" si="304"/>
        <v>0.91540963335456982</v>
      </c>
    </row>
    <row r="4628" spans="1:6" ht="15.75" customHeight="1" x14ac:dyDescent="0.2">
      <c r="A4628">
        <v>4627</v>
      </c>
      <c r="B4628" s="47">
        <f ca="1">IF('Inputs and Results'!$C$15='Inputs and Results'!$C$13, 'Inputs and Results'!$C$13, IF(E4628 &lt;= ('Inputs and Results'!$C$14-'Inputs and Results'!$C$13)/('Inputs and Results'!$C$15-'Inputs and Results'!$C$13), 'Inputs and Results'!$C$13 + SQRT(E4628*('Inputs and Results'!$C$15-'Inputs and Results'!$C$13)*('Inputs and Results'!$C$14-'Inputs and Results'!$C$13)), 'Inputs and Results'!$C$15 - SQRT((1-E4628)*('Inputs and Results'!$C$15-'Inputs and Results'!$C$13)*('Inputs and Results'!$C$15-'Inputs and Results'!$C$14))))</f>
        <v>1.95162269851842</v>
      </c>
      <c r="C4628" s="47">
        <f ca="1">IF('Inputs and Results'!$G$15='Inputs and Results'!$G$13, 'Inputs and Results'!$G$13, IF(F4628 &lt;= ('Inputs and Results'!$G$14-'Inputs and Results'!$G$13)/('Inputs and Results'!$G$15-'Inputs and Results'!$G$13), 'Inputs and Results'!$G$13 + SQRT(F4628*('Inputs and Results'!$G$15-'Inputs and Results'!$G$13)*('Inputs and Results'!$G$14-'Inputs and Results'!$G$13)), 'Inputs and Results'!$G$15 - SQRT((1-F4628)*('Inputs and Results'!$G$15-'Inputs and Results'!$G$13)*('Inputs and Results'!$G$15-'Inputs and Results'!$G$14))))</f>
        <v>1066.4607963884437</v>
      </c>
      <c r="D4628">
        <f t="shared" ca="1" si="303"/>
        <v>2081.3290973117178</v>
      </c>
      <c r="E4628">
        <f t="shared" ca="1" si="304"/>
        <v>0.87787833708202223</v>
      </c>
      <c r="F4628">
        <f t="shared" ca="1" si="304"/>
        <v>0.97897682509898876</v>
      </c>
    </row>
    <row r="4629" spans="1:6" ht="15.75" customHeight="1" x14ac:dyDescent="0.2">
      <c r="A4629">
        <v>4628</v>
      </c>
      <c r="B4629" s="47">
        <f ca="1">IF('Inputs and Results'!$C$15='Inputs and Results'!$C$13, 'Inputs and Results'!$C$13, IF(E4629 &lt;= ('Inputs and Results'!$C$14-'Inputs and Results'!$C$13)/('Inputs and Results'!$C$15-'Inputs and Results'!$C$13), 'Inputs and Results'!$C$13 + SQRT(E4629*('Inputs and Results'!$C$15-'Inputs and Results'!$C$13)*('Inputs and Results'!$C$14-'Inputs and Results'!$C$13)), 'Inputs and Results'!$C$15 - SQRT((1-E4629)*('Inputs and Results'!$C$15-'Inputs and Results'!$C$13)*('Inputs and Results'!$C$15-'Inputs and Results'!$C$14))))</f>
        <v>0.80502958532509794</v>
      </c>
      <c r="C4629" s="47">
        <f ca="1">IF('Inputs and Results'!$G$15='Inputs and Results'!$G$13, 'Inputs and Results'!$G$13, IF(F4629 &lt;= ('Inputs and Results'!$G$14-'Inputs and Results'!$G$13)/('Inputs and Results'!$G$15-'Inputs and Results'!$G$13), 'Inputs and Results'!$G$13 + SQRT(F4629*('Inputs and Results'!$G$15-'Inputs and Results'!$G$13)*('Inputs and Results'!$G$14-'Inputs and Results'!$G$13)), 'Inputs and Results'!$G$15 - SQRT((1-F4629)*('Inputs and Results'!$G$15-'Inputs and Results'!$G$13)*('Inputs and Results'!$G$15-'Inputs and Results'!$G$14))))</f>
        <v>530.19827140779137</v>
      </c>
      <c r="D4629">
        <f t="shared" ca="1" si="303"/>
        <v>426.82529457149803</v>
      </c>
      <c r="E4629">
        <f t="shared" ca="1" si="304"/>
        <v>0.46467831985576546</v>
      </c>
      <c r="F4629">
        <f t="shared" ca="1" si="304"/>
        <v>0.47110036460733362</v>
      </c>
    </row>
    <row r="4630" spans="1:6" ht="15.75" customHeight="1" x14ac:dyDescent="0.2">
      <c r="A4630">
        <v>4629</v>
      </c>
      <c r="B4630" s="47">
        <f ca="1">IF('Inputs and Results'!$C$15='Inputs and Results'!$C$13, 'Inputs and Results'!$C$13, IF(E4630 &lt;= ('Inputs and Results'!$C$14-'Inputs and Results'!$C$13)/('Inputs and Results'!$C$15-'Inputs and Results'!$C$13), 'Inputs and Results'!$C$13 + SQRT(E4630*('Inputs and Results'!$C$15-'Inputs and Results'!$C$13)*('Inputs and Results'!$C$14-'Inputs and Results'!$C$13)), 'Inputs and Results'!$C$15 - SQRT((1-E4630)*('Inputs and Results'!$C$15-'Inputs and Results'!$C$13)*('Inputs and Results'!$C$15-'Inputs and Results'!$C$14))))</f>
        <v>1.4663485527744877</v>
      </c>
      <c r="C4630" s="47">
        <f ca="1">IF('Inputs and Results'!$G$15='Inputs and Results'!$G$13, 'Inputs and Results'!$G$13, IF(F4630 &lt;= ('Inputs and Results'!$G$14-'Inputs and Results'!$G$13)/('Inputs and Results'!$G$15-'Inputs and Results'!$G$13), 'Inputs and Results'!$G$13 + SQRT(F4630*('Inputs and Results'!$G$15-'Inputs and Results'!$G$13)*('Inputs and Results'!$G$14-'Inputs and Results'!$G$13)), 'Inputs and Results'!$G$15 - SQRT((1-F4630)*('Inputs and Results'!$G$15-'Inputs and Results'!$G$13)*('Inputs and Results'!$G$15-'Inputs and Results'!$G$14))))</f>
        <v>866.36154910022628</v>
      </c>
      <c r="D4630">
        <f t="shared" ca="1" si="303"/>
        <v>1270.3880037025801</v>
      </c>
      <c r="E4630">
        <f t="shared" ca="1" si="304"/>
        <v>0.73865702649145459</v>
      </c>
      <c r="F4630">
        <f t="shared" ca="1" si="304"/>
        <v>0.86877005954816999</v>
      </c>
    </row>
    <row r="4631" spans="1:6" ht="15.75" customHeight="1" x14ac:dyDescent="0.2">
      <c r="A4631">
        <v>4630</v>
      </c>
      <c r="B4631" s="47">
        <f ca="1">IF('Inputs and Results'!$C$15='Inputs and Results'!$C$13, 'Inputs and Results'!$C$13, IF(E4631 &lt;= ('Inputs and Results'!$C$14-'Inputs and Results'!$C$13)/('Inputs and Results'!$C$15-'Inputs and Results'!$C$13), 'Inputs and Results'!$C$13 + SQRT(E4631*('Inputs and Results'!$C$15-'Inputs and Results'!$C$13)*('Inputs and Results'!$C$14-'Inputs and Results'!$C$13)), 'Inputs and Results'!$C$15 - SQRT((1-E4631)*('Inputs and Results'!$C$15-'Inputs and Results'!$C$13)*('Inputs and Results'!$C$15-'Inputs and Results'!$C$14))))</f>
        <v>0.8261504027599047</v>
      </c>
      <c r="C4631" s="47">
        <f ca="1">IF('Inputs and Results'!$G$15='Inputs and Results'!$G$13, 'Inputs and Results'!$G$13, IF(F4631 &lt;= ('Inputs and Results'!$G$14-'Inputs and Results'!$G$13)/('Inputs and Results'!$G$15-'Inputs and Results'!$G$13), 'Inputs and Results'!$G$13 + SQRT(F4631*('Inputs and Results'!$G$15-'Inputs and Results'!$G$13)*('Inputs and Results'!$G$14-'Inputs and Results'!$G$13)), 'Inputs and Results'!$G$15 - SQRT((1-F4631)*('Inputs and Results'!$G$15-'Inputs and Results'!$G$13)*('Inputs and Results'!$G$15-'Inputs and Results'!$G$14))))</f>
        <v>555.7595417094152</v>
      </c>
      <c r="D4631">
        <f t="shared" ca="1" si="303"/>
        <v>459.14096922089345</v>
      </c>
      <c r="E4631">
        <f t="shared" ca="1" si="304"/>
        <v>0.47493088095323055</v>
      </c>
      <c r="F4631">
        <f t="shared" ca="1" si="304"/>
        <v>0.51069829435447855</v>
      </c>
    </row>
    <row r="4632" spans="1:6" ht="15.75" customHeight="1" x14ac:dyDescent="0.2">
      <c r="A4632">
        <v>4631</v>
      </c>
      <c r="B4632" s="47">
        <f ca="1">IF('Inputs and Results'!$C$15='Inputs and Results'!$C$13, 'Inputs and Results'!$C$13, IF(E4632 &lt;= ('Inputs and Results'!$C$14-'Inputs and Results'!$C$13)/('Inputs and Results'!$C$15-'Inputs and Results'!$C$13), 'Inputs and Results'!$C$13 + SQRT(E4632*('Inputs and Results'!$C$15-'Inputs and Results'!$C$13)*('Inputs and Results'!$C$14-'Inputs and Results'!$C$13)), 'Inputs and Results'!$C$15 - SQRT((1-E4632)*('Inputs and Results'!$C$15-'Inputs and Results'!$C$13)*('Inputs and Results'!$C$15-'Inputs and Results'!$C$14))))</f>
        <v>1.4667105517379329</v>
      </c>
      <c r="C4632" s="47">
        <f ca="1">IF('Inputs and Results'!$G$15='Inputs and Results'!$G$13, 'Inputs and Results'!$G$13, IF(F4632 &lt;= ('Inputs and Results'!$G$14-'Inputs and Results'!$G$13)/('Inputs and Results'!$G$15-'Inputs and Results'!$G$13), 'Inputs and Results'!$G$13 + SQRT(F4632*('Inputs and Results'!$G$15-'Inputs and Results'!$G$13)*('Inputs and Results'!$G$14-'Inputs and Results'!$G$13)), 'Inputs and Results'!$G$15 - SQRT((1-F4632)*('Inputs and Results'!$G$15-'Inputs and Results'!$G$13)*('Inputs and Results'!$G$15-'Inputs and Results'!$G$14))))</f>
        <v>560.79665962894205</v>
      </c>
      <c r="D4632">
        <f t="shared" ca="1" si="303"/>
        <v>822.52637805715528</v>
      </c>
      <c r="E4632">
        <f t="shared" ca="1" si="304"/>
        <v>0.73878038531646728</v>
      </c>
      <c r="F4632">
        <f t="shared" ca="1" si="304"/>
        <v>0.51831978135751677</v>
      </c>
    </row>
    <row r="4633" spans="1:6" ht="15.75" customHeight="1" x14ac:dyDescent="0.2">
      <c r="A4633">
        <v>4632</v>
      </c>
      <c r="B4633" s="47">
        <f ca="1">IF('Inputs and Results'!$C$15='Inputs and Results'!$C$13, 'Inputs and Results'!$C$13, IF(E4633 &lt;= ('Inputs and Results'!$C$14-'Inputs and Results'!$C$13)/('Inputs and Results'!$C$15-'Inputs and Results'!$C$13), 'Inputs and Results'!$C$13 + SQRT(E4633*('Inputs and Results'!$C$15-'Inputs and Results'!$C$13)*('Inputs and Results'!$C$14-'Inputs and Results'!$C$13)), 'Inputs and Results'!$C$15 - SQRT((1-E4633)*('Inputs and Results'!$C$15-'Inputs and Results'!$C$13)*('Inputs and Results'!$C$15-'Inputs and Results'!$C$14))))</f>
        <v>2.4612788423446537</v>
      </c>
      <c r="C4633" s="47">
        <f ca="1">IF('Inputs and Results'!$G$15='Inputs and Results'!$G$13, 'Inputs and Results'!$G$13, IF(F4633 &lt;= ('Inputs and Results'!$G$14-'Inputs and Results'!$G$13)/('Inputs and Results'!$G$15-'Inputs and Results'!$G$13), 'Inputs and Results'!$G$13 + SQRT(F4633*('Inputs and Results'!$G$15-'Inputs and Results'!$G$13)*('Inputs and Results'!$G$14-'Inputs and Results'!$G$13)), 'Inputs and Results'!$G$15 - SQRT((1-F4633)*('Inputs and Results'!$G$15-'Inputs and Results'!$G$13)*('Inputs and Results'!$G$15-'Inputs and Results'!$G$14))))</f>
        <v>660.58699953828193</v>
      </c>
      <c r="D4633">
        <f t="shared" ca="1" si="303"/>
        <v>1625.8888054915108</v>
      </c>
      <c r="E4633">
        <f t="shared" ca="1" si="304"/>
        <v>0.96775327936605371</v>
      </c>
      <c r="F4633">
        <f t="shared" ca="1" si="304"/>
        <v>0.65697674945314655</v>
      </c>
    </row>
    <row r="4634" spans="1:6" ht="15.75" customHeight="1" x14ac:dyDescent="0.2">
      <c r="A4634">
        <v>4633</v>
      </c>
      <c r="B4634" s="47">
        <f ca="1">IF('Inputs and Results'!$C$15='Inputs and Results'!$C$13, 'Inputs and Results'!$C$13, IF(E4634 &lt;= ('Inputs and Results'!$C$14-'Inputs and Results'!$C$13)/('Inputs and Results'!$C$15-'Inputs and Results'!$C$13), 'Inputs and Results'!$C$13 + SQRT(E4634*('Inputs and Results'!$C$15-'Inputs and Results'!$C$13)*('Inputs and Results'!$C$14-'Inputs and Results'!$C$13)), 'Inputs and Results'!$C$15 - SQRT((1-E4634)*('Inputs and Results'!$C$15-'Inputs and Results'!$C$13)*('Inputs and Results'!$C$15-'Inputs and Results'!$C$14))))</f>
        <v>8.1478073046978849E-2</v>
      </c>
      <c r="C4634" s="47">
        <f ca="1">IF('Inputs and Results'!$G$15='Inputs and Results'!$G$13, 'Inputs and Results'!$G$13, IF(F4634 &lt;= ('Inputs and Results'!$G$14-'Inputs and Results'!$G$13)/('Inputs and Results'!$G$15-'Inputs and Results'!$G$13), 'Inputs and Results'!$G$13 + SQRT(F4634*('Inputs and Results'!$G$15-'Inputs and Results'!$G$13)*('Inputs and Results'!$G$14-'Inputs and Results'!$G$13)), 'Inputs and Results'!$G$15 - SQRT((1-F4634)*('Inputs and Results'!$G$15-'Inputs and Results'!$G$13)*('Inputs and Results'!$G$15-'Inputs and Results'!$G$14))))</f>
        <v>973.01357560342535</v>
      </c>
      <c r="D4634">
        <f t="shared" ca="1" si="303"/>
        <v>79.279271188717971</v>
      </c>
      <c r="E4634">
        <f t="shared" ca="1" si="304"/>
        <v>5.3581084654936162E-2</v>
      </c>
      <c r="F4634">
        <f t="shared" ca="1" si="304"/>
        <v>0.93925920008542163</v>
      </c>
    </row>
    <row r="4635" spans="1:6" ht="15.75" customHeight="1" x14ac:dyDescent="0.2">
      <c r="A4635">
        <v>4634</v>
      </c>
      <c r="B4635" s="47">
        <f ca="1">IF('Inputs and Results'!$C$15='Inputs and Results'!$C$13, 'Inputs and Results'!$C$13, IF(E4635 &lt;= ('Inputs and Results'!$C$14-'Inputs and Results'!$C$13)/('Inputs and Results'!$C$15-'Inputs and Results'!$C$13), 'Inputs and Results'!$C$13 + SQRT(E4635*('Inputs and Results'!$C$15-'Inputs and Results'!$C$13)*('Inputs and Results'!$C$14-'Inputs and Results'!$C$13)), 'Inputs and Results'!$C$15 - SQRT((1-E4635)*('Inputs and Results'!$C$15-'Inputs and Results'!$C$13)*('Inputs and Results'!$C$15-'Inputs and Results'!$C$14))))</f>
        <v>2.0727449689556892</v>
      </c>
      <c r="C4635" s="47">
        <f ca="1">IF('Inputs and Results'!$G$15='Inputs and Results'!$G$13, 'Inputs and Results'!$G$13, IF(F4635 &lt;= ('Inputs and Results'!$G$14-'Inputs and Results'!$G$13)/('Inputs and Results'!$G$15-'Inputs and Results'!$G$13), 'Inputs and Results'!$G$13 + SQRT(F4635*('Inputs and Results'!$G$15-'Inputs and Results'!$G$13)*('Inputs and Results'!$G$14-'Inputs and Results'!$G$13)), 'Inputs and Results'!$G$15 - SQRT((1-F4635)*('Inputs and Results'!$G$15-'Inputs and Results'!$G$13)*('Inputs and Results'!$G$15-'Inputs and Results'!$G$14))))</f>
        <v>392.48270109694477</v>
      </c>
      <c r="D4635">
        <f t="shared" ca="1" si="303"/>
        <v>813.51654410083177</v>
      </c>
      <c r="E4635">
        <f t="shared" ca="1" si="304"/>
        <v>0.90446645637811263</v>
      </c>
      <c r="F4635">
        <f t="shared" ca="1" si="304"/>
        <v>0.23125127407460122</v>
      </c>
    </row>
    <row r="4636" spans="1:6" ht="15.75" customHeight="1" x14ac:dyDescent="0.2">
      <c r="A4636">
        <v>4635</v>
      </c>
      <c r="B4636" s="47">
        <f ca="1">IF('Inputs and Results'!$C$15='Inputs and Results'!$C$13, 'Inputs and Results'!$C$13, IF(E4636 &lt;= ('Inputs and Results'!$C$14-'Inputs and Results'!$C$13)/('Inputs and Results'!$C$15-'Inputs and Results'!$C$13), 'Inputs and Results'!$C$13 + SQRT(E4636*('Inputs and Results'!$C$15-'Inputs and Results'!$C$13)*('Inputs and Results'!$C$14-'Inputs and Results'!$C$13)), 'Inputs and Results'!$C$15 - SQRT((1-E4636)*('Inputs and Results'!$C$15-'Inputs and Results'!$C$13)*('Inputs and Results'!$C$15-'Inputs and Results'!$C$14))))</f>
        <v>1.8759465694213286</v>
      </c>
      <c r="C4636" s="47">
        <f ca="1">IF('Inputs and Results'!$G$15='Inputs and Results'!$G$13, 'Inputs and Results'!$G$13, IF(F4636 &lt;= ('Inputs and Results'!$G$14-'Inputs and Results'!$G$13)/('Inputs and Results'!$G$15-'Inputs and Results'!$G$13), 'Inputs and Results'!$G$13 + SQRT(F4636*('Inputs and Results'!$G$15-'Inputs and Results'!$G$13)*('Inputs and Results'!$G$14-'Inputs and Results'!$G$13)), 'Inputs and Results'!$G$15 - SQRT((1-F4636)*('Inputs and Results'!$G$15-'Inputs and Results'!$G$13)*('Inputs and Results'!$G$15-'Inputs and Results'!$G$14))))</f>
        <v>692.36210903750657</v>
      </c>
      <c r="D4636">
        <f t="shared" ca="1" si="303"/>
        <v>1298.8343232462264</v>
      </c>
      <c r="E4636">
        <f t="shared" ca="1" si="304"/>
        <v>0.85961154280048002</v>
      </c>
      <c r="F4636">
        <f t="shared" ca="1" si="304"/>
        <v>0.69619927786932212</v>
      </c>
    </row>
    <row r="4637" spans="1:6" ht="15.75" customHeight="1" x14ac:dyDescent="0.2">
      <c r="A4637">
        <v>4636</v>
      </c>
      <c r="B4637" s="47">
        <f ca="1">IF('Inputs and Results'!$C$15='Inputs and Results'!$C$13, 'Inputs and Results'!$C$13, IF(E4637 &lt;= ('Inputs and Results'!$C$14-'Inputs and Results'!$C$13)/('Inputs and Results'!$C$15-'Inputs and Results'!$C$13), 'Inputs and Results'!$C$13 + SQRT(E4637*('Inputs and Results'!$C$15-'Inputs and Results'!$C$13)*('Inputs and Results'!$C$14-'Inputs and Results'!$C$13)), 'Inputs and Results'!$C$15 - SQRT((1-E4637)*('Inputs and Results'!$C$15-'Inputs and Results'!$C$13)*('Inputs and Results'!$C$15-'Inputs and Results'!$C$14))))</f>
        <v>0.91901611432298047</v>
      </c>
      <c r="C4637" s="47">
        <f ca="1">IF('Inputs and Results'!$G$15='Inputs and Results'!$G$13, 'Inputs and Results'!$G$13, IF(F4637 &lt;= ('Inputs and Results'!$G$14-'Inputs and Results'!$G$13)/('Inputs and Results'!$G$15-'Inputs and Results'!$G$13), 'Inputs and Results'!$G$13 + SQRT(F4637*('Inputs and Results'!$G$15-'Inputs and Results'!$G$13)*('Inputs and Results'!$G$14-'Inputs and Results'!$G$13)), 'Inputs and Results'!$G$15 - SQRT((1-F4637)*('Inputs and Results'!$G$15-'Inputs and Results'!$G$13)*('Inputs and Results'!$G$15-'Inputs and Results'!$G$14))))</f>
        <v>418.29356026371249</v>
      </c>
      <c r="D4637">
        <f t="shared" ca="1" si="303"/>
        <v>384.41852239988253</v>
      </c>
      <c r="E4637">
        <f t="shared" ca="1" si="304"/>
        <v>0.51883400750584152</v>
      </c>
      <c r="F4637">
        <f t="shared" ca="1" si="304"/>
        <v>0.27960926443642542</v>
      </c>
    </row>
    <row r="4638" spans="1:6" ht="15.75" customHeight="1" x14ac:dyDescent="0.2">
      <c r="A4638">
        <v>4637</v>
      </c>
      <c r="B4638" s="47">
        <f ca="1">IF('Inputs and Results'!$C$15='Inputs and Results'!$C$13, 'Inputs and Results'!$C$13, IF(E4638 &lt;= ('Inputs and Results'!$C$14-'Inputs and Results'!$C$13)/('Inputs and Results'!$C$15-'Inputs and Results'!$C$13), 'Inputs and Results'!$C$13 + SQRT(E4638*('Inputs and Results'!$C$15-'Inputs and Results'!$C$13)*('Inputs and Results'!$C$14-'Inputs and Results'!$C$13)), 'Inputs and Results'!$C$15 - SQRT((1-E4638)*('Inputs and Results'!$C$15-'Inputs and Results'!$C$13)*('Inputs and Results'!$C$15-'Inputs and Results'!$C$14))))</f>
        <v>0.56678238302394712</v>
      </c>
      <c r="C4638" s="47">
        <f ca="1">IF('Inputs and Results'!$G$15='Inputs and Results'!$G$13, 'Inputs and Results'!$G$13, IF(F4638 &lt;= ('Inputs and Results'!$G$14-'Inputs and Results'!$G$13)/('Inputs and Results'!$G$15-'Inputs and Results'!$G$13), 'Inputs and Results'!$G$13 + SQRT(F4638*('Inputs and Results'!$G$15-'Inputs and Results'!$G$13)*('Inputs and Results'!$G$14-'Inputs and Results'!$G$13)), 'Inputs and Results'!$G$15 - SQRT((1-F4638)*('Inputs and Results'!$G$15-'Inputs and Results'!$G$13)*('Inputs and Results'!$G$15-'Inputs and Results'!$G$14))))</f>
        <v>786.95366543530452</v>
      </c>
      <c r="D4638">
        <f t="shared" ca="1" si="303"/>
        <v>446.0314738248519</v>
      </c>
      <c r="E4638">
        <f t="shared" ca="1" si="304"/>
        <v>0.34216133649304215</v>
      </c>
      <c r="F4638">
        <f t="shared" ca="1" si="304"/>
        <v>0.79886933725517828</v>
      </c>
    </row>
    <row r="4639" spans="1:6" ht="15.75" customHeight="1" x14ac:dyDescent="0.2">
      <c r="A4639">
        <v>4638</v>
      </c>
      <c r="B4639" s="47">
        <f ca="1">IF('Inputs and Results'!$C$15='Inputs and Results'!$C$13, 'Inputs and Results'!$C$13, IF(E4639 &lt;= ('Inputs and Results'!$C$14-'Inputs and Results'!$C$13)/('Inputs and Results'!$C$15-'Inputs and Results'!$C$13), 'Inputs and Results'!$C$13 + SQRT(E4639*('Inputs and Results'!$C$15-'Inputs and Results'!$C$13)*('Inputs and Results'!$C$14-'Inputs and Results'!$C$13)), 'Inputs and Results'!$C$15 - SQRT((1-E4639)*('Inputs and Results'!$C$15-'Inputs and Results'!$C$13)*('Inputs and Results'!$C$15-'Inputs and Results'!$C$14))))</f>
        <v>0.62347904223417006</v>
      </c>
      <c r="C4639" s="47">
        <f ca="1">IF('Inputs and Results'!$G$15='Inputs and Results'!$G$13, 'Inputs and Results'!$G$13, IF(F4639 &lt;= ('Inputs and Results'!$G$14-'Inputs and Results'!$G$13)/('Inputs and Results'!$G$15-'Inputs and Results'!$G$13), 'Inputs and Results'!$G$13 + SQRT(F4639*('Inputs and Results'!$G$15-'Inputs and Results'!$G$13)*('Inputs and Results'!$G$14-'Inputs and Results'!$G$13)), 'Inputs and Results'!$G$15 - SQRT((1-F4639)*('Inputs and Results'!$G$15-'Inputs and Results'!$G$13)*('Inputs and Results'!$G$15-'Inputs and Results'!$G$14))))</f>
        <v>322.11144012691238</v>
      </c>
      <c r="D4639">
        <f t="shared" ca="1" si="303"/>
        <v>200.82973218299654</v>
      </c>
      <c r="E4639">
        <f t="shared" ca="1" si="304"/>
        <v>0.37246090414442035</v>
      </c>
      <c r="F4639">
        <f t="shared" ca="1" si="304"/>
        <v>9.1427644318013646E-2</v>
      </c>
    </row>
    <row r="4640" spans="1:6" ht="15.75" customHeight="1" x14ac:dyDescent="0.2">
      <c r="A4640">
        <v>4639</v>
      </c>
      <c r="B4640" s="47">
        <f ca="1">IF('Inputs and Results'!$C$15='Inputs and Results'!$C$13, 'Inputs and Results'!$C$13, IF(E4640 &lt;= ('Inputs and Results'!$C$14-'Inputs and Results'!$C$13)/('Inputs and Results'!$C$15-'Inputs and Results'!$C$13), 'Inputs and Results'!$C$13 + SQRT(E4640*('Inputs and Results'!$C$15-'Inputs and Results'!$C$13)*('Inputs and Results'!$C$14-'Inputs and Results'!$C$13)), 'Inputs and Results'!$C$15 - SQRT((1-E4640)*('Inputs and Results'!$C$15-'Inputs and Results'!$C$13)*('Inputs and Results'!$C$15-'Inputs and Results'!$C$14))))</f>
        <v>0.97747262552926939</v>
      </c>
      <c r="C4640" s="47">
        <f ca="1">IF('Inputs and Results'!$G$15='Inputs and Results'!$G$13, 'Inputs and Results'!$G$13, IF(F4640 &lt;= ('Inputs and Results'!$G$14-'Inputs and Results'!$G$13)/('Inputs and Results'!$G$15-'Inputs and Results'!$G$13), 'Inputs and Results'!$G$13 + SQRT(F4640*('Inputs and Results'!$G$15-'Inputs and Results'!$G$13)*('Inputs and Results'!$G$14-'Inputs and Results'!$G$13)), 'Inputs and Results'!$G$15 - SQRT((1-F4640)*('Inputs and Results'!$G$15-'Inputs and Results'!$G$13)*('Inputs and Results'!$G$15-'Inputs and Results'!$G$14))))</f>
        <v>556.19639514949893</v>
      </c>
      <c r="D4640">
        <f t="shared" ca="1" si="303"/>
        <v>543.66675067669576</v>
      </c>
      <c r="E4640">
        <f t="shared" ca="1" si="304"/>
        <v>0.54548700216850365</v>
      </c>
      <c r="F4640">
        <f t="shared" ca="1" si="304"/>
        <v>0.51136165120702715</v>
      </c>
    </row>
    <row r="4641" spans="1:6" ht="15.75" customHeight="1" x14ac:dyDescent="0.2">
      <c r="A4641">
        <v>4640</v>
      </c>
      <c r="B4641" s="47">
        <f ca="1">IF('Inputs and Results'!$C$15='Inputs and Results'!$C$13, 'Inputs and Results'!$C$13, IF(E4641 &lt;= ('Inputs and Results'!$C$14-'Inputs and Results'!$C$13)/('Inputs and Results'!$C$15-'Inputs and Results'!$C$13), 'Inputs and Results'!$C$13 + SQRT(E4641*('Inputs and Results'!$C$15-'Inputs and Results'!$C$13)*('Inputs and Results'!$C$14-'Inputs and Results'!$C$13)), 'Inputs and Results'!$C$15 - SQRT((1-E4641)*('Inputs and Results'!$C$15-'Inputs and Results'!$C$13)*('Inputs and Results'!$C$15-'Inputs and Results'!$C$14))))</f>
        <v>0.59365196540590626</v>
      </c>
      <c r="C4641" s="47">
        <f ca="1">IF('Inputs and Results'!$G$15='Inputs and Results'!$G$13, 'Inputs and Results'!$G$13, IF(F4641 &lt;= ('Inputs and Results'!$G$14-'Inputs and Results'!$G$13)/('Inputs and Results'!$G$15-'Inputs and Results'!$G$13), 'Inputs and Results'!$G$13 + SQRT(F4641*('Inputs and Results'!$G$15-'Inputs and Results'!$G$13)*('Inputs and Results'!$G$14-'Inputs and Results'!$G$13)), 'Inputs and Results'!$G$15 - SQRT((1-F4641)*('Inputs and Results'!$G$15-'Inputs and Results'!$G$13)*('Inputs and Results'!$G$15-'Inputs and Results'!$G$14))))</f>
        <v>807.67940744871942</v>
      </c>
      <c r="D4641">
        <f t="shared" ca="1" si="303"/>
        <v>479.48046764981007</v>
      </c>
      <c r="E4641">
        <f t="shared" ca="1" si="304"/>
        <v>0.3566099040450158</v>
      </c>
      <c r="F4641">
        <f t="shared" ca="1" si="304"/>
        <v>0.81854750319804404</v>
      </c>
    </row>
    <row r="4642" spans="1:6" ht="15.75" customHeight="1" x14ac:dyDescent="0.2">
      <c r="A4642">
        <v>4641</v>
      </c>
      <c r="B4642" s="47">
        <f ca="1">IF('Inputs and Results'!$C$15='Inputs and Results'!$C$13, 'Inputs and Results'!$C$13, IF(E4642 &lt;= ('Inputs and Results'!$C$14-'Inputs and Results'!$C$13)/('Inputs and Results'!$C$15-'Inputs and Results'!$C$13), 'Inputs and Results'!$C$13 + SQRT(E4642*('Inputs and Results'!$C$15-'Inputs and Results'!$C$13)*('Inputs and Results'!$C$14-'Inputs and Results'!$C$13)), 'Inputs and Results'!$C$15 - SQRT((1-E4642)*('Inputs and Results'!$C$15-'Inputs and Results'!$C$13)*('Inputs and Results'!$C$15-'Inputs and Results'!$C$14))))</f>
        <v>0.10286476499696251</v>
      </c>
      <c r="C4642" s="47">
        <f ca="1">IF('Inputs and Results'!$G$15='Inputs and Results'!$G$13, 'Inputs and Results'!$G$13, IF(F4642 &lt;= ('Inputs and Results'!$G$14-'Inputs and Results'!$G$13)/('Inputs and Results'!$G$15-'Inputs and Results'!$G$13), 'Inputs and Results'!$G$13 + SQRT(F4642*('Inputs and Results'!$G$15-'Inputs and Results'!$G$13)*('Inputs and Results'!$G$14-'Inputs and Results'!$G$13)), 'Inputs and Results'!$G$15 - SQRT((1-F4642)*('Inputs and Results'!$G$15-'Inputs and Results'!$G$13)*('Inputs and Results'!$G$15-'Inputs and Results'!$G$14))))</f>
        <v>406.8264564255237</v>
      </c>
      <c r="D4642">
        <f t="shared" ca="1" si="303"/>
        <v>41.848107834758501</v>
      </c>
      <c r="E4642">
        <f t="shared" ref="E4642:F4661" ca="1" si="305">RAND()</f>
        <v>6.7400825567099476E-2</v>
      </c>
      <c r="F4642">
        <f t="shared" ca="1" si="305"/>
        <v>0.25831895625595602</v>
      </c>
    </row>
    <row r="4643" spans="1:6" ht="15.75" customHeight="1" x14ac:dyDescent="0.2">
      <c r="A4643">
        <v>4642</v>
      </c>
      <c r="B4643" s="47">
        <f ca="1">IF('Inputs and Results'!$C$15='Inputs and Results'!$C$13, 'Inputs and Results'!$C$13, IF(E4643 &lt;= ('Inputs and Results'!$C$14-'Inputs and Results'!$C$13)/('Inputs and Results'!$C$15-'Inputs and Results'!$C$13), 'Inputs and Results'!$C$13 + SQRT(E4643*('Inputs and Results'!$C$15-'Inputs and Results'!$C$13)*('Inputs and Results'!$C$14-'Inputs and Results'!$C$13)), 'Inputs and Results'!$C$15 - SQRT((1-E4643)*('Inputs and Results'!$C$15-'Inputs and Results'!$C$13)*('Inputs and Results'!$C$15-'Inputs and Results'!$C$14))))</f>
        <v>1.9272159096737833</v>
      </c>
      <c r="C4643" s="47">
        <f ca="1">IF('Inputs and Results'!$G$15='Inputs and Results'!$G$13, 'Inputs and Results'!$G$13, IF(F4643 &lt;= ('Inputs and Results'!$G$14-'Inputs and Results'!$G$13)/('Inputs and Results'!$G$15-'Inputs and Results'!$G$13), 'Inputs and Results'!$G$13 + SQRT(F4643*('Inputs and Results'!$G$15-'Inputs and Results'!$G$13)*('Inputs and Results'!$G$14-'Inputs and Results'!$G$13)), 'Inputs and Results'!$G$15 - SQRT((1-F4643)*('Inputs and Results'!$G$15-'Inputs and Results'!$G$13)*('Inputs and Results'!$G$15-'Inputs and Results'!$G$14))))</f>
        <v>295.19069284985176</v>
      </c>
      <c r="D4643">
        <f t="shared" ca="1" si="303"/>
        <v>568.89619964786141</v>
      </c>
      <c r="E4643">
        <f t="shared" ca="1" si="305"/>
        <v>0.87212603283810575</v>
      </c>
      <c r="F4643">
        <f t="shared" ca="1" si="305"/>
        <v>3.4849904324913306E-2</v>
      </c>
    </row>
    <row r="4644" spans="1:6" ht="15.75" customHeight="1" x14ac:dyDescent="0.2">
      <c r="A4644">
        <v>4643</v>
      </c>
      <c r="B4644" s="47">
        <f ca="1">IF('Inputs and Results'!$C$15='Inputs and Results'!$C$13, 'Inputs and Results'!$C$13, IF(E4644 &lt;= ('Inputs and Results'!$C$14-'Inputs and Results'!$C$13)/('Inputs and Results'!$C$15-'Inputs and Results'!$C$13), 'Inputs and Results'!$C$13 + SQRT(E4644*('Inputs and Results'!$C$15-'Inputs and Results'!$C$13)*('Inputs and Results'!$C$14-'Inputs and Results'!$C$13)), 'Inputs and Results'!$C$15 - SQRT((1-E4644)*('Inputs and Results'!$C$15-'Inputs and Results'!$C$13)*('Inputs and Results'!$C$15-'Inputs and Results'!$C$14))))</f>
        <v>0.61257651957140302</v>
      </c>
      <c r="C4644" s="47">
        <f ca="1">IF('Inputs and Results'!$G$15='Inputs and Results'!$G$13, 'Inputs and Results'!$G$13, IF(F4644 &lt;= ('Inputs and Results'!$G$14-'Inputs and Results'!$G$13)/('Inputs and Results'!$G$15-'Inputs and Results'!$G$13), 'Inputs and Results'!$G$13 + SQRT(F4644*('Inputs and Results'!$G$15-'Inputs and Results'!$G$13)*('Inputs and Results'!$G$14-'Inputs and Results'!$G$13)), 'Inputs and Results'!$G$15 - SQRT((1-F4644)*('Inputs and Results'!$G$15-'Inputs and Results'!$G$13)*('Inputs and Results'!$G$15-'Inputs and Results'!$G$14))))</f>
        <v>671.62736747236329</v>
      </c>
      <c r="D4644">
        <f t="shared" ca="1" si="303"/>
        <v>411.42315521512404</v>
      </c>
      <c r="E4644">
        <f t="shared" ca="1" si="305"/>
        <v>0.36668990278868929</v>
      </c>
      <c r="F4644">
        <f t="shared" ca="1" si="305"/>
        <v>0.67087462312693569</v>
      </c>
    </row>
    <row r="4645" spans="1:6" ht="15.75" customHeight="1" x14ac:dyDescent="0.2">
      <c r="A4645">
        <v>4644</v>
      </c>
      <c r="B4645" s="47">
        <f ca="1">IF('Inputs and Results'!$C$15='Inputs and Results'!$C$13, 'Inputs and Results'!$C$13, IF(E4645 &lt;= ('Inputs and Results'!$C$14-'Inputs and Results'!$C$13)/('Inputs and Results'!$C$15-'Inputs and Results'!$C$13), 'Inputs and Results'!$C$13 + SQRT(E4645*('Inputs and Results'!$C$15-'Inputs and Results'!$C$13)*('Inputs and Results'!$C$14-'Inputs and Results'!$C$13)), 'Inputs and Results'!$C$15 - SQRT((1-E4645)*('Inputs and Results'!$C$15-'Inputs and Results'!$C$13)*('Inputs and Results'!$C$15-'Inputs and Results'!$C$14))))</f>
        <v>1.1315734434332299</v>
      </c>
      <c r="C4645" s="47">
        <f ca="1">IF('Inputs and Results'!$G$15='Inputs and Results'!$G$13, 'Inputs and Results'!$G$13, IF(F4645 &lt;= ('Inputs and Results'!$G$14-'Inputs and Results'!$G$13)/('Inputs and Results'!$G$15-'Inputs and Results'!$G$13), 'Inputs and Results'!$G$13 + SQRT(F4645*('Inputs and Results'!$G$15-'Inputs and Results'!$G$13)*('Inputs and Results'!$G$14-'Inputs and Results'!$G$13)), 'Inputs and Results'!$G$15 - SQRT((1-F4645)*('Inputs and Results'!$G$15-'Inputs and Results'!$G$13)*('Inputs and Results'!$G$15-'Inputs and Results'!$G$14))))</f>
        <v>708.12186985413905</v>
      </c>
      <c r="D4645">
        <f t="shared" ca="1" si="303"/>
        <v>801.29190264122553</v>
      </c>
      <c r="E4645">
        <f t="shared" ca="1" si="305"/>
        <v>0.61210913363511577</v>
      </c>
      <c r="F4645">
        <f t="shared" ca="1" si="305"/>
        <v>0.71476962924948384</v>
      </c>
    </row>
    <row r="4646" spans="1:6" ht="15.75" customHeight="1" x14ac:dyDescent="0.2">
      <c r="A4646">
        <v>4645</v>
      </c>
      <c r="B4646" s="47">
        <f ca="1">IF('Inputs and Results'!$C$15='Inputs and Results'!$C$13, 'Inputs and Results'!$C$13, IF(E4646 &lt;= ('Inputs and Results'!$C$14-'Inputs and Results'!$C$13)/('Inputs and Results'!$C$15-'Inputs and Results'!$C$13), 'Inputs and Results'!$C$13 + SQRT(E4646*('Inputs and Results'!$C$15-'Inputs and Results'!$C$13)*('Inputs and Results'!$C$14-'Inputs and Results'!$C$13)), 'Inputs and Results'!$C$15 - SQRT((1-E4646)*('Inputs and Results'!$C$15-'Inputs and Results'!$C$13)*('Inputs and Results'!$C$15-'Inputs and Results'!$C$14))))</f>
        <v>1.6060347452480752</v>
      </c>
      <c r="C4646" s="47">
        <f ca="1">IF('Inputs and Results'!$G$15='Inputs and Results'!$G$13, 'Inputs and Results'!$G$13, IF(F4646 &lt;= ('Inputs and Results'!$G$14-'Inputs and Results'!$G$13)/('Inputs and Results'!$G$15-'Inputs and Results'!$G$13), 'Inputs and Results'!$G$13 + SQRT(F4646*('Inputs and Results'!$G$15-'Inputs and Results'!$G$13)*('Inputs and Results'!$G$14-'Inputs and Results'!$G$13)), 'Inputs and Results'!$G$15 - SQRT((1-F4646)*('Inputs and Results'!$G$15-'Inputs and Results'!$G$13)*('Inputs and Results'!$G$15-'Inputs and Results'!$G$14))))</f>
        <v>758.23911833614443</v>
      </c>
      <c r="D4646">
        <f t="shared" ca="1" si="303"/>
        <v>1217.7583692541148</v>
      </c>
      <c r="E4646">
        <f t="shared" ca="1" si="305"/>
        <v>0.78409565206048903</v>
      </c>
      <c r="F4646">
        <f t="shared" ca="1" si="305"/>
        <v>0.76993251143433639</v>
      </c>
    </row>
    <row r="4647" spans="1:6" ht="15.75" customHeight="1" x14ac:dyDescent="0.2">
      <c r="A4647">
        <v>4646</v>
      </c>
      <c r="B4647" s="47">
        <f ca="1">IF('Inputs and Results'!$C$15='Inputs and Results'!$C$13, 'Inputs and Results'!$C$13, IF(E4647 &lt;= ('Inputs and Results'!$C$14-'Inputs and Results'!$C$13)/('Inputs and Results'!$C$15-'Inputs and Results'!$C$13), 'Inputs and Results'!$C$13 + SQRT(E4647*('Inputs and Results'!$C$15-'Inputs and Results'!$C$13)*('Inputs and Results'!$C$14-'Inputs and Results'!$C$13)), 'Inputs and Results'!$C$15 - SQRT((1-E4647)*('Inputs and Results'!$C$15-'Inputs and Results'!$C$13)*('Inputs and Results'!$C$15-'Inputs and Results'!$C$14))))</f>
        <v>1.3708875110119223</v>
      </c>
      <c r="C4647" s="47">
        <f ca="1">IF('Inputs and Results'!$G$15='Inputs and Results'!$G$13, 'Inputs and Results'!$G$13, IF(F4647 &lt;= ('Inputs and Results'!$G$14-'Inputs and Results'!$G$13)/('Inputs and Results'!$G$15-'Inputs and Results'!$G$13), 'Inputs and Results'!$G$13 + SQRT(F4647*('Inputs and Results'!$G$15-'Inputs and Results'!$G$13)*('Inputs and Results'!$G$14-'Inputs and Results'!$G$13)), 'Inputs and Results'!$G$15 - SQRT((1-F4647)*('Inputs and Results'!$G$15-'Inputs and Results'!$G$13)*('Inputs and Results'!$G$15-'Inputs and Results'!$G$14))))</f>
        <v>416.72369307726717</v>
      </c>
      <c r="D4647">
        <f t="shared" ca="1" si="303"/>
        <v>571.28130638239099</v>
      </c>
      <c r="E4647">
        <f t="shared" ca="1" si="305"/>
        <v>0.70511027758034117</v>
      </c>
      <c r="F4647">
        <f t="shared" ca="1" si="305"/>
        <v>0.27671290000540527</v>
      </c>
    </row>
    <row r="4648" spans="1:6" ht="15.75" customHeight="1" x14ac:dyDescent="0.2">
      <c r="A4648">
        <v>4647</v>
      </c>
      <c r="B4648" s="47">
        <f ca="1">IF('Inputs and Results'!$C$15='Inputs and Results'!$C$13, 'Inputs and Results'!$C$13, IF(E4648 &lt;= ('Inputs and Results'!$C$14-'Inputs and Results'!$C$13)/('Inputs and Results'!$C$15-'Inputs and Results'!$C$13), 'Inputs and Results'!$C$13 + SQRT(E4648*('Inputs and Results'!$C$15-'Inputs and Results'!$C$13)*('Inputs and Results'!$C$14-'Inputs and Results'!$C$13)), 'Inputs and Results'!$C$15 - SQRT((1-E4648)*('Inputs and Results'!$C$15-'Inputs and Results'!$C$13)*('Inputs and Results'!$C$15-'Inputs and Results'!$C$14))))</f>
        <v>0.70819072758639035</v>
      </c>
      <c r="C4648" s="47">
        <f ca="1">IF('Inputs and Results'!$G$15='Inputs and Results'!$G$13, 'Inputs and Results'!$G$13, IF(F4648 &lt;= ('Inputs and Results'!$G$14-'Inputs and Results'!$G$13)/('Inputs and Results'!$G$15-'Inputs and Results'!$G$13), 'Inputs and Results'!$G$13 + SQRT(F4648*('Inputs and Results'!$G$15-'Inputs and Results'!$G$13)*('Inputs and Results'!$G$14-'Inputs and Results'!$G$13)), 'Inputs and Results'!$G$15 - SQRT((1-F4648)*('Inputs and Results'!$G$15-'Inputs and Results'!$G$13)*('Inputs and Results'!$G$15-'Inputs and Results'!$G$14))))</f>
        <v>342.02776180778699</v>
      </c>
      <c r="D4648">
        <f t="shared" ca="1" si="303"/>
        <v>242.22088948940129</v>
      </c>
      <c r="E4648">
        <f t="shared" ca="1" si="305"/>
        <v>0.41640113987544458</v>
      </c>
      <c r="F4648">
        <f t="shared" ca="1" si="305"/>
        <v>0.13218488435650289</v>
      </c>
    </row>
    <row r="4649" spans="1:6" ht="15.75" customHeight="1" x14ac:dyDescent="0.2">
      <c r="A4649">
        <v>4648</v>
      </c>
      <c r="B4649" s="47">
        <f ca="1">IF('Inputs and Results'!$C$15='Inputs and Results'!$C$13, 'Inputs and Results'!$C$13, IF(E4649 &lt;= ('Inputs and Results'!$C$14-'Inputs and Results'!$C$13)/('Inputs and Results'!$C$15-'Inputs and Results'!$C$13), 'Inputs and Results'!$C$13 + SQRT(E4649*('Inputs and Results'!$C$15-'Inputs and Results'!$C$13)*('Inputs and Results'!$C$14-'Inputs and Results'!$C$13)), 'Inputs and Results'!$C$15 - SQRT((1-E4649)*('Inputs and Results'!$C$15-'Inputs and Results'!$C$13)*('Inputs and Results'!$C$15-'Inputs and Results'!$C$14))))</f>
        <v>0.71302549262939685</v>
      </c>
      <c r="C4649" s="47">
        <f ca="1">IF('Inputs and Results'!$G$15='Inputs and Results'!$G$13, 'Inputs and Results'!$G$13, IF(F4649 &lt;= ('Inputs and Results'!$G$14-'Inputs and Results'!$G$13)/('Inputs and Results'!$G$15-'Inputs and Results'!$G$13), 'Inputs and Results'!$G$13 + SQRT(F4649*('Inputs and Results'!$G$15-'Inputs and Results'!$G$13)*('Inputs and Results'!$G$14-'Inputs and Results'!$G$13)), 'Inputs and Results'!$G$15 - SQRT((1-F4649)*('Inputs and Results'!$G$15-'Inputs and Results'!$G$13)*('Inputs and Results'!$G$15-'Inputs and Results'!$G$14))))</f>
        <v>291.22556504640568</v>
      </c>
      <c r="D4649">
        <f t="shared" ca="1" si="303"/>
        <v>207.65125198348787</v>
      </c>
      <c r="E4649">
        <f t="shared" ca="1" si="305"/>
        <v>0.41886084473744301</v>
      </c>
      <c r="F4649">
        <f t="shared" ca="1" si="305"/>
        <v>2.6372253138878365E-2</v>
      </c>
    </row>
    <row r="4650" spans="1:6" ht="15.75" customHeight="1" x14ac:dyDescent="0.2">
      <c r="A4650">
        <v>4649</v>
      </c>
      <c r="B4650" s="47">
        <f ca="1">IF('Inputs and Results'!$C$15='Inputs and Results'!$C$13, 'Inputs and Results'!$C$13, IF(E4650 &lt;= ('Inputs and Results'!$C$14-'Inputs and Results'!$C$13)/('Inputs and Results'!$C$15-'Inputs and Results'!$C$13), 'Inputs and Results'!$C$13 + SQRT(E4650*('Inputs and Results'!$C$15-'Inputs and Results'!$C$13)*('Inputs and Results'!$C$14-'Inputs and Results'!$C$13)), 'Inputs and Results'!$C$15 - SQRT((1-E4650)*('Inputs and Results'!$C$15-'Inputs and Results'!$C$13)*('Inputs and Results'!$C$15-'Inputs and Results'!$C$14))))</f>
        <v>1.6293634377008352</v>
      </c>
      <c r="C4650" s="47">
        <f ca="1">IF('Inputs and Results'!$G$15='Inputs and Results'!$G$13, 'Inputs and Results'!$G$13, IF(F4650 &lt;= ('Inputs and Results'!$G$14-'Inputs and Results'!$G$13)/('Inputs and Results'!$G$15-'Inputs and Results'!$G$13), 'Inputs and Results'!$G$13 + SQRT(F4650*('Inputs and Results'!$G$15-'Inputs and Results'!$G$13)*('Inputs and Results'!$G$14-'Inputs and Results'!$G$13)), 'Inputs and Results'!$G$15 - SQRT((1-F4650)*('Inputs and Results'!$G$15-'Inputs and Results'!$G$13)*('Inputs and Results'!$G$15-'Inputs and Results'!$G$14))))</f>
        <v>476.58140276193444</v>
      </c>
      <c r="D4650">
        <f t="shared" ca="1" si="303"/>
        <v>776.52431274847186</v>
      </c>
      <c r="E4650">
        <f t="shared" ca="1" si="305"/>
        <v>0.79126171267652534</v>
      </c>
      <c r="F4650">
        <f t="shared" ca="1" si="305"/>
        <v>0.38303563865706747</v>
      </c>
    </row>
    <row r="4651" spans="1:6" ht="15.75" customHeight="1" x14ac:dyDescent="0.2">
      <c r="A4651">
        <v>4650</v>
      </c>
      <c r="B4651" s="47">
        <f ca="1">IF('Inputs and Results'!$C$15='Inputs and Results'!$C$13, 'Inputs and Results'!$C$13, IF(E4651 &lt;= ('Inputs and Results'!$C$14-'Inputs and Results'!$C$13)/('Inputs and Results'!$C$15-'Inputs and Results'!$C$13), 'Inputs and Results'!$C$13 + SQRT(E4651*('Inputs and Results'!$C$15-'Inputs and Results'!$C$13)*('Inputs and Results'!$C$14-'Inputs and Results'!$C$13)), 'Inputs and Results'!$C$15 - SQRT((1-E4651)*('Inputs and Results'!$C$15-'Inputs and Results'!$C$13)*('Inputs and Results'!$C$15-'Inputs and Results'!$C$14))))</f>
        <v>0.2968825286620187</v>
      </c>
      <c r="C4651" s="47">
        <f ca="1">IF('Inputs and Results'!$G$15='Inputs and Results'!$G$13, 'Inputs and Results'!$G$13, IF(F4651 &lt;= ('Inputs and Results'!$G$14-'Inputs and Results'!$G$13)/('Inputs and Results'!$G$15-'Inputs and Results'!$G$13), 'Inputs and Results'!$G$13 + SQRT(F4651*('Inputs and Results'!$G$15-'Inputs and Results'!$G$13)*('Inputs and Results'!$G$14-'Inputs and Results'!$G$13)), 'Inputs and Results'!$G$15 - SQRT((1-F4651)*('Inputs and Results'!$G$15-'Inputs and Results'!$G$13)*('Inputs and Results'!$G$15-'Inputs and Results'!$G$14))))</f>
        <v>335.09695797704899</v>
      </c>
      <c r="D4651">
        <f t="shared" ca="1" si="303"/>
        <v>99.484432231176527</v>
      </c>
      <c r="E4651">
        <f t="shared" ca="1" si="305"/>
        <v>0.18812843734970641</v>
      </c>
      <c r="F4651">
        <f t="shared" ca="1" si="305"/>
        <v>0.11810762259716912</v>
      </c>
    </row>
    <row r="4652" spans="1:6" ht="15.75" customHeight="1" x14ac:dyDescent="0.2">
      <c r="A4652">
        <v>4651</v>
      </c>
      <c r="B4652" s="47">
        <f ca="1">IF('Inputs and Results'!$C$15='Inputs and Results'!$C$13, 'Inputs and Results'!$C$13, IF(E4652 &lt;= ('Inputs and Results'!$C$14-'Inputs and Results'!$C$13)/('Inputs and Results'!$C$15-'Inputs and Results'!$C$13), 'Inputs and Results'!$C$13 + SQRT(E4652*('Inputs and Results'!$C$15-'Inputs and Results'!$C$13)*('Inputs and Results'!$C$14-'Inputs and Results'!$C$13)), 'Inputs and Results'!$C$15 - SQRT((1-E4652)*('Inputs and Results'!$C$15-'Inputs and Results'!$C$13)*('Inputs and Results'!$C$15-'Inputs and Results'!$C$14))))</f>
        <v>0.25026667737833286</v>
      </c>
      <c r="C4652" s="47">
        <f ca="1">IF('Inputs and Results'!$G$15='Inputs and Results'!$G$13, 'Inputs and Results'!$G$13, IF(F4652 &lt;= ('Inputs and Results'!$G$14-'Inputs and Results'!$G$13)/('Inputs and Results'!$G$15-'Inputs and Results'!$G$13), 'Inputs and Results'!$G$13 + SQRT(F4652*('Inputs and Results'!$G$15-'Inputs and Results'!$G$13)*('Inputs and Results'!$G$14-'Inputs and Results'!$G$13)), 'Inputs and Results'!$G$15 - SQRT((1-F4652)*('Inputs and Results'!$G$15-'Inputs and Results'!$G$13)*('Inputs and Results'!$G$15-'Inputs and Results'!$G$14))))</f>
        <v>474.49606495765659</v>
      </c>
      <c r="D4652">
        <f t="shared" ca="1" si="303"/>
        <v>118.75055360604631</v>
      </c>
      <c r="E4652">
        <f t="shared" ca="1" si="305"/>
        <v>0.15988518382933403</v>
      </c>
      <c r="F4652">
        <f t="shared" ca="1" si="305"/>
        <v>0.37947356970256685</v>
      </c>
    </row>
    <row r="4653" spans="1:6" ht="15.75" customHeight="1" x14ac:dyDescent="0.2">
      <c r="A4653">
        <v>4652</v>
      </c>
      <c r="B4653" s="47">
        <f ca="1">IF('Inputs and Results'!$C$15='Inputs and Results'!$C$13, 'Inputs and Results'!$C$13, IF(E4653 &lt;= ('Inputs and Results'!$C$14-'Inputs and Results'!$C$13)/('Inputs and Results'!$C$15-'Inputs and Results'!$C$13), 'Inputs and Results'!$C$13 + SQRT(E4653*('Inputs and Results'!$C$15-'Inputs and Results'!$C$13)*('Inputs and Results'!$C$14-'Inputs and Results'!$C$13)), 'Inputs and Results'!$C$15 - SQRT((1-E4653)*('Inputs and Results'!$C$15-'Inputs and Results'!$C$13)*('Inputs and Results'!$C$15-'Inputs and Results'!$C$14))))</f>
        <v>0.18737956873902517</v>
      </c>
      <c r="C4653" s="47">
        <f ca="1">IF('Inputs and Results'!$G$15='Inputs and Results'!$G$13, 'Inputs and Results'!$G$13, IF(F4653 &lt;= ('Inputs and Results'!$G$14-'Inputs and Results'!$G$13)/('Inputs and Results'!$G$15-'Inputs and Results'!$G$13), 'Inputs and Results'!$G$13 + SQRT(F4653*('Inputs and Results'!$G$15-'Inputs and Results'!$G$13)*('Inputs and Results'!$G$14-'Inputs and Results'!$G$13)), 'Inputs and Results'!$G$15 - SQRT((1-F4653)*('Inputs and Results'!$G$15-'Inputs and Results'!$G$13)*('Inputs and Results'!$G$15-'Inputs and Results'!$G$14))))</f>
        <v>534.97465826410939</v>
      </c>
      <c r="D4653">
        <f t="shared" ca="1" si="303"/>
        <v>100.24332075183618</v>
      </c>
      <c r="E4653">
        <f t="shared" ca="1" si="305"/>
        <v>0.12101847885036976</v>
      </c>
      <c r="F4653">
        <f t="shared" ca="1" si="305"/>
        <v>0.47861668423132342</v>
      </c>
    </row>
    <row r="4654" spans="1:6" ht="15.75" customHeight="1" x14ac:dyDescent="0.2">
      <c r="A4654">
        <v>4653</v>
      </c>
      <c r="B4654" s="47">
        <f ca="1">IF('Inputs and Results'!$C$15='Inputs and Results'!$C$13, 'Inputs and Results'!$C$13, IF(E4654 &lt;= ('Inputs and Results'!$C$14-'Inputs and Results'!$C$13)/('Inputs and Results'!$C$15-'Inputs and Results'!$C$13), 'Inputs and Results'!$C$13 + SQRT(E4654*('Inputs and Results'!$C$15-'Inputs and Results'!$C$13)*('Inputs and Results'!$C$14-'Inputs and Results'!$C$13)), 'Inputs and Results'!$C$15 - SQRT((1-E4654)*('Inputs and Results'!$C$15-'Inputs and Results'!$C$13)*('Inputs and Results'!$C$15-'Inputs and Results'!$C$14))))</f>
        <v>1.3217594945241249</v>
      </c>
      <c r="C4654" s="47">
        <f ca="1">IF('Inputs and Results'!$G$15='Inputs and Results'!$G$13, 'Inputs and Results'!$G$13, IF(F4654 &lt;= ('Inputs and Results'!$G$14-'Inputs and Results'!$G$13)/('Inputs and Results'!$G$15-'Inputs and Results'!$G$13), 'Inputs and Results'!$G$13 + SQRT(F4654*('Inputs and Results'!$G$15-'Inputs and Results'!$G$13)*('Inputs and Results'!$G$14-'Inputs and Results'!$G$13)), 'Inputs and Results'!$G$15 - SQRT((1-F4654)*('Inputs and Results'!$G$15-'Inputs and Results'!$G$13)*('Inputs and Results'!$G$15-'Inputs and Results'!$G$14))))</f>
        <v>673.85524628045869</v>
      </c>
      <c r="D4654">
        <f t="shared" ca="1" si="303"/>
        <v>890.67456970608873</v>
      </c>
      <c r="E4654">
        <f t="shared" ca="1" si="305"/>
        <v>0.68705653397556432</v>
      </c>
      <c r="F4654">
        <f t="shared" ca="1" si="305"/>
        <v>0.67364428049740965</v>
      </c>
    </row>
    <row r="4655" spans="1:6" ht="15.75" customHeight="1" x14ac:dyDescent="0.2">
      <c r="A4655">
        <v>4654</v>
      </c>
      <c r="B4655" s="47">
        <f ca="1">IF('Inputs and Results'!$C$15='Inputs and Results'!$C$13, 'Inputs and Results'!$C$13, IF(E4655 &lt;= ('Inputs and Results'!$C$14-'Inputs and Results'!$C$13)/('Inputs and Results'!$C$15-'Inputs and Results'!$C$13), 'Inputs and Results'!$C$13 + SQRT(E4655*('Inputs and Results'!$C$15-'Inputs and Results'!$C$13)*('Inputs and Results'!$C$14-'Inputs and Results'!$C$13)), 'Inputs and Results'!$C$15 - SQRT((1-E4655)*('Inputs and Results'!$C$15-'Inputs and Results'!$C$13)*('Inputs and Results'!$C$15-'Inputs and Results'!$C$14))))</f>
        <v>0.17574762536582078</v>
      </c>
      <c r="C4655" s="47">
        <f ca="1">IF('Inputs and Results'!$G$15='Inputs and Results'!$G$13, 'Inputs and Results'!$G$13, IF(F4655 &lt;= ('Inputs and Results'!$G$14-'Inputs and Results'!$G$13)/('Inputs and Results'!$G$15-'Inputs and Results'!$G$13), 'Inputs and Results'!$G$13 + SQRT(F4655*('Inputs and Results'!$G$15-'Inputs and Results'!$G$13)*('Inputs and Results'!$G$14-'Inputs and Results'!$G$13)), 'Inputs and Results'!$G$15 - SQRT((1-F4655)*('Inputs and Results'!$G$15-'Inputs and Results'!$G$13)*('Inputs and Results'!$G$15-'Inputs and Results'!$G$14))))</f>
        <v>515.68976458418911</v>
      </c>
      <c r="D4655">
        <f t="shared" ca="1" si="303"/>
        <v>90.631251551130376</v>
      </c>
      <c r="E4655">
        <f t="shared" ca="1" si="305"/>
        <v>0.11373316937480016</v>
      </c>
      <c r="F4655">
        <f t="shared" ca="1" si="305"/>
        <v>0.44793932585804919</v>
      </c>
    </row>
    <row r="4656" spans="1:6" ht="15.75" customHeight="1" x14ac:dyDescent="0.2">
      <c r="A4656">
        <v>4655</v>
      </c>
      <c r="B4656" s="47">
        <f ca="1">IF('Inputs and Results'!$C$15='Inputs and Results'!$C$13, 'Inputs and Results'!$C$13, IF(E4656 &lt;= ('Inputs and Results'!$C$14-'Inputs and Results'!$C$13)/('Inputs and Results'!$C$15-'Inputs and Results'!$C$13), 'Inputs and Results'!$C$13 + SQRT(E4656*('Inputs and Results'!$C$15-'Inputs and Results'!$C$13)*('Inputs and Results'!$C$14-'Inputs and Results'!$C$13)), 'Inputs and Results'!$C$15 - SQRT((1-E4656)*('Inputs and Results'!$C$15-'Inputs and Results'!$C$13)*('Inputs and Results'!$C$15-'Inputs and Results'!$C$14))))</f>
        <v>0.32678843095326116</v>
      </c>
      <c r="C4656" s="47">
        <f ca="1">IF('Inputs and Results'!$G$15='Inputs and Results'!$G$13, 'Inputs and Results'!$G$13, IF(F4656 &lt;= ('Inputs and Results'!$G$14-'Inputs and Results'!$G$13)/('Inputs and Results'!$G$15-'Inputs and Results'!$G$13), 'Inputs and Results'!$G$13 + SQRT(F4656*('Inputs and Results'!$G$15-'Inputs and Results'!$G$13)*('Inputs and Results'!$G$14-'Inputs and Results'!$G$13)), 'Inputs and Results'!$G$15 - SQRT((1-F4656)*('Inputs and Results'!$G$15-'Inputs and Results'!$G$13)*('Inputs and Results'!$G$15-'Inputs and Results'!$G$14))))</f>
        <v>450.14244104676902</v>
      </c>
      <c r="D4656">
        <f t="shared" ca="1" si="303"/>
        <v>147.1013420151445</v>
      </c>
      <c r="E4656">
        <f t="shared" ca="1" si="305"/>
        <v>0.20599332301274131</v>
      </c>
      <c r="F4656">
        <f t="shared" ca="1" si="305"/>
        <v>0.33711485448204193</v>
      </c>
    </row>
    <row r="4657" spans="1:6" ht="15.75" customHeight="1" x14ac:dyDescent="0.2">
      <c r="A4657">
        <v>4656</v>
      </c>
      <c r="B4657" s="47">
        <f ca="1">IF('Inputs and Results'!$C$15='Inputs and Results'!$C$13, 'Inputs and Results'!$C$13, IF(E4657 &lt;= ('Inputs and Results'!$C$14-'Inputs and Results'!$C$13)/('Inputs and Results'!$C$15-'Inputs and Results'!$C$13), 'Inputs and Results'!$C$13 + SQRT(E4657*('Inputs and Results'!$C$15-'Inputs and Results'!$C$13)*('Inputs and Results'!$C$14-'Inputs and Results'!$C$13)), 'Inputs and Results'!$C$15 - SQRT((1-E4657)*('Inputs and Results'!$C$15-'Inputs and Results'!$C$13)*('Inputs and Results'!$C$15-'Inputs and Results'!$C$14))))</f>
        <v>1.3313996893077358</v>
      </c>
      <c r="C4657" s="47">
        <f ca="1">IF('Inputs and Results'!$G$15='Inputs and Results'!$G$13, 'Inputs and Results'!$G$13, IF(F4657 &lt;= ('Inputs and Results'!$G$14-'Inputs and Results'!$G$13)/('Inputs and Results'!$G$15-'Inputs and Results'!$G$13), 'Inputs and Results'!$G$13 + SQRT(F4657*('Inputs and Results'!$G$15-'Inputs and Results'!$G$13)*('Inputs and Results'!$G$14-'Inputs and Results'!$G$13)), 'Inputs and Results'!$G$15 - SQRT((1-F4657)*('Inputs and Results'!$G$15-'Inputs and Results'!$G$13)*('Inputs and Results'!$G$15-'Inputs and Results'!$G$14))))</f>
        <v>653.08539124942945</v>
      </c>
      <c r="D4657">
        <f t="shared" ca="1" si="303"/>
        <v>869.51768700091145</v>
      </c>
      <c r="E4657">
        <f t="shared" ca="1" si="305"/>
        <v>0.69064144479529765</v>
      </c>
      <c r="F4657">
        <f t="shared" ca="1" si="305"/>
        <v>0.64736956918518473</v>
      </c>
    </row>
    <row r="4658" spans="1:6" ht="15.75" customHeight="1" x14ac:dyDescent="0.2">
      <c r="A4658">
        <v>4657</v>
      </c>
      <c r="B4658" s="47">
        <f ca="1">IF('Inputs and Results'!$C$15='Inputs and Results'!$C$13, 'Inputs and Results'!$C$13, IF(E4658 &lt;= ('Inputs and Results'!$C$14-'Inputs and Results'!$C$13)/('Inputs and Results'!$C$15-'Inputs and Results'!$C$13), 'Inputs and Results'!$C$13 + SQRT(E4658*('Inputs and Results'!$C$15-'Inputs and Results'!$C$13)*('Inputs and Results'!$C$14-'Inputs and Results'!$C$13)), 'Inputs and Results'!$C$15 - SQRT((1-E4658)*('Inputs and Results'!$C$15-'Inputs and Results'!$C$13)*('Inputs and Results'!$C$15-'Inputs and Results'!$C$14))))</f>
        <v>0.90071054390300365</v>
      </c>
      <c r="C4658" s="47">
        <f ca="1">IF('Inputs and Results'!$G$15='Inputs and Results'!$G$13, 'Inputs and Results'!$G$13, IF(F4658 &lt;= ('Inputs and Results'!$G$14-'Inputs and Results'!$G$13)/('Inputs and Results'!$G$15-'Inputs and Results'!$G$13), 'Inputs and Results'!$G$13 + SQRT(F4658*('Inputs and Results'!$G$15-'Inputs and Results'!$G$13)*('Inputs and Results'!$G$14-'Inputs and Results'!$G$13)), 'Inputs and Results'!$G$15 - SQRT((1-F4658)*('Inputs and Results'!$G$15-'Inputs and Results'!$G$13)*('Inputs and Results'!$G$15-'Inputs and Results'!$G$14))))</f>
        <v>803.31341675297881</v>
      </c>
      <c r="D4658">
        <f t="shared" ca="1" si="303"/>
        <v>723.55286452815574</v>
      </c>
      <c r="E4658">
        <f t="shared" ca="1" si="305"/>
        <v>0.51033153105777529</v>
      </c>
      <c r="F4658">
        <f t="shared" ca="1" si="305"/>
        <v>0.81448639557838409</v>
      </c>
    </row>
    <row r="4659" spans="1:6" ht="15.75" customHeight="1" x14ac:dyDescent="0.2">
      <c r="A4659">
        <v>4658</v>
      </c>
      <c r="B4659" s="47">
        <f ca="1">IF('Inputs and Results'!$C$15='Inputs and Results'!$C$13, 'Inputs and Results'!$C$13, IF(E4659 &lt;= ('Inputs and Results'!$C$14-'Inputs and Results'!$C$13)/('Inputs and Results'!$C$15-'Inputs and Results'!$C$13), 'Inputs and Results'!$C$13 + SQRT(E4659*('Inputs and Results'!$C$15-'Inputs and Results'!$C$13)*('Inputs and Results'!$C$14-'Inputs and Results'!$C$13)), 'Inputs and Results'!$C$15 - SQRT((1-E4659)*('Inputs and Results'!$C$15-'Inputs and Results'!$C$13)*('Inputs and Results'!$C$15-'Inputs and Results'!$C$14))))</f>
        <v>0.91132078886543821</v>
      </c>
      <c r="C4659" s="47">
        <f ca="1">IF('Inputs and Results'!$G$15='Inputs and Results'!$G$13, 'Inputs and Results'!$G$13, IF(F4659 &lt;= ('Inputs and Results'!$G$14-'Inputs and Results'!$G$13)/('Inputs and Results'!$G$15-'Inputs and Results'!$G$13), 'Inputs and Results'!$G$13 + SQRT(F4659*('Inputs and Results'!$G$15-'Inputs and Results'!$G$13)*('Inputs and Results'!$G$14-'Inputs and Results'!$G$13)), 'Inputs and Results'!$G$15 - SQRT((1-F4659)*('Inputs and Results'!$G$15-'Inputs and Results'!$G$13)*('Inputs and Results'!$G$15-'Inputs and Results'!$G$14))))</f>
        <v>809.38487069742098</v>
      </c>
      <c r="D4659">
        <f t="shared" ca="1" si="303"/>
        <v>737.60925885972438</v>
      </c>
      <c r="E4659">
        <f t="shared" ca="1" si="305"/>
        <v>0.51526879477492271</v>
      </c>
      <c r="F4659">
        <f t="shared" ca="1" si="305"/>
        <v>0.82012166443254864</v>
      </c>
    </row>
    <row r="4660" spans="1:6" ht="15.75" customHeight="1" x14ac:dyDescent="0.2">
      <c r="A4660">
        <v>4659</v>
      </c>
      <c r="B4660" s="47">
        <f ca="1">IF('Inputs and Results'!$C$15='Inputs and Results'!$C$13, 'Inputs and Results'!$C$13, IF(E4660 &lt;= ('Inputs and Results'!$C$14-'Inputs and Results'!$C$13)/('Inputs and Results'!$C$15-'Inputs and Results'!$C$13), 'Inputs and Results'!$C$13 + SQRT(E4660*('Inputs and Results'!$C$15-'Inputs and Results'!$C$13)*('Inputs and Results'!$C$14-'Inputs and Results'!$C$13)), 'Inputs and Results'!$C$15 - SQRT((1-E4660)*('Inputs and Results'!$C$15-'Inputs and Results'!$C$13)*('Inputs and Results'!$C$15-'Inputs and Results'!$C$14))))</f>
        <v>1.4777300682327494</v>
      </c>
      <c r="C4660" s="47">
        <f ca="1">IF('Inputs and Results'!$G$15='Inputs and Results'!$G$13, 'Inputs and Results'!$G$13, IF(F4660 &lt;= ('Inputs and Results'!$G$14-'Inputs and Results'!$G$13)/('Inputs and Results'!$G$15-'Inputs and Results'!$G$13), 'Inputs and Results'!$G$13 + SQRT(F4660*('Inputs and Results'!$G$15-'Inputs and Results'!$G$13)*('Inputs and Results'!$G$14-'Inputs and Results'!$G$13)), 'Inputs and Results'!$G$15 - SQRT((1-F4660)*('Inputs and Results'!$G$15-'Inputs and Results'!$G$13)*('Inputs and Results'!$G$15-'Inputs and Results'!$G$14))))</f>
        <v>702.55087256342699</v>
      </c>
      <c r="D4660">
        <f t="shared" ca="1" si="303"/>
        <v>1038.1805488501307</v>
      </c>
      <c r="E4660">
        <f t="shared" ca="1" si="305"/>
        <v>0.74252158387081446</v>
      </c>
      <c r="F4660">
        <f t="shared" ca="1" si="305"/>
        <v>0.70827201893399661</v>
      </c>
    </row>
    <row r="4661" spans="1:6" ht="15.75" customHeight="1" x14ac:dyDescent="0.2">
      <c r="A4661">
        <v>4660</v>
      </c>
      <c r="B4661" s="47">
        <f ca="1">IF('Inputs and Results'!$C$15='Inputs and Results'!$C$13, 'Inputs and Results'!$C$13, IF(E4661 &lt;= ('Inputs and Results'!$C$14-'Inputs and Results'!$C$13)/('Inputs and Results'!$C$15-'Inputs and Results'!$C$13), 'Inputs and Results'!$C$13 + SQRT(E4661*('Inputs and Results'!$C$15-'Inputs and Results'!$C$13)*('Inputs and Results'!$C$14-'Inputs and Results'!$C$13)), 'Inputs and Results'!$C$15 - SQRT((1-E4661)*('Inputs and Results'!$C$15-'Inputs and Results'!$C$13)*('Inputs and Results'!$C$15-'Inputs and Results'!$C$14))))</f>
        <v>1.5836519974386836</v>
      </c>
      <c r="C4661" s="47">
        <f ca="1">IF('Inputs and Results'!$G$15='Inputs and Results'!$G$13, 'Inputs and Results'!$G$13, IF(F4661 &lt;= ('Inputs and Results'!$G$14-'Inputs and Results'!$G$13)/('Inputs and Results'!$G$15-'Inputs and Results'!$G$13), 'Inputs and Results'!$G$13 + SQRT(F4661*('Inputs and Results'!$G$15-'Inputs and Results'!$G$13)*('Inputs and Results'!$G$14-'Inputs and Results'!$G$13)), 'Inputs and Results'!$G$15 - SQRT((1-F4661)*('Inputs and Results'!$G$15-'Inputs and Results'!$G$13)*('Inputs and Results'!$G$15-'Inputs and Results'!$G$14))))</f>
        <v>897.91881390294679</v>
      </c>
      <c r="D4661">
        <f t="shared" ca="1" si="303"/>
        <v>1421.9909231751753</v>
      </c>
      <c r="E4661">
        <f t="shared" ca="1" si="305"/>
        <v>0.77710648173784103</v>
      </c>
      <c r="F4661">
        <f t="shared" ca="1" si="305"/>
        <v>0.89242085327895904</v>
      </c>
    </row>
    <row r="4662" spans="1:6" ht="15.75" customHeight="1" x14ac:dyDescent="0.2">
      <c r="A4662">
        <v>4661</v>
      </c>
      <c r="B4662" s="47">
        <f ca="1">IF('Inputs and Results'!$C$15='Inputs and Results'!$C$13, 'Inputs and Results'!$C$13, IF(E4662 &lt;= ('Inputs and Results'!$C$14-'Inputs and Results'!$C$13)/('Inputs and Results'!$C$15-'Inputs and Results'!$C$13), 'Inputs and Results'!$C$13 + SQRT(E4662*('Inputs and Results'!$C$15-'Inputs and Results'!$C$13)*('Inputs and Results'!$C$14-'Inputs and Results'!$C$13)), 'Inputs and Results'!$C$15 - SQRT((1-E4662)*('Inputs and Results'!$C$15-'Inputs and Results'!$C$13)*('Inputs and Results'!$C$15-'Inputs and Results'!$C$14))))</f>
        <v>0.95466241259172113</v>
      </c>
      <c r="C4662" s="47">
        <f ca="1">IF('Inputs and Results'!$G$15='Inputs and Results'!$G$13, 'Inputs and Results'!$G$13, IF(F4662 &lt;= ('Inputs and Results'!$G$14-'Inputs and Results'!$G$13)/('Inputs and Results'!$G$15-'Inputs and Results'!$G$13), 'Inputs and Results'!$G$13 + SQRT(F4662*('Inputs and Results'!$G$15-'Inputs and Results'!$G$13)*('Inputs and Results'!$G$14-'Inputs and Results'!$G$13)), 'Inputs and Results'!$G$15 - SQRT((1-F4662)*('Inputs and Results'!$G$15-'Inputs and Results'!$G$13)*('Inputs and Results'!$G$15-'Inputs and Results'!$G$14))))</f>
        <v>347.94538247667037</v>
      </c>
      <c r="D4662">
        <f t="shared" ca="1" si="303"/>
        <v>332.17037828532733</v>
      </c>
      <c r="E4662">
        <f t="shared" ref="E4662:F4681" ca="1" si="306">RAND()</f>
        <v>0.5351771281705423</v>
      </c>
      <c r="F4662">
        <f t="shared" ca="1" si="306"/>
        <v>0.14411461926171043</v>
      </c>
    </row>
    <row r="4663" spans="1:6" ht="15.75" customHeight="1" x14ac:dyDescent="0.2">
      <c r="A4663">
        <v>4662</v>
      </c>
      <c r="B4663" s="47">
        <f ca="1">IF('Inputs and Results'!$C$15='Inputs and Results'!$C$13, 'Inputs and Results'!$C$13, IF(E4663 &lt;= ('Inputs and Results'!$C$14-'Inputs and Results'!$C$13)/('Inputs and Results'!$C$15-'Inputs and Results'!$C$13), 'Inputs and Results'!$C$13 + SQRT(E4663*('Inputs and Results'!$C$15-'Inputs and Results'!$C$13)*('Inputs and Results'!$C$14-'Inputs and Results'!$C$13)), 'Inputs and Results'!$C$15 - SQRT((1-E4663)*('Inputs and Results'!$C$15-'Inputs and Results'!$C$13)*('Inputs and Results'!$C$15-'Inputs and Results'!$C$14))))</f>
        <v>2.3021453321477496</v>
      </c>
      <c r="C4663" s="47">
        <f ca="1">IF('Inputs and Results'!$G$15='Inputs and Results'!$G$13, 'Inputs and Results'!$G$13, IF(F4663 &lt;= ('Inputs and Results'!$G$14-'Inputs and Results'!$G$13)/('Inputs and Results'!$G$15-'Inputs and Results'!$G$13), 'Inputs and Results'!$G$13 + SQRT(F4663*('Inputs and Results'!$G$15-'Inputs and Results'!$G$13)*('Inputs and Results'!$G$14-'Inputs and Results'!$G$13)), 'Inputs and Results'!$G$15 - SQRT((1-F4663)*('Inputs and Results'!$G$15-'Inputs and Results'!$G$13)*('Inputs and Results'!$G$15-'Inputs and Results'!$G$14))))</f>
        <v>436.44259304970376</v>
      </c>
      <c r="D4663">
        <f t="shared" ca="1" si="303"/>
        <v>1004.7542783398354</v>
      </c>
      <c r="E4663">
        <f t="shared" ca="1" si="306"/>
        <v>0.94588876250631393</v>
      </c>
      <c r="F4663">
        <f t="shared" ca="1" si="306"/>
        <v>0.3126718542151814</v>
      </c>
    </row>
    <row r="4664" spans="1:6" ht="15.75" customHeight="1" x14ac:dyDescent="0.2">
      <c r="A4664">
        <v>4663</v>
      </c>
      <c r="B4664" s="47">
        <f ca="1">IF('Inputs and Results'!$C$15='Inputs and Results'!$C$13, 'Inputs and Results'!$C$13, IF(E4664 &lt;= ('Inputs and Results'!$C$14-'Inputs and Results'!$C$13)/('Inputs and Results'!$C$15-'Inputs and Results'!$C$13), 'Inputs and Results'!$C$13 + SQRT(E4664*('Inputs and Results'!$C$15-'Inputs and Results'!$C$13)*('Inputs and Results'!$C$14-'Inputs and Results'!$C$13)), 'Inputs and Results'!$C$15 - SQRT((1-E4664)*('Inputs and Results'!$C$15-'Inputs and Results'!$C$13)*('Inputs and Results'!$C$15-'Inputs and Results'!$C$14))))</f>
        <v>2.5442342429695572</v>
      </c>
      <c r="C4664" s="47">
        <f ca="1">IF('Inputs and Results'!$G$15='Inputs and Results'!$G$13, 'Inputs and Results'!$G$13, IF(F4664 &lt;= ('Inputs and Results'!$G$14-'Inputs and Results'!$G$13)/('Inputs and Results'!$G$15-'Inputs and Results'!$G$13), 'Inputs and Results'!$G$13 + SQRT(F4664*('Inputs and Results'!$G$15-'Inputs and Results'!$G$13)*('Inputs and Results'!$G$14-'Inputs and Results'!$G$13)), 'Inputs and Results'!$G$15 - SQRT((1-F4664)*('Inputs and Results'!$G$15-'Inputs and Results'!$G$13)*('Inputs and Results'!$G$15-'Inputs and Results'!$G$14))))</f>
        <v>434.91910082113532</v>
      </c>
      <c r="D4664">
        <f t="shared" ca="1" si="303"/>
        <v>1106.5360692306617</v>
      </c>
      <c r="E4664">
        <f t="shared" ca="1" si="306"/>
        <v>0.97691973052427417</v>
      </c>
      <c r="F4664">
        <f t="shared" ca="1" si="306"/>
        <v>0.30992632720142022</v>
      </c>
    </row>
    <row r="4665" spans="1:6" ht="15.75" customHeight="1" x14ac:dyDescent="0.2">
      <c r="A4665">
        <v>4664</v>
      </c>
      <c r="B4665" s="47">
        <f ca="1">IF('Inputs and Results'!$C$15='Inputs and Results'!$C$13, 'Inputs and Results'!$C$13, IF(E4665 &lt;= ('Inputs and Results'!$C$14-'Inputs and Results'!$C$13)/('Inputs and Results'!$C$15-'Inputs and Results'!$C$13), 'Inputs and Results'!$C$13 + SQRT(E4665*('Inputs and Results'!$C$15-'Inputs and Results'!$C$13)*('Inputs and Results'!$C$14-'Inputs and Results'!$C$13)), 'Inputs and Results'!$C$15 - SQRT((1-E4665)*('Inputs and Results'!$C$15-'Inputs and Results'!$C$13)*('Inputs and Results'!$C$15-'Inputs and Results'!$C$14))))</f>
        <v>2.4849129947536852E-2</v>
      </c>
      <c r="C4665" s="47">
        <f ca="1">IF('Inputs and Results'!$G$15='Inputs and Results'!$G$13, 'Inputs and Results'!$G$13, IF(F4665 &lt;= ('Inputs and Results'!$G$14-'Inputs and Results'!$G$13)/('Inputs and Results'!$G$15-'Inputs and Results'!$G$13), 'Inputs and Results'!$G$13 + SQRT(F4665*('Inputs and Results'!$G$15-'Inputs and Results'!$G$13)*('Inputs and Results'!$G$14-'Inputs and Results'!$G$13)), 'Inputs and Results'!$G$15 - SQRT((1-F4665)*('Inputs and Results'!$G$15-'Inputs and Results'!$G$13)*('Inputs and Results'!$G$15-'Inputs and Results'!$G$14))))</f>
        <v>461.17970563083952</v>
      </c>
      <c r="D4665">
        <f t="shared" ca="1" si="303"/>
        <v>11.459914434387525</v>
      </c>
      <c r="E4665">
        <f t="shared" ca="1" si="306"/>
        <v>1.6497477825119122E-2</v>
      </c>
      <c r="F4665">
        <f t="shared" ca="1" si="306"/>
        <v>0.35648544768322576</v>
      </c>
    </row>
    <row r="4666" spans="1:6" ht="15.75" customHeight="1" x14ac:dyDescent="0.2">
      <c r="A4666">
        <v>4665</v>
      </c>
      <c r="B4666" s="47">
        <f ca="1">IF('Inputs and Results'!$C$15='Inputs and Results'!$C$13, 'Inputs and Results'!$C$13, IF(E4666 &lt;= ('Inputs and Results'!$C$14-'Inputs and Results'!$C$13)/('Inputs and Results'!$C$15-'Inputs and Results'!$C$13), 'Inputs and Results'!$C$13 + SQRT(E4666*('Inputs and Results'!$C$15-'Inputs and Results'!$C$13)*('Inputs and Results'!$C$14-'Inputs and Results'!$C$13)), 'Inputs and Results'!$C$15 - SQRT((1-E4666)*('Inputs and Results'!$C$15-'Inputs and Results'!$C$13)*('Inputs and Results'!$C$15-'Inputs and Results'!$C$14))))</f>
        <v>1.1086114490513352</v>
      </c>
      <c r="C4666" s="47">
        <f ca="1">IF('Inputs and Results'!$G$15='Inputs and Results'!$G$13, 'Inputs and Results'!$G$13, IF(F4666 &lt;= ('Inputs and Results'!$G$14-'Inputs and Results'!$G$13)/('Inputs and Results'!$G$15-'Inputs and Results'!$G$13), 'Inputs and Results'!$G$13 + SQRT(F4666*('Inputs and Results'!$G$15-'Inputs and Results'!$G$13)*('Inputs and Results'!$G$14-'Inputs and Results'!$G$13)), 'Inputs and Results'!$G$15 - SQRT((1-F4666)*('Inputs and Results'!$G$15-'Inputs and Results'!$G$13)*('Inputs and Results'!$G$15-'Inputs and Results'!$G$14))))</f>
        <v>466.92411132482721</v>
      </c>
      <c r="D4666">
        <f t="shared" ca="1" si="303"/>
        <v>517.63741565282362</v>
      </c>
      <c r="E4666">
        <f t="shared" ca="1" si="306"/>
        <v>0.60251659437114558</v>
      </c>
      <c r="F4666">
        <f t="shared" ca="1" si="306"/>
        <v>0.36645333277111769</v>
      </c>
    </row>
    <row r="4667" spans="1:6" ht="15.75" customHeight="1" x14ac:dyDescent="0.2">
      <c r="A4667">
        <v>4666</v>
      </c>
      <c r="B4667" s="47">
        <f ca="1">IF('Inputs and Results'!$C$15='Inputs and Results'!$C$13, 'Inputs and Results'!$C$13, IF(E4667 &lt;= ('Inputs and Results'!$C$14-'Inputs and Results'!$C$13)/('Inputs and Results'!$C$15-'Inputs and Results'!$C$13), 'Inputs and Results'!$C$13 + SQRT(E4667*('Inputs and Results'!$C$15-'Inputs and Results'!$C$13)*('Inputs and Results'!$C$14-'Inputs and Results'!$C$13)), 'Inputs and Results'!$C$15 - SQRT((1-E4667)*('Inputs and Results'!$C$15-'Inputs and Results'!$C$13)*('Inputs and Results'!$C$15-'Inputs and Results'!$C$14))))</f>
        <v>2.0442687345336545</v>
      </c>
      <c r="C4667" s="47">
        <f ca="1">IF('Inputs and Results'!$G$15='Inputs and Results'!$G$13, 'Inputs and Results'!$G$13, IF(F4667 &lt;= ('Inputs and Results'!$G$14-'Inputs and Results'!$G$13)/('Inputs and Results'!$G$15-'Inputs and Results'!$G$13), 'Inputs and Results'!$G$13 + SQRT(F4667*('Inputs and Results'!$G$15-'Inputs and Results'!$G$13)*('Inputs and Results'!$G$14-'Inputs and Results'!$G$13)), 'Inputs and Results'!$G$15 - SQRT((1-F4667)*('Inputs and Results'!$G$15-'Inputs and Results'!$G$13)*('Inputs and Results'!$G$15-'Inputs and Results'!$G$14))))</f>
        <v>294.21161250439752</v>
      </c>
      <c r="D4667">
        <f t="shared" ca="1" si="303"/>
        <v>601.44760077947069</v>
      </c>
      <c r="E4667">
        <f t="shared" ca="1" si="306"/>
        <v>0.89850863869001085</v>
      </c>
      <c r="F4667">
        <f t="shared" ca="1" si="306"/>
        <v>3.2760025839491669E-2</v>
      </c>
    </row>
    <row r="4668" spans="1:6" ht="15.75" customHeight="1" x14ac:dyDescent="0.2">
      <c r="A4668">
        <v>4667</v>
      </c>
      <c r="B4668" s="47">
        <f ca="1">IF('Inputs and Results'!$C$15='Inputs and Results'!$C$13, 'Inputs and Results'!$C$13, IF(E4668 &lt;= ('Inputs and Results'!$C$14-'Inputs and Results'!$C$13)/('Inputs and Results'!$C$15-'Inputs and Results'!$C$13), 'Inputs and Results'!$C$13 + SQRT(E4668*('Inputs and Results'!$C$15-'Inputs and Results'!$C$13)*('Inputs and Results'!$C$14-'Inputs and Results'!$C$13)), 'Inputs and Results'!$C$15 - SQRT((1-E4668)*('Inputs and Results'!$C$15-'Inputs and Results'!$C$13)*('Inputs and Results'!$C$15-'Inputs and Results'!$C$14))))</f>
        <v>1.6426864652562811</v>
      </c>
      <c r="C4668" s="47">
        <f ca="1">IF('Inputs and Results'!$G$15='Inputs and Results'!$G$13, 'Inputs and Results'!$G$13, IF(F4668 &lt;= ('Inputs and Results'!$G$14-'Inputs and Results'!$G$13)/('Inputs and Results'!$G$15-'Inputs and Results'!$G$13), 'Inputs and Results'!$G$13 + SQRT(F4668*('Inputs and Results'!$G$15-'Inputs and Results'!$G$13)*('Inputs and Results'!$G$14-'Inputs and Results'!$G$13)), 'Inputs and Results'!$G$15 - SQRT((1-F4668)*('Inputs and Results'!$G$15-'Inputs and Results'!$G$13)*('Inputs and Results'!$G$15-'Inputs and Results'!$G$14))))</f>
        <v>435.30313981989207</v>
      </c>
      <c r="D4668">
        <f t="shared" ca="1" si="303"/>
        <v>715.06657606569922</v>
      </c>
      <c r="E4668">
        <f t="shared" ca="1" si="306"/>
        <v>0.7952999964890568</v>
      </c>
      <c r="F4668">
        <f t="shared" ca="1" si="306"/>
        <v>0.3106189302694452</v>
      </c>
    </row>
    <row r="4669" spans="1:6" ht="15.75" customHeight="1" x14ac:dyDescent="0.2">
      <c r="A4669">
        <v>4668</v>
      </c>
      <c r="B4669" s="47">
        <f ca="1">IF('Inputs and Results'!$C$15='Inputs and Results'!$C$13, 'Inputs and Results'!$C$13, IF(E4669 &lt;= ('Inputs and Results'!$C$14-'Inputs and Results'!$C$13)/('Inputs and Results'!$C$15-'Inputs and Results'!$C$13), 'Inputs and Results'!$C$13 + SQRT(E4669*('Inputs and Results'!$C$15-'Inputs and Results'!$C$13)*('Inputs and Results'!$C$14-'Inputs and Results'!$C$13)), 'Inputs and Results'!$C$15 - SQRT((1-E4669)*('Inputs and Results'!$C$15-'Inputs and Results'!$C$13)*('Inputs and Results'!$C$15-'Inputs and Results'!$C$14))))</f>
        <v>7.8494864572461243E-2</v>
      </c>
      <c r="C4669" s="47">
        <f ca="1">IF('Inputs and Results'!$G$15='Inputs and Results'!$G$13, 'Inputs and Results'!$G$13, IF(F4669 &lt;= ('Inputs and Results'!$G$14-'Inputs and Results'!$G$13)/('Inputs and Results'!$G$15-'Inputs and Results'!$G$13), 'Inputs and Results'!$G$13 + SQRT(F4669*('Inputs and Results'!$G$15-'Inputs and Results'!$G$13)*('Inputs and Results'!$G$14-'Inputs and Results'!$G$13)), 'Inputs and Results'!$G$15 - SQRT((1-F4669)*('Inputs and Results'!$G$15-'Inputs and Results'!$G$13)*('Inputs and Results'!$G$15-'Inputs and Results'!$G$14))))</f>
        <v>528.09429417449371</v>
      </c>
      <c r="D4669">
        <f t="shared" ca="1" si="303"/>
        <v>41.452690102716389</v>
      </c>
      <c r="E4669">
        <f t="shared" ca="1" si="306"/>
        <v>5.1645304852279805E-2</v>
      </c>
      <c r="F4669">
        <f t="shared" ca="1" si="306"/>
        <v>0.46777239308065544</v>
      </c>
    </row>
    <row r="4670" spans="1:6" ht="15.75" customHeight="1" x14ac:dyDescent="0.2">
      <c r="A4670">
        <v>4669</v>
      </c>
      <c r="B4670" s="47">
        <f ca="1">IF('Inputs and Results'!$C$15='Inputs and Results'!$C$13, 'Inputs and Results'!$C$13, IF(E4670 &lt;= ('Inputs and Results'!$C$14-'Inputs and Results'!$C$13)/('Inputs and Results'!$C$15-'Inputs and Results'!$C$13), 'Inputs and Results'!$C$13 + SQRT(E4670*('Inputs and Results'!$C$15-'Inputs and Results'!$C$13)*('Inputs and Results'!$C$14-'Inputs and Results'!$C$13)), 'Inputs and Results'!$C$15 - SQRT((1-E4670)*('Inputs and Results'!$C$15-'Inputs and Results'!$C$13)*('Inputs and Results'!$C$15-'Inputs and Results'!$C$14))))</f>
        <v>0.3483424188924249</v>
      </c>
      <c r="C4670" s="47">
        <f ca="1">IF('Inputs and Results'!$G$15='Inputs and Results'!$G$13, 'Inputs and Results'!$G$13, IF(F4670 &lt;= ('Inputs and Results'!$G$14-'Inputs and Results'!$G$13)/('Inputs and Results'!$G$15-'Inputs and Results'!$G$13), 'Inputs and Results'!$G$13 + SQRT(F4670*('Inputs and Results'!$G$15-'Inputs and Results'!$G$13)*('Inputs and Results'!$G$14-'Inputs and Results'!$G$13)), 'Inputs and Results'!$G$15 - SQRT((1-F4670)*('Inputs and Results'!$G$15-'Inputs and Results'!$G$13)*('Inputs and Results'!$G$15-'Inputs and Results'!$G$14))))</f>
        <v>1002.4935190576281</v>
      </c>
      <c r="D4670">
        <f t="shared" ca="1" si="303"/>
        <v>349.21101735251341</v>
      </c>
      <c r="E4670">
        <f t="shared" ca="1" si="306"/>
        <v>0.21874578583941384</v>
      </c>
      <c r="F4670">
        <f t="shared" ca="1" si="306"/>
        <v>0.95401211446482836</v>
      </c>
    </row>
    <row r="4671" spans="1:6" ht="15.75" customHeight="1" x14ac:dyDescent="0.2">
      <c r="A4671">
        <v>4670</v>
      </c>
      <c r="B4671" s="47">
        <f ca="1">IF('Inputs and Results'!$C$15='Inputs and Results'!$C$13, 'Inputs and Results'!$C$13, IF(E4671 &lt;= ('Inputs and Results'!$C$14-'Inputs and Results'!$C$13)/('Inputs and Results'!$C$15-'Inputs and Results'!$C$13), 'Inputs and Results'!$C$13 + SQRT(E4671*('Inputs and Results'!$C$15-'Inputs and Results'!$C$13)*('Inputs and Results'!$C$14-'Inputs and Results'!$C$13)), 'Inputs and Results'!$C$15 - SQRT((1-E4671)*('Inputs and Results'!$C$15-'Inputs and Results'!$C$13)*('Inputs and Results'!$C$15-'Inputs and Results'!$C$14))))</f>
        <v>1.1144780768736982</v>
      </c>
      <c r="C4671" s="47">
        <f ca="1">IF('Inputs and Results'!$G$15='Inputs and Results'!$G$13, 'Inputs and Results'!$G$13, IF(F4671 &lt;= ('Inputs and Results'!$G$14-'Inputs and Results'!$G$13)/('Inputs and Results'!$G$15-'Inputs and Results'!$G$13), 'Inputs and Results'!$G$13 + SQRT(F4671*('Inputs and Results'!$G$15-'Inputs and Results'!$G$13)*('Inputs and Results'!$G$14-'Inputs and Results'!$G$13)), 'Inputs and Results'!$G$15 - SQRT((1-F4671)*('Inputs and Results'!$G$15-'Inputs and Results'!$G$13)*('Inputs and Results'!$G$15-'Inputs and Results'!$G$14))))</f>
        <v>465.0737987188952</v>
      </c>
      <c r="D4671">
        <f t="shared" ca="1" si="303"/>
        <v>518.31455280057969</v>
      </c>
      <c r="E4671">
        <f t="shared" ca="1" si="306"/>
        <v>0.60497856415667695</v>
      </c>
      <c r="F4671">
        <f t="shared" ca="1" si="306"/>
        <v>0.3632511027768347</v>
      </c>
    </row>
    <row r="4672" spans="1:6" ht="15.75" customHeight="1" x14ac:dyDescent="0.2">
      <c r="A4672">
        <v>4671</v>
      </c>
      <c r="B4672" s="47">
        <f ca="1">IF('Inputs and Results'!$C$15='Inputs and Results'!$C$13, 'Inputs and Results'!$C$13, IF(E4672 &lt;= ('Inputs and Results'!$C$14-'Inputs and Results'!$C$13)/('Inputs and Results'!$C$15-'Inputs and Results'!$C$13), 'Inputs and Results'!$C$13 + SQRT(E4672*('Inputs and Results'!$C$15-'Inputs and Results'!$C$13)*('Inputs and Results'!$C$14-'Inputs and Results'!$C$13)), 'Inputs and Results'!$C$15 - SQRT((1-E4672)*('Inputs and Results'!$C$15-'Inputs and Results'!$C$13)*('Inputs and Results'!$C$15-'Inputs and Results'!$C$14))))</f>
        <v>0.29893166684361194</v>
      </c>
      <c r="C4672" s="47">
        <f ca="1">IF('Inputs and Results'!$G$15='Inputs and Results'!$G$13, 'Inputs and Results'!$G$13, IF(F4672 &lt;= ('Inputs and Results'!$G$14-'Inputs and Results'!$G$13)/('Inputs and Results'!$G$15-'Inputs and Results'!$G$13), 'Inputs and Results'!$G$13 + SQRT(F4672*('Inputs and Results'!$G$15-'Inputs and Results'!$G$13)*('Inputs and Results'!$G$14-'Inputs and Results'!$G$13)), 'Inputs and Results'!$G$15 - SQRT((1-F4672)*('Inputs and Results'!$G$15-'Inputs and Results'!$G$13)*('Inputs and Results'!$G$15-'Inputs and Results'!$G$14))))</f>
        <v>346.5413484126359</v>
      </c>
      <c r="D4672">
        <f t="shared" ca="1" si="303"/>
        <v>103.59218291122212</v>
      </c>
      <c r="E4672">
        <f t="shared" ca="1" si="306"/>
        <v>0.18935887329108592</v>
      </c>
      <c r="F4672">
        <f t="shared" ca="1" si="306"/>
        <v>0.14129160230486171</v>
      </c>
    </row>
    <row r="4673" spans="1:6" ht="15.75" customHeight="1" x14ac:dyDescent="0.2">
      <c r="A4673">
        <v>4672</v>
      </c>
      <c r="B4673" s="47">
        <f ca="1">IF('Inputs and Results'!$C$15='Inputs and Results'!$C$13, 'Inputs and Results'!$C$13, IF(E4673 &lt;= ('Inputs and Results'!$C$14-'Inputs and Results'!$C$13)/('Inputs and Results'!$C$15-'Inputs and Results'!$C$13), 'Inputs and Results'!$C$13 + SQRT(E4673*('Inputs and Results'!$C$15-'Inputs and Results'!$C$13)*('Inputs and Results'!$C$14-'Inputs and Results'!$C$13)), 'Inputs and Results'!$C$15 - SQRT((1-E4673)*('Inputs and Results'!$C$15-'Inputs and Results'!$C$13)*('Inputs and Results'!$C$15-'Inputs and Results'!$C$14))))</f>
        <v>0.69302607671803385</v>
      </c>
      <c r="C4673" s="47">
        <f ca="1">IF('Inputs and Results'!$G$15='Inputs and Results'!$G$13, 'Inputs and Results'!$G$13, IF(F4673 &lt;= ('Inputs and Results'!$G$14-'Inputs and Results'!$G$13)/('Inputs and Results'!$G$15-'Inputs and Results'!$G$13), 'Inputs and Results'!$G$13 + SQRT(F4673*('Inputs and Results'!$G$15-'Inputs and Results'!$G$13)*('Inputs and Results'!$G$14-'Inputs and Results'!$G$13)), 'Inputs and Results'!$G$15 - SQRT((1-F4673)*('Inputs and Results'!$G$15-'Inputs and Results'!$G$13)*('Inputs and Results'!$G$15-'Inputs and Results'!$G$14))))</f>
        <v>592.99022722331495</v>
      </c>
      <c r="D4673">
        <f t="shared" ca="1" si="303"/>
        <v>410.95769070470936</v>
      </c>
      <c r="E4673">
        <f t="shared" ca="1" si="306"/>
        <v>0.40865236858855702</v>
      </c>
      <c r="F4673">
        <f t="shared" ca="1" si="306"/>
        <v>0.56561771448632781</v>
      </c>
    </row>
    <row r="4674" spans="1:6" ht="15.75" customHeight="1" x14ac:dyDescent="0.2">
      <c r="A4674">
        <v>4673</v>
      </c>
      <c r="B4674" s="47">
        <f ca="1">IF('Inputs and Results'!$C$15='Inputs and Results'!$C$13, 'Inputs and Results'!$C$13, IF(E4674 &lt;= ('Inputs and Results'!$C$14-'Inputs and Results'!$C$13)/('Inputs and Results'!$C$15-'Inputs and Results'!$C$13), 'Inputs and Results'!$C$13 + SQRT(E4674*('Inputs and Results'!$C$15-'Inputs and Results'!$C$13)*('Inputs and Results'!$C$14-'Inputs and Results'!$C$13)), 'Inputs and Results'!$C$15 - SQRT((1-E4674)*('Inputs and Results'!$C$15-'Inputs and Results'!$C$13)*('Inputs and Results'!$C$15-'Inputs and Results'!$C$14))))</f>
        <v>2.9225507292605091E-2</v>
      </c>
      <c r="C4674" s="47">
        <f ca="1">IF('Inputs and Results'!$G$15='Inputs and Results'!$G$13, 'Inputs and Results'!$G$13, IF(F4674 &lt;= ('Inputs and Results'!$G$14-'Inputs and Results'!$G$13)/('Inputs and Results'!$G$15-'Inputs and Results'!$G$13), 'Inputs and Results'!$G$13 + SQRT(F4674*('Inputs and Results'!$G$15-'Inputs and Results'!$G$13)*('Inputs and Results'!$G$14-'Inputs and Results'!$G$13)), 'Inputs and Results'!$G$15 - SQRT((1-F4674)*('Inputs and Results'!$G$15-'Inputs and Results'!$G$13)*('Inputs and Results'!$G$15-'Inputs and Results'!$G$14))))</f>
        <v>624.80385511804161</v>
      </c>
      <c r="D4674">
        <f t="shared" ref="D4674:D4737" ca="1" si="307">B4674*C4674</f>
        <v>18.260209624200101</v>
      </c>
      <c r="E4674">
        <f t="shared" ca="1" si="306"/>
        <v>1.938876816434687E-2</v>
      </c>
      <c r="F4674">
        <f t="shared" ca="1" si="306"/>
        <v>0.60995683409895673</v>
      </c>
    </row>
    <row r="4675" spans="1:6" ht="15.75" customHeight="1" x14ac:dyDescent="0.2">
      <c r="A4675">
        <v>4674</v>
      </c>
      <c r="B4675" s="47">
        <f ca="1">IF('Inputs and Results'!$C$15='Inputs and Results'!$C$13, 'Inputs and Results'!$C$13, IF(E4675 &lt;= ('Inputs and Results'!$C$14-'Inputs and Results'!$C$13)/('Inputs and Results'!$C$15-'Inputs and Results'!$C$13), 'Inputs and Results'!$C$13 + SQRT(E4675*('Inputs and Results'!$C$15-'Inputs and Results'!$C$13)*('Inputs and Results'!$C$14-'Inputs and Results'!$C$13)), 'Inputs and Results'!$C$15 - SQRT((1-E4675)*('Inputs and Results'!$C$15-'Inputs and Results'!$C$13)*('Inputs and Results'!$C$15-'Inputs and Results'!$C$14))))</f>
        <v>2.3725341556366359</v>
      </c>
      <c r="C4675" s="47">
        <f ca="1">IF('Inputs and Results'!$G$15='Inputs and Results'!$G$13, 'Inputs and Results'!$G$13, IF(F4675 &lt;= ('Inputs and Results'!$G$14-'Inputs and Results'!$G$13)/('Inputs and Results'!$G$15-'Inputs and Results'!$G$13), 'Inputs and Results'!$G$13 + SQRT(F4675*('Inputs and Results'!$G$15-'Inputs and Results'!$G$13)*('Inputs and Results'!$G$14-'Inputs and Results'!$G$13)), 'Inputs and Results'!$G$15 - SQRT((1-F4675)*('Inputs and Results'!$G$15-'Inputs and Results'!$G$13)*('Inputs and Results'!$G$15-'Inputs and Results'!$G$14))))</f>
        <v>544.71406801537626</v>
      </c>
      <c r="D4675">
        <f t="shared" ca="1" si="307"/>
        <v>1292.3527314222579</v>
      </c>
      <c r="E4675">
        <f t="shared" ca="1" si="306"/>
        <v>0.95625406823970782</v>
      </c>
      <c r="F4675">
        <f t="shared" ca="1" si="306"/>
        <v>0.49377635287971577</v>
      </c>
    </row>
    <row r="4676" spans="1:6" ht="15.75" customHeight="1" x14ac:dyDescent="0.2">
      <c r="A4676">
        <v>4675</v>
      </c>
      <c r="B4676" s="47">
        <f ca="1">IF('Inputs and Results'!$C$15='Inputs and Results'!$C$13, 'Inputs and Results'!$C$13, IF(E4676 &lt;= ('Inputs and Results'!$C$14-'Inputs and Results'!$C$13)/('Inputs and Results'!$C$15-'Inputs and Results'!$C$13), 'Inputs and Results'!$C$13 + SQRT(E4676*('Inputs and Results'!$C$15-'Inputs and Results'!$C$13)*('Inputs and Results'!$C$14-'Inputs and Results'!$C$13)), 'Inputs and Results'!$C$15 - SQRT((1-E4676)*('Inputs and Results'!$C$15-'Inputs and Results'!$C$13)*('Inputs and Results'!$C$15-'Inputs and Results'!$C$14))))</f>
        <v>0.80804178372843927</v>
      </c>
      <c r="C4676" s="47">
        <f ca="1">IF('Inputs and Results'!$G$15='Inputs and Results'!$G$13, 'Inputs and Results'!$G$13, IF(F4676 &lt;= ('Inputs and Results'!$G$14-'Inputs and Results'!$G$13)/('Inputs and Results'!$G$15-'Inputs and Results'!$G$13), 'Inputs and Results'!$G$13 + SQRT(F4676*('Inputs and Results'!$G$15-'Inputs and Results'!$G$13)*('Inputs and Results'!$G$14-'Inputs and Results'!$G$13)), 'Inputs and Results'!$G$15 - SQRT((1-F4676)*('Inputs and Results'!$G$15-'Inputs and Results'!$G$13)*('Inputs and Results'!$G$15-'Inputs and Results'!$G$14))))</f>
        <v>532.02191226792399</v>
      </c>
      <c r="D4676">
        <f t="shared" ca="1" si="307"/>
        <v>429.89593497158853</v>
      </c>
      <c r="E4676">
        <f t="shared" ca="1" si="306"/>
        <v>0.46614657534662207</v>
      </c>
      <c r="F4676">
        <f t="shared" ca="1" si="306"/>
        <v>0.47397646931685578</v>
      </c>
    </row>
    <row r="4677" spans="1:6" ht="15.75" customHeight="1" x14ac:dyDescent="0.2">
      <c r="A4677">
        <v>4676</v>
      </c>
      <c r="B4677" s="47">
        <f ca="1">IF('Inputs and Results'!$C$15='Inputs and Results'!$C$13, 'Inputs and Results'!$C$13, IF(E4677 &lt;= ('Inputs and Results'!$C$14-'Inputs and Results'!$C$13)/('Inputs and Results'!$C$15-'Inputs and Results'!$C$13), 'Inputs and Results'!$C$13 + SQRT(E4677*('Inputs and Results'!$C$15-'Inputs and Results'!$C$13)*('Inputs and Results'!$C$14-'Inputs and Results'!$C$13)), 'Inputs and Results'!$C$15 - SQRT((1-E4677)*('Inputs and Results'!$C$15-'Inputs and Results'!$C$13)*('Inputs and Results'!$C$15-'Inputs and Results'!$C$14))))</f>
        <v>1.1770627271350562</v>
      </c>
      <c r="C4677" s="47">
        <f ca="1">IF('Inputs and Results'!$G$15='Inputs and Results'!$G$13, 'Inputs and Results'!$G$13, IF(F4677 &lt;= ('Inputs and Results'!$G$14-'Inputs and Results'!$G$13)/('Inputs and Results'!$G$15-'Inputs and Results'!$G$13), 'Inputs and Results'!$G$13 + SQRT(F4677*('Inputs and Results'!$G$15-'Inputs and Results'!$G$13)*('Inputs and Results'!$G$14-'Inputs and Results'!$G$13)), 'Inputs and Results'!$G$15 - SQRT((1-F4677)*('Inputs and Results'!$G$15-'Inputs and Results'!$G$13)*('Inputs and Results'!$G$15-'Inputs and Results'!$G$14))))</f>
        <v>356.38454262801258</v>
      </c>
      <c r="D4677">
        <f t="shared" ca="1" si="307"/>
        <v>419.48696165450821</v>
      </c>
      <c r="E4677">
        <f t="shared" ca="1" si="306"/>
        <v>0.63076663324441351</v>
      </c>
      <c r="F4677">
        <f t="shared" ca="1" si="306"/>
        <v>0.16098486171153303</v>
      </c>
    </row>
    <row r="4678" spans="1:6" ht="15.75" customHeight="1" x14ac:dyDescent="0.2">
      <c r="A4678">
        <v>4677</v>
      </c>
      <c r="B4678" s="47">
        <f ca="1">IF('Inputs and Results'!$C$15='Inputs and Results'!$C$13, 'Inputs and Results'!$C$13, IF(E4678 &lt;= ('Inputs and Results'!$C$14-'Inputs and Results'!$C$13)/('Inputs and Results'!$C$15-'Inputs and Results'!$C$13), 'Inputs and Results'!$C$13 + SQRT(E4678*('Inputs and Results'!$C$15-'Inputs and Results'!$C$13)*('Inputs and Results'!$C$14-'Inputs and Results'!$C$13)), 'Inputs and Results'!$C$15 - SQRT((1-E4678)*('Inputs and Results'!$C$15-'Inputs and Results'!$C$13)*('Inputs and Results'!$C$15-'Inputs and Results'!$C$14))))</f>
        <v>0.1945103084291282</v>
      </c>
      <c r="C4678" s="47">
        <f ca="1">IF('Inputs and Results'!$G$15='Inputs and Results'!$G$13, 'Inputs and Results'!$G$13, IF(F4678 &lt;= ('Inputs and Results'!$G$14-'Inputs and Results'!$G$13)/('Inputs and Results'!$G$15-'Inputs and Results'!$G$13), 'Inputs and Results'!$G$13 + SQRT(F4678*('Inputs and Results'!$G$15-'Inputs and Results'!$G$13)*('Inputs and Results'!$G$14-'Inputs and Results'!$G$13)), 'Inputs and Results'!$G$15 - SQRT((1-F4678)*('Inputs and Results'!$G$15-'Inputs and Results'!$G$13)*('Inputs and Results'!$G$15-'Inputs and Results'!$G$14))))</f>
        <v>608.21542847842204</v>
      </c>
      <c r="D4678">
        <f t="shared" ca="1" si="307"/>
        <v>118.30417058469223</v>
      </c>
      <c r="E4678">
        <f t="shared" ca="1" si="306"/>
        <v>0.12546973227661951</v>
      </c>
      <c r="F4678">
        <f t="shared" ca="1" si="306"/>
        <v>0.58713504877625866</v>
      </c>
    </row>
    <row r="4679" spans="1:6" ht="15.75" customHeight="1" x14ac:dyDescent="0.2">
      <c r="A4679">
        <v>4678</v>
      </c>
      <c r="B4679" s="47">
        <f ca="1">IF('Inputs and Results'!$C$15='Inputs and Results'!$C$13, 'Inputs and Results'!$C$13, IF(E4679 &lt;= ('Inputs and Results'!$C$14-'Inputs and Results'!$C$13)/('Inputs and Results'!$C$15-'Inputs and Results'!$C$13), 'Inputs and Results'!$C$13 + SQRT(E4679*('Inputs and Results'!$C$15-'Inputs and Results'!$C$13)*('Inputs and Results'!$C$14-'Inputs and Results'!$C$13)), 'Inputs and Results'!$C$15 - SQRT((1-E4679)*('Inputs and Results'!$C$15-'Inputs and Results'!$C$13)*('Inputs and Results'!$C$15-'Inputs and Results'!$C$14))))</f>
        <v>0.12444859083952764</v>
      </c>
      <c r="C4679" s="47">
        <f ca="1">IF('Inputs and Results'!$G$15='Inputs and Results'!$G$13, 'Inputs and Results'!$G$13, IF(F4679 &lt;= ('Inputs and Results'!$G$14-'Inputs and Results'!$G$13)/('Inputs and Results'!$G$15-'Inputs and Results'!$G$13), 'Inputs and Results'!$G$13 + SQRT(F4679*('Inputs and Results'!$G$15-'Inputs and Results'!$G$13)*('Inputs and Results'!$G$14-'Inputs and Results'!$G$13)), 'Inputs and Results'!$G$15 - SQRT((1-F4679)*('Inputs and Results'!$G$15-'Inputs and Results'!$G$13)*('Inputs and Results'!$G$15-'Inputs and Results'!$G$14))))</f>
        <v>395.69736532212153</v>
      </c>
      <c r="D4679">
        <f t="shared" ca="1" si="307"/>
        <v>49.243979513251794</v>
      </c>
      <c r="E4679">
        <f t="shared" ca="1" si="306"/>
        <v>8.1244899252802538E-2</v>
      </c>
      <c r="F4679">
        <f t="shared" ca="1" si="306"/>
        <v>0.2373597501773943</v>
      </c>
    </row>
    <row r="4680" spans="1:6" ht="15.75" customHeight="1" x14ac:dyDescent="0.2">
      <c r="A4680">
        <v>4679</v>
      </c>
      <c r="B4680" s="47">
        <f ca="1">IF('Inputs and Results'!$C$15='Inputs and Results'!$C$13, 'Inputs and Results'!$C$13, IF(E4680 &lt;= ('Inputs and Results'!$C$14-'Inputs and Results'!$C$13)/('Inputs and Results'!$C$15-'Inputs and Results'!$C$13), 'Inputs and Results'!$C$13 + SQRT(E4680*('Inputs and Results'!$C$15-'Inputs and Results'!$C$13)*('Inputs and Results'!$C$14-'Inputs and Results'!$C$13)), 'Inputs and Results'!$C$15 - SQRT((1-E4680)*('Inputs and Results'!$C$15-'Inputs and Results'!$C$13)*('Inputs and Results'!$C$15-'Inputs and Results'!$C$14))))</f>
        <v>1.6548365502989613</v>
      </c>
      <c r="C4680" s="47">
        <f ca="1">IF('Inputs and Results'!$G$15='Inputs and Results'!$G$13, 'Inputs and Results'!$G$13, IF(F4680 &lt;= ('Inputs and Results'!$G$14-'Inputs and Results'!$G$13)/('Inputs and Results'!$G$15-'Inputs and Results'!$G$13), 'Inputs and Results'!$G$13 + SQRT(F4680*('Inputs and Results'!$G$15-'Inputs and Results'!$G$13)*('Inputs and Results'!$G$14-'Inputs and Results'!$G$13)), 'Inputs and Results'!$G$15 - SQRT((1-F4680)*('Inputs and Results'!$G$15-'Inputs and Results'!$G$13)*('Inputs and Results'!$G$15-'Inputs and Results'!$G$14))))</f>
        <v>771.29649645665654</v>
      </c>
      <c r="D4680">
        <f t="shared" ca="1" si="307"/>
        <v>1276.3696334540084</v>
      </c>
      <c r="E4680">
        <f t="shared" ca="1" si="306"/>
        <v>0.79894836595426677</v>
      </c>
      <c r="F4680">
        <f t="shared" ca="1" si="306"/>
        <v>0.78333198471856769</v>
      </c>
    </row>
    <row r="4681" spans="1:6" ht="15.75" customHeight="1" x14ac:dyDescent="0.2">
      <c r="A4681">
        <v>4680</v>
      </c>
      <c r="B4681" s="47">
        <f ca="1">IF('Inputs and Results'!$C$15='Inputs and Results'!$C$13, 'Inputs and Results'!$C$13, IF(E4681 &lt;= ('Inputs and Results'!$C$14-'Inputs and Results'!$C$13)/('Inputs and Results'!$C$15-'Inputs and Results'!$C$13), 'Inputs and Results'!$C$13 + SQRT(E4681*('Inputs and Results'!$C$15-'Inputs and Results'!$C$13)*('Inputs and Results'!$C$14-'Inputs and Results'!$C$13)), 'Inputs and Results'!$C$15 - SQRT((1-E4681)*('Inputs and Results'!$C$15-'Inputs and Results'!$C$13)*('Inputs and Results'!$C$15-'Inputs and Results'!$C$14))))</f>
        <v>0.89585852297458812</v>
      </c>
      <c r="C4681" s="47">
        <f ca="1">IF('Inputs and Results'!$G$15='Inputs and Results'!$G$13, 'Inputs and Results'!$G$13, IF(F4681 &lt;= ('Inputs and Results'!$G$14-'Inputs and Results'!$G$13)/('Inputs and Results'!$G$15-'Inputs and Results'!$G$13), 'Inputs and Results'!$G$13 + SQRT(F4681*('Inputs and Results'!$G$15-'Inputs and Results'!$G$13)*('Inputs and Results'!$G$14-'Inputs and Results'!$G$13)), 'Inputs and Results'!$G$15 - SQRT((1-F4681)*('Inputs and Results'!$G$15-'Inputs and Results'!$G$13)*('Inputs and Results'!$G$15-'Inputs and Results'!$G$14))))</f>
        <v>937.20636871938018</v>
      </c>
      <c r="D4681">
        <f t="shared" ca="1" si="307"/>
        <v>839.60431320332111</v>
      </c>
      <c r="E4681">
        <f t="shared" ca="1" si="306"/>
        <v>0.50806540496236863</v>
      </c>
      <c r="F4681">
        <f t="shared" ca="1" si="306"/>
        <v>0.91858387811759346</v>
      </c>
    </row>
    <row r="4682" spans="1:6" ht="15.75" customHeight="1" x14ac:dyDescent="0.2">
      <c r="A4682">
        <v>4681</v>
      </c>
      <c r="B4682" s="47">
        <f ca="1">IF('Inputs and Results'!$C$15='Inputs and Results'!$C$13, 'Inputs and Results'!$C$13, IF(E4682 &lt;= ('Inputs and Results'!$C$14-'Inputs and Results'!$C$13)/('Inputs and Results'!$C$15-'Inputs and Results'!$C$13), 'Inputs and Results'!$C$13 + SQRT(E4682*('Inputs and Results'!$C$15-'Inputs and Results'!$C$13)*('Inputs and Results'!$C$14-'Inputs and Results'!$C$13)), 'Inputs and Results'!$C$15 - SQRT((1-E4682)*('Inputs and Results'!$C$15-'Inputs and Results'!$C$13)*('Inputs and Results'!$C$15-'Inputs and Results'!$C$14))))</f>
        <v>1.7488017291836571</v>
      </c>
      <c r="C4682" s="47">
        <f ca="1">IF('Inputs and Results'!$G$15='Inputs and Results'!$G$13, 'Inputs and Results'!$G$13, IF(F4682 &lt;= ('Inputs and Results'!$G$14-'Inputs and Results'!$G$13)/('Inputs and Results'!$G$15-'Inputs and Results'!$G$13), 'Inputs and Results'!$G$13 + SQRT(F4682*('Inputs and Results'!$G$15-'Inputs and Results'!$G$13)*('Inputs and Results'!$G$14-'Inputs and Results'!$G$13)), 'Inputs and Results'!$G$15 - SQRT((1-F4682)*('Inputs and Results'!$G$15-'Inputs and Results'!$G$13)*('Inputs and Results'!$G$15-'Inputs and Results'!$G$14))))</f>
        <v>612.39485824403869</v>
      </c>
      <c r="D4682">
        <f t="shared" ca="1" si="307"/>
        <v>1070.9571870403554</v>
      </c>
      <c r="E4682">
        <f t="shared" ref="E4682:F4701" ca="1" si="308">RAND()</f>
        <v>0.82605587634513256</v>
      </c>
      <c r="F4682">
        <f t="shared" ca="1" si="308"/>
        <v>0.59294610538980863</v>
      </c>
    </row>
    <row r="4683" spans="1:6" ht="15.75" customHeight="1" x14ac:dyDescent="0.2">
      <c r="A4683">
        <v>4682</v>
      </c>
      <c r="B4683" s="47">
        <f ca="1">IF('Inputs and Results'!$C$15='Inputs and Results'!$C$13, 'Inputs and Results'!$C$13, IF(E4683 &lt;= ('Inputs and Results'!$C$14-'Inputs and Results'!$C$13)/('Inputs and Results'!$C$15-'Inputs and Results'!$C$13), 'Inputs and Results'!$C$13 + SQRT(E4683*('Inputs and Results'!$C$15-'Inputs and Results'!$C$13)*('Inputs and Results'!$C$14-'Inputs and Results'!$C$13)), 'Inputs and Results'!$C$15 - SQRT((1-E4683)*('Inputs and Results'!$C$15-'Inputs and Results'!$C$13)*('Inputs and Results'!$C$15-'Inputs and Results'!$C$14))))</f>
        <v>1.1410729311948509</v>
      </c>
      <c r="C4683" s="47">
        <f ca="1">IF('Inputs and Results'!$G$15='Inputs and Results'!$G$13, 'Inputs and Results'!$G$13, IF(F4683 &lt;= ('Inputs and Results'!$G$14-'Inputs and Results'!$G$13)/('Inputs and Results'!$G$15-'Inputs and Results'!$G$13), 'Inputs and Results'!$G$13 + SQRT(F4683*('Inputs and Results'!$G$15-'Inputs and Results'!$G$13)*('Inputs and Results'!$G$14-'Inputs and Results'!$G$13)), 'Inputs and Results'!$G$15 - SQRT((1-F4683)*('Inputs and Results'!$G$15-'Inputs and Results'!$G$13)*('Inputs and Results'!$G$15-'Inputs and Results'!$G$14))))</f>
        <v>572.12637403308054</v>
      </c>
      <c r="D4683">
        <f t="shared" ca="1" si="307"/>
        <v>652.83791863180886</v>
      </c>
      <c r="E4683">
        <f t="shared" ca="1" si="308"/>
        <v>0.61604335031816626</v>
      </c>
      <c r="F4683">
        <f t="shared" ca="1" si="308"/>
        <v>0.53524376894674153</v>
      </c>
    </row>
    <row r="4684" spans="1:6" ht="15.75" customHeight="1" x14ac:dyDescent="0.2">
      <c r="A4684">
        <v>4683</v>
      </c>
      <c r="B4684" s="47">
        <f ca="1">IF('Inputs and Results'!$C$15='Inputs and Results'!$C$13, 'Inputs and Results'!$C$13, IF(E4684 &lt;= ('Inputs and Results'!$C$14-'Inputs and Results'!$C$13)/('Inputs and Results'!$C$15-'Inputs and Results'!$C$13), 'Inputs and Results'!$C$13 + SQRT(E4684*('Inputs and Results'!$C$15-'Inputs and Results'!$C$13)*('Inputs and Results'!$C$14-'Inputs and Results'!$C$13)), 'Inputs and Results'!$C$15 - SQRT((1-E4684)*('Inputs and Results'!$C$15-'Inputs and Results'!$C$13)*('Inputs and Results'!$C$15-'Inputs and Results'!$C$14))))</f>
        <v>0.4715219508137074</v>
      </c>
      <c r="C4684" s="47">
        <f ca="1">IF('Inputs and Results'!$G$15='Inputs and Results'!$G$13, 'Inputs and Results'!$G$13, IF(F4684 &lt;= ('Inputs and Results'!$G$14-'Inputs and Results'!$G$13)/('Inputs and Results'!$G$15-'Inputs and Results'!$G$13), 'Inputs and Results'!$G$13 + SQRT(F4684*('Inputs and Results'!$G$15-'Inputs and Results'!$G$13)*('Inputs and Results'!$G$14-'Inputs and Results'!$G$13)), 'Inputs and Results'!$G$15 - SQRT((1-F4684)*('Inputs and Results'!$G$15-'Inputs and Results'!$G$13)*('Inputs and Results'!$G$15-'Inputs and Results'!$G$14))))</f>
        <v>654.72503877569966</v>
      </c>
      <c r="D4684">
        <f t="shared" ca="1" si="307"/>
        <v>308.71722753009811</v>
      </c>
      <c r="E4684">
        <f t="shared" ca="1" si="308"/>
        <v>0.28964430608700886</v>
      </c>
      <c r="F4684">
        <f t="shared" ca="1" si="308"/>
        <v>0.64948076862806414</v>
      </c>
    </row>
    <row r="4685" spans="1:6" ht="15.75" customHeight="1" x14ac:dyDescent="0.2">
      <c r="A4685">
        <v>4684</v>
      </c>
      <c r="B4685" s="47">
        <f ca="1">IF('Inputs and Results'!$C$15='Inputs and Results'!$C$13, 'Inputs and Results'!$C$13, IF(E4685 &lt;= ('Inputs and Results'!$C$14-'Inputs and Results'!$C$13)/('Inputs and Results'!$C$15-'Inputs and Results'!$C$13), 'Inputs and Results'!$C$13 + SQRT(E4685*('Inputs and Results'!$C$15-'Inputs and Results'!$C$13)*('Inputs and Results'!$C$14-'Inputs and Results'!$C$13)), 'Inputs and Results'!$C$15 - SQRT((1-E4685)*('Inputs and Results'!$C$15-'Inputs and Results'!$C$13)*('Inputs and Results'!$C$15-'Inputs and Results'!$C$14))))</f>
        <v>0.5025383412610851</v>
      </c>
      <c r="C4685" s="47">
        <f ca="1">IF('Inputs and Results'!$G$15='Inputs and Results'!$G$13, 'Inputs and Results'!$G$13, IF(F4685 &lt;= ('Inputs and Results'!$G$14-'Inputs and Results'!$G$13)/('Inputs and Results'!$G$15-'Inputs and Results'!$G$13), 'Inputs and Results'!$G$13 + SQRT(F4685*('Inputs and Results'!$G$15-'Inputs and Results'!$G$13)*('Inputs and Results'!$G$14-'Inputs and Results'!$G$13)), 'Inputs and Results'!$G$15 - SQRT((1-F4685)*('Inputs and Results'!$G$15-'Inputs and Results'!$G$13)*('Inputs and Results'!$G$15-'Inputs and Results'!$G$14))))</f>
        <v>669.2099656710825</v>
      </c>
      <c r="D4685">
        <f t="shared" ca="1" si="307"/>
        <v>336.30366610373352</v>
      </c>
      <c r="E4685">
        <f t="shared" ca="1" si="308"/>
        <v>0.30696502923656321</v>
      </c>
      <c r="F4685">
        <f t="shared" ca="1" si="308"/>
        <v>0.66785611572313364</v>
      </c>
    </row>
    <row r="4686" spans="1:6" ht="15.75" customHeight="1" x14ac:dyDescent="0.2">
      <c r="A4686">
        <v>4685</v>
      </c>
      <c r="B4686" s="47">
        <f ca="1">IF('Inputs and Results'!$C$15='Inputs and Results'!$C$13, 'Inputs and Results'!$C$13, IF(E4686 &lt;= ('Inputs and Results'!$C$14-'Inputs and Results'!$C$13)/('Inputs and Results'!$C$15-'Inputs and Results'!$C$13), 'Inputs and Results'!$C$13 + SQRT(E4686*('Inputs and Results'!$C$15-'Inputs and Results'!$C$13)*('Inputs and Results'!$C$14-'Inputs and Results'!$C$13)), 'Inputs and Results'!$C$15 - SQRT((1-E4686)*('Inputs and Results'!$C$15-'Inputs and Results'!$C$13)*('Inputs and Results'!$C$15-'Inputs and Results'!$C$14))))</f>
        <v>0.65144702232210472</v>
      </c>
      <c r="C4686" s="47">
        <f ca="1">IF('Inputs and Results'!$G$15='Inputs and Results'!$G$13, 'Inputs and Results'!$G$13, IF(F4686 &lt;= ('Inputs and Results'!$G$14-'Inputs and Results'!$G$13)/('Inputs and Results'!$G$15-'Inputs and Results'!$G$13), 'Inputs and Results'!$G$13 + SQRT(F4686*('Inputs and Results'!$G$15-'Inputs and Results'!$G$13)*('Inputs and Results'!$G$14-'Inputs and Results'!$G$13)), 'Inputs and Results'!$G$15 - SQRT((1-F4686)*('Inputs and Results'!$G$15-'Inputs and Results'!$G$13)*('Inputs and Results'!$G$15-'Inputs and Results'!$G$14))))</f>
        <v>764.81108480334456</v>
      </c>
      <c r="D4686">
        <f t="shared" ca="1" si="307"/>
        <v>498.23390383407752</v>
      </c>
      <c r="E4686">
        <f t="shared" ca="1" si="308"/>
        <v>0.38714432344892125</v>
      </c>
      <c r="F4686">
        <f t="shared" ca="1" si="308"/>
        <v>0.7767269067281094</v>
      </c>
    </row>
    <row r="4687" spans="1:6" ht="15.75" customHeight="1" x14ac:dyDescent="0.2">
      <c r="A4687">
        <v>4686</v>
      </c>
      <c r="B4687" s="47">
        <f ca="1">IF('Inputs and Results'!$C$15='Inputs and Results'!$C$13, 'Inputs and Results'!$C$13, IF(E4687 &lt;= ('Inputs and Results'!$C$14-'Inputs and Results'!$C$13)/('Inputs and Results'!$C$15-'Inputs and Results'!$C$13), 'Inputs and Results'!$C$13 + SQRT(E4687*('Inputs and Results'!$C$15-'Inputs and Results'!$C$13)*('Inputs and Results'!$C$14-'Inputs and Results'!$C$13)), 'Inputs and Results'!$C$15 - SQRT((1-E4687)*('Inputs and Results'!$C$15-'Inputs and Results'!$C$13)*('Inputs and Results'!$C$15-'Inputs and Results'!$C$14))))</f>
        <v>0.38360971705401603</v>
      </c>
      <c r="C4687" s="47">
        <f ca="1">IF('Inputs and Results'!$G$15='Inputs and Results'!$G$13, 'Inputs and Results'!$G$13, IF(F4687 &lt;= ('Inputs and Results'!$G$14-'Inputs and Results'!$G$13)/('Inputs and Results'!$G$15-'Inputs and Results'!$G$13), 'Inputs and Results'!$G$13 + SQRT(F4687*('Inputs and Results'!$G$15-'Inputs and Results'!$G$13)*('Inputs and Results'!$G$14-'Inputs and Results'!$G$13)), 'Inputs and Results'!$G$15 - SQRT((1-F4687)*('Inputs and Results'!$G$15-'Inputs and Results'!$G$13)*('Inputs and Results'!$G$15-'Inputs and Results'!$G$14))))</f>
        <v>323.47999155875834</v>
      </c>
      <c r="D4687">
        <f t="shared" ca="1" si="307"/>
        <v>124.09006803449078</v>
      </c>
      <c r="E4687">
        <f t="shared" ca="1" si="308"/>
        <v>0.23938909858953727</v>
      </c>
      <c r="F4687">
        <f t="shared" ca="1" si="308"/>
        <v>9.4258205866217026E-2</v>
      </c>
    </row>
    <row r="4688" spans="1:6" ht="15.75" customHeight="1" x14ac:dyDescent="0.2">
      <c r="A4688">
        <v>4687</v>
      </c>
      <c r="B4688" s="47">
        <f ca="1">IF('Inputs and Results'!$C$15='Inputs and Results'!$C$13, 'Inputs and Results'!$C$13, IF(E4688 &lt;= ('Inputs and Results'!$C$14-'Inputs and Results'!$C$13)/('Inputs and Results'!$C$15-'Inputs and Results'!$C$13), 'Inputs and Results'!$C$13 + SQRT(E4688*('Inputs and Results'!$C$15-'Inputs and Results'!$C$13)*('Inputs and Results'!$C$14-'Inputs and Results'!$C$13)), 'Inputs and Results'!$C$15 - SQRT((1-E4688)*('Inputs and Results'!$C$15-'Inputs and Results'!$C$13)*('Inputs and Results'!$C$15-'Inputs and Results'!$C$14))))</f>
        <v>1.8849839394142098</v>
      </c>
      <c r="C4688" s="47">
        <f ca="1">IF('Inputs and Results'!$G$15='Inputs and Results'!$G$13, 'Inputs and Results'!$G$13, IF(F4688 &lt;= ('Inputs and Results'!$G$14-'Inputs and Results'!$G$13)/('Inputs and Results'!$G$15-'Inputs and Results'!$G$13), 'Inputs and Results'!$G$13 + SQRT(F4688*('Inputs and Results'!$G$15-'Inputs and Results'!$G$13)*('Inputs and Results'!$G$14-'Inputs and Results'!$G$13)), 'Inputs and Results'!$G$15 - SQRT((1-F4688)*('Inputs and Results'!$G$15-'Inputs and Results'!$G$13)*('Inputs and Results'!$G$15-'Inputs and Results'!$G$14))))</f>
        <v>370.25692729216291</v>
      </c>
      <c r="D4688">
        <f t="shared" ca="1" si="307"/>
        <v>697.92836140258191</v>
      </c>
      <c r="E4688">
        <f t="shared" ca="1" si="308"/>
        <v>0.86185990940397172</v>
      </c>
      <c r="F4688">
        <f t="shared" ca="1" si="308"/>
        <v>0.1883514629608295</v>
      </c>
    </row>
    <row r="4689" spans="1:6" ht="15.75" customHeight="1" x14ac:dyDescent="0.2">
      <c r="A4689">
        <v>4688</v>
      </c>
      <c r="B4689" s="47">
        <f ca="1">IF('Inputs and Results'!$C$15='Inputs and Results'!$C$13, 'Inputs and Results'!$C$13, IF(E4689 &lt;= ('Inputs and Results'!$C$14-'Inputs and Results'!$C$13)/('Inputs and Results'!$C$15-'Inputs and Results'!$C$13), 'Inputs and Results'!$C$13 + SQRT(E4689*('Inputs and Results'!$C$15-'Inputs and Results'!$C$13)*('Inputs and Results'!$C$14-'Inputs and Results'!$C$13)), 'Inputs and Results'!$C$15 - SQRT((1-E4689)*('Inputs and Results'!$C$15-'Inputs and Results'!$C$13)*('Inputs and Results'!$C$15-'Inputs and Results'!$C$14))))</f>
        <v>1.4073989019690816</v>
      </c>
      <c r="C4689" s="47">
        <f ca="1">IF('Inputs and Results'!$G$15='Inputs and Results'!$G$13, 'Inputs and Results'!$G$13, IF(F4689 &lt;= ('Inputs and Results'!$G$14-'Inputs and Results'!$G$13)/('Inputs and Results'!$G$15-'Inputs and Results'!$G$13), 'Inputs and Results'!$G$13 + SQRT(F4689*('Inputs and Results'!$G$15-'Inputs and Results'!$G$13)*('Inputs and Results'!$G$14-'Inputs and Results'!$G$13)), 'Inputs and Results'!$G$15 - SQRT((1-F4689)*('Inputs and Results'!$G$15-'Inputs and Results'!$G$13)*('Inputs and Results'!$G$15-'Inputs and Results'!$G$14))))</f>
        <v>481.97433183032808</v>
      </c>
      <c r="D4689">
        <f t="shared" ca="1" si="307"/>
        <v>678.33014539528551</v>
      </c>
      <c r="E4689">
        <f t="shared" ca="1" si="308"/>
        <v>0.7181801936167459</v>
      </c>
      <c r="F4689">
        <f t="shared" ca="1" si="308"/>
        <v>0.39220002316499225</v>
      </c>
    </row>
    <row r="4690" spans="1:6" ht="15.75" customHeight="1" x14ac:dyDescent="0.2">
      <c r="A4690">
        <v>4689</v>
      </c>
      <c r="B4690" s="47">
        <f ca="1">IF('Inputs and Results'!$C$15='Inputs and Results'!$C$13, 'Inputs and Results'!$C$13, IF(E4690 &lt;= ('Inputs and Results'!$C$14-'Inputs and Results'!$C$13)/('Inputs and Results'!$C$15-'Inputs and Results'!$C$13), 'Inputs and Results'!$C$13 + SQRT(E4690*('Inputs and Results'!$C$15-'Inputs and Results'!$C$13)*('Inputs and Results'!$C$14-'Inputs and Results'!$C$13)), 'Inputs and Results'!$C$15 - SQRT((1-E4690)*('Inputs and Results'!$C$15-'Inputs and Results'!$C$13)*('Inputs and Results'!$C$15-'Inputs and Results'!$C$14))))</f>
        <v>0.28930449230285449</v>
      </c>
      <c r="C4690" s="47">
        <f ca="1">IF('Inputs and Results'!$G$15='Inputs and Results'!$G$13, 'Inputs and Results'!$G$13, IF(F4690 &lt;= ('Inputs and Results'!$G$14-'Inputs and Results'!$G$13)/('Inputs and Results'!$G$15-'Inputs and Results'!$G$13), 'Inputs and Results'!$G$13 + SQRT(F4690*('Inputs and Results'!$G$15-'Inputs and Results'!$G$13)*('Inputs and Results'!$G$14-'Inputs and Results'!$G$13)), 'Inputs and Results'!$G$15 - SQRT((1-F4690)*('Inputs and Results'!$G$15-'Inputs and Results'!$G$13)*('Inputs and Results'!$G$15-'Inputs and Results'!$G$14))))</f>
        <v>712.23127026725831</v>
      </c>
      <c r="D4690">
        <f t="shared" ca="1" si="307"/>
        <v>206.0517060468863</v>
      </c>
      <c r="E4690">
        <f t="shared" ca="1" si="308"/>
        <v>0.18356998495005716</v>
      </c>
      <c r="F4690">
        <f t="shared" ca="1" si="308"/>
        <v>0.71951564036035465</v>
      </c>
    </row>
    <row r="4691" spans="1:6" ht="15.75" customHeight="1" x14ac:dyDescent="0.2">
      <c r="A4691">
        <v>4690</v>
      </c>
      <c r="B4691" s="47">
        <f ca="1">IF('Inputs and Results'!$C$15='Inputs and Results'!$C$13, 'Inputs and Results'!$C$13, IF(E4691 &lt;= ('Inputs and Results'!$C$14-'Inputs and Results'!$C$13)/('Inputs and Results'!$C$15-'Inputs and Results'!$C$13), 'Inputs and Results'!$C$13 + SQRT(E4691*('Inputs and Results'!$C$15-'Inputs and Results'!$C$13)*('Inputs and Results'!$C$14-'Inputs and Results'!$C$13)), 'Inputs and Results'!$C$15 - SQRT((1-E4691)*('Inputs and Results'!$C$15-'Inputs and Results'!$C$13)*('Inputs and Results'!$C$15-'Inputs and Results'!$C$14))))</f>
        <v>1.0766911551931355</v>
      </c>
      <c r="C4691" s="47">
        <f ca="1">IF('Inputs and Results'!$G$15='Inputs and Results'!$G$13, 'Inputs and Results'!$G$13, IF(F4691 &lt;= ('Inputs and Results'!$G$14-'Inputs and Results'!$G$13)/('Inputs and Results'!$G$15-'Inputs and Results'!$G$13), 'Inputs and Results'!$G$13 + SQRT(F4691*('Inputs and Results'!$G$15-'Inputs and Results'!$G$13)*('Inputs and Results'!$G$14-'Inputs and Results'!$G$13)), 'Inputs and Results'!$G$15 - SQRT((1-F4691)*('Inputs and Results'!$G$15-'Inputs and Results'!$G$13)*('Inputs and Results'!$G$15-'Inputs and Results'!$G$14))))</f>
        <v>285.98268987741437</v>
      </c>
      <c r="D4691">
        <f t="shared" ca="1" si="307"/>
        <v>307.91503272935353</v>
      </c>
      <c r="E4691">
        <f t="shared" ca="1" si="308"/>
        <v>0.58898700972085383</v>
      </c>
      <c r="F4691">
        <f t="shared" ca="1" si="308"/>
        <v>1.5105797522488307E-2</v>
      </c>
    </row>
    <row r="4692" spans="1:6" ht="15.75" customHeight="1" x14ac:dyDescent="0.2">
      <c r="A4692">
        <v>4691</v>
      </c>
      <c r="B4692" s="47">
        <f ca="1">IF('Inputs and Results'!$C$15='Inputs and Results'!$C$13, 'Inputs and Results'!$C$13, IF(E4692 &lt;= ('Inputs and Results'!$C$14-'Inputs and Results'!$C$13)/('Inputs and Results'!$C$15-'Inputs and Results'!$C$13), 'Inputs and Results'!$C$13 + SQRT(E4692*('Inputs and Results'!$C$15-'Inputs and Results'!$C$13)*('Inputs and Results'!$C$14-'Inputs and Results'!$C$13)), 'Inputs and Results'!$C$15 - SQRT((1-E4692)*('Inputs and Results'!$C$15-'Inputs and Results'!$C$13)*('Inputs and Results'!$C$15-'Inputs and Results'!$C$14))))</f>
        <v>0.61431230662680436</v>
      </c>
      <c r="C4692" s="47">
        <f ca="1">IF('Inputs and Results'!$G$15='Inputs and Results'!$G$13, 'Inputs and Results'!$G$13, IF(F4692 &lt;= ('Inputs and Results'!$G$14-'Inputs and Results'!$G$13)/('Inputs and Results'!$G$15-'Inputs and Results'!$G$13), 'Inputs and Results'!$G$13 + SQRT(F4692*('Inputs and Results'!$G$15-'Inputs and Results'!$G$13)*('Inputs and Results'!$G$14-'Inputs and Results'!$G$13)), 'Inputs and Results'!$G$15 - SQRT((1-F4692)*('Inputs and Results'!$G$15-'Inputs and Results'!$G$13)*('Inputs and Results'!$G$15-'Inputs and Results'!$G$14))))</f>
        <v>632.65066189130505</v>
      </c>
      <c r="D4692">
        <f t="shared" ca="1" si="307"/>
        <v>388.64508739542214</v>
      </c>
      <c r="E4692">
        <f t="shared" ca="1" si="308"/>
        <v>0.36761046996529789</v>
      </c>
      <c r="F4692">
        <f t="shared" ca="1" si="308"/>
        <v>0.62052615771652841</v>
      </c>
    </row>
    <row r="4693" spans="1:6" ht="15.75" customHeight="1" x14ac:dyDescent="0.2">
      <c r="A4693">
        <v>4692</v>
      </c>
      <c r="B4693" s="47">
        <f ca="1">IF('Inputs and Results'!$C$15='Inputs and Results'!$C$13, 'Inputs and Results'!$C$13, IF(E4693 &lt;= ('Inputs and Results'!$C$14-'Inputs and Results'!$C$13)/('Inputs and Results'!$C$15-'Inputs and Results'!$C$13), 'Inputs and Results'!$C$13 + SQRT(E4693*('Inputs and Results'!$C$15-'Inputs and Results'!$C$13)*('Inputs and Results'!$C$14-'Inputs and Results'!$C$13)), 'Inputs and Results'!$C$15 - SQRT((1-E4693)*('Inputs and Results'!$C$15-'Inputs and Results'!$C$13)*('Inputs and Results'!$C$15-'Inputs and Results'!$C$14))))</f>
        <v>1.3050801951928444</v>
      </c>
      <c r="C4693" s="47">
        <f ca="1">IF('Inputs and Results'!$G$15='Inputs and Results'!$G$13, 'Inputs and Results'!$G$13, IF(F4693 &lt;= ('Inputs and Results'!$G$14-'Inputs and Results'!$G$13)/('Inputs and Results'!$G$15-'Inputs and Results'!$G$13), 'Inputs and Results'!$G$13 + SQRT(F4693*('Inputs and Results'!$G$15-'Inputs and Results'!$G$13)*('Inputs and Results'!$G$14-'Inputs and Results'!$G$13)), 'Inputs and Results'!$G$15 - SQRT((1-F4693)*('Inputs and Results'!$G$15-'Inputs and Results'!$G$13)*('Inputs and Results'!$G$15-'Inputs and Results'!$G$14))))</f>
        <v>537.05806725885589</v>
      </c>
      <c r="D4693">
        <f t="shared" ca="1" si="307"/>
        <v>700.90384724807939</v>
      </c>
      <c r="E4693">
        <f t="shared" ca="1" si="308"/>
        <v>0.68080520614138595</v>
      </c>
      <c r="F4693">
        <f t="shared" ca="1" si="308"/>
        <v>0.48187837396852584</v>
      </c>
    </row>
    <row r="4694" spans="1:6" ht="15.75" customHeight="1" x14ac:dyDescent="0.2">
      <c r="A4694">
        <v>4693</v>
      </c>
      <c r="B4694" s="47">
        <f ca="1">IF('Inputs and Results'!$C$15='Inputs and Results'!$C$13, 'Inputs and Results'!$C$13, IF(E4694 &lt;= ('Inputs and Results'!$C$14-'Inputs and Results'!$C$13)/('Inputs and Results'!$C$15-'Inputs and Results'!$C$13), 'Inputs and Results'!$C$13 + SQRT(E4694*('Inputs and Results'!$C$15-'Inputs and Results'!$C$13)*('Inputs and Results'!$C$14-'Inputs and Results'!$C$13)), 'Inputs and Results'!$C$15 - SQRT((1-E4694)*('Inputs and Results'!$C$15-'Inputs and Results'!$C$13)*('Inputs and Results'!$C$15-'Inputs and Results'!$C$14))))</f>
        <v>2.0046709304023915</v>
      </c>
      <c r="C4694" s="47">
        <f ca="1">IF('Inputs and Results'!$G$15='Inputs and Results'!$G$13, 'Inputs and Results'!$G$13, IF(F4694 &lt;= ('Inputs and Results'!$G$14-'Inputs and Results'!$G$13)/('Inputs and Results'!$G$15-'Inputs and Results'!$G$13), 'Inputs and Results'!$G$13 + SQRT(F4694*('Inputs and Results'!$G$15-'Inputs and Results'!$G$13)*('Inputs and Results'!$G$14-'Inputs and Results'!$G$13)), 'Inputs and Results'!$G$15 - SQRT((1-F4694)*('Inputs and Results'!$G$15-'Inputs and Results'!$G$13)*('Inputs and Results'!$G$15-'Inputs and Results'!$G$14))))</f>
        <v>704.69393599537602</v>
      </c>
      <c r="D4694">
        <f t="shared" ca="1" si="307"/>
        <v>1412.6794483207739</v>
      </c>
      <c r="E4694">
        <f t="shared" ca="1" si="308"/>
        <v>0.88992444924599545</v>
      </c>
      <c r="F4694">
        <f t="shared" ca="1" si="308"/>
        <v>0.71078019449690288</v>
      </c>
    </row>
    <row r="4695" spans="1:6" ht="15.75" customHeight="1" x14ac:dyDescent="0.2">
      <c r="A4695">
        <v>4694</v>
      </c>
      <c r="B4695" s="47">
        <f ca="1">IF('Inputs and Results'!$C$15='Inputs and Results'!$C$13, 'Inputs and Results'!$C$13, IF(E4695 &lt;= ('Inputs and Results'!$C$14-'Inputs and Results'!$C$13)/('Inputs and Results'!$C$15-'Inputs and Results'!$C$13), 'Inputs and Results'!$C$13 + SQRT(E4695*('Inputs and Results'!$C$15-'Inputs and Results'!$C$13)*('Inputs and Results'!$C$14-'Inputs and Results'!$C$13)), 'Inputs and Results'!$C$15 - SQRT((1-E4695)*('Inputs and Results'!$C$15-'Inputs and Results'!$C$13)*('Inputs and Results'!$C$15-'Inputs and Results'!$C$14))))</f>
        <v>1.0941986513952313</v>
      </c>
      <c r="C4695" s="47">
        <f ca="1">IF('Inputs and Results'!$G$15='Inputs and Results'!$G$13, 'Inputs and Results'!$G$13, IF(F4695 &lt;= ('Inputs and Results'!$G$14-'Inputs and Results'!$G$13)/('Inputs and Results'!$G$15-'Inputs and Results'!$G$13), 'Inputs and Results'!$G$13 + SQRT(F4695*('Inputs and Results'!$G$15-'Inputs and Results'!$G$13)*('Inputs and Results'!$G$14-'Inputs and Results'!$G$13)), 'Inputs and Results'!$G$15 - SQRT((1-F4695)*('Inputs and Results'!$G$15-'Inputs and Results'!$G$13)*('Inputs and Results'!$G$15-'Inputs and Results'!$G$14))))</f>
        <v>498.17715472987049</v>
      </c>
      <c r="D4695">
        <f t="shared" ca="1" si="307"/>
        <v>545.10477086133778</v>
      </c>
      <c r="E4695">
        <f t="shared" ca="1" si="308"/>
        <v>0.59643569107291616</v>
      </c>
      <c r="F4695">
        <f t="shared" ca="1" si="308"/>
        <v>0.41932150633716114</v>
      </c>
    </row>
    <row r="4696" spans="1:6" ht="15.75" customHeight="1" x14ac:dyDescent="0.2">
      <c r="A4696">
        <v>4695</v>
      </c>
      <c r="B4696" s="47">
        <f ca="1">IF('Inputs and Results'!$C$15='Inputs and Results'!$C$13, 'Inputs and Results'!$C$13, IF(E4696 &lt;= ('Inputs and Results'!$C$14-'Inputs and Results'!$C$13)/('Inputs and Results'!$C$15-'Inputs and Results'!$C$13), 'Inputs and Results'!$C$13 + SQRT(E4696*('Inputs and Results'!$C$15-'Inputs and Results'!$C$13)*('Inputs and Results'!$C$14-'Inputs and Results'!$C$13)), 'Inputs and Results'!$C$15 - SQRT((1-E4696)*('Inputs and Results'!$C$15-'Inputs and Results'!$C$13)*('Inputs and Results'!$C$15-'Inputs and Results'!$C$14))))</f>
        <v>0.2192439172998295</v>
      </c>
      <c r="C4696" s="47">
        <f ca="1">IF('Inputs and Results'!$G$15='Inputs and Results'!$G$13, 'Inputs and Results'!$G$13, IF(F4696 &lt;= ('Inputs and Results'!$G$14-'Inputs and Results'!$G$13)/('Inputs and Results'!$G$15-'Inputs and Results'!$G$13), 'Inputs and Results'!$G$13 + SQRT(F4696*('Inputs and Results'!$G$15-'Inputs and Results'!$G$13)*('Inputs and Results'!$G$14-'Inputs and Results'!$G$13)), 'Inputs and Results'!$G$15 - SQRT((1-F4696)*('Inputs and Results'!$G$15-'Inputs and Results'!$G$13)*('Inputs and Results'!$G$15-'Inputs and Results'!$G$14))))</f>
        <v>694.84922293836212</v>
      </c>
      <c r="D4696">
        <f t="shared" ca="1" si="307"/>
        <v>152.34146556974906</v>
      </c>
      <c r="E4696">
        <f t="shared" ca="1" si="308"/>
        <v>0.14082173428066691</v>
      </c>
      <c r="F4696">
        <f t="shared" ca="1" si="308"/>
        <v>0.69916885936193063</v>
      </c>
    </row>
    <row r="4697" spans="1:6" ht="15.75" customHeight="1" x14ac:dyDescent="0.2">
      <c r="A4697">
        <v>4696</v>
      </c>
      <c r="B4697" s="47">
        <f ca="1">IF('Inputs and Results'!$C$15='Inputs and Results'!$C$13, 'Inputs and Results'!$C$13, IF(E4697 &lt;= ('Inputs and Results'!$C$14-'Inputs and Results'!$C$13)/('Inputs and Results'!$C$15-'Inputs and Results'!$C$13), 'Inputs and Results'!$C$13 + SQRT(E4697*('Inputs and Results'!$C$15-'Inputs and Results'!$C$13)*('Inputs and Results'!$C$14-'Inputs and Results'!$C$13)), 'Inputs and Results'!$C$15 - SQRT((1-E4697)*('Inputs and Results'!$C$15-'Inputs and Results'!$C$13)*('Inputs and Results'!$C$15-'Inputs and Results'!$C$14))))</f>
        <v>2.5611006385362827</v>
      </c>
      <c r="C4697" s="47">
        <f ca="1">IF('Inputs and Results'!$G$15='Inputs and Results'!$G$13, 'Inputs and Results'!$G$13, IF(F4697 &lt;= ('Inputs and Results'!$G$14-'Inputs and Results'!$G$13)/('Inputs and Results'!$G$15-'Inputs and Results'!$G$13), 'Inputs and Results'!$G$13 + SQRT(F4697*('Inputs and Results'!$G$15-'Inputs and Results'!$G$13)*('Inputs and Results'!$G$14-'Inputs and Results'!$G$13)), 'Inputs and Results'!$G$15 - SQRT((1-F4697)*('Inputs and Results'!$G$15-'Inputs and Results'!$G$13)*('Inputs and Results'!$G$15-'Inputs and Results'!$G$14))))</f>
        <v>488.32053845838982</v>
      </c>
      <c r="D4697">
        <f t="shared" ca="1" si="307"/>
        <v>1250.6380428561636</v>
      </c>
      <c r="E4697">
        <f t="shared" ca="1" si="308"/>
        <v>0.9785963722785268</v>
      </c>
      <c r="F4697">
        <f t="shared" ca="1" si="308"/>
        <v>0.40289651646152891</v>
      </c>
    </row>
    <row r="4698" spans="1:6" ht="15.75" customHeight="1" x14ac:dyDescent="0.2">
      <c r="A4698">
        <v>4697</v>
      </c>
      <c r="B4698" s="47">
        <f ca="1">IF('Inputs and Results'!$C$15='Inputs and Results'!$C$13, 'Inputs and Results'!$C$13, IF(E4698 &lt;= ('Inputs and Results'!$C$14-'Inputs and Results'!$C$13)/('Inputs and Results'!$C$15-'Inputs and Results'!$C$13), 'Inputs and Results'!$C$13 + SQRT(E4698*('Inputs and Results'!$C$15-'Inputs and Results'!$C$13)*('Inputs and Results'!$C$14-'Inputs and Results'!$C$13)), 'Inputs and Results'!$C$15 - SQRT((1-E4698)*('Inputs and Results'!$C$15-'Inputs and Results'!$C$13)*('Inputs and Results'!$C$15-'Inputs and Results'!$C$14))))</f>
        <v>2.0311415088410389</v>
      </c>
      <c r="C4698" s="47">
        <f ca="1">IF('Inputs and Results'!$G$15='Inputs and Results'!$G$13, 'Inputs and Results'!$G$13, IF(F4698 &lt;= ('Inputs and Results'!$G$14-'Inputs and Results'!$G$13)/('Inputs and Results'!$G$15-'Inputs and Results'!$G$13), 'Inputs and Results'!$G$13 + SQRT(F4698*('Inputs and Results'!$G$15-'Inputs and Results'!$G$13)*('Inputs and Results'!$G$14-'Inputs and Results'!$G$13)), 'Inputs and Results'!$G$15 - SQRT((1-F4698)*('Inputs and Results'!$G$15-'Inputs and Results'!$G$13)*('Inputs and Results'!$G$15-'Inputs and Results'!$G$14))))</f>
        <v>917.58835648353283</v>
      </c>
      <c r="D4698">
        <f t="shared" ca="1" si="307"/>
        <v>1863.751798882932</v>
      </c>
      <c r="E4698">
        <f t="shared" ca="1" si="308"/>
        <v>0.89570146934546457</v>
      </c>
      <c r="F4698">
        <f t="shared" ca="1" si="308"/>
        <v>0.90597443840409497</v>
      </c>
    </row>
    <row r="4699" spans="1:6" ht="15.75" customHeight="1" x14ac:dyDescent="0.2">
      <c r="A4699">
        <v>4698</v>
      </c>
      <c r="B4699" s="47">
        <f ca="1">IF('Inputs and Results'!$C$15='Inputs and Results'!$C$13, 'Inputs and Results'!$C$13, IF(E4699 &lt;= ('Inputs and Results'!$C$14-'Inputs and Results'!$C$13)/('Inputs and Results'!$C$15-'Inputs and Results'!$C$13), 'Inputs and Results'!$C$13 + SQRT(E4699*('Inputs and Results'!$C$15-'Inputs and Results'!$C$13)*('Inputs and Results'!$C$14-'Inputs and Results'!$C$13)), 'Inputs and Results'!$C$15 - SQRT((1-E4699)*('Inputs and Results'!$C$15-'Inputs and Results'!$C$13)*('Inputs and Results'!$C$15-'Inputs and Results'!$C$14))))</f>
        <v>0.5355489158287261</v>
      </c>
      <c r="C4699" s="47">
        <f ca="1">IF('Inputs and Results'!$G$15='Inputs and Results'!$G$13, 'Inputs and Results'!$G$13, IF(F4699 &lt;= ('Inputs and Results'!$G$14-'Inputs and Results'!$G$13)/('Inputs and Results'!$G$15-'Inputs and Results'!$G$13), 'Inputs and Results'!$G$13 + SQRT(F4699*('Inputs and Results'!$G$15-'Inputs and Results'!$G$13)*('Inputs and Results'!$G$14-'Inputs and Results'!$G$13)), 'Inputs and Results'!$G$15 - SQRT((1-F4699)*('Inputs and Results'!$G$15-'Inputs and Results'!$G$13)*('Inputs and Results'!$G$15-'Inputs and Results'!$G$14))))</f>
        <v>716.0996418764106</v>
      </c>
      <c r="D4699">
        <f t="shared" ca="1" si="307"/>
        <v>383.50638683225071</v>
      </c>
      <c r="E4699">
        <f t="shared" ca="1" si="308"/>
        <v>0.32516453930300382</v>
      </c>
      <c r="F4699">
        <f t="shared" ca="1" si="308"/>
        <v>0.72394690118475991</v>
      </c>
    </row>
    <row r="4700" spans="1:6" ht="15.75" customHeight="1" x14ac:dyDescent="0.2">
      <c r="A4700">
        <v>4699</v>
      </c>
      <c r="B4700" s="47">
        <f ca="1">IF('Inputs and Results'!$C$15='Inputs and Results'!$C$13, 'Inputs and Results'!$C$13, IF(E4700 &lt;= ('Inputs and Results'!$C$14-'Inputs and Results'!$C$13)/('Inputs and Results'!$C$15-'Inputs and Results'!$C$13), 'Inputs and Results'!$C$13 + SQRT(E4700*('Inputs and Results'!$C$15-'Inputs and Results'!$C$13)*('Inputs and Results'!$C$14-'Inputs and Results'!$C$13)), 'Inputs and Results'!$C$15 - SQRT((1-E4700)*('Inputs and Results'!$C$15-'Inputs and Results'!$C$13)*('Inputs and Results'!$C$15-'Inputs and Results'!$C$14))))</f>
        <v>0.25969104790120046</v>
      </c>
      <c r="C4700" s="47">
        <f ca="1">IF('Inputs and Results'!$G$15='Inputs and Results'!$G$13, 'Inputs and Results'!$G$13, IF(F4700 &lt;= ('Inputs and Results'!$G$14-'Inputs and Results'!$G$13)/('Inputs and Results'!$G$15-'Inputs and Results'!$G$13), 'Inputs and Results'!$G$13 + SQRT(F4700*('Inputs and Results'!$G$15-'Inputs and Results'!$G$13)*('Inputs and Results'!$G$14-'Inputs and Results'!$G$13)), 'Inputs and Results'!$G$15 - SQRT((1-F4700)*('Inputs and Results'!$G$15-'Inputs and Results'!$G$13)*('Inputs and Results'!$G$15-'Inputs and Results'!$G$14))))</f>
        <v>794.86333924261044</v>
      </c>
      <c r="D4700">
        <f t="shared" ca="1" si="307"/>
        <v>206.41889350616088</v>
      </c>
      <c r="E4700">
        <f t="shared" ca="1" si="308"/>
        <v>0.16563409411635321</v>
      </c>
      <c r="F4700">
        <f t="shared" ca="1" si="308"/>
        <v>0.80649872631758168</v>
      </c>
    </row>
    <row r="4701" spans="1:6" ht="15.75" customHeight="1" x14ac:dyDescent="0.2">
      <c r="A4701">
        <v>4700</v>
      </c>
      <c r="B4701" s="47">
        <f ca="1">IF('Inputs and Results'!$C$15='Inputs and Results'!$C$13, 'Inputs and Results'!$C$13, IF(E4701 &lt;= ('Inputs and Results'!$C$14-'Inputs and Results'!$C$13)/('Inputs and Results'!$C$15-'Inputs and Results'!$C$13), 'Inputs and Results'!$C$13 + SQRT(E4701*('Inputs and Results'!$C$15-'Inputs and Results'!$C$13)*('Inputs and Results'!$C$14-'Inputs and Results'!$C$13)), 'Inputs and Results'!$C$15 - SQRT((1-E4701)*('Inputs and Results'!$C$15-'Inputs and Results'!$C$13)*('Inputs and Results'!$C$15-'Inputs and Results'!$C$14))))</f>
        <v>0.11256709441564849</v>
      </c>
      <c r="C4701" s="47">
        <f ca="1">IF('Inputs and Results'!$G$15='Inputs and Results'!$G$13, 'Inputs and Results'!$G$13, IF(F4701 &lt;= ('Inputs and Results'!$G$14-'Inputs and Results'!$G$13)/('Inputs and Results'!$G$15-'Inputs and Results'!$G$13), 'Inputs and Results'!$G$13 + SQRT(F4701*('Inputs and Results'!$G$15-'Inputs and Results'!$G$13)*('Inputs and Results'!$G$14-'Inputs and Results'!$G$13)), 'Inputs and Results'!$G$15 - SQRT((1-F4701)*('Inputs and Results'!$G$15-'Inputs and Results'!$G$13)*('Inputs and Results'!$G$15-'Inputs and Results'!$G$14))))</f>
        <v>671.10113280766791</v>
      </c>
      <c r="D4701">
        <f t="shared" ca="1" si="307"/>
        <v>75.543904579209411</v>
      </c>
      <c r="E4701">
        <f t="shared" ca="1" si="308"/>
        <v>7.3636801749856762E-2</v>
      </c>
      <c r="F4701">
        <f t="shared" ca="1" si="308"/>
        <v>0.67021870940295025</v>
      </c>
    </row>
    <row r="4702" spans="1:6" ht="15.75" customHeight="1" x14ac:dyDescent="0.2">
      <c r="A4702">
        <v>4701</v>
      </c>
      <c r="B4702" s="47">
        <f ca="1">IF('Inputs and Results'!$C$15='Inputs and Results'!$C$13, 'Inputs and Results'!$C$13, IF(E4702 &lt;= ('Inputs and Results'!$C$14-'Inputs and Results'!$C$13)/('Inputs and Results'!$C$15-'Inputs and Results'!$C$13), 'Inputs and Results'!$C$13 + SQRT(E4702*('Inputs and Results'!$C$15-'Inputs and Results'!$C$13)*('Inputs and Results'!$C$14-'Inputs and Results'!$C$13)), 'Inputs and Results'!$C$15 - SQRT((1-E4702)*('Inputs and Results'!$C$15-'Inputs and Results'!$C$13)*('Inputs and Results'!$C$15-'Inputs and Results'!$C$14))))</f>
        <v>1.1782481131493754</v>
      </c>
      <c r="C4702" s="47">
        <f ca="1">IF('Inputs and Results'!$G$15='Inputs and Results'!$G$13, 'Inputs and Results'!$G$13, IF(F4702 &lt;= ('Inputs and Results'!$G$14-'Inputs and Results'!$G$13)/('Inputs and Results'!$G$15-'Inputs and Results'!$G$13), 'Inputs and Results'!$G$13 + SQRT(F4702*('Inputs and Results'!$G$15-'Inputs and Results'!$G$13)*('Inputs and Results'!$G$14-'Inputs and Results'!$G$13)), 'Inputs and Results'!$G$15 - SQRT((1-F4702)*('Inputs and Results'!$G$15-'Inputs and Results'!$G$13)*('Inputs and Results'!$G$15-'Inputs and Results'!$G$14))))</f>
        <v>882.53781656084777</v>
      </c>
      <c r="D4702">
        <f t="shared" ca="1" si="307"/>
        <v>1039.8485171457885</v>
      </c>
      <c r="E4702">
        <f t="shared" ref="E4702:F4721" ca="1" si="309">RAND()</f>
        <v>0.63124667363957654</v>
      </c>
      <c r="F4702">
        <f t="shared" ca="1" si="309"/>
        <v>0.8811867878186106</v>
      </c>
    </row>
    <row r="4703" spans="1:6" ht="15.75" customHeight="1" x14ac:dyDescent="0.2">
      <c r="A4703">
        <v>4702</v>
      </c>
      <c r="B4703" s="47">
        <f ca="1">IF('Inputs and Results'!$C$15='Inputs and Results'!$C$13, 'Inputs and Results'!$C$13, IF(E4703 &lt;= ('Inputs and Results'!$C$14-'Inputs and Results'!$C$13)/('Inputs and Results'!$C$15-'Inputs and Results'!$C$13), 'Inputs and Results'!$C$13 + SQRT(E4703*('Inputs and Results'!$C$15-'Inputs and Results'!$C$13)*('Inputs and Results'!$C$14-'Inputs and Results'!$C$13)), 'Inputs and Results'!$C$15 - SQRT((1-E4703)*('Inputs and Results'!$C$15-'Inputs and Results'!$C$13)*('Inputs and Results'!$C$15-'Inputs and Results'!$C$14))))</f>
        <v>1.9999349354960707</v>
      </c>
      <c r="C4703" s="47">
        <f ca="1">IF('Inputs and Results'!$G$15='Inputs and Results'!$G$13, 'Inputs and Results'!$G$13, IF(F4703 &lt;= ('Inputs and Results'!$G$14-'Inputs and Results'!$G$13)/('Inputs and Results'!$G$15-'Inputs and Results'!$G$13), 'Inputs and Results'!$G$13 + SQRT(F4703*('Inputs and Results'!$G$15-'Inputs and Results'!$G$13)*('Inputs and Results'!$G$14-'Inputs and Results'!$G$13)), 'Inputs and Results'!$G$15 - SQRT((1-F4703)*('Inputs and Results'!$G$15-'Inputs and Results'!$G$13)*('Inputs and Results'!$G$15-'Inputs and Results'!$G$14))))</f>
        <v>563.18270258990333</v>
      </c>
      <c r="D4703">
        <f t="shared" ca="1" si="307"/>
        <v>1126.3287619766411</v>
      </c>
      <c r="E4703">
        <f t="shared" ca="1" si="309"/>
        <v>0.8888744296398613</v>
      </c>
      <c r="F4703">
        <f t="shared" ca="1" si="309"/>
        <v>0.5219091386991439</v>
      </c>
    </row>
    <row r="4704" spans="1:6" ht="15.75" customHeight="1" x14ac:dyDescent="0.2">
      <c r="A4704">
        <v>4703</v>
      </c>
      <c r="B4704" s="47">
        <f ca="1">IF('Inputs and Results'!$C$15='Inputs and Results'!$C$13, 'Inputs and Results'!$C$13, IF(E4704 &lt;= ('Inputs and Results'!$C$14-'Inputs and Results'!$C$13)/('Inputs and Results'!$C$15-'Inputs and Results'!$C$13), 'Inputs and Results'!$C$13 + SQRT(E4704*('Inputs and Results'!$C$15-'Inputs and Results'!$C$13)*('Inputs and Results'!$C$14-'Inputs and Results'!$C$13)), 'Inputs and Results'!$C$15 - SQRT((1-E4704)*('Inputs and Results'!$C$15-'Inputs and Results'!$C$13)*('Inputs and Results'!$C$15-'Inputs and Results'!$C$14))))</f>
        <v>2.4526904523864399</v>
      </c>
      <c r="C4704" s="47">
        <f ca="1">IF('Inputs and Results'!$G$15='Inputs and Results'!$G$13, 'Inputs and Results'!$G$13, IF(F4704 &lt;= ('Inputs and Results'!$G$14-'Inputs and Results'!$G$13)/('Inputs and Results'!$G$15-'Inputs and Results'!$G$13), 'Inputs and Results'!$G$13 + SQRT(F4704*('Inputs and Results'!$G$15-'Inputs and Results'!$G$13)*('Inputs and Results'!$G$14-'Inputs and Results'!$G$13)), 'Inputs and Results'!$G$15 - SQRT((1-F4704)*('Inputs and Results'!$G$15-'Inputs and Results'!$G$13)*('Inputs and Results'!$G$15-'Inputs and Results'!$G$14))))</f>
        <v>569.26073508227671</v>
      </c>
      <c r="D4704">
        <f t="shared" ca="1" si="307"/>
        <v>1396.2203698547867</v>
      </c>
      <c r="E4704">
        <f t="shared" ca="1" si="309"/>
        <v>0.96671691767678225</v>
      </c>
      <c r="F4704">
        <f t="shared" ca="1" si="309"/>
        <v>0.53099175787429531</v>
      </c>
    </row>
    <row r="4705" spans="1:6" ht="15.75" customHeight="1" x14ac:dyDescent="0.2">
      <c r="A4705">
        <v>4704</v>
      </c>
      <c r="B4705" s="47">
        <f ca="1">IF('Inputs and Results'!$C$15='Inputs and Results'!$C$13, 'Inputs and Results'!$C$13, IF(E4705 &lt;= ('Inputs and Results'!$C$14-'Inputs and Results'!$C$13)/('Inputs and Results'!$C$15-'Inputs and Results'!$C$13), 'Inputs and Results'!$C$13 + SQRT(E4705*('Inputs and Results'!$C$15-'Inputs and Results'!$C$13)*('Inputs and Results'!$C$14-'Inputs and Results'!$C$13)), 'Inputs and Results'!$C$15 - SQRT((1-E4705)*('Inputs and Results'!$C$15-'Inputs and Results'!$C$13)*('Inputs and Results'!$C$15-'Inputs and Results'!$C$14))))</f>
        <v>1.7079928472917374</v>
      </c>
      <c r="C4705" s="47">
        <f ca="1">IF('Inputs and Results'!$G$15='Inputs and Results'!$G$13, 'Inputs and Results'!$G$13, IF(F4705 &lt;= ('Inputs and Results'!$G$14-'Inputs and Results'!$G$13)/('Inputs and Results'!$G$15-'Inputs and Results'!$G$13), 'Inputs and Results'!$G$13 + SQRT(F4705*('Inputs and Results'!$G$15-'Inputs and Results'!$G$13)*('Inputs and Results'!$G$14-'Inputs and Results'!$G$13)), 'Inputs and Results'!$G$15 - SQRT((1-F4705)*('Inputs and Results'!$G$15-'Inputs and Results'!$G$13)*('Inputs and Results'!$G$15-'Inputs and Results'!$G$14))))</f>
        <v>524.89574789032019</v>
      </c>
      <c r="D4705">
        <f t="shared" ca="1" si="307"/>
        <v>896.51818297051398</v>
      </c>
      <c r="E4705">
        <f t="shared" ca="1" si="309"/>
        <v>0.81452416859452093</v>
      </c>
      <c r="F4705">
        <f t="shared" ca="1" si="309"/>
        <v>0.46269308932653552</v>
      </c>
    </row>
    <row r="4706" spans="1:6" ht="15.75" customHeight="1" x14ac:dyDescent="0.2">
      <c r="A4706">
        <v>4705</v>
      </c>
      <c r="B4706" s="47">
        <f ca="1">IF('Inputs and Results'!$C$15='Inputs and Results'!$C$13, 'Inputs and Results'!$C$13, IF(E4706 &lt;= ('Inputs and Results'!$C$14-'Inputs and Results'!$C$13)/('Inputs and Results'!$C$15-'Inputs and Results'!$C$13), 'Inputs and Results'!$C$13 + SQRT(E4706*('Inputs and Results'!$C$15-'Inputs and Results'!$C$13)*('Inputs and Results'!$C$14-'Inputs and Results'!$C$13)), 'Inputs and Results'!$C$15 - SQRT((1-E4706)*('Inputs and Results'!$C$15-'Inputs and Results'!$C$13)*('Inputs and Results'!$C$15-'Inputs and Results'!$C$14))))</f>
        <v>1.7223727351299012</v>
      </c>
      <c r="C4706" s="47">
        <f ca="1">IF('Inputs and Results'!$G$15='Inputs and Results'!$G$13, 'Inputs and Results'!$G$13, IF(F4706 &lt;= ('Inputs and Results'!$G$14-'Inputs and Results'!$G$13)/('Inputs and Results'!$G$15-'Inputs and Results'!$G$13), 'Inputs and Results'!$G$13 + SQRT(F4706*('Inputs and Results'!$G$15-'Inputs and Results'!$G$13)*('Inputs and Results'!$G$14-'Inputs and Results'!$G$13)), 'Inputs and Results'!$G$15 - SQRT((1-F4706)*('Inputs and Results'!$G$15-'Inputs and Results'!$G$13)*('Inputs and Results'!$G$15-'Inputs and Results'!$G$14))))</f>
        <v>714.38567095790734</v>
      </c>
      <c r="D4706">
        <f t="shared" ca="1" si="307"/>
        <v>1230.4384020253806</v>
      </c>
      <c r="E4706">
        <f t="shared" ca="1" si="309"/>
        <v>0.81862984134006112</v>
      </c>
      <c r="F4706">
        <f t="shared" ca="1" si="309"/>
        <v>0.72198788248740409</v>
      </c>
    </row>
    <row r="4707" spans="1:6" ht="15.75" customHeight="1" x14ac:dyDescent="0.2">
      <c r="A4707">
        <v>4706</v>
      </c>
      <c r="B4707" s="47">
        <f ca="1">IF('Inputs and Results'!$C$15='Inputs and Results'!$C$13, 'Inputs and Results'!$C$13, IF(E4707 &lt;= ('Inputs and Results'!$C$14-'Inputs and Results'!$C$13)/('Inputs and Results'!$C$15-'Inputs and Results'!$C$13), 'Inputs and Results'!$C$13 + SQRT(E4707*('Inputs and Results'!$C$15-'Inputs and Results'!$C$13)*('Inputs and Results'!$C$14-'Inputs and Results'!$C$13)), 'Inputs and Results'!$C$15 - SQRT((1-E4707)*('Inputs and Results'!$C$15-'Inputs and Results'!$C$13)*('Inputs and Results'!$C$15-'Inputs and Results'!$C$14))))</f>
        <v>1.2746641629204631</v>
      </c>
      <c r="C4707" s="47">
        <f ca="1">IF('Inputs and Results'!$G$15='Inputs and Results'!$G$13, 'Inputs and Results'!$G$13, IF(F4707 &lt;= ('Inputs and Results'!$G$14-'Inputs and Results'!$G$13)/('Inputs and Results'!$G$15-'Inputs and Results'!$G$13), 'Inputs and Results'!$G$13 + SQRT(F4707*('Inputs and Results'!$G$15-'Inputs and Results'!$G$13)*('Inputs and Results'!$G$14-'Inputs and Results'!$G$13)), 'Inputs and Results'!$G$15 - SQRT((1-F4707)*('Inputs and Results'!$G$15-'Inputs and Results'!$G$13)*('Inputs and Results'!$G$15-'Inputs and Results'!$G$14))))</f>
        <v>425.79622388512155</v>
      </c>
      <c r="D4707">
        <f t="shared" ca="1" si="307"/>
        <v>542.74718729322262</v>
      </c>
      <c r="E4707">
        <f t="shared" ca="1" si="309"/>
        <v>0.66924624992100601</v>
      </c>
      <c r="F4707">
        <f t="shared" ca="1" si="309"/>
        <v>0.29337123889255912</v>
      </c>
    </row>
    <row r="4708" spans="1:6" ht="15.75" customHeight="1" x14ac:dyDescent="0.2">
      <c r="A4708">
        <v>4707</v>
      </c>
      <c r="B4708" s="47">
        <f ca="1">IF('Inputs and Results'!$C$15='Inputs and Results'!$C$13, 'Inputs and Results'!$C$13, IF(E4708 &lt;= ('Inputs and Results'!$C$14-'Inputs and Results'!$C$13)/('Inputs and Results'!$C$15-'Inputs and Results'!$C$13), 'Inputs and Results'!$C$13 + SQRT(E4708*('Inputs and Results'!$C$15-'Inputs and Results'!$C$13)*('Inputs and Results'!$C$14-'Inputs and Results'!$C$13)), 'Inputs and Results'!$C$15 - SQRT((1-E4708)*('Inputs and Results'!$C$15-'Inputs and Results'!$C$13)*('Inputs and Results'!$C$15-'Inputs and Results'!$C$14))))</f>
        <v>0.13153128616786836</v>
      </c>
      <c r="C4708" s="47">
        <f ca="1">IF('Inputs and Results'!$G$15='Inputs and Results'!$G$13, 'Inputs and Results'!$G$13, IF(F4708 &lt;= ('Inputs and Results'!$G$14-'Inputs and Results'!$G$13)/('Inputs and Results'!$G$15-'Inputs and Results'!$G$13), 'Inputs and Results'!$G$13 + SQRT(F4708*('Inputs and Results'!$G$15-'Inputs and Results'!$G$13)*('Inputs and Results'!$G$14-'Inputs and Results'!$G$13)), 'Inputs and Results'!$G$15 - SQRT((1-F4708)*('Inputs and Results'!$G$15-'Inputs and Results'!$G$13)*('Inputs and Results'!$G$15-'Inputs and Results'!$G$14))))</f>
        <v>312.05652110628409</v>
      </c>
      <c r="D4708">
        <f t="shared" ca="1" si="307"/>
        <v>41.045195578180106</v>
      </c>
      <c r="E4708">
        <f t="shared" ca="1" si="309"/>
        <v>8.5765248640692904E-2</v>
      </c>
      <c r="F4708">
        <f t="shared" ca="1" si="309"/>
        <v>7.0495741528793121E-2</v>
      </c>
    </row>
    <row r="4709" spans="1:6" ht="15.75" customHeight="1" x14ac:dyDescent="0.2">
      <c r="A4709">
        <v>4708</v>
      </c>
      <c r="B4709" s="47">
        <f ca="1">IF('Inputs and Results'!$C$15='Inputs and Results'!$C$13, 'Inputs and Results'!$C$13, IF(E4709 &lt;= ('Inputs and Results'!$C$14-'Inputs and Results'!$C$13)/('Inputs and Results'!$C$15-'Inputs and Results'!$C$13), 'Inputs and Results'!$C$13 + SQRT(E4709*('Inputs and Results'!$C$15-'Inputs and Results'!$C$13)*('Inputs and Results'!$C$14-'Inputs and Results'!$C$13)), 'Inputs and Results'!$C$15 - SQRT((1-E4709)*('Inputs and Results'!$C$15-'Inputs and Results'!$C$13)*('Inputs and Results'!$C$15-'Inputs and Results'!$C$14))))</f>
        <v>1.6997872340406486</v>
      </c>
      <c r="C4709" s="47">
        <f ca="1">IF('Inputs and Results'!$G$15='Inputs and Results'!$G$13, 'Inputs and Results'!$G$13, IF(F4709 &lt;= ('Inputs and Results'!$G$14-'Inputs and Results'!$G$13)/('Inputs and Results'!$G$15-'Inputs and Results'!$G$13), 'Inputs and Results'!$G$13 + SQRT(F4709*('Inputs and Results'!$G$15-'Inputs and Results'!$G$13)*('Inputs and Results'!$G$14-'Inputs and Results'!$G$13)), 'Inputs and Results'!$G$15 - SQRT((1-F4709)*('Inputs and Results'!$G$15-'Inputs and Results'!$G$13)*('Inputs and Results'!$G$15-'Inputs and Results'!$G$14))))</f>
        <v>649.70634708059947</v>
      </c>
      <c r="D4709">
        <f t="shared" ca="1" si="307"/>
        <v>1104.3625546427859</v>
      </c>
      <c r="E4709">
        <f t="shared" ca="1" si="309"/>
        <v>0.81216075147070366</v>
      </c>
      <c r="F4709">
        <f t="shared" ca="1" si="309"/>
        <v>0.64299874158007253</v>
      </c>
    </row>
    <row r="4710" spans="1:6" ht="15.75" customHeight="1" x14ac:dyDescent="0.2">
      <c r="A4710">
        <v>4709</v>
      </c>
      <c r="B4710" s="47">
        <f ca="1">IF('Inputs and Results'!$C$15='Inputs and Results'!$C$13, 'Inputs and Results'!$C$13, IF(E4710 &lt;= ('Inputs and Results'!$C$14-'Inputs and Results'!$C$13)/('Inputs and Results'!$C$15-'Inputs and Results'!$C$13), 'Inputs and Results'!$C$13 + SQRT(E4710*('Inputs and Results'!$C$15-'Inputs and Results'!$C$13)*('Inputs and Results'!$C$14-'Inputs and Results'!$C$13)), 'Inputs and Results'!$C$15 - SQRT((1-E4710)*('Inputs and Results'!$C$15-'Inputs and Results'!$C$13)*('Inputs and Results'!$C$15-'Inputs and Results'!$C$14))))</f>
        <v>0.34404298453249726</v>
      </c>
      <c r="C4710" s="47">
        <f ca="1">IF('Inputs and Results'!$G$15='Inputs and Results'!$G$13, 'Inputs and Results'!$G$13, IF(F4710 &lt;= ('Inputs and Results'!$G$14-'Inputs and Results'!$G$13)/('Inputs and Results'!$G$15-'Inputs and Results'!$G$13), 'Inputs and Results'!$G$13 + SQRT(F4710*('Inputs and Results'!$G$15-'Inputs and Results'!$G$13)*('Inputs and Results'!$G$14-'Inputs and Results'!$G$13)), 'Inputs and Results'!$G$15 - SQRT((1-F4710)*('Inputs and Results'!$G$15-'Inputs and Results'!$G$13)*('Inputs and Results'!$G$15-'Inputs and Results'!$G$14))))</f>
        <v>296.58431181563901</v>
      </c>
      <c r="D4710">
        <f t="shared" ca="1" si="307"/>
        <v>102.03775180256923</v>
      </c>
      <c r="E4710">
        <f t="shared" ca="1" si="309"/>
        <v>0.21621025910988401</v>
      </c>
      <c r="F4710">
        <f t="shared" ca="1" si="309"/>
        <v>3.782073059705604E-2</v>
      </c>
    </row>
    <row r="4711" spans="1:6" ht="15.75" customHeight="1" x14ac:dyDescent="0.2">
      <c r="A4711">
        <v>4710</v>
      </c>
      <c r="B4711" s="47">
        <f ca="1">IF('Inputs and Results'!$C$15='Inputs and Results'!$C$13, 'Inputs and Results'!$C$13, IF(E4711 &lt;= ('Inputs and Results'!$C$14-'Inputs and Results'!$C$13)/('Inputs and Results'!$C$15-'Inputs and Results'!$C$13), 'Inputs and Results'!$C$13 + SQRT(E4711*('Inputs and Results'!$C$15-'Inputs and Results'!$C$13)*('Inputs and Results'!$C$14-'Inputs and Results'!$C$13)), 'Inputs and Results'!$C$15 - SQRT((1-E4711)*('Inputs and Results'!$C$15-'Inputs and Results'!$C$13)*('Inputs and Results'!$C$15-'Inputs and Results'!$C$14))))</f>
        <v>1.4400554948511366</v>
      </c>
      <c r="C4711" s="47">
        <f ca="1">IF('Inputs and Results'!$G$15='Inputs and Results'!$G$13, 'Inputs and Results'!$G$13, IF(F4711 &lt;= ('Inputs and Results'!$G$14-'Inputs and Results'!$G$13)/('Inputs and Results'!$G$15-'Inputs and Results'!$G$13), 'Inputs and Results'!$G$13 + SQRT(F4711*('Inputs and Results'!$G$15-'Inputs and Results'!$G$13)*('Inputs and Results'!$G$14-'Inputs and Results'!$G$13)), 'Inputs and Results'!$G$15 - SQRT((1-F4711)*('Inputs and Results'!$G$15-'Inputs and Results'!$G$13)*('Inputs and Results'!$G$15-'Inputs and Results'!$G$14))))</f>
        <v>431.44064918160154</v>
      </c>
      <c r="D4711">
        <f t="shared" ca="1" si="307"/>
        <v>621.29847755610683</v>
      </c>
      <c r="E4711">
        <f t="shared" ca="1" si="309"/>
        <v>0.72961923787287419</v>
      </c>
      <c r="F4711">
        <f t="shared" ca="1" si="309"/>
        <v>0.30363720248090098</v>
      </c>
    </row>
    <row r="4712" spans="1:6" ht="15.75" customHeight="1" x14ac:dyDescent="0.2">
      <c r="A4712">
        <v>4711</v>
      </c>
      <c r="B4712" s="47">
        <f ca="1">IF('Inputs and Results'!$C$15='Inputs and Results'!$C$13, 'Inputs and Results'!$C$13, IF(E4712 &lt;= ('Inputs and Results'!$C$14-'Inputs and Results'!$C$13)/('Inputs and Results'!$C$15-'Inputs and Results'!$C$13), 'Inputs and Results'!$C$13 + SQRT(E4712*('Inputs and Results'!$C$15-'Inputs and Results'!$C$13)*('Inputs and Results'!$C$14-'Inputs and Results'!$C$13)), 'Inputs and Results'!$C$15 - SQRT((1-E4712)*('Inputs and Results'!$C$15-'Inputs and Results'!$C$13)*('Inputs and Results'!$C$15-'Inputs and Results'!$C$14))))</f>
        <v>1.5522683807830047</v>
      </c>
      <c r="C4712" s="47">
        <f ca="1">IF('Inputs and Results'!$G$15='Inputs and Results'!$G$13, 'Inputs and Results'!$G$13, IF(F4712 &lt;= ('Inputs and Results'!$G$14-'Inputs and Results'!$G$13)/('Inputs and Results'!$G$15-'Inputs and Results'!$G$13), 'Inputs and Results'!$G$13 + SQRT(F4712*('Inputs and Results'!$G$15-'Inputs and Results'!$G$13)*('Inputs and Results'!$G$14-'Inputs and Results'!$G$13)), 'Inputs and Results'!$G$15 - SQRT((1-F4712)*('Inputs and Results'!$G$15-'Inputs and Results'!$G$13)*('Inputs and Results'!$G$15-'Inputs and Results'!$G$14))))</f>
        <v>287.90619442544539</v>
      </c>
      <c r="D4712">
        <f t="shared" ca="1" si="307"/>
        <v>446.90768223818304</v>
      </c>
      <c r="E4712">
        <f t="shared" ca="1" si="309"/>
        <v>0.76711923985770414</v>
      </c>
      <c r="F4712">
        <f t="shared" ca="1" si="309"/>
        <v>1.9246758683589604E-2</v>
      </c>
    </row>
    <row r="4713" spans="1:6" ht="15.75" customHeight="1" x14ac:dyDescent="0.2">
      <c r="A4713">
        <v>4712</v>
      </c>
      <c r="B4713" s="47">
        <f ca="1">IF('Inputs and Results'!$C$15='Inputs and Results'!$C$13, 'Inputs and Results'!$C$13, IF(E4713 &lt;= ('Inputs and Results'!$C$14-'Inputs and Results'!$C$13)/('Inputs and Results'!$C$15-'Inputs and Results'!$C$13), 'Inputs and Results'!$C$13 + SQRT(E4713*('Inputs and Results'!$C$15-'Inputs and Results'!$C$13)*('Inputs and Results'!$C$14-'Inputs and Results'!$C$13)), 'Inputs and Results'!$C$15 - SQRT((1-E4713)*('Inputs and Results'!$C$15-'Inputs and Results'!$C$13)*('Inputs and Results'!$C$15-'Inputs and Results'!$C$14))))</f>
        <v>0.81961191008330436</v>
      </c>
      <c r="C4713" s="47">
        <f ca="1">IF('Inputs and Results'!$G$15='Inputs and Results'!$G$13, 'Inputs and Results'!$G$13, IF(F4713 &lt;= ('Inputs and Results'!$G$14-'Inputs and Results'!$G$13)/('Inputs and Results'!$G$15-'Inputs and Results'!$G$13), 'Inputs and Results'!$G$13 + SQRT(F4713*('Inputs and Results'!$G$15-'Inputs and Results'!$G$13)*('Inputs and Results'!$G$14-'Inputs and Results'!$G$13)), 'Inputs and Results'!$G$15 - SQRT((1-F4713)*('Inputs and Results'!$G$15-'Inputs and Results'!$G$13)*('Inputs and Results'!$G$15-'Inputs and Results'!$G$14))))</f>
        <v>1112.1554951547939</v>
      </c>
      <c r="D4713">
        <f t="shared" ca="1" si="307"/>
        <v>911.53588969346379</v>
      </c>
      <c r="E4713">
        <f t="shared" ca="1" si="309"/>
        <v>0.47176753081660261</v>
      </c>
      <c r="F4713">
        <f t="shared" ca="1" si="309"/>
        <v>0.99090275401507422</v>
      </c>
    </row>
    <row r="4714" spans="1:6" ht="15.75" customHeight="1" x14ac:dyDescent="0.2">
      <c r="A4714">
        <v>4713</v>
      </c>
      <c r="B4714" s="47">
        <f ca="1">IF('Inputs and Results'!$C$15='Inputs and Results'!$C$13, 'Inputs and Results'!$C$13, IF(E4714 &lt;= ('Inputs and Results'!$C$14-'Inputs and Results'!$C$13)/('Inputs and Results'!$C$15-'Inputs and Results'!$C$13), 'Inputs and Results'!$C$13 + SQRT(E4714*('Inputs and Results'!$C$15-'Inputs and Results'!$C$13)*('Inputs and Results'!$C$14-'Inputs and Results'!$C$13)), 'Inputs and Results'!$C$15 - SQRT((1-E4714)*('Inputs and Results'!$C$15-'Inputs and Results'!$C$13)*('Inputs and Results'!$C$15-'Inputs and Results'!$C$14))))</f>
        <v>4.7541434638163516E-2</v>
      </c>
      <c r="C4714" s="47">
        <f ca="1">IF('Inputs and Results'!$G$15='Inputs and Results'!$G$13, 'Inputs and Results'!$G$13, IF(F4714 &lt;= ('Inputs and Results'!$G$14-'Inputs and Results'!$G$13)/('Inputs and Results'!$G$15-'Inputs and Results'!$G$13), 'Inputs and Results'!$G$13 + SQRT(F4714*('Inputs and Results'!$G$15-'Inputs and Results'!$G$13)*('Inputs and Results'!$G$14-'Inputs and Results'!$G$13)), 'Inputs and Results'!$G$15 - SQRT((1-F4714)*('Inputs and Results'!$G$15-'Inputs and Results'!$G$13)*('Inputs and Results'!$G$15-'Inputs and Results'!$G$14))))</f>
        <v>360.07945635461283</v>
      </c>
      <c r="D4714">
        <f t="shared" ca="1" si="307"/>
        <v>17.118693938828279</v>
      </c>
      <c r="E4714">
        <f t="shared" ca="1" si="309"/>
        <v>3.1443157757947371E-2</v>
      </c>
      <c r="F4714">
        <f t="shared" ca="1" si="309"/>
        <v>0.16831829676051657</v>
      </c>
    </row>
    <row r="4715" spans="1:6" ht="15.75" customHeight="1" x14ac:dyDescent="0.2">
      <c r="A4715">
        <v>4714</v>
      </c>
      <c r="B4715" s="47">
        <f ca="1">IF('Inputs and Results'!$C$15='Inputs and Results'!$C$13, 'Inputs and Results'!$C$13, IF(E4715 &lt;= ('Inputs and Results'!$C$14-'Inputs and Results'!$C$13)/('Inputs and Results'!$C$15-'Inputs and Results'!$C$13), 'Inputs and Results'!$C$13 + SQRT(E4715*('Inputs and Results'!$C$15-'Inputs and Results'!$C$13)*('Inputs and Results'!$C$14-'Inputs and Results'!$C$13)), 'Inputs and Results'!$C$15 - SQRT((1-E4715)*('Inputs and Results'!$C$15-'Inputs and Results'!$C$13)*('Inputs and Results'!$C$15-'Inputs and Results'!$C$14))))</f>
        <v>2.5359676901523072</v>
      </c>
      <c r="C4715" s="47">
        <f ca="1">IF('Inputs and Results'!$G$15='Inputs and Results'!$G$13, 'Inputs and Results'!$G$13, IF(F4715 &lt;= ('Inputs and Results'!$G$14-'Inputs and Results'!$G$13)/('Inputs and Results'!$G$15-'Inputs and Results'!$G$13), 'Inputs and Results'!$G$13 + SQRT(F4715*('Inputs and Results'!$G$15-'Inputs and Results'!$G$13)*('Inputs and Results'!$G$14-'Inputs and Results'!$G$13)), 'Inputs and Results'!$G$15 - SQRT((1-F4715)*('Inputs and Results'!$G$15-'Inputs and Results'!$G$13)*('Inputs and Results'!$G$15-'Inputs and Results'!$G$14))))</f>
        <v>505.86700113867744</v>
      </c>
      <c r="D4715">
        <f t="shared" ca="1" si="307"/>
        <v>1282.8623704019265</v>
      </c>
      <c r="E4715">
        <f t="shared" ca="1" si="309"/>
        <v>0.97607489060193497</v>
      </c>
      <c r="F4715">
        <f t="shared" ca="1" si="309"/>
        <v>0.43197673761559174</v>
      </c>
    </row>
    <row r="4716" spans="1:6" ht="15.75" customHeight="1" x14ac:dyDescent="0.2">
      <c r="A4716">
        <v>4715</v>
      </c>
      <c r="B4716" s="47">
        <f ca="1">IF('Inputs and Results'!$C$15='Inputs and Results'!$C$13, 'Inputs and Results'!$C$13, IF(E4716 &lt;= ('Inputs and Results'!$C$14-'Inputs and Results'!$C$13)/('Inputs and Results'!$C$15-'Inputs and Results'!$C$13), 'Inputs and Results'!$C$13 + SQRT(E4716*('Inputs and Results'!$C$15-'Inputs and Results'!$C$13)*('Inputs and Results'!$C$14-'Inputs and Results'!$C$13)), 'Inputs and Results'!$C$15 - SQRT((1-E4716)*('Inputs and Results'!$C$15-'Inputs and Results'!$C$13)*('Inputs and Results'!$C$15-'Inputs and Results'!$C$14))))</f>
        <v>2.5639477469862486</v>
      </c>
      <c r="C4716" s="47">
        <f ca="1">IF('Inputs and Results'!$G$15='Inputs and Results'!$G$13, 'Inputs and Results'!$G$13, IF(F4716 &lt;= ('Inputs and Results'!$G$14-'Inputs and Results'!$G$13)/('Inputs and Results'!$G$15-'Inputs and Results'!$G$13), 'Inputs and Results'!$G$13 + SQRT(F4716*('Inputs and Results'!$G$15-'Inputs and Results'!$G$13)*('Inputs and Results'!$G$14-'Inputs and Results'!$G$13)), 'Inputs and Results'!$G$15 - SQRT((1-F4716)*('Inputs and Results'!$G$15-'Inputs and Results'!$G$13)*('Inputs and Results'!$G$15-'Inputs and Results'!$G$14))))</f>
        <v>591.23624619426664</v>
      </c>
      <c r="D4716">
        <f t="shared" ca="1" si="307"/>
        <v>1515.8988413663969</v>
      </c>
      <c r="E4716">
        <f t="shared" ca="1" si="309"/>
        <v>0.97887315918240347</v>
      </c>
      <c r="F4716">
        <f t="shared" ca="1" si="309"/>
        <v>0.56310375477293884</v>
      </c>
    </row>
    <row r="4717" spans="1:6" ht="15.75" customHeight="1" x14ac:dyDescent="0.2">
      <c r="A4717">
        <v>4716</v>
      </c>
      <c r="B4717" s="47">
        <f ca="1">IF('Inputs and Results'!$C$15='Inputs and Results'!$C$13, 'Inputs and Results'!$C$13, IF(E4717 &lt;= ('Inputs and Results'!$C$14-'Inputs and Results'!$C$13)/('Inputs and Results'!$C$15-'Inputs and Results'!$C$13), 'Inputs and Results'!$C$13 + SQRT(E4717*('Inputs and Results'!$C$15-'Inputs and Results'!$C$13)*('Inputs and Results'!$C$14-'Inputs and Results'!$C$13)), 'Inputs and Results'!$C$15 - SQRT((1-E4717)*('Inputs and Results'!$C$15-'Inputs and Results'!$C$13)*('Inputs and Results'!$C$15-'Inputs and Results'!$C$14))))</f>
        <v>1.5116091619949108</v>
      </c>
      <c r="C4717" s="47">
        <f ca="1">IF('Inputs and Results'!$G$15='Inputs and Results'!$G$13, 'Inputs and Results'!$G$13, IF(F4717 &lt;= ('Inputs and Results'!$G$14-'Inputs and Results'!$G$13)/('Inputs and Results'!$G$15-'Inputs and Results'!$G$13), 'Inputs and Results'!$G$13 + SQRT(F4717*('Inputs and Results'!$G$15-'Inputs and Results'!$G$13)*('Inputs and Results'!$G$14-'Inputs and Results'!$G$13)), 'Inputs and Results'!$G$15 - SQRT((1-F4717)*('Inputs and Results'!$G$15-'Inputs and Results'!$G$13)*('Inputs and Results'!$G$15-'Inputs and Results'!$G$14))))</f>
        <v>413.88892197388543</v>
      </c>
      <c r="D4717">
        <f t="shared" ca="1" si="307"/>
        <v>625.63828650392202</v>
      </c>
      <c r="E4717">
        <f t="shared" ca="1" si="309"/>
        <v>0.75385474592694535</v>
      </c>
      <c r="F4717">
        <f t="shared" ca="1" si="309"/>
        <v>0.27146810046274594</v>
      </c>
    </row>
    <row r="4718" spans="1:6" ht="15.75" customHeight="1" x14ac:dyDescent="0.2">
      <c r="A4718">
        <v>4717</v>
      </c>
      <c r="B4718" s="47">
        <f ca="1">IF('Inputs and Results'!$C$15='Inputs and Results'!$C$13, 'Inputs and Results'!$C$13, IF(E4718 &lt;= ('Inputs and Results'!$C$14-'Inputs and Results'!$C$13)/('Inputs and Results'!$C$15-'Inputs and Results'!$C$13), 'Inputs and Results'!$C$13 + SQRT(E4718*('Inputs and Results'!$C$15-'Inputs and Results'!$C$13)*('Inputs and Results'!$C$14-'Inputs and Results'!$C$13)), 'Inputs and Results'!$C$15 - SQRT((1-E4718)*('Inputs and Results'!$C$15-'Inputs and Results'!$C$13)*('Inputs and Results'!$C$15-'Inputs and Results'!$C$14))))</f>
        <v>0.85502363519667712</v>
      </c>
      <c r="C4718" s="47">
        <f ca="1">IF('Inputs and Results'!$G$15='Inputs and Results'!$G$13, 'Inputs and Results'!$G$13, IF(F4718 &lt;= ('Inputs and Results'!$G$14-'Inputs and Results'!$G$13)/('Inputs and Results'!$G$15-'Inputs and Results'!$G$13), 'Inputs and Results'!$G$13 + SQRT(F4718*('Inputs and Results'!$G$15-'Inputs and Results'!$G$13)*('Inputs and Results'!$G$14-'Inputs and Results'!$G$13)), 'Inputs and Results'!$G$15 - SQRT((1-F4718)*('Inputs and Results'!$G$15-'Inputs and Results'!$G$13)*('Inputs and Results'!$G$15-'Inputs and Results'!$G$14))))</f>
        <v>363.90911416905692</v>
      </c>
      <c r="D4718">
        <f t="shared" ca="1" si="307"/>
        <v>311.15089367802966</v>
      </c>
      <c r="E4718">
        <f t="shared" ca="1" si="309"/>
        <v>0.48878626604834685</v>
      </c>
      <c r="F4718">
        <f t="shared" ca="1" si="309"/>
        <v>0.17588519139068826</v>
      </c>
    </row>
    <row r="4719" spans="1:6" ht="15.75" customHeight="1" x14ac:dyDescent="0.2">
      <c r="A4719">
        <v>4718</v>
      </c>
      <c r="B4719" s="47">
        <f ca="1">IF('Inputs and Results'!$C$15='Inputs and Results'!$C$13, 'Inputs and Results'!$C$13, IF(E4719 &lt;= ('Inputs and Results'!$C$14-'Inputs and Results'!$C$13)/('Inputs and Results'!$C$15-'Inputs and Results'!$C$13), 'Inputs and Results'!$C$13 + SQRT(E4719*('Inputs and Results'!$C$15-'Inputs and Results'!$C$13)*('Inputs and Results'!$C$14-'Inputs and Results'!$C$13)), 'Inputs and Results'!$C$15 - SQRT((1-E4719)*('Inputs and Results'!$C$15-'Inputs and Results'!$C$13)*('Inputs and Results'!$C$15-'Inputs and Results'!$C$14))))</f>
        <v>6.1849411280577193E-2</v>
      </c>
      <c r="C4719" s="47">
        <f ca="1">IF('Inputs and Results'!$G$15='Inputs and Results'!$G$13, 'Inputs and Results'!$G$13, IF(F4719 &lt;= ('Inputs and Results'!$G$14-'Inputs and Results'!$G$13)/('Inputs and Results'!$G$15-'Inputs and Results'!$G$13), 'Inputs and Results'!$G$13 + SQRT(F4719*('Inputs and Results'!$G$15-'Inputs and Results'!$G$13)*('Inputs and Results'!$G$14-'Inputs and Results'!$G$13)), 'Inputs and Results'!$G$15 - SQRT((1-F4719)*('Inputs and Results'!$G$15-'Inputs and Results'!$G$13)*('Inputs and Results'!$G$15-'Inputs and Results'!$G$14))))</f>
        <v>578.23340771691528</v>
      </c>
      <c r="D4719">
        <f t="shared" ca="1" si="307"/>
        <v>35.763395850053172</v>
      </c>
      <c r="E4719">
        <f t="shared" ca="1" si="309"/>
        <v>4.08079020008566E-2</v>
      </c>
      <c r="F4719">
        <f t="shared" ca="1" si="309"/>
        <v>0.54424073432041165</v>
      </c>
    </row>
    <row r="4720" spans="1:6" ht="15.75" customHeight="1" x14ac:dyDescent="0.2">
      <c r="A4720">
        <v>4719</v>
      </c>
      <c r="B4720" s="47">
        <f ca="1">IF('Inputs and Results'!$C$15='Inputs and Results'!$C$13, 'Inputs and Results'!$C$13, IF(E4720 &lt;= ('Inputs and Results'!$C$14-'Inputs and Results'!$C$13)/('Inputs and Results'!$C$15-'Inputs and Results'!$C$13), 'Inputs and Results'!$C$13 + SQRT(E4720*('Inputs and Results'!$C$15-'Inputs and Results'!$C$13)*('Inputs and Results'!$C$14-'Inputs and Results'!$C$13)), 'Inputs and Results'!$C$15 - SQRT((1-E4720)*('Inputs and Results'!$C$15-'Inputs and Results'!$C$13)*('Inputs and Results'!$C$15-'Inputs and Results'!$C$14))))</f>
        <v>1.1264198590381478</v>
      </c>
      <c r="C4720" s="47">
        <f ca="1">IF('Inputs and Results'!$G$15='Inputs and Results'!$G$13, 'Inputs and Results'!$G$13, IF(F4720 &lt;= ('Inputs and Results'!$G$14-'Inputs and Results'!$G$13)/('Inputs and Results'!$G$15-'Inputs and Results'!$G$13), 'Inputs and Results'!$G$13 + SQRT(F4720*('Inputs and Results'!$G$15-'Inputs and Results'!$G$13)*('Inputs and Results'!$G$14-'Inputs and Results'!$G$13)), 'Inputs and Results'!$G$15 - SQRT((1-F4720)*('Inputs and Results'!$G$15-'Inputs and Results'!$G$13)*('Inputs and Results'!$G$15-'Inputs and Results'!$G$14))))</f>
        <v>677.55254109651128</v>
      </c>
      <c r="D4720">
        <f t="shared" ca="1" si="307"/>
        <v>763.20863783287109</v>
      </c>
      <c r="E4720">
        <f t="shared" ca="1" si="309"/>
        <v>0.60996638393259628</v>
      </c>
      <c r="F4720">
        <f t="shared" ca="1" si="309"/>
        <v>0.67821486191458258</v>
      </c>
    </row>
    <row r="4721" spans="1:6" ht="15.75" customHeight="1" x14ac:dyDescent="0.2">
      <c r="A4721">
        <v>4720</v>
      </c>
      <c r="B4721" s="47">
        <f ca="1">IF('Inputs and Results'!$C$15='Inputs and Results'!$C$13, 'Inputs and Results'!$C$13, IF(E4721 &lt;= ('Inputs and Results'!$C$14-'Inputs and Results'!$C$13)/('Inputs and Results'!$C$15-'Inputs and Results'!$C$13), 'Inputs and Results'!$C$13 + SQRT(E4721*('Inputs and Results'!$C$15-'Inputs and Results'!$C$13)*('Inputs and Results'!$C$14-'Inputs and Results'!$C$13)), 'Inputs and Results'!$C$15 - SQRT((1-E4721)*('Inputs and Results'!$C$15-'Inputs and Results'!$C$13)*('Inputs and Results'!$C$15-'Inputs and Results'!$C$14))))</f>
        <v>0.71644858425754032</v>
      </c>
      <c r="C4721" s="47">
        <f ca="1">IF('Inputs and Results'!$G$15='Inputs and Results'!$G$13, 'Inputs and Results'!$G$13, IF(F4721 &lt;= ('Inputs and Results'!$G$14-'Inputs and Results'!$G$13)/('Inputs and Results'!$G$15-'Inputs and Results'!$G$13), 'Inputs and Results'!$G$13 + SQRT(F4721*('Inputs and Results'!$G$15-'Inputs and Results'!$G$13)*('Inputs and Results'!$G$14-'Inputs and Results'!$G$13)), 'Inputs and Results'!$G$15 - SQRT((1-F4721)*('Inputs and Results'!$G$15-'Inputs and Results'!$G$13)*('Inputs and Results'!$G$15-'Inputs and Results'!$G$14))))</f>
        <v>490.86753610645167</v>
      </c>
      <c r="D4721">
        <f t="shared" ca="1" si="307"/>
        <v>351.68135130145436</v>
      </c>
      <c r="E4721">
        <f t="shared" ca="1" si="309"/>
        <v>0.42059921462895644</v>
      </c>
      <c r="F4721">
        <f t="shared" ca="1" si="309"/>
        <v>0.40716276229546233</v>
      </c>
    </row>
    <row r="4722" spans="1:6" ht="15.75" customHeight="1" x14ac:dyDescent="0.2">
      <c r="A4722">
        <v>4721</v>
      </c>
      <c r="B4722" s="47">
        <f ca="1">IF('Inputs and Results'!$C$15='Inputs and Results'!$C$13, 'Inputs and Results'!$C$13, IF(E4722 &lt;= ('Inputs and Results'!$C$14-'Inputs and Results'!$C$13)/('Inputs and Results'!$C$15-'Inputs and Results'!$C$13), 'Inputs and Results'!$C$13 + SQRT(E4722*('Inputs and Results'!$C$15-'Inputs and Results'!$C$13)*('Inputs and Results'!$C$14-'Inputs and Results'!$C$13)), 'Inputs and Results'!$C$15 - SQRT((1-E4722)*('Inputs and Results'!$C$15-'Inputs and Results'!$C$13)*('Inputs and Results'!$C$15-'Inputs and Results'!$C$14))))</f>
        <v>0.71539816944874923</v>
      </c>
      <c r="C4722" s="47">
        <f ca="1">IF('Inputs and Results'!$G$15='Inputs and Results'!$G$13, 'Inputs and Results'!$G$13, IF(F4722 &lt;= ('Inputs and Results'!$G$14-'Inputs and Results'!$G$13)/('Inputs and Results'!$G$15-'Inputs and Results'!$G$13), 'Inputs and Results'!$G$13 + SQRT(F4722*('Inputs and Results'!$G$15-'Inputs and Results'!$G$13)*('Inputs and Results'!$G$14-'Inputs and Results'!$G$13)), 'Inputs and Results'!$G$15 - SQRT((1-F4722)*('Inputs and Results'!$G$15-'Inputs and Results'!$G$13)*('Inputs and Results'!$G$15-'Inputs and Results'!$G$14))))</f>
        <v>456.6447217577736</v>
      </c>
      <c r="D4722">
        <f t="shared" ca="1" si="307"/>
        <v>326.68279803394466</v>
      </c>
      <c r="E4722">
        <f t="shared" ref="E4722:F4741" ca="1" si="310">RAND()</f>
        <v>0.42006605287131937</v>
      </c>
      <c r="F4722">
        <f t="shared" ca="1" si="310"/>
        <v>0.34856123473095735</v>
      </c>
    </row>
    <row r="4723" spans="1:6" ht="15.75" customHeight="1" x14ac:dyDescent="0.2">
      <c r="A4723">
        <v>4722</v>
      </c>
      <c r="B4723" s="47">
        <f ca="1">IF('Inputs and Results'!$C$15='Inputs and Results'!$C$13, 'Inputs and Results'!$C$13, IF(E4723 &lt;= ('Inputs and Results'!$C$14-'Inputs and Results'!$C$13)/('Inputs and Results'!$C$15-'Inputs and Results'!$C$13), 'Inputs and Results'!$C$13 + SQRT(E4723*('Inputs and Results'!$C$15-'Inputs and Results'!$C$13)*('Inputs and Results'!$C$14-'Inputs and Results'!$C$13)), 'Inputs and Results'!$C$15 - SQRT((1-E4723)*('Inputs and Results'!$C$15-'Inputs and Results'!$C$13)*('Inputs and Results'!$C$15-'Inputs and Results'!$C$14))))</f>
        <v>1.6617498509736939</v>
      </c>
      <c r="C4723" s="47">
        <f ca="1">IF('Inputs and Results'!$G$15='Inputs and Results'!$G$13, 'Inputs and Results'!$G$13, IF(F4723 &lt;= ('Inputs and Results'!$G$14-'Inputs and Results'!$G$13)/('Inputs and Results'!$G$15-'Inputs and Results'!$G$13), 'Inputs and Results'!$G$13 + SQRT(F4723*('Inputs and Results'!$G$15-'Inputs and Results'!$G$13)*('Inputs and Results'!$G$14-'Inputs and Results'!$G$13)), 'Inputs and Results'!$G$15 - SQRT((1-F4723)*('Inputs and Results'!$G$15-'Inputs and Results'!$G$13)*('Inputs and Results'!$G$15-'Inputs and Results'!$G$14))))</f>
        <v>776.14682927885156</v>
      </c>
      <c r="D4723">
        <f t="shared" ca="1" si="307"/>
        <v>1289.7618778878366</v>
      </c>
      <c r="E4723">
        <f t="shared" ca="1" si="310"/>
        <v>0.80100961540345217</v>
      </c>
      <c r="F4723">
        <f t="shared" ca="1" si="310"/>
        <v>0.7882069950280981</v>
      </c>
    </row>
    <row r="4724" spans="1:6" ht="15.75" customHeight="1" x14ac:dyDescent="0.2">
      <c r="A4724">
        <v>4723</v>
      </c>
      <c r="B4724" s="47">
        <f ca="1">IF('Inputs and Results'!$C$15='Inputs and Results'!$C$13, 'Inputs and Results'!$C$13, IF(E4724 &lt;= ('Inputs and Results'!$C$14-'Inputs and Results'!$C$13)/('Inputs and Results'!$C$15-'Inputs and Results'!$C$13), 'Inputs and Results'!$C$13 + SQRT(E4724*('Inputs and Results'!$C$15-'Inputs and Results'!$C$13)*('Inputs and Results'!$C$14-'Inputs and Results'!$C$13)), 'Inputs and Results'!$C$15 - SQRT((1-E4724)*('Inputs and Results'!$C$15-'Inputs and Results'!$C$13)*('Inputs and Results'!$C$15-'Inputs and Results'!$C$14))))</f>
        <v>2.4561820031401833</v>
      </c>
      <c r="C4724" s="47">
        <f ca="1">IF('Inputs and Results'!$G$15='Inputs and Results'!$G$13, 'Inputs and Results'!$G$13, IF(F4724 &lt;= ('Inputs and Results'!$G$14-'Inputs and Results'!$G$13)/('Inputs and Results'!$G$15-'Inputs and Results'!$G$13), 'Inputs and Results'!$G$13 + SQRT(F4724*('Inputs and Results'!$G$15-'Inputs and Results'!$G$13)*('Inputs and Results'!$G$14-'Inputs and Results'!$G$13)), 'Inputs and Results'!$G$15 - SQRT((1-F4724)*('Inputs and Results'!$G$15-'Inputs and Results'!$G$13)*('Inputs and Results'!$G$15-'Inputs and Results'!$G$14))))</f>
        <v>575.50620141565253</v>
      </c>
      <c r="D4724">
        <f t="shared" ca="1" si="307"/>
        <v>1413.5479746126953</v>
      </c>
      <c r="E4724">
        <f t="shared" ca="1" si="310"/>
        <v>0.96714022069904182</v>
      </c>
      <c r="F4724">
        <f t="shared" ca="1" si="310"/>
        <v>0.54023384336490732</v>
      </c>
    </row>
    <row r="4725" spans="1:6" ht="15.75" customHeight="1" x14ac:dyDescent="0.2">
      <c r="A4725">
        <v>4724</v>
      </c>
      <c r="B4725" s="47">
        <f ca="1">IF('Inputs and Results'!$C$15='Inputs and Results'!$C$13, 'Inputs and Results'!$C$13, IF(E4725 &lt;= ('Inputs and Results'!$C$14-'Inputs and Results'!$C$13)/('Inputs and Results'!$C$15-'Inputs and Results'!$C$13), 'Inputs and Results'!$C$13 + SQRT(E4725*('Inputs and Results'!$C$15-'Inputs and Results'!$C$13)*('Inputs and Results'!$C$14-'Inputs and Results'!$C$13)), 'Inputs and Results'!$C$15 - SQRT((1-E4725)*('Inputs and Results'!$C$15-'Inputs and Results'!$C$13)*('Inputs and Results'!$C$15-'Inputs and Results'!$C$14))))</f>
        <v>0.60214801516613026</v>
      </c>
      <c r="C4725" s="47">
        <f ca="1">IF('Inputs and Results'!$G$15='Inputs and Results'!$G$13, 'Inputs and Results'!$G$13, IF(F4725 &lt;= ('Inputs and Results'!$G$14-'Inputs and Results'!$G$13)/('Inputs and Results'!$G$15-'Inputs and Results'!$G$13), 'Inputs and Results'!$G$13 + SQRT(F4725*('Inputs and Results'!$G$15-'Inputs and Results'!$G$13)*('Inputs and Results'!$G$14-'Inputs and Results'!$G$13)), 'Inputs and Results'!$G$15 - SQRT((1-F4725)*('Inputs and Results'!$G$15-'Inputs and Results'!$G$13)*('Inputs and Results'!$G$15-'Inputs and Results'!$G$14))))</f>
        <v>377.59697700739321</v>
      </c>
      <c r="D4725">
        <f t="shared" ca="1" si="307"/>
        <v>227.36927023773274</v>
      </c>
      <c r="E4725">
        <f t="shared" ca="1" si="310"/>
        <v>0.36114509542536344</v>
      </c>
      <c r="F4725">
        <f t="shared" ca="1" si="310"/>
        <v>0.20264791229452706</v>
      </c>
    </row>
    <row r="4726" spans="1:6" ht="15.75" customHeight="1" x14ac:dyDescent="0.2">
      <c r="A4726">
        <v>4725</v>
      </c>
      <c r="B4726" s="47">
        <f ca="1">IF('Inputs and Results'!$C$15='Inputs and Results'!$C$13, 'Inputs and Results'!$C$13, IF(E4726 &lt;= ('Inputs and Results'!$C$14-'Inputs and Results'!$C$13)/('Inputs and Results'!$C$15-'Inputs and Results'!$C$13), 'Inputs and Results'!$C$13 + SQRT(E4726*('Inputs and Results'!$C$15-'Inputs and Results'!$C$13)*('Inputs and Results'!$C$14-'Inputs and Results'!$C$13)), 'Inputs and Results'!$C$15 - SQRT((1-E4726)*('Inputs and Results'!$C$15-'Inputs and Results'!$C$13)*('Inputs and Results'!$C$15-'Inputs and Results'!$C$14))))</f>
        <v>0.10470654213567077</v>
      </c>
      <c r="C4726" s="47">
        <f ca="1">IF('Inputs and Results'!$G$15='Inputs and Results'!$G$13, 'Inputs and Results'!$G$13, IF(F4726 &lt;= ('Inputs and Results'!$G$14-'Inputs and Results'!$G$13)/('Inputs and Results'!$G$15-'Inputs and Results'!$G$13), 'Inputs and Results'!$G$13 + SQRT(F4726*('Inputs and Results'!$G$15-'Inputs and Results'!$G$13)*('Inputs and Results'!$G$14-'Inputs and Results'!$G$13)), 'Inputs and Results'!$G$15 - SQRT((1-F4726)*('Inputs and Results'!$G$15-'Inputs and Results'!$G$13)*('Inputs and Results'!$G$15-'Inputs and Results'!$G$14))))</f>
        <v>430.61098961427729</v>
      </c>
      <c r="D4726">
        <f t="shared" ca="1" si="307"/>
        <v>45.087787728130209</v>
      </c>
      <c r="E4726">
        <f t="shared" ca="1" si="310"/>
        <v>6.858619920533493E-2</v>
      </c>
      <c r="F4726">
        <f t="shared" ca="1" si="310"/>
        <v>0.30213294417232628</v>
      </c>
    </row>
    <row r="4727" spans="1:6" ht="15.75" customHeight="1" x14ac:dyDescent="0.2">
      <c r="A4727">
        <v>4726</v>
      </c>
      <c r="B4727" s="47">
        <f ca="1">IF('Inputs and Results'!$C$15='Inputs and Results'!$C$13, 'Inputs and Results'!$C$13, IF(E4727 &lt;= ('Inputs and Results'!$C$14-'Inputs and Results'!$C$13)/('Inputs and Results'!$C$15-'Inputs and Results'!$C$13), 'Inputs and Results'!$C$13 + SQRT(E4727*('Inputs and Results'!$C$15-'Inputs and Results'!$C$13)*('Inputs and Results'!$C$14-'Inputs and Results'!$C$13)), 'Inputs and Results'!$C$15 - SQRT((1-E4727)*('Inputs and Results'!$C$15-'Inputs and Results'!$C$13)*('Inputs and Results'!$C$15-'Inputs and Results'!$C$14))))</f>
        <v>1.4818184003379991</v>
      </c>
      <c r="C4727" s="47">
        <f ca="1">IF('Inputs and Results'!$G$15='Inputs and Results'!$G$13, 'Inputs and Results'!$G$13, IF(F4727 &lt;= ('Inputs and Results'!$G$14-'Inputs and Results'!$G$13)/('Inputs and Results'!$G$15-'Inputs and Results'!$G$13), 'Inputs and Results'!$G$13 + SQRT(F4727*('Inputs and Results'!$G$15-'Inputs and Results'!$G$13)*('Inputs and Results'!$G$14-'Inputs and Results'!$G$13)), 'Inputs and Results'!$G$15 - SQRT((1-F4727)*('Inputs and Results'!$G$15-'Inputs and Results'!$G$13)*('Inputs and Results'!$G$15-'Inputs and Results'!$G$14))))</f>
        <v>712.3960481983604</v>
      </c>
      <c r="D4727">
        <f t="shared" ca="1" si="307"/>
        <v>1055.6415725484064</v>
      </c>
      <c r="E4727">
        <f t="shared" ca="1" si="310"/>
        <v>0.74390273671641416</v>
      </c>
      <c r="F4727">
        <f t="shared" ca="1" si="310"/>
        <v>0.71970511468724607</v>
      </c>
    </row>
    <row r="4728" spans="1:6" ht="15.75" customHeight="1" x14ac:dyDescent="0.2">
      <c r="A4728">
        <v>4727</v>
      </c>
      <c r="B4728" s="47">
        <f ca="1">IF('Inputs and Results'!$C$15='Inputs and Results'!$C$13, 'Inputs and Results'!$C$13, IF(E4728 &lt;= ('Inputs and Results'!$C$14-'Inputs and Results'!$C$13)/('Inputs and Results'!$C$15-'Inputs and Results'!$C$13), 'Inputs and Results'!$C$13 + SQRT(E4728*('Inputs and Results'!$C$15-'Inputs and Results'!$C$13)*('Inputs and Results'!$C$14-'Inputs and Results'!$C$13)), 'Inputs and Results'!$C$15 - SQRT((1-E4728)*('Inputs and Results'!$C$15-'Inputs and Results'!$C$13)*('Inputs and Results'!$C$15-'Inputs and Results'!$C$14))))</f>
        <v>8.0808314692192518E-2</v>
      </c>
      <c r="C4728" s="47">
        <f ca="1">IF('Inputs and Results'!$G$15='Inputs and Results'!$G$13, 'Inputs and Results'!$G$13, IF(F4728 &lt;= ('Inputs and Results'!$G$14-'Inputs and Results'!$G$13)/('Inputs and Results'!$G$15-'Inputs and Results'!$G$13), 'Inputs and Results'!$G$13 + SQRT(F4728*('Inputs and Results'!$G$15-'Inputs and Results'!$G$13)*('Inputs and Results'!$G$14-'Inputs and Results'!$G$13)), 'Inputs and Results'!$G$15 - SQRT((1-F4728)*('Inputs and Results'!$G$15-'Inputs and Results'!$G$13)*('Inputs and Results'!$G$15-'Inputs and Results'!$G$14))))</f>
        <v>310.87729639928227</v>
      </c>
      <c r="D4728">
        <f t="shared" ca="1" si="307"/>
        <v>25.121470398091208</v>
      </c>
      <c r="E4728">
        <f t="shared" ca="1" si="310"/>
        <v>5.3146656047751595E-2</v>
      </c>
      <c r="F4728">
        <f t="shared" ca="1" si="310"/>
        <v>6.8025263977749661E-2</v>
      </c>
    </row>
    <row r="4729" spans="1:6" ht="15.75" customHeight="1" x14ac:dyDescent="0.2">
      <c r="A4729">
        <v>4728</v>
      </c>
      <c r="B4729" s="47">
        <f ca="1">IF('Inputs and Results'!$C$15='Inputs and Results'!$C$13, 'Inputs and Results'!$C$13, IF(E4729 &lt;= ('Inputs and Results'!$C$14-'Inputs and Results'!$C$13)/('Inputs and Results'!$C$15-'Inputs and Results'!$C$13), 'Inputs and Results'!$C$13 + SQRT(E4729*('Inputs and Results'!$C$15-'Inputs and Results'!$C$13)*('Inputs and Results'!$C$14-'Inputs and Results'!$C$13)), 'Inputs and Results'!$C$15 - SQRT((1-E4729)*('Inputs and Results'!$C$15-'Inputs and Results'!$C$13)*('Inputs and Results'!$C$15-'Inputs and Results'!$C$14))))</f>
        <v>2.5492208315881557</v>
      </c>
      <c r="C4729" s="47">
        <f ca="1">IF('Inputs and Results'!$G$15='Inputs and Results'!$G$13, 'Inputs and Results'!$G$13, IF(F4729 &lt;= ('Inputs and Results'!$G$14-'Inputs and Results'!$G$13)/('Inputs and Results'!$G$15-'Inputs and Results'!$G$13), 'Inputs and Results'!$G$13 + SQRT(F4729*('Inputs and Results'!$G$15-'Inputs and Results'!$G$13)*('Inputs and Results'!$G$14-'Inputs and Results'!$G$13)), 'Inputs and Results'!$G$15 - SQRT((1-F4729)*('Inputs and Results'!$G$15-'Inputs and Results'!$G$13)*('Inputs and Results'!$G$15-'Inputs and Results'!$G$14))))</f>
        <v>512.54228179448296</v>
      </c>
      <c r="D4729">
        <f t="shared" ca="1" si="307"/>
        <v>1306.5834618202227</v>
      </c>
      <c r="E4729">
        <f t="shared" ca="1" si="310"/>
        <v>0.97742201570288068</v>
      </c>
      <c r="F4729">
        <f t="shared" ca="1" si="310"/>
        <v>0.44284924411772586</v>
      </c>
    </row>
    <row r="4730" spans="1:6" ht="15.75" customHeight="1" x14ac:dyDescent="0.2">
      <c r="A4730">
        <v>4729</v>
      </c>
      <c r="B4730" s="47">
        <f ca="1">IF('Inputs and Results'!$C$15='Inputs and Results'!$C$13, 'Inputs and Results'!$C$13, IF(E4730 &lt;= ('Inputs and Results'!$C$14-'Inputs and Results'!$C$13)/('Inputs and Results'!$C$15-'Inputs and Results'!$C$13), 'Inputs and Results'!$C$13 + SQRT(E4730*('Inputs and Results'!$C$15-'Inputs and Results'!$C$13)*('Inputs and Results'!$C$14-'Inputs and Results'!$C$13)), 'Inputs and Results'!$C$15 - SQRT((1-E4730)*('Inputs and Results'!$C$15-'Inputs and Results'!$C$13)*('Inputs and Results'!$C$15-'Inputs and Results'!$C$14))))</f>
        <v>0.29607581087427892</v>
      </c>
      <c r="C4730" s="47">
        <f ca="1">IF('Inputs and Results'!$G$15='Inputs and Results'!$G$13, 'Inputs and Results'!$G$13, IF(F4730 &lt;= ('Inputs and Results'!$G$14-'Inputs and Results'!$G$13)/('Inputs and Results'!$G$15-'Inputs and Results'!$G$13), 'Inputs and Results'!$G$13 + SQRT(F4730*('Inputs and Results'!$G$15-'Inputs and Results'!$G$13)*('Inputs and Results'!$G$14-'Inputs and Results'!$G$13)), 'Inputs and Results'!$G$15 - SQRT((1-F4730)*('Inputs and Results'!$G$15-'Inputs and Results'!$G$13)*('Inputs and Results'!$G$15-'Inputs and Results'!$G$14))))</f>
        <v>406.81757652954343</v>
      </c>
      <c r="D4730">
        <f t="shared" ca="1" si="307"/>
        <v>120.44884384889359</v>
      </c>
      <c r="E4730">
        <f t="shared" ca="1" si="310"/>
        <v>0.18764377549564559</v>
      </c>
      <c r="F4730">
        <f t="shared" ca="1" si="310"/>
        <v>0.25830234932941609</v>
      </c>
    </row>
    <row r="4731" spans="1:6" ht="15.75" customHeight="1" x14ac:dyDescent="0.2">
      <c r="A4731">
        <v>4730</v>
      </c>
      <c r="B4731" s="47">
        <f ca="1">IF('Inputs and Results'!$C$15='Inputs and Results'!$C$13, 'Inputs and Results'!$C$13, IF(E4731 &lt;= ('Inputs and Results'!$C$14-'Inputs and Results'!$C$13)/('Inputs and Results'!$C$15-'Inputs and Results'!$C$13), 'Inputs and Results'!$C$13 + SQRT(E4731*('Inputs and Results'!$C$15-'Inputs and Results'!$C$13)*('Inputs and Results'!$C$14-'Inputs and Results'!$C$13)), 'Inputs and Results'!$C$15 - SQRT((1-E4731)*('Inputs and Results'!$C$15-'Inputs and Results'!$C$13)*('Inputs and Results'!$C$15-'Inputs and Results'!$C$14))))</f>
        <v>0.67010867641769645</v>
      </c>
      <c r="C4731" s="47">
        <f ca="1">IF('Inputs and Results'!$G$15='Inputs and Results'!$G$13, 'Inputs and Results'!$G$13, IF(F4731 &lt;= ('Inputs and Results'!$G$14-'Inputs and Results'!$G$13)/('Inputs and Results'!$G$15-'Inputs and Results'!$G$13), 'Inputs and Results'!$G$13 + SQRT(F4731*('Inputs and Results'!$G$15-'Inputs and Results'!$G$13)*('Inputs and Results'!$G$14-'Inputs and Results'!$G$13)), 'Inputs and Results'!$G$15 - SQRT((1-F4731)*('Inputs and Results'!$G$15-'Inputs and Results'!$G$13)*('Inputs and Results'!$G$15-'Inputs and Results'!$G$14))))</f>
        <v>357.24202278421251</v>
      </c>
      <c r="D4731">
        <f t="shared" ca="1" si="307"/>
        <v>239.3909790487092</v>
      </c>
      <c r="E4731">
        <f t="shared" ca="1" si="310"/>
        <v>0.39684515781065588</v>
      </c>
      <c r="F4731">
        <f t="shared" ca="1" si="310"/>
        <v>0.16268960335465288</v>
      </c>
    </row>
    <row r="4732" spans="1:6" ht="15.75" customHeight="1" x14ac:dyDescent="0.2">
      <c r="A4732">
        <v>4731</v>
      </c>
      <c r="B4732" s="47">
        <f ca="1">IF('Inputs and Results'!$C$15='Inputs and Results'!$C$13, 'Inputs and Results'!$C$13, IF(E4732 &lt;= ('Inputs and Results'!$C$14-'Inputs and Results'!$C$13)/('Inputs and Results'!$C$15-'Inputs and Results'!$C$13), 'Inputs and Results'!$C$13 + SQRT(E4732*('Inputs and Results'!$C$15-'Inputs and Results'!$C$13)*('Inputs and Results'!$C$14-'Inputs and Results'!$C$13)), 'Inputs and Results'!$C$15 - SQRT((1-E4732)*('Inputs and Results'!$C$15-'Inputs and Results'!$C$13)*('Inputs and Results'!$C$15-'Inputs and Results'!$C$14))))</f>
        <v>1.3284542998451339</v>
      </c>
      <c r="C4732" s="47">
        <f ca="1">IF('Inputs and Results'!$G$15='Inputs and Results'!$G$13, 'Inputs and Results'!$G$13, IF(F4732 &lt;= ('Inputs and Results'!$G$14-'Inputs and Results'!$G$13)/('Inputs and Results'!$G$15-'Inputs and Results'!$G$13), 'Inputs and Results'!$G$13 + SQRT(F4732*('Inputs and Results'!$G$15-'Inputs and Results'!$G$13)*('Inputs and Results'!$G$14-'Inputs and Results'!$G$13)), 'Inputs and Results'!$G$15 - SQRT((1-F4732)*('Inputs and Results'!$G$15-'Inputs and Results'!$G$13)*('Inputs and Results'!$G$15-'Inputs and Results'!$G$14))))</f>
        <v>592.7806830155771</v>
      </c>
      <c r="D4732">
        <f t="shared" ca="1" si="307"/>
        <v>787.48204721717866</v>
      </c>
      <c r="E4732">
        <f t="shared" ca="1" si="310"/>
        <v>0.68954833025486428</v>
      </c>
      <c r="F4732">
        <f t="shared" ca="1" si="310"/>
        <v>0.56531775884562396</v>
      </c>
    </row>
    <row r="4733" spans="1:6" ht="15.75" customHeight="1" x14ac:dyDescent="0.2">
      <c r="A4733">
        <v>4732</v>
      </c>
      <c r="B4733" s="47">
        <f ca="1">IF('Inputs and Results'!$C$15='Inputs and Results'!$C$13, 'Inputs and Results'!$C$13, IF(E4733 &lt;= ('Inputs and Results'!$C$14-'Inputs and Results'!$C$13)/('Inputs and Results'!$C$15-'Inputs and Results'!$C$13), 'Inputs and Results'!$C$13 + SQRT(E4733*('Inputs and Results'!$C$15-'Inputs and Results'!$C$13)*('Inputs and Results'!$C$14-'Inputs and Results'!$C$13)), 'Inputs and Results'!$C$15 - SQRT((1-E4733)*('Inputs and Results'!$C$15-'Inputs and Results'!$C$13)*('Inputs and Results'!$C$15-'Inputs and Results'!$C$14))))</f>
        <v>2.5711081935364533E-2</v>
      </c>
      <c r="C4733" s="47">
        <f ca="1">IF('Inputs and Results'!$G$15='Inputs and Results'!$G$13, 'Inputs and Results'!$G$13, IF(F4733 &lt;= ('Inputs and Results'!$G$14-'Inputs and Results'!$G$13)/('Inputs and Results'!$G$15-'Inputs and Results'!$G$13), 'Inputs and Results'!$G$13 + SQRT(F4733*('Inputs and Results'!$G$15-'Inputs and Results'!$G$13)*('Inputs and Results'!$G$14-'Inputs and Results'!$G$13)), 'Inputs and Results'!$G$15 - SQRT((1-F4733)*('Inputs and Results'!$G$15-'Inputs and Results'!$G$13)*('Inputs and Results'!$G$15-'Inputs and Results'!$G$14))))</f>
        <v>624.19342044856126</v>
      </c>
      <c r="D4733">
        <f t="shared" ca="1" si="307"/>
        <v>16.048688176668403</v>
      </c>
      <c r="E4733">
        <f t="shared" ca="1" si="310"/>
        <v>1.7067270208655505E-2</v>
      </c>
      <c r="F4733">
        <f t="shared" ca="1" si="310"/>
        <v>0.60912851765627063</v>
      </c>
    </row>
    <row r="4734" spans="1:6" ht="15.75" customHeight="1" x14ac:dyDescent="0.2">
      <c r="A4734">
        <v>4733</v>
      </c>
      <c r="B4734" s="47">
        <f ca="1">IF('Inputs and Results'!$C$15='Inputs and Results'!$C$13, 'Inputs and Results'!$C$13, IF(E4734 &lt;= ('Inputs and Results'!$C$14-'Inputs and Results'!$C$13)/('Inputs and Results'!$C$15-'Inputs and Results'!$C$13), 'Inputs and Results'!$C$13 + SQRT(E4734*('Inputs and Results'!$C$15-'Inputs and Results'!$C$13)*('Inputs and Results'!$C$14-'Inputs and Results'!$C$13)), 'Inputs and Results'!$C$15 - SQRT((1-E4734)*('Inputs and Results'!$C$15-'Inputs and Results'!$C$13)*('Inputs and Results'!$C$15-'Inputs and Results'!$C$14))))</f>
        <v>1.7991125741107405</v>
      </c>
      <c r="C4734" s="47">
        <f ca="1">IF('Inputs and Results'!$G$15='Inputs and Results'!$G$13, 'Inputs and Results'!$G$13, IF(F4734 &lt;= ('Inputs and Results'!$G$14-'Inputs and Results'!$G$13)/('Inputs and Results'!$G$15-'Inputs and Results'!$G$13), 'Inputs and Results'!$G$13 + SQRT(F4734*('Inputs and Results'!$G$15-'Inputs and Results'!$G$13)*('Inputs and Results'!$G$14-'Inputs and Results'!$G$13)), 'Inputs and Results'!$G$15 - SQRT((1-F4734)*('Inputs and Results'!$G$15-'Inputs and Results'!$G$13)*('Inputs and Results'!$G$15-'Inputs and Results'!$G$14))))</f>
        <v>545.31942976511959</v>
      </c>
      <c r="D4734">
        <f t="shared" ca="1" si="307"/>
        <v>981.09104299732553</v>
      </c>
      <c r="E4734">
        <f t="shared" ca="1" si="310"/>
        <v>0.83976326559345205</v>
      </c>
      <c r="F4734">
        <f t="shared" ca="1" si="310"/>
        <v>0.49471123295965636</v>
      </c>
    </row>
    <row r="4735" spans="1:6" ht="15.75" customHeight="1" x14ac:dyDescent="0.2">
      <c r="A4735">
        <v>4734</v>
      </c>
      <c r="B4735" s="47">
        <f ca="1">IF('Inputs and Results'!$C$15='Inputs and Results'!$C$13, 'Inputs and Results'!$C$13, IF(E4735 &lt;= ('Inputs and Results'!$C$14-'Inputs and Results'!$C$13)/('Inputs and Results'!$C$15-'Inputs and Results'!$C$13), 'Inputs and Results'!$C$13 + SQRT(E4735*('Inputs and Results'!$C$15-'Inputs and Results'!$C$13)*('Inputs and Results'!$C$14-'Inputs and Results'!$C$13)), 'Inputs and Results'!$C$15 - SQRT((1-E4735)*('Inputs and Results'!$C$15-'Inputs and Results'!$C$13)*('Inputs and Results'!$C$15-'Inputs and Results'!$C$14))))</f>
        <v>1.6801736623142876</v>
      </c>
      <c r="C4735" s="47">
        <f ca="1">IF('Inputs and Results'!$G$15='Inputs and Results'!$G$13, 'Inputs and Results'!$G$13, IF(F4735 &lt;= ('Inputs and Results'!$G$14-'Inputs and Results'!$G$13)/('Inputs and Results'!$G$15-'Inputs and Results'!$G$13), 'Inputs and Results'!$G$13 + SQRT(F4735*('Inputs and Results'!$G$15-'Inputs and Results'!$G$13)*('Inputs and Results'!$G$14-'Inputs and Results'!$G$13)), 'Inputs and Results'!$G$15 - SQRT((1-F4735)*('Inputs and Results'!$G$15-'Inputs and Results'!$G$13)*('Inputs and Results'!$G$15-'Inputs and Results'!$G$14))))</f>
        <v>670.07596120498442</v>
      </c>
      <c r="D4735">
        <f t="shared" ca="1" si="307"/>
        <v>1125.8439817665451</v>
      </c>
      <c r="E4735">
        <f t="shared" ca="1" si="310"/>
        <v>0.80645093759456887</v>
      </c>
      <c r="F4735">
        <f t="shared" ca="1" si="310"/>
        <v>0.66893903160443646</v>
      </c>
    </row>
    <row r="4736" spans="1:6" ht="15.75" customHeight="1" x14ac:dyDescent="0.2">
      <c r="A4736">
        <v>4735</v>
      </c>
      <c r="B4736" s="47">
        <f ca="1">IF('Inputs and Results'!$C$15='Inputs and Results'!$C$13, 'Inputs and Results'!$C$13, IF(E4736 &lt;= ('Inputs and Results'!$C$14-'Inputs and Results'!$C$13)/('Inputs and Results'!$C$15-'Inputs and Results'!$C$13), 'Inputs and Results'!$C$13 + SQRT(E4736*('Inputs and Results'!$C$15-'Inputs and Results'!$C$13)*('Inputs and Results'!$C$14-'Inputs and Results'!$C$13)), 'Inputs and Results'!$C$15 - SQRT((1-E4736)*('Inputs and Results'!$C$15-'Inputs and Results'!$C$13)*('Inputs and Results'!$C$15-'Inputs and Results'!$C$14))))</f>
        <v>0.83454458659128994</v>
      </c>
      <c r="C4736" s="47">
        <f ca="1">IF('Inputs and Results'!$G$15='Inputs and Results'!$G$13, 'Inputs and Results'!$G$13, IF(F4736 &lt;= ('Inputs and Results'!$G$14-'Inputs and Results'!$G$13)/('Inputs and Results'!$G$15-'Inputs and Results'!$G$13), 'Inputs and Results'!$G$13 + SQRT(F4736*('Inputs and Results'!$G$15-'Inputs and Results'!$G$13)*('Inputs and Results'!$G$14-'Inputs and Results'!$G$13)), 'Inputs and Results'!$G$15 - SQRT((1-F4736)*('Inputs and Results'!$G$15-'Inputs and Results'!$G$13)*('Inputs and Results'!$G$15-'Inputs and Results'!$G$14))))</f>
        <v>391.1068672315854</v>
      </c>
      <c r="D4736">
        <f t="shared" ca="1" si="307"/>
        <v>326.39611882679793</v>
      </c>
      <c r="E4736">
        <f t="shared" ca="1" si="310"/>
        <v>0.47897809472654584</v>
      </c>
      <c r="F4736">
        <f t="shared" ca="1" si="310"/>
        <v>0.22862948119708904</v>
      </c>
    </row>
    <row r="4737" spans="1:6" ht="15.75" customHeight="1" x14ac:dyDescent="0.2">
      <c r="A4737">
        <v>4736</v>
      </c>
      <c r="B4737" s="47">
        <f ca="1">IF('Inputs and Results'!$C$15='Inputs and Results'!$C$13, 'Inputs and Results'!$C$13, IF(E4737 &lt;= ('Inputs and Results'!$C$14-'Inputs and Results'!$C$13)/('Inputs and Results'!$C$15-'Inputs and Results'!$C$13), 'Inputs and Results'!$C$13 + SQRT(E4737*('Inputs and Results'!$C$15-'Inputs and Results'!$C$13)*('Inputs and Results'!$C$14-'Inputs and Results'!$C$13)), 'Inputs and Results'!$C$15 - SQRT((1-E4737)*('Inputs and Results'!$C$15-'Inputs and Results'!$C$13)*('Inputs and Results'!$C$15-'Inputs and Results'!$C$14))))</f>
        <v>1.5383179536869926</v>
      </c>
      <c r="C4737" s="47">
        <f ca="1">IF('Inputs and Results'!$G$15='Inputs and Results'!$G$13, 'Inputs and Results'!$G$13, IF(F4737 &lt;= ('Inputs and Results'!$G$14-'Inputs and Results'!$G$13)/('Inputs and Results'!$G$15-'Inputs and Results'!$G$13), 'Inputs and Results'!$G$13 + SQRT(F4737*('Inputs and Results'!$G$15-'Inputs and Results'!$G$13)*('Inputs and Results'!$G$14-'Inputs and Results'!$G$13)), 'Inputs and Results'!$G$15 - SQRT((1-F4737)*('Inputs and Results'!$G$15-'Inputs and Results'!$G$13)*('Inputs and Results'!$G$15-'Inputs and Results'!$G$14))))</f>
        <v>493.47472055972139</v>
      </c>
      <c r="D4737">
        <f t="shared" ca="1" si="307"/>
        <v>759.12102232769109</v>
      </c>
      <c r="E4737">
        <f t="shared" ca="1" si="310"/>
        <v>0.76260951060957993</v>
      </c>
      <c r="F4737">
        <f t="shared" ca="1" si="310"/>
        <v>0.41151397953156732</v>
      </c>
    </row>
    <row r="4738" spans="1:6" ht="15.75" customHeight="1" x14ac:dyDescent="0.2">
      <c r="A4738">
        <v>4737</v>
      </c>
      <c r="B4738" s="47">
        <f ca="1">IF('Inputs and Results'!$C$15='Inputs and Results'!$C$13, 'Inputs and Results'!$C$13, IF(E4738 &lt;= ('Inputs and Results'!$C$14-'Inputs and Results'!$C$13)/('Inputs and Results'!$C$15-'Inputs and Results'!$C$13), 'Inputs and Results'!$C$13 + SQRT(E4738*('Inputs and Results'!$C$15-'Inputs and Results'!$C$13)*('Inputs and Results'!$C$14-'Inputs and Results'!$C$13)), 'Inputs and Results'!$C$15 - SQRT((1-E4738)*('Inputs and Results'!$C$15-'Inputs and Results'!$C$13)*('Inputs and Results'!$C$15-'Inputs and Results'!$C$14))))</f>
        <v>0.34864024213519285</v>
      </c>
      <c r="C4738" s="47">
        <f ca="1">IF('Inputs and Results'!$G$15='Inputs and Results'!$G$13, 'Inputs and Results'!$G$13, IF(F4738 &lt;= ('Inputs and Results'!$G$14-'Inputs and Results'!$G$13)/('Inputs and Results'!$G$15-'Inputs and Results'!$G$13), 'Inputs and Results'!$G$13 + SQRT(F4738*('Inputs and Results'!$G$15-'Inputs and Results'!$G$13)*('Inputs and Results'!$G$14-'Inputs and Results'!$G$13)), 'Inputs and Results'!$G$15 - SQRT((1-F4738)*('Inputs and Results'!$G$15-'Inputs and Results'!$G$13)*('Inputs and Results'!$G$15-'Inputs and Results'!$G$14))))</f>
        <v>355.30485543077373</v>
      </c>
      <c r="D4738">
        <f t="shared" ref="D4738:D4801" ca="1" si="311">B4738*C4738</f>
        <v>123.87357082919465</v>
      </c>
      <c r="E4738">
        <f t="shared" ca="1" si="310"/>
        <v>0.21892127048611909</v>
      </c>
      <c r="F4738">
        <f t="shared" ca="1" si="310"/>
        <v>0.15883588831614348</v>
      </c>
    </row>
    <row r="4739" spans="1:6" ht="15.75" customHeight="1" x14ac:dyDescent="0.2">
      <c r="A4739">
        <v>4738</v>
      </c>
      <c r="B4739" s="47">
        <f ca="1">IF('Inputs and Results'!$C$15='Inputs and Results'!$C$13, 'Inputs and Results'!$C$13, IF(E4739 &lt;= ('Inputs and Results'!$C$14-'Inputs and Results'!$C$13)/('Inputs and Results'!$C$15-'Inputs and Results'!$C$13), 'Inputs and Results'!$C$13 + SQRT(E4739*('Inputs and Results'!$C$15-'Inputs and Results'!$C$13)*('Inputs and Results'!$C$14-'Inputs and Results'!$C$13)), 'Inputs and Results'!$C$15 - SQRT((1-E4739)*('Inputs and Results'!$C$15-'Inputs and Results'!$C$13)*('Inputs and Results'!$C$15-'Inputs and Results'!$C$14))))</f>
        <v>2.2927540101830104</v>
      </c>
      <c r="C4739" s="47">
        <f ca="1">IF('Inputs and Results'!$G$15='Inputs and Results'!$G$13, 'Inputs and Results'!$G$13, IF(F4739 &lt;= ('Inputs and Results'!$G$14-'Inputs and Results'!$G$13)/('Inputs and Results'!$G$15-'Inputs and Results'!$G$13), 'Inputs and Results'!$G$13 + SQRT(F4739*('Inputs and Results'!$G$15-'Inputs and Results'!$G$13)*('Inputs and Results'!$G$14-'Inputs and Results'!$G$13)), 'Inputs and Results'!$G$15 - SQRT((1-F4739)*('Inputs and Results'!$G$15-'Inputs and Results'!$G$13)*('Inputs and Results'!$G$15-'Inputs and Results'!$G$14))))</f>
        <v>827.76060898147614</v>
      </c>
      <c r="D4739">
        <f t="shared" ca="1" si="311"/>
        <v>1897.8514557138103</v>
      </c>
      <c r="E4739">
        <f t="shared" ca="1" si="310"/>
        <v>0.94442256776530964</v>
      </c>
      <c r="F4739">
        <f t="shared" ca="1" si="310"/>
        <v>0.83664764586262452</v>
      </c>
    </row>
    <row r="4740" spans="1:6" ht="15.75" customHeight="1" x14ac:dyDescent="0.2">
      <c r="A4740">
        <v>4739</v>
      </c>
      <c r="B4740" s="47">
        <f ca="1">IF('Inputs and Results'!$C$15='Inputs and Results'!$C$13, 'Inputs and Results'!$C$13, IF(E4740 &lt;= ('Inputs and Results'!$C$14-'Inputs and Results'!$C$13)/('Inputs and Results'!$C$15-'Inputs and Results'!$C$13), 'Inputs and Results'!$C$13 + SQRT(E4740*('Inputs and Results'!$C$15-'Inputs and Results'!$C$13)*('Inputs and Results'!$C$14-'Inputs and Results'!$C$13)), 'Inputs and Results'!$C$15 - SQRT((1-E4740)*('Inputs and Results'!$C$15-'Inputs and Results'!$C$13)*('Inputs and Results'!$C$15-'Inputs and Results'!$C$14))))</f>
        <v>0.71993098032168623</v>
      </c>
      <c r="C4740" s="47">
        <f ca="1">IF('Inputs and Results'!$G$15='Inputs and Results'!$G$13, 'Inputs and Results'!$G$13, IF(F4740 &lt;= ('Inputs and Results'!$G$14-'Inputs and Results'!$G$13)/('Inputs and Results'!$G$15-'Inputs and Results'!$G$13), 'Inputs and Results'!$G$13 + SQRT(F4740*('Inputs and Results'!$G$15-'Inputs and Results'!$G$13)*('Inputs and Results'!$G$14-'Inputs and Results'!$G$13)), 'Inputs and Results'!$G$15 - SQRT((1-F4740)*('Inputs and Results'!$G$15-'Inputs and Results'!$G$13)*('Inputs and Results'!$G$15-'Inputs and Results'!$G$14))))</f>
        <v>434.09083928661823</v>
      </c>
      <c r="D4740">
        <f t="shared" ca="1" si="311"/>
        <v>312.51544347627862</v>
      </c>
      <c r="E4740">
        <f t="shared" ca="1" si="310"/>
        <v>0.42236502950035271</v>
      </c>
      <c r="F4740">
        <f t="shared" ca="1" si="310"/>
        <v>0.3084313980759279</v>
      </c>
    </row>
    <row r="4741" spans="1:6" ht="15.75" customHeight="1" x14ac:dyDescent="0.2">
      <c r="A4741">
        <v>4740</v>
      </c>
      <c r="B4741" s="47">
        <f ca="1">IF('Inputs and Results'!$C$15='Inputs and Results'!$C$13, 'Inputs and Results'!$C$13, IF(E4741 &lt;= ('Inputs and Results'!$C$14-'Inputs and Results'!$C$13)/('Inputs and Results'!$C$15-'Inputs and Results'!$C$13), 'Inputs and Results'!$C$13 + SQRT(E4741*('Inputs and Results'!$C$15-'Inputs and Results'!$C$13)*('Inputs and Results'!$C$14-'Inputs and Results'!$C$13)), 'Inputs and Results'!$C$15 - SQRT((1-E4741)*('Inputs and Results'!$C$15-'Inputs and Results'!$C$13)*('Inputs and Results'!$C$15-'Inputs and Results'!$C$14))))</f>
        <v>0.2142191060320453</v>
      </c>
      <c r="C4741" s="47">
        <f ca="1">IF('Inputs and Results'!$G$15='Inputs and Results'!$G$13, 'Inputs and Results'!$G$13, IF(F4741 &lt;= ('Inputs and Results'!$G$14-'Inputs and Results'!$G$13)/('Inputs and Results'!$G$15-'Inputs and Results'!$G$13), 'Inputs and Results'!$G$13 + SQRT(F4741*('Inputs and Results'!$G$15-'Inputs and Results'!$G$13)*('Inputs and Results'!$G$14-'Inputs and Results'!$G$13)), 'Inputs and Results'!$G$15 - SQRT((1-F4741)*('Inputs and Results'!$G$15-'Inputs and Results'!$G$13)*('Inputs and Results'!$G$15-'Inputs and Results'!$G$14))))</f>
        <v>1044.3740412445291</v>
      </c>
      <c r="D4741">
        <f t="shared" ca="1" si="311"/>
        <v>223.72487347847743</v>
      </c>
      <c r="E4741">
        <f t="shared" ca="1" si="310"/>
        <v>0.13771386786701156</v>
      </c>
      <c r="F4741">
        <f t="shared" ca="1" si="310"/>
        <v>0.97144745533573651</v>
      </c>
    </row>
    <row r="4742" spans="1:6" ht="15.75" customHeight="1" x14ac:dyDescent="0.2">
      <c r="A4742">
        <v>4741</v>
      </c>
      <c r="B4742" s="47">
        <f ca="1">IF('Inputs and Results'!$C$15='Inputs and Results'!$C$13, 'Inputs and Results'!$C$13, IF(E4742 &lt;= ('Inputs and Results'!$C$14-'Inputs and Results'!$C$13)/('Inputs and Results'!$C$15-'Inputs and Results'!$C$13), 'Inputs and Results'!$C$13 + SQRT(E4742*('Inputs and Results'!$C$15-'Inputs and Results'!$C$13)*('Inputs and Results'!$C$14-'Inputs and Results'!$C$13)), 'Inputs and Results'!$C$15 - SQRT((1-E4742)*('Inputs and Results'!$C$15-'Inputs and Results'!$C$13)*('Inputs and Results'!$C$15-'Inputs and Results'!$C$14))))</f>
        <v>2.739690591447661</v>
      </c>
      <c r="C4742" s="47">
        <f ca="1">IF('Inputs and Results'!$G$15='Inputs and Results'!$G$13, 'Inputs and Results'!$G$13, IF(F4742 &lt;= ('Inputs and Results'!$G$14-'Inputs and Results'!$G$13)/('Inputs and Results'!$G$15-'Inputs and Results'!$G$13), 'Inputs and Results'!$G$13 + SQRT(F4742*('Inputs and Results'!$G$15-'Inputs and Results'!$G$13)*('Inputs and Results'!$G$14-'Inputs and Results'!$G$13)), 'Inputs and Results'!$G$15 - SQRT((1-F4742)*('Inputs and Results'!$G$15-'Inputs and Results'!$G$13)*('Inputs and Results'!$G$15-'Inputs and Results'!$G$14))))</f>
        <v>559.36356365522408</v>
      </c>
      <c r="D4742">
        <f t="shared" ca="1" si="311"/>
        <v>1532.4830925448523</v>
      </c>
      <c r="E4742">
        <f t="shared" ref="E4742:F4761" ca="1" si="312">RAND()</f>
        <v>0.99247100131323684</v>
      </c>
      <c r="F4742">
        <f t="shared" ca="1" si="312"/>
        <v>0.51615750291186802</v>
      </c>
    </row>
    <row r="4743" spans="1:6" ht="15.75" customHeight="1" x14ac:dyDescent="0.2">
      <c r="A4743">
        <v>4742</v>
      </c>
      <c r="B4743" s="47">
        <f ca="1">IF('Inputs and Results'!$C$15='Inputs and Results'!$C$13, 'Inputs and Results'!$C$13, IF(E4743 &lt;= ('Inputs and Results'!$C$14-'Inputs and Results'!$C$13)/('Inputs and Results'!$C$15-'Inputs and Results'!$C$13), 'Inputs and Results'!$C$13 + SQRT(E4743*('Inputs and Results'!$C$15-'Inputs and Results'!$C$13)*('Inputs and Results'!$C$14-'Inputs and Results'!$C$13)), 'Inputs and Results'!$C$15 - SQRT((1-E4743)*('Inputs and Results'!$C$15-'Inputs and Results'!$C$13)*('Inputs and Results'!$C$15-'Inputs and Results'!$C$14))))</f>
        <v>0.75923711098145263</v>
      </c>
      <c r="C4743" s="47">
        <f ca="1">IF('Inputs and Results'!$G$15='Inputs and Results'!$G$13, 'Inputs and Results'!$G$13, IF(F4743 &lt;= ('Inputs and Results'!$G$14-'Inputs and Results'!$G$13)/('Inputs and Results'!$G$15-'Inputs and Results'!$G$13), 'Inputs and Results'!$G$13 + SQRT(F4743*('Inputs and Results'!$G$15-'Inputs and Results'!$G$13)*('Inputs and Results'!$G$14-'Inputs and Results'!$G$13)), 'Inputs and Results'!$G$15 - SQRT((1-F4743)*('Inputs and Results'!$G$15-'Inputs and Results'!$G$13)*('Inputs and Results'!$G$15-'Inputs and Results'!$G$14))))</f>
        <v>480.82898113033229</v>
      </c>
      <c r="D4743">
        <f t="shared" ca="1" si="311"/>
        <v>365.06320650954888</v>
      </c>
      <c r="E4743">
        <f t="shared" ca="1" si="312"/>
        <v>0.4421090750219171</v>
      </c>
      <c r="F4743">
        <f t="shared" ca="1" si="312"/>
        <v>0.39025942582115702</v>
      </c>
    </row>
    <row r="4744" spans="1:6" ht="15.75" customHeight="1" x14ac:dyDescent="0.2">
      <c r="A4744">
        <v>4743</v>
      </c>
      <c r="B4744" s="47">
        <f ca="1">IF('Inputs and Results'!$C$15='Inputs and Results'!$C$13, 'Inputs and Results'!$C$13, IF(E4744 &lt;= ('Inputs and Results'!$C$14-'Inputs and Results'!$C$13)/('Inputs and Results'!$C$15-'Inputs and Results'!$C$13), 'Inputs and Results'!$C$13 + SQRT(E4744*('Inputs and Results'!$C$15-'Inputs and Results'!$C$13)*('Inputs and Results'!$C$14-'Inputs and Results'!$C$13)), 'Inputs and Results'!$C$15 - SQRT((1-E4744)*('Inputs and Results'!$C$15-'Inputs and Results'!$C$13)*('Inputs and Results'!$C$15-'Inputs and Results'!$C$14))))</f>
        <v>1.1173702970768558</v>
      </c>
      <c r="C4744" s="47">
        <f ca="1">IF('Inputs and Results'!$G$15='Inputs and Results'!$G$13, 'Inputs and Results'!$G$13, IF(F4744 &lt;= ('Inputs and Results'!$G$14-'Inputs and Results'!$G$13)/('Inputs and Results'!$G$15-'Inputs and Results'!$G$13), 'Inputs and Results'!$G$13 + SQRT(F4744*('Inputs and Results'!$G$15-'Inputs and Results'!$G$13)*('Inputs and Results'!$G$14-'Inputs and Results'!$G$13)), 'Inputs and Results'!$G$15 - SQRT((1-F4744)*('Inputs and Results'!$G$15-'Inputs and Results'!$G$13)*('Inputs and Results'!$G$15-'Inputs and Results'!$G$14))))</f>
        <v>391.76415804207636</v>
      </c>
      <c r="D4744">
        <f t="shared" ca="1" si="311"/>
        <v>437.74563365553911</v>
      </c>
      <c r="E4744">
        <f t="shared" ca="1" si="312"/>
        <v>0.60618948907461268</v>
      </c>
      <c r="F4744">
        <f t="shared" ca="1" si="312"/>
        <v>0.22988257320097272</v>
      </c>
    </row>
    <row r="4745" spans="1:6" ht="15.75" customHeight="1" x14ac:dyDescent="0.2">
      <c r="A4745">
        <v>4744</v>
      </c>
      <c r="B4745" s="47">
        <f ca="1">IF('Inputs and Results'!$C$15='Inputs and Results'!$C$13, 'Inputs and Results'!$C$13, IF(E4745 &lt;= ('Inputs and Results'!$C$14-'Inputs and Results'!$C$13)/('Inputs and Results'!$C$15-'Inputs and Results'!$C$13), 'Inputs and Results'!$C$13 + SQRT(E4745*('Inputs and Results'!$C$15-'Inputs and Results'!$C$13)*('Inputs and Results'!$C$14-'Inputs and Results'!$C$13)), 'Inputs and Results'!$C$15 - SQRT((1-E4745)*('Inputs and Results'!$C$15-'Inputs and Results'!$C$13)*('Inputs and Results'!$C$15-'Inputs and Results'!$C$14))))</f>
        <v>1.4606976435111525</v>
      </c>
      <c r="C4745" s="47">
        <f ca="1">IF('Inputs and Results'!$G$15='Inputs and Results'!$G$13, 'Inputs and Results'!$G$13, IF(F4745 &lt;= ('Inputs and Results'!$G$14-'Inputs and Results'!$G$13)/('Inputs and Results'!$G$15-'Inputs and Results'!$G$13), 'Inputs and Results'!$G$13 + SQRT(F4745*('Inputs and Results'!$G$15-'Inputs and Results'!$G$13)*('Inputs and Results'!$G$14-'Inputs and Results'!$G$13)), 'Inputs and Results'!$G$15 - SQRT((1-F4745)*('Inputs and Results'!$G$15-'Inputs and Results'!$G$13)*('Inputs and Results'!$G$15-'Inputs and Results'!$G$14))))</f>
        <v>562.96576045858603</v>
      </c>
      <c r="D4745">
        <f t="shared" ca="1" si="311"/>
        <v>822.3227596793206</v>
      </c>
      <c r="E4745">
        <f t="shared" ca="1" si="312"/>
        <v>0.7367275839230979</v>
      </c>
      <c r="F4745">
        <f t="shared" ca="1" si="312"/>
        <v>0.52158334441732057</v>
      </c>
    </row>
    <row r="4746" spans="1:6" ht="15.75" customHeight="1" x14ac:dyDescent="0.2">
      <c r="A4746">
        <v>4745</v>
      </c>
      <c r="B4746" s="47">
        <f ca="1">IF('Inputs and Results'!$C$15='Inputs and Results'!$C$13, 'Inputs and Results'!$C$13, IF(E4746 &lt;= ('Inputs and Results'!$C$14-'Inputs and Results'!$C$13)/('Inputs and Results'!$C$15-'Inputs and Results'!$C$13), 'Inputs and Results'!$C$13 + SQRT(E4746*('Inputs and Results'!$C$15-'Inputs and Results'!$C$13)*('Inputs and Results'!$C$14-'Inputs and Results'!$C$13)), 'Inputs and Results'!$C$15 - SQRT((1-E4746)*('Inputs and Results'!$C$15-'Inputs and Results'!$C$13)*('Inputs and Results'!$C$15-'Inputs and Results'!$C$14))))</f>
        <v>0.10022729192627056</v>
      </c>
      <c r="C4746" s="47">
        <f ca="1">IF('Inputs and Results'!$G$15='Inputs and Results'!$G$13, 'Inputs and Results'!$G$13, IF(F4746 &lt;= ('Inputs and Results'!$G$14-'Inputs and Results'!$G$13)/('Inputs and Results'!$G$15-'Inputs and Results'!$G$13), 'Inputs and Results'!$G$13 + SQRT(F4746*('Inputs and Results'!$G$15-'Inputs and Results'!$G$13)*('Inputs and Results'!$G$14-'Inputs and Results'!$G$13)), 'Inputs and Results'!$G$15 - SQRT((1-F4746)*('Inputs and Results'!$G$15-'Inputs and Results'!$G$13)*('Inputs and Results'!$G$15-'Inputs and Results'!$G$14))))</f>
        <v>854.67441388493592</v>
      </c>
      <c r="D4746">
        <f t="shared" ca="1" si="311"/>
        <v>85.661701982359659</v>
      </c>
      <c r="E4746">
        <f t="shared" ca="1" si="312"/>
        <v>6.5702026834527527E-2</v>
      </c>
      <c r="F4746">
        <f t="shared" ca="1" si="312"/>
        <v>0.8594152364413975</v>
      </c>
    </row>
    <row r="4747" spans="1:6" ht="15.75" customHeight="1" x14ac:dyDescent="0.2">
      <c r="A4747">
        <v>4746</v>
      </c>
      <c r="B4747" s="47">
        <f ca="1">IF('Inputs and Results'!$C$15='Inputs and Results'!$C$13, 'Inputs and Results'!$C$13, IF(E4747 &lt;= ('Inputs and Results'!$C$14-'Inputs and Results'!$C$13)/('Inputs and Results'!$C$15-'Inputs and Results'!$C$13), 'Inputs and Results'!$C$13 + SQRT(E4747*('Inputs and Results'!$C$15-'Inputs and Results'!$C$13)*('Inputs and Results'!$C$14-'Inputs and Results'!$C$13)), 'Inputs and Results'!$C$15 - SQRT((1-E4747)*('Inputs and Results'!$C$15-'Inputs and Results'!$C$13)*('Inputs and Results'!$C$15-'Inputs and Results'!$C$14))))</f>
        <v>0.37578790504680626</v>
      </c>
      <c r="C4747" s="47">
        <f ca="1">IF('Inputs and Results'!$G$15='Inputs and Results'!$G$13, 'Inputs and Results'!$G$13, IF(F4747 &lt;= ('Inputs and Results'!$G$14-'Inputs and Results'!$G$13)/('Inputs and Results'!$G$15-'Inputs and Results'!$G$13), 'Inputs and Results'!$G$13 + SQRT(F4747*('Inputs and Results'!$G$15-'Inputs and Results'!$G$13)*('Inputs and Results'!$G$14-'Inputs and Results'!$G$13)), 'Inputs and Results'!$G$15 - SQRT((1-F4747)*('Inputs and Results'!$G$15-'Inputs and Results'!$G$13)*('Inputs and Results'!$G$15-'Inputs and Results'!$G$14))))</f>
        <v>917.42555951152713</v>
      </c>
      <c r="D4747">
        <f t="shared" ca="1" si="311"/>
        <v>344.75742904523088</v>
      </c>
      <c r="E4747">
        <f t="shared" ca="1" si="312"/>
        <v>0.23483454230015222</v>
      </c>
      <c r="F4747">
        <f t="shared" ca="1" si="312"/>
        <v>0.90586600457019473</v>
      </c>
    </row>
    <row r="4748" spans="1:6" ht="15.75" customHeight="1" x14ac:dyDescent="0.2">
      <c r="A4748">
        <v>4747</v>
      </c>
      <c r="B4748" s="47">
        <f ca="1">IF('Inputs and Results'!$C$15='Inputs and Results'!$C$13, 'Inputs and Results'!$C$13, IF(E4748 &lt;= ('Inputs and Results'!$C$14-'Inputs and Results'!$C$13)/('Inputs and Results'!$C$15-'Inputs and Results'!$C$13), 'Inputs and Results'!$C$13 + SQRT(E4748*('Inputs and Results'!$C$15-'Inputs and Results'!$C$13)*('Inputs and Results'!$C$14-'Inputs and Results'!$C$13)), 'Inputs and Results'!$C$15 - SQRT((1-E4748)*('Inputs and Results'!$C$15-'Inputs and Results'!$C$13)*('Inputs and Results'!$C$15-'Inputs and Results'!$C$14))))</f>
        <v>0.27011541650872184</v>
      </c>
      <c r="C4748" s="47">
        <f ca="1">IF('Inputs and Results'!$G$15='Inputs and Results'!$G$13, 'Inputs and Results'!$G$13, IF(F4748 &lt;= ('Inputs and Results'!$G$14-'Inputs and Results'!$G$13)/('Inputs and Results'!$G$15-'Inputs and Results'!$G$13), 'Inputs and Results'!$G$13 + SQRT(F4748*('Inputs and Results'!$G$15-'Inputs and Results'!$G$13)*('Inputs and Results'!$G$14-'Inputs and Results'!$G$13)), 'Inputs and Results'!$G$15 - SQRT((1-F4748)*('Inputs and Results'!$G$15-'Inputs and Results'!$G$13)*('Inputs and Results'!$G$15-'Inputs and Results'!$G$14))))</f>
        <v>643.42167618976589</v>
      </c>
      <c r="D4748">
        <f t="shared" ca="1" si="311"/>
        <v>173.79811405473856</v>
      </c>
      <c r="E4748">
        <f t="shared" ca="1" si="312"/>
        <v>0.17197001786851662</v>
      </c>
      <c r="F4748">
        <f t="shared" ca="1" si="312"/>
        <v>0.63479785752467777</v>
      </c>
    </row>
    <row r="4749" spans="1:6" ht="15.75" customHeight="1" x14ac:dyDescent="0.2">
      <c r="A4749">
        <v>4748</v>
      </c>
      <c r="B4749" s="47">
        <f ca="1">IF('Inputs and Results'!$C$15='Inputs and Results'!$C$13, 'Inputs and Results'!$C$13, IF(E4749 &lt;= ('Inputs and Results'!$C$14-'Inputs and Results'!$C$13)/('Inputs and Results'!$C$15-'Inputs and Results'!$C$13), 'Inputs and Results'!$C$13 + SQRT(E4749*('Inputs and Results'!$C$15-'Inputs and Results'!$C$13)*('Inputs and Results'!$C$14-'Inputs and Results'!$C$13)), 'Inputs and Results'!$C$15 - SQRT((1-E4749)*('Inputs and Results'!$C$15-'Inputs and Results'!$C$13)*('Inputs and Results'!$C$15-'Inputs and Results'!$C$14))))</f>
        <v>0.54036037840578111</v>
      </c>
      <c r="C4749" s="47">
        <f ca="1">IF('Inputs and Results'!$G$15='Inputs and Results'!$G$13, 'Inputs and Results'!$G$13, IF(F4749 &lt;= ('Inputs and Results'!$G$14-'Inputs and Results'!$G$13)/('Inputs and Results'!$G$15-'Inputs and Results'!$G$13), 'Inputs and Results'!$G$13 + SQRT(F4749*('Inputs and Results'!$G$15-'Inputs and Results'!$G$13)*('Inputs and Results'!$G$14-'Inputs and Results'!$G$13)), 'Inputs and Results'!$G$15 - SQRT((1-F4749)*('Inputs and Results'!$G$15-'Inputs and Results'!$G$13)*('Inputs and Results'!$G$15-'Inputs and Results'!$G$14))))</f>
        <v>333.26328875980596</v>
      </c>
      <c r="D4749">
        <f t="shared" ca="1" si="311"/>
        <v>180.08227682300384</v>
      </c>
      <c r="E4749">
        <f t="shared" ca="1" si="312"/>
        <v>0.3277969924315387</v>
      </c>
      <c r="F4749">
        <f t="shared" ca="1" si="312"/>
        <v>0.11436428254297137</v>
      </c>
    </row>
    <row r="4750" spans="1:6" ht="15.75" customHeight="1" x14ac:dyDescent="0.2">
      <c r="A4750">
        <v>4749</v>
      </c>
      <c r="B4750" s="47">
        <f ca="1">IF('Inputs and Results'!$C$15='Inputs and Results'!$C$13, 'Inputs and Results'!$C$13, IF(E4750 &lt;= ('Inputs and Results'!$C$14-'Inputs and Results'!$C$13)/('Inputs and Results'!$C$15-'Inputs and Results'!$C$13), 'Inputs and Results'!$C$13 + SQRT(E4750*('Inputs and Results'!$C$15-'Inputs and Results'!$C$13)*('Inputs and Results'!$C$14-'Inputs and Results'!$C$13)), 'Inputs and Results'!$C$15 - SQRT((1-E4750)*('Inputs and Results'!$C$15-'Inputs and Results'!$C$13)*('Inputs and Results'!$C$15-'Inputs and Results'!$C$14))))</f>
        <v>0.47586754639124385</v>
      </c>
      <c r="C4750" s="47">
        <f ca="1">IF('Inputs and Results'!$G$15='Inputs and Results'!$G$13, 'Inputs and Results'!$G$13, IF(F4750 &lt;= ('Inputs and Results'!$G$14-'Inputs and Results'!$G$13)/('Inputs and Results'!$G$15-'Inputs and Results'!$G$13), 'Inputs and Results'!$G$13 + SQRT(F4750*('Inputs and Results'!$G$15-'Inputs and Results'!$G$13)*('Inputs and Results'!$G$14-'Inputs and Results'!$G$13)), 'Inputs and Results'!$G$15 - SQRT((1-F4750)*('Inputs and Results'!$G$15-'Inputs and Results'!$G$13)*('Inputs and Results'!$G$15-'Inputs and Results'!$G$14))))</f>
        <v>630.3318074284623</v>
      </c>
      <c r="D4750">
        <f t="shared" ca="1" si="311"/>
        <v>299.95445061334038</v>
      </c>
      <c r="E4750">
        <f t="shared" ca="1" si="312"/>
        <v>0.29208392851544895</v>
      </c>
      <c r="F4750">
        <f t="shared" ca="1" si="312"/>
        <v>0.61741786870980941</v>
      </c>
    </row>
    <row r="4751" spans="1:6" ht="15.75" customHeight="1" x14ac:dyDescent="0.2">
      <c r="A4751">
        <v>4750</v>
      </c>
      <c r="B4751" s="47">
        <f ca="1">IF('Inputs and Results'!$C$15='Inputs and Results'!$C$13, 'Inputs and Results'!$C$13, IF(E4751 &lt;= ('Inputs and Results'!$C$14-'Inputs and Results'!$C$13)/('Inputs and Results'!$C$15-'Inputs and Results'!$C$13), 'Inputs and Results'!$C$13 + SQRT(E4751*('Inputs and Results'!$C$15-'Inputs and Results'!$C$13)*('Inputs and Results'!$C$14-'Inputs and Results'!$C$13)), 'Inputs and Results'!$C$15 - SQRT((1-E4751)*('Inputs and Results'!$C$15-'Inputs and Results'!$C$13)*('Inputs and Results'!$C$15-'Inputs and Results'!$C$14))))</f>
        <v>0.47244693126668924</v>
      </c>
      <c r="C4751" s="47">
        <f ca="1">IF('Inputs and Results'!$G$15='Inputs and Results'!$G$13, 'Inputs and Results'!$G$13, IF(F4751 &lt;= ('Inputs and Results'!$G$14-'Inputs and Results'!$G$13)/('Inputs and Results'!$G$15-'Inputs and Results'!$G$13), 'Inputs and Results'!$G$13 + SQRT(F4751*('Inputs and Results'!$G$15-'Inputs and Results'!$G$13)*('Inputs and Results'!$G$14-'Inputs and Results'!$G$13)), 'Inputs and Results'!$G$15 - SQRT((1-F4751)*('Inputs and Results'!$G$15-'Inputs and Results'!$G$13)*('Inputs and Results'!$G$15-'Inputs and Results'!$G$14))))</f>
        <v>449.27306295746871</v>
      </c>
      <c r="D4751">
        <f t="shared" ca="1" si="311"/>
        <v>212.25767989504217</v>
      </c>
      <c r="E4751">
        <f t="shared" ca="1" si="312"/>
        <v>0.29016394274853596</v>
      </c>
      <c r="F4751">
        <f t="shared" ca="1" si="312"/>
        <v>0.33557687732465113</v>
      </c>
    </row>
    <row r="4752" spans="1:6" ht="15.75" customHeight="1" x14ac:dyDescent="0.2">
      <c r="A4752">
        <v>4751</v>
      </c>
      <c r="B4752" s="47">
        <f ca="1">IF('Inputs and Results'!$C$15='Inputs and Results'!$C$13, 'Inputs and Results'!$C$13, IF(E4752 &lt;= ('Inputs and Results'!$C$14-'Inputs and Results'!$C$13)/('Inputs and Results'!$C$15-'Inputs and Results'!$C$13), 'Inputs and Results'!$C$13 + SQRT(E4752*('Inputs and Results'!$C$15-'Inputs and Results'!$C$13)*('Inputs and Results'!$C$14-'Inputs and Results'!$C$13)), 'Inputs and Results'!$C$15 - SQRT((1-E4752)*('Inputs and Results'!$C$15-'Inputs and Results'!$C$13)*('Inputs and Results'!$C$15-'Inputs and Results'!$C$14))))</f>
        <v>1.0592994967137859</v>
      </c>
      <c r="C4752" s="47">
        <f ca="1">IF('Inputs and Results'!$G$15='Inputs and Results'!$G$13, 'Inputs and Results'!$G$13, IF(F4752 &lt;= ('Inputs and Results'!$G$14-'Inputs and Results'!$G$13)/('Inputs and Results'!$G$15-'Inputs and Results'!$G$13), 'Inputs and Results'!$G$13 + SQRT(F4752*('Inputs and Results'!$G$15-'Inputs and Results'!$G$13)*('Inputs and Results'!$G$14-'Inputs and Results'!$G$13)), 'Inputs and Results'!$G$15 - SQRT((1-F4752)*('Inputs and Results'!$G$15-'Inputs and Results'!$G$13)*('Inputs and Results'!$G$15-'Inputs and Results'!$G$14))))</f>
        <v>416.28105713246202</v>
      </c>
      <c r="D4752">
        <f t="shared" ca="1" si="311"/>
        <v>440.96631431189974</v>
      </c>
      <c r="E4752">
        <f t="shared" ca="1" si="312"/>
        <v>0.58152017294940395</v>
      </c>
      <c r="F4752">
        <f t="shared" ca="1" si="312"/>
        <v>0.27589519793382877</v>
      </c>
    </row>
    <row r="4753" spans="1:6" ht="15.75" customHeight="1" x14ac:dyDescent="0.2">
      <c r="A4753">
        <v>4752</v>
      </c>
      <c r="B4753" s="47">
        <f ca="1">IF('Inputs and Results'!$C$15='Inputs and Results'!$C$13, 'Inputs and Results'!$C$13, IF(E4753 &lt;= ('Inputs and Results'!$C$14-'Inputs and Results'!$C$13)/('Inputs and Results'!$C$15-'Inputs and Results'!$C$13), 'Inputs and Results'!$C$13 + SQRT(E4753*('Inputs and Results'!$C$15-'Inputs and Results'!$C$13)*('Inputs and Results'!$C$14-'Inputs and Results'!$C$13)), 'Inputs and Results'!$C$15 - SQRT((1-E4753)*('Inputs and Results'!$C$15-'Inputs and Results'!$C$13)*('Inputs and Results'!$C$15-'Inputs and Results'!$C$14))))</f>
        <v>1.2840206250890429</v>
      </c>
      <c r="C4753" s="47">
        <f ca="1">IF('Inputs and Results'!$G$15='Inputs and Results'!$G$13, 'Inputs and Results'!$G$13, IF(F4753 &lt;= ('Inputs and Results'!$G$14-'Inputs and Results'!$G$13)/('Inputs and Results'!$G$15-'Inputs and Results'!$G$13), 'Inputs and Results'!$G$13 + SQRT(F4753*('Inputs and Results'!$G$15-'Inputs and Results'!$G$13)*('Inputs and Results'!$G$14-'Inputs and Results'!$G$13)), 'Inputs and Results'!$G$15 - SQRT((1-F4753)*('Inputs and Results'!$G$15-'Inputs and Results'!$G$13)*('Inputs and Results'!$G$15-'Inputs and Results'!$G$14))))</f>
        <v>604.45897395484053</v>
      </c>
      <c r="D4753">
        <f t="shared" ca="1" si="311"/>
        <v>776.1377895781759</v>
      </c>
      <c r="E4753">
        <f t="shared" ca="1" si="312"/>
        <v>0.672823864986689</v>
      </c>
      <c r="F4753">
        <f t="shared" ca="1" si="312"/>
        <v>0.5818769504151281</v>
      </c>
    </row>
    <row r="4754" spans="1:6" ht="15.75" customHeight="1" x14ac:dyDescent="0.2">
      <c r="A4754">
        <v>4753</v>
      </c>
      <c r="B4754" s="47">
        <f ca="1">IF('Inputs and Results'!$C$15='Inputs and Results'!$C$13, 'Inputs and Results'!$C$13, IF(E4754 &lt;= ('Inputs and Results'!$C$14-'Inputs and Results'!$C$13)/('Inputs and Results'!$C$15-'Inputs and Results'!$C$13), 'Inputs and Results'!$C$13 + SQRT(E4754*('Inputs and Results'!$C$15-'Inputs and Results'!$C$13)*('Inputs and Results'!$C$14-'Inputs and Results'!$C$13)), 'Inputs and Results'!$C$15 - SQRT((1-E4754)*('Inputs and Results'!$C$15-'Inputs and Results'!$C$13)*('Inputs and Results'!$C$15-'Inputs and Results'!$C$14))))</f>
        <v>1.9095933849019155</v>
      </c>
      <c r="C4754" s="47">
        <f ca="1">IF('Inputs and Results'!$G$15='Inputs and Results'!$G$13, 'Inputs and Results'!$G$13, IF(F4754 &lt;= ('Inputs and Results'!$G$14-'Inputs and Results'!$G$13)/('Inputs and Results'!$G$15-'Inputs and Results'!$G$13), 'Inputs and Results'!$G$13 + SQRT(F4754*('Inputs and Results'!$G$15-'Inputs and Results'!$G$13)*('Inputs and Results'!$G$14-'Inputs and Results'!$G$13)), 'Inputs and Results'!$G$15 - SQRT((1-F4754)*('Inputs and Results'!$G$15-'Inputs and Results'!$G$13)*('Inputs and Results'!$G$15-'Inputs and Results'!$G$14))))</f>
        <v>717.32215603145801</v>
      </c>
      <c r="D4754">
        <f t="shared" ca="1" si="311"/>
        <v>1369.793644001252</v>
      </c>
      <c r="E4754">
        <f t="shared" ca="1" si="312"/>
        <v>0.8678903793055931</v>
      </c>
      <c r="F4754">
        <f t="shared" ca="1" si="312"/>
        <v>0.72533996699272951</v>
      </c>
    </row>
    <row r="4755" spans="1:6" ht="15.75" customHeight="1" x14ac:dyDescent="0.2">
      <c r="A4755">
        <v>4754</v>
      </c>
      <c r="B4755" s="47">
        <f ca="1">IF('Inputs and Results'!$C$15='Inputs and Results'!$C$13, 'Inputs and Results'!$C$13, IF(E4755 &lt;= ('Inputs and Results'!$C$14-'Inputs and Results'!$C$13)/('Inputs and Results'!$C$15-'Inputs and Results'!$C$13), 'Inputs and Results'!$C$13 + SQRT(E4755*('Inputs and Results'!$C$15-'Inputs and Results'!$C$13)*('Inputs and Results'!$C$14-'Inputs and Results'!$C$13)), 'Inputs and Results'!$C$15 - SQRT((1-E4755)*('Inputs and Results'!$C$15-'Inputs and Results'!$C$13)*('Inputs and Results'!$C$15-'Inputs and Results'!$C$14))))</f>
        <v>8.1158296352583204E-2</v>
      </c>
      <c r="C4755" s="47">
        <f ca="1">IF('Inputs and Results'!$G$15='Inputs and Results'!$G$13, 'Inputs and Results'!$G$13, IF(F4755 &lt;= ('Inputs and Results'!$G$14-'Inputs and Results'!$G$13)/('Inputs and Results'!$G$15-'Inputs and Results'!$G$13), 'Inputs and Results'!$G$13 + SQRT(F4755*('Inputs and Results'!$G$15-'Inputs and Results'!$G$13)*('Inputs and Results'!$G$14-'Inputs and Results'!$G$13)), 'Inputs and Results'!$G$15 - SQRT((1-F4755)*('Inputs and Results'!$G$15-'Inputs and Results'!$G$13)*('Inputs and Results'!$G$15-'Inputs and Results'!$G$14))))</f>
        <v>506.60491487357649</v>
      </c>
      <c r="D4755">
        <f t="shared" ca="1" si="311"/>
        <v>41.115191814984904</v>
      </c>
      <c r="E4755">
        <f t="shared" ca="1" si="312"/>
        <v>5.3373678783182887E-2</v>
      </c>
      <c r="F4755">
        <f t="shared" ca="1" si="312"/>
        <v>0.43318379555164144</v>
      </c>
    </row>
    <row r="4756" spans="1:6" ht="15.75" customHeight="1" x14ac:dyDescent="0.2">
      <c r="A4756">
        <v>4755</v>
      </c>
      <c r="B4756" s="47">
        <f ca="1">IF('Inputs and Results'!$C$15='Inputs and Results'!$C$13, 'Inputs and Results'!$C$13, IF(E4756 &lt;= ('Inputs and Results'!$C$14-'Inputs and Results'!$C$13)/('Inputs and Results'!$C$15-'Inputs and Results'!$C$13), 'Inputs and Results'!$C$13 + SQRT(E4756*('Inputs and Results'!$C$15-'Inputs and Results'!$C$13)*('Inputs and Results'!$C$14-'Inputs and Results'!$C$13)), 'Inputs and Results'!$C$15 - SQRT((1-E4756)*('Inputs and Results'!$C$15-'Inputs and Results'!$C$13)*('Inputs and Results'!$C$15-'Inputs and Results'!$C$14))))</f>
        <v>1.7700816326247915</v>
      </c>
      <c r="C4756" s="47">
        <f ca="1">IF('Inputs and Results'!$G$15='Inputs and Results'!$G$13, 'Inputs and Results'!$G$13, IF(F4756 &lt;= ('Inputs and Results'!$G$14-'Inputs and Results'!$G$13)/('Inputs and Results'!$G$15-'Inputs and Results'!$G$13), 'Inputs and Results'!$G$13 + SQRT(F4756*('Inputs and Results'!$G$15-'Inputs and Results'!$G$13)*('Inputs and Results'!$G$14-'Inputs and Results'!$G$13)), 'Inputs and Results'!$G$15 - SQRT((1-F4756)*('Inputs and Results'!$G$15-'Inputs and Results'!$G$13)*('Inputs and Results'!$G$15-'Inputs and Results'!$G$14))))</f>
        <v>802.22437978339872</v>
      </c>
      <c r="D4756">
        <f t="shared" ca="1" si="311"/>
        <v>1420.0026398984091</v>
      </c>
      <c r="E4756">
        <f t="shared" ca="1" si="312"/>
        <v>0.83192231217701129</v>
      </c>
      <c r="F4756">
        <f t="shared" ca="1" si="312"/>
        <v>0.81346640395983949</v>
      </c>
    </row>
    <row r="4757" spans="1:6" ht="15.75" customHeight="1" x14ac:dyDescent="0.2">
      <c r="A4757">
        <v>4756</v>
      </c>
      <c r="B4757" s="47">
        <f ca="1">IF('Inputs and Results'!$C$15='Inputs and Results'!$C$13, 'Inputs and Results'!$C$13, IF(E4757 &lt;= ('Inputs and Results'!$C$14-'Inputs and Results'!$C$13)/('Inputs and Results'!$C$15-'Inputs and Results'!$C$13), 'Inputs and Results'!$C$13 + SQRT(E4757*('Inputs and Results'!$C$15-'Inputs and Results'!$C$13)*('Inputs and Results'!$C$14-'Inputs and Results'!$C$13)), 'Inputs and Results'!$C$15 - SQRT((1-E4757)*('Inputs and Results'!$C$15-'Inputs and Results'!$C$13)*('Inputs and Results'!$C$15-'Inputs and Results'!$C$14))))</f>
        <v>0.86847327256279572</v>
      </c>
      <c r="C4757" s="47">
        <f ca="1">IF('Inputs and Results'!$G$15='Inputs and Results'!$G$13, 'Inputs and Results'!$G$13, IF(F4757 &lt;= ('Inputs and Results'!$G$14-'Inputs and Results'!$G$13)/('Inputs and Results'!$G$15-'Inputs and Results'!$G$13), 'Inputs and Results'!$G$13 + SQRT(F4757*('Inputs and Results'!$G$15-'Inputs and Results'!$G$13)*('Inputs and Results'!$G$14-'Inputs and Results'!$G$13)), 'Inputs and Results'!$G$15 - SQRT((1-F4757)*('Inputs and Results'!$G$15-'Inputs and Results'!$G$13)*('Inputs and Results'!$G$15-'Inputs and Results'!$G$14))))</f>
        <v>950.51941439258951</v>
      </c>
      <c r="D4757">
        <f t="shared" ca="1" si="311"/>
        <v>825.50070645200435</v>
      </c>
      <c r="E4757">
        <f t="shared" ca="1" si="312"/>
        <v>0.49517709002453814</v>
      </c>
      <c r="F4757">
        <f t="shared" ca="1" si="312"/>
        <v>0.92662396347852027</v>
      </c>
    </row>
    <row r="4758" spans="1:6" ht="15.75" customHeight="1" x14ac:dyDescent="0.2">
      <c r="A4758">
        <v>4757</v>
      </c>
      <c r="B4758" s="47">
        <f ca="1">IF('Inputs and Results'!$C$15='Inputs and Results'!$C$13, 'Inputs and Results'!$C$13, IF(E4758 &lt;= ('Inputs and Results'!$C$14-'Inputs and Results'!$C$13)/('Inputs and Results'!$C$15-'Inputs and Results'!$C$13), 'Inputs and Results'!$C$13 + SQRT(E4758*('Inputs and Results'!$C$15-'Inputs and Results'!$C$13)*('Inputs and Results'!$C$14-'Inputs and Results'!$C$13)), 'Inputs and Results'!$C$15 - SQRT((1-E4758)*('Inputs and Results'!$C$15-'Inputs and Results'!$C$13)*('Inputs and Results'!$C$15-'Inputs and Results'!$C$14))))</f>
        <v>0.26967252499857697</v>
      </c>
      <c r="C4758" s="47">
        <f ca="1">IF('Inputs and Results'!$G$15='Inputs and Results'!$G$13, 'Inputs and Results'!$G$13, IF(F4758 &lt;= ('Inputs and Results'!$G$14-'Inputs and Results'!$G$13)/('Inputs and Results'!$G$15-'Inputs and Results'!$G$13), 'Inputs and Results'!$G$13 + SQRT(F4758*('Inputs and Results'!$G$15-'Inputs and Results'!$G$13)*('Inputs and Results'!$G$14-'Inputs and Results'!$G$13)), 'Inputs and Results'!$G$15 - SQRT((1-F4758)*('Inputs and Results'!$G$15-'Inputs and Results'!$G$13)*('Inputs and Results'!$G$15-'Inputs and Results'!$G$14))))</f>
        <v>376.75478475089471</v>
      </c>
      <c r="D4758">
        <f t="shared" ca="1" si="311"/>
        <v>101.60041410906913</v>
      </c>
      <c r="E4758">
        <f t="shared" ca="1" si="312"/>
        <v>0.17170131991692816</v>
      </c>
      <c r="F4758">
        <f t="shared" ca="1" si="312"/>
        <v>0.20101399905151274</v>
      </c>
    </row>
    <row r="4759" spans="1:6" ht="15.75" customHeight="1" x14ac:dyDescent="0.2">
      <c r="A4759">
        <v>4758</v>
      </c>
      <c r="B4759" s="47">
        <f ca="1">IF('Inputs and Results'!$C$15='Inputs and Results'!$C$13, 'Inputs and Results'!$C$13, IF(E4759 &lt;= ('Inputs and Results'!$C$14-'Inputs and Results'!$C$13)/('Inputs and Results'!$C$15-'Inputs and Results'!$C$13), 'Inputs and Results'!$C$13 + SQRT(E4759*('Inputs and Results'!$C$15-'Inputs and Results'!$C$13)*('Inputs and Results'!$C$14-'Inputs and Results'!$C$13)), 'Inputs and Results'!$C$15 - SQRT((1-E4759)*('Inputs and Results'!$C$15-'Inputs and Results'!$C$13)*('Inputs and Results'!$C$15-'Inputs and Results'!$C$14))))</f>
        <v>1.404178667290114</v>
      </c>
      <c r="C4759" s="47">
        <f ca="1">IF('Inputs and Results'!$G$15='Inputs and Results'!$G$13, 'Inputs and Results'!$G$13, IF(F4759 &lt;= ('Inputs and Results'!$G$14-'Inputs and Results'!$G$13)/('Inputs and Results'!$G$15-'Inputs and Results'!$G$13), 'Inputs and Results'!$G$13 + SQRT(F4759*('Inputs and Results'!$G$15-'Inputs and Results'!$G$13)*('Inputs and Results'!$G$14-'Inputs and Results'!$G$13)), 'Inputs and Results'!$G$15 - SQRT((1-F4759)*('Inputs and Results'!$G$15-'Inputs and Results'!$G$13)*('Inputs and Results'!$G$15-'Inputs and Results'!$G$14))))</f>
        <v>785.58317855179507</v>
      </c>
      <c r="D4759">
        <f t="shared" ca="1" si="311"/>
        <v>1103.0991407043912</v>
      </c>
      <c r="E4759">
        <f t="shared" ca="1" si="312"/>
        <v>0.71703936378533817</v>
      </c>
      <c r="F4759">
        <f t="shared" ca="1" si="312"/>
        <v>0.79753242073982111</v>
      </c>
    </row>
    <row r="4760" spans="1:6" ht="15.75" customHeight="1" x14ac:dyDescent="0.2">
      <c r="A4760">
        <v>4759</v>
      </c>
      <c r="B4760" s="47">
        <f ca="1">IF('Inputs and Results'!$C$15='Inputs and Results'!$C$13, 'Inputs and Results'!$C$13, IF(E4760 &lt;= ('Inputs and Results'!$C$14-'Inputs and Results'!$C$13)/('Inputs and Results'!$C$15-'Inputs and Results'!$C$13), 'Inputs and Results'!$C$13 + SQRT(E4760*('Inputs and Results'!$C$15-'Inputs and Results'!$C$13)*('Inputs and Results'!$C$14-'Inputs and Results'!$C$13)), 'Inputs and Results'!$C$15 - SQRT((1-E4760)*('Inputs and Results'!$C$15-'Inputs and Results'!$C$13)*('Inputs and Results'!$C$15-'Inputs and Results'!$C$14))))</f>
        <v>0.13214185527681721</v>
      </c>
      <c r="C4760" s="47">
        <f ca="1">IF('Inputs and Results'!$G$15='Inputs and Results'!$G$13, 'Inputs and Results'!$G$13, IF(F4760 &lt;= ('Inputs and Results'!$G$14-'Inputs and Results'!$G$13)/('Inputs and Results'!$G$15-'Inputs and Results'!$G$13), 'Inputs and Results'!$G$13 + SQRT(F4760*('Inputs and Results'!$G$15-'Inputs and Results'!$G$13)*('Inputs and Results'!$G$14-'Inputs and Results'!$G$13)), 'Inputs and Results'!$G$15 - SQRT((1-F4760)*('Inputs and Results'!$G$15-'Inputs and Results'!$G$13)*('Inputs and Results'!$G$15-'Inputs and Results'!$G$14))))</f>
        <v>304.46107337767307</v>
      </c>
      <c r="D4760">
        <f t="shared" ca="1" si="311"/>
        <v>40.232051095696903</v>
      </c>
      <c r="E4760">
        <f t="shared" ca="1" si="312"/>
        <v>8.6154406860544985E-2</v>
      </c>
      <c r="F4760">
        <f t="shared" ca="1" si="312"/>
        <v>5.4525813895025643E-2</v>
      </c>
    </row>
    <row r="4761" spans="1:6" ht="15.75" customHeight="1" x14ac:dyDescent="0.2">
      <c r="A4761">
        <v>4760</v>
      </c>
      <c r="B4761" s="47">
        <f ca="1">IF('Inputs and Results'!$C$15='Inputs and Results'!$C$13, 'Inputs and Results'!$C$13, IF(E4761 &lt;= ('Inputs and Results'!$C$14-'Inputs and Results'!$C$13)/('Inputs and Results'!$C$15-'Inputs and Results'!$C$13), 'Inputs and Results'!$C$13 + SQRT(E4761*('Inputs and Results'!$C$15-'Inputs and Results'!$C$13)*('Inputs and Results'!$C$14-'Inputs and Results'!$C$13)), 'Inputs and Results'!$C$15 - SQRT((1-E4761)*('Inputs and Results'!$C$15-'Inputs and Results'!$C$13)*('Inputs and Results'!$C$15-'Inputs and Results'!$C$14))))</f>
        <v>1.2394328064456637</v>
      </c>
      <c r="C4761" s="47">
        <f ca="1">IF('Inputs and Results'!$G$15='Inputs and Results'!$G$13, 'Inputs and Results'!$G$13, IF(F4761 &lt;= ('Inputs and Results'!$G$14-'Inputs and Results'!$G$13)/('Inputs and Results'!$G$15-'Inputs and Results'!$G$13), 'Inputs and Results'!$G$13 + SQRT(F4761*('Inputs and Results'!$G$15-'Inputs and Results'!$G$13)*('Inputs and Results'!$G$14-'Inputs and Results'!$G$13)), 'Inputs and Results'!$G$15 - SQRT((1-F4761)*('Inputs and Results'!$G$15-'Inputs and Results'!$G$13)*('Inputs and Results'!$G$15-'Inputs and Results'!$G$14))))</f>
        <v>438.62863345291123</v>
      </c>
      <c r="D4761">
        <f t="shared" ca="1" si="311"/>
        <v>543.65071814796806</v>
      </c>
      <c r="E4761">
        <f t="shared" ca="1" si="312"/>
        <v>0.65560035077557866</v>
      </c>
      <c r="F4761">
        <f t="shared" ca="1" si="312"/>
        <v>0.31660181741063986</v>
      </c>
    </row>
    <row r="4762" spans="1:6" ht="15.75" customHeight="1" x14ac:dyDescent="0.2">
      <c r="A4762">
        <v>4761</v>
      </c>
      <c r="B4762" s="47">
        <f ca="1">IF('Inputs and Results'!$C$15='Inputs and Results'!$C$13, 'Inputs and Results'!$C$13, IF(E4762 &lt;= ('Inputs and Results'!$C$14-'Inputs and Results'!$C$13)/('Inputs and Results'!$C$15-'Inputs and Results'!$C$13), 'Inputs and Results'!$C$13 + SQRT(E4762*('Inputs and Results'!$C$15-'Inputs and Results'!$C$13)*('Inputs and Results'!$C$14-'Inputs and Results'!$C$13)), 'Inputs and Results'!$C$15 - SQRT((1-E4762)*('Inputs and Results'!$C$15-'Inputs and Results'!$C$13)*('Inputs and Results'!$C$15-'Inputs and Results'!$C$14))))</f>
        <v>0.75142661803665467</v>
      </c>
      <c r="C4762" s="47">
        <f ca="1">IF('Inputs and Results'!$G$15='Inputs and Results'!$G$13, 'Inputs and Results'!$G$13, IF(F4762 &lt;= ('Inputs and Results'!$G$14-'Inputs and Results'!$G$13)/('Inputs and Results'!$G$15-'Inputs and Results'!$G$13), 'Inputs and Results'!$G$13 + SQRT(F4762*('Inputs and Results'!$G$15-'Inputs and Results'!$G$13)*('Inputs and Results'!$G$14-'Inputs and Results'!$G$13)), 'Inputs and Results'!$G$15 - SQRT((1-F4762)*('Inputs and Results'!$G$15-'Inputs and Results'!$G$13)*('Inputs and Results'!$G$15-'Inputs and Results'!$G$14))))</f>
        <v>860.78183169420186</v>
      </c>
      <c r="D4762">
        <f t="shared" ca="1" si="311"/>
        <v>646.81438065737098</v>
      </c>
      <c r="E4762">
        <f t="shared" ref="E4762:F4781" ca="1" si="313">RAND()</f>
        <v>0.43821308288065819</v>
      </c>
      <c r="F4762">
        <f t="shared" ca="1" si="313"/>
        <v>0.86434401814019746</v>
      </c>
    </row>
    <row r="4763" spans="1:6" ht="15.75" customHeight="1" x14ac:dyDescent="0.2">
      <c r="A4763">
        <v>4762</v>
      </c>
      <c r="B4763" s="47">
        <f ca="1">IF('Inputs and Results'!$C$15='Inputs and Results'!$C$13, 'Inputs and Results'!$C$13, IF(E4763 &lt;= ('Inputs and Results'!$C$14-'Inputs and Results'!$C$13)/('Inputs and Results'!$C$15-'Inputs and Results'!$C$13), 'Inputs and Results'!$C$13 + SQRT(E4763*('Inputs and Results'!$C$15-'Inputs and Results'!$C$13)*('Inputs and Results'!$C$14-'Inputs and Results'!$C$13)), 'Inputs and Results'!$C$15 - SQRT((1-E4763)*('Inputs and Results'!$C$15-'Inputs and Results'!$C$13)*('Inputs and Results'!$C$15-'Inputs and Results'!$C$14))))</f>
        <v>2.6097328781810014</v>
      </c>
      <c r="C4763" s="47">
        <f ca="1">IF('Inputs and Results'!$G$15='Inputs and Results'!$G$13, 'Inputs and Results'!$G$13, IF(F4763 &lt;= ('Inputs and Results'!$G$14-'Inputs and Results'!$G$13)/('Inputs and Results'!$G$15-'Inputs and Results'!$G$13), 'Inputs and Results'!$G$13 + SQRT(F4763*('Inputs and Results'!$G$15-'Inputs and Results'!$G$13)*('Inputs and Results'!$G$14-'Inputs and Results'!$G$13)), 'Inputs and Results'!$G$15 - SQRT((1-F4763)*('Inputs and Results'!$G$15-'Inputs and Results'!$G$13)*('Inputs and Results'!$G$15-'Inputs and Results'!$G$14))))</f>
        <v>1126.5409772916757</v>
      </c>
      <c r="D4763">
        <f t="shared" ca="1" si="311"/>
        <v>2939.9710270562432</v>
      </c>
      <c r="E4763">
        <f t="shared" ca="1" si="313"/>
        <v>0.98307684151412389</v>
      </c>
      <c r="F4763">
        <f t="shared" ca="1" si="313"/>
        <v>0.99363833153872294</v>
      </c>
    </row>
    <row r="4764" spans="1:6" ht="15.75" customHeight="1" x14ac:dyDescent="0.2">
      <c r="A4764">
        <v>4763</v>
      </c>
      <c r="B4764" s="47">
        <f ca="1">IF('Inputs and Results'!$C$15='Inputs and Results'!$C$13, 'Inputs and Results'!$C$13, IF(E4764 &lt;= ('Inputs and Results'!$C$14-'Inputs and Results'!$C$13)/('Inputs and Results'!$C$15-'Inputs and Results'!$C$13), 'Inputs and Results'!$C$13 + SQRT(E4764*('Inputs and Results'!$C$15-'Inputs and Results'!$C$13)*('Inputs and Results'!$C$14-'Inputs and Results'!$C$13)), 'Inputs and Results'!$C$15 - SQRT((1-E4764)*('Inputs and Results'!$C$15-'Inputs and Results'!$C$13)*('Inputs and Results'!$C$15-'Inputs and Results'!$C$14))))</f>
        <v>8.421491239515122E-2</v>
      </c>
      <c r="C4764" s="47">
        <f ca="1">IF('Inputs and Results'!$G$15='Inputs and Results'!$G$13, 'Inputs and Results'!$G$13, IF(F4764 &lt;= ('Inputs and Results'!$G$14-'Inputs and Results'!$G$13)/('Inputs and Results'!$G$15-'Inputs and Results'!$G$13), 'Inputs and Results'!$G$13 + SQRT(F4764*('Inputs and Results'!$G$15-'Inputs and Results'!$G$13)*('Inputs and Results'!$G$14-'Inputs and Results'!$G$13)), 'Inputs and Results'!$G$15 - SQRT((1-F4764)*('Inputs and Results'!$G$15-'Inputs and Results'!$G$13)*('Inputs and Results'!$G$15-'Inputs and Results'!$G$14))))</f>
        <v>443.47735988166608</v>
      </c>
      <c r="D4764">
        <f t="shared" ca="1" si="311"/>
        <v>37.347407011667457</v>
      </c>
      <c r="E4764">
        <f t="shared" ca="1" si="313"/>
        <v>5.5355258100131532E-2</v>
      </c>
      <c r="F4764">
        <f t="shared" ca="1" si="313"/>
        <v>0.32527842321744149</v>
      </c>
    </row>
    <row r="4765" spans="1:6" ht="15.75" customHeight="1" x14ac:dyDescent="0.2">
      <c r="A4765">
        <v>4764</v>
      </c>
      <c r="B4765" s="47">
        <f ca="1">IF('Inputs and Results'!$C$15='Inputs and Results'!$C$13, 'Inputs and Results'!$C$13, IF(E4765 &lt;= ('Inputs and Results'!$C$14-'Inputs and Results'!$C$13)/('Inputs and Results'!$C$15-'Inputs and Results'!$C$13), 'Inputs and Results'!$C$13 + SQRT(E4765*('Inputs and Results'!$C$15-'Inputs and Results'!$C$13)*('Inputs and Results'!$C$14-'Inputs and Results'!$C$13)), 'Inputs and Results'!$C$15 - SQRT((1-E4765)*('Inputs and Results'!$C$15-'Inputs and Results'!$C$13)*('Inputs and Results'!$C$15-'Inputs and Results'!$C$14))))</f>
        <v>4.2630682040889489E-2</v>
      </c>
      <c r="C4765" s="47">
        <f ca="1">IF('Inputs and Results'!$G$15='Inputs and Results'!$G$13, 'Inputs and Results'!$G$13, IF(F4765 &lt;= ('Inputs and Results'!$G$14-'Inputs and Results'!$G$13)/('Inputs and Results'!$G$15-'Inputs and Results'!$G$13), 'Inputs and Results'!$G$13 + SQRT(F4765*('Inputs and Results'!$G$15-'Inputs and Results'!$G$13)*('Inputs and Results'!$G$14-'Inputs and Results'!$G$13)), 'Inputs and Results'!$G$15 - SQRT((1-F4765)*('Inputs and Results'!$G$15-'Inputs and Results'!$G$13)*('Inputs and Results'!$G$15-'Inputs and Results'!$G$14))))</f>
        <v>334.14702784135386</v>
      </c>
      <c r="D4765">
        <f t="shared" ca="1" si="311"/>
        <v>14.244915698813005</v>
      </c>
      <c r="E4765">
        <f t="shared" ca="1" si="313"/>
        <v>2.8218524132674006E-2</v>
      </c>
      <c r="F4765">
        <f t="shared" ca="1" si="313"/>
        <v>0.11616937946177874</v>
      </c>
    </row>
    <row r="4766" spans="1:6" ht="15.75" customHeight="1" x14ac:dyDescent="0.2">
      <c r="A4766">
        <v>4765</v>
      </c>
      <c r="B4766" s="47">
        <f ca="1">IF('Inputs and Results'!$C$15='Inputs and Results'!$C$13, 'Inputs and Results'!$C$13, IF(E4766 &lt;= ('Inputs and Results'!$C$14-'Inputs and Results'!$C$13)/('Inputs and Results'!$C$15-'Inputs and Results'!$C$13), 'Inputs and Results'!$C$13 + SQRT(E4766*('Inputs and Results'!$C$15-'Inputs and Results'!$C$13)*('Inputs and Results'!$C$14-'Inputs and Results'!$C$13)), 'Inputs and Results'!$C$15 - SQRT((1-E4766)*('Inputs and Results'!$C$15-'Inputs and Results'!$C$13)*('Inputs and Results'!$C$15-'Inputs and Results'!$C$14))))</f>
        <v>0.8544260904792691</v>
      </c>
      <c r="C4766" s="47">
        <f ca="1">IF('Inputs and Results'!$G$15='Inputs and Results'!$G$13, 'Inputs and Results'!$G$13, IF(F4766 &lt;= ('Inputs and Results'!$G$14-'Inputs and Results'!$G$13)/('Inputs and Results'!$G$15-'Inputs and Results'!$G$13), 'Inputs and Results'!$G$13 + SQRT(F4766*('Inputs and Results'!$G$15-'Inputs and Results'!$G$13)*('Inputs and Results'!$G$14-'Inputs and Results'!$G$13)), 'Inputs and Results'!$G$15 - SQRT((1-F4766)*('Inputs and Results'!$G$15-'Inputs and Results'!$G$13)*('Inputs and Results'!$G$15-'Inputs and Results'!$G$14))))</f>
        <v>291.02544279466815</v>
      </c>
      <c r="D4766">
        <f t="shared" ca="1" si="311"/>
        <v>248.65973131704649</v>
      </c>
      <c r="E4766">
        <f t="shared" ca="1" si="313"/>
        <v>0.48850139986488073</v>
      </c>
      <c r="F4766">
        <f t="shared" ca="1" si="313"/>
        <v>2.5943398578199939E-2</v>
      </c>
    </row>
    <row r="4767" spans="1:6" ht="15.75" customHeight="1" x14ac:dyDescent="0.2">
      <c r="A4767">
        <v>4766</v>
      </c>
      <c r="B4767" s="47">
        <f ca="1">IF('Inputs and Results'!$C$15='Inputs and Results'!$C$13, 'Inputs and Results'!$C$13, IF(E4767 &lt;= ('Inputs and Results'!$C$14-'Inputs and Results'!$C$13)/('Inputs and Results'!$C$15-'Inputs and Results'!$C$13), 'Inputs and Results'!$C$13 + SQRT(E4767*('Inputs and Results'!$C$15-'Inputs and Results'!$C$13)*('Inputs and Results'!$C$14-'Inputs and Results'!$C$13)), 'Inputs and Results'!$C$15 - SQRT((1-E4767)*('Inputs and Results'!$C$15-'Inputs and Results'!$C$13)*('Inputs and Results'!$C$15-'Inputs and Results'!$C$14))))</f>
        <v>0.22243240512462625</v>
      </c>
      <c r="C4767" s="47">
        <f ca="1">IF('Inputs and Results'!$G$15='Inputs and Results'!$G$13, 'Inputs and Results'!$G$13, IF(F4767 &lt;= ('Inputs and Results'!$G$14-'Inputs and Results'!$G$13)/('Inputs and Results'!$G$15-'Inputs and Results'!$G$13), 'Inputs and Results'!$G$13 + SQRT(F4767*('Inputs and Results'!$G$15-'Inputs and Results'!$G$13)*('Inputs and Results'!$G$14-'Inputs and Results'!$G$13)), 'Inputs and Results'!$G$15 - SQRT((1-F4767)*('Inputs and Results'!$G$15-'Inputs and Results'!$G$13)*('Inputs and Results'!$G$15-'Inputs and Results'!$G$14))))</f>
        <v>302.69558137070567</v>
      </c>
      <c r="D4767">
        <f t="shared" ca="1" si="311"/>
        <v>67.32930618488308</v>
      </c>
      <c r="E4767">
        <f t="shared" ca="1" si="313"/>
        <v>0.14279091732202565</v>
      </c>
      <c r="F4767">
        <f t="shared" ca="1" si="313"/>
        <v>5.079426755880001E-2</v>
      </c>
    </row>
    <row r="4768" spans="1:6" ht="15.75" customHeight="1" x14ac:dyDescent="0.2">
      <c r="A4768">
        <v>4767</v>
      </c>
      <c r="B4768" s="47">
        <f ca="1">IF('Inputs and Results'!$C$15='Inputs and Results'!$C$13, 'Inputs and Results'!$C$13, IF(E4768 &lt;= ('Inputs and Results'!$C$14-'Inputs and Results'!$C$13)/('Inputs and Results'!$C$15-'Inputs and Results'!$C$13), 'Inputs and Results'!$C$13 + SQRT(E4768*('Inputs and Results'!$C$15-'Inputs and Results'!$C$13)*('Inputs and Results'!$C$14-'Inputs and Results'!$C$13)), 'Inputs and Results'!$C$15 - SQRT((1-E4768)*('Inputs and Results'!$C$15-'Inputs and Results'!$C$13)*('Inputs and Results'!$C$15-'Inputs and Results'!$C$14))))</f>
        <v>0.28543451965100441</v>
      </c>
      <c r="C4768" s="47">
        <f ca="1">IF('Inputs and Results'!$G$15='Inputs and Results'!$G$13, 'Inputs and Results'!$G$13, IF(F4768 &lt;= ('Inputs and Results'!$G$14-'Inputs and Results'!$G$13)/('Inputs and Results'!$G$15-'Inputs and Results'!$G$13), 'Inputs and Results'!$G$13 + SQRT(F4768*('Inputs and Results'!$G$15-'Inputs and Results'!$G$13)*('Inputs and Results'!$G$14-'Inputs and Results'!$G$13)), 'Inputs and Results'!$G$15 - SQRT((1-F4768)*('Inputs and Results'!$G$15-'Inputs and Results'!$G$13)*('Inputs and Results'!$G$15-'Inputs and Results'!$G$14))))</f>
        <v>1048.6485943224136</v>
      </c>
      <c r="D4768">
        <f t="shared" ca="1" si="311"/>
        <v>299.32050780311914</v>
      </c>
      <c r="E4768">
        <f t="shared" ca="1" si="313"/>
        <v>0.18123713921084739</v>
      </c>
      <c r="F4768">
        <f t="shared" ca="1" si="313"/>
        <v>0.97299441078587179</v>
      </c>
    </row>
    <row r="4769" spans="1:6" ht="15.75" customHeight="1" x14ac:dyDescent="0.2">
      <c r="A4769">
        <v>4768</v>
      </c>
      <c r="B4769" s="47">
        <f ca="1">IF('Inputs and Results'!$C$15='Inputs and Results'!$C$13, 'Inputs and Results'!$C$13, IF(E4769 &lt;= ('Inputs and Results'!$C$14-'Inputs and Results'!$C$13)/('Inputs and Results'!$C$15-'Inputs and Results'!$C$13), 'Inputs and Results'!$C$13 + SQRT(E4769*('Inputs and Results'!$C$15-'Inputs and Results'!$C$13)*('Inputs and Results'!$C$14-'Inputs and Results'!$C$13)), 'Inputs and Results'!$C$15 - SQRT((1-E4769)*('Inputs and Results'!$C$15-'Inputs and Results'!$C$13)*('Inputs and Results'!$C$15-'Inputs and Results'!$C$14))))</f>
        <v>1.9253185010797749</v>
      </c>
      <c r="C4769" s="47">
        <f ca="1">IF('Inputs and Results'!$G$15='Inputs and Results'!$G$13, 'Inputs and Results'!$G$13, IF(F4769 &lt;= ('Inputs and Results'!$G$14-'Inputs and Results'!$G$13)/('Inputs and Results'!$G$15-'Inputs and Results'!$G$13), 'Inputs and Results'!$G$13 + SQRT(F4769*('Inputs and Results'!$G$15-'Inputs and Results'!$G$13)*('Inputs and Results'!$G$14-'Inputs and Results'!$G$13)), 'Inputs and Results'!$G$15 - SQRT((1-F4769)*('Inputs and Results'!$G$15-'Inputs and Results'!$G$13)*('Inputs and Results'!$G$15-'Inputs and Results'!$G$14))))</f>
        <v>333.37020477139265</v>
      </c>
      <c r="D4769">
        <f t="shared" ca="1" si="311"/>
        <v>641.84382295511534</v>
      </c>
      <c r="E4769">
        <f t="shared" ca="1" si="313"/>
        <v>0.871673297319842</v>
      </c>
      <c r="F4769">
        <f t="shared" ca="1" si="313"/>
        <v>0.11458276365092246</v>
      </c>
    </row>
    <row r="4770" spans="1:6" ht="15.75" customHeight="1" x14ac:dyDescent="0.2">
      <c r="A4770">
        <v>4769</v>
      </c>
      <c r="B4770" s="47">
        <f ca="1">IF('Inputs and Results'!$C$15='Inputs and Results'!$C$13, 'Inputs and Results'!$C$13, IF(E4770 &lt;= ('Inputs and Results'!$C$14-'Inputs and Results'!$C$13)/('Inputs and Results'!$C$15-'Inputs and Results'!$C$13), 'Inputs and Results'!$C$13 + SQRT(E4770*('Inputs and Results'!$C$15-'Inputs and Results'!$C$13)*('Inputs and Results'!$C$14-'Inputs and Results'!$C$13)), 'Inputs and Results'!$C$15 - SQRT((1-E4770)*('Inputs and Results'!$C$15-'Inputs and Results'!$C$13)*('Inputs and Results'!$C$15-'Inputs and Results'!$C$14))))</f>
        <v>0.58505202677635149</v>
      </c>
      <c r="C4770" s="47">
        <f ca="1">IF('Inputs and Results'!$G$15='Inputs and Results'!$G$13, 'Inputs and Results'!$G$13, IF(F4770 &lt;= ('Inputs and Results'!$G$14-'Inputs and Results'!$G$13)/('Inputs and Results'!$G$15-'Inputs and Results'!$G$13), 'Inputs and Results'!$G$13 + SQRT(F4770*('Inputs and Results'!$G$15-'Inputs and Results'!$G$13)*('Inputs and Results'!$G$14-'Inputs and Results'!$G$13)), 'Inputs and Results'!$G$15 - SQRT((1-F4770)*('Inputs and Results'!$G$15-'Inputs and Results'!$G$13)*('Inputs and Results'!$G$15-'Inputs and Results'!$G$14))))</f>
        <v>895.65070755499141</v>
      </c>
      <c r="D4770">
        <f t="shared" ca="1" si="311"/>
        <v>524.00226173872102</v>
      </c>
      <c r="E4770">
        <f t="shared" ca="1" si="313"/>
        <v>0.35200292073588801</v>
      </c>
      <c r="F4770">
        <f t="shared" ca="1" si="313"/>
        <v>0.89079932258429229</v>
      </c>
    </row>
    <row r="4771" spans="1:6" ht="15.75" customHeight="1" x14ac:dyDescent="0.2">
      <c r="A4771">
        <v>4770</v>
      </c>
      <c r="B4771" s="47">
        <f ca="1">IF('Inputs and Results'!$C$15='Inputs and Results'!$C$13, 'Inputs and Results'!$C$13, IF(E4771 &lt;= ('Inputs and Results'!$C$14-'Inputs and Results'!$C$13)/('Inputs and Results'!$C$15-'Inputs and Results'!$C$13), 'Inputs and Results'!$C$13 + SQRT(E4771*('Inputs and Results'!$C$15-'Inputs and Results'!$C$13)*('Inputs and Results'!$C$14-'Inputs and Results'!$C$13)), 'Inputs and Results'!$C$15 - SQRT((1-E4771)*('Inputs and Results'!$C$15-'Inputs and Results'!$C$13)*('Inputs and Results'!$C$15-'Inputs and Results'!$C$14))))</f>
        <v>2.5399098456631308</v>
      </c>
      <c r="C4771" s="47">
        <f ca="1">IF('Inputs and Results'!$G$15='Inputs and Results'!$G$13, 'Inputs and Results'!$G$13, IF(F4771 &lt;= ('Inputs and Results'!$G$14-'Inputs and Results'!$G$13)/('Inputs and Results'!$G$15-'Inputs and Results'!$G$13), 'Inputs and Results'!$G$13 + SQRT(F4771*('Inputs and Results'!$G$15-'Inputs and Results'!$G$13)*('Inputs and Results'!$G$14-'Inputs and Results'!$G$13)), 'Inputs and Results'!$G$15 - SQRT((1-F4771)*('Inputs and Results'!$G$15-'Inputs and Results'!$G$13)*('Inputs and Results'!$G$15-'Inputs and Results'!$G$14))))</f>
        <v>758.02539490733898</v>
      </c>
      <c r="D4771">
        <f t="shared" ca="1" si="311"/>
        <v>1925.3161637878331</v>
      </c>
      <c r="E4771">
        <f t="shared" ca="1" si="313"/>
        <v>0.97647967220914178</v>
      </c>
      <c r="F4771">
        <f t="shared" ca="1" si="313"/>
        <v>0.76970984478843441</v>
      </c>
    </row>
    <row r="4772" spans="1:6" ht="15.75" customHeight="1" x14ac:dyDescent="0.2">
      <c r="A4772">
        <v>4771</v>
      </c>
      <c r="B4772" s="47">
        <f ca="1">IF('Inputs and Results'!$C$15='Inputs and Results'!$C$13, 'Inputs and Results'!$C$13, IF(E4772 &lt;= ('Inputs and Results'!$C$14-'Inputs and Results'!$C$13)/('Inputs and Results'!$C$15-'Inputs and Results'!$C$13), 'Inputs and Results'!$C$13 + SQRT(E4772*('Inputs and Results'!$C$15-'Inputs and Results'!$C$13)*('Inputs and Results'!$C$14-'Inputs and Results'!$C$13)), 'Inputs and Results'!$C$15 - SQRT((1-E4772)*('Inputs and Results'!$C$15-'Inputs and Results'!$C$13)*('Inputs and Results'!$C$15-'Inputs and Results'!$C$14))))</f>
        <v>0.92895470233832844</v>
      </c>
      <c r="C4772" s="47">
        <f ca="1">IF('Inputs and Results'!$G$15='Inputs and Results'!$G$13, 'Inputs and Results'!$G$13, IF(F4772 &lt;= ('Inputs and Results'!$G$14-'Inputs and Results'!$G$13)/('Inputs and Results'!$G$15-'Inputs and Results'!$G$13), 'Inputs and Results'!$G$13 + SQRT(F4772*('Inputs and Results'!$G$15-'Inputs and Results'!$G$13)*('Inputs and Results'!$G$14-'Inputs and Results'!$G$13)), 'Inputs and Results'!$G$15 - SQRT((1-F4772)*('Inputs and Results'!$G$15-'Inputs and Results'!$G$13)*('Inputs and Results'!$G$15-'Inputs and Results'!$G$14))))</f>
        <v>343.27306178367985</v>
      </c>
      <c r="D4772">
        <f t="shared" ca="1" si="311"/>
        <v>318.88512493002497</v>
      </c>
      <c r="E4772">
        <f t="shared" ca="1" si="313"/>
        <v>0.52341904167038633</v>
      </c>
      <c r="F4772">
        <f t="shared" ca="1" si="313"/>
        <v>0.13470222888835792</v>
      </c>
    </row>
    <row r="4773" spans="1:6" ht="15.75" customHeight="1" x14ac:dyDescent="0.2">
      <c r="A4773">
        <v>4772</v>
      </c>
      <c r="B4773" s="47">
        <f ca="1">IF('Inputs and Results'!$C$15='Inputs and Results'!$C$13, 'Inputs and Results'!$C$13, IF(E4773 &lt;= ('Inputs and Results'!$C$14-'Inputs and Results'!$C$13)/('Inputs and Results'!$C$15-'Inputs and Results'!$C$13), 'Inputs and Results'!$C$13 + SQRT(E4773*('Inputs and Results'!$C$15-'Inputs and Results'!$C$13)*('Inputs and Results'!$C$14-'Inputs and Results'!$C$13)), 'Inputs and Results'!$C$15 - SQRT((1-E4773)*('Inputs and Results'!$C$15-'Inputs and Results'!$C$13)*('Inputs and Results'!$C$15-'Inputs and Results'!$C$14))))</f>
        <v>1.6325630282989734</v>
      </c>
      <c r="C4773" s="47">
        <f ca="1">IF('Inputs and Results'!$G$15='Inputs and Results'!$G$13, 'Inputs and Results'!$G$13, IF(F4773 &lt;= ('Inputs and Results'!$G$14-'Inputs and Results'!$G$13)/('Inputs and Results'!$G$15-'Inputs and Results'!$G$13), 'Inputs and Results'!$G$13 + SQRT(F4773*('Inputs and Results'!$G$15-'Inputs and Results'!$G$13)*('Inputs and Results'!$G$14-'Inputs and Results'!$G$13)), 'Inputs and Results'!$G$15 - SQRT((1-F4773)*('Inputs and Results'!$G$15-'Inputs and Results'!$G$13)*('Inputs and Results'!$G$15-'Inputs and Results'!$G$14))))</f>
        <v>547.66545845297935</v>
      </c>
      <c r="D4773">
        <f t="shared" ca="1" si="311"/>
        <v>894.09837934674158</v>
      </c>
      <c r="E4773">
        <f t="shared" ca="1" si="313"/>
        <v>0.7922351253805695</v>
      </c>
      <c r="F4773">
        <f t="shared" ca="1" si="313"/>
        <v>0.4983261194691585</v>
      </c>
    </row>
    <row r="4774" spans="1:6" ht="15.75" customHeight="1" x14ac:dyDescent="0.2">
      <c r="A4774">
        <v>4773</v>
      </c>
      <c r="B4774" s="47">
        <f ca="1">IF('Inputs and Results'!$C$15='Inputs and Results'!$C$13, 'Inputs and Results'!$C$13, IF(E4774 &lt;= ('Inputs and Results'!$C$14-'Inputs and Results'!$C$13)/('Inputs and Results'!$C$15-'Inputs and Results'!$C$13), 'Inputs and Results'!$C$13 + SQRT(E4774*('Inputs and Results'!$C$15-'Inputs and Results'!$C$13)*('Inputs and Results'!$C$14-'Inputs and Results'!$C$13)), 'Inputs and Results'!$C$15 - SQRT((1-E4774)*('Inputs and Results'!$C$15-'Inputs and Results'!$C$13)*('Inputs and Results'!$C$15-'Inputs and Results'!$C$14))))</f>
        <v>2.2695148949675756</v>
      </c>
      <c r="C4774" s="47">
        <f ca="1">IF('Inputs and Results'!$G$15='Inputs and Results'!$G$13, 'Inputs and Results'!$G$13, IF(F4774 &lt;= ('Inputs and Results'!$G$14-'Inputs and Results'!$G$13)/('Inputs and Results'!$G$15-'Inputs and Results'!$G$13), 'Inputs and Results'!$G$13 + SQRT(F4774*('Inputs and Results'!$G$15-'Inputs and Results'!$G$13)*('Inputs and Results'!$G$14-'Inputs and Results'!$G$13)), 'Inputs and Results'!$G$15 - SQRT((1-F4774)*('Inputs and Results'!$G$15-'Inputs and Results'!$G$13)*('Inputs and Results'!$G$15-'Inputs and Results'!$G$14))))</f>
        <v>950.00990174523076</v>
      </c>
      <c r="D4774">
        <f t="shared" ca="1" si="311"/>
        <v>2156.0616223774841</v>
      </c>
      <c r="E4774">
        <f t="shared" ca="1" si="313"/>
        <v>0.94071016792508533</v>
      </c>
      <c r="F4774">
        <f t="shared" ca="1" si="313"/>
        <v>0.92632394658424999</v>
      </c>
    </row>
    <row r="4775" spans="1:6" ht="15.75" customHeight="1" x14ac:dyDescent="0.2">
      <c r="A4775">
        <v>4774</v>
      </c>
      <c r="B4775" s="47">
        <f ca="1">IF('Inputs and Results'!$C$15='Inputs and Results'!$C$13, 'Inputs and Results'!$C$13, IF(E4775 &lt;= ('Inputs and Results'!$C$14-'Inputs and Results'!$C$13)/('Inputs and Results'!$C$15-'Inputs and Results'!$C$13), 'Inputs and Results'!$C$13 + SQRT(E4775*('Inputs and Results'!$C$15-'Inputs and Results'!$C$13)*('Inputs and Results'!$C$14-'Inputs and Results'!$C$13)), 'Inputs and Results'!$C$15 - SQRT((1-E4775)*('Inputs and Results'!$C$15-'Inputs and Results'!$C$13)*('Inputs and Results'!$C$15-'Inputs and Results'!$C$14))))</f>
        <v>2.1286398966366566</v>
      </c>
      <c r="C4775" s="47">
        <f ca="1">IF('Inputs and Results'!$G$15='Inputs and Results'!$G$13, 'Inputs and Results'!$G$13, IF(F4775 &lt;= ('Inputs and Results'!$G$14-'Inputs and Results'!$G$13)/('Inputs and Results'!$G$15-'Inputs and Results'!$G$13), 'Inputs and Results'!$G$13 + SQRT(F4775*('Inputs and Results'!$G$15-'Inputs and Results'!$G$13)*('Inputs and Results'!$G$14-'Inputs and Results'!$G$13)), 'Inputs and Results'!$G$15 - SQRT((1-F4775)*('Inputs and Results'!$G$15-'Inputs and Results'!$G$13)*('Inputs and Results'!$G$15-'Inputs and Results'!$G$14))))</f>
        <v>320.74363444011692</v>
      </c>
      <c r="D4775">
        <f t="shared" ca="1" si="311"/>
        <v>682.74769686147602</v>
      </c>
      <c r="E4775">
        <f t="shared" ca="1" si="313"/>
        <v>0.91563684114073596</v>
      </c>
      <c r="F4775">
        <f t="shared" ca="1" si="313"/>
        <v>8.8594212756074375E-2</v>
      </c>
    </row>
    <row r="4776" spans="1:6" ht="15.75" customHeight="1" x14ac:dyDescent="0.2">
      <c r="A4776">
        <v>4775</v>
      </c>
      <c r="B4776" s="47">
        <f ca="1">IF('Inputs and Results'!$C$15='Inputs and Results'!$C$13, 'Inputs and Results'!$C$13, IF(E4776 &lt;= ('Inputs and Results'!$C$14-'Inputs and Results'!$C$13)/('Inputs and Results'!$C$15-'Inputs and Results'!$C$13), 'Inputs and Results'!$C$13 + SQRT(E4776*('Inputs and Results'!$C$15-'Inputs and Results'!$C$13)*('Inputs and Results'!$C$14-'Inputs and Results'!$C$13)), 'Inputs and Results'!$C$15 - SQRT((1-E4776)*('Inputs and Results'!$C$15-'Inputs and Results'!$C$13)*('Inputs and Results'!$C$15-'Inputs and Results'!$C$14))))</f>
        <v>0.89113966904257857</v>
      </c>
      <c r="C4776" s="47">
        <f ca="1">IF('Inputs and Results'!$G$15='Inputs and Results'!$G$13, 'Inputs and Results'!$G$13, IF(F4776 &lt;= ('Inputs and Results'!$G$14-'Inputs and Results'!$G$13)/('Inputs and Results'!$G$15-'Inputs and Results'!$G$13), 'Inputs and Results'!$G$13 + SQRT(F4776*('Inputs and Results'!$G$15-'Inputs and Results'!$G$13)*('Inputs and Results'!$G$14-'Inputs and Results'!$G$13)), 'Inputs and Results'!$G$15 - SQRT((1-F4776)*('Inputs and Results'!$G$15-'Inputs and Results'!$G$13)*('Inputs and Results'!$G$15-'Inputs and Results'!$G$14))))</f>
        <v>390.89914609472441</v>
      </c>
      <c r="D4776">
        <f t="shared" ca="1" si="311"/>
        <v>348.34573567987928</v>
      </c>
      <c r="E4776">
        <f t="shared" ca="1" si="313"/>
        <v>0.50585645605712826</v>
      </c>
      <c r="F4776">
        <f t="shared" ca="1" si="313"/>
        <v>0.22823325942716044</v>
      </c>
    </row>
    <row r="4777" spans="1:6" ht="15.75" customHeight="1" x14ac:dyDescent="0.2">
      <c r="A4777">
        <v>4776</v>
      </c>
      <c r="B4777" s="47">
        <f ca="1">IF('Inputs and Results'!$C$15='Inputs and Results'!$C$13, 'Inputs and Results'!$C$13, IF(E4777 &lt;= ('Inputs and Results'!$C$14-'Inputs and Results'!$C$13)/('Inputs and Results'!$C$15-'Inputs and Results'!$C$13), 'Inputs and Results'!$C$13 + SQRT(E4777*('Inputs and Results'!$C$15-'Inputs and Results'!$C$13)*('Inputs and Results'!$C$14-'Inputs and Results'!$C$13)), 'Inputs and Results'!$C$15 - SQRT((1-E4777)*('Inputs and Results'!$C$15-'Inputs and Results'!$C$13)*('Inputs and Results'!$C$15-'Inputs and Results'!$C$14))))</f>
        <v>2.5364665246416971</v>
      </c>
      <c r="C4777" s="47">
        <f ca="1">IF('Inputs and Results'!$G$15='Inputs and Results'!$G$13, 'Inputs and Results'!$G$13, IF(F4777 &lt;= ('Inputs and Results'!$G$14-'Inputs and Results'!$G$13)/('Inputs and Results'!$G$15-'Inputs and Results'!$G$13), 'Inputs and Results'!$G$13 + SQRT(F4777*('Inputs and Results'!$G$15-'Inputs and Results'!$G$13)*('Inputs and Results'!$G$14-'Inputs and Results'!$G$13)), 'Inputs and Results'!$G$15 - SQRT((1-F4777)*('Inputs and Results'!$G$15-'Inputs and Results'!$G$13)*('Inputs and Results'!$G$15-'Inputs and Results'!$G$14))))</f>
        <v>802.59006586158034</v>
      </c>
      <c r="D4777">
        <f t="shared" ca="1" si="311"/>
        <v>2035.7428350678736</v>
      </c>
      <c r="E4777">
        <f t="shared" ca="1" si="313"/>
        <v>0.97612630191358374</v>
      </c>
      <c r="F4777">
        <f t="shared" ca="1" si="313"/>
        <v>0.81380921724851418</v>
      </c>
    </row>
    <row r="4778" spans="1:6" ht="15.75" customHeight="1" x14ac:dyDescent="0.2">
      <c r="A4778">
        <v>4777</v>
      </c>
      <c r="B4778" s="47">
        <f ca="1">IF('Inputs and Results'!$C$15='Inputs and Results'!$C$13, 'Inputs and Results'!$C$13, IF(E4778 &lt;= ('Inputs and Results'!$C$14-'Inputs and Results'!$C$13)/('Inputs and Results'!$C$15-'Inputs and Results'!$C$13), 'Inputs and Results'!$C$13 + SQRT(E4778*('Inputs and Results'!$C$15-'Inputs and Results'!$C$13)*('Inputs and Results'!$C$14-'Inputs and Results'!$C$13)), 'Inputs and Results'!$C$15 - SQRT((1-E4778)*('Inputs and Results'!$C$15-'Inputs and Results'!$C$13)*('Inputs and Results'!$C$15-'Inputs and Results'!$C$14))))</f>
        <v>1.619869622368546</v>
      </c>
      <c r="C4778" s="47">
        <f ca="1">IF('Inputs and Results'!$G$15='Inputs and Results'!$G$13, 'Inputs and Results'!$G$13, IF(F4778 &lt;= ('Inputs and Results'!$G$14-'Inputs and Results'!$G$13)/('Inputs and Results'!$G$15-'Inputs and Results'!$G$13), 'Inputs and Results'!$G$13 + SQRT(F4778*('Inputs and Results'!$G$15-'Inputs and Results'!$G$13)*('Inputs and Results'!$G$14-'Inputs and Results'!$G$13)), 'Inputs and Results'!$G$15 - SQRT((1-F4778)*('Inputs and Results'!$G$15-'Inputs and Results'!$G$13)*('Inputs and Results'!$G$15-'Inputs and Results'!$G$14))))</f>
        <v>304.5465745602944</v>
      </c>
      <c r="D4778">
        <f t="shared" ca="1" si="311"/>
        <v>493.32574472661832</v>
      </c>
      <c r="E4778">
        <f t="shared" ca="1" si="313"/>
        <v>0.78836001563765112</v>
      </c>
      <c r="F4778">
        <f t="shared" ca="1" si="313"/>
        <v>5.4706342735493463E-2</v>
      </c>
    </row>
    <row r="4779" spans="1:6" ht="15.75" customHeight="1" x14ac:dyDescent="0.2">
      <c r="A4779">
        <v>4778</v>
      </c>
      <c r="B4779" s="47">
        <f ca="1">IF('Inputs and Results'!$C$15='Inputs and Results'!$C$13, 'Inputs and Results'!$C$13, IF(E4779 &lt;= ('Inputs and Results'!$C$14-'Inputs and Results'!$C$13)/('Inputs and Results'!$C$15-'Inputs and Results'!$C$13), 'Inputs and Results'!$C$13 + SQRT(E4779*('Inputs and Results'!$C$15-'Inputs and Results'!$C$13)*('Inputs and Results'!$C$14-'Inputs and Results'!$C$13)), 'Inputs and Results'!$C$15 - SQRT((1-E4779)*('Inputs and Results'!$C$15-'Inputs and Results'!$C$13)*('Inputs and Results'!$C$15-'Inputs and Results'!$C$14))))</f>
        <v>0.1788042963868639</v>
      </c>
      <c r="C4779" s="47">
        <f ca="1">IF('Inputs and Results'!$G$15='Inputs and Results'!$G$13, 'Inputs and Results'!$G$13, IF(F4779 &lt;= ('Inputs and Results'!$G$14-'Inputs and Results'!$G$13)/('Inputs and Results'!$G$15-'Inputs and Results'!$G$13), 'Inputs and Results'!$G$13 + SQRT(F4779*('Inputs and Results'!$G$15-'Inputs and Results'!$G$13)*('Inputs and Results'!$G$14-'Inputs and Results'!$G$13)), 'Inputs and Results'!$G$15 - SQRT((1-F4779)*('Inputs and Results'!$G$15-'Inputs and Results'!$G$13)*('Inputs and Results'!$G$15-'Inputs and Results'!$G$14))))</f>
        <v>451.42759311395525</v>
      </c>
      <c r="D4779">
        <f t="shared" ca="1" si="311"/>
        <v>80.717193156356259</v>
      </c>
      <c r="E4779">
        <f t="shared" ca="1" si="313"/>
        <v>0.11565053354608679</v>
      </c>
      <c r="F4779">
        <f t="shared" ca="1" si="313"/>
        <v>0.33938509415229157</v>
      </c>
    </row>
    <row r="4780" spans="1:6" ht="15.75" customHeight="1" x14ac:dyDescent="0.2">
      <c r="A4780">
        <v>4779</v>
      </c>
      <c r="B4780" s="47">
        <f ca="1">IF('Inputs and Results'!$C$15='Inputs and Results'!$C$13, 'Inputs and Results'!$C$13, IF(E4780 &lt;= ('Inputs and Results'!$C$14-'Inputs and Results'!$C$13)/('Inputs and Results'!$C$15-'Inputs and Results'!$C$13), 'Inputs and Results'!$C$13 + SQRT(E4780*('Inputs and Results'!$C$15-'Inputs and Results'!$C$13)*('Inputs and Results'!$C$14-'Inputs and Results'!$C$13)), 'Inputs and Results'!$C$15 - SQRT((1-E4780)*('Inputs and Results'!$C$15-'Inputs and Results'!$C$13)*('Inputs and Results'!$C$15-'Inputs and Results'!$C$14))))</f>
        <v>1.1245040721426887</v>
      </c>
      <c r="C4780" s="47">
        <f ca="1">IF('Inputs and Results'!$G$15='Inputs and Results'!$G$13, 'Inputs and Results'!$G$13, IF(F4780 &lt;= ('Inputs and Results'!$G$14-'Inputs and Results'!$G$13)/('Inputs and Results'!$G$15-'Inputs and Results'!$G$13), 'Inputs and Results'!$G$13 + SQRT(F4780*('Inputs and Results'!$G$15-'Inputs and Results'!$G$13)*('Inputs and Results'!$G$14-'Inputs and Results'!$G$13)), 'Inputs and Results'!$G$15 - SQRT((1-F4780)*('Inputs and Results'!$G$15-'Inputs and Results'!$G$13)*('Inputs and Results'!$G$15-'Inputs and Results'!$G$14))))</f>
        <v>325.2889898743</v>
      </c>
      <c r="D4780">
        <f t="shared" ca="1" si="311"/>
        <v>365.78879373683219</v>
      </c>
      <c r="E4780">
        <f t="shared" ca="1" si="313"/>
        <v>0.60916833606562693</v>
      </c>
      <c r="F4780">
        <f t="shared" ca="1" si="313"/>
        <v>9.7992962807595285E-2</v>
      </c>
    </row>
    <row r="4781" spans="1:6" ht="15.75" customHeight="1" x14ac:dyDescent="0.2">
      <c r="A4781">
        <v>4780</v>
      </c>
      <c r="B4781" s="47">
        <f ca="1">IF('Inputs and Results'!$C$15='Inputs and Results'!$C$13, 'Inputs and Results'!$C$13, IF(E4781 &lt;= ('Inputs and Results'!$C$14-'Inputs and Results'!$C$13)/('Inputs and Results'!$C$15-'Inputs and Results'!$C$13), 'Inputs and Results'!$C$13 + SQRT(E4781*('Inputs and Results'!$C$15-'Inputs and Results'!$C$13)*('Inputs and Results'!$C$14-'Inputs and Results'!$C$13)), 'Inputs and Results'!$C$15 - SQRT((1-E4781)*('Inputs and Results'!$C$15-'Inputs and Results'!$C$13)*('Inputs and Results'!$C$15-'Inputs and Results'!$C$14))))</f>
        <v>0.34080391268419996</v>
      </c>
      <c r="C4781" s="47">
        <f ca="1">IF('Inputs and Results'!$G$15='Inputs and Results'!$G$13, 'Inputs and Results'!$G$13, IF(F4781 &lt;= ('Inputs and Results'!$G$14-'Inputs and Results'!$G$13)/('Inputs and Results'!$G$15-'Inputs and Results'!$G$13), 'Inputs and Results'!$G$13 + SQRT(F4781*('Inputs and Results'!$G$15-'Inputs and Results'!$G$13)*('Inputs and Results'!$G$14-'Inputs and Results'!$G$13)), 'Inputs and Results'!$G$15 - SQRT((1-F4781)*('Inputs and Results'!$G$15-'Inputs and Results'!$G$13)*('Inputs and Results'!$G$15-'Inputs and Results'!$G$14))))</f>
        <v>977.5319480746839</v>
      </c>
      <c r="D4781">
        <f t="shared" ca="1" si="311"/>
        <v>333.14671267766045</v>
      </c>
      <c r="E4781">
        <f t="shared" ca="1" si="313"/>
        <v>0.21429735213381562</v>
      </c>
      <c r="F4781">
        <f t="shared" ca="1" si="313"/>
        <v>0.94165333422052799</v>
      </c>
    </row>
    <row r="4782" spans="1:6" ht="15.75" customHeight="1" x14ac:dyDescent="0.2">
      <c r="A4782">
        <v>4781</v>
      </c>
      <c r="B4782" s="47">
        <f ca="1">IF('Inputs and Results'!$C$15='Inputs and Results'!$C$13, 'Inputs and Results'!$C$13, IF(E4782 &lt;= ('Inputs and Results'!$C$14-'Inputs and Results'!$C$13)/('Inputs and Results'!$C$15-'Inputs and Results'!$C$13), 'Inputs and Results'!$C$13 + SQRT(E4782*('Inputs and Results'!$C$15-'Inputs and Results'!$C$13)*('Inputs and Results'!$C$14-'Inputs and Results'!$C$13)), 'Inputs and Results'!$C$15 - SQRT((1-E4782)*('Inputs and Results'!$C$15-'Inputs and Results'!$C$13)*('Inputs and Results'!$C$15-'Inputs and Results'!$C$14))))</f>
        <v>4.1748024587867416E-2</v>
      </c>
      <c r="C4782" s="47">
        <f ca="1">IF('Inputs and Results'!$G$15='Inputs and Results'!$G$13, 'Inputs and Results'!$G$13, IF(F4782 &lt;= ('Inputs and Results'!$G$14-'Inputs and Results'!$G$13)/('Inputs and Results'!$G$15-'Inputs and Results'!$G$13), 'Inputs and Results'!$G$13 + SQRT(F4782*('Inputs and Results'!$G$15-'Inputs and Results'!$G$13)*('Inputs and Results'!$G$14-'Inputs and Results'!$G$13)), 'Inputs and Results'!$G$15 - SQRT((1-F4782)*('Inputs and Results'!$G$15-'Inputs and Results'!$G$13)*('Inputs and Results'!$G$15-'Inputs and Results'!$G$14))))</f>
        <v>466.45290067433064</v>
      </c>
      <c r="D4782">
        <f t="shared" ca="1" si="311"/>
        <v>19.473487166434033</v>
      </c>
      <c r="E4782">
        <f t="shared" ref="E4782:F4801" ca="1" si="314">RAND()</f>
        <v>2.7638361107801601E-2</v>
      </c>
      <c r="F4782">
        <f t="shared" ca="1" si="314"/>
        <v>0.36563860161309891</v>
      </c>
    </row>
    <row r="4783" spans="1:6" ht="15.75" customHeight="1" x14ac:dyDescent="0.2">
      <c r="A4783">
        <v>4782</v>
      </c>
      <c r="B4783" s="47">
        <f ca="1">IF('Inputs and Results'!$C$15='Inputs and Results'!$C$13, 'Inputs and Results'!$C$13, IF(E4783 &lt;= ('Inputs and Results'!$C$14-'Inputs and Results'!$C$13)/('Inputs and Results'!$C$15-'Inputs and Results'!$C$13), 'Inputs and Results'!$C$13 + SQRT(E4783*('Inputs and Results'!$C$15-'Inputs and Results'!$C$13)*('Inputs and Results'!$C$14-'Inputs and Results'!$C$13)), 'Inputs and Results'!$C$15 - SQRT((1-E4783)*('Inputs and Results'!$C$15-'Inputs and Results'!$C$13)*('Inputs and Results'!$C$15-'Inputs and Results'!$C$14))))</f>
        <v>1.4136217733211063</v>
      </c>
      <c r="C4783" s="47">
        <f ca="1">IF('Inputs and Results'!$G$15='Inputs and Results'!$G$13, 'Inputs and Results'!$G$13, IF(F4783 &lt;= ('Inputs and Results'!$G$14-'Inputs and Results'!$G$13)/('Inputs and Results'!$G$15-'Inputs and Results'!$G$13), 'Inputs and Results'!$G$13 + SQRT(F4783*('Inputs and Results'!$G$15-'Inputs and Results'!$G$13)*('Inputs and Results'!$G$14-'Inputs and Results'!$G$13)), 'Inputs and Results'!$G$15 - SQRT((1-F4783)*('Inputs and Results'!$G$15-'Inputs and Results'!$G$13)*('Inputs and Results'!$G$15-'Inputs and Results'!$G$14))))</f>
        <v>289.05266194071612</v>
      </c>
      <c r="D4783">
        <f t="shared" ca="1" si="311"/>
        <v>408.61113655582136</v>
      </c>
      <c r="E4783">
        <f t="shared" ca="1" si="314"/>
        <v>0.72037823576879201</v>
      </c>
      <c r="F4783">
        <f t="shared" ca="1" si="314"/>
        <v>2.1710748811605285E-2</v>
      </c>
    </row>
    <row r="4784" spans="1:6" ht="15.75" customHeight="1" x14ac:dyDescent="0.2">
      <c r="A4784">
        <v>4783</v>
      </c>
      <c r="B4784" s="47">
        <f ca="1">IF('Inputs and Results'!$C$15='Inputs and Results'!$C$13, 'Inputs and Results'!$C$13, IF(E4784 &lt;= ('Inputs and Results'!$C$14-'Inputs and Results'!$C$13)/('Inputs and Results'!$C$15-'Inputs and Results'!$C$13), 'Inputs and Results'!$C$13 + SQRT(E4784*('Inputs and Results'!$C$15-'Inputs and Results'!$C$13)*('Inputs and Results'!$C$14-'Inputs and Results'!$C$13)), 'Inputs and Results'!$C$15 - SQRT((1-E4784)*('Inputs and Results'!$C$15-'Inputs and Results'!$C$13)*('Inputs and Results'!$C$15-'Inputs and Results'!$C$14))))</f>
        <v>1.6116233231593835E-2</v>
      </c>
      <c r="C4784" s="47">
        <f ca="1">IF('Inputs and Results'!$G$15='Inputs and Results'!$G$13, 'Inputs and Results'!$G$13, IF(F4784 &lt;= ('Inputs and Results'!$G$14-'Inputs and Results'!$G$13)/('Inputs and Results'!$G$15-'Inputs and Results'!$G$13), 'Inputs and Results'!$G$13 + SQRT(F4784*('Inputs and Results'!$G$15-'Inputs and Results'!$G$13)*('Inputs and Results'!$G$14-'Inputs and Results'!$G$13)), 'Inputs and Results'!$G$15 - SQRT((1-F4784)*('Inputs and Results'!$G$15-'Inputs and Results'!$G$13)*('Inputs and Results'!$G$15-'Inputs and Results'!$G$14))))</f>
        <v>843.67292970944061</v>
      </c>
      <c r="D4784">
        <f t="shared" ca="1" si="311"/>
        <v>13.596829706379417</v>
      </c>
      <c r="E4784">
        <f t="shared" ca="1" si="314"/>
        <v>1.0715296268443031E-2</v>
      </c>
      <c r="F4784">
        <f t="shared" ca="1" si="314"/>
        <v>0.85031496824386787</v>
      </c>
    </row>
    <row r="4785" spans="1:6" ht="15.75" customHeight="1" x14ac:dyDescent="0.2">
      <c r="A4785">
        <v>4784</v>
      </c>
      <c r="B4785" s="47">
        <f ca="1">IF('Inputs and Results'!$C$15='Inputs and Results'!$C$13, 'Inputs and Results'!$C$13, IF(E4785 &lt;= ('Inputs and Results'!$C$14-'Inputs and Results'!$C$13)/('Inputs and Results'!$C$15-'Inputs and Results'!$C$13), 'Inputs and Results'!$C$13 + SQRT(E4785*('Inputs and Results'!$C$15-'Inputs and Results'!$C$13)*('Inputs and Results'!$C$14-'Inputs and Results'!$C$13)), 'Inputs and Results'!$C$15 - SQRT((1-E4785)*('Inputs and Results'!$C$15-'Inputs and Results'!$C$13)*('Inputs and Results'!$C$15-'Inputs and Results'!$C$14))))</f>
        <v>1.0334245783499578</v>
      </c>
      <c r="C4785" s="47">
        <f ca="1">IF('Inputs and Results'!$G$15='Inputs and Results'!$G$13, 'Inputs and Results'!$G$13, IF(F4785 &lt;= ('Inputs and Results'!$G$14-'Inputs and Results'!$G$13)/('Inputs and Results'!$G$15-'Inputs and Results'!$G$13), 'Inputs and Results'!$G$13 + SQRT(F4785*('Inputs and Results'!$G$15-'Inputs and Results'!$G$13)*('Inputs and Results'!$G$14-'Inputs and Results'!$G$13)), 'Inputs and Results'!$G$15 - SQRT((1-F4785)*('Inputs and Results'!$G$15-'Inputs and Results'!$G$13)*('Inputs and Results'!$G$15-'Inputs and Results'!$G$14))))</f>
        <v>733.76460752906485</v>
      </c>
      <c r="D4785">
        <f t="shared" ca="1" si="311"/>
        <v>758.29038014384616</v>
      </c>
      <c r="E4785">
        <f t="shared" ca="1" si="314"/>
        <v>0.57028679010688432</v>
      </c>
      <c r="F4785">
        <f t="shared" ca="1" si="314"/>
        <v>0.7437338666811355</v>
      </c>
    </row>
    <row r="4786" spans="1:6" ht="15.75" customHeight="1" x14ac:dyDescent="0.2">
      <c r="A4786">
        <v>4785</v>
      </c>
      <c r="B4786" s="47">
        <f ca="1">IF('Inputs and Results'!$C$15='Inputs and Results'!$C$13, 'Inputs and Results'!$C$13, IF(E4786 &lt;= ('Inputs and Results'!$C$14-'Inputs and Results'!$C$13)/('Inputs and Results'!$C$15-'Inputs and Results'!$C$13), 'Inputs and Results'!$C$13 + SQRT(E4786*('Inputs and Results'!$C$15-'Inputs and Results'!$C$13)*('Inputs and Results'!$C$14-'Inputs and Results'!$C$13)), 'Inputs and Results'!$C$15 - SQRT((1-E4786)*('Inputs and Results'!$C$15-'Inputs and Results'!$C$13)*('Inputs and Results'!$C$15-'Inputs and Results'!$C$14))))</f>
        <v>3.4898200361074938E-2</v>
      </c>
      <c r="C4786" s="47">
        <f ca="1">IF('Inputs and Results'!$G$15='Inputs and Results'!$G$13, 'Inputs and Results'!$G$13, IF(F4786 &lt;= ('Inputs and Results'!$G$14-'Inputs and Results'!$G$13)/('Inputs and Results'!$G$15-'Inputs and Results'!$G$13), 'Inputs and Results'!$G$13 + SQRT(F4786*('Inputs and Results'!$G$15-'Inputs and Results'!$G$13)*('Inputs and Results'!$G$14-'Inputs and Results'!$G$13)), 'Inputs and Results'!$G$15 - SQRT((1-F4786)*('Inputs and Results'!$G$15-'Inputs and Results'!$G$13)*('Inputs and Results'!$G$15-'Inputs and Results'!$G$14))))</f>
        <v>328.27858318158292</v>
      </c>
      <c r="D4786">
        <f t="shared" ca="1" si="311"/>
        <v>11.456331770120686</v>
      </c>
      <c r="E4786">
        <f t="shared" ca="1" si="314"/>
        <v>2.313014641977873E-2</v>
      </c>
      <c r="F4786">
        <f t="shared" ca="1" si="314"/>
        <v>0.10414819781181472</v>
      </c>
    </row>
    <row r="4787" spans="1:6" ht="15.75" customHeight="1" x14ac:dyDescent="0.2">
      <c r="A4787">
        <v>4786</v>
      </c>
      <c r="B4787" s="47">
        <f ca="1">IF('Inputs and Results'!$C$15='Inputs and Results'!$C$13, 'Inputs and Results'!$C$13, IF(E4787 &lt;= ('Inputs and Results'!$C$14-'Inputs and Results'!$C$13)/('Inputs and Results'!$C$15-'Inputs and Results'!$C$13), 'Inputs and Results'!$C$13 + SQRT(E4787*('Inputs and Results'!$C$15-'Inputs and Results'!$C$13)*('Inputs and Results'!$C$14-'Inputs and Results'!$C$13)), 'Inputs and Results'!$C$15 - SQRT((1-E4787)*('Inputs and Results'!$C$15-'Inputs and Results'!$C$13)*('Inputs and Results'!$C$15-'Inputs and Results'!$C$14))))</f>
        <v>2.6050988419240038</v>
      </c>
      <c r="C4787" s="47">
        <f ca="1">IF('Inputs and Results'!$G$15='Inputs and Results'!$G$13, 'Inputs and Results'!$G$13, IF(F4787 &lt;= ('Inputs and Results'!$G$14-'Inputs and Results'!$G$13)/('Inputs and Results'!$G$15-'Inputs and Results'!$G$13), 'Inputs and Results'!$G$13 + SQRT(F4787*('Inputs and Results'!$G$15-'Inputs and Results'!$G$13)*('Inputs and Results'!$G$14-'Inputs and Results'!$G$13)), 'Inputs and Results'!$G$15 - SQRT((1-F4787)*('Inputs and Results'!$G$15-'Inputs and Results'!$G$13)*('Inputs and Results'!$G$15-'Inputs and Results'!$G$14))))</f>
        <v>558.55447311298792</v>
      </c>
      <c r="D4787">
        <f t="shared" ca="1" si="311"/>
        <v>1455.0896110581168</v>
      </c>
      <c r="E4787">
        <f t="shared" ca="1" si="314"/>
        <v>0.98267256392780411</v>
      </c>
      <c r="F4787">
        <f t="shared" ca="1" si="314"/>
        <v>0.51493459528205254</v>
      </c>
    </row>
    <row r="4788" spans="1:6" ht="15.75" customHeight="1" x14ac:dyDescent="0.2">
      <c r="A4788">
        <v>4787</v>
      </c>
      <c r="B4788" s="47">
        <f ca="1">IF('Inputs and Results'!$C$15='Inputs and Results'!$C$13, 'Inputs and Results'!$C$13, IF(E4788 &lt;= ('Inputs and Results'!$C$14-'Inputs and Results'!$C$13)/('Inputs and Results'!$C$15-'Inputs and Results'!$C$13), 'Inputs and Results'!$C$13 + SQRT(E4788*('Inputs and Results'!$C$15-'Inputs and Results'!$C$13)*('Inputs and Results'!$C$14-'Inputs and Results'!$C$13)), 'Inputs and Results'!$C$15 - SQRT((1-E4788)*('Inputs and Results'!$C$15-'Inputs and Results'!$C$13)*('Inputs and Results'!$C$15-'Inputs and Results'!$C$14))))</f>
        <v>0.88164806022122288</v>
      </c>
      <c r="C4788" s="47">
        <f ca="1">IF('Inputs and Results'!$G$15='Inputs and Results'!$G$13, 'Inputs and Results'!$G$13, IF(F4788 &lt;= ('Inputs and Results'!$G$14-'Inputs and Results'!$G$13)/('Inputs and Results'!$G$15-'Inputs and Results'!$G$13), 'Inputs and Results'!$G$13 + SQRT(F4788*('Inputs and Results'!$G$15-'Inputs and Results'!$G$13)*('Inputs and Results'!$G$14-'Inputs and Results'!$G$13)), 'Inputs and Results'!$G$15 - SQRT((1-F4788)*('Inputs and Results'!$G$15-'Inputs and Results'!$G$13)*('Inputs and Results'!$G$15-'Inputs and Results'!$G$14))))</f>
        <v>384.02989742293562</v>
      </c>
      <c r="D4788">
        <f t="shared" ca="1" si="311"/>
        <v>338.5792141298864</v>
      </c>
      <c r="E4788">
        <f t="shared" ca="1" si="314"/>
        <v>0.50139833991505478</v>
      </c>
      <c r="F4788">
        <f t="shared" ca="1" si="314"/>
        <v>0.21507306496664869</v>
      </c>
    </row>
    <row r="4789" spans="1:6" ht="15.75" customHeight="1" x14ac:dyDescent="0.2">
      <c r="A4789">
        <v>4788</v>
      </c>
      <c r="B4789" s="47">
        <f ca="1">IF('Inputs and Results'!$C$15='Inputs and Results'!$C$13, 'Inputs and Results'!$C$13, IF(E4789 &lt;= ('Inputs and Results'!$C$14-'Inputs and Results'!$C$13)/('Inputs and Results'!$C$15-'Inputs and Results'!$C$13), 'Inputs and Results'!$C$13 + SQRT(E4789*('Inputs and Results'!$C$15-'Inputs and Results'!$C$13)*('Inputs and Results'!$C$14-'Inputs and Results'!$C$13)), 'Inputs and Results'!$C$15 - SQRT((1-E4789)*('Inputs and Results'!$C$15-'Inputs and Results'!$C$13)*('Inputs and Results'!$C$15-'Inputs and Results'!$C$14))))</f>
        <v>0.97127992350383785</v>
      </c>
      <c r="C4789" s="47">
        <f ca="1">IF('Inputs and Results'!$G$15='Inputs and Results'!$G$13, 'Inputs and Results'!$G$13, IF(F4789 &lt;= ('Inputs and Results'!$G$14-'Inputs and Results'!$G$13)/('Inputs and Results'!$G$15-'Inputs and Results'!$G$13), 'Inputs and Results'!$G$13 + SQRT(F4789*('Inputs and Results'!$G$15-'Inputs and Results'!$G$13)*('Inputs and Results'!$G$14-'Inputs and Results'!$G$13)), 'Inputs and Results'!$G$15 - SQRT((1-F4789)*('Inputs and Results'!$G$15-'Inputs and Results'!$G$13)*('Inputs and Results'!$G$15-'Inputs and Results'!$G$14))))</f>
        <v>539.42457764700532</v>
      </c>
      <c r="D4789">
        <f t="shared" ca="1" si="311"/>
        <v>523.9322625130734</v>
      </c>
      <c r="E4789">
        <f t="shared" ca="1" si="314"/>
        <v>0.54269942791348957</v>
      </c>
      <c r="F4789">
        <f t="shared" ca="1" si="314"/>
        <v>0.48557085944108191</v>
      </c>
    </row>
    <row r="4790" spans="1:6" ht="15.75" customHeight="1" x14ac:dyDescent="0.2">
      <c r="A4790">
        <v>4789</v>
      </c>
      <c r="B4790" s="47">
        <f ca="1">IF('Inputs and Results'!$C$15='Inputs and Results'!$C$13, 'Inputs and Results'!$C$13, IF(E4790 &lt;= ('Inputs and Results'!$C$14-'Inputs and Results'!$C$13)/('Inputs and Results'!$C$15-'Inputs and Results'!$C$13), 'Inputs and Results'!$C$13 + SQRT(E4790*('Inputs and Results'!$C$15-'Inputs and Results'!$C$13)*('Inputs and Results'!$C$14-'Inputs and Results'!$C$13)), 'Inputs and Results'!$C$15 - SQRT((1-E4790)*('Inputs and Results'!$C$15-'Inputs and Results'!$C$13)*('Inputs and Results'!$C$15-'Inputs and Results'!$C$14))))</f>
        <v>1.3024518752459231</v>
      </c>
      <c r="C4790" s="47">
        <f ca="1">IF('Inputs and Results'!$G$15='Inputs and Results'!$G$13, 'Inputs and Results'!$G$13, IF(F4790 &lt;= ('Inputs and Results'!$G$14-'Inputs and Results'!$G$13)/('Inputs and Results'!$G$15-'Inputs and Results'!$G$13), 'Inputs and Results'!$G$13 + SQRT(F4790*('Inputs and Results'!$G$15-'Inputs and Results'!$G$13)*('Inputs and Results'!$G$14-'Inputs and Results'!$G$13)), 'Inputs and Results'!$G$15 - SQRT((1-F4790)*('Inputs and Results'!$G$15-'Inputs and Results'!$G$13)*('Inputs and Results'!$G$15-'Inputs and Results'!$G$14))))</f>
        <v>453.67701182512042</v>
      </c>
      <c r="D4790">
        <f t="shared" ca="1" si="311"/>
        <v>590.89247480759491</v>
      </c>
      <c r="E4790">
        <f t="shared" ca="1" si="314"/>
        <v>0.67981448490487961</v>
      </c>
      <c r="F4790">
        <f t="shared" ca="1" si="314"/>
        <v>0.34334935156602719</v>
      </c>
    </row>
    <row r="4791" spans="1:6" ht="15.75" customHeight="1" x14ac:dyDescent="0.2">
      <c r="A4791">
        <v>4790</v>
      </c>
      <c r="B4791" s="47">
        <f ca="1">IF('Inputs and Results'!$C$15='Inputs and Results'!$C$13, 'Inputs and Results'!$C$13, IF(E4791 &lt;= ('Inputs and Results'!$C$14-'Inputs and Results'!$C$13)/('Inputs and Results'!$C$15-'Inputs and Results'!$C$13), 'Inputs and Results'!$C$13 + SQRT(E4791*('Inputs and Results'!$C$15-'Inputs and Results'!$C$13)*('Inputs and Results'!$C$14-'Inputs and Results'!$C$13)), 'Inputs and Results'!$C$15 - SQRT((1-E4791)*('Inputs and Results'!$C$15-'Inputs and Results'!$C$13)*('Inputs and Results'!$C$15-'Inputs and Results'!$C$14))))</f>
        <v>1.2515028574323495</v>
      </c>
      <c r="C4791" s="47">
        <f ca="1">IF('Inputs and Results'!$G$15='Inputs and Results'!$G$13, 'Inputs and Results'!$G$13, IF(F4791 &lt;= ('Inputs and Results'!$G$14-'Inputs and Results'!$G$13)/('Inputs and Results'!$G$15-'Inputs and Results'!$G$13), 'Inputs and Results'!$G$13 + SQRT(F4791*('Inputs and Results'!$G$15-'Inputs and Results'!$G$13)*('Inputs and Results'!$G$14-'Inputs and Results'!$G$13)), 'Inputs and Results'!$G$15 - SQRT((1-F4791)*('Inputs and Results'!$G$15-'Inputs and Results'!$G$13)*('Inputs and Results'!$G$15-'Inputs and Results'!$G$14))))</f>
        <v>947.73291645670406</v>
      </c>
      <c r="D4791">
        <f t="shared" ca="1" si="311"/>
        <v>1186.0904530282592</v>
      </c>
      <c r="E4791">
        <f t="shared" ca="1" si="314"/>
        <v>0.66030641582586236</v>
      </c>
      <c r="F4791">
        <f t="shared" ca="1" si="314"/>
        <v>0.92497570685755548</v>
      </c>
    </row>
    <row r="4792" spans="1:6" ht="15.75" customHeight="1" x14ac:dyDescent="0.2">
      <c r="A4792">
        <v>4791</v>
      </c>
      <c r="B4792" s="47">
        <f ca="1">IF('Inputs and Results'!$C$15='Inputs and Results'!$C$13, 'Inputs and Results'!$C$13, IF(E4792 &lt;= ('Inputs and Results'!$C$14-'Inputs and Results'!$C$13)/('Inputs and Results'!$C$15-'Inputs and Results'!$C$13), 'Inputs and Results'!$C$13 + SQRT(E4792*('Inputs and Results'!$C$15-'Inputs and Results'!$C$13)*('Inputs and Results'!$C$14-'Inputs and Results'!$C$13)), 'Inputs and Results'!$C$15 - SQRT((1-E4792)*('Inputs and Results'!$C$15-'Inputs and Results'!$C$13)*('Inputs and Results'!$C$15-'Inputs and Results'!$C$14))))</f>
        <v>1.7030051875640029</v>
      </c>
      <c r="C4792" s="47">
        <f ca="1">IF('Inputs and Results'!$G$15='Inputs and Results'!$G$13, 'Inputs and Results'!$G$13, IF(F4792 &lt;= ('Inputs and Results'!$G$14-'Inputs and Results'!$G$13)/('Inputs and Results'!$G$15-'Inputs and Results'!$G$13), 'Inputs and Results'!$G$13 + SQRT(F4792*('Inputs and Results'!$G$15-'Inputs and Results'!$G$13)*('Inputs and Results'!$G$14-'Inputs and Results'!$G$13)), 'Inputs and Results'!$G$15 - SQRT((1-F4792)*('Inputs and Results'!$G$15-'Inputs and Results'!$G$13)*('Inputs and Results'!$G$15-'Inputs and Results'!$G$14))))</f>
        <v>338.36823774009497</v>
      </c>
      <c r="D4792">
        <f t="shared" ca="1" si="311"/>
        <v>576.24286417827159</v>
      </c>
      <c r="E4792">
        <f t="shared" ca="1" si="314"/>
        <v>0.81308938405712361</v>
      </c>
      <c r="F4792">
        <f t="shared" ca="1" si="314"/>
        <v>0.12476608212157925</v>
      </c>
    </row>
    <row r="4793" spans="1:6" ht="15.75" customHeight="1" x14ac:dyDescent="0.2">
      <c r="A4793">
        <v>4792</v>
      </c>
      <c r="B4793" s="47">
        <f ca="1">IF('Inputs and Results'!$C$15='Inputs and Results'!$C$13, 'Inputs and Results'!$C$13, IF(E4793 &lt;= ('Inputs and Results'!$C$14-'Inputs and Results'!$C$13)/('Inputs and Results'!$C$15-'Inputs and Results'!$C$13), 'Inputs and Results'!$C$13 + SQRT(E4793*('Inputs and Results'!$C$15-'Inputs and Results'!$C$13)*('Inputs and Results'!$C$14-'Inputs and Results'!$C$13)), 'Inputs and Results'!$C$15 - SQRT((1-E4793)*('Inputs and Results'!$C$15-'Inputs and Results'!$C$13)*('Inputs and Results'!$C$15-'Inputs and Results'!$C$14))))</f>
        <v>2.1193827880562277</v>
      </c>
      <c r="C4793" s="47">
        <f ca="1">IF('Inputs and Results'!$G$15='Inputs and Results'!$G$13, 'Inputs and Results'!$G$13, IF(F4793 &lt;= ('Inputs and Results'!$G$14-'Inputs and Results'!$G$13)/('Inputs and Results'!$G$15-'Inputs and Results'!$G$13), 'Inputs and Results'!$G$13 + SQRT(F4793*('Inputs and Results'!$G$15-'Inputs and Results'!$G$13)*('Inputs and Results'!$G$14-'Inputs and Results'!$G$13)), 'Inputs and Results'!$G$15 - SQRT((1-F4793)*('Inputs and Results'!$G$15-'Inputs and Results'!$G$13)*('Inputs and Results'!$G$15-'Inputs and Results'!$G$14))))</f>
        <v>565.22175539289299</v>
      </c>
      <c r="D4793">
        <f t="shared" ca="1" si="311"/>
        <v>1197.9212598146246</v>
      </c>
      <c r="E4793">
        <f t="shared" ca="1" si="314"/>
        <v>0.91383481400315303</v>
      </c>
      <c r="F4793">
        <f t="shared" ca="1" si="314"/>
        <v>0.52496587664769778</v>
      </c>
    </row>
    <row r="4794" spans="1:6" ht="15.75" customHeight="1" x14ac:dyDescent="0.2">
      <c r="A4794">
        <v>4793</v>
      </c>
      <c r="B4794" s="47">
        <f ca="1">IF('Inputs and Results'!$C$15='Inputs and Results'!$C$13, 'Inputs and Results'!$C$13, IF(E4794 &lt;= ('Inputs and Results'!$C$14-'Inputs and Results'!$C$13)/('Inputs and Results'!$C$15-'Inputs and Results'!$C$13), 'Inputs and Results'!$C$13 + SQRT(E4794*('Inputs and Results'!$C$15-'Inputs and Results'!$C$13)*('Inputs and Results'!$C$14-'Inputs and Results'!$C$13)), 'Inputs and Results'!$C$15 - SQRT((1-E4794)*('Inputs and Results'!$C$15-'Inputs and Results'!$C$13)*('Inputs and Results'!$C$15-'Inputs and Results'!$C$14))))</f>
        <v>7.3362616844975914E-2</v>
      </c>
      <c r="C4794" s="47">
        <f ca="1">IF('Inputs and Results'!$G$15='Inputs and Results'!$G$13, 'Inputs and Results'!$G$13, IF(F4794 &lt;= ('Inputs and Results'!$G$14-'Inputs and Results'!$G$13)/('Inputs and Results'!$G$15-'Inputs and Results'!$G$13), 'Inputs and Results'!$G$13 + SQRT(F4794*('Inputs and Results'!$G$15-'Inputs and Results'!$G$13)*('Inputs and Results'!$G$14-'Inputs and Results'!$G$13)), 'Inputs and Results'!$G$15 - SQRT((1-F4794)*('Inputs and Results'!$G$15-'Inputs and Results'!$G$13)*('Inputs and Results'!$G$15-'Inputs and Results'!$G$14))))</f>
        <v>557.50785066576327</v>
      </c>
      <c r="D4794">
        <f t="shared" ca="1" si="311"/>
        <v>40.900234836458438</v>
      </c>
      <c r="E4794">
        <f t="shared" ca="1" si="314"/>
        <v>4.8310403057723716E-2</v>
      </c>
      <c r="F4794">
        <f t="shared" ca="1" si="314"/>
        <v>0.51335037806929029</v>
      </c>
    </row>
    <row r="4795" spans="1:6" ht="15.75" customHeight="1" x14ac:dyDescent="0.2">
      <c r="A4795">
        <v>4794</v>
      </c>
      <c r="B4795" s="47">
        <f ca="1">IF('Inputs and Results'!$C$15='Inputs and Results'!$C$13, 'Inputs and Results'!$C$13, IF(E4795 &lt;= ('Inputs and Results'!$C$14-'Inputs and Results'!$C$13)/('Inputs and Results'!$C$15-'Inputs and Results'!$C$13), 'Inputs and Results'!$C$13 + SQRT(E4795*('Inputs and Results'!$C$15-'Inputs and Results'!$C$13)*('Inputs and Results'!$C$14-'Inputs and Results'!$C$13)), 'Inputs and Results'!$C$15 - SQRT((1-E4795)*('Inputs and Results'!$C$15-'Inputs and Results'!$C$13)*('Inputs and Results'!$C$15-'Inputs and Results'!$C$14))))</f>
        <v>0.79653889902009034</v>
      </c>
      <c r="C4795" s="47">
        <f ca="1">IF('Inputs and Results'!$G$15='Inputs and Results'!$G$13, 'Inputs and Results'!$G$13, IF(F4795 &lt;= ('Inputs and Results'!$G$14-'Inputs and Results'!$G$13)/('Inputs and Results'!$G$15-'Inputs and Results'!$G$13), 'Inputs and Results'!$G$13 + SQRT(F4795*('Inputs and Results'!$G$15-'Inputs and Results'!$G$13)*('Inputs and Results'!$G$14-'Inputs and Results'!$G$13)), 'Inputs and Results'!$G$15 - SQRT((1-F4795)*('Inputs and Results'!$G$15-'Inputs and Results'!$G$13)*('Inputs and Results'!$G$15-'Inputs and Results'!$G$14))))</f>
        <v>894.774042830035</v>
      </c>
      <c r="D4795">
        <f t="shared" ca="1" si="311"/>
        <v>712.72233094759122</v>
      </c>
      <c r="E4795">
        <f t="shared" ca="1" si="314"/>
        <v>0.46052879738537822</v>
      </c>
      <c r="F4795">
        <f t="shared" ca="1" si="314"/>
        <v>0.89016932106521462</v>
      </c>
    </row>
    <row r="4796" spans="1:6" ht="15.75" customHeight="1" x14ac:dyDescent="0.2">
      <c r="A4796">
        <v>4795</v>
      </c>
      <c r="B4796" s="47">
        <f ca="1">IF('Inputs and Results'!$C$15='Inputs and Results'!$C$13, 'Inputs and Results'!$C$13, IF(E4796 &lt;= ('Inputs and Results'!$C$14-'Inputs and Results'!$C$13)/('Inputs and Results'!$C$15-'Inputs and Results'!$C$13), 'Inputs and Results'!$C$13 + SQRT(E4796*('Inputs and Results'!$C$15-'Inputs and Results'!$C$13)*('Inputs and Results'!$C$14-'Inputs and Results'!$C$13)), 'Inputs and Results'!$C$15 - SQRT((1-E4796)*('Inputs and Results'!$C$15-'Inputs and Results'!$C$13)*('Inputs and Results'!$C$15-'Inputs and Results'!$C$14))))</f>
        <v>1.266129364785973</v>
      </c>
      <c r="C4796" s="47">
        <f ca="1">IF('Inputs and Results'!$G$15='Inputs and Results'!$G$13, 'Inputs and Results'!$G$13, IF(F4796 &lt;= ('Inputs and Results'!$G$14-'Inputs and Results'!$G$13)/('Inputs and Results'!$G$15-'Inputs and Results'!$G$13), 'Inputs and Results'!$G$13 + SQRT(F4796*('Inputs and Results'!$G$15-'Inputs and Results'!$G$13)*('Inputs and Results'!$G$14-'Inputs and Results'!$G$13)), 'Inputs and Results'!$G$15 - SQRT((1-F4796)*('Inputs and Results'!$G$15-'Inputs and Results'!$G$13)*('Inputs and Results'!$G$15-'Inputs and Results'!$G$14))))</f>
        <v>698.45677516973774</v>
      </c>
      <c r="D4796">
        <f t="shared" ca="1" si="311"/>
        <v>884.33663307611926</v>
      </c>
      <c r="E4796">
        <f t="shared" ca="1" si="314"/>
        <v>0.66596584670472303</v>
      </c>
      <c r="F4796">
        <f t="shared" ca="1" si="314"/>
        <v>0.70345030908298578</v>
      </c>
    </row>
    <row r="4797" spans="1:6" ht="15.75" customHeight="1" x14ac:dyDescent="0.2">
      <c r="A4797">
        <v>4796</v>
      </c>
      <c r="B4797" s="47">
        <f ca="1">IF('Inputs and Results'!$C$15='Inputs and Results'!$C$13, 'Inputs and Results'!$C$13, IF(E4797 &lt;= ('Inputs and Results'!$C$14-'Inputs and Results'!$C$13)/('Inputs and Results'!$C$15-'Inputs and Results'!$C$13), 'Inputs and Results'!$C$13 + SQRT(E4797*('Inputs and Results'!$C$15-'Inputs and Results'!$C$13)*('Inputs and Results'!$C$14-'Inputs and Results'!$C$13)), 'Inputs and Results'!$C$15 - SQRT((1-E4797)*('Inputs and Results'!$C$15-'Inputs and Results'!$C$13)*('Inputs and Results'!$C$15-'Inputs and Results'!$C$14))))</f>
        <v>0.20252361686104159</v>
      </c>
      <c r="C4797" s="47">
        <f ca="1">IF('Inputs and Results'!$G$15='Inputs and Results'!$G$13, 'Inputs and Results'!$G$13, IF(F4797 &lt;= ('Inputs and Results'!$G$14-'Inputs and Results'!$G$13)/('Inputs and Results'!$G$15-'Inputs and Results'!$G$13), 'Inputs and Results'!$G$13 + SQRT(F4797*('Inputs and Results'!$G$15-'Inputs and Results'!$G$13)*('Inputs and Results'!$G$14-'Inputs and Results'!$G$13)), 'Inputs and Results'!$G$15 - SQRT((1-F4797)*('Inputs and Results'!$G$15-'Inputs and Results'!$G$13)*('Inputs and Results'!$G$15-'Inputs and Results'!$G$14))))</f>
        <v>658.81650463731353</v>
      </c>
      <c r="D4797">
        <f t="shared" ca="1" si="311"/>
        <v>133.4259013668979</v>
      </c>
      <c r="E4797">
        <f t="shared" ca="1" si="314"/>
        <v>0.13045843175330807</v>
      </c>
      <c r="F4797">
        <f t="shared" ca="1" si="314"/>
        <v>0.6547212694824055</v>
      </c>
    </row>
    <row r="4798" spans="1:6" ht="15.75" customHeight="1" x14ac:dyDescent="0.2">
      <c r="A4798">
        <v>4797</v>
      </c>
      <c r="B4798" s="47">
        <f ca="1">IF('Inputs and Results'!$C$15='Inputs and Results'!$C$13, 'Inputs and Results'!$C$13, IF(E4798 &lt;= ('Inputs and Results'!$C$14-'Inputs and Results'!$C$13)/('Inputs and Results'!$C$15-'Inputs and Results'!$C$13), 'Inputs and Results'!$C$13 + SQRT(E4798*('Inputs and Results'!$C$15-'Inputs and Results'!$C$13)*('Inputs and Results'!$C$14-'Inputs and Results'!$C$13)), 'Inputs and Results'!$C$15 - SQRT((1-E4798)*('Inputs and Results'!$C$15-'Inputs and Results'!$C$13)*('Inputs and Results'!$C$15-'Inputs and Results'!$C$14))))</f>
        <v>1.060151975668977</v>
      </c>
      <c r="C4798" s="47">
        <f ca="1">IF('Inputs and Results'!$G$15='Inputs and Results'!$G$13, 'Inputs and Results'!$G$13, IF(F4798 &lt;= ('Inputs and Results'!$G$14-'Inputs and Results'!$G$13)/('Inputs and Results'!$G$15-'Inputs and Results'!$G$13), 'Inputs and Results'!$G$13 + SQRT(F4798*('Inputs and Results'!$G$15-'Inputs and Results'!$G$13)*('Inputs and Results'!$G$14-'Inputs and Results'!$G$13)), 'Inputs and Results'!$G$15 - SQRT((1-F4798)*('Inputs and Results'!$G$15-'Inputs and Results'!$G$13)*('Inputs and Results'!$G$15-'Inputs and Results'!$G$14))))</f>
        <v>529.04493403325364</v>
      </c>
      <c r="D4798">
        <f t="shared" ca="1" si="311"/>
        <v>560.86803203301747</v>
      </c>
      <c r="E4798">
        <f t="shared" ca="1" si="314"/>
        <v>0.58188773805544747</v>
      </c>
      <c r="F4798">
        <f t="shared" ca="1" si="314"/>
        <v>0.46927736274662402</v>
      </c>
    </row>
    <row r="4799" spans="1:6" ht="15.75" customHeight="1" x14ac:dyDescent="0.2">
      <c r="A4799">
        <v>4798</v>
      </c>
      <c r="B4799" s="47">
        <f ca="1">IF('Inputs and Results'!$C$15='Inputs and Results'!$C$13, 'Inputs and Results'!$C$13, IF(E4799 &lt;= ('Inputs and Results'!$C$14-'Inputs and Results'!$C$13)/('Inputs and Results'!$C$15-'Inputs and Results'!$C$13), 'Inputs and Results'!$C$13 + SQRT(E4799*('Inputs and Results'!$C$15-'Inputs and Results'!$C$13)*('Inputs and Results'!$C$14-'Inputs and Results'!$C$13)), 'Inputs and Results'!$C$15 - SQRT((1-E4799)*('Inputs and Results'!$C$15-'Inputs and Results'!$C$13)*('Inputs and Results'!$C$15-'Inputs and Results'!$C$14))))</f>
        <v>2.2319024894087596</v>
      </c>
      <c r="C4799" s="47">
        <f ca="1">IF('Inputs and Results'!$G$15='Inputs and Results'!$G$13, 'Inputs and Results'!$G$13, IF(F4799 &lt;= ('Inputs and Results'!$G$14-'Inputs and Results'!$G$13)/('Inputs and Results'!$G$15-'Inputs and Results'!$G$13), 'Inputs and Results'!$G$13 + SQRT(F4799*('Inputs and Results'!$G$15-'Inputs and Results'!$G$13)*('Inputs and Results'!$G$14-'Inputs and Results'!$G$13)), 'Inputs and Results'!$G$15 - SQRT((1-F4799)*('Inputs and Results'!$G$15-'Inputs and Results'!$G$13)*('Inputs and Results'!$G$15-'Inputs and Results'!$G$14))))</f>
        <v>573.24145465820538</v>
      </c>
      <c r="D4799">
        <f t="shared" ca="1" si="311"/>
        <v>1279.4190296839472</v>
      </c>
      <c r="E4799">
        <f t="shared" ca="1" si="314"/>
        <v>0.93444735713594884</v>
      </c>
      <c r="F4799">
        <f t="shared" ca="1" si="314"/>
        <v>0.53689308326411656</v>
      </c>
    </row>
    <row r="4800" spans="1:6" ht="15.75" customHeight="1" x14ac:dyDescent="0.2">
      <c r="A4800">
        <v>4799</v>
      </c>
      <c r="B4800" s="47">
        <f ca="1">IF('Inputs and Results'!$C$15='Inputs and Results'!$C$13, 'Inputs and Results'!$C$13, IF(E4800 &lt;= ('Inputs and Results'!$C$14-'Inputs and Results'!$C$13)/('Inputs and Results'!$C$15-'Inputs and Results'!$C$13), 'Inputs and Results'!$C$13 + SQRT(E4800*('Inputs and Results'!$C$15-'Inputs and Results'!$C$13)*('Inputs and Results'!$C$14-'Inputs and Results'!$C$13)), 'Inputs and Results'!$C$15 - SQRT((1-E4800)*('Inputs and Results'!$C$15-'Inputs and Results'!$C$13)*('Inputs and Results'!$C$15-'Inputs and Results'!$C$14))))</f>
        <v>0.98465349700966431</v>
      </c>
      <c r="C4800" s="47">
        <f ca="1">IF('Inputs and Results'!$G$15='Inputs and Results'!$G$13, 'Inputs and Results'!$G$13, IF(F4800 &lt;= ('Inputs and Results'!$G$14-'Inputs and Results'!$G$13)/('Inputs and Results'!$G$15-'Inputs and Results'!$G$13), 'Inputs and Results'!$G$13 + SQRT(F4800*('Inputs and Results'!$G$15-'Inputs and Results'!$G$13)*('Inputs and Results'!$G$14-'Inputs and Results'!$G$13)), 'Inputs and Results'!$G$15 - SQRT((1-F4800)*('Inputs and Results'!$G$15-'Inputs and Results'!$G$13)*('Inputs and Results'!$G$15-'Inputs and Results'!$G$14))))</f>
        <v>281.39937606025683</v>
      </c>
      <c r="D4800">
        <f t="shared" ca="1" si="311"/>
        <v>277.08087969406949</v>
      </c>
      <c r="E4800">
        <f t="shared" ca="1" si="314"/>
        <v>0.54870871920940267</v>
      </c>
      <c r="F4800">
        <f t="shared" ca="1" si="314"/>
        <v>5.2035844736514347E-3</v>
      </c>
    </row>
    <row r="4801" spans="1:6" ht="15.75" customHeight="1" x14ac:dyDescent="0.2">
      <c r="A4801">
        <v>4800</v>
      </c>
      <c r="B4801" s="47">
        <f ca="1">IF('Inputs and Results'!$C$15='Inputs and Results'!$C$13, 'Inputs and Results'!$C$13, IF(E4801 &lt;= ('Inputs and Results'!$C$14-'Inputs and Results'!$C$13)/('Inputs and Results'!$C$15-'Inputs and Results'!$C$13), 'Inputs and Results'!$C$13 + SQRT(E4801*('Inputs and Results'!$C$15-'Inputs and Results'!$C$13)*('Inputs and Results'!$C$14-'Inputs and Results'!$C$13)), 'Inputs and Results'!$C$15 - SQRT((1-E4801)*('Inputs and Results'!$C$15-'Inputs and Results'!$C$13)*('Inputs and Results'!$C$15-'Inputs and Results'!$C$14))))</f>
        <v>1.5135493467401477</v>
      </c>
      <c r="C4801" s="47">
        <f ca="1">IF('Inputs and Results'!$G$15='Inputs and Results'!$G$13, 'Inputs and Results'!$G$13, IF(F4801 &lt;= ('Inputs and Results'!$G$14-'Inputs and Results'!$G$13)/('Inputs and Results'!$G$15-'Inputs and Results'!$G$13), 'Inputs and Results'!$G$13 + SQRT(F4801*('Inputs and Results'!$G$15-'Inputs and Results'!$G$13)*('Inputs and Results'!$G$14-'Inputs and Results'!$G$13)), 'Inputs and Results'!$G$15 - SQRT((1-F4801)*('Inputs and Results'!$G$15-'Inputs and Results'!$G$13)*('Inputs and Results'!$G$15-'Inputs and Results'!$G$14))))</f>
        <v>422.51024846747521</v>
      </c>
      <c r="D4801">
        <f t="shared" ca="1" si="311"/>
        <v>639.4901105589646</v>
      </c>
      <c r="E4801">
        <f t="shared" ca="1" si="314"/>
        <v>0.75449605060259539</v>
      </c>
      <c r="F4801">
        <f t="shared" ca="1" si="314"/>
        <v>0.28736017978604289</v>
      </c>
    </row>
    <row r="4802" spans="1:6" ht="15.75" customHeight="1" x14ac:dyDescent="0.2">
      <c r="A4802">
        <v>4801</v>
      </c>
      <c r="B4802" s="47">
        <f ca="1">IF('Inputs and Results'!$C$15='Inputs and Results'!$C$13, 'Inputs and Results'!$C$13, IF(E4802 &lt;= ('Inputs and Results'!$C$14-'Inputs and Results'!$C$13)/('Inputs and Results'!$C$15-'Inputs and Results'!$C$13), 'Inputs and Results'!$C$13 + SQRT(E4802*('Inputs and Results'!$C$15-'Inputs and Results'!$C$13)*('Inputs and Results'!$C$14-'Inputs and Results'!$C$13)), 'Inputs and Results'!$C$15 - SQRT((1-E4802)*('Inputs and Results'!$C$15-'Inputs and Results'!$C$13)*('Inputs and Results'!$C$15-'Inputs and Results'!$C$14))))</f>
        <v>0.66168618248681232</v>
      </c>
      <c r="C4802" s="47">
        <f ca="1">IF('Inputs and Results'!$G$15='Inputs and Results'!$G$13, 'Inputs and Results'!$G$13, IF(F4802 &lt;= ('Inputs and Results'!$G$14-'Inputs and Results'!$G$13)/('Inputs and Results'!$G$15-'Inputs and Results'!$G$13), 'Inputs and Results'!$G$13 + SQRT(F4802*('Inputs and Results'!$G$15-'Inputs and Results'!$G$13)*('Inputs and Results'!$G$14-'Inputs and Results'!$G$13)), 'Inputs and Results'!$G$15 - SQRT((1-F4802)*('Inputs and Results'!$G$15-'Inputs and Results'!$G$13)*('Inputs and Results'!$G$15-'Inputs and Results'!$G$14))))</f>
        <v>776.71047735010495</v>
      </c>
      <c r="D4802">
        <f t="shared" ref="D4802:D4865" ca="1" si="315">B4802*C4802</f>
        <v>513.93859065530069</v>
      </c>
      <c r="E4802">
        <f t="shared" ref="E4802:F4821" ca="1" si="316">RAND()</f>
        <v>0.39247649898076686</v>
      </c>
      <c r="F4802">
        <f t="shared" ca="1" si="316"/>
        <v>0.78876991328504986</v>
      </c>
    </row>
    <row r="4803" spans="1:6" ht="15.75" customHeight="1" x14ac:dyDescent="0.2">
      <c r="A4803">
        <v>4802</v>
      </c>
      <c r="B4803" s="47">
        <f ca="1">IF('Inputs and Results'!$C$15='Inputs and Results'!$C$13, 'Inputs and Results'!$C$13, IF(E4803 &lt;= ('Inputs and Results'!$C$14-'Inputs and Results'!$C$13)/('Inputs and Results'!$C$15-'Inputs and Results'!$C$13), 'Inputs and Results'!$C$13 + SQRT(E4803*('Inputs and Results'!$C$15-'Inputs and Results'!$C$13)*('Inputs and Results'!$C$14-'Inputs and Results'!$C$13)), 'Inputs and Results'!$C$15 - SQRT((1-E4803)*('Inputs and Results'!$C$15-'Inputs and Results'!$C$13)*('Inputs and Results'!$C$15-'Inputs and Results'!$C$14))))</f>
        <v>0.76485290148319773</v>
      </c>
      <c r="C4803" s="47">
        <f ca="1">IF('Inputs and Results'!$G$15='Inputs and Results'!$G$13, 'Inputs and Results'!$G$13, IF(F4803 &lt;= ('Inputs and Results'!$G$14-'Inputs and Results'!$G$13)/('Inputs and Results'!$G$15-'Inputs and Results'!$G$13), 'Inputs and Results'!$G$13 + SQRT(F4803*('Inputs and Results'!$G$15-'Inputs and Results'!$G$13)*('Inputs and Results'!$G$14-'Inputs and Results'!$G$13)), 'Inputs and Results'!$G$15 - SQRT((1-F4803)*('Inputs and Results'!$G$15-'Inputs and Results'!$G$13)*('Inputs and Results'!$G$15-'Inputs and Results'!$G$14))))</f>
        <v>578.36470089607099</v>
      </c>
      <c r="D4803">
        <f t="shared" ca="1" si="315"/>
        <v>442.3639195958217</v>
      </c>
      <c r="E4803">
        <f t="shared" ca="1" si="316"/>
        <v>0.44490193866576888</v>
      </c>
      <c r="F4803">
        <f t="shared" ca="1" si="316"/>
        <v>0.54443319163771697</v>
      </c>
    </row>
    <row r="4804" spans="1:6" ht="15.75" customHeight="1" x14ac:dyDescent="0.2">
      <c r="A4804">
        <v>4803</v>
      </c>
      <c r="B4804" s="47">
        <f ca="1">IF('Inputs and Results'!$C$15='Inputs and Results'!$C$13, 'Inputs and Results'!$C$13, IF(E4804 &lt;= ('Inputs and Results'!$C$14-'Inputs and Results'!$C$13)/('Inputs and Results'!$C$15-'Inputs and Results'!$C$13), 'Inputs and Results'!$C$13 + SQRT(E4804*('Inputs and Results'!$C$15-'Inputs and Results'!$C$13)*('Inputs and Results'!$C$14-'Inputs and Results'!$C$13)), 'Inputs and Results'!$C$15 - SQRT((1-E4804)*('Inputs and Results'!$C$15-'Inputs and Results'!$C$13)*('Inputs and Results'!$C$15-'Inputs and Results'!$C$14))))</f>
        <v>0.26902740544927717</v>
      </c>
      <c r="C4804" s="47">
        <f ca="1">IF('Inputs and Results'!$G$15='Inputs and Results'!$G$13, 'Inputs and Results'!$G$13, IF(F4804 &lt;= ('Inputs and Results'!$G$14-'Inputs and Results'!$G$13)/('Inputs and Results'!$G$15-'Inputs and Results'!$G$13), 'Inputs and Results'!$G$13 + SQRT(F4804*('Inputs and Results'!$G$15-'Inputs and Results'!$G$13)*('Inputs and Results'!$G$14-'Inputs and Results'!$G$13)), 'Inputs and Results'!$G$15 - SQRT((1-F4804)*('Inputs and Results'!$G$15-'Inputs and Results'!$G$13)*('Inputs and Results'!$G$15-'Inputs and Results'!$G$14))))</f>
        <v>280.80804768282735</v>
      </c>
      <c r="D4804">
        <f t="shared" ca="1" si="315"/>
        <v>75.545060497387951</v>
      </c>
      <c r="E4804">
        <f t="shared" ca="1" si="316"/>
        <v>0.17130985420143252</v>
      </c>
      <c r="F4804">
        <f t="shared" ca="1" si="316"/>
        <v>3.9224168548145366E-3</v>
      </c>
    </row>
    <row r="4805" spans="1:6" ht="15.75" customHeight="1" x14ac:dyDescent="0.2">
      <c r="A4805">
        <v>4804</v>
      </c>
      <c r="B4805" s="47">
        <f ca="1">IF('Inputs and Results'!$C$15='Inputs and Results'!$C$13, 'Inputs and Results'!$C$13, IF(E4805 &lt;= ('Inputs and Results'!$C$14-'Inputs and Results'!$C$13)/('Inputs and Results'!$C$15-'Inputs and Results'!$C$13), 'Inputs and Results'!$C$13 + SQRT(E4805*('Inputs and Results'!$C$15-'Inputs and Results'!$C$13)*('Inputs and Results'!$C$14-'Inputs and Results'!$C$13)), 'Inputs and Results'!$C$15 - SQRT((1-E4805)*('Inputs and Results'!$C$15-'Inputs and Results'!$C$13)*('Inputs and Results'!$C$15-'Inputs and Results'!$C$14))))</f>
        <v>1.9526785147423129</v>
      </c>
      <c r="C4805" s="47">
        <f ca="1">IF('Inputs and Results'!$G$15='Inputs and Results'!$G$13, 'Inputs and Results'!$G$13, IF(F4805 &lt;= ('Inputs and Results'!$G$14-'Inputs and Results'!$G$13)/('Inputs and Results'!$G$15-'Inputs and Results'!$G$13), 'Inputs and Results'!$G$13 + SQRT(F4805*('Inputs and Results'!$G$15-'Inputs and Results'!$G$13)*('Inputs and Results'!$G$14-'Inputs and Results'!$G$13)), 'Inputs and Results'!$G$15 - SQRT((1-F4805)*('Inputs and Results'!$G$15-'Inputs and Results'!$G$13)*('Inputs and Results'!$G$15-'Inputs and Results'!$G$14))))</f>
        <v>610.74573336339688</v>
      </c>
      <c r="D4805">
        <f t="shared" ca="1" si="315"/>
        <v>1192.5900715092425</v>
      </c>
      <c r="E4805">
        <f t="shared" ca="1" si="316"/>
        <v>0.87812418961307026</v>
      </c>
      <c r="F4805">
        <f t="shared" ca="1" si="316"/>
        <v>0.59065809039006489</v>
      </c>
    </row>
    <row r="4806" spans="1:6" ht="15.75" customHeight="1" x14ac:dyDescent="0.2">
      <c r="A4806">
        <v>4805</v>
      </c>
      <c r="B4806" s="47">
        <f ca="1">IF('Inputs and Results'!$C$15='Inputs and Results'!$C$13, 'Inputs and Results'!$C$13, IF(E4806 &lt;= ('Inputs and Results'!$C$14-'Inputs and Results'!$C$13)/('Inputs and Results'!$C$15-'Inputs and Results'!$C$13), 'Inputs and Results'!$C$13 + SQRT(E4806*('Inputs and Results'!$C$15-'Inputs and Results'!$C$13)*('Inputs and Results'!$C$14-'Inputs and Results'!$C$13)), 'Inputs and Results'!$C$15 - SQRT((1-E4806)*('Inputs and Results'!$C$15-'Inputs and Results'!$C$13)*('Inputs and Results'!$C$15-'Inputs and Results'!$C$14))))</f>
        <v>2.7789930292645426E-2</v>
      </c>
      <c r="C4806" s="47">
        <f ca="1">IF('Inputs and Results'!$G$15='Inputs and Results'!$G$13, 'Inputs and Results'!$G$13, IF(F4806 &lt;= ('Inputs and Results'!$G$14-'Inputs and Results'!$G$13)/('Inputs and Results'!$G$15-'Inputs and Results'!$G$13), 'Inputs and Results'!$G$13 + SQRT(F4806*('Inputs and Results'!$G$15-'Inputs and Results'!$G$13)*('Inputs and Results'!$G$14-'Inputs and Results'!$G$13)), 'Inputs and Results'!$G$15 - SQRT((1-F4806)*('Inputs and Results'!$G$15-'Inputs and Results'!$G$13)*('Inputs and Results'!$G$15-'Inputs and Results'!$G$14))))</f>
        <v>473.78933127741175</v>
      </c>
      <c r="D4806">
        <f t="shared" ca="1" si="315"/>
        <v>13.166572489598364</v>
      </c>
      <c r="E4806">
        <f t="shared" ca="1" si="316"/>
        <v>1.8440811281133507E-2</v>
      </c>
      <c r="F4806">
        <f t="shared" ca="1" si="316"/>
        <v>0.3782640365574067</v>
      </c>
    </row>
    <row r="4807" spans="1:6" ht="15.75" customHeight="1" x14ac:dyDescent="0.2">
      <c r="A4807">
        <v>4806</v>
      </c>
      <c r="B4807" s="47">
        <f ca="1">IF('Inputs and Results'!$C$15='Inputs and Results'!$C$13, 'Inputs and Results'!$C$13, IF(E4807 &lt;= ('Inputs and Results'!$C$14-'Inputs and Results'!$C$13)/('Inputs and Results'!$C$15-'Inputs and Results'!$C$13), 'Inputs and Results'!$C$13 + SQRT(E4807*('Inputs and Results'!$C$15-'Inputs and Results'!$C$13)*('Inputs and Results'!$C$14-'Inputs and Results'!$C$13)), 'Inputs and Results'!$C$15 - SQRT((1-E4807)*('Inputs and Results'!$C$15-'Inputs and Results'!$C$13)*('Inputs and Results'!$C$15-'Inputs and Results'!$C$14))))</f>
        <v>1.8836733597440285</v>
      </c>
      <c r="C4807" s="47">
        <f ca="1">IF('Inputs and Results'!$G$15='Inputs and Results'!$G$13, 'Inputs and Results'!$G$13, IF(F4807 &lt;= ('Inputs and Results'!$G$14-'Inputs and Results'!$G$13)/('Inputs and Results'!$G$15-'Inputs and Results'!$G$13), 'Inputs and Results'!$G$13 + SQRT(F4807*('Inputs and Results'!$G$15-'Inputs and Results'!$G$13)*('Inputs and Results'!$G$14-'Inputs and Results'!$G$13)), 'Inputs and Results'!$G$15 - SQRT((1-F4807)*('Inputs and Results'!$G$15-'Inputs and Results'!$G$13)*('Inputs and Results'!$G$15-'Inputs and Results'!$G$14))))</f>
        <v>405.36520293776084</v>
      </c>
      <c r="D4807">
        <f t="shared" ca="1" si="315"/>
        <v>763.57563374109191</v>
      </c>
      <c r="E4807">
        <f t="shared" ca="1" si="316"/>
        <v>0.86153498136164608</v>
      </c>
      <c r="F4807">
        <f t="shared" ca="1" si="316"/>
        <v>0.25558365994788512</v>
      </c>
    </row>
    <row r="4808" spans="1:6" ht="15.75" customHeight="1" x14ac:dyDescent="0.2">
      <c r="A4808">
        <v>4807</v>
      </c>
      <c r="B4808" s="47">
        <f ca="1">IF('Inputs and Results'!$C$15='Inputs and Results'!$C$13, 'Inputs and Results'!$C$13, IF(E4808 &lt;= ('Inputs and Results'!$C$14-'Inputs and Results'!$C$13)/('Inputs and Results'!$C$15-'Inputs and Results'!$C$13), 'Inputs and Results'!$C$13 + SQRT(E4808*('Inputs and Results'!$C$15-'Inputs and Results'!$C$13)*('Inputs and Results'!$C$14-'Inputs and Results'!$C$13)), 'Inputs and Results'!$C$15 - SQRT((1-E4808)*('Inputs and Results'!$C$15-'Inputs and Results'!$C$13)*('Inputs and Results'!$C$15-'Inputs and Results'!$C$14))))</f>
        <v>0.21802162034795947</v>
      </c>
      <c r="C4808" s="47">
        <f ca="1">IF('Inputs and Results'!$G$15='Inputs and Results'!$G$13, 'Inputs and Results'!$G$13, IF(F4808 &lt;= ('Inputs and Results'!$G$14-'Inputs and Results'!$G$13)/('Inputs and Results'!$G$15-'Inputs and Results'!$G$13), 'Inputs and Results'!$G$13 + SQRT(F4808*('Inputs and Results'!$G$15-'Inputs and Results'!$G$13)*('Inputs and Results'!$G$14-'Inputs and Results'!$G$13)), 'Inputs and Results'!$G$15 - SQRT((1-F4808)*('Inputs and Results'!$G$15-'Inputs and Results'!$G$13)*('Inputs and Results'!$G$15-'Inputs and Results'!$G$14))))</f>
        <v>877.86039463666589</v>
      </c>
      <c r="D4808">
        <f t="shared" ca="1" si="315"/>
        <v>191.39254567798505</v>
      </c>
      <c r="E4808">
        <f t="shared" ca="1" si="316"/>
        <v>0.14006625501651193</v>
      </c>
      <c r="F4808">
        <f t="shared" ca="1" si="316"/>
        <v>0.87765985687600023</v>
      </c>
    </row>
    <row r="4809" spans="1:6" ht="15.75" customHeight="1" x14ac:dyDescent="0.2">
      <c r="A4809">
        <v>4808</v>
      </c>
      <c r="B4809" s="47">
        <f ca="1">IF('Inputs and Results'!$C$15='Inputs and Results'!$C$13, 'Inputs and Results'!$C$13, IF(E4809 &lt;= ('Inputs and Results'!$C$14-'Inputs and Results'!$C$13)/('Inputs and Results'!$C$15-'Inputs and Results'!$C$13), 'Inputs and Results'!$C$13 + SQRT(E4809*('Inputs and Results'!$C$15-'Inputs and Results'!$C$13)*('Inputs and Results'!$C$14-'Inputs and Results'!$C$13)), 'Inputs and Results'!$C$15 - SQRT((1-E4809)*('Inputs and Results'!$C$15-'Inputs and Results'!$C$13)*('Inputs and Results'!$C$15-'Inputs and Results'!$C$14))))</f>
        <v>0.53952720417038513</v>
      </c>
      <c r="C4809" s="47">
        <f ca="1">IF('Inputs and Results'!$G$15='Inputs and Results'!$G$13, 'Inputs and Results'!$G$13, IF(F4809 &lt;= ('Inputs and Results'!$G$14-'Inputs and Results'!$G$13)/('Inputs and Results'!$G$15-'Inputs and Results'!$G$13), 'Inputs and Results'!$G$13 + SQRT(F4809*('Inputs and Results'!$G$15-'Inputs and Results'!$G$13)*('Inputs and Results'!$G$14-'Inputs and Results'!$G$13)), 'Inputs and Results'!$G$15 - SQRT((1-F4809)*('Inputs and Results'!$G$15-'Inputs and Results'!$G$13)*('Inputs and Results'!$G$15-'Inputs and Results'!$G$14))))</f>
        <v>476.99365642857072</v>
      </c>
      <c r="D4809">
        <f t="shared" ca="1" si="315"/>
        <v>257.35105385991602</v>
      </c>
      <c r="E4809">
        <f t="shared" ca="1" si="316"/>
        <v>0.32734151344248863</v>
      </c>
      <c r="F4809">
        <f t="shared" ca="1" si="316"/>
        <v>0.3837386157418381</v>
      </c>
    </row>
    <row r="4810" spans="1:6" ht="15.75" customHeight="1" x14ac:dyDescent="0.2">
      <c r="A4810">
        <v>4809</v>
      </c>
      <c r="B4810" s="47">
        <f ca="1">IF('Inputs and Results'!$C$15='Inputs and Results'!$C$13, 'Inputs and Results'!$C$13, IF(E4810 &lt;= ('Inputs and Results'!$C$14-'Inputs and Results'!$C$13)/('Inputs and Results'!$C$15-'Inputs and Results'!$C$13), 'Inputs and Results'!$C$13 + SQRT(E4810*('Inputs and Results'!$C$15-'Inputs and Results'!$C$13)*('Inputs and Results'!$C$14-'Inputs and Results'!$C$13)), 'Inputs and Results'!$C$15 - SQRT((1-E4810)*('Inputs and Results'!$C$15-'Inputs and Results'!$C$13)*('Inputs and Results'!$C$15-'Inputs and Results'!$C$14))))</f>
        <v>1.0289830716896788</v>
      </c>
      <c r="C4810" s="47">
        <f ca="1">IF('Inputs and Results'!$G$15='Inputs and Results'!$G$13, 'Inputs and Results'!$G$13, IF(F4810 &lt;= ('Inputs and Results'!$G$14-'Inputs and Results'!$G$13)/('Inputs and Results'!$G$15-'Inputs and Results'!$G$13), 'Inputs and Results'!$G$13 + SQRT(F4810*('Inputs and Results'!$G$15-'Inputs and Results'!$G$13)*('Inputs and Results'!$G$14-'Inputs and Results'!$G$13)), 'Inputs and Results'!$G$15 - SQRT((1-F4810)*('Inputs and Results'!$G$15-'Inputs and Results'!$G$13)*('Inputs and Results'!$G$15-'Inputs and Results'!$G$14))))</f>
        <v>337.56099294875264</v>
      </c>
      <c r="D4810">
        <f t="shared" ca="1" si="315"/>
        <v>347.34454740702552</v>
      </c>
      <c r="E4810">
        <f t="shared" ca="1" si="316"/>
        <v>0.56834358536823848</v>
      </c>
      <c r="F4810">
        <f t="shared" ca="1" si="316"/>
        <v>0.12312533715825869</v>
      </c>
    </row>
    <row r="4811" spans="1:6" ht="15.75" customHeight="1" x14ac:dyDescent="0.2">
      <c r="A4811">
        <v>4810</v>
      </c>
      <c r="B4811" s="47">
        <f ca="1">IF('Inputs and Results'!$C$15='Inputs and Results'!$C$13, 'Inputs and Results'!$C$13, IF(E4811 &lt;= ('Inputs and Results'!$C$14-'Inputs and Results'!$C$13)/('Inputs and Results'!$C$15-'Inputs and Results'!$C$13), 'Inputs and Results'!$C$13 + SQRT(E4811*('Inputs and Results'!$C$15-'Inputs and Results'!$C$13)*('Inputs and Results'!$C$14-'Inputs and Results'!$C$13)), 'Inputs and Results'!$C$15 - SQRT((1-E4811)*('Inputs and Results'!$C$15-'Inputs and Results'!$C$13)*('Inputs and Results'!$C$15-'Inputs and Results'!$C$14))))</f>
        <v>1.3530681527258066</v>
      </c>
      <c r="C4811" s="47">
        <f ca="1">IF('Inputs and Results'!$G$15='Inputs and Results'!$G$13, 'Inputs and Results'!$G$13, IF(F4811 &lt;= ('Inputs and Results'!$G$14-'Inputs and Results'!$G$13)/('Inputs and Results'!$G$15-'Inputs and Results'!$G$13), 'Inputs and Results'!$G$13 + SQRT(F4811*('Inputs and Results'!$G$15-'Inputs and Results'!$G$13)*('Inputs and Results'!$G$14-'Inputs and Results'!$G$13)), 'Inputs and Results'!$G$15 - SQRT((1-F4811)*('Inputs and Results'!$G$15-'Inputs and Results'!$G$13)*('Inputs and Results'!$G$15-'Inputs and Results'!$G$14))))</f>
        <v>286.1818113698663</v>
      </c>
      <c r="D4811">
        <f t="shared" ca="1" si="315"/>
        <v>387.22349485395023</v>
      </c>
      <c r="E4811">
        <f t="shared" ca="1" si="316"/>
        <v>0.69862394338155698</v>
      </c>
      <c r="F4811">
        <f t="shared" ca="1" si="316"/>
        <v>1.5534875263918391E-2</v>
      </c>
    </row>
    <row r="4812" spans="1:6" ht="15.75" customHeight="1" x14ac:dyDescent="0.2">
      <c r="A4812">
        <v>4811</v>
      </c>
      <c r="B4812" s="47">
        <f ca="1">IF('Inputs and Results'!$C$15='Inputs and Results'!$C$13, 'Inputs and Results'!$C$13, IF(E4812 &lt;= ('Inputs and Results'!$C$14-'Inputs and Results'!$C$13)/('Inputs and Results'!$C$15-'Inputs and Results'!$C$13), 'Inputs and Results'!$C$13 + SQRT(E4812*('Inputs and Results'!$C$15-'Inputs and Results'!$C$13)*('Inputs and Results'!$C$14-'Inputs and Results'!$C$13)), 'Inputs and Results'!$C$15 - SQRT((1-E4812)*('Inputs and Results'!$C$15-'Inputs and Results'!$C$13)*('Inputs and Results'!$C$15-'Inputs and Results'!$C$14))))</f>
        <v>2.3404135846801695</v>
      </c>
      <c r="C4812" s="47">
        <f ca="1">IF('Inputs and Results'!$G$15='Inputs and Results'!$G$13, 'Inputs and Results'!$G$13, IF(F4812 &lt;= ('Inputs and Results'!$G$14-'Inputs and Results'!$G$13)/('Inputs and Results'!$G$15-'Inputs and Results'!$G$13), 'Inputs and Results'!$G$13 + SQRT(F4812*('Inputs and Results'!$G$15-'Inputs and Results'!$G$13)*('Inputs and Results'!$G$14-'Inputs and Results'!$G$13)), 'Inputs and Results'!$G$15 - SQRT((1-F4812)*('Inputs and Results'!$G$15-'Inputs and Results'!$G$13)*('Inputs and Results'!$G$15-'Inputs and Results'!$G$14))))</f>
        <v>896.61579484063896</v>
      </c>
      <c r="D4812">
        <f t="shared" ca="1" si="315"/>
        <v>2098.451786483839</v>
      </c>
      <c r="E4812">
        <f t="shared" ca="1" si="316"/>
        <v>0.95166064008061513</v>
      </c>
      <c r="F4812">
        <f t="shared" ca="1" si="316"/>
        <v>0.89149077215063022</v>
      </c>
    </row>
    <row r="4813" spans="1:6" ht="15.75" customHeight="1" x14ac:dyDescent="0.2">
      <c r="A4813">
        <v>4812</v>
      </c>
      <c r="B4813" s="47">
        <f ca="1">IF('Inputs and Results'!$C$15='Inputs and Results'!$C$13, 'Inputs and Results'!$C$13, IF(E4813 &lt;= ('Inputs and Results'!$C$14-'Inputs and Results'!$C$13)/('Inputs and Results'!$C$15-'Inputs and Results'!$C$13), 'Inputs and Results'!$C$13 + SQRT(E4813*('Inputs and Results'!$C$15-'Inputs and Results'!$C$13)*('Inputs and Results'!$C$14-'Inputs and Results'!$C$13)), 'Inputs and Results'!$C$15 - SQRT((1-E4813)*('Inputs and Results'!$C$15-'Inputs and Results'!$C$13)*('Inputs and Results'!$C$15-'Inputs and Results'!$C$14))))</f>
        <v>1.7338809142941303</v>
      </c>
      <c r="C4813" s="47">
        <f ca="1">IF('Inputs and Results'!$G$15='Inputs and Results'!$G$13, 'Inputs and Results'!$G$13, IF(F4813 &lt;= ('Inputs and Results'!$G$14-'Inputs and Results'!$G$13)/('Inputs and Results'!$G$15-'Inputs and Results'!$G$13), 'Inputs and Results'!$G$13 + SQRT(F4813*('Inputs and Results'!$G$15-'Inputs and Results'!$G$13)*('Inputs and Results'!$G$14-'Inputs and Results'!$G$13)), 'Inputs and Results'!$G$15 - SQRT((1-F4813)*('Inputs and Results'!$G$15-'Inputs and Results'!$G$13)*('Inputs and Results'!$G$15-'Inputs and Results'!$G$14))))</f>
        <v>918.06453736706567</v>
      </c>
      <c r="D4813">
        <f t="shared" ca="1" si="315"/>
        <v>1591.8145794310255</v>
      </c>
      <c r="E4813">
        <f t="shared" ca="1" si="316"/>
        <v>0.82188249564570359</v>
      </c>
      <c r="F4813">
        <f t="shared" ca="1" si="316"/>
        <v>0.90629124848946618</v>
      </c>
    </row>
    <row r="4814" spans="1:6" ht="15.75" customHeight="1" x14ac:dyDescent="0.2">
      <c r="A4814">
        <v>4813</v>
      </c>
      <c r="B4814" s="47">
        <f ca="1">IF('Inputs and Results'!$C$15='Inputs and Results'!$C$13, 'Inputs and Results'!$C$13, IF(E4814 &lt;= ('Inputs and Results'!$C$14-'Inputs and Results'!$C$13)/('Inputs and Results'!$C$15-'Inputs and Results'!$C$13), 'Inputs and Results'!$C$13 + SQRT(E4814*('Inputs and Results'!$C$15-'Inputs and Results'!$C$13)*('Inputs and Results'!$C$14-'Inputs and Results'!$C$13)), 'Inputs and Results'!$C$15 - SQRT((1-E4814)*('Inputs and Results'!$C$15-'Inputs and Results'!$C$13)*('Inputs and Results'!$C$15-'Inputs and Results'!$C$14))))</f>
        <v>0.42455202535637637</v>
      </c>
      <c r="C4814" s="47">
        <f ca="1">IF('Inputs and Results'!$G$15='Inputs and Results'!$G$13, 'Inputs and Results'!$G$13, IF(F4814 &lt;= ('Inputs and Results'!$G$14-'Inputs and Results'!$G$13)/('Inputs and Results'!$G$15-'Inputs and Results'!$G$13), 'Inputs and Results'!$G$13 + SQRT(F4814*('Inputs and Results'!$G$15-'Inputs and Results'!$G$13)*('Inputs and Results'!$G$14-'Inputs and Results'!$G$13)), 'Inputs and Results'!$G$15 - SQRT((1-F4814)*('Inputs and Results'!$G$15-'Inputs and Results'!$G$13)*('Inputs and Results'!$G$15-'Inputs and Results'!$G$14))))</f>
        <v>322.10434952743105</v>
      </c>
      <c r="D4814">
        <f t="shared" ca="1" si="315"/>
        <v>136.75005396796902</v>
      </c>
      <c r="E4814">
        <f t="shared" ca="1" si="316"/>
        <v>0.26300752554489537</v>
      </c>
      <c r="F4814">
        <f t="shared" ca="1" si="316"/>
        <v>9.1412967401180989E-2</v>
      </c>
    </row>
    <row r="4815" spans="1:6" ht="15.75" customHeight="1" x14ac:dyDescent="0.2">
      <c r="A4815">
        <v>4814</v>
      </c>
      <c r="B4815" s="47">
        <f ca="1">IF('Inputs and Results'!$C$15='Inputs and Results'!$C$13, 'Inputs and Results'!$C$13, IF(E4815 &lt;= ('Inputs and Results'!$C$14-'Inputs and Results'!$C$13)/('Inputs and Results'!$C$15-'Inputs and Results'!$C$13), 'Inputs and Results'!$C$13 + SQRT(E4815*('Inputs and Results'!$C$15-'Inputs and Results'!$C$13)*('Inputs and Results'!$C$14-'Inputs and Results'!$C$13)), 'Inputs and Results'!$C$15 - SQRT((1-E4815)*('Inputs and Results'!$C$15-'Inputs and Results'!$C$13)*('Inputs and Results'!$C$15-'Inputs and Results'!$C$14))))</f>
        <v>0.50726841700413772</v>
      </c>
      <c r="C4815" s="47">
        <f ca="1">IF('Inputs and Results'!$G$15='Inputs and Results'!$G$13, 'Inputs and Results'!$G$13, IF(F4815 &lt;= ('Inputs and Results'!$G$14-'Inputs and Results'!$G$13)/('Inputs and Results'!$G$15-'Inputs and Results'!$G$13), 'Inputs and Results'!$G$13 + SQRT(F4815*('Inputs and Results'!$G$15-'Inputs and Results'!$G$13)*('Inputs and Results'!$G$14-'Inputs and Results'!$G$13)), 'Inputs and Results'!$G$15 - SQRT((1-F4815)*('Inputs and Results'!$G$15-'Inputs and Results'!$G$13)*('Inputs and Results'!$G$15-'Inputs and Results'!$G$14))))</f>
        <v>412.15847310441256</v>
      </c>
      <c r="D4815">
        <f t="shared" ca="1" si="315"/>
        <v>209.07497620651785</v>
      </c>
      <c r="E4815">
        <f t="shared" ca="1" si="316"/>
        <v>0.30958769501499361</v>
      </c>
      <c r="F4815">
        <f t="shared" ca="1" si="316"/>
        <v>0.26825716806760036</v>
      </c>
    </row>
    <row r="4816" spans="1:6" ht="15.75" customHeight="1" x14ac:dyDescent="0.2">
      <c r="A4816">
        <v>4815</v>
      </c>
      <c r="B4816" s="47">
        <f ca="1">IF('Inputs and Results'!$C$15='Inputs and Results'!$C$13, 'Inputs and Results'!$C$13, IF(E4816 &lt;= ('Inputs and Results'!$C$14-'Inputs and Results'!$C$13)/('Inputs and Results'!$C$15-'Inputs and Results'!$C$13), 'Inputs and Results'!$C$13 + SQRT(E4816*('Inputs and Results'!$C$15-'Inputs and Results'!$C$13)*('Inputs and Results'!$C$14-'Inputs and Results'!$C$13)), 'Inputs and Results'!$C$15 - SQRT((1-E4816)*('Inputs and Results'!$C$15-'Inputs and Results'!$C$13)*('Inputs and Results'!$C$15-'Inputs and Results'!$C$14))))</f>
        <v>2.8391411847100985</v>
      </c>
      <c r="C4816" s="47">
        <f ca="1">IF('Inputs and Results'!$G$15='Inputs and Results'!$G$13, 'Inputs and Results'!$G$13, IF(F4816 &lt;= ('Inputs and Results'!$G$14-'Inputs and Results'!$G$13)/('Inputs and Results'!$G$15-'Inputs and Results'!$G$13), 'Inputs and Results'!$G$13 + SQRT(F4816*('Inputs and Results'!$G$15-'Inputs and Results'!$G$13)*('Inputs and Results'!$G$14-'Inputs and Results'!$G$13)), 'Inputs and Results'!$G$15 - SQRT((1-F4816)*('Inputs and Results'!$G$15-'Inputs and Results'!$G$13)*('Inputs and Results'!$G$15-'Inputs and Results'!$G$14))))</f>
        <v>548.71054631840013</v>
      </c>
      <c r="D4816">
        <f t="shared" ca="1" si="315"/>
        <v>1557.8667105373479</v>
      </c>
      <c r="E4816">
        <f t="shared" ca="1" si="316"/>
        <v>0.99712493794928103</v>
      </c>
      <c r="F4816">
        <f t="shared" ca="1" si="316"/>
        <v>0.49993226868675666</v>
      </c>
    </row>
    <row r="4817" spans="1:6" ht="15.75" customHeight="1" x14ac:dyDescent="0.2">
      <c r="A4817">
        <v>4816</v>
      </c>
      <c r="B4817" s="47">
        <f ca="1">IF('Inputs and Results'!$C$15='Inputs and Results'!$C$13, 'Inputs and Results'!$C$13, IF(E4817 &lt;= ('Inputs and Results'!$C$14-'Inputs and Results'!$C$13)/('Inputs and Results'!$C$15-'Inputs and Results'!$C$13), 'Inputs and Results'!$C$13 + SQRT(E4817*('Inputs and Results'!$C$15-'Inputs and Results'!$C$13)*('Inputs and Results'!$C$14-'Inputs and Results'!$C$13)), 'Inputs and Results'!$C$15 - SQRT((1-E4817)*('Inputs and Results'!$C$15-'Inputs and Results'!$C$13)*('Inputs and Results'!$C$15-'Inputs and Results'!$C$14))))</f>
        <v>0.82811744150842426</v>
      </c>
      <c r="C4817" s="47">
        <f ca="1">IF('Inputs and Results'!$G$15='Inputs and Results'!$G$13, 'Inputs and Results'!$G$13, IF(F4817 &lt;= ('Inputs and Results'!$G$14-'Inputs and Results'!$G$13)/('Inputs and Results'!$G$15-'Inputs and Results'!$G$13), 'Inputs and Results'!$G$13 + SQRT(F4817*('Inputs and Results'!$G$15-'Inputs and Results'!$G$13)*('Inputs and Results'!$G$14-'Inputs and Results'!$G$13)), 'Inputs and Results'!$G$15 - SQRT((1-F4817)*('Inputs and Results'!$G$15-'Inputs and Results'!$G$13)*('Inputs and Results'!$G$15-'Inputs and Results'!$G$14))))</f>
        <v>392.71961620471791</v>
      </c>
      <c r="D4817">
        <f t="shared" ca="1" si="315"/>
        <v>325.21796380162129</v>
      </c>
      <c r="E4817">
        <f t="shared" ca="1" si="316"/>
        <v>0.47588068356889857</v>
      </c>
      <c r="F4817">
        <f t="shared" ca="1" si="316"/>
        <v>0.23170228972584683</v>
      </c>
    </row>
    <row r="4818" spans="1:6" ht="15.75" customHeight="1" x14ac:dyDescent="0.2">
      <c r="A4818">
        <v>4817</v>
      </c>
      <c r="B4818" s="47">
        <f ca="1">IF('Inputs and Results'!$C$15='Inputs and Results'!$C$13, 'Inputs and Results'!$C$13, IF(E4818 &lt;= ('Inputs and Results'!$C$14-'Inputs and Results'!$C$13)/('Inputs and Results'!$C$15-'Inputs and Results'!$C$13), 'Inputs and Results'!$C$13 + SQRT(E4818*('Inputs and Results'!$C$15-'Inputs and Results'!$C$13)*('Inputs and Results'!$C$14-'Inputs and Results'!$C$13)), 'Inputs and Results'!$C$15 - SQRT((1-E4818)*('Inputs and Results'!$C$15-'Inputs and Results'!$C$13)*('Inputs and Results'!$C$15-'Inputs and Results'!$C$14))))</f>
        <v>1.0578097769251438</v>
      </c>
      <c r="C4818" s="47">
        <f ca="1">IF('Inputs and Results'!$G$15='Inputs and Results'!$G$13, 'Inputs and Results'!$G$13, IF(F4818 &lt;= ('Inputs and Results'!$G$14-'Inputs and Results'!$G$13)/('Inputs and Results'!$G$15-'Inputs and Results'!$G$13), 'Inputs and Results'!$G$13 + SQRT(F4818*('Inputs and Results'!$G$15-'Inputs and Results'!$G$13)*('Inputs and Results'!$G$14-'Inputs and Results'!$G$13)), 'Inputs and Results'!$G$15 - SQRT((1-F4818)*('Inputs and Results'!$G$15-'Inputs and Results'!$G$13)*('Inputs and Results'!$G$15-'Inputs and Results'!$G$14))))</f>
        <v>585.72174753036336</v>
      </c>
      <c r="D4818">
        <f t="shared" ca="1" si="315"/>
        <v>619.58219109529909</v>
      </c>
      <c r="E4818">
        <f t="shared" ca="1" si="316"/>
        <v>0.58087745971027116</v>
      </c>
      <c r="F4818">
        <f t="shared" ca="1" si="316"/>
        <v>0.55515263768533862</v>
      </c>
    </row>
    <row r="4819" spans="1:6" ht="15.75" customHeight="1" x14ac:dyDescent="0.2">
      <c r="A4819">
        <v>4818</v>
      </c>
      <c r="B4819" s="47">
        <f ca="1">IF('Inputs and Results'!$C$15='Inputs and Results'!$C$13, 'Inputs and Results'!$C$13, IF(E4819 &lt;= ('Inputs and Results'!$C$14-'Inputs and Results'!$C$13)/('Inputs and Results'!$C$15-'Inputs and Results'!$C$13), 'Inputs and Results'!$C$13 + SQRT(E4819*('Inputs and Results'!$C$15-'Inputs and Results'!$C$13)*('Inputs and Results'!$C$14-'Inputs and Results'!$C$13)), 'Inputs and Results'!$C$15 - SQRT((1-E4819)*('Inputs and Results'!$C$15-'Inputs and Results'!$C$13)*('Inputs and Results'!$C$15-'Inputs and Results'!$C$14))))</f>
        <v>1.1823784640256014</v>
      </c>
      <c r="C4819" s="47">
        <f ca="1">IF('Inputs and Results'!$G$15='Inputs and Results'!$G$13, 'Inputs and Results'!$G$13, IF(F4819 &lt;= ('Inputs and Results'!$G$14-'Inputs and Results'!$G$13)/('Inputs and Results'!$G$15-'Inputs and Results'!$G$13), 'Inputs and Results'!$G$13 + SQRT(F4819*('Inputs and Results'!$G$15-'Inputs and Results'!$G$13)*('Inputs and Results'!$G$14-'Inputs and Results'!$G$13)), 'Inputs and Results'!$G$15 - SQRT((1-F4819)*('Inputs and Results'!$G$15-'Inputs and Results'!$G$13)*('Inputs and Results'!$G$15-'Inputs and Results'!$G$14))))</f>
        <v>546.32455543960975</v>
      </c>
      <c r="D4819">
        <f t="shared" ca="1" si="315"/>
        <v>645.96238872015533</v>
      </c>
      <c r="E4819">
        <f t="shared" ca="1" si="316"/>
        <v>0.6329168835513409</v>
      </c>
      <c r="F4819">
        <f t="shared" ca="1" si="316"/>
        <v>0.49626157327784937</v>
      </c>
    </row>
    <row r="4820" spans="1:6" ht="15.75" customHeight="1" x14ac:dyDescent="0.2">
      <c r="A4820">
        <v>4819</v>
      </c>
      <c r="B4820" s="47">
        <f ca="1">IF('Inputs and Results'!$C$15='Inputs and Results'!$C$13, 'Inputs and Results'!$C$13, IF(E4820 &lt;= ('Inputs and Results'!$C$14-'Inputs and Results'!$C$13)/('Inputs and Results'!$C$15-'Inputs and Results'!$C$13), 'Inputs and Results'!$C$13 + SQRT(E4820*('Inputs and Results'!$C$15-'Inputs and Results'!$C$13)*('Inputs and Results'!$C$14-'Inputs and Results'!$C$13)), 'Inputs and Results'!$C$15 - SQRT((1-E4820)*('Inputs and Results'!$C$15-'Inputs and Results'!$C$13)*('Inputs and Results'!$C$15-'Inputs and Results'!$C$14))))</f>
        <v>0.30572000782541675</v>
      </c>
      <c r="C4820" s="47">
        <f ca="1">IF('Inputs and Results'!$G$15='Inputs and Results'!$G$13, 'Inputs and Results'!$G$13, IF(F4820 &lt;= ('Inputs and Results'!$G$14-'Inputs and Results'!$G$13)/('Inputs and Results'!$G$15-'Inputs and Results'!$G$13), 'Inputs and Results'!$G$13 + SQRT(F4820*('Inputs and Results'!$G$15-'Inputs and Results'!$G$13)*('Inputs and Results'!$G$14-'Inputs and Results'!$G$13)), 'Inputs and Results'!$G$15 - SQRT((1-F4820)*('Inputs and Results'!$G$15-'Inputs and Results'!$G$13)*('Inputs and Results'!$G$15-'Inputs and Results'!$G$14))))</f>
        <v>391.05575663798788</v>
      </c>
      <c r="D4820">
        <f t="shared" ca="1" si="315"/>
        <v>119.55356897953992</v>
      </c>
      <c r="E4820">
        <f t="shared" ca="1" si="316"/>
        <v>0.19342836930752516</v>
      </c>
      <c r="F4820">
        <f t="shared" ca="1" si="316"/>
        <v>0.22853199872614249</v>
      </c>
    </row>
    <row r="4821" spans="1:6" ht="15.75" customHeight="1" x14ac:dyDescent="0.2">
      <c r="A4821">
        <v>4820</v>
      </c>
      <c r="B4821" s="47">
        <f ca="1">IF('Inputs and Results'!$C$15='Inputs and Results'!$C$13, 'Inputs and Results'!$C$13, IF(E4821 &lt;= ('Inputs and Results'!$C$14-'Inputs and Results'!$C$13)/('Inputs and Results'!$C$15-'Inputs and Results'!$C$13), 'Inputs and Results'!$C$13 + SQRT(E4821*('Inputs and Results'!$C$15-'Inputs and Results'!$C$13)*('Inputs and Results'!$C$14-'Inputs and Results'!$C$13)), 'Inputs and Results'!$C$15 - SQRT((1-E4821)*('Inputs and Results'!$C$15-'Inputs and Results'!$C$13)*('Inputs and Results'!$C$15-'Inputs and Results'!$C$14))))</f>
        <v>1.8377148873949454</v>
      </c>
      <c r="C4821" s="47">
        <f ca="1">IF('Inputs and Results'!$G$15='Inputs and Results'!$G$13, 'Inputs and Results'!$G$13, IF(F4821 &lt;= ('Inputs and Results'!$G$14-'Inputs and Results'!$G$13)/('Inputs and Results'!$G$15-'Inputs and Results'!$G$13), 'Inputs and Results'!$G$13 + SQRT(F4821*('Inputs and Results'!$G$15-'Inputs and Results'!$G$13)*('Inputs and Results'!$G$14-'Inputs and Results'!$G$13)), 'Inputs and Results'!$G$15 - SQRT((1-F4821)*('Inputs and Results'!$G$15-'Inputs and Results'!$G$13)*('Inputs and Results'!$G$15-'Inputs and Results'!$G$14))))</f>
        <v>911.19713938626182</v>
      </c>
      <c r="D4821">
        <f t="shared" ca="1" si="315"/>
        <v>1674.5205484018204</v>
      </c>
      <c r="E4821">
        <f t="shared" ca="1" si="316"/>
        <v>0.84989925744629502</v>
      </c>
      <c r="F4821">
        <f t="shared" ca="1" si="316"/>
        <v>0.90167052488776389</v>
      </c>
    </row>
    <row r="4822" spans="1:6" ht="15.75" customHeight="1" x14ac:dyDescent="0.2">
      <c r="A4822">
        <v>4821</v>
      </c>
      <c r="B4822" s="47">
        <f ca="1">IF('Inputs and Results'!$C$15='Inputs and Results'!$C$13, 'Inputs and Results'!$C$13, IF(E4822 &lt;= ('Inputs and Results'!$C$14-'Inputs and Results'!$C$13)/('Inputs and Results'!$C$15-'Inputs and Results'!$C$13), 'Inputs and Results'!$C$13 + SQRT(E4822*('Inputs and Results'!$C$15-'Inputs and Results'!$C$13)*('Inputs and Results'!$C$14-'Inputs and Results'!$C$13)), 'Inputs and Results'!$C$15 - SQRT((1-E4822)*('Inputs and Results'!$C$15-'Inputs and Results'!$C$13)*('Inputs and Results'!$C$15-'Inputs and Results'!$C$14))))</f>
        <v>0.32072587041211698</v>
      </c>
      <c r="C4822" s="47">
        <f ca="1">IF('Inputs and Results'!$G$15='Inputs and Results'!$G$13, 'Inputs and Results'!$G$13, IF(F4822 &lt;= ('Inputs and Results'!$G$14-'Inputs and Results'!$G$13)/('Inputs and Results'!$G$15-'Inputs and Results'!$G$13), 'Inputs and Results'!$G$13 + SQRT(F4822*('Inputs and Results'!$G$15-'Inputs and Results'!$G$13)*('Inputs and Results'!$G$14-'Inputs and Results'!$G$13)), 'Inputs and Results'!$G$15 - SQRT((1-F4822)*('Inputs and Results'!$G$15-'Inputs and Results'!$G$13)*('Inputs and Results'!$G$15-'Inputs and Results'!$G$14))))</f>
        <v>843.48709689629106</v>
      </c>
      <c r="D4822">
        <f t="shared" ca="1" si="315"/>
        <v>270.52813333345262</v>
      </c>
      <c r="E4822">
        <f t="shared" ref="E4822:F4841" ca="1" si="317">RAND()</f>
        <v>0.20238779316901023</v>
      </c>
      <c r="F4822">
        <f t="shared" ca="1" si="317"/>
        <v>0.85015879911554082</v>
      </c>
    </row>
    <row r="4823" spans="1:6" ht="15.75" customHeight="1" x14ac:dyDescent="0.2">
      <c r="A4823">
        <v>4822</v>
      </c>
      <c r="B4823" s="47">
        <f ca="1">IF('Inputs and Results'!$C$15='Inputs and Results'!$C$13, 'Inputs and Results'!$C$13, IF(E4823 &lt;= ('Inputs and Results'!$C$14-'Inputs and Results'!$C$13)/('Inputs and Results'!$C$15-'Inputs and Results'!$C$13), 'Inputs and Results'!$C$13 + SQRT(E4823*('Inputs and Results'!$C$15-'Inputs and Results'!$C$13)*('Inputs and Results'!$C$14-'Inputs and Results'!$C$13)), 'Inputs and Results'!$C$15 - SQRT((1-E4823)*('Inputs and Results'!$C$15-'Inputs and Results'!$C$13)*('Inputs and Results'!$C$15-'Inputs and Results'!$C$14))))</f>
        <v>1.6957669074018964</v>
      </c>
      <c r="C4823" s="47">
        <f ca="1">IF('Inputs and Results'!$G$15='Inputs and Results'!$G$13, 'Inputs and Results'!$G$13, IF(F4823 &lt;= ('Inputs and Results'!$G$14-'Inputs and Results'!$G$13)/('Inputs and Results'!$G$15-'Inputs and Results'!$G$13), 'Inputs and Results'!$G$13 + SQRT(F4823*('Inputs and Results'!$G$15-'Inputs and Results'!$G$13)*('Inputs and Results'!$G$14-'Inputs and Results'!$G$13)), 'Inputs and Results'!$G$15 - SQRT((1-F4823)*('Inputs and Results'!$G$15-'Inputs and Results'!$G$13)*('Inputs and Results'!$G$15-'Inputs and Results'!$G$14))))</f>
        <v>716.0624229762052</v>
      </c>
      <c r="D4823">
        <f t="shared" ca="1" si="315"/>
        <v>1214.2749605170682</v>
      </c>
      <c r="E4823">
        <f t="shared" ca="1" si="317"/>
        <v>0.81099733779688743</v>
      </c>
      <c r="F4823">
        <f t="shared" ca="1" si="317"/>
        <v>0.72390443464102616</v>
      </c>
    </row>
    <row r="4824" spans="1:6" ht="15.75" customHeight="1" x14ac:dyDescent="0.2">
      <c r="A4824">
        <v>4823</v>
      </c>
      <c r="B4824" s="47">
        <f ca="1">IF('Inputs and Results'!$C$15='Inputs and Results'!$C$13, 'Inputs and Results'!$C$13, IF(E4824 &lt;= ('Inputs and Results'!$C$14-'Inputs and Results'!$C$13)/('Inputs and Results'!$C$15-'Inputs and Results'!$C$13), 'Inputs and Results'!$C$13 + SQRT(E4824*('Inputs and Results'!$C$15-'Inputs and Results'!$C$13)*('Inputs and Results'!$C$14-'Inputs and Results'!$C$13)), 'Inputs and Results'!$C$15 - SQRT((1-E4824)*('Inputs and Results'!$C$15-'Inputs and Results'!$C$13)*('Inputs and Results'!$C$15-'Inputs and Results'!$C$14))))</f>
        <v>0.34516706823233312</v>
      </c>
      <c r="C4824" s="47">
        <f ca="1">IF('Inputs and Results'!$G$15='Inputs and Results'!$G$13, 'Inputs and Results'!$G$13, IF(F4824 &lt;= ('Inputs and Results'!$G$14-'Inputs and Results'!$G$13)/('Inputs and Results'!$G$15-'Inputs and Results'!$G$13), 'Inputs and Results'!$G$13 + SQRT(F4824*('Inputs and Results'!$G$15-'Inputs and Results'!$G$13)*('Inputs and Results'!$G$14-'Inputs and Results'!$G$13)), 'Inputs and Results'!$G$15 - SQRT((1-F4824)*('Inputs and Results'!$G$15-'Inputs and Results'!$G$13)*('Inputs and Results'!$G$15-'Inputs and Results'!$G$14))))</f>
        <v>505.20497520783636</v>
      </c>
      <c r="D4824">
        <f t="shared" ca="1" si="315"/>
        <v>174.38012014887741</v>
      </c>
      <c r="E4824">
        <f t="shared" ca="1" si="317"/>
        <v>0.21687356715576622</v>
      </c>
      <c r="F4824">
        <f t="shared" ca="1" si="317"/>
        <v>0.43089272214389152</v>
      </c>
    </row>
    <row r="4825" spans="1:6" ht="15.75" customHeight="1" x14ac:dyDescent="0.2">
      <c r="A4825">
        <v>4824</v>
      </c>
      <c r="B4825" s="47">
        <f ca="1">IF('Inputs and Results'!$C$15='Inputs and Results'!$C$13, 'Inputs and Results'!$C$13, IF(E4825 &lt;= ('Inputs and Results'!$C$14-'Inputs and Results'!$C$13)/('Inputs and Results'!$C$15-'Inputs and Results'!$C$13), 'Inputs and Results'!$C$13 + SQRT(E4825*('Inputs and Results'!$C$15-'Inputs and Results'!$C$13)*('Inputs and Results'!$C$14-'Inputs and Results'!$C$13)), 'Inputs and Results'!$C$15 - SQRT((1-E4825)*('Inputs and Results'!$C$15-'Inputs and Results'!$C$13)*('Inputs and Results'!$C$15-'Inputs and Results'!$C$14))))</f>
        <v>0.73432532821751018</v>
      </c>
      <c r="C4825" s="47">
        <f ca="1">IF('Inputs and Results'!$G$15='Inputs and Results'!$G$13, 'Inputs and Results'!$G$13, IF(F4825 &lt;= ('Inputs and Results'!$G$14-'Inputs and Results'!$G$13)/('Inputs and Results'!$G$15-'Inputs and Results'!$G$13), 'Inputs and Results'!$G$13 + SQRT(F4825*('Inputs and Results'!$G$15-'Inputs and Results'!$G$13)*('Inputs and Results'!$G$14-'Inputs and Results'!$G$13)), 'Inputs and Results'!$G$15 - SQRT((1-F4825)*('Inputs and Results'!$G$15-'Inputs and Results'!$G$13)*('Inputs and Results'!$G$15-'Inputs and Results'!$G$14))))</f>
        <v>466.75232681499733</v>
      </c>
      <c r="D4825">
        <f t="shared" ca="1" si="315"/>
        <v>342.7480555847095</v>
      </c>
      <c r="E4825">
        <f t="shared" ca="1" si="317"/>
        <v>0.42963536462703411</v>
      </c>
      <c r="F4825">
        <f t="shared" ca="1" si="317"/>
        <v>0.36615637509714749</v>
      </c>
    </row>
    <row r="4826" spans="1:6" ht="15.75" customHeight="1" x14ac:dyDescent="0.2">
      <c r="A4826">
        <v>4825</v>
      </c>
      <c r="B4826" s="47">
        <f ca="1">IF('Inputs and Results'!$C$15='Inputs and Results'!$C$13, 'Inputs and Results'!$C$13, IF(E4826 &lt;= ('Inputs and Results'!$C$14-'Inputs and Results'!$C$13)/('Inputs and Results'!$C$15-'Inputs and Results'!$C$13), 'Inputs and Results'!$C$13 + SQRT(E4826*('Inputs and Results'!$C$15-'Inputs and Results'!$C$13)*('Inputs and Results'!$C$14-'Inputs and Results'!$C$13)), 'Inputs and Results'!$C$15 - SQRT((1-E4826)*('Inputs and Results'!$C$15-'Inputs and Results'!$C$13)*('Inputs and Results'!$C$15-'Inputs and Results'!$C$14))))</f>
        <v>1.0957430529961778</v>
      </c>
      <c r="C4826" s="47">
        <f ca="1">IF('Inputs and Results'!$G$15='Inputs and Results'!$G$13, 'Inputs and Results'!$G$13, IF(F4826 &lt;= ('Inputs and Results'!$G$14-'Inputs and Results'!$G$13)/('Inputs and Results'!$G$15-'Inputs and Results'!$G$13), 'Inputs and Results'!$G$13 + SQRT(F4826*('Inputs and Results'!$G$15-'Inputs and Results'!$G$13)*('Inputs and Results'!$G$14-'Inputs and Results'!$G$13)), 'Inputs and Results'!$G$15 - SQRT((1-F4826)*('Inputs and Results'!$G$15-'Inputs and Results'!$G$13)*('Inputs and Results'!$G$15-'Inputs and Results'!$G$14))))</f>
        <v>992.27650121606712</v>
      </c>
      <c r="D4826">
        <f t="shared" ca="1" si="315"/>
        <v>1087.280082858859</v>
      </c>
      <c r="E4826">
        <f t="shared" ca="1" si="317"/>
        <v>0.59708949775418685</v>
      </c>
      <c r="F4826">
        <f t="shared" ca="1" si="317"/>
        <v>0.94913114085850769</v>
      </c>
    </row>
    <row r="4827" spans="1:6" ht="15.75" customHeight="1" x14ac:dyDescent="0.2">
      <c r="A4827">
        <v>4826</v>
      </c>
      <c r="B4827" s="47">
        <f ca="1">IF('Inputs and Results'!$C$15='Inputs and Results'!$C$13, 'Inputs and Results'!$C$13, IF(E4827 &lt;= ('Inputs and Results'!$C$14-'Inputs and Results'!$C$13)/('Inputs and Results'!$C$15-'Inputs and Results'!$C$13), 'Inputs and Results'!$C$13 + SQRT(E4827*('Inputs and Results'!$C$15-'Inputs and Results'!$C$13)*('Inputs and Results'!$C$14-'Inputs and Results'!$C$13)), 'Inputs and Results'!$C$15 - SQRT((1-E4827)*('Inputs and Results'!$C$15-'Inputs and Results'!$C$13)*('Inputs and Results'!$C$15-'Inputs and Results'!$C$14))))</f>
        <v>2.0505754207830131</v>
      </c>
      <c r="C4827" s="47">
        <f ca="1">IF('Inputs and Results'!$G$15='Inputs and Results'!$G$13, 'Inputs and Results'!$G$13, IF(F4827 &lt;= ('Inputs and Results'!$G$14-'Inputs and Results'!$G$13)/('Inputs and Results'!$G$15-'Inputs and Results'!$G$13), 'Inputs and Results'!$G$13 + SQRT(F4827*('Inputs and Results'!$G$15-'Inputs and Results'!$G$13)*('Inputs and Results'!$G$14-'Inputs and Results'!$G$13)), 'Inputs and Results'!$G$15 - SQRT((1-F4827)*('Inputs and Results'!$G$15-'Inputs and Results'!$G$13)*('Inputs and Results'!$G$15-'Inputs and Results'!$G$14))))</f>
        <v>465.34517505935514</v>
      </c>
      <c r="D4827">
        <f t="shared" ca="1" si="315"/>
        <v>954.22537815668204</v>
      </c>
      <c r="E4827">
        <f t="shared" ca="1" si="317"/>
        <v>0.89984366315318309</v>
      </c>
      <c r="F4827">
        <f t="shared" ca="1" si="317"/>
        <v>0.36372126340442212</v>
      </c>
    </row>
    <row r="4828" spans="1:6" ht="15.75" customHeight="1" x14ac:dyDescent="0.2">
      <c r="A4828">
        <v>4827</v>
      </c>
      <c r="B4828" s="47">
        <f ca="1">IF('Inputs and Results'!$C$15='Inputs and Results'!$C$13, 'Inputs and Results'!$C$13, IF(E4828 &lt;= ('Inputs and Results'!$C$14-'Inputs and Results'!$C$13)/('Inputs and Results'!$C$15-'Inputs and Results'!$C$13), 'Inputs and Results'!$C$13 + SQRT(E4828*('Inputs and Results'!$C$15-'Inputs and Results'!$C$13)*('Inputs and Results'!$C$14-'Inputs and Results'!$C$13)), 'Inputs and Results'!$C$15 - SQRT((1-E4828)*('Inputs and Results'!$C$15-'Inputs and Results'!$C$13)*('Inputs and Results'!$C$15-'Inputs and Results'!$C$14))))</f>
        <v>2.3729179586405325</v>
      </c>
      <c r="C4828" s="47">
        <f ca="1">IF('Inputs and Results'!$G$15='Inputs and Results'!$G$13, 'Inputs and Results'!$G$13, IF(F4828 &lt;= ('Inputs and Results'!$G$14-'Inputs and Results'!$G$13)/('Inputs and Results'!$G$15-'Inputs and Results'!$G$13), 'Inputs and Results'!$G$13 + SQRT(F4828*('Inputs and Results'!$G$15-'Inputs and Results'!$G$13)*('Inputs and Results'!$G$14-'Inputs and Results'!$G$13)), 'Inputs and Results'!$G$15 - SQRT((1-F4828)*('Inputs and Results'!$G$15-'Inputs and Results'!$G$13)*('Inputs and Results'!$G$15-'Inputs and Results'!$G$14))))</f>
        <v>392.69336044236184</v>
      </c>
      <c r="D4828">
        <f t="shared" ca="1" si="315"/>
        <v>931.82912723258005</v>
      </c>
      <c r="E4828">
        <f t="shared" ca="1" si="317"/>
        <v>0.95630756815604923</v>
      </c>
      <c r="F4828">
        <f t="shared" ca="1" si="317"/>
        <v>0.23165231311166734</v>
      </c>
    </row>
    <row r="4829" spans="1:6" ht="15.75" customHeight="1" x14ac:dyDescent="0.2">
      <c r="A4829">
        <v>4828</v>
      </c>
      <c r="B4829" s="47">
        <f ca="1">IF('Inputs and Results'!$C$15='Inputs and Results'!$C$13, 'Inputs and Results'!$C$13, IF(E4829 &lt;= ('Inputs and Results'!$C$14-'Inputs and Results'!$C$13)/('Inputs and Results'!$C$15-'Inputs and Results'!$C$13), 'Inputs and Results'!$C$13 + SQRT(E4829*('Inputs and Results'!$C$15-'Inputs and Results'!$C$13)*('Inputs and Results'!$C$14-'Inputs and Results'!$C$13)), 'Inputs and Results'!$C$15 - SQRT((1-E4829)*('Inputs and Results'!$C$15-'Inputs and Results'!$C$13)*('Inputs and Results'!$C$15-'Inputs and Results'!$C$14))))</f>
        <v>1.6911905523340378</v>
      </c>
      <c r="C4829" s="47">
        <f ca="1">IF('Inputs and Results'!$G$15='Inputs and Results'!$G$13, 'Inputs and Results'!$G$13, IF(F4829 &lt;= ('Inputs and Results'!$G$14-'Inputs and Results'!$G$13)/('Inputs and Results'!$G$15-'Inputs and Results'!$G$13), 'Inputs and Results'!$G$13 + SQRT(F4829*('Inputs and Results'!$G$15-'Inputs and Results'!$G$13)*('Inputs and Results'!$G$14-'Inputs and Results'!$G$13)), 'Inputs and Results'!$G$15 - SQRT((1-F4829)*('Inputs and Results'!$G$15-'Inputs and Results'!$G$13)*('Inputs and Results'!$G$15-'Inputs and Results'!$G$14))))</f>
        <v>940.66499617857039</v>
      </c>
      <c r="D4829">
        <f t="shared" ca="1" si="315"/>
        <v>1590.8437544485321</v>
      </c>
      <c r="E4829">
        <f t="shared" ca="1" si="317"/>
        <v>0.80966864774447989</v>
      </c>
      <c r="F4829">
        <f t="shared" ca="1" si="317"/>
        <v>0.92071281132713356</v>
      </c>
    </row>
    <row r="4830" spans="1:6" ht="15.75" customHeight="1" x14ac:dyDescent="0.2">
      <c r="A4830">
        <v>4829</v>
      </c>
      <c r="B4830" s="47">
        <f ca="1">IF('Inputs and Results'!$C$15='Inputs and Results'!$C$13, 'Inputs and Results'!$C$13, IF(E4830 &lt;= ('Inputs and Results'!$C$14-'Inputs and Results'!$C$13)/('Inputs and Results'!$C$15-'Inputs and Results'!$C$13), 'Inputs and Results'!$C$13 + SQRT(E4830*('Inputs and Results'!$C$15-'Inputs and Results'!$C$13)*('Inputs and Results'!$C$14-'Inputs and Results'!$C$13)), 'Inputs and Results'!$C$15 - SQRT((1-E4830)*('Inputs and Results'!$C$15-'Inputs and Results'!$C$13)*('Inputs and Results'!$C$15-'Inputs and Results'!$C$14))))</f>
        <v>1.5337312783366193</v>
      </c>
      <c r="C4830" s="47">
        <f ca="1">IF('Inputs and Results'!$G$15='Inputs and Results'!$G$13, 'Inputs and Results'!$G$13, IF(F4830 &lt;= ('Inputs and Results'!$G$14-'Inputs and Results'!$G$13)/('Inputs and Results'!$G$15-'Inputs and Results'!$G$13), 'Inputs and Results'!$G$13 + SQRT(F4830*('Inputs and Results'!$G$15-'Inputs and Results'!$G$13)*('Inputs and Results'!$G$14-'Inputs and Results'!$G$13)), 'Inputs and Results'!$G$15 - SQRT((1-F4830)*('Inputs and Results'!$G$15-'Inputs and Results'!$G$13)*('Inputs and Results'!$G$15-'Inputs and Results'!$G$14))))</f>
        <v>289.30840570252371</v>
      </c>
      <c r="D4830">
        <f t="shared" ca="1" si="315"/>
        <v>443.72135091166098</v>
      </c>
      <c r="E4830">
        <f t="shared" ca="1" si="317"/>
        <v>0.76111733731907061</v>
      </c>
      <c r="F4830">
        <f t="shared" ca="1" si="317"/>
        <v>2.2259971017577262E-2</v>
      </c>
    </row>
    <row r="4831" spans="1:6" ht="15.75" customHeight="1" x14ac:dyDescent="0.2">
      <c r="A4831">
        <v>4830</v>
      </c>
      <c r="B4831" s="47">
        <f ca="1">IF('Inputs and Results'!$C$15='Inputs and Results'!$C$13, 'Inputs and Results'!$C$13, IF(E4831 &lt;= ('Inputs and Results'!$C$14-'Inputs and Results'!$C$13)/('Inputs and Results'!$C$15-'Inputs and Results'!$C$13), 'Inputs and Results'!$C$13 + SQRT(E4831*('Inputs and Results'!$C$15-'Inputs and Results'!$C$13)*('Inputs and Results'!$C$14-'Inputs and Results'!$C$13)), 'Inputs and Results'!$C$15 - SQRT((1-E4831)*('Inputs and Results'!$C$15-'Inputs and Results'!$C$13)*('Inputs and Results'!$C$15-'Inputs and Results'!$C$14))))</f>
        <v>1.3692416730736985</v>
      </c>
      <c r="C4831" s="47">
        <f ca="1">IF('Inputs and Results'!$G$15='Inputs and Results'!$G$13, 'Inputs and Results'!$G$13, IF(F4831 &lt;= ('Inputs and Results'!$G$14-'Inputs and Results'!$G$13)/('Inputs and Results'!$G$15-'Inputs and Results'!$G$13), 'Inputs and Results'!$G$13 + SQRT(F4831*('Inputs and Results'!$G$15-'Inputs and Results'!$G$13)*('Inputs and Results'!$G$14-'Inputs and Results'!$G$13)), 'Inputs and Results'!$G$15 - SQRT((1-F4831)*('Inputs and Results'!$G$15-'Inputs and Results'!$G$13)*('Inputs and Results'!$G$15-'Inputs and Results'!$G$14))))</f>
        <v>352.62392607523054</v>
      </c>
      <c r="D4831">
        <f t="shared" ca="1" si="315"/>
        <v>482.82737450506482</v>
      </c>
      <c r="E4831">
        <f t="shared" ca="1" si="317"/>
        <v>0.70451414212894781</v>
      </c>
      <c r="F4831">
        <f t="shared" ca="1" si="317"/>
        <v>0.15348797021111171</v>
      </c>
    </row>
    <row r="4832" spans="1:6" ht="15.75" customHeight="1" x14ac:dyDescent="0.2">
      <c r="A4832">
        <v>4831</v>
      </c>
      <c r="B4832" s="47">
        <f ca="1">IF('Inputs and Results'!$C$15='Inputs and Results'!$C$13, 'Inputs and Results'!$C$13, IF(E4832 &lt;= ('Inputs and Results'!$C$14-'Inputs and Results'!$C$13)/('Inputs and Results'!$C$15-'Inputs and Results'!$C$13), 'Inputs and Results'!$C$13 + SQRT(E4832*('Inputs and Results'!$C$15-'Inputs and Results'!$C$13)*('Inputs and Results'!$C$14-'Inputs and Results'!$C$13)), 'Inputs and Results'!$C$15 - SQRT((1-E4832)*('Inputs and Results'!$C$15-'Inputs and Results'!$C$13)*('Inputs and Results'!$C$15-'Inputs and Results'!$C$14))))</f>
        <v>1.457221278836949</v>
      </c>
      <c r="C4832" s="47">
        <f ca="1">IF('Inputs and Results'!$G$15='Inputs and Results'!$G$13, 'Inputs and Results'!$G$13, IF(F4832 &lt;= ('Inputs and Results'!$G$14-'Inputs and Results'!$G$13)/('Inputs and Results'!$G$15-'Inputs and Results'!$G$13), 'Inputs and Results'!$G$13 + SQRT(F4832*('Inputs and Results'!$G$15-'Inputs and Results'!$G$13)*('Inputs and Results'!$G$14-'Inputs and Results'!$G$13)), 'Inputs and Results'!$G$15 - SQRT((1-F4832)*('Inputs and Results'!$G$15-'Inputs and Results'!$G$13)*('Inputs and Results'!$G$15-'Inputs and Results'!$G$14))))</f>
        <v>600.68369869895628</v>
      </c>
      <c r="D4832">
        <f t="shared" ca="1" si="315"/>
        <v>875.32906759460161</v>
      </c>
      <c r="E4832">
        <f t="shared" ca="1" si="317"/>
        <v>0.73553709083627783</v>
      </c>
      <c r="F4832">
        <f t="shared" ca="1" si="317"/>
        <v>0.57655898617826373</v>
      </c>
    </row>
    <row r="4833" spans="1:6" ht="15.75" customHeight="1" x14ac:dyDescent="0.2">
      <c r="A4833">
        <v>4832</v>
      </c>
      <c r="B4833" s="47">
        <f ca="1">IF('Inputs and Results'!$C$15='Inputs and Results'!$C$13, 'Inputs and Results'!$C$13, IF(E4833 &lt;= ('Inputs and Results'!$C$14-'Inputs and Results'!$C$13)/('Inputs and Results'!$C$15-'Inputs and Results'!$C$13), 'Inputs and Results'!$C$13 + SQRT(E4833*('Inputs and Results'!$C$15-'Inputs and Results'!$C$13)*('Inputs and Results'!$C$14-'Inputs and Results'!$C$13)), 'Inputs and Results'!$C$15 - SQRT((1-E4833)*('Inputs and Results'!$C$15-'Inputs and Results'!$C$13)*('Inputs and Results'!$C$15-'Inputs and Results'!$C$14))))</f>
        <v>0.7711282112002662</v>
      </c>
      <c r="C4833" s="47">
        <f ca="1">IF('Inputs and Results'!$G$15='Inputs and Results'!$G$13, 'Inputs and Results'!$G$13, IF(F4833 &lt;= ('Inputs and Results'!$G$14-'Inputs and Results'!$G$13)/('Inputs and Results'!$G$15-'Inputs and Results'!$G$13), 'Inputs and Results'!$G$13 + SQRT(F4833*('Inputs and Results'!$G$15-'Inputs and Results'!$G$13)*('Inputs and Results'!$G$14-'Inputs and Results'!$G$13)), 'Inputs and Results'!$G$15 - SQRT((1-F4833)*('Inputs and Results'!$G$15-'Inputs and Results'!$G$13)*('Inputs and Results'!$G$15-'Inputs and Results'!$G$14))))</f>
        <v>773.5145429120837</v>
      </c>
      <c r="D4833">
        <f t="shared" ca="1" si="315"/>
        <v>596.47888581318671</v>
      </c>
      <c r="E4833">
        <f t="shared" ca="1" si="317"/>
        <v>0.44801450545474175</v>
      </c>
      <c r="F4833">
        <f t="shared" ca="1" si="317"/>
        <v>0.78556819924114862</v>
      </c>
    </row>
    <row r="4834" spans="1:6" ht="15.75" customHeight="1" x14ac:dyDescent="0.2">
      <c r="A4834">
        <v>4833</v>
      </c>
      <c r="B4834" s="47">
        <f ca="1">IF('Inputs and Results'!$C$15='Inputs and Results'!$C$13, 'Inputs and Results'!$C$13, IF(E4834 &lt;= ('Inputs and Results'!$C$14-'Inputs and Results'!$C$13)/('Inputs and Results'!$C$15-'Inputs and Results'!$C$13), 'Inputs and Results'!$C$13 + SQRT(E4834*('Inputs and Results'!$C$15-'Inputs and Results'!$C$13)*('Inputs and Results'!$C$14-'Inputs and Results'!$C$13)), 'Inputs and Results'!$C$15 - SQRT((1-E4834)*('Inputs and Results'!$C$15-'Inputs and Results'!$C$13)*('Inputs and Results'!$C$15-'Inputs and Results'!$C$14))))</f>
        <v>0.11675929723206036</v>
      </c>
      <c r="C4834" s="47">
        <f ca="1">IF('Inputs and Results'!$G$15='Inputs and Results'!$G$13, 'Inputs and Results'!$G$13, IF(F4834 &lt;= ('Inputs and Results'!$G$14-'Inputs and Results'!$G$13)/('Inputs and Results'!$G$15-'Inputs and Results'!$G$13), 'Inputs and Results'!$G$13 + SQRT(F4834*('Inputs and Results'!$G$15-'Inputs and Results'!$G$13)*('Inputs and Results'!$G$14-'Inputs and Results'!$G$13)), 'Inputs and Results'!$G$15 - SQRT((1-F4834)*('Inputs and Results'!$G$15-'Inputs and Results'!$G$13)*('Inputs and Results'!$G$15-'Inputs and Results'!$G$14))))</f>
        <v>362.9906790772402</v>
      </c>
      <c r="D4834">
        <f t="shared" ca="1" si="315"/>
        <v>42.382536590846918</v>
      </c>
      <c r="E4834">
        <f t="shared" ca="1" si="317"/>
        <v>7.6324783322470724E-2</v>
      </c>
      <c r="F4834">
        <f t="shared" ca="1" si="317"/>
        <v>0.17407363790293162</v>
      </c>
    </row>
    <row r="4835" spans="1:6" ht="15.75" customHeight="1" x14ac:dyDescent="0.2">
      <c r="A4835">
        <v>4834</v>
      </c>
      <c r="B4835" s="47">
        <f ca="1">IF('Inputs and Results'!$C$15='Inputs and Results'!$C$13, 'Inputs and Results'!$C$13, IF(E4835 &lt;= ('Inputs and Results'!$C$14-'Inputs and Results'!$C$13)/('Inputs and Results'!$C$15-'Inputs and Results'!$C$13), 'Inputs and Results'!$C$13 + SQRT(E4835*('Inputs and Results'!$C$15-'Inputs and Results'!$C$13)*('Inputs and Results'!$C$14-'Inputs and Results'!$C$13)), 'Inputs and Results'!$C$15 - SQRT((1-E4835)*('Inputs and Results'!$C$15-'Inputs and Results'!$C$13)*('Inputs and Results'!$C$15-'Inputs and Results'!$C$14))))</f>
        <v>0.78467924342252404</v>
      </c>
      <c r="C4835" s="47">
        <f ca="1">IF('Inputs and Results'!$G$15='Inputs and Results'!$G$13, 'Inputs and Results'!$G$13, IF(F4835 &lt;= ('Inputs and Results'!$G$14-'Inputs and Results'!$G$13)/('Inputs and Results'!$G$15-'Inputs and Results'!$G$13), 'Inputs and Results'!$G$13 + SQRT(F4835*('Inputs and Results'!$G$15-'Inputs and Results'!$G$13)*('Inputs and Results'!$G$14-'Inputs and Results'!$G$13)), 'Inputs and Results'!$G$15 - SQRT((1-F4835)*('Inputs and Results'!$G$15-'Inputs and Results'!$G$13)*('Inputs and Results'!$G$15-'Inputs and Results'!$G$14))))</f>
        <v>980.0873666708942</v>
      </c>
      <c r="D4835">
        <f t="shared" ca="1" si="315"/>
        <v>769.05421336729114</v>
      </c>
      <c r="E4835">
        <f t="shared" ca="1" si="317"/>
        <v>0.45470599394188882</v>
      </c>
      <c r="F4835">
        <f t="shared" ca="1" si="317"/>
        <v>0.94298605431977267</v>
      </c>
    </row>
    <row r="4836" spans="1:6" ht="15.75" customHeight="1" x14ac:dyDescent="0.2">
      <c r="A4836">
        <v>4835</v>
      </c>
      <c r="B4836" s="47">
        <f ca="1">IF('Inputs and Results'!$C$15='Inputs and Results'!$C$13, 'Inputs and Results'!$C$13, IF(E4836 &lt;= ('Inputs and Results'!$C$14-'Inputs and Results'!$C$13)/('Inputs and Results'!$C$15-'Inputs and Results'!$C$13), 'Inputs and Results'!$C$13 + SQRT(E4836*('Inputs and Results'!$C$15-'Inputs and Results'!$C$13)*('Inputs and Results'!$C$14-'Inputs and Results'!$C$13)), 'Inputs and Results'!$C$15 - SQRT((1-E4836)*('Inputs and Results'!$C$15-'Inputs and Results'!$C$13)*('Inputs and Results'!$C$15-'Inputs and Results'!$C$14))))</f>
        <v>6.8620978613693318E-2</v>
      </c>
      <c r="C4836" s="47">
        <f ca="1">IF('Inputs and Results'!$G$15='Inputs and Results'!$G$13, 'Inputs and Results'!$G$13, IF(F4836 &lt;= ('Inputs and Results'!$G$14-'Inputs and Results'!$G$13)/('Inputs and Results'!$G$15-'Inputs and Results'!$G$13), 'Inputs and Results'!$G$13 + SQRT(F4836*('Inputs and Results'!$G$15-'Inputs and Results'!$G$13)*('Inputs and Results'!$G$14-'Inputs and Results'!$G$13)), 'Inputs and Results'!$G$15 - SQRT((1-F4836)*('Inputs and Results'!$G$15-'Inputs and Results'!$G$13)*('Inputs and Results'!$G$15-'Inputs and Results'!$G$14))))</f>
        <v>541.4745210268195</v>
      </c>
      <c r="D4836">
        <f t="shared" ca="1" si="315"/>
        <v>37.156511527241214</v>
      </c>
      <c r="E4836">
        <f t="shared" ca="1" si="317"/>
        <v>4.5224114775139879E-2</v>
      </c>
      <c r="F4836">
        <f t="shared" ca="1" si="317"/>
        <v>0.48875872958645394</v>
      </c>
    </row>
    <row r="4837" spans="1:6" ht="15.75" customHeight="1" x14ac:dyDescent="0.2">
      <c r="A4837">
        <v>4836</v>
      </c>
      <c r="B4837" s="47">
        <f ca="1">IF('Inputs and Results'!$C$15='Inputs and Results'!$C$13, 'Inputs and Results'!$C$13, IF(E4837 &lt;= ('Inputs and Results'!$C$14-'Inputs and Results'!$C$13)/('Inputs and Results'!$C$15-'Inputs and Results'!$C$13), 'Inputs and Results'!$C$13 + SQRT(E4837*('Inputs and Results'!$C$15-'Inputs and Results'!$C$13)*('Inputs and Results'!$C$14-'Inputs and Results'!$C$13)), 'Inputs and Results'!$C$15 - SQRT((1-E4837)*('Inputs and Results'!$C$15-'Inputs and Results'!$C$13)*('Inputs and Results'!$C$15-'Inputs and Results'!$C$14))))</f>
        <v>1.178529682654555</v>
      </c>
      <c r="C4837" s="47">
        <f ca="1">IF('Inputs and Results'!$G$15='Inputs and Results'!$G$13, 'Inputs and Results'!$G$13, IF(F4837 &lt;= ('Inputs and Results'!$G$14-'Inputs and Results'!$G$13)/('Inputs and Results'!$G$15-'Inputs and Results'!$G$13), 'Inputs and Results'!$G$13 + SQRT(F4837*('Inputs and Results'!$G$15-'Inputs and Results'!$G$13)*('Inputs and Results'!$G$14-'Inputs and Results'!$G$13)), 'Inputs and Results'!$G$15 - SQRT((1-F4837)*('Inputs and Results'!$G$15-'Inputs and Results'!$G$13)*('Inputs and Results'!$G$15-'Inputs and Results'!$G$14))))</f>
        <v>652.59466672638462</v>
      </c>
      <c r="D4837">
        <f t="shared" ca="1" si="315"/>
        <v>769.10218547910119</v>
      </c>
      <c r="E4837">
        <f t="shared" ca="1" si="317"/>
        <v>0.63136065366994265</v>
      </c>
      <c r="F4837">
        <f t="shared" ca="1" si="317"/>
        <v>0.64673648303206521</v>
      </c>
    </row>
    <row r="4838" spans="1:6" ht="15.75" customHeight="1" x14ac:dyDescent="0.2">
      <c r="A4838">
        <v>4837</v>
      </c>
      <c r="B4838" s="47">
        <f ca="1">IF('Inputs and Results'!$C$15='Inputs and Results'!$C$13, 'Inputs and Results'!$C$13, IF(E4838 &lt;= ('Inputs and Results'!$C$14-'Inputs and Results'!$C$13)/('Inputs and Results'!$C$15-'Inputs and Results'!$C$13), 'Inputs and Results'!$C$13 + SQRT(E4838*('Inputs and Results'!$C$15-'Inputs and Results'!$C$13)*('Inputs and Results'!$C$14-'Inputs and Results'!$C$13)), 'Inputs and Results'!$C$15 - SQRT((1-E4838)*('Inputs and Results'!$C$15-'Inputs and Results'!$C$13)*('Inputs and Results'!$C$15-'Inputs and Results'!$C$14))))</f>
        <v>0.77798548177278004</v>
      </c>
      <c r="C4838" s="47">
        <f ca="1">IF('Inputs and Results'!$G$15='Inputs and Results'!$G$13, 'Inputs and Results'!$G$13, IF(F4838 &lt;= ('Inputs and Results'!$G$14-'Inputs and Results'!$G$13)/('Inputs and Results'!$G$15-'Inputs and Results'!$G$13), 'Inputs and Results'!$G$13 + SQRT(F4838*('Inputs and Results'!$G$15-'Inputs and Results'!$G$13)*('Inputs and Results'!$G$14-'Inputs and Results'!$G$13)), 'Inputs and Results'!$G$15 - SQRT((1-F4838)*('Inputs and Results'!$G$15-'Inputs and Results'!$G$13)*('Inputs and Results'!$G$15-'Inputs and Results'!$G$14))))</f>
        <v>578.01135172458032</v>
      </c>
      <c r="D4838">
        <f t="shared" ca="1" si="315"/>
        <v>449.68443994158343</v>
      </c>
      <c r="E4838">
        <f t="shared" ca="1" si="317"/>
        <v>0.45140572008749491</v>
      </c>
      <c r="F4838">
        <f t="shared" ca="1" si="317"/>
        <v>0.54391513899530475</v>
      </c>
    </row>
    <row r="4839" spans="1:6" ht="15.75" customHeight="1" x14ac:dyDescent="0.2">
      <c r="A4839">
        <v>4838</v>
      </c>
      <c r="B4839" s="47">
        <f ca="1">IF('Inputs and Results'!$C$15='Inputs and Results'!$C$13, 'Inputs and Results'!$C$13, IF(E4839 &lt;= ('Inputs and Results'!$C$14-'Inputs and Results'!$C$13)/('Inputs and Results'!$C$15-'Inputs and Results'!$C$13), 'Inputs and Results'!$C$13 + SQRT(E4839*('Inputs and Results'!$C$15-'Inputs and Results'!$C$13)*('Inputs and Results'!$C$14-'Inputs and Results'!$C$13)), 'Inputs and Results'!$C$15 - SQRT((1-E4839)*('Inputs and Results'!$C$15-'Inputs and Results'!$C$13)*('Inputs and Results'!$C$15-'Inputs and Results'!$C$14))))</f>
        <v>1.2877342227695676</v>
      </c>
      <c r="C4839" s="47">
        <f ca="1">IF('Inputs and Results'!$G$15='Inputs and Results'!$G$13, 'Inputs and Results'!$G$13, IF(F4839 &lt;= ('Inputs and Results'!$G$14-'Inputs and Results'!$G$13)/('Inputs and Results'!$G$15-'Inputs and Results'!$G$13), 'Inputs and Results'!$G$13 + SQRT(F4839*('Inputs and Results'!$G$15-'Inputs and Results'!$G$13)*('Inputs and Results'!$G$14-'Inputs and Results'!$G$13)), 'Inputs and Results'!$G$15 - SQRT((1-F4839)*('Inputs and Results'!$G$15-'Inputs and Results'!$G$13)*('Inputs and Results'!$G$15-'Inputs and Results'!$G$14))))</f>
        <v>414.51088963342238</v>
      </c>
      <c r="D4839">
        <f t="shared" ca="1" si="315"/>
        <v>533.77985829161719</v>
      </c>
      <c r="E4839">
        <f t="shared" ca="1" si="317"/>
        <v>0.67423843423616259</v>
      </c>
      <c r="F4839">
        <f t="shared" ca="1" si="317"/>
        <v>0.27262046693748876</v>
      </c>
    </row>
    <row r="4840" spans="1:6" ht="15.75" customHeight="1" x14ac:dyDescent="0.2">
      <c r="A4840">
        <v>4839</v>
      </c>
      <c r="B4840" s="47">
        <f ca="1">IF('Inputs and Results'!$C$15='Inputs and Results'!$C$13, 'Inputs and Results'!$C$13, IF(E4840 &lt;= ('Inputs and Results'!$C$14-'Inputs and Results'!$C$13)/('Inputs and Results'!$C$15-'Inputs and Results'!$C$13), 'Inputs and Results'!$C$13 + SQRT(E4840*('Inputs and Results'!$C$15-'Inputs and Results'!$C$13)*('Inputs and Results'!$C$14-'Inputs and Results'!$C$13)), 'Inputs and Results'!$C$15 - SQRT((1-E4840)*('Inputs and Results'!$C$15-'Inputs and Results'!$C$13)*('Inputs and Results'!$C$15-'Inputs and Results'!$C$14))))</f>
        <v>0.91321361634736764</v>
      </c>
      <c r="C4840" s="47">
        <f ca="1">IF('Inputs and Results'!$G$15='Inputs and Results'!$G$13, 'Inputs and Results'!$G$13, IF(F4840 &lt;= ('Inputs and Results'!$G$14-'Inputs and Results'!$G$13)/('Inputs and Results'!$G$15-'Inputs and Results'!$G$13), 'Inputs and Results'!$G$13 + SQRT(F4840*('Inputs and Results'!$G$15-'Inputs and Results'!$G$13)*('Inputs and Results'!$G$14-'Inputs and Results'!$G$13)), 'Inputs and Results'!$G$15 - SQRT((1-F4840)*('Inputs and Results'!$G$15-'Inputs and Results'!$G$13)*('Inputs and Results'!$G$15-'Inputs and Results'!$G$14))))</f>
        <v>392.01704749588635</v>
      </c>
      <c r="D4840">
        <f t="shared" ca="1" si="315"/>
        <v>357.99530561353617</v>
      </c>
      <c r="E4840">
        <f t="shared" ca="1" si="317"/>
        <v>0.51614695433355207</v>
      </c>
      <c r="F4840">
        <f t="shared" ca="1" si="317"/>
        <v>0.23036442292076798</v>
      </c>
    </row>
    <row r="4841" spans="1:6" ht="15.75" customHeight="1" x14ac:dyDescent="0.2">
      <c r="A4841">
        <v>4840</v>
      </c>
      <c r="B4841" s="47">
        <f ca="1">IF('Inputs and Results'!$C$15='Inputs and Results'!$C$13, 'Inputs and Results'!$C$13, IF(E4841 &lt;= ('Inputs and Results'!$C$14-'Inputs and Results'!$C$13)/('Inputs and Results'!$C$15-'Inputs and Results'!$C$13), 'Inputs and Results'!$C$13 + SQRT(E4841*('Inputs and Results'!$C$15-'Inputs and Results'!$C$13)*('Inputs and Results'!$C$14-'Inputs and Results'!$C$13)), 'Inputs and Results'!$C$15 - SQRT((1-E4841)*('Inputs and Results'!$C$15-'Inputs and Results'!$C$13)*('Inputs and Results'!$C$15-'Inputs and Results'!$C$14))))</f>
        <v>2.0409575229533932</v>
      </c>
      <c r="C4841" s="47">
        <f ca="1">IF('Inputs and Results'!$G$15='Inputs and Results'!$G$13, 'Inputs and Results'!$G$13, IF(F4841 &lt;= ('Inputs and Results'!$G$14-'Inputs and Results'!$G$13)/('Inputs and Results'!$G$15-'Inputs and Results'!$G$13), 'Inputs and Results'!$G$13 + SQRT(F4841*('Inputs and Results'!$G$15-'Inputs and Results'!$G$13)*('Inputs and Results'!$G$14-'Inputs and Results'!$G$13)), 'Inputs and Results'!$G$15 - SQRT((1-F4841)*('Inputs and Results'!$G$15-'Inputs and Results'!$G$13)*('Inputs and Results'!$G$15-'Inputs and Results'!$G$14))))</f>
        <v>707.19719180373204</v>
      </c>
      <c r="D4841">
        <f t="shared" ca="1" si="315"/>
        <v>1443.3594288233405</v>
      </c>
      <c r="E4841">
        <f t="shared" ca="1" si="317"/>
        <v>0.8978041696911454</v>
      </c>
      <c r="F4841">
        <f t="shared" ca="1" si="317"/>
        <v>0.71369621632752056</v>
      </c>
    </row>
    <row r="4842" spans="1:6" ht="15.75" customHeight="1" x14ac:dyDescent="0.2">
      <c r="A4842">
        <v>4841</v>
      </c>
      <c r="B4842" s="47">
        <f ca="1">IF('Inputs and Results'!$C$15='Inputs and Results'!$C$13, 'Inputs and Results'!$C$13, IF(E4842 &lt;= ('Inputs and Results'!$C$14-'Inputs and Results'!$C$13)/('Inputs and Results'!$C$15-'Inputs and Results'!$C$13), 'Inputs and Results'!$C$13 + SQRT(E4842*('Inputs and Results'!$C$15-'Inputs and Results'!$C$13)*('Inputs and Results'!$C$14-'Inputs and Results'!$C$13)), 'Inputs and Results'!$C$15 - SQRT((1-E4842)*('Inputs and Results'!$C$15-'Inputs and Results'!$C$13)*('Inputs and Results'!$C$15-'Inputs and Results'!$C$14))))</f>
        <v>0.27844080513658565</v>
      </c>
      <c r="C4842" s="47">
        <f ca="1">IF('Inputs and Results'!$G$15='Inputs and Results'!$G$13, 'Inputs and Results'!$G$13, IF(F4842 &lt;= ('Inputs and Results'!$G$14-'Inputs and Results'!$G$13)/('Inputs and Results'!$G$15-'Inputs and Results'!$G$13), 'Inputs and Results'!$G$13 + SQRT(F4842*('Inputs and Results'!$G$15-'Inputs and Results'!$G$13)*('Inputs and Results'!$G$14-'Inputs and Results'!$G$13)), 'Inputs and Results'!$G$15 - SQRT((1-F4842)*('Inputs and Results'!$G$15-'Inputs and Results'!$G$13)*('Inputs and Results'!$G$15-'Inputs and Results'!$G$14))))</f>
        <v>561.68836865860987</v>
      </c>
      <c r="D4842">
        <f t="shared" ca="1" si="315"/>
        <v>156.39696160515868</v>
      </c>
      <c r="E4842">
        <f t="shared" ref="E4842:F4861" ca="1" si="318">RAND()</f>
        <v>0.17701283876160034</v>
      </c>
      <c r="F4842">
        <f t="shared" ca="1" si="318"/>
        <v>0.51966276246290055</v>
      </c>
    </row>
    <row r="4843" spans="1:6" ht="15.75" customHeight="1" x14ac:dyDescent="0.2">
      <c r="A4843">
        <v>4842</v>
      </c>
      <c r="B4843" s="47">
        <f ca="1">IF('Inputs and Results'!$C$15='Inputs and Results'!$C$13, 'Inputs and Results'!$C$13, IF(E4843 &lt;= ('Inputs and Results'!$C$14-'Inputs and Results'!$C$13)/('Inputs and Results'!$C$15-'Inputs and Results'!$C$13), 'Inputs and Results'!$C$13 + SQRT(E4843*('Inputs and Results'!$C$15-'Inputs and Results'!$C$13)*('Inputs and Results'!$C$14-'Inputs and Results'!$C$13)), 'Inputs and Results'!$C$15 - SQRT((1-E4843)*('Inputs and Results'!$C$15-'Inputs and Results'!$C$13)*('Inputs and Results'!$C$15-'Inputs and Results'!$C$14))))</f>
        <v>0.87118580483742791</v>
      </c>
      <c r="C4843" s="47">
        <f ca="1">IF('Inputs and Results'!$G$15='Inputs and Results'!$G$13, 'Inputs and Results'!$G$13, IF(F4843 &lt;= ('Inputs and Results'!$G$14-'Inputs and Results'!$G$13)/('Inputs and Results'!$G$15-'Inputs and Results'!$G$13), 'Inputs and Results'!$G$13 + SQRT(F4843*('Inputs and Results'!$G$15-'Inputs and Results'!$G$13)*('Inputs and Results'!$G$14-'Inputs and Results'!$G$13)), 'Inputs and Results'!$G$15 - SQRT((1-F4843)*('Inputs and Results'!$G$15-'Inputs and Results'!$G$13)*('Inputs and Results'!$G$15-'Inputs and Results'!$G$14))))</f>
        <v>315.699847367438</v>
      </c>
      <c r="D4843">
        <f t="shared" ca="1" si="315"/>
        <v>275.03322561585463</v>
      </c>
      <c r="E4843">
        <f t="shared" ca="1" si="318"/>
        <v>0.49646112471937009</v>
      </c>
      <c r="F4843">
        <f t="shared" ca="1" si="318"/>
        <v>7.8107801973763991E-2</v>
      </c>
    </row>
    <row r="4844" spans="1:6" ht="15.75" customHeight="1" x14ac:dyDescent="0.2">
      <c r="A4844">
        <v>4843</v>
      </c>
      <c r="B4844" s="47">
        <f ca="1">IF('Inputs and Results'!$C$15='Inputs and Results'!$C$13, 'Inputs and Results'!$C$13, IF(E4844 &lt;= ('Inputs and Results'!$C$14-'Inputs and Results'!$C$13)/('Inputs and Results'!$C$15-'Inputs and Results'!$C$13), 'Inputs and Results'!$C$13 + SQRT(E4844*('Inputs and Results'!$C$15-'Inputs and Results'!$C$13)*('Inputs and Results'!$C$14-'Inputs and Results'!$C$13)), 'Inputs and Results'!$C$15 - SQRT((1-E4844)*('Inputs and Results'!$C$15-'Inputs and Results'!$C$13)*('Inputs and Results'!$C$15-'Inputs and Results'!$C$14))))</f>
        <v>0.99296135018641651</v>
      </c>
      <c r="C4844" s="47">
        <f ca="1">IF('Inputs and Results'!$G$15='Inputs and Results'!$G$13, 'Inputs and Results'!$G$13, IF(F4844 &lt;= ('Inputs and Results'!$G$14-'Inputs and Results'!$G$13)/('Inputs and Results'!$G$15-'Inputs and Results'!$G$13), 'Inputs and Results'!$G$13 + SQRT(F4844*('Inputs and Results'!$G$15-'Inputs and Results'!$G$13)*('Inputs and Results'!$G$14-'Inputs and Results'!$G$13)), 'Inputs and Results'!$G$15 - SQRT((1-F4844)*('Inputs and Results'!$G$15-'Inputs and Results'!$G$13)*('Inputs and Results'!$G$15-'Inputs and Results'!$G$14))))</f>
        <v>741.71983448379478</v>
      </c>
      <c r="D4844">
        <f t="shared" ca="1" si="315"/>
        <v>736.49912830907419</v>
      </c>
      <c r="E4844">
        <f t="shared" ca="1" si="318"/>
        <v>0.5524217620171632</v>
      </c>
      <c r="F4844">
        <f t="shared" ca="1" si="318"/>
        <v>0.75240443446430849</v>
      </c>
    </row>
    <row r="4845" spans="1:6" ht="15.75" customHeight="1" x14ac:dyDescent="0.2">
      <c r="A4845">
        <v>4844</v>
      </c>
      <c r="B4845" s="47">
        <f ca="1">IF('Inputs and Results'!$C$15='Inputs and Results'!$C$13, 'Inputs and Results'!$C$13, IF(E4845 &lt;= ('Inputs and Results'!$C$14-'Inputs and Results'!$C$13)/('Inputs and Results'!$C$15-'Inputs and Results'!$C$13), 'Inputs and Results'!$C$13 + SQRT(E4845*('Inputs and Results'!$C$15-'Inputs and Results'!$C$13)*('Inputs and Results'!$C$14-'Inputs and Results'!$C$13)), 'Inputs and Results'!$C$15 - SQRT((1-E4845)*('Inputs and Results'!$C$15-'Inputs and Results'!$C$13)*('Inputs and Results'!$C$15-'Inputs and Results'!$C$14))))</f>
        <v>1.5393207727799447</v>
      </c>
      <c r="C4845" s="47">
        <f ca="1">IF('Inputs and Results'!$G$15='Inputs and Results'!$G$13, 'Inputs and Results'!$G$13, IF(F4845 &lt;= ('Inputs and Results'!$G$14-'Inputs and Results'!$G$13)/('Inputs and Results'!$G$15-'Inputs and Results'!$G$13), 'Inputs and Results'!$G$13 + SQRT(F4845*('Inputs and Results'!$G$15-'Inputs and Results'!$G$13)*('Inputs and Results'!$G$14-'Inputs and Results'!$G$13)), 'Inputs and Results'!$G$15 - SQRT((1-F4845)*('Inputs and Results'!$G$15-'Inputs and Results'!$G$13)*('Inputs and Results'!$G$15-'Inputs and Results'!$G$14))))</f>
        <v>880.47568230979823</v>
      </c>
      <c r="D4845">
        <f t="shared" ca="1" si="315"/>
        <v>1355.3345077070678</v>
      </c>
      <c r="E4845">
        <f t="shared" ca="1" si="318"/>
        <v>0.76293513279642466</v>
      </c>
      <c r="F4845">
        <f t="shared" ca="1" si="318"/>
        <v>0.87963822829197247</v>
      </c>
    </row>
    <row r="4846" spans="1:6" ht="15.75" customHeight="1" x14ac:dyDescent="0.2">
      <c r="A4846">
        <v>4845</v>
      </c>
      <c r="B4846" s="47">
        <f ca="1">IF('Inputs and Results'!$C$15='Inputs and Results'!$C$13, 'Inputs and Results'!$C$13, IF(E4846 &lt;= ('Inputs and Results'!$C$14-'Inputs and Results'!$C$13)/('Inputs and Results'!$C$15-'Inputs and Results'!$C$13), 'Inputs and Results'!$C$13 + SQRT(E4846*('Inputs and Results'!$C$15-'Inputs and Results'!$C$13)*('Inputs and Results'!$C$14-'Inputs and Results'!$C$13)), 'Inputs and Results'!$C$15 - SQRT((1-E4846)*('Inputs and Results'!$C$15-'Inputs and Results'!$C$13)*('Inputs and Results'!$C$15-'Inputs and Results'!$C$14))))</f>
        <v>1.3741974611204728</v>
      </c>
      <c r="C4846" s="47">
        <f ca="1">IF('Inputs and Results'!$G$15='Inputs and Results'!$G$13, 'Inputs and Results'!$G$13, IF(F4846 &lt;= ('Inputs and Results'!$G$14-'Inputs and Results'!$G$13)/('Inputs and Results'!$G$15-'Inputs and Results'!$G$13), 'Inputs and Results'!$G$13 + SQRT(F4846*('Inputs and Results'!$G$15-'Inputs and Results'!$G$13)*('Inputs and Results'!$G$14-'Inputs and Results'!$G$13)), 'Inputs and Results'!$G$15 - SQRT((1-F4846)*('Inputs and Results'!$G$15-'Inputs and Results'!$G$13)*('Inputs and Results'!$G$15-'Inputs and Results'!$G$14))))</f>
        <v>784.0726448760829</v>
      </c>
      <c r="D4846">
        <f t="shared" ca="1" si="315"/>
        <v>1077.4706379227273</v>
      </c>
      <c r="E4846">
        <f t="shared" ca="1" si="318"/>
        <v>0.70630734495254255</v>
      </c>
      <c r="F4846">
        <f t="shared" ca="1" si="318"/>
        <v>0.79605375743405826</v>
      </c>
    </row>
    <row r="4847" spans="1:6" ht="15.75" customHeight="1" x14ac:dyDescent="0.2">
      <c r="A4847">
        <v>4846</v>
      </c>
      <c r="B4847" s="47">
        <f ca="1">IF('Inputs and Results'!$C$15='Inputs and Results'!$C$13, 'Inputs and Results'!$C$13, IF(E4847 &lt;= ('Inputs and Results'!$C$14-'Inputs and Results'!$C$13)/('Inputs and Results'!$C$15-'Inputs and Results'!$C$13), 'Inputs and Results'!$C$13 + SQRT(E4847*('Inputs and Results'!$C$15-'Inputs and Results'!$C$13)*('Inputs and Results'!$C$14-'Inputs and Results'!$C$13)), 'Inputs and Results'!$C$15 - SQRT((1-E4847)*('Inputs and Results'!$C$15-'Inputs and Results'!$C$13)*('Inputs and Results'!$C$15-'Inputs and Results'!$C$14))))</f>
        <v>0.6303324985131149</v>
      </c>
      <c r="C4847" s="47">
        <f ca="1">IF('Inputs and Results'!$G$15='Inputs and Results'!$G$13, 'Inputs and Results'!$G$13, IF(F4847 &lt;= ('Inputs and Results'!$G$14-'Inputs and Results'!$G$13)/('Inputs and Results'!$G$15-'Inputs and Results'!$G$13), 'Inputs and Results'!$G$13 + SQRT(F4847*('Inputs and Results'!$G$15-'Inputs and Results'!$G$13)*('Inputs and Results'!$G$14-'Inputs and Results'!$G$13)), 'Inputs and Results'!$G$15 - SQRT((1-F4847)*('Inputs and Results'!$G$15-'Inputs and Results'!$G$13)*('Inputs and Results'!$G$15-'Inputs and Results'!$G$14))))</f>
        <v>916.25608076199501</v>
      </c>
      <c r="D4847">
        <f t="shared" ca="1" si="315"/>
        <v>577.54598466454274</v>
      </c>
      <c r="E4847">
        <f t="shared" ca="1" si="318"/>
        <v>0.3760751035996559</v>
      </c>
      <c r="F4847">
        <f t="shared" ca="1" si="318"/>
        <v>0.90508521551711896</v>
      </c>
    </row>
    <row r="4848" spans="1:6" ht="15.75" customHeight="1" x14ac:dyDescent="0.2">
      <c r="A4848">
        <v>4847</v>
      </c>
      <c r="B4848" s="47">
        <f ca="1">IF('Inputs and Results'!$C$15='Inputs and Results'!$C$13, 'Inputs and Results'!$C$13, IF(E4848 &lt;= ('Inputs and Results'!$C$14-'Inputs and Results'!$C$13)/('Inputs and Results'!$C$15-'Inputs and Results'!$C$13), 'Inputs and Results'!$C$13 + SQRT(E4848*('Inputs and Results'!$C$15-'Inputs and Results'!$C$13)*('Inputs and Results'!$C$14-'Inputs and Results'!$C$13)), 'Inputs and Results'!$C$15 - SQRT((1-E4848)*('Inputs and Results'!$C$15-'Inputs and Results'!$C$13)*('Inputs and Results'!$C$15-'Inputs and Results'!$C$14))))</f>
        <v>1.2163303304159043</v>
      </c>
      <c r="C4848" s="47">
        <f ca="1">IF('Inputs and Results'!$G$15='Inputs and Results'!$G$13, 'Inputs and Results'!$G$13, IF(F4848 &lt;= ('Inputs and Results'!$G$14-'Inputs and Results'!$G$13)/('Inputs and Results'!$G$15-'Inputs and Results'!$G$13), 'Inputs and Results'!$G$13 + SQRT(F4848*('Inputs and Results'!$G$15-'Inputs and Results'!$G$13)*('Inputs and Results'!$G$14-'Inputs and Results'!$G$13)), 'Inputs and Results'!$G$15 - SQRT((1-F4848)*('Inputs and Results'!$G$15-'Inputs and Results'!$G$13)*('Inputs and Results'!$G$15-'Inputs and Results'!$G$14))))</f>
        <v>582.72240067724169</v>
      </c>
      <c r="D4848">
        <f t="shared" ca="1" si="315"/>
        <v>708.78293015649842</v>
      </c>
      <c r="E4848">
        <f t="shared" ca="1" si="318"/>
        <v>0.64650250108952922</v>
      </c>
      <c r="F4848">
        <f t="shared" ca="1" si="318"/>
        <v>0.55079790457468125</v>
      </c>
    </row>
    <row r="4849" spans="1:6" ht="15.75" customHeight="1" x14ac:dyDescent="0.2">
      <c r="A4849">
        <v>4848</v>
      </c>
      <c r="B4849" s="47">
        <f ca="1">IF('Inputs and Results'!$C$15='Inputs and Results'!$C$13, 'Inputs and Results'!$C$13, IF(E4849 &lt;= ('Inputs and Results'!$C$14-'Inputs and Results'!$C$13)/('Inputs and Results'!$C$15-'Inputs and Results'!$C$13), 'Inputs and Results'!$C$13 + SQRT(E4849*('Inputs and Results'!$C$15-'Inputs and Results'!$C$13)*('Inputs and Results'!$C$14-'Inputs and Results'!$C$13)), 'Inputs and Results'!$C$15 - SQRT((1-E4849)*('Inputs and Results'!$C$15-'Inputs and Results'!$C$13)*('Inputs and Results'!$C$15-'Inputs and Results'!$C$14))))</f>
        <v>0.99070723207566358</v>
      </c>
      <c r="C4849" s="47">
        <f ca="1">IF('Inputs and Results'!$G$15='Inputs and Results'!$G$13, 'Inputs and Results'!$G$13, IF(F4849 &lt;= ('Inputs and Results'!$G$14-'Inputs and Results'!$G$13)/('Inputs and Results'!$G$15-'Inputs and Results'!$G$13), 'Inputs and Results'!$G$13 + SQRT(F4849*('Inputs and Results'!$G$15-'Inputs and Results'!$G$13)*('Inputs and Results'!$G$14-'Inputs and Results'!$G$13)), 'Inputs and Results'!$G$15 - SQRT((1-F4849)*('Inputs and Results'!$G$15-'Inputs and Results'!$G$13)*('Inputs and Results'!$G$15-'Inputs and Results'!$G$14))))</f>
        <v>1001.1604216317703</v>
      </c>
      <c r="D4849">
        <f t="shared" ca="1" si="315"/>
        <v>991.85687017851546</v>
      </c>
      <c r="E4849">
        <f t="shared" ca="1" si="318"/>
        <v>0.55141584141855104</v>
      </c>
      <c r="F4849">
        <f t="shared" ca="1" si="318"/>
        <v>0.95338921612412586</v>
      </c>
    </row>
    <row r="4850" spans="1:6" ht="15.75" customHeight="1" x14ac:dyDescent="0.2">
      <c r="A4850">
        <v>4849</v>
      </c>
      <c r="B4850" s="47">
        <f ca="1">IF('Inputs and Results'!$C$15='Inputs and Results'!$C$13, 'Inputs and Results'!$C$13, IF(E4850 &lt;= ('Inputs and Results'!$C$14-'Inputs and Results'!$C$13)/('Inputs and Results'!$C$15-'Inputs and Results'!$C$13), 'Inputs and Results'!$C$13 + SQRT(E4850*('Inputs and Results'!$C$15-'Inputs and Results'!$C$13)*('Inputs and Results'!$C$14-'Inputs and Results'!$C$13)), 'Inputs and Results'!$C$15 - SQRT((1-E4850)*('Inputs and Results'!$C$15-'Inputs and Results'!$C$13)*('Inputs and Results'!$C$15-'Inputs and Results'!$C$14))))</f>
        <v>1.7055827695267747</v>
      </c>
      <c r="C4850" s="47">
        <f ca="1">IF('Inputs and Results'!$G$15='Inputs and Results'!$G$13, 'Inputs and Results'!$G$13, IF(F4850 &lt;= ('Inputs and Results'!$G$14-'Inputs and Results'!$G$13)/('Inputs and Results'!$G$15-'Inputs and Results'!$G$13), 'Inputs and Results'!$G$13 + SQRT(F4850*('Inputs and Results'!$G$15-'Inputs and Results'!$G$13)*('Inputs and Results'!$G$14-'Inputs and Results'!$G$13)), 'Inputs and Results'!$G$15 - SQRT((1-F4850)*('Inputs and Results'!$G$15-'Inputs and Results'!$G$13)*('Inputs and Results'!$G$15-'Inputs and Results'!$G$14))))</f>
        <v>862.67095342260313</v>
      </c>
      <c r="D4850">
        <f t="shared" ca="1" si="315"/>
        <v>1471.3567139288266</v>
      </c>
      <c r="E4850">
        <f t="shared" ca="1" si="318"/>
        <v>0.81383155927266948</v>
      </c>
      <c r="F4850">
        <f t="shared" ca="1" si="318"/>
        <v>0.86585075979018278</v>
      </c>
    </row>
    <row r="4851" spans="1:6" ht="15.75" customHeight="1" x14ac:dyDescent="0.2">
      <c r="A4851">
        <v>4850</v>
      </c>
      <c r="B4851" s="47">
        <f ca="1">IF('Inputs and Results'!$C$15='Inputs and Results'!$C$13, 'Inputs and Results'!$C$13, IF(E4851 &lt;= ('Inputs and Results'!$C$14-'Inputs and Results'!$C$13)/('Inputs and Results'!$C$15-'Inputs and Results'!$C$13), 'Inputs and Results'!$C$13 + SQRT(E4851*('Inputs and Results'!$C$15-'Inputs and Results'!$C$13)*('Inputs and Results'!$C$14-'Inputs and Results'!$C$13)), 'Inputs and Results'!$C$15 - SQRT((1-E4851)*('Inputs and Results'!$C$15-'Inputs and Results'!$C$13)*('Inputs and Results'!$C$15-'Inputs and Results'!$C$14))))</f>
        <v>2.7106571841696465</v>
      </c>
      <c r="C4851" s="47">
        <f ca="1">IF('Inputs and Results'!$G$15='Inputs and Results'!$G$13, 'Inputs and Results'!$G$13, IF(F4851 &lt;= ('Inputs and Results'!$G$14-'Inputs and Results'!$G$13)/('Inputs and Results'!$G$15-'Inputs and Results'!$G$13), 'Inputs and Results'!$G$13 + SQRT(F4851*('Inputs and Results'!$G$15-'Inputs and Results'!$G$13)*('Inputs and Results'!$G$14-'Inputs and Results'!$G$13)), 'Inputs and Results'!$G$15 - SQRT((1-F4851)*('Inputs and Results'!$G$15-'Inputs and Results'!$G$13)*('Inputs and Results'!$G$15-'Inputs and Results'!$G$14))))</f>
        <v>522.02710442350042</v>
      </c>
      <c r="D4851">
        <f t="shared" ca="1" si="315"/>
        <v>1415.0365209368397</v>
      </c>
      <c r="E4851">
        <f t="shared" ca="1" si="318"/>
        <v>0.99069785943637356</v>
      </c>
      <c r="F4851">
        <f t="shared" ca="1" si="318"/>
        <v>0.45811715404421238</v>
      </c>
    </row>
    <row r="4852" spans="1:6" ht="15.75" customHeight="1" x14ac:dyDescent="0.2">
      <c r="A4852">
        <v>4851</v>
      </c>
      <c r="B4852" s="47">
        <f ca="1">IF('Inputs and Results'!$C$15='Inputs and Results'!$C$13, 'Inputs and Results'!$C$13, IF(E4852 &lt;= ('Inputs and Results'!$C$14-'Inputs and Results'!$C$13)/('Inputs and Results'!$C$15-'Inputs and Results'!$C$13), 'Inputs and Results'!$C$13 + SQRT(E4852*('Inputs and Results'!$C$15-'Inputs and Results'!$C$13)*('Inputs and Results'!$C$14-'Inputs and Results'!$C$13)), 'Inputs and Results'!$C$15 - SQRT((1-E4852)*('Inputs and Results'!$C$15-'Inputs and Results'!$C$13)*('Inputs and Results'!$C$15-'Inputs and Results'!$C$14))))</f>
        <v>0.7599973005877585</v>
      </c>
      <c r="C4852" s="47">
        <f ca="1">IF('Inputs and Results'!$G$15='Inputs and Results'!$G$13, 'Inputs and Results'!$G$13, IF(F4852 &lt;= ('Inputs and Results'!$G$14-'Inputs and Results'!$G$13)/('Inputs and Results'!$G$15-'Inputs and Results'!$G$13), 'Inputs and Results'!$G$13 + SQRT(F4852*('Inputs and Results'!$G$15-'Inputs and Results'!$G$13)*('Inputs and Results'!$G$14-'Inputs and Results'!$G$13)), 'Inputs and Results'!$G$15 - SQRT((1-F4852)*('Inputs and Results'!$G$15-'Inputs and Results'!$G$13)*('Inputs and Results'!$G$15-'Inputs and Results'!$G$14))))</f>
        <v>303.4940419802532</v>
      </c>
      <c r="D4852">
        <f t="shared" ca="1" si="315"/>
        <v>230.65465264946027</v>
      </c>
      <c r="E4852">
        <f t="shared" ca="1" si="318"/>
        <v>0.44248754518065236</v>
      </c>
      <c r="F4852">
        <f t="shared" ca="1" si="318"/>
        <v>5.2482805281866662E-2</v>
      </c>
    </row>
    <row r="4853" spans="1:6" ht="15.75" customHeight="1" x14ac:dyDescent="0.2">
      <c r="A4853">
        <v>4852</v>
      </c>
      <c r="B4853" s="47">
        <f ca="1">IF('Inputs and Results'!$C$15='Inputs and Results'!$C$13, 'Inputs and Results'!$C$13, IF(E4853 &lt;= ('Inputs and Results'!$C$14-'Inputs and Results'!$C$13)/('Inputs and Results'!$C$15-'Inputs and Results'!$C$13), 'Inputs and Results'!$C$13 + SQRT(E4853*('Inputs and Results'!$C$15-'Inputs and Results'!$C$13)*('Inputs and Results'!$C$14-'Inputs and Results'!$C$13)), 'Inputs and Results'!$C$15 - SQRT((1-E4853)*('Inputs and Results'!$C$15-'Inputs and Results'!$C$13)*('Inputs and Results'!$C$15-'Inputs and Results'!$C$14))))</f>
        <v>0.73073182175529716</v>
      </c>
      <c r="C4853" s="47">
        <f ca="1">IF('Inputs and Results'!$G$15='Inputs and Results'!$G$13, 'Inputs and Results'!$G$13, IF(F4853 &lt;= ('Inputs and Results'!$G$14-'Inputs and Results'!$G$13)/('Inputs and Results'!$G$15-'Inputs and Results'!$G$13), 'Inputs and Results'!$G$13 + SQRT(F4853*('Inputs and Results'!$G$15-'Inputs and Results'!$G$13)*('Inputs and Results'!$G$14-'Inputs and Results'!$G$13)), 'Inputs and Results'!$G$15 - SQRT((1-F4853)*('Inputs and Results'!$G$15-'Inputs and Results'!$G$13)*('Inputs and Results'!$G$15-'Inputs and Results'!$G$14))))</f>
        <v>668.96018460205062</v>
      </c>
      <c r="D4853">
        <f t="shared" ca="1" si="315"/>
        <v>488.83049437601636</v>
      </c>
      <c r="E4853">
        <f t="shared" ca="1" si="318"/>
        <v>0.42782465946732962</v>
      </c>
      <c r="F4853">
        <f t="shared" ca="1" si="318"/>
        <v>0.66754343926090798</v>
      </c>
    </row>
    <row r="4854" spans="1:6" ht="15.75" customHeight="1" x14ac:dyDescent="0.2">
      <c r="A4854">
        <v>4853</v>
      </c>
      <c r="B4854" s="47">
        <f ca="1">IF('Inputs and Results'!$C$15='Inputs and Results'!$C$13, 'Inputs and Results'!$C$13, IF(E4854 &lt;= ('Inputs and Results'!$C$14-'Inputs and Results'!$C$13)/('Inputs and Results'!$C$15-'Inputs and Results'!$C$13), 'Inputs and Results'!$C$13 + SQRT(E4854*('Inputs and Results'!$C$15-'Inputs and Results'!$C$13)*('Inputs and Results'!$C$14-'Inputs and Results'!$C$13)), 'Inputs and Results'!$C$15 - SQRT((1-E4854)*('Inputs and Results'!$C$15-'Inputs and Results'!$C$13)*('Inputs and Results'!$C$15-'Inputs and Results'!$C$14))))</f>
        <v>0.81337212112160184</v>
      </c>
      <c r="C4854" s="47">
        <f ca="1">IF('Inputs and Results'!$G$15='Inputs and Results'!$G$13, 'Inputs and Results'!$G$13, IF(F4854 &lt;= ('Inputs and Results'!$G$14-'Inputs and Results'!$G$13)/('Inputs and Results'!$G$15-'Inputs and Results'!$G$13), 'Inputs and Results'!$G$13 + SQRT(F4854*('Inputs and Results'!$G$15-'Inputs and Results'!$G$13)*('Inputs and Results'!$G$14-'Inputs and Results'!$G$13)), 'Inputs and Results'!$G$15 - SQRT((1-F4854)*('Inputs and Results'!$G$15-'Inputs and Results'!$G$13)*('Inputs and Results'!$G$15-'Inputs and Results'!$G$14))))</f>
        <v>841.10983557788347</v>
      </c>
      <c r="D4854">
        <f t="shared" ca="1" si="315"/>
        <v>684.13529106022486</v>
      </c>
      <c r="E4854">
        <f t="shared" ca="1" si="318"/>
        <v>0.46873983547908404</v>
      </c>
      <c r="F4854">
        <f t="shared" ca="1" si="318"/>
        <v>0.84815382642558679</v>
      </c>
    </row>
    <row r="4855" spans="1:6" ht="15.75" customHeight="1" x14ac:dyDescent="0.2">
      <c r="A4855">
        <v>4854</v>
      </c>
      <c r="B4855" s="47">
        <f ca="1">IF('Inputs and Results'!$C$15='Inputs and Results'!$C$13, 'Inputs and Results'!$C$13, IF(E4855 &lt;= ('Inputs and Results'!$C$14-'Inputs and Results'!$C$13)/('Inputs and Results'!$C$15-'Inputs and Results'!$C$13), 'Inputs and Results'!$C$13 + SQRT(E4855*('Inputs and Results'!$C$15-'Inputs and Results'!$C$13)*('Inputs and Results'!$C$14-'Inputs and Results'!$C$13)), 'Inputs and Results'!$C$15 - SQRT((1-E4855)*('Inputs and Results'!$C$15-'Inputs and Results'!$C$13)*('Inputs and Results'!$C$15-'Inputs and Results'!$C$14))))</f>
        <v>0.49009451309501895</v>
      </c>
      <c r="C4855" s="47">
        <f ca="1">IF('Inputs and Results'!$G$15='Inputs and Results'!$G$13, 'Inputs and Results'!$G$13, IF(F4855 &lt;= ('Inputs and Results'!$G$14-'Inputs and Results'!$G$13)/('Inputs and Results'!$G$15-'Inputs and Results'!$G$13), 'Inputs and Results'!$G$13 + SQRT(F4855*('Inputs and Results'!$G$15-'Inputs and Results'!$G$13)*('Inputs and Results'!$G$14-'Inputs and Results'!$G$13)), 'Inputs and Results'!$G$15 - SQRT((1-F4855)*('Inputs and Results'!$G$15-'Inputs and Results'!$G$13)*('Inputs and Results'!$G$15-'Inputs and Results'!$G$14))))</f>
        <v>1113.8273943759898</v>
      </c>
      <c r="D4855">
        <f t="shared" ca="1" si="315"/>
        <v>545.8806945185944</v>
      </c>
      <c r="E4855">
        <f t="shared" ca="1" si="318"/>
        <v>0.30004160520047463</v>
      </c>
      <c r="F4855">
        <f t="shared" ca="1" si="318"/>
        <v>0.99124574506533969</v>
      </c>
    </row>
    <row r="4856" spans="1:6" ht="15.75" customHeight="1" x14ac:dyDescent="0.2">
      <c r="A4856">
        <v>4855</v>
      </c>
      <c r="B4856" s="47">
        <f ca="1">IF('Inputs and Results'!$C$15='Inputs and Results'!$C$13, 'Inputs and Results'!$C$13, IF(E4856 &lt;= ('Inputs and Results'!$C$14-'Inputs and Results'!$C$13)/('Inputs and Results'!$C$15-'Inputs and Results'!$C$13), 'Inputs and Results'!$C$13 + SQRT(E4856*('Inputs and Results'!$C$15-'Inputs and Results'!$C$13)*('Inputs and Results'!$C$14-'Inputs and Results'!$C$13)), 'Inputs and Results'!$C$15 - SQRT((1-E4856)*('Inputs and Results'!$C$15-'Inputs and Results'!$C$13)*('Inputs and Results'!$C$15-'Inputs and Results'!$C$14))))</f>
        <v>0.39954788056037893</v>
      </c>
      <c r="C4856" s="47">
        <f ca="1">IF('Inputs and Results'!$G$15='Inputs and Results'!$G$13, 'Inputs and Results'!$G$13, IF(F4856 &lt;= ('Inputs and Results'!$G$14-'Inputs and Results'!$G$13)/('Inputs and Results'!$G$15-'Inputs and Results'!$G$13), 'Inputs and Results'!$G$13 + SQRT(F4856*('Inputs and Results'!$G$15-'Inputs and Results'!$G$13)*('Inputs and Results'!$G$14-'Inputs and Results'!$G$13)), 'Inputs and Results'!$G$15 - SQRT((1-F4856)*('Inputs and Results'!$G$15-'Inputs and Results'!$G$13)*('Inputs and Results'!$G$15-'Inputs and Results'!$G$14))))</f>
        <v>892.91091806943268</v>
      </c>
      <c r="D4856">
        <f t="shared" ca="1" si="315"/>
        <v>356.76066484386399</v>
      </c>
      <c r="E4856">
        <f t="shared" ca="1" si="318"/>
        <v>0.24862764161133144</v>
      </c>
      <c r="F4856">
        <f t="shared" ca="1" si="318"/>
        <v>0.88882439749910847</v>
      </c>
    </row>
    <row r="4857" spans="1:6" ht="15.75" customHeight="1" x14ac:dyDescent="0.2">
      <c r="A4857">
        <v>4856</v>
      </c>
      <c r="B4857" s="47">
        <f ca="1">IF('Inputs and Results'!$C$15='Inputs and Results'!$C$13, 'Inputs and Results'!$C$13, IF(E4857 &lt;= ('Inputs and Results'!$C$14-'Inputs and Results'!$C$13)/('Inputs and Results'!$C$15-'Inputs and Results'!$C$13), 'Inputs and Results'!$C$13 + SQRT(E4857*('Inputs and Results'!$C$15-'Inputs and Results'!$C$13)*('Inputs and Results'!$C$14-'Inputs and Results'!$C$13)), 'Inputs and Results'!$C$15 - SQRT((1-E4857)*('Inputs and Results'!$C$15-'Inputs and Results'!$C$13)*('Inputs and Results'!$C$15-'Inputs and Results'!$C$14))))</f>
        <v>0.14752136016320128</v>
      </c>
      <c r="C4857" s="47">
        <f ca="1">IF('Inputs and Results'!$G$15='Inputs and Results'!$G$13, 'Inputs and Results'!$G$13, IF(F4857 &lt;= ('Inputs and Results'!$G$14-'Inputs and Results'!$G$13)/('Inputs and Results'!$G$15-'Inputs and Results'!$G$13), 'Inputs and Results'!$G$13 + SQRT(F4857*('Inputs and Results'!$G$15-'Inputs and Results'!$G$13)*('Inputs and Results'!$G$14-'Inputs and Results'!$G$13)), 'Inputs and Results'!$G$15 - SQRT((1-F4857)*('Inputs and Results'!$G$15-'Inputs and Results'!$G$13)*('Inputs and Results'!$G$15-'Inputs and Results'!$G$14))))</f>
        <v>497.63150334856857</v>
      </c>
      <c r="D4857">
        <f t="shared" ca="1" si="315"/>
        <v>73.411276234039491</v>
      </c>
      <c r="E4857">
        <f t="shared" ca="1" si="318"/>
        <v>9.5929512141645246E-2</v>
      </c>
      <c r="F4857">
        <f t="shared" ca="1" si="318"/>
        <v>0.41841822655543426</v>
      </c>
    </row>
    <row r="4858" spans="1:6" ht="15.75" customHeight="1" x14ac:dyDescent="0.2">
      <c r="A4858">
        <v>4857</v>
      </c>
      <c r="B4858" s="47">
        <f ca="1">IF('Inputs and Results'!$C$15='Inputs and Results'!$C$13, 'Inputs and Results'!$C$13, IF(E4858 &lt;= ('Inputs and Results'!$C$14-'Inputs and Results'!$C$13)/('Inputs and Results'!$C$15-'Inputs and Results'!$C$13), 'Inputs and Results'!$C$13 + SQRT(E4858*('Inputs and Results'!$C$15-'Inputs and Results'!$C$13)*('Inputs and Results'!$C$14-'Inputs and Results'!$C$13)), 'Inputs and Results'!$C$15 - SQRT((1-E4858)*('Inputs and Results'!$C$15-'Inputs and Results'!$C$13)*('Inputs and Results'!$C$15-'Inputs and Results'!$C$14))))</f>
        <v>0.89568629636874242</v>
      </c>
      <c r="C4858" s="47">
        <f ca="1">IF('Inputs and Results'!$G$15='Inputs and Results'!$G$13, 'Inputs and Results'!$G$13, IF(F4858 &lt;= ('Inputs and Results'!$G$14-'Inputs and Results'!$G$13)/('Inputs and Results'!$G$15-'Inputs and Results'!$G$13), 'Inputs and Results'!$G$13 + SQRT(F4858*('Inputs and Results'!$G$15-'Inputs and Results'!$G$13)*('Inputs and Results'!$G$14-'Inputs and Results'!$G$13)), 'Inputs and Results'!$G$15 - SQRT((1-F4858)*('Inputs and Results'!$G$15-'Inputs and Results'!$G$13)*('Inputs and Results'!$G$15-'Inputs and Results'!$G$14))))</f>
        <v>851.61299415208123</v>
      </c>
      <c r="D4858">
        <f t="shared" ca="1" si="315"/>
        <v>762.77808867157319</v>
      </c>
      <c r="E4858">
        <f t="shared" ca="1" si="318"/>
        <v>0.50798487074552212</v>
      </c>
      <c r="F4858">
        <f t="shared" ca="1" si="318"/>
        <v>0.85691153122322805</v>
      </c>
    </row>
    <row r="4859" spans="1:6" ht="15.75" customHeight="1" x14ac:dyDescent="0.2">
      <c r="A4859">
        <v>4858</v>
      </c>
      <c r="B4859" s="47">
        <f ca="1">IF('Inputs and Results'!$C$15='Inputs and Results'!$C$13, 'Inputs and Results'!$C$13, IF(E4859 &lt;= ('Inputs and Results'!$C$14-'Inputs and Results'!$C$13)/('Inputs and Results'!$C$15-'Inputs and Results'!$C$13), 'Inputs and Results'!$C$13 + SQRT(E4859*('Inputs and Results'!$C$15-'Inputs and Results'!$C$13)*('Inputs and Results'!$C$14-'Inputs and Results'!$C$13)), 'Inputs and Results'!$C$15 - SQRT((1-E4859)*('Inputs and Results'!$C$15-'Inputs and Results'!$C$13)*('Inputs and Results'!$C$15-'Inputs and Results'!$C$14))))</f>
        <v>0.26090760808555569</v>
      </c>
      <c r="C4859" s="47">
        <f ca="1">IF('Inputs and Results'!$G$15='Inputs and Results'!$G$13, 'Inputs and Results'!$G$13, IF(F4859 &lt;= ('Inputs and Results'!$G$14-'Inputs and Results'!$G$13)/('Inputs and Results'!$G$15-'Inputs and Results'!$G$13), 'Inputs and Results'!$G$13 + SQRT(F4859*('Inputs and Results'!$G$15-'Inputs and Results'!$G$13)*('Inputs and Results'!$G$14-'Inputs and Results'!$G$13)), 'Inputs and Results'!$G$15 - SQRT((1-F4859)*('Inputs and Results'!$G$15-'Inputs and Results'!$G$13)*('Inputs and Results'!$G$15-'Inputs and Results'!$G$14))))</f>
        <v>752.12251543725688</v>
      </c>
      <c r="D4859">
        <f t="shared" ca="1" si="315"/>
        <v>196.23448649002611</v>
      </c>
      <c r="E4859">
        <f t="shared" ca="1" si="318"/>
        <v>0.16637476317293431</v>
      </c>
      <c r="F4859">
        <f t="shared" ca="1" si="318"/>
        <v>0.76351739519988981</v>
      </c>
    </row>
    <row r="4860" spans="1:6" ht="15.75" customHeight="1" x14ac:dyDescent="0.2">
      <c r="A4860">
        <v>4859</v>
      </c>
      <c r="B4860" s="47">
        <f ca="1">IF('Inputs and Results'!$C$15='Inputs and Results'!$C$13, 'Inputs and Results'!$C$13, IF(E4860 &lt;= ('Inputs and Results'!$C$14-'Inputs and Results'!$C$13)/('Inputs and Results'!$C$15-'Inputs and Results'!$C$13), 'Inputs and Results'!$C$13 + SQRT(E4860*('Inputs and Results'!$C$15-'Inputs and Results'!$C$13)*('Inputs and Results'!$C$14-'Inputs and Results'!$C$13)), 'Inputs and Results'!$C$15 - SQRT((1-E4860)*('Inputs and Results'!$C$15-'Inputs and Results'!$C$13)*('Inputs and Results'!$C$15-'Inputs and Results'!$C$14))))</f>
        <v>1.7561718172538487E-2</v>
      </c>
      <c r="C4860" s="47">
        <f ca="1">IF('Inputs and Results'!$G$15='Inputs and Results'!$G$13, 'Inputs and Results'!$G$13, IF(F4860 &lt;= ('Inputs and Results'!$G$14-'Inputs and Results'!$G$13)/('Inputs and Results'!$G$15-'Inputs and Results'!$G$13), 'Inputs and Results'!$G$13 + SQRT(F4860*('Inputs and Results'!$G$15-'Inputs and Results'!$G$13)*('Inputs and Results'!$G$14-'Inputs and Results'!$G$13)), 'Inputs and Results'!$G$15 - SQRT((1-F4860)*('Inputs and Results'!$G$15-'Inputs and Results'!$G$13)*('Inputs and Results'!$G$15-'Inputs and Results'!$G$14))))</f>
        <v>296.56657090426677</v>
      </c>
      <c r="D4860">
        <f t="shared" ca="1" si="315"/>
        <v>5.2082185376168857</v>
      </c>
      <c r="E4860">
        <f t="shared" ca="1" si="318"/>
        <v>1.1673543898895522E-2</v>
      </c>
      <c r="F4860">
        <f t="shared" ca="1" si="318"/>
        <v>3.7782940452447678E-2</v>
      </c>
    </row>
    <row r="4861" spans="1:6" ht="15.75" customHeight="1" x14ac:dyDescent="0.2">
      <c r="A4861">
        <v>4860</v>
      </c>
      <c r="B4861" s="47">
        <f ca="1">IF('Inputs and Results'!$C$15='Inputs and Results'!$C$13, 'Inputs and Results'!$C$13, IF(E4861 &lt;= ('Inputs and Results'!$C$14-'Inputs and Results'!$C$13)/('Inputs and Results'!$C$15-'Inputs and Results'!$C$13), 'Inputs and Results'!$C$13 + SQRT(E4861*('Inputs and Results'!$C$15-'Inputs and Results'!$C$13)*('Inputs and Results'!$C$14-'Inputs and Results'!$C$13)), 'Inputs and Results'!$C$15 - SQRT((1-E4861)*('Inputs and Results'!$C$15-'Inputs and Results'!$C$13)*('Inputs and Results'!$C$15-'Inputs and Results'!$C$14))))</f>
        <v>0.23491118313112391</v>
      </c>
      <c r="C4861" s="47">
        <f ca="1">IF('Inputs and Results'!$G$15='Inputs and Results'!$G$13, 'Inputs and Results'!$G$13, IF(F4861 &lt;= ('Inputs and Results'!$G$14-'Inputs and Results'!$G$13)/('Inputs and Results'!$G$15-'Inputs and Results'!$G$13), 'Inputs and Results'!$G$13 + SQRT(F4861*('Inputs and Results'!$G$15-'Inputs and Results'!$G$13)*('Inputs and Results'!$G$14-'Inputs and Results'!$G$13)), 'Inputs and Results'!$G$15 - SQRT((1-F4861)*('Inputs and Results'!$G$15-'Inputs and Results'!$G$13)*('Inputs and Results'!$G$15-'Inputs and Results'!$G$14))))</f>
        <v>469.72799284564678</v>
      </c>
      <c r="D4861">
        <f t="shared" ca="1" si="315"/>
        <v>110.34435854917899</v>
      </c>
      <c r="E4861">
        <f t="shared" ca="1" si="318"/>
        <v>0.15047598164740883</v>
      </c>
      <c r="F4861">
        <f t="shared" ca="1" si="318"/>
        <v>0.37129046528846421</v>
      </c>
    </row>
    <row r="4862" spans="1:6" ht="15.75" customHeight="1" x14ac:dyDescent="0.2">
      <c r="A4862">
        <v>4861</v>
      </c>
      <c r="B4862" s="47">
        <f ca="1">IF('Inputs and Results'!$C$15='Inputs and Results'!$C$13, 'Inputs and Results'!$C$13, IF(E4862 &lt;= ('Inputs and Results'!$C$14-'Inputs and Results'!$C$13)/('Inputs and Results'!$C$15-'Inputs and Results'!$C$13), 'Inputs and Results'!$C$13 + SQRT(E4862*('Inputs and Results'!$C$15-'Inputs and Results'!$C$13)*('Inputs and Results'!$C$14-'Inputs and Results'!$C$13)), 'Inputs and Results'!$C$15 - SQRT((1-E4862)*('Inputs and Results'!$C$15-'Inputs and Results'!$C$13)*('Inputs and Results'!$C$15-'Inputs and Results'!$C$14))))</f>
        <v>1.4220890126095715</v>
      </c>
      <c r="C4862" s="47">
        <f ca="1">IF('Inputs and Results'!$G$15='Inputs and Results'!$G$13, 'Inputs and Results'!$G$13, IF(F4862 &lt;= ('Inputs and Results'!$G$14-'Inputs and Results'!$G$13)/('Inputs and Results'!$G$15-'Inputs and Results'!$G$13), 'Inputs and Results'!$G$13 + SQRT(F4862*('Inputs and Results'!$G$15-'Inputs and Results'!$G$13)*('Inputs and Results'!$G$14-'Inputs and Results'!$G$13)), 'Inputs and Results'!$G$15 - SQRT((1-F4862)*('Inputs and Results'!$G$15-'Inputs and Results'!$G$13)*('Inputs and Results'!$G$15-'Inputs and Results'!$G$14))))</f>
        <v>1028.688605220728</v>
      </c>
      <c r="D4862">
        <f t="shared" ca="1" si="315"/>
        <v>1462.8867628810624</v>
      </c>
      <c r="E4862">
        <f t="shared" ref="E4862:F4881" ca="1" si="319">RAND()</f>
        <v>0.72335521287472926</v>
      </c>
      <c r="F4862">
        <f t="shared" ca="1" si="319"/>
        <v>0.96540182096689553</v>
      </c>
    </row>
    <row r="4863" spans="1:6" ht="15.75" customHeight="1" x14ac:dyDescent="0.2">
      <c r="A4863">
        <v>4862</v>
      </c>
      <c r="B4863" s="47">
        <f ca="1">IF('Inputs and Results'!$C$15='Inputs and Results'!$C$13, 'Inputs and Results'!$C$13, IF(E4863 &lt;= ('Inputs and Results'!$C$14-'Inputs and Results'!$C$13)/('Inputs and Results'!$C$15-'Inputs and Results'!$C$13), 'Inputs and Results'!$C$13 + SQRT(E4863*('Inputs and Results'!$C$15-'Inputs and Results'!$C$13)*('Inputs and Results'!$C$14-'Inputs and Results'!$C$13)), 'Inputs and Results'!$C$15 - SQRT((1-E4863)*('Inputs and Results'!$C$15-'Inputs and Results'!$C$13)*('Inputs and Results'!$C$15-'Inputs and Results'!$C$14))))</f>
        <v>0.224986413231826</v>
      </c>
      <c r="C4863" s="47">
        <f ca="1">IF('Inputs and Results'!$G$15='Inputs and Results'!$G$13, 'Inputs and Results'!$G$13, IF(F4863 &lt;= ('Inputs and Results'!$G$14-'Inputs and Results'!$G$13)/('Inputs and Results'!$G$15-'Inputs and Results'!$G$13), 'Inputs and Results'!$G$13 + SQRT(F4863*('Inputs and Results'!$G$15-'Inputs and Results'!$G$13)*('Inputs and Results'!$G$14-'Inputs and Results'!$G$13)), 'Inputs and Results'!$G$15 - SQRT((1-F4863)*('Inputs and Results'!$G$15-'Inputs and Results'!$G$13)*('Inputs and Results'!$G$15-'Inputs and Results'!$G$14))))</f>
        <v>629.33239526419163</v>
      </c>
      <c r="D4863">
        <f t="shared" ca="1" si="315"/>
        <v>141.59123834108428</v>
      </c>
      <c r="E4863">
        <f t="shared" ca="1" si="319"/>
        <v>0.14436662147244828</v>
      </c>
      <c r="F4863">
        <f t="shared" ca="1" si="319"/>
        <v>0.61607430542156683</v>
      </c>
    </row>
    <row r="4864" spans="1:6" ht="15.75" customHeight="1" x14ac:dyDescent="0.2">
      <c r="A4864">
        <v>4863</v>
      </c>
      <c r="B4864" s="47">
        <f ca="1">IF('Inputs and Results'!$C$15='Inputs and Results'!$C$13, 'Inputs and Results'!$C$13, IF(E4864 &lt;= ('Inputs and Results'!$C$14-'Inputs and Results'!$C$13)/('Inputs and Results'!$C$15-'Inputs and Results'!$C$13), 'Inputs and Results'!$C$13 + SQRT(E4864*('Inputs and Results'!$C$15-'Inputs and Results'!$C$13)*('Inputs and Results'!$C$14-'Inputs and Results'!$C$13)), 'Inputs and Results'!$C$15 - SQRT((1-E4864)*('Inputs and Results'!$C$15-'Inputs and Results'!$C$13)*('Inputs and Results'!$C$15-'Inputs and Results'!$C$14))))</f>
        <v>1.3474605414266749</v>
      </c>
      <c r="C4864" s="47">
        <f ca="1">IF('Inputs and Results'!$G$15='Inputs and Results'!$G$13, 'Inputs and Results'!$G$13, IF(F4864 &lt;= ('Inputs and Results'!$G$14-'Inputs and Results'!$G$13)/('Inputs and Results'!$G$15-'Inputs and Results'!$G$13), 'Inputs and Results'!$G$13 + SQRT(F4864*('Inputs and Results'!$G$15-'Inputs and Results'!$G$13)*('Inputs and Results'!$G$14-'Inputs and Results'!$G$13)), 'Inputs and Results'!$G$15 - SQRT((1-F4864)*('Inputs and Results'!$G$15-'Inputs and Results'!$G$13)*('Inputs and Results'!$G$15-'Inputs and Results'!$G$14))))</f>
        <v>442.88739556509734</v>
      </c>
      <c r="D4864">
        <f t="shared" ca="1" si="315"/>
        <v>596.77328981919595</v>
      </c>
      <c r="E4864">
        <f t="shared" ca="1" si="319"/>
        <v>0.6965681486509091</v>
      </c>
      <c r="F4864">
        <f t="shared" ca="1" si="319"/>
        <v>0.32422566724055857</v>
      </c>
    </row>
    <row r="4865" spans="1:6" ht="15.75" customHeight="1" x14ac:dyDescent="0.2">
      <c r="A4865">
        <v>4864</v>
      </c>
      <c r="B4865" s="47">
        <f ca="1">IF('Inputs and Results'!$C$15='Inputs and Results'!$C$13, 'Inputs and Results'!$C$13, IF(E4865 &lt;= ('Inputs and Results'!$C$14-'Inputs and Results'!$C$13)/('Inputs and Results'!$C$15-'Inputs and Results'!$C$13), 'Inputs and Results'!$C$13 + SQRT(E4865*('Inputs and Results'!$C$15-'Inputs and Results'!$C$13)*('Inputs and Results'!$C$14-'Inputs and Results'!$C$13)), 'Inputs and Results'!$C$15 - SQRT((1-E4865)*('Inputs and Results'!$C$15-'Inputs and Results'!$C$13)*('Inputs and Results'!$C$15-'Inputs and Results'!$C$14))))</f>
        <v>0.79907715950893543</v>
      </c>
      <c r="C4865" s="47">
        <f ca="1">IF('Inputs and Results'!$G$15='Inputs and Results'!$G$13, 'Inputs and Results'!$G$13, IF(F4865 &lt;= ('Inputs and Results'!$G$14-'Inputs and Results'!$G$13)/('Inputs and Results'!$G$15-'Inputs and Results'!$G$13), 'Inputs and Results'!$G$13 + SQRT(F4865*('Inputs and Results'!$G$15-'Inputs and Results'!$G$13)*('Inputs and Results'!$G$14-'Inputs and Results'!$G$13)), 'Inputs and Results'!$G$15 - SQRT((1-F4865)*('Inputs and Results'!$G$15-'Inputs and Results'!$G$13)*('Inputs and Results'!$G$15-'Inputs and Results'!$G$14))))</f>
        <v>434.05507130808667</v>
      </c>
      <c r="D4865">
        <f t="shared" ca="1" si="315"/>
        <v>346.84349345131432</v>
      </c>
      <c r="E4865">
        <f t="shared" ca="1" si="319"/>
        <v>0.46177096113386051</v>
      </c>
      <c r="F4865">
        <f t="shared" ca="1" si="319"/>
        <v>0.30836680402284233</v>
      </c>
    </row>
    <row r="4866" spans="1:6" ht="15.75" customHeight="1" x14ac:dyDescent="0.2">
      <c r="A4866">
        <v>4865</v>
      </c>
      <c r="B4866" s="47">
        <f ca="1">IF('Inputs and Results'!$C$15='Inputs and Results'!$C$13, 'Inputs and Results'!$C$13, IF(E4866 &lt;= ('Inputs and Results'!$C$14-'Inputs and Results'!$C$13)/('Inputs and Results'!$C$15-'Inputs and Results'!$C$13), 'Inputs and Results'!$C$13 + SQRT(E4866*('Inputs and Results'!$C$15-'Inputs and Results'!$C$13)*('Inputs and Results'!$C$14-'Inputs and Results'!$C$13)), 'Inputs and Results'!$C$15 - SQRT((1-E4866)*('Inputs and Results'!$C$15-'Inputs and Results'!$C$13)*('Inputs and Results'!$C$15-'Inputs and Results'!$C$14))))</f>
        <v>0.38685269512252551</v>
      </c>
      <c r="C4866" s="47">
        <f ca="1">IF('Inputs and Results'!$G$15='Inputs and Results'!$G$13, 'Inputs and Results'!$G$13, IF(F4866 &lt;= ('Inputs and Results'!$G$14-'Inputs and Results'!$G$13)/('Inputs and Results'!$G$15-'Inputs and Results'!$G$13), 'Inputs and Results'!$G$13 + SQRT(F4866*('Inputs and Results'!$G$15-'Inputs and Results'!$G$13)*('Inputs and Results'!$G$14-'Inputs and Results'!$G$13)), 'Inputs and Results'!$G$15 - SQRT((1-F4866)*('Inputs and Results'!$G$15-'Inputs and Results'!$G$13)*('Inputs and Results'!$G$15-'Inputs and Results'!$G$14))))</f>
        <v>733.65710683143902</v>
      </c>
      <c r="D4866">
        <f t="shared" ref="D4866:D4929" ca="1" si="320">B4866*C4866</f>
        <v>283.81722907353679</v>
      </c>
      <c r="E4866">
        <f t="shared" ca="1" si="319"/>
        <v>0.24127346255684334</v>
      </c>
      <c r="F4866">
        <f t="shared" ca="1" si="319"/>
        <v>0.74361567760951908</v>
      </c>
    </row>
    <row r="4867" spans="1:6" ht="15.75" customHeight="1" x14ac:dyDescent="0.2">
      <c r="A4867">
        <v>4866</v>
      </c>
      <c r="B4867" s="47">
        <f ca="1">IF('Inputs and Results'!$C$15='Inputs and Results'!$C$13, 'Inputs and Results'!$C$13, IF(E4867 &lt;= ('Inputs and Results'!$C$14-'Inputs and Results'!$C$13)/('Inputs and Results'!$C$15-'Inputs and Results'!$C$13), 'Inputs and Results'!$C$13 + SQRT(E4867*('Inputs and Results'!$C$15-'Inputs and Results'!$C$13)*('Inputs and Results'!$C$14-'Inputs and Results'!$C$13)), 'Inputs and Results'!$C$15 - SQRT((1-E4867)*('Inputs and Results'!$C$15-'Inputs and Results'!$C$13)*('Inputs and Results'!$C$15-'Inputs and Results'!$C$14))))</f>
        <v>0.41925197443384521</v>
      </c>
      <c r="C4867" s="47">
        <f ca="1">IF('Inputs and Results'!$G$15='Inputs and Results'!$G$13, 'Inputs and Results'!$G$13, IF(F4867 &lt;= ('Inputs and Results'!$G$14-'Inputs and Results'!$G$13)/('Inputs and Results'!$G$15-'Inputs and Results'!$G$13), 'Inputs and Results'!$G$13 + SQRT(F4867*('Inputs and Results'!$G$15-'Inputs and Results'!$G$13)*('Inputs and Results'!$G$14-'Inputs and Results'!$G$13)), 'Inputs and Results'!$G$15 - SQRT((1-F4867)*('Inputs and Results'!$G$15-'Inputs and Results'!$G$13)*('Inputs and Results'!$G$15-'Inputs and Results'!$G$14))))</f>
        <v>917.54520041024921</v>
      </c>
      <c r="D4867">
        <f t="shared" ca="1" si="320"/>
        <v>384.68263690429518</v>
      </c>
      <c r="E4867">
        <f t="shared" ca="1" si="319"/>
        <v>0.25997106983737706</v>
      </c>
      <c r="F4867">
        <f t="shared" ca="1" si="319"/>
        <v>0.90594569961687033</v>
      </c>
    </row>
    <row r="4868" spans="1:6" ht="15.75" customHeight="1" x14ac:dyDescent="0.2">
      <c r="A4868">
        <v>4867</v>
      </c>
      <c r="B4868" s="47">
        <f ca="1">IF('Inputs and Results'!$C$15='Inputs and Results'!$C$13, 'Inputs and Results'!$C$13, IF(E4868 &lt;= ('Inputs and Results'!$C$14-'Inputs and Results'!$C$13)/('Inputs and Results'!$C$15-'Inputs and Results'!$C$13), 'Inputs and Results'!$C$13 + SQRT(E4868*('Inputs and Results'!$C$15-'Inputs and Results'!$C$13)*('Inputs and Results'!$C$14-'Inputs and Results'!$C$13)), 'Inputs and Results'!$C$15 - SQRT((1-E4868)*('Inputs and Results'!$C$15-'Inputs and Results'!$C$13)*('Inputs and Results'!$C$15-'Inputs and Results'!$C$14))))</f>
        <v>0.64516244116551702</v>
      </c>
      <c r="C4868" s="47">
        <f ca="1">IF('Inputs and Results'!$G$15='Inputs and Results'!$G$13, 'Inputs and Results'!$G$13, IF(F4868 &lt;= ('Inputs and Results'!$G$14-'Inputs and Results'!$G$13)/('Inputs and Results'!$G$15-'Inputs and Results'!$G$13), 'Inputs and Results'!$G$13 + SQRT(F4868*('Inputs and Results'!$G$15-'Inputs and Results'!$G$13)*('Inputs and Results'!$G$14-'Inputs and Results'!$G$13)), 'Inputs and Results'!$G$15 - SQRT((1-F4868)*('Inputs and Results'!$G$15-'Inputs and Results'!$G$13)*('Inputs and Results'!$G$15-'Inputs and Results'!$G$14))))</f>
        <v>905.5405449113839</v>
      </c>
      <c r="D4868">
        <f t="shared" ca="1" si="320"/>
        <v>584.2207485293809</v>
      </c>
      <c r="E4868">
        <f t="shared" ca="1" si="319"/>
        <v>0.38386000794471709</v>
      </c>
      <c r="F4868">
        <f t="shared" ca="1" si="319"/>
        <v>0.89778097180979854</v>
      </c>
    </row>
    <row r="4869" spans="1:6" ht="15.75" customHeight="1" x14ac:dyDescent="0.2">
      <c r="A4869">
        <v>4868</v>
      </c>
      <c r="B4869" s="47">
        <f ca="1">IF('Inputs and Results'!$C$15='Inputs and Results'!$C$13, 'Inputs and Results'!$C$13, IF(E4869 &lt;= ('Inputs and Results'!$C$14-'Inputs and Results'!$C$13)/('Inputs and Results'!$C$15-'Inputs and Results'!$C$13), 'Inputs and Results'!$C$13 + SQRT(E4869*('Inputs and Results'!$C$15-'Inputs and Results'!$C$13)*('Inputs and Results'!$C$14-'Inputs and Results'!$C$13)), 'Inputs and Results'!$C$15 - SQRT((1-E4869)*('Inputs and Results'!$C$15-'Inputs and Results'!$C$13)*('Inputs and Results'!$C$15-'Inputs and Results'!$C$14))))</f>
        <v>0.82589472983934353</v>
      </c>
      <c r="C4869" s="47">
        <f ca="1">IF('Inputs and Results'!$G$15='Inputs and Results'!$G$13, 'Inputs and Results'!$G$13, IF(F4869 &lt;= ('Inputs and Results'!$G$14-'Inputs and Results'!$G$13)/('Inputs and Results'!$G$15-'Inputs and Results'!$G$13), 'Inputs and Results'!$G$13 + SQRT(F4869*('Inputs and Results'!$G$15-'Inputs and Results'!$G$13)*('Inputs and Results'!$G$14-'Inputs and Results'!$G$13)), 'Inputs and Results'!$G$15 - SQRT((1-F4869)*('Inputs and Results'!$G$15-'Inputs and Results'!$G$13)*('Inputs and Results'!$G$15-'Inputs and Results'!$G$14))))</f>
        <v>516.60878169441844</v>
      </c>
      <c r="D4869">
        <f t="shared" ca="1" si="320"/>
        <v>426.66447019014413</v>
      </c>
      <c r="E4869">
        <f t="shared" ca="1" si="319"/>
        <v>0.4748073638066288</v>
      </c>
      <c r="F4869">
        <f t="shared" ca="1" si="319"/>
        <v>0.44942114651710185</v>
      </c>
    </row>
    <row r="4870" spans="1:6" ht="15.75" customHeight="1" x14ac:dyDescent="0.2">
      <c r="A4870">
        <v>4869</v>
      </c>
      <c r="B4870" s="47">
        <f ca="1">IF('Inputs and Results'!$C$15='Inputs and Results'!$C$13, 'Inputs and Results'!$C$13, IF(E4870 &lt;= ('Inputs and Results'!$C$14-'Inputs and Results'!$C$13)/('Inputs and Results'!$C$15-'Inputs and Results'!$C$13), 'Inputs and Results'!$C$13 + SQRT(E4870*('Inputs and Results'!$C$15-'Inputs and Results'!$C$13)*('Inputs and Results'!$C$14-'Inputs and Results'!$C$13)), 'Inputs and Results'!$C$15 - SQRT((1-E4870)*('Inputs and Results'!$C$15-'Inputs and Results'!$C$13)*('Inputs and Results'!$C$15-'Inputs and Results'!$C$14))))</f>
        <v>0.338043033478721</v>
      </c>
      <c r="C4870" s="47">
        <f ca="1">IF('Inputs and Results'!$G$15='Inputs and Results'!$G$13, 'Inputs and Results'!$G$13, IF(F4870 &lt;= ('Inputs and Results'!$G$14-'Inputs and Results'!$G$13)/('Inputs and Results'!$G$15-'Inputs and Results'!$G$13), 'Inputs and Results'!$G$13 + SQRT(F4870*('Inputs and Results'!$G$15-'Inputs and Results'!$G$13)*('Inputs and Results'!$G$14-'Inputs and Results'!$G$13)), 'Inputs and Results'!$G$15 - SQRT((1-F4870)*('Inputs and Results'!$G$15-'Inputs and Results'!$G$13)*('Inputs and Results'!$G$15-'Inputs and Results'!$G$14))))</f>
        <v>393.89990590826199</v>
      </c>
      <c r="D4870">
        <f t="shared" ca="1" si="320"/>
        <v>133.15511908021165</v>
      </c>
      <c r="E4870">
        <f t="shared" ca="1" si="319"/>
        <v>0.21266501204320332</v>
      </c>
      <c r="F4870">
        <f t="shared" ca="1" si="319"/>
        <v>0.23394723705325615</v>
      </c>
    </row>
    <row r="4871" spans="1:6" ht="15.75" customHeight="1" x14ac:dyDescent="0.2">
      <c r="A4871">
        <v>4870</v>
      </c>
      <c r="B4871" s="47">
        <f ca="1">IF('Inputs and Results'!$C$15='Inputs and Results'!$C$13, 'Inputs and Results'!$C$13, IF(E4871 &lt;= ('Inputs and Results'!$C$14-'Inputs and Results'!$C$13)/('Inputs and Results'!$C$15-'Inputs and Results'!$C$13), 'Inputs and Results'!$C$13 + SQRT(E4871*('Inputs and Results'!$C$15-'Inputs and Results'!$C$13)*('Inputs and Results'!$C$14-'Inputs and Results'!$C$13)), 'Inputs and Results'!$C$15 - SQRT((1-E4871)*('Inputs and Results'!$C$15-'Inputs and Results'!$C$13)*('Inputs and Results'!$C$15-'Inputs and Results'!$C$14))))</f>
        <v>4.0245313154060103E-2</v>
      </c>
      <c r="C4871" s="47">
        <f ca="1">IF('Inputs and Results'!$G$15='Inputs and Results'!$G$13, 'Inputs and Results'!$G$13, IF(F4871 &lt;= ('Inputs and Results'!$G$14-'Inputs and Results'!$G$13)/('Inputs and Results'!$G$15-'Inputs and Results'!$G$13), 'Inputs and Results'!$G$13 + SQRT(F4871*('Inputs and Results'!$G$15-'Inputs and Results'!$G$13)*('Inputs and Results'!$G$14-'Inputs and Results'!$G$13)), 'Inputs and Results'!$G$15 - SQRT((1-F4871)*('Inputs and Results'!$G$15-'Inputs and Results'!$G$13)*('Inputs and Results'!$G$15-'Inputs and Results'!$G$14))))</f>
        <v>362.93829049800468</v>
      </c>
      <c r="D4871">
        <f t="shared" ca="1" si="320"/>
        <v>14.606565156691435</v>
      </c>
      <c r="E4871">
        <f t="shared" ca="1" si="319"/>
        <v>2.665024374372138E-2</v>
      </c>
      <c r="F4871">
        <f t="shared" ca="1" si="319"/>
        <v>0.17397024487804436</v>
      </c>
    </row>
    <row r="4872" spans="1:6" ht="15.75" customHeight="1" x14ac:dyDescent="0.2">
      <c r="A4872">
        <v>4871</v>
      </c>
      <c r="B4872" s="47">
        <f ca="1">IF('Inputs and Results'!$C$15='Inputs and Results'!$C$13, 'Inputs and Results'!$C$13, IF(E4872 &lt;= ('Inputs and Results'!$C$14-'Inputs and Results'!$C$13)/('Inputs and Results'!$C$15-'Inputs and Results'!$C$13), 'Inputs and Results'!$C$13 + SQRT(E4872*('Inputs and Results'!$C$15-'Inputs and Results'!$C$13)*('Inputs and Results'!$C$14-'Inputs and Results'!$C$13)), 'Inputs and Results'!$C$15 - SQRT((1-E4872)*('Inputs and Results'!$C$15-'Inputs and Results'!$C$13)*('Inputs and Results'!$C$15-'Inputs and Results'!$C$14))))</f>
        <v>1.8281764391533413</v>
      </c>
      <c r="C4872" s="47">
        <f ca="1">IF('Inputs and Results'!$G$15='Inputs and Results'!$G$13, 'Inputs and Results'!$G$13, IF(F4872 &lt;= ('Inputs and Results'!$G$14-'Inputs and Results'!$G$13)/('Inputs and Results'!$G$15-'Inputs and Results'!$G$13), 'Inputs and Results'!$G$13 + SQRT(F4872*('Inputs and Results'!$G$15-'Inputs and Results'!$G$13)*('Inputs and Results'!$G$14-'Inputs and Results'!$G$13)), 'Inputs and Results'!$G$15 - SQRT((1-F4872)*('Inputs and Results'!$G$15-'Inputs and Results'!$G$13)*('Inputs and Results'!$G$15-'Inputs and Results'!$G$14))))</f>
        <v>648.72133698138634</v>
      </c>
      <c r="D4872">
        <f t="shared" ca="1" si="320"/>
        <v>1185.9770638454256</v>
      </c>
      <c r="E4872">
        <f t="shared" ca="1" si="319"/>
        <v>0.84742550469385081</v>
      </c>
      <c r="F4872">
        <f t="shared" ca="1" si="319"/>
        <v>0.64171955340570641</v>
      </c>
    </row>
    <row r="4873" spans="1:6" ht="15.75" customHeight="1" x14ac:dyDescent="0.2">
      <c r="A4873">
        <v>4872</v>
      </c>
      <c r="B4873" s="47">
        <f ca="1">IF('Inputs and Results'!$C$15='Inputs and Results'!$C$13, 'Inputs and Results'!$C$13, IF(E4873 &lt;= ('Inputs and Results'!$C$14-'Inputs and Results'!$C$13)/('Inputs and Results'!$C$15-'Inputs and Results'!$C$13), 'Inputs and Results'!$C$13 + SQRT(E4873*('Inputs and Results'!$C$15-'Inputs and Results'!$C$13)*('Inputs and Results'!$C$14-'Inputs and Results'!$C$13)), 'Inputs and Results'!$C$15 - SQRT((1-E4873)*('Inputs and Results'!$C$15-'Inputs and Results'!$C$13)*('Inputs and Results'!$C$15-'Inputs and Results'!$C$14))))</f>
        <v>2.4567942134983549</v>
      </c>
      <c r="C4873" s="47">
        <f ca="1">IF('Inputs and Results'!$G$15='Inputs and Results'!$G$13, 'Inputs and Results'!$G$13, IF(F4873 &lt;= ('Inputs and Results'!$G$14-'Inputs and Results'!$G$13)/('Inputs and Results'!$G$15-'Inputs and Results'!$G$13), 'Inputs and Results'!$G$13 + SQRT(F4873*('Inputs and Results'!$G$15-'Inputs and Results'!$G$13)*('Inputs and Results'!$G$14-'Inputs and Results'!$G$13)), 'Inputs and Results'!$G$15 - SQRT((1-F4873)*('Inputs and Results'!$G$15-'Inputs and Results'!$G$13)*('Inputs and Results'!$G$15-'Inputs and Results'!$G$14))))</f>
        <v>1025.2585394020048</v>
      </c>
      <c r="D4873">
        <f t="shared" ca="1" si="320"/>
        <v>2518.8492469426205</v>
      </c>
      <c r="E4873">
        <f t="shared" ca="1" si="319"/>
        <v>0.96721416372345881</v>
      </c>
      <c r="F4873">
        <f t="shared" ca="1" si="319"/>
        <v>0.96400247329247146</v>
      </c>
    </row>
    <row r="4874" spans="1:6" ht="15.75" customHeight="1" x14ac:dyDescent="0.2">
      <c r="A4874">
        <v>4873</v>
      </c>
      <c r="B4874" s="47">
        <f ca="1">IF('Inputs and Results'!$C$15='Inputs and Results'!$C$13, 'Inputs and Results'!$C$13, IF(E4874 &lt;= ('Inputs and Results'!$C$14-'Inputs and Results'!$C$13)/('Inputs and Results'!$C$15-'Inputs and Results'!$C$13), 'Inputs and Results'!$C$13 + SQRT(E4874*('Inputs and Results'!$C$15-'Inputs and Results'!$C$13)*('Inputs and Results'!$C$14-'Inputs and Results'!$C$13)), 'Inputs and Results'!$C$15 - SQRT((1-E4874)*('Inputs and Results'!$C$15-'Inputs and Results'!$C$13)*('Inputs and Results'!$C$15-'Inputs and Results'!$C$14))))</f>
        <v>2.1194395872037317</v>
      </c>
      <c r="C4874" s="47">
        <f ca="1">IF('Inputs and Results'!$G$15='Inputs and Results'!$G$13, 'Inputs and Results'!$G$13, IF(F4874 &lt;= ('Inputs and Results'!$G$14-'Inputs and Results'!$G$13)/('Inputs and Results'!$G$15-'Inputs and Results'!$G$13), 'Inputs and Results'!$G$13 + SQRT(F4874*('Inputs and Results'!$G$15-'Inputs and Results'!$G$13)*('Inputs and Results'!$G$14-'Inputs and Results'!$G$13)), 'Inputs and Results'!$G$15 - SQRT((1-F4874)*('Inputs and Results'!$G$15-'Inputs and Results'!$G$13)*('Inputs and Results'!$G$15-'Inputs and Results'!$G$14))))</f>
        <v>672.59890041301105</v>
      </c>
      <c r="D4874">
        <f t="shared" ca="1" si="320"/>
        <v>1425.5327358450361</v>
      </c>
      <c r="E4874">
        <f t="shared" ca="1" si="319"/>
        <v>0.91384592882400728</v>
      </c>
      <c r="F4874">
        <f t="shared" ca="1" si="319"/>
        <v>0.67208385370954127</v>
      </c>
    </row>
    <row r="4875" spans="1:6" ht="15.75" customHeight="1" x14ac:dyDescent="0.2">
      <c r="A4875">
        <v>4874</v>
      </c>
      <c r="B4875" s="47">
        <f ca="1">IF('Inputs and Results'!$C$15='Inputs and Results'!$C$13, 'Inputs and Results'!$C$13, IF(E4875 &lt;= ('Inputs and Results'!$C$14-'Inputs and Results'!$C$13)/('Inputs and Results'!$C$15-'Inputs and Results'!$C$13), 'Inputs and Results'!$C$13 + SQRT(E4875*('Inputs and Results'!$C$15-'Inputs and Results'!$C$13)*('Inputs and Results'!$C$14-'Inputs and Results'!$C$13)), 'Inputs and Results'!$C$15 - SQRT((1-E4875)*('Inputs and Results'!$C$15-'Inputs and Results'!$C$13)*('Inputs and Results'!$C$15-'Inputs and Results'!$C$14))))</f>
        <v>2.5522818316778491</v>
      </c>
      <c r="C4875" s="47">
        <f ca="1">IF('Inputs and Results'!$G$15='Inputs and Results'!$G$13, 'Inputs and Results'!$G$13, IF(F4875 &lt;= ('Inputs and Results'!$G$14-'Inputs and Results'!$G$13)/('Inputs and Results'!$G$15-'Inputs and Results'!$G$13), 'Inputs and Results'!$G$13 + SQRT(F4875*('Inputs and Results'!$G$15-'Inputs and Results'!$G$13)*('Inputs and Results'!$G$14-'Inputs and Results'!$G$13)), 'Inputs and Results'!$G$15 - SQRT((1-F4875)*('Inputs and Results'!$G$15-'Inputs and Results'!$G$13)*('Inputs and Results'!$G$15-'Inputs and Results'!$G$14))))</f>
        <v>648.78488898863816</v>
      </c>
      <c r="D4875">
        <f t="shared" ca="1" si="320"/>
        <v>1655.8818848328315</v>
      </c>
      <c r="E4875">
        <f t="shared" ca="1" si="319"/>
        <v>0.97772760463936204</v>
      </c>
      <c r="F4875">
        <f t="shared" ca="1" si="319"/>
        <v>0.64180215456778444</v>
      </c>
    </row>
    <row r="4876" spans="1:6" ht="15.75" customHeight="1" x14ac:dyDescent="0.2">
      <c r="A4876">
        <v>4875</v>
      </c>
      <c r="B4876" s="47">
        <f ca="1">IF('Inputs and Results'!$C$15='Inputs and Results'!$C$13, 'Inputs and Results'!$C$13, IF(E4876 &lt;= ('Inputs and Results'!$C$14-'Inputs and Results'!$C$13)/('Inputs and Results'!$C$15-'Inputs and Results'!$C$13), 'Inputs and Results'!$C$13 + SQRT(E4876*('Inputs and Results'!$C$15-'Inputs and Results'!$C$13)*('Inputs and Results'!$C$14-'Inputs and Results'!$C$13)), 'Inputs and Results'!$C$15 - SQRT((1-E4876)*('Inputs and Results'!$C$15-'Inputs and Results'!$C$13)*('Inputs and Results'!$C$15-'Inputs and Results'!$C$14))))</f>
        <v>1.0399494059777703</v>
      </c>
      <c r="C4876" s="47">
        <f ca="1">IF('Inputs and Results'!$G$15='Inputs and Results'!$G$13, 'Inputs and Results'!$G$13, IF(F4876 &lt;= ('Inputs and Results'!$G$14-'Inputs and Results'!$G$13)/('Inputs and Results'!$G$15-'Inputs and Results'!$G$13), 'Inputs and Results'!$G$13 + SQRT(F4876*('Inputs and Results'!$G$15-'Inputs and Results'!$G$13)*('Inputs and Results'!$G$14-'Inputs and Results'!$G$13)), 'Inputs and Results'!$G$15 - SQRT((1-F4876)*('Inputs and Results'!$G$15-'Inputs and Results'!$G$13)*('Inputs and Results'!$G$15-'Inputs and Results'!$G$14))))</f>
        <v>550.83677596128291</v>
      </c>
      <c r="D4876">
        <f t="shared" ca="1" si="320"/>
        <v>572.84237795164631</v>
      </c>
      <c r="E4876">
        <f t="shared" ca="1" si="319"/>
        <v>0.57313351876367824</v>
      </c>
      <c r="F4876">
        <f t="shared" ca="1" si="319"/>
        <v>0.50319202744934333</v>
      </c>
    </row>
    <row r="4877" spans="1:6" ht="15.75" customHeight="1" x14ac:dyDescent="0.2">
      <c r="A4877">
        <v>4876</v>
      </c>
      <c r="B4877" s="47">
        <f ca="1">IF('Inputs and Results'!$C$15='Inputs and Results'!$C$13, 'Inputs and Results'!$C$13, IF(E4877 &lt;= ('Inputs and Results'!$C$14-'Inputs and Results'!$C$13)/('Inputs and Results'!$C$15-'Inputs and Results'!$C$13), 'Inputs and Results'!$C$13 + SQRT(E4877*('Inputs and Results'!$C$15-'Inputs and Results'!$C$13)*('Inputs and Results'!$C$14-'Inputs and Results'!$C$13)), 'Inputs and Results'!$C$15 - SQRT((1-E4877)*('Inputs and Results'!$C$15-'Inputs and Results'!$C$13)*('Inputs and Results'!$C$15-'Inputs and Results'!$C$14))))</f>
        <v>2.1562827251741332</v>
      </c>
      <c r="C4877" s="47">
        <f ca="1">IF('Inputs and Results'!$G$15='Inputs and Results'!$G$13, 'Inputs and Results'!$G$13, IF(F4877 &lt;= ('Inputs and Results'!$G$14-'Inputs and Results'!$G$13)/('Inputs and Results'!$G$15-'Inputs and Results'!$G$13), 'Inputs and Results'!$G$13 + SQRT(F4877*('Inputs and Results'!$G$15-'Inputs and Results'!$G$13)*('Inputs and Results'!$G$14-'Inputs and Results'!$G$13)), 'Inputs and Results'!$G$15 - SQRT((1-F4877)*('Inputs and Results'!$G$15-'Inputs and Results'!$G$13)*('Inputs and Results'!$G$15-'Inputs and Results'!$G$14))))</f>
        <v>451.01265224828239</v>
      </c>
      <c r="D4877">
        <f t="shared" ca="1" si="320"/>
        <v>972.51079087794005</v>
      </c>
      <c r="E4877">
        <f t="shared" ca="1" si="319"/>
        <v>0.92090457335115694</v>
      </c>
      <c r="F4877">
        <f t="shared" ca="1" si="319"/>
        <v>0.33865252081407027</v>
      </c>
    </row>
    <row r="4878" spans="1:6" ht="15.75" customHeight="1" x14ac:dyDescent="0.2">
      <c r="A4878">
        <v>4877</v>
      </c>
      <c r="B4878" s="47">
        <f ca="1">IF('Inputs and Results'!$C$15='Inputs and Results'!$C$13, 'Inputs and Results'!$C$13, IF(E4878 &lt;= ('Inputs and Results'!$C$14-'Inputs and Results'!$C$13)/('Inputs and Results'!$C$15-'Inputs and Results'!$C$13), 'Inputs and Results'!$C$13 + SQRT(E4878*('Inputs and Results'!$C$15-'Inputs and Results'!$C$13)*('Inputs and Results'!$C$14-'Inputs and Results'!$C$13)), 'Inputs and Results'!$C$15 - SQRT((1-E4878)*('Inputs and Results'!$C$15-'Inputs and Results'!$C$13)*('Inputs and Results'!$C$15-'Inputs and Results'!$C$14))))</f>
        <v>0.62024000465669005</v>
      </c>
      <c r="C4878" s="47">
        <f ca="1">IF('Inputs and Results'!$G$15='Inputs and Results'!$G$13, 'Inputs and Results'!$G$13, IF(F4878 &lt;= ('Inputs and Results'!$G$14-'Inputs and Results'!$G$13)/('Inputs and Results'!$G$15-'Inputs and Results'!$G$13), 'Inputs and Results'!$G$13 + SQRT(F4878*('Inputs and Results'!$G$15-'Inputs and Results'!$G$13)*('Inputs and Results'!$G$14-'Inputs and Results'!$G$13)), 'Inputs and Results'!$G$15 - SQRT((1-F4878)*('Inputs and Results'!$G$15-'Inputs and Results'!$G$13)*('Inputs and Results'!$G$15-'Inputs and Results'!$G$14))))</f>
        <v>713.95683440634889</v>
      </c>
      <c r="D4878">
        <f t="shared" ca="1" si="320"/>
        <v>442.82459029686953</v>
      </c>
      <c r="E4878">
        <f t="shared" ca="1" si="319"/>
        <v>0.37074915161817878</v>
      </c>
      <c r="F4878">
        <f t="shared" ca="1" si="319"/>
        <v>0.72149665151731956</v>
      </c>
    </row>
    <row r="4879" spans="1:6" ht="15.75" customHeight="1" x14ac:dyDescent="0.2">
      <c r="A4879">
        <v>4878</v>
      </c>
      <c r="B4879" s="47">
        <f ca="1">IF('Inputs and Results'!$C$15='Inputs and Results'!$C$13, 'Inputs and Results'!$C$13, IF(E4879 &lt;= ('Inputs and Results'!$C$14-'Inputs and Results'!$C$13)/('Inputs and Results'!$C$15-'Inputs and Results'!$C$13), 'Inputs and Results'!$C$13 + SQRT(E4879*('Inputs and Results'!$C$15-'Inputs and Results'!$C$13)*('Inputs and Results'!$C$14-'Inputs and Results'!$C$13)), 'Inputs and Results'!$C$15 - SQRT((1-E4879)*('Inputs and Results'!$C$15-'Inputs and Results'!$C$13)*('Inputs and Results'!$C$15-'Inputs and Results'!$C$14))))</f>
        <v>1.9413582624911594</v>
      </c>
      <c r="C4879" s="47">
        <f ca="1">IF('Inputs and Results'!$G$15='Inputs and Results'!$G$13, 'Inputs and Results'!$G$13, IF(F4879 &lt;= ('Inputs and Results'!$G$14-'Inputs and Results'!$G$13)/('Inputs and Results'!$G$15-'Inputs and Results'!$G$13), 'Inputs and Results'!$G$13 + SQRT(F4879*('Inputs and Results'!$G$15-'Inputs and Results'!$G$13)*('Inputs and Results'!$G$14-'Inputs and Results'!$G$13)), 'Inputs and Results'!$G$15 - SQRT((1-F4879)*('Inputs and Results'!$G$15-'Inputs and Results'!$G$13)*('Inputs and Results'!$G$15-'Inputs and Results'!$G$14))))</f>
        <v>1042.9488486607956</v>
      </c>
      <c r="D4879">
        <f t="shared" ca="1" si="320"/>
        <v>2024.7373647032773</v>
      </c>
      <c r="E4879">
        <f t="shared" ca="1" si="319"/>
        <v>0.87547529684491809</v>
      </c>
      <c r="F4879">
        <f t="shared" ca="1" si="319"/>
        <v>0.97092210334448625</v>
      </c>
    </row>
    <row r="4880" spans="1:6" ht="15.75" customHeight="1" x14ac:dyDescent="0.2">
      <c r="A4880">
        <v>4879</v>
      </c>
      <c r="B4880" s="47">
        <f ca="1">IF('Inputs and Results'!$C$15='Inputs and Results'!$C$13, 'Inputs and Results'!$C$13, IF(E4880 &lt;= ('Inputs and Results'!$C$14-'Inputs and Results'!$C$13)/('Inputs and Results'!$C$15-'Inputs and Results'!$C$13), 'Inputs and Results'!$C$13 + SQRT(E4880*('Inputs and Results'!$C$15-'Inputs and Results'!$C$13)*('Inputs and Results'!$C$14-'Inputs and Results'!$C$13)), 'Inputs and Results'!$C$15 - SQRT((1-E4880)*('Inputs and Results'!$C$15-'Inputs and Results'!$C$13)*('Inputs and Results'!$C$15-'Inputs and Results'!$C$14))))</f>
        <v>0.33762885412252297</v>
      </c>
      <c r="C4880" s="47">
        <f ca="1">IF('Inputs and Results'!$G$15='Inputs and Results'!$G$13, 'Inputs and Results'!$G$13, IF(F4880 &lt;= ('Inputs and Results'!$G$14-'Inputs and Results'!$G$13)/('Inputs and Results'!$G$15-'Inputs and Results'!$G$13), 'Inputs and Results'!$G$13 + SQRT(F4880*('Inputs and Results'!$G$15-'Inputs and Results'!$G$13)*('Inputs and Results'!$G$14-'Inputs and Results'!$G$13)), 'Inputs and Results'!$G$15 - SQRT((1-F4880)*('Inputs and Results'!$G$15-'Inputs and Results'!$G$13)*('Inputs and Results'!$G$15-'Inputs and Results'!$G$14))))</f>
        <v>1001.2007509099826</v>
      </c>
      <c r="D4880">
        <f t="shared" ca="1" si="320"/>
        <v>338.03426227634696</v>
      </c>
      <c r="E4880">
        <f t="shared" ca="1" si="319"/>
        <v>0.21241998684433894</v>
      </c>
      <c r="F4880">
        <f t="shared" ca="1" si="319"/>
        <v>0.95340812170272982</v>
      </c>
    </row>
    <row r="4881" spans="1:6" ht="15.75" customHeight="1" x14ac:dyDescent="0.2">
      <c r="A4881">
        <v>4880</v>
      </c>
      <c r="B4881" s="47">
        <f ca="1">IF('Inputs and Results'!$C$15='Inputs and Results'!$C$13, 'Inputs and Results'!$C$13, IF(E4881 &lt;= ('Inputs and Results'!$C$14-'Inputs and Results'!$C$13)/('Inputs and Results'!$C$15-'Inputs and Results'!$C$13), 'Inputs and Results'!$C$13 + SQRT(E4881*('Inputs and Results'!$C$15-'Inputs and Results'!$C$13)*('Inputs and Results'!$C$14-'Inputs and Results'!$C$13)), 'Inputs and Results'!$C$15 - SQRT((1-E4881)*('Inputs and Results'!$C$15-'Inputs and Results'!$C$13)*('Inputs and Results'!$C$15-'Inputs and Results'!$C$14))))</f>
        <v>1.7051646870228541</v>
      </c>
      <c r="C4881" s="47">
        <f ca="1">IF('Inputs and Results'!$G$15='Inputs and Results'!$G$13, 'Inputs and Results'!$G$13, IF(F4881 &lt;= ('Inputs and Results'!$G$14-'Inputs and Results'!$G$13)/('Inputs and Results'!$G$15-'Inputs and Results'!$G$13), 'Inputs and Results'!$G$13 + SQRT(F4881*('Inputs and Results'!$G$15-'Inputs and Results'!$G$13)*('Inputs and Results'!$G$14-'Inputs and Results'!$G$13)), 'Inputs and Results'!$G$15 - SQRT((1-F4881)*('Inputs and Results'!$G$15-'Inputs and Results'!$G$13)*('Inputs and Results'!$G$15-'Inputs and Results'!$G$14))))</f>
        <v>488.99588562964379</v>
      </c>
      <c r="D4881">
        <f t="shared" ca="1" si="320"/>
        <v>833.81851627513493</v>
      </c>
      <c r="E4881">
        <f t="shared" ca="1" si="319"/>
        <v>0.81371127914081964</v>
      </c>
      <c r="F4881">
        <f t="shared" ca="1" si="319"/>
        <v>0.40402921970103478</v>
      </c>
    </row>
    <row r="4882" spans="1:6" ht="15.75" customHeight="1" x14ac:dyDescent="0.2">
      <c r="A4882">
        <v>4881</v>
      </c>
      <c r="B4882" s="47">
        <f ca="1">IF('Inputs and Results'!$C$15='Inputs and Results'!$C$13, 'Inputs and Results'!$C$13, IF(E4882 &lt;= ('Inputs and Results'!$C$14-'Inputs and Results'!$C$13)/('Inputs and Results'!$C$15-'Inputs and Results'!$C$13), 'Inputs and Results'!$C$13 + SQRT(E4882*('Inputs and Results'!$C$15-'Inputs and Results'!$C$13)*('Inputs and Results'!$C$14-'Inputs and Results'!$C$13)), 'Inputs and Results'!$C$15 - SQRT((1-E4882)*('Inputs and Results'!$C$15-'Inputs and Results'!$C$13)*('Inputs and Results'!$C$15-'Inputs and Results'!$C$14))))</f>
        <v>0.22601693128160338</v>
      </c>
      <c r="C4882" s="47">
        <f ca="1">IF('Inputs and Results'!$G$15='Inputs and Results'!$G$13, 'Inputs and Results'!$G$13, IF(F4882 &lt;= ('Inputs and Results'!$G$14-'Inputs and Results'!$G$13)/('Inputs and Results'!$G$15-'Inputs and Results'!$G$13), 'Inputs and Results'!$G$13 + SQRT(F4882*('Inputs and Results'!$G$15-'Inputs and Results'!$G$13)*('Inputs and Results'!$G$14-'Inputs and Results'!$G$13)), 'Inputs and Results'!$G$15 - SQRT((1-F4882)*('Inputs and Results'!$G$15-'Inputs and Results'!$G$13)*('Inputs and Results'!$G$15-'Inputs and Results'!$G$14))))</f>
        <v>420.71233428493417</v>
      </c>
      <c r="D4882">
        <f t="shared" ca="1" si="320"/>
        <v>95.088110747400918</v>
      </c>
      <c r="E4882">
        <f t="shared" ref="E4882:F4901" ca="1" si="321">RAND()</f>
        <v>0.14500199271818515</v>
      </c>
      <c r="F4882">
        <f t="shared" ca="1" si="321"/>
        <v>0.28406046638203497</v>
      </c>
    </row>
    <row r="4883" spans="1:6" ht="15.75" customHeight="1" x14ac:dyDescent="0.2">
      <c r="A4883">
        <v>4882</v>
      </c>
      <c r="B4883" s="47">
        <f ca="1">IF('Inputs and Results'!$C$15='Inputs and Results'!$C$13, 'Inputs and Results'!$C$13, IF(E4883 &lt;= ('Inputs and Results'!$C$14-'Inputs and Results'!$C$13)/('Inputs and Results'!$C$15-'Inputs and Results'!$C$13), 'Inputs and Results'!$C$13 + SQRT(E4883*('Inputs and Results'!$C$15-'Inputs and Results'!$C$13)*('Inputs and Results'!$C$14-'Inputs and Results'!$C$13)), 'Inputs and Results'!$C$15 - SQRT((1-E4883)*('Inputs and Results'!$C$15-'Inputs and Results'!$C$13)*('Inputs and Results'!$C$15-'Inputs and Results'!$C$14))))</f>
        <v>0.72623089220948422</v>
      </c>
      <c r="C4883" s="47">
        <f ca="1">IF('Inputs and Results'!$G$15='Inputs and Results'!$G$13, 'Inputs and Results'!$G$13, IF(F4883 &lt;= ('Inputs and Results'!$G$14-'Inputs and Results'!$G$13)/('Inputs and Results'!$G$15-'Inputs and Results'!$G$13), 'Inputs and Results'!$G$13 + SQRT(F4883*('Inputs and Results'!$G$15-'Inputs and Results'!$G$13)*('Inputs and Results'!$G$14-'Inputs and Results'!$G$13)), 'Inputs and Results'!$G$15 - SQRT((1-F4883)*('Inputs and Results'!$G$15-'Inputs and Results'!$G$13)*('Inputs and Results'!$G$15-'Inputs and Results'!$G$14))))</f>
        <v>354.23428621626329</v>
      </c>
      <c r="D4883">
        <f t="shared" ca="1" si="320"/>
        <v>257.25588173002666</v>
      </c>
      <c r="E4883">
        <f t="shared" ca="1" si="321"/>
        <v>0.42555267160639121</v>
      </c>
      <c r="F4883">
        <f t="shared" ca="1" si="321"/>
        <v>0.15670234920015225</v>
      </c>
    </row>
    <row r="4884" spans="1:6" ht="15.75" customHeight="1" x14ac:dyDescent="0.2">
      <c r="A4884">
        <v>4883</v>
      </c>
      <c r="B4884" s="47">
        <f ca="1">IF('Inputs and Results'!$C$15='Inputs and Results'!$C$13, 'Inputs and Results'!$C$13, IF(E4884 &lt;= ('Inputs and Results'!$C$14-'Inputs and Results'!$C$13)/('Inputs and Results'!$C$15-'Inputs and Results'!$C$13), 'Inputs and Results'!$C$13 + SQRT(E4884*('Inputs and Results'!$C$15-'Inputs and Results'!$C$13)*('Inputs and Results'!$C$14-'Inputs and Results'!$C$13)), 'Inputs and Results'!$C$15 - SQRT((1-E4884)*('Inputs and Results'!$C$15-'Inputs and Results'!$C$13)*('Inputs and Results'!$C$15-'Inputs and Results'!$C$14))))</f>
        <v>1.3912174074511521</v>
      </c>
      <c r="C4884" s="47">
        <f ca="1">IF('Inputs and Results'!$G$15='Inputs and Results'!$G$13, 'Inputs and Results'!$G$13, IF(F4884 &lt;= ('Inputs and Results'!$G$14-'Inputs and Results'!$G$13)/('Inputs and Results'!$G$15-'Inputs and Results'!$G$13), 'Inputs and Results'!$G$13 + SQRT(F4884*('Inputs and Results'!$G$15-'Inputs and Results'!$G$13)*('Inputs and Results'!$G$14-'Inputs and Results'!$G$13)), 'Inputs and Results'!$G$15 - SQRT((1-F4884)*('Inputs and Results'!$G$15-'Inputs and Results'!$G$13)*('Inputs and Results'!$G$15-'Inputs and Results'!$G$14))))</f>
        <v>394.0816243929587</v>
      </c>
      <c r="D4884">
        <f t="shared" ca="1" si="320"/>
        <v>548.25321581211074</v>
      </c>
      <c r="E4884">
        <f t="shared" ca="1" si="321"/>
        <v>0.71242428554575643</v>
      </c>
      <c r="F4884">
        <f t="shared" ca="1" si="321"/>
        <v>0.2342925794189481</v>
      </c>
    </row>
    <row r="4885" spans="1:6" ht="15.75" customHeight="1" x14ac:dyDescent="0.2">
      <c r="A4885">
        <v>4884</v>
      </c>
      <c r="B4885" s="47">
        <f ca="1">IF('Inputs and Results'!$C$15='Inputs and Results'!$C$13, 'Inputs and Results'!$C$13, IF(E4885 &lt;= ('Inputs and Results'!$C$14-'Inputs and Results'!$C$13)/('Inputs and Results'!$C$15-'Inputs and Results'!$C$13), 'Inputs and Results'!$C$13 + SQRT(E4885*('Inputs and Results'!$C$15-'Inputs and Results'!$C$13)*('Inputs and Results'!$C$14-'Inputs and Results'!$C$13)), 'Inputs and Results'!$C$15 - SQRT((1-E4885)*('Inputs and Results'!$C$15-'Inputs and Results'!$C$13)*('Inputs and Results'!$C$15-'Inputs and Results'!$C$14))))</f>
        <v>2.2900086177173598</v>
      </c>
      <c r="C4885" s="47">
        <f ca="1">IF('Inputs and Results'!$G$15='Inputs and Results'!$G$13, 'Inputs and Results'!$G$13, IF(F4885 &lt;= ('Inputs and Results'!$G$14-'Inputs and Results'!$G$13)/('Inputs and Results'!$G$15-'Inputs and Results'!$G$13), 'Inputs and Results'!$G$13 + SQRT(F4885*('Inputs and Results'!$G$15-'Inputs and Results'!$G$13)*('Inputs and Results'!$G$14-'Inputs and Results'!$G$13)), 'Inputs and Results'!$G$15 - SQRT((1-F4885)*('Inputs and Results'!$G$15-'Inputs and Results'!$G$13)*('Inputs and Results'!$G$15-'Inputs and Results'!$G$14))))</f>
        <v>431.56649759291008</v>
      </c>
      <c r="D4885">
        <f t="shared" ca="1" si="320"/>
        <v>988.29099860586223</v>
      </c>
      <c r="E4885">
        <f t="shared" ca="1" si="321"/>
        <v>0.94399024856493174</v>
      </c>
      <c r="F4885">
        <f t="shared" ca="1" si="321"/>
        <v>0.30386523685883238</v>
      </c>
    </row>
    <row r="4886" spans="1:6" ht="15.75" customHeight="1" x14ac:dyDescent="0.2">
      <c r="A4886">
        <v>4885</v>
      </c>
      <c r="B4886" s="47">
        <f ca="1">IF('Inputs and Results'!$C$15='Inputs and Results'!$C$13, 'Inputs and Results'!$C$13, IF(E4886 &lt;= ('Inputs and Results'!$C$14-'Inputs and Results'!$C$13)/('Inputs and Results'!$C$15-'Inputs and Results'!$C$13), 'Inputs and Results'!$C$13 + SQRT(E4886*('Inputs and Results'!$C$15-'Inputs and Results'!$C$13)*('Inputs and Results'!$C$14-'Inputs and Results'!$C$13)), 'Inputs and Results'!$C$15 - SQRT((1-E4886)*('Inputs and Results'!$C$15-'Inputs and Results'!$C$13)*('Inputs and Results'!$C$15-'Inputs and Results'!$C$14))))</f>
        <v>1.9221491431365203</v>
      </c>
      <c r="C4886" s="47">
        <f ca="1">IF('Inputs and Results'!$G$15='Inputs and Results'!$G$13, 'Inputs and Results'!$G$13, IF(F4886 &lt;= ('Inputs and Results'!$G$14-'Inputs and Results'!$G$13)/('Inputs and Results'!$G$15-'Inputs and Results'!$G$13), 'Inputs and Results'!$G$13 + SQRT(F4886*('Inputs and Results'!$G$15-'Inputs and Results'!$G$13)*('Inputs and Results'!$G$14-'Inputs and Results'!$G$13)), 'Inputs and Results'!$G$15 - SQRT((1-F4886)*('Inputs and Results'!$G$15-'Inputs and Results'!$G$13)*('Inputs and Results'!$G$15-'Inputs and Results'!$G$14))))</f>
        <v>292.34682020786681</v>
      </c>
      <c r="D4886">
        <f t="shared" ca="1" si="320"/>
        <v>561.93418996123751</v>
      </c>
      <c r="E4886">
        <f t="shared" ca="1" si="321"/>
        <v>0.87091528115096251</v>
      </c>
      <c r="F4886">
        <f t="shared" ca="1" si="321"/>
        <v>2.8773314674991557E-2</v>
      </c>
    </row>
    <row r="4887" spans="1:6" ht="15.75" customHeight="1" x14ac:dyDescent="0.2">
      <c r="A4887">
        <v>4886</v>
      </c>
      <c r="B4887" s="47">
        <f ca="1">IF('Inputs and Results'!$C$15='Inputs and Results'!$C$13, 'Inputs and Results'!$C$13, IF(E4887 &lt;= ('Inputs and Results'!$C$14-'Inputs and Results'!$C$13)/('Inputs and Results'!$C$15-'Inputs and Results'!$C$13), 'Inputs and Results'!$C$13 + SQRT(E4887*('Inputs and Results'!$C$15-'Inputs and Results'!$C$13)*('Inputs and Results'!$C$14-'Inputs and Results'!$C$13)), 'Inputs and Results'!$C$15 - SQRT((1-E4887)*('Inputs and Results'!$C$15-'Inputs and Results'!$C$13)*('Inputs and Results'!$C$15-'Inputs and Results'!$C$14))))</f>
        <v>1.829236331332321</v>
      </c>
      <c r="C4887" s="47">
        <f ca="1">IF('Inputs and Results'!$G$15='Inputs and Results'!$G$13, 'Inputs and Results'!$G$13, IF(F4887 &lt;= ('Inputs and Results'!$G$14-'Inputs and Results'!$G$13)/('Inputs and Results'!$G$15-'Inputs and Results'!$G$13), 'Inputs and Results'!$G$13 + SQRT(F4887*('Inputs and Results'!$G$15-'Inputs and Results'!$G$13)*('Inputs and Results'!$G$14-'Inputs and Results'!$G$13)), 'Inputs and Results'!$G$15 - SQRT((1-F4887)*('Inputs and Results'!$G$15-'Inputs and Results'!$G$13)*('Inputs and Results'!$G$15-'Inputs and Results'!$G$14))))</f>
        <v>849.5097656517645</v>
      </c>
      <c r="D4887">
        <f t="shared" ca="1" si="320"/>
        <v>1553.9541271518135</v>
      </c>
      <c r="E4887">
        <f t="shared" ca="1" si="321"/>
        <v>0.84770138134753303</v>
      </c>
      <c r="F4887">
        <f t="shared" ca="1" si="321"/>
        <v>0.85517865279622063</v>
      </c>
    </row>
    <row r="4888" spans="1:6" ht="15.75" customHeight="1" x14ac:dyDescent="0.2">
      <c r="A4888">
        <v>4887</v>
      </c>
      <c r="B4888" s="47">
        <f ca="1">IF('Inputs and Results'!$C$15='Inputs and Results'!$C$13, 'Inputs and Results'!$C$13, IF(E4888 &lt;= ('Inputs and Results'!$C$14-'Inputs and Results'!$C$13)/('Inputs and Results'!$C$15-'Inputs and Results'!$C$13), 'Inputs and Results'!$C$13 + SQRT(E4888*('Inputs and Results'!$C$15-'Inputs and Results'!$C$13)*('Inputs and Results'!$C$14-'Inputs and Results'!$C$13)), 'Inputs and Results'!$C$15 - SQRT((1-E4888)*('Inputs and Results'!$C$15-'Inputs and Results'!$C$13)*('Inputs and Results'!$C$15-'Inputs and Results'!$C$14))))</f>
        <v>0.49298072433982432</v>
      </c>
      <c r="C4888" s="47">
        <f ca="1">IF('Inputs and Results'!$G$15='Inputs and Results'!$G$13, 'Inputs and Results'!$G$13, IF(F4888 &lt;= ('Inputs and Results'!$G$14-'Inputs and Results'!$G$13)/('Inputs and Results'!$G$15-'Inputs and Results'!$G$13), 'Inputs and Results'!$G$13 + SQRT(F4888*('Inputs and Results'!$G$15-'Inputs and Results'!$G$13)*('Inputs and Results'!$G$14-'Inputs and Results'!$G$13)), 'Inputs and Results'!$G$15 - SQRT((1-F4888)*('Inputs and Results'!$G$15-'Inputs and Results'!$G$13)*('Inputs and Results'!$G$15-'Inputs and Results'!$G$14))))</f>
        <v>393.0722323322168</v>
      </c>
      <c r="D4888">
        <f t="shared" ca="1" si="320"/>
        <v>193.77703381300796</v>
      </c>
      <c r="E4888">
        <f t="shared" ca="1" si="321"/>
        <v>0.30165048349648071</v>
      </c>
      <c r="F4888">
        <f t="shared" ca="1" si="321"/>
        <v>0.23237332051467452</v>
      </c>
    </row>
    <row r="4889" spans="1:6" ht="15.75" customHeight="1" x14ac:dyDescent="0.2">
      <c r="A4889">
        <v>4888</v>
      </c>
      <c r="B4889" s="47">
        <f ca="1">IF('Inputs and Results'!$C$15='Inputs and Results'!$C$13, 'Inputs and Results'!$C$13, IF(E4889 &lt;= ('Inputs and Results'!$C$14-'Inputs and Results'!$C$13)/('Inputs and Results'!$C$15-'Inputs and Results'!$C$13), 'Inputs and Results'!$C$13 + SQRT(E4889*('Inputs and Results'!$C$15-'Inputs and Results'!$C$13)*('Inputs and Results'!$C$14-'Inputs and Results'!$C$13)), 'Inputs and Results'!$C$15 - SQRT((1-E4889)*('Inputs and Results'!$C$15-'Inputs and Results'!$C$13)*('Inputs and Results'!$C$15-'Inputs and Results'!$C$14))))</f>
        <v>1.0045017330406973</v>
      </c>
      <c r="C4889" s="47">
        <f ca="1">IF('Inputs and Results'!$G$15='Inputs and Results'!$G$13, 'Inputs and Results'!$G$13, IF(F4889 &lt;= ('Inputs and Results'!$G$14-'Inputs and Results'!$G$13)/('Inputs and Results'!$G$15-'Inputs and Results'!$G$13), 'Inputs and Results'!$G$13 + SQRT(F4889*('Inputs and Results'!$G$15-'Inputs and Results'!$G$13)*('Inputs and Results'!$G$14-'Inputs and Results'!$G$13)), 'Inputs and Results'!$G$15 - SQRT((1-F4889)*('Inputs and Results'!$G$15-'Inputs and Results'!$G$13)*('Inputs and Results'!$G$15-'Inputs and Results'!$G$14))))</f>
        <v>558.95634590780344</v>
      </c>
      <c r="D4889">
        <f t="shared" ca="1" si="320"/>
        <v>561.47261815848401</v>
      </c>
      <c r="E4889">
        <f t="shared" ca="1" si="321"/>
        <v>0.55755407406249113</v>
      </c>
      <c r="F4889">
        <f t="shared" ca="1" si="321"/>
        <v>0.51554220268546813</v>
      </c>
    </row>
    <row r="4890" spans="1:6" ht="15.75" customHeight="1" x14ac:dyDescent="0.2">
      <c r="A4890">
        <v>4889</v>
      </c>
      <c r="B4890" s="47">
        <f ca="1">IF('Inputs and Results'!$C$15='Inputs and Results'!$C$13, 'Inputs and Results'!$C$13, IF(E4890 &lt;= ('Inputs and Results'!$C$14-'Inputs and Results'!$C$13)/('Inputs and Results'!$C$15-'Inputs and Results'!$C$13), 'Inputs and Results'!$C$13 + SQRT(E4890*('Inputs and Results'!$C$15-'Inputs and Results'!$C$13)*('Inputs and Results'!$C$14-'Inputs and Results'!$C$13)), 'Inputs and Results'!$C$15 - SQRT((1-E4890)*('Inputs and Results'!$C$15-'Inputs and Results'!$C$13)*('Inputs and Results'!$C$15-'Inputs and Results'!$C$14))))</f>
        <v>1.409055618528533</v>
      </c>
      <c r="C4890" s="47">
        <f ca="1">IF('Inputs and Results'!$G$15='Inputs and Results'!$G$13, 'Inputs and Results'!$G$13, IF(F4890 &lt;= ('Inputs and Results'!$G$14-'Inputs and Results'!$G$13)/('Inputs and Results'!$G$15-'Inputs and Results'!$G$13), 'Inputs and Results'!$G$13 + SQRT(F4890*('Inputs and Results'!$G$15-'Inputs and Results'!$G$13)*('Inputs and Results'!$G$14-'Inputs and Results'!$G$13)), 'Inputs and Results'!$G$15 - SQRT((1-F4890)*('Inputs and Results'!$G$15-'Inputs and Results'!$G$13)*('Inputs and Results'!$G$15-'Inputs and Results'!$G$14))))</f>
        <v>473.37483193907019</v>
      </c>
      <c r="D4890">
        <f t="shared" ca="1" si="320"/>
        <v>667.01146661374696</v>
      </c>
      <c r="E4890">
        <f t="shared" ca="1" si="321"/>
        <v>0.7187662194515968</v>
      </c>
      <c r="F4890">
        <f t="shared" ca="1" si="321"/>
        <v>0.37755409740913903</v>
      </c>
    </row>
    <row r="4891" spans="1:6" ht="15.75" customHeight="1" x14ac:dyDescent="0.2">
      <c r="A4891">
        <v>4890</v>
      </c>
      <c r="B4891" s="47">
        <f ca="1">IF('Inputs and Results'!$C$15='Inputs and Results'!$C$13, 'Inputs and Results'!$C$13, IF(E4891 &lt;= ('Inputs and Results'!$C$14-'Inputs and Results'!$C$13)/('Inputs and Results'!$C$15-'Inputs and Results'!$C$13), 'Inputs and Results'!$C$13 + SQRT(E4891*('Inputs and Results'!$C$15-'Inputs and Results'!$C$13)*('Inputs and Results'!$C$14-'Inputs and Results'!$C$13)), 'Inputs and Results'!$C$15 - SQRT((1-E4891)*('Inputs and Results'!$C$15-'Inputs and Results'!$C$13)*('Inputs and Results'!$C$15-'Inputs and Results'!$C$14))))</f>
        <v>2.7107358756037909</v>
      </c>
      <c r="C4891" s="47">
        <f ca="1">IF('Inputs and Results'!$G$15='Inputs and Results'!$G$13, 'Inputs and Results'!$G$13, IF(F4891 &lt;= ('Inputs and Results'!$G$14-'Inputs and Results'!$G$13)/('Inputs and Results'!$G$15-'Inputs and Results'!$G$13), 'Inputs and Results'!$G$13 + SQRT(F4891*('Inputs and Results'!$G$15-'Inputs and Results'!$G$13)*('Inputs and Results'!$G$14-'Inputs and Results'!$G$13)), 'Inputs and Results'!$G$15 - SQRT((1-F4891)*('Inputs and Results'!$G$15-'Inputs and Results'!$G$13)*('Inputs and Results'!$G$15-'Inputs and Results'!$G$14))))</f>
        <v>881.15919195450579</v>
      </c>
      <c r="D4891">
        <f t="shared" ca="1" si="320"/>
        <v>2388.5898337491262</v>
      </c>
      <c r="E4891">
        <f t="shared" ca="1" si="321"/>
        <v>0.9907029184819216</v>
      </c>
      <c r="F4891">
        <f t="shared" ca="1" si="321"/>
        <v>0.88015262068786615</v>
      </c>
    </row>
    <row r="4892" spans="1:6" ht="15.75" customHeight="1" x14ac:dyDescent="0.2">
      <c r="A4892">
        <v>4891</v>
      </c>
      <c r="B4892" s="47">
        <f ca="1">IF('Inputs and Results'!$C$15='Inputs and Results'!$C$13, 'Inputs and Results'!$C$13, IF(E4892 &lt;= ('Inputs and Results'!$C$14-'Inputs and Results'!$C$13)/('Inputs and Results'!$C$15-'Inputs and Results'!$C$13), 'Inputs and Results'!$C$13 + SQRT(E4892*('Inputs and Results'!$C$15-'Inputs and Results'!$C$13)*('Inputs and Results'!$C$14-'Inputs and Results'!$C$13)), 'Inputs and Results'!$C$15 - SQRT((1-E4892)*('Inputs and Results'!$C$15-'Inputs and Results'!$C$13)*('Inputs and Results'!$C$15-'Inputs and Results'!$C$14))))</f>
        <v>5.0704206153047604E-2</v>
      </c>
      <c r="C4892" s="47">
        <f ca="1">IF('Inputs and Results'!$G$15='Inputs and Results'!$G$13, 'Inputs and Results'!$G$13, IF(F4892 &lt;= ('Inputs and Results'!$G$14-'Inputs and Results'!$G$13)/('Inputs and Results'!$G$15-'Inputs and Results'!$G$13), 'Inputs and Results'!$G$13 + SQRT(F4892*('Inputs and Results'!$G$15-'Inputs and Results'!$G$13)*('Inputs and Results'!$G$14-'Inputs and Results'!$G$13)), 'Inputs and Results'!$G$15 - SQRT((1-F4892)*('Inputs and Results'!$G$15-'Inputs and Results'!$G$13)*('Inputs and Results'!$G$15-'Inputs and Results'!$G$14))))</f>
        <v>410.03136824629951</v>
      </c>
      <c r="D4892">
        <f t="shared" ca="1" si="320"/>
        <v>20.790315024776547</v>
      </c>
      <c r="E4892">
        <f t="shared" ca="1" si="321"/>
        <v>3.3517146710741685E-2</v>
      </c>
      <c r="F4892">
        <f t="shared" ca="1" si="321"/>
        <v>0.26430054765707667</v>
      </c>
    </row>
    <row r="4893" spans="1:6" ht="15.75" customHeight="1" x14ac:dyDescent="0.2">
      <c r="A4893">
        <v>4892</v>
      </c>
      <c r="B4893" s="47">
        <f ca="1">IF('Inputs and Results'!$C$15='Inputs and Results'!$C$13, 'Inputs and Results'!$C$13, IF(E4893 &lt;= ('Inputs and Results'!$C$14-'Inputs and Results'!$C$13)/('Inputs and Results'!$C$15-'Inputs and Results'!$C$13), 'Inputs and Results'!$C$13 + SQRT(E4893*('Inputs and Results'!$C$15-'Inputs and Results'!$C$13)*('Inputs and Results'!$C$14-'Inputs and Results'!$C$13)), 'Inputs and Results'!$C$15 - SQRT((1-E4893)*('Inputs and Results'!$C$15-'Inputs and Results'!$C$13)*('Inputs and Results'!$C$15-'Inputs and Results'!$C$14))))</f>
        <v>0.12309459895686592</v>
      </c>
      <c r="C4893" s="47">
        <f ca="1">IF('Inputs and Results'!$G$15='Inputs and Results'!$G$13, 'Inputs and Results'!$G$13, IF(F4893 &lt;= ('Inputs and Results'!$G$14-'Inputs and Results'!$G$13)/('Inputs and Results'!$G$15-'Inputs and Results'!$G$13), 'Inputs and Results'!$G$13 + SQRT(F4893*('Inputs and Results'!$G$15-'Inputs and Results'!$G$13)*('Inputs and Results'!$G$14-'Inputs and Results'!$G$13)), 'Inputs and Results'!$G$15 - SQRT((1-F4893)*('Inputs and Results'!$G$15-'Inputs and Results'!$G$13)*('Inputs and Results'!$G$15-'Inputs and Results'!$G$14))))</f>
        <v>671.02548513408158</v>
      </c>
      <c r="D4893">
        <f t="shared" ca="1" si="320"/>
        <v>82.599612982416161</v>
      </c>
      <c r="E4893">
        <f t="shared" ca="1" si="321"/>
        <v>8.0379479272093879E-2</v>
      </c>
      <c r="F4893">
        <f t="shared" ca="1" si="321"/>
        <v>0.67012436633264161</v>
      </c>
    </row>
    <row r="4894" spans="1:6" ht="15.75" customHeight="1" x14ac:dyDescent="0.2">
      <c r="A4894">
        <v>4893</v>
      </c>
      <c r="B4894" s="47">
        <f ca="1">IF('Inputs and Results'!$C$15='Inputs and Results'!$C$13, 'Inputs and Results'!$C$13, IF(E4894 &lt;= ('Inputs and Results'!$C$14-'Inputs and Results'!$C$13)/('Inputs and Results'!$C$15-'Inputs and Results'!$C$13), 'Inputs and Results'!$C$13 + SQRT(E4894*('Inputs and Results'!$C$15-'Inputs and Results'!$C$13)*('Inputs and Results'!$C$14-'Inputs and Results'!$C$13)), 'Inputs and Results'!$C$15 - SQRT((1-E4894)*('Inputs and Results'!$C$15-'Inputs and Results'!$C$13)*('Inputs and Results'!$C$15-'Inputs and Results'!$C$14))))</f>
        <v>0.4841909029810898</v>
      </c>
      <c r="C4894" s="47">
        <f ca="1">IF('Inputs and Results'!$G$15='Inputs and Results'!$G$13, 'Inputs and Results'!$G$13, IF(F4894 &lt;= ('Inputs and Results'!$G$14-'Inputs and Results'!$G$13)/('Inputs and Results'!$G$15-'Inputs and Results'!$G$13), 'Inputs and Results'!$G$13 + SQRT(F4894*('Inputs and Results'!$G$15-'Inputs and Results'!$G$13)*('Inputs and Results'!$G$14-'Inputs and Results'!$G$13)), 'Inputs and Results'!$G$15 - SQRT((1-F4894)*('Inputs and Results'!$G$15-'Inputs and Results'!$G$13)*('Inputs and Results'!$G$15-'Inputs and Results'!$G$14))))</f>
        <v>646.78320954302728</v>
      </c>
      <c r="D4894">
        <f t="shared" ca="1" si="320"/>
        <v>313.16654626164581</v>
      </c>
      <c r="E4894">
        <f t="shared" ca="1" si="321"/>
        <v>0.29674495415076607</v>
      </c>
      <c r="F4894">
        <f t="shared" ca="1" si="321"/>
        <v>0.63919591573206902</v>
      </c>
    </row>
    <row r="4895" spans="1:6" ht="15.75" customHeight="1" x14ac:dyDescent="0.2">
      <c r="A4895">
        <v>4894</v>
      </c>
      <c r="B4895" s="47">
        <f ca="1">IF('Inputs and Results'!$C$15='Inputs and Results'!$C$13, 'Inputs and Results'!$C$13, IF(E4895 &lt;= ('Inputs and Results'!$C$14-'Inputs and Results'!$C$13)/('Inputs and Results'!$C$15-'Inputs and Results'!$C$13), 'Inputs and Results'!$C$13 + SQRT(E4895*('Inputs and Results'!$C$15-'Inputs and Results'!$C$13)*('Inputs and Results'!$C$14-'Inputs and Results'!$C$13)), 'Inputs and Results'!$C$15 - SQRT((1-E4895)*('Inputs and Results'!$C$15-'Inputs and Results'!$C$13)*('Inputs and Results'!$C$15-'Inputs and Results'!$C$14))))</f>
        <v>1.5437157047441497</v>
      </c>
      <c r="C4895" s="47">
        <f ca="1">IF('Inputs and Results'!$G$15='Inputs and Results'!$G$13, 'Inputs and Results'!$G$13, IF(F4895 &lt;= ('Inputs and Results'!$G$14-'Inputs and Results'!$G$13)/('Inputs and Results'!$G$15-'Inputs and Results'!$G$13), 'Inputs and Results'!$G$13 + SQRT(F4895*('Inputs and Results'!$G$15-'Inputs and Results'!$G$13)*('Inputs and Results'!$G$14-'Inputs and Results'!$G$13)), 'Inputs and Results'!$G$15 - SQRT((1-F4895)*('Inputs and Results'!$G$15-'Inputs and Results'!$G$13)*('Inputs and Results'!$G$15-'Inputs and Results'!$G$14))))</f>
        <v>437.30383351100568</v>
      </c>
      <c r="D4895">
        <f t="shared" ca="1" si="320"/>
        <v>675.07279553576041</v>
      </c>
      <c r="E4895">
        <f t="shared" ca="1" si="321"/>
        <v>0.76435956126568572</v>
      </c>
      <c r="F4895">
        <f t="shared" ca="1" si="321"/>
        <v>0.31422149792687715</v>
      </c>
    </row>
    <row r="4896" spans="1:6" ht="15.75" customHeight="1" x14ac:dyDescent="0.2">
      <c r="A4896">
        <v>4895</v>
      </c>
      <c r="B4896" s="47">
        <f ca="1">IF('Inputs and Results'!$C$15='Inputs and Results'!$C$13, 'Inputs and Results'!$C$13, IF(E4896 &lt;= ('Inputs and Results'!$C$14-'Inputs and Results'!$C$13)/('Inputs and Results'!$C$15-'Inputs and Results'!$C$13), 'Inputs and Results'!$C$13 + SQRT(E4896*('Inputs and Results'!$C$15-'Inputs and Results'!$C$13)*('Inputs and Results'!$C$14-'Inputs and Results'!$C$13)), 'Inputs and Results'!$C$15 - SQRT((1-E4896)*('Inputs and Results'!$C$15-'Inputs and Results'!$C$13)*('Inputs and Results'!$C$15-'Inputs and Results'!$C$14))))</f>
        <v>1.462215516987142</v>
      </c>
      <c r="C4896" s="47">
        <f ca="1">IF('Inputs and Results'!$G$15='Inputs and Results'!$G$13, 'Inputs and Results'!$G$13, IF(F4896 &lt;= ('Inputs and Results'!$G$14-'Inputs and Results'!$G$13)/('Inputs and Results'!$G$15-'Inputs and Results'!$G$13), 'Inputs and Results'!$G$13 + SQRT(F4896*('Inputs and Results'!$G$15-'Inputs and Results'!$G$13)*('Inputs and Results'!$G$14-'Inputs and Results'!$G$13)), 'Inputs and Results'!$G$15 - SQRT((1-F4896)*('Inputs and Results'!$G$15-'Inputs and Results'!$G$13)*('Inputs and Results'!$G$15-'Inputs and Results'!$G$14))))</f>
        <v>474.27371648847463</v>
      </c>
      <c r="D4896">
        <f t="shared" ca="1" si="320"/>
        <v>693.49038754860817</v>
      </c>
      <c r="E4896">
        <f t="shared" ca="1" si="321"/>
        <v>0.73724654264498635</v>
      </c>
      <c r="F4896">
        <f t="shared" ca="1" si="321"/>
        <v>0.37909316034069218</v>
      </c>
    </row>
    <row r="4897" spans="1:6" ht="15.75" customHeight="1" x14ac:dyDescent="0.2">
      <c r="A4897">
        <v>4896</v>
      </c>
      <c r="B4897" s="47">
        <f ca="1">IF('Inputs and Results'!$C$15='Inputs and Results'!$C$13, 'Inputs and Results'!$C$13, IF(E4897 &lt;= ('Inputs and Results'!$C$14-'Inputs and Results'!$C$13)/('Inputs and Results'!$C$15-'Inputs and Results'!$C$13), 'Inputs and Results'!$C$13 + SQRT(E4897*('Inputs and Results'!$C$15-'Inputs and Results'!$C$13)*('Inputs and Results'!$C$14-'Inputs and Results'!$C$13)), 'Inputs and Results'!$C$15 - SQRT((1-E4897)*('Inputs and Results'!$C$15-'Inputs and Results'!$C$13)*('Inputs and Results'!$C$15-'Inputs and Results'!$C$14))))</f>
        <v>0.81056554046155815</v>
      </c>
      <c r="C4897" s="47">
        <f ca="1">IF('Inputs and Results'!$G$15='Inputs and Results'!$G$13, 'Inputs and Results'!$G$13, IF(F4897 &lt;= ('Inputs and Results'!$G$14-'Inputs and Results'!$G$13)/('Inputs and Results'!$G$15-'Inputs and Results'!$G$13), 'Inputs and Results'!$G$13 + SQRT(F4897*('Inputs and Results'!$G$15-'Inputs and Results'!$G$13)*('Inputs and Results'!$G$14-'Inputs and Results'!$G$13)), 'Inputs and Results'!$G$15 - SQRT((1-F4897)*('Inputs and Results'!$G$15-'Inputs and Results'!$G$13)*('Inputs and Results'!$G$15-'Inputs and Results'!$G$14))))</f>
        <v>404.84733520498094</v>
      </c>
      <c r="D4897">
        <f t="shared" ca="1" si="320"/>
        <v>328.15529906484699</v>
      </c>
      <c r="E4897">
        <f t="shared" ca="1" si="321"/>
        <v>0.46737519415395679</v>
      </c>
      <c r="F4897">
        <f t="shared" ca="1" si="321"/>
        <v>0.25461306358615066</v>
      </c>
    </row>
    <row r="4898" spans="1:6" ht="15.75" customHeight="1" x14ac:dyDescent="0.2">
      <c r="A4898">
        <v>4897</v>
      </c>
      <c r="B4898" s="47">
        <f ca="1">IF('Inputs and Results'!$C$15='Inputs and Results'!$C$13, 'Inputs and Results'!$C$13, IF(E4898 &lt;= ('Inputs and Results'!$C$14-'Inputs and Results'!$C$13)/('Inputs and Results'!$C$15-'Inputs and Results'!$C$13), 'Inputs and Results'!$C$13 + SQRT(E4898*('Inputs and Results'!$C$15-'Inputs and Results'!$C$13)*('Inputs and Results'!$C$14-'Inputs and Results'!$C$13)), 'Inputs and Results'!$C$15 - SQRT((1-E4898)*('Inputs and Results'!$C$15-'Inputs and Results'!$C$13)*('Inputs and Results'!$C$15-'Inputs and Results'!$C$14))))</f>
        <v>0.87930828853986442</v>
      </c>
      <c r="C4898" s="47">
        <f ca="1">IF('Inputs and Results'!$G$15='Inputs and Results'!$G$13, 'Inputs and Results'!$G$13, IF(F4898 &lt;= ('Inputs and Results'!$G$14-'Inputs and Results'!$G$13)/('Inputs and Results'!$G$15-'Inputs and Results'!$G$13), 'Inputs and Results'!$G$13 + SQRT(F4898*('Inputs and Results'!$G$15-'Inputs and Results'!$G$13)*('Inputs and Results'!$G$14-'Inputs and Results'!$G$13)), 'Inputs and Results'!$G$15 - SQRT((1-F4898)*('Inputs and Results'!$G$15-'Inputs and Results'!$G$13)*('Inputs and Results'!$G$15-'Inputs and Results'!$G$14))))</f>
        <v>498.03574281988028</v>
      </c>
      <c r="D4898">
        <f t="shared" ca="1" si="320"/>
        <v>437.92695665062899</v>
      </c>
      <c r="E4898">
        <f t="shared" ca="1" si="321"/>
        <v>0.5002962961049201</v>
      </c>
      <c r="F4898">
        <f t="shared" ca="1" si="321"/>
        <v>0.41908747825389581</v>
      </c>
    </row>
    <row r="4899" spans="1:6" ht="15.75" customHeight="1" x14ac:dyDescent="0.2">
      <c r="A4899">
        <v>4898</v>
      </c>
      <c r="B4899" s="47">
        <f ca="1">IF('Inputs and Results'!$C$15='Inputs and Results'!$C$13, 'Inputs and Results'!$C$13, IF(E4899 &lt;= ('Inputs and Results'!$C$14-'Inputs and Results'!$C$13)/('Inputs and Results'!$C$15-'Inputs and Results'!$C$13), 'Inputs and Results'!$C$13 + SQRT(E4899*('Inputs and Results'!$C$15-'Inputs and Results'!$C$13)*('Inputs and Results'!$C$14-'Inputs and Results'!$C$13)), 'Inputs and Results'!$C$15 - SQRT((1-E4899)*('Inputs and Results'!$C$15-'Inputs and Results'!$C$13)*('Inputs and Results'!$C$15-'Inputs and Results'!$C$14))))</f>
        <v>2.3518899246483032</v>
      </c>
      <c r="C4899" s="47">
        <f ca="1">IF('Inputs and Results'!$G$15='Inputs and Results'!$G$13, 'Inputs and Results'!$G$13, IF(F4899 &lt;= ('Inputs and Results'!$G$14-'Inputs and Results'!$G$13)/('Inputs and Results'!$G$15-'Inputs and Results'!$G$13), 'Inputs and Results'!$G$13 + SQRT(F4899*('Inputs and Results'!$G$15-'Inputs and Results'!$G$13)*('Inputs and Results'!$G$14-'Inputs and Results'!$G$13)), 'Inputs and Results'!$G$15 - SQRT((1-F4899)*('Inputs and Results'!$G$15-'Inputs and Results'!$G$13)*('Inputs and Results'!$G$15-'Inputs and Results'!$G$14))))</f>
        <v>424.76673177817634</v>
      </c>
      <c r="D4899">
        <f t="shared" ca="1" si="320"/>
        <v>999.00459679488119</v>
      </c>
      <c r="E4899">
        <f t="shared" ca="1" si="321"/>
        <v>0.95332814780306863</v>
      </c>
      <c r="F4899">
        <f t="shared" ca="1" si="321"/>
        <v>0.29149072002191601</v>
      </c>
    </row>
    <row r="4900" spans="1:6" ht="15.75" customHeight="1" x14ac:dyDescent="0.2">
      <c r="A4900">
        <v>4899</v>
      </c>
      <c r="B4900" s="47">
        <f ca="1">IF('Inputs and Results'!$C$15='Inputs and Results'!$C$13, 'Inputs and Results'!$C$13, IF(E4900 &lt;= ('Inputs and Results'!$C$14-'Inputs and Results'!$C$13)/('Inputs and Results'!$C$15-'Inputs and Results'!$C$13), 'Inputs and Results'!$C$13 + SQRT(E4900*('Inputs and Results'!$C$15-'Inputs and Results'!$C$13)*('Inputs and Results'!$C$14-'Inputs and Results'!$C$13)), 'Inputs and Results'!$C$15 - SQRT((1-E4900)*('Inputs and Results'!$C$15-'Inputs and Results'!$C$13)*('Inputs and Results'!$C$15-'Inputs and Results'!$C$14))))</f>
        <v>6.1614473693537786E-2</v>
      </c>
      <c r="C4900" s="47">
        <f ca="1">IF('Inputs and Results'!$G$15='Inputs and Results'!$G$13, 'Inputs and Results'!$G$13, IF(F4900 &lt;= ('Inputs and Results'!$G$14-'Inputs and Results'!$G$13)/('Inputs and Results'!$G$15-'Inputs and Results'!$G$13), 'Inputs and Results'!$G$13 + SQRT(F4900*('Inputs and Results'!$G$15-'Inputs and Results'!$G$13)*('Inputs and Results'!$G$14-'Inputs and Results'!$G$13)), 'Inputs and Results'!$G$15 - SQRT((1-F4900)*('Inputs and Results'!$G$15-'Inputs and Results'!$G$13)*('Inputs and Results'!$G$15-'Inputs and Results'!$G$14))))</f>
        <v>540.42846911551817</v>
      </c>
      <c r="D4900">
        <f t="shared" ca="1" si="320"/>
        <v>33.29821569355699</v>
      </c>
      <c r="E4900">
        <f t="shared" ca="1" si="321"/>
        <v>4.0654499865855231E-2</v>
      </c>
      <c r="F4900">
        <f t="shared" ca="1" si="321"/>
        <v>0.48713325062889079</v>
      </c>
    </row>
    <row r="4901" spans="1:6" ht="15.75" customHeight="1" x14ac:dyDescent="0.2">
      <c r="A4901">
        <v>4900</v>
      </c>
      <c r="B4901" s="47">
        <f ca="1">IF('Inputs and Results'!$C$15='Inputs and Results'!$C$13, 'Inputs and Results'!$C$13, IF(E4901 &lt;= ('Inputs and Results'!$C$14-'Inputs and Results'!$C$13)/('Inputs and Results'!$C$15-'Inputs and Results'!$C$13), 'Inputs and Results'!$C$13 + SQRT(E4901*('Inputs and Results'!$C$15-'Inputs and Results'!$C$13)*('Inputs and Results'!$C$14-'Inputs and Results'!$C$13)), 'Inputs and Results'!$C$15 - SQRT((1-E4901)*('Inputs and Results'!$C$15-'Inputs and Results'!$C$13)*('Inputs and Results'!$C$15-'Inputs and Results'!$C$14))))</f>
        <v>1.7792670606840704</v>
      </c>
      <c r="C4901" s="47">
        <f ca="1">IF('Inputs and Results'!$G$15='Inputs and Results'!$G$13, 'Inputs and Results'!$G$13, IF(F4901 &lt;= ('Inputs and Results'!$G$14-'Inputs and Results'!$G$13)/('Inputs and Results'!$G$15-'Inputs and Results'!$G$13), 'Inputs and Results'!$G$13 + SQRT(F4901*('Inputs and Results'!$G$15-'Inputs and Results'!$G$13)*('Inputs and Results'!$G$14-'Inputs and Results'!$G$13)), 'Inputs and Results'!$G$15 - SQRT((1-F4901)*('Inputs and Results'!$G$15-'Inputs and Results'!$G$13)*('Inputs and Results'!$G$15-'Inputs and Results'!$G$14))))</f>
        <v>1024.1030930815357</v>
      </c>
      <c r="D4901">
        <f t="shared" ca="1" si="320"/>
        <v>1822.1529002646489</v>
      </c>
      <c r="E4901">
        <f t="shared" ca="1" si="321"/>
        <v>0.83442345454101008</v>
      </c>
      <c r="F4901">
        <f t="shared" ca="1" si="321"/>
        <v>0.96352484510477221</v>
      </c>
    </row>
    <row r="4902" spans="1:6" ht="15.75" customHeight="1" x14ac:dyDescent="0.2">
      <c r="A4902">
        <v>4901</v>
      </c>
      <c r="B4902" s="47">
        <f ca="1">IF('Inputs and Results'!$C$15='Inputs and Results'!$C$13, 'Inputs and Results'!$C$13, IF(E4902 &lt;= ('Inputs and Results'!$C$14-'Inputs and Results'!$C$13)/('Inputs and Results'!$C$15-'Inputs and Results'!$C$13), 'Inputs and Results'!$C$13 + SQRT(E4902*('Inputs and Results'!$C$15-'Inputs and Results'!$C$13)*('Inputs and Results'!$C$14-'Inputs and Results'!$C$13)), 'Inputs and Results'!$C$15 - SQRT((1-E4902)*('Inputs and Results'!$C$15-'Inputs and Results'!$C$13)*('Inputs and Results'!$C$15-'Inputs and Results'!$C$14))))</f>
        <v>1.3979827862171699</v>
      </c>
      <c r="C4902" s="47">
        <f ca="1">IF('Inputs and Results'!$G$15='Inputs and Results'!$G$13, 'Inputs and Results'!$G$13, IF(F4902 &lt;= ('Inputs and Results'!$G$14-'Inputs and Results'!$G$13)/('Inputs and Results'!$G$15-'Inputs and Results'!$G$13), 'Inputs and Results'!$G$13 + SQRT(F4902*('Inputs and Results'!$G$15-'Inputs and Results'!$G$13)*('Inputs and Results'!$G$14-'Inputs and Results'!$G$13)), 'Inputs and Results'!$G$15 - SQRT((1-F4902)*('Inputs and Results'!$G$15-'Inputs and Results'!$G$13)*('Inputs and Results'!$G$15-'Inputs and Results'!$G$14))))</f>
        <v>369.40188961156343</v>
      </c>
      <c r="D4902">
        <f t="shared" ca="1" si="320"/>
        <v>516.41748287306086</v>
      </c>
      <c r="E4902">
        <f t="shared" ref="E4902:F4921" ca="1" si="322">RAND()</f>
        <v>0.71483787186038872</v>
      </c>
      <c r="F4902">
        <f t="shared" ca="1" si="322"/>
        <v>0.1866778180012032</v>
      </c>
    </row>
    <row r="4903" spans="1:6" ht="15.75" customHeight="1" x14ac:dyDescent="0.2">
      <c r="A4903">
        <v>4902</v>
      </c>
      <c r="B4903" s="47">
        <f ca="1">IF('Inputs and Results'!$C$15='Inputs and Results'!$C$13, 'Inputs and Results'!$C$13, IF(E4903 &lt;= ('Inputs and Results'!$C$14-'Inputs and Results'!$C$13)/('Inputs and Results'!$C$15-'Inputs and Results'!$C$13), 'Inputs and Results'!$C$13 + SQRT(E4903*('Inputs and Results'!$C$15-'Inputs and Results'!$C$13)*('Inputs and Results'!$C$14-'Inputs and Results'!$C$13)), 'Inputs and Results'!$C$15 - SQRT((1-E4903)*('Inputs and Results'!$C$15-'Inputs and Results'!$C$13)*('Inputs and Results'!$C$15-'Inputs and Results'!$C$14))))</f>
        <v>1.9307679066649357</v>
      </c>
      <c r="C4903" s="47">
        <f ca="1">IF('Inputs and Results'!$G$15='Inputs and Results'!$G$13, 'Inputs and Results'!$G$13, IF(F4903 &lt;= ('Inputs and Results'!$G$14-'Inputs and Results'!$G$13)/('Inputs and Results'!$G$15-'Inputs and Results'!$G$13), 'Inputs and Results'!$G$13 + SQRT(F4903*('Inputs and Results'!$G$15-'Inputs and Results'!$G$13)*('Inputs and Results'!$G$14-'Inputs and Results'!$G$13)), 'Inputs and Results'!$G$15 - SQRT((1-F4903)*('Inputs and Results'!$G$15-'Inputs and Results'!$G$13)*('Inputs and Results'!$G$15-'Inputs and Results'!$G$14))))</f>
        <v>666.20573267874374</v>
      </c>
      <c r="D4903">
        <f t="shared" ca="1" si="320"/>
        <v>1286.2886478923178</v>
      </c>
      <c r="E4903">
        <f t="shared" ca="1" si="322"/>
        <v>0.87297141450914628</v>
      </c>
      <c r="F4903">
        <f t="shared" ca="1" si="322"/>
        <v>0.6640856551085873</v>
      </c>
    </row>
    <row r="4904" spans="1:6" ht="15.75" customHeight="1" x14ac:dyDescent="0.2">
      <c r="A4904">
        <v>4903</v>
      </c>
      <c r="B4904" s="47">
        <f ca="1">IF('Inputs and Results'!$C$15='Inputs and Results'!$C$13, 'Inputs and Results'!$C$13, IF(E4904 &lt;= ('Inputs and Results'!$C$14-'Inputs and Results'!$C$13)/('Inputs and Results'!$C$15-'Inputs and Results'!$C$13), 'Inputs and Results'!$C$13 + SQRT(E4904*('Inputs and Results'!$C$15-'Inputs and Results'!$C$13)*('Inputs and Results'!$C$14-'Inputs and Results'!$C$13)), 'Inputs and Results'!$C$15 - SQRT((1-E4904)*('Inputs and Results'!$C$15-'Inputs and Results'!$C$13)*('Inputs and Results'!$C$15-'Inputs and Results'!$C$14))))</f>
        <v>1.8170607690137814</v>
      </c>
      <c r="C4904" s="47">
        <f ca="1">IF('Inputs and Results'!$G$15='Inputs and Results'!$G$13, 'Inputs and Results'!$G$13, IF(F4904 &lt;= ('Inputs and Results'!$G$14-'Inputs and Results'!$G$13)/('Inputs and Results'!$G$15-'Inputs and Results'!$G$13), 'Inputs and Results'!$G$13 + SQRT(F4904*('Inputs and Results'!$G$15-'Inputs and Results'!$G$13)*('Inputs and Results'!$G$14-'Inputs and Results'!$G$13)), 'Inputs and Results'!$G$15 - SQRT((1-F4904)*('Inputs and Results'!$G$15-'Inputs and Results'!$G$13)*('Inputs and Results'!$G$15-'Inputs and Results'!$G$14))))</f>
        <v>933.35338575139633</v>
      </c>
      <c r="D4904">
        <f t="shared" ca="1" si="320"/>
        <v>1695.9598208750488</v>
      </c>
      <c r="E4904">
        <f t="shared" ca="1" si="322"/>
        <v>0.84451719731041486</v>
      </c>
      <c r="F4904">
        <f t="shared" ca="1" si="322"/>
        <v>0.91617899053424245</v>
      </c>
    </row>
    <row r="4905" spans="1:6" ht="15.75" customHeight="1" x14ac:dyDescent="0.2">
      <c r="A4905">
        <v>4904</v>
      </c>
      <c r="B4905" s="47">
        <f ca="1">IF('Inputs and Results'!$C$15='Inputs and Results'!$C$13, 'Inputs and Results'!$C$13, IF(E4905 &lt;= ('Inputs and Results'!$C$14-'Inputs and Results'!$C$13)/('Inputs and Results'!$C$15-'Inputs and Results'!$C$13), 'Inputs and Results'!$C$13 + SQRT(E4905*('Inputs and Results'!$C$15-'Inputs and Results'!$C$13)*('Inputs and Results'!$C$14-'Inputs and Results'!$C$13)), 'Inputs and Results'!$C$15 - SQRT((1-E4905)*('Inputs and Results'!$C$15-'Inputs and Results'!$C$13)*('Inputs and Results'!$C$15-'Inputs and Results'!$C$14))))</f>
        <v>1.8913252621319419</v>
      </c>
      <c r="C4905" s="47">
        <f ca="1">IF('Inputs and Results'!$G$15='Inputs and Results'!$G$13, 'Inputs and Results'!$G$13, IF(F4905 &lt;= ('Inputs and Results'!$G$14-'Inputs and Results'!$G$13)/('Inputs and Results'!$G$15-'Inputs and Results'!$G$13), 'Inputs and Results'!$G$13 + SQRT(F4905*('Inputs and Results'!$G$15-'Inputs and Results'!$G$13)*('Inputs and Results'!$G$14-'Inputs and Results'!$G$13)), 'Inputs and Results'!$G$15 - SQRT((1-F4905)*('Inputs and Results'!$G$15-'Inputs and Results'!$G$13)*('Inputs and Results'!$G$15-'Inputs and Results'!$G$14))))</f>
        <v>635.62444982168461</v>
      </c>
      <c r="D4905">
        <f t="shared" ca="1" si="320"/>
        <v>1202.1725791764691</v>
      </c>
      <c r="E4905">
        <f t="shared" ca="1" si="322"/>
        <v>0.86342670284591028</v>
      </c>
      <c r="F4905">
        <f t="shared" ca="1" si="322"/>
        <v>0.62449379169472341</v>
      </c>
    </row>
    <row r="4906" spans="1:6" ht="15.75" customHeight="1" x14ac:dyDescent="0.2">
      <c r="A4906">
        <v>4905</v>
      </c>
      <c r="B4906" s="47">
        <f ca="1">IF('Inputs and Results'!$C$15='Inputs and Results'!$C$13, 'Inputs and Results'!$C$13, IF(E4906 &lt;= ('Inputs and Results'!$C$14-'Inputs and Results'!$C$13)/('Inputs and Results'!$C$15-'Inputs and Results'!$C$13), 'Inputs and Results'!$C$13 + SQRT(E4906*('Inputs and Results'!$C$15-'Inputs and Results'!$C$13)*('Inputs and Results'!$C$14-'Inputs and Results'!$C$13)), 'Inputs and Results'!$C$15 - SQRT((1-E4906)*('Inputs and Results'!$C$15-'Inputs and Results'!$C$13)*('Inputs and Results'!$C$15-'Inputs and Results'!$C$14))))</f>
        <v>0.68374781533198226</v>
      </c>
      <c r="C4906" s="47">
        <f ca="1">IF('Inputs and Results'!$G$15='Inputs and Results'!$G$13, 'Inputs and Results'!$G$13, IF(F4906 &lt;= ('Inputs and Results'!$G$14-'Inputs and Results'!$G$13)/('Inputs and Results'!$G$15-'Inputs and Results'!$G$13), 'Inputs and Results'!$G$13 + SQRT(F4906*('Inputs and Results'!$G$15-'Inputs and Results'!$G$13)*('Inputs and Results'!$G$14-'Inputs and Results'!$G$13)), 'Inputs and Results'!$G$15 - SQRT((1-F4906)*('Inputs and Results'!$G$15-'Inputs and Results'!$G$13)*('Inputs and Results'!$G$15-'Inputs and Results'!$G$14))))</f>
        <v>333.74237532264635</v>
      </c>
      <c r="D4906">
        <f t="shared" ca="1" si="320"/>
        <v>228.1956200105659</v>
      </c>
      <c r="E4906">
        <f t="shared" ca="1" si="322"/>
        <v>0.40388620189118163</v>
      </c>
      <c r="F4906">
        <f t="shared" ca="1" si="322"/>
        <v>0.11534307783796005</v>
      </c>
    </row>
    <row r="4907" spans="1:6" ht="15.75" customHeight="1" x14ac:dyDescent="0.2">
      <c r="A4907">
        <v>4906</v>
      </c>
      <c r="B4907" s="47">
        <f ca="1">IF('Inputs and Results'!$C$15='Inputs and Results'!$C$13, 'Inputs and Results'!$C$13, IF(E4907 &lt;= ('Inputs and Results'!$C$14-'Inputs and Results'!$C$13)/('Inputs and Results'!$C$15-'Inputs and Results'!$C$13), 'Inputs and Results'!$C$13 + SQRT(E4907*('Inputs and Results'!$C$15-'Inputs and Results'!$C$13)*('Inputs and Results'!$C$14-'Inputs and Results'!$C$13)), 'Inputs and Results'!$C$15 - SQRT((1-E4907)*('Inputs and Results'!$C$15-'Inputs and Results'!$C$13)*('Inputs and Results'!$C$15-'Inputs and Results'!$C$14))))</f>
        <v>0.47613563494496391</v>
      </c>
      <c r="C4907" s="47">
        <f ca="1">IF('Inputs and Results'!$G$15='Inputs and Results'!$G$13, 'Inputs and Results'!$G$13, IF(F4907 &lt;= ('Inputs and Results'!$G$14-'Inputs and Results'!$G$13)/('Inputs and Results'!$G$15-'Inputs and Results'!$G$13), 'Inputs and Results'!$G$13 + SQRT(F4907*('Inputs and Results'!$G$15-'Inputs and Results'!$G$13)*('Inputs and Results'!$G$14-'Inputs and Results'!$G$13)), 'Inputs and Results'!$G$15 - SQRT((1-F4907)*('Inputs and Results'!$G$15-'Inputs and Results'!$G$13)*('Inputs and Results'!$G$15-'Inputs and Results'!$G$14))))</f>
        <v>1070.907672901807</v>
      </c>
      <c r="D4907">
        <f t="shared" ca="1" si="320"/>
        <v>509.89730480453562</v>
      </c>
      <c r="E4907">
        <f t="shared" ca="1" si="322"/>
        <v>0.29223429631170439</v>
      </c>
      <c r="F4907">
        <f t="shared" ca="1" si="322"/>
        <v>0.98035366256096224</v>
      </c>
    </row>
    <row r="4908" spans="1:6" ht="15.75" customHeight="1" x14ac:dyDescent="0.2">
      <c r="A4908">
        <v>4907</v>
      </c>
      <c r="B4908" s="47">
        <f ca="1">IF('Inputs and Results'!$C$15='Inputs and Results'!$C$13, 'Inputs and Results'!$C$13, IF(E4908 &lt;= ('Inputs and Results'!$C$14-'Inputs and Results'!$C$13)/('Inputs and Results'!$C$15-'Inputs and Results'!$C$13), 'Inputs and Results'!$C$13 + SQRT(E4908*('Inputs and Results'!$C$15-'Inputs and Results'!$C$13)*('Inputs and Results'!$C$14-'Inputs and Results'!$C$13)), 'Inputs and Results'!$C$15 - SQRT((1-E4908)*('Inputs and Results'!$C$15-'Inputs and Results'!$C$13)*('Inputs and Results'!$C$15-'Inputs and Results'!$C$14))))</f>
        <v>0.67725897474799179</v>
      </c>
      <c r="C4908" s="47">
        <f ca="1">IF('Inputs and Results'!$G$15='Inputs and Results'!$G$13, 'Inputs and Results'!$G$13, IF(F4908 &lt;= ('Inputs and Results'!$G$14-'Inputs and Results'!$G$13)/('Inputs and Results'!$G$15-'Inputs and Results'!$G$13), 'Inputs and Results'!$G$13 + SQRT(F4908*('Inputs and Results'!$G$15-'Inputs and Results'!$G$13)*('Inputs and Results'!$G$14-'Inputs and Results'!$G$13)), 'Inputs and Results'!$G$15 - SQRT((1-F4908)*('Inputs and Results'!$G$15-'Inputs and Results'!$G$13)*('Inputs and Results'!$G$15-'Inputs and Results'!$G$14))))</f>
        <v>540.25643760876801</v>
      </c>
      <c r="D4908">
        <f t="shared" ca="1" si="320"/>
        <v>365.89352103591659</v>
      </c>
      <c r="E4908">
        <f t="shared" ca="1" si="322"/>
        <v>0.40054156995680568</v>
      </c>
      <c r="F4908">
        <f t="shared" ca="1" si="322"/>
        <v>0.4868656807243773</v>
      </c>
    </row>
    <row r="4909" spans="1:6" ht="15.75" customHeight="1" x14ac:dyDescent="0.2">
      <c r="A4909">
        <v>4908</v>
      </c>
      <c r="B4909" s="47">
        <f ca="1">IF('Inputs and Results'!$C$15='Inputs and Results'!$C$13, 'Inputs and Results'!$C$13, IF(E4909 &lt;= ('Inputs and Results'!$C$14-'Inputs and Results'!$C$13)/('Inputs and Results'!$C$15-'Inputs and Results'!$C$13), 'Inputs and Results'!$C$13 + SQRT(E4909*('Inputs and Results'!$C$15-'Inputs and Results'!$C$13)*('Inputs and Results'!$C$14-'Inputs and Results'!$C$13)), 'Inputs and Results'!$C$15 - SQRT((1-E4909)*('Inputs and Results'!$C$15-'Inputs and Results'!$C$13)*('Inputs and Results'!$C$15-'Inputs and Results'!$C$14))))</f>
        <v>6.5469628646455558E-2</v>
      </c>
      <c r="C4909" s="47">
        <f ca="1">IF('Inputs and Results'!$G$15='Inputs and Results'!$G$13, 'Inputs and Results'!$G$13, IF(F4909 &lt;= ('Inputs and Results'!$G$14-'Inputs and Results'!$G$13)/('Inputs and Results'!$G$15-'Inputs and Results'!$G$13), 'Inputs and Results'!$G$13 + SQRT(F4909*('Inputs and Results'!$G$15-'Inputs and Results'!$G$13)*('Inputs and Results'!$G$14-'Inputs and Results'!$G$13)), 'Inputs and Results'!$G$15 - SQRT((1-F4909)*('Inputs and Results'!$G$15-'Inputs and Results'!$G$13)*('Inputs and Results'!$G$15-'Inputs and Results'!$G$14))))</f>
        <v>1001.8516870126391</v>
      </c>
      <c r="D4909">
        <f t="shared" ca="1" si="320"/>
        <v>65.5908579075425</v>
      </c>
      <c r="E4909">
        <f t="shared" ca="1" si="322"/>
        <v>4.3170166622625405E-2</v>
      </c>
      <c r="F4909">
        <f t="shared" ca="1" si="322"/>
        <v>0.9537127373709392</v>
      </c>
    </row>
    <row r="4910" spans="1:6" ht="15.75" customHeight="1" x14ac:dyDescent="0.2">
      <c r="A4910">
        <v>4909</v>
      </c>
      <c r="B4910" s="47">
        <f ca="1">IF('Inputs and Results'!$C$15='Inputs and Results'!$C$13, 'Inputs and Results'!$C$13, IF(E4910 &lt;= ('Inputs and Results'!$C$14-'Inputs and Results'!$C$13)/('Inputs and Results'!$C$15-'Inputs and Results'!$C$13), 'Inputs and Results'!$C$13 + SQRT(E4910*('Inputs and Results'!$C$15-'Inputs and Results'!$C$13)*('Inputs and Results'!$C$14-'Inputs and Results'!$C$13)), 'Inputs and Results'!$C$15 - SQRT((1-E4910)*('Inputs and Results'!$C$15-'Inputs and Results'!$C$13)*('Inputs and Results'!$C$15-'Inputs and Results'!$C$14))))</f>
        <v>0.35345103040823167</v>
      </c>
      <c r="C4910" s="47">
        <f ca="1">IF('Inputs and Results'!$G$15='Inputs and Results'!$G$13, 'Inputs and Results'!$G$13, IF(F4910 &lt;= ('Inputs and Results'!$G$14-'Inputs and Results'!$G$13)/('Inputs and Results'!$G$15-'Inputs and Results'!$G$13), 'Inputs and Results'!$G$13 + SQRT(F4910*('Inputs and Results'!$G$15-'Inputs and Results'!$G$13)*('Inputs and Results'!$G$14-'Inputs and Results'!$G$13)), 'Inputs and Results'!$G$15 - SQRT((1-F4910)*('Inputs and Results'!$G$15-'Inputs and Results'!$G$13)*('Inputs and Results'!$G$15-'Inputs and Results'!$G$14))))</f>
        <v>745.3003488186381</v>
      </c>
      <c r="D4910">
        <f t="shared" ca="1" si="320"/>
        <v>263.42717625356215</v>
      </c>
      <c r="E4910">
        <f t="shared" ca="1" si="322"/>
        <v>0.2217531723947499</v>
      </c>
      <c r="F4910">
        <f t="shared" ca="1" si="322"/>
        <v>0.7562582181426597</v>
      </c>
    </row>
    <row r="4911" spans="1:6" ht="15.75" customHeight="1" x14ac:dyDescent="0.2">
      <c r="A4911">
        <v>4910</v>
      </c>
      <c r="B4911" s="47">
        <f ca="1">IF('Inputs and Results'!$C$15='Inputs and Results'!$C$13, 'Inputs and Results'!$C$13, IF(E4911 &lt;= ('Inputs and Results'!$C$14-'Inputs and Results'!$C$13)/('Inputs and Results'!$C$15-'Inputs and Results'!$C$13), 'Inputs and Results'!$C$13 + SQRT(E4911*('Inputs and Results'!$C$15-'Inputs and Results'!$C$13)*('Inputs and Results'!$C$14-'Inputs and Results'!$C$13)), 'Inputs and Results'!$C$15 - SQRT((1-E4911)*('Inputs and Results'!$C$15-'Inputs and Results'!$C$13)*('Inputs and Results'!$C$15-'Inputs and Results'!$C$14))))</f>
        <v>1.2580828237465884</v>
      </c>
      <c r="C4911" s="47">
        <f ca="1">IF('Inputs and Results'!$G$15='Inputs and Results'!$G$13, 'Inputs and Results'!$G$13, IF(F4911 &lt;= ('Inputs and Results'!$G$14-'Inputs and Results'!$G$13)/('Inputs and Results'!$G$15-'Inputs and Results'!$G$13), 'Inputs and Results'!$G$13 + SQRT(F4911*('Inputs and Results'!$G$15-'Inputs and Results'!$G$13)*('Inputs and Results'!$G$14-'Inputs and Results'!$G$13)), 'Inputs and Results'!$G$15 - SQRT((1-F4911)*('Inputs and Results'!$G$15-'Inputs and Results'!$G$13)*('Inputs and Results'!$G$15-'Inputs and Results'!$G$14))))</f>
        <v>868.25202515941601</v>
      </c>
      <c r="D4911">
        <f t="shared" ca="1" si="320"/>
        <v>1092.332959536252</v>
      </c>
      <c r="E4911">
        <f t="shared" ca="1" si="322"/>
        <v>0.66285828345259346</v>
      </c>
      <c r="F4911">
        <f t="shared" ca="1" si="322"/>
        <v>0.8702530073283079</v>
      </c>
    </row>
    <row r="4912" spans="1:6" ht="15.75" customHeight="1" x14ac:dyDescent="0.2">
      <c r="A4912">
        <v>4911</v>
      </c>
      <c r="B4912" s="47">
        <f ca="1">IF('Inputs and Results'!$C$15='Inputs and Results'!$C$13, 'Inputs and Results'!$C$13, IF(E4912 &lt;= ('Inputs and Results'!$C$14-'Inputs and Results'!$C$13)/('Inputs and Results'!$C$15-'Inputs and Results'!$C$13), 'Inputs and Results'!$C$13 + SQRT(E4912*('Inputs and Results'!$C$15-'Inputs and Results'!$C$13)*('Inputs and Results'!$C$14-'Inputs and Results'!$C$13)), 'Inputs and Results'!$C$15 - SQRT((1-E4912)*('Inputs and Results'!$C$15-'Inputs and Results'!$C$13)*('Inputs and Results'!$C$15-'Inputs and Results'!$C$14))))</f>
        <v>0.69621487104052937</v>
      </c>
      <c r="C4912" s="47">
        <f ca="1">IF('Inputs and Results'!$G$15='Inputs and Results'!$G$13, 'Inputs and Results'!$G$13, IF(F4912 &lt;= ('Inputs and Results'!$G$14-'Inputs and Results'!$G$13)/('Inputs and Results'!$G$15-'Inputs and Results'!$G$13), 'Inputs and Results'!$G$13 + SQRT(F4912*('Inputs and Results'!$G$15-'Inputs and Results'!$G$13)*('Inputs and Results'!$G$14-'Inputs and Results'!$G$13)), 'Inputs and Results'!$G$15 - SQRT((1-F4912)*('Inputs and Results'!$G$15-'Inputs and Results'!$G$13)*('Inputs and Results'!$G$15-'Inputs and Results'!$G$14))))</f>
        <v>774.73335082998119</v>
      </c>
      <c r="D4912">
        <f t="shared" ca="1" si="320"/>
        <v>539.38087993889258</v>
      </c>
      <c r="E4912">
        <f t="shared" ca="1" si="322"/>
        <v>0.41028600884279953</v>
      </c>
      <c r="F4912">
        <f t="shared" ca="1" si="322"/>
        <v>0.78679205214520886</v>
      </c>
    </row>
    <row r="4913" spans="1:6" ht="15.75" customHeight="1" x14ac:dyDescent="0.2">
      <c r="A4913">
        <v>4912</v>
      </c>
      <c r="B4913" s="47">
        <f ca="1">IF('Inputs and Results'!$C$15='Inputs and Results'!$C$13, 'Inputs and Results'!$C$13, IF(E4913 &lt;= ('Inputs and Results'!$C$14-'Inputs and Results'!$C$13)/('Inputs and Results'!$C$15-'Inputs and Results'!$C$13), 'Inputs and Results'!$C$13 + SQRT(E4913*('Inputs and Results'!$C$15-'Inputs and Results'!$C$13)*('Inputs and Results'!$C$14-'Inputs and Results'!$C$13)), 'Inputs and Results'!$C$15 - SQRT((1-E4913)*('Inputs and Results'!$C$15-'Inputs and Results'!$C$13)*('Inputs and Results'!$C$15-'Inputs and Results'!$C$14))))</f>
        <v>0.24259771238552696</v>
      </c>
      <c r="C4913" s="47">
        <f ca="1">IF('Inputs and Results'!$G$15='Inputs and Results'!$G$13, 'Inputs and Results'!$G$13, IF(F4913 &lt;= ('Inputs and Results'!$G$14-'Inputs and Results'!$G$13)/('Inputs and Results'!$G$15-'Inputs and Results'!$G$13), 'Inputs and Results'!$G$13 + SQRT(F4913*('Inputs and Results'!$G$15-'Inputs and Results'!$G$13)*('Inputs and Results'!$G$14-'Inputs and Results'!$G$13)), 'Inputs and Results'!$G$15 - SQRT((1-F4913)*('Inputs and Results'!$G$15-'Inputs and Results'!$G$13)*('Inputs and Results'!$G$15-'Inputs and Results'!$G$14))))</f>
        <v>614.0175538136408</v>
      </c>
      <c r="D4913">
        <f t="shared" ca="1" si="320"/>
        <v>148.95925391974646</v>
      </c>
      <c r="E4913">
        <f t="shared" ca="1" si="322"/>
        <v>0.15519251380649679</v>
      </c>
      <c r="F4913">
        <f t="shared" ca="1" si="322"/>
        <v>0.59519119302350465</v>
      </c>
    </row>
    <row r="4914" spans="1:6" ht="15.75" customHeight="1" x14ac:dyDescent="0.2">
      <c r="A4914">
        <v>4913</v>
      </c>
      <c r="B4914" s="47">
        <f ca="1">IF('Inputs and Results'!$C$15='Inputs and Results'!$C$13, 'Inputs and Results'!$C$13, IF(E4914 &lt;= ('Inputs and Results'!$C$14-'Inputs and Results'!$C$13)/('Inputs and Results'!$C$15-'Inputs and Results'!$C$13), 'Inputs and Results'!$C$13 + SQRT(E4914*('Inputs and Results'!$C$15-'Inputs and Results'!$C$13)*('Inputs and Results'!$C$14-'Inputs and Results'!$C$13)), 'Inputs and Results'!$C$15 - SQRT((1-E4914)*('Inputs and Results'!$C$15-'Inputs and Results'!$C$13)*('Inputs and Results'!$C$15-'Inputs and Results'!$C$14))))</f>
        <v>1.2803727577998205</v>
      </c>
      <c r="C4914" s="47">
        <f ca="1">IF('Inputs and Results'!$G$15='Inputs and Results'!$G$13, 'Inputs and Results'!$G$13, IF(F4914 &lt;= ('Inputs and Results'!$G$14-'Inputs and Results'!$G$13)/('Inputs and Results'!$G$15-'Inputs and Results'!$G$13), 'Inputs and Results'!$G$13 + SQRT(F4914*('Inputs and Results'!$G$15-'Inputs and Results'!$G$13)*('Inputs and Results'!$G$14-'Inputs and Results'!$G$13)), 'Inputs and Results'!$G$15 - SQRT((1-F4914)*('Inputs and Results'!$G$15-'Inputs and Results'!$G$13)*('Inputs and Results'!$G$15-'Inputs and Results'!$G$14))))</f>
        <v>1051.2960327946078</v>
      </c>
      <c r="D4914">
        <f t="shared" ca="1" si="320"/>
        <v>1346.0508007732424</v>
      </c>
      <c r="E4914">
        <f t="shared" ca="1" si="322"/>
        <v>0.67143134976477836</v>
      </c>
      <c r="F4914">
        <f t="shared" ca="1" si="322"/>
        <v>0.97393091130631226</v>
      </c>
    </row>
    <row r="4915" spans="1:6" ht="15.75" customHeight="1" x14ac:dyDescent="0.2">
      <c r="A4915">
        <v>4914</v>
      </c>
      <c r="B4915" s="47">
        <f ca="1">IF('Inputs and Results'!$C$15='Inputs and Results'!$C$13, 'Inputs and Results'!$C$13, IF(E4915 &lt;= ('Inputs and Results'!$C$14-'Inputs and Results'!$C$13)/('Inputs and Results'!$C$15-'Inputs and Results'!$C$13), 'Inputs and Results'!$C$13 + SQRT(E4915*('Inputs and Results'!$C$15-'Inputs and Results'!$C$13)*('Inputs and Results'!$C$14-'Inputs and Results'!$C$13)), 'Inputs and Results'!$C$15 - SQRT((1-E4915)*('Inputs and Results'!$C$15-'Inputs and Results'!$C$13)*('Inputs and Results'!$C$15-'Inputs and Results'!$C$14))))</f>
        <v>0.59824387274733226</v>
      </c>
      <c r="C4915" s="47">
        <f ca="1">IF('Inputs and Results'!$G$15='Inputs and Results'!$G$13, 'Inputs and Results'!$G$13, IF(F4915 &lt;= ('Inputs and Results'!$G$14-'Inputs and Results'!$G$13)/('Inputs and Results'!$G$15-'Inputs and Results'!$G$13), 'Inputs and Results'!$G$13 + SQRT(F4915*('Inputs and Results'!$G$15-'Inputs and Results'!$G$13)*('Inputs and Results'!$G$14-'Inputs and Results'!$G$13)), 'Inputs and Results'!$G$15 - SQRT((1-F4915)*('Inputs and Results'!$G$15-'Inputs and Results'!$G$13)*('Inputs and Results'!$G$15-'Inputs and Results'!$G$14))))</f>
        <v>536.9099330445589</v>
      </c>
      <c r="D4915">
        <f t="shared" ca="1" si="320"/>
        <v>321.20307766108778</v>
      </c>
      <c r="E4915">
        <f t="shared" ca="1" si="322"/>
        <v>0.35906305613380762</v>
      </c>
      <c r="F4915">
        <f t="shared" ca="1" si="322"/>
        <v>0.48164679979513925</v>
      </c>
    </row>
    <row r="4916" spans="1:6" ht="15.75" customHeight="1" x14ac:dyDescent="0.2">
      <c r="A4916">
        <v>4915</v>
      </c>
      <c r="B4916" s="47">
        <f ca="1">IF('Inputs and Results'!$C$15='Inputs and Results'!$C$13, 'Inputs and Results'!$C$13, IF(E4916 &lt;= ('Inputs and Results'!$C$14-'Inputs and Results'!$C$13)/('Inputs and Results'!$C$15-'Inputs and Results'!$C$13), 'Inputs and Results'!$C$13 + SQRT(E4916*('Inputs and Results'!$C$15-'Inputs and Results'!$C$13)*('Inputs and Results'!$C$14-'Inputs and Results'!$C$13)), 'Inputs and Results'!$C$15 - SQRT((1-E4916)*('Inputs and Results'!$C$15-'Inputs and Results'!$C$13)*('Inputs and Results'!$C$15-'Inputs and Results'!$C$14))))</f>
        <v>1.1051554090130487</v>
      </c>
      <c r="C4916" s="47">
        <f ca="1">IF('Inputs and Results'!$G$15='Inputs and Results'!$G$13, 'Inputs and Results'!$G$13, IF(F4916 &lt;= ('Inputs and Results'!$G$14-'Inputs and Results'!$G$13)/('Inputs and Results'!$G$15-'Inputs and Results'!$G$13), 'Inputs and Results'!$G$13 + SQRT(F4916*('Inputs and Results'!$G$15-'Inputs and Results'!$G$13)*('Inputs and Results'!$G$14-'Inputs and Results'!$G$13)), 'Inputs and Results'!$G$15 - SQRT((1-F4916)*('Inputs and Results'!$G$15-'Inputs and Results'!$G$13)*('Inputs and Results'!$G$15-'Inputs and Results'!$G$14))))</f>
        <v>694.94825982576117</v>
      </c>
      <c r="D4916">
        <f t="shared" ca="1" si="320"/>
        <v>768.02582833064548</v>
      </c>
      <c r="E4916">
        <f t="shared" ca="1" si="322"/>
        <v>0.60106266400083252</v>
      </c>
      <c r="F4916">
        <f t="shared" ca="1" si="322"/>
        <v>0.69928680616354677</v>
      </c>
    </row>
    <row r="4917" spans="1:6" ht="15.75" customHeight="1" x14ac:dyDescent="0.2">
      <c r="A4917">
        <v>4916</v>
      </c>
      <c r="B4917" s="47">
        <f ca="1">IF('Inputs and Results'!$C$15='Inputs and Results'!$C$13, 'Inputs and Results'!$C$13, IF(E4917 &lt;= ('Inputs and Results'!$C$14-'Inputs and Results'!$C$13)/('Inputs and Results'!$C$15-'Inputs and Results'!$C$13), 'Inputs and Results'!$C$13 + SQRT(E4917*('Inputs and Results'!$C$15-'Inputs and Results'!$C$13)*('Inputs and Results'!$C$14-'Inputs and Results'!$C$13)), 'Inputs and Results'!$C$15 - SQRT((1-E4917)*('Inputs and Results'!$C$15-'Inputs and Results'!$C$13)*('Inputs and Results'!$C$15-'Inputs and Results'!$C$14))))</f>
        <v>2.2012274936936644</v>
      </c>
      <c r="C4917" s="47">
        <f ca="1">IF('Inputs and Results'!$G$15='Inputs and Results'!$G$13, 'Inputs and Results'!$G$13, IF(F4917 &lt;= ('Inputs and Results'!$G$14-'Inputs and Results'!$G$13)/('Inputs and Results'!$G$15-'Inputs and Results'!$G$13), 'Inputs and Results'!$G$13 + SQRT(F4917*('Inputs and Results'!$G$15-'Inputs and Results'!$G$13)*('Inputs and Results'!$G$14-'Inputs and Results'!$G$13)), 'Inputs and Results'!$G$15 - SQRT((1-F4917)*('Inputs and Results'!$G$15-'Inputs and Results'!$G$13)*('Inputs and Results'!$G$15-'Inputs and Results'!$G$14))))</f>
        <v>615.46782987008578</v>
      </c>
      <c r="D4917">
        <f t="shared" ca="1" si="320"/>
        <v>1354.7847085940075</v>
      </c>
      <c r="E4917">
        <f t="shared" ca="1" si="322"/>
        <v>0.9291069425743439</v>
      </c>
      <c r="F4917">
        <f t="shared" ca="1" si="322"/>
        <v>0.59719247487826332</v>
      </c>
    </row>
    <row r="4918" spans="1:6" ht="15.75" customHeight="1" x14ac:dyDescent="0.2">
      <c r="A4918">
        <v>4917</v>
      </c>
      <c r="B4918" s="47">
        <f ca="1">IF('Inputs and Results'!$C$15='Inputs and Results'!$C$13, 'Inputs and Results'!$C$13, IF(E4918 &lt;= ('Inputs and Results'!$C$14-'Inputs and Results'!$C$13)/('Inputs and Results'!$C$15-'Inputs and Results'!$C$13), 'Inputs and Results'!$C$13 + SQRT(E4918*('Inputs and Results'!$C$15-'Inputs and Results'!$C$13)*('Inputs and Results'!$C$14-'Inputs and Results'!$C$13)), 'Inputs and Results'!$C$15 - SQRT((1-E4918)*('Inputs and Results'!$C$15-'Inputs and Results'!$C$13)*('Inputs and Results'!$C$15-'Inputs and Results'!$C$14))))</f>
        <v>2.716998522343792</v>
      </c>
      <c r="C4918" s="47">
        <f ca="1">IF('Inputs and Results'!$G$15='Inputs and Results'!$G$13, 'Inputs and Results'!$G$13, IF(F4918 &lt;= ('Inputs and Results'!$G$14-'Inputs and Results'!$G$13)/('Inputs and Results'!$G$15-'Inputs and Results'!$G$13), 'Inputs and Results'!$G$13 + SQRT(F4918*('Inputs and Results'!$G$15-'Inputs and Results'!$G$13)*('Inputs and Results'!$G$14-'Inputs and Results'!$G$13)), 'Inputs and Results'!$G$15 - SQRT((1-F4918)*('Inputs and Results'!$G$15-'Inputs and Results'!$G$13)*('Inputs and Results'!$G$15-'Inputs and Results'!$G$14))))</f>
        <v>577.2016293425205</v>
      </c>
      <c r="D4918">
        <f t="shared" ca="1" si="320"/>
        <v>1568.2559740180573</v>
      </c>
      <c r="E4918">
        <f t="shared" ca="1" si="322"/>
        <v>0.99110112929382255</v>
      </c>
      <c r="F4918">
        <f t="shared" ca="1" si="322"/>
        <v>0.54272687774628769</v>
      </c>
    </row>
    <row r="4919" spans="1:6" ht="15.75" customHeight="1" x14ac:dyDescent="0.2">
      <c r="A4919">
        <v>4918</v>
      </c>
      <c r="B4919" s="47">
        <f ca="1">IF('Inputs and Results'!$C$15='Inputs and Results'!$C$13, 'Inputs and Results'!$C$13, IF(E4919 &lt;= ('Inputs and Results'!$C$14-'Inputs and Results'!$C$13)/('Inputs and Results'!$C$15-'Inputs and Results'!$C$13), 'Inputs and Results'!$C$13 + SQRT(E4919*('Inputs and Results'!$C$15-'Inputs and Results'!$C$13)*('Inputs and Results'!$C$14-'Inputs and Results'!$C$13)), 'Inputs and Results'!$C$15 - SQRT((1-E4919)*('Inputs and Results'!$C$15-'Inputs and Results'!$C$13)*('Inputs and Results'!$C$15-'Inputs and Results'!$C$14))))</f>
        <v>4.2117121519011924E-2</v>
      </c>
      <c r="C4919" s="47">
        <f ca="1">IF('Inputs and Results'!$G$15='Inputs and Results'!$G$13, 'Inputs and Results'!$G$13, IF(F4919 &lt;= ('Inputs and Results'!$G$14-'Inputs and Results'!$G$13)/('Inputs and Results'!$G$15-'Inputs and Results'!$G$13), 'Inputs and Results'!$G$13 + SQRT(F4919*('Inputs and Results'!$G$15-'Inputs and Results'!$G$13)*('Inputs and Results'!$G$14-'Inputs and Results'!$G$13)), 'Inputs and Results'!$G$15 - SQRT((1-F4919)*('Inputs and Results'!$G$15-'Inputs and Results'!$G$13)*('Inputs and Results'!$G$15-'Inputs and Results'!$G$14))))</f>
        <v>826.91097646833782</v>
      </c>
      <c r="D4919">
        <f t="shared" ca="1" si="320"/>
        <v>34.827110081321791</v>
      </c>
      <c r="E4919">
        <f t="shared" ca="1" si="322"/>
        <v>2.7880986354336112E-2</v>
      </c>
      <c r="F4919">
        <f t="shared" ca="1" si="322"/>
        <v>0.83590109475985108</v>
      </c>
    </row>
    <row r="4920" spans="1:6" ht="15.75" customHeight="1" x14ac:dyDescent="0.2">
      <c r="A4920">
        <v>4919</v>
      </c>
      <c r="B4920" s="47">
        <f ca="1">IF('Inputs and Results'!$C$15='Inputs and Results'!$C$13, 'Inputs and Results'!$C$13, IF(E4920 &lt;= ('Inputs and Results'!$C$14-'Inputs and Results'!$C$13)/('Inputs and Results'!$C$15-'Inputs and Results'!$C$13), 'Inputs and Results'!$C$13 + SQRT(E4920*('Inputs and Results'!$C$15-'Inputs and Results'!$C$13)*('Inputs and Results'!$C$14-'Inputs and Results'!$C$13)), 'Inputs and Results'!$C$15 - SQRT((1-E4920)*('Inputs and Results'!$C$15-'Inputs and Results'!$C$13)*('Inputs and Results'!$C$15-'Inputs and Results'!$C$14))))</f>
        <v>1.1872451590934376</v>
      </c>
      <c r="C4920" s="47">
        <f ca="1">IF('Inputs and Results'!$G$15='Inputs and Results'!$G$13, 'Inputs and Results'!$G$13, IF(F4920 &lt;= ('Inputs and Results'!$G$14-'Inputs and Results'!$G$13)/('Inputs and Results'!$G$15-'Inputs and Results'!$G$13), 'Inputs and Results'!$G$13 + SQRT(F4920*('Inputs and Results'!$G$15-'Inputs and Results'!$G$13)*('Inputs and Results'!$G$14-'Inputs and Results'!$G$13)), 'Inputs and Results'!$G$15 - SQRT((1-F4920)*('Inputs and Results'!$G$15-'Inputs and Results'!$G$13)*('Inputs and Results'!$G$15-'Inputs and Results'!$G$14))))</f>
        <v>325.80566814051076</v>
      </c>
      <c r="D4920">
        <f t="shared" ca="1" si="320"/>
        <v>386.81120230502444</v>
      </c>
      <c r="E4920">
        <f t="shared" ca="1" si="322"/>
        <v>0.63487998741886931</v>
      </c>
      <c r="F4920">
        <f t="shared" ca="1" si="322"/>
        <v>9.9058251304453782E-2</v>
      </c>
    </row>
    <row r="4921" spans="1:6" ht="15.75" customHeight="1" x14ac:dyDescent="0.2">
      <c r="A4921">
        <v>4920</v>
      </c>
      <c r="B4921" s="47">
        <f ca="1">IF('Inputs and Results'!$C$15='Inputs and Results'!$C$13, 'Inputs and Results'!$C$13, IF(E4921 &lt;= ('Inputs and Results'!$C$14-'Inputs and Results'!$C$13)/('Inputs and Results'!$C$15-'Inputs and Results'!$C$13), 'Inputs and Results'!$C$13 + SQRT(E4921*('Inputs and Results'!$C$15-'Inputs and Results'!$C$13)*('Inputs and Results'!$C$14-'Inputs and Results'!$C$13)), 'Inputs and Results'!$C$15 - SQRT((1-E4921)*('Inputs and Results'!$C$15-'Inputs and Results'!$C$13)*('Inputs and Results'!$C$15-'Inputs and Results'!$C$14))))</f>
        <v>0.85739232141206134</v>
      </c>
      <c r="C4921" s="47">
        <f ca="1">IF('Inputs and Results'!$G$15='Inputs and Results'!$G$13, 'Inputs and Results'!$G$13, IF(F4921 &lt;= ('Inputs and Results'!$G$14-'Inputs and Results'!$G$13)/('Inputs and Results'!$G$15-'Inputs and Results'!$G$13), 'Inputs and Results'!$G$13 + SQRT(F4921*('Inputs and Results'!$G$15-'Inputs and Results'!$G$13)*('Inputs and Results'!$G$14-'Inputs and Results'!$G$13)), 'Inputs and Results'!$G$15 - SQRT((1-F4921)*('Inputs and Results'!$G$15-'Inputs and Results'!$G$13)*('Inputs and Results'!$G$15-'Inputs and Results'!$G$14))))</f>
        <v>558.37309605161363</v>
      </c>
      <c r="D4921">
        <f t="shared" ca="1" si="320"/>
        <v>478.74480503773293</v>
      </c>
      <c r="E4921">
        <f t="shared" ca="1" si="322"/>
        <v>0.48991470396177839</v>
      </c>
      <c r="F4921">
        <f t="shared" ca="1" si="322"/>
        <v>0.51466023940084027</v>
      </c>
    </row>
    <row r="4922" spans="1:6" ht="15.75" customHeight="1" x14ac:dyDescent="0.2">
      <c r="A4922">
        <v>4921</v>
      </c>
      <c r="B4922" s="47">
        <f ca="1">IF('Inputs and Results'!$C$15='Inputs and Results'!$C$13, 'Inputs and Results'!$C$13, IF(E4922 &lt;= ('Inputs and Results'!$C$14-'Inputs and Results'!$C$13)/('Inputs and Results'!$C$15-'Inputs and Results'!$C$13), 'Inputs and Results'!$C$13 + SQRT(E4922*('Inputs and Results'!$C$15-'Inputs and Results'!$C$13)*('Inputs and Results'!$C$14-'Inputs and Results'!$C$13)), 'Inputs and Results'!$C$15 - SQRT((1-E4922)*('Inputs and Results'!$C$15-'Inputs and Results'!$C$13)*('Inputs and Results'!$C$15-'Inputs and Results'!$C$14))))</f>
        <v>0.75740477853079824</v>
      </c>
      <c r="C4922" s="47">
        <f ca="1">IF('Inputs and Results'!$G$15='Inputs and Results'!$G$13, 'Inputs and Results'!$G$13, IF(F4922 &lt;= ('Inputs and Results'!$G$14-'Inputs and Results'!$G$13)/('Inputs and Results'!$G$15-'Inputs and Results'!$G$13), 'Inputs and Results'!$G$13 + SQRT(F4922*('Inputs and Results'!$G$15-'Inputs and Results'!$G$13)*('Inputs and Results'!$G$14-'Inputs and Results'!$G$13)), 'Inputs and Results'!$G$15 - SQRT((1-F4922)*('Inputs and Results'!$G$15-'Inputs and Results'!$G$13)*('Inputs and Results'!$G$15-'Inputs and Results'!$G$14))))</f>
        <v>314.92788728988035</v>
      </c>
      <c r="D4922">
        <f t="shared" ca="1" si="320"/>
        <v>238.52788672596401</v>
      </c>
      <c r="E4922">
        <f t="shared" ref="E4922:F4941" ca="1" si="323">RAND()</f>
        <v>0.44119629696038898</v>
      </c>
      <c r="F4922">
        <f t="shared" ca="1" si="323"/>
        <v>7.6497546455364995E-2</v>
      </c>
    </row>
    <row r="4923" spans="1:6" ht="15.75" customHeight="1" x14ac:dyDescent="0.2">
      <c r="A4923">
        <v>4922</v>
      </c>
      <c r="B4923" s="47">
        <f ca="1">IF('Inputs and Results'!$C$15='Inputs and Results'!$C$13, 'Inputs and Results'!$C$13, IF(E4923 &lt;= ('Inputs and Results'!$C$14-'Inputs and Results'!$C$13)/('Inputs and Results'!$C$15-'Inputs and Results'!$C$13), 'Inputs and Results'!$C$13 + SQRT(E4923*('Inputs and Results'!$C$15-'Inputs and Results'!$C$13)*('Inputs and Results'!$C$14-'Inputs and Results'!$C$13)), 'Inputs and Results'!$C$15 - SQRT((1-E4923)*('Inputs and Results'!$C$15-'Inputs and Results'!$C$13)*('Inputs and Results'!$C$15-'Inputs and Results'!$C$14))))</f>
        <v>0.39461276371975273</v>
      </c>
      <c r="C4923" s="47">
        <f ca="1">IF('Inputs and Results'!$G$15='Inputs and Results'!$G$13, 'Inputs and Results'!$G$13, IF(F4923 &lt;= ('Inputs and Results'!$G$14-'Inputs and Results'!$G$13)/('Inputs and Results'!$G$15-'Inputs and Results'!$G$13), 'Inputs and Results'!$G$13 + SQRT(F4923*('Inputs and Results'!$G$15-'Inputs and Results'!$G$13)*('Inputs and Results'!$G$14-'Inputs and Results'!$G$13)), 'Inputs and Results'!$G$15 - SQRT((1-F4923)*('Inputs and Results'!$G$15-'Inputs and Results'!$G$13)*('Inputs and Results'!$G$15-'Inputs and Results'!$G$14))))</f>
        <v>536.63333488312674</v>
      </c>
      <c r="D4923">
        <f t="shared" ca="1" si="320"/>
        <v>211.76236338237823</v>
      </c>
      <c r="E4923">
        <f t="shared" ca="1" si="323"/>
        <v>0.24577303878088597</v>
      </c>
      <c r="F4923">
        <f t="shared" ca="1" si="323"/>
        <v>0.48121426294144964</v>
      </c>
    </row>
    <row r="4924" spans="1:6" ht="15.75" customHeight="1" x14ac:dyDescent="0.2">
      <c r="A4924">
        <v>4923</v>
      </c>
      <c r="B4924" s="47">
        <f ca="1">IF('Inputs and Results'!$C$15='Inputs and Results'!$C$13, 'Inputs and Results'!$C$13, IF(E4924 &lt;= ('Inputs and Results'!$C$14-'Inputs and Results'!$C$13)/('Inputs and Results'!$C$15-'Inputs and Results'!$C$13), 'Inputs and Results'!$C$13 + SQRT(E4924*('Inputs and Results'!$C$15-'Inputs and Results'!$C$13)*('Inputs and Results'!$C$14-'Inputs and Results'!$C$13)), 'Inputs and Results'!$C$15 - SQRT((1-E4924)*('Inputs and Results'!$C$15-'Inputs and Results'!$C$13)*('Inputs and Results'!$C$15-'Inputs and Results'!$C$14))))</f>
        <v>0.88528642559955584</v>
      </c>
      <c r="C4924" s="47">
        <f ca="1">IF('Inputs and Results'!$G$15='Inputs and Results'!$G$13, 'Inputs and Results'!$G$13, IF(F4924 &lt;= ('Inputs and Results'!$G$14-'Inputs and Results'!$G$13)/('Inputs and Results'!$G$15-'Inputs and Results'!$G$13), 'Inputs and Results'!$G$13 + SQRT(F4924*('Inputs and Results'!$G$15-'Inputs and Results'!$G$13)*('Inputs and Results'!$G$14-'Inputs and Results'!$G$13)), 'Inputs and Results'!$G$15 - SQRT((1-F4924)*('Inputs and Results'!$G$15-'Inputs and Results'!$G$13)*('Inputs and Results'!$G$15-'Inputs and Results'!$G$14))))</f>
        <v>467.5083586032116</v>
      </c>
      <c r="D4924">
        <f t="shared" ca="1" si="320"/>
        <v>413.87880372575256</v>
      </c>
      <c r="E4924">
        <f t="shared" ca="1" si="323"/>
        <v>0.50310961091627748</v>
      </c>
      <c r="F4924">
        <f t="shared" ca="1" si="323"/>
        <v>0.36746277919110115</v>
      </c>
    </row>
    <row r="4925" spans="1:6" ht="15.75" customHeight="1" x14ac:dyDescent="0.2">
      <c r="A4925">
        <v>4924</v>
      </c>
      <c r="B4925" s="47">
        <f ca="1">IF('Inputs and Results'!$C$15='Inputs and Results'!$C$13, 'Inputs and Results'!$C$13, IF(E4925 &lt;= ('Inputs and Results'!$C$14-'Inputs and Results'!$C$13)/('Inputs and Results'!$C$15-'Inputs and Results'!$C$13), 'Inputs and Results'!$C$13 + SQRT(E4925*('Inputs and Results'!$C$15-'Inputs and Results'!$C$13)*('Inputs and Results'!$C$14-'Inputs and Results'!$C$13)), 'Inputs and Results'!$C$15 - SQRT((1-E4925)*('Inputs and Results'!$C$15-'Inputs and Results'!$C$13)*('Inputs and Results'!$C$15-'Inputs and Results'!$C$14))))</f>
        <v>0.83948947517067563</v>
      </c>
      <c r="C4925" s="47">
        <f ca="1">IF('Inputs and Results'!$G$15='Inputs and Results'!$G$13, 'Inputs and Results'!$G$13, IF(F4925 &lt;= ('Inputs and Results'!$G$14-'Inputs and Results'!$G$13)/('Inputs and Results'!$G$15-'Inputs and Results'!$G$13), 'Inputs and Results'!$G$13 + SQRT(F4925*('Inputs and Results'!$G$15-'Inputs and Results'!$G$13)*('Inputs and Results'!$G$14-'Inputs and Results'!$G$13)), 'Inputs and Results'!$G$15 - SQRT((1-F4925)*('Inputs and Results'!$G$15-'Inputs and Results'!$G$13)*('Inputs and Results'!$G$15-'Inputs and Results'!$G$14))))</f>
        <v>462.81227839460598</v>
      </c>
      <c r="D4925">
        <f t="shared" ca="1" si="320"/>
        <v>388.52603669203239</v>
      </c>
      <c r="E4925">
        <f t="shared" ca="1" si="323"/>
        <v>0.48135491912241302</v>
      </c>
      <c r="F4925">
        <f t="shared" ca="1" si="323"/>
        <v>0.35932625646985716</v>
      </c>
    </row>
    <row r="4926" spans="1:6" ht="15.75" customHeight="1" x14ac:dyDescent="0.2">
      <c r="A4926">
        <v>4925</v>
      </c>
      <c r="B4926" s="47">
        <f ca="1">IF('Inputs and Results'!$C$15='Inputs and Results'!$C$13, 'Inputs and Results'!$C$13, IF(E4926 &lt;= ('Inputs and Results'!$C$14-'Inputs and Results'!$C$13)/('Inputs and Results'!$C$15-'Inputs and Results'!$C$13), 'Inputs and Results'!$C$13 + SQRT(E4926*('Inputs and Results'!$C$15-'Inputs and Results'!$C$13)*('Inputs and Results'!$C$14-'Inputs and Results'!$C$13)), 'Inputs and Results'!$C$15 - SQRT((1-E4926)*('Inputs and Results'!$C$15-'Inputs and Results'!$C$13)*('Inputs and Results'!$C$15-'Inputs and Results'!$C$14))))</f>
        <v>1.1728065711695275</v>
      </c>
      <c r="C4926" s="47">
        <f ca="1">IF('Inputs and Results'!$G$15='Inputs and Results'!$G$13, 'Inputs and Results'!$G$13, IF(F4926 &lt;= ('Inputs and Results'!$G$14-'Inputs and Results'!$G$13)/('Inputs and Results'!$G$15-'Inputs and Results'!$G$13), 'Inputs and Results'!$G$13 + SQRT(F4926*('Inputs and Results'!$G$15-'Inputs and Results'!$G$13)*('Inputs and Results'!$G$14-'Inputs and Results'!$G$13)), 'Inputs and Results'!$G$15 - SQRT((1-F4926)*('Inputs and Results'!$G$15-'Inputs and Results'!$G$13)*('Inputs and Results'!$G$15-'Inputs and Results'!$G$14))))</f>
        <v>538.12870014407713</v>
      </c>
      <c r="D4926">
        <f t="shared" ca="1" si="320"/>
        <v>631.12087566388993</v>
      </c>
      <c r="E4926">
        <f t="shared" ca="1" si="323"/>
        <v>0.62904046373763789</v>
      </c>
      <c r="F4926">
        <f t="shared" ca="1" si="323"/>
        <v>0.48355052682790745</v>
      </c>
    </row>
    <row r="4927" spans="1:6" ht="15.75" customHeight="1" x14ac:dyDescent="0.2">
      <c r="A4927">
        <v>4926</v>
      </c>
      <c r="B4927" s="47">
        <f ca="1">IF('Inputs and Results'!$C$15='Inputs and Results'!$C$13, 'Inputs and Results'!$C$13, IF(E4927 &lt;= ('Inputs and Results'!$C$14-'Inputs and Results'!$C$13)/('Inputs and Results'!$C$15-'Inputs and Results'!$C$13), 'Inputs and Results'!$C$13 + SQRT(E4927*('Inputs and Results'!$C$15-'Inputs and Results'!$C$13)*('Inputs and Results'!$C$14-'Inputs and Results'!$C$13)), 'Inputs and Results'!$C$15 - SQRT((1-E4927)*('Inputs and Results'!$C$15-'Inputs and Results'!$C$13)*('Inputs and Results'!$C$15-'Inputs and Results'!$C$14))))</f>
        <v>1.0243404242452903</v>
      </c>
      <c r="C4927" s="47">
        <f ca="1">IF('Inputs and Results'!$G$15='Inputs and Results'!$G$13, 'Inputs and Results'!$G$13, IF(F4927 &lt;= ('Inputs and Results'!$G$14-'Inputs and Results'!$G$13)/('Inputs and Results'!$G$15-'Inputs and Results'!$G$13), 'Inputs and Results'!$G$13 + SQRT(F4927*('Inputs and Results'!$G$15-'Inputs and Results'!$G$13)*('Inputs and Results'!$G$14-'Inputs and Results'!$G$13)), 'Inputs and Results'!$G$15 - SQRT((1-F4927)*('Inputs and Results'!$G$15-'Inputs and Results'!$G$13)*('Inputs and Results'!$G$15-'Inputs and Results'!$G$14))))</f>
        <v>389.36463925632859</v>
      </c>
      <c r="D4927">
        <f t="shared" ca="1" si="320"/>
        <v>398.841939761942</v>
      </c>
      <c r="E4927">
        <f t="shared" ca="1" si="323"/>
        <v>0.5663076934143022</v>
      </c>
      <c r="F4927">
        <f t="shared" ca="1" si="323"/>
        <v>0.22530308239283137</v>
      </c>
    </row>
    <row r="4928" spans="1:6" ht="15.75" customHeight="1" x14ac:dyDescent="0.2">
      <c r="A4928">
        <v>4927</v>
      </c>
      <c r="B4928" s="47">
        <f ca="1">IF('Inputs and Results'!$C$15='Inputs and Results'!$C$13, 'Inputs and Results'!$C$13, IF(E4928 &lt;= ('Inputs and Results'!$C$14-'Inputs and Results'!$C$13)/('Inputs and Results'!$C$15-'Inputs and Results'!$C$13), 'Inputs and Results'!$C$13 + SQRT(E4928*('Inputs and Results'!$C$15-'Inputs and Results'!$C$13)*('Inputs and Results'!$C$14-'Inputs and Results'!$C$13)), 'Inputs and Results'!$C$15 - SQRT((1-E4928)*('Inputs and Results'!$C$15-'Inputs and Results'!$C$13)*('Inputs and Results'!$C$15-'Inputs and Results'!$C$14))))</f>
        <v>0.7863721716916765</v>
      </c>
      <c r="C4928" s="47">
        <f ca="1">IF('Inputs and Results'!$G$15='Inputs and Results'!$G$13, 'Inputs and Results'!$G$13, IF(F4928 &lt;= ('Inputs and Results'!$G$14-'Inputs and Results'!$G$13)/('Inputs and Results'!$G$15-'Inputs and Results'!$G$13), 'Inputs and Results'!$G$13 + SQRT(F4928*('Inputs and Results'!$G$15-'Inputs and Results'!$G$13)*('Inputs and Results'!$G$14-'Inputs and Results'!$G$13)), 'Inputs and Results'!$G$15 - SQRT((1-F4928)*('Inputs and Results'!$G$15-'Inputs and Results'!$G$13)*('Inputs and Results'!$G$15-'Inputs and Results'!$G$14))))</f>
        <v>408.91858902329068</v>
      </c>
      <c r="D4928">
        <f t="shared" ca="1" si="320"/>
        <v>321.56219889534123</v>
      </c>
      <c r="E4928">
        <f t="shared" ca="1" si="323"/>
        <v>0.45553909308210849</v>
      </c>
      <c r="F4928">
        <f t="shared" ca="1" si="323"/>
        <v>0.26222642056573386</v>
      </c>
    </row>
    <row r="4929" spans="1:6" ht="15.75" customHeight="1" x14ac:dyDescent="0.2">
      <c r="A4929">
        <v>4928</v>
      </c>
      <c r="B4929" s="47">
        <f ca="1">IF('Inputs and Results'!$C$15='Inputs and Results'!$C$13, 'Inputs and Results'!$C$13, IF(E4929 &lt;= ('Inputs and Results'!$C$14-'Inputs and Results'!$C$13)/('Inputs and Results'!$C$15-'Inputs and Results'!$C$13), 'Inputs and Results'!$C$13 + SQRT(E4929*('Inputs and Results'!$C$15-'Inputs and Results'!$C$13)*('Inputs and Results'!$C$14-'Inputs and Results'!$C$13)), 'Inputs and Results'!$C$15 - SQRT((1-E4929)*('Inputs and Results'!$C$15-'Inputs and Results'!$C$13)*('Inputs and Results'!$C$15-'Inputs and Results'!$C$14))))</f>
        <v>0.9752128794075432</v>
      </c>
      <c r="C4929" s="47">
        <f ca="1">IF('Inputs and Results'!$G$15='Inputs and Results'!$G$13, 'Inputs and Results'!$G$13, IF(F4929 &lt;= ('Inputs and Results'!$G$14-'Inputs and Results'!$G$13)/('Inputs and Results'!$G$15-'Inputs and Results'!$G$13), 'Inputs and Results'!$G$13 + SQRT(F4929*('Inputs and Results'!$G$15-'Inputs and Results'!$G$13)*('Inputs and Results'!$G$14-'Inputs and Results'!$G$13)), 'Inputs and Results'!$G$15 - SQRT((1-F4929)*('Inputs and Results'!$G$15-'Inputs and Results'!$G$13)*('Inputs and Results'!$G$15-'Inputs and Results'!$G$14))))</f>
        <v>918.92158049069099</v>
      </c>
      <c r="D4929">
        <f t="shared" ca="1" si="320"/>
        <v>896.14416046005726</v>
      </c>
      <c r="E4929">
        <f t="shared" ca="1" si="323"/>
        <v>0.54447079069810089</v>
      </c>
      <c r="F4929">
        <f t="shared" ca="1" si="323"/>
        <v>0.90686010471805645</v>
      </c>
    </row>
    <row r="4930" spans="1:6" ht="15.75" customHeight="1" x14ac:dyDescent="0.2">
      <c r="A4930">
        <v>4929</v>
      </c>
      <c r="B4930" s="47">
        <f ca="1">IF('Inputs and Results'!$C$15='Inputs and Results'!$C$13, 'Inputs and Results'!$C$13, IF(E4930 &lt;= ('Inputs and Results'!$C$14-'Inputs and Results'!$C$13)/('Inputs and Results'!$C$15-'Inputs and Results'!$C$13), 'Inputs and Results'!$C$13 + SQRT(E4930*('Inputs and Results'!$C$15-'Inputs and Results'!$C$13)*('Inputs and Results'!$C$14-'Inputs and Results'!$C$13)), 'Inputs and Results'!$C$15 - SQRT((1-E4930)*('Inputs and Results'!$C$15-'Inputs and Results'!$C$13)*('Inputs and Results'!$C$15-'Inputs and Results'!$C$14))))</f>
        <v>0.35939489044155604</v>
      </c>
      <c r="C4930" s="47">
        <f ca="1">IF('Inputs and Results'!$G$15='Inputs and Results'!$G$13, 'Inputs and Results'!$G$13, IF(F4930 &lt;= ('Inputs and Results'!$G$14-'Inputs and Results'!$G$13)/('Inputs and Results'!$G$15-'Inputs and Results'!$G$13), 'Inputs and Results'!$G$13 + SQRT(F4930*('Inputs and Results'!$G$15-'Inputs and Results'!$G$13)*('Inputs and Results'!$G$14-'Inputs and Results'!$G$13)), 'Inputs and Results'!$G$15 - SQRT((1-F4930)*('Inputs and Results'!$G$15-'Inputs and Results'!$G$13)*('Inputs and Results'!$G$15-'Inputs and Results'!$G$14))))</f>
        <v>439.15366844917855</v>
      </c>
      <c r="D4930">
        <f t="shared" ref="D4930:D4993" ca="1" si="324">B4930*C4930</f>
        <v>157.82958455929995</v>
      </c>
      <c r="E4930">
        <f t="shared" ca="1" si="323"/>
        <v>0.22524496170820441</v>
      </c>
      <c r="F4930">
        <f t="shared" ca="1" si="323"/>
        <v>0.31754402317932928</v>
      </c>
    </row>
    <row r="4931" spans="1:6" ht="15.75" customHeight="1" x14ac:dyDescent="0.2">
      <c r="A4931">
        <v>4930</v>
      </c>
      <c r="B4931" s="47">
        <f ca="1">IF('Inputs and Results'!$C$15='Inputs and Results'!$C$13, 'Inputs and Results'!$C$13, IF(E4931 &lt;= ('Inputs and Results'!$C$14-'Inputs and Results'!$C$13)/('Inputs and Results'!$C$15-'Inputs and Results'!$C$13), 'Inputs and Results'!$C$13 + SQRT(E4931*('Inputs and Results'!$C$15-'Inputs and Results'!$C$13)*('Inputs and Results'!$C$14-'Inputs and Results'!$C$13)), 'Inputs and Results'!$C$15 - SQRT((1-E4931)*('Inputs and Results'!$C$15-'Inputs and Results'!$C$13)*('Inputs and Results'!$C$15-'Inputs and Results'!$C$14))))</f>
        <v>0.12835360221316705</v>
      </c>
      <c r="C4931" s="47">
        <f ca="1">IF('Inputs and Results'!$G$15='Inputs and Results'!$G$13, 'Inputs and Results'!$G$13, IF(F4931 &lt;= ('Inputs and Results'!$G$14-'Inputs and Results'!$G$13)/('Inputs and Results'!$G$15-'Inputs and Results'!$G$13), 'Inputs and Results'!$G$13 + SQRT(F4931*('Inputs and Results'!$G$15-'Inputs and Results'!$G$13)*('Inputs and Results'!$G$14-'Inputs and Results'!$G$13)), 'Inputs and Results'!$G$15 - SQRT((1-F4931)*('Inputs and Results'!$G$15-'Inputs and Results'!$G$13)*('Inputs and Results'!$G$15-'Inputs and Results'!$G$14))))</f>
        <v>639.57023984630598</v>
      </c>
      <c r="D4931">
        <f t="shared" ca="1" si="324"/>
        <v>82.0911441526126</v>
      </c>
      <c r="E4931">
        <f t="shared" ca="1" si="323"/>
        <v>8.3738551786433968E-2</v>
      </c>
      <c r="F4931">
        <f t="shared" ca="1" si="323"/>
        <v>0.62972608484389814</v>
      </c>
    </row>
    <row r="4932" spans="1:6" ht="15.75" customHeight="1" x14ac:dyDescent="0.2">
      <c r="A4932">
        <v>4931</v>
      </c>
      <c r="B4932" s="47">
        <f ca="1">IF('Inputs and Results'!$C$15='Inputs and Results'!$C$13, 'Inputs and Results'!$C$13, IF(E4932 &lt;= ('Inputs and Results'!$C$14-'Inputs and Results'!$C$13)/('Inputs and Results'!$C$15-'Inputs and Results'!$C$13), 'Inputs and Results'!$C$13 + SQRT(E4932*('Inputs and Results'!$C$15-'Inputs and Results'!$C$13)*('Inputs and Results'!$C$14-'Inputs and Results'!$C$13)), 'Inputs and Results'!$C$15 - SQRT((1-E4932)*('Inputs and Results'!$C$15-'Inputs and Results'!$C$13)*('Inputs and Results'!$C$15-'Inputs and Results'!$C$14))))</f>
        <v>1.6446655693313943</v>
      </c>
      <c r="C4932" s="47">
        <f ca="1">IF('Inputs and Results'!$G$15='Inputs and Results'!$G$13, 'Inputs and Results'!$G$13, IF(F4932 &lt;= ('Inputs and Results'!$G$14-'Inputs and Results'!$G$13)/('Inputs and Results'!$G$15-'Inputs and Results'!$G$13), 'Inputs and Results'!$G$13 + SQRT(F4932*('Inputs and Results'!$G$15-'Inputs and Results'!$G$13)*('Inputs and Results'!$G$14-'Inputs and Results'!$G$13)), 'Inputs and Results'!$G$15 - SQRT((1-F4932)*('Inputs and Results'!$G$15-'Inputs and Results'!$G$13)*('Inputs and Results'!$G$15-'Inputs and Results'!$G$14))))</f>
        <v>669.04734640444133</v>
      </c>
      <c r="D4932">
        <f t="shared" ca="1" si="324"/>
        <v>1100.3591348839191</v>
      </c>
      <c r="E4932">
        <f t="shared" ca="1" si="323"/>
        <v>0.79589650900491182</v>
      </c>
      <c r="F4932">
        <f t="shared" ca="1" si="323"/>
        <v>0.66765256529669592</v>
      </c>
    </row>
    <row r="4933" spans="1:6" ht="15.75" customHeight="1" x14ac:dyDescent="0.2">
      <c r="A4933">
        <v>4932</v>
      </c>
      <c r="B4933" s="47">
        <f ca="1">IF('Inputs and Results'!$C$15='Inputs and Results'!$C$13, 'Inputs and Results'!$C$13, IF(E4933 &lt;= ('Inputs and Results'!$C$14-'Inputs and Results'!$C$13)/('Inputs and Results'!$C$15-'Inputs and Results'!$C$13), 'Inputs and Results'!$C$13 + SQRT(E4933*('Inputs and Results'!$C$15-'Inputs and Results'!$C$13)*('Inputs and Results'!$C$14-'Inputs and Results'!$C$13)), 'Inputs and Results'!$C$15 - SQRT((1-E4933)*('Inputs and Results'!$C$15-'Inputs and Results'!$C$13)*('Inputs and Results'!$C$15-'Inputs and Results'!$C$14))))</f>
        <v>0.10783986643495913</v>
      </c>
      <c r="C4933" s="47">
        <f ca="1">IF('Inputs and Results'!$G$15='Inputs and Results'!$G$13, 'Inputs and Results'!$G$13, IF(F4933 &lt;= ('Inputs and Results'!$G$14-'Inputs and Results'!$G$13)/('Inputs and Results'!$G$15-'Inputs and Results'!$G$13), 'Inputs and Results'!$G$13 + SQRT(F4933*('Inputs and Results'!$G$15-'Inputs and Results'!$G$13)*('Inputs and Results'!$G$14-'Inputs and Results'!$G$13)), 'Inputs and Results'!$G$15 - SQRT((1-F4933)*('Inputs and Results'!$G$15-'Inputs and Results'!$G$13)*('Inputs and Results'!$G$15-'Inputs and Results'!$G$14))))</f>
        <v>435.51146672802963</v>
      </c>
      <c r="D4933">
        <f t="shared" ca="1" si="324"/>
        <v>46.965498402843863</v>
      </c>
      <c r="E4933">
        <f t="shared" ca="1" si="323"/>
        <v>7.0601084646338519E-2</v>
      </c>
      <c r="F4933">
        <f t="shared" ca="1" si="323"/>
        <v>0.31099449625244646</v>
      </c>
    </row>
    <row r="4934" spans="1:6" ht="15.75" customHeight="1" x14ac:dyDescent="0.2">
      <c r="A4934">
        <v>4933</v>
      </c>
      <c r="B4934" s="47">
        <f ca="1">IF('Inputs and Results'!$C$15='Inputs and Results'!$C$13, 'Inputs and Results'!$C$13, IF(E4934 &lt;= ('Inputs and Results'!$C$14-'Inputs and Results'!$C$13)/('Inputs and Results'!$C$15-'Inputs and Results'!$C$13), 'Inputs and Results'!$C$13 + SQRT(E4934*('Inputs and Results'!$C$15-'Inputs and Results'!$C$13)*('Inputs and Results'!$C$14-'Inputs and Results'!$C$13)), 'Inputs and Results'!$C$15 - SQRT((1-E4934)*('Inputs and Results'!$C$15-'Inputs and Results'!$C$13)*('Inputs and Results'!$C$15-'Inputs and Results'!$C$14))))</f>
        <v>0.87763225135987</v>
      </c>
      <c r="C4934" s="47">
        <f ca="1">IF('Inputs and Results'!$G$15='Inputs and Results'!$G$13, 'Inputs and Results'!$G$13, IF(F4934 &lt;= ('Inputs and Results'!$G$14-'Inputs and Results'!$G$13)/('Inputs and Results'!$G$15-'Inputs and Results'!$G$13), 'Inputs and Results'!$G$13 + SQRT(F4934*('Inputs and Results'!$G$15-'Inputs and Results'!$G$13)*('Inputs and Results'!$G$14-'Inputs and Results'!$G$13)), 'Inputs and Results'!$G$15 - SQRT((1-F4934)*('Inputs and Results'!$G$15-'Inputs and Results'!$G$13)*('Inputs and Results'!$G$15-'Inputs and Results'!$G$14))))</f>
        <v>297.83581740035879</v>
      </c>
      <c r="D4934">
        <f t="shared" ca="1" si="324"/>
        <v>261.39031896068406</v>
      </c>
      <c r="E4934">
        <f t="shared" ca="1" si="323"/>
        <v>0.49950612661469174</v>
      </c>
      <c r="F4934">
        <f t="shared" ca="1" si="323"/>
        <v>4.0484706155822781E-2</v>
      </c>
    </row>
    <row r="4935" spans="1:6" ht="15.75" customHeight="1" x14ac:dyDescent="0.2">
      <c r="A4935">
        <v>4934</v>
      </c>
      <c r="B4935" s="47">
        <f ca="1">IF('Inputs and Results'!$C$15='Inputs and Results'!$C$13, 'Inputs and Results'!$C$13, IF(E4935 &lt;= ('Inputs and Results'!$C$14-'Inputs and Results'!$C$13)/('Inputs and Results'!$C$15-'Inputs and Results'!$C$13), 'Inputs and Results'!$C$13 + SQRT(E4935*('Inputs and Results'!$C$15-'Inputs and Results'!$C$13)*('Inputs and Results'!$C$14-'Inputs and Results'!$C$13)), 'Inputs and Results'!$C$15 - SQRT((1-E4935)*('Inputs and Results'!$C$15-'Inputs and Results'!$C$13)*('Inputs and Results'!$C$15-'Inputs and Results'!$C$14))))</f>
        <v>1.2787905211344712</v>
      </c>
      <c r="C4935" s="47">
        <f ca="1">IF('Inputs and Results'!$G$15='Inputs and Results'!$G$13, 'Inputs and Results'!$G$13, IF(F4935 &lt;= ('Inputs and Results'!$G$14-'Inputs and Results'!$G$13)/('Inputs and Results'!$G$15-'Inputs and Results'!$G$13), 'Inputs and Results'!$G$13 + SQRT(F4935*('Inputs and Results'!$G$15-'Inputs and Results'!$G$13)*('Inputs and Results'!$G$14-'Inputs and Results'!$G$13)), 'Inputs and Results'!$G$15 - SQRT((1-F4935)*('Inputs and Results'!$G$15-'Inputs and Results'!$G$13)*('Inputs and Results'!$G$15-'Inputs and Results'!$G$14))))</f>
        <v>481.55642062832692</v>
      </c>
      <c r="D4935">
        <f t="shared" ca="1" si="324"/>
        <v>615.80978609094882</v>
      </c>
      <c r="E4935">
        <f t="shared" ca="1" si="323"/>
        <v>0.670826436651495</v>
      </c>
      <c r="F4935">
        <f t="shared" ca="1" si="323"/>
        <v>0.39149230379057198</v>
      </c>
    </row>
    <row r="4936" spans="1:6" ht="15.75" customHeight="1" x14ac:dyDescent="0.2">
      <c r="A4936">
        <v>4935</v>
      </c>
      <c r="B4936" s="47">
        <f ca="1">IF('Inputs and Results'!$C$15='Inputs and Results'!$C$13, 'Inputs and Results'!$C$13, IF(E4936 &lt;= ('Inputs and Results'!$C$14-'Inputs and Results'!$C$13)/('Inputs and Results'!$C$15-'Inputs and Results'!$C$13), 'Inputs and Results'!$C$13 + SQRT(E4936*('Inputs and Results'!$C$15-'Inputs and Results'!$C$13)*('Inputs and Results'!$C$14-'Inputs and Results'!$C$13)), 'Inputs and Results'!$C$15 - SQRT((1-E4936)*('Inputs and Results'!$C$15-'Inputs and Results'!$C$13)*('Inputs and Results'!$C$15-'Inputs and Results'!$C$14))))</f>
        <v>0.23894619978988541</v>
      </c>
      <c r="C4936" s="47">
        <f ca="1">IF('Inputs and Results'!$G$15='Inputs and Results'!$G$13, 'Inputs and Results'!$G$13, IF(F4936 &lt;= ('Inputs and Results'!$G$14-'Inputs and Results'!$G$13)/('Inputs and Results'!$G$15-'Inputs and Results'!$G$13), 'Inputs and Results'!$G$13 + SQRT(F4936*('Inputs and Results'!$G$15-'Inputs and Results'!$G$13)*('Inputs and Results'!$G$14-'Inputs and Results'!$G$13)), 'Inputs and Results'!$G$15 - SQRT((1-F4936)*('Inputs and Results'!$G$15-'Inputs and Results'!$G$13)*('Inputs and Results'!$G$15-'Inputs and Results'!$G$14))))</f>
        <v>778.24849164567763</v>
      </c>
      <c r="D4936">
        <f t="shared" ca="1" si="324"/>
        <v>185.95951957094505</v>
      </c>
      <c r="E4936">
        <f t="shared" ca="1" si="323"/>
        <v>0.15295354581614262</v>
      </c>
      <c r="F4936">
        <f t="shared" ca="1" si="323"/>
        <v>0.79030212545827661</v>
      </c>
    </row>
    <row r="4937" spans="1:6" ht="15.75" customHeight="1" x14ac:dyDescent="0.2">
      <c r="A4937">
        <v>4936</v>
      </c>
      <c r="B4937" s="47">
        <f ca="1">IF('Inputs and Results'!$C$15='Inputs and Results'!$C$13, 'Inputs and Results'!$C$13, IF(E4937 &lt;= ('Inputs and Results'!$C$14-'Inputs and Results'!$C$13)/('Inputs and Results'!$C$15-'Inputs and Results'!$C$13), 'Inputs and Results'!$C$13 + SQRT(E4937*('Inputs and Results'!$C$15-'Inputs and Results'!$C$13)*('Inputs and Results'!$C$14-'Inputs and Results'!$C$13)), 'Inputs and Results'!$C$15 - SQRT((1-E4937)*('Inputs and Results'!$C$15-'Inputs and Results'!$C$13)*('Inputs and Results'!$C$15-'Inputs and Results'!$C$14))))</f>
        <v>0.91353284791417355</v>
      </c>
      <c r="C4937" s="47">
        <f ca="1">IF('Inputs and Results'!$G$15='Inputs and Results'!$G$13, 'Inputs and Results'!$G$13, IF(F4937 &lt;= ('Inputs and Results'!$G$14-'Inputs and Results'!$G$13)/('Inputs and Results'!$G$15-'Inputs and Results'!$G$13), 'Inputs and Results'!$G$13 + SQRT(F4937*('Inputs and Results'!$G$15-'Inputs and Results'!$G$13)*('Inputs and Results'!$G$14-'Inputs and Results'!$G$13)), 'Inputs and Results'!$G$15 - SQRT((1-F4937)*('Inputs and Results'!$G$15-'Inputs and Results'!$G$13)*('Inputs and Results'!$G$15-'Inputs and Results'!$G$14))))</f>
        <v>403.65364472130079</v>
      </c>
      <c r="D4937">
        <f t="shared" ca="1" si="324"/>
        <v>368.75086363318593</v>
      </c>
      <c r="E4937">
        <f t="shared" ca="1" si="323"/>
        <v>0.5162949803629846</v>
      </c>
      <c r="F4937">
        <f t="shared" ca="1" si="323"/>
        <v>0.25237342033022669</v>
      </c>
    </row>
    <row r="4938" spans="1:6" ht="15.75" customHeight="1" x14ac:dyDescent="0.2">
      <c r="A4938">
        <v>4937</v>
      </c>
      <c r="B4938" s="47">
        <f ca="1">IF('Inputs and Results'!$C$15='Inputs and Results'!$C$13, 'Inputs and Results'!$C$13, IF(E4938 &lt;= ('Inputs and Results'!$C$14-'Inputs and Results'!$C$13)/('Inputs and Results'!$C$15-'Inputs and Results'!$C$13), 'Inputs and Results'!$C$13 + SQRT(E4938*('Inputs and Results'!$C$15-'Inputs and Results'!$C$13)*('Inputs and Results'!$C$14-'Inputs and Results'!$C$13)), 'Inputs and Results'!$C$15 - SQRT((1-E4938)*('Inputs and Results'!$C$15-'Inputs and Results'!$C$13)*('Inputs and Results'!$C$15-'Inputs and Results'!$C$14))))</f>
        <v>1.6067109282576362</v>
      </c>
      <c r="C4938" s="47">
        <f ca="1">IF('Inputs and Results'!$G$15='Inputs and Results'!$G$13, 'Inputs and Results'!$G$13, IF(F4938 &lt;= ('Inputs and Results'!$G$14-'Inputs and Results'!$G$13)/('Inputs and Results'!$G$15-'Inputs and Results'!$G$13), 'Inputs and Results'!$G$13 + SQRT(F4938*('Inputs and Results'!$G$15-'Inputs and Results'!$G$13)*('Inputs and Results'!$G$14-'Inputs and Results'!$G$13)), 'Inputs and Results'!$G$15 - SQRT((1-F4938)*('Inputs and Results'!$G$15-'Inputs and Results'!$G$13)*('Inputs and Results'!$G$15-'Inputs and Results'!$G$14))))</f>
        <v>857.51384781718218</v>
      </c>
      <c r="D4938">
        <f t="shared" ca="1" si="324"/>
        <v>1377.7768704201221</v>
      </c>
      <c r="E4938">
        <f t="shared" ca="1" si="323"/>
        <v>0.78430506250703358</v>
      </c>
      <c r="F4938">
        <f t="shared" ca="1" si="323"/>
        <v>0.86171764340913459</v>
      </c>
    </row>
    <row r="4939" spans="1:6" ht="15.75" customHeight="1" x14ac:dyDescent="0.2">
      <c r="A4939">
        <v>4938</v>
      </c>
      <c r="B4939" s="47">
        <f ca="1">IF('Inputs and Results'!$C$15='Inputs and Results'!$C$13, 'Inputs and Results'!$C$13, IF(E4939 &lt;= ('Inputs and Results'!$C$14-'Inputs and Results'!$C$13)/('Inputs and Results'!$C$15-'Inputs and Results'!$C$13), 'Inputs and Results'!$C$13 + SQRT(E4939*('Inputs and Results'!$C$15-'Inputs and Results'!$C$13)*('Inputs and Results'!$C$14-'Inputs and Results'!$C$13)), 'Inputs and Results'!$C$15 - SQRT((1-E4939)*('Inputs and Results'!$C$15-'Inputs and Results'!$C$13)*('Inputs and Results'!$C$15-'Inputs and Results'!$C$14))))</f>
        <v>0.9314705256765321</v>
      </c>
      <c r="C4939" s="47">
        <f ca="1">IF('Inputs and Results'!$G$15='Inputs and Results'!$G$13, 'Inputs and Results'!$G$13, IF(F4939 &lt;= ('Inputs and Results'!$G$14-'Inputs and Results'!$G$13)/('Inputs and Results'!$G$15-'Inputs and Results'!$G$13), 'Inputs and Results'!$G$13 + SQRT(F4939*('Inputs and Results'!$G$15-'Inputs and Results'!$G$13)*('Inputs and Results'!$G$14-'Inputs and Results'!$G$13)), 'Inputs and Results'!$G$15 - SQRT((1-F4939)*('Inputs and Results'!$G$15-'Inputs and Results'!$G$13)*('Inputs and Results'!$G$15-'Inputs and Results'!$G$14))))</f>
        <v>899.39041523741116</v>
      </c>
      <c r="D4939">
        <f t="shared" ca="1" si="324"/>
        <v>837.75566286962589</v>
      </c>
      <c r="E4939">
        <f t="shared" ca="1" si="323"/>
        <v>0.52457620153945295</v>
      </c>
      <c r="F4939">
        <f t="shared" ca="1" si="323"/>
        <v>0.89346645298784655</v>
      </c>
    </row>
    <row r="4940" spans="1:6" ht="15.75" customHeight="1" x14ac:dyDescent="0.2">
      <c r="A4940">
        <v>4939</v>
      </c>
      <c r="B4940" s="47">
        <f ca="1">IF('Inputs and Results'!$C$15='Inputs and Results'!$C$13, 'Inputs and Results'!$C$13, IF(E4940 &lt;= ('Inputs and Results'!$C$14-'Inputs and Results'!$C$13)/('Inputs and Results'!$C$15-'Inputs and Results'!$C$13), 'Inputs and Results'!$C$13 + SQRT(E4940*('Inputs and Results'!$C$15-'Inputs and Results'!$C$13)*('Inputs and Results'!$C$14-'Inputs and Results'!$C$13)), 'Inputs and Results'!$C$15 - SQRT((1-E4940)*('Inputs and Results'!$C$15-'Inputs and Results'!$C$13)*('Inputs and Results'!$C$15-'Inputs and Results'!$C$14))))</f>
        <v>1.351506282215057</v>
      </c>
      <c r="C4940" s="47">
        <f ca="1">IF('Inputs and Results'!$G$15='Inputs and Results'!$G$13, 'Inputs and Results'!$G$13, IF(F4940 &lt;= ('Inputs and Results'!$G$14-'Inputs and Results'!$G$13)/('Inputs and Results'!$G$15-'Inputs and Results'!$G$13), 'Inputs and Results'!$G$13 + SQRT(F4940*('Inputs and Results'!$G$15-'Inputs and Results'!$G$13)*('Inputs and Results'!$G$14-'Inputs and Results'!$G$13)), 'Inputs and Results'!$G$15 - SQRT((1-F4940)*('Inputs and Results'!$G$15-'Inputs and Results'!$G$13)*('Inputs and Results'!$G$15-'Inputs and Results'!$G$14))))</f>
        <v>625.17384224254477</v>
      </c>
      <c r="D4940">
        <f t="shared" ca="1" si="324"/>
        <v>844.92637526732426</v>
      </c>
      <c r="E4940">
        <f t="shared" ca="1" si="323"/>
        <v>0.69805205138039739</v>
      </c>
      <c r="F4940">
        <f t="shared" ca="1" si="323"/>
        <v>0.61045845267771925</v>
      </c>
    </row>
    <row r="4941" spans="1:6" ht="15.75" customHeight="1" x14ac:dyDescent="0.2">
      <c r="A4941">
        <v>4940</v>
      </c>
      <c r="B4941" s="47">
        <f ca="1">IF('Inputs and Results'!$C$15='Inputs and Results'!$C$13, 'Inputs and Results'!$C$13, IF(E4941 &lt;= ('Inputs and Results'!$C$14-'Inputs and Results'!$C$13)/('Inputs and Results'!$C$15-'Inputs and Results'!$C$13), 'Inputs and Results'!$C$13 + SQRT(E4941*('Inputs and Results'!$C$15-'Inputs and Results'!$C$13)*('Inputs and Results'!$C$14-'Inputs and Results'!$C$13)), 'Inputs and Results'!$C$15 - SQRT((1-E4941)*('Inputs and Results'!$C$15-'Inputs and Results'!$C$13)*('Inputs and Results'!$C$15-'Inputs and Results'!$C$14))))</f>
        <v>0.17035196594142654</v>
      </c>
      <c r="C4941" s="47">
        <f ca="1">IF('Inputs and Results'!$G$15='Inputs and Results'!$G$13, 'Inputs and Results'!$G$13, IF(F4941 &lt;= ('Inputs and Results'!$G$14-'Inputs and Results'!$G$13)/('Inputs and Results'!$G$15-'Inputs and Results'!$G$13), 'Inputs and Results'!$G$13 + SQRT(F4941*('Inputs and Results'!$G$15-'Inputs and Results'!$G$13)*('Inputs and Results'!$G$14-'Inputs and Results'!$G$13)), 'Inputs and Results'!$G$15 - SQRT((1-F4941)*('Inputs and Results'!$G$15-'Inputs and Results'!$G$13)*('Inputs and Results'!$G$15-'Inputs and Results'!$G$14))))</f>
        <v>774.77652814171802</v>
      </c>
      <c r="D4941">
        <f t="shared" ca="1" si="324"/>
        <v>131.98470473421466</v>
      </c>
      <c r="E4941">
        <f t="shared" ca="1" si="323"/>
        <v>0.1103435559276057</v>
      </c>
      <c r="F4941">
        <f t="shared" ca="1" si="323"/>
        <v>0.78683534394209775</v>
      </c>
    </row>
    <row r="4942" spans="1:6" ht="15.75" customHeight="1" x14ac:dyDescent="0.2">
      <c r="A4942">
        <v>4941</v>
      </c>
      <c r="B4942" s="47">
        <f ca="1">IF('Inputs and Results'!$C$15='Inputs and Results'!$C$13, 'Inputs and Results'!$C$13, IF(E4942 &lt;= ('Inputs and Results'!$C$14-'Inputs and Results'!$C$13)/('Inputs and Results'!$C$15-'Inputs and Results'!$C$13), 'Inputs and Results'!$C$13 + SQRT(E4942*('Inputs and Results'!$C$15-'Inputs and Results'!$C$13)*('Inputs and Results'!$C$14-'Inputs and Results'!$C$13)), 'Inputs and Results'!$C$15 - SQRT((1-E4942)*('Inputs and Results'!$C$15-'Inputs and Results'!$C$13)*('Inputs and Results'!$C$15-'Inputs and Results'!$C$14))))</f>
        <v>0.84719531249383007</v>
      </c>
      <c r="C4942" s="47">
        <f ca="1">IF('Inputs and Results'!$G$15='Inputs and Results'!$G$13, 'Inputs and Results'!$G$13, IF(F4942 &lt;= ('Inputs and Results'!$G$14-'Inputs and Results'!$G$13)/('Inputs and Results'!$G$15-'Inputs and Results'!$G$13), 'Inputs and Results'!$G$13 + SQRT(F4942*('Inputs and Results'!$G$15-'Inputs and Results'!$G$13)*('Inputs and Results'!$G$14-'Inputs and Results'!$G$13)), 'Inputs and Results'!$G$15 - SQRT((1-F4942)*('Inputs and Results'!$G$15-'Inputs and Results'!$G$13)*('Inputs and Results'!$G$15-'Inputs and Results'!$G$14))))</f>
        <v>367.70873277951216</v>
      </c>
      <c r="D4942">
        <f t="shared" ca="1" si="324"/>
        <v>311.52111477384904</v>
      </c>
      <c r="E4942">
        <f t="shared" ref="E4942:F4961" ca="1" si="325">RAND()</f>
        <v>0.48504799749460681</v>
      </c>
      <c r="F4942">
        <f t="shared" ca="1" si="325"/>
        <v>0.18335855789629896</v>
      </c>
    </row>
    <row r="4943" spans="1:6" ht="15.75" customHeight="1" x14ac:dyDescent="0.2">
      <c r="A4943">
        <v>4942</v>
      </c>
      <c r="B4943" s="47">
        <f ca="1">IF('Inputs and Results'!$C$15='Inputs and Results'!$C$13, 'Inputs and Results'!$C$13, IF(E4943 &lt;= ('Inputs and Results'!$C$14-'Inputs and Results'!$C$13)/('Inputs and Results'!$C$15-'Inputs and Results'!$C$13), 'Inputs and Results'!$C$13 + SQRT(E4943*('Inputs and Results'!$C$15-'Inputs and Results'!$C$13)*('Inputs and Results'!$C$14-'Inputs and Results'!$C$13)), 'Inputs and Results'!$C$15 - SQRT((1-E4943)*('Inputs and Results'!$C$15-'Inputs and Results'!$C$13)*('Inputs and Results'!$C$15-'Inputs and Results'!$C$14))))</f>
        <v>1.5357454697400319</v>
      </c>
      <c r="C4943" s="47">
        <f ca="1">IF('Inputs and Results'!$G$15='Inputs and Results'!$G$13, 'Inputs and Results'!$G$13, IF(F4943 &lt;= ('Inputs and Results'!$G$14-'Inputs and Results'!$G$13)/('Inputs and Results'!$G$15-'Inputs and Results'!$G$13), 'Inputs and Results'!$G$13 + SQRT(F4943*('Inputs and Results'!$G$15-'Inputs and Results'!$G$13)*('Inputs and Results'!$G$14-'Inputs and Results'!$G$13)), 'Inputs and Results'!$G$15 - SQRT((1-F4943)*('Inputs and Results'!$G$15-'Inputs and Results'!$G$13)*('Inputs and Results'!$G$15-'Inputs and Results'!$G$14))))</f>
        <v>802.10391920882046</v>
      </c>
      <c r="D4943">
        <f t="shared" ca="1" si="324"/>
        <v>1231.8274601856706</v>
      </c>
      <c r="E4943">
        <f t="shared" ca="1" si="325"/>
        <v>0.76177318562368446</v>
      </c>
      <c r="F4943">
        <f t="shared" ca="1" si="325"/>
        <v>0.81335340886731378</v>
      </c>
    </row>
    <row r="4944" spans="1:6" ht="15.75" customHeight="1" x14ac:dyDescent="0.2">
      <c r="A4944">
        <v>4943</v>
      </c>
      <c r="B4944" s="47">
        <f ca="1">IF('Inputs and Results'!$C$15='Inputs and Results'!$C$13, 'Inputs and Results'!$C$13, IF(E4944 &lt;= ('Inputs and Results'!$C$14-'Inputs and Results'!$C$13)/('Inputs and Results'!$C$15-'Inputs and Results'!$C$13), 'Inputs and Results'!$C$13 + SQRT(E4944*('Inputs and Results'!$C$15-'Inputs and Results'!$C$13)*('Inputs and Results'!$C$14-'Inputs and Results'!$C$13)), 'Inputs and Results'!$C$15 - SQRT((1-E4944)*('Inputs and Results'!$C$15-'Inputs and Results'!$C$13)*('Inputs and Results'!$C$15-'Inputs and Results'!$C$14))))</f>
        <v>0.73493153584759252</v>
      </c>
      <c r="C4944" s="47">
        <f ca="1">IF('Inputs and Results'!$G$15='Inputs and Results'!$G$13, 'Inputs and Results'!$G$13, IF(F4944 &lt;= ('Inputs and Results'!$G$14-'Inputs and Results'!$G$13)/('Inputs and Results'!$G$15-'Inputs and Results'!$G$13), 'Inputs and Results'!$G$13 + SQRT(F4944*('Inputs and Results'!$G$15-'Inputs and Results'!$G$13)*('Inputs and Results'!$G$14-'Inputs and Results'!$G$13)), 'Inputs and Results'!$G$15 - SQRT((1-F4944)*('Inputs and Results'!$G$15-'Inputs and Results'!$G$13)*('Inputs and Results'!$G$15-'Inputs and Results'!$G$14))))</f>
        <v>310.88004419393985</v>
      </c>
      <c r="D4944">
        <f t="shared" ca="1" si="324"/>
        <v>228.47554834381967</v>
      </c>
      <c r="E4944">
        <f t="shared" ca="1" si="325"/>
        <v>0.42994053918913933</v>
      </c>
      <c r="F4944">
        <f t="shared" ca="1" si="325"/>
        <v>6.803102442281117E-2</v>
      </c>
    </row>
    <row r="4945" spans="1:6" ht="15.75" customHeight="1" x14ac:dyDescent="0.2">
      <c r="A4945">
        <v>4944</v>
      </c>
      <c r="B4945" s="47">
        <f ca="1">IF('Inputs and Results'!$C$15='Inputs and Results'!$C$13, 'Inputs and Results'!$C$13, IF(E4945 &lt;= ('Inputs and Results'!$C$14-'Inputs and Results'!$C$13)/('Inputs and Results'!$C$15-'Inputs and Results'!$C$13), 'Inputs and Results'!$C$13 + SQRT(E4945*('Inputs and Results'!$C$15-'Inputs and Results'!$C$13)*('Inputs and Results'!$C$14-'Inputs and Results'!$C$13)), 'Inputs and Results'!$C$15 - SQRT((1-E4945)*('Inputs and Results'!$C$15-'Inputs and Results'!$C$13)*('Inputs and Results'!$C$15-'Inputs and Results'!$C$14))))</f>
        <v>7.8900984243805983E-2</v>
      </c>
      <c r="C4945" s="47">
        <f ca="1">IF('Inputs and Results'!$G$15='Inputs and Results'!$G$13, 'Inputs and Results'!$G$13, IF(F4945 &lt;= ('Inputs and Results'!$G$14-'Inputs and Results'!$G$13)/('Inputs and Results'!$G$15-'Inputs and Results'!$G$13), 'Inputs and Results'!$G$13 + SQRT(F4945*('Inputs and Results'!$G$15-'Inputs and Results'!$G$13)*('Inputs and Results'!$G$14-'Inputs and Results'!$G$13)), 'Inputs and Results'!$G$15 - SQRT((1-F4945)*('Inputs and Results'!$G$15-'Inputs and Results'!$G$13)*('Inputs and Results'!$G$15-'Inputs and Results'!$G$14))))</f>
        <v>1108.0065038576515</v>
      </c>
      <c r="D4945">
        <f t="shared" ca="1" si="324"/>
        <v>87.422803702907117</v>
      </c>
      <c r="E4945">
        <f t="shared" ca="1" si="325"/>
        <v>5.1908948905355023E-2</v>
      </c>
      <c r="F4945">
        <f t="shared" ca="1" si="325"/>
        <v>0.99002311450107661</v>
      </c>
    </row>
    <row r="4946" spans="1:6" ht="15.75" customHeight="1" x14ac:dyDescent="0.2">
      <c r="A4946">
        <v>4945</v>
      </c>
      <c r="B4946" s="47">
        <f ca="1">IF('Inputs and Results'!$C$15='Inputs and Results'!$C$13, 'Inputs and Results'!$C$13, IF(E4946 &lt;= ('Inputs and Results'!$C$14-'Inputs and Results'!$C$13)/('Inputs and Results'!$C$15-'Inputs and Results'!$C$13), 'Inputs and Results'!$C$13 + SQRT(E4946*('Inputs and Results'!$C$15-'Inputs and Results'!$C$13)*('Inputs and Results'!$C$14-'Inputs and Results'!$C$13)), 'Inputs and Results'!$C$15 - SQRT((1-E4946)*('Inputs and Results'!$C$15-'Inputs and Results'!$C$13)*('Inputs and Results'!$C$15-'Inputs and Results'!$C$14))))</f>
        <v>0.43162289340257232</v>
      </c>
      <c r="C4946" s="47">
        <f ca="1">IF('Inputs and Results'!$G$15='Inputs and Results'!$G$13, 'Inputs and Results'!$G$13, IF(F4946 &lt;= ('Inputs and Results'!$G$14-'Inputs and Results'!$G$13)/('Inputs and Results'!$G$15-'Inputs and Results'!$G$13), 'Inputs and Results'!$G$13 + SQRT(F4946*('Inputs and Results'!$G$15-'Inputs and Results'!$G$13)*('Inputs and Results'!$G$14-'Inputs and Results'!$G$13)), 'Inputs and Results'!$G$15 - SQRT((1-F4946)*('Inputs and Results'!$G$15-'Inputs and Results'!$G$13)*('Inputs and Results'!$G$15-'Inputs and Results'!$G$14))))</f>
        <v>370.18537176115524</v>
      </c>
      <c r="D4946">
        <f t="shared" ca="1" si="324"/>
        <v>159.78048125485671</v>
      </c>
      <c r="E4946">
        <f t="shared" ca="1" si="325"/>
        <v>0.26704878203402516</v>
      </c>
      <c r="F4946">
        <f t="shared" ca="1" si="325"/>
        <v>0.18821146674214972</v>
      </c>
    </row>
    <row r="4947" spans="1:6" ht="15.75" customHeight="1" x14ac:dyDescent="0.2">
      <c r="A4947">
        <v>4946</v>
      </c>
      <c r="B4947" s="47">
        <f ca="1">IF('Inputs and Results'!$C$15='Inputs and Results'!$C$13, 'Inputs and Results'!$C$13, IF(E4947 &lt;= ('Inputs and Results'!$C$14-'Inputs and Results'!$C$13)/('Inputs and Results'!$C$15-'Inputs and Results'!$C$13), 'Inputs and Results'!$C$13 + SQRT(E4947*('Inputs and Results'!$C$15-'Inputs and Results'!$C$13)*('Inputs and Results'!$C$14-'Inputs and Results'!$C$13)), 'Inputs and Results'!$C$15 - SQRT((1-E4947)*('Inputs and Results'!$C$15-'Inputs and Results'!$C$13)*('Inputs and Results'!$C$15-'Inputs and Results'!$C$14))))</f>
        <v>1.0100225641189338</v>
      </c>
      <c r="C4947" s="47">
        <f ca="1">IF('Inputs and Results'!$G$15='Inputs and Results'!$G$13, 'Inputs and Results'!$G$13, IF(F4947 &lt;= ('Inputs and Results'!$G$14-'Inputs and Results'!$G$13)/('Inputs and Results'!$G$15-'Inputs and Results'!$G$13), 'Inputs and Results'!$G$13 + SQRT(F4947*('Inputs and Results'!$G$15-'Inputs and Results'!$G$13)*('Inputs and Results'!$G$14-'Inputs and Results'!$G$13)), 'Inputs and Results'!$G$15 - SQRT((1-F4947)*('Inputs and Results'!$G$15-'Inputs and Results'!$G$13)*('Inputs and Results'!$G$15-'Inputs and Results'!$G$14))))</f>
        <v>893.01815738111168</v>
      </c>
      <c r="D4947">
        <f t="shared" ca="1" si="324"/>
        <v>901.96848912283599</v>
      </c>
      <c r="E4947">
        <f t="shared" ca="1" si="325"/>
        <v>0.55999886718713521</v>
      </c>
      <c r="F4947">
        <f t="shared" ca="1" si="325"/>
        <v>0.88890203173663151</v>
      </c>
    </row>
    <row r="4948" spans="1:6" ht="15.75" customHeight="1" x14ac:dyDescent="0.2">
      <c r="A4948">
        <v>4947</v>
      </c>
      <c r="B4948" s="47">
        <f ca="1">IF('Inputs and Results'!$C$15='Inputs and Results'!$C$13, 'Inputs and Results'!$C$13, IF(E4948 &lt;= ('Inputs and Results'!$C$14-'Inputs and Results'!$C$13)/('Inputs and Results'!$C$15-'Inputs and Results'!$C$13), 'Inputs and Results'!$C$13 + SQRT(E4948*('Inputs and Results'!$C$15-'Inputs and Results'!$C$13)*('Inputs and Results'!$C$14-'Inputs and Results'!$C$13)), 'Inputs and Results'!$C$15 - SQRT((1-E4948)*('Inputs and Results'!$C$15-'Inputs and Results'!$C$13)*('Inputs and Results'!$C$15-'Inputs and Results'!$C$14))))</f>
        <v>0.59742370138835543</v>
      </c>
      <c r="C4948" s="47">
        <f ca="1">IF('Inputs and Results'!$G$15='Inputs and Results'!$G$13, 'Inputs and Results'!$G$13, IF(F4948 &lt;= ('Inputs and Results'!$G$14-'Inputs and Results'!$G$13)/('Inputs and Results'!$G$15-'Inputs and Results'!$G$13), 'Inputs and Results'!$G$13 + SQRT(F4948*('Inputs and Results'!$G$15-'Inputs and Results'!$G$13)*('Inputs and Results'!$G$14-'Inputs and Results'!$G$13)), 'Inputs and Results'!$G$15 - SQRT((1-F4948)*('Inputs and Results'!$G$15-'Inputs and Results'!$G$13)*('Inputs and Results'!$G$15-'Inputs and Results'!$G$14))))</f>
        <v>336.37239001246314</v>
      </c>
      <c r="D4948">
        <f t="shared" ca="1" si="324"/>
        <v>200.95683828609322</v>
      </c>
      <c r="E4948">
        <f t="shared" ca="1" si="325"/>
        <v>0.3586252365943966</v>
      </c>
      <c r="F4948">
        <f t="shared" ca="1" si="325"/>
        <v>0.12070667565846838</v>
      </c>
    </row>
    <row r="4949" spans="1:6" ht="15.75" customHeight="1" x14ac:dyDescent="0.2">
      <c r="A4949">
        <v>4948</v>
      </c>
      <c r="B4949" s="47">
        <f ca="1">IF('Inputs and Results'!$C$15='Inputs and Results'!$C$13, 'Inputs and Results'!$C$13, IF(E4949 &lt;= ('Inputs and Results'!$C$14-'Inputs and Results'!$C$13)/('Inputs and Results'!$C$15-'Inputs and Results'!$C$13), 'Inputs and Results'!$C$13 + SQRT(E4949*('Inputs and Results'!$C$15-'Inputs and Results'!$C$13)*('Inputs and Results'!$C$14-'Inputs and Results'!$C$13)), 'Inputs and Results'!$C$15 - SQRT((1-E4949)*('Inputs and Results'!$C$15-'Inputs and Results'!$C$13)*('Inputs and Results'!$C$15-'Inputs and Results'!$C$14))))</f>
        <v>0.15830238629196725</v>
      </c>
      <c r="C4949" s="47">
        <f ca="1">IF('Inputs and Results'!$G$15='Inputs and Results'!$G$13, 'Inputs and Results'!$G$13, IF(F4949 &lt;= ('Inputs and Results'!$G$14-'Inputs and Results'!$G$13)/('Inputs and Results'!$G$15-'Inputs and Results'!$G$13), 'Inputs and Results'!$G$13 + SQRT(F4949*('Inputs and Results'!$G$15-'Inputs and Results'!$G$13)*('Inputs and Results'!$G$14-'Inputs and Results'!$G$13)), 'Inputs and Results'!$G$15 - SQRT((1-F4949)*('Inputs and Results'!$G$15-'Inputs and Results'!$G$13)*('Inputs and Results'!$G$15-'Inputs and Results'!$G$14))))</f>
        <v>704.93420752531415</v>
      </c>
      <c r="D4949">
        <f t="shared" ca="1" si="324"/>
        <v>111.59276723009408</v>
      </c>
      <c r="E4949">
        <f t="shared" ca="1" si="325"/>
        <v>0.10275051913845246</v>
      </c>
      <c r="F4949">
        <f t="shared" ca="1" si="325"/>
        <v>0.71106072580954149</v>
      </c>
    </row>
    <row r="4950" spans="1:6" ht="15.75" customHeight="1" x14ac:dyDescent="0.2">
      <c r="A4950">
        <v>4949</v>
      </c>
      <c r="B4950" s="47">
        <f ca="1">IF('Inputs and Results'!$C$15='Inputs and Results'!$C$13, 'Inputs and Results'!$C$13, IF(E4950 &lt;= ('Inputs and Results'!$C$14-'Inputs and Results'!$C$13)/('Inputs and Results'!$C$15-'Inputs and Results'!$C$13), 'Inputs and Results'!$C$13 + SQRT(E4950*('Inputs and Results'!$C$15-'Inputs and Results'!$C$13)*('Inputs and Results'!$C$14-'Inputs and Results'!$C$13)), 'Inputs and Results'!$C$15 - SQRT((1-E4950)*('Inputs and Results'!$C$15-'Inputs and Results'!$C$13)*('Inputs and Results'!$C$15-'Inputs and Results'!$C$14))))</f>
        <v>1.9283493569051229</v>
      </c>
      <c r="C4950" s="47">
        <f ca="1">IF('Inputs and Results'!$G$15='Inputs and Results'!$G$13, 'Inputs and Results'!$G$13, IF(F4950 &lt;= ('Inputs and Results'!$G$14-'Inputs and Results'!$G$13)/('Inputs and Results'!$G$15-'Inputs and Results'!$G$13), 'Inputs and Results'!$G$13 + SQRT(F4950*('Inputs and Results'!$G$15-'Inputs and Results'!$G$13)*('Inputs and Results'!$G$14-'Inputs and Results'!$G$13)), 'Inputs and Results'!$G$15 - SQRT((1-F4950)*('Inputs and Results'!$G$15-'Inputs and Results'!$G$13)*('Inputs and Results'!$G$15-'Inputs and Results'!$G$14))))</f>
        <v>615.97901029196896</v>
      </c>
      <c r="D4950">
        <f t="shared" ca="1" si="324"/>
        <v>1187.8227283635724</v>
      </c>
      <c r="E4950">
        <f t="shared" ca="1" si="325"/>
        <v>0.87239609990603739</v>
      </c>
      <c r="F4950">
        <f t="shared" ca="1" si="325"/>
        <v>0.59789668688551001</v>
      </c>
    </row>
    <row r="4951" spans="1:6" ht="15.75" customHeight="1" x14ac:dyDescent="0.2">
      <c r="A4951">
        <v>4950</v>
      </c>
      <c r="B4951" s="47">
        <f ca="1">IF('Inputs and Results'!$C$15='Inputs and Results'!$C$13, 'Inputs and Results'!$C$13, IF(E4951 &lt;= ('Inputs and Results'!$C$14-'Inputs and Results'!$C$13)/('Inputs and Results'!$C$15-'Inputs and Results'!$C$13), 'Inputs and Results'!$C$13 + SQRT(E4951*('Inputs and Results'!$C$15-'Inputs and Results'!$C$13)*('Inputs and Results'!$C$14-'Inputs and Results'!$C$13)), 'Inputs and Results'!$C$15 - SQRT((1-E4951)*('Inputs and Results'!$C$15-'Inputs and Results'!$C$13)*('Inputs and Results'!$C$15-'Inputs and Results'!$C$14))))</f>
        <v>0.6318353363068332</v>
      </c>
      <c r="C4951" s="47">
        <f ca="1">IF('Inputs and Results'!$G$15='Inputs and Results'!$G$13, 'Inputs and Results'!$G$13, IF(F4951 &lt;= ('Inputs and Results'!$G$14-'Inputs and Results'!$G$13)/('Inputs and Results'!$G$15-'Inputs and Results'!$G$13), 'Inputs and Results'!$G$13 + SQRT(F4951*('Inputs and Results'!$G$15-'Inputs and Results'!$G$13)*('Inputs and Results'!$G$14-'Inputs and Results'!$G$13)), 'Inputs and Results'!$G$15 - SQRT((1-F4951)*('Inputs and Results'!$G$15-'Inputs and Results'!$G$13)*('Inputs and Results'!$G$15-'Inputs and Results'!$G$14))))</f>
        <v>297.02277434279347</v>
      </c>
      <c r="D4951">
        <f t="shared" ca="1" si="324"/>
        <v>187.66948451766754</v>
      </c>
      <c r="E4951">
        <f t="shared" ca="1" si="325"/>
        <v>0.37686623618167003</v>
      </c>
      <c r="F4951">
        <f t="shared" ca="1" si="325"/>
        <v>3.8754469477912945E-2</v>
      </c>
    </row>
    <row r="4952" spans="1:6" ht="15.75" customHeight="1" x14ac:dyDescent="0.2">
      <c r="A4952">
        <v>4951</v>
      </c>
      <c r="B4952" s="47">
        <f ca="1">IF('Inputs and Results'!$C$15='Inputs and Results'!$C$13, 'Inputs and Results'!$C$13, IF(E4952 &lt;= ('Inputs and Results'!$C$14-'Inputs and Results'!$C$13)/('Inputs and Results'!$C$15-'Inputs and Results'!$C$13), 'Inputs and Results'!$C$13 + SQRT(E4952*('Inputs and Results'!$C$15-'Inputs and Results'!$C$13)*('Inputs and Results'!$C$14-'Inputs and Results'!$C$13)), 'Inputs and Results'!$C$15 - SQRT((1-E4952)*('Inputs and Results'!$C$15-'Inputs and Results'!$C$13)*('Inputs and Results'!$C$15-'Inputs and Results'!$C$14))))</f>
        <v>1.1660647048956021</v>
      </c>
      <c r="C4952" s="47">
        <f ca="1">IF('Inputs and Results'!$G$15='Inputs and Results'!$G$13, 'Inputs and Results'!$G$13, IF(F4952 &lt;= ('Inputs and Results'!$G$14-'Inputs and Results'!$G$13)/('Inputs and Results'!$G$15-'Inputs and Results'!$G$13), 'Inputs and Results'!$G$13 + SQRT(F4952*('Inputs and Results'!$G$15-'Inputs and Results'!$G$13)*('Inputs and Results'!$G$14-'Inputs and Results'!$G$13)), 'Inputs and Results'!$G$15 - SQRT((1-F4952)*('Inputs and Results'!$G$15-'Inputs and Results'!$G$13)*('Inputs and Results'!$G$15-'Inputs and Results'!$G$14))))</f>
        <v>784.98221315953174</v>
      </c>
      <c r="D4952">
        <f t="shared" ca="1" si="324"/>
        <v>915.34005273616594</v>
      </c>
      <c r="E4952">
        <f t="shared" ca="1" si="325"/>
        <v>0.62629792593003841</v>
      </c>
      <c r="F4952">
        <f t="shared" ca="1" si="325"/>
        <v>0.79694477937996355</v>
      </c>
    </row>
    <row r="4953" spans="1:6" ht="15.75" customHeight="1" x14ac:dyDescent="0.2">
      <c r="A4953">
        <v>4952</v>
      </c>
      <c r="B4953" s="47">
        <f ca="1">IF('Inputs and Results'!$C$15='Inputs and Results'!$C$13, 'Inputs and Results'!$C$13, IF(E4953 &lt;= ('Inputs and Results'!$C$14-'Inputs and Results'!$C$13)/('Inputs and Results'!$C$15-'Inputs and Results'!$C$13), 'Inputs and Results'!$C$13 + SQRT(E4953*('Inputs and Results'!$C$15-'Inputs and Results'!$C$13)*('Inputs and Results'!$C$14-'Inputs and Results'!$C$13)), 'Inputs and Results'!$C$15 - SQRT((1-E4953)*('Inputs and Results'!$C$15-'Inputs and Results'!$C$13)*('Inputs and Results'!$C$15-'Inputs and Results'!$C$14))))</f>
        <v>9.12655746823825E-2</v>
      </c>
      <c r="C4953" s="47">
        <f ca="1">IF('Inputs and Results'!$G$15='Inputs and Results'!$G$13, 'Inputs and Results'!$G$13, IF(F4953 &lt;= ('Inputs and Results'!$G$14-'Inputs and Results'!$G$13)/('Inputs and Results'!$G$15-'Inputs and Results'!$G$13), 'Inputs and Results'!$G$13 + SQRT(F4953*('Inputs and Results'!$G$15-'Inputs and Results'!$G$13)*('Inputs and Results'!$G$14-'Inputs and Results'!$G$13)), 'Inputs and Results'!$G$15 - SQRT((1-F4953)*('Inputs and Results'!$G$15-'Inputs and Results'!$G$13)*('Inputs and Results'!$G$15-'Inputs and Results'!$G$14))))</f>
        <v>612.34669819819135</v>
      </c>
      <c r="D4953">
        <f t="shared" ca="1" si="324"/>
        <v>55.886173315917368</v>
      </c>
      <c r="E4953">
        <f t="shared" ca="1" si="325"/>
        <v>5.9918226996909851E-2</v>
      </c>
      <c r="F4953">
        <f t="shared" ca="1" si="325"/>
        <v>0.59287937848021066</v>
      </c>
    </row>
    <row r="4954" spans="1:6" ht="15.75" customHeight="1" x14ac:dyDescent="0.2">
      <c r="A4954">
        <v>4953</v>
      </c>
      <c r="B4954" s="47">
        <f ca="1">IF('Inputs and Results'!$C$15='Inputs and Results'!$C$13, 'Inputs and Results'!$C$13, IF(E4954 &lt;= ('Inputs and Results'!$C$14-'Inputs and Results'!$C$13)/('Inputs and Results'!$C$15-'Inputs and Results'!$C$13), 'Inputs and Results'!$C$13 + SQRT(E4954*('Inputs and Results'!$C$15-'Inputs and Results'!$C$13)*('Inputs and Results'!$C$14-'Inputs and Results'!$C$13)), 'Inputs and Results'!$C$15 - SQRT((1-E4954)*('Inputs and Results'!$C$15-'Inputs and Results'!$C$13)*('Inputs and Results'!$C$15-'Inputs and Results'!$C$14))))</f>
        <v>1.3926380148814788</v>
      </c>
      <c r="C4954" s="47">
        <f ca="1">IF('Inputs and Results'!$G$15='Inputs and Results'!$G$13, 'Inputs and Results'!$G$13, IF(F4954 &lt;= ('Inputs and Results'!$G$14-'Inputs and Results'!$G$13)/('Inputs and Results'!$G$15-'Inputs and Results'!$G$13), 'Inputs and Results'!$G$13 + SQRT(F4954*('Inputs and Results'!$G$15-'Inputs and Results'!$G$13)*('Inputs and Results'!$G$14-'Inputs and Results'!$G$13)), 'Inputs and Results'!$G$15 - SQRT((1-F4954)*('Inputs and Results'!$G$15-'Inputs and Results'!$G$13)*('Inputs and Results'!$G$15-'Inputs and Results'!$G$14))))</f>
        <v>297.04117982367825</v>
      </c>
      <c r="D4954">
        <f t="shared" ca="1" si="324"/>
        <v>413.67083900769961</v>
      </c>
      <c r="E4954">
        <f t="shared" ca="1" si="325"/>
        <v>0.71293193875509409</v>
      </c>
      <c r="F4954">
        <f t="shared" ca="1" si="325"/>
        <v>3.8793655418430606E-2</v>
      </c>
    </row>
    <row r="4955" spans="1:6" ht="15.75" customHeight="1" x14ac:dyDescent="0.2">
      <c r="A4955">
        <v>4954</v>
      </c>
      <c r="B4955" s="47">
        <f ca="1">IF('Inputs and Results'!$C$15='Inputs and Results'!$C$13, 'Inputs and Results'!$C$13, IF(E4955 &lt;= ('Inputs and Results'!$C$14-'Inputs and Results'!$C$13)/('Inputs and Results'!$C$15-'Inputs and Results'!$C$13), 'Inputs and Results'!$C$13 + SQRT(E4955*('Inputs and Results'!$C$15-'Inputs and Results'!$C$13)*('Inputs and Results'!$C$14-'Inputs and Results'!$C$13)), 'Inputs and Results'!$C$15 - SQRT((1-E4955)*('Inputs and Results'!$C$15-'Inputs and Results'!$C$13)*('Inputs and Results'!$C$15-'Inputs and Results'!$C$14))))</f>
        <v>0.22018424119880597</v>
      </c>
      <c r="C4955" s="47">
        <f ca="1">IF('Inputs and Results'!$G$15='Inputs and Results'!$G$13, 'Inputs and Results'!$G$13, IF(F4955 &lt;= ('Inputs and Results'!$G$14-'Inputs and Results'!$G$13)/('Inputs and Results'!$G$15-'Inputs and Results'!$G$13), 'Inputs and Results'!$G$13 + SQRT(F4955*('Inputs and Results'!$G$15-'Inputs and Results'!$G$13)*('Inputs and Results'!$G$14-'Inputs and Results'!$G$13)), 'Inputs and Results'!$G$15 - SQRT((1-F4955)*('Inputs and Results'!$G$15-'Inputs and Results'!$G$13)*('Inputs and Results'!$G$15-'Inputs and Results'!$G$14))))</f>
        <v>900.20596602115938</v>
      </c>
      <c r="D4955">
        <f t="shared" ca="1" si="324"/>
        <v>198.21116755100709</v>
      </c>
      <c r="E4955">
        <f t="shared" ca="1" si="325"/>
        <v>0.1414027052356156</v>
      </c>
      <c r="F4955">
        <f t="shared" ca="1" si="325"/>
        <v>0.89404371775320191</v>
      </c>
    </row>
    <row r="4956" spans="1:6" ht="15.75" customHeight="1" x14ac:dyDescent="0.2">
      <c r="A4956">
        <v>4955</v>
      </c>
      <c r="B4956" s="47">
        <f ca="1">IF('Inputs and Results'!$C$15='Inputs and Results'!$C$13, 'Inputs and Results'!$C$13, IF(E4956 &lt;= ('Inputs and Results'!$C$14-'Inputs and Results'!$C$13)/('Inputs and Results'!$C$15-'Inputs and Results'!$C$13), 'Inputs and Results'!$C$13 + SQRT(E4956*('Inputs and Results'!$C$15-'Inputs and Results'!$C$13)*('Inputs and Results'!$C$14-'Inputs and Results'!$C$13)), 'Inputs and Results'!$C$15 - SQRT((1-E4956)*('Inputs and Results'!$C$15-'Inputs and Results'!$C$13)*('Inputs and Results'!$C$15-'Inputs and Results'!$C$14))))</f>
        <v>1.3164512090785316</v>
      </c>
      <c r="C4956" s="47">
        <f ca="1">IF('Inputs and Results'!$G$15='Inputs and Results'!$G$13, 'Inputs and Results'!$G$13, IF(F4956 &lt;= ('Inputs and Results'!$G$14-'Inputs and Results'!$G$13)/('Inputs and Results'!$G$15-'Inputs and Results'!$G$13), 'Inputs and Results'!$G$13 + SQRT(F4956*('Inputs and Results'!$G$15-'Inputs and Results'!$G$13)*('Inputs and Results'!$G$14-'Inputs and Results'!$G$13)), 'Inputs and Results'!$G$15 - SQRT((1-F4956)*('Inputs and Results'!$G$15-'Inputs and Results'!$G$13)*('Inputs and Results'!$G$15-'Inputs and Results'!$G$14))))</f>
        <v>786.59975429864585</v>
      </c>
      <c r="D4956">
        <f t="shared" ca="1" si="324"/>
        <v>1035.5201976073283</v>
      </c>
      <c r="E4956">
        <f t="shared" ca="1" si="325"/>
        <v>0.6850737187318735</v>
      </c>
      <c r="F4956">
        <f t="shared" ca="1" si="325"/>
        <v>0.79852451939255475</v>
      </c>
    </row>
    <row r="4957" spans="1:6" ht="15.75" customHeight="1" x14ac:dyDescent="0.2">
      <c r="A4957">
        <v>4956</v>
      </c>
      <c r="B4957" s="47">
        <f ca="1">IF('Inputs and Results'!$C$15='Inputs and Results'!$C$13, 'Inputs and Results'!$C$13, IF(E4957 &lt;= ('Inputs and Results'!$C$14-'Inputs and Results'!$C$13)/('Inputs and Results'!$C$15-'Inputs and Results'!$C$13), 'Inputs and Results'!$C$13 + SQRT(E4957*('Inputs and Results'!$C$15-'Inputs and Results'!$C$13)*('Inputs and Results'!$C$14-'Inputs and Results'!$C$13)), 'Inputs and Results'!$C$15 - SQRT((1-E4957)*('Inputs and Results'!$C$15-'Inputs and Results'!$C$13)*('Inputs and Results'!$C$15-'Inputs and Results'!$C$14))))</f>
        <v>0.40809871080192739</v>
      </c>
      <c r="C4957" s="47">
        <f ca="1">IF('Inputs and Results'!$G$15='Inputs and Results'!$G$13, 'Inputs and Results'!$G$13, IF(F4957 &lt;= ('Inputs and Results'!$G$14-'Inputs and Results'!$G$13)/('Inputs and Results'!$G$15-'Inputs and Results'!$G$13), 'Inputs and Results'!$G$13 + SQRT(F4957*('Inputs and Results'!$G$15-'Inputs and Results'!$G$13)*('Inputs and Results'!$G$14-'Inputs and Results'!$G$13)), 'Inputs and Results'!$G$15 - SQRT((1-F4957)*('Inputs and Results'!$G$15-'Inputs and Results'!$G$13)*('Inputs and Results'!$G$15-'Inputs and Results'!$G$14))))</f>
        <v>580.09200529322027</v>
      </c>
      <c r="D4957">
        <f t="shared" ca="1" si="324"/>
        <v>236.73479950666803</v>
      </c>
      <c r="E4957">
        <f t="shared" ca="1" si="325"/>
        <v>0.25356085633926317</v>
      </c>
      <c r="F4957">
        <f t="shared" ca="1" si="325"/>
        <v>0.54696139198484761</v>
      </c>
    </row>
    <row r="4958" spans="1:6" ht="15.75" customHeight="1" x14ac:dyDescent="0.2">
      <c r="A4958">
        <v>4957</v>
      </c>
      <c r="B4958" s="47">
        <f ca="1">IF('Inputs and Results'!$C$15='Inputs and Results'!$C$13, 'Inputs and Results'!$C$13, IF(E4958 &lt;= ('Inputs and Results'!$C$14-'Inputs and Results'!$C$13)/('Inputs and Results'!$C$15-'Inputs and Results'!$C$13), 'Inputs and Results'!$C$13 + SQRT(E4958*('Inputs and Results'!$C$15-'Inputs and Results'!$C$13)*('Inputs and Results'!$C$14-'Inputs and Results'!$C$13)), 'Inputs and Results'!$C$15 - SQRT((1-E4958)*('Inputs and Results'!$C$15-'Inputs and Results'!$C$13)*('Inputs and Results'!$C$15-'Inputs and Results'!$C$14))))</f>
        <v>2.3186481621506045</v>
      </c>
      <c r="C4958" s="47">
        <f ca="1">IF('Inputs and Results'!$G$15='Inputs and Results'!$G$13, 'Inputs and Results'!$G$13, IF(F4958 &lt;= ('Inputs and Results'!$G$14-'Inputs and Results'!$G$13)/('Inputs and Results'!$G$15-'Inputs and Results'!$G$13), 'Inputs and Results'!$G$13 + SQRT(F4958*('Inputs and Results'!$G$15-'Inputs and Results'!$G$13)*('Inputs and Results'!$G$14-'Inputs and Results'!$G$13)), 'Inputs and Results'!$G$15 - SQRT((1-F4958)*('Inputs and Results'!$G$15-'Inputs and Results'!$G$13)*('Inputs and Results'!$G$15-'Inputs and Results'!$G$14))))</f>
        <v>810.36545635089033</v>
      </c>
      <c r="D4958">
        <f t="shared" ca="1" si="324"/>
        <v>1878.9523760383279</v>
      </c>
      <c r="E4958">
        <f t="shared" ca="1" si="325"/>
        <v>0.94841774145102786</v>
      </c>
      <c r="F4958">
        <f t="shared" ca="1" si="325"/>
        <v>0.82102365058438587</v>
      </c>
    </row>
    <row r="4959" spans="1:6" ht="15.75" customHeight="1" x14ac:dyDescent="0.2">
      <c r="A4959">
        <v>4958</v>
      </c>
      <c r="B4959" s="47">
        <f ca="1">IF('Inputs and Results'!$C$15='Inputs and Results'!$C$13, 'Inputs and Results'!$C$13, IF(E4959 &lt;= ('Inputs and Results'!$C$14-'Inputs and Results'!$C$13)/('Inputs and Results'!$C$15-'Inputs and Results'!$C$13), 'Inputs and Results'!$C$13 + SQRT(E4959*('Inputs and Results'!$C$15-'Inputs and Results'!$C$13)*('Inputs and Results'!$C$14-'Inputs and Results'!$C$13)), 'Inputs and Results'!$C$15 - SQRT((1-E4959)*('Inputs and Results'!$C$15-'Inputs and Results'!$C$13)*('Inputs and Results'!$C$15-'Inputs and Results'!$C$14))))</f>
        <v>0.54851389613083601</v>
      </c>
      <c r="C4959" s="47">
        <f ca="1">IF('Inputs and Results'!$G$15='Inputs and Results'!$G$13, 'Inputs and Results'!$G$13, IF(F4959 &lt;= ('Inputs and Results'!$G$14-'Inputs and Results'!$G$13)/('Inputs and Results'!$G$15-'Inputs and Results'!$G$13), 'Inputs and Results'!$G$13 + SQRT(F4959*('Inputs and Results'!$G$15-'Inputs and Results'!$G$13)*('Inputs and Results'!$G$14-'Inputs and Results'!$G$13)), 'Inputs and Results'!$G$15 - SQRT((1-F4959)*('Inputs and Results'!$G$15-'Inputs and Results'!$G$13)*('Inputs and Results'!$G$15-'Inputs and Results'!$G$14))))</f>
        <v>504.51906665412866</v>
      </c>
      <c r="D4959">
        <f t="shared" ca="1" si="324"/>
        <v>276.73571892274907</v>
      </c>
      <c r="E4959">
        <f t="shared" ca="1" si="325"/>
        <v>0.33224620917070968</v>
      </c>
      <c r="F4959">
        <f t="shared" ca="1" si="325"/>
        <v>0.42976851077978517</v>
      </c>
    </row>
    <row r="4960" spans="1:6" ht="15.75" customHeight="1" x14ac:dyDescent="0.2">
      <c r="A4960">
        <v>4959</v>
      </c>
      <c r="B4960" s="47">
        <f ca="1">IF('Inputs and Results'!$C$15='Inputs and Results'!$C$13, 'Inputs and Results'!$C$13, IF(E4960 &lt;= ('Inputs and Results'!$C$14-'Inputs and Results'!$C$13)/('Inputs and Results'!$C$15-'Inputs and Results'!$C$13), 'Inputs and Results'!$C$13 + SQRT(E4960*('Inputs and Results'!$C$15-'Inputs and Results'!$C$13)*('Inputs and Results'!$C$14-'Inputs and Results'!$C$13)), 'Inputs and Results'!$C$15 - SQRT((1-E4960)*('Inputs and Results'!$C$15-'Inputs and Results'!$C$13)*('Inputs and Results'!$C$15-'Inputs and Results'!$C$14))))</f>
        <v>0.81046122036334234</v>
      </c>
      <c r="C4960" s="47">
        <f ca="1">IF('Inputs and Results'!$G$15='Inputs and Results'!$G$13, 'Inputs and Results'!$G$13, IF(F4960 &lt;= ('Inputs and Results'!$G$14-'Inputs and Results'!$G$13)/('Inputs and Results'!$G$15-'Inputs and Results'!$G$13), 'Inputs and Results'!$G$13 + SQRT(F4960*('Inputs and Results'!$G$15-'Inputs and Results'!$G$13)*('Inputs and Results'!$G$14-'Inputs and Results'!$G$13)), 'Inputs and Results'!$G$15 - SQRT((1-F4960)*('Inputs and Results'!$G$15-'Inputs and Results'!$G$13)*('Inputs and Results'!$G$15-'Inputs and Results'!$G$14))))</f>
        <v>332.65643934984939</v>
      </c>
      <c r="D4960">
        <f t="shared" ca="1" si="324"/>
        <v>269.60514379720314</v>
      </c>
      <c r="E4960">
        <f t="shared" ca="1" si="325"/>
        <v>0.46732443694080184</v>
      </c>
      <c r="F4960">
        <f t="shared" ca="1" si="325"/>
        <v>0.11312368513042692</v>
      </c>
    </row>
    <row r="4961" spans="1:6" ht="15.75" customHeight="1" x14ac:dyDescent="0.2">
      <c r="A4961">
        <v>4960</v>
      </c>
      <c r="B4961" s="47">
        <f ca="1">IF('Inputs and Results'!$C$15='Inputs and Results'!$C$13, 'Inputs and Results'!$C$13, IF(E4961 &lt;= ('Inputs and Results'!$C$14-'Inputs and Results'!$C$13)/('Inputs and Results'!$C$15-'Inputs and Results'!$C$13), 'Inputs and Results'!$C$13 + SQRT(E4961*('Inputs and Results'!$C$15-'Inputs and Results'!$C$13)*('Inputs and Results'!$C$14-'Inputs and Results'!$C$13)), 'Inputs and Results'!$C$15 - SQRT((1-E4961)*('Inputs and Results'!$C$15-'Inputs and Results'!$C$13)*('Inputs and Results'!$C$15-'Inputs and Results'!$C$14))))</f>
        <v>2.1281791857401822</v>
      </c>
      <c r="C4961" s="47">
        <f ca="1">IF('Inputs and Results'!$G$15='Inputs and Results'!$G$13, 'Inputs and Results'!$G$13, IF(F4961 &lt;= ('Inputs and Results'!$G$14-'Inputs and Results'!$G$13)/('Inputs and Results'!$G$15-'Inputs and Results'!$G$13), 'Inputs and Results'!$G$13 + SQRT(F4961*('Inputs and Results'!$G$15-'Inputs and Results'!$G$13)*('Inputs and Results'!$G$14-'Inputs and Results'!$G$13)), 'Inputs and Results'!$G$15 - SQRT((1-F4961)*('Inputs and Results'!$G$15-'Inputs and Results'!$G$13)*('Inputs and Results'!$G$15-'Inputs and Results'!$G$14))))</f>
        <v>403.09618718928891</v>
      </c>
      <c r="D4961">
        <f t="shared" ca="1" si="324"/>
        <v>857.86091542747295</v>
      </c>
      <c r="E4961">
        <f t="shared" ca="1" si="325"/>
        <v>0.91554760753592757</v>
      </c>
      <c r="F4961">
        <f t="shared" ca="1" si="325"/>
        <v>0.25132634844077473</v>
      </c>
    </row>
    <row r="4962" spans="1:6" ht="15.75" customHeight="1" x14ac:dyDescent="0.2">
      <c r="A4962">
        <v>4961</v>
      </c>
      <c r="B4962" s="47">
        <f ca="1">IF('Inputs and Results'!$C$15='Inputs and Results'!$C$13, 'Inputs and Results'!$C$13, IF(E4962 &lt;= ('Inputs and Results'!$C$14-'Inputs and Results'!$C$13)/('Inputs and Results'!$C$15-'Inputs and Results'!$C$13), 'Inputs and Results'!$C$13 + SQRT(E4962*('Inputs and Results'!$C$15-'Inputs and Results'!$C$13)*('Inputs and Results'!$C$14-'Inputs and Results'!$C$13)), 'Inputs and Results'!$C$15 - SQRT((1-E4962)*('Inputs and Results'!$C$15-'Inputs and Results'!$C$13)*('Inputs and Results'!$C$15-'Inputs and Results'!$C$14))))</f>
        <v>1.0384321311383027</v>
      </c>
      <c r="C4962" s="47">
        <f ca="1">IF('Inputs and Results'!$G$15='Inputs and Results'!$G$13, 'Inputs and Results'!$G$13, IF(F4962 &lt;= ('Inputs and Results'!$G$14-'Inputs and Results'!$G$13)/('Inputs and Results'!$G$15-'Inputs and Results'!$G$13), 'Inputs and Results'!$G$13 + SQRT(F4962*('Inputs and Results'!$G$15-'Inputs and Results'!$G$13)*('Inputs and Results'!$G$14-'Inputs and Results'!$G$13)), 'Inputs and Results'!$G$15 - SQRT((1-F4962)*('Inputs and Results'!$G$15-'Inputs and Results'!$G$13)*('Inputs and Results'!$G$15-'Inputs and Results'!$G$14))))</f>
        <v>825.49700412211155</v>
      </c>
      <c r="D4962">
        <f t="shared" ca="1" si="324"/>
        <v>857.22261323880855</v>
      </c>
      <c r="E4962">
        <f t="shared" ref="E4962:F4981" ca="1" si="326">RAND()</f>
        <v>0.57247238842770887</v>
      </c>
      <c r="F4962">
        <f t="shared" ca="1" si="326"/>
        <v>0.83465489887718969</v>
      </c>
    </row>
    <row r="4963" spans="1:6" ht="15.75" customHeight="1" x14ac:dyDescent="0.2">
      <c r="A4963">
        <v>4962</v>
      </c>
      <c r="B4963" s="47">
        <f ca="1">IF('Inputs and Results'!$C$15='Inputs and Results'!$C$13, 'Inputs and Results'!$C$13, IF(E4963 &lt;= ('Inputs and Results'!$C$14-'Inputs and Results'!$C$13)/('Inputs and Results'!$C$15-'Inputs and Results'!$C$13), 'Inputs and Results'!$C$13 + SQRT(E4963*('Inputs and Results'!$C$15-'Inputs and Results'!$C$13)*('Inputs and Results'!$C$14-'Inputs and Results'!$C$13)), 'Inputs and Results'!$C$15 - SQRT((1-E4963)*('Inputs and Results'!$C$15-'Inputs and Results'!$C$13)*('Inputs and Results'!$C$15-'Inputs and Results'!$C$14))))</f>
        <v>1.3074536008804027</v>
      </c>
      <c r="C4963" s="47">
        <f ca="1">IF('Inputs and Results'!$G$15='Inputs and Results'!$G$13, 'Inputs and Results'!$G$13, IF(F4963 &lt;= ('Inputs and Results'!$G$14-'Inputs and Results'!$G$13)/('Inputs and Results'!$G$15-'Inputs and Results'!$G$13), 'Inputs and Results'!$G$13 + SQRT(F4963*('Inputs and Results'!$G$15-'Inputs and Results'!$G$13)*('Inputs and Results'!$G$14-'Inputs and Results'!$G$13)), 'Inputs and Results'!$G$15 - SQRT((1-F4963)*('Inputs and Results'!$G$15-'Inputs and Results'!$G$13)*('Inputs and Results'!$G$15-'Inputs and Results'!$G$14))))</f>
        <v>429.96918062946258</v>
      </c>
      <c r="D4963">
        <f t="shared" ca="1" si="324"/>
        <v>562.16475348158713</v>
      </c>
      <c r="E4963">
        <f t="shared" ca="1" si="326"/>
        <v>0.68169852075858717</v>
      </c>
      <c r="F4963">
        <f t="shared" ca="1" si="326"/>
        <v>0.30096816496672385</v>
      </c>
    </row>
    <row r="4964" spans="1:6" ht="15.75" customHeight="1" x14ac:dyDescent="0.2">
      <c r="A4964">
        <v>4963</v>
      </c>
      <c r="B4964" s="47">
        <f ca="1">IF('Inputs and Results'!$C$15='Inputs and Results'!$C$13, 'Inputs and Results'!$C$13, IF(E4964 &lt;= ('Inputs and Results'!$C$14-'Inputs and Results'!$C$13)/('Inputs and Results'!$C$15-'Inputs and Results'!$C$13), 'Inputs and Results'!$C$13 + SQRT(E4964*('Inputs and Results'!$C$15-'Inputs and Results'!$C$13)*('Inputs and Results'!$C$14-'Inputs and Results'!$C$13)), 'Inputs and Results'!$C$15 - SQRT((1-E4964)*('Inputs and Results'!$C$15-'Inputs and Results'!$C$13)*('Inputs and Results'!$C$15-'Inputs and Results'!$C$14))))</f>
        <v>1.6773966329955279</v>
      </c>
      <c r="C4964" s="47">
        <f ca="1">IF('Inputs and Results'!$G$15='Inputs and Results'!$G$13, 'Inputs and Results'!$G$13, IF(F4964 &lt;= ('Inputs and Results'!$G$14-'Inputs and Results'!$G$13)/('Inputs and Results'!$G$15-'Inputs and Results'!$G$13), 'Inputs and Results'!$G$13 + SQRT(F4964*('Inputs and Results'!$G$15-'Inputs and Results'!$G$13)*('Inputs and Results'!$G$14-'Inputs and Results'!$G$13)), 'Inputs and Results'!$G$15 - SQRT((1-F4964)*('Inputs and Results'!$G$15-'Inputs and Results'!$G$13)*('Inputs and Results'!$G$15-'Inputs and Results'!$G$14))))</f>
        <v>709.69721894149848</v>
      </c>
      <c r="D4964">
        <f t="shared" ca="1" si="324"/>
        <v>1190.4437254987595</v>
      </c>
      <c r="E4964">
        <f t="shared" ca="1" si="326"/>
        <v>0.80563559262093709</v>
      </c>
      <c r="F4964">
        <f t="shared" ca="1" si="326"/>
        <v>0.71659373089287026</v>
      </c>
    </row>
    <row r="4965" spans="1:6" ht="15.75" customHeight="1" x14ac:dyDescent="0.2">
      <c r="A4965">
        <v>4964</v>
      </c>
      <c r="B4965" s="47">
        <f ca="1">IF('Inputs and Results'!$C$15='Inputs and Results'!$C$13, 'Inputs and Results'!$C$13, IF(E4965 &lt;= ('Inputs and Results'!$C$14-'Inputs and Results'!$C$13)/('Inputs and Results'!$C$15-'Inputs and Results'!$C$13), 'Inputs and Results'!$C$13 + SQRT(E4965*('Inputs and Results'!$C$15-'Inputs and Results'!$C$13)*('Inputs and Results'!$C$14-'Inputs and Results'!$C$13)), 'Inputs and Results'!$C$15 - SQRT((1-E4965)*('Inputs and Results'!$C$15-'Inputs and Results'!$C$13)*('Inputs and Results'!$C$15-'Inputs and Results'!$C$14))))</f>
        <v>1.0931755675415022</v>
      </c>
      <c r="C4965" s="47">
        <f ca="1">IF('Inputs and Results'!$G$15='Inputs and Results'!$G$13, 'Inputs and Results'!$G$13, IF(F4965 &lt;= ('Inputs and Results'!$G$14-'Inputs and Results'!$G$13)/('Inputs and Results'!$G$15-'Inputs and Results'!$G$13), 'Inputs and Results'!$G$13 + SQRT(F4965*('Inputs and Results'!$G$15-'Inputs and Results'!$G$13)*('Inputs and Results'!$G$14-'Inputs and Results'!$G$13)), 'Inputs and Results'!$G$15 - SQRT((1-F4965)*('Inputs and Results'!$G$15-'Inputs and Results'!$G$13)*('Inputs and Results'!$G$15-'Inputs and Results'!$G$14))))</f>
        <v>588.431705335591</v>
      </c>
      <c r="D4965">
        <f t="shared" ca="1" si="324"/>
        <v>643.25916343964866</v>
      </c>
      <c r="E4965">
        <f t="shared" ca="1" si="326"/>
        <v>0.59600228708659198</v>
      </c>
      <c r="F4965">
        <f t="shared" ca="1" si="326"/>
        <v>0.55906896856113597</v>
      </c>
    </row>
    <row r="4966" spans="1:6" ht="15.75" customHeight="1" x14ac:dyDescent="0.2">
      <c r="A4966">
        <v>4965</v>
      </c>
      <c r="B4966" s="47">
        <f ca="1">IF('Inputs and Results'!$C$15='Inputs and Results'!$C$13, 'Inputs and Results'!$C$13, IF(E4966 &lt;= ('Inputs and Results'!$C$14-'Inputs and Results'!$C$13)/('Inputs and Results'!$C$15-'Inputs and Results'!$C$13), 'Inputs and Results'!$C$13 + SQRT(E4966*('Inputs and Results'!$C$15-'Inputs and Results'!$C$13)*('Inputs and Results'!$C$14-'Inputs and Results'!$C$13)), 'Inputs and Results'!$C$15 - SQRT((1-E4966)*('Inputs and Results'!$C$15-'Inputs and Results'!$C$13)*('Inputs and Results'!$C$15-'Inputs and Results'!$C$14))))</f>
        <v>1.8510245867109676</v>
      </c>
      <c r="C4966" s="47">
        <f ca="1">IF('Inputs and Results'!$G$15='Inputs and Results'!$G$13, 'Inputs and Results'!$G$13, IF(F4966 &lt;= ('Inputs and Results'!$G$14-'Inputs and Results'!$G$13)/('Inputs and Results'!$G$15-'Inputs and Results'!$G$13), 'Inputs and Results'!$G$13 + SQRT(F4966*('Inputs and Results'!$G$15-'Inputs and Results'!$G$13)*('Inputs and Results'!$G$14-'Inputs and Results'!$G$13)), 'Inputs and Results'!$G$15 - SQRT((1-F4966)*('Inputs and Results'!$G$15-'Inputs and Results'!$G$13)*('Inputs and Results'!$G$15-'Inputs and Results'!$G$14))))</f>
        <v>409.35620552788134</v>
      </c>
      <c r="D4966">
        <f t="shared" ca="1" si="324"/>
        <v>757.72840115481642</v>
      </c>
      <c r="E4966">
        <f t="shared" ca="1" si="326"/>
        <v>0.85331727773969968</v>
      </c>
      <c r="F4966">
        <f t="shared" ca="1" si="326"/>
        <v>0.26304244933070919</v>
      </c>
    </row>
    <row r="4967" spans="1:6" ht="15.75" customHeight="1" x14ac:dyDescent="0.2">
      <c r="A4967">
        <v>4966</v>
      </c>
      <c r="B4967" s="47">
        <f ca="1">IF('Inputs and Results'!$C$15='Inputs and Results'!$C$13, 'Inputs and Results'!$C$13, IF(E4967 &lt;= ('Inputs and Results'!$C$14-'Inputs and Results'!$C$13)/('Inputs and Results'!$C$15-'Inputs and Results'!$C$13), 'Inputs and Results'!$C$13 + SQRT(E4967*('Inputs and Results'!$C$15-'Inputs and Results'!$C$13)*('Inputs and Results'!$C$14-'Inputs and Results'!$C$13)), 'Inputs and Results'!$C$15 - SQRT((1-E4967)*('Inputs and Results'!$C$15-'Inputs and Results'!$C$13)*('Inputs and Results'!$C$15-'Inputs and Results'!$C$14))))</f>
        <v>1.59758512463572</v>
      </c>
      <c r="C4967" s="47">
        <f ca="1">IF('Inputs and Results'!$G$15='Inputs and Results'!$G$13, 'Inputs and Results'!$G$13, IF(F4967 &lt;= ('Inputs and Results'!$G$14-'Inputs and Results'!$G$13)/('Inputs and Results'!$G$15-'Inputs and Results'!$G$13), 'Inputs and Results'!$G$13 + SQRT(F4967*('Inputs and Results'!$G$15-'Inputs and Results'!$G$13)*('Inputs and Results'!$G$14-'Inputs and Results'!$G$13)), 'Inputs and Results'!$G$15 - SQRT((1-F4967)*('Inputs and Results'!$G$15-'Inputs and Results'!$G$13)*('Inputs and Results'!$G$15-'Inputs and Results'!$G$14))))</f>
        <v>1021.8618933794035</v>
      </c>
      <c r="D4967">
        <f t="shared" ca="1" si="324"/>
        <v>1632.5113602950271</v>
      </c>
      <c r="E4967">
        <f t="shared" ca="1" si="326"/>
        <v>0.78147027970633232</v>
      </c>
      <c r="F4967">
        <f t="shared" ca="1" si="326"/>
        <v>0.96258942325309549</v>
      </c>
    </row>
    <row r="4968" spans="1:6" ht="15.75" customHeight="1" x14ac:dyDescent="0.2">
      <c r="A4968">
        <v>4967</v>
      </c>
      <c r="B4968" s="47">
        <f ca="1">IF('Inputs and Results'!$C$15='Inputs and Results'!$C$13, 'Inputs and Results'!$C$13, IF(E4968 &lt;= ('Inputs and Results'!$C$14-'Inputs and Results'!$C$13)/('Inputs and Results'!$C$15-'Inputs and Results'!$C$13), 'Inputs and Results'!$C$13 + SQRT(E4968*('Inputs and Results'!$C$15-'Inputs and Results'!$C$13)*('Inputs and Results'!$C$14-'Inputs and Results'!$C$13)), 'Inputs and Results'!$C$15 - SQRT((1-E4968)*('Inputs and Results'!$C$15-'Inputs and Results'!$C$13)*('Inputs and Results'!$C$15-'Inputs and Results'!$C$14))))</f>
        <v>2.6201368208040865E-2</v>
      </c>
      <c r="C4968" s="47">
        <f ca="1">IF('Inputs and Results'!$G$15='Inputs and Results'!$G$13, 'Inputs and Results'!$G$13, IF(F4968 &lt;= ('Inputs and Results'!$G$14-'Inputs and Results'!$G$13)/('Inputs and Results'!$G$15-'Inputs and Results'!$G$13), 'Inputs and Results'!$G$13 + SQRT(F4968*('Inputs and Results'!$G$15-'Inputs and Results'!$G$13)*('Inputs and Results'!$G$14-'Inputs and Results'!$G$13)), 'Inputs and Results'!$G$15 - SQRT((1-F4968)*('Inputs and Results'!$G$15-'Inputs and Results'!$G$13)*('Inputs and Results'!$G$15-'Inputs and Results'!$G$14))))</f>
        <v>976.24818950550491</v>
      </c>
      <c r="D4968">
        <f t="shared" ca="1" si="324"/>
        <v>25.579038275666989</v>
      </c>
      <c r="E4968">
        <f t="shared" ca="1" si="326"/>
        <v>1.7391299728030107E-2</v>
      </c>
      <c r="F4968">
        <f t="shared" ca="1" si="326"/>
        <v>0.9409780089625891</v>
      </c>
    </row>
    <row r="4969" spans="1:6" ht="15.75" customHeight="1" x14ac:dyDescent="0.2">
      <c r="A4969">
        <v>4968</v>
      </c>
      <c r="B4969" s="47">
        <f ca="1">IF('Inputs and Results'!$C$15='Inputs and Results'!$C$13, 'Inputs and Results'!$C$13, IF(E4969 &lt;= ('Inputs and Results'!$C$14-'Inputs and Results'!$C$13)/('Inputs and Results'!$C$15-'Inputs and Results'!$C$13), 'Inputs and Results'!$C$13 + SQRT(E4969*('Inputs and Results'!$C$15-'Inputs and Results'!$C$13)*('Inputs and Results'!$C$14-'Inputs and Results'!$C$13)), 'Inputs and Results'!$C$15 - SQRT((1-E4969)*('Inputs and Results'!$C$15-'Inputs and Results'!$C$13)*('Inputs and Results'!$C$15-'Inputs and Results'!$C$14))))</f>
        <v>0.74936422182356299</v>
      </c>
      <c r="C4969" s="47">
        <f ca="1">IF('Inputs and Results'!$G$15='Inputs and Results'!$G$13, 'Inputs and Results'!$G$13, IF(F4969 &lt;= ('Inputs and Results'!$G$14-'Inputs and Results'!$G$13)/('Inputs and Results'!$G$15-'Inputs and Results'!$G$13), 'Inputs and Results'!$G$13 + SQRT(F4969*('Inputs and Results'!$G$15-'Inputs and Results'!$G$13)*('Inputs and Results'!$G$14-'Inputs and Results'!$G$13)), 'Inputs and Results'!$G$15 - SQRT((1-F4969)*('Inputs and Results'!$G$15-'Inputs and Results'!$G$13)*('Inputs and Results'!$G$15-'Inputs and Results'!$G$14))))</f>
        <v>708.25544907691108</v>
      </c>
      <c r="D4969">
        <f t="shared" ca="1" si="324"/>
        <v>530.74129344981759</v>
      </c>
      <c r="E4969">
        <f t="shared" ca="1" si="326"/>
        <v>0.43718206599912701</v>
      </c>
      <c r="F4969">
        <f t="shared" ca="1" si="326"/>
        <v>0.71492452809690832</v>
      </c>
    </row>
    <row r="4970" spans="1:6" ht="15.75" customHeight="1" x14ac:dyDescent="0.2">
      <c r="A4970">
        <v>4969</v>
      </c>
      <c r="B4970" s="47">
        <f ca="1">IF('Inputs and Results'!$C$15='Inputs and Results'!$C$13, 'Inputs and Results'!$C$13, IF(E4970 &lt;= ('Inputs and Results'!$C$14-'Inputs and Results'!$C$13)/('Inputs and Results'!$C$15-'Inputs and Results'!$C$13), 'Inputs and Results'!$C$13 + SQRT(E4970*('Inputs and Results'!$C$15-'Inputs and Results'!$C$13)*('Inputs and Results'!$C$14-'Inputs and Results'!$C$13)), 'Inputs and Results'!$C$15 - SQRT((1-E4970)*('Inputs and Results'!$C$15-'Inputs and Results'!$C$13)*('Inputs and Results'!$C$15-'Inputs and Results'!$C$14))))</f>
        <v>1.9549165879190329</v>
      </c>
      <c r="C4970" s="47">
        <f ca="1">IF('Inputs and Results'!$G$15='Inputs and Results'!$G$13, 'Inputs and Results'!$G$13, IF(F4970 &lt;= ('Inputs and Results'!$G$14-'Inputs and Results'!$G$13)/('Inputs and Results'!$G$15-'Inputs and Results'!$G$13), 'Inputs and Results'!$G$13 + SQRT(F4970*('Inputs and Results'!$G$15-'Inputs and Results'!$G$13)*('Inputs and Results'!$G$14-'Inputs and Results'!$G$13)), 'Inputs and Results'!$G$15 - SQRT((1-F4970)*('Inputs and Results'!$G$15-'Inputs and Results'!$G$13)*('Inputs and Results'!$G$15-'Inputs and Results'!$G$14))))</f>
        <v>454.44172526081934</v>
      </c>
      <c r="D4970">
        <f t="shared" ca="1" si="324"/>
        <v>888.39566695491953</v>
      </c>
      <c r="E4970">
        <f t="shared" ca="1" si="326"/>
        <v>0.87864451797702259</v>
      </c>
      <c r="F4970">
        <f t="shared" ca="1" si="326"/>
        <v>0.34469432504198272</v>
      </c>
    </row>
    <row r="4971" spans="1:6" ht="15.75" customHeight="1" x14ac:dyDescent="0.2">
      <c r="A4971">
        <v>4970</v>
      </c>
      <c r="B4971" s="47">
        <f ca="1">IF('Inputs and Results'!$C$15='Inputs and Results'!$C$13, 'Inputs and Results'!$C$13, IF(E4971 &lt;= ('Inputs and Results'!$C$14-'Inputs and Results'!$C$13)/('Inputs and Results'!$C$15-'Inputs and Results'!$C$13), 'Inputs and Results'!$C$13 + SQRT(E4971*('Inputs and Results'!$C$15-'Inputs and Results'!$C$13)*('Inputs and Results'!$C$14-'Inputs and Results'!$C$13)), 'Inputs and Results'!$C$15 - SQRT((1-E4971)*('Inputs and Results'!$C$15-'Inputs and Results'!$C$13)*('Inputs and Results'!$C$15-'Inputs and Results'!$C$14))))</f>
        <v>1.1406521305767643</v>
      </c>
      <c r="C4971" s="47">
        <f ca="1">IF('Inputs and Results'!$G$15='Inputs and Results'!$G$13, 'Inputs and Results'!$G$13, IF(F4971 &lt;= ('Inputs and Results'!$G$14-'Inputs and Results'!$G$13)/('Inputs and Results'!$G$15-'Inputs and Results'!$G$13), 'Inputs and Results'!$G$13 + SQRT(F4971*('Inputs and Results'!$G$15-'Inputs and Results'!$G$13)*('Inputs and Results'!$G$14-'Inputs and Results'!$G$13)), 'Inputs and Results'!$G$15 - SQRT((1-F4971)*('Inputs and Results'!$G$15-'Inputs and Results'!$G$13)*('Inputs and Results'!$G$15-'Inputs and Results'!$G$14))))</f>
        <v>390.41699327355275</v>
      </c>
      <c r="D4971">
        <f t="shared" ca="1" si="324"/>
        <v>445.32997519085217</v>
      </c>
      <c r="E4971">
        <f t="shared" ca="1" si="326"/>
        <v>0.61586950005236385</v>
      </c>
      <c r="F4971">
        <f t="shared" ca="1" si="326"/>
        <v>0.22731317540624107</v>
      </c>
    </row>
    <row r="4972" spans="1:6" ht="15.75" customHeight="1" x14ac:dyDescent="0.2">
      <c r="A4972">
        <v>4971</v>
      </c>
      <c r="B4972" s="47">
        <f ca="1">IF('Inputs and Results'!$C$15='Inputs and Results'!$C$13, 'Inputs and Results'!$C$13, IF(E4972 &lt;= ('Inputs and Results'!$C$14-'Inputs and Results'!$C$13)/('Inputs and Results'!$C$15-'Inputs and Results'!$C$13), 'Inputs and Results'!$C$13 + SQRT(E4972*('Inputs and Results'!$C$15-'Inputs and Results'!$C$13)*('Inputs and Results'!$C$14-'Inputs and Results'!$C$13)), 'Inputs and Results'!$C$15 - SQRT((1-E4972)*('Inputs and Results'!$C$15-'Inputs and Results'!$C$13)*('Inputs and Results'!$C$15-'Inputs and Results'!$C$14))))</f>
        <v>0.31537825794129004</v>
      </c>
      <c r="C4972" s="47">
        <f ca="1">IF('Inputs and Results'!$G$15='Inputs and Results'!$G$13, 'Inputs and Results'!$G$13, IF(F4972 &lt;= ('Inputs and Results'!$G$14-'Inputs and Results'!$G$13)/('Inputs and Results'!$G$15-'Inputs and Results'!$G$13), 'Inputs and Results'!$G$13 + SQRT(F4972*('Inputs and Results'!$G$15-'Inputs and Results'!$G$13)*('Inputs and Results'!$G$14-'Inputs and Results'!$G$13)), 'Inputs and Results'!$G$15 - SQRT((1-F4972)*('Inputs and Results'!$G$15-'Inputs and Results'!$G$13)*('Inputs and Results'!$G$15-'Inputs and Results'!$G$14))))</f>
        <v>813.92872482766609</v>
      </c>
      <c r="D4972">
        <f t="shared" ca="1" si="324"/>
        <v>256.69542332452494</v>
      </c>
      <c r="E4972">
        <f t="shared" ca="1" si="326"/>
        <v>0.19920067800729524</v>
      </c>
      <c r="F4972">
        <f t="shared" ca="1" si="326"/>
        <v>0.82428221518036504</v>
      </c>
    </row>
    <row r="4973" spans="1:6" ht="15.75" customHeight="1" x14ac:dyDescent="0.2">
      <c r="A4973">
        <v>4972</v>
      </c>
      <c r="B4973" s="47">
        <f ca="1">IF('Inputs and Results'!$C$15='Inputs and Results'!$C$13, 'Inputs and Results'!$C$13, IF(E4973 &lt;= ('Inputs and Results'!$C$14-'Inputs and Results'!$C$13)/('Inputs and Results'!$C$15-'Inputs and Results'!$C$13), 'Inputs and Results'!$C$13 + SQRT(E4973*('Inputs and Results'!$C$15-'Inputs and Results'!$C$13)*('Inputs and Results'!$C$14-'Inputs and Results'!$C$13)), 'Inputs and Results'!$C$15 - SQRT((1-E4973)*('Inputs and Results'!$C$15-'Inputs and Results'!$C$13)*('Inputs and Results'!$C$15-'Inputs and Results'!$C$14))))</f>
        <v>2.089493323015263</v>
      </c>
      <c r="C4973" s="47">
        <f ca="1">IF('Inputs and Results'!$G$15='Inputs and Results'!$G$13, 'Inputs and Results'!$G$13, IF(F4973 &lt;= ('Inputs and Results'!$G$14-'Inputs and Results'!$G$13)/('Inputs and Results'!$G$15-'Inputs and Results'!$G$13), 'Inputs and Results'!$G$13 + SQRT(F4973*('Inputs and Results'!$G$15-'Inputs and Results'!$G$13)*('Inputs and Results'!$G$14-'Inputs and Results'!$G$13)), 'Inputs and Results'!$G$15 - SQRT((1-F4973)*('Inputs and Results'!$G$15-'Inputs and Results'!$G$13)*('Inputs and Results'!$G$15-'Inputs and Results'!$G$14))))</f>
        <v>605.65065020819611</v>
      </c>
      <c r="D4973">
        <f t="shared" ca="1" si="324"/>
        <v>1265.5029896898784</v>
      </c>
      <c r="E4973">
        <f t="shared" ca="1" si="326"/>
        <v>0.90788639901846802</v>
      </c>
      <c r="F4973">
        <f t="shared" ca="1" si="326"/>
        <v>0.58354860281695875</v>
      </c>
    </row>
    <row r="4974" spans="1:6" ht="15.75" customHeight="1" x14ac:dyDescent="0.2">
      <c r="A4974">
        <v>4973</v>
      </c>
      <c r="B4974" s="47">
        <f ca="1">IF('Inputs and Results'!$C$15='Inputs and Results'!$C$13, 'Inputs and Results'!$C$13, IF(E4974 &lt;= ('Inputs and Results'!$C$14-'Inputs and Results'!$C$13)/('Inputs and Results'!$C$15-'Inputs and Results'!$C$13), 'Inputs and Results'!$C$13 + SQRT(E4974*('Inputs and Results'!$C$15-'Inputs and Results'!$C$13)*('Inputs and Results'!$C$14-'Inputs and Results'!$C$13)), 'Inputs and Results'!$C$15 - SQRT((1-E4974)*('Inputs and Results'!$C$15-'Inputs and Results'!$C$13)*('Inputs and Results'!$C$15-'Inputs and Results'!$C$14))))</f>
        <v>1.9855350071876361</v>
      </c>
      <c r="C4974" s="47">
        <f ca="1">IF('Inputs and Results'!$G$15='Inputs and Results'!$G$13, 'Inputs and Results'!$G$13, IF(F4974 &lt;= ('Inputs and Results'!$G$14-'Inputs and Results'!$G$13)/('Inputs and Results'!$G$15-'Inputs and Results'!$G$13), 'Inputs and Results'!$G$13 + SQRT(F4974*('Inputs and Results'!$G$15-'Inputs and Results'!$G$13)*('Inputs and Results'!$G$14-'Inputs and Results'!$G$13)), 'Inputs and Results'!$G$15 - SQRT((1-F4974)*('Inputs and Results'!$G$15-'Inputs and Results'!$G$13)*('Inputs and Results'!$G$15-'Inputs and Results'!$G$14))))</f>
        <v>731.32761051460557</v>
      </c>
      <c r="D4974">
        <f t="shared" ca="1" si="324"/>
        <v>1452.0765723996342</v>
      </c>
      <c r="E4974">
        <f t="shared" ca="1" si="326"/>
        <v>0.88565119759535671</v>
      </c>
      <c r="F4974">
        <f t="shared" ca="1" si="326"/>
        <v>0.74104787593861976</v>
      </c>
    </row>
    <row r="4975" spans="1:6" ht="15.75" customHeight="1" x14ac:dyDescent="0.2">
      <c r="A4975">
        <v>4974</v>
      </c>
      <c r="B4975" s="47">
        <f ca="1">IF('Inputs and Results'!$C$15='Inputs and Results'!$C$13, 'Inputs and Results'!$C$13, IF(E4975 &lt;= ('Inputs and Results'!$C$14-'Inputs and Results'!$C$13)/('Inputs and Results'!$C$15-'Inputs and Results'!$C$13), 'Inputs and Results'!$C$13 + SQRT(E4975*('Inputs and Results'!$C$15-'Inputs and Results'!$C$13)*('Inputs and Results'!$C$14-'Inputs and Results'!$C$13)), 'Inputs and Results'!$C$15 - SQRT((1-E4975)*('Inputs and Results'!$C$15-'Inputs and Results'!$C$13)*('Inputs and Results'!$C$15-'Inputs and Results'!$C$14))))</f>
        <v>1.0081513733129104</v>
      </c>
      <c r="C4975" s="47">
        <f ca="1">IF('Inputs and Results'!$G$15='Inputs and Results'!$G$13, 'Inputs and Results'!$G$13, IF(F4975 &lt;= ('Inputs and Results'!$G$14-'Inputs and Results'!$G$13)/('Inputs and Results'!$G$15-'Inputs and Results'!$G$13), 'Inputs and Results'!$G$13 + SQRT(F4975*('Inputs and Results'!$G$15-'Inputs and Results'!$G$13)*('Inputs and Results'!$G$14-'Inputs and Results'!$G$13)), 'Inputs and Results'!$G$15 - SQRT((1-F4975)*('Inputs and Results'!$G$15-'Inputs and Results'!$G$13)*('Inputs and Results'!$G$15-'Inputs and Results'!$G$14))))</f>
        <v>444.08417110660992</v>
      </c>
      <c r="D4975">
        <f t="shared" ca="1" si="324"/>
        <v>447.70406696765428</v>
      </c>
      <c r="E4975">
        <f t="shared" ca="1" si="326"/>
        <v>0.55917100537386166</v>
      </c>
      <c r="F4975">
        <f t="shared" ca="1" si="326"/>
        <v>0.32636038534852585</v>
      </c>
    </row>
    <row r="4976" spans="1:6" ht="15.75" customHeight="1" x14ac:dyDescent="0.2">
      <c r="A4976">
        <v>4975</v>
      </c>
      <c r="B4976" s="47">
        <f ca="1">IF('Inputs and Results'!$C$15='Inputs and Results'!$C$13, 'Inputs and Results'!$C$13, IF(E4976 &lt;= ('Inputs and Results'!$C$14-'Inputs and Results'!$C$13)/('Inputs and Results'!$C$15-'Inputs and Results'!$C$13), 'Inputs and Results'!$C$13 + SQRT(E4976*('Inputs and Results'!$C$15-'Inputs and Results'!$C$13)*('Inputs and Results'!$C$14-'Inputs and Results'!$C$13)), 'Inputs and Results'!$C$15 - SQRT((1-E4976)*('Inputs and Results'!$C$15-'Inputs and Results'!$C$13)*('Inputs and Results'!$C$15-'Inputs and Results'!$C$14))))</f>
        <v>0.69031653765058376</v>
      </c>
      <c r="C4976" s="47">
        <f ca="1">IF('Inputs and Results'!$G$15='Inputs and Results'!$G$13, 'Inputs and Results'!$G$13, IF(F4976 &lt;= ('Inputs and Results'!$G$14-'Inputs and Results'!$G$13)/('Inputs and Results'!$G$15-'Inputs and Results'!$G$13), 'Inputs and Results'!$G$13 + SQRT(F4976*('Inputs and Results'!$G$15-'Inputs and Results'!$G$13)*('Inputs and Results'!$G$14-'Inputs and Results'!$G$13)), 'Inputs and Results'!$G$15 - SQRT((1-F4976)*('Inputs and Results'!$G$15-'Inputs and Results'!$G$13)*('Inputs and Results'!$G$15-'Inputs and Results'!$G$14))))</f>
        <v>550.27340599811987</v>
      </c>
      <c r="D4976">
        <f t="shared" ca="1" si="324"/>
        <v>379.86283238981611</v>
      </c>
      <c r="E4976">
        <f t="shared" ca="1" si="326"/>
        <v>0.40726247819440142</v>
      </c>
      <c r="F4976">
        <f t="shared" ca="1" si="326"/>
        <v>0.50232935338744067</v>
      </c>
    </row>
    <row r="4977" spans="1:6" ht="15.75" customHeight="1" x14ac:dyDescent="0.2">
      <c r="A4977">
        <v>4976</v>
      </c>
      <c r="B4977" s="47">
        <f ca="1">IF('Inputs and Results'!$C$15='Inputs and Results'!$C$13, 'Inputs and Results'!$C$13, IF(E4977 &lt;= ('Inputs and Results'!$C$14-'Inputs and Results'!$C$13)/('Inputs and Results'!$C$15-'Inputs and Results'!$C$13), 'Inputs and Results'!$C$13 + SQRT(E4977*('Inputs and Results'!$C$15-'Inputs and Results'!$C$13)*('Inputs and Results'!$C$14-'Inputs and Results'!$C$13)), 'Inputs and Results'!$C$15 - SQRT((1-E4977)*('Inputs and Results'!$C$15-'Inputs and Results'!$C$13)*('Inputs and Results'!$C$15-'Inputs and Results'!$C$14))))</f>
        <v>1.5573548740643863</v>
      </c>
      <c r="C4977" s="47">
        <f ca="1">IF('Inputs and Results'!$G$15='Inputs and Results'!$G$13, 'Inputs and Results'!$G$13, IF(F4977 &lt;= ('Inputs and Results'!$G$14-'Inputs and Results'!$G$13)/('Inputs and Results'!$G$15-'Inputs and Results'!$G$13), 'Inputs and Results'!$G$13 + SQRT(F4977*('Inputs and Results'!$G$15-'Inputs and Results'!$G$13)*('Inputs and Results'!$G$14-'Inputs and Results'!$G$13)), 'Inputs and Results'!$G$15 - SQRT((1-F4977)*('Inputs and Results'!$G$15-'Inputs and Results'!$G$13)*('Inputs and Results'!$G$15-'Inputs and Results'!$G$14))))</f>
        <v>553.09305572541746</v>
      </c>
      <c r="D4977">
        <f t="shared" ca="1" si="324"/>
        <v>861.3621661451441</v>
      </c>
      <c r="E4977">
        <f t="shared" ca="1" si="326"/>
        <v>0.76875278229046862</v>
      </c>
      <c r="F4977">
        <f t="shared" ca="1" si="326"/>
        <v>0.50663951099902294</v>
      </c>
    </row>
    <row r="4978" spans="1:6" ht="15.75" customHeight="1" x14ac:dyDescent="0.2">
      <c r="A4978">
        <v>4977</v>
      </c>
      <c r="B4978" s="47">
        <f ca="1">IF('Inputs and Results'!$C$15='Inputs and Results'!$C$13, 'Inputs and Results'!$C$13, IF(E4978 &lt;= ('Inputs and Results'!$C$14-'Inputs and Results'!$C$13)/('Inputs and Results'!$C$15-'Inputs and Results'!$C$13), 'Inputs and Results'!$C$13 + SQRT(E4978*('Inputs and Results'!$C$15-'Inputs and Results'!$C$13)*('Inputs and Results'!$C$14-'Inputs and Results'!$C$13)), 'Inputs and Results'!$C$15 - SQRT((1-E4978)*('Inputs and Results'!$C$15-'Inputs and Results'!$C$13)*('Inputs and Results'!$C$15-'Inputs and Results'!$C$14))))</f>
        <v>1.8351638988608829</v>
      </c>
      <c r="C4978" s="47">
        <f ca="1">IF('Inputs and Results'!$G$15='Inputs and Results'!$G$13, 'Inputs and Results'!$G$13, IF(F4978 &lt;= ('Inputs and Results'!$G$14-'Inputs and Results'!$G$13)/('Inputs and Results'!$G$15-'Inputs and Results'!$G$13), 'Inputs and Results'!$G$13 + SQRT(F4978*('Inputs and Results'!$G$15-'Inputs and Results'!$G$13)*('Inputs and Results'!$G$14-'Inputs and Results'!$G$13)), 'Inputs and Results'!$G$15 - SQRT((1-F4978)*('Inputs and Results'!$G$15-'Inputs and Results'!$G$13)*('Inputs and Results'!$G$15-'Inputs and Results'!$G$14))))</f>
        <v>324.12572055496344</v>
      </c>
      <c r="D4978">
        <f t="shared" ca="1" si="324"/>
        <v>594.82382105473971</v>
      </c>
      <c r="E4978">
        <f t="shared" ca="1" si="326"/>
        <v>0.8492396508314467</v>
      </c>
      <c r="F4978">
        <f t="shared" ca="1" si="326"/>
        <v>9.5592227452620082E-2</v>
      </c>
    </row>
    <row r="4979" spans="1:6" ht="15.75" customHeight="1" x14ac:dyDescent="0.2">
      <c r="A4979">
        <v>4978</v>
      </c>
      <c r="B4979" s="47">
        <f ca="1">IF('Inputs and Results'!$C$15='Inputs and Results'!$C$13, 'Inputs and Results'!$C$13, IF(E4979 &lt;= ('Inputs and Results'!$C$14-'Inputs and Results'!$C$13)/('Inputs and Results'!$C$15-'Inputs and Results'!$C$13), 'Inputs and Results'!$C$13 + SQRT(E4979*('Inputs and Results'!$C$15-'Inputs and Results'!$C$13)*('Inputs and Results'!$C$14-'Inputs and Results'!$C$13)), 'Inputs and Results'!$C$15 - SQRT((1-E4979)*('Inputs and Results'!$C$15-'Inputs and Results'!$C$13)*('Inputs and Results'!$C$15-'Inputs and Results'!$C$14))))</f>
        <v>0.91961796442789945</v>
      </c>
      <c r="C4979" s="47">
        <f ca="1">IF('Inputs and Results'!$G$15='Inputs and Results'!$G$13, 'Inputs and Results'!$G$13, IF(F4979 &lt;= ('Inputs and Results'!$G$14-'Inputs and Results'!$G$13)/('Inputs and Results'!$G$15-'Inputs and Results'!$G$13), 'Inputs and Results'!$G$13 + SQRT(F4979*('Inputs and Results'!$G$15-'Inputs and Results'!$G$13)*('Inputs and Results'!$G$14-'Inputs and Results'!$G$13)), 'Inputs and Results'!$G$15 - SQRT((1-F4979)*('Inputs and Results'!$G$15-'Inputs and Results'!$G$13)*('Inputs and Results'!$G$15-'Inputs and Results'!$G$14))))</f>
        <v>445.39243783784991</v>
      </c>
      <c r="D4979">
        <f t="shared" ca="1" si="324"/>
        <v>409.59088705602329</v>
      </c>
      <c r="E4979">
        <f t="shared" ca="1" si="326"/>
        <v>0.51911228734098702</v>
      </c>
      <c r="F4979">
        <f t="shared" ca="1" si="326"/>
        <v>0.32869010944731136</v>
      </c>
    </row>
    <row r="4980" spans="1:6" ht="15.75" customHeight="1" x14ac:dyDescent="0.2">
      <c r="A4980">
        <v>4979</v>
      </c>
      <c r="B4980" s="47">
        <f ca="1">IF('Inputs and Results'!$C$15='Inputs and Results'!$C$13, 'Inputs and Results'!$C$13, IF(E4980 &lt;= ('Inputs and Results'!$C$14-'Inputs and Results'!$C$13)/('Inputs and Results'!$C$15-'Inputs and Results'!$C$13), 'Inputs and Results'!$C$13 + SQRT(E4980*('Inputs and Results'!$C$15-'Inputs and Results'!$C$13)*('Inputs and Results'!$C$14-'Inputs and Results'!$C$13)), 'Inputs and Results'!$C$15 - SQRT((1-E4980)*('Inputs and Results'!$C$15-'Inputs and Results'!$C$13)*('Inputs and Results'!$C$15-'Inputs and Results'!$C$14))))</f>
        <v>1.5499743834950546</v>
      </c>
      <c r="C4980" s="47">
        <f ca="1">IF('Inputs and Results'!$G$15='Inputs and Results'!$G$13, 'Inputs and Results'!$G$13, IF(F4980 &lt;= ('Inputs and Results'!$G$14-'Inputs and Results'!$G$13)/('Inputs and Results'!$G$15-'Inputs and Results'!$G$13), 'Inputs and Results'!$G$13 + SQRT(F4980*('Inputs and Results'!$G$15-'Inputs and Results'!$G$13)*('Inputs and Results'!$G$14-'Inputs and Results'!$G$13)), 'Inputs and Results'!$G$15 - SQRT((1-F4980)*('Inputs and Results'!$G$15-'Inputs and Results'!$G$13)*('Inputs and Results'!$G$15-'Inputs and Results'!$G$14))))</f>
        <v>1093.7092070378033</v>
      </c>
      <c r="D4980">
        <f t="shared" ca="1" si="324"/>
        <v>1695.2212539012842</v>
      </c>
      <c r="E4980">
        <f t="shared" ca="1" si="326"/>
        <v>0.7663806346088281</v>
      </c>
      <c r="F4980">
        <f t="shared" ca="1" si="326"/>
        <v>0.98668098728010956</v>
      </c>
    </row>
    <row r="4981" spans="1:6" ht="15.75" customHeight="1" x14ac:dyDescent="0.2">
      <c r="A4981">
        <v>4980</v>
      </c>
      <c r="B4981" s="47">
        <f ca="1">IF('Inputs and Results'!$C$15='Inputs and Results'!$C$13, 'Inputs and Results'!$C$13, IF(E4981 &lt;= ('Inputs and Results'!$C$14-'Inputs and Results'!$C$13)/('Inputs and Results'!$C$15-'Inputs and Results'!$C$13), 'Inputs and Results'!$C$13 + SQRT(E4981*('Inputs and Results'!$C$15-'Inputs and Results'!$C$13)*('Inputs and Results'!$C$14-'Inputs and Results'!$C$13)), 'Inputs and Results'!$C$15 - SQRT((1-E4981)*('Inputs and Results'!$C$15-'Inputs and Results'!$C$13)*('Inputs and Results'!$C$15-'Inputs and Results'!$C$14))))</f>
        <v>1.6174294020123758</v>
      </c>
      <c r="C4981" s="47">
        <f ca="1">IF('Inputs and Results'!$G$15='Inputs and Results'!$G$13, 'Inputs and Results'!$G$13, IF(F4981 &lt;= ('Inputs and Results'!$G$14-'Inputs and Results'!$G$13)/('Inputs and Results'!$G$15-'Inputs and Results'!$G$13), 'Inputs and Results'!$G$13 + SQRT(F4981*('Inputs and Results'!$G$15-'Inputs and Results'!$G$13)*('Inputs and Results'!$G$14-'Inputs and Results'!$G$13)), 'Inputs and Results'!$G$15 - SQRT((1-F4981)*('Inputs and Results'!$G$15-'Inputs and Results'!$G$13)*('Inputs and Results'!$G$15-'Inputs and Results'!$G$14))))</f>
        <v>400.87321991805118</v>
      </c>
      <c r="D4981">
        <f t="shared" ca="1" si="324"/>
        <v>648.38413237482916</v>
      </c>
      <c r="E4981">
        <f t="shared" ca="1" si="326"/>
        <v>0.78761094906446039</v>
      </c>
      <c r="F4981">
        <f t="shared" ca="1" si="326"/>
        <v>0.24714366477906247</v>
      </c>
    </row>
    <row r="4982" spans="1:6" ht="15.75" customHeight="1" x14ac:dyDescent="0.2">
      <c r="A4982">
        <v>4981</v>
      </c>
      <c r="B4982" s="47">
        <f ca="1">IF('Inputs and Results'!$C$15='Inputs and Results'!$C$13, 'Inputs and Results'!$C$13, IF(E4982 &lt;= ('Inputs and Results'!$C$14-'Inputs and Results'!$C$13)/('Inputs and Results'!$C$15-'Inputs and Results'!$C$13), 'Inputs and Results'!$C$13 + SQRT(E4982*('Inputs and Results'!$C$15-'Inputs and Results'!$C$13)*('Inputs and Results'!$C$14-'Inputs and Results'!$C$13)), 'Inputs and Results'!$C$15 - SQRT((1-E4982)*('Inputs and Results'!$C$15-'Inputs and Results'!$C$13)*('Inputs and Results'!$C$15-'Inputs and Results'!$C$14))))</f>
        <v>1.2730065191610247</v>
      </c>
      <c r="C4982" s="47">
        <f ca="1">IF('Inputs and Results'!$G$15='Inputs and Results'!$G$13, 'Inputs and Results'!$G$13, IF(F4982 &lt;= ('Inputs and Results'!$G$14-'Inputs and Results'!$G$13)/('Inputs and Results'!$G$15-'Inputs and Results'!$G$13), 'Inputs and Results'!$G$13 + SQRT(F4982*('Inputs and Results'!$G$15-'Inputs and Results'!$G$13)*('Inputs and Results'!$G$14-'Inputs and Results'!$G$13)), 'Inputs and Results'!$G$15 - SQRT((1-F4982)*('Inputs and Results'!$G$15-'Inputs and Results'!$G$13)*('Inputs and Results'!$G$15-'Inputs and Results'!$G$14))))</f>
        <v>439.56060603827677</v>
      </c>
      <c r="D4982">
        <f t="shared" ca="1" si="324"/>
        <v>559.56351705309726</v>
      </c>
      <c r="E4982">
        <f t="shared" ref="E4982:F5001" ca="1" si="327">RAND()</f>
        <v>0.66861039079329776</v>
      </c>
      <c r="F4982">
        <f t="shared" ca="1" si="327"/>
        <v>0.31827384919041535</v>
      </c>
    </row>
    <row r="4983" spans="1:6" ht="15.75" customHeight="1" x14ac:dyDescent="0.2">
      <c r="A4983">
        <v>4982</v>
      </c>
      <c r="B4983" s="47">
        <f ca="1">IF('Inputs and Results'!$C$15='Inputs and Results'!$C$13, 'Inputs and Results'!$C$13, IF(E4983 &lt;= ('Inputs and Results'!$C$14-'Inputs and Results'!$C$13)/('Inputs and Results'!$C$15-'Inputs and Results'!$C$13), 'Inputs and Results'!$C$13 + SQRT(E4983*('Inputs and Results'!$C$15-'Inputs and Results'!$C$13)*('Inputs and Results'!$C$14-'Inputs and Results'!$C$13)), 'Inputs and Results'!$C$15 - SQRT((1-E4983)*('Inputs and Results'!$C$15-'Inputs and Results'!$C$13)*('Inputs and Results'!$C$15-'Inputs and Results'!$C$14))))</f>
        <v>0.16385204443538237</v>
      </c>
      <c r="C4983" s="47">
        <f ca="1">IF('Inputs and Results'!$G$15='Inputs and Results'!$G$13, 'Inputs and Results'!$G$13, IF(F4983 &lt;= ('Inputs and Results'!$G$14-'Inputs and Results'!$G$13)/('Inputs and Results'!$G$15-'Inputs and Results'!$G$13), 'Inputs and Results'!$G$13 + SQRT(F4983*('Inputs and Results'!$G$15-'Inputs and Results'!$G$13)*('Inputs and Results'!$G$14-'Inputs and Results'!$G$13)), 'Inputs and Results'!$G$15 - SQRT((1-F4983)*('Inputs and Results'!$G$15-'Inputs and Results'!$G$13)*('Inputs and Results'!$G$15-'Inputs and Results'!$G$14))))</f>
        <v>626.38008830197373</v>
      </c>
      <c r="D4983">
        <f t="shared" ca="1" si="324"/>
        <v>102.63365806189373</v>
      </c>
      <c r="E4983">
        <f t="shared" ca="1" si="327"/>
        <v>0.10625164157184863</v>
      </c>
      <c r="F4983">
        <f t="shared" ca="1" si="327"/>
        <v>0.61209160710641031</v>
      </c>
    </row>
    <row r="4984" spans="1:6" ht="15.75" customHeight="1" x14ac:dyDescent="0.2">
      <c r="A4984">
        <v>4983</v>
      </c>
      <c r="B4984" s="47">
        <f ca="1">IF('Inputs and Results'!$C$15='Inputs and Results'!$C$13, 'Inputs and Results'!$C$13, IF(E4984 &lt;= ('Inputs and Results'!$C$14-'Inputs and Results'!$C$13)/('Inputs and Results'!$C$15-'Inputs and Results'!$C$13), 'Inputs and Results'!$C$13 + SQRT(E4984*('Inputs and Results'!$C$15-'Inputs and Results'!$C$13)*('Inputs and Results'!$C$14-'Inputs and Results'!$C$13)), 'Inputs and Results'!$C$15 - SQRT((1-E4984)*('Inputs and Results'!$C$15-'Inputs and Results'!$C$13)*('Inputs and Results'!$C$15-'Inputs and Results'!$C$14))))</f>
        <v>0.5775763349586418</v>
      </c>
      <c r="C4984" s="47">
        <f ca="1">IF('Inputs and Results'!$G$15='Inputs and Results'!$G$13, 'Inputs and Results'!$G$13, IF(F4984 &lt;= ('Inputs and Results'!$G$14-'Inputs and Results'!$G$13)/('Inputs and Results'!$G$15-'Inputs and Results'!$G$13), 'Inputs and Results'!$G$13 + SQRT(F4984*('Inputs and Results'!$G$15-'Inputs and Results'!$G$13)*('Inputs and Results'!$G$14-'Inputs and Results'!$G$13)), 'Inputs and Results'!$G$15 - SQRT((1-F4984)*('Inputs and Results'!$G$15-'Inputs and Results'!$G$13)*('Inputs and Results'!$G$15-'Inputs and Results'!$G$14))))</f>
        <v>776.21105442610474</v>
      </c>
      <c r="D4984">
        <f t="shared" ca="1" si="324"/>
        <v>448.32113596981242</v>
      </c>
      <c r="E4984">
        <f t="shared" ca="1" si="327"/>
        <v>0.34798484300528831</v>
      </c>
      <c r="F4984">
        <f t="shared" ca="1" si="327"/>
        <v>0.78827117483046216</v>
      </c>
    </row>
    <row r="4985" spans="1:6" ht="15.75" customHeight="1" x14ac:dyDescent="0.2">
      <c r="A4985">
        <v>4984</v>
      </c>
      <c r="B4985" s="47">
        <f ca="1">IF('Inputs and Results'!$C$15='Inputs and Results'!$C$13, 'Inputs and Results'!$C$13, IF(E4985 &lt;= ('Inputs and Results'!$C$14-'Inputs and Results'!$C$13)/('Inputs and Results'!$C$15-'Inputs and Results'!$C$13), 'Inputs and Results'!$C$13 + SQRT(E4985*('Inputs and Results'!$C$15-'Inputs and Results'!$C$13)*('Inputs and Results'!$C$14-'Inputs and Results'!$C$13)), 'Inputs and Results'!$C$15 - SQRT((1-E4985)*('Inputs and Results'!$C$15-'Inputs and Results'!$C$13)*('Inputs and Results'!$C$15-'Inputs and Results'!$C$14))))</f>
        <v>1.2263835176360265</v>
      </c>
      <c r="C4985" s="47">
        <f ca="1">IF('Inputs and Results'!$G$15='Inputs and Results'!$G$13, 'Inputs and Results'!$G$13, IF(F4985 &lt;= ('Inputs and Results'!$G$14-'Inputs and Results'!$G$13)/('Inputs and Results'!$G$15-'Inputs and Results'!$G$13), 'Inputs and Results'!$G$13 + SQRT(F4985*('Inputs and Results'!$G$15-'Inputs and Results'!$G$13)*('Inputs and Results'!$G$14-'Inputs and Results'!$G$13)), 'Inputs and Results'!$G$15 - SQRT((1-F4985)*('Inputs and Results'!$G$15-'Inputs and Results'!$G$13)*('Inputs and Results'!$G$15-'Inputs and Results'!$G$14))))</f>
        <v>611.44377052119728</v>
      </c>
      <c r="D4985">
        <f t="shared" ca="1" si="324"/>
        <v>749.86456212842131</v>
      </c>
      <c r="E4985">
        <f t="shared" ca="1" si="327"/>
        <v>0.6504760637207605</v>
      </c>
      <c r="F4985">
        <f t="shared" ca="1" si="327"/>
        <v>0.59162733791657673</v>
      </c>
    </row>
    <row r="4986" spans="1:6" ht="15.75" customHeight="1" x14ac:dyDescent="0.2">
      <c r="A4986">
        <v>4985</v>
      </c>
      <c r="B4986" s="47">
        <f ca="1">IF('Inputs and Results'!$C$15='Inputs and Results'!$C$13, 'Inputs and Results'!$C$13, IF(E4986 &lt;= ('Inputs and Results'!$C$14-'Inputs and Results'!$C$13)/('Inputs and Results'!$C$15-'Inputs and Results'!$C$13), 'Inputs and Results'!$C$13 + SQRT(E4986*('Inputs and Results'!$C$15-'Inputs and Results'!$C$13)*('Inputs and Results'!$C$14-'Inputs and Results'!$C$13)), 'Inputs and Results'!$C$15 - SQRT((1-E4986)*('Inputs and Results'!$C$15-'Inputs and Results'!$C$13)*('Inputs and Results'!$C$15-'Inputs and Results'!$C$14))))</f>
        <v>1.3783332989741006</v>
      </c>
      <c r="C4986" s="47">
        <f ca="1">IF('Inputs and Results'!$G$15='Inputs and Results'!$G$13, 'Inputs and Results'!$G$13, IF(F4986 &lt;= ('Inputs and Results'!$G$14-'Inputs and Results'!$G$13)/('Inputs and Results'!$G$15-'Inputs and Results'!$G$13), 'Inputs and Results'!$G$13 + SQRT(F4986*('Inputs and Results'!$G$15-'Inputs and Results'!$G$13)*('Inputs and Results'!$G$14-'Inputs and Results'!$G$13)), 'Inputs and Results'!$G$15 - SQRT((1-F4986)*('Inputs and Results'!$G$15-'Inputs and Results'!$G$13)*('Inputs and Results'!$G$15-'Inputs and Results'!$G$14))))</f>
        <v>370.40923422989533</v>
      </c>
      <c r="D4986">
        <f t="shared" ca="1" si="324"/>
        <v>510.54738178656197</v>
      </c>
      <c r="E4986">
        <f t="shared" ca="1" si="327"/>
        <v>0.70779967897597518</v>
      </c>
      <c r="F4986">
        <f t="shared" ca="1" si="327"/>
        <v>0.18864940665326413</v>
      </c>
    </row>
    <row r="4987" spans="1:6" ht="15.75" customHeight="1" x14ac:dyDescent="0.2">
      <c r="A4987">
        <v>4986</v>
      </c>
      <c r="B4987" s="47">
        <f ca="1">IF('Inputs and Results'!$C$15='Inputs and Results'!$C$13, 'Inputs and Results'!$C$13, IF(E4987 &lt;= ('Inputs and Results'!$C$14-'Inputs and Results'!$C$13)/('Inputs and Results'!$C$15-'Inputs and Results'!$C$13), 'Inputs and Results'!$C$13 + SQRT(E4987*('Inputs and Results'!$C$15-'Inputs and Results'!$C$13)*('Inputs and Results'!$C$14-'Inputs and Results'!$C$13)), 'Inputs and Results'!$C$15 - SQRT((1-E4987)*('Inputs and Results'!$C$15-'Inputs and Results'!$C$13)*('Inputs and Results'!$C$15-'Inputs and Results'!$C$14))))</f>
        <v>1.713922784340177</v>
      </c>
      <c r="C4987" s="47">
        <f ca="1">IF('Inputs and Results'!$G$15='Inputs and Results'!$G$13, 'Inputs and Results'!$G$13, IF(F4987 &lt;= ('Inputs and Results'!$G$14-'Inputs and Results'!$G$13)/('Inputs and Results'!$G$15-'Inputs and Results'!$G$13), 'Inputs and Results'!$G$13 + SQRT(F4987*('Inputs and Results'!$G$15-'Inputs and Results'!$G$13)*('Inputs and Results'!$G$14-'Inputs and Results'!$G$13)), 'Inputs and Results'!$G$15 - SQRT((1-F4987)*('Inputs and Results'!$G$15-'Inputs and Results'!$G$13)*('Inputs and Results'!$G$15-'Inputs and Results'!$G$14))))</f>
        <v>299.46694553964596</v>
      </c>
      <c r="D4987">
        <f t="shared" ca="1" si="324"/>
        <v>513.2632211171582</v>
      </c>
      <c r="E4987">
        <f t="shared" ca="1" si="327"/>
        <v>0.81622282170674187</v>
      </c>
      <c r="F4987">
        <f t="shared" ca="1" si="327"/>
        <v>4.3951209413721992E-2</v>
      </c>
    </row>
    <row r="4988" spans="1:6" ht="15.75" customHeight="1" x14ac:dyDescent="0.2">
      <c r="A4988">
        <v>4987</v>
      </c>
      <c r="B4988" s="47">
        <f ca="1">IF('Inputs and Results'!$C$15='Inputs and Results'!$C$13, 'Inputs and Results'!$C$13, IF(E4988 &lt;= ('Inputs and Results'!$C$14-'Inputs and Results'!$C$13)/('Inputs and Results'!$C$15-'Inputs and Results'!$C$13), 'Inputs and Results'!$C$13 + SQRT(E4988*('Inputs and Results'!$C$15-'Inputs and Results'!$C$13)*('Inputs and Results'!$C$14-'Inputs and Results'!$C$13)), 'Inputs and Results'!$C$15 - SQRT((1-E4988)*('Inputs and Results'!$C$15-'Inputs and Results'!$C$13)*('Inputs and Results'!$C$15-'Inputs and Results'!$C$14))))</f>
        <v>0.77621214723514464</v>
      </c>
      <c r="C4988" s="47">
        <f ca="1">IF('Inputs and Results'!$G$15='Inputs and Results'!$G$13, 'Inputs and Results'!$G$13, IF(F4988 &lt;= ('Inputs and Results'!$G$14-'Inputs and Results'!$G$13)/('Inputs and Results'!$G$15-'Inputs and Results'!$G$13), 'Inputs and Results'!$G$13 + SQRT(F4988*('Inputs and Results'!$G$15-'Inputs and Results'!$G$13)*('Inputs and Results'!$G$14-'Inputs and Results'!$G$13)), 'Inputs and Results'!$G$15 - SQRT((1-F4988)*('Inputs and Results'!$G$15-'Inputs and Results'!$G$13)*('Inputs and Results'!$G$15-'Inputs and Results'!$G$14))))</f>
        <v>446.61145898703319</v>
      </c>
      <c r="D4988">
        <f t="shared" ca="1" si="324"/>
        <v>346.66523956014578</v>
      </c>
      <c r="E4988">
        <f t="shared" ca="1" si="327"/>
        <v>0.45052973176616373</v>
      </c>
      <c r="F4988">
        <f t="shared" ca="1" si="327"/>
        <v>0.33085727555064337</v>
      </c>
    </row>
    <row r="4989" spans="1:6" ht="15.75" customHeight="1" x14ac:dyDescent="0.2">
      <c r="A4989">
        <v>4988</v>
      </c>
      <c r="B4989" s="47">
        <f ca="1">IF('Inputs and Results'!$C$15='Inputs and Results'!$C$13, 'Inputs and Results'!$C$13, IF(E4989 &lt;= ('Inputs and Results'!$C$14-'Inputs and Results'!$C$13)/('Inputs and Results'!$C$15-'Inputs and Results'!$C$13), 'Inputs and Results'!$C$13 + SQRT(E4989*('Inputs and Results'!$C$15-'Inputs and Results'!$C$13)*('Inputs and Results'!$C$14-'Inputs and Results'!$C$13)), 'Inputs and Results'!$C$15 - SQRT((1-E4989)*('Inputs and Results'!$C$15-'Inputs and Results'!$C$13)*('Inputs and Results'!$C$15-'Inputs and Results'!$C$14))))</f>
        <v>2.4585803940522526</v>
      </c>
      <c r="C4989" s="47">
        <f ca="1">IF('Inputs and Results'!$G$15='Inputs and Results'!$G$13, 'Inputs and Results'!$G$13, IF(F4989 &lt;= ('Inputs and Results'!$G$14-'Inputs and Results'!$G$13)/('Inputs and Results'!$G$15-'Inputs and Results'!$G$13), 'Inputs and Results'!$G$13 + SQRT(F4989*('Inputs and Results'!$G$15-'Inputs and Results'!$G$13)*('Inputs and Results'!$G$14-'Inputs and Results'!$G$13)), 'Inputs and Results'!$G$15 - SQRT((1-F4989)*('Inputs and Results'!$G$15-'Inputs and Results'!$G$13)*('Inputs and Results'!$G$15-'Inputs and Results'!$G$14))))</f>
        <v>319.04494850711308</v>
      </c>
      <c r="D4989">
        <f t="shared" ca="1" si="324"/>
        <v>784.39765522099867</v>
      </c>
      <c r="E4989">
        <f t="shared" ca="1" si="327"/>
        <v>0.96742942336615401</v>
      </c>
      <c r="F4989">
        <f t="shared" ca="1" si="327"/>
        <v>8.5069216471692521E-2</v>
      </c>
    </row>
    <row r="4990" spans="1:6" ht="15.75" customHeight="1" x14ac:dyDescent="0.2">
      <c r="A4990">
        <v>4989</v>
      </c>
      <c r="B4990" s="47">
        <f ca="1">IF('Inputs and Results'!$C$15='Inputs and Results'!$C$13, 'Inputs and Results'!$C$13, IF(E4990 &lt;= ('Inputs and Results'!$C$14-'Inputs and Results'!$C$13)/('Inputs and Results'!$C$15-'Inputs and Results'!$C$13), 'Inputs and Results'!$C$13 + SQRT(E4990*('Inputs and Results'!$C$15-'Inputs and Results'!$C$13)*('Inputs and Results'!$C$14-'Inputs and Results'!$C$13)), 'Inputs and Results'!$C$15 - SQRT((1-E4990)*('Inputs and Results'!$C$15-'Inputs and Results'!$C$13)*('Inputs and Results'!$C$15-'Inputs and Results'!$C$14))))</f>
        <v>0.13519526842356155</v>
      </c>
      <c r="C4990" s="47">
        <f ca="1">IF('Inputs and Results'!$G$15='Inputs and Results'!$G$13, 'Inputs and Results'!$G$13, IF(F4990 &lt;= ('Inputs and Results'!$G$14-'Inputs and Results'!$G$13)/('Inputs and Results'!$G$15-'Inputs and Results'!$G$13), 'Inputs and Results'!$G$13 + SQRT(F4990*('Inputs and Results'!$G$15-'Inputs and Results'!$G$13)*('Inputs and Results'!$G$14-'Inputs and Results'!$G$13)), 'Inputs and Results'!$G$15 - SQRT((1-F4990)*('Inputs and Results'!$G$15-'Inputs and Results'!$G$13)*('Inputs and Results'!$G$15-'Inputs and Results'!$G$14))))</f>
        <v>554.14925891751216</v>
      </c>
      <c r="D4990">
        <f t="shared" ca="1" si="324"/>
        <v>74.918357806070773</v>
      </c>
      <c r="E4990">
        <f t="shared" ca="1" si="327"/>
        <v>8.8099316659694615E-2</v>
      </c>
      <c r="F4990">
        <f t="shared" ca="1" si="327"/>
        <v>0.50824921247994526</v>
      </c>
    </row>
    <row r="4991" spans="1:6" ht="15.75" customHeight="1" x14ac:dyDescent="0.2">
      <c r="A4991">
        <v>4990</v>
      </c>
      <c r="B4991" s="47">
        <f ca="1">IF('Inputs and Results'!$C$15='Inputs and Results'!$C$13, 'Inputs and Results'!$C$13, IF(E4991 &lt;= ('Inputs and Results'!$C$14-'Inputs and Results'!$C$13)/('Inputs and Results'!$C$15-'Inputs and Results'!$C$13), 'Inputs and Results'!$C$13 + SQRT(E4991*('Inputs and Results'!$C$15-'Inputs and Results'!$C$13)*('Inputs and Results'!$C$14-'Inputs and Results'!$C$13)), 'Inputs and Results'!$C$15 - SQRT((1-E4991)*('Inputs and Results'!$C$15-'Inputs and Results'!$C$13)*('Inputs and Results'!$C$15-'Inputs and Results'!$C$14))))</f>
        <v>0.99155699998852898</v>
      </c>
      <c r="C4991" s="47">
        <f ca="1">IF('Inputs and Results'!$G$15='Inputs and Results'!$G$13, 'Inputs and Results'!$G$13, IF(F4991 &lt;= ('Inputs and Results'!$G$14-'Inputs and Results'!$G$13)/('Inputs and Results'!$G$15-'Inputs and Results'!$G$13), 'Inputs and Results'!$G$13 + SQRT(F4991*('Inputs and Results'!$G$15-'Inputs and Results'!$G$13)*('Inputs and Results'!$G$14-'Inputs and Results'!$G$13)), 'Inputs and Results'!$G$15 - SQRT((1-F4991)*('Inputs and Results'!$G$15-'Inputs and Results'!$G$13)*('Inputs and Results'!$G$15-'Inputs and Results'!$G$14))))</f>
        <v>691.33164044547459</v>
      </c>
      <c r="D4991">
        <f t="shared" ca="1" si="324"/>
        <v>685.4947273972632</v>
      </c>
      <c r="E4991">
        <f t="shared" ca="1" si="327"/>
        <v>0.55179519063388027</v>
      </c>
      <c r="F4991">
        <f t="shared" ca="1" si="327"/>
        <v>0.6949646385733631</v>
      </c>
    </row>
    <row r="4992" spans="1:6" ht="15.75" customHeight="1" x14ac:dyDescent="0.2">
      <c r="A4992">
        <v>4991</v>
      </c>
      <c r="B4992" s="47">
        <f ca="1">IF('Inputs and Results'!$C$15='Inputs and Results'!$C$13, 'Inputs and Results'!$C$13, IF(E4992 &lt;= ('Inputs and Results'!$C$14-'Inputs and Results'!$C$13)/('Inputs and Results'!$C$15-'Inputs and Results'!$C$13), 'Inputs and Results'!$C$13 + SQRT(E4992*('Inputs and Results'!$C$15-'Inputs and Results'!$C$13)*('Inputs and Results'!$C$14-'Inputs and Results'!$C$13)), 'Inputs and Results'!$C$15 - SQRT((1-E4992)*('Inputs and Results'!$C$15-'Inputs and Results'!$C$13)*('Inputs and Results'!$C$15-'Inputs and Results'!$C$14))))</f>
        <v>1.0571084899488219</v>
      </c>
      <c r="C4992" s="47">
        <f ca="1">IF('Inputs and Results'!$G$15='Inputs and Results'!$G$13, 'Inputs and Results'!$G$13, IF(F4992 &lt;= ('Inputs and Results'!$G$14-'Inputs and Results'!$G$13)/('Inputs and Results'!$G$15-'Inputs and Results'!$G$13), 'Inputs and Results'!$G$13 + SQRT(F4992*('Inputs and Results'!$G$15-'Inputs and Results'!$G$13)*('Inputs and Results'!$G$14-'Inputs and Results'!$G$13)), 'Inputs and Results'!$G$15 - SQRT((1-F4992)*('Inputs and Results'!$G$15-'Inputs and Results'!$G$13)*('Inputs and Results'!$G$15-'Inputs and Results'!$G$14))))</f>
        <v>625.14840713875697</v>
      </c>
      <c r="D4992">
        <f t="shared" ca="1" si="324"/>
        <v>660.8496886643627</v>
      </c>
      <c r="E4992">
        <f t="shared" ca="1" si="327"/>
        <v>0.58057473113011693</v>
      </c>
      <c r="F4992">
        <f t="shared" ca="1" si="327"/>
        <v>0.6104239787806669</v>
      </c>
    </row>
    <row r="4993" spans="1:6" ht="15.75" customHeight="1" x14ac:dyDescent="0.2">
      <c r="A4993">
        <v>4992</v>
      </c>
      <c r="B4993" s="47">
        <f ca="1">IF('Inputs and Results'!$C$15='Inputs and Results'!$C$13, 'Inputs and Results'!$C$13, IF(E4993 &lt;= ('Inputs and Results'!$C$14-'Inputs and Results'!$C$13)/('Inputs and Results'!$C$15-'Inputs and Results'!$C$13), 'Inputs and Results'!$C$13 + SQRT(E4993*('Inputs and Results'!$C$15-'Inputs and Results'!$C$13)*('Inputs and Results'!$C$14-'Inputs and Results'!$C$13)), 'Inputs and Results'!$C$15 - SQRT((1-E4993)*('Inputs and Results'!$C$15-'Inputs and Results'!$C$13)*('Inputs and Results'!$C$15-'Inputs and Results'!$C$14))))</f>
        <v>0.8987294672410262</v>
      </c>
      <c r="C4993" s="47">
        <f ca="1">IF('Inputs and Results'!$G$15='Inputs and Results'!$G$13, 'Inputs and Results'!$G$13, IF(F4993 &lt;= ('Inputs and Results'!$G$14-'Inputs and Results'!$G$13)/('Inputs and Results'!$G$15-'Inputs and Results'!$G$13), 'Inputs and Results'!$G$13 + SQRT(F4993*('Inputs and Results'!$G$15-'Inputs and Results'!$G$13)*('Inputs and Results'!$G$14-'Inputs and Results'!$G$13)), 'Inputs and Results'!$G$15 - SQRT((1-F4993)*('Inputs and Results'!$G$15-'Inputs and Results'!$G$13)*('Inputs and Results'!$G$15-'Inputs and Results'!$G$14))))</f>
        <v>686.50177438166224</v>
      </c>
      <c r="D4993">
        <f t="shared" ca="1" si="324"/>
        <v>616.97937395005044</v>
      </c>
      <c r="E4993">
        <f t="shared" ca="1" si="327"/>
        <v>0.50940690535097977</v>
      </c>
      <c r="F4993">
        <f t="shared" ca="1" si="327"/>
        <v>0.68914444395734076</v>
      </c>
    </row>
    <row r="4994" spans="1:6" ht="15.75" customHeight="1" x14ac:dyDescent="0.2">
      <c r="A4994">
        <v>4993</v>
      </c>
      <c r="B4994" s="47">
        <f ca="1">IF('Inputs and Results'!$C$15='Inputs and Results'!$C$13, 'Inputs and Results'!$C$13, IF(E4994 &lt;= ('Inputs and Results'!$C$14-'Inputs and Results'!$C$13)/('Inputs and Results'!$C$15-'Inputs and Results'!$C$13), 'Inputs and Results'!$C$13 + SQRT(E4994*('Inputs and Results'!$C$15-'Inputs and Results'!$C$13)*('Inputs and Results'!$C$14-'Inputs and Results'!$C$13)), 'Inputs and Results'!$C$15 - SQRT((1-E4994)*('Inputs and Results'!$C$15-'Inputs and Results'!$C$13)*('Inputs and Results'!$C$15-'Inputs and Results'!$C$14))))</f>
        <v>0.18690069417640487</v>
      </c>
      <c r="C4994" s="47">
        <f ca="1">IF('Inputs and Results'!$G$15='Inputs and Results'!$G$13, 'Inputs and Results'!$G$13, IF(F4994 &lt;= ('Inputs and Results'!$G$14-'Inputs and Results'!$G$13)/('Inputs and Results'!$G$15-'Inputs and Results'!$G$13), 'Inputs and Results'!$G$13 + SQRT(F4994*('Inputs and Results'!$G$15-'Inputs and Results'!$G$13)*('Inputs and Results'!$G$14-'Inputs and Results'!$G$13)), 'Inputs and Results'!$G$15 - SQRT((1-F4994)*('Inputs and Results'!$G$15-'Inputs and Results'!$G$13)*('Inputs and Results'!$G$15-'Inputs and Results'!$G$14))))</f>
        <v>419.0387084123231</v>
      </c>
      <c r="D4994">
        <f t="shared" ref="D4994:D5057" ca="1" si="328">B4994*C4994</f>
        <v>78.318625489047292</v>
      </c>
      <c r="E4994">
        <f t="shared" ca="1" si="327"/>
        <v>0.12071914395275651</v>
      </c>
      <c r="F4994">
        <f t="shared" ca="1" si="327"/>
        <v>0.28098200987892297</v>
      </c>
    </row>
    <row r="4995" spans="1:6" ht="15.75" customHeight="1" x14ac:dyDescent="0.2">
      <c r="A4995">
        <v>4994</v>
      </c>
      <c r="B4995" s="47">
        <f ca="1">IF('Inputs and Results'!$C$15='Inputs and Results'!$C$13, 'Inputs and Results'!$C$13, IF(E4995 &lt;= ('Inputs and Results'!$C$14-'Inputs and Results'!$C$13)/('Inputs and Results'!$C$15-'Inputs and Results'!$C$13), 'Inputs and Results'!$C$13 + SQRT(E4995*('Inputs and Results'!$C$15-'Inputs and Results'!$C$13)*('Inputs and Results'!$C$14-'Inputs and Results'!$C$13)), 'Inputs and Results'!$C$15 - SQRT((1-E4995)*('Inputs and Results'!$C$15-'Inputs and Results'!$C$13)*('Inputs and Results'!$C$15-'Inputs and Results'!$C$14))))</f>
        <v>2.7229490669921583</v>
      </c>
      <c r="C4995" s="47">
        <f ca="1">IF('Inputs and Results'!$G$15='Inputs and Results'!$G$13, 'Inputs and Results'!$G$13, IF(F4995 &lt;= ('Inputs and Results'!$G$14-'Inputs and Results'!$G$13)/('Inputs and Results'!$G$15-'Inputs and Results'!$G$13), 'Inputs and Results'!$G$13 + SQRT(F4995*('Inputs and Results'!$G$15-'Inputs and Results'!$G$13)*('Inputs and Results'!$G$14-'Inputs and Results'!$G$13)), 'Inputs and Results'!$G$15 - SQRT((1-F4995)*('Inputs and Results'!$G$15-'Inputs and Results'!$G$13)*('Inputs and Results'!$G$15-'Inputs and Results'!$G$14))))</f>
        <v>311.37278343603214</v>
      </c>
      <c r="D4995">
        <f t="shared" ca="1" si="328"/>
        <v>847.8522301438951</v>
      </c>
      <c r="E4995">
        <f t="shared" ca="1" si="327"/>
        <v>0.99147142005772049</v>
      </c>
      <c r="F4995">
        <f t="shared" ca="1" si="327"/>
        <v>6.9063709466737566E-2</v>
      </c>
    </row>
    <row r="4996" spans="1:6" ht="15.75" customHeight="1" x14ac:dyDescent="0.2">
      <c r="A4996">
        <v>4995</v>
      </c>
      <c r="B4996" s="47">
        <f ca="1">IF('Inputs and Results'!$C$15='Inputs and Results'!$C$13, 'Inputs and Results'!$C$13, IF(E4996 &lt;= ('Inputs and Results'!$C$14-'Inputs and Results'!$C$13)/('Inputs and Results'!$C$15-'Inputs and Results'!$C$13), 'Inputs and Results'!$C$13 + SQRT(E4996*('Inputs and Results'!$C$15-'Inputs and Results'!$C$13)*('Inputs and Results'!$C$14-'Inputs and Results'!$C$13)), 'Inputs and Results'!$C$15 - SQRT((1-E4996)*('Inputs and Results'!$C$15-'Inputs and Results'!$C$13)*('Inputs and Results'!$C$15-'Inputs and Results'!$C$14))))</f>
        <v>0.11251254468351179</v>
      </c>
      <c r="C4996" s="47">
        <f ca="1">IF('Inputs and Results'!$G$15='Inputs and Results'!$G$13, 'Inputs and Results'!$G$13, IF(F4996 &lt;= ('Inputs and Results'!$G$14-'Inputs and Results'!$G$13)/('Inputs and Results'!$G$15-'Inputs and Results'!$G$13), 'Inputs and Results'!$G$13 + SQRT(F4996*('Inputs and Results'!$G$15-'Inputs and Results'!$G$13)*('Inputs and Results'!$G$14-'Inputs and Results'!$G$13)), 'Inputs and Results'!$G$15 - SQRT((1-F4996)*('Inputs and Results'!$G$15-'Inputs and Results'!$G$13)*('Inputs and Results'!$G$15-'Inputs and Results'!$G$14))))</f>
        <v>624.63712465310778</v>
      </c>
      <c r="D4996">
        <f t="shared" ca="1" si="328"/>
        <v>70.27951239851312</v>
      </c>
      <c r="E4996">
        <f t="shared" ca="1" si="327"/>
        <v>7.3601799487768016E-2</v>
      </c>
      <c r="F4996">
        <f t="shared" ca="1" si="327"/>
        <v>0.60973067992770524</v>
      </c>
    </row>
    <row r="4997" spans="1:6" ht="15.75" customHeight="1" x14ac:dyDescent="0.2">
      <c r="A4997">
        <v>4996</v>
      </c>
      <c r="B4997" s="47">
        <f ca="1">IF('Inputs and Results'!$C$15='Inputs and Results'!$C$13, 'Inputs and Results'!$C$13, IF(E4997 &lt;= ('Inputs and Results'!$C$14-'Inputs and Results'!$C$13)/('Inputs and Results'!$C$15-'Inputs and Results'!$C$13), 'Inputs and Results'!$C$13 + SQRT(E4997*('Inputs and Results'!$C$15-'Inputs and Results'!$C$13)*('Inputs and Results'!$C$14-'Inputs and Results'!$C$13)), 'Inputs and Results'!$C$15 - SQRT((1-E4997)*('Inputs and Results'!$C$15-'Inputs and Results'!$C$13)*('Inputs and Results'!$C$15-'Inputs and Results'!$C$14))))</f>
        <v>0.81696421313496304</v>
      </c>
      <c r="C4997" s="47">
        <f ca="1">IF('Inputs and Results'!$G$15='Inputs and Results'!$G$13, 'Inputs and Results'!$G$13, IF(F4997 &lt;= ('Inputs and Results'!$G$14-'Inputs and Results'!$G$13)/('Inputs and Results'!$G$15-'Inputs and Results'!$G$13), 'Inputs and Results'!$G$13 + SQRT(F4997*('Inputs and Results'!$G$15-'Inputs and Results'!$G$13)*('Inputs and Results'!$G$14-'Inputs and Results'!$G$13)), 'Inputs and Results'!$G$15 - SQRT((1-F4997)*('Inputs and Results'!$G$15-'Inputs and Results'!$G$13)*('Inputs and Results'!$G$15-'Inputs and Results'!$G$14))))</f>
        <v>573.50866836046009</v>
      </c>
      <c r="D4997">
        <f t="shared" ca="1" si="328"/>
        <v>468.53605797318374</v>
      </c>
      <c r="E4997">
        <f t="shared" ca="1" si="327"/>
        <v>0.47048386147406107</v>
      </c>
      <c r="F4997">
        <f t="shared" ca="1" si="327"/>
        <v>0.53728788325548527</v>
      </c>
    </row>
    <row r="4998" spans="1:6" ht="15.75" customHeight="1" x14ac:dyDescent="0.2">
      <c r="A4998">
        <v>4997</v>
      </c>
      <c r="B4998" s="47">
        <f ca="1">IF('Inputs and Results'!$C$15='Inputs and Results'!$C$13, 'Inputs and Results'!$C$13, IF(E4998 &lt;= ('Inputs and Results'!$C$14-'Inputs and Results'!$C$13)/('Inputs and Results'!$C$15-'Inputs and Results'!$C$13), 'Inputs and Results'!$C$13 + SQRT(E4998*('Inputs and Results'!$C$15-'Inputs and Results'!$C$13)*('Inputs and Results'!$C$14-'Inputs and Results'!$C$13)), 'Inputs and Results'!$C$15 - SQRT((1-E4998)*('Inputs and Results'!$C$15-'Inputs and Results'!$C$13)*('Inputs and Results'!$C$15-'Inputs and Results'!$C$14))))</f>
        <v>1.7272347760082236</v>
      </c>
      <c r="C4998" s="47">
        <f ca="1">IF('Inputs and Results'!$G$15='Inputs and Results'!$G$13, 'Inputs and Results'!$G$13, IF(F4998 &lt;= ('Inputs and Results'!$G$14-'Inputs and Results'!$G$13)/('Inputs and Results'!$G$15-'Inputs and Results'!$G$13), 'Inputs and Results'!$G$13 + SQRT(F4998*('Inputs and Results'!$G$15-'Inputs and Results'!$G$13)*('Inputs and Results'!$G$14-'Inputs and Results'!$G$13)), 'Inputs and Results'!$G$15 - SQRT((1-F4998)*('Inputs and Results'!$G$15-'Inputs and Results'!$G$13)*('Inputs and Results'!$G$15-'Inputs and Results'!$G$14))))</f>
        <v>1028.0014875679967</v>
      </c>
      <c r="D4998">
        <f t="shared" ca="1" si="328"/>
        <v>1775.5999191156295</v>
      </c>
      <c r="E4998">
        <f t="shared" ca="1" si="327"/>
        <v>0.82000763162190704</v>
      </c>
      <c r="F4998">
        <f t="shared" ca="1" si="327"/>
        <v>0.96512372276414138</v>
      </c>
    </row>
    <row r="4999" spans="1:6" ht="15.75" customHeight="1" x14ac:dyDescent="0.2">
      <c r="A4999">
        <v>4998</v>
      </c>
      <c r="B4999" s="47">
        <f ca="1">IF('Inputs and Results'!$C$15='Inputs and Results'!$C$13, 'Inputs and Results'!$C$13, IF(E4999 &lt;= ('Inputs and Results'!$C$14-'Inputs and Results'!$C$13)/('Inputs and Results'!$C$15-'Inputs and Results'!$C$13), 'Inputs and Results'!$C$13 + SQRT(E4999*('Inputs and Results'!$C$15-'Inputs and Results'!$C$13)*('Inputs and Results'!$C$14-'Inputs and Results'!$C$13)), 'Inputs and Results'!$C$15 - SQRT((1-E4999)*('Inputs and Results'!$C$15-'Inputs and Results'!$C$13)*('Inputs and Results'!$C$15-'Inputs and Results'!$C$14))))</f>
        <v>1.5429061415880034</v>
      </c>
      <c r="C4999" s="47">
        <f ca="1">IF('Inputs and Results'!$G$15='Inputs and Results'!$G$13, 'Inputs and Results'!$G$13, IF(F4999 &lt;= ('Inputs and Results'!$G$14-'Inputs and Results'!$G$13)/('Inputs and Results'!$G$15-'Inputs and Results'!$G$13), 'Inputs and Results'!$G$13 + SQRT(F4999*('Inputs and Results'!$G$15-'Inputs and Results'!$G$13)*('Inputs and Results'!$G$14-'Inputs and Results'!$G$13)), 'Inputs and Results'!$G$15 - SQRT((1-F4999)*('Inputs and Results'!$G$15-'Inputs and Results'!$G$13)*('Inputs and Results'!$G$15-'Inputs and Results'!$G$14))))</f>
        <v>380.22777584369612</v>
      </c>
      <c r="D4999">
        <f t="shared" ca="1" si="328"/>
        <v>586.65577055158542</v>
      </c>
      <c r="E4999">
        <f t="shared" ca="1" si="327"/>
        <v>0.76409749864200449</v>
      </c>
      <c r="F4999">
        <f t="shared" ca="1" si="327"/>
        <v>0.2077410788936479</v>
      </c>
    </row>
    <row r="5000" spans="1:6" ht="15.75" customHeight="1" x14ac:dyDescent="0.2">
      <c r="A5000">
        <v>4999</v>
      </c>
      <c r="B5000" s="47">
        <f ca="1">IF('Inputs and Results'!$C$15='Inputs and Results'!$C$13, 'Inputs and Results'!$C$13, IF(E5000 &lt;= ('Inputs and Results'!$C$14-'Inputs and Results'!$C$13)/('Inputs and Results'!$C$15-'Inputs and Results'!$C$13), 'Inputs and Results'!$C$13 + SQRT(E5000*('Inputs and Results'!$C$15-'Inputs and Results'!$C$13)*('Inputs and Results'!$C$14-'Inputs and Results'!$C$13)), 'Inputs and Results'!$C$15 - SQRT((1-E5000)*('Inputs and Results'!$C$15-'Inputs and Results'!$C$13)*('Inputs and Results'!$C$15-'Inputs and Results'!$C$14))))</f>
        <v>0.25645916535972857</v>
      </c>
      <c r="C5000" s="47">
        <f ca="1">IF('Inputs and Results'!$G$15='Inputs and Results'!$G$13, 'Inputs and Results'!$G$13, IF(F5000 &lt;= ('Inputs and Results'!$G$14-'Inputs and Results'!$G$13)/('Inputs and Results'!$G$15-'Inputs and Results'!$G$13), 'Inputs and Results'!$G$13 + SQRT(F5000*('Inputs and Results'!$G$15-'Inputs and Results'!$G$13)*('Inputs and Results'!$G$14-'Inputs and Results'!$G$13)), 'Inputs and Results'!$G$15 - SQRT((1-F5000)*('Inputs and Results'!$G$15-'Inputs and Results'!$G$13)*('Inputs and Results'!$G$15-'Inputs and Results'!$G$14))))</f>
        <v>452.5419119834711</v>
      </c>
      <c r="D5000">
        <f t="shared" ca="1" si="328"/>
        <v>116.05852103757674</v>
      </c>
      <c r="E5000">
        <f t="shared" ca="1" si="327"/>
        <v>0.16366485429570699</v>
      </c>
      <c r="F5000">
        <f t="shared" ca="1" si="327"/>
        <v>0.34135040237229153</v>
      </c>
    </row>
    <row r="5001" spans="1:6" ht="15.75" customHeight="1" x14ac:dyDescent="0.2">
      <c r="A5001">
        <v>5000</v>
      </c>
      <c r="B5001" s="47">
        <f ca="1">IF('Inputs and Results'!$C$15='Inputs and Results'!$C$13, 'Inputs and Results'!$C$13, IF(E5001 &lt;= ('Inputs and Results'!$C$14-'Inputs and Results'!$C$13)/('Inputs and Results'!$C$15-'Inputs and Results'!$C$13), 'Inputs and Results'!$C$13 + SQRT(E5001*('Inputs and Results'!$C$15-'Inputs and Results'!$C$13)*('Inputs and Results'!$C$14-'Inputs and Results'!$C$13)), 'Inputs and Results'!$C$15 - SQRT((1-E5001)*('Inputs and Results'!$C$15-'Inputs and Results'!$C$13)*('Inputs and Results'!$C$15-'Inputs and Results'!$C$14))))</f>
        <v>1.3384719002128589</v>
      </c>
      <c r="C5001" s="47">
        <f ca="1">IF('Inputs and Results'!$G$15='Inputs and Results'!$G$13, 'Inputs and Results'!$G$13, IF(F5001 &lt;= ('Inputs and Results'!$G$14-'Inputs and Results'!$G$13)/('Inputs and Results'!$G$15-'Inputs and Results'!$G$13), 'Inputs and Results'!$G$13 + SQRT(F5001*('Inputs and Results'!$G$15-'Inputs and Results'!$G$13)*('Inputs and Results'!$G$14-'Inputs and Results'!$G$13)), 'Inputs and Results'!$G$15 - SQRT((1-F5001)*('Inputs and Results'!$G$15-'Inputs and Results'!$G$13)*('Inputs and Results'!$G$15-'Inputs and Results'!$G$14))))</f>
        <v>742.39616367453698</v>
      </c>
      <c r="D5001">
        <f t="shared" ca="1" si="328"/>
        <v>993.6764039041941</v>
      </c>
      <c r="E5001">
        <f t="shared" ca="1" si="327"/>
        <v>0.69325826373530353</v>
      </c>
      <c r="F5001">
        <f t="shared" ca="1" si="327"/>
        <v>0.75313469754494167</v>
      </c>
    </row>
    <row r="5002" spans="1:6" ht="15.75" customHeight="1" x14ac:dyDescent="0.2">
      <c r="A5002">
        <v>5001</v>
      </c>
      <c r="B5002" s="47">
        <f ca="1">IF('Inputs and Results'!$C$15='Inputs and Results'!$C$13, 'Inputs and Results'!$C$13, IF(E5002 &lt;= ('Inputs and Results'!$C$14-'Inputs and Results'!$C$13)/('Inputs and Results'!$C$15-'Inputs and Results'!$C$13), 'Inputs and Results'!$C$13 + SQRT(E5002*('Inputs and Results'!$C$15-'Inputs and Results'!$C$13)*('Inputs and Results'!$C$14-'Inputs and Results'!$C$13)), 'Inputs and Results'!$C$15 - SQRT((1-E5002)*('Inputs and Results'!$C$15-'Inputs and Results'!$C$13)*('Inputs and Results'!$C$15-'Inputs and Results'!$C$14))))</f>
        <v>1.7742261067895004E-2</v>
      </c>
      <c r="C5002" s="47">
        <f ca="1">IF('Inputs and Results'!$G$15='Inputs and Results'!$G$13, 'Inputs and Results'!$G$13, IF(F5002 &lt;= ('Inputs and Results'!$G$14-'Inputs and Results'!$G$13)/('Inputs and Results'!$G$15-'Inputs and Results'!$G$13), 'Inputs and Results'!$G$13 + SQRT(F5002*('Inputs and Results'!$G$15-'Inputs and Results'!$G$13)*('Inputs and Results'!$G$14-'Inputs and Results'!$G$13)), 'Inputs and Results'!$G$15 - SQRT((1-F5002)*('Inputs and Results'!$G$15-'Inputs and Results'!$G$13)*('Inputs and Results'!$G$15-'Inputs and Results'!$G$14))))</f>
        <v>949.76382303777041</v>
      </c>
      <c r="D5002">
        <f t="shared" ca="1" si="328"/>
        <v>16.850957701178153</v>
      </c>
      <c r="E5002">
        <f t="shared" ref="E5002:F5021" ca="1" si="329">RAND()</f>
        <v>1.1793197619952123E-2</v>
      </c>
      <c r="F5002">
        <f t="shared" ca="1" si="329"/>
        <v>0.92617882858683764</v>
      </c>
    </row>
    <row r="5003" spans="1:6" ht="15.75" customHeight="1" x14ac:dyDescent="0.2">
      <c r="A5003">
        <v>5002</v>
      </c>
      <c r="B5003" s="47">
        <f ca="1">IF('Inputs and Results'!$C$15='Inputs and Results'!$C$13, 'Inputs and Results'!$C$13, IF(E5003 &lt;= ('Inputs and Results'!$C$14-'Inputs and Results'!$C$13)/('Inputs and Results'!$C$15-'Inputs and Results'!$C$13), 'Inputs and Results'!$C$13 + SQRT(E5003*('Inputs and Results'!$C$15-'Inputs and Results'!$C$13)*('Inputs and Results'!$C$14-'Inputs and Results'!$C$13)), 'Inputs and Results'!$C$15 - SQRT((1-E5003)*('Inputs and Results'!$C$15-'Inputs and Results'!$C$13)*('Inputs and Results'!$C$15-'Inputs and Results'!$C$14))))</f>
        <v>2.2058285144544261</v>
      </c>
      <c r="C5003" s="47">
        <f ca="1">IF('Inputs and Results'!$G$15='Inputs and Results'!$G$13, 'Inputs and Results'!$G$13, IF(F5003 &lt;= ('Inputs and Results'!$G$14-'Inputs and Results'!$G$13)/('Inputs and Results'!$G$15-'Inputs and Results'!$G$13), 'Inputs and Results'!$G$13 + SQRT(F5003*('Inputs and Results'!$G$15-'Inputs and Results'!$G$13)*('Inputs and Results'!$G$14-'Inputs and Results'!$G$13)), 'Inputs and Results'!$G$15 - SQRT((1-F5003)*('Inputs and Results'!$G$15-'Inputs and Results'!$G$13)*('Inputs and Results'!$G$15-'Inputs and Results'!$G$14))))</f>
        <v>643.42159663247116</v>
      </c>
      <c r="D5003">
        <f t="shared" ca="1" si="328"/>
        <v>1419.2777046676988</v>
      </c>
      <c r="E5003">
        <f t="shared" ca="1" si="329"/>
        <v>0.92992129461625961</v>
      </c>
      <c r="F5003">
        <f t="shared" ca="1" si="329"/>
        <v>0.63479775312069608</v>
      </c>
    </row>
    <row r="5004" spans="1:6" ht="15.75" customHeight="1" x14ac:dyDescent="0.2">
      <c r="A5004">
        <v>5003</v>
      </c>
      <c r="B5004" s="47">
        <f ca="1">IF('Inputs and Results'!$C$15='Inputs and Results'!$C$13, 'Inputs and Results'!$C$13, IF(E5004 &lt;= ('Inputs and Results'!$C$14-'Inputs and Results'!$C$13)/('Inputs and Results'!$C$15-'Inputs and Results'!$C$13), 'Inputs and Results'!$C$13 + SQRT(E5004*('Inputs and Results'!$C$15-'Inputs and Results'!$C$13)*('Inputs and Results'!$C$14-'Inputs and Results'!$C$13)), 'Inputs and Results'!$C$15 - SQRT((1-E5004)*('Inputs and Results'!$C$15-'Inputs and Results'!$C$13)*('Inputs and Results'!$C$15-'Inputs and Results'!$C$14))))</f>
        <v>0.60156951077956755</v>
      </c>
      <c r="C5004" s="47">
        <f ca="1">IF('Inputs and Results'!$G$15='Inputs and Results'!$G$13, 'Inputs and Results'!$G$13, IF(F5004 &lt;= ('Inputs and Results'!$G$14-'Inputs and Results'!$G$13)/('Inputs and Results'!$G$15-'Inputs and Results'!$G$13), 'Inputs and Results'!$G$13 + SQRT(F5004*('Inputs and Results'!$G$15-'Inputs and Results'!$G$13)*('Inputs and Results'!$G$14-'Inputs and Results'!$G$13)), 'Inputs and Results'!$G$15 - SQRT((1-F5004)*('Inputs and Results'!$G$15-'Inputs and Results'!$G$13)*('Inputs and Results'!$G$15-'Inputs and Results'!$G$14))))</f>
        <v>351.89718543923925</v>
      </c>
      <c r="D5004">
        <f t="shared" ca="1" si="328"/>
        <v>211.69061768938991</v>
      </c>
      <c r="E5004">
        <f t="shared" ca="1" si="329"/>
        <v>0.36083679870864849</v>
      </c>
      <c r="F5004">
        <f t="shared" ca="1" si="329"/>
        <v>0.15203534836693333</v>
      </c>
    </row>
    <row r="5005" spans="1:6" ht="15.75" customHeight="1" x14ac:dyDescent="0.2">
      <c r="A5005">
        <v>5004</v>
      </c>
      <c r="B5005" s="47">
        <f ca="1">IF('Inputs and Results'!$C$15='Inputs and Results'!$C$13, 'Inputs and Results'!$C$13, IF(E5005 &lt;= ('Inputs and Results'!$C$14-'Inputs and Results'!$C$13)/('Inputs and Results'!$C$15-'Inputs and Results'!$C$13), 'Inputs and Results'!$C$13 + SQRT(E5005*('Inputs and Results'!$C$15-'Inputs and Results'!$C$13)*('Inputs and Results'!$C$14-'Inputs and Results'!$C$13)), 'Inputs and Results'!$C$15 - SQRT((1-E5005)*('Inputs and Results'!$C$15-'Inputs and Results'!$C$13)*('Inputs and Results'!$C$15-'Inputs and Results'!$C$14))))</f>
        <v>0.20429512556189211</v>
      </c>
      <c r="C5005" s="47">
        <f ca="1">IF('Inputs and Results'!$G$15='Inputs and Results'!$G$13, 'Inputs and Results'!$G$13, IF(F5005 &lt;= ('Inputs and Results'!$G$14-'Inputs and Results'!$G$13)/('Inputs and Results'!$G$15-'Inputs and Results'!$G$13), 'Inputs and Results'!$G$13 + SQRT(F5005*('Inputs and Results'!$G$15-'Inputs and Results'!$G$13)*('Inputs and Results'!$G$14-'Inputs and Results'!$G$13)), 'Inputs and Results'!$G$15 - SQRT((1-F5005)*('Inputs and Results'!$G$15-'Inputs and Results'!$G$13)*('Inputs and Results'!$G$15-'Inputs and Results'!$G$14))))</f>
        <v>334.53851881498804</v>
      </c>
      <c r="D5005">
        <f t="shared" ca="1" si="328"/>
        <v>68.344588706597392</v>
      </c>
      <c r="E5005">
        <f t="shared" ca="1" si="329"/>
        <v>0.13155936167144489</v>
      </c>
      <c r="F5005">
        <f t="shared" ca="1" si="329"/>
        <v>0.11696843772588839</v>
      </c>
    </row>
    <row r="5006" spans="1:6" ht="15.75" customHeight="1" x14ac:dyDescent="0.2">
      <c r="A5006">
        <v>5005</v>
      </c>
      <c r="B5006" s="47">
        <f ca="1">IF('Inputs and Results'!$C$15='Inputs and Results'!$C$13, 'Inputs and Results'!$C$13, IF(E5006 &lt;= ('Inputs and Results'!$C$14-'Inputs and Results'!$C$13)/('Inputs and Results'!$C$15-'Inputs and Results'!$C$13), 'Inputs and Results'!$C$13 + SQRT(E5006*('Inputs and Results'!$C$15-'Inputs and Results'!$C$13)*('Inputs and Results'!$C$14-'Inputs and Results'!$C$13)), 'Inputs and Results'!$C$15 - SQRT((1-E5006)*('Inputs and Results'!$C$15-'Inputs and Results'!$C$13)*('Inputs and Results'!$C$15-'Inputs and Results'!$C$14))))</f>
        <v>1.4220797884027614</v>
      </c>
      <c r="C5006" s="47">
        <f ca="1">IF('Inputs and Results'!$G$15='Inputs and Results'!$G$13, 'Inputs and Results'!$G$13, IF(F5006 &lt;= ('Inputs and Results'!$G$14-'Inputs and Results'!$G$13)/('Inputs and Results'!$G$15-'Inputs and Results'!$G$13), 'Inputs and Results'!$G$13 + SQRT(F5006*('Inputs and Results'!$G$15-'Inputs and Results'!$G$13)*('Inputs and Results'!$G$14-'Inputs and Results'!$G$13)), 'Inputs and Results'!$G$15 - SQRT((1-F5006)*('Inputs and Results'!$G$15-'Inputs and Results'!$G$13)*('Inputs and Results'!$G$15-'Inputs and Results'!$G$14))))</f>
        <v>502.06504964544717</v>
      </c>
      <c r="D5006">
        <f t="shared" ca="1" si="328"/>
        <v>713.97655956421943</v>
      </c>
      <c r="E5006">
        <f t="shared" ca="1" si="329"/>
        <v>0.72335197842588062</v>
      </c>
      <c r="F5006">
        <f t="shared" ca="1" si="329"/>
        <v>0.4257372669719901</v>
      </c>
    </row>
    <row r="5007" spans="1:6" ht="15.75" customHeight="1" x14ac:dyDescent="0.2">
      <c r="A5007">
        <v>5006</v>
      </c>
      <c r="B5007" s="47">
        <f ca="1">IF('Inputs and Results'!$C$15='Inputs and Results'!$C$13, 'Inputs and Results'!$C$13, IF(E5007 &lt;= ('Inputs and Results'!$C$14-'Inputs and Results'!$C$13)/('Inputs and Results'!$C$15-'Inputs and Results'!$C$13), 'Inputs and Results'!$C$13 + SQRT(E5007*('Inputs and Results'!$C$15-'Inputs and Results'!$C$13)*('Inputs and Results'!$C$14-'Inputs and Results'!$C$13)), 'Inputs and Results'!$C$15 - SQRT((1-E5007)*('Inputs and Results'!$C$15-'Inputs and Results'!$C$13)*('Inputs and Results'!$C$15-'Inputs and Results'!$C$14))))</f>
        <v>0.52429275429702482</v>
      </c>
      <c r="C5007" s="47">
        <f ca="1">IF('Inputs and Results'!$G$15='Inputs and Results'!$G$13, 'Inputs and Results'!$G$13, IF(F5007 &lt;= ('Inputs and Results'!$G$14-'Inputs and Results'!$G$13)/('Inputs and Results'!$G$15-'Inputs and Results'!$G$13), 'Inputs and Results'!$G$13 + SQRT(F5007*('Inputs and Results'!$G$15-'Inputs and Results'!$G$13)*('Inputs and Results'!$G$14-'Inputs and Results'!$G$13)), 'Inputs and Results'!$G$15 - SQRT((1-F5007)*('Inputs and Results'!$G$15-'Inputs and Results'!$G$13)*('Inputs and Results'!$G$15-'Inputs and Results'!$G$14))))</f>
        <v>701.19154963895198</v>
      </c>
      <c r="D5007">
        <f t="shared" ca="1" si="328"/>
        <v>367.62964885000514</v>
      </c>
      <c r="E5007">
        <f t="shared" ca="1" si="329"/>
        <v>0.31898595928597651</v>
      </c>
      <c r="F5007">
        <f t="shared" ca="1" si="329"/>
        <v>0.70667549652564532</v>
      </c>
    </row>
    <row r="5008" spans="1:6" ht="15.75" customHeight="1" x14ac:dyDescent="0.2">
      <c r="A5008">
        <v>5007</v>
      </c>
      <c r="B5008" s="47">
        <f ca="1">IF('Inputs and Results'!$C$15='Inputs and Results'!$C$13, 'Inputs and Results'!$C$13, IF(E5008 &lt;= ('Inputs and Results'!$C$14-'Inputs and Results'!$C$13)/('Inputs and Results'!$C$15-'Inputs and Results'!$C$13), 'Inputs and Results'!$C$13 + SQRT(E5008*('Inputs and Results'!$C$15-'Inputs and Results'!$C$13)*('Inputs and Results'!$C$14-'Inputs and Results'!$C$13)), 'Inputs and Results'!$C$15 - SQRT((1-E5008)*('Inputs and Results'!$C$15-'Inputs and Results'!$C$13)*('Inputs and Results'!$C$15-'Inputs and Results'!$C$14))))</f>
        <v>2.0713735111891323</v>
      </c>
      <c r="C5008" s="47">
        <f ca="1">IF('Inputs and Results'!$G$15='Inputs and Results'!$G$13, 'Inputs and Results'!$G$13, IF(F5008 &lt;= ('Inputs and Results'!$G$14-'Inputs and Results'!$G$13)/('Inputs and Results'!$G$15-'Inputs and Results'!$G$13), 'Inputs and Results'!$G$13 + SQRT(F5008*('Inputs and Results'!$G$15-'Inputs and Results'!$G$13)*('Inputs and Results'!$G$14-'Inputs and Results'!$G$13)), 'Inputs and Results'!$G$15 - SQRT((1-F5008)*('Inputs and Results'!$G$15-'Inputs and Results'!$G$13)*('Inputs and Results'!$G$15-'Inputs and Results'!$G$14))))</f>
        <v>317.53463216115756</v>
      </c>
      <c r="D5008">
        <f t="shared" ca="1" si="328"/>
        <v>657.73282594380646</v>
      </c>
      <c r="E5008">
        <f t="shared" ca="1" si="329"/>
        <v>0.90418364936431106</v>
      </c>
      <c r="F5008">
        <f t="shared" ca="1" si="329"/>
        <v>8.1929398089760519E-2</v>
      </c>
    </row>
    <row r="5009" spans="1:6" ht="15.75" customHeight="1" x14ac:dyDescent="0.2">
      <c r="A5009">
        <v>5008</v>
      </c>
      <c r="B5009" s="47">
        <f ca="1">IF('Inputs and Results'!$C$15='Inputs and Results'!$C$13, 'Inputs and Results'!$C$13, IF(E5009 &lt;= ('Inputs and Results'!$C$14-'Inputs and Results'!$C$13)/('Inputs and Results'!$C$15-'Inputs and Results'!$C$13), 'Inputs and Results'!$C$13 + SQRT(E5009*('Inputs and Results'!$C$15-'Inputs and Results'!$C$13)*('Inputs and Results'!$C$14-'Inputs and Results'!$C$13)), 'Inputs and Results'!$C$15 - SQRT((1-E5009)*('Inputs and Results'!$C$15-'Inputs and Results'!$C$13)*('Inputs and Results'!$C$15-'Inputs and Results'!$C$14))))</f>
        <v>0.98662545444927829</v>
      </c>
      <c r="C5009" s="47">
        <f ca="1">IF('Inputs and Results'!$G$15='Inputs and Results'!$G$13, 'Inputs and Results'!$G$13, IF(F5009 &lt;= ('Inputs and Results'!$G$14-'Inputs and Results'!$G$13)/('Inputs and Results'!$G$15-'Inputs and Results'!$G$13), 'Inputs and Results'!$G$13 + SQRT(F5009*('Inputs and Results'!$G$15-'Inputs and Results'!$G$13)*('Inputs and Results'!$G$14-'Inputs and Results'!$G$13)), 'Inputs and Results'!$G$15 - SQRT((1-F5009)*('Inputs and Results'!$G$15-'Inputs and Results'!$G$13)*('Inputs and Results'!$G$15-'Inputs and Results'!$G$14))))</f>
        <v>338.56314247476064</v>
      </c>
      <c r="D5009">
        <f t="shared" ca="1" si="328"/>
        <v>334.03501430393646</v>
      </c>
      <c r="E5009">
        <f t="shared" ca="1" si="329"/>
        <v>0.54959143770315821</v>
      </c>
      <c r="F5009">
        <f t="shared" ca="1" si="329"/>
        <v>0.12516200053645188</v>
      </c>
    </row>
    <row r="5010" spans="1:6" ht="15.75" customHeight="1" x14ac:dyDescent="0.2">
      <c r="A5010">
        <v>5009</v>
      </c>
      <c r="B5010" s="47">
        <f ca="1">IF('Inputs and Results'!$C$15='Inputs and Results'!$C$13, 'Inputs and Results'!$C$13, IF(E5010 &lt;= ('Inputs and Results'!$C$14-'Inputs and Results'!$C$13)/('Inputs and Results'!$C$15-'Inputs and Results'!$C$13), 'Inputs and Results'!$C$13 + SQRT(E5010*('Inputs and Results'!$C$15-'Inputs and Results'!$C$13)*('Inputs and Results'!$C$14-'Inputs and Results'!$C$13)), 'Inputs and Results'!$C$15 - SQRT((1-E5010)*('Inputs and Results'!$C$15-'Inputs and Results'!$C$13)*('Inputs and Results'!$C$15-'Inputs and Results'!$C$14))))</f>
        <v>1.0690742297916727</v>
      </c>
      <c r="C5010" s="47">
        <f ca="1">IF('Inputs and Results'!$G$15='Inputs and Results'!$G$13, 'Inputs and Results'!$G$13, IF(F5010 &lt;= ('Inputs and Results'!$G$14-'Inputs and Results'!$G$13)/('Inputs and Results'!$G$15-'Inputs and Results'!$G$13), 'Inputs and Results'!$G$13 + SQRT(F5010*('Inputs and Results'!$G$15-'Inputs and Results'!$G$13)*('Inputs and Results'!$G$14-'Inputs and Results'!$G$13)), 'Inputs and Results'!$G$15 - SQRT((1-F5010)*('Inputs and Results'!$G$15-'Inputs and Results'!$G$13)*('Inputs and Results'!$G$15-'Inputs and Results'!$G$14))))</f>
        <v>282.26575753987561</v>
      </c>
      <c r="D5010">
        <f t="shared" ca="1" si="328"/>
        <v>301.76304733850554</v>
      </c>
      <c r="E5010">
        <f t="shared" ca="1" si="329"/>
        <v>0.58572507443837529</v>
      </c>
      <c r="F5010">
        <f t="shared" ca="1" si="329"/>
        <v>7.079191192292722E-3</v>
      </c>
    </row>
    <row r="5011" spans="1:6" ht="15.75" customHeight="1" x14ac:dyDescent="0.2">
      <c r="A5011">
        <v>5010</v>
      </c>
      <c r="B5011" s="47">
        <f ca="1">IF('Inputs and Results'!$C$15='Inputs and Results'!$C$13, 'Inputs and Results'!$C$13, IF(E5011 &lt;= ('Inputs and Results'!$C$14-'Inputs and Results'!$C$13)/('Inputs and Results'!$C$15-'Inputs and Results'!$C$13), 'Inputs and Results'!$C$13 + SQRT(E5011*('Inputs and Results'!$C$15-'Inputs and Results'!$C$13)*('Inputs and Results'!$C$14-'Inputs and Results'!$C$13)), 'Inputs and Results'!$C$15 - SQRT((1-E5011)*('Inputs and Results'!$C$15-'Inputs and Results'!$C$13)*('Inputs and Results'!$C$15-'Inputs and Results'!$C$14))))</f>
        <v>1.7217074355594784</v>
      </c>
      <c r="C5011" s="47">
        <f ca="1">IF('Inputs and Results'!$G$15='Inputs and Results'!$G$13, 'Inputs and Results'!$G$13, IF(F5011 &lt;= ('Inputs and Results'!$G$14-'Inputs and Results'!$G$13)/('Inputs and Results'!$G$15-'Inputs and Results'!$G$13), 'Inputs and Results'!$G$13 + SQRT(F5011*('Inputs and Results'!$G$15-'Inputs and Results'!$G$13)*('Inputs and Results'!$G$14-'Inputs and Results'!$G$13)), 'Inputs and Results'!$G$15 - SQRT((1-F5011)*('Inputs and Results'!$G$15-'Inputs and Results'!$G$13)*('Inputs and Results'!$G$15-'Inputs and Results'!$G$14))))</f>
        <v>1110.5833434014958</v>
      </c>
      <c r="D5011">
        <f t="shared" ca="1" si="328"/>
        <v>1912.0996001428607</v>
      </c>
      <c r="E5011">
        <f t="shared" ca="1" si="329"/>
        <v>0.81844090218845278</v>
      </c>
      <c r="F5011">
        <f t="shared" ca="1" si="329"/>
        <v>0.99057421360526687</v>
      </c>
    </row>
    <row r="5012" spans="1:6" ht="15.75" customHeight="1" x14ac:dyDescent="0.2">
      <c r="A5012">
        <v>5011</v>
      </c>
      <c r="B5012" s="47">
        <f ca="1">IF('Inputs and Results'!$C$15='Inputs and Results'!$C$13, 'Inputs and Results'!$C$13, IF(E5012 &lt;= ('Inputs and Results'!$C$14-'Inputs and Results'!$C$13)/('Inputs and Results'!$C$15-'Inputs and Results'!$C$13), 'Inputs and Results'!$C$13 + SQRT(E5012*('Inputs and Results'!$C$15-'Inputs and Results'!$C$13)*('Inputs and Results'!$C$14-'Inputs and Results'!$C$13)), 'Inputs and Results'!$C$15 - SQRT((1-E5012)*('Inputs and Results'!$C$15-'Inputs and Results'!$C$13)*('Inputs and Results'!$C$15-'Inputs and Results'!$C$14))))</f>
        <v>2.7099908207130494</v>
      </c>
      <c r="C5012" s="47">
        <f ca="1">IF('Inputs and Results'!$G$15='Inputs and Results'!$G$13, 'Inputs and Results'!$G$13, IF(F5012 &lt;= ('Inputs and Results'!$G$14-'Inputs and Results'!$G$13)/('Inputs and Results'!$G$15-'Inputs and Results'!$G$13), 'Inputs and Results'!$G$13 + SQRT(F5012*('Inputs and Results'!$G$15-'Inputs and Results'!$G$13)*('Inputs and Results'!$G$14-'Inputs and Results'!$G$13)), 'Inputs and Results'!$G$15 - SQRT((1-F5012)*('Inputs and Results'!$G$15-'Inputs and Results'!$G$13)*('Inputs and Results'!$G$15-'Inputs and Results'!$G$14))))</f>
        <v>779.79910512937045</v>
      </c>
      <c r="D5012">
        <f t="shared" ca="1" si="328"/>
        <v>2113.2484169008439</v>
      </c>
      <c r="E5012">
        <f t="shared" ca="1" si="329"/>
        <v>0.99065496399214548</v>
      </c>
      <c r="F5012">
        <f t="shared" ca="1" si="329"/>
        <v>0.79184124317254423</v>
      </c>
    </row>
    <row r="5013" spans="1:6" ht="15.75" customHeight="1" x14ac:dyDescent="0.2">
      <c r="A5013">
        <v>5012</v>
      </c>
      <c r="B5013" s="47">
        <f ca="1">IF('Inputs and Results'!$C$15='Inputs and Results'!$C$13, 'Inputs and Results'!$C$13, IF(E5013 &lt;= ('Inputs and Results'!$C$14-'Inputs and Results'!$C$13)/('Inputs and Results'!$C$15-'Inputs and Results'!$C$13), 'Inputs and Results'!$C$13 + SQRT(E5013*('Inputs and Results'!$C$15-'Inputs and Results'!$C$13)*('Inputs and Results'!$C$14-'Inputs and Results'!$C$13)), 'Inputs and Results'!$C$15 - SQRT((1-E5013)*('Inputs and Results'!$C$15-'Inputs and Results'!$C$13)*('Inputs and Results'!$C$15-'Inputs and Results'!$C$14))))</f>
        <v>2.0735104557638553</v>
      </c>
      <c r="C5013" s="47">
        <f ca="1">IF('Inputs and Results'!$G$15='Inputs and Results'!$G$13, 'Inputs and Results'!$G$13, IF(F5013 &lt;= ('Inputs and Results'!$G$14-'Inputs and Results'!$G$13)/('Inputs and Results'!$G$15-'Inputs and Results'!$G$13), 'Inputs and Results'!$G$13 + SQRT(F5013*('Inputs and Results'!$G$15-'Inputs and Results'!$G$13)*('Inputs and Results'!$G$14-'Inputs and Results'!$G$13)), 'Inputs and Results'!$G$15 - SQRT((1-F5013)*('Inputs and Results'!$G$15-'Inputs and Results'!$G$13)*('Inputs and Results'!$G$15-'Inputs and Results'!$G$14))))</f>
        <v>410.727337891552</v>
      </c>
      <c r="D5013">
        <f t="shared" ca="1" si="328"/>
        <v>851.64742958618695</v>
      </c>
      <c r="E5013">
        <f t="shared" ca="1" si="329"/>
        <v>0.9046241249356779</v>
      </c>
      <c r="F5013">
        <f t="shared" ca="1" si="329"/>
        <v>0.26559629261995543</v>
      </c>
    </row>
    <row r="5014" spans="1:6" ht="15.75" customHeight="1" x14ac:dyDescent="0.2">
      <c r="A5014">
        <v>5013</v>
      </c>
      <c r="B5014" s="47">
        <f ca="1">IF('Inputs and Results'!$C$15='Inputs and Results'!$C$13, 'Inputs and Results'!$C$13, IF(E5014 &lt;= ('Inputs and Results'!$C$14-'Inputs and Results'!$C$13)/('Inputs and Results'!$C$15-'Inputs and Results'!$C$13), 'Inputs and Results'!$C$13 + SQRT(E5014*('Inputs and Results'!$C$15-'Inputs and Results'!$C$13)*('Inputs and Results'!$C$14-'Inputs and Results'!$C$13)), 'Inputs and Results'!$C$15 - SQRT((1-E5014)*('Inputs and Results'!$C$15-'Inputs and Results'!$C$13)*('Inputs and Results'!$C$15-'Inputs and Results'!$C$14))))</f>
        <v>0.47427035606498213</v>
      </c>
      <c r="C5014" s="47">
        <f ca="1">IF('Inputs and Results'!$G$15='Inputs and Results'!$G$13, 'Inputs and Results'!$G$13, IF(F5014 &lt;= ('Inputs and Results'!$G$14-'Inputs and Results'!$G$13)/('Inputs and Results'!$G$15-'Inputs and Results'!$G$13), 'Inputs and Results'!$G$13 + SQRT(F5014*('Inputs and Results'!$G$15-'Inputs and Results'!$G$13)*('Inputs and Results'!$G$14-'Inputs and Results'!$G$13)), 'Inputs and Results'!$G$15 - SQRT((1-F5014)*('Inputs and Results'!$G$15-'Inputs and Results'!$G$13)*('Inputs and Results'!$G$15-'Inputs and Results'!$G$14))))</f>
        <v>636.56781927436805</v>
      </c>
      <c r="D5014">
        <f t="shared" ca="1" si="328"/>
        <v>301.90524630676373</v>
      </c>
      <c r="E5014">
        <f t="shared" ca="1" si="329"/>
        <v>0.2911877517497653</v>
      </c>
      <c r="F5014">
        <f t="shared" ca="1" si="329"/>
        <v>0.62574808070201615</v>
      </c>
    </row>
    <row r="5015" spans="1:6" ht="15.75" customHeight="1" x14ac:dyDescent="0.2">
      <c r="A5015">
        <v>5014</v>
      </c>
      <c r="B5015" s="47">
        <f ca="1">IF('Inputs and Results'!$C$15='Inputs and Results'!$C$13, 'Inputs and Results'!$C$13, IF(E5015 &lt;= ('Inputs and Results'!$C$14-'Inputs and Results'!$C$13)/('Inputs and Results'!$C$15-'Inputs and Results'!$C$13), 'Inputs and Results'!$C$13 + SQRT(E5015*('Inputs and Results'!$C$15-'Inputs and Results'!$C$13)*('Inputs and Results'!$C$14-'Inputs and Results'!$C$13)), 'Inputs and Results'!$C$15 - SQRT((1-E5015)*('Inputs and Results'!$C$15-'Inputs and Results'!$C$13)*('Inputs and Results'!$C$15-'Inputs and Results'!$C$14))))</f>
        <v>1.5192067327292007</v>
      </c>
      <c r="C5015" s="47">
        <f ca="1">IF('Inputs and Results'!$G$15='Inputs and Results'!$G$13, 'Inputs and Results'!$G$13, IF(F5015 &lt;= ('Inputs and Results'!$G$14-'Inputs and Results'!$G$13)/('Inputs and Results'!$G$15-'Inputs and Results'!$G$13), 'Inputs and Results'!$G$13 + SQRT(F5015*('Inputs and Results'!$G$15-'Inputs and Results'!$G$13)*('Inputs and Results'!$G$14-'Inputs and Results'!$G$13)), 'Inputs and Results'!$G$15 - SQRT((1-F5015)*('Inputs and Results'!$G$15-'Inputs and Results'!$G$13)*('Inputs and Results'!$G$15-'Inputs and Results'!$G$14))))</f>
        <v>431.01698462128036</v>
      </c>
      <c r="D5015">
        <f t="shared" ca="1" si="328"/>
        <v>654.8039049572875</v>
      </c>
      <c r="E5015">
        <f t="shared" ca="1" si="329"/>
        <v>0.75636125551171907</v>
      </c>
      <c r="F5015">
        <f t="shared" ca="1" si="329"/>
        <v>0.30286925774520668</v>
      </c>
    </row>
    <row r="5016" spans="1:6" ht="15.75" customHeight="1" x14ac:dyDescent="0.2">
      <c r="A5016">
        <v>5015</v>
      </c>
      <c r="B5016" s="47">
        <f ca="1">IF('Inputs and Results'!$C$15='Inputs and Results'!$C$13, 'Inputs and Results'!$C$13, IF(E5016 &lt;= ('Inputs and Results'!$C$14-'Inputs and Results'!$C$13)/('Inputs and Results'!$C$15-'Inputs and Results'!$C$13), 'Inputs and Results'!$C$13 + SQRT(E5016*('Inputs and Results'!$C$15-'Inputs and Results'!$C$13)*('Inputs and Results'!$C$14-'Inputs and Results'!$C$13)), 'Inputs and Results'!$C$15 - SQRT((1-E5016)*('Inputs and Results'!$C$15-'Inputs and Results'!$C$13)*('Inputs and Results'!$C$15-'Inputs and Results'!$C$14))))</f>
        <v>0.29963646456207149</v>
      </c>
      <c r="C5016" s="47">
        <f ca="1">IF('Inputs and Results'!$G$15='Inputs and Results'!$G$13, 'Inputs and Results'!$G$13, IF(F5016 &lt;= ('Inputs and Results'!$G$14-'Inputs and Results'!$G$13)/('Inputs and Results'!$G$15-'Inputs and Results'!$G$13), 'Inputs and Results'!$G$13 + SQRT(F5016*('Inputs and Results'!$G$15-'Inputs and Results'!$G$13)*('Inputs and Results'!$G$14-'Inputs and Results'!$G$13)), 'Inputs and Results'!$G$15 - SQRT((1-F5016)*('Inputs and Results'!$G$15-'Inputs and Results'!$G$13)*('Inputs and Results'!$G$15-'Inputs and Results'!$G$14))))</f>
        <v>996.28982918818531</v>
      </c>
      <c r="D5016">
        <f t="shared" ca="1" si="328"/>
        <v>298.52476209709795</v>
      </c>
      <c r="E5016">
        <f t="shared" ca="1" si="329"/>
        <v>0.18978186405301911</v>
      </c>
      <c r="F5016">
        <f t="shared" ca="1" si="329"/>
        <v>0.95107777896590862</v>
      </c>
    </row>
    <row r="5017" spans="1:6" ht="15.75" customHeight="1" x14ac:dyDescent="0.2">
      <c r="A5017">
        <v>5016</v>
      </c>
      <c r="B5017" s="47">
        <f ca="1">IF('Inputs and Results'!$C$15='Inputs and Results'!$C$13, 'Inputs and Results'!$C$13, IF(E5017 &lt;= ('Inputs and Results'!$C$14-'Inputs and Results'!$C$13)/('Inputs and Results'!$C$15-'Inputs and Results'!$C$13), 'Inputs and Results'!$C$13 + SQRT(E5017*('Inputs and Results'!$C$15-'Inputs and Results'!$C$13)*('Inputs and Results'!$C$14-'Inputs and Results'!$C$13)), 'Inputs and Results'!$C$15 - SQRT((1-E5017)*('Inputs and Results'!$C$15-'Inputs and Results'!$C$13)*('Inputs and Results'!$C$15-'Inputs and Results'!$C$14))))</f>
        <v>0.34771833660648754</v>
      </c>
      <c r="C5017" s="47">
        <f ca="1">IF('Inputs and Results'!$G$15='Inputs and Results'!$G$13, 'Inputs and Results'!$G$13, IF(F5017 &lt;= ('Inputs and Results'!$G$14-'Inputs and Results'!$G$13)/('Inputs and Results'!$G$15-'Inputs and Results'!$G$13), 'Inputs and Results'!$G$13 + SQRT(F5017*('Inputs and Results'!$G$15-'Inputs and Results'!$G$13)*('Inputs and Results'!$G$14-'Inputs and Results'!$G$13)), 'Inputs and Results'!$G$15 - SQRT((1-F5017)*('Inputs and Results'!$G$15-'Inputs and Results'!$G$13)*('Inputs and Results'!$G$15-'Inputs and Results'!$G$14))))</f>
        <v>744.53315030847273</v>
      </c>
      <c r="D5017">
        <f t="shared" ca="1" si="328"/>
        <v>258.8878285736501</v>
      </c>
      <c r="E5017">
        <f t="shared" ca="1" si="329"/>
        <v>0.21837799755850484</v>
      </c>
      <c r="F5017">
        <f t="shared" ca="1" si="329"/>
        <v>0.75543501060674467</v>
      </c>
    </row>
    <row r="5018" spans="1:6" ht="15.75" customHeight="1" x14ac:dyDescent="0.2">
      <c r="A5018">
        <v>5017</v>
      </c>
      <c r="B5018" s="47">
        <f ca="1">IF('Inputs and Results'!$C$15='Inputs and Results'!$C$13, 'Inputs and Results'!$C$13, IF(E5018 &lt;= ('Inputs and Results'!$C$14-'Inputs and Results'!$C$13)/('Inputs and Results'!$C$15-'Inputs and Results'!$C$13), 'Inputs and Results'!$C$13 + SQRT(E5018*('Inputs and Results'!$C$15-'Inputs and Results'!$C$13)*('Inputs and Results'!$C$14-'Inputs and Results'!$C$13)), 'Inputs and Results'!$C$15 - SQRT((1-E5018)*('Inputs and Results'!$C$15-'Inputs and Results'!$C$13)*('Inputs and Results'!$C$15-'Inputs and Results'!$C$14))))</f>
        <v>1.4121222787332022</v>
      </c>
      <c r="C5018" s="47">
        <f ca="1">IF('Inputs and Results'!$G$15='Inputs and Results'!$G$13, 'Inputs and Results'!$G$13, IF(F5018 &lt;= ('Inputs and Results'!$G$14-'Inputs and Results'!$G$13)/('Inputs and Results'!$G$15-'Inputs and Results'!$G$13), 'Inputs and Results'!$G$13 + SQRT(F5018*('Inputs and Results'!$G$15-'Inputs and Results'!$G$13)*('Inputs and Results'!$G$14-'Inputs and Results'!$G$13)), 'Inputs and Results'!$G$15 - SQRT((1-F5018)*('Inputs and Results'!$G$15-'Inputs and Results'!$G$13)*('Inputs and Results'!$G$15-'Inputs and Results'!$G$14))))</f>
        <v>345.35579009962271</v>
      </c>
      <c r="D5018">
        <f t="shared" ca="1" si="328"/>
        <v>487.68460528918467</v>
      </c>
      <c r="E5018">
        <f t="shared" ca="1" si="329"/>
        <v>0.71984937136717353</v>
      </c>
      <c r="F5018">
        <f t="shared" ca="1" si="329"/>
        <v>0.13890424358615039</v>
      </c>
    </row>
    <row r="5019" spans="1:6" ht="15.75" customHeight="1" x14ac:dyDescent="0.2">
      <c r="A5019">
        <v>5018</v>
      </c>
      <c r="B5019" s="47">
        <f ca="1">IF('Inputs and Results'!$C$15='Inputs and Results'!$C$13, 'Inputs and Results'!$C$13, IF(E5019 &lt;= ('Inputs and Results'!$C$14-'Inputs and Results'!$C$13)/('Inputs and Results'!$C$15-'Inputs and Results'!$C$13), 'Inputs and Results'!$C$13 + SQRT(E5019*('Inputs and Results'!$C$15-'Inputs and Results'!$C$13)*('Inputs and Results'!$C$14-'Inputs and Results'!$C$13)), 'Inputs and Results'!$C$15 - SQRT((1-E5019)*('Inputs and Results'!$C$15-'Inputs and Results'!$C$13)*('Inputs and Results'!$C$15-'Inputs and Results'!$C$14))))</f>
        <v>0.78815856813842089</v>
      </c>
      <c r="C5019" s="47">
        <f ca="1">IF('Inputs and Results'!$G$15='Inputs and Results'!$G$13, 'Inputs and Results'!$G$13, IF(F5019 &lt;= ('Inputs and Results'!$G$14-'Inputs and Results'!$G$13)/('Inputs and Results'!$G$15-'Inputs and Results'!$G$13), 'Inputs and Results'!$G$13 + SQRT(F5019*('Inputs and Results'!$G$15-'Inputs and Results'!$G$13)*('Inputs and Results'!$G$14-'Inputs and Results'!$G$13)), 'Inputs and Results'!$G$15 - SQRT((1-F5019)*('Inputs and Results'!$G$15-'Inputs and Results'!$G$13)*('Inputs and Results'!$G$15-'Inputs and Results'!$G$14))))</f>
        <v>796.23280764958349</v>
      </c>
      <c r="D5019">
        <f t="shared" ca="1" si="328"/>
        <v>627.55770958193045</v>
      </c>
      <c r="E5019">
        <f t="shared" ca="1" si="329"/>
        <v>0.4564174978111688</v>
      </c>
      <c r="F5019">
        <f t="shared" ca="1" si="329"/>
        <v>0.80780468567478081</v>
      </c>
    </row>
    <row r="5020" spans="1:6" ht="15.75" customHeight="1" x14ac:dyDescent="0.2">
      <c r="A5020">
        <v>5019</v>
      </c>
      <c r="B5020" s="47">
        <f ca="1">IF('Inputs and Results'!$C$15='Inputs and Results'!$C$13, 'Inputs and Results'!$C$13, IF(E5020 &lt;= ('Inputs and Results'!$C$14-'Inputs and Results'!$C$13)/('Inputs and Results'!$C$15-'Inputs and Results'!$C$13), 'Inputs and Results'!$C$13 + SQRT(E5020*('Inputs and Results'!$C$15-'Inputs and Results'!$C$13)*('Inputs and Results'!$C$14-'Inputs and Results'!$C$13)), 'Inputs and Results'!$C$15 - SQRT((1-E5020)*('Inputs and Results'!$C$15-'Inputs and Results'!$C$13)*('Inputs and Results'!$C$15-'Inputs and Results'!$C$14))))</f>
        <v>0.65977152716212339</v>
      </c>
      <c r="C5020" s="47">
        <f ca="1">IF('Inputs and Results'!$G$15='Inputs and Results'!$G$13, 'Inputs and Results'!$G$13, IF(F5020 &lt;= ('Inputs and Results'!$G$14-'Inputs and Results'!$G$13)/('Inputs and Results'!$G$15-'Inputs and Results'!$G$13), 'Inputs and Results'!$G$13 + SQRT(F5020*('Inputs and Results'!$G$15-'Inputs and Results'!$G$13)*('Inputs and Results'!$G$14-'Inputs and Results'!$G$13)), 'Inputs and Results'!$G$15 - SQRT((1-F5020)*('Inputs and Results'!$G$15-'Inputs and Results'!$G$13)*('Inputs and Results'!$G$15-'Inputs and Results'!$G$14))))</f>
        <v>285.65763905578717</v>
      </c>
      <c r="D5020">
        <f t="shared" ca="1" si="328"/>
        <v>188.46877676536332</v>
      </c>
      <c r="E5020">
        <f t="shared" ca="1" si="329"/>
        <v>0.3914811883243221</v>
      </c>
      <c r="F5020">
        <f t="shared" ca="1" si="329"/>
        <v>1.4405159598466444E-2</v>
      </c>
    </row>
    <row r="5021" spans="1:6" ht="15.75" customHeight="1" x14ac:dyDescent="0.2">
      <c r="A5021">
        <v>5020</v>
      </c>
      <c r="B5021" s="47">
        <f ca="1">IF('Inputs and Results'!$C$15='Inputs and Results'!$C$13, 'Inputs and Results'!$C$13, IF(E5021 &lt;= ('Inputs and Results'!$C$14-'Inputs and Results'!$C$13)/('Inputs and Results'!$C$15-'Inputs and Results'!$C$13), 'Inputs and Results'!$C$13 + SQRT(E5021*('Inputs and Results'!$C$15-'Inputs and Results'!$C$13)*('Inputs and Results'!$C$14-'Inputs and Results'!$C$13)), 'Inputs and Results'!$C$15 - SQRT((1-E5021)*('Inputs and Results'!$C$15-'Inputs and Results'!$C$13)*('Inputs and Results'!$C$15-'Inputs and Results'!$C$14))))</f>
        <v>2.3294662348539816</v>
      </c>
      <c r="C5021" s="47">
        <f ca="1">IF('Inputs and Results'!$G$15='Inputs and Results'!$G$13, 'Inputs and Results'!$G$13, IF(F5021 &lt;= ('Inputs and Results'!$G$14-'Inputs and Results'!$G$13)/('Inputs and Results'!$G$15-'Inputs and Results'!$G$13), 'Inputs and Results'!$G$13 + SQRT(F5021*('Inputs and Results'!$G$15-'Inputs and Results'!$G$13)*('Inputs and Results'!$G$14-'Inputs and Results'!$G$13)), 'Inputs and Results'!$G$15 - SQRT((1-F5021)*('Inputs and Results'!$G$15-'Inputs and Results'!$G$13)*('Inputs and Results'!$G$15-'Inputs and Results'!$G$14))))</f>
        <v>1011.9780605177572</v>
      </c>
      <c r="D5021">
        <f t="shared" ca="1" si="328"/>
        <v>2357.3687223891347</v>
      </c>
      <c r="E5021">
        <f t="shared" ca="1" si="329"/>
        <v>0.9500427188665671</v>
      </c>
      <c r="F5021">
        <f t="shared" ca="1" si="329"/>
        <v>0.95832287082720102</v>
      </c>
    </row>
    <row r="5022" spans="1:6" ht="15.75" customHeight="1" x14ac:dyDescent="0.2">
      <c r="A5022">
        <v>5021</v>
      </c>
      <c r="B5022" s="47">
        <f ca="1">IF('Inputs and Results'!$C$15='Inputs and Results'!$C$13, 'Inputs and Results'!$C$13, IF(E5022 &lt;= ('Inputs and Results'!$C$14-'Inputs and Results'!$C$13)/('Inputs and Results'!$C$15-'Inputs and Results'!$C$13), 'Inputs and Results'!$C$13 + SQRT(E5022*('Inputs and Results'!$C$15-'Inputs and Results'!$C$13)*('Inputs and Results'!$C$14-'Inputs and Results'!$C$13)), 'Inputs and Results'!$C$15 - SQRT((1-E5022)*('Inputs and Results'!$C$15-'Inputs and Results'!$C$13)*('Inputs and Results'!$C$15-'Inputs and Results'!$C$14))))</f>
        <v>0.25093880238145116</v>
      </c>
      <c r="C5022" s="47">
        <f ca="1">IF('Inputs and Results'!$G$15='Inputs and Results'!$G$13, 'Inputs and Results'!$G$13, IF(F5022 &lt;= ('Inputs and Results'!$G$14-'Inputs and Results'!$G$13)/('Inputs and Results'!$G$15-'Inputs and Results'!$G$13), 'Inputs and Results'!$G$13 + SQRT(F5022*('Inputs and Results'!$G$15-'Inputs and Results'!$G$13)*('Inputs and Results'!$G$14-'Inputs and Results'!$G$13)), 'Inputs and Results'!$G$15 - SQRT((1-F5022)*('Inputs and Results'!$G$15-'Inputs and Results'!$G$13)*('Inputs and Results'!$G$15-'Inputs and Results'!$G$14))))</f>
        <v>376.0090432437546</v>
      </c>
      <c r="D5022">
        <f t="shared" ca="1" si="328"/>
        <v>94.355258996183068</v>
      </c>
      <c r="E5022">
        <f t="shared" ref="E5022:F5041" ca="1" si="330">RAND()</f>
        <v>0.16029583686089666</v>
      </c>
      <c r="F5022">
        <f t="shared" ca="1" si="330"/>
        <v>0.19956581111255822</v>
      </c>
    </row>
    <row r="5023" spans="1:6" ht="15.75" customHeight="1" x14ac:dyDescent="0.2">
      <c r="A5023">
        <v>5022</v>
      </c>
      <c r="B5023" s="47">
        <f ca="1">IF('Inputs and Results'!$C$15='Inputs and Results'!$C$13, 'Inputs and Results'!$C$13, IF(E5023 &lt;= ('Inputs and Results'!$C$14-'Inputs and Results'!$C$13)/('Inputs and Results'!$C$15-'Inputs and Results'!$C$13), 'Inputs and Results'!$C$13 + SQRT(E5023*('Inputs and Results'!$C$15-'Inputs and Results'!$C$13)*('Inputs and Results'!$C$14-'Inputs and Results'!$C$13)), 'Inputs and Results'!$C$15 - SQRT((1-E5023)*('Inputs and Results'!$C$15-'Inputs and Results'!$C$13)*('Inputs and Results'!$C$15-'Inputs and Results'!$C$14))))</f>
        <v>0.5372303615050269</v>
      </c>
      <c r="C5023" s="47">
        <f ca="1">IF('Inputs and Results'!$G$15='Inputs and Results'!$G$13, 'Inputs and Results'!$G$13, IF(F5023 &lt;= ('Inputs and Results'!$G$14-'Inputs and Results'!$G$13)/('Inputs and Results'!$G$15-'Inputs and Results'!$G$13), 'Inputs and Results'!$G$13 + SQRT(F5023*('Inputs and Results'!$G$15-'Inputs and Results'!$G$13)*('Inputs and Results'!$G$14-'Inputs and Results'!$G$13)), 'Inputs and Results'!$G$15 - SQRT((1-F5023)*('Inputs and Results'!$G$15-'Inputs and Results'!$G$13)*('Inputs and Results'!$G$15-'Inputs and Results'!$G$14))))</f>
        <v>917.99267101038367</v>
      </c>
      <c r="D5023">
        <f t="shared" ca="1" si="328"/>
        <v>493.17353450587365</v>
      </c>
      <c r="E5023">
        <f t="shared" ca="1" si="330"/>
        <v>0.32608507863414893</v>
      </c>
      <c r="F5023">
        <f t="shared" ca="1" si="330"/>
        <v>0.90624346900956487</v>
      </c>
    </row>
    <row r="5024" spans="1:6" ht="15.75" customHeight="1" x14ac:dyDescent="0.2">
      <c r="A5024">
        <v>5023</v>
      </c>
      <c r="B5024" s="47">
        <f ca="1">IF('Inputs and Results'!$C$15='Inputs and Results'!$C$13, 'Inputs and Results'!$C$13, IF(E5024 &lt;= ('Inputs and Results'!$C$14-'Inputs and Results'!$C$13)/('Inputs and Results'!$C$15-'Inputs and Results'!$C$13), 'Inputs and Results'!$C$13 + SQRT(E5024*('Inputs and Results'!$C$15-'Inputs and Results'!$C$13)*('Inputs and Results'!$C$14-'Inputs and Results'!$C$13)), 'Inputs and Results'!$C$15 - SQRT((1-E5024)*('Inputs and Results'!$C$15-'Inputs and Results'!$C$13)*('Inputs and Results'!$C$15-'Inputs and Results'!$C$14))))</f>
        <v>1.9901786080556565</v>
      </c>
      <c r="C5024" s="47">
        <f ca="1">IF('Inputs and Results'!$G$15='Inputs and Results'!$G$13, 'Inputs and Results'!$G$13, IF(F5024 &lt;= ('Inputs and Results'!$G$14-'Inputs and Results'!$G$13)/('Inputs and Results'!$G$15-'Inputs and Results'!$G$13), 'Inputs and Results'!$G$13 + SQRT(F5024*('Inputs and Results'!$G$15-'Inputs and Results'!$G$13)*('Inputs and Results'!$G$14-'Inputs and Results'!$G$13)), 'Inputs and Results'!$G$15 - SQRT((1-F5024)*('Inputs and Results'!$G$15-'Inputs and Results'!$G$13)*('Inputs and Results'!$G$15-'Inputs and Results'!$G$14))))</f>
        <v>285.28935711395707</v>
      </c>
      <c r="D5024">
        <f t="shared" ca="1" si="328"/>
        <v>567.77677563414818</v>
      </c>
      <c r="E5024">
        <f t="shared" ca="1" si="330"/>
        <v>0.88669563959684317</v>
      </c>
      <c r="F5024">
        <f t="shared" ca="1" si="330"/>
        <v>1.3611037182831298E-2</v>
      </c>
    </row>
    <row r="5025" spans="1:6" ht="15.75" customHeight="1" x14ac:dyDescent="0.2">
      <c r="A5025">
        <v>5024</v>
      </c>
      <c r="B5025" s="47">
        <f ca="1">IF('Inputs and Results'!$C$15='Inputs and Results'!$C$13, 'Inputs and Results'!$C$13, IF(E5025 &lt;= ('Inputs and Results'!$C$14-'Inputs and Results'!$C$13)/('Inputs and Results'!$C$15-'Inputs and Results'!$C$13), 'Inputs and Results'!$C$13 + SQRT(E5025*('Inputs and Results'!$C$15-'Inputs and Results'!$C$13)*('Inputs and Results'!$C$14-'Inputs and Results'!$C$13)), 'Inputs and Results'!$C$15 - SQRT((1-E5025)*('Inputs and Results'!$C$15-'Inputs and Results'!$C$13)*('Inputs and Results'!$C$15-'Inputs and Results'!$C$14))))</f>
        <v>0.76468961179556016</v>
      </c>
      <c r="C5025" s="47">
        <f ca="1">IF('Inputs and Results'!$G$15='Inputs and Results'!$G$13, 'Inputs and Results'!$G$13, IF(F5025 &lt;= ('Inputs and Results'!$G$14-'Inputs and Results'!$G$13)/('Inputs and Results'!$G$15-'Inputs and Results'!$G$13), 'Inputs and Results'!$G$13 + SQRT(F5025*('Inputs and Results'!$G$15-'Inputs and Results'!$G$13)*('Inputs and Results'!$G$14-'Inputs and Results'!$G$13)), 'Inputs and Results'!$G$15 - SQRT((1-F5025)*('Inputs and Results'!$G$15-'Inputs and Results'!$G$13)*('Inputs and Results'!$G$15-'Inputs and Results'!$G$14))))</f>
        <v>319.15553500036162</v>
      </c>
      <c r="D5025">
        <f t="shared" ca="1" si="328"/>
        <v>244.05492216183086</v>
      </c>
      <c r="E5025">
        <f t="shared" ca="1" si="330"/>
        <v>0.44482082982059068</v>
      </c>
      <c r="F5025">
        <f t="shared" ca="1" si="330"/>
        <v>8.52989050040035E-2</v>
      </c>
    </row>
    <row r="5026" spans="1:6" ht="15.75" customHeight="1" x14ac:dyDescent="0.2">
      <c r="A5026">
        <v>5025</v>
      </c>
      <c r="B5026" s="47">
        <f ca="1">IF('Inputs and Results'!$C$15='Inputs and Results'!$C$13, 'Inputs and Results'!$C$13, IF(E5026 &lt;= ('Inputs and Results'!$C$14-'Inputs and Results'!$C$13)/('Inputs and Results'!$C$15-'Inputs and Results'!$C$13), 'Inputs and Results'!$C$13 + SQRT(E5026*('Inputs and Results'!$C$15-'Inputs and Results'!$C$13)*('Inputs and Results'!$C$14-'Inputs and Results'!$C$13)), 'Inputs and Results'!$C$15 - SQRT((1-E5026)*('Inputs and Results'!$C$15-'Inputs and Results'!$C$13)*('Inputs and Results'!$C$15-'Inputs and Results'!$C$14))))</f>
        <v>1.2569204749522997</v>
      </c>
      <c r="C5026" s="47">
        <f ca="1">IF('Inputs and Results'!$G$15='Inputs and Results'!$G$13, 'Inputs and Results'!$G$13, IF(F5026 &lt;= ('Inputs and Results'!$G$14-'Inputs and Results'!$G$13)/('Inputs and Results'!$G$15-'Inputs and Results'!$G$13), 'Inputs and Results'!$G$13 + SQRT(F5026*('Inputs and Results'!$G$15-'Inputs and Results'!$G$13)*('Inputs and Results'!$G$14-'Inputs and Results'!$G$13)), 'Inputs and Results'!$G$15 - SQRT((1-F5026)*('Inputs and Results'!$G$15-'Inputs and Results'!$G$13)*('Inputs and Results'!$G$15-'Inputs and Results'!$G$14))))</f>
        <v>522.14984706266682</v>
      </c>
      <c r="D5026">
        <f t="shared" ca="1" si="328"/>
        <v>656.30083376627783</v>
      </c>
      <c r="E5026">
        <f t="shared" ca="1" si="330"/>
        <v>0.66240819659549821</v>
      </c>
      <c r="F5026">
        <f t="shared" ca="1" si="330"/>
        <v>0.45831334510219857</v>
      </c>
    </row>
    <row r="5027" spans="1:6" ht="15.75" customHeight="1" x14ac:dyDescent="0.2">
      <c r="A5027">
        <v>5026</v>
      </c>
      <c r="B5027" s="47">
        <f ca="1">IF('Inputs and Results'!$C$15='Inputs and Results'!$C$13, 'Inputs and Results'!$C$13, IF(E5027 &lt;= ('Inputs and Results'!$C$14-'Inputs and Results'!$C$13)/('Inputs and Results'!$C$15-'Inputs and Results'!$C$13), 'Inputs and Results'!$C$13 + SQRT(E5027*('Inputs and Results'!$C$15-'Inputs and Results'!$C$13)*('Inputs and Results'!$C$14-'Inputs and Results'!$C$13)), 'Inputs and Results'!$C$15 - SQRT((1-E5027)*('Inputs and Results'!$C$15-'Inputs and Results'!$C$13)*('Inputs and Results'!$C$15-'Inputs and Results'!$C$14))))</f>
        <v>1.1223740551169288</v>
      </c>
      <c r="C5027" s="47">
        <f ca="1">IF('Inputs and Results'!$G$15='Inputs and Results'!$G$13, 'Inputs and Results'!$G$13, IF(F5027 &lt;= ('Inputs and Results'!$G$14-'Inputs and Results'!$G$13)/('Inputs and Results'!$G$15-'Inputs and Results'!$G$13), 'Inputs and Results'!$G$13 + SQRT(F5027*('Inputs and Results'!$G$15-'Inputs and Results'!$G$13)*('Inputs and Results'!$G$14-'Inputs and Results'!$G$13)), 'Inputs and Results'!$G$15 - SQRT((1-F5027)*('Inputs and Results'!$G$15-'Inputs and Results'!$G$13)*('Inputs and Results'!$G$15-'Inputs and Results'!$G$14))))</f>
        <v>986.97621497798366</v>
      </c>
      <c r="D5027">
        <f t="shared" ca="1" si="328"/>
        <v>1107.7564967087972</v>
      </c>
      <c r="E5027">
        <f t="shared" ca="1" si="330"/>
        <v>0.60828009012243933</v>
      </c>
      <c r="F5027">
        <f t="shared" ca="1" si="330"/>
        <v>0.94650207548903409</v>
      </c>
    </row>
    <row r="5028" spans="1:6" ht="15.75" customHeight="1" x14ac:dyDescent="0.2">
      <c r="A5028">
        <v>5027</v>
      </c>
      <c r="B5028" s="47">
        <f ca="1">IF('Inputs and Results'!$C$15='Inputs and Results'!$C$13, 'Inputs and Results'!$C$13, IF(E5028 &lt;= ('Inputs and Results'!$C$14-'Inputs and Results'!$C$13)/('Inputs and Results'!$C$15-'Inputs and Results'!$C$13), 'Inputs and Results'!$C$13 + SQRT(E5028*('Inputs and Results'!$C$15-'Inputs and Results'!$C$13)*('Inputs and Results'!$C$14-'Inputs and Results'!$C$13)), 'Inputs and Results'!$C$15 - SQRT((1-E5028)*('Inputs and Results'!$C$15-'Inputs and Results'!$C$13)*('Inputs and Results'!$C$15-'Inputs and Results'!$C$14))))</f>
        <v>0.26211086107737325</v>
      </c>
      <c r="C5028" s="47">
        <f ca="1">IF('Inputs and Results'!$G$15='Inputs and Results'!$G$13, 'Inputs and Results'!$G$13, IF(F5028 &lt;= ('Inputs and Results'!$G$14-'Inputs and Results'!$G$13)/('Inputs and Results'!$G$15-'Inputs and Results'!$G$13), 'Inputs and Results'!$G$13 + SQRT(F5028*('Inputs and Results'!$G$15-'Inputs and Results'!$G$13)*('Inputs and Results'!$G$14-'Inputs and Results'!$G$13)), 'Inputs and Results'!$G$15 - SQRT((1-F5028)*('Inputs and Results'!$G$15-'Inputs and Results'!$G$13)*('Inputs and Results'!$G$15-'Inputs and Results'!$G$14))))</f>
        <v>565.23185521019764</v>
      </c>
      <c r="D5028">
        <f t="shared" ca="1" si="328"/>
        <v>148.15340827750606</v>
      </c>
      <c r="E5028">
        <f t="shared" ca="1" si="330"/>
        <v>0.16710700699661296</v>
      </c>
      <c r="F5028">
        <f t="shared" ca="1" si="330"/>
        <v>0.52498099285475763</v>
      </c>
    </row>
    <row r="5029" spans="1:6" ht="15.75" customHeight="1" x14ac:dyDescent="0.2">
      <c r="A5029">
        <v>5028</v>
      </c>
      <c r="B5029" s="47">
        <f ca="1">IF('Inputs and Results'!$C$15='Inputs and Results'!$C$13, 'Inputs and Results'!$C$13, IF(E5029 &lt;= ('Inputs and Results'!$C$14-'Inputs and Results'!$C$13)/('Inputs and Results'!$C$15-'Inputs and Results'!$C$13), 'Inputs and Results'!$C$13 + SQRT(E5029*('Inputs and Results'!$C$15-'Inputs and Results'!$C$13)*('Inputs and Results'!$C$14-'Inputs and Results'!$C$13)), 'Inputs and Results'!$C$15 - SQRT((1-E5029)*('Inputs and Results'!$C$15-'Inputs and Results'!$C$13)*('Inputs and Results'!$C$15-'Inputs and Results'!$C$14))))</f>
        <v>0.26371446990115821</v>
      </c>
      <c r="C5029" s="47">
        <f ca="1">IF('Inputs and Results'!$G$15='Inputs and Results'!$G$13, 'Inputs and Results'!$G$13, IF(F5029 &lt;= ('Inputs and Results'!$G$14-'Inputs and Results'!$G$13)/('Inputs and Results'!$G$15-'Inputs and Results'!$G$13), 'Inputs and Results'!$G$13 + SQRT(F5029*('Inputs and Results'!$G$15-'Inputs and Results'!$G$13)*('Inputs and Results'!$G$14-'Inputs and Results'!$G$13)), 'Inputs and Results'!$G$15 - SQRT((1-F5029)*('Inputs and Results'!$G$15-'Inputs and Results'!$G$13)*('Inputs and Results'!$G$15-'Inputs and Results'!$G$14))))</f>
        <v>327.3905338711121</v>
      </c>
      <c r="D5029">
        <f t="shared" ca="1" si="328"/>
        <v>86.337621090477512</v>
      </c>
      <c r="E5029">
        <f t="shared" ca="1" si="330"/>
        <v>0.16808238864129998</v>
      </c>
      <c r="F5029">
        <f t="shared" ca="1" si="330"/>
        <v>0.10232200473952224</v>
      </c>
    </row>
    <row r="5030" spans="1:6" ht="15.75" customHeight="1" x14ac:dyDescent="0.2">
      <c r="A5030">
        <v>5029</v>
      </c>
      <c r="B5030" s="47">
        <f ca="1">IF('Inputs and Results'!$C$15='Inputs and Results'!$C$13, 'Inputs and Results'!$C$13, IF(E5030 &lt;= ('Inputs and Results'!$C$14-'Inputs and Results'!$C$13)/('Inputs and Results'!$C$15-'Inputs and Results'!$C$13), 'Inputs and Results'!$C$13 + SQRT(E5030*('Inputs and Results'!$C$15-'Inputs and Results'!$C$13)*('Inputs and Results'!$C$14-'Inputs and Results'!$C$13)), 'Inputs and Results'!$C$15 - SQRT((1-E5030)*('Inputs and Results'!$C$15-'Inputs and Results'!$C$13)*('Inputs and Results'!$C$15-'Inputs and Results'!$C$14))))</f>
        <v>1.2982228902766637</v>
      </c>
      <c r="C5030" s="47">
        <f ca="1">IF('Inputs and Results'!$G$15='Inputs and Results'!$G$13, 'Inputs and Results'!$G$13, IF(F5030 &lt;= ('Inputs and Results'!$G$14-'Inputs and Results'!$G$13)/('Inputs and Results'!$G$15-'Inputs and Results'!$G$13), 'Inputs and Results'!$G$13 + SQRT(F5030*('Inputs and Results'!$G$15-'Inputs and Results'!$G$13)*('Inputs and Results'!$G$14-'Inputs and Results'!$G$13)), 'Inputs and Results'!$G$15 - SQRT((1-F5030)*('Inputs and Results'!$G$15-'Inputs and Results'!$G$13)*('Inputs and Results'!$G$15-'Inputs and Results'!$G$14))))</f>
        <v>647.41008980460674</v>
      </c>
      <c r="D5030">
        <f t="shared" ca="1" si="328"/>
        <v>840.48259798041101</v>
      </c>
      <c r="E5030">
        <f t="shared" ca="1" si="330"/>
        <v>0.67821718542463194</v>
      </c>
      <c r="F5030">
        <f t="shared" ca="1" si="330"/>
        <v>0.64001314620520255</v>
      </c>
    </row>
    <row r="5031" spans="1:6" ht="15.75" customHeight="1" x14ac:dyDescent="0.2">
      <c r="A5031">
        <v>5030</v>
      </c>
      <c r="B5031" s="47">
        <f ca="1">IF('Inputs and Results'!$C$15='Inputs and Results'!$C$13, 'Inputs and Results'!$C$13, IF(E5031 &lt;= ('Inputs and Results'!$C$14-'Inputs and Results'!$C$13)/('Inputs and Results'!$C$15-'Inputs and Results'!$C$13), 'Inputs and Results'!$C$13 + SQRT(E5031*('Inputs and Results'!$C$15-'Inputs and Results'!$C$13)*('Inputs and Results'!$C$14-'Inputs and Results'!$C$13)), 'Inputs and Results'!$C$15 - SQRT((1-E5031)*('Inputs and Results'!$C$15-'Inputs and Results'!$C$13)*('Inputs and Results'!$C$15-'Inputs and Results'!$C$14))))</f>
        <v>1.3669622796035417</v>
      </c>
      <c r="C5031" s="47">
        <f ca="1">IF('Inputs and Results'!$G$15='Inputs and Results'!$G$13, 'Inputs and Results'!$G$13, IF(F5031 &lt;= ('Inputs and Results'!$G$14-'Inputs and Results'!$G$13)/('Inputs and Results'!$G$15-'Inputs and Results'!$G$13), 'Inputs and Results'!$G$13 + SQRT(F5031*('Inputs and Results'!$G$15-'Inputs and Results'!$G$13)*('Inputs and Results'!$G$14-'Inputs and Results'!$G$13)), 'Inputs and Results'!$G$15 - SQRT((1-F5031)*('Inputs and Results'!$G$15-'Inputs and Results'!$G$13)*('Inputs and Results'!$G$15-'Inputs and Results'!$G$14))))</f>
        <v>463.91567104307251</v>
      </c>
      <c r="D5031">
        <f t="shared" ca="1" si="328"/>
        <v>634.15522323284517</v>
      </c>
      <c r="E5031">
        <f t="shared" ca="1" si="330"/>
        <v>0.70368753375137094</v>
      </c>
      <c r="F5031">
        <f t="shared" ca="1" si="330"/>
        <v>0.36124269006571219</v>
      </c>
    </row>
    <row r="5032" spans="1:6" ht="15.75" customHeight="1" x14ac:dyDescent="0.2">
      <c r="A5032">
        <v>5031</v>
      </c>
      <c r="B5032" s="47">
        <f ca="1">IF('Inputs and Results'!$C$15='Inputs and Results'!$C$13, 'Inputs and Results'!$C$13, IF(E5032 &lt;= ('Inputs and Results'!$C$14-'Inputs and Results'!$C$13)/('Inputs and Results'!$C$15-'Inputs and Results'!$C$13), 'Inputs and Results'!$C$13 + SQRT(E5032*('Inputs and Results'!$C$15-'Inputs and Results'!$C$13)*('Inputs and Results'!$C$14-'Inputs and Results'!$C$13)), 'Inputs and Results'!$C$15 - SQRT((1-E5032)*('Inputs and Results'!$C$15-'Inputs and Results'!$C$13)*('Inputs and Results'!$C$15-'Inputs and Results'!$C$14))))</f>
        <v>0.34870056805325511</v>
      </c>
      <c r="C5032" s="47">
        <f ca="1">IF('Inputs and Results'!$G$15='Inputs and Results'!$G$13, 'Inputs and Results'!$G$13, IF(F5032 &lt;= ('Inputs and Results'!$G$14-'Inputs and Results'!$G$13)/('Inputs and Results'!$G$15-'Inputs and Results'!$G$13), 'Inputs and Results'!$G$13 + SQRT(F5032*('Inputs and Results'!$G$15-'Inputs and Results'!$G$13)*('Inputs and Results'!$G$14-'Inputs and Results'!$G$13)), 'Inputs and Results'!$G$15 - SQRT((1-F5032)*('Inputs and Results'!$G$15-'Inputs and Results'!$G$13)*('Inputs and Results'!$G$15-'Inputs and Results'!$G$14))))</f>
        <v>762.10935455829713</v>
      </c>
      <c r="D5032">
        <f t="shared" ca="1" si="328"/>
        <v>265.74796485317779</v>
      </c>
      <c r="E5032">
        <f t="shared" ca="1" si="330"/>
        <v>0.21895681357320751</v>
      </c>
      <c r="F5032">
        <f t="shared" ca="1" si="330"/>
        <v>0.77394606324694137</v>
      </c>
    </row>
    <row r="5033" spans="1:6" ht="15.75" customHeight="1" x14ac:dyDescent="0.2">
      <c r="A5033">
        <v>5032</v>
      </c>
      <c r="B5033" s="47">
        <f ca="1">IF('Inputs and Results'!$C$15='Inputs and Results'!$C$13, 'Inputs and Results'!$C$13, IF(E5033 &lt;= ('Inputs and Results'!$C$14-'Inputs and Results'!$C$13)/('Inputs and Results'!$C$15-'Inputs and Results'!$C$13), 'Inputs and Results'!$C$13 + SQRT(E5033*('Inputs and Results'!$C$15-'Inputs and Results'!$C$13)*('Inputs and Results'!$C$14-'Inputs and Results'!$C$13)), 'Inputs and Results'!$C$15 - SQRT((1-E5033)*('Inputs and Results'!$C$15-'Inputs and Results'!$C$13)*('Inputs and Results'!$C$15-'Inputs and Results'!$C$14))))</f>
        <v>0.15571600411015352</v>
      </c>
      <c r="C5033" s="47">
        <f ca="1">IF('Inputs and Results'!$G$15='Inputs and Results'!$G$13, 'Inputs and Results'!$G$13, IF(F5033 &lt;= ('Inputs and Results'!$G$14-'Inputs and Results'!$G$13)/('Inputs and Results'!$G$15-'Inputs and Results'!$G$13), 'Inputs and Results'!$G$13 + SQRT(F5033*('Inputs and Results'!$G$15-'Inputs and Results'!$G$13)*('Inputs and Results'!$G$14-'Inputs and Results'!$G$13)), 'Inputs and Results'!$G$15 - SQRT((1-F5033)*('Inputs and Results'!$G$15-'Inputs and Results'!$G$13)*('Inputs and Results'!$G$15-'Inputs and Results'!$G$14))))</f>
        <v>326.17909156506573</v>
      </c>
      <c r="D5033">
        <f t="shared" ca="1" si="328"/>
        <v>50.791304762791917</v>
      </c>
      <c r="E5033">
        <f t="shared" ca="1" si="330"/>
        <v>0.10111650563609864</v>
      </c>
      <c r="F5033">
        <f t="shared" ca="1" si="330"/>
        <v>9.9827784771009953E-2</v>
      </c>
    </row>
    <row r="5034" spans="1:6" ht="15.75" customHeight="1" x14ac:dyDescent="0.2">
      <c r="A5034">
        <v>5033</v>
      </c>
      <c r="B5034" s="47">
        <f ca="1">IF('Inputs and Results'!$C$15='Inputs and Results'!$C$13, 'Inputs and Results'!$C$13, IF(E5034 &lt;= ('Inputs and Results'!$C$14-'Inputs and Results'!$C$13)/('Inputs and Results'!$C$15-'Inputs and Results'!$C$13), 'Inputs and Results'!$C$13 + SQRT(E5034*('Inputs and Results'!$C$15-'Inputs and Results'!$C$13)*('Inputs and Results'!$C$14-'Inputs and Results'!$C$13)), 'Inputs and Results'!$C$15 - SQRT((1-E5034)*('Inputs and Results'!$C$15-'Inputs and Results'!$C$13)*('Inputs and Results'!$C$15-'Inputs and Results'!$C$14))))</f>
        <v>0.21441701944484226</v>
      </c>
      <c r="C5034" s="47">
        <f ca="1">IF('Inputs and Results'!$G$15='Inputs and Results'!$G$13, 'Inputs and Results'!$G$13, IF(F5034 &lt;= ('Inputs and Results'!$G$14-'Inputs and Results'!$G$13)/('Inputs and Results'!$G$15-'Inputs and Results'!$G$13), 'Inputs and Results'!$G$13 + SQRT(F5034*('Inputs and Results'!$G$15-'Inputs and Results'!$G$13)*('Inputs and Results'!$G$14-'Inputs and Results'!$G$13)), 'Inputs and Results'!$G$15 - SQRT((1-F5034)*('Inputs and Results'!$G$15-'Inputs and Results'!$G$13)*('Inputs and Results'!$G$15-'Inputs and Results'!$G$14))))</f>
        <v>531.59572224094461</v>
      </c>
      <c r="D5034">
        <f t="shared" ca="1" si="328"/>
        <v>113.98317031253158</v>
      </c>
      <c r="E5034">
        <f t="shared" ca="1" si="330"/>
        <v>0.13783638427127154</v>
      </c>
      <c r="F5034">
        <f t="shared" ca="1" si="330"/>
        <v>0.47330501764639477</v>
      </c>
    </row>
    <row r="5035" spans="1:6" ht="15.75" customHeight="1" x14ac:dyDescent="0.2">
      <c r="A5035">
        <v>5034</v>
      </c>
      <c r="B5035" s="47">
        <f ca="1">IF('Inputs and Results'!$C$15='Inputs and Results'!$C$13, 'Inputs and Results'!$C$13, IF(E5035 &lt;= ('Inputs and Results'!$C$14-'Inputs and Results'!$C$13)/('Inputs and Results'!$C$15-'Inputs and Results'!$C$13), 'Inputs and Results'!$C$13 + SQRT(E5035*('Inputs and Results'!$C$15-'Inputs and Results'!$C$13)*('Inputs and Results'!$C$14-'Inputs and Results'!$C$13)), 'Inputs and Results'!$C$15 - SQRT((1-E5035)*('Inputs and Results'!$C$15-'Inputs and Results'!$C$13)*('Inputs and Results'!$C$15-'Inputs and Results'!$C$14))))</f>
        <v>0.96064333307496375</v>
      </c>
      <c r="C5035" s="47">
        <f ca="1">IF('Inputs and Results'!$G$15='Inputs and Results'!$G$13, 'Inputs and Results'!$G$13, IF(F5035 &lt;= ('Inputs and Results'!$G$14-'Inputs and Results'!$G$13)/('Inputs and Results'!$G$15-'Inputs and Results'!$G$13), 'Inputs and Results'!$G$13 + SQRT(F5035*('Inputs and Results'!$G$15-'Inputs and Results'!$G$13)*('Inputs and Results'!$G$14-'Inputs and Results'!$G$13)), 'Inputs and Results'!$G$15 - SQRT((1-F5035)*('Inputs and Results'!$G$15-'Inputs and Results'!$G$13)*('Inputs and Results'!$G$15-'Inputs and Results'!$G$14))))</f>
        <v>509.20214620835327</v>
      </c>
      <c r="D5035">
        <f t="shared" ca="1" si="328"/>
        <v>489.16164694251751</v>
      </c>
      <c r="E5035">
        <f t="shared" ca="1" si="330"/>
        <v>0.53789159834093414</v>
      </c>
      <c r="F5035">
        <f t="shared" ca="1" si="330"/>
        <v>0.43742205952890123</v>
      </c>
    </row>
    <row r="5036" spans="1:6" ht="15.75" customHeight="1" x14ac:dyDescent="0.2">
      <c r="A5036">
        <v>5035</v>
      </c>
      <c r="B5036" s="47">
        <f ca="1">IF('Inputs and Results'!$C$15='Inputs and Results'!$C$13, 'Inputs and Results'!$C$13, IF(E5036 &lt;= ('Inputs and Results'!$C$14-'Inputs and Results'!$C$13)/('Inputs and Results'!$C$15-'Inputs and Results'!$C$13), 'Inputs and Results'!$C$13 + SQRT(E5036*('Inputs and Results'!$C$15-'Inputs and Results'!$C$13)*('Inputs and Results'!$C$14-'Inputs and Results'!$C$13)), 'Inputs and Results'!$C$15 - SQRT((1-E5036)*('Inputs and Results'!$C$15-'Inputs and Results'!$C$13)*('Inputs and Results'!$C$15-'Inputs and Results'!$C$14))))</f>
        <v>4.9400592793836573E-2</v>
      </c>
      <c r="C5036" s="47">
        <f ca="1">IF('Inputs and Results'!$G$15='Inputs and Results'!$G$13, 'Inputs and Results'!$G$13, IF(F5036 &lt;= ('Inputs and Results'!$G$14-'Inputs and Results'!$G$13)/('Inputs and Results'!$G$15-'Inputs and Results'!$G$13), 'Inputs and Results'!$G$13 + SQRT(F5036*('Inputs and Results'!$G$15-'Inputs and Results'!$G$13)*('Inputs and Results'!$G$14-'Inputs and Results'!$G$13)), 'Inputs and Results'!$G$15 - SQRT((1-F5036)*('Inputs and Results'!$G$15-'Inputs and Results'!$G$13)*('Inputs and Results'!$G$15-'Inputs and Results'!$G$14))))</f>
        <v>536.69034970133248</v>
      </c>
      <c r="D5036">
        <f t="shared" ca="1" si="328"/>
        <v>26.512821421977275</v>
      </c>
      <c r="E5036">
        <f t="shared" ca="1" si="330"/>
        <v>3.2662570910515276E-2</v>
      </c>
      <c r="F5036">
        <f t="shared" ca="1" si="330"/>
        <v>0.48130343595824698</v>
      </c>
    </row>
    <row r="5037" spans="1:6" ht="15.75" customHeight="1" x14ac:dyDescent="0.2">
      <c r="A5037">
        <v>5036</v>
      </c>
      <c r="B5037" s="47">
        <f ca="1">IF('Inputs and Results'!$C$15='Inputs and Results'!$C$13, 'Inputs and Results'!$C$13, IF(E5037 &lt;= ('Inputs and Results'!$C$14-'Inputs and Results'!$C$13)/('Inputs and Results'!$C$15-'Inputs and Results'!$C$13), 'Inputs and Results'!$C$13 + SQRT(E5037*('Inputs and Results'!$C$15-'Inputs and Results'!$C$13)*('Inputs and Results'!$C$14-'Inputs and Results'!$C$13)), 'Inputs and Results'!$C$15 - SQRT((1-E5037)*('Inputs and Results'!$C$15-'Inputs and Results'!$C$13)*('Inputs and Results'!$C$15-'Inputs and Results'!$C$14))))</f>
        <v>0.84985676147016376</v>
      </c>
      <c r="C5037" s="47">
        <f ca="1">IF('Inputs and Results'!$G$15='Inputs and Results'!$G$13, 'Inputs and Results'!$G$13, IF(F5037 &lt;= ('Inputs and Results'!$G$14-'Inputs and Results'!$G$13)/('Inputs and Results'!$G$15-'Inputs and Results'!$G$13), 'Inputs and Results'!$G$13 + SQRT(F5037*('Inputs and Results'!$G$15-'Inputs and Results'!$G$13)*('Inputs and Results'!$G$14-'Inputs and Results'!$G$13)), 'Inputs and Results'!$G$15 - SQRT((1-F5037)*('Inputs and Results'!$G$15-'Inputs and Results'!$G$13)*('Inputs and Results'!$G$15-'Inputs and Results'!$G$14))))</f>
        <v>619.11881642151525</v>
      </c>
      <c r="D5037">
        <f t="shared" ca="1" si="328"/>
        <v>526.16231228922982</v>
      </c>
      <c r="E5037">
        <f t="shared" ca="1" si="330"/>
        <v>0.48632045042271421</v>
      </c>
      <c r="F5037">
        <f t="shared" ca="1" si="330"/>
        <v>0.60220863005261316</v>
      </c>
    </row>
    <row r="5038" spans="1:6" ht="15.75" customHeight="1" x14ac:dyDescent="0.2">
      <c r="A5038">
        <v>5037</v>
      </c>
      <c r="B5038" s="47">
        <f ca="1">IF('Inputs and Results'!$C$15='Inputs and Results'!$C$13, 'Inputs and Results'!$C$13, IF(E5038 &lt;= ('Inputs and Results'!$C$14-'Inputs and Results'!$C$13)/('Inputs and Results'!$C$15-'Inputs and Results'!$C$13), 'Inputs and Results'!$C$13 + SQRT(E5038*('Inputs and Results'!$C$15-'Inputs and Results'!$C$13)*('Inputs and Results'!$C$14-'Inputs and Results'!$C$13)), 'Inputs and Results'!$C$15 - SQRT((1-E5038)*('Inputs and Results'!$C$15-'Inputs and Results'!$C$13)*('Inputs and Results'!$C$15-'Inputs and Results'!$C$14))))</f>
        <v>1.9613138683413738</v>
      </c>
      <c r="C5038" s="47">
        <f ca="1">IF('Inputs and Results'!$G$15='Inputs and Results'!$G$13, 'Inputs and Results'!$G$13, IF(F5038 &lt;= ('Inputs and Results'!$G$14-'Inputs and Results'!$G$13)/('Inputs and Results'!$G$15-'Inputs and Results'!$G$13), 'Inputs and Results'!$G$13 + SQRT(F5038*('Inputs and Results'!$G$15-'Inputs and Results'!$G$13)*('Inputs and Results'!$G$14-'Inputs and Results'!$G$13)), 'Inputs and Results'!$G$15 - SQRT((1-F5038)*('Inputs and Results'!$G$15-'Inputs and Results'!$G$13)*('Inputs and Results'!$G$15-'Inputs and Results'!$G$14))))</f>
        <v>522.43183605852425</v>
      </c>
      <c r="D5038">
        <f t="shared" ca="1" si="328"/>
        <v>1024.6528053246307</v>
      </c>
      <c r="E5038">
        <f t="shared" ca="1" si="330"/>
        <v>0.88012567998889324</v>
      </c>
      <c r="F5038">
        <f t="shared" ca="1" si="330"/>
        <v>0.45876393998047427</v>
      </c>
    </row>
    <row r="5039" spans="1:6" ht="15.75" customHeight="1" x14ac:dyDescent="0.2">
      <c r="A5039">
        <v>5038</v>
      </c>
      <c r="B5039" s="47">
        <f ca="1">IF('Inputs and Results'!$C$15='Inputs and Results'!$C$13, 'Inputs and Results'!$C$13, IF(E5039 &lt;= ('Inputs and Results'!$C$14-'Inputs and Results'!$C$13)/('Inputs and Results'!$C$15-'Inputs and Results'!$C$13), 'Inputs and Results'!$C$13 + SQRT(E5039*('Inputs and Results'!$C$15-'Inputs and Results'!$C$13)*('Inputs and Results'!$C$14-'Inputs and Results'!$C$13)), 'Inputs and Results'!$C$15 - SQRT((1-E5039)*('Inputs and Results'!$C$15-'Inputs and Results'!$C$13)*('Inputs and Results'!$C$15-'Inputs and Results'!$C$14))))</f>
        <v>2.4870954033232531</v>
      </c>
      <c r="C5039" s="47">
        <f ca="1">IF('Inputs and Results'!$G$15='Inputs and Results'!$G$13, 'Inputs and Results'!$G$13, IF(F5039 &lt;= ('Inputs and Results'!$G$14-'Inputs and Results'!$G$13)/('Inputs and Results'!$G$15-'Inputs and Results'!$G$13), 'Inputs and Results'!$G$13 + SQRT(F5039*('Inputs and Results'!$G$15-'Inputs and Results'!$G$13)*('Inputs and Results'!$G$14-'Inputs and Results'!$G$13)), 'Inputs and Results'!$G$15 - SQRT((1-F5039)*('Inputs and Results'!$G$15-'Inputs and Results'!$G$13)*('Inputs and Results'!$G$15-'Inputs and Results'!$G$14))))</f>
        <v>567.49938994776426</v>
      </c>
      <c r="D5039">
        <f t="shared" ca="1" si="328"/>
        <v>1411.4251241278348</v>
      </c>
      <c r="E5039">
        <f t="shared" ca="1" si="330"/>
        <v>0.97076987496754041</v>
      </c>
      <c r="F5039">
        <f t="shared" ca="1" si="330"/>
        <v>0.52836868093330736</v>
      </c>
    </row>
    <row r="5040" spans="1:6" ht="15.75" customHeight="1" x14ac:dyDescent="0.2">
      <c r="A5040">
        <v>5039</v>
      </c>
      <c r="B5040" s="47">
        <f ca="1">IF('Inputs and Results'!$C$15='Inputs and Results'!$C$13, 'Inputs and Results'!$C$13, IF(E5040 &lt;= ('Inputs and Results'!$C$14-'Inputs and Results'!$C$13)/('Inputs and Results'!$C$15-'Inputs and Results'!$C$13), 'Inputs and Results'!$C$13 + SQRT(E5040*('Inputs and Results'!$C$15-'Inputs and Results'!$C$13)*('Inputs and Results'!$C$14-'Inputs and Results'!$C$13)), 'Inputs and Results'!$C$15 - SQRT((1-E5040)*('Inputs and Results'!$C$15-'Inputs and Results'!$C$13)*('Inputs and Results'!$C$15-'Inputs and Results'!$C$14))))</f>
        <v>1.3387483823123121</v>
      </c>
      <c r="C5040" s="47">
        <f ca="1">IF('Inputs and Results'!$G$15='Inputs and Results'!$G$13, 'Inputs and Results'!$G$13, IF(F5040 &lt;= ('Inputs and Results'!$G$14-'Inputs and Results'!$G$13)/('Inputs and Results'!$G$15-'Inputs and Results'!$G$13), 'Inputs and Results'!$G$13 + SQRT(F5040*('Inputs and Results'!$G$15-'Inputs and Results'!$G$13)*('Inputs and Results'!$G$14-'Inputs and Results'!$G$13)), 'Inputs and Results'!$G$15 - SQRT((1-F5040)*('Inputs and Results'!$G$15-'Inputs and Results'!$G$13)*('Inputs and Results'!$G$15-'Inputs and Results'!$G$14))))</f>
        <v>584.76326817056599</v>
      </c>
      <c r="D5040">
        <f t="shared" ca="1" si="328"/>
        <v>782.85087929900601</v>
      </c>
      <c r="E5040">
        <f t="shared" ca="1" si="330"/>
        <v>0.69336034030333782</v>
      </c>
      <c r="F5040">
        <f t="shared" ca="1" si="330"/>
        <v>0.55376333354298723</v>
      </c>
    </row>
    <row r="5041" spans="1:6" ht="15.75" customHeight="1" x14ac:dyDescent="0.2">
      <c r="A5041">
        <v>5040</v>
      </c>
      <c r="B5041" s="47">
        <f ca="1">IF('Inputs and Results'!$C$15='Inputs and Results'!$C$13, 'Inputs and Results'!$C$13, IF(E5041 &lt;= ('Inputs and Results'!$C$14-'Inputs and Results'!$C$13)/('Inputs and Results'!$C$15-'Inputs and Results'!$C$13), 'Inputs and Results'!$C$13 + SQRT(E5041*('Inputs and Results'!$C$15-'Inputs and Results'!$C$13)*('Inputs and Results'!$C$14-'Inputs and Results'!$C$13)), 'Inputs and Results'!$C$15 - SQRT((1-E5041)*('Inputs and Results'!$C$15-'Inputs and Results'!$C$13)*('Inputs and Results'!$C$15-'Inputs and Results'!$C$14))))</f>
        <v>8.9837224017482509E-2</v>
      </c>
      <c r="C5041" s="47">
        <f ca="1">IF('Inputs and Results'!$G$15='Inputs and Results'!$G$13, 'Inputs and Results'!$G$13, IF(F5041 &lt;= ('Inputs and Results'!$G$14-'Inputs and Results'!$G$13)/('Inputs and Results'!$G$15-'Inputs and Results'!$G$13), 'Inputs and Results'!$G$13 + SQRT(F5041*('Inputs and Results'!$G$15-'Inputs and Results'!$G$13)*('Inputs and Results'!$G$14-'Inputs and Results'!$G$13)), 'Inputs and Results'!$G$15 - SQRT((1-F5041)*('Inputs and Results'!$G$15-'Inputs and Results'!$G$13)*('Inputs and Results'!$G$15-'Inputs and Results'!$G$14))))</f>
        <v>609.66428325158063</v>
      </c>
      <c r="D5041">
        <f t="shared" ca="1" si="328"/>
        <v>54.770546789930158</v>
      </c>
      <c r="E5041">
        <f t="shared" ca="1" si="330"/>
        <v>5.8994735253969588E-2</v>
      </c>
      <c r="F5041">
        <f t="shared" ca="1" si="330"/>
        <v>0.58915419265412772</v>
      </c>
    </row>
    <row r="5042" spans="1:6" ht="15.75" customHeight="1" x14ac:dyDescent="0.2">
      <c r="A5042">
        <v>5041</v>
      </c>
      <c r="B5042" s="47">
        <f ca="1">IF('Inputs and Results'!$C$15='Inputs and Results'!$C$13, 'Inputs and Results'!$C$13, IF(E5042 &lt;= ('Inputs and Results'!$C$14-'Inputs and Results'!$C$13)/('Inputs and Results'!$C$15-'Inputs and Results'!$C$13), 'Inputs and Results'!$C$13 + SQRT(E5042*('Inputs and Results'!$C$15-'Inputs and Results'!$C$13)*('Inputs and Results'!$C$14-'Inputs and Results'!$C$13)), 'Inputs and Results'!$C$15 - SQRT((1-E5042)*('Inputs and Results'!$C$15-'Inputs and Results'!$C$13)*('Inputs and Results'!$C$15-'Inputs and Results'!$C$14))))</f>
        <v>0.66251286411867705</v>
      </c>
      <c r="C5042" s="47">
        <f ca="1">IF('Inputs and Results'!$G$15='Inputs and Results'!$G$13, 'Inputs and Results'!$G$13, IF(F5042 &lt;= ('Inputs and Results'!$G$14-'Inputs and Results'!$G$13)/('Inputs and Results'!$G$15-'Inputs and Results'!$G$13), 'Inputs and Results'!$G$13 + SQRT(F5042*('Inputs and Results'!$G$15-'Inputs and Results'!$G$13)*('Inputs and Results'!$G$14-'Inputs and Results'!$G$13)), 'Inputs and Results'!$G$15 - SQRT((1-F5042)*('Inputs and Results'!$G$15-'Inputs and Results'!$G$13)*('Inputs and Results'!$G$15-'Inputs and Results'!$G$14))))</f>
        <v>1031.1751099650382</v>
      </c>
      <c r="D5042">
        <f t="shared" ca="1" si="328"/>
        <v>683.16677551082921</v>
      </c>
      <c r="E5042">
        <f t="shared" ref="E5042:F5061" ca="1" si="331">RAND()</f>
        <v>0.39290598773214769</v>
      </c>
      <c r="F5042">
        <f t="shared" ca="1" si="331"/>
        <v>0.9663988848743259</v>
      </c>
    </row>
    <row r="5043" spans="1:6" ht="15.75" customHeight="1" x14ac:dyDescent="0.2">
      <c r="A5043">
        <v>5042</v>
      </c>
      <c r="B5043" s="47">
        <f ca="1">IF('Inputs and Results'!$C$15='Inputs and Results'!$C$13, 'Inputs and Results'!$C$13, IF(E5043 &lt;= ('Inputs and Results'!$C$14-'Inputs and Results'!$C$13)/('Inputs and Results'!$C$15-'Inputs and Results'!$C$13), 'Inputs and Results'!$C$13 + SQRT(E5043*('Inputs and Results'!$C$15-'Inputs and Results'!$C$13)*('Inputs and Results'!$C$14-'Inputs and Results'!$C$13)), 'Inputs and Results'!$C$15 - SQRT((1-E5043)*('Inputs and Results'!$C$15-'Inputs and Results'!$C$13)*('Inputs and Results'!$C$15-'Inputs and Results'!$C$14))))</f>
        <v>1.583701906108125</v>
      </c>
      <c r="C5043" s="47">
        <f ca="1">IF('Inputs and Results'!$G$15='Inputs and Results'!$G$13, 'Inputs and Results'!$G$13, IF(F5043 &lt;= ('Inputs and Results'!$G$14-'Inputs and Results'!$G$13)/('Inputs and Results'!$G$15-'Inputs and Results'!$G$13), 'Inputs and Results'!$G$13 + SQRT(F5043*('Inputs and Results'!$G$15-'Inputs and Results'!$G$13)*('Inputs and Results'!$G$14-'Inputs and Results'!$G$13)), 'Inputs and Results'!$G$15 - SQRT((1-F5043)*('Inputs and Results'!$G$15-'Inputs and Results'!$G$13)*('Inputs and Results'!$G$15-'Inputs and Results'!$G$14))))</f>
        <v>847.86867753867853</v>
      </c>
      <c r="D5043">
        <f t="shared" ca="1" si="328"/>
        <v>1342.7712407473803</v>
      </c>
      <c r="E5043">
        <f t="shared" ca="1" si="331"/>
        <v>0.7771221899153602</v>
      </c>
      <c r="F5043">
        <f t="shared" ca="1" si="331"/>
        <v>0.85381929397617051</v>
      </c>
    </row>
    <row r="5044" spans="1:6" ht="15.75" customHeight="1" x14ac:dyDescent="0.2">
      <c r="A5044">
        <v>5043</v>
      </c>
      <c r="B5044" s="47">
        <f ca="1">IF('Inputs and Results'!$C$15='Inputs and Results'!$C$13, 'Inputs and Results'!$C$13, IF(E5044 &lt;= ('Inputs and Results'!$C$14-'Inputs and Results'!$C$13)/('Inputs and Results'!$C$15-'Inputs and Results'!$C$13), 'Inputs and Results'!$C$13 + SQRT(E5044*('Inputs and Results'!$C$15-'Inputs and Results'!$C$13)*('Inputs and Results'!$C$14-'Inputs and Results'!$C$13)), 'Inputs and Results'!$C$15 - SQRT((1-E5044)*('Inputs and Results'!$C$15-'Inputs and Results'!$C$13)*('Inputs and Results'!$C$15-'Inputs and Results'!$C$14))))</f>
        <v>0.37806538751694863</v>
      </c>
      <c r="C5044" s="47">
        <f ca="1">IF('Inputs and Results'!$G$15='Inputs and Results'!$G$13, 'Inputs and Results'!$G$13, IF(F5044 &lt;= ('Inputs and Results'!$G$14-'Inputs and Results'!$G$13)/('Inputs and Results'!$G$15-'Inputs and Results'!$G$13), 'Inputs and Results'!$G$13 + SQRT(F5044*('Inputs and Results'!$G$15-'Inputs and Results'!$G$13)*('Inputs and Results'!$G$14-'Inputs and Results'!$G$13)), 'Inputs and Results'!$G$15 - SQRT((1-F5044)*('Inputs and Results'!$G$15-'Inputs and Results'!$G$13)*('Inputs and Results'!$G$15-'Inputs and Results'!$G$14))))</f>
        <v>521.74991342517683</v>
      </c>
      <c r="D5044">
        <f t="shared" ca="1" si="328"/>
        <v>197.25558320602389</v>
      </c>
      <c r="E5044">
        <f t="shared" ca="1" si="331"/>
        <v>0.23616209865148352</v>
      </c>
      <c r="F5044">
        <f t="shared" ca="1" si="331"/>
        <v>0.45767396301433771</v>
      </c>
    </row>
    <row r="5045" spans="1:6" ht="15.75" customHeight="1" x14ac:dyDescent="0.2">
      <c r="A5045">
        <v>5044</v>
      </c>
      <c r="B5045" s="47">
        <f ca="1">IF('Inputs and Results'!$C$15='Inputs and Results'!$C$13, 'Inputs and Results'!$C$13, IF(E5045 &lt;= ('Inputs and Results'!$C$14-'Inputs and Results'!$C$13)/('Inputs and Results'!$C$15-'Inputs and Results'!$C$13), 'Inputs and Results'!$C$13 + SQRT(E5045*('Inputs and Results'!$C$15-'Inputs and Results'!$C$13)*('Inputs and Results'!$C$14-'Inputs and Results'!$C$13)), 'Inputs and Results'!$C$15 - SQRT((1-E5045)*('Inputs and Results'!$C$15-'Inputs and Results'!$C$13)*('Inputs and Results'!$C$15-'Inputs and Results'!$C$14))))</f>
        <v>2.5908947472023898</v>
      </c>
      <c r="C5045" s="47">
        <f ca="1">IF('Inputs and Results'!$G$15='Inputs and Results'!$G$13, 'Inputs and Results'!$G$13, IF(F5045 &lt;= ('Inputs and Results'!$G$14-'Inputs and Results'!$G$13)/('Inputs and Results'!$G$15-'Inputs and Results'!$G$13), 'Inputs and Results'!$G$13 + SQRT(F5045*('Inputs and Results'!$G$15-'Inputs and Results'!$G$13)*('Inputs and Results'!$G$14-'Inputs and Results'!$G$13)), 'Inputs and Results'!$G$15 - SQRT((1-F5045)*('Inputs and Results'!$G$15-'Inputs and Results'!$G$13)*('Inputs and Results'!$G$15-'Inputs and Results'!$G$14))))</f>
        <v>815.33850953042634</v>
      </c>
      <c r="D5045">
        <f t="shared" ca="1" si="328"/>
        <v>2112.456261534207</v>
      </c>
      <c r="E5045">
        <f t="shared" ca="1" si="331"/>
        <v>0.98140365468148927</v>
      </c>
      <c r="F5045">
        <f t="shared" ca="1" si="331"/>
        <v>0.82556318045193056</v>
      </c>
    </row>
    <row r="5046" spans="1:6" ht="15.75" customHeight="1" x14ac:dyDescent="0.2">
      <c r="A5046">
        <v>5045</v>
      </c>
      <c r="B5046" s="47">
        <f ca="1">IF('Inputs and Results'!$C$15='Inputs and Results'!$C$13, 'Inputs and Results'!$C$13, IF(E5046 &lt;= ('Inputs and Results'!$C$14-'Inputs and Results'!$C$13)/('Inputs and Results'!$C$15-'Inputs and Results'!$C$13), 'Inputs and Results'!$C$13 + SQRT(E5046*('Inputs and Results'!$C$15-'Inputs and Results'!$C$13)*('Inputs and Results'!$C$14-'Inputs and Results'!$C$13)), 'Inputs and Results'!$C$15 - SQRT((1-E5046)*('Inputs and Results'!$C$15-'Inputs and Results'!$C$13)*('Inputs and Results'!$C$15-'Inputs and Results'!$C$14))))</f>
        <v>0.31808417323475746</v>
      </c>
      <c r="C5046" s="47">
        <f ca="1">IF('Inputs and Results'!$G$15='Inputs and Results'!$G$13, 'Inputs and Results'!$G$13, IF(F5046 &lt;= ('Inputs and Results'!$G$14-'Inputs and Results'!$G$13)/('Inputs and Results'!$G$15-'Inputs and Results'!$G$13), 'Inputs and Results'!$G$13 + SQRT(F5046*('Inputs and Results'!$G$15-'Inputs and Results'!$G$13)*('Inputs and Results'!$G$14-'Inputs and Results'!$G$13)), 'Inputs and Results'!$G$15 - SQRT((1-F5046)*('Inputs and Results'!$G$15-'Inputs and Results'!$G$13)*('Inputs and Results'!$G$15-'Inputs and Results'!$G$14))))</f>
        <v>315.84230851072653</v>
      </c>
      <c r="D5046">
        <f t="shared" ca="1" si="328"/>
        <v>100.46443957519165</v>
      </c>
      <c r="E5046">
        <f t="shared" ca="1" si="331"/>
        <v>0.20081416646067829</v>
      </c>
      <c r="F5046">
        <f t="shared" ca="1" si="331"/>
        <v>7.8404812524222045E-2</v>
      </c>
    </row>
    <row r="5047" spans="1:6" ht="15.75" customHeight="1" x14ac:dyDescent="0.2">
      <c r="A5047">
        <v>5046</v>
      </c>
      <c r="B5047" s="47">
        <f ca="1">IF('Inputs and Results'!$C$15='Inputs and Results'!$C$13, 'Inputs and Results'!$C$13, IF(E5047 &lt;= ('Inputs and Results'!$C$14-'Inputs and Results'!$C$13)/('Inputs and Results'!$C$15-'Inputs and Results'!$C$13), 'Inputs and Results'!$C$13 + SQRT(E5047*('Inputs and Results'!$C$15-'Inputs and Results'!$C$13)*('Inputs and Results'!$C$14-'Inputs and Results'!$C$13)), 'Inputs and Results'!$C$15 - SQRT((1-E5047)*('Inputs and Results'!$C$15-'Inputs and Results'!$C$13)*('Inputs and Results'!$C$15-'Inputs and Results'!$C$14))))</f>
        <v>0.79217684666373733</v>
      </c>
      <c r="C5047" s="47">
        <f ca="1">IF('Inputs and Results'!$G$15='Inputs and Results'!$G$13, 'Inputs and Results'!$G$13, IF(F5047 &lt;= ('Inputs and Results'!$G$14-'Inputs and Results'!$G$13)/('Inputs and Results'!$G$15-'Inputs and Results'!$G$13), 'Inputs and Results'!$G$13 + SQRT(F5047*('Inputs and Results'!$G$15-'Inputs and Results'!$G$13)*('Inputs and Results'!$G$14-'Inputs and Results'!$G$13)), 'Inputs and Results'!$G$15 - SQRT((1-F5047)*('Inputs and Results'!$G$15-'Inputs and Results'!$G$13)*('Inputs and Results'!$G$15-'Inputs and Results'!$G$14))))</f>
        <v>376.64787215850947</v>
      </c>
      <c r="D5047">
        <f t="shared" ca="1" si="328"/>
        <v>298.3717236691345</v>
      </c>
      <c r="E5047">
        <f t="shared" ca="1" si="331"/>
        <v>0.45839076928803568</v>
      </c>
      <c r="F5047">
        <f t="shared" ca="1" si="331"/>
        <v>0.20080646134635061</v>
      </c>
    </row>
    <row r="5048" spans="1:6" ht="15.75" customHeight="1" x14ac:dyDescent="0.2">
      <c r="A5048">
        <v>5047</v>
      </c>
      <c r="B5048" s="47">
        <f ca="1">IF('Inputs and Results'!$C$15='Inputs and Results'!$C$13, 'Inputs and Results'!$C$13, IF(E5048 &lt;= ('Inputs and Results'!$C$14-'Inputs and Results'!$C$13)/('Inputs and Results'!$C$15-'Inputs and Results'!$C$13), 'Inputs and Results'!$C$13 + SQRT(E5048*('Inputs and Results'!$C$15-'Inputs and Results'!$C$13)*('Inputs and Results'!$C$14-'Inputs and Results'!$C$13)), 'Inputs and Results'!$C$15 - SQRT((1-E5048)*('Inputs and Results'!$C$15-'Inputs and Results'!$C$13)*('Inputs and Results'!$C$15-'Inputs and Results'!$C$14))))</f>
        <v>0.14310028531774277</v>
      </c>
      <c r="C5048" s="47">
        <f ca="1">IF('Inputs and Results'!$G$15='Inputs and Results'!$G$13, 'Inputs and Results'!$G$13, IF(F5048 &lt;= ('Inputs and Results'!$G$14-'Inputs and Results'!$G$13)/('Inputs and Results'!$G$15-'Inputs and Results'!$G$13), 'Inputs and Results'!$G$13 + SQRT(F5048*('Inputs and Results'!$G$15-'Inputs and Results'!$G$13)*('Inputs and Results'!$G$14-'Inputs and Results'!$G$13)), 'Inputs and Results'!$G$15 - SQRT((1-F5048)*('Inputs and Results'!$G$15-'Inputs and Results'!$G$13)*('Inputs and Results'!$G$15-'Inputs and Results'!$G$14))))</f>
        <v>462.20722453002827</v>
      </c>
      <c r="D5048">
        <f t="shared" ca="1" si="328"/>
        <v>66.141985706169038</v>
      </c>
      <c r="E5048">
        <f t="shared" ca="1" si="331"/>
        <v>9.312489113871536E-2</v>
      </c>
      <c r="F5048">
        <f t="shared" ca="1" si="331"/>
        <v>0.35827414669217339</v>
      </c>
    </row>
    <row r="5049" spans="1:6" ht="15.75" customHeight="1" x14ac:dyDescent="0.2">
      <c r="A5049">
        <v>5048</v>
      </c>
      <c r="B5049" s="47">
        <f ca="1">IF('Inputs and Results'!$C$15='Inputs and Results'!$C$13, 'Inputs and Results'!$C$13, IF(E5049 &lt;= ('Inputs and Results'!$C$14-'Inputs and Results'!$C$13)/('Inputs and Results'!$C$15-'Inputs and Results'!$C$13), 'Inputs and Results'!$C$13 + SQRT(E5049*('Inputs and Results'!$C$15-'Inputs and Results'!$C$13)*('Inputs and Results'!$C$14-'Inputs and Results'!$C$13)), 'Inputs and Results'!$C$15 - SQRT((1-E5049)*('Inputs and Results'!$C$15-'Inputs and Results'!$C$13)*('Inputs and Results'!$C$15-'Inputs and Results'!$C$14))))</f>
        <v>1.1886732532543103</v>
      </c>
      <c r="C5049" s="47">
        <f ca="1">IF('Inputs and Results'!$G$15='Inputs and Results'!$G$13, 'Inputs and Results'!$G$13, IF(F5049 &lt;= ('Inputs and Results'!$G$14-'Inputs and Results'!$G$13)/('Inputs and Results'!$G$15-'Inputs and Results'!$G$13), 'Inputs and Results'!$G$13 + SQRT(F5049*('Inputs and Results'!$G$15-'Inputs and Results'!$G$13)*('Inputs and Results'!$G$14-'Inputs and Results'!$G$13)), 'Inputs and Results'!$G$15 - SQRT((1-F5049)*('Inputs and Results'!$G$15-'Inputs and Results'!$G$13)*('Inputs and Results'!$G$15-'Inputs and Results'!$G$14))))</f>
        <v>307.73275995319636</v>
      </c>
      <c r="D5049">
        <f t="shared" ca="1" si="328"/>
        <v>365.79370090649365</v>
      </c>
      <c r="E5049">
        <f t="shared" ca="1" si="331"/>
        <v>0.6354550462804085</v>
      </c>
      <c r="F5049">
        <f t="shared" ca="1" si="331"/>
        <v>6.1421426621985575E-2</v>
      </c>
    </row>
    <row r="5050" spans="1:6" ht="15.75" customHeight="1" x14ac:dyDescent="0.2">
      <c r="A5050">
        <v>5049</v>
      </c>
      <c r="B5050" s="47">
        <f ca="1">IF('Inputs and Results'!$C$15='Inputs and Results'!$C$13, 'Inputs and Results'!$C$13, IF(E5050 &lt;= ('Inputs and Results'!$C$14-'Inputs and Results'!$C$13)/('Inputs and Results'!$C$15-'Inputs and Results'!$C$13), 'Inputs and Results'!$C$13 + SQRT(E5050*('Inputs and Results'!$C$15-'Inputs and Results'!$C$13)*('Inputs and Results'!$C$14-'Inputs and Results'!$C$13)), 'Inputs and Results'!$C$15 - SQRT((1-E5050)*('Inputs and Results'!$C$15-'Inputs and Results'!$C$13)*('Inputs and Results'!$C$15-'Inputs and Results'!$C$14))))</f>
        <v>1.2854699118656836</v>
      </c>
      <c r="C5050" s="47">
        <f ca="1">IF('Inputs and Results'!$G$15='Inputs and Results'!$G$13, 'Inputs and Results'!$G$13, IF(F5050 &lt;= ('Inputs and Results'!$G$14-'Inputs and Results'!$G$13)/('Inputs and Results'!$G$15-'Inputs and Results'!$G$13), 'Inputs and Results'!$G$13 + SQRT(F5050*('Inputs and Results'!$G$15-'Inputs and Results'!$G$13)*('Inputs and Results'!$G$14-'Inputs and Results'!$G$13)), 'Inputs and Results'!$G$15 - SQRT((1-F5050)*('Inputs and Results'!$G$15-'Inputs and Results'!$G$13)*('Inputs and Results'!$G$15-'Inputs and Results'!$G$14))))</f>
        <v>377.33697910790534</v>
      </c>
      <c r="D5050">
        <f t="shared" ca="1" si="328"/>
        <v>485.05533327750237</v>
      </c>
      <c r="E5050">
        <f t="shared" ca="1" si="331"/>
        <v>0.67337628632023705</v>
      </c>
      <c r="F5050">
        <f t="shared" ca="1" si="331"/>
        <v>0.20214367621547769</v>
      </c>
    </row>
    <row r="5051" spans="1:6" ht="15.75" customHeight="1" x14ac:dyDescent="0.2">
      <c r="A5051">
        <v>5050</v>
      </c>
      <c r="B5051" s="47">
        <f ca="1">IF('Inputs and Results'!$C$15='Inputs and Results'!$C$13, 'Inputs and Results'!$C$13, IF(E5051 &lt;= ('Inputs and Results'!$C$14-'Inputs and Results'!$C$13)/('Inputs and Results'!$C$15-'Inputs and Results'!$C$13), 'Inputs and Results'!$C$13 + SQRT(E5051*('Inputs and Results'!$C$15-'Inputs and Results'!$C$13)*('Inputs and Results'!$C$14-'Inputs and Results'!$C$13)), 'Inputs and Results'!$C$15 - SQRT((1-E5051)*('Inputs and Results'!$C$15-'Inputs and Results'!$C$13)*('Inputs and Results'!$C$15-'Inputs and Results'!$C$14))))</f>
        <v>0.75198285491505912</v>
      </c>
      <c r="C5051" s="47">
        <f ca="1">IF('Inputs and Results'!$G$15='Inputs and Results'!$G$13, 'Inputs and Results'!$G$13, IF(F5051 &lt;= ('Inputs and Results'!$G$14-'Inputs and Results'!$G$13)/('Inputs and Results'!$G$15-'Inputs and Results'!$G$13), 'Inputs and Results'!$G$13 + SQRT(F5051*('Inputs and Results'!$G$15-'Inputs and Results'!$G$13)*('Inputs and Results'!$G$14-'Inputs and Results'!$G$13)), 'Inputs and Results'!$G$15 - SQRT((1-F5051)*('Inputs and Results'!$G$15-'Inputs and Results'!$G$13)*('Inputs and Results'!$G$15-'Inputs and Results'!$G$14))))</f>
        <v>727.03888164982686</v>
      </c>
      <c r="D5051">
        <f t="shared" ca="1" si="328"/>
        <v>546.72077385728858</v>
      </c>
      <c r="E5051">
        <f t="shared" ca="1" si="331"/>
        <v>0.43849099060046137</v>
      </c>
      <c r="F5051">
        <f t="shared" ca="1" si="331"/>
        <v>0.73628695209139083</v>
      </c>
    </row>
    <row r="5052" spans="1:6" ht="15.75" customHeight="1" x14ac:dyDescent="0.2">
      <c r="A5052">
        <v>5051</v>
      </c>
      <c r="B5052" s="47">
        <f ca="1">IF('Inputs and Results'!$C$15='Inputs and Results'!$C$13, 'Inputs and Results'!$C$13, IF(E5052 &lt;= ('Inputs and Results'!$C$14-'Inputs and Results'!$C$13)/('Inputs and Results'!$C$15-'Inputs and Results'!$C$13), 'Inputs and Results'!$C$13 + SQRT(E5052*('Inputs and Results'!$C$15-'Inputs and Results'!$C$13)*('Inputs and Results'!$C$14-'Inputs and Results'!$C$13)), 'Inputs and Results'!$C$15 - SQRT((1-E5052)*('Inputs and Results'!$C$15-'Inputs and Results'!$C$13)*('Inputs and Results'!$C$15-'Inputs and Results'!$C$14))))</f>
        <v>0.35840214090879741</v>
      </c>
      <c r="C5052" s="47">
        <f ca="1">IF('Inputs and Results'!$G$15='Inputs and Results'!$G$13, 'Inputs and Results'!$G$13, IF(F5052 &lt;= ('Inputs and Results'!$G$14-'Inputs and Results'!$G$13)/('Inputs and Results'!$G$15-'Inputs and Results'!$G$13), 'Inputs and Results'!$G$13 + SQRT(F5052*('Inputs and Results'!$G$15-'Inputs and Results'!$G$13)*('Inputs and Results'!$G$14-'Inputs and Results'!$G$13)), 'Inputs and Results'!$G$15 - SQRT((1-F5052)*('Inputs and Results'!$G$15-'Inputs and Results'!$G$13)*('Inputs and Results'!$G$15-'Inputs and Results'!$G$14))))</f>
        <v>572.99335353229708</v>
      </c>
      <c r="D5052">
        <f t="shared" ca="1" si="328"/>
        <v>205.36204463248671</v>
      </c>
      <c r="E5052">
        <f t="shared" ca="1" si="331"/>
        <v>0.22466230564941947</v>
      </c>
      <c r="F5052">
        <f t="shared" ca="1" si="331"/>
        <v>0.53652637079005261</v>
      </c>
    </row>
    <row r="5053" spans="1:6" ht="15.75" customHeight="1" x14ac:dyDescent="0.2">
      <c r="A5053">
        <v>5052</v>
      </c>
      <c r="B5053" s="47">
        <f ca="1">IF('Inputs and Results'!$C$15='Inputs and Results'!$C$13, 'Inputs and Results'!$C$13, IF(E5053 &lt;= ('Inputs and Results'!$C$14-'Inputs and Results'!$C$13)/('Inputs and Results'!$C$15-'Inputs and Results'!$C$13), 'Inputs and Results'!$C$13 + SQRT(E5053*('Inputs and Results'!$C$15-'Inputs and Results'!$C$13)*('Inputs and Results'!$C$14-'Inputs and Results'!$C$13)), 'Inputs and Results'!$C$15 - SQRT((1-E5053)*('Inputs and Results'!$C$15-'Inputs and Results'!$C$13)*('Inputs and Results'!$C$15-'Inputs and Results'!$C$14))))</f>
        <v>0.43199840473115403</v>
      </c>
      <c r="C5053" s="47">
        <f ca="1">IF('Inputs and Results'!$G$15='Inputs and Results'!$G$13, 'Inputs and Results'!$G$13, IF(F5053 &lt;= ('Inputs and Results'!$G$14-'Inputs and Results'!$G$13)/('Inputs and Results'!$G$15-'Inputs and Results'!$G$13), 'Inputs and Results'!$G$13 + SQRT(F5053*('Inputs and Results'!$G$15-'Inputs and Results'!$G$13)*('Inputs and Results'!$G$14-'Inputs and Results'!$G$13)), 'Inputs and Results'!$G$15 - SQRT((1-F5053)*('Inputs and Results'!$G$15-'Inputs and Results'!$G$13)*('Inputs and Results'!$G$15-'Inputs and Results'!$G$14))))</f>
        <v>423.79372765342566</v>
      </c>
      <c r="D5053">
        <f t="shared" ca="1" si="328"/>
        <v>183.07821428134903</v>
      </c>
      <c r="E5053">
        <f t="shared" ca="1" si="331"/>
        <v>0.26726308963296264</v>
      </c>
      <c r="F5053">
        <f t="shared" ca="1" si="331"/>
        <v>0.28971108773312737</v>
      </c>
    </row>
    <row r="5054" spans="1:6" ht="15.75" customHeight="1" x14ac:dyDescent="0.2">
      <c r="A5054">
        <v>5053</v>
      </c>
      <c r="B5054" s="47">
        <f ca="1">IF('Inputs and Results'!$C$15='Inputs and Results'!$C$13, 'Inputs and Results'!$C$13, IF(E5054 &lt;= ('Inputs and Results'!$C$14-'Inputs and Results'!$C$13)/('Inputs and Results'!$C$15-'Inputs and Results'!$C$13), 'Inputs and Results'!$C$13 + SQRT(E5054*('Inputs and Results'!$C$15-'Inputs and Results'!$C$13)*('Inputs and Results'!$C$14-'Inputs and Results'!$C$13)), 'Inputs and Results'!$C$15 - SQRT((1-E5054)*('Inputs and Results'!$C$15-'Inputs and Results'!$C$13)*('Inputs and Results'!$C$15-'Inputs and Results'!$C$14))))</f>
        <v>1.3013726788839628</v>
      </c>
      <c r="C5054" s="47">
        <f ca="1">IF('Inputs and Results'!$G$15='Inputs and Results'!$G$13, 'Inputs and Results'!$G$13, IF(F5054 &lt;= ('Inputs and Results'!$G$14-'Inputs and Results'!$G$13)/('Inputs and Results'!$G$15-'Inputs and Results'!$G$13), 'Inputs and Results'!$G$13 + SQRT(F5054*('Inputs and Results'!$G$15-'Inputs and Results'!$G$13)*('Inputs and Results'!$G$14-'Inputs and Results'!$G$13)), 'Inputs and Results'!$G$15 - SQRT((1-F5054)*('Inputs and Results'!$G$15-'Inputs and Results'!$G$13)*('Inputs and Results'!$G$15-'Inputs and Results'!$G$14))))</f>
        <v>1078.5263015954836</v>
      </c>
      <c r="D5054">
        <f t="shared" ca="1" si="328"/>
        <v>1403.5646623541272</v>
      </c>
      <c r="E5054">
        <f t="shared" ca="1" si="331"/>
        <v>0.67940724710646161</v>
      </c>
      <c r="F5054">
        <f t="shared" ca="1" si="331"/>
        <v>0.98260416626398461</v>
      </c>
    </row>
    <row r="5055" spans="1:6" ht="15.75" customHeight="1" x14ac:dyDescent="0.2">
      <c r="A5055">
        <v>5054</v>
      </c>
      <c r="B5055" s="47">
        <f ca="1">IF('Inputs and Results'!$C$15='Inputs and Results'!$C$13, 'Inputs and Results'!$C$13, IF(E5055 &lt;= ('Inputs and Results'!$C$14-'Inputs and Results'!$C$13)/('Inputs and Results'!$C$15-'Inputs and Results'!$C$13), 'Inputs and Results'!$C$13 + SQRT(E5055*('Inputs and Results'!$C$15-'Inputs and Results'!$C$13)*('Inputs and Results'!$C$14-'Inputs and Results'!$C$13)), 'Inputs and Results'!$C$15 - SQRT((1-E5055)*('Inputs and Results'!$C$15-'Inputs and Results'!$C$13)*('Inputs and Results'!$C$15-'Inputs and Results'!$C$14))))</f>
        <v>1.5454780666875574</v>
      </c>
      <c r="C5055" s="47">
        <f ca="1">IF('Inputs and Results'!$G$15='Inputs and Results'!$G$13, 'Inputs and Results'!$G$13, IF(F5055 &lt;= ('Inputs and Results'!$G$14-'Inputs and Results'!$G$13)/('Inputs and Results'!$G$15-'Inputs and Results'!$G$13), 'Inputs and Results'!$G$13 + SQRT(F5055*('Inputs and Results'!$G$15-'Inputs and Results'!$G$13)*('Inputs and Results'!$G$14-'Inputs and Results'!$G$13)), 'Inputs and Results'!$G$15 - SQRT((1-F5055)*('Inputs and Results'!$G$15-'Inputs and Results'!$G$13)*('Inputs and Results'!$G$15-'Inputs and Results'!$G$14))))</f>
        <v>429.53774310101301</v>
      </c>
      <c r="D5055">
        <f t="shared" ca="1" si="328"/>
        <v>663.84116077709029</v>
      </c>
      <c r="E5055">
        <f t="shared" ca="1" si="331"/>
        <v>0.7649295495014482</v>
      </c>
      <c r="F5055">
        <f t="shared" ca="1" si="331"/>
        <v>0.30018462995082695</v>
      </c>
    </row>
    <row r="5056" spans="1:6" ht="15.75" customHeight="1" x14ac:dyDescent="0.2">
      <c r="A5056">
        <v>5055</v>
      </c>
      <c r="B5056" s="47">
        <f ca="1">IF('Inputs and Results'!$C$15='Inputs and Results'!$C$13, 'Inputs and Results'!$C$13, IF(E5056 &lt;= ('Inputs and Results'!$C$14-'Inputs and Results'!$C$13)/('Inputs and Results'!$C$15-'Inputs and Results'!$C$13), 'Inputs and Results'!$C$13 + SQRT(E5056*('Inputs and Results'!$C$15-'Inputs and Results'!$C$13)*('Inputs and Results'!$C$14-'Inputs and Results'!$C$13)), 'Inputs and Results'!$C$15 - SQRT((1-E5056)*('Inputs and Results'!$C$15-'Inputs and Results'!$C$13)*('Inputs and Results'!$C$15-'Inputs and Results'!$C$14))))</f>
        <v>1.1719521269983191</v>
      </c>
      <c r="C5056" s="47">
        <f ca="1">IF('Inputs and Results'!$G$15='Inputs and Results'!$G$13, 'Inputs and Results'!$G$13, IF(F5056 &lt;= ('Inputs and Results'!$G$14-'Inputs and Results'!$G$13)/('Inputs and Results'!$G$15-'Inputs and Results'!$G$13), 'Inputs and Results'!$G$13 + SQRT(F5056*('Inputs and Results'!$G$15-'Inputs and Results'!$G$13)*('Inputs and Results'!$G$14-'Inputs and Results'!$G$13)), 'Inputs and Results'!$G$15 - SQRT((1-F5056)*('Inputs and Results'!$G$15-'Inputs and Results'!$G$13)*('Inputs and Results'!$G$15-'Inputs and Results'!$G$14))))</f>
        <v>1008.2729802996804</v>
      </c>
      <c r="D5056">
        <f t="shared" ca="1" si="328"/>
        <v>1181.6476638571446</v>
      </c>
      <c r="E5056">
        <f t="shared" ca="1" si="331"/>
        <v>0.62869344155711449</v>
      </c>
      <c r="F5056">
        <f t="shared" ca="1" si="331"/>
        <v>0.95666414370070918</v>
      </c>
    </row>
    <row r="5057" spans="1:6" ht="15.75" customHeight="1" x14ac:dyDescent="0.2">
      <c r="A5057">
        <v>5056</v>
      </c>
      <c r="B5057" s="47">
        <f ca="1">IF('Inputs and Results'!$C$15='Inputs and Results'!$C$13, 'Inputs and Results'!$C$13, IF(E5057 &lt;= ('Inputs and Results'!$C$14-'Inputs and Results'!$C$13)/('Inputs and Results'!$C$15-'Inputs and Results'!$C$13), 'Inputs and Results'!$C$13 + SQRT(E5057*('Inputs and Results'!$C$15-'Inputs and Results'!$C$13)*('Inputs and Results'!$C$14-'Inputs and Results'!$C$13)), 'Inputs and Results'!$C$15 - SQRT((1-E5057)*('Inputs and Results'!$C$15-'Inputs and Results'!$C$13)*('Inputs and Results'!$C$15-'Inputs and Results'!$C$14))))</f>
        <v>2.928578213155737</v>
      </c>
      <c r="C5057" s="47">
        <f ca="1">IF('Inputs and Results'!$G$15='Inputs and Results'!$G$13, 'Inputs and Results'!$G$13, IF(F5057 &lt;= ('Inputs and Results'!$G$14-'Inputs and Results'!$G$13)/('Inputs and Results'!$G$15-'Inputs and Results'!$G$13), 'Inputs and Results'!$G$13 + SQRT(F5057*('Inputs and Results'!$G$15-'Inputs and Results'!$G$13)*('Inputs and Results'!$G$14-'Inputs and Results'!$G$13)), 'Inputs and Results'!$G$15 - SQRT((1-F5057)*('Inputs and Results'!$G$15-'Inputs and Results'!$G$13)*('Inputs and Results'!$G$15-'Inputs and Results'!$G$14))))</f>
        <v>390.48525829139192</v>
      </c>
      <c r="D5057">
        <f t="shared" ca="1" si="328"/>
        <v>1143.5666199906609</v>
      </c>
      <c r="E5057">
        <f t="shared" ca="1" si="331"/>
        <v>0.99943321426266363</v>
      </c>
      <c r="F5057">
        <f t="shared" ca="1" si="331"/>
        <v>0.22744347768670159</v>
      </c>
    </row>
    <row r="5058" spans="1:6" ht="15.75" customHeight="1" x14ac:dyDescent="0.2">
      <c r="A5058">
        <v>5057</v>
      </c>
      <c r="B5058" s="47">
        <f ca="1">IF('Inputs and Results'!$C$15='Inputs and Results'!$C$13, 'Inputs and Results'!$C$13, IF(E5058 &lt;= ('Inputs and Results'!$C$14-'Inputs and Results'!$C$13)/('Inputs and Results'!$C$15-'Inputs and Results'!$C$13), 'Inputs and Results'!$C$13 + SQRT(E5058*('Inputs and Results'!$C$15-'Inputs and Results'!$C$13)*('Inputs and Results'!$C$14-'Inputs and Results'!$C$13)), 'Inputs and Results'!$C$15 - SQRT((1-E5058)*('Inputs and Results'!$C$15-'Inputs and Results'!$C$13)*('Inputs and Results'!$C$15-'Inputs and Results'!$C$14))))</f>
        <v>2.2352740441692065</v>
      </c>
      <c r="C5058" s="47">
        <f ca="1">IF('Inputs and Results'!$G$15='Inputs and Results'!$G$13, 'Inputs and Results'!$G$13, IF(F5058 &lt;= ('Inputs and Results'!$G$14-'Inputs and Results'!$G$13)/('Inputs and Results'!$G$15-'Inputs and Results'!$G$13), 'Inputs and Results'!$G$13 + SQRT(F5058*('Inputs and Results'!$G$15-'Inputs and Results'!$G$13)*('Inputs and Results'!$G$14-'Inputs and Results'!$G$13)), 'Inputs and Results'!$G$15 - SQRT((1-F5058)*('Inputs and Results'!$G$15-'Inputs and Results'!$G$13)*('Inputs and Results'!$G$15-'Inputs and Results'!$G$14))))</f>
        <v>750.85582638988956</v>
      </c>
      <c r="D5058">
        <f t="shared" ref="D5058:D5121" ca="1" si="332">B5058*C5058</f>
        <v>1678.3685396425401</v>
      </c>
      <c r="E5058">
        <f t="shared" ca="1" si="331"/>
        <v>0.93502157916429773</v>
      </c>
      <c r="F5058">
        <f t="shared" ca="1" si="331"/>
        <v>0.76217786137676791</v>
      </c>
    </row>
    <row r="5059" spans="1:6" ht="15.75" customHeight="1" x14ac:dyDescent="0.2">
      <c r="A5059">
        <v>5058</v>
      </c>
      <c r="B5059" s="47">
        <f ca="1">IF('Inputs and Results'!$C$15='Inputs and Results'!$C$13, 'Inputs and Results'!$C$13, IF(E5059 &lt;= ('Inputs and Results'!$C$14-'Inputs and Results'!$C$13)/('Inputs and Results'!$C$15-'Inputs and Results'!$C$13), 'Inputs and Results'!$C$13 + SQRT(E5059*('Inputs and Results'!$C$15-'Inputs and Results'!$C$13)*('Inputs and Results'!$C$14-'Inputs and Results'!$C$13)), 'Inputs and Results'!$C$15 - SQRT((1-E5059)*('Inputs and Results'!$C$15-'Inputs and Results'!$C$13)*('Inputs and Results'!$C$15-'Inputs and Results'!$C$14))))</f>
        <v>1.4021118774772314</v>
      </c>
      <c r="C5059" s="47">
        <f ca="1">IF('Inputs and Results'!$G$15='Inputs and Results'!$G$13, 'Inputs and Results'!$G$13, IF(F5059 &lt;= ('Inputs and Results'!$G$14-'Inputs and Results'!$G$13)/('Inputs and Results'!$G$15-'Inputs and Results'!$G$13), 'Inputs and Results'!$G$13 + SQRT(F5059*('Inputs and Results'!$G$15-'Inputs and Results'!$G$13)*('Inputs and Results'!$G$14-'Inputs and Results'!$G$13)), 'Inputs and Results'!$G$15 - SQRT((1-F5059)*('Inputs and Results'!$G$15-'Inputs and Results'!$G$13)*('Inputs and Results'!$G$15-'Inputs and Results'!$G$14))))</f>
        <v>924.41810880535445</v>
      </c>
      <c r="D5059">
        <f t="shared" ca="1" si="332"/>
        <v>1296.137610111027</v>
      </c>
      <c r="E5059">
        <f t="shared" ca="1" si="331"/>
        <v>0.71630594976674022</v>
      </c>
      <c r="F5059">
        <f t="shared" ca="1" si="331"/>
        <v>0.91046721538522957</v>
      </c>
    </row>
    <row r="5060" spans="1:6" ht="15.75" customHeight="1" x14ac:dyDescent="0.2">
      <c r="A5060">
        <v>5059</v>
      </c>
      <c r="B5060" s="47">
        <f ca="1">IF('Inputs and Results'!$C$15='Inputs and Results'!$C$13, 'Inputs and Results'!$C$13, IF(E5060 &lt;= ('Inputs and Results'!$C$14-'Inputs and Results'!$C$13)/('Inputs and Results'!$C$15-'Inputs and Results'!$C$13), 'Inputs and Results'!$C$13 + SQRT(E5060*('Inputs and Results'!$C$15-'Inputs and Results'!$C$13)*('Inputs and Results'!$C$14-'Inputs and Results'!$C$13)), 'Inputs and Results'!$C$15 - SQRT((1-E5060)*('Inputs and Results'!$C$15-'Inputs and Results'!$C$13)*('Inputs and Results'!$C$15-'Inputs and Results'!$C$14))))</f>
        <v>0.11096196704661532</v>
      </c>
      <c r="C5060" s="47">
        <f ca="1">IF('Inputs and Results'!$G$15='Inputs and Results'!$G$13, 'Inputs and Results'!$G$13, IF(F5060 &lt;= ('Inputs and Results'!$G$14-'Inputs and Results'!$G$13)/('Inputs and Results'!$G$15-'Inputs and Results'!$G$13), 'Inputs and Results'!$G$13 + SQRT(F5060*('Inputs and Results'!$G$15-'Inputs and Results'!$G$13)*('Inputs and Results'!$G$14-'Inputs and Results'!$G$13)), 'Inputs and Results'!$G$15 - SQRT((1-F5060)*('Inputs and Results'!$G$15-'Inputs and Results'!$G$13)*('Inputs and Results'!$G$15-'Inputs and Results'!$G$14))))</f>
        <v>759.92193572767974</v>
      </c>
      <c r="D5060">
        <f t="shared" ca="1" si="332"/>
        <v>84.322432790214918</v>
      </c>
      <c r="E5060">
        <f t="shared" ca="1" si="331"/>
        <v>7.2606582683204302E-2</v>
      </c>
      <c r="F5060">
        <f t="shared" ca="1" si="331"/>
        <v>0.7716819834767803</v>
      </c>
    </row>
    <row r="5061" spans="1:6" ht="15.75" customHeight="1" x14ac:dyDescent="0.2">
      <c r="A5061">
        <v>5060</v>
      </c>
      <c r="B5061" s="47">
        <f ca="1">IF('Inputs and Results'!$C$15='Inputs and Results'!$C$13, 'Inputs and Results'!$C$13, IF(E5061 &lt;= ('Inputs and Results'!$C$14-'Inputs and Results'!$C$13)/('Inputs and Results'!$C$15-'Inputs and Results'!$C$13), 'Inputs and Results'!$C$13 + SQRT(E5061*('Inputs and Results'!$C$15-'Inputs and Results'!$C$13)*('Inputs and Results'!$C$14-'Inputs and Results'!$C$13)), 'Inputs and Results'!$C$15 - SQRT((1-E5061)*('Inputs and Results'!$C$15-'Inputs and Results'!$C$13)*('Inputs and Results'!$C$15-'Inputs and Results'!$C$14))))</f>
        <v>5.5339739028699153E-2</v>
      </c>
      <c r="C5061" s="47">
        <f ca="1">IF('Inputs and Results'!$G$15='Inputs and Results'!$G$13, 'Inputs and Results'!$G$13, IF(F5061 &lt;= ('Inputs and Results'!$G$14-'Inputs and Results'!$G$13)/('Inputs and Results'!$G$15-'Inputs and Results'!$G$13), 'Inputs and Results'!$G$13 + SQRT(F5061*('Inputs and Results'!$G$15-'Inputs and Results'!$G$13)*('Inputs and Results'!$G$14-'Inputs and Results'!$G$13)), 'Inputs and Results'!$G$15 - SQRT((1-F5061)*('Inputs and Results'!$G$15-'Inputs and Results'!$G$13)*('Inputs and Results'!$G$15-'Inputs and Results'!$G$14))))</f>
        <v>822.50732130575057</v>
      </c>
      <c r="D5061">
        <f t="shared" ca="1" si="332"/>
        <v>45.517340510254641</v>
      </c>
      <c r="E5061">
        <f t="shared" ca="1" si="331"/>
        <v>3.6552883050714469E-2</v>
      </c>
      <c r="F5061">
        <f t="shared" ca="1" si="331"/>
        <v>0.83200443922451306</v>
      </c>
    </row>
    <row r="5062" spans="1:6" ht="15.75" customHeight="1" x14ac:dyDescent="0.2">
      <c r="A5062">
        <v>5061</v>
      </c>
      <c r="B5062" s="47">
        <f ca="1">IF('Inputs and Results'!$C$15='Inputs and Results'!$C$13, 'Inputs and Results'!$C$13, IF(E5062 &lt;= ('Inputs and Results'!$C$14-'Inputs and Results'!$C$13)/('Inputs and Results'!$C$15-'Inputs and Results'!$C$13), 'Inputs and Results'!$C$13 + SQRT(E5062*('Inputs and Results'!$C$15-'Inputs and Results'!$C$13)*('Inputs and Results'!$C$14-'Inputs and Results'!$C$13)), 'Inputs and Results'!$C$15 - SQRT((1-E5062)*('Inputs and Results'!$C$15-'Inputs and Results'!$C$13)*('Inputs and Results'!$C$15-'Inputs and Results'!$C$14))))</f>
        <v>1.1744498167803901</v>
      </c>
      <c r="C5062" s="47">
        <f ca="1">IF('Inputs and Results'!$G$15='Inputs and Results'!$G$13, 'Inputs and Results'!$G$13, IF(F5062 &lt;= ('Inputs and Results'!$G$14-'Inputs and Results'!$G$13)/('Inputs and Results'!$G$15-'Inputs and Results'!$G$13), 'Inputs and Results'!$G$13 + SQRT(F5062*('Inputs and Results'!$G$15-'Inputs and Results'!$G$13)*('Inputs and Results'!$G$14-'Inputs and Results'!$G$13)), 'Inputs and Results'!$G$15 - SQRT((1-F5062)*('Inputs and Results'!$G$15-'Inputs and Results'!$G$13)*('Inputs and Results'!$G$15-'Inputs and Results'!$G$14))))</f>
        <v>743.58003466904665</v>
      </c>
      <c r="D5062">
        <f t="shared" ca="1" si="332"/>
        <v>873.2974354786179</v>
      </c>
      <c r="E5062">
        <f t="shared" ref="E5062:F5081" ca="1" si="333">RAND()</f>
        <v>0.62970739206076098</v>
      </c>
      <c r="F5062">
        <f t="shared" ca="1" si="333"/>
        <v>0.75441038012462414</v>
      </c>
    </row>
    <row r="5063" spans="1:6" ht="15.75" customHeight="1" x14ac:dyDescent="0.2">
      <c r="A5063">
        <v>5062</v>
      </c>
      <c r="B5063" s="47">
        <f ca="1">IF('Inputs and Results'!$C$15='Inputs and Results'!$C$13, 'Inputs and Results'!$C$13, IF(E5063 &lt;= ('Inputs and Results'!$C$14-'Inputs and Results'!$C$13)/('Inputs and Results'!$C$15-'Inputs and Results'!$C$13), 'Inputs and Results'!$C$13 + SQRT(E5063*('Inputs and Results'!$C$15-'Inputs and Results'!$C$13)*('Inputs and Results'!$C$14-'Inputs and Results'!$C$13)), 'Inputs and Results'!$C$15 - SQRT((1-E5063)*('Inputs and Results'!$C$15-'Inputs and Results'!$C$13)*('Inputs and Results'!$C$15-'Inputs and Results'!$C$14))))</f>
        <v>4.784273532962402E-2</v>
      </c>
      <c r="C5063" s="47">
        <f ca="1">IF('Inputs and Results'!$G$15='Inputs and Results'!$G$13, 'Inputs and Results'!$G$13, IF(F5063 &lt;= ('Inputs and Results'!$G$14-'Inputs and Results'!$G$13)/('Inputs and Results'!$G$15-'Inputs and Results'!$G$13), 'Inputs and Results'!$G$13 + SQRT(F5063*('Inputs and Results'!$G$15-'Inputs and Results'!$G$13)*('Inputs and Results'!$G$14-'Inputs and Results'!$G$13)), 'Inputs and Results'!$G$15 - SQRT((1-F5063)*('Inputs and Results'!$G$15-'Inputs and Results'!$G$13)*('Inputs and Results'!$G$15-'Inputs and Results'!$G$14))))</f>
        <v>794.89822643107902</v>
      </c>
      <c r="D5063">
        <f t="shared" ca="1" si="332"/>
        <v>38.030105461129658</v>
      </c>
      <c r="E5063">
        <f t="shared" ca="1" si="333"/>
        <v>3.1640831628213628E-2</v>
      </c>
      <c r="F5063">
        <f t="shared" ca="1" si="333"/>
        <v>0.80653205050370669</v>
      </c>
    </row>
    <row r="5064" spans="1:6" ht="15.75" customHeight="1" x14ac:dyDescent="0.2">
      <c r="A5064">
        <v>5063</v>
      </c>
      <c r="B5064" s="47">
        <f ca="1">IF('Inputs and Results'!$C$15='Inputs and Results'!$C$13, 'Inputs and Results'!$C$13, IF(E5064 &lt;= ('Inputs and Results'!$C$14-'Inputs and Results'!$C$13)/('Inputs and Results'!$C$15-'Inputs and Results'!$C$13), 'Inputs and Results'!$C$13 + SQRT(E5064*('Inputs and Results'!$C$15-'Inputs and Results'!$C$13)*('Inputs and Results'!$C$14-'Inputs and Results'!$C$13)), 'Inputs and Results'!$C$15 - SQRT((1-E5064)*('Inputs and Results'!$C$15-'Inputs and Results'!$C$13)*('Inputs and Results'!$C$15-'Inputs and Results'!$C$14))))</f>
        <v>0.91231560142366552</v>
      </c>
      <c r="C5064" s="47">
        <f ca="1">IF('Inputs and Results'!$G$15='Inputs and Results'!$G$13, 'Inputs and Results'!$G$13, IF(F5064 &lt;= ('Inputs and Results'!$G$14-'Inputs and Results'!$G$13)/('Inputs and Results'!$G$15-'Inputs and Results'!$G$13), 'Inputs and Results'!$G$13 + SQRT(F5064*('Inputs and Results'!$G$15-'Inputs and Results'!$G$13)*('Inputs and Results'!$G$14-'Inputs and Results'!$G$13)), 'Inputs and Results'!$G$15 - SQRT((1-F5064)*('Inputs and Results'!$G$15-'Inputs and Results'!$G$13)*('Inputs and Results'!$G$15-'Inputs and Results'!$G$14))))</f>
        <v>372.4459723446231</v>
      </c>
      <c r="D5064">
        <f t="shared" ca="1" si="332"/>
        <v>339.78827125740673</v>
      </c>
      <c r="E5064">
        <f t="shared" ca="1" si="333"/>
        <v>0.51573042799344104</v>
      </c>
      <c r="F5064">
        <f t="shared" ca="1" si="333"/>
        <v>0.19262842908013611</v>
      </c>
    </row>
    <row r="5065" spans="1:6" ht="15.75" customHeight="1" x14ac:dyDescent="0.2">
      <c r="A5065">
        <v>5064</v>
      </c>
      <c r="B5065" s="47">
        <f ca="1">IF('Inputs and Results'!$C$15='Inputs and Results'!$C$13, 'Inputs and Results'!$C$13, IF(E5065 &lt;= ('Inputs and Results'!$C$14-'Inputs and Results'!$C$13)/('Inputs and Results'!$C$15-'Inputs and Results'!$C$13), 'Inputs and Results'!$C$13 + SQRT(E5065*('Inputs and Results'!$C$15-'Inputs and Results'!$C$13)*('Inputs and Results'!$C$14-'Inputs and Results'!$C$13)), 'Inputs and Results'!$C$15 - SQRT((1-E5065)*('Inputs and Results'!$C$15-'Inputs and Results'!$C$13)*('Inputs and Results'!$C$15-'Inputs and Results'!$C$14))))</f>
        <v>1.6713171964623468</v>
      </c>
      <c r="C5065" s="47">
        <f ca="1">IF('Inputs and Results'!$G$15='Inputs and Results'!$G$13, 'Inputs and Results'!$G$13, IF(F5065 &lt;= ('Inputs and Results'!$G$14-'Inputs and Results'!$G$13)/('Inputs and Results'!$G$15-'Inputs and Results'!$G$13), 'Inputs and Results'!$G$13 + SQRT(F5065*('Inputs and Results'!$G$15-'Inputs and Results'!$G$13)*('Inputs and Results'!$G$14-'Inputs and Results'!$G$13)), 'Inputs and Results'!$G$15 - SQRT((1-F5065)*('Inputs and Results'!$G$15-'Inputs and Results'!$G$13)*('Inputs and Results'!$G$15-'Inputs and Results'!$G$14))))</f>
        <v>284.47436186728658</v>
      </c>
      <c r="D5065">
        <f t="shared" ca="1" si="332"/>
        <v>475.44689294144854</v>
      </c>
      <c r="E5065">
        <f t="shared" ca="1" si="333"/>
        <v>0.80384466750925798</v>
      </c>
      <c r="F5065">
        <f t="shared" ca="1" si="333"/>
        <v>1.1852534741527365E-2</v>
      </c>
    </row>
    <row r="5066" spans="1:6" ht="15.75" customHeight="1" x14ac:dyDescent="0.2">
      <c r="A5066">
        <v>5065</v>
      </c>
      <c r="B5066" s="47">
        <f ca="1">IF('Inputs and Results'!$C$15='Inputs and Results'!$C$13, 'Inputs and Results'!$C$13, IF(E5066 &lt;= ('Inputs and Results'!$C$14-'Inputs and Results'!$C$13)/('Inputs and Results'!$C$15-'Inputs and Results'!$C$13), 'Inputs and Results'!$C$13 + SQRT(E5066*('Inputs and Results'!$C$15-'Inputs and Results'!$C$13)*('Inputs and Results'!$C$14-'Inputs and Results'!$C$13)), 'Inputs and Results'!$C$15 - SQRT((1-E5066)*('Inputs and Results'!$C$15-'Inputs and Results'!$C$13)*('Inputs and Results'!$C$15-'Inputs and Results'!$C$14))))</f>
        <v>1.8738321078265259</v>
      </c>
      <c r="C5066" s="47">
        <f ca="1">IF('Inputs and Results'!$G$15='Inputs and Results'!$G$13, 'Inputs and Results'!$G$13, IF(F5066 &lt;= ('Inputs and Results'!$G$14-'Inputs and Results'!$G$13)/('Inputs and Results'!$G$15-'Inputs and Results'!$G$13), 'Inputs and Results'!$G$13 + SQRT(F5066*('Inputs and Results'!$G$15-'Inputs and Results'!$G$13)*('Inputs and Results'!$G$14-'Inputs and Results'!$G$13)), 'Inputs and Results'!$G$15 - SQRT((1-F5066)*('Inputs and Results'!$G$15-'Inputs and Results'!$G$13)*('Inputs and Results'!$G$15-'Inputs and Results'!$G$14))))</f>
        <v>302.00088466339116</v>
      </c>
      <c r="D5066">
        <f t="shared" ca="1" si="332"/>
        <v>565.8989542742778</v>
      </c>
      <c r="E5066">
        <f t="shared" ca="1" si="333"/>
        <v>0.85908287540417272</v>
      </c>
      <c r="F5066">
        <f t="shared" ca="1" si="333"/>
        <v>4.9323940784125941E-2</v>
      </c>
    </row>
    <row r="5067" spans="1:6" ht="15.75" customHeight="1" x14ac:dyDescent="0.2">
      <c r="A5067">
        <v>5066</v>
      </c>
      <c r="B5067" s="47">
        <f ca="1">IF('Inputs and Results'!$C$15='Inputs and Results'!$C$13, 'Inputs and Results'!$C$13, IF(E5067 &lt;= ('Inputs and Results'!$C$14-'Inputs and Results'!$C$13)/('Inputs and Results'!$C$15-'Inputs and Results'!$C$13), 'Inputs and Results'!$C$13 + SQRT(E5067*('Inputs and Results'!$C$15-'Inputs and Results'!$C$13)*('Inputs and Results'!$C$14-'Inputs and Results'!$C$13)), 'Inputs and Results'!$C$15 - SQRT((1-E5067)*('Inputs and Results'!$C$15-'Inputs and Results'!$C$13)*('Inputs and Results'!$C$15-'Inputs and Results'!$C$14))))</f>
        <v>0.12659769823039468</v>
      </c>
      <c r="C5067" s="47">
        <f ca="1">IF('Inputs and Results'!$G$15='Inputs and Results'!$G$13, 'Inputs and Results'!$G$13, IF(F5067 &lt;= ('Inputs and Results'!$G$14-'Inputs and Results'!$G$13)/('Inputs and Results'!$G$15-'Inputs and Results'!$G$13), 'Inputs and Results'!$G$13 + SQRT(F5067*('Inputs and Results'!$G$15-'Inputs and Results'!$G$13)*('Inputs and Results'!$G$14-'Inputs and Results'!$G$13)), 'Inputs and Results'!$G$15 - SQRT((1-F5067)*('Inputs and Results'!$G$15-'Inputs and Results'!$G$13)*('Inputs and Results'!$G$15-'Inputs and Results'!$G$14))))</f>
        <v>446.33309839469473</v>
      </c>
      <c r="D5067">
        <f t="shared" ca="1" si="332"/>
        <v>56.504742900808623</v>
      </c>
      <c r="E5067">
        <f t="shared" ca="1" si="333"/>
        <v>8.2617690242792641E-2</v>
      </c>
      <c r="F5067">
        <f t="shared" ca="1" si="333"/>
        <v>0.33036271699276398</v>
      </c>
    </row>
    <row r="5068" spans="1:6" ht="15.75" customHeight="1" x14ac:dyDescent="0.2">
      <c r="A5068">
        <v>5067</v>
      </c>
      <c r="B5068" s="47">
        <f ca="1">IF('Inputs and Results'!$C$15='Inputs and Results'!$C$13, 'Inputs and Results'!$C$13, IF(E5068 &lt;= ('Inputs and Results'!$C$14-'Inputs and Results'!$C$13)/('Inputs and Results'!$C$15-'Inputs and Results'!$C$13), 'Inputs and Results'!$C$13 + SQRT(E5068*('Inputs and Results'!$C$15-'Inputs and Results'!$C$13)*('Inputs and Results'!$C$14-'Inputs and Results'!$C$13)), 'Inputs and Results'!$C$15 - SQRT((1-E5068)*('Inputs and Results'!$C$15-'Inputs and Results'!$C$13)*('Inputs and Results'!$C$15-'Inputs and Results'!$C$14))))</f>
        <v>1.1419750557914798</v>
      </c>
      <c r="C5068" s="47">
        <f ca="1">IF('Inputs and Results'!$G$15='Inputs and Results'!$G$13, 'Inputs and Results'!$G$13, IF(F5068 &lt;= ('Inputs and Results'!$G$14-'Inputs and Results'!$G$13)/('Inputs and Results'!$G$15-'Inputs and Results'!$G$13), 'Inputs and Results'!$G$13 + SQRT(F5068*('Inputs and Results'!$G$15-'Inputs and Results'!$G$13)*('Inputs and Results'!$G$14-'Inputs and Results'!$G$13)), 'Inputs and Results'!$G$15 - SQRT((1-F5068)*('Inputs and Results'!$G$15-'Inputs and Results'!$G$13)*('Inputs and Results'!$G$15-'Inputs and Results'!$G$14))))</f>
        <v>290.46521424547598</v>
      </c>
      <c r="D5068">
        <f t="shared" ca="1" si="332"/>
        <v>331.70402924346155</v>
      </c>
      <c r="E5068">
        <f t="shared" ca="1" si="333"/>
        <v>0.61641592296654724</v>
      </c>
      <c r="F5068">
        <f t="shared" ca="1" si="333"/>
        <v>2.4742347401825793E-2</v>
      </c>
    </row>
    <row r="5069" spans="1:6" ht="15.75" customHeight="1" x14ac:dyDescent="0.2">
      <c r="A5069">
        <v>5068</v>
      </c>
      <c r="B5069" s="47">
        <f ca="1">IF('Inputs and Results'!$C$15='Inputs and Results'!$C$13, 'Inputs and Results'!$C$13, IF(E5069 &lt;= ('Inputs and Results'!$C$14-'Inputs and Results'!$C$13)/('Inputs and Results'!$C$15-'Inputs and Results'!$C$13), 'Inputs and Results'!$C$13 + SQRT(E5069*('Inputs and Results'!$C$15-'Inputs and Results'!$C$13)*('Inputs and Results'!$C$14-'Inputs and Results'!$C$13)), 'Inputs and Results'!$C$15 - SQRT((1-E5069)*('Inputs and Results'!$C$15-'Inputs and Results'!$C$13)*('Inputs and Results'!$C$15-'Inputs and Results'!$C$14))))</f>
        <v>0.10674265019380735</v>
      </c>
      <c r="C5069" s="47">
        <f ca="1">IF('Inputs and Results'!$G$15='Inputs and Results'!$G$13, 'Inputs and Results'!$G$13, IF(F5069 &lt;= ('Inputs and Results'!$G$14-'Inputs and Results'!$G$13)/('Inputs and Results'!$G$15-'Inputs and Results'!$G$13), 'Inputs and Results'!$G$13 + SQRT(F5069*('Inputs and Results'!$G$15-'Inputs and Results'!$G$13)*('Inputs and Results'!$G$14-'Inputs and Results'!$G$13)), 'Inputs and Results'!$G$15 - SQRT((1-F5069)*('Inputs and Results'!$G$15-'Inputs and Results'!$G$13)*('Inputs and Results'!$G$15-'Inputs and Results'!$G$14))))</f>
        <v>302.31443304616846</v>
      </c>
      <c r="D5069">
        <f t="shared" ca="1" si="332"/>
        <v>32.269843775186352</v>
      </c>
      <c r="E5069">
        <f t="shared" ca="1" si="333"/>
        <v>6.9895767532494268E-2</v>
      </c>
      <c r="F5069">
        <f t="shared" ca="1" si="333"/>
        <v>4.9987707364744338E-2</v>
      </c>
    </row>
    <row r="5070" spans="1:6" ht="15.75" customHeight="1" x14ac:dyDescent="0.2">
      <c r="A5070">
        <v>5069</v>
      </c>
      <c r="B5070" s="47">
        <f ca="1">IF('Inputs and Results'!$C$15='Inputs and Results'!$C$13, 'Inputs and Results'!$C$13, IF(E5070 &lt;= ('Inputs and Results'!$C$14-'Inputs and Results'!$C$13)/('Inputs and Results'!$C$15-'Inputs and Results'!$C$13), 'Inputs and Results'!$C$13 + SQRT(E5070*('Inputs and Results'!$C$15-'Inputs and Results'!$C$13)*('Inputs and Results'!$C$14-'Inputs and Results'!$C$13)), 'Inputs and Results'!$C$15 - SQRT((1-E5070)*('Inputs and Results'!$C$15-'Inputs and Results'!$C$13)*('Inputs and Results'!$C$15-'Inputs and Results'!$C$14))))</f>
        <v>1.103754494865826</v>
      </c>
      <c r="C5070" s="47">
        <f ca="1">IF('Inputs and Results'!$G$15='Inputs and Results'!$G$13, 'Inputs and Results'!$G$13, IF(F5070 &lt;= ('Inputs and Results'!$G$14-'Inputs and Results'!$G$13)/('Inputs and Results'!$G$15-'Inputs and Results'!$G$13), 'Inputs and Results'!$G$13 + SQRT(F5070*('Inputs and Results'!$G$15-'Inputs and Results'!$G$13)*('Inputs and Results'!$G$14-'Inputs and Results'!$G$13)), 'Inputs and Results'!$G$15 - SQRT((1-F5070)*('Inputs and Results'!$G$15-'Inputs and Results'!$G$13)*('Inputs and Results'!$G$15-'Inputs and Results'!$G$14))))</f>
        <v>842.05667896944851</v>
      </c>
      <c r="D5070">
        <f t="shared" ca="1" si="332"/>
        <v>929.4238443443187</v>
      </c>
      <c r="E5070">
        <f t="shared" ca="1" si="333"/>
        <v>0.60047255380649345</v>
      </c>
      <c r="F5070">
        <f t="shared" ca="1" si="333"/>
        <v>0.84895398705040148</v>
      </c>
    </row>
    <row r="5071" spans="1:6" ht="15.75" customHeight="1" x14ac:dyDescent="0.2">
      <c r="A5071">
        <v>5070</v>
      </c>
      <c r="B5071" s="47">
        <f ca="1">IF('Inputs and Results'!$C$15='Inputs and Results'!$C$13, 'Inputs and Results'!$C$13, IF(E5071 &lt;= ('Inputs and Results'!$C$14-'Inputs and Results'!$C$13)/('Inputs and Results'!$C$15-'Inputs and Results'!$C$13), 'Inputs and Results'!$C$13 + SQRT(E5071*('Inputs and Results'!$C$15-'Inputs and Results'!$C$13)*('Inputs and Results'!$C$14-'Inputs and Results'!$C$13)), 'Inputs and Results'!$C$15 - SQRT((1-E5071)*('Inputs and Results'!$C$15-'Inputs and Results'!$C$13)*('Inputs and Results'!$C$15-'Inputs and Results'!$C$14))))</f>
        <v>0.16790157356473667</v>
      </c>
      <c r="C5071" s="47">
        <f ca="1">IF('Inputs and Results'!$G$15='Inputs and Results'!$G$13, 'Inputs and Results'!$G$13, IF(F5071 &lt;= ('Inputs and Results'!$G$14-'Inputs and Results'!$G$13)/('Inputs and Results'!$G$15-'Inputs and Results'!$G$13), 'Inputs and Results'!$G$13 + SQRT(F5071*('Inputs and Results'!$G$15-'Inputs and Results'!$G$13)*('Inputs and Results'!$G$14-'Inputs and Results'!$G$13)), 'Inputs and Results'!$G$15 - SQRT((1-F5071)*('Inputs and Results'!$G$15-'Inputs and Results'!$G$13)*('Inputs and Results'!$G$15-'Inputs and Results'!$G$14))))</f>
        <v>439.34356470910939</v>
      </c>
      <c r="D5071">
        <f t="shared" ca="1" si="332"/>
        <v>73.76647585020018</v>
      </c>
      <c r="E5071">
        <f t="shared" ca="1" si="333"/>
        <v>0.10880205588698977</v>
      </c>
      <c r="F5071">
        <f t="shared" ca="1" si="333"/>
        <v>0.31788464298537233</v>
      </c>
    </row>
    <row r="5072" spans="1:6" ht="15.75" customHeight="1" x14ac:dyDescent="0.2">
      <c r="A5072">
        <v>5071</v>
      </c>
      <c r="B5072" s="47">
        <f ca="1">IF('Inputs and Results'!$C$15='Inputs and Results'!$C$13, 'Inputs and Results'!$C$13, IF(E5072 &lt;= ('Inputs and Results'!$C$14-'Inputs and Results'!$C$13)/('Inputs and Results'!$C$15-'Inputs and Results'!$C$13), 'Inputs and Results'!$C$13 + SQRT(E5072*('Inputs and Results'!$C$15-'Inputs and Results'!$C$13)*('Inputs and Results'!$C$14-'Inputs and Results'!$C$13)), 'Inputs and Results'!$C$15 - SQRT((1-E5072)*('Inputs and Results'!$C$15-'Inputs and Results'!$C$13)*('Inputs and Results'!$C$15-'Inputs and Results'!$C$14))))</f>
        <v>1.3264451824739765</v>
      </c>
      <c r="C5072" s="47">
        <f ca="1">IF('Inputs and Results'!$G$15='Inputs and Results'!$G$13, 'Inputs and Results'!$G$13, IF(F5072 &lt;= ('Inputs and Results'!$G$14-'Inputs and Results'!$G$13)/('Inputs and Results'!$G$15-'Inputs and Results'!$G$13), 'Inputs and Results'!$G$13 + SQRT(F5072*('Inputs and Results'!$G$15-'Inputs and Results'!$G$13)*('Inputs and Results'!$G$14-'Inputs and Results'!$G$13)), 'Inputs and Results'!$G$15 - SQRT((1-F5072)*('Inputs and Results'!$G$15-'Inputs and Results'!$G$13)*('Inputs and Results'!$G$15-'Inputs and Results'!$G$14))))</f>
        <v>361.90923279494893</v>
      </c>
      <c r="D5072">
        <f t="shared" ca="1" si="332"/>
        <v>480.05275833371286</v>
      </c>
      <c r="E5072">
        <f t="shared" ca="1" si="333"/>
        <v>0.68880158585949314</v>
      </c>
      <c r="F5072">
        <f t="shared" ca="1" si="333"/>
        <v>0.17193800573852103</v>
      </c>
    </row>
    <row r="5073" spans="1:6" ht="15.75" customHeight="1" x14ac:dyDescent="0.2">
      <c r="A5073">
        <v>5072</v>
      </c>
      <c r="B5073" s="47">
        <f ca="1">IF('Inputs and Results'!$C$15='Inputs and Results'!$C$13, 'Inputs and Results'!$C$13, IF(E5073 &lt;= ('Inputs and Results'!$C$14-'Inputs and Results'!$C$13)/('Inputs and Results'!$C$15-'Inputs and Results'!$C$13), 'Inputs and Results'!$C$13 + SQRT(E5073*('Inputs and Results'!$C$15-'Inputs and Results'!$C$13)*('Inputs and Results'!$C$14-'Inputs and Results'!$C$13)), 'Inputs and Results'!$C$15 - SQRT((1-E5073)*('Inputs and Results'!$C$15-'Inputs and Results'!$C$13)*('Inputs and Results'!$C$15-'Inputs and Results'!$C$14))))</f>
        <v>0.71007996484578229</v>
      </c>
      <c r="C5073" s="47">
        <f ca="1">IF('Inputs and Results'!$G$15='Inputs and Results'!$G$13, 'Inputs and Results'!$G$13, IF(F5073 &lt;= ('Inputs and Results'!$G$14-'Inputs and Results'!$G$13)/('Inputs and Results'!$G$15-'Inputs and Results'!$G$13), 'Inputs and Results'!$G$13 + SQRT(F5073*('Inputs and Results'!$G$15-'Inputs and Results'!$G$13)*('Inputs and Results'!$G$14-'Inputs and Results'!$G$13)), 'Inputs and Results'!$G$15 - SQRT((1-F5073)*('Inputs and Results'!$G$15-'Inputs and Results'!$G$13)*('Inputs and Results'!$G$15-'Inputs and Results'!$G$14))))</f>
        <v>995.69808627648661</v>
      </c>
      <c r="D5073">
        <f t="shared" ca="1" si="332"/>
        <v>707.02526210022029</v>
      </c>
      <c r="E5073">
        <f t="shared" ca="1" si="333"/>
        <v>0.41736291473325637</v>
      </c>
      <c r="F5073">
        <f t="shared" ca="1" si="333"/>
        <v>0.95079314493040312</v>
      </c>
    </row>
    <row r="5074" spans="1:6" ht="15.75" customHeight="1" x14ac:dyDescent="0.2">
      <c r="A5074">
        <v>5073</v>
      </c>
      <c r="B5074" s="47">
        <f ca="1">IF('Inputs and Results'!$C$15='Inputs and Results'!$C$13, 'Inputs and Results'!$C$13, IF(E5074 &lt;= ('Inputs and Results'!$C$14-'Inputs and Results'!$C$13)/('Inputs and Results'!$C$15-'Inputs and Results'!$C$13), 'Inputs and Results'!$C$13 + SQRT(E5074*('Inputs and Results'!$C$15-'Inputs and Results'!$C$13)*('Inputs and Results'!$C$14-'Inputs and Results'!$C$13)), 'Inputs and Results'!$C$15 - SQRT((1-E5074)*('Inputs and Results'!$C$15-'Inputs and Results'!$C$13)*('Inputs and Results'!$C$15-'Inputs and Results'!$C$14))))</f>
        <v>0.95856214264170392</v>
      </c>
      <c r="C5074" s="47">
        <f ca="1">IF('Inputs and Results'!$G$15='Inputs and Results'!$G$13, 'Inputs and Results'!$G$13, IF(F5074 &lt;= ('Inputs and Results'!$G$14-'Inputs and Results'!$G$13)/('Inputs and Results'!$G$15-'Inputs and Results'!$G$13), 'Inputs and Results'!$G$13 + SQRT(F5074*('Inputs and Results'!$G$15-'Inputs and Results'!$G$13)*('Inputs and Results'!$G$14-'Inputs and Results'!$G$13)), 'Inputs and Results'!$G$15 - SQRT((1-F5074)*('Inputs and Results'!$G$15-'Inputs and Results'!$G$13)*('Inputs and Results'!$G$15-'Inputs and Results'!$G$14))))</f>
        <v>469.96550690557308</v>
      </c>
      <c r="D5074">
        <f t="shared" ca="1" si="332"/>
        <v>450.49114326710065</v>
      </c>
      <c r="E5074">
        <f t="shared" ca="1" si="333"/>
        <v>0.53694794161604109</v>
      </c>
      <c r="F5074">
        <f t="shared" ca="1" si="333"/>
        <v>0.37169936243633961</v>
      </c>
    </row>
    <row r="5075" spans="1:6" ht="15.75" customHeight="1" x14ac:dyDescent="0.2">
      <c r="A5075">
        <v>5074</v>
      </c>
      <c r="B5075" s="47">
        <f ca="1">IF('Inputs and Results'!$C$15='Inputs and Results'!$C$13, 'Inputs and Results'!$C$13, IF(E5075 &lt;= ('Inputs and Results'!$C$14-'Inputs and Results'!$C$13)/('Inputs and Results'!$C$15-'Inputs and Results'!$C$13), 'Inputs and Results'!$C$13 + SQRT(E5075*('Inputs and Results'!$C$15-'Inputs and Results'!$C$13)*('Inputs and Results'!$C$14-'Inputs and Results'!$C$13)), 'Inputs and Results'!$C$15 - SQRT((1-E5075)*('Inputs and Results'!$C$15-'Inputs and Results'!$C$13)*('Inputs and Results'!$C$15-'Inputs and Results'!$C$14))))</f>
        <v>1.9315995880452344</v>
      </c>
      <c r="C5075" s="47">
        <f ca="1">IF('Inputs and Results'!$G$15='Inputs and Results'!$G$13, 'Inputs and Results'!$G$13, IF(F5075 &lt;= ('Inputs and Results'!$G$14-'Inputs and Results'!$G$13)/('Inputs and Results'!$G$15-'Inputs and Results'!$G$13), 'Inputs and Results'!$G$13 + SQRT(F5075*('Inputs and Results'!$G$15-'Inputs and Results'!$G$13)*('Inputs and Results'!$G$14-'Inputs and Results'!$G$13)), 'Inputs and Results'!$G$15 - SQRT((1-F5075)*('Inputs and Results'!$G$15-'Inputs and Results'!$G$13)*('Inputs and Results'!$G$15-'Inputs and Results'!$G$14))))</f>
        <v>912.36334733328454</v>
      </c>
      <c r="D5075">
        <f t="shared" ca="1" si="332"/>
        <v>1762.3206658565434</v>
      </c>
      <c r="E5075">
        <f t="shared" ca="1" si="333"/>
        <v>0.87316895108165415</v>
      </c>
      <c r="F5075">
        <f t="shared" ca="1" si="333"/>
        <v>0.90246304534051913</v>
      </c>
    </row>
    <row r="5076" spans="1:6" ht="15.75" customHeight="1" x14ac:dyDescent="0.2">
      <c r="A5076">
        <v>5075</v>
      </c>
      <c r="B5076" s="47">
        <f ca="1">IF('Inputs and Results'!$C$15='Inputs and Results'!$C$13, 'Inputs and Results'!$C$13, IF(E5076 &lt;= ('Inputs and Results'!$C$14-'Inputs and Results'!$C$13)/('Inputs and Results'!$C$15-'Inputs and Results'!$C$13), 'Inputs and Results'!$C$13 + SQRT(E5076*('Inputs and Results'!$C$15-'Inputs and Results'!$C$13)*('Inputs and Results'!$C$14-'Inputs and Results'!$C$13)), 'Inputs and Results'!$C$15 - SQRT((1-E5076)*('Inputs and Results'!$C$15-'Inputs and Results'!$C$13)*('Inputs and Results'!$C$15-'Inputs and Results'!$C$14))))</f>
        <v>0.94575165846140985</v>
      </c>
      <c r="C5076" s="47">
        <f ca="1">IF('Inputs and Results'!$G$15='Inputs and Results'!$G$13, 'Inputs and Results'!$G$13, IF(F5076 &lt;= ('Inputs and Results'!$G$14-'Inputs and Results'!$G$13)/('Inputs and Results'!$G$15-'Inputs and Results'!$G$13), 'Inputs and Results'!$G$13 + SQRT(F5076*('Inputs and Results'!$G$15-'Inputs and Results'!$G$13)*('Inputs and Results'!$G$14-'Inputs and Results'!$G$13)), 'Inputs and Results'!$G$15 - SQRT((1-F5076)*('Inputs and Results'!$G$15-'Inputs and Results'!$G$13)*('Inputs and Results'!$G$15-'Inputs and Results'!$G$14))))</f>
        <v>368.98678647226905</v>
      </c>
      <c r="D5076">
        <f t="shared" ca="1" si="332"/>
        <v>348.96986525649459</v>
      </c>
      <c r="E5076">
        <f t="shared" ca="1" si="333"/>
        <v>0.53111819458732801</v>
      </c>
      <c r="F5076">
        <f t="shared" ca="1" si="333"/>
        <v>0.18586467636239445</v>
      </c>
    </row>
    <row r="5077" spans="1:6" ht="15.75" customHeight="1" x14ac:dyDescent="0.2">
      <c r="A5077">
        <v>5076</v>
      </c>
      <c r="B5077" s="47">
        <f ca="1">IF('Inputs and Results'!$C$15='Inputs and Results'!$C$13, 'Inputs and Results'!$C$13, IF(E5077 &lt;= ('Inputs and Results'!$C$14-'Inputs and Results'!$C$13)/('Inputs and Results'!$C$15-'Inputs and Results'!$C$13), 'Inputs and Results'!$C$13 + SQRT(E5077*('Inputs and Results'!$C$15-'Inputs and Results'!$C$13)*('Inputs and Results'!$C$14-'Inputs and Results'!$C$13)), 'Inputs and Results'!$C$15 - SQRT((1-E5077)*('Inputs and Results'!$C$15-'Inputs and Results'!$C$13)*('Inputs and Results'!$C$15-'Inputs and Results'!$C$14))))</f>
        <v>2.5767000773776174</v>
      </c>
      <c r="C5077" s="47">
        <f ca="1">IF('Inputs and Results'!$G$15='Inputs and Results'!$G$13, 'Inputs and Results'!$G$13, IF(F5077 &lt;= ('Inputs and Results'!$G$14-'Inputs and Results'!$G$13)/('Inputs and Results'!$G$15-'Inputs and Results'!$G$13), 'Inputs and Results'!$G$13 + SQRT(F5077*('Inputs and Results'!$G$15-'Inputs and Results'!$G$13)*('Inputs and Results'!$G$14-'Inputs and Results'!$G$13)), 'Inputs and Results'!$G$15 - SQRT((1-F5077)*('Inputs and Results'!$G$15-'Inputs and Results'!$G$13)*('Inputs and Results'!$G$15-'Inputs and Results'!$G$14))))</f>
        <v>354.17952368386523</v>
      </c>
      <c r="D5077">
        <f t="shared" ca="1" si="332"/>
        <v>912.61440608178316</v>
      </c>
      <c r="E5077">
        <f t="shared" ca="1" si="333"/>
        <v>0.98009079727865389</v>
      </c>
      <c r="F5077">
        <f t="shared" ca="1" si="333"/>
        <v>0.15659314020938264</v>
      </c>
    </row>
    <row r="5078" spans="1:6" ht="15.75" customHeight="1" x14ac:dyDescent="0.2">
      <c r="A5078">
        <v>5077</v>
      </c>
      <c r="B5078" s="47">
        <f ca="1">IF('Inputs and Results'!$C$15='Inputs and Results'!$C$13, 'Inputs and Results'!$C$13, IF(E5078 &lt;= ('Inputs and Results'!$C$14-'Inputs and Results'!$C$13)/('Inputs and Results'!$C$15-'Inputs and Results'!$C$13), 'Inputs and Results'!$C$13 + SQRT(E5078*('Inputs and Results'!$C$15-'Inputs and Results'!$C$13)*('Inputs and Results'!$C$14-'Inputs and Results'!$C$13)), 'Inputs and Results'!$C$15 - SQRT((1-E5078)*('Inputs and Results'!$C$15-'Inputs and Results'!$C$13)*('Inputs and Results'!$C$15-'Inputs and Results'!$C$14))))</f>
        <v>0.28721135070193515</v>
      </c>
      <c r="C5078" s="47">
        <f ca="1">IF('Inputs and Results'!$G$15='Inputs and Results'!$G$13, 'Inputs and Results'!$G$13, IF(F5078 &lt;= ('Inputs and Results'!$G$14-'Inputs and Results'!$G$13)/('Inputs and Results'!$G$15-'Inputs and Results'!$G$13), 'Inputs and Results'!$G$13 + SQRT(F5078*('Inputs and Results'!$G$15-'Inputs and Results'!$G$13)*('Inputs and Results'!$G$14-'Inputs and Results'!$G$13)), 'Inputs and Results'!$G$15 - SQRT((1-F5078)*('Inputs and Results'!$G$15-'Inputs and Results'!$G$13)*('Inputs and Results'!$G$15-'Inputs and Results'!$G$14))))</f>
        <v>721.02396811287258</v>
      </c>
      <c r="D5078">
        <f t="shared" ca="1" si="332"/>
        <v>207.08626777016715</v>
      </c>
      <c r="E5078">
        <f t="shared" ca="1" si="333"/>
        <v>0.18230863824884236</v>
      </c>
      <c r="F5078">
        <f t="shared" ca="1" si="333"/>
        <v>0.72953672467808273</v>
      </c>
    </row>
    <row r="5079" spans="1:6" ht="15.75" customHeight="1" x14ac:dyDescent="0.2">
      <c r="A5079">
        <v>5078</v>
      </c>
      <c r="B5079" s="47">
        <f ca="1">IF('Inputs and Results'!$C$15='Inputs and Results'!$C$13, 'Inputs and Results'!$C$13, IF(E5079 &lt;= ('Inputs and Results'!$C$14-'Inputs and Results'!$C$13)/('Inputs and Results'!$C$15-'Inputs and Results'!$C$13), 'Inputs and Results'!$C$13 + SQRT(E5079*('Inputs and Results'!$C$15-'Inputs and Results'!$C$13)*('Inputs and Results'!$C$14-'Inputs and Results'!$C$13)), 'Inputs and Results'!$C$15 - SQRT((1-E5079)*('Inputs and Results'!$C$15-'Inputs and Results'!$C$13)*('Inputs and Results'!$C$15-'Inputs and Results'!$C$14))))</f>
        <v>1.8227728465432349</v>
      </c>
      <c r="C5079" s="47">
        <f ca="1">IF('Inputs and Results'!$G$15='Inputs and Results'!$G$13, 'Inputs and Results'!$G$13, IF(F5079 &lt;= ('Inputs and Results'!$G$14-'Inputs and Results'!$G$13)/('Inputs and Results'!$G$15-'Inputs and Results'!$G$13), 'Inputs and Results'!$G$13 + SQRT(F5079*('Inputs and Results'!$G$15-'Inputs and Results'!$G$13)*('Inputs and Results'!$G$14-'Inputs and Results'!$G$13)), 'Inputs and Results'!$G$15 - SQRT((1-F5079)*('Inputs and Results'!$G$15-'Inputs and Results'!$G$13)*('Inputs and Results'!$G$15-'Inputs and Results'!$G$14))))</f>
        <v>511.82548488969235</v>
      </c>
      <c r="D5079">
        <f t="shared" ca="1" si="332"/>
        <v>932.94159602575598</v>
      </c>
      <c r="E5079">
        <f t="shared" ca="1" si="333"/>
        <v>0.84601513657378691</v>
      </c>
      <c r="F5079">
        <f t="shared" ca="1" si="333"/>
        <v>0.44168678094161096</v>
      </c>
    </row>
    <row r="5080" spans="1:6" ht="15.75" customHeight="1" x14ac:dyDescent="0.2">
      <c r="A5080">
        <v>5079</v>
      </c>
      <c r="B5080" s="47">
        <f ca="1">IF('Inputs and Results'!$C$15='Inputs and Results'!$C$13, 'Inputs and Results'!$C$13, IF(E5080 &lt;= ('Inputs and Results'!$C$14-'Inputs and Results'!$C$13)/('Inputs and Results'!$C$15-'Inputs and Results'!$C$13), 'Inputs and Results'!$C$13 + SQRT(E5080*('Inputs and Results'!$C$15-'Inputs and Results'!$C$13)*('Inputs and Results'!$C$14-'Inputs and Results'!$C$13)), 'Inputs and Results'!$C$15 - SQRT((1-E5080)*('Inputs and Results'!$C$15-'Inputs and Results'!$C$13)*('Inputs and Results'!$C$15-'Inputs and Results'!$C$14))))</f>
        <v>0.71306101569359814</v>
      </c>
      <c r="C5080" s="47">
        <f ca="1">IF('Inputs and Results'!$G$15='Inputs and Results'!$G$13, 'Inputs and Results'!$G$13, IF(F5080 &lt;= ('Inputs and Results'!$G$14-'Inputs and Results'!$G$13)/('Inputs and Results'!$G$15-'Inputs and Results'!$G$13), 'Inputs and Results'!$G$13 + SQRT(F5080*('Inputs and Results'!$G$15-'Inputs and Results'!$G$13)*('Inputs and Results'!$G$14-'Inputs and Results'!$G$13)), 'Inputs and Results'!$G$15 - SQRT((1-F5080)*('Inputs and Results'!$G$15-'Inputs and Results'!$G$13)*('Inputs and Results'!$G$15-'Inputs and Results'!$G$14))))</f>
        <v>298.40554457071698</v>
      </c>
      <c r="D5080">
        <f t="shared" ca="1" si="332"/>
        <v>212.78136070019673</v>
      </c>
      <c r="E5080">
        <f t="shared" ca="1" si="333"/>
        <v>0.41887889800662259</v>
      </c>
      <c r="F5080">
        <f t="shared" ca="1" si="333"/>
        <v>4.1696213622277933E-2</v>
      </c>
    </row>
    <row r="5081" spans="1:6" ht="15.75" customHeight="1" x14ac:dyDescent="0.2">
      <c r="A5081">
        <v>5080</v>
      </c>
      <c r="B5081" s="47">
        <f ca="1">IF('Inputs and Results'!$C$15='Inputs and Results'!$C$13, 'Inputs and Results'!$C$13, IF(E5081 &lt;= ('Inputs and Results'!$C$14-'Inputs and Results'!$C$13)/('Inputs and Results'!$C$15-'Inputs and Results'!$C$13), 'Inputs and Results'!$C$13 + SQRT(E5081*('Inputs and Results'!$C$15-'Inputs and Results'!$C$13)*('Inputs and Results'!$C$14-'Inputs and Results'!$C$13)), 'Inputs and Results'!$C$15 - SQRT((1-E5081)*('Inputs and Results'!$C$15-'Inputs and Results'!$C$13)*('Inputs and Results'!$C$15-'Inputs and Results'!$C$14))))</f>
        <v>1.6049548125938089</v>
      </c>
      <c r="C5081" s="47">
        <f ca="1">IF('Inputs and Results'!$G$15='Inputs and Results'!$G$13, 'Inputs and Results'!$G$13, IF(F5081 &lt;= ('Inputs and Results'!$G$14-'Inputs and Results'!$G$13)/('Inputs and Results'!$G$15-'Inputs and Results'!$G$13), 'Inputs and Results'!$G$13 + SQRT(F5081*('Inputs and Results'!$G$15-'Inputs and Results'!$G$13)*('Inputs and Results'!$G$14-'Inputs and Results'!$G$13)), 'Inputs and Results'!$G$15 - SQRT((1-F5081)*('Inputs and Results'!$G$15-'Inputs and Results'!$G$13)*('Inputs and Results'!$G$15-'Inputs and Results'!$G$14))))</f>
        <v>652.42335988275795</v>
      </c>
      <c r="D5081">
        <f t="shared" ca="1" si="332"/>
        <v>1047.1100112924548</v>
      </c>
      <c r="E5081">
        <f t="shared" ca="1" si="333"/>
        <v>0.78376099167720281</v>
      </c>
      <c r="F5081">
        <f t="shared" ca="1" si="333"/>
        <v>0.64651534551844625</v>
      </c>
    </row>
    <row r="5082" spans="1:6" ht="15.75" customHeight="1" x14ac:dyDescent="0.2">
      <c r="A5082">
        <v>5081</v>
      </c>
      <c r="B5082" s="47">
        <f ca="1">IF('Inputs and Results'!$C$15='Inputs and Results'!$C$13, 'Inputs and Results'!$C$13, IF(E5082 &lt;= ('Inputs and Results'!$C$14-'Inputs and Results'!$C$13)/('Inputs and Results'!$C$15-'Inputs and Results'!$C$13), 'Inputs and Results'!$C$13 + SQRT(E5082*('Inputs and Results'!$C$15-'Inputs and Results'!$C$13)*('Inputs and Results'!$C$14-'Inputs and Results'!$C$13)), 'Inputs and Results'!$C$15 - SQRT((1-E5082)*('Inputs and Results'!$C$15-'Inputs and Results'!$C$13)*('Inputs and Results'!$C$15-'Inputs and Results'!$C$14))))</f>
        <v>0.17177391800596098</v>
      </c>
      <c r="C5082" s="47">
        <f ca="1">IF('Inputs and Results'!$G$15='Inputs and Results'!$G$13, 'Inputs and Results'!$G$13, IF(F5082 &lt;= ('Inputs and Results'!$G$14-'Inputs and Results'!$G$13)/('Inputs and Results'!$G$15-'Inputs and Results'!$G$13), 'Inputs and Results'!$G$13 + SQRT(F5082*('Inputs and Results'!$G$15-'Inputs and Results'!$G$13)*('Inputs and Results'!$G$14-'Inputs and Results'!$G$13)), 'Inputs and Results'!$G$15 - SQRT((1-F5082)*('Inputs and Results'!$G$15-'Inputs and Results'!$G$13)*('Inputs and Results'!$G$15-'Inputs and Results'!$G$14))))</f>
        <v>717.38850962095228</v>
      </c>
      <c r="D5082">
        <f t="shared" ca="1" si="332"/>
        <v>123.22863503004801</v>
      </c>
      <c r="E5082">
        <f t="shared" ref="E5082:F5101" ca="1" si="334">RAND()</f>
        <v>0.11123746990318295</v>
      </c>
      <c r="F5082">
        <f t="shared" ca="1" si="334"/>
        <v>0.72541547667952189</v>
      </c>
    </row>
    <row r="5083" spans="1:6" ht="15.75" customHeight="1" x14ac:dyDescent="0.2">
      <c r="A5083">
        <v>5082</v>
      </c>
      <c r="B5083" s="47">
        <f ca="1">IF('Inputs and Results'!$C$15='Inputs and Results'!$C$13, 'Inputs and Results'!$C$13, IF(E5083 &lt;= ('Inputs and Results'!$C$14-'Inputs and Results'!$C$13)/('Inputs and Results'!$C$15-'Inputs and Results'!$C$13), 'Inputs and Results'!$C$13 + SQRT(E5083*('Inputs and Results'!$C$15-'Inputs and Results'!$C$13)*('Inputs and Results'!$C$14-'Inputs and Results'!$C$13)), 'Inputs and Results'!$C$15 - SQRT((1-E5083)*('Inputs and Results'!$C$15-'Inputs and Results'!$C$13)*('Inputs and Results'!$C$15-'Inputs and Results'!$C$14))))</f>
        <v>1.1025534545693676</v>
      </c>
      <c r="C5083" s="47">
        <f ca="1">IF('Inputs and Results'!$G$15='Inputs and Results'!$G$13, 'Inputs and Results'!$G$13, IF(F5083 &lt;= ('Inputs and Results'!$G$14-'Inputs and Results'!$G$13)/('Inputs and Results'!$G$15-'Inputs and Results'!$G$13), 'Inputs and Results'!$G$13 + SQRT(F5083*('Inputs and Results'!$G$15-'Inputs and Results'!$G$13)*('Inputs and Results'!$G$14-'Inputs and Results'!$G$13)), 'Inputs and Results'!$G$15 - SQRT((1-F5083)*('Inputs and Results'!$G$15-'Inputs and Results'!$G$13)*('Inputs and Results'!$G$15-'Inputs and Results'!$G$14))))</f>
        <v>924.62977332677792</v>
      </c>
      <c r="D5083">
        <f t="shared" ca="1" si="332"/>
        <v>1019.4537507791302</v>
      </c>
      <c r="E5083">
        <f t="shared" ca="1" si="334"/>
        <v>0.59996628969259547</v>
      </c>
      <c r="F5083">
        <f t="shared" ca="1" si="334"/>
        <v>0.91060469637984753</v>
      </c>
    </row>
    <row r="5084" spans="1:6" ht="15.75" customHeight="1" x14ac:dyDescent="0.2">
      <c r="A5084">
        <v>5083</v>
      </c>
      <c r="B5084" s="47">
        <f ca="1">IF('Inputs and Results'!$C$15='Inputs and Results'!$C$13, 'Inputs and Results'!$C$13, IF(E5084 &lt;= ('Inputs and Results'!$C$14-'Inputs and Results'!$C$13)/('Inputs and Results'!$C$15-'Inputs and Results'!$C$13), 'Inputs and Results'!$C$13 + SQRT(E5084*('Inputs and Results'!$C$15-'Inputs and Results'!$C$13)*('Inputs and Results'!$C$14-'Inputs and Results'!$C$13)), 'Inputs and Results'!$C$15 - SQRT((1-E5084)*('Inputs and Results'!$C$15-'Inputs and Results'!$C$13)*('Inputs and Results'!$C$15-'Inputs and Results'!$C$14))))</f>
        <v>0.13791586435825343</v>
      </c>
      <c r="C5084" s="47">
        <f ca="1">IF('Inputs and Results'!$G$15='Inputs and Results'!$G$13, 'Inputs and Results'!$G$13, IF(F5084 &lt;= ('Inputs and Results'!$G$14-'Inputs and Results'!$G$13)/('Inputs and Results'!$G$15-'Inputs and Results'!$G$13), 'Inputs and Results'!$G$13 + SQRT(F5084*('Inputs and Results'!$G$15-'Inputs and Results'!$G$13)*('Inputs and Results'!$G$14-'Inputs and Results'!$G$13)), 'Inputs and Results'!$G$15 - SQRT((1-F5084)*('Inputs and Results'!$G$15-'Inputs and Results'!$G$13)*('Inputs and Results'!$G$15-'Inputs and Results'!$G$14))))</f>
        <v>391.81657419746284</v>
      </c>
      <c r="D5084">
        <f t="shared" ca="1" si="332"/>
        <v>54.037721500332822</v>
      </c>
      <c r="E5084">
        <f t="shared" ca="1" si="334"/>
        <v>8.9830488945315201E-2</v>
      </c>
      <c r="F5084">
        <f t="shared" ca="1" si="334"/>
        <v>0.22998245811989149</v>
      </c>
    </row>
    <row r="5085" spans="1:6" ht="15.75" customHeight="1" x14ac:dyDescent="0.2">
      <c r="A5085">
        <v>5084</v>
      </c>
      <c r="B5085" s="47">
        <f ca="1">IF('Inputs and Results'!$C$15='Inputs and Results'!$C$13, 'Inputs and Results'!$C$13, IF(E5085 &lt;= ('Inputs and Results'!$C$14-'Inputs and Results'!$C$13)/('Inputs and Results'!$C$15-'Inputs and Results'!$C$13), 'Inputs and Results'!$C$13 + SQRT(E5085*('Inputs and Results'!$C$15-'Inputs and Results'!$C$13)*('Inputs and Results'!$C$14-'Inputs and Results'!$C$13)), 'Inputs and Results'!$C$15 - SQRT((1-E5085)*('Inputs and Results'!$C$15-'Inputs and Results'!$C$13)*('Inputs and Results'!$C$15-'Inputs and Results'!$C$14))))</f>
        <v>2.0960533721734995</v>
      </c>
      <c r="C5085" s="47">
        <f ca="1">IF('Inputs and Results'!$G$15='Inputs and Results'!$G$13, 'Inputs and Results'!$G$13, IF(F5085 &lt;= ('Inputs and Results'!$G$14-'Inputs and Results'!$G$13)/('Inputs and Results'!$G$15-'Inputs and Results'!$G$13), 'Inputs and Results'!$G$13 + SQRT(F5085*('Inputs and Results'!$G$15-'Inputs and Results'!$G$13)*('Inputs and Results'!$G$14-'Inputs and Results'!$G$13)), 'Inputs and Results'!$G$15 - SQRT((1-F5085)*('Inputs and Results'!$G$15-'Inputs and Results'!$G$13)*('Inputs and Results'!$G$15-'Inputs and Results'!$G$14))))</f>
        <v>307.48232832714064</v>
      </c>
      <c r="D5085">
        <f t="shared" ca="1" si="332"/>
        <v>644.4993711738623</v>
      </c>
      <c r="E5085">
        <f t="shared" ca="1" si="334"/>
        <v>0.90920894378234429</v>
      </c>
      <c r="F5085">
        <f t="shared" ca="1" si="334"/>
        <v>6.089449313539208E-2</v>
      </c>
    </row>
    <row r="5086" spans="1:6" ht="15.75" customHeight="1" x14ac:dyDescent="0.2">
      <c r="A5086">
        <v>5085</v>
      </c>
      <c r="B5086" s="47">
        <f ca="1">IF('Inputs and Results'!$C$15='Inputs and Results'!$C$13, 'Inputs and Results'!$C$13, IF(E5086 &lt;= ('Inputs and Results'!$C$14-'Inputs and Results'!$C$13)/('Inputs and Results'!$C$15-'Inputs and Results'!$C$13), 'Inputs and Results'!$C$13 + SQRT(E5086*('Inputs and Results'!$C$15-'Inputs and Results'!$C$13)*('Inputs and Results'!$C$14-'Inputs and Results'!$C$13)), 'Inputs and Results'!$C$15 - SQRT((1-E5086)*('Inputs and Results'!$C$15-'Inputs and Results'!$C$13)*('Inputs and Results'!$C$15-'Inputs and Results'!$C$14))))</f>
        <v>1.3799863979348019</v>
      </c>
      <c r="C5086" s="47">
        <f ca="1">IF('Inputs and Results'!$G$15='Inputs and Results'!$G$13, 'Inputs and Results'!$G$13, IF(F5086 &lt;= ('Inputs and Results'!$G$14-'Inputs and Results'!$G$13)/('Inputs and Results'!$G$15-'Inputs and Results'!$G$13), 'Inputs and Results'!$G$13 + SQRT(F5086*('Inputs and Results'!$G$15-'Inputs and Results'!$G$13)*('Inputs and Results'!$G$14-'Inputs and Results'!$G$13)), 'Inputs and Results'!$G$15 - SQRT((1-F5086)*('Inputs and Results'!$G$15-'Inputs and Results'!$G$13)*('Inputs and Results'!$G$15-'Inputs and Results'!$G$14))))</f>
        <v>318.9056592024707</v>
      </c>
      <c r="D5086">
        <f t="shared" ca="1" si="332"/>
        <v>440.08547192384106</v>
      </c>
      <c r="E5086">
        <f t="shared" ca="1" si="334"/>
        <v>0.70839510323597132</v>
      </c>
      <c r="F5086">
        <f t="shared" ca="1" si="334"/>
        <v>8.4779871067971579E-2</v>
      </c>
    </row>
    <row r="5087" spans="1:6" ht="15.75" customHeight="1" x14ac:dyDescent="0.2">
      <c r="A5087">
        <v>5086</v>
      </c>
      <c r="B5087" s="47">
        <f ca="1">IF('Inputs and Results'!$C$15='Inputs and Results'!$C$13, 'Inputs and Results'!$C$13, IF(E5087 &lt;= ('Inputs and Results'!$C$14-'Inputs and Results'!$C$13)/('Inputs and Results'!$C$15-'Inputs and Results'!$C$13), 'Inputs and Results'!$C$13 + SQRT(E5087*('Inputs and Results'!$C$15-'Inputs and Results'!$C$13)*('Inputs and Results'!$C$14-'Inputs and Results'!$C$13)), 'Inputs and Results'!$C$15 - SQRT((1-E5087)*('Inputs and Results'!$C$15-'Inputs and Results'!$C$13)*('Inputs and Results'!$C$15-'Inputs and Results'!$C$14))))</f>
        <v>0.20741611286546657</v>
      </c>
      <c r="C5087" s="47">
        <f ca="1">IF('Inputs and Results'!$G$15='Inputs and Results'!$G$13, 'Inputs and Results'!$G$13, IF(F5087 &lt;= ('Inputs and Results'!$G$14-'Inputs and Results'!$G$13)/('Inputs and Results'!$G$15-'Inputs and Results'!$G$13), 'Inputs and Results'!$G$13 + SQRT(F5087*('Inputs and Results'!$G$15-'Inputs and Results'!$G$13)*('Inputs and Results'!$G$14-'Inputs and Results'!$G$13)), 'Inputs and Results'!$G$15 - SQRT((1-F5087)*('Inputs and Results'!$G$15-'Inputs and Results'!$G$13)*('Inputs and Results'!$G$15-'Inputs and Results'!$G$14))))</f>
        <v>810.48481469620776</v>
      </c>
      <c r="D5087">
        <f t="shared" ca="1" si="332"/>
        <v>168.10760980077538</v>
      </c>
      <c r="E5087">
        <f t="shared" ca="1" si="334"/>
        <v>0.1334972481462865</v>
      </c>
      <c r="F5087">
        <f t="shared" ca="1" si="334"/>
        <v>0.82113328690519838</v>
      </c>
    </row>
    <row r="5088" spans="1:6" ht="15.75" customHeight="1" x14ac:dyDescent="0.2">
      <c r="A5088">
        <v>5087</v>
      </c>
      <c r="B5088" s="47">
        <f ca="1">IF('Inputs and Results'!$C$15='Inputs and Results'!$C$13, 'Inputs and Results'!$C$13, IF(E5088 &lt;= ('Inputs and Results'!$C$14-'Inputs and Results'!$C$13)/('Inputs and Results'!$C$15-'Inputs and Results'!$C$13), 'Inputs and Results'!$C$13 + SQRT(E5088*('Inputs and Results'!$C$15-'Inputs and Results'!$C$13)*('Inputs and Results'!$C$14-'Inputs and Results'!$C$13)), 'Inputs and Results'!$C$15 - SQRT((1-E5088)*('Inputs and Results'!$C$15-'Inputs and Results'!$C$13)*('Inputs and Results'!$C$15-'Inputs and Results'!$C$14))))</f>
        <v>0.68259608614922573</v>
      </c>
      <c r="C5088" s="47">
        <f ca="1">IF('Inputs and Results'!$G$15='Inputs and Results'!$G$13, 'Inputs and Results'!$G$13, IF(F5088 &lt;= ('Inputs and Results'!$G$14-'Inputs and Results'!$G$13)/('Inputs and Results'!$G$15-'Inputs and Results'!$G$13), 'Inputs and Results'!$G$13 + SQRT(F5088*('Inputs and Results'!$G$15-'Inputs and Results'!$G$13)*('Inputs and Results'!$G$14-'Inputs and Results'!$G$13)), 'Inputs and Results'!$G$15 - SQRT((1-F5088)*('Inputs and Results'!$G$15-'Inputs and Results'!$G$13)*('Inputs and Results'!$G$15-'Inputs and Results'!$G$14))))</f>
        <v>657.88803822215925</v>
      </c>
      <c r="D5088">
        <f t="shared" ca="1" si="332"/>
        <v>449.07180001483812</v>
      </c>
      <c r="E5088">
        <f t="shared" ca="1" si="334"/>
        <v>0.40329323334101252</v>
      </c>
      <c r="F5088">
        <f t="shared" ca="1" si="334"/>
        <v>0.65353551749724548</v>
      </c>
    </row>
    <row r="5089" spans="1:6" ht="15.75" customHeight="1" x14ac:dyDescent="0.2">
      <c r="A5089">
        <v>5088</v>
      </c>
      <c r="B5089" s="47">
        <f ca="1">IF('Inputs and Results'!$C$15='Inputs and Results'!$C$13, 'Inputs and Results'!$C$13, IF(E5089 &lt;= ('Inputs and Results'!$C$14-'Inputs and Results'!$C$13)/('Inputs and Results'!$C$15-'Inputs and Results'!$C$13), 'Inputs and Results'!$C$13 + SQRT(E5089*('Inputs and Results'!$C$15-'Inputs and Results'!$C$13)*('Inputs and Results'!$C$14-'Inputs and Results'!$C$13)), 'Inputs and Results'!$C$15 - SQRT((1-E5089)*('Inputs and Results'!$C$15-'Inputs and Results'!$C$13)*('Inputs and Results'!$C$15-'Inputs and Results'!$C$14))))</f>
        <v>0.93411422165129743</v>
      </c>
      <c r="C5089" s="47">
        <f ca="1">IF('Inputs and Results'!$G$15='Inputs and Results'!$G$13, 'Inputs and Results'!$G$13, IF(F5089 &lt;= ('Inputs and Results'!$G$14-'Inputs and Results'!$G$13)/('Inputs and Results'!$G$15-'Inputs and Results'!$G$13), 'Inputs and Results'!$G$13 + SQRT(F5089*('Inputs and Results'!$G$15-'Inputs and Results'!$G$13)*('Inputs and Results'!$G$14-'Inputs and Results'!$G$13)), 'Inputs and Results'!$G$15 - SQRT((1-F5089)*('Inputs and Results'!$G$15-'Inputs and Results'!$G$13)*('Inputs and Results'!$G$15-'Inputs and Results'!$G$14))))</f>
        <v>847.02785650467786</v>
      </c>
      <c r="D5089">
        <f t="shared" ca="1" si="332"/>
        <v>791.220766895834</v>
      </c>
      <c r="E5089">
        <f t="shared" ca="1" si="334"/>
        <v>0.5257906612018417</v>
      </c>
      <c r="F5089">
        <f t="shared" ca="1" si="334"/>
        <v>0.85312035838437161</v>
      </c>
    </row>
    <row r="5090" spans="1:6" ht="15.75" customHeight="1" x14ac:dyDescent="0.2">
      <c r="A5090">
        <v>5089</v>
      </c>
      <c r="B5090" s="47">
        <f ca="1">IF('Inputs and Results'!$C$15='Inputs and Results'!$C$13, 'Inputs and Results'!$C$13, IF(E5090 &lt;= ('Inputs and Results'!$C$14-'Inputs and Results'!$C$13)/('Inputs and Results'!$C$15-'Inputs and Results'!$C$13), 'Inputs and Results'!$C$13 + SQRT(E5090*('Inputs and Results'!$C$15-'Inputs and Results'!$C$13)*('Inputs and Results'!$C$14-'Inputs and Results'!$C$13)), 'Inputs and Results'!$C$15 - SQRT((1-E5090)*('Inputs and Results'!$C$15-'Inputs and Results'!$C$13)*('Inputs and Results'!$C$15-'Inputs and Results'!$C$14))))</f>
        <v>0.86902974468213223</v>
      </c>
      <c r="C5090" s="47">
        <f ca="1">IF('Inputs and Results'!$G$15='Inputs and Results'!$G$13, 'Inputs and Results'!$G$13, IF(F5090 &lt;= ('Inputs and Results'!$G$14-'Inputs and Results'!$G$13)/('Inputs and Results'!$G$15-'Inputs and Results'!$G$13), 'Inputs and Results'!$G$13 + SQRT(F5090*('Inputs and Results'!$G$15-'Inputs and Results'!$G$13)*('Inputs and Results'!$G$14-'Inputs and Results'!$G$13)), 'Inputs and Results'!$G$15 - SQRT((1-F5090)*('Inputs and Results'!$G$15-'Inputs and Results'!$G$13)*('Inputs and Results'!$G$15-'Inputs and Results'!$G$14))))</f>
        <v>279.67817595252563</v>
      </c>
      <c r="D5090">
        <f t="shared" ca="1" si="332"/>
        <v>243.04865384118781</v>
      </c>
      <c r="E5090">
        <f t="shared" ca="1" si="334"/>
        <v>0.49544064121672227</v>
      </c>
      <c r="F5090">
        <f t="shared" ca="1" si="334"/>
        <v>1.4721525862693152E-3</v>
      </c>
    </row>
    <row r="5091" spans="1:6" ht="15.75" customHeight="1" x14ac:dyDescent="0.2">
      <c r="A5091">
        <v>5090</v>
      </c>
      <c r="B5091" s="47">
        <f ca="1">IF('Inputs and Results'!$C$15='Inputs and Results'!$C$13, 'Inputs and Results'!$C$13, IF(E5091 &lt;= ('Inputs and Results'!$C$14-'Inputs and Results'!$C$13)/('Inputs and Results'!$C$15-'Inputs and Results'!$C$13), 'Inputs and Results'!$C$13 + SQRT(E5091*('Inputs and Results'!$C$15-'Inputs and Results'!$C$13)*('Inputs and Results'!$C$14-'Inputs and Results'!$C$13)), 'Inputs and Results'!$C$15 - SQRT((1-E5091)*('Inputs and Results'!$C$15-'Inputs and Results'!$C$13)*('Inputs and Results'!$C$15-'Inputs and Results'!$C$14))))</f>
        <v>2.336106353420079</v>
      </c>
      <c r="C5091" s="47">
        <f ca="1">IF('Inputs and Results'!$G$15='Inputs and Results'!$G$13, 'Inputs and Results'!$G$13, IF(F5091 &lt;= ('Inputs and Results'!$G$14-'Inputs and Results'!$G$13)/('Inputs and Results'!$G$15-'Inputs and Results'!$G$13), 'Inputs and Results'!$G$13 + SQRT(F5091*('Inputs and Results'!$G$15-'Inputs and Results'!$G$13)*('Inputs and Results'!$G$14-'Inputs and Results'!$G$13)), 'Inputs and Results'!$G$15 - SQRT((1-F5091)*('Inputs and Results'!$G$15-'Inputs and Results'!$G$13)*('Inputs and Results'!$G$15-'Inputs and Results'!$G$14))))</f>
        <v>577.27209747647873</v>
      </c>
      <c r="D5091">
        <f t="shared" ca="1" si="332"/>
        <v>1348.5690145669371</v>
      </c>
      <c r="E5091">
        <f t="shared" ca="1" si="334"/>
        <v>0.95102724733675725</v>
      </c>
      <c r="F5091">
        <f t="shared" ca="1" si="334"/>
        <v>0.54283035059453122</v>
      </c>
    </row>
    <row r="5092" spans="1:6" ht="15.75" customHeight="1" x14ac:dyDescent="0.2">
      <c r="A5092">
        <v>5091</v>
      </c>
      <c r="B5092" s="47">
        <f ca="1">IF('Inputs and Results'!$C$15='Inputs and Results'!$C$13, 'Inputs and Results'!$C$13, IF(E5092 &lt;= ('Inputs and Results'!$C$14-'Inputs and Results'!$C$13)/('Inputs and Results'!$C$15-'Inputs and Results'!$C$13), 'Inputs and Results'!$C$13 + SQRT(E5092*('Inputs and Results'!$C$15-'Inputs and Results'!$C$13)*('Inputs and Results'!$C$14-'Inputs and Results'!$C$13)), 'Inputs and Results'!$C$15 - SQRT((1-E5092)*('Inputs and Results'!$C$15-'Inputs and Results'!$C$13)*('Inputs and Results'!$C$15-'Inputs and Results'!$C$14))))</f>
        <v>0.17029385580536038</v>
      </c>
      <c r="C5092" s="47">
        <f ca="1">IF('Inputs and Results'!$G$15='Inputs and Results'!$G$13, 'Inputs and Results'!$G$13, IF(F5092 &lt;= ('Inputs and Results'!$G$14-'Inputs and Results'!$G$13)/('Inputs and Results'!$G$15-'Inputs and Results'!$G$13), 'Inputs and Results'!$G$13 + SQRT(F5092*('Inputs and Results'!$G$15-'Inputs and Results'!$G$13)*('Inputs and Results'!$G$14-'Inputs and Results'!$G$13)), 'Inputs and Results'!$G$15 - SQRT((1-F5092)*('Inputs and Results'!$G$15-'Inputs and Results'!$G$13)*('Inputs and Results'!$G$15-'Inputs and Results'!$G$14))))</f>
        <v>728.76538364379644</v>
      </c>
      <c r="D5092">
        <f t="shared" ca="1" si="332"/>
        <v>124.10426715817481</v>
      </c>
      <c r="E5092">
        <f t="shared" ca="1" si="334"/>
        <v>0.11030701527856723</v>
      </c>
      <c r="F5092">
        <f t="shared" ca="1" si="334"/>
        <v>0.73820875947710807</v>
      </c>
    </row>
    <row r="5093" spans="1:6" ht="15.75" customHeight="1" x14ac:dyDescent="0.2">
      <c r="A5093">
        <v>5092</v>
      </c>
      <c r="B5093" s="47">
        <f ca="1">IF('Inputs and Results'!$C$15='Inputs and Results'!$C$13, 'Inputs and Results'!$C$13, IF(E5093 &lt;= ('Inputs and Results'!$C$14-'Inputs and Results'!$C$13)/('Inputs and Results'!$C$15-'Inputs and Results'!$C$13), 'Inputs and Results'!$C$13 + SQRT(E5093*('Inputs and Results'!$C$15-'Inputs and Results'!$C$13)*('Inputs and Results'!$C$14-'Inputs and Results'!$C$13)), 'Inputs and Results'!$C$15 - SQRT((1-E5093)*('Inputs and Results'!$C$15-'Inputs and Results'!$C$13)*('Inputs and Results'!$C$15-'Inputs and Results'!$C$14))))</f>
        <v>4.0832747506526879E-2</v>
      </c>
      <c r="C5093" s="47">
        <f ca="1">IF('Inputs and Results'!$G$15='Inputs and Results'!$G$13, 'Inputs and Results'!$G$13, IF(F5093 &lt;= ('Inputs and Results'!$G$14-'Inputs and Results'!$G$13)/('Inputs and Results'!$G$15-'Inputs and Results'!$G$13), 'Inputs and Results'!$G$13 + SQRT(F5093*('Inputs and Results'!$G$15-'Inputs and Results'!$G$13)*('Inputs and Results'!$G$14-'Inputs and Results'!$G$13)), 'Inputs and Results'!$G$15 - SQRT((1-F5093)*('Inputs and Results'!$G$15-'Inputs and Results'!$G$13)*('Inputs and Results'!$G$15-'Inputs and Results'!$G$14))))</f>
        <v>819.83670860293557</v>
      </c>
      <c r="D5093">
        <f t="shared" ca="1" si="332"/>
        <v>33.476185318965719</v>
      </c>
      <c r="E5093">
        <f t="shared" ca="1" si="334"/>
        <v>2.7036574641136624E-2</v>
      </c>
      <c r="F5093">
        <f t="shared" ca="1" si="334"/>
        <v>0.82961902557663525</v>
      </c>
    </row>
    <row r="5094" spans="1:6" ht="15.75" customHeight="1" x14ac:dyDescent="0.2">
      <c r="A5094">
        <v>5093</v>
      </c>
      <c r="B5094" s="47">
        <f ca="1">IF('Inputs and Results'!$C$15='Inputs and Results'!$C$13, 'Inputs and Results'!$C$13, IF(E5094 &lt;= ('Inputs and Results'!$C$14-'Inputs and Results'!$C$13)/('Inputs and Results'!$C$15-'Inputs and Results'!$C$13), 'Inputs and Results'!$C$13 + SQRT(E5094*('Inputs and Results'!$C$15-'Inputs and Results'!$C$13)*('Inputs and Results'!$C$14-'Inputs and Results'!$C$13)), 'Inputs and Results'!$C$15 - SQRT((1-E5094)*('Inputs and Results'!$C$15-'Inputs and Results'!$C$13)*('Inputs and Results'!$C$15-'Inputs and Results'!$C$14))))</f>
        <v>2.0536352690610871</v>
      </c>
      <c r="C5094" s="47">
        <f ca="1">IF('Inputs and Results'!$G$15='Inputs and Results'!$G$13, 'Inputs and Results'!$G$13, IF(F5094 &lt;= ('Inputs and Results'!$G$14-'Inputs and Results'!$G$13)/('Inputs and Results'!$G$15-'Inputs and Results'!$G$13), 'Inputs and Results'!$G$13 + SQRT(F5094*('Inputs and Results'!$G$15-'Inputs and Results'!$G$13)*('Inputs and Results'!$G$14-'Inputs and Results'!$G$13)), 'Inputs and Results'!$G$15 - SQRT((1-F5094)*('Inputs and Results'!$G$15-'Inputs and Results'!$G$13)*('Inputs and Results'!$G$15-'Inputs and Results'!$G$14))))</f>
        <v>506.03801967538709</v>
      </c>
      <c r="D5094">
        <f t="shared" ca="1" si="332"/>
        <v>1039.2175246912032</v>
      </c>
      <c r="E5094">
        <f t="shared" ca="1" si="334"/>
        <v>0.90048819955943549</v>
      </c>
      <c r="F5094">
        <f t="shared" ca="1" si="334"/>
        <v>0.43225659908438951</v>
      </c>
    </row>
    <row r="5095" spans="1:6" ht="15.75" customHeight="1" x14ac:dyDescent="0.2">
      <c r="A5095">
        <v>5094</v>
      </c>
      <c r="B5095" s="47">
        <f ca="1">IF('Inputs and Results'!$C$15='Inputs and Results'!$C$13, 'Inputs and Results'!$C$13, IF(E5095 &lt;= ('Inputs and Results'!$C$14-'Inputs and Results'!$C$13)/('Inputs and Results'!$C$15-'Inputs and Results'!$C$13), 'Inputs and Results'!$C$13 + SQRT(E5095*('Inputs and Results'!$C$15-'Inputs and Results'!$C$13)*('Inputs and Results'!$C$14-'Inputs and Results'!$C$13)), 'Inputs and Results'!$C$15 - SQRT((1-E5095)*('Inputs and Results'!$C$15-'Inputs and Results'!$C$13)*('Inputs and Results'!$C$15-'Inputs and Results'!$C$14))))</f>
        <v>0.19004824301269307</v>
      </c>
      <c r="C5095" s="47">
        <f ca="1">IF('Inputs and Results'!$G$15='Inputs and Results'!$G$13, 'Inputs and Results'!$G$13, IF(F5095 &lt;= ('Inputs and Results'!$G$14-'Inputs and Results'!$G$13)/('Inputs and Results'!$G$15-'Inputs and Results'!$G$13), 'Inputs and Results'!$G$13 + SQRT(F5095*('Inputs and Results'!$G$15-'Inputs and Results'!$G$13)*('Inputs and Results'!$G$14-'Inputs and Results'!$G$13)), 'Inputs and Results'!$G$15 - SQRT((1-F5095)*('Inputs and Results'!$G$15-'Inputs and Results'!$G$13)*('Inputs and Results'!$G$15-'Inputs and Results'!$G$14))))</f>
        <v>786.70900500359585</v>
      </c>
      <c r="D5095">
        <f t="shared" ca="1" si="332"/>
        <v>149.51266416319734</v>
      </c>
      <c r="E5095">
        <f t="shared" ca="1" si="334"/>
        <v>0.12268568037821648</v>
      </c>
      <c r="F5095">
        <f t="shared" ca="1" si="334"/>
        <v>0.79863099455801156</v>
      </c>
    </row>
    <row r="5096" spans="1:6" ht="15.75" customHeight="1" x14ac:dyDescent="0.2">
      <c r="A5096">
        <v>5095</v>
      </c>
      <c r="B5096" s="47">
        <f ca="1">IF('Inputs and Results'!$C$15='Inputs and Results'!$C$13, 'Inputs and Results'!$C$13, IF(E5096 &lt;= ('Inputs and Results'!$C$14-'Inputs and Results'!$C$13)/('Inputs and Results'!$C$15-'Inputs and Results'!$C$13), 'Inputs and Results'!$C$13 + SQRT(E5096*('Inputs and Results'!$C$15-'Inputs and Results'!$C$13)*('Inputs and Results'!$C$14-'Inputs and Results'!$C$13)), 'Inputs and Results'!$C$15 - SQRT((1-E5096)*('Inputs and Results'!$C$15-'Inputs and Results'!$C$13)*('Inputs and Results'!$C$15-'Inputs and Results'!$C$14))))</f>
        <v>1.8325353170425718</v>
      </c>
      <c r="C5096" s="47">
        <f ca="1">IF('Inputs and Results'!$G$15='Inputs and Results'!$G$13, 'Inputs and Results'!$G$13, IF(F5096 &lt;= ('Inputs and Results'!$G$14-'Inputs and Results'!$G$13)/('Inputs and Results'!$G$15-'Inputs and Results'!$G$13), 'Inputs and Results'!$G$13 + SQRT(F5096*('Inputs and Results'!$G$15-'Inputs and Results'!$G$13)*('Inputs and Results'!$G$14-'Inputs and Results'!$G$13)), 'Inputs and Results'!$G$15 - SQRT((1-F5096)*('Inputs and Results'!$G$15-'Inputs and Results'!$G$13)*('Inputs and Results'!$G$15-'Inputs and Results'!$G$14))))</f>
        <v>533.40698076605531</v>
      </c>
      <c r="D5096">
        <f t="shared" ca="1" si="332"/>
        <v>977.48713061084413</v>
      </c>
      <c r="E5096">
        <f t="shared" ca="1" si="334"/>
        <v>0.84855846822745684</v>
      </c>
      <c r="F5096">
        <f t="shared" ca="1" si="334"/>
        <v>0.47615565235419399</v>
      </c>
    </row>
    <row r="5097" spans="1:6" ht="15.75" customHeight="1" x14ac:dyDescent="0.2">
      <c r="A5097">
        <v>5096</v>
      </c>
      <c r="B5097" s="47">
        <f ca="1">IF('Inputs and Results'!$C$15='Inputs and Results'!$C$13, 'Inputs and Results'!$C$13, IF(E5097 &lt;= ('Inputs and Results'!$C$14-'Inputs and Results'!$C$13)/('Inputs and Results'!$C$15-'Inputs and Results'!$C$13), 'Inputs and Results'!$C$13 + SQRT(E5097*('Inputs and Results'!$C$15-'Inputs and Results'!$C$13)*('Inputs and Results'!$C$14-'Inputs and Results'!$C$13)), 'Inputs and Results'!$C$15 - SQRT((1-E5097)*('Inputs and Results'!$C$15-'Inputs and Results'!$C$13)*('Inputs and Results'!$C$15-'Inputs and Results'!$C$14))))</f>
        <v>1.352808892046879</v>
      </c>
      <c r="C5097" s="47">
        <f ca="1">IF('Inputs and Results'!$G$15='Inputs and Results'!$G$13, 'Inputs and Results'!$G$13, IF(F5097 &lt;= ('Inputs and Results'!$G$14-'Inputs and Results'!$G$13)/('Inputs and Results'!$G$15-'Inputs and Results'!$G$13), 'Inputs and Results'!$G$13 + SQRT(F5097*('Inputs and Results'!$G$15-'Inputs and Results'!$G$13)*('Inputs and Results'!$G$14-'Inputs and Results'!$G$13)), 'Inputs and Results'!$G$15 - SQRT((1-F5097)*('Inputs and Results'!$G$15-'Inputs and Results'!$G$13)*('Inputs and Results'!$G$15-'Inputs and Results'!$G$14))))</f>
        <v>454.37473841061114</v>
      </c>
      <c r="D5097">
        <f t="shared" ca="1" si="332"/>
        <v>614.68218644334934</v>
      </c>
      <c r="E5097">
        <f t="shared" ca="1" si="334"/>
        <v>0.69852905043113001</v>
      </c>
      <c r="F5097">
        <f t="shared" ca="1" si="334"/>
        <v>0.34457656406582027</v>
      </c>
    </row>
    <row r="5098" spans="1:6" ht="15.75" customHeight="1" x14ac:dyDescent="0.2">
      <c r="A5098">
        <v>5097</v>
      </c>
      <c r="B5098" s="47">
        <f ca="1">IF('Inputs and Results'!$C$15='Inputs and Results'!$C$13, 'Inputs and Results'!$C$13, IF(E5098 &lt;= ('Inputs and Results'!$C$14-'Inputs and Results'!$C$13)/('Inputs and Results'!$C$15-'Inputs and Results'!$C$13), 'Inputs and Results'!$C$13 + SQRT(E5098*('Inputs and Results'!$C$15-'Inputs and Results'!$C$13)*('Inputs and Results'!$C$14-'Inputs and Results'!$C$13)), 'Inputs and Results'!$C$15 - SQRT((1-E5098)*('Inputs and Results'!$C$15-'Inputs and Results'!$C$13)*('Inputs and Results'!$C$15-'Inputs and Results'!$C$14))))</f>
        <v>1.2289973556505445</v>
      </c>
      <c r="C5098" s="47">
        <f ca="1">IF('Inputs and Results'!$G$15='Inputs and Results'!$G$13, 'Inputs and Results'!$G$13, IF(F5098 &lt;= ('Inputs and Results'!$G$14-'Inputs and Results'!$G$13)/('Inputs and Results'!$G$15-'Inputs and Results'!$G$13), 'Inputs and Results'!$G$13 + SQRT(F5098*('Inputs and Results'!$G$15-'Inputs and Results'!$G$13)*('Inputs and Results'!$G$14-'Inputs and Results'!$G$13)), 'Inputs and Results'!$G$15 - SQRT((1-F5098)*('Inputs and Results'!$G$15-'Inputs and Results'!$G$13)*('Inputs and Results'!$G$15-'Inputs and Results'!$G$14))))</f>
        <v>404.9313400380413</v>
      </c>
      <c r="D5098">
        <f t="shared" ca="1" si="332"/>
        <v>497.65954612678422</v>
      </c>
      <c r="E5098">
        <f t="shared" ca="1" si="334"/>
        <v>0.65150551485635955</v>
      </c>
      <c r="F5098">
        <f t="shared" ca="1" si="334"/>
        <v>0.25477054981578973</v>
      </c>
    </row>
    <row r="5099" spans="1:6" ht="15.75" customHeight="1" x14ac:dyDescent="0.2">
      <c r="A5099">
        <v>5098</v>
      </c>
      <c r="B5099" s="47">
        <f ca="1">IF('Inputs and Results'!$C$15='Inputs and Results'!$C$13, 'Inputs and Results'!$C$13, IF(E5099 &lt;= ('Inputs and Results'!$C$14-'Inputs and Results'!$C$13)/('Inputs and Results'!$C$15-'Inputs and Results'!$C$13), 'Inputs and Results'!$C$13 + SQRT(E5099*('Inputs and Results'!$C$15-'Inputs and Results'!$C$13)*('Inputs and Results'!$C$14-'Inputs and Results'!$C$13)), 'Inputs and Results'!$C$15 - SQRT((1-E5099)*('Inputs and Results'!$C$15-'Inputs and Results'!$C$13)*('Inputs and Results'!$C$15-'Inputs and Results'!$C$14))))</f>
        <v>1.108637771451181</v>
      </c>
      <c r="C5099" s="47">
        <f ca="1">IF('Inputs and Results'!$G$15='Inputs and Results'!$G$13, 'Inputs and Results'!$G$13, IF(F5099 &lt;= ('Inputs and Results'!$G$14-'Inputs and Results'!$G$13)/('Inputs and Results'!$G$15-'Inputs and Results'!$G$13), 'Inputs and Results'!$G$13 + SQRT(F5099*('Inputs and Results'!$G$15-'Inputs and Results'!$G$13)*('Inputs and Results'!$G$14-'Inputs and Results'!$G$13)), 'Inputs and Results'!$G$15 - SQRT((1-F5099)*('Inputs and Results'!$G$15-'Inputs and Results'!$G$13)*('Inputs and Results'!$G$15-'Inputs and Results'!$G$14))))</f>
        <v>473.35238066951763</v>
      </c>
      <c r="D5099">
        <f t="shared" ca="1" si="332"/>
        <v>524.77632841656509</v>
      </c>
      <c r="E5099">
        <f t="shared" ca="1" si="334"/>
        <v>0.60252765782431617</v>
      </c>
      <c r="F5099">
        <f t="shared" ca="1" si="334"/>
        <v>0.37751563213914718</v>
      </c>
    </row>
    <row r="5100" spans="1:6" ht="15.75" customHeight="1" x14ac:dyDescent="0.2">
      <c r="A5100">
        <v>5099</v>
      </c>
      <c r="B5100" s="47">
        <f ca="1">IF('Inputs and Results'!$C$15='Inputs and Results'!$C$13, 'Inputs and Results'!$C$13, IF(E5100 &lt;= ('Inputs and Results'!$C$14-'Inputs and Results'!$C$13)/('Inputs and Results'!$C$15-'Inputs and Results'!$C$13), 'Inputs and Results'!$C$13 + SQRT(E5100*('Inputs and Results'!$C$15-'Inputs and Results'!$C$13)*('Inputs and Results'!$C$14-'Inputs and Results'!$C$13)), 'Inputs and Results'!$C$15 - SQRT((1-E5100)*('Inputs and Results'!$C$15-'Inputs and Results'!$C$13)*('Inputs and Results'!$C$15-'Inputs and Results'!$C$14))))</f>
        <v>0.1030402086703277</v>
      </c>
      <c r="C5100" s="47">
        <f ca="1">IF('Inputs and Results'!$G$15='Inputs and Results'!$G$13, 'Inputs and Results'!$G$13, IF(F5100 &lt;= ('Inputs and Results'!$G$14-'Inputs and Results'!$G$13)/('Inputs and Results'!$G$15-'Inputs and Results'!$G$13), 'Inputs and Results'!$G$13 + SQRT(F5100*('Inputs and Results'!$G$15-'Inputs and Results'!$G$13)*('Inputs and Results'!$G$14-'Inputs and Results'!$G$13)), 'Inputs and Results'!$G$15 - SQRT((1-F5100)*('Inputs and Results'!$G$15-'Inputs and Results'!$G$13)*('Inputs and Results'!$G$15-'Inputs and Results'!$G$14))))</f>
        <v>598.65065499133084</v>
      </c>
      <c r="D5100">
        <f t="shared" ca="1" si="332"/>
        <v>61.685088410935087</v>
      </c>
      <c r="E5100">
        <f t="shared" ca="1" si="334"/>
        <v>6.7513774157682227E-2</v>
      </c>
      <c r="F5100">
        <f t="shared" ca="1" si="334"/>
        <v>0.5736812595213443</v>
      </c>
    </row>
    <row r="5101" spans="1:6" ht="15.75" customHeight="1" x14ac:dyDescent="0.2">
      <c r="A5101">
        <v>5100</v>
      </c>
      <c r="B5101" s="47">
        <f ca="1">IF('Inputs and Results'!$C$15='Inputs and Results'!$C$13, 'Inputs and Results'!$C$13, IF(E5101 &lt;= ('Inputs and Results'!$C$14-'Inputs and Results'!$C$13)/('Inputs and Results'!$C$15-'Inputs and Results'!$C$13), 'Inputs and Results'!$C$13 + SQRT(E5101*('Inputs and Results'!$C$15-'Inputs and Results'!$C$13)*('Inputs and Results'!$C$14-'Inputs and Results'!$C$13)), 'Inputs and Results'!$C$15 - SQRT((1-E5101)*('Inputs and Results'!$C$15-'Inputs and Results'!$C$13)*('Inputs and Results'!$C$15-'Inputs and Results'!$C$14))))</f>
        <v>1.1560581594613781</v>
      </c>
      <c r="C5101" s="47">
        <f ca="1">IF('Inputs and Results'!$G$15='Inputs and Results'!$G$13, 'Inputs and Results'!$G$13, IF(F5101 &lt;= ('Inputs and Results'!$G$14-'Inputs and Results'!$G$13)/('Inputs and Results'!$G$15-'Inputs and Results'!$G$13), 'Inputs and Results'!$G$13 + SQRT(F5101*('Inputs and Results'!$G$15-'Inputs and Results'!$G$13)*('Inputs and Results'!$G$14-'Inputs and Results'!$G$13)), 'Inputs and Results'!$G$15 - SQRT((1-F5101)*('Inputs and Results'!$G$15-'Inputs and Results'!$G$13)*('Inputs and Results'!$G$15-'Inputs and Results'!$G$14))))</f>
        <v>402.19177865990594</v>
      </c>
      <c r="D5101">
        <f t="shared" ca="1" si="332"/>
        <v>464.95708738806883</v>
      </c>
      <c r="E5101">
        <f t="shared" ca="1" si="334"/>
        <v>0.62220872096789337</v>
      </c>
      <c r="F5101">
        <f t="shared" ca="1" si="334"/>
        <v>0.24962604019630674</v>
      </c>
    </row>
    <row r="5102" spans="1:6" ht="15.75" customHeight="1" x14ac:dyDescent="0.2">
      <c r="A5102">
        <v>5101</v>
      </c>
      <c r="B5102" s="47">
        <f ca="1">IF('Inputs and Results'!$C$15='Inputs and Results'!$C$13, 'Inputs and Results'!$C$13, IF(E5102 &lt;= ('Inputs and Results'!$C$14-'Inputs and Results'!$C$13)/('Inputs and Results'!$C$15-'Inputs and Results'!$C$13), 'Inputs and Results'!$C$13 + SQRT(E5102*('Inputs and Results'!$C$15-'Inputs and Results'!$C$13)*('Inputs and Results'!$C$14-'Inputs and Results'!$C$13)), 'Inputs and Results'!$C$15 - SQRT((1-E5102)*('Inputs and Results'!$C$15-'Inputs and Results'!$C$13)*('Inputs and Results'!$C$15-'Inputs and Results'!$C$14))))</f>
        <v>0.30565310368936371</v>
      </c>
      <c r="C5102" s="47">
        <f ca="1">IF('Inputs and Results'!$G$15='Inputs and Results'!$G$13, 'Inputs and Results'!$G$13, IF(F5102 &lt;= ('Inputs and Results'!$G$14-'Inputs and Results'!$G$13)/('Inputs and Results'!$G$15-'Inputs and Results'!$G$13), 'Inputs and Results'!$G$13 + SQRT(F5102*('Inputs and Results'!$G$15-'Inputs and Results'!$G$13)*('Inputs and Results'!$G$14-'Inputs and Results'!$G$13)), 'Inputs and Results'!$G$15 - SQRT((1-F5102)*('Inputs and Results'!$G$15-'Inputs and Results'!$G$13)*('Inputs and Results'!$G$15-'Inputs and Results'!$G$14))))</f>
        <v>620.88559717968587</v>
      </c>
      <c r="D5102">
        <f t="shared" ca="1" si="332"/>
        <v>189.77560981399503</v>
      </c>
      <c r="E5102">
        <f t="shared" ref="E5102:F5121" ca="1" si="335">RAND()</f>
        <v>0.19338831137124923</v>
      </c>
      <c r="F5102">
        <f t="shared" ca="1" si="335"/>
        <v>0.60462475693354945</v>
      </c>
    </row>
    <row r="5103" spans="1:6" ht="15.75" customHeight="1" x14ac:dyDescent="0.2">
      <c r="A5103">
        <v>5102</v>
      </c>
      <c r="B5103" s="47">
        <f ca="1">IF('Inputs and Results'!$C$15='Inputs and Results'!$C$13, 'Inputs and Results'!$C$13, IF(E5103 &lt;= ('Inputs and Results'!$C$14-'Inputs and Results'!$C$13)/('Inputs and Results'!$C$15-'Inputs and Results'!$C$13), 'Inputs and Results'!$C$13 + SQRT(E5103*('Inputs and Results'!$C$15-'Inputs and Results'!$C$13)*('Inputs and Results'!$C$14-'Inputs and Results'!$C$13)), 'Inputs and Results'!$C$15 - SQRT((1-E5103)*('Inputs and Results'!$C$15-'Inputs and Results'!$C$13)*('Inputs and Results'!$C$15-'Inputs and Results'!$C$14))))</f>
        <v>0.17874856301294972</v>
      </c>
      <c r="C5103" s="47">
        <f ca="1">IF('Inputs and Results'!$G$15='Inputs and Results'!$G$13, 'Inputs and Results'!$G$13, IF(F5103 &lt;= ('Inputs and Results'!$G$14-'Inputs and Results'!$G$13)/('Inputs and Results'!$G$15-'Inputs and Results'!$G$13), 'Inputs and Results'!$G$13 + SQRT(F5103*('Inputs and Results'!$G$15-'Inputs and Results'!$G$13)*('Inputs and Results'!$G$14-'Inputs and Results'!$G$13)), 'Inputs and Results'!$G$15 - SQRT((1-F5103)*('Inputs and Results'!$G$15-'Inputs and Results'!$G$13)*('Inputs and Results'!$G$15-'Inputs and Results'!$G$14))))</f>
        <v>693.80509420153965</v>
      </c>
      <c r="D5103">
        <f t="shared" ca="1" si="332"/>
        <v>124.01666359958944</v>
      </c>
      <c r="E5103">
        <f t="shared" ca="1" si="335"/>
        <v>0.11561559214427819</v>
      </c>
      <c r="F5103">
        <f t="shared" ca="1" si="335"/>
        <v>0.6979239595158544</v>
      </c>
    </row>
    <row r="5104" spans="1:6" ht="15.75" customHeight="1" x14ac:dyDescent="0.2">
      <c r="A5104">
        <v>5103</v>
      </c>
      <c r="B5104" s="47">
        <f ca="1">IF('Inputs and Results'!$C$15='Inputs and Results'!$C$13, 'Inputs and Results'!$C$13, IF(E5104 &lt;= ('Inputs and Results'!$C$14-'Inputs and Results'!$C$13)/('Inputs and Results'!$C$15-'Inputs and Results'!$C$13), 'Inputs and Results'!$C$13 + SQRT(E5104*('Inputs and Results'!$C$15-'Inputs and Results'!$C$13)*('Inputs and Results'!$C$14-'Inputs and Results'!$C$13)), 'Inputs and Results'!$C$15 - SQRT((1-E5104)*('Inputs and Results'!$C$15-'Inputs and Results'!$C$13)*('Inputs and Results'!$C$15-'Inputs and Results'!$C$14))))</f>
        <v>0.42289744412064501</v>
      </c>
      <c r="C5104" s="47">
        <f ca="1">IF('Inputs and Results'!$G$15='Inputs and Results'!$G$13, 'Inputs and Results'!$G$13, IF(F5104 &lt;= ('Inputs and Results'!$G$14-'Inputs and Results'!$G$13)/('Inputs and Results'!$G$15-'Inputs and Results'!$G$13), 'Inputs and Results'!$G$13 + SQRT(F5104*('Inputs and Results'!$G$15-'Inputs and Results'!$G$13)*('Inputs and Results'!$G$14-'Inputs and Results'!$G$13)), 'Inputs and Results'!$G$15 - SQRT((1-F5104)*('Inputs and Results'!$G$15-'Inputs and Results'!$G$13)*('Inputs and Results'!$G$15-'Inputs and Results'!$G$14))))</f>
        <v>486.06707488951804</v>
      </c>
      <c r="D5104">
        <f t="shared" ca="1" si="332"/>
        <v>205.55652364197533</v>
      </c>
      <c r="E5104">
        <f t="shared" ca="1" si="335"/>
        <v>0.26206026849778852</v>
      </c>
      <c r="F5104">
        <f t="shared" ca="1" si="335"/>
        <v>0.39910919000990408</v>
      </c>
    </row>
    <row r="5105" spans="1:6" ht="15.75" customHeight="1" x14ac:dyDescent="0.2">
      <c r="A5105">
        <v>5104</v>
      </c>
      <c r="B5105" s="47">
        <f ca="1">IF('Inputs and Results'!$C$15='Inputs and Results'!$C$13, 'Inputs and Results'!$C$13, IF(E5105 &lt;= ('Inputs and Results'!$C$14-'Inputs and Results'!$C$13)/('Inputs and Results'!$C$15-'Inputs and Results'!$C$13), 'Inputs and Results'!$C$13 + SQRT(E5105*('Inputs and Results'!$C$15-'Inputs and Results'!$C$13)*('Inputs and Results'!$C$14-'Inputs and Results'!$C$13)), 'Inputs and Results'!$C$15 - SQRT((1-E5105)*('Inputs and Results'!$C$15-'Inputs and Results'!$C$13)*('Inputs and Results'!$C$15-'Inputs and Results'!$C$14))))</f>
        <v>0.33265056466425991</v>
      </c>
      <c r="C5105" s="47">
        <f ca="1">IF('Inputs and Results'!$G$15='Inputs and Results'!$G$13, 'Inputs and Results'!$G$13, IF(F5105 &lt;= ('Inputs and Results'!$G$14-'Inputs and Results'!$G$13)/('Inputs and Results'!$G$15-'Inputs and Results'!$G$13), 'Inputs and Results'!$G$13 + SQRT(F5105*('Inputs and Results'!$G$15-'Inputs and Results'!$G$13)*('Inputs and Results'!$G$14-'Inputs and Results'!$G$13)), 'Inputs and Results'!$G$15 - SQRT((1-F5105)*('Inputs and Results'!$G$15-'Inputs and Results'!$G$13)*('Inputs and Results'!$G$15-'Inputs and Results'!$G$14))))</f>
        <v>886.61454773764603</v>
      </c>
      <c r="D5105">
        <f t="shared" ca="1" si="332"/>
        <v>294.93282994447537</v>
      </c>
      <c r="E5105">
        <f t="shared" ca="1" si="335"/>
        <v>0.20947188775712333</v>
      </c>
      <c r="F5105">
        <f t="shared" ca="1" si="335"/>
        <v>0.88421870471990849</v>
      </c>
    </row>
    <row r="5106" spans="1:6" ht="15.75" customHeight="1" x14ac:dyDescent="0.2">
      <c r="A5106">
        <v>5105</v>
      </c>
      <c r="B5106" s="47">
        <f ca="1">IF('Inputs and Results'!$C$15='Inputs and Results'!$C$13, 'Inputs and Results'!$C$13, IF(E5106 &lt;= ('Inputs and Results'!$C$14-'Inputs and Results'!$C$13)/('Inputs and Results'!$C$15-'Inputs and Results'!$C$13), 'Inputs and Results'!$C$13 + SQRT(E5106*('Inputs and Results'!$C$15-'Inputs and Results'!$C$13)*('Inputs and Results'!$C$14-'Inputs and Results'!$C$13)), 'Inputs and Results'!$C$15 - SQRT((1-E5106)*('Inputs and Results'!$C$15-'Inputs and Results'!$C$13)*('Inputs and Results'!$C$15-'Inputs and Results'!$C$14))))</f>
        <v>1.4807123637274739</v>
      </c>
      <c r="C5106" s="47">
        <f ca="1">IF('Inputs and Results'!$G$15='Inputs and Results'!$G$13, 'Inputs and Results'!$G$13, IF(F5106 &lt;= ('Inputs and Results'!$G$14-'Inputs and Results'!$G$13)/('Inputs and Results'!$G$15-'Inputs and Results'!$G$13), 'Inputs and Results'!$G$13 + SQRT(F5106*('Inputs and Results'!$G$15-'Inputs and Results'!$G$13)*('Inputs and Results'!$G$14-'Inputs and Results'!$G$13)), 'Inputs and Results'!$G$15 - SQRT((1-F5106)*('Inputs and Results'!$G$15-'Inputs and Results'!$G$13)*('Inputs and Results'!$G$15-'Inputs and Results'!$G$14))))</f>
        <v>432.40066144050024</v>
      </c>
      <c r="D5106">
        <f t="shared" ca="1" si="332"/>
        <v>640.26100547888632</v>
      </c>
      <c r="E5106">
        <f t="shared" ca="1" si="335"/>
        <v>0.74352945314104901</v>
      </c>
      <c r="F5106">
        <f t="shared" ca="1" si="335"/>
        <v>0.30537577816094541</v>
      </c>
    </row>
    <row r="5107" spans="1:6" ht="15.75" customHeight="1" x14ac:dyDescent="0.2">
      <c r="A5107">
        <v>5106</v>
      </c>
      <c r="B5107" s="47">
        <f ca="1">IF('Inputs and Results'!$C$15='Inputs and Results'!$C$13, 'Inputs and Results'!$C$13, IF(E5107 &lt;= ('Inputs and Results'!$C$14-'Inputs and Results'!$C$13)/('Inputs and Results'!$C$15-'Inputs and Results'!$C$13), 'Inputs and Results'!$C$13 + SQRT(E5107*('Inputs and Results'!$C$15-'Inputs and Results'!$C$13)*('Inputs and Results'!$C$14-'Inputs and Results'!$C$13)), 'Inputs and Results'!$C$15 - SQRT((1-E5107)*('Inputs and Results'!$C$15-'Inputs and Results'!$C$13)*('Inputs and Results'!$C$15-'Inputs and Results'!$C$14))))</f>
        <v>1.1800162427358083</v>
      </c>
      <c r="C5107" s="47">
        <f ca="1">IF('Inputs and Results'!$G$15='Inputs and Results'!$G$13, 'Inputs and Results'!$G$13, IF(F5107 &lt;= ('Inputs and Results'!$G$14-'Inputs and Results'!$G$13)/('Inputs and Results'!$G$15-'Inputs and Results'!$G$13), 'Inputs and Results'!$G$13 + SQRT(F5107*('Inputs and Results'!$G$15-'Inputs and Results'!$G$13)*('Inputs and Results'!$G$14-'Inputs and Results'!$G$13)), 'Inputs and Results'!$G$15 - SQRT((1-F5107)*('Inputs and Results'!$G$15-'Inputs and Results'!$G$13)*('Inputs and Results'!$G$15-'Inputs and Results'!$G$14))))</f>
        <v>714.06112849733222</v>
      </c>
      <c r="D5107">
        <f t="shared" ca="1" si="332"/>
        <v>842.60372993311319</v>
      </c>
      <c r="E5107">
        <f t="shared" ca="1" si="335"/>
        <v>0.63196212481050174</v>
      </c>
      <c r="F5107">
        <f t="shared" ca="1" si="335"/>
        <v>0.72161615998603434</v>
      </c>
    </row>
    <row r="5108" spans="1:6" ht="15.75" customHeight="1" x14ac:dyDescent="0.2">
      <c r="A5108">
        <v>5107</v>
      </c>
      <c r="B5108" s="47">
        <f ca="1">IF('Inputs and Results'!$C$15='Inputs and Results'!$C$13, 'Inputs and Results'!$C$13, IF(E5108 &lt;= ('Inputs and Results'!$C$14-'Inputs and Results'!$C$13)/('Inputs and Results'!$C$15-'Inputs and Results'!$C$13), 'Inputs and Results'!$C$13 + SQRT(E5108*('Inputs and Results'!$C$15-'Inputs and Results'!$C$13)*('Inputs and Results'!$C$14-'Inputs and Results'!$C$13)), 'Inputs and Results'!$C$15 - SQRT((1-E5108)*('Inputs and Results'!$C$15-'Inputs and Results'!$C$13)*('Inputs and Results'!$C$15-'Inputs and Results'!$C$14))))</f>
        <v>0.73271232000266107</v>
      </c>
      <c r="C5108" s="47">
        <f ca="1">IF('Inputs and Results'!$G$15='Inputs and Results'!$G$13, 'Inputs and Results'!$G$13, IF(F5108 &lt;= ('Inputs and Results'!$G$14-'Inputs and Results'!$G$13)/('Inputs and Results'!$G$15-'Inputs and Results'!$G$13), 'Inputs and Results'!$G$13 + SQRT(F5108*('Inputs and Results'!$G$15-'Inputs and Results'!$G$13)*('Inputs and Results'!$G$14-'Inputs and Results'!$G$13)), 'Inputs and Results'!$G$15 - SQRT((1-F5108)*('Inputs and Results'!$G$15-'Inputs and Results'!$G$13)*('Inputs and Results'!$G$15-'Inputs and Results'!$G$14))))</f>
        <v>1017.3027220833538</v>
      </c>
      <c r="D5108">
        <f t="shared" ca="1" si="332"/>
        <v>745.39023764271656</v>
      </c>
      <c r="E5108">
        <f t="shared" ca="1" si="335"/>
        <v>0.4288229529035873</v>
      </c>
      <c r="F5108">
        <f t="shared" ca="1" si="335"/>
        <v>0.96064998584346639</v>
      </c>
    </row>
    <row r="5109" spans="1:6" ht="15.75" customHeight="1" x14ac:dyDescent="0.2">
      <c r="A5109">
        <v>5108</v>
      </c>
      <c r="B5109" s="47">
        <f ca="1">IF('Inputs and Results'!$C$15='Inputs and Results'!$C$13, 'Inputs and Results'!$C$13, IF(E5109 &lt;= ('Inputs and Results'!$C$14-'Inputs and Results'!$C$13)/('Inputs and Results'!$C$15-'Inputs and Results'!$C$13), 'Inputs and Results'!$C$13 + SQRT(E5109*('Inputs and Results'!$C$15-'Inputs and Results'!$C$13)*('Inputs and Results'!$C$14-'Inputs and Results'!$C$13)), 'Inputs and Results'!$C$15 - SQRT((1-E5109)*('Inputs and Results'!$C$15-'Inputs and Results'!$C$13)*('Inputs and Results'!$C$15-'Inputs and Results'!$C$14))))</f>
        <v>0.98954237044856663</v>
      </c>
      <c r="C5109" s="47">
        <f ca="1">IF('Inputs and Results'!$G$15='Inputs and Results'!$G$13, 'Inputs and Results'!$G$13, IF(F5109 &lt;= ('Inputs and Results'!$G$14-'Inputs and Results'!$G$13)/('Inputs and Results'!$G$15-'Inputs and Results'!$G$13), 'Inputs and Results'!$G$13 + SQRT(F5109*('Inputs and Results'!$G$15-'Inputs and Results'!$G$13)*('Inputs and Results'!$G$14-'Inputs and Results'!$G$13)), 'Inputs and Results'!$G$15 - SQRT((1-F5109)*('Inputs and Results'!$G$15-'Inputs and Results'!$G$13)*('Inputs and Results'!$G$15-'Inputs and Results'!$G$14))))</f>
        <v>692.44095485755861</v>
      </c>
      <c r="D5109">
        <f t="shared" ca="1" si="332"/>
        <v>685.19966386541751</v>
      </c>
      <c r="E5109">
        <f t="shared" ca="1" si="335"/>
        <v>0.55089556886427016</v>
      </c>
      <c r="F5109">
        <f t="shared" ca="1" si="335"/>
        <v>0.69629364260168169</v>
      </c>
    </row>
    <row r="5110" spans="1:6" ht="15.75" customHeight="1" x14ac:dyDescent="0.2">
      <c r="A5110">
        <v>5109</v>
      </c>
      <c r="B5110" s="47">
        <f ca="1">IF('Inputs and Results'!$C$15='Inputs and Results'!$C$13, 'Inputs and Results'!$C$13, IF(E5110 &lt;= ('Inputs and Results'!$C$14-'Inputs and Results'!$C$13)/('Inputs and Results'!$C$15-'Inputs and Results'!$C$13), 'Inputs and Results'!$C$13 + SQRT(E5110*('Inputs and Results'!$C$15-'Inputs and Results'!$C$13)*('Inputs and Results'!$C$14-'Inputs and Results'!$C$13)), 'Inputs and Results'!$C$15 - SQRT((1-E5110)*('Inputs and Results'!$C$15-'Inputs and Results'!$C$13)*('Inputs and Results'!$C$15-'Inputs and Results'!$C$14))))</f>
        <v>1.4266669513265908</v>
      </c>
      <c r="C5110" s="47">
        <f ca="1">IF('Inputs and Results'!$G$15='Inputs and Results'!$G$13, 'Inputs and Results'!$G$13, IF(F5110 &lt;= ('Inputs and Results'!$G$14-'Inputs and Results'!$G$13)/('Inputs and Results'!$G$15-'Inputs and Results'!$G$13), 'Inputs and Results'!$G$13 + SQRT(F5110*('Inputs and Results'!$G$15-'Inputs and Results'!$G$13)*('Inputs and Results'!$G$14-'Inputs and Results'!$G$13)), 'Inputs and Results'!$G$15 - SQRT((1-F5110)*('Inputs and Results'!$G$15-'Inputs and Results'!$G$13)*('Inputs and Results'!$G$15-'Inputs and Results'!$G$14))))</f>
        <v>473.55775627268793</v>
      </c>
      <c r="D5110">
        <f t="shared" ca="1" si="332"/>
        <v>675.60920041861641</v>
      </c>
      <c r="E5110">
        <f t="shared" ca="1" si="335"/>
        <v>0.72495812421689287</v>
      </c>
      <c r="F5110">
        <f t="shared" ca="1" si="335"/>
        <v>0.37786745338698369</v>
      </c>
    </row>
    <row r="5111" spans="1:6" ht="15.75" customHeight="1" x14ac:dyDescent="0.2">
      <c r="A5111">
        <v>5110</v>
      </c>
      <c r="B5111" s="47">
        <f ca="1">IF('Inputs and Results'!$C$15='Inputs and Results'!$C$13, 'Inputs and Results'!$C$13, IF(E5111 &lt;= ('Inputs and Results'!$C$14-'Inputs and Results'!$C$13)/('Inputs and Results'!$C$15-'Inputs and Results'!$C$13), 'Inputs and Results'!$C$13 + SQRT(E5111*('Inputs and Results'!$C$15-'Inputs and Results'!$C$13)*('Inputs and Results'!$C$14-'Inputs and Results'!$C$13)), 'Inputs and Results'!$C$15 - SQRT((1-E5111)*('Inputs and Results'!$C$15-'Inputs and Results'!$C$13)*('Inputs and Results'!$C$15-'Inputs and Results'!$C$14))))</f>
        <v>2.013035927998831</v>
      </c>
      <c r="C5111" s="47">
        <f ca="1">IF('Inputs and Results'!$G$15='Inputs and Results'!$G$13, 'Inputs and Results'!$G$13, IF(F5111 &lt;= ('Inputs and Results'!$G$14-'Inputs and Results'!$G$13)/('Inputs and Results'!$G$15-'Inputs and Results'!$G$13), 'Inputs and Results'!$G$13 + SQRT(F5111*('Inputs and Results'!$G$15-'Inputs and Results'!$G$13)*('Inputs and Results'!$G$14-'Inputs and Results'!$G$13)), 'Inputs and Results'!$G$15 - SQRT((1-F5111)*('Inputs and Results'!$G$15-'Inputs and Results'!$G$13)*('Inputs and Results'!$G$15-'Inputs and Results'!$G$14))))</f>
        <v>533.24973166629786</v>
      </c>
      <c r="D5111">
        <f t="shared" ca="1" si="332"/>
        <v>1073.4508684399937</v>
      </c>
      <c r="E5111">
        <f t="shared" ca="1" si="335"/>
        <v>0.89176688006431903</v>
      </c>
      <c r="F5111">
        <f t="shared" ca="1" si="335"/>
        <v>0.4759084737438255</v>
      </c>
    </row>
    <row r="5112" spans="1:6" ht="15.75" customHeight="1" x14ac:dyDescent="0.2">
      <c r="A5112">
        <v>5111</v>
      </c>
      <c r="B5112" s="47">
        <f ca="1">IF('Inputs and Results'!$C$15='Inputs and Results'!$C$13, 'Inputs and Results'!$C$13, IF(E5112 &lt;= ('Inputs and Results'!$C$14-'Inputs and Results'!$C$13)/('Inputs and Results'!$C$15-'Inputs and Results'!$C$13), 'Inputs and Results'!$C$13 + SQRT(E5112*('Inputs and Results'!$C$15-'Inputs and Results'!$C$13)*('Inputs and Results'!$C$14-'Inputs and Results'!$C$13)), 'Inputs and Results'!$C$15 - SQRT((1-E5112)*('Inputs and Results'!$C$15-'Inputs and Results'!$C$13)*('Inputs and Results'!$C$15-'Inputs and Results'!$C$14))))</f>
        <v>1.3611868034447603</v>
      </c>
      <c r="C5112" s="47">
        <f ca="1">IF('Inputs and Results'!$G$15='Inputs and Results'!$G$13, 'Inputs and Results'!$G$13, IF(F5112 &lt;= ('Inputs and Results'!$G$14-'Inputs and Results'!$G$13)/('Inputs and Results'!$G$15-'Inputs and Results'!$G$13), 'Inputs and Results'!$G$13 + SQRT(F5112*('Inputs and Results'!$G$15-'Inputs and Results'!$G$13)*('Inputs and Results'!$G$14-'Inputs and Results'!$G$13)), 'Inputs and Results'!$G$15 - SQRT((1-F5112)*('Inputs and Results'!$G$15-'Inputs and Results'!$G$13)*('Inputs and Results'!$G$15-'Inputs and Results'!$G$14))))</f>
        <v>406.69760242397047</v>
      </c>
      <c r="D5112">
        <f t="shared" ca="1" si="332"/>
        <v>553.59140941213241</v>
      </c>
      <c r="E5112">
        <f t="shared" ca="1" si="335"/>
        <v>0.70158792297737749</v>
      </c>
      <c r="F5112">
        <f t="shared" ca="1" si="335"/>
        <v>0.25807795897642671</v>
      </c>
    </row>
    <row r="5113" spans="1:6" ht="15.75" customHeight="1" x14ac:dyDescent="0.2">
      <c r="A5113">
        <v>5112</v>
      </c>
      <c r="B5113" s="47">
        <f ca="1">IF('Inputs and Results'!$C$15='Inputs and Results'!$C$13, 'Inputs and Results'!$C$13, IF(E5113 &lt;= ('Inputs and Results'!$C$14-'Inputs and Results'!$C$13)/('Inputs and Results'!$C$15-'Inputs and Results'!$C$13), 'Inputs and Results'!$C$13 + SQRT(E5113*('Inputs and Results'!$C$15-'Inputs and Results'!$C$13)*('Inputs and Results'!$C$14-'Inputs and Results'!$C$13)), 'Inputs and Results'!$C$15 - SQRT((1-E5113)*('Inputs and Results'!$C$15-'Inputs and Results'!$C$13)*('Inputs and Results'!$C$15-'Inputs and Results'!$C$14))))</f>
        <v>1.5943926621067743</v>
      </c>
      <c r="C5113" s="47">
        <f ca="1">IF('Inputs and Results'!$G$15='Inputs and Results'!$G$13, 'Inputs and Results'!$G$13, IF(F5113 &lt;= ('Inputs and Results'!$G$14-'Inputs and Results'!$G$13)/('Inputs and Results'!$G$15-'Inputs and Results'!$G$13), 'Inputs and Results'!$G$13 + SQRT(F5113*('Inputs and Results'!$G$15-'Inputs and Results'!$G$13)*('Inputs and Results'!$G$14-'Inputs and Results'!$G$13)), 'Inputs and Results'!$G$15 - SQRT((1-F5113)*('Inputs and Results'!$G$15-'Inputs and Results'!$G$13)*('Inputs and Results'!$G$15-'Inputs and Results'!$G$14))))</f>
        <v>725.90379247240617</v>
      </c>
      <c r="D5113">
        <f t="shared" ca="1" si="332"/>
        <v>1157.3756801134832</v>
      </c>
      <c r="E5113">
        <f t="shared" ca="1" si="335"/>
        <v>0.78047422351785767</v>
      </c>
      <c r="F5113">
        <f t="shared" ca="1" si="335"/>
        <v>0.73501963004376436</v>
      </c>
    </row>
    <row r="5114" spans="1:6" ht="15.75" customHeight="1" x14ac:dyDescent="0.2">
      <c r="A5114">
        <v>5113</v>
      </c>
      <c r="B5114" s="47">
        <f ca="1">IF('Inputs and Results'!$C$15='Inputs and Results'!$C$13, 'Inputs and Results'!$C$13, IF(E5114 &lt;= ('Inputs and Results'!$C$14-'Inputs and Results'!$C$13)/('Inputs and Results'!$C$15-'Inputs and Results'!$C$13), 'Inputs and Results'!$C$13 + SQRT(E5114*('Inputs and Results'!$C$15-'Inputs and Results'!$C$13)*('Inputs and Results'!$C$14-'Inputs and Results'!$C$13)), 'Inputs and Results'!$C$15 - SQRT((1-E5114)*('Inputs and Results'!$C$15-'Inputs and Results'!$C$13)*('Inputs and Results'!$C$15-'Inputs and Results'!$C$14))))</f>
        <v>2.2166378357540908</v>
      </c>
      <c r="C5114" s="47">
        <f ca="1">IF('Inputs and Results'!$G$15='Inputs and Results'!$G$13, 'Inputs and Results'!$G$13, IF(F5114 &lt;= ('Inputs and Results'!$G$14-'Inputs and Results'!$G$13)/('Inputs and Results'!$G$15-'Inputs and Results'!$G$13), 'Inputs and Results'!$G$13 + SQRT(F5114*('Inputs and Results'!$G$15-'Inputs and Results'!$G$13)*('Inputs and Results'!$G$14-'Inputs and Results'!$G$13)), 'Inputs and Results'!$G$15 - SQRT((1-F5114)*('Inputs and Results'!$G$15-'Inputs and Results'!$G$13)*('Inputs and Results'!$G$15-'Inputs and Results'!$G$14))))</f>
        <v>1059.277499996733</v>
      </c>
      <c r="D5114">
        <f t="shared" ca="1" si="332"/>
        <v>2348.0345850557624</v>
      </c>
      <c r="E5114">
        <f t="shared" ca="1" si="335"/>
        <v>0.93181596884755169</v>
      </c>
      <c r="F5114">
        <f t="shared" ca="1" si="335"/>
        <v>0.97665425037557785</v>
      </c>
    </row>
    <row r="5115" spans="1:6" ht="15.75" customHeight="1" x14ac:dyDescent="0.2">
      <c r="A5115">
        <v>5114</v>
      </c>
      <c r="B5115" s="47">
        <f ca="1">IF('Inputs and Results'!$C$15='Inputs and Results'!$C$13, 'Inputs and Results'!$C$13, IF(E5115 &lt;= ('Inputs and Results'!$C$14-'Inputs and Results'!$C$13)/('Inputs and Results'!$C$15-'Inputs and Results'!$C$13), 'Inputs and Results'!$C$13 + SQRT(E5115*('Inputs and Results'!$C$15-'Inputs and Results'!$C$13)*('Inputs and Results'!$C$14-'Inputs and Results'!$C$13)), 'Inputs and Results'!$C$15 - SQRT((1-E5115)*('Inputs and Results'!$C$15-'Inputs and Results'!$C$13)*('Inputs and Results'!$C$15-'Inputs and Results'!$C$14))))</f>
        <v>0.46247904818010444</v>
      </c>
      <c r="C5115" s="47">
        <f ca="1">IF('Inputs and Results'!$G$15='Inputs and Results'!$G$13, 'Inputs and Results'!$G$13, IF(F5115 &lt;= ('Inputs and Results'!$G$14-'Inputs and Results'!$G$13)/('Inputs and Results'!$G$15-'Inputs and Results'!$G$13), 'Inputs and Results'!$G$13 + SQRT(F5115*('Inputs and Results'!$G$15-'Inputs and Results'!$G$13)*('Inputs and Results'!$G$14-'Inputs and Results'!$G$13)), 'Inputs and Results'!$G$15 - SQRT((1-F5115)*('Inputs and Results'!$G$15-'Inputs and Results'!$G$13)*('Inputs and Results'!$G$15-'Inputs and Results'!$G$14))))</f>
        <v>448.94806950254508</v>
      </c>
      <c r="D5115">
        <f t="shared" ca="1" si="332"/>
        <v>207.62907586583242</v>
      </c>
      <c r="E5115">
        <f t="shared" ca="1" si="335"/>
        <v>0.28455415767500569</v>
      </c>
      <c r="F5115">
        <f t="shared" ca="1" si="335"/>
        <v>0.33500148860529744</v>
      </c>
    </row>
    <row r="5116" spans="1:6" ht="15.75" customHeight="1" x14ac:dyDescent="0.2">
      <c r="A5116">
        <v>5115</v>
      </c>
      <c r="B5116" s="47">
        <f ca="1">IF('Inputs and Results'!$C$15='Inputs and Results'!$C$13, 'Inputs and Results'!$C$13, IF(E5116 &lt;= ('Inputs and Results'!$C$14-'Inputs and Results'!$C$13)/('Inputs and Results'!$C$15-'Inputs and Results'!$C$13), 'Inputs and Results'!$C$13 + SQRT(E5116*('Inputs and Results'!$C$15-'Inputs and Results'!$C$13)*('Inputs and Results'!$C$14-'Inputs and Results'!$C$13)), 'Inputs and Results'!$C$15 - SQRT((1-E5116)*('Inputs and Results'!$C$15-'Inputs and Results'!$C$13)*('Inputs and Results'!$C$15-'Inputs and Results'!$C$14))))</f>
        <v>2.3570860426481524</v>
      </c>
      <c r="C5116" s="47">
        <f ca="1">IF('Inputs and Results'!$G$15='Inputs and Results'!$G$13, 'Inputs and Results'!$G$13, IF(F5116 &lt;= ('Inputs and Results'!$G$14-'Inputs and Results'!$G$13)/('Inputs and Results'!$G$15-'Inputs and Results'!$G$13), 'Inputs and Results'!$G$13 + SQRT(F5116*('Inputs and Results'!$G$15-'Inputs and Results'!$G$13)*('Inputs and Results'!$G$14-'Inputs and Results'!$G$13)), 'Inputs and Results'!$G$15 - SQRT((1-F5116)*('Inputs and Results'!$G$15-'Inputs and Results'!$G$13)*('Inputs and Results'!$G$15-'Inputs and Results'!$G$14))))</f>
        <v>287.32905825700232</v>
      </c>
      <c r="D5116">
        <f t="shared" ca="1" si="332"/>
        <v>677.25931286481807</v>
      </c>
      <c r="E5116">
        <f t="shared" ca="1" si="335"/>
        <v>0.9540735159380207</v>
      </c>
      <c r="F5116">
        <f t="shared" ca="1" si="335"/>
        <v>1.8005203825268712E-2</v>
      </c>
    </row>
    <row r="5117" spans="1:6" ht="15.75" customHeight="1" x14ac:dyDescent="0.2">
      <c r="A5117">
        <v>5116</v>
      </c>
      <c r="B5117" s="47">
        <f ca="1">IF('Inputs and Results'!$C$15='Inputs and Results'!$C$13, 'Inputs and Results'!$C$13, IF(E5117 &lt;= ('Inputs and Results'!$C$14-'Inputs and Results'!$C$13)/('Inputs and Results'!$C$15-'Inputs and Results'!$C$13), 'Inputs and Results'!$C$13 + SQRT(E5117*('Inputs and Results'!$C$15-'Inputs and Results'!$C$13)*('Inputs and Results'!$C$14-'Inputs and Results'!$C$13)), 'Inputs and Results'!$C$15 - SQRT((1-E5117)*('Inputs and Results'!$C$15-'Inputs and Results'!$C$13)*('Inputs and Results'!$C$15-'Inputs and Results'!$C$14))))</f>
        <v>1.2098285980883479</v>
      </c>
      <c r="C5117" s="47">
        <f ca="1">IF('Inputs and Results'!$G$15='Inputs and Results'!$G$13, 'Inputs and Results'!$G$13, IF(F5117 &lt;= ('Inputs and Results'!$G$14-'Inputs and Results'!$G$13)/('Inputs and Results'!$G$15-'Inputs and Results'!$G$13), 'Inputs and Results'!$G$13 + SQRT(F5117*('Inputs and Results'!$G$15-'Inputs and Results'!$G$13)*('Inputs and Results'!$G$14-'Inputs and Results'!$G$13)), 'Inputs and Results'!$G$15 - SQRT((1-F5117)*('Inputs and Results'!$G$15-'Inputs and Results'!$G$13)*('Inputs and Results'!$G$15-'Inputs and Results'!$G$14))))</f>
        <v>299.49731402719158</v>
      </c>
      <c r="D5117">
        <f t="shared" ca="1" si="332"/>
        <v>362.34041556074288</v>
      </c>
      <c r="E5117">
        <f t="shared" ca="1" si="335"/>
        <v>0.64392070575307447</v>
      </c>
      <c r="F5117">
        <f t="shared" ca="1" si="335"/>
        <v>4.4015689592648344E-2</v>
      </c>
    </row>
    <row r="5118" spans="1:6" ht="15.75" customHeight="1" x14ac:dyDescent="0.2">
      <c r="A5118">
        <v>5117</v>
      </c>
      <c r="B5118" s="47">
        <f ca="1">IF('Inputs and Results'!$C$15='Inputs and Results'!$C$13, 'Inputs and Results'!$C$13, IF(E5118 &lt;= ('Inputs and Results'!$C$14-'Inputs and Results'!$C$13)/('Inputs and Results'!$C$15-'Inputs and Results'!$C$13), 'Inputs and Results'!$C$13 + SQRT(E5118*('Inputs and Results'!$C$15-'Inputs and Results'!$C$13)*('Inputs and Results'!$C$14-'Inputs and Results'!$C$13)), 'Inputs and Results'!$C$15 - SQRT((1-E5118)*('Inputs and Results'!$C$15-'Inputs and Results'!$C$13)*('Inputs and Results'!$C$15-'Inputs and Results'!$C$14))))</f>
        <v>2.4454211248674778</v>
      </c>
      <c r="C5118" s="47">
        <f ca="1">IF('Inputs and Results'!$G$15='Inputs and Results'!$G$13, 'Inputs and Results'!$G$13, IF(F5118 &lt;= ('Inputs and Results'!$G$14-'Inputs and Results'!$G$13)/('Inputs and Results'!$G$15-'Inputs and Results'!$G$13), 'Inputs and Results'!$G$13 + SQRT(F5118*('Inputs and Results'!$G$15-'Inputs and Results'!$G$13)*('Inputs and Results'!$G$14-'Inputs and Results'!$G$13)), 'Inputs and Results'!$G$15 - SQRT((1-F5118)*('Inputs and Results'!$G$15-'Inputs and Results'!$G$13)*('Inputs and Results'!$G$15-'Inputs and Results'!$G$14))))</f>
        <v>337.33522147368706</v>
      </c>
      <c r="D5118">
        <f t="shared" ca="1" si="332"/>
        <v>824.92667675360349</v>
      </c>
      <c r="E5118">
        <f t="shared" ca="1" si="335"/>
        <v>0.96582691902852735</v>
      </c>
      <c r="F5118">
        <f t="shared" ca="1" si="335"/>
        <v>0.1226661761105009</v>
      </c>
    </row>
    <row r="5119" spans="1:6" ht="15.75" customHeight="1" x14ac:dyDescent="0.2">
      <c r="A5119">
        <v>5118</v>
      </c>
      <c r="B5119" s="47">
        <f ca="1">IF('Inputs and Results'!$C$15='Inputs and Results'!$C$13, 'Inputs and Results'!$C$13, IF(E5119 &lt;= ('Inputs and Results'!$C$14-'Inputs and Results'!$C$13)/('Inputs and Results'!$C$15-'Inputs and Results'!$C$13), 'Inputs and Results'!$C$13 + SQRT(E5119*('Inputs and Results'!$C$15-'Inputs and Results'!$C$13)*('Inputs and Results'!$C$14-'Inputs and Results'!$C$13)), 'Inputs and Results'!$C$15 - SQRT((1-E5119)*('Inputs and Results'!$C$15-'Inputs and Results'!$C$13)*('Inputs and Results'!$C$15-'Inputs and Results'!$C$14))))</f>
        <v>1.4279188649601333</v>
      </c>
      <c r="C5119" s="47">
        <f ca="1">IF('Inputs and Results'!$G$15='Inputs and Results'!$G$13, 'Inputs and Results'!$G$13, IF(F5119 &lt;= ('Inputs and Results'!$G$14-'Inputs and Results'!$G$13)/('Inputs and Results'!$G$15-'Inputs and Results'!$G$13), 'Inputs and Results'!$G$13 + SQRT(F5119*('Inputs and Results'!$G$15-'Inputs and Results'!$G$13)*('Inputs and Results'!$G$14-'Inputs and Results'!$G$13)), 'Inputs and Results'!$G$15 - SQRT((1-F5119)*('Inputs and Results'!$G$15-'Inputs and Results'!$G$13)*('Inputs and Results'!$G$15-'Inputs and Results'!$G$14))))</f>
        <v>561.11003442746528</v>
      </c>
      <c r="D5119">
        <f t="shared" ca="1" si="332"/>
        <v>801.21960347740753</v>
      </c>
      <c r="E5119">
        <f t="shared" ca="1" si="335"/>
        <v>0.72539565609464052</v>
      </c>
      <c r="F5119">
        <f t="shared" ca="1" si="335"/>
        <v>0.51879196111803771</v>
      </c>
    </row>
    <row r="5120" spans="1:6" ht="15.75" customHeight="1" x14ac:dyDescent="0.2">
      <c r="A5120">
        <v>5119</v>
      </c>
      <c r="B5120" s="47">
        <f ca="1">IF('Inputs and Results'!$C$15='Inputs and Results'!$C$13, 'Inputs and Results'!$C$13, IF(E5120 &lt;= ('Inputs and Results'!$C$14-'Inputs and Results'!$C$13)/('Inputs and Results'!$C$15-'Inputs and Results'!$C$13), 'Inputs and Results'!$C$13 + SQRT(E5120*('Inputs and Results'!$C$15-'Inputs and Results'!$C$13)*('Inputs and Results'!$C$14-'Inputs and Results'!$C$13)), 'Inputs and Results'!$C$15 - SQRT((1-E5120)*('Inputs and Results'!$C$15-'Inputs and Results'!$C$13)*('Inputs and Results'!$C$15-'Inputs and Results'!$C$14))))</f>
        <v>0.68561842886351831</v>
      </c>
      <c r="C5120" s="47">
        <f ca="1">IF('Inputs and Results'!$G$15='Inputs and Results'!$G$13, 'Inputs and Results'!$G$13, IF(F5120 &lt;= ('Inputs and Results'!$G$14-'Inputs and Results'!$G$13)/('Inputs and Results'!$G$15-'Inputs and Results'!$G$13), 'Inputs and Results'!$G$13 + SQRT(F5120*('Inputs and Results'!$G$15-'Inputs and Results'!$G$13)*('Inputs and Results'!$G$14-'Inputs and Results'!$G$13)), 'Inputs and Results'!$G$15 - SQRT((1-F5120)*('Inputs and Results'!$G$15-'Inputs and Results'!$G$13)*('Inputs and Results'!$G$15-'Inputs and Results'!$G$14))))</f>
        <v>557.06273368055622</v>
      </c>
      <c r="D5120">
        <f t="shared" ca="1" si="332"/>
        <v>381.93247624447946</v>
      </c>
      <c r="E5120">
        <f t="shared" ca="1" si="335"/>
        <v>0.40484866035375899</v>
      </c>
      <c r="F5120">
        <f t="shared" ca="1" si="335"/>
        <v>0.51267584516391063</v>
      </c>
    </row>
    <row r="5121" spans="1:6" ht="15.75" customHeight="1" x14ac:dyDescent="0.2">
      <c r="A5121">
        <v>5120</v>
      </c>
      <c r="B5121" s="47">
        <f ca="1">IF('Inputs and Results'!$C$15='Inputs and Results'!$C$13, 'Inputs and Results'!$C$13, IF(E5121 &lt;= ('Inputs and Results'!$C$14-'Inputs and Results'!$C$13)/('Inputs and Results'!$C$15-'Inputs and Results'!$C$13), 'Inputs and Results'!$C$13 + SQRT(E5121*('Inputs and Results'!$C$15-'Inputs and Results'!$C$13)*('Inputs and Results'!$C$14-'Inputs and Results'!$C$13)), 'Inputs and Results'!$C$15 - SQRT((1-E5121)*('Inputs and Results'!$C$15-'Inputs and Results'!$C$13)*('Inputs and Results'!$C$15-'Inputs and Results'!$C$14))))</f>
        <v>1.842188814777983</v>
      </c>
      <c r="C5121" s="47">
        <f ca="1">IF('Inputs and Results'!$G$15='Inputs and Results'!$G$13, 'Inputs and Results'!$G$13, IF(F5121 &lt;= ('Inputs and Results'!$G$14-'Inputs and Results'!$G$13)/('Inputs and Results'!$G$15-'Inputs and Results'!$G$13), 'Inputs and Results'!$G$13 + SQRT(F5121*('Inputs and Results'!$G$15-'Inputs and Results'!$G$13)*('Inputs and Results'!$G$14-'Inputs and Results'!$G$13)), 'Inputs and Results'!$G$15 - SQRT((1-F5121)*('Inputs and Results'!$G$15-'Inputs and Results'!$G$13)*('Inputs and Results'!$G$15-'Inputs and Results'!$G$14))))</f>
        <v>407.66954963128887</v>
      </c>
      <c r="D5121">
        <f t="shared" ca="1" si="332"/>
        <v>751.00428445633815</v>
      </c>
      <c r="E5121">
        <f t="shared" ca="1" si="335"/>
        <v>0.85105258437497644</v>
      </c>
      <c r="F5121">
        <f t="shared" ca="1" si="335"/>
        <v>0.25989483816334669</v>
      </c>
    </row>
    <row r="5122" spans="1:6" ht="15.75" customHeight="1" x14ac:dyDescent="0.2">
      <c r="A5122">
        <v>5121</v>
      </c>
      <c r="B5122" s="47">
        <f ca="1">IF('Inputs and Results'!$C$15='Inputs and Results'!$C$13, 'Inputs and Results'!$C$13, IF(E5122 &lt;= ('Inputs and Results'!$C$14-'Inputs and Results'!$C$13)/('Inputs and Results'!$C$15-'Inputs and Results'!$C$13), 'Inputs and Results'!$C$13 + SQRT(E5122*('Inputs and Results'!$C$15-'Inputs and Results'!$C$13)*('Inputs and Results'!$C$14-'Inputs and Results'!$C$13)), 'Inputs and Results'!$C$15 - SQRT((1-E5122)*('Inputs and Results'!$C$15-'Inputs and Results'!$C$13)*('Inputs and Results'!$C$15-'Inputs and Results'!$C$14))))</f>
        <v>1.2580045720087558</v>
      </c>
      <c r="C5122" s="47">
        <f ca="1">IF('Inputs and Results'!$G$15='Inputs and Results'!$G$13, 'Inputs and Results'!$G$13, IF(F5122 &lt;= ('Inputs and Results'!$G$14-'Inputs and Results'!$G$13)/('Inputs and Results'!$G$15-'Inputs and Results'!$G$13), 'Inputs and Results'!$G$13 + SQRT(F5122*('Inputs and Results'!$G$15-'Inputs and Results'!$G$13)*('Inputs and Results'!$G$14-'Inputs and Results'!$G$13)), 'Inputs and Results'!$G$15 - SQRT((1-F5122)*('Inputs and Results'!$G$15-'Inputs and Results'!$G$13)*('Inputs and Results'!$G$15-'Inputs and Results'!$G$14))))</f>
        <v>1142.4659856339399</v>
      </c>
      <c r="D5122">
        <f t="shared" ref="D5122:D5185" ca="1" si="336">B5122*C5122</f>
        <v>1437.227433291986</v>
      </c>
      <c r="E5122">
        <f t="shared" ref="E5122:F5141" ca="1" si="337">RAND()</f>
        <v>0.66282799209528909</v>
      </c>
      <c r="F5122">
        <f t="shared" ca="1" si="337"/>
        <v>0.99609761517178019</v>
      </c>
    </row>
    <row r="5123" spans="1:6" ht="15.75" customHeight="1" x14ac:dyDescent="0.2">
      <c r="A5123">
        <v>5122</v>
      </c>
      <c r="B5123" s="47">
        <f ca="1">IF('Inputs and Results'!$C$15='Inputs and Results'!$C$13, 'Inputs and Results'!$C$13, IF(E5123 &lt;= ('Inputs and Results'!$C$14-'Inputs and Results'!$C$13)/('Inputs and Results'!$C$15-'Inputs and Results'!$C$13), 'Inputs and Results'!$C$13 + SQRT(E5123*('Inputs and Results'!$C$15-'Inputs and Results'!$C$13)*('Inputs and Results'!$C$14-'Inputs and Results'!$C$13)), 'Inputs and Results'!$C$15 - SQRT((1-E5123)*('Inputs and Results'!$C$15-'Inputs and Results'!$C$13)*('Inputs and Results'!$C$15-'Inputs and Results'!$C$14))))</f>
        <v>0.91131646678832023</v>
      </c>
      <c r="C5123" s="47">
        <f ca="1">IF('Inputs and Results'!$G$15='Inputs and Results'!$G$13, 'Inputs and Results'!$G$13, IF(F5123 &lt;= ('Inputs and Results'!$G$14-'Inputs and Results'!$G$13)/('Inputs and Results'!$G$15-'Inputs and Results'!$G$13), 'Inputs and Results'!$G$13 + SQRT(F5123*('Inputs and Results'!$G$15-'Inputs and Results'!$G$13)*('Inputs and Results'!$G$14-'Inputs and Results'!$G$13)), 'Inputs and Results'!$G$15 - SQRT((1-F5123)*('Inputs and Results'!$G$15-'Inputs and Results'!$G$13)*('Inputs and Results'!$G$15-'Inputs and Results'!$G$14))))</f>
        <v>395.23699841265102</v>
      </c>
      <c r="D5123">
        <f t="shared" ca="1" si="336"/>
        <v>360.18598493743804</v>
      </c>
      <c r="E5123">
        <f t="shared" ca="1" si="337"/>
        <v>0.51526678867670828</v>
      </c>
      <c r="F5123">
        <f t="shared" ca="1" si="337"/>
        <v>0.23648645995197193</v>
      </c>
    </row>
    <row r="5124" spans="1:6" ht="15.75" customHeight="1" x14ac:dyDescent="0.2">
      <c r="A5124">
        <v>5123</v>
      </c>
      <c r="B5124" s="47">
        <f ca="1">IF('Inputs and Results'!$C$15='Inputs and Results'!$C$13, 'Inputs and Results'!$C$13, IF(E5124 &lt;= ('Inputs and Results'!$C$14-'Inputs and Results'!$C$13)/('Inputs and Results'!$C$15-'Inputs and Results'!$C$13), 'Inputs and Results'!$C$13 + SQRT(E5124*('Inputs and Results'!$C$15-'Inputs and Results'!$C$13)*('Inputs and Results'!$C$14-'Inputs and Results'!$C$13)), 'Inputs and Results'!$C$15 - SQRT((1-E5124)*('Inputs and Results'!$C$15-'Inputs and Results'!$C$13)*('Inputs and Results'!$C$15-'Inputs and Results'!$C$14))))</f>
        <v>1.7233992847288837</v>
      </c>
      <c r="C5124" s="47">
        <f ca="1">IF('Inputs and Results'!$G$15='Inputs and Results'!$G$13, 'Inputs and Results'!$G$13, IF(F5124 &lt;= ('Inputs and Results'!$G$14-'Inputs and Results'!$G$13)/('Inputs and Results'!$G$15-'Inputs and Results'!$G$13), 'Inputs and Results'!$G$13 + SQRT(F5124*('Inputs and Results'!$G$15-'Inputs and Results'!$G$13)*('Inputs and Results'!$G$14-'Inputs and Results'!$G$13)), 'Inputs and Results'!$G$15 - SQRT((1-F5124)*('Inputs and Results'!$G$15-'Inputs and Results'!$G$13)*('Inputs and Results'!$G$15-'Inputs and Results'!$G$14))))</f>
        <v>923.86879222883681</v>
      </c>
      <c r="D5124">
        <f t="shared" ca="1" si="336"/>
        <v>1592.1948157105151</v>
      </c>
      <c r="E5124">
        <f t="shared" ca="1" si="337"/>
        <v>0.81892117930769714</v>
      </c>
      <c r="F5124">
        <f t="shared" ca="1" si="337"/>
        <v>0.91010992877594776</v>
      </c>
    </row>
    <row r="5125" spans="1:6" ht="15.75" customHeight="1" x14ac:dyDescent="0.2">
      <c r="A5125">
        <v>5124</v>
      </c>
      <c r="B5125" s="47">
        <f ca="1">IF('Inputs and Results'!$C$15='Inputs and Results'!$C$13, 'Inputs and Results'!$C$13, IF(E5125 &lt;= ('Inputs and Results'!$C$14-'Inputs and Results'!$C$13)/('Inputs and Results'!$C$15-'Inputs and Results'!$C$13), 'Inputs and Results'!$C$13 + SQRT(E5125*('Inputs and Results'!$C$15-'Inputs and Results'!$C$13)*('Inputs and Results'!$C$14-'Inputs and Results'!$C$13)), 'Inputs and Results'!$C$15 - SQRT((1-E5125)*('Inputs and Results'!$C$15-'Inputs and Results'!$C$13)*('Inputs and Results'!$C$15-'Inputs and Results'!$C$14))))</f>
        <v>0.88144623510976539</v>
      </c>
      <c r="C5125" s="47">
        <f ca="1">IF('Inputs and Results'!$G$15='Inputs and Results'!$G$13, 'Inputs and Results'!$G$13, IF(F5125 &lt;= ('Inputs and Results'!$G$14-'Inputs and Results'!$G$13)/('Inputs and Results'!$G$15-'Inputs and Results'!$G$13), 'Inputs and Results'!$G$13 + SQRT(F5125*('Inputs and Results'!$G$15-'Inputs and Results'!$G$13)*('Inputs and Results'!$G$14-'Inputs and Results'!$G$13)), 'Inputs and Results'!$G$15 - SQRT((1-F5125)*('Inputs and Results'!$G$15-'Inputs and Results'!$G$13)*('Inputs and Results'!$G$15-'Inputs and Results'!$G$14))))</f>
        <v>682.42278414417967</v>
      </c>
      <c r="D5125">
        <f t="shared" ca="1" si="336"/>
        <v>601.51899383701129</v>
      </c>
      <c r="E5125">
        <f t="shared" ca="1" si="337"/>
        <v>0.50130332725215687</v>
      </c>
      <c r="F5125">
        <f t="shared" ca="1" si="337"/>
        <v>0.68418624615756329</v>
      </c>
    </row>
    <row r="5126" spans="1:6" ht="15.75" customHeight="1" x14ac:dyDescent="0.2">
      <c r="A5126">
        <v>5125</v>
      </c>
      <c r="B5126" s="47">
        <f ca="1">IF('Inputs and Results'!$C$15='Inputs and Results'!$C$13, 'Inputs and Results'!$C$13, IF(E5126 &lt;= ('Inputs and Results'!$C$14-'Inputs and Results'!$C$13)/('Inputs and Results'!$C$15-'Inputs and Results'!$C$13), 'Inputs and Results'!$C$13 + SQRT(E5126*('Inputs and Results'!$C$15-'Inputs and Results'!$C$13)*('Inputs and Results'!$C$14-'Inputs and Results'!$C$13)), 'Inputs and Results'!$C$15 - SQRT((1-E5126)*('Inputs and Results'!$C$15-'Inputs and Results'!$C$13)*('Inputs and Results'!$C$15-'Inputs and Results'!$C$14))))</f>
        <v>1.4957824624858971</v>
      </c>
      <c r="C5126" s="47">
        <f ca="1">IF('Inputs and Results'!$G$15='Inputs and Results'!$G$13, 'Inputs and Results'!$G$13, IF(F5126 &lt;= ('Inputs and Results'!$G$14-'Inputs and Results'!$G$13)/('Inputs and Results'!$G$15-'Inputs and Results'!$G$13), 'Inputs and Results'!$G$13 + SQRT(F5126*('Inputs and Results'!$G$15-'Inputs and Results'!$G$13)*('Inputs and Results'!$G$14-'Inputs and Results'!$G$13)), 'Inputs and Results'!$G$15 - SQRT((1-F5126)*('Inputs and Results'!$G$15-'Inputs and Results'!$G$13)*('Inputs and Results'!$G$15-'Inputs and Results'!$G$14))))</f>
        <v>669.2140181413115</v>
      </c>
      <c r="D5126">
        <f t="shared" ca="1" si="336"/>
        <v>1000.9985919854927</v>
      </c>
      <c r="E5126">
        <f t="shared" ca="1" si="337"/>
        <v>0.74859217775944542</v>
      </c>
      <c r="F5126">
        <f t="shared" ca="1" si="337"/>
        <v>0.66786118740111367</v>
      </c>
    </row>
    <row r="5127" spans="1:6" ht="15.75" customHeight="1" x14ac:dyDescent="0.2">
      <c r="A5127">
        <v>5126</v>
      </c>
      <c r="B5127" s="47">
        <f ca="1">IF('Inputs and Results'!$C$15='Inputs and Results'!$C$13, 'Inputs and Results'!$C$13, IF(E5127 &lt;= ('Inputs and Results'!$C$14-'Inputs and Results'!$C$13)/('Inputs and Results'!$C$15-'Inputs and Results'!$C$13), 'Inputs and Results'!$C$13 + SQRT(E5127*('Inputs and Results'!$C$15-'Inputs and Results'!$C$13)*('Inputs and Results'!$C$14-'Inputs and Results'!$C$13)), 'Inputs and Results'!$C$15 - SQRT((1-E5127)*('Inputs and Results'!$C$15-'Inputs and Results'!$C$13)*('Inputs and Results'!$C$15-'Inputs and Results'!$C$14))))</f>
        <v>0.59329494268113558</v>
      </c>
      <c r="C5127" s="47">
        <f ca="1">IF('Inputs and Results'!$G$15='Inputs and Results'!$G$13, 'Inputs and Results'!$G$13, IF(F5127 &lt;= ('Inputs and Results'!$G$14-'Inputs and Results'!$G$13)/('Inputs and Results'!$G$15-'Inputs and Results'!$G$13), 'Inputs and Results'!$G$13 + SQRT(F5127*('Inputs and Results'!$G$15-'Inputs and Results'!$G$13)*('Inputs and Results'!$G$14-'Inputs and Results'!$G$13)), 'Inputs and Results'!$G$15 - SQRT((1-F5127)*('Inputs and Results'!$G$15-'Inputs and Results'!$G$13)*('Inputs and Results'!$G$15-'Inputs and Results'!$G$14))))</f>
        <v>719.86132775496435</v>
      </c>
      <c r="D5127">
        <f t="shared" ca="1" si="336"/>
        <v>427.09008518874771</v>
      </c>
      <c r="E5127">
        <f t="shared" ca="1" si="337"/>
        <v>0.35641897411953349</v>
      </c>
      <c r="F5127">
        <f t="shared" ca="1" si="337"/>
        <v>0.72822211543037196</v>
      </c>
    </row>
    <row r="5128" spans="1:6" ht="15.75" customHeight="1" x14ac:dyDescent="0.2">
      <c r="A5128">
        <v>5127</v>
      </c>
      <c r="B5128" s="47">
        <f ca="1">IF('Inputs and Results'!$C$15='Inputs and Results'!$C$13, 'Inputs and Results'!$C$13, IF(E5128 &lt;= ('Inputs and Results'!$C$14-'Inputs and Results'!$C$13)/('Inputs and Results'!$C$15-'Inputs and Results'!$C$13), 'Inputs and Results'!$C$13 + SQRT(E5128*('Inputs and Results'!$C$15-'Inputs and Results'!$C$13)*('Inputs and Results'!$C$14-'Inputs and Results'!$C$13)), 'Inputs and Results'!$C$15 - SQRT((1-E5128)*('Inputs and Results'!$C$15-'Inputs and Results'!$C$13)*('Inputs and Results'!$C$15-'Inputs and Results'!$C$14))))</f>
        <v>3.6660439986515581E-2</v>
      </c>
      <c r="C5128" s="47">
        <f ca="1">IF('Inputs and Results'!$G$15='Inputs and Results'!$G$13, 'Inputs and Results'!$G$13, IF(F5128 &lt;= ('Inputs and Results'!$G$14-'Inputs and Results'!$G$13)/('Inputs and Results'!$G$15-'Inputs and Results'!$G$13), 'Inputs and Results'!$G$13 + SQRT(F5128*('Inputs and Results'!$G$15-'Inputs and Results'!$G$13)*('Inputs and Results'!$G$14-'Inputs and Results'!$G$13)), 'Inputs and Results'!$G$15 - SQRT((1-F5128)*('Inputs and Results'!$G$15-'Inputs and Results'!$G$13)*('Inputs and Results'!$G$15-'Inputs and Results'!$G$14))))</f>
        <v>434.83798804232242</v>
      </c>
      <c r="D5128">
        <f t="shared" ca="1" si="336"/>
        <v>15.94135196448274</v>
      </c>
      <c r="E5128">
        <f t="shared" ca="1" si="337"/>
        <v>2.4290961339898609E-2</v>
      </c>
      <c r="F5128">
        <f t="shared" ca="1" si="337"/>
        <v>0.30977999820437696</v>
      </c>
    </row>
    <row r="5129" spans="1:6" ht="15.75" customHeight="1" x14ac:dyDescent="0.2">
      <c r="A5129">
        <v>5128</v>
      </c>
      <c r="B5129" s="47">
        <f ca="1">IF('Inputs and Results'!$C$15='Inputs and Results'!$C$13, 'Inputs and Results'!$C$13, IF(E5129 &lt;= ('Inputs and Results'!$C$14-'Inputs and Results'!$C$13)/('Inputs and Results'!$C$15-'Inputs and Results'!$C$13), 'Inputs and Results'!$C$13 + SQRT(E5129*('Inputs and Results'!$C$15-'Inputs and Results'!$C$13)*('Inputs and Results'!$C$14-'Inputs and Results'!$C$13)), 'Inputs and Results'!$C$15 - SQRT((1-E5129)*('Inputs and Results'!$C$15-'Inputs and Results'!$C$13)*('Inputs and Results'!$C$15-'Inputs and Results'!$C$14))))</f>
        <v>1.2249534666312394</v>
      </c>
      <c r="C5129" s="47">
        <f ca="1">IF('Inputs and Results'!$G$15='Inputs and Results'!$G$13, 'Inputs and Results'!$G$13, IF(F5129 &lt;= ('Inputs and Results'!$G$14-'Inputs and Results'!$G$13)/('Inputs and Results'!$G$15-'Inputs and Results'!$G$13), 'Inputs and Results'!$G$13 + SQRT(F5129*('Inputs and Results'!$G$15-'Inputs and Results'!$G$13)*('Inputs and Results'!$G$14-'Inputs and Results'!$G$13)), 'Inputs and Results'!$G$15 - SQRT((1-F5129)*('Inputs and Results'!$G$15-'Inputs and Results'!$G$13)*('Inputs and Results'!$G$15-'Inputs and Results'!$G$14))))</f>
        <v>359.36092925606761</v>
      </c>
      <c r="D5129">
        <f t="shared" ca="1" si="336"/>
        <v>440.20041606404357</v>
      </c>
      <c r="E5129">
        <f t="shared" ca="1" si="337"/>
        <v>0.64991220048617171</v>
      </c>
      <c r="F5129">
        <f t="shared" ca="1" si="337"/>
        <v>0.1668947300811654</v>
      </c>
    </row>
    <row r="5130" spans="1:6" ht="15.75" customHeight="1" x14ac:dyDescent="0.2">
      <c r="A5130">
        <v>5129</v>
      </c>
      <c r="B5130" s="47">
        <f ca="1">IF('Inputs and Results'!$C$15='Inputs and Results'!$C$13, 'Inputs and Results'!$C$13, IF(E5130 &lt;= ('Inputs and Results'!$C$14-'Inputs and Results'!$C$13)/('Inputs and Results'!$C$15-'Inputs and Results'!$C$13), 'Inputs and Results'!$C$13 + SQRT(E5130*('Inputs and Results'!$C$15-'Inputs and Results'!$C$13)*('Inputs and Results'!$C$14-'Inputs and Results'!$C$13)), 'Inputs and Results'!$C$15 - SQRT((1-E5130)*('Inputs and Results'!$C$15-'Inputs and Results'!$C$13)*('Inputs and Results'!$C$15-'Inputs and Results'!$C$14))))</f>
        <v>2.5932213915769942</v>
      </c>
      <c r="C5130" s="47">
        <f ca="1">IF('Inputs and Results'!$G$15='Inputs and Results'!$G$13, 'Inputs and Results'!$G$13, IF(F5130 &lt;= ('Inputs and Results'!$G$14-'Inputs and Results'!$G$13)/('Inputs and Results'!$G$15-'Inputs and Results'!$G$13), 'Inputs and Results'!$G$13 + SQRT(F5130*('Inputs and Results'!$G$15-'Inputs and Results'!$G$13)*('Inputs and Results'!$G$14-'Inputs and Results'!$G$13)), 'Inputs and Results'!$G$15 - SQRT((1-F5130)*('Inputs and Results'!$G$15-'Inputs and Results'!$G$13)*('Inputs and Results'!$G$15-'Inputs and Results'!$G$14))))</f>
        <v>282.9790719701449</v>
      </c>
      <c r="D5130">
        <f t="shared" ca="1" si="336"/>
        <v>733.82738280158549</v>
      </c>
      <c r="E5130">
        <f t="shared" ca="1" si="337"/>
        <v>0.98161457374771588</v>
      </c>
      <c r="F5130">
        <f t="shared" ca="1" si="337"/>
        <v>8.6220986196885452E-3</v>
      </c>
    </row>
    <row r="5131" spans="1:6" ht="15.75" customHeight="1" x14ac:dyDescent="0.2">
      <c r="A5131">
        <v>5130</v>
      </c>
      <c r="B5131" s="47">
        <f ca="1">IF('Inputs and Results'!$C$15='Inputs and Results'!$C$13, 'Inputs and Results'!$C$13, IF(E5131 &lt;= ('Inputs and Results'!$C$14-'Inputs and Results'!$C$13)/('Inputs and Results'!$C$15-'Inputs and Results'!$C$13), 'Inputs and Results'!$C$13 + SQRT(E5131*('Inputs and Results'!$C$15-'Inputs and Results'!$C$13)*('Inputs and Results'!$C$14-'Inputs and Results'!$C$13)), 'Inputs and Results'!$C$15 - SQRT((1-E5131)*('Inputs and Results'!$C$15-'Inputs and Results'!$C$13)*('Inputs and Results'!$C$15-'Inputs and Results'!$C$14))))</f>
        <v>1.7859063540458828</v>
      </c>
      <c r="C5131" s="47">
        <f ca="1">IF('Inputs and Results'!$G$15='Inputs and Results'!$G$13, 'Inputs and Results'!$G$13, IF(F5131 &lt;= ('Inputs and Results'!$G$14-'Inputs and Results'!$G$13)/('Inputs and Results'!$G$15-'Inputs and Results'!$G$13), 'Inputs and Results'!$G$13 + SQRT(F5131*('Inputs and Results'!$G$15-'Inputs and Results'!$G$13)*('Inputs and Results'!$G$14-'Inputs and Results'!$G$13)), 'Inputs and Results'!$G$15 - SQRT((1-F5131)*('Inputs and Results'!$G$15-'Inputs and Results'!$G$13)*('Inputs and Results'!$G$15-'Inputs and Results'!$G$14))))</f>
        <v>309.82163997116675</v>
      </c>
      <c r="D5131">
        <f t="shared" ca="1" si="336"/>
        <v>553.31243544542258</v>
      </c>
      <c r="E5131">
        <f t="shared" ca="1" si="337"/>
        <v>0.83621962431709318</v>
      </c>
      <c r="F5131">
        <f t="shared" ca="1" si="337"/>
        <v>6.5810880794935578E-2</v>
      </c>
    </row>
    <row r="5132" spans="1:6" ht="15.75" customHeight="1" x14ac:dyDescent="0.2">
      <c r="A5132">
        <v>5131</v>
      </c>
      <c r="B5132" s="47">
        <f ca="1">IF('Inputs and Results'!$C$15='Inputs and Results'!$C$13, 'Inputs and Results'!$C$13, IF(E5132 &lt;= ('Inputs and Results'!$C$14-'Inputs and Results'!$C$13)/('Inputs and Results'!$C$15-'Inputs and Results'!$C$13), 'Inputs and Results'!$C$13 + SQRT(E5132*('Inputs and Results'!$C$15-'Inputs and Results'!$C$13)*('Inputs and Results'!$C$14-'Inputs and Results'!$C$13)), 'Inputs and Results'!$C$15 - SQRT((1-E5132)*('Inputs and Results'!$C$15-'Inputs and Results'!$C$13)*('Inputs and Results'!$C$15-'Inputs and Results'!$C$14))))</f>
        <v>1.042569980755732</v>
      </c>
      <c r="C5132" s="47">
        <f ca="1">IF('Inputs and Results'!$G$15='Inputs and Results'!$G$13, 'Inputs and Results'!$G$13, IF(F5132 &lt;= ('Inputs and Results'!$G$14-'Inputs and Results'!$G$13)/('Inputs and Results'!$G$15-'Inputs and Results'!$G$13), 'Inputs and Results'!$G$13 + SQRT(F5132*('Inputs and Results'!$G$15-'Inputs and Results'!$G$13)*('Inputs and Results'!$G$14-'Inputs and Results'!$G$13)), 'Inputs and Results'!$G$15 - SQRT((1-F5132)*('Inputs and Results'!$G$15-'Inputs and Results'!$G$13)*('Inputs and Results'!$G$15-'Inputs and Results'!$G$14))))</f>
        <v>652.62045759938462</v>
      </c>
      <c r="D5132">
        <f t="shared" ca="1" si="336"/>
        <v>680.40249792018744</v>
      </c>
      <c r="E5132">
        <f t="shared" ca="1" si="337"/>
        <v>0.57427419108459832</v>
      </c>
      <c r="F5132">
        <f t="shared" ca="1" si="337"/>
        <v>0.64676977010223846</v>
      </c>
    </row>
    <row r="5133" spans="1:6" ht="15.75" customHeight="1" x14ac:dyDescent="0.2">
      <c r="A5133">
        <v>5132</v>
      </c>
      <c r="B5133" s="47">
        <f ca="1">IF('Inputs and Results'!$C$15='Inputs and Results'!$C$13, 'Inputs and Results'!$C$13, IF(E5133 &lt;= ('Inputs and Results'!$C$14-'Inputs and Results'!$C$13)/('Inputs and Results'!$C$15-'Inputs and Results'!$C$13), 'Inputs and Results'!$C$13 + SQRT(E5133*('Inputs and Results'!$C$15-'Inputs and Results'!$C$13)*('Inputs and Results'!$C$14-'Inputs and Results'!$C$13)), 'Inputs and Results'!$C$15 - SQRT((1-E5133)*('Inputs and Results'!$C$15-'Inputs and Results'!$C$13)*('Inputs and Results'!$C$15-'Inputs and Results'!$C$14))))</f>
        <v>1.3279787752367691</v>
      </c>
      <c r="C5133" s="47">
        <f ca="1">IF('Inputs and Results'!$G$15='Inputs and Results'!$G$13, 'Inputs and Results'!$G$13, IF(F5133 &lt;= ('Inputs and Results'!$G$14-'Inputs and Results'!$G$13)/('Inputs and Results'!$G$15-'Inputs and Results'!$G$13), 'Inputs and Results'!$G$13 + SQRT(F5133*('Inputs and Results'!$G$15-'Inputs and Results'!$G$13)*('Inputs and Results'!$G$14-'Inputs and Results'!$G$13)), 'Inputs and Results'!$G$15 - SQRT((1-F5133)*('Inputs and Results'!$G$15-'Inputs and Results'!$G$13)*('Inputs and Results'!$G$15-'Inputs and Results'!$G$14))))</f>
        <v>396.80345619468699</v>
      </c>
      <c r="D5133">
        <f t="shared" ca="1" si="336"/>
        <v>526.94656776713737</v>
      </c>
      <c r="E5133">
        <f t="shared" ca="1" si="337"/>
        <v>0.68937166932680727</v>
      </c>
      <c r="F5133">
        <f t="shared" ca="1" si="337"/>
        <v>0.2394558999378712</v>
      </c>
    </row>
    <row r="5134" spans="1:6" ht="15.75" customHeight="1" x14ac:dyDescent="0.2">
      <c r="A5134">
        <v>5133</v>
      </c>
      <c r="B5134" s="47">
        <f ca="1">IF('Inputs and Results'!$C$15='Inputs and Results'!$C$13, 'Inputs and Results'!$C$13, IF(E5134 &lt;= ('Inputs and Results'!$C$14-'Inputs and Results'!$C$13)/('Inputs and Results'!$C$15-'Inputs and Results'!$C$13), 'Inputs and Results'!$C$13 + SQRT(E5134*('Inputs and Results'!$C$15-'Inputs and Results'!$C$13)*('Inputs and Results'!$C$14-'Inputs and Results'!$C$13)), 'Inputs and Results'!$C$15 - SQRT((1-E5134)*('Inputs and Results'!$C$15-'Inputs and Results'!$C$13)*('Inputs and Results'!$C$15-'Inputs and Results'!$C$14))))</f>
        <v>0.48528291150292713</v>
      </c>
      <c r="C5134" s="47">
        <f ca="1">IF('Inputs and Results'!$G$15='Inputs and Results'!$G$13, 'Inputs and Results'!$G$13, IF(F5134 &lt;= ('Inputs and Results'!$G$14-'Inputs and Results'!$G$13)/('Inputs and Results'!$G$15-'Inputs and Results'!$G$13), 'Inputs and Results'!$G$13 + SQRT(F5134*('Inputs and Results'!$G$15-'Inputs and Results'!$G$13)*('Inputs and Results'!$G$14-'Inputs and Results'!$G$13)), 'Inputs and Results'!$G$15 - SQRT((1-F5134)*('Inputs and Results'!$G$15-'Inputs and Results'!$G$13)*('Inputs and Results'!$G$15-'Inputs and Results'!$G$14))))</f>
        <v>380.60503862781241</v>
      </c>
      <c r="D5134">
        <f t="shared" ca="1" si="336"/>
        <v>184.70112127798885</v>
      </c>
      <c r="E5134">
        <f t="shared" ca="1" si="337"/>
        <v>0.29735532942453369</v>
      </c>
      <c r="F5134">
        <f t="shared" ca="1" si="337"/>
        <v>0.20847011318466246</v>
      </c>
    </row>
    <row r="5135" spans="1:6" ht="15.75" customHeight="1" x14ac:dyDescent="0.2">
      <c r="A5135">
        <v>5134</v>
      </c>
      <c r="B5135" s="47">
        <f ca="1">IF('Inputs and Results'!$C$15='Inputs and Results'!$C$13, 'Inputs and Results'!$C$13, IF(E5135 &lt;= ('Inputs and Results'!$C$14-'Inputs and Results'!$C$13)/('Inputs and Results'!$C$15-'Inputs and Results'!$C$13), 'Inputs and Results'!$C$13 + SQRT(E5135*('Inputs and Results'!$C$15-'Inputs and Results'!$C$13)*('Inputs and Results'!$C$14-'Inputs and Results'!$C$13)), 'Inputs and Results'!$C$15 - SQRT((1-E5135)*('Inputs and Results'!$C$15-'Inputs and Results'!$C$13)*('Inputs and Results'!$C$15-'Inputs and Results'!$C$14))))</f>
        <v>1.2908293473933756</v>
      </c>
      <c r="C5135" s="47">
        <f ca="1">IF('Inputs and Results'!$G$15='Inputs and Results'!$G$13, 'Inputs and Results'!$G$13, IF(F5135 &lt;= ('Inputs and Results'!$G$14-'Inputs and Results'!$G$13)/('Inputs and Results'!$G$15-'Inputs and Results'!$G$13), 'Inputs and Results'!$G$13 + SQRT(F5135*('Inputs and Results'!$G$15-'Inputs and Results'!$G$13)*('Inputs and Results'!$G$14-'Inputs and Results'!$G$13)), 'Inputs and Results'!$G$15 - SQRT((1-F5135)*('Inputs and Results'!$G$15-'Inputs and Results'!$G$13)*('Inputs and Results'!$G$15-'Inputs and Results'!$G$14))))</f>
        <v>438.87288366054452</v>
      </c>
      <c r="D5135">
        <f t="shared" ca="1" si="336"/>
        <v>566.50999800418958</v>
      </c>
      <c r="E5135">
        <f t="shared" ca="1" si="337"/>
        <v>0.67541507558536062</v>
      </c>
      <c r="F5135">
        <f t="shared" ca="1" si="337"/>
        <v>0.31704021943384608</v>
      </c>
    </row>
    <row r="5136" spans="1:6" ht="15.75" customHeight="1" x14ac:dyDescent="0.2">
      <c r="A5136">
        <v>5135</v>
      </c>
      <c r="B5136" s="47">
        <f ca="1">IF('Inputs and Results'!$C$15='Inputs and Results'!$C$13, 'Inputs and Results'!$C$13, IF(E5136 &lt;= ('Inputs and Results'!$C$14-'Inputs and Results'!$C$13)/('Inputs and Results'!$C$15-'Inputs and Results'!$C$13), 'Inputs and Results'!$C$13 + SQRT(E5136*('Inputs and Results'!$C$15-'Inputs and Results'!$C$13)*('Inputs and Results'!$C$14-'Inputs and Results'!$C$13)), 'Inputs and Results'!$C$15 - SQRT((1-E5136)*('Inputs and Results'!$C$15-'Inputs and Results'!$C$13)*('Inputs and Results'!$C$15-'Inputs and Results'!$C$14))))</f>
        <v>1.055045329543516</v>
      </c>
      <c r="C5136" s="47">
        <f ca="1">IF('Inputs and Results'!$G$15='Inputs and Results'!$G$13, 'Inputs and Results'!$G$13, IF(F5136 &lt;= ('Inputs and Results'!$G$14-'Inputs and Results'!$G$13)/('Inputs and Results'!$G$15-'Inputs and Results'!$G$13), 'Inputs and Results'!$G$13 + SQRT(F5136*('Inputs and Results'!$G$15-'Inputs and Results'!$G$13)*('Inputs and Results'!$G$14-'Inputs and Results'!$G$13)), 'Inputs and Results'!$G$15 - SQRT((1-F5136)*('Inputs and Results'!$G$15-'Inputs and Results'!$G$13)*('Inputs and Results'!$G$15-'Inputs and Results'!$G$14))))</f>
        <v>457.47594145897983</v>
      </c>
      <c r="D5136">
        <f t="shared" ca="1" si="336"/>
        <v>482.65785541481961</v>
      </c>
      <c r="E5136">
        <f t="shared" ca="1" si="337"/>
        <v>0.57968348109661216</v>
      </c>
      <c r="F5136">
        <f t="shared" ca="1" si="337"/>
        <v>0.35001729754606492</v>
      </c>
    </row>
    <row r="5137" spans="1:6" ht="15.75" customHeight="1" x14ac:dyDescent="0.2">
      <c r="A5137">
        <v>5136</v>
      </c>
      <c r="B5137" s="47">
        <f ca="1">IF('Inputs and Results'!$C$15='Inputs and Results'!$C$13, 'Inputs and Results'!$C$13, IF(E5137 &lt;= ('Inputs and Results'!$C$14-'Inputs and Results'!$C$13)/('Inputs and Results'!$C$15-'Inputs and Results'!$C$13), 'Inputs and Results'!$C$13 + SQRT(E5137*('Inputs and Results'!$C$15-'Inputs and Results'!$C$13)*('Inputs and Results'!$C$14-'Inputs and Results'!$C$13)), 'Inputs and Results'!$C$15 - SQRT((1-E5137)*('Inputs and Results'!$C$15-'Inputs and Results'!$C$13)*('Inputs and Results'!$C$15-'Inputs and Results'!$C$14))))</f>
        <v>0.90119096929211473</v>
      </c>
      <c r="C5137" s="47">
        <f ca="1">IF('Inputs and Results'!$G$15='Inputs and Results'!$G$13, 'Inputs and Results'!$G$13, IF(F5137 &lt;= ('Inputs and Results'!$G$14-'Inputs and Results'!$G$13)/('Inputs and Results'!$G$15-'Inputs and Results'!$G$13), 'Inputs and Results'!$G$13 + SQRT(F5137*('Inputs and Results'!$G$15-'Inputs and Results'!$G$13)*('Inputs and Results'!$G$14-'Inputs and Results'!$G$13)), 'Inputs and Results'!$G$15 - SQRT((1-F5137)*('Inputs and Results'!$G$15-'Inputs and Results'!$G$13)*('Inputs and Results'!$G$15-'Inputs and Results'!$G$14))))</f>
        <v>456.63439092756505</v>
      </c>
      <c r="D5137">
        <f t="shared" ca="1" si="336"/>
        <v>411.51478937212681</v>
      </c>
      <c r="E5137">
        <f t="shared" ca="1" si="337"/>
        <v>0.51055562806878085</v>
      </c>
      <c r="F5137">
        <f t="shared" ca="1" si="337"/>
        <v>0.34854312777661978</v>
      </c>
    </row>
    <row r="5138" spans="1:6" ht="15.75" customHeight="1" x14ac:dyDescent="0.2">
      <c r="A5138">
        <v>5137</v>
      </c>
      <c r="B5138" s="47">
        <f ca="1">IF('Inputs and Results'!$C$15='Inputs and Results'!$C$13, 'Inputs and Results'!$C$13, IF(E5138 &lt;= ('Inputs and Results'!$C$14-'Inputs and Results'!$C$13)/('Inputs and Results'!$C$15-'Inputs and Results'!$C$13), 'Inputs and Results'!$C$13 + SQRT(E5138*('Inputs and Results'!$C$15-'Inputs and Results'!$C$13)*('Inputs and Results'!$C$14-'Inputs and Results'!$C$13)), 'Inputs and Results'!$C$15 - SQRT((1-E5138)*('Inputs and Results'!$C$15-'Inputs and Results'!$C$13)*('Inputs and Results'!$C$15-'Inputs and Results'!$C$14))))</f>
        <v>0.85095294593643001</v>
      </c>
      <c r="C5138" s="47">
        <f ca="1">IF('Inputs and Results'!$G$15='Inputs and Results'!$G$13, 'Inputs and Results'!$G$13, IF(F5138 &lt;= ('Inputs and Results'!$G$14-'Inputs and Results'!$G$13)/('Inputs and Results'!$G$15-'Inputs and Results'!$G$13), 'Inputs and Results'!$G$13 + SQRT(F5138*('Inputs and Results'!$G$15-'Inputs and Results'!$G$13)*('Inputs and Results'!$G$14-'Inputs and Results'!$G$13)), 'Inputs and Results'!$G$15 - SQRT((1-F5138)*('Inputs and Results'!$G$15-'Inputs and Results'!$G$13)*('Inputs and Results'!$G$15-'Inputs and Results'!$G$14))))</f>
        <v>657.86997321010051</v>
      </c>
      <c r="D5138">
        <f t="shared" ca="1" si="336"/>
        <v>559.81639174625536</v>
      </c>
      <c r="E5138">
        <f t="shared" ca="1" si="337"/>
        <v>0.48684408438007676</v>
      </c>
      <c r="F5138">
        <f t="shared" ca="1" si="337"/>
        <v>0.65351242636559992</v>
      </c>
    </row>
    <row r="5139" spans="1:6" ht="15.75" customHeight="1" x14ac:dyDescent="0.2">
      <c r="A5139">
        <v>5138</v>
      </c>
      <c r="B5139" s="47">
        <f ca="1">IF('Inputs and Results'!$C$15='Inputs and Results'!$C$13, 'Inputs and Results'!$C$13, IF(E5139 &lt;= ('Inputs and Results'!$C$14-'Inputs and Results'!$C$13)/('Inputs and Results'!$C$15-'Inputs and Results'!$C$13), 'Inputs and Results'!$C$13 + SQRT(E5139*('Inputs and Results'!$C$15-'Inputs and Results'!$C$13)*('Inputs and Results'!$C$14-'Inputs and Results'!$C$13)), 'Inputs and Results'!$C$15 - SQRT((1-E5139)*('Inputs and Results'!$C$15-'Inputs and Results'!$C$13)*('Inputs and Results'!$C$15-'Inputs and Results'!$C$14))))</f>
        <v>0.88317934234631323</v>
      </c>
      <c r="C5139" s="47">
        <f ca="1">IF('Inputs and Results'!$G$15='Inputs and Results'!$G$13, 'Inputs and Results'!$G$13, IF(F5139 &lt;= ('Inputs and Results'!$G$14-'Inputs and Results'!$G$13)/('Inputs and Results'!$G$15-'Inputs and Results'!$G$13), 'Inputs and Results'!$G$13 + SQRT(F5139*('Inputs and Results'!$G$15-'Inputs and Results'!$G$13)*('Inputs and Results'!$G$14-'Inputs and Results'!$G$13)), 'Inputs and Results'!$G$15 - SQRT((1-F5139)*('Inputs and Results'!$G$15-'Inputs and Results'!$G$13)*('Inputs and Results'!$G$15-'Inputs and Results'!$G$14))))</f>
        <v>534.22805842726359</v>
      </c>
      <c r="D5139">
        <f t="shared" ca="1" si="336"/>
        <v>471.81918530473848</v>
      </c>
      <c r="E5139">
        <f t="shared" ca="1" si="337"/>
        <v>0.50211892259229041</v>
      </c>
      <c r="F5139">
        <f t="shared" ca="1" si="337"/>
        <v>0.47744535080769357</v>
      </c>
    </row>
    <row r="5140" spans="1:6" ht="15.75" customHeight="1" x14ac:dyDescent="0.2">
      <c r="A5140">
        <v>5139</v>
      </c>
      <c r="B5140" s="47">
        <f ca="1">IF('Inputs and Results'!$C$15='Inputs and Results'!$C$13, 'Inputs and Results'!$C$13, IF(E5140 &lt;= ('Inputs and Results'!$C$14-'Inputs and Results'!$C$13)/('Inputs and Results'!$C$15-'Inputs and Results'!$C$13), 'Inputs and Results'!$C$13 + SQRT(E5140*('Inputs and Results'!$C$15-'Inputs and Results'!$C$13)*('Inputs and Results'!$C$14-'Inputs and Results'!$C$13)), 'Inputs and Results'!$C$15 - SQRT((1-E5140)*('Inputs and Results'!$C$15-'Inputs and Results'!$C$13)*('Inputs and Results'!$C$15-'Inputs and Results'!$C$14))))</f>
        <v>1.5568845181920692</v>
      </c>
      <c r="C5140" s="47">
        <f ca="1">IF('Inputs and Results'!$G$15='Inputs and Results'!$G$13, 'Inputs and Results'!$G$13, IF(F5140 &lt;= ('Inputs and Results'!$G$14-'Inputs and Results'!$G$13)/('Inputs and Results'!$G$15-'Inputs and Results'!$G$13), 'Inputs and Results'!$G$13 + SQRT(F5140*('Inputs and Results'!$G$15-'Inputs and Results'!$G$13)*('Inputs and Results'!$G$14-'Inputs and Results'!$G$13)), 'Inputs and Results'!$G$15 - SQRT((1-F5140)*('Inputs and Results'!$G$15-'Inputs and Results'!$G$13)*('Inputs and Results'!$G$15-'Inputs and Results'!$G$14))))</f>
        <v>527.58043497431163</v>
      </c>
      <c r="D5140">
        <f t="shared" ca="1" si="336"/>
        <v>821.3818113125435</v>
      </c>
      <c r="E5140">
        <f t="shared" ca="1" si="337"/>
        <v>0.76860196735180708</v>
      </c>
      <c r="F5140">
        <f t="shared" ca="1" si="337"/>
        <v>0.46695800906896034</v>
      </c>
    </row>
    <row r="5141" spans="1:6" ht="15.75" customHeight="1" x14ac:dyDescent="0.2">
      <c r="A5141">
        <v>5140</v>
      </c>
      <c r="B5141" s="47">
        <f ca="1">IF('Inputs and Results'!$C$15='Inputs and Results'!$C$13, 'Inputs and Results'!$C$13, IF(E5141 &lt;= ('Inputs and Results'!$C$14-'Inputs and Results'!$C$13)/('Inputs and Results'!$C$15-'Inputs and Results'!$C$13), 'Inputs and Results'!$C$13 + SQRT(E5141*('Inputs and Results'!$C$15-'Inputs and Results'!$C$13)*('Inputs and Results'!$C$14-'Inputs and Results'!$C$13)), 'Inputs and Results'!$C$15 - SQRT((1-E5141)*('Inputs and Results'!$C$15-'Inputs and Results'!$C$13)*('Inputs and Results'!$C$15-'Inputs and Results'!$C$14))))</f>
        <v>1.0253880367978263</v>
      </c>
      <c r="C5141" s="47">
        <f ca="1">IF('Inputs and Results'!$G$15='Inputs and Results'!$G$13, 'Inputs and Results'!$G$13, IF(F5141 &lt;= ('Inputs and Results'!$G$14-'Inputs and Results'!$G$13)/('Inputs and Results'!$G$15-'Inputs and Results'!$G$13), 'Inputs and Results'!$G$13 + SQRT(F5141*('Inputs and Results'!$G$15-'Inputs and Results'!$G$13)*('Inputs and Results'!$G$14-'Inputs and Results'!$G$13)), 'Inputs and Results'!$G$15 - SQRT((1-F5141)*('Inputs and Results'!$G$15-'Inputs and Results'!$G$13)*('Inputs and Results'!$G$15-'Inputs and Results'!$G$14))))</f>
        <v>614.65457409439728</v>
      </c>
      <c r="D5141">
        <f t="shared" ca="1" si="336"/>
        <v>630.25944703945811</v>
      </c>
      <c r="E5141">
        <f t="shared" ca="1" si="337"/>
        <v>0.56676751053098418</v>
      </c>
      <c r="F5141">
        <f t="shared" ca="1" si="337"/>
        <v>0.59607084822755385</v>
      </c>
    </row>
    <row r="5142" spans="1:6" ht="15.75" customHeight="1" x14ac:dyDescent="0.2">
      <c r="A5142">
        <v>5141</v>
      </c>
      <c r="B5142" s="47">
        <f ca="1">IF('Inputs and Results'!$C$15='Inputs and Results'!$C$13, 'Inputs and Results'!$C$13, IF(E5142 &lt;= ('Inputs and Results'!$C$14-'Inputs and Results'!$C$13)/('Inputs and Results'!$C$15-'Inputs and Results'!$C$13), 'Inputs and Results'!$C$13 + SQRT(E5142*('Inputs and Results'!$C$15-'Inputs and Results'!$C$13)*('Inputs and Results'!$C$14-'Inputs and Results'!$C$13)), 'Inputs and Results'!$C$15 - SQRT((1-E5142)*('Inputs and Results'!$C$15-'Inputs and Results'!$C$13)*('Inputs and Results'!$C$15-'Inputs and Results'!$C$14))))</f>
        <v>0.63285145727477632</v>
      </c>
      <c r="C5142" s="47">
        <f ca="1">IF('Inputs and Results'!$G$15='Inputs and Results'!$G$13, 'Inputs and Results'!$G$13, IF(F5142 &lt;= ('Inputs and Results'!$G$14-'Inputs and Results'!$G$13)/('Inputs and Results'!$G$15-'Inputs and Results'!$G$13), 'Inputs and Results'!$G$13 + SQRT(F5142*('Inputs and Results'!$G$15-'Inputs and Results'!$G$13)*('Inputs and Results'!$G$14-'Inputs and Results'!$G$13)), 'Inputs and Results'!$G$15 - SQRT((1-F5142)*('Inputs and Results'!$G$15-'Inputs and Results'!$G$13)*('Inputs and Results'!$G$15-'Inputs and Results'!$G$14))))</f>
        <v>465.44723809567006</v>
      </c>
      <c r="D5142">
        <f t="shared" ca="1" si="336"/>
        <v>294.55896291336455</v>
      </c>
      <c r="E5142">
        <f t="shared" ref="E5142:F5161" ca="1" si="338">RAND()</f>
        <v>0.37740086407487228</v>
      </c>
      <c r="F5142">
        <f t="shared" ca="1" si="338"/>
        <v>0.36389804310180807</v>
      </c>
    </row>
    <row r="5143" spans="1:6" ht="15.75" customHeight="1" x14ac:dyDescent="0.2">
      <c r="A5143">
        <v>5142</v>
      </c>
      <c r="B5143" s="47">
        <f ca="1">IF('Inputs and Results'!$C$15='Inputs and Results'!$C$13, 'Inputs and Results'!$C$13, IF(E5143 &lt;= ('Inputs and Results'!$C$14-'Inputs and Results'!$C$13)/('Inputs and Results'!$C$15-'Inputs and Results'!$C$13), 'Inputs and Results'!$C$13 + SQRT(E5143*('Inputs and Results'!$C$15-'Inputs and Results'!$C$13)*('Inputs and Results'!$C$14-'Inputs and Results'!$C$13)), 'Inputs and Results'!$C$15 - SQRT((1-E5143)*('Inputs and Results'!$C$15-'Inputs and Results'!$C$13)*('Inputs and Results'!$C$15-'Inputs and Results'!$C$14))))</f>
        <v>1.107724078080895</v>
      </c>
      <c r="C5143" s="47">
        <f ca="1">IF('Inputs and Results'!$G$15='Inputs and Results'!$G$13, 'Inputs and Results'!$G$13, IF(F5143 &lt;= ('Inputs and Results'!$G$14-'Inputs and Results'!$G$13)/('Inputs and Results'!$G$15-'Inputs and Results'!$G$13), 'Inputs and Results'!$G$13 + SQRT(F5143*('Inputs and Results'!$G$15-'Inputs and Results'!$G$13)*('Inputs and Results'!$G$14-'Inputs and Results'!$G$13)), 'Inputs and Results'!$G$15 - SQRT((1-F5143)*('Inputs and Results'!$G$15-'Inputs and Results'!$G$13)*('Inputs and Results'!$G$15-'Inputs and Results'!$G$14))))</f>
        <v>791.92949173108991</v>
      </c>
      <c r="D5143">
        <f t="shared" ca="1" si="336"/>
        <v>877.23936613289334</v>
      </c>
      <c r="E5143">
        <f t="shared" ca="1" si="338"/>
        <v>0.60214353725835568</v>
      </c>
      <c r="F5143">
        <f t="shared" ca="1" si="338"/>
        <v>0.8036860518191804</v>
      </c>
    </row>
    <row r="5144" spans="1:6" ht="15.75" customHeight="1" x14ac:dyDescent="0.2">
      <c r="A5144">
        <v>5143</v>
      </c>
      <c r="B5144" s="47">
        <f ca="1">IF('Inputs and Results'!$C$15='Inputs and Results'!$C$13, 'Inputs and Results'!$C$13, IF(E5144 &lt;= ('Inputs and Results'!$C$14-'Inputs and Results'!$C$13)/('Inputs and Results'!$C$15-'Inputs and Results'!$C$13), 'Inputs and Results'!$C$13 + SQRT(E5144*('Inputs and Results'!$C$15-'Inputs and Results'!$C$13)*('Inputs and Results'!$C$14-'Inputs and Results'!$C$13)), 'Inputs and Results'!$C$15 - SQRT((1-E5144)*('Inputs and Results'!$C$15-'Inputs and Results'!$C$13)*('Inputs and Results'!$C$15-'Inputs and Results'!$C$14))))</f>
        <v>1.3858294120705645</v>
      </c>
      <c r="C5144" s="47">
        <f ca="1">IF('Inputs and Results'!$G$15='Inputs and Results'!$G$13, 'Inputs and Results'!$G$13, IF(F5144 &lt;= ('Inputs and Results'!$G$14-'Inputs and Results'!$G$13)/('Inputs and Results'!$G$15-'Inputs and Results'!$G$13), 'Inputs and Results'!$G$13 + SQRT(F5144*('Inputs and Results'!$G$15-'Inputs and Results'!$G$13)*('Inputs and Results'!$G$14-'Inputs and Results'!$G$13)), 'Inputs and Results'!$G$15 - SQRT((1-F5144)*('Inputs and Results'!$G$15-'Inputs and Results'!$G$13)*('Inputs and Results'!$G$15-'Inputs and Results'!$G$14))))</f>
        <v>726.06396257109213</v>
      </c>
      <c r="D5144">
        <f t="shared" ca="1" si="336"/>
        <v>1006.200794375521</v>
      </c>
      <c r="E5144">
        <f t="shared" ca="1" si="338"/>
        <v>0.7104948125626156</v>
      </c>
      <c r="F5144">
        <f t="shared" ca="1" si="338"/>
        <v>0.73519864334096663</v>
      </c>
    </row>
    <row r="5145" spans="1:6" ht="15.75" customHeight="1" x14ac:dyDescent="0.2">
      <c r="A5145">
        <v>5144</v>
      </c>
      <c r="B5145" s="47">
        <f ca="1">IF('Inputs and Results'!$C$15='Inputs and Results'!$C$13, 'Inputs and Results'!$C$13, IF(E5145 &lt;= ('Inputs and Results'!$C$14-'Inputs and Results'!$C$13)/('Inputs and Results'!$C$15-'Inputs and Results'!$C$13), 'Inputs and Results'!$C$13 + SQRT(E5145*('Inputs and Results'!$C$15-'Inputs and Results'!$C$13)*('Inputs and Results'!$C$14-'Inputs and Results'!$C$13)), 'Inputs and Results'!$C$15 - SQRT((1-E5145)*('Inputs and Results'!$C$15-'Inputs and Results'!$C$13)*('Inputs and Results'!$C$15-'Inputs and Results'!$C$14))))</f>
        <v>1.1497369067436005</v>
      </c>
      <c r="C5145" s="47">
        <f ca="1">IF('Inputs and Results'!$G$15='Inputs and Results'!$G$13, 'Inputs and Results'!$G$13, IF(F5145 &lt;= ('Inputs and Results'!$G$14-'Inputs and Results'!$G$13)/('Inputs and Results'!$G$15-'Inputs and Results'!$G$13), 'Inputs and Results'!$G$13 + SQRT(F5145*('Inputs and Results'!$G$15-'Inputs and Results'!$G$13)*('Inputs and Results'!$G$14-'Inputs and Results'!$G$13)), 'Inputs and Results'!$G$15 - SQRT((1-F5145)*('Inputs and Results'!$G$15-'Inputs and Results'!$G$13)*('Inputs and Results'!$G$15-'Inputs and Results'!$G$14))))</f>
        <v>362.6327356695507</v>
      </c>
      <c r="D5145">
        <f t="shared" ca="1" si="336"/>
        <v>416.93223979267896</v>
      </c>
      <c r="E5145">
        <f t="shared" ca="1" si="338"/>
        <v>0.61961405397036229</v>
      </c>
      <c r="F5145">
        <f t="shared" ca="1" si="338"/>
        <v>0.17336707920006145</v>
      </c>
    </row>
    <row r="5146" spans="1:6" ht="15.75" customHeight="1" x14ac:dyDescent="0.2">
      <c r="A5146">
        <v>5145</v>
      </c>
      <c r="B5146" s="47">
        <f ca="1">IF('Inputs and Results'!$C$15='Inputs and Results'!$C$13, 'Inputs and Results'!$C$13, IF(E5146 &lt;= ('Inputs and Results'!$C$14-'Inputs and Results'!$C$13)/('Inputs and Results'!$C$15-'Inputs and Results'!$C$13), 'Inputs and Results'!$C$13 + SQRT(E5146*('Inputs and Results'!$C$15-'Inputs and Results'!$C$13)*('Inputs and Results'!$C$14-'Inputs and Results'!$C$13)), 'Inputs and Results'!$C$15 - SQRT((1-E5146)*('Inputs and Results'!$C$15-'Inputs and Results'!$C$13)*('Inputs and Results'!$C$15-'Inputs and Results'!$C$14))))</f>
        <v>0.56165046815020503</v>
      </c>
      <c r="C5146" s="47">
        <f ca="1">IF('Inputs and Results'!$G$15='Inputs and Results'!$G$13, 'Inputs and Results'!$G$13, IF(F5146 &lt;= ('Inputs and Results'!$G$14-'Inputs and Results'!$G$13)/('Inputs and Results'!$G$15-'Inputs and Results'!$G$13), 'Inputs and Results'!$G$13 + SQRT(F5146*('Inputs and Results'!$G$15-'Inputs and Results'!$G$13)*('Inputs and Results'!$G$14-'Inputs and Results'!$G$13)), 'Inputs and Results'!$G$15 - SQRT((1-F5146)*('Inputs and Results'!$G$15-'Inputs and Results'!$G$13)*('Inputs and Results'!$G$15-'Inputs and Results'!$G$14))))</f>
        <v>497.02126364362346</v>
      </c>
      <c r="D5146">
        <f t="shared" ca="1" si="336"/>
        <v>279.15222540604759</v>
      </c>
      <c r="E5146">
        <f t="shared" ca="1" si="338"/>
        <v>0.33938350672532058</v>
      </c>
      <c r="F5146">
        <f t="shared" ca="1" si="338"/>
        <v>0.41740719468970744</v>
      </c>
    </row>
    <row r="5147" spans="1:6" ht="15.75" customHeight="1" x14ac:dyDescent="0.2">
      <c r="A5147">
        <v>5146</v>
      </c>
      <c r="B5147" s="47">
        <f ca="1">IF('Inputs and Results'!$C$15='Inputs and Results'!$C$13, 'Inputs and Results'!$C$13, IF(E5147 &lt;= ('Inputs and Results'!$C$14-'Inputs and Results'!$C$13)/('Inputs and Results'!$C$15-'Inputs and Results'!$C$13), 'Inputs and Results'!$C$13 + SQRT(E5147*('Inputs and Results'!$C$15-'Inputs and Results'!$C$13)*('Inputs and Results'!$C$14-'Inputs and Results'!$C$13)), 'Inputs and Results'!$C$15 - SQRT((1-E5147)*('Inputs and Results'!$C$15-'Inputs and Results'!$C$13)*('Inputs and Results'!$C$15-'Inputs and Results'!$C$14))))</f>
        <v>1.7527672066540716</v>
      </c>
      <c r="C5147" s="47">
        <f ca="1">IF('Inputs and Results'!$G$15='Inputs and Results'!$G$13, 'Inputs and Results'!$G$13, IF(F5147 &lt;= ('Inputs and Results'!$G$14-'Inputs and Results'!$G$13)/('Inputs and Results'!$G$15-'Inputs and Results'!$G$13), 'Inputs and Results'!$G$13 + SQRT(F5147*('Inputs and Results'!$G$15-'Inputs and Results'!$G$13)*('Inputs and Results'!$G$14-'Inputs and Results'!$G$13)), 'Inputs and Results'!$G$15 - SQRT((1-F5147)*('Inputs and Results'!$G$15-'Inputs and Results'!$G$13)*('Inputs and Results'!$G$15-'Inputs and Results'!$G$14))))</f>
        <v>750.227529863379</v>
      </c>
      <c r="D5147">
        <f t="shared" ca="1" si="336"/>
        <v>1314.974211873619</v>
      </c>
      <c r="E5147">
        <f t="shared" ca="1" si="338"/>
        <v>0.82715670657805695</v>
      </c>
      <c r="F5147">
        <f t="shared" ca="1" si="338"/>
        <v>0.76151202913700511</v>
      </c>
    </row>
    <row r="5148" spans="1:6" ht="15.75" customHeight="1" x14ac:dyDescent="0.2">
      <c r="A5148">
        <v>5147</v>
      </c>
      <c r="B5148" s="47">
        <f ca="1">IF('Inputs and Results'!$C$15='Inputs and Results'!$C$13, 'Inputs and Results'!$C$13, IF(E5148 &lt;= ('Inputs and Results'!$C$14-'Inputs and Results'!$C$13)/('Inputs and Results'!$C$15-'Inputs and Results'!$C$13), 'Inputs and Results'!$C$13 + SQRT(E5148*('Inputs and Results'!$C$15-'Inputs and Results'!$C$13)*('Inputs and Results'!$C$14-'Inputs and Results'!$C$13)), 'Inputs and Results'!$C$15 - SQRT((1-E5148)*('Inputs and Results'!$C$15-'Inputs and Results'!$C$13)*('Inputs and Results'!$C$15-'Inputs and Results'!$C$14))))</f>
        <v>1.500830956782963</v>
      </c>
      <c r="C5148" s="47">
        <f ca="1">IF('Inputs and Results'!$G$15='Inputs and Results'!$G$13, 'Inputs and Results'!$G$13, IF(F5148 &lt;= ('Inputs and Results'!$G$14-'Inputs and Results'!$G$13)/('Inputs and Results'!$G$15-'Inputs and Results'!$G$13), 'Inputs and Results'!$G$13 + SQRT(F5148*('Inputs and Results'!$G$15-'Inputs and Results'!$G$13)*('Inputs and Results'!$G$14-'Inputs and Results'!$G$13)), 'Inputs and Results'!$G$15 - SQRT((1-F5148)*('Inputs and Results'!$G$15-'Inputs and Results'!$G$13)*('Inputs and Results'!$G$15-'Inputs and Results'!$G$14))))</f>
        <v>353.80795430805415</v>
      </c>
      <c r="D5148">
        <f t="shared" ca="1" si="336"/>
        <v>531.00593058157972</v>
      </c>
      <c r="E5148">
        <f t="shared" ca="1" si="338"/>
        <v>0.75027690887330156</v>
      </c>
      <c r="F5148">
        <f t="shared" ca="1" si="338"/>
        <v>0.15585195929892559</v>
      </c>
    </row>
    <row r="5149" spans="1:6" ht="15.75" customHeight="1" x14ac:dyDescent="0.2">
      <c r="A5149">
        <v>5148</v>
      </c>
      <c r="B5149" s="47">
        <f ca="1">IF('Inputs and Results'!$C$15='Inputs and Results'!$C$13, 'Inputs and Results'!$C$13, IF(E5149 &lt;= ('Inputs and Results'!$C$14-'Inputs and Results'!$C$13)/('Inputs and Results'!$C$15-'Inputs and Results'!$C$13), 'Inputs and Results'!$C$13 + SQRT(E5149*('Inputs and Results'!$C$15-'Inputs and Results'!$C$13)*('Inputs and Results'!$C$14-'Inputs and Results'!$C$13)), 'Inputs and Results'!$C$15 - SQRT((1-E5149)*('Inputs and Results'!$C$15-'Inputs and Results'!$C$13)*('Inputs and Results'!$C$15-'Inputs and Results'!$C$14))))</f>
        <v>0.45398772942464438</v>
      </c>
      <c r="C5149" s="47">
        <f ca="1">IF('Inputs and Results'!$G$15='Inputs and Results'!$G$13, 'Inputs and Results'!$G$13, IF(F5149 &lt;= ('Inputs and Results'!$G$14-'Inputs and Results'!$G$13)/('Inputs and Results'!$G$15-'Inputs and Results'!$G$13), 'Inputs and Results'!$G$13 + SQRT(F5149*('Inputs and Results'!$G$15-'Inputs and Results'!$G$13)*('Inputs and Results'!$G$14-'Inputs and Results'!$G$13)), 'Inputs and Results'!$G$15 - SQRT((1-F5149)*('Inputs and Results'!$G$15-'Inputs and Results'!$G$13)*('Inputs and Results'!$G$15-'Inputs and Results'!$G$14))))</f>
        <v>552.22409970344313</v>
      </c>
      <c r="D5149">
        <f t="shared" ca="1" si="336"/>
        <v>250.70296515793459</v>
      </c>
      <c r="E5149">
        <f t="shared" ca="1" si="338"/>
        <v>0.27975794645330243</v>
      </c>
      <c r="F5149">
        <f t="shared" ca="1" si="338"/>
        <v>0.50531321050855271</v>
      </c>
    </row>
    <row r="5150" spans="1:6" ht="15.75" customHeight="1" x14ac:dyDescent="0.2">
      <c r="A5150">
        <v>5149</v>
      </c>
      <c r="B5150" s="47">
        <f ca="1">IF('Inputs and Results'!$C$15='Inputs and Results'!$C$13, 'Inputs and Results'!$C$13, IF(E5150 &lt;= ('Inputs and Results'!$C$14-'Inputs and Results'!$C$13)/('Inputs and Results'!$C$15-'Inputs and Results'!$C$13), 'Inputs and Results'!$C$13 + SQRT(E5150*('Inputs and Results'!$C$15-'Inputs and Results'!$C$13)*('Inputs and Results'!$C$14-'Inputs and Results'!$C$13)), 'Inputs and Results'!$C$15 - SQRT((1-E5150)*('Inputs and Results'!$C$15-'Inputs and Results'!$C$13)*('Inputs and Results'!$C$15-'Inputs and Results'!$C$14))))</f>
        <v>1.6727619195599002</v>
      </c>
      <c r="C5150" s="47">
        <f ca="1">IF('Inputs and Results'!$G$15='Inputs and Results'!$G$13, 'Inputs and Results'!$G$13, IF(F5150 &lt;= ('Inputs and Results'!$G$14-'Inputs and Results'!$G$13)/('Inputs and Results'!$G$15-'Inputs and Results'!$G$13), 'Inputs and Results'!$G$13 + SQRT(F5150*('Inputs and Results'!$G$15-'Inputs and Results'!$G$13)*('Inputs and Results'!$G$14-'Inputs and Results'!$G$13)), 'Inputs and Results'!$G$15 - SQRT((1-F5150)*('Inputs and Results'!$G$15-'Inputs and Results'!$G$13)*('Inputs and Results'!$G$15-'Inputs and Results'!$G$14))))</f>
        <v>964.30660604352852</v>
      </c>
      <c r="D5150">
        <f t="shared" ca="1" si="336"/>
        <v>1613.0553693696652</v>
      </c>
      <c r="E5150">
        <f t="shared" ca="1" si="338"/>
        <v>0.80427100864774215</v>
      </c>
      <c r="F5150">
        <f t="shared" ca="1" si="338"/>
        <v>0.93450991409903494</v>
      </c>
    </row>
    <row r="5151" spans="1:6" ht="15.75" customHeight="1" x14ac:dyDescent="0.2">
      <c r="A5151">
        <v>5150</v>
      </c>
      <c r="B5151" s="47">
        <f ca="1">IF('Inputs and Results'!$C$15='Inputs and Results'!$C$13, 'Inputs and Results'!$C$13, IF(E5151 &lt;= ('Inputs and Results'!$C$14-'Inputs and Results'!$C$13)/('Inputs and Results'!$C$15-'Inputs and Results'!$C$13), 'Inputs and Results'!$C$13 + SQRT(E5151*('Inputs and Results'!$C$15-'Inputs and Results'!$C$13)*('Inputs and Results'!$C$14-'Inputs and Results'!$C$13)), 'Inputs and Results'!$C$15 - SQRT((1-E5151)*('Inputs and Results'!$C$15-'Inputs and Results'!$C$13)*('Inputs and Results'!$C$15-'Inputs and Results'!$C$14))))</f>
        <v>0.1795906515504555</v>
      </c>
      <c r="C5151" s="47">
        <f ca="1">IF('Inputs and Results'!$G$15='Inputs and Results'!$G$13, 'Inputs and Results'!$G$13, IF(F5151 &lt;= ('Inputs and Results'!$G$14-'Inputs and Results'!$G$13)/('Inputs and Results'!$G$15-'Inputs and Results'!$G$13), 'Inputs and Results'!$G$13 + SQRT(F5151*('Inputs and Results'!$G$15-'Inputs and Results'!$G$13)*('Inputs and Results'!$G$14-'Inputs and Results'!$G$13)), 'Inputs and Results'!$G$15 - SQRT((1-F5151)*('Inputs and Results'!$G$15-'Inputs and Results'!$G$13)*('Inputs and Results'!$G$15-'Inputs and Results'!$G$14))))</f>
        <v>336.87332384700244</v>
      </c>
      <c r="D5151">
        <f t="shared" ca="1" si="336"/>
        <v>60.499299719650764</v>
      </c>
      <c r="E5151">
        <f t="shared" ca="1" si="338"/>
        <v>0.11614345635315726</v>
      </c>
      <c r="F5151">
        <f t="shared" ca="1" si="338"/>
        <v>0.12172642080856544</v>
      </c>
    </row>
    <row r="5152" spans="1:6" ht="15.75" customHeight="1" x14ac:dyDescent="0.2">
      <c r="A5152">
        <v>5151</v>
      </c>
      <c r="B5152" s="47">
        <f ca="1">IF('Inputs and Results'!$C$15='Inputs and Results'!$C$13, 'Inputs and Results'!$C$13, IF(E5152 &lt;= ('Inputs and Results'!$C$14-'Inputs and Results'!$C$13)/('Inputs and Results'!$C$15-'Inputs and Results'!$C$13), 'Inputs and Results'!$C$13 + SQRT(E5152*('Inputs and Results'!$C$15-'Inputs and Results'!$C$13)*('Inputs and Results'!$C$14-'Inputs and Results'!$C$13)), 'Inputs and Results'!$C$15 - SQRT((1-E5152)*('Inputs and Results'!$C$15-'Inputs and Results'!$C$13)*('Inputs and Results'!$C$15-'Inputs and Results'!$C$14))))</f>
        <v>1.8723983466286933</v>
      </c>
      <c r="C5152" s="47">
        <f ca="1">IF('Inputs and Results'!$G$15='Inputs and Results'!$G$13, 'Inputs and Results'!$G$13, IF(F5152 &lt;= ('Inputs and Results'!$G$14-'Inputs and Results'!$G$13)/('Inputs and Results'!$G$15-'Inputs and Results'!$G$13), 'Inputs and Results'!$G$13 + SQRT(F5152*('Inputs and Results'!$G$15-'Inputs and Results'!$G$13)*('Inputs and Results'!$G$14-'Inputs and Results'!$G$13)), 'Inputs and Results'!$G$15 - SQRT((1-F5152)*('Inputs and Results'!$G$15-'Inputs and Results'!$G$13)*('Inputs and Results'!$G$15-'Inputs and Results'!$G$14))))</f>
        <v>1056.2812320753126</v>
      </c>
      <c r="D5152">
        <f t="shared" ca="1" si="336"/>
        <v>1977.7792325127343</v>
      </c>
      <c r="E5152">
        <f t="shared" ca="1" si="338"/>
        <v>0.8587238345904773</v>
      </c>
      <c r="F5152">
        <f t="shared" ca="1" si="338"/>
        <v>0.97564950968676334</v>
      </c>
    </row>
    <row r="5153" spans="1:6" ht="15.75" customHeight="1" x14ac:dyDescent="0.2">
      <c r="A5153">
        <v>5152</v>
      </c>
      <c r="B5153" s="47">
        <f ca="1">IF('Inputs and Results'!$C$15='Inputs and Results'!$C$13, 'Inputs and Results'!$C$13, IF(E5153 &lt;= ('Inputs and Results'!$C$14-'Inputs and Results'!$C$13)/('Inputs and Results'!$C$15-'Inputs and Results'!$C$13), 'Inputs and Results'!$C$13 + SQRT(E5153*('Inputs and Results'!$C$15-'Inputs and Results'!$C$13)*('Inputs and Results'!$C$14-'Inputs and Results'!$C$13)), 'Inputs and Results'!$C$15 - SQRT((1-E5153)*('Inputs and Results'!$C$15-'Inputs and Results'!$C$13)*('Inputs and Results'!$C$15-'Inputs and Results'!$C$14))))</f>
        <v>0.31723559006126667</v>
      </c>
      <c r="C5153" s="47">
        <f ca="1">IF('Inputs and Results'!$G$15='Inputs and Results'!$G$13, 'Inputs and Results'!$G$13, IF(F5153 &lt;= ('Inputs and Results'!$G$14-'Inputs and Results'!$G$13)/('Inputs and Results'!$G$15-'Inputs and Results'!$G$13), 'Inputs and Results'!$G$13 + SQRT(F5153*('Inputs and Results'!$G$15-'Inputs and Results'!$G$13)*('Inputs and Results'!$G$14-'Inputs and Results'!$G$13)), 'Inputs and Results'!$G$15 - SQRT((1-F5153)*('Inputs and Results'!$G$15-'Inputs and Results'!$G$13)*('Inputs and Results'!$G$15-'Inputs and Results'!$G$14))))</f>
        <v>432.22907081368692</v>
      </c>
      <c r="D5153">
        <f t="shared" ca="1" si="336"/>
        <v>137.11844432121299</v>
      </c>
      <c r="E5153">
        <f t="shared" ca="1" si="338"/>
        <v>0.20030834675178666</v>
      </c>
      <c r="F5153">
        <f t="shared" ca="1" si="338"/>
        <v>0.30506518819107475</v>
      </c>
    </row>
    <row r="5154" spans="1:6" ht="15.75" customHeight="1" x14ac:dyDescent="0.2">
      <c r="A5154">
        <v>5153</v>
      </c>
      <c r="B5154" s="47">
        <f ca="1">IF('Inputs and Results'!$C$15='Inputs and Results'!$C$13, 'Inputs and Results'!$C$13, IF(E5154 &lt;= ('Inputs and Results'!$C$14-'Inputs and Results'!$C$13)/('Inputs and Results'!$C$15-'Inputs and Results'!$C$13), 'Inputs and Results'!$C$13 + SQRT(E5154*('Inputs and Results'!$C$15-'Inputs and Results'!$C$13)*('Inputs and Results'!$C$14-'Inputs and Results'!$C$13)), 'Inputs and Results'!$C$15 - SQRT((1-E5154)*('Inputs and Results'!$C$15-'Inputs and Results'!$C$13)*('Inputs and Results'!$C$15-'Inputs and Results'!$C$14))))</f>
        <v>1.1726265706375891</v>
      </c>
      <c r="C5154" s="47">
        <f ca="1">IF('Inputs and Results'!$G$15='Inputs and Results'!$G$13, 'Inputs and Results'!$G$13, IF(F5154 &lt;= ('Inputs and Results'!$G$14-'Inputs and Results'!$G$13)/('Inputs and Results'!$G$15-'Inputs and Results'!$G$13), 'Inputs and Results'!$G$13 + SQRT(F5154*('Inputs and Results'!$G$15-'Inputs and Results'!$G$13)*('Inputs and Results'!$G$14-'Inputs and Results'!$G$13)), 'Inputs and Results'!$G$15 - SQRT((1-F5154)*('Inputs and Results'!$G$15-'Inputs and Results'!$G$13)*('Inputs and Results'!$G$15-'Inputs and Results'!$G$14))))</f>
        <v>325.24632392290619</v>
      </c>
      <c r="D5154">
        <f t="shared" ca="1" si="336"/>
        <v>381.39248143419996</v>
      </c>
      <c r="E5154">
        <f t="shared" ca="1" si="338"/>
        <v>0.62896737218447363</v>
      </c>
      <c r="F5154">
        <f t="shared" ca="1" si="338"/>
        <v>9.7904965911351671E-2</v>
      </c>
    </row>
    <row r="5155" spans="1:6" ht="15.75" customHeight="1" x14ac:dyDescent="0.2">
      <c r="A5155">
        <v>5154</v>
      </c>
      <c r="B5155" s="47">
        <f ca="1">IF('Inputs and Results'!$C$15='Inputs and Results'!$C$13, 'Inputs and Results'!$C$13, IF(E5155 &lt;= ('Inputs and Results'!$C$14-'Inputs and Results'!$C$13)/('Inputs and Results'!$C$15-'Inputs and Results'!$C$13), 'Inputs and Results'!$C$13 + SQRT(E5155*('Inputs and Results'!$C$15-'Inputs and Results'!$C$13)*('Inputs and Results'!$C$14-'Inputs and Results'!$C$13)), 'Inputs and Results'!$C$15 - SQRT((1-E5155)*('Inputs and Results'!$C$15-'Inputs and Results'!$C$13)*('Inputs and Results'!$C$15-'Inputs and Results'!$C$14))))</f>
        <v>1.3995688280490397</v>
      </c>
      <c r="C5155" s="47">
        <f ca="1">IF('Inputs and Results'!$G$15='Inputs and Results'!$G$13, 'Inputs and Results'!$G$13, IF(F5155 &lt;= ('Inputs and Results'!$G$14-'Inputs and Results'!$G$13)/('Inputs and Results'!$G$15-'Inputs and Results'!$G$13), 'Inputs and Results'!$G$13 + SQRT(F5155*('Inputs and Results'!$G$15-'Inputs and Results'!$G$13)*('Inputs and Results'!$G$14-'Inputs and Results'!$G$13)), 'Inputs and Results'!$G$15 - SQRT((1-F5155)*('Inputs and Results'!$G$15-'Inputs and Results'!$G$13)*('Inputs and Results'!$G$15-'Inputs and Results'!$G$14))))</f>
        <v>524.79930393853476</v>
      </c>
      <c r="D5155">
        <f t="shared" ca="1" si="336"/>
        <v>734.49274677420692</v>
      </c>
      <c r="E5155">
        <f t="shared" ca="1" si="338"/>
        <v>0.7154022293164084</v>
      </c>
      <c r="F5155">
        <f t="shared" ca="1" si="338"/>
        <v>0.46253956132527529</v>
      </c>
    </row>
    <row r="5156" spans="1:6" ht="15.75" customHeight="1" x14ac:dyDescent="0.2">
      <c r="A5156">
        <v>5155</v>
      </c>
      <c r="B5156" s="47">
        <f ca="1">IF('Inputs and Results'!$C$15='Inputs and Results'!$C$13, 'Inputs and Results'!$C$13, IF(E5156 &lt;= ('Inputs and Results'!$C$14-'Inputs and Results'!$C$13)/('Inputs and Results'!$C$15-'Inputs and Results'!$C$13), 'Inputs and Results'!$C$13 + SQRT(E5156*('Inputs and Results'!$C$15-'Inputs and Results'!$C$13)*('Inputs and Results'!$C$14-'Inputs and Results'!$C$13)), 'Inputs and Results'!$C$15 - SQRT((1-E5156)*('Inputs and Results'!$C$15-'Inputs and Results'!$C$13)*('Inputs and Results'!$C$15-'Inputs and Results'!$C$14))))</f>
        <v>1.8742384486671841</v>
      </c>
      <c r="C5156" s="47">
        <f ca="1">IF('Inputs and Results'!$G$15='Inputs and Results'!$G$13, 'Inputs and Results'!$G$13, IF(F5156 &lt;= ('Inputs and Results'!$G$14-'Inputs and Results'!$G$13)/('Inputs and Results'!$G$15-'Inputs and Results'!$G$13), 'Inputs and Results'!$G$13 + SQRT(F5156*('Inputs and Results'!$G$15-'Inputs and Results'!$G$13)*('Inputs and Results'!$G$14-'Inputs and Results'!$G$13)), 'Inputs and Results'!$G$15 - SQRT((1-F5156)*('Inputs and Results'!$G$15-'Inputs and Results'!$G$13)*('Inputs and Results'!$G$15-'Inputs and Results'!$G$14))))</f>
        <v>560.95061110562438</v>
      </c>
      <c r="D5156">
        <f t="shared" ca="1" si="336"/>
        <v>1051.3552031375143</v>
      </c>
      <c r="E5156">
        <f t="shared" ca="1" si="338"/>
        <v>0.85918454772674802</v>
      </c>
      <c r="F5156">
        <f t="shared" ca="1" si="338"/>
        <v>0.51855177780103179</v>
      </c>
    </row>
    <row r="5157" spans="1:6" ht="15.75" customHeight="1" x14ac:dyDescent="0.2">
      <c r="A5157">
        <v>5156</v>
      </c>
      <c r="B5157" s="47">
        <f ca="1">IF('Inputs and Results'!$C$15='Inputs and Results'!$C$13, 'Inputs and Results'!$C$13, IF(E5157 &lt;= ('Inputs and Results'!$C$14-'Inputs and Results'!$C$13)/('Inputs and Results'!$C$15-'Inputs and Results'!$C$13), 'Inputs and Results'!$C$13 + SQRT(E5157*('Inputs and Results'!$C$15-'Inputs and Results'!$C$13)*('Inputs and Results'!$C$14-'Inputs and Results'!$C$13)), 'Inputs and Results'!$C$15 - SQRT((1-E5157)*('Inputs and Results'!$C$15-'Inputs and Results'!$C$13)*('Inputs and Results'!$C$15-'Inputs and Results'!$C$14))))</f>
        <v>0.38381716690085721</v>
      </c>
      <c r="C5157" s="47">
        <f ca="1">IF('Inputs and Results'!$G$15='Inputs and Results'!$G$13, 'Inputs and Results'!$G$13, IF(F5157 &lt;= ('Inputs and Results'!$G$14-'Inputs and Results'!$G$13)/('Inputs and Results'!$G$15-'Inputs and Results'!$G$13), 'Inputs and Results'!$G$13 + SQRT(F5157*('Inputs and Results'!$G$15-'Inputs and Results'!$G$13)*('Inputs and Results'!$G$14-'Inputs and Results'!$G$13)), 'Inputs and Results'!$G$15 - SQRT((1-F5157)*('Inputs and Results'!$G$15-'Inputs and Results'!$G$13)*('Inputs and Results'!$G$15-'Inputs and Results'!$G$14))))</f>
        <v>282.89994313232353</v>
      </c>
      <c r="D5157">
        <f t="shared" ca="1" si="336"/>
        <v>108.58185468946203</v>
      </c>
      <c r="E5157">
        <f t="shared" ca="1" si="338"/>
        <v>0.23950970931081583</v>
      </c>
      <c r="F5157">
        <f t="shared" ca="1" si="338"/>
        <v>8.4510011816271158E-3</v>
      </c>
    </row>
    <row r="5158" spans="1:6" ht="15.75" customHeight="1" x14ac:dyDescent="0.2">
      <c r="A5158">
        <v>5157</v>
      </c>
      <c r="B5158" s="47">
        <f ca="1">IF('Inputs and Results'!$C$15='Inputs and Results'!$C$13, 'Inputs and Results'!$C$13, IF(E5158 &lt;= ('Inputs and Results'!$C$14-'Inputs and Results'!$C$13)/('Inputs and Results'!$C$15-'Inputs and Results'!$C$13), 'Inputs and Results'!$C$13 + SQRT(E5158*('Inputs and Results'!$C$15-'Inputs and Results'!$C$13)*('Inputs and Results'!$C$14-'Inputs and Results'!$C$13)), 'Inputs and Results'!$C$15 - SQRT((1-E5158)*('Inputs and Results'!$C$15-'Inputs and Results'!$C$13)*('Inputs and Results'!$C$15-'Inputs and Results'!$C$14))))</f>
        <v>0.11379967876770181</v>
      </c>
      <c r="C5158" s="47">
        <f ca="1">IF('Inputs and Results'!$G$15='Inputs and Results'!$G$13, 'Inputs and Results'!$G$13, IF(F5158 &lt;= ('Inputs and Results'!$G$14-'Inputs and Results'!$G$13)/('Inputs and Results'!$G$15-'Inputs and Results'!$G$13), 'Inputs and Results'!$G$13 + SQRT(F5158*('Inputs and Results'!$G$15-'Inputs and Results'!$G$13)*('Inputs and Results'!$G$14-'Inputs and Results'!$G$13)), 'Inputs and Results'!$G$15 - SQRT((1-F5158)*('Inputs and Results'!$G$15-'Inputs and Results'!$G$13)*('Inputs and Results'!$G$15-'Inputs and Results'!$G$14))))</f>
        <v>307.35381736799593</v>
      </c>
      <c r="D5158">
        <f t="shared" ca="1" si="336"/>
        <v>34.976765684504826</v>
      </c>
      <c r="E5158">
        <f t="shared" ca="1" si="338"/>
        <v>7.4427522857619666E-2</v>
      </c>
      <c r="F5158">
        <f t="shared" ca="1" si="338"/>
        <v>6.0624035660279296E-2</v>
      </c>
    </row>
    <row r="5159" spans="1:6" ht="15.75" customHeight="1" x14ac:dyDescent="0.2">
      <c r="A5159">
        <v>5158</v>
      </c>
      <c r="B5159" s="47">
        <f ca="1">IF('Inputs and Results'!$C$15='Inputs and Results'!$C$13, 'Inputs and Results'!$C$13, IF(E5159 &lt;= ('Inputs and Results'!$C$14-'Inputs and Results'!$C$13)/('Inputs and Results'!$C$15-'Inputs and Results'!$C$13), 'Inputs and Results'!$C$13 + SQRT(E5159*('Inputs and Results'!$C$15-'Inputs and Results'!$C$13)*('Inputs and Results'!$C$14-'Inputs and Results'!$C$13)), 'Inputs and Results'!$C$15 - SQRT((1-E5159)*('Inputs and Results'!$C$15-'Inputs and Results'!$C$13)*('Inputs and Results'!$C$15-'Inputs and Results'!$C$14))))</f>
        <v>0.34581310261808085</v>
      </c>
      <c r="C5159" s="47">
        <f ca="1">IF('Inputs and Results'!$G$15='Inputs and Results'!$G$13, 'Inputs and Results'!$G$13, IF(F5159 &lt;= ('Inputs and Results'!$G$14-'Inputs and Results'!$G$13)/('Inputs and Results'!$G$15-'Inputs and Results'!$G$13), 'Inputs and Results'!$G$13 + SQRT(F5159*('Inputs and Results'!$G$15-'Inputs and Results'!$G$13)*('Inputs and Results'!$G$14-'Inputs and Results'!$G$13)), 'Inputs and Results'!$G$15 - SQRT((1-F5159)*('Inputs and Results'!$G$15-'Inputs and Results'!$G$13)*('Inputs and Results'!$G$15-'Inputs and Results'!$G$14))))</f>
        <v>868.13918827043108</v>
      </c>
      <c r="D5159">
        <f t="shared" ca="1" si="336"/>
        <v>300.21390620014</v>
      </c>
      <c r="E5159">
        <f t="shared" ca="1" si="338"/>
        <v>0.21725465708512703</v>
      </c>
      <c r="F5159">
        <f t="shared" ca="1" si="338"/>
        <v>0.87016473105896985</v>
      </c>
    </row>
    <row r="5160" spans="1:6" ht="15.75" customHeight="1" x14ac:dyDescent="0.2">
      <c r="A5160">
        <v>5159</v>
      </c>
      <c r="B5160" s="47">
        <f ca="1">IF('Inputs and Results'!$C$15='Inputs and Results'!$C$13, 'Inputs and Results'!$C$13, IF(E5160 &lt;= ('Inputs and Results'!$C$14-'Inputs and Results'!$C$13)/('Inputs and Results'!$C$15-'Inputs and Results'!$C$13), 'Inputs and Results'!$C$13 + SQRT(E5160*('Inputs and Results'!$C$15-'Inputs and Results'!$C$13)*('Inputs and Results'!$C$14-'Inputs and Results'!$C$13)), 'Inputs and Results'!$C$15 - SQRT((1-E5160)*('Inputs and Results'!$C$15-'Inputs and Results'!$C$13)*('Inputs and Results'!$C$15-'Inputs and Results'!$C$14))))</f>
        <v>1.2925794387338392</v>
      </c>
      <c r="C5160" s="47">
        <f ca="1">IF('Inputs and Results'!$G$15='Inputs and Results'!$G$13, 'Inputs and Results'!$G$13, IF(F5160 &lt;= ('Inputs and Results'!$G$14-'Inputs and Results'!$G$13)/('Inputs and Results'!$G$15-'Inputs and Results'!$G$13), 'Inputs and Results'!$G$13 + SQRT(F5160*('Inputs and Results'!$G$15-'Inputs and Results'!$G$13)*('Inputs and Results'!$G$14-'Inputs and Results'!$G$13)), 'Inputs and Results'!$G$15 - SQRT((1-F5160)*('Inputs and Results'!$G$15-'Inputs and Results'!$G$13)*('Inputs and Results'!$G$15-'Inputs and Results'!$G$14))))</f>
        <v>395.04189203616318</v>
      </c>
      <c r="D5160">
        <f t="shared" ca="1" si="336"/>
        <v>510.6230270844577</v>
      </c>
      <c r="E5160">
        <f t="shared" ca="1" si="338"/>
        <v>0.67607944744061643</v>
      </c>
      <c r="F5160">
        <f t="shared" ca="1" si="338"/>
        <v>0.23611620332344219</v>
      </c>
    </row>
    <row r="5161" spans="1:6" ht="15.75" customHeight="1" x14ac:dyDescent="0.2">
      <c r="A5161">
        <v>5160</v>
      </c>
      <c r="B5161" s="47">
        <f ca="1">IF('Inputs and Results'!$C$15='Inputs and Results'!$C$13, 'Inputs and Results'!$C$13, IF(E5161 &lt;= ('Inputs and Results'!$C$14-'Inputs and Results'!$C$13)/('Inputs and Results'!$C$15-'Inputs and Results'!$C$13), 'Inputs and Results'!$C$13 + SQRT(E5161*('Inputs and Results'!$C$15-'Inputs and Results'!$C$13)*('Inputs and Results'!$C$14-'Inputs and Results'!$C$13)), 'Inputs and Results'!$C$15 - SQRT((1-E5161)*('Inputs and Results'!$C$15-'Inputs and Results'!$C$13)*('Inputs and Results'!$C$15-'Inputs and Results'!$C$14))))</f>
        <v>0.17217834085851047</v>
      </c>
      <c r="C5161" s="47">
        <f ca="1">IF('Inputs and Results'!$G$15='Inputs and Results'!$G$13, 'Inputs and Results'!$G$13, IF(F5161 &lt;= ('Inputs and Results'!$G$14-'Inputs and Results'!$G$13)/('Inputs and Results'!$G$15-'Inputs and Results'!$G$13), 'Inputs and Results'!$G$13 + SQRT(F5161*('Inputs and Results'!$G$15-'Inputs and Results'!$G$13)*('Inputs and Results'!$G$14-'Inputs and Results'!$G$13)), 'Inputs and Results'!$G$15 - SQRT((1-F5161)*('Inputs and Results'!$G$15-'Inputs and Results'!$G$13)*('Inputs and Results'!$G$15-'Inputs and Results'!$G$14))))</f>
        <v>408.48038439292168</v>
      </c>
      <c r="D5161">
        <f t="shared" ca="1" si="336"/>
        <v>70.331474858019845</v>
      </c>
      <c r="E5161">
        <f t="shared" ca="1" si="338"/>
        <v>0.11149162934336376</v>
      </c>
      <c r="F5161">
        <f t="shared" ca="1" si="338"/>
        <v>0.26140884266290243</v>
      </c>
    </row>
    <row r="5162" spans="1:6" ht="15.75" customHeight="1" x14ac:dyDescent="0.2">
      <c r="A5162">
        <v>5161</v>
      </c>
      <c r="B5162" s="47">
        <f ca="1">IF('Inputs and Results'!$C$15='Inputs and Results'!$C$13, 'Inputs and Results'!$C$13, IF(E5162 &lt;= ('Inputs and Results'!$C$14-'Inputs and Results'!$C$13)/('Inputs and Results'!$C$15-'Inputs and Results'!$C$13), 'Inputs and Results'!$C$13 + SQRT(E5162*('Inputs and Results'!$C$15-'Inputs and Results'!$C$13)*('Inputs and Results'!$C$14-'Inputs and Results'!$C$13)), 'Inputs and Results'!$C$15 - SQRT((1-E5162)*('Inputs and Results'!$C$15-'Inputs and Results'!$C$13)*('Inputs and Results'!$C$15-'Inputs and Results'!$C$14))))</f>
        <v>0.3496523520737016</v>
      </c>
      <c r="C5162" s="47">
        <f ca="1">IF('Inputs and Results'!$G$15='Inputs and Results'!$G$13, 'Inputs and Results'!$G$13, IF(F5162 &lt;= ('Inputs and Results'!$G$14-'Inputs and Results'!$G$13)/('Inputs and Results'!$G$15-'Inputs and Results'!$G$13), 'Inputs and Results'!$G$13 + SQRT(F5162*('Inputs and Results'!$G$15-'Inputs and Results'!$G$13)*('Inputs and Results'!$G$14-'Inputs and Results'!$G$13)), 'Inputs and Results'!$G$15 - SQRT((1-F5162)*('Inputs and Results'!$G$15-'Inputs and Results'!$G$13)*('Inputs and Results'!$G$15-'Inputs and Results'!$G$14))))</f>
        <v>430.58999471022685</v>
      </c>
      <c r="D5162">
        <f t="shared" ca="1" si="336"/>
        <v>150.55680442983353</v>
      </c>
      <c r="E5162">
        <f t="shared" ref="E5162:F5181" ca="1" si="339">RAND()</f>
        <v>0.21951748279239303</v>
      </c>
      <c r="F5162">
        <f t="shared" ca="1" si="339"/>
        <v>0.30209485719269791</v>
      </c>
    </row>
    <row r="5163" spans="1:6" ht="15.75" customHeight="1" x14ac:dyDescent="0.2">
      <c r="A5163">
        <v>5162</v>
      </c>
      <c r="B5163" s="47">
        <f ca="1">IF('Inputs and Results'!$C$15='Inputs and Results'!$C$13, 'Inputs and Results'!$C$13, IF(E5163 &lt;= ('Inputs and Results'!$C$14-'Inputs and Results'!$C$13)/('Inputs and Results'!$C$15-'Inputs and Results'!$C$13), 'Inputs and Results'!$C$13 + SQRT(E5163*('Inputs and Results'!$C$15-'Inputs and Results'!$C$13)*('Inputs and Results'!$C$14-'Inputs and Results'!$C$13)), 'Inputs and Results'!$C$15 - SQRT((1-E5163)*('Inputs and Results'!$C$15-'Inputs and Results'!$C$13)*('Inputs and Results'!$C$15-'Inputs and Results'!$C$14))))</f>
        <v>0.78182821567709349</v>
      </c>
      <c r="C5163" s="47">
        <f ca="1">IF('Inputs and Results'!$G$15='Inputs and Results'!$G$13, 'Inputs and Results'!$G$13, IF(F5163 &lt;= ('Inputs and Results'!$G$14-'Inputs and Results'!$G$13)/('Inputs and Results'!$G$15-'Inputs and Results'!$G$13), 'Inputs and Results'!$G$13 + SQRT(F5163*('Inputs and Results'!$G$15-'Inputs and Results'!$G$13)*('Inputs and Results'!$G$14-'Inputs and Results'!$G$13)), 'Inputs and Results'!$G$15 - SQRT((1-F5163)*('Inputs and Results'!$G$15-'Inputs and Results'!$G$13)*('Inputs and Results'!$G$15-'Inputs and Results'!$G$14))))</f>
        <v>283.44926090000024</v>
      </c>
      <c r="D5163">
        <f t="shared" ca="1" si="336"/>
        <v>221.60862988443813</v>
      </c>
      <c r="E5163">
        <f t="shared" ca="1" si="339"/>
        <v>0.45330154835930359</v>
      </c>
      <c r="F5163">
        <f t="shared" ca="1" si="339"/>
        <v>9.6384667273148317E-3</v>
      </c>
    </row>
    <row r="5164" spans="1:6" ht="15.75" customHeight="1" x14ac:dyDescent="0.2">
      <c r="A5164">
        <v>5163</v>
      </c>
      <c r="B5164" s="47">
        <f ca="1">IF('Inputs and Results'!$C$15='Inputs and Results'!$C$13, 'Inputs and Results'!$C$13, IF(E5164 &lt;= ('Inputs and Results'!$C$14-'Inputs and Results'!$C$13)/('Inputs and Results'!$C$15-'Inputs and Results'!$C$13), 'Inputs and Results'!$C$13 + SQRT(E5164*('Inputs and Results'!$C$15-'Inputs and Results'!$C$13)*('Inputs and Results'!$C$14-'Inputs and Results'!$C$13)), 'Inputs and Results'!$C$15 - SQRT((1-E5164)*('Inputs and Results'!$C$15-'Inputs and Results'!$C$13)*('Inputs and Results'!$C$15-'Inputs and Results'!$C$14))))</f>
        <v>2.6497154068608175</v>
      </c>
      <c r="C5164" s="47">
        <f ca="1">IF('Inputs and Results'!$G$15='Inputs and Results'!$G$13, 'Inputs and Results'!$G$13, IF(F5164 &lt;= ('Inputs and Results'!$G$14-'Inputs and Results'!$G$13)/('Inputs and Results'!$G$15-'Inputs and Results'!$G$13), 'Inputs and Results'!$G$13 + SQRT(F5164*('Inputs and Results'!$G$15-'Inputs and Results'!$G$13)*('Inputs and Results'!$G$14-'Inputs and Results'!$G$13)), 'Inputs and Results'!$G$15 - SQRT((1-F5164)*('Inputs and Results'!$G$15-'Inputs and Results'!$G$13)*('Inputs and Results'!$G$15-'Inputs and Results'!$G$14))))</f>
        <v>387.17257390783948</v>
      </c>
      <c r="D5164">
        <f t="shared" ca="1" si="336"/>
        <v>1025.8971341975607</v>
      </c>
      <c r="E5164">
        <f t="shared" ca="1" si="339"/>
        <v>0.98636674486770193</v>
      </c>
      <c r="F5164">
        <f t="shared" ca="1" si="339"/>
        <v>0.2211076514721565</v>
      </c>
    </row>
    <row r="5165" spans="1:6" ht="15.75" customHeight="1" x14ac:dyDescent="0.2">
      <c r="A5165">
        <v>5164</v>
      </c>
      <c r="B5165" s="47">
        <f ca="1">IF('Inputs and Results'!$C$15='Inputs and Results'!$C$13, 'Inputs and Results'!$C$13, IF(E5165 &lt;= ('Inputs and Results'!$C$14-'Inputs and Results'!$C$13)/('Inputs and Results'!$C$15-'Inputs and Results'!$C$13), 'Inputs and Results'!$C$13 + SQRT(E5165*('Inputs and Results'!$C$15-'Inputs and Results'!$C$13)*('Inputs and Results'!$C$14-'Inputs and Results'!$C$13)), 'Inputs and Results'!$C$15 - SQRT((1-E5165)*('Inputs and Results'!$C$15-'Inputs and Results'!$C$13)*('Inputs and Results'!$C$15-'Inputs and Results'!$C$14))))</f>
        <v>0.83841051758455487</v>
      </c>
      <c r="C5165" s="47">
        <f ca="1">IF('Inputs and Results'!$G$15='Inputs and Results'!$G$13, 'Inputs and Results'!$G$13, IF(F5165 &lt;= ('Inputs and Results'!$G$14-'Inputs and Results'!$G$13)/('Inputs and Results'!$G$15-'Inputs and Results'!$G$13), 'Inputs and Results'!$G$13 + SQRT(F5165*('Inputs and Results'!$G$15-'Inputs and Results'!$G$13)*('Inputs and Results'!$G$14-'Inputs and Results'!$G$13)), 'Inputs and Results'!$G$15 - SQRT((1-F5165)*('Inputs and Results'!$G$15-'Inputs and Results'!$G$13)*('Inputs and Results'!$G$15-'Inputs and Results'!$G$14))))</f>
        <v>768.58289717522507</v>
      </c>
      <c r="D5165">
        <f t="shared" ca="1" si="336"/>
        <v>644.38798462731722</v>
      </c>
      <c r="E5165">
        <f t="shared" ca="1" si="339"/>
        <v>0.48083676772343642</v>
      </c>
      <c r="F5165">
        <f t="shared" ca="1" si="339"/>
        <v>0.78058038150746967</v>
      </c>
    </row>
    <row r="5166" spans="1:6" ht="15.75" customHeight="1" x14ac:dyDescent="0.2">
      <c r="A5166">
        <v>5165</v>
      </c>
      <c r="B5166" s="47">
        <f ca="1">IF('Inputs and Results'!$C$15='Inputs and Results'!$C$13, 'Inputs and Results'!$C$13, IF(E5166 &lt;= ('Inputs and Results'!$C$14-'Inputs and Results'!$C$13)/('Inputs and Results'!$C$15-'Inputs and Results'!$C$13), 'Inputs and Results'!$C$13 + SQRT(E5166*('Inputs and Results'!$C$15-'Inputs and Results'!$C$13)*('Inputs and Results'!$C$14-'Inputs and Results'!$C$13)), 'Inputs and Results'!$C$15 - SQRT((1-E5166)*('Inputs and Results'!$C$15-'Inputs and Results'!$C$13)*('Inputs and Results'!$C$15-'Inputs and Results'!$C$14))))</f>
        <v>0.33972114840454104</v>
      </c>
      <c r="C5166" s="47">
        <f ca="1">IF('Inputs and Results'!$G$15='Inputs and Results'!$G$13, 'Inputs and Results'!$G$13, IF(F5166 &lt;= ('Inputs and Results'!$G$14-'Inputs and Results'!$G$13)/('Inputs and Results'!$G$15-'Inputs and Results'!$G$13), 'Inputs and Results'!$G$13 + SQRT(F5166*('Inputs and Results'!$G$15-'Inputs and Results'!$G$13)*('Inputs and Results'!$G$14-'Inputs and Results'!$G$13)), 'Inputs and Results'!$G$15 - SQRT((1-F5166)*('Inputs and Results'!$G$15-'Inputs and Results'!$G$13)*('Inputs and Results'!$G$15-'Inputs and Results'!$G$14))))</f>
        <v>487.18783744752545</v>
      </c>
      <c r="D5166">
        <f t="shared" ca="1" si="336"/>
        <v>165.5080116263982</v>
      </c>
      <c r="E5166">
        <f t="shared" ca="1" si="339"/>
        <v>0.21365738130599421</v>
      </c>
      <c r="F5166">
        <f t="shared" ca="1" si="339"/>
        <v>0.40099431755511061</v>
      </c>
    </row>
    <row r="5167" spans="1:6" ht="15.75" customHeight="1" x14ac:dyDescent="0.2">
      <c r="A5167">
        <v>5166</v>
      </c>
      <c r="B5167" s="47">
        <f ca="1">IF('Inputs and Results'!$C$15='Inputs and Results'!$C$13, 'Inputs and Results'!$C$13, IF(E5167 &lt;= ('Inputs and Results'!$C$14-'Inputs and Results'!$C$13)/('Inputs and Results'!$C$15-'Inputs and Results'!$C$13), 'Inputs and Results'!$C$13 + SQRT(E5167*('Inputs and Results'!$C$15-'Inputs and Results'!$C$13)*('Inputs and Results'!$C$14-'Inputs and Results'!$C$13)), 'Inputs and Results'!$C$15 - SQRT((1-E5167)*('Inputs and Results'!$C$15-'Inputs and Results'!$C$13)*('Inputs and Results'!$C$15-'Inputs and Results'!$C$14))))</f>
        <v>7.3305573767457499E-2</v>
      </c>
      <c r="C5167" s="47">
        <f ca="1">IF('Inputs and Results'!$G$15='Inputs and Results'!$G$13, 'Inputs and Results'!$G$13, IF(F5167 &lt;= ('Inputs and Results'!$G$14-'Inputs and Results'!$G$13)/('Inputs and Results'!$G$15-'Inputs and Results'!$G$13), 'Inputs and Results'!$G$13 + SQRT(F5167*('Inputs and Results'!$G$15-'Inputs and Results'!$G$13)*('Inputs and Results'!$G$14-'Inputs and Results'!$G$13)), 'Inputs and Results'!$G$15 - SQRT((1-F5167)*('Inputs and Results'!$G$15-'Inputs and Results'!$G$13)*('Inputs and Results'!$G$15-'Inputs and Results'!$G$14))))</f>
        <v>485.93919747230814</v>
      </c>
      <c r="D5167">
        <f t="shared" ca="1" si="336"/>
        <v>35.622051686805378</v>
      </c>
      <c r="E5167">
        <f t="shared" ca="1" si="339"/>
        <v>4.8273303939929901E-2</v>
      </c>
      <c r="F5167">
        <f t="shared" ca="1" si="339"/>
        <v>0.39889391139252717</v>
      </c>
    </row>
    <row r="5168" spans="1:6" ht="15.75" customHeight="1" x14ac:dyDescent="0.2">
      <c r="A5168">
        <v>5167</v>
      </c>
      <c r="B5168" s="47">
        <f ca="1">IF('Inputs and Results'!$C$15='Inputs and Results'!$C$13, 'Inputs and Results'!$C$13, IF(E5168 &lt;= ('Inputs and Results'!$C$14-'Inputs and Results'!$C$13)/('Inputs and Results'!$C$15-'Inputs and Results'!$C$13), 'Inputs and Results'!$C$13 + SQRT(E5168*('Inputs and Results'!$C$15-'Inputs and Results'!$C$13)*('Inputs and Results'!$C$14-'Inputs and Results'!$C$13)), 'Inputs and Results'!$C$15 - SQRT((1-E5168)*('Inputs and Results'!$C$15-'Inputs and Results'!$C$13)*('Inputs and Results'!$C$15-'Inputs and Results'!$C$14))))</f>
        <v>1.4272536825926183</v>
      </c>
      <c r="C5168" s="47">
        <f ca="1">IF('Inputs and Results'!$G$15='Inputs and Results'!$G$13, 'Inputs and Results'!$G$13, IF(F5168 &lt;= ('Inputs and Results'!$G$14-'Inputs and Results'!$G$13)/('Inputs and Results'!$G$15-'Inputs and Results'!$G$13), 'Inputs and Results'!$G$13 + SQRT(F5168*('Inputs and Results'!$G$15-'Inputs and Results'!$G$13)*('Inputs and Results'!$G$14-'Inputs and Results'!$G$13)), 'Inputs and Results'!$G$15 - SQRT((1-F5168)*('Inputs and Results'!$G$15-'Inputs and Results'!$G$13)*('Inputs and Results'!$G$15-'Inputs and Results'!$G$14))))</f>
        <v>413.35469741515124</v>
      </c>
      <c r="D5168">
        <f t="shared" ca="1" si="336"/>
        <v>589.96201410273204</v>
      </c>
      <c r="E5168">
        <f t="shared" ca="1" si="339"/>
        <v>0.72516322456461324</v>
      </c>
      <c r="F5168">
        <f t="shared" ca="1" si="339"/>
        <v>0.27047757408707174</v>
      </c>
    </row>
    <row r="5169" spans="1:6" ht="15.75" customHeight="1" x14ac:dyDescent="0.2">
      <c r="A5169">
        <v>5168</v>
      </c>
      <c r="B5169" s="47">
        <f ca="1">IF('Inputs and Results'!$C$15='Inputs and Results'!$C$13, 'Inputs and Results'!$C$13, IF(E5169 &lt;= ('Inputs and Results'!$C$14-'Inputs and Results'!$C$13)/('Inputs and Results'!$C$15-'Inputs and Results'!$C$13), 'Inputs and Results'!$C$13 + SQRT(E5169*('Inputs and Results'!$C$15-'Inputs and Results'!$C$13)*('Inputs and Results'!$C$14-'Inputs and Results'!$C$13)), 'Inputs and Results'!$C$15 - SQRT((1-E5169)*('Inputs and Results'!$C$15-'Inputs and Results'!$C$13)*('Inputs and Results'!$C$15-'Inputs and Results'!$C$14))))</f>
        <v>0.32361856459124327</v>
      </c>
      <c r="C5169" s="47">
        <f ca="1">IF('Inputs and Results'!$G$15='Inputs and Results'!$G$13, 'Inputs and Results'!$G$13, IF(F5169 &lt;= ('Inputs and Results'!$G$14-'Inputs and Results'!$G$13)/('Inputs and Results'!$G$15-'Inputs and Results'!$G$13), 'Inputs and Results'!$G$13 + SQRT(F5169*('Inputs and Results'!$G$15-'Inputs and Results'!$G$13)*('Inputs and Results'!$G$14-'Inputs and Results'!$G$13)), 'Inputs and Results'!$G$15 - SQRT((1-F5169)*('Inputs and Results'!$G$15-'Inputs and Results'!$G$13)*('Inputs and Results'!$G$15-'Inputs and Results'!$G$14))))</f>
        <v>339.85550556087094</v>
      </c>
      <c r="D5169">
        <f t="shared" ca="1" si="336"/>
        <v>109.98355087804035</v>
      </c>
      <c r="E5169">
        <f t="shared" ca="1" si="339"/>
        <v>0.20410915691104037</v>
      </c>
      <c r="F5169">
        <f t="shared" ca="1" si="339"/>
        <v>0.12778496758121227</v>
      </c>
    </row>
    <row r="5170" spans="1:6" ht="15.75" customHeight="1" x14ac:dyDescent="0.2">
      <c r="A5170">
        <v>5169</v>
      </c>
      <c r="B5170" s="47">
        <f ca="1">IF('Inputs and Results'!$C$15='Inputs and Results'!$C$13, 'Inputs and Results'!$C$13, IF(E5170 &lt;= ('Inputs and Results'!$C$14-'Inputs and Results'!$C$13)/('Inputs and Results'!$C$15-'Inputs and Results'!$C$13), 'Inputs and Results'!$C$13 + SQRT(E5170*('Inputs and Results'!$C$15-'Inputs and Results'!$C$13)*('Inputs and Results'!$C$14-'Inputs and Results'!$C$13)), 'Inputs and Results'!$C$15 - SQRT((1-E5170)*('Inputs and Results'!$C$15-'Inputs and Results'!$C$13)*('Inputs and Results'!$C$15-'Inputs and Results'!$C$14))))</f>
        <v>9.1782982750985287E-2</v>
      </c>
      <c r="C5170" s="47">
        <f ca="1">IF('Inputs and Results'!$G$15='Inputs and Results'!$G$13, 'Inputs and Results'!$G$13, IF(F5170 &lt;= ('Inputs and Results'!$G$14-'Inputs and Results'!$G$13)/('Inputs and Results'!$G$15-'Inputs and Results'!$G$13), 'Inputs and Results'!$G$13 + SQRT(F5170*('Inputs and Results'!$G$15-'Inputs and Results'!$G$13)*('Inputs and Results'!$G$14-'Inputs and Results'!$G$13)), 'Inputs and Results'!$G$15 - SQRT((1-F5170)*('Inputs and Results'!$G$15-'Inputs and Results'!$G$13)*('Inputs and Results'!$G$15-'Inputs and Results'!$G$14))))</f>
        <v>303.98050296849146</v>
      </c>
      <c r="D5170">
        <f t="shared" ca="1" si="336"/>
        <v>27.900237260592885</v>
      </c>
      <c r="E5170">
        <f t="shared" ca="1" si="339"/>
        <v>6.0252642287027092E-2</v>
      </c>
      <c r="F5170">
        <f t="shared" ca="1" si="339"/>
        <v>5.3510807588176612E-2</v>
      </c>
    </row>
    <row r="5171" spans="1:6" ht="15.75" customHeight="1" x14ac:dyDescent="0.2">
      <c r="A5171">
        <v>5170</v>
      </c>
      <c r="B5171" s="47">
        <f ca="1">IF('Inputs and Results'!$C$15='Inputs and Results'!$C$13, 'Inputs and Results'!$C$13, IF(E5171 &lt;= ('Inputs and Results'!$C$14-'Inputs and Results'!$C$13)/('Inputs and Results'!$C$15-'Inputs and Results'!$C$13), 'Inputs and Results'!$C$13 + SQRT(E5171*('Inputs and Results'!$C$15-'Inputs and Results'!$C$13)*('Inputs and Results'!$C$14-'Inputs and Results'!$C$13)), 'Inputs and Results'!$C$15 - SQRT((1-E5171)*('Inputs and Results'!$C$15-'Inputs and Results'!$C$13)*('Inputs and Results'!$C$15-'Inputs and Results'!$C$14))))</f>
        <v>1.1947140068950362</v>
      </c>
      <c r="C5171" s="47">
        <f ca="1">IF('Inputs and Results'!$G$15='Inputs and Results'!$G$13, 'Inputs and Results'!$G$13, IF(F5171 &lt;= ('Inputs and Results'!$G$14-'Inputs and Results'!$G$13)/('Inputs and Results'!$G$15-'Inputs and Results'!$G$13), 'Inputs and Results'!$G$13 + SQRT(F5171*('Inputs and Results'!$G$15-'Inputs and Results'!$G$13)*('Inputs and Results'!$G$14-'Inputs and Results'!$G$13)), 'Inputs and Results'!$G$15 - SQRT((1-F5171)*('Inputs and Results'!$G$15-'Inputs and Results'!$G$13)*('Inputs and Results'!$G$15-'Inputs and Results'!$G$14))))</f>
        <v>388.40126091455636</v>
      </c>
      <c r="D5171">
        <f t="shared" ca="1" si="336"/>
        <v>464.02842671031402</v>
      </c>
      <c r="E5171">
        <f t="shared" ca="1" si="339"/>
        <v>0.63788249812211384</v>
      </c>
      <c r="F5171">
        <f t="shared" ca="1" si="339"/>
        <v>0.22346065176632335</v>
      </c>
    </row>
    <row r="5172" spans="1:6" ht="15.75" customHeight="1" x14ac:dyDescent="0.2">
      <c r="A5172">
        <v>5171</v>
      </c>
      <c r="B5172" s="47">
        <f ca="1">IF('Inputs and Results'!$C$15='Inputs and Results'!$C$13, 'Inputs and Results'!$C$13, IF(E5172 &lt;= ('Inputs and Results'!$C$14-'Inputs and Results'!$C$13)/('Inputs and Results'!$C$15-'Inputs and Results'!$C$13), 'Inputs and Results'!$C$13 + SQRT(E5172*('Inputs and Results'!$C$15-'Inputs and Results'!$C$13)*('Inputs and Results'!$C$14-'Inputs and Results'!$C$13)), 'Inputs and Results'!$C$15 - SQRT((1-E5172)*('Inputs and Results'!$C$15-'Inputs and Results'!$C$13)*('Inputs and Results'!$C$15-'Inputs and Results'!$C$14))))</f>
        <v>1.5409623170229647E-2</v>
      </c>
      <c r="C5172" s="47">
        <f ca="1">IF('Inputs and Results'!$G$15='Inputs and Results'!$G$13, 'Inputs and Results'!$G$13, IF(F5172 &lt;= ('Inputs and Results'!$G$14-'Inputs and Results'!$G$13)/('Inputs and Results'!$G$15-'Inputs and Results'!$G$13), 'Inputs and Results'!$G$13 + SQRT(F5172*('Inputs and Results'!$G$15-'Inputs and Results'!$G$13)*('Inputs and Results'!$G$14-'Inputs and Results'!$G$13)), 'Inputs and Results'!$G$15 - SQRT((1-F5172)*('Inputs and Results'!$G$15-'Inputs and Results'!$G$13)*('Inputs and Results'!$G$15-'Inputs and Results'!$G$14))))</f>
        <v>569.80088325680674</v>
      </c>
      <c r="D5172">
        <f t="shared" ca="1" si="336"/>
        <v>8.7804168930514077</v>
      </c>
      <c r="E5172">
        <f t="shared" ca="1" si="339"/>
        <v>1.0246698059458881E-2</v>
      </c>
      <c r="F5172">
        <f t="shared" ca="1" si="339"/>
        <v>0.53179470605181667</v>
      </c>
    </row>
    <row r="5173" spans="1:6" ht="15.75" customHeight="1" x14ac:dyDescent="0.2">
      <c r="A5173">
        <v>5172</v>
      </c>
      <c r="B5173" s="47">
        <f ca="1">IF('Inputs and Results'!$C$15='Inputs and Results'!$C$13, 'Inputs and Results'!$C$13, IF(E5173 &lt;= ('Inputs and Results'!$C$14-'Inputs and Results'!$C$13)/('Inputs and Results'!$C$15-'Inputs and Results'!$C$13), 'Inputs and Results'!$C$13 + SQRT(E5173*('Inputs and Results'!$C$15-'Inputs and Results'!$C$13)*('Inputs and Results'!$C$14-'Inputs and Results'!$C$13)), 'Inputs and Results'!$C$15 - SQRT((1-E5173)*('Inputs and Results'!$C$15-'Inputs and Results'!$C$13)*('Inputs and Results'!$C$15-'Inputs and Results'!$C$14))))</f>
        <v>0.8972023185734046</v>
      </c>
      <c r="C5173" s="47">
        <f ca="1">IF('Inputs and Results'!$G$15='Inputs and Results'!$G$13, 'Inputs and Results'!$G$13, IF(F5173 &lt;= ('Inputs and Results'!$G$14-'Inputs and Results'!$G$13)/('Inputs and Results'!$G$15-'Inputs and Results'!$G$13), 'Inputs and Results'!$G$13 + SQRT(F5173*('Inputs and Results'!$G$15-'Inputs and Results'!$G$13)*('Inputs and Results'!$G$14-'Inputs and Results'!$G$13)), 'Inputs and Results'!$G$15 - SQRT((1-F5173)*('Inputs and Results'!$G$15-'Inputs and Results'!$G$13)*('Inputs and Results'!$G$15-'Inputs and Results'!$G$14))))</f>
        <v>482.59414393383895</v>
      </c>
      <c r="D5173">
        <f t="shared" ca="1" si="336"/>
        <v>432.98458486738764</v>
      </c>
      <c r="E5173">
        <f t="shared" ca="1" si="339"/>
        <v>0.50869354566521496</v>
      </c>
      <c r="F5173">
        <f t="shared" ca="1" si="339"/>
        <v>0.39324889704928034</v>
      </c>
    </row>
    <row r="5174" spans="1:6" ht="15.75" customHeight="1" x14ac:dyDescent="0.2">
      <c r="A5174">
        <v>5173</v>
      </c>
      <c r="B5174" s="47">
        <f ca="1">IF('Inputs and Results'!$C$15='Inputs and Results'!$C$13, 'Inputs and Results'!$C$13, IF(E5174 &lt;= ('Inputs and Results'!$C$14-'Inputs and Results'!$C$13)/('Inputs and Results'!$C$15-'Inputs and Results'!$C$13), 'Inputs and Results'!$C$13 + SQRT(E5174*('Inputs and Results'!$C$15-'Inputs and Results'!$C$13)*('Inputs and Results'!$C$14-'Inputs and Results'!$C$13)), 'Inputs and Results'!$C$15 - SQRT((1-E5174)*('Inputs and Results'!$C$15-'Inputs and Results'!$C$13)*('Inputs and Results'!$C$15-'Inputs and Results'!$C$14))))</f>
        <v>1.2076639450917714</v>
      </c>
      <c r="C5174" s="47">
        <f ca="1">IF('Inputs and Results'!$G$15='Inputs and Results'!$G$13, 'Inputs and Results'!$G$13, IF(F5174 &lt;= ('Inputs and Results'!$G$14-'Inputs and Results'!$G$13)/('Inputs and Results'!$G$15-'Inputs and Results'!$G$13), 'Inputs and Results'!$G$13 + SQRT(F5174*('Inputs and Results'!$G$15-'Inputs and Results'!$G$13)*('Inputs and Results'!$G$14-'Inputs and Results'!$G$13)), 'Inputs and Results'!$G$15 - SQRT((1-F5174)*('Inputs and Results'!$G$15-'Inputs and Results'!$G$13)*('Inputs and Results'!$G$15-'Inputs and Results'!$G$14))))</f>
        <v>585.03166982882112</v>
      </c>
      <c r="D5174">
        <f t="shared" ca="1" si="336"/>
        <v>706.52165438910083</v>
      </c>
      <c r="E5174">
        <f t="shared" ca="1" si="339"/>
        <v>0.64305905180844525</v>
      </c>
      <c r="F5174">
        <f t="shared" ca="1" si="339"/>
        <v>0.55415259682858053</v>
      </c>
    </row>
    <row r="5175" spans="1:6" ht="15.75" customHeight="1" x14ac:dyDescent="0.2">
      <c r="A5175">
        <v>5174</v>
      </c>
      <c r="B5175" s="47">
        <f ca="1">IF('Inputs and Results'!$C$15='Inputs and Results'!$C$13, 'Inputs and Results'!$C$13, IF(E5175 &lt;= ('Inputs and Results'!$C$14-'Inputs and Results'!$C$13)/('Inputs and Results'!$C$15-'Inputs and Results'!$C$13), 'Inputs and Results'!$C$13 + SQRT(E5175*('Inputs and Results'!$C$15-'Inputs and Results'!$C$13)*('Inputs and Results'!$C$14-'Inputs and Results'!$C$13)), 'Inputs and Results'!$C$15 - SQRT((1-E5175)*('Inputs and Results'!$C$15-'Inputs and Results'!$C$13)*('Inputs and Results'!$C$15-'Inputs and Results'!$C$14))))</f>
        <v>1.1407667602025851</v>
      </c>
      <c r="C5175" s="47">
        <f ca="1">IF('Inputs and Results'!$G$15='Inputs and Results'!$G$13, 'Inputs and Results'!$G$13, IF(F5175 &lt;= ('Inputs and Results'!$G$14-'Inputs and Results'!$G$13)/('Inputs and Results'!$G$15-'Inputs and Results'!$G$13), 'Inputs and Results'!$G$13 + SQRT(F5175*('Inputs and Results'!$G$15-'Inputs and Results'!$G$13)*('Inputs and Results'!$G$14-'Inputs and Results'!$G$13)), 'Inputs and Results'!$G$15 - SQRT((1-F5175)*('Inputs and Results'!$G$15-'Inputs and Results'!$G$13)*('Inputs and Results'!$G$15-'Inputs and Results'!$G$14))))</f>
        <v>764.42376289225081</v>
      </c>
      <c r="D5175">
        <f t="shared" ca="1" si="336"/>
        <v>872.02921941646196</v>
      </c>
      <c r="E5175">
        <f t="shared" ca="1" si="339"/>
        <v>0.61591686222582309</v>
      </c>
      <c r="F5175">
        <f t="shared" ca="1" si="339"/>
        <v>0.77632929988889232</v>
      </c>
    </row>
    <row r="5176" spans="1:6" ht="15.75" customHeight="1" x14ac:dyDescent="0.2">
      <c r="A5176">
        <v>5175</v>
      </c>
      <c r="B5176" s="47">
        <f ca="1">IF('Inputs and Results'!$C$15='Inputs and Results'!$C$13, 'Inputs and Results'!$C$13, IF(E5176 &lt;= ('Inputs and Results'!$C$14-'Inputs and Results'!$C$13)/('Inputs and Results'!$C$15-'Inputs and Results'!$C$13), 'Inputs and Results'!$C$13 + SQRT(E5176*('Inputs and Results'!$C$15-'Inputs and Results'!$C$13)*('Inputs and Results'!$C$14-'Inputs and Results'!$C$13)), 'Inputs and Results'!$C$15 - SQRT((1-E5176)*('Inputs and Results'!$C$15-'Inputs and Results'!$C$13)*('Inputs and Results'!$C$15-'Inputs and Results'!$C$14))))</f>
        <v>0.56889892388415708</v>
      </c>
      <c r="C5176" s="47">
        <f ca="1">IF('Inputs and Results'!$G$15='Inputs and Results'!$G$13, 'Inputs and Results'!$G$13, IF(F5176 &lt;= ('Inputs and Results'!$G$14-'Inputs and Results'!$G$13)/('Inputs and Results'!$G$15-'Inputs and Results'!$G$13), 'Inputs and Results'!$G$13 + SQRT(F5176*('Inputs and Results'!$G$15-'Inputs and Results'!$G$13)*('Inputs and Results'!$G$14-'Inputs and Results'!$G$13)), 'Inputs and Results'!$G$15 - SQRT((1-F5176)*('Inputs and Results'!$G$15-'Inputs and Results'!$G$13)*('Inputs and Results'!$G$15-'Inputs and Results'!$G$14))))</f>
        <v>519.77069200539165</v>
      </c>
      <c r="D5176">
        <f t="shared" ca="1" si="336"/>
        <v>295.69698734839096</v>
      </c>
      <c r="E5176">
        <f t="shared" ca="1" si="339"/>
        <v>0.34330528418982131</v>
      </c>
      <c r="F5176">
        <f t="shared" ca="1" si="339"/>
        <v>0.4545041899002481</v>
      </c>
    </row>
    <row r="5177" spans="1:6" ht="15.75" customHeight="1" x14ac:dyDescent="0.2">
      <c r="A5177">
        <v>5176</v>
      </c>
      <c r="B5177" s="47">
        <f ca="1">IF('Inputs and Results'!$C$15='Inputs and Results'!$C$13, 'Inputs and Results'!$C$13, IF(E5177 &lt;= ('Inputs and Results'!$C$14-'Inputs and Results'!$C$13)/('Inputs and Results'!$C$15-'Inputs and Results'!$C$13), 'Inputs and Results'!$C$13 + SQRT(E5177*('Inputs and Results'!$C$15-'Inputs and Results'!$C$13)*('Inputs and Results'!$C$14-'Inputs and Results'!$C$13)), 'Inputs and Results'!$C$15 - SQRT((1-E5177)*('Inputs and Results'!$C$15-'Inputs and Results'!$C$13)*('Inputs and Results'!$C$15-'Inputs and Results'!$C$14))))</f>
        <v>0.82031143641458337</v>
      </c>
      <c r="C5177" s="47">
        <f ca="1">IF('Inputs and Results'!$G$15='Inputs and Results'!$G$13, 'Inputs and Results'!$G$13, IF(F5177 &lt;= ('Inputs and Results'!$G$14-'Inputs and Results'!$G$13)/('Inputs and Results'!$G$15-'Inputs and Results'!$G$13), 'Inputs and Results'!$G$13 + SQRT(F5177*('Inputs and Results'!$G$15-'Inputs and Results'!$G$13)*('Inputs and Results'!$G$14-'Inputs and Results'!$G$13)), 'Inputs and Results'!$G$15 - SQRT((1-F5177)*('Inputs and Results'!$G$15-'Inputs and Results'!$G$13)*('Inputs and Results'!$G$15-'Inputs and Results'!$G$14))))</f>
        <v>378.40047380970839</v>
      </c>
      <c r="D5177">
        <f t="shared" ca="1" si="336"/>
        <v>310.40623621080084</v>
      </c>
      <c r="E5177">
        <f t="shared" ca="1" si="339"/>
        <v>0.47210641841943823</v>
      </c>
      <c r="F5177">
        <f t="shared" ca="1" si="339"/>
        <v>0.20420519470750453</v>
      </c>
    </row>
    <row r="5178" spans="1:6" ht="15.75" customHeight="1" x14ac:dyDescent="0.2">
      <c r="A5178">
        <v>5177</v>
      </c>
      <c r="B5178" s="47">
        <f ca="1">IF('Inputs and Results'!$C$15='Inputs and Results'!$C$13, 'Inputs and Results'!$C$13, IF(E5178 &lt;= ('Inputs and Results'!$C$14-'Inputs and Results'!$C$13)/('Inputs and Results'!$C$15-'Inputs and Results'!$C$13), 'Inputs and Results'!$C$13 + SQRT(E5178*('Inputs and Results'!$C$15-'Inputs and Results'!$C$13)*('Inputs and Results'!$C$14-'Inputs and Results'!$C$13)), 'Inputs and Results'!$C$15 - SQRT((1-E5178)*('Inputs and Results'!$C$15-'Inputs and Results'!$C$13)*('Inputs and Results'!$C$15-'Inputs and Results'!$C$14))))</f>
        <v>1.1211878993014486</v>
      </c>
      <c r="C5178" s="47">
        <f ca="1">IF('Inputs and Results'!$G$15='Inputs and Results'!$G$13, 'Inputs and Results'!$G$13, IF(F5178 &lt;= ('Inputs and Results'!$G$14-'Inputs and Results'!$G$13)/('Inputs and Results'!$G$15-'Inputs and Results'!$G$13), 'Inputs and Results'!$G$13 + SQRT(F5178*('Inputs and Results'!$G$15-'Inputs and Results'!$G$13)*('Inputs and Results'!$G$14-'Inputs and Results'!$G$13)), 'Inputs and Results'!$G$15 - SQRT((1-F5178)*('Inputs and Results'!$G$15-'Inputs and Results'!$G$13)*('Inputs and Results'!$G$15-'Inputs and Results'!$G$14))))</f>
        <v>634.57858416543877</v>
      </c>
      <c r="D5178">
        <f t="shared" ca="1" si="336"/>
        <v>711.48182972213579</v>
      </c>
      <c r="E5178">
        <f t="shared" ca="1" si="339"/>
        <v>0.60778501002985508</v>
      </c>
      <c r="F5178">
        <f t="shared" ca="1" si="339"/>
        <v>0.623100772676209</v>
      </c>
    </row>
    <row r="5179" spans="1:6" ht="15.75" customHeight="1" x14ac:dyDescent="0.2">
      <c r="A5179">
        <v>5178</v>
      </c>
      <c r="B5179" s="47">
        <f ca="1">IF('Inputs and Results'!$C$15='Inputs and Results'!$C$13, 'Inputs and Results'!$C$13, IF(E5179 &lt;= ('Inputs and Results'!$C$14-'Inputs and Results'!$C$13)/('Inputs and Results'!$C$15-'Inputs and Results'!$C$13), 'Inputs and Results'!$C$13 + SQRT(E5179*('Inputs and Results'!$C$15-'Inputs and Results'!$C$13)*('Inputs and Results'!$C$14-'Inputs and Results'!$C$13)), 'Inputs and Results'!$C$15 - SQRT((1-E5179)*('Inputs and Results'!$C$15-'Inputs and Results'!$C$13)*('Inputs and Results'!$C$15-'Inputs and Results'!$C$14))))</f>
        <v>1.9223617165405886</v>
      </c>
      <c r="C5179" s="47">
        <f ca="1">IF('Inputs and Results'!$G$15='Inputs and Results'!$G$13, 'Inputs and Results'!$G$13, IF(F5179 &lt;= ('Inputs and Results'!$G$14-'Inputs and Results'!$G$13)/('Inputs and Results'!$G$15-'Inputs and Results'!$G$13), 'Inputs and Results'!$G$13 + SQRT(F5179*('Inputs and Results'!$G$15-'Inputs and Results'!$G$13)*('Inputs and Results'!$G$14-'Inputs and Results'!$G$13)), 'Inputs and Results'!$G$15 - SQRT((1-F5179)*('Inputs and Results'!$G$15-'Inputs and Results'!$G$13)*('Inputs and Results'!$G$15-'Inputs and Results'!$G$14))))</f>
        <v>544.29881729509054</v>
      </c>
      <c r="D5179">
        <f t="shared" ca="1" si="336"/>
        <v>1046.3392087264024</v>
      </c>
      <c r="E5179">
        <f t="shared" ca="1" si="339"/>
        <v>0.87096619222473926</v>
      </c>
      <c r="F5179">
        <f t="shared" ca="1" si="339"/>
        <v>0.49313456788740817</v>
      </c>
    </row>
    <row r="5180" spans="1:6" ht="15.75" customHeight="1" x14ac:dyDescent="0.2">
      <c r="A5180">
        <v>5179</v>
      </c>
      <c r="B5180" s="47">
        <f ca="1">IF('Inputs and Results'!$C$15='Inputs and Results'!$C$13, 'Inputs and Results'!$C$13, IF(E5180 &lt;= ('Inputs and Results'!$C$14-'Inputs and Results'!$C$13)/('Inputs and Results'!$C$15-'Inputs and Results'!$C$13), 'Inputs and Results'!$C$13 + SQRT(E5180*('Inputs and Results'!$C$15-'Inputs and Results'!$C$13)*('Inputs and Results'!$C$14-'Inputs and Results'!$C$13)), 'Inputs and Results'!$C$15 - SQRT((1-E5180)*('Inputs and Results'!$C$15-'Inputs and Results'!$C$13)*('Inputs and Results'!$C$15-'Inputs and Results'!$C$14))))</f>
        <v>1.419566691677006</v>
      </c>
      <c r="C5180" s="47">
        <f ca="1">IF('Inputs and Results'!$G$15='Inputs and Results'!$G$13, 'Inputs and Results'!$G$13, IF(F5180 &lt;= ('Inputs and Results'!$G$14-'Inputs and Results'!$G$13)/('Inputs and Results'!$G$15-'Inputs and Results'!$G$13), 'Inputs and Results'!$G$13 + SQRT(F5180*('Inputs and Results'!$G$15-'Inputs and Results'!$G$13)*('Inputs and Results'!$G$14-'Inputs and Results'!$G$13)), 'Inputs and Results'!$G$15 - SQRT((1-F5180)*('Inputs and Results'!$G$15-'Inputs and Results'!$G$13)*('Inputs and Results'!$G$15-'Inputs and Results'!$G$14))))</f>
        <v>1030.9489762210437</v>
      </c>
      <c r="D5180">
        <f t="shared" ca="1" si="336"/>
        <v>1463.5008274619033</v>
      </c>
      <c r="E5180">
        <f t="shared" ca="1" si="339"/>
        <v>0.7224700619936929</v>
      </c>
      <c r="F5180">
        <f t="shared" ca="1" si="339"/>
        <v>0.96630881006610947</v>
      </c>
    </row>
    <row r="5181" spans="1:6" ht="15.75" customHeight="1" x14ac:dyDescent="0.2">
      <c r="A5181">
        <v>5180</v>
      </c>
      <c r="B5181" s="47">
        <f ca="1">IF('Inputs and Results'!$C$15='Inputs and Results'!$C$13, 'Inputs and Results'!$C$13, IF(E5181 &lt;= ('Inputs and Results'!$C$14-'Inputs and Results'!$C$13)/('Inputs and Results'!$C$15-'Inputs and Results'!$C$13), 'Inputs and Results'!$C$13 + SQRT(E5181*('Inputs and Results'!$C$15-'Inputs and Results'!$C$13)*('Inputs and Results'!$C$14-'Inputs and Results'!$C$13)), 'Inputs and Results'!$C$15 - SQRT((1-E5181)*('Inputs and Results'!$C$15-'Inputs and Results'!$C$13)*('Inputs and Results'!$C$15-'Inputs and Results'!$C$14))))</f>
        <v>0.30892019857192166</v>
      </c>
      <c r="C5181" s="47">
        <f ca="1">IF('Inputs and Results'!$G$15='Inputs and Results'!$G$13, 'Inputs and Results'!$G$13, IF(F5181 &lt;= ('Inputs and Results'!$G$14-'Inputs and Results'!$G$13)/('Inputs and Results'!$G$15-'Inputs and Results'!$G$13), 'Inputs and Results'!$G$13 + SQRT(F5181*('Inputs and Results'!$G$15-'Inputs and Results'!$G$13)*('Inputs and Results'!$G$14-'Inputs and Results'!$G$13)), 'Inputs and Results'!$G$15 - SQRT((1-F5181)*('Inputs and Results'!$G$15-'Inputs and Results'!$G$13)*('Inputs and Results'!$G$15-'Inputs and Results'!$G$14))))</f>
        <v>323.64738569597068</v>
      </c>
      <c r="D5181">
        <f t="shared" ca="1" si="336"/>
        <v>99.981214656482578</v>
      </c>
      <c r="E5181">
        <f t="shared" ca="1" si="339"/>
        <v>0.19534327803842377</v>
      </c>
      <c r="F5181">
        <f t="shared" ca="1" si="339"/>
        <v>9.4604122416262926E-2</v>
      </c>
    </row>
    <row r="5182" spans="1:6" ht="15.75" customHeight="1" x14ac:dyDescent="0.2">
      <c r="A5182">
        <v>5181</v>
      </c>
      <c r="B5182" s="47">
        <f ca="1">IF('Inputs and Results'!$C$15='Inputs and Results'!$C$13, 'Inputs and Results'!$C$13, IF(E5182 &lt;= ('Inputs and Results'!$C$14-'Inputs and Results'!$C$13)/('Inputs and Results'!$C$15-'Inputs and Results'!$C$13), 'Inputs and Results'!$C$13 + SQRT(E5182*('Inputs and Results'!$C$15-'Inputs and Results'!$C$13)*('Inputs and Results'!$C$14-'Inputs and Results'!$C$13)), 'Inputs and Results'!$C$15 - SQRT((1-E5182)*('Inputs and Results'!$C$15-'Inputs and Results'!$C$13)*('Inputs and Results'!$C$15-'Inputs and Results'!$C$14))))</f>
        <v>0.17611155827522262</v>
      </c>
      <c r="C5182" s="47">
        <f ca="1">IF('Inputs and Results'!$G$15='Inputs and Results'!$G$13, 'Inputs and Results'!$G$13, IF(F5182 &lt;= ('Inputs and Results'!$G$14-'Inputs and Results'!$G$13)/('Inputs and Results'!$G$15-'Inputs and Results'!$G$13), 'Inputs and Results'!$G$13 + SQRT(F5182*('Inputs and Results'!$G$15-'Inputs and Results'!$G$13)*('Inputs and Results'!$G$14-'Inputs and Results'!$G$13)), 'Inputs and Results'!$G$15 - SQRT((1-F5182)*('Inputs and Results'!$G$15-'Inputs and Results'!$G$13)*('Inputs and Results'!$G$15-'Inputs and Results'!$G$14))))</f>
        <v>551.98165759940525</v>
      </c>
      <c r="D5182">
        <f t="shared" ca="1" si="336"/>
        <v>97.210349859171643</v>
      </c>
      <c r="E5182">
        <f t="shared" ref="E5182:F5201" ca="1" si="340">RAND()</f>
        <v>0.11396156318813444</v>
      </c>
      <c r="F5182">
        <f t="shared" ca="1" si="340"/>
        <v>0.50494284986505678</v>
      </c>
    </row>
    <row r="5183" spans="1:6" ht="15.75" customHeight="1" x14ac:dyDescent="0.2">
      <c r="A5183">
        <v>5182</v>
      </c>
      <c r="B5183" s="47">
        <f ca="1">IF('Inputs and Results'!$C$15='Inputs and Results'!$C$13, 'Inputs and Results'!$C$13, IF(E5183 &lt;= ('Inputs and Results'!$C$14-'Inputs and Results'!$C$13)/('Inputs and Results'!$C$15-'Inputs and Results'!$C$13), 'Inputs and Results'!$C$13 + SQRT(E5183*('Inputs and Results'!$C$15-'Inputs and Results'!$C$13)*('Inputs and Results'!$C$14-'Inputs and Results'!$C$13)), 'Inputs and Results'!$C$15 - SQRT((1-E5183)*('Inputs and Results'!$C$15-'Inputs and Results'!$C$13)*('Inputs and Results'!$C$15-'Inputs and Results'!$C$14))))</f>
        <v>1.5933878128965202</v>
      </c>
      <c r="C5183" s="47">
        <f ca="1">IF('Inputs and Results'!$G$15='Inputs and Results'!$G$13, 'Inputs and Results'!$G$13, IF(F5183 &lt;= ('Inputs and Results'!$G$14-'Inputs and Results'!$G$13)/('Inputs and Results'!$G$15-'Inputs and Results'!$G$13), 'Inputs and Results'!$G$13 + SQRT(F5183*('Inputs and Results'!$G$15-'Inputs and Results'!$G$13)*('Inputs and Results'!$G$14-'Inputs and Results'!$G$13)), 'Inputs and Results'!$G$15 - SQRT((1-F5183)*('Inputs and Results'!$G$15-'Inputs and Results'!$G$13)*('Inputs and Results'!$G$15-'Inputs and Results'!$G$14))))</f>
        <v>852.43735262913629</v>
      </c>
      <c r="D5183">
        <f t="shared" ca="1" si="336"/>
        <v>1358.2632889370393</v>
      </c>
      <c r="E5183">
        <f t="shared" ca="1" si="340"/>
        <v>0.78016023945466284</v>
      </c>
      <c r="F5183">
        <f t="shared" ca="1" si="340"/>
        <v>0.8575878861697992</v>
      </c>
    </row>
    <row r="5184" spans="1:6" ht="15.75" customHeight="1" x14ac:dyDescent="0.2">
      <c r="A5184">
        <v>5183</v>
      </c>
      <c r="B5184" s="47">
        <f ca="1">IF('Inputs and Results'!$C$15='Inputs and Results'!$C$13, 'Inputs and Results'!$C$13, IF(E5184 &lt;= ('Inputs and Results'!$C$14-'Inputs and Results'!$C$13)/('Inputs and Results'!$C$15-'Inputs and Results'!$C$13), 'Inputs and Results'!$C$13 + SQRT(E5184*('Inputs and Results'!$C$15-'Inputs and Results'!$C$13)*('Inputs and Results'!$C$14-'Inputs and Results'!$C$13)), 'Inputs and Results'!$C$15 - SQRT((1-E5184)*('Inputs and Results'!$C$15-'Inputs and Results'!$C$13)*('Inputs and Results'!$C$15-'Inputs and Results'!$C$14))))</f>
        <v>0.94381250430511221</v>
      </c>
      <c r="C5184" s="47">
        <f ca="1">IF('Inputs and Results'!$G$15='Inputs and Results'!$G$13, 'Inputs and Results'!$G$13, IF(F5184 &lt;= ('Inputs and Results'!$G$14-'Inputs and Results'!$G$13)/('Inputs and Results'!$G$15-'Inputs and Results'!$G$13), 'Inputs and Results'!$G$13 + SQRT(F5184*('Inputs and Results'!$G$15-'Inputs and Results'!$G$13)*('Inputs and Results'!$G$14-'Inputs and Results'!$G$13)), 'Inputs and Results'!$G$15 - SQRT((1-F5184)*('Inputs and Results'!$G$15-'Inputs and Results'!$G$13)*('Inputs and Results'!$G$15-'Inputs and Results'!$G$14))))</f>
        <v>677.43828852662921</v>
      </c>
      <c r="D5184">
        <f t="shared" ca="1" si="336"/>
        <v>639.37472760648711</v>
      </c>
      <c r="E5184">
        <f t="shared" ca="1" si="340"/>
        <v>0.53023255361644273</v>
      </c>
      <c r="F5184">
        <f t="shared" ca="1" si="340"/>
        <v>0.67807410594633089</v>
      </c>
    </row>
    <row r="5185" spans="1:6" ht="15.75" customHeight="1" x14ac:dyDescent="0.2">
      <c r="A5185">
        <v>5184</v>
      </c>
      <c r="B5185" s="47">
        <f ca="1">IF('Inputs and Results'!$C$15='Inputs and Results'!$C$13, 'Inputs and Results'!$C$13, IF(E5185 &lt;= ('Inputs and Results'!$C$14-'Inputs and Results'!$C$13)/('Inputs and Results'!$C$15-'Inputs and Results'!$C$13), 'Inputs and Results'!$C$13 + SQRT(E5185*('Inputs and Results'!$C$15-'Inputs and Results'!$C$13)*('Inputs and Results'!$C$14-'Inputs and Results'!$C$13)), 'Inputs and Results'!$C$15 - SQRT((1-E5185)*('Inputs and Results'!$C$15-'Inputs and Results'!$C$13)*('Inputs and Results'!$C$15-'Inputs and Results'!$C$14))))</f>
        <v>1.996662799060487</v>
      </c>
      <c r="C5185" s="47">
        <f ca="1">IF('Inputs and Results'!$G$15='Inputs and Results'!$G$13, 'Inputs and Results'!$G$13, IF(F5185 &lt;= ('Inputs and Results'!$G$14-'Inputs and Results'!$G$13)/('Inputs and Results'!$G$15-'Inputs and Results'!$G$13), 'Inputs and Results'!$G$13 + SQRT(F5185*('Inputs and Results'!$G$15-'Inputs and Results'!$G$13)*('Inputs and Results'!$G$14-'Inputs and Results'!$G$13)), 'Inputs and Results'!$G$15 - SQRT((1-F5185)*('Inputs and Results'!$G$15-'Inputs and Results'!$G$13)*('Inputs and Results'!$G$15-'Inputs and Results'!$G$14))))</f>
        <v>943.10874545800016</v>
      </c>
      <c r="D5185">
        <f t="shared" ca="1" si="336"/>
        <v>1883.0701475245951</v>
      </c>
      <c r="E5185">
        <f t="shared" ca="1" si="340"/>
        <v>0.88814605124565149</v>
      </c>
      <c r="F5185">
        <f t="shared" ca="1" si="340"/>
        <v>0.9222000390688937</v>
      </c>
    </row>
    <row r="5186" spans="1:6" ht="15.75" customHeight="1" x14ac:dyDescent="0.2">
      <c r="A5186">
        <v>5185</v>
      </c>
      <c r="B5186" s="47">
        <f ca="1">IF('Inputs and Results'!$C$15='Inputs and Results'!$C$13, 'Inputs and Results'!$C$13, IF(E5186 &lt;= ('Inputs and Results'!$C$14-'Inputs and Results'!$C$13)/('Inputs and Results'!$C$15-'Inputs and Results'!$C$13), 'Inputs and Results'!$C$13 + SQRT(E5186*('Inputs and Results'!$C$15-'Inputs and Results'!$C$13)*('Inputs and Results'!$C$14-'Inputs and Results'!$C$13)), 'Inputs and Results'!$C$15 - SQRT((1-E5186)*('Inputs and Results'!$C$15-'Inputs and Results'!$C$13)*('Inputs and Results'!$C$15-'Inputs and Results'!$C$14))))</f>
        <v>1.6746275642195128</v>
      </c>
      <c r="C5186" s="47">
        <f ca="1">IF('Inputs and Results'!$G$15='Inputs and Results'!$G$13, 'Inputs and Results'!$G$13, IF(F5186 &lt;= ('Inputs and Results'!$G$14-'Inputs and Results'!$G$13)/('Inputs and Results'!$G$15-'Inputs and Results'!$G$13), 'Inputs and Results'!$G$13 + SQRT(F5186*('Inputs and Results'!$G$15-'Inputs and Results'!$G$13)*('Inputs and Results'!$G$14-'Inputs and Results'!$G$13)), 'Inputs and Results'!$G$15 - SQRT((1-F5186)*('Inputs and Results'!$G$15-'Inputs and Results'!$G$13)*('Inputs and Results'!$G$15-'Inputs and Results'!$G$14))))</f>
        <v>903.66940139744622</v>
      </c>
      <c r="D5186">
        <f t="shared" ref="D5186:D5249" ca="1" si="341">B5186*C5186</f>
        <v>1513.3096885219106</v>
      </c>
      <c r="E5186">
        <f t="shared" ca="1" si="340"/>
        <v>0.8048208784970331</v>
      </c>
      <c r="F5186">
        <f t="shared" ca="1" si="340"/>
        <v>0.89647774197645735</v>
      </c>
    </row>
    <row r="5187" spans="1:6" ht="15.75" customHeight="1" x14ac:dyDescent="0.2">
      <c r="A5187">
        <v>5186</v>
      </c>
      <c r="B5187" s="47">
        <f ca="1">IF('Inputs and Results'!$C$15='Inputs and Results'!$C$13, 'Inputs and Results'!$C$13, IF(E5187 &lt;= ('Inputs and Results'!$C$14-'Inputs and Results'!$C$13)/('Inputs and Results'!$C$15-'Inputs and Results'!$C$13), 'Inputs and Results'!$C$13 + SQRT(E5187*('Inputs and Results'!$C$15-'Inputs and Results'!$C$13)*('Inputs and Results'!$C$14-'Inputs and Results'!$C$13)), 'Inputs and Results'!$C$15 - SQRT((1-E5187)*('Inputs and Results'!$C$15-'Inputs and Results'!$C$13)*('Inputs and Results'!$C$15-'Inputs and Results'!$C$14))))</f>
        <v>0.25832606788659351</v>
      </c>
      <c r="C5187" s="47">
        <f ca="1">IF('Inputs and Results'!$G$15='Inputs and Results'!$G$13, 'Inputs and Results'!$G$13, IF(F5187 &lt;= ('Inputs and Results'!$G$14-'Inputs and Results'!$G$13)/('Inputs and Results'!$G$15-'Inputs and Results'!$G$13), 'Inputs and Results'!$G$13 + SQRT(F5187*('Inputs and Results'!$G$15-'Inputs and Results'!$G$13)*('Inputs and Results'!$G$14-'Inputs and Results'!$G$13)), 'Inputs and Results'!$G$15 - SQRT((1-F5187)*('Inputs and Results'!$G$15-'Inputs and Results'!$G$13)*('Inputs and Results'!$G$15-'Inputs and Results'!$G$14))))</f>
        <v>838.84324932083814</v>
      </c>
      <c r="D5187">
        <f t="shared" ca="1" si="341"/>
        <v>216.69507817026553</v>
      </c>
      <c r="E5187">
        <f t="shared" ca="1" si="340"/>
        <v>0.16480267221886791</v>
      </c>
      <c r="F5187">
        <f t="shared" ca="1" si="340"/>
        <v>0.84622978780661362</v>
      </c>
    </row>
    <row r="5188" spans="1:6" ht="15.75" customHeight="1" x14ac:dyDescent="0.2">
      <c r="A5188">
        <v>5187</v>
      </c>
      <c r="B5188" s="47">
        <f ca="1">IF('Inputs and Results'!$C$15='Inputs and Results'!$C$13, 'Inputs and Results'!$C$13, IF(E5188 &lt;= ('Inputs and Results'!$C$14-'Inputs and Results'!$C$13)/('Inputs and Results'!$C$15-'Inputs and Results'!$C$13), 'Inputs and Results'!$C$13 + SQRT(E5188*('Inputs and Results'!$C$15-'Inputs and Results'!$C$13)*('Inputs and Results'!$C$14-'Inputs and Results'!$C$13)), 'Inputs and Results'!$C$15 - SQRT((1-E5188)*('Inputs and Results'!$C$15-'Inputs and Results'!$C$13)*('Inputs and Results'!$C$15-'Inputs and Results'!$C$14))))</f>
        <v>1.4021470353112377</v>
      </c>
      <c r="C5188" s="47">
        <f ca="1">IF('Inputs and Results'!$G$15='Inputs and Results'!$G$13, 'Inputs and Results'!$G$13, IF(F5188 &lt;= ('Inputs and Results'!$G$14-'Inputs and Results'!$G$13)/('Inputs and Results'!$G$15-'Inputs and Results'!$G$13), 'Inputs and Results'!$G$13 + SQRT(F5188*('Inputs and Results'!$G$15-'Inputs and Results'!$G$13)*('Inputs and Results'!$G$14-'Inputs and Results'!$G$13)), 'Inputs and Results'!$G$15 - SQRT((1-F5188)*('Inputs and Results'!$G$15-'Inputs and Results'!$G$13)*('Inputs and Results'!$G$15-'Inputs and Results'!$G$14))))</f>
        <v>292.47027193309555</v>
      </c>
      <c r="D5188">
        <f t="shared" ca="1" si="341"/>
        <v>410.08632470766145</v>
      </c>
      <c r="E5188">
        <f t="shared" ca="1" si="340"/>
        <v>0.71631843369281478</v>
      </c>
      <c r="F5188">
        <f t="shared" ca="1" si="340"/>
        <v>2.9037493677870452E-2</v>
      </c>
    </row>
    <row r="5189" spans="1:6" ht="15.75" customHeight="1" x14ac:dyDescent="0.2">
      <c r="A5189">
        <v>5188</v>
      </c>
      <c r="B5189" s="47">
        <f ca="1">IF('Inputs and Results'!$C$15='Inputs and Results'!$C$13, 'Inputs and Results'!$C$13, IF(E5189 &lt;= ('Inputs and Results'!$C$14-'Inputs and Results'!$C$13)/('Inputs and Results'!$C$15-'Inputs and Results'!$C$13), 'Inputs and Results'!$C$13 + SQRT(E5189*('Inputs and Results'!$C$15-'Inputs and Results'!$C$13)*('Inputs and Results'!$C$14-'Inputs and Results'!$C$13)), 'Inputs and Results'!$C$15 - SQRT((1-E5189)*('Inputs and Results'!$C$15-'Inputs and Results'!$C$13)*('Inputs and Results'!$C$15-'Inputs and Results'!$C$14))))</f>
        <v>0.51576932897180638</v>
      </c>
      <c r="C5189" s="47">
        <f ca="1">IF('Inputs and Results'!$G$15='Inputs and Results'!$G$13, 'Inputs and Results'!$G$13, IF(F5189 &lt;= ('Inputs and Results'!$G$14-'Inputs and Results'!$G$13)/('Inputs and Results'!$G$15-'Inputs and Results'!$G$13), 'Inputs and Results'!$G$13 + SQRT(F5189*('Inputs and Results'!$G$15-'Inputs and Results'!$G$13)*('Inputs and Results'!$G$14-'Inputs and Results'!$G$13)), 'Inputs and Results'!$G$15 - SQRT((1-F5189)*('Inputs and Results'!$G$15-'Inputs and Results'!$G$13)*('Inputs and Results'!$G$15-'Inputs and Results'!$G$14))))</f>
        <v>786.45723949720343</v>
      </c>
      <c r="D5189">
        <f t="shared" ca="1" si="341"/>
        <v>405.63052268049182</v>
      </c>
      <c r="E5189">
        <f t="shared" ca="1" si="340"/>
        <v>0.31428866368031216</v>
      </c>
      <c r="F5189">
        <f t="shared" ca="1" si="340"/>
        <v>0.79838558291302431</v>
      </c>
    </row>
    <row r="5190" spans="1:6" ht="15.75" customHeight="1" x14ac:dyDescent="0.2">
      <c r="A5190">
        <v>5189</v>
      </c>
      <c r="B5190" s="47">
        <f ca="1">IF('Inputs and Results'!$C$15='Inputs and Results'!$C$13, 'Inputs and Results'!$C$13, IF(E5190 &lt;= ('Inputs and Results'!$C$14-'Inputs and Results'!$C$13)/('Inputs and Results'!$C$15-'Inputs and Results'!$C$13), 'Inputs and Results'!$C$13 + SQRT(E5190*('Inputs and Results'!$C$15-'Inputs and Results'!$C$13)*('Inputs and Results'!$C$14-'Inputs and Results'!$C$13)), 'Inputs and Results'!$C$15 - SQRT((1-E5190)*('Inputs and Results'!$C$15-'Inputs and Results'!$C$13)*('Inputs and Results'!$C$15-'Inputs and Results'!$C$14))))</f>
        <v>0.80641331214584033</v>
      </c>
      <c r="C5190" s="47">
        <f ca="1">IF('Inputs and Results'!$G$15='Inputs and Results'!$G$13, 'Inputs and Results'!$G$13, IF(F5190 &lt;= ('Inputs and Results'!$G$14-'Inputs and Results'!$G$13)/('Inputs and Results'!$G$15-'Inputs and Results'!$G$13), 'Inputs and Results'!$G$13 + SQRT(F5190*('Inputs and Results'!$G$15-'Inputs and Results'!$G$13)*('Inputs and Results'!$G$14-'Inputs and Results'!$G$13)), 'Inputs and Results'!$G$15 - SQRT((1-F5190)*('Inputs and Results'!$G$15-'Inputs and Results'!$G$13)*('Inputs and Results'!$G$15-'Inputs and Results'!$G$14))))</f>
        <v>483.72911044259627</v>
      </c>
      <c r="D5190">
        <f t="shared" ca="1" si="341"/>
        <v>390.08559413337508</v>
      </c>
      <c r="E5190">
        <f t="shared" ca="1" si="340"/>
        <v>0.46535304920766873</v>
      </c>
      <c r="F5190">
        <f t="shared" ca="1" si="340"/>
        <v>0.39516719042423742</v>
      </c>
    </row>
    <row r="5191" spans="1:6" ht="15.75" customHeight="1" x14ac:dyDescent="0.2">
      <c r="A5191">
        <v>5190</v>
      </c>
      <c r="B5191" s="47">
        <f ca="1">IF('Inputs and Results'!$C$15='Inputs and Results'!$C$13, 'Inputs and Results'!$C$13, IF(E5191 &lt;= ('Inputs and Results'!$C$14-'Inputs and Results'!$C$13)/('Inputs and Results'!$C$15-'Inputs and Results'!$C$13), 'Inputs and Results'!$C$13 + SQRT(E5191*('Inputs and Results'!$C$15-'Inputs and Results'!$C$13)*('Inputs and Results'!$C$14-'Inputs and Results'!$C$13)), 'Inputs and Results'!$C$15 - SQRT((1-E5191)*('Inputs and Results'!$C$15-'Inputs and Results'!$C$13)*('Inputs and Results'!$C$15-'Inputs and Results'!$C$14))))</f>
        <v>2.1129422407468157</v>
      </c>
      <c r="C5191" s="47">
        <f ca="1">IF('Inputs and Results'!$G$15='Inputs and Results'!$G$13, 'Inputs and Results'!$G$13, IF(F5191 &lt;= ('Inputs and Results'!$G$14-'Inputs and Results'!$G$13)/('Inputs and Results'!$G$15-'Inputs and Results'!$G$13), 'Inputs and Results'!$G$13 + SQRT(F5191*('Inputs and Results'!$G$15-'Inputs and Results'!$G$13)*('Inputs and Results'!$G$14-'Inputs and Results'!$G$13)), 'Inputs and Results'!$G$15 - SQRT((1-F5191)*('Inputs and Results'!$G$15-'Inputs and Results'!$G$13)*('Inputs and Results'!$G$15-'Inputs and Results'!$G$14))))</f>
        <v>372.9397605269703</v>
      </c>
      <c r="D5191">
        <f t="shared" ca="1" si="341"/>
        <v>788.00017327143746</v>
      </c>
      <c r="E5191">
        <f t="shared" ca="1" si="340"/>
        <v>0.91256983686096882</v>
      </c>
      <c r="F5191">
        <f t="shared" ca="1" si="340"/>
        <v>0.19359163290010117</v>
      </c>
    </row>
    <row r="5192" spans="1:6" ht="15.75" customHeight="1" x14ac:dyDescent="0.2">
      <c r="A5192">
        <v>5191</v>
      </c>
      <c r="B5192" s="47">
        <f ca="1">IF('Inputs and Results'!$C$15='Inputs and Results'!$C$13, 'Inputs and Results'!$C$13, IF(E5192 &lt;= ('Inputs and Results'!$C$14-'Inputs and Results'!$C$13)/('Inputs and Results'!$C$15-'Inputs and Results'!$C$13), 'Inputs and Results'!$C$13 + SQRT(E5192*('Inputs and Results'!$C$15-'Inputs and Results'!$C$13)*('Inputs and Results'!$C$14-'Inputs and Results'!$C$13)), 'Inputs and Results'!$C$15 - SQRT((1-E5192)*('Inputs and Results'!$C$15-'Inputs and Results'!$C$13)*('Inputs and Results'!$C$15-'Inputs and Results'!$C$14))))</f>
        <v>7.0772195901902091E-2</v>
      </c>
      <c r="C5192" s="47">
        <f ca="1">IF('Inputs and Results'!$G$15='Inputs and Results'!$G$13, 'Inputs and Results'!$G$13, IF(F5192 &lt;= ('Inputs and Results'!$G$14-'Inputs and Results'!$G$13)/('Inputs and Results'!$G$15-'Inputs and Results'!$G$13), 'Inputs and Results'!$G$13 + SQRT(F5192*('Inputs and Results'!$G$15-'Inputs and Results'!$G$13)*('Inputs and Results'!$G$14-'Inputs and Results'!$G$13)), 'Inputs and Results'!$G$15 - SQRT((1-F5192)*('Inputs and Results'!$G$15-'Inputs and Results'!$G$13)*('Inputs and Results'!$G$15-'Inputs and Results'!$G$14))))</f>
        <v>414.88680084820953</v>
      </c>
      <c r="D5192">
        <f t="shared" ca="1" si="341"/>
        <v>29.362449946742924</v>
      </c>
      <c r="E5192">
        <f t="shared" ca="1" si="340"/>
        <v>4.6624941299848399E-2</v>
      </c>
      <c r="F5192">
        <f t="shared" ca="1" si="340"/>
        <v>0.27331650382101425</v>
      </c>
    </row>
    <row r="5193" spans="1:6" ht="15.75" customHeight="1" x14ac:dyDescent="0.2">
      <c r="A5193">
        <v>5192</v>
      </c>
      <c r="B5193" s="47">
        <f ca="1">IF('Inputs and Results'!$C$15='Inputs and Results'!$C$13, 'Inputs and Results'!$C$13, IF(E5193 &lt;= ('Inputs and Results'!$C$14-'Inputs and Results'!$C$13)/('Inputs and Results'!$C$15-'Inputs and Results'!$C$13), 'Inputs and Results'!$C$13 + SQRT(E5193*('Inputs and Results'!$C$15-'Inputs and Results'!$C$13)*('Inputs and Results'!$C$14-'Inputs and Results'!$C$13)), 'Inputs and Results'!$C$15 - SQRT((1-E5193)*('Inputs and Results'!$C$15-'Inputs and Results'!$C$13)*('Inputs and Results'!$C$15-'Inputs and Results'!$C$14))))</f>
        <v>0.69153963450055178</v>
      </c>
      <c r="C5193" s="47">
        <f ca="1">IF('Inputs and Results'!$G$15='Inputs and Results'!$G$13, 'Inputs and Results'!$G$13, IF(F5193 &lt;= ('Inputs and Results'!$G$14-'Inputs and Results'!$G$13)/('Inputs and Results'!$G$15-'Inputs and Results'!$G$13), 'Inputs and Results'!$G$13 + SQRT(F5193*('Inputs and Results'!$G$15-'Inputs and Results'!$G$13)*('Inputs and Results'!$G$14-'Inputs and Results'!$G$13)), 'Inputs and Results'!$G$15 - SQRT((1-F5193)*('Inputs and Results'!$G$15-'Inputs and Results'!$G$13)*('Inputs and Results'!$G$15-'Inputs and Results'!$G$14))))</f>
        <v>503.02009114951443</v>
      </c>
      <c r="D5193">
        <f t="shared" ca="1" si="341"/>
        <v>347.85832997996943</v>
      </c>
      <c r="E5193">
        <f t="shared" ca="1" si="340"/>
        <v>0.4078900823242394</v>
      </c>
      <c r="F5193">
        <f t="shared" ca="1" si="340"/>
        <v>0.42730781306110965</v>
      </c>
    </row>
    <row r="5194" spans="1:6" ht="15.75" customHeight="1" x14ac:dyDescent="0.2">
      <c r="A5194">
        <v>5193</v>
      </c>
      <c r="B5194" s="47">
        <f ca="1">IF('Inputs and Results'!$C$15='Inputs and Results'!$C$13, 'Inputs and Results'!$C$13, IF(E5194 &lt;= ('Inputs and Results'!$C$14-'Inputs and Results'!$C$13)/('Inputs and Results'!$C$15-'Inputs and Results'!$C$13), 'Inputs and Results'!$C$13 + SQRT(E5194*('Inputs and Results'!$C$15-'Inputs and Results'!$C$13)*('Inputs and Results'!$C$14-'Inputs and Results'!$C$13)), 'Inputs and Results'!$C$15 - SQRT((1-E5194)*('Inputs and Results'!$C$15-'Inputs and Results'!$C$13)*('Inputs and Results'!$C$15-'Inputs and Results'!$C$14))))</f>
        <v>0.85892769914613609</v>
      </c>
      <c r="C5194" s="47">
        <f ca="1">IF('Inputs and Results'!$G$15='Inputs and Results'!$G$13, 'Inputs and Results'!$G$13, IF(F5194 &lt;= ('Inputs and Results'!$G$14-'Inputs and Results'!$G$13)/('Inputs and Results'!$G$15-'Inputs and Results'!$G$13), 'Inputs and Results'!$G$13 + SQRT(F5194*('Inputs and Results'!$G$15-'Inputs and Results'!$G$13)*('Inputs and Results'!$G$14-'Inputs and Results'!$G$13)), 'Inputs and Results'!$G$15 - SQRT((1-F5194)*('Inputs and Results'!$G$15-'Inputs and Results'!$G$13)*('Inputs and Results'!$G$15-'Inputs and Results'!$G$14))))</f>
        <v>419.44051187919877</v>
      </c>
      <c r="D5194">
        <f t="shared" ca="1" si="341"/>
        <v>360.26907379707774</v>
      </c>
      <c r="E5194">
        <f t="shared" ca="1" si="340"/>
        <v>0.49064548916848238</v>
      </c>
      <c r="F5194">
        <f t="shared" ca="1" si="340"/>
        <v>0.2817216870023882</v>
      </c>
    </row>
    <row r="5195" spans="1:6" ht="15.75" customHeight="1" x14ac:dyDescent="0.2">
      <c r="A5195">
        <v>5194</v>
      </c>
      <c r="B5195" s="47">
        <f ca="1">IF('Inputs and Results'!$C$15='Inputs and Results'!$C$13, 'Inputs and Results'!$C$13, IF(E5195 &lt;= ('Inputs and Results'!$C$14-'Inputs and Results'!$C$13)/('Inputs and Results'!$C$15-'Inputs and Results'!$C$13), 'Inputs and Results'!$C$13 + SQRT(E5195*('Inputs and Results'!$C$15-'Inputs and Results'!$C$13)*('Inputs and Results'!$C$14-'Inputs and Results'!$C$13)), 'Inputs and Results'!$C$15 - SQRT((1-E5195)*('Inputs and Results'!$C$15-'Inputs and Results'!$C$13)*('Inputs and Results'!$C$15-'Inputs and Results'!$C$14))))</f>
        <v>1.7313973046368516</v>
      </c>
      <c r="C5195" s="47">
        <f ca="1">IF('Inputs and Results'!$G$15='Inputs and Results'!$G$13, 'Inputs and Results'!$G$13, IF(F5195 &lt;= ('Inputs and Results'!$G$14-'Inputs and Results'!$G$13)/('Inputs and Results'!$G$15-'Inputs and Results'!$G$13), 'Inputs and Results'!$G$13 + SQRT(F5195*('Inputs and Results'!$G$15-'Inputs and Results'!$G$13)*('Inputs and Results'!$G$14-'Inputs and Results'!$G$13)), 'Inputs and Results'!$G$15 - SQRT((1-F5195)*('Inputs and Results'!$G$15-'Inputs and Results'!$G$13)*('Inputs and Results'!$G$15-'Inputs and Results'!$G$14))))</f>
        <v>389.38281766676346</v>
      </c>
      <c r="D5195">
        <f t="shared" ca="1" si="341"/>
        <v>674.17636098013691</v>
      </c>
      <c r="E5195">
        <f t="shared" ca="1" si="340"/>
        <v>0.82118302236859497</v>
      </c>
      <c r="F5195">
        <f t="shared" ca="1" si="340"/>
        <v>0.22533782699271121</v>
      </c>
    </row>
    <row r="5196" spans="1:6" ht="15.75" customHeight="1" x14ac:dyDescent="0.2">
      <c r="A5196">
        <v>5195</v>
      </c>
      <c r="B5196" s="47">
        <f ca="1">IF('Inputs and Results'!$C$15='Inputs and Results'!$C$13, 'Inputs and Results'!$C$13, IF(E5196 &lt;= ('Inputs and Results'!$C$14-'Inputs and Results'!$C$13)/('Inputs and Results'!$C$15-'Inputs and Results'!$C$13), 'Inputs and Results'!$C$13 + SQRT(E5196*('Inputs and Results'!$C$15-'Inputs and Results'!$C$13)*('Inputs and Results'!$C$14-'Inputs and Results'!$C$13)), 'Inputs and Results'!$C$15 - SQRT((1-E5196)*('Inputs and Results'!$C$15-'Inputs and Results'!$C$13)*('Inputs and Results'!$C$15-'Inputs and Results'!$C$14))))</f>
        <v>0.26276567800127193</v>
      </c>
      <c r="C5196" s="47">
        <f ca="1">IF('Inputs and Results'!$G$15='Inputs and Results'!$G$13, 'Inputs and Results'!$G$13, IF(F5196 &lt;= ('Inputs and Results'!$G$14-'Inputs and Results'!$G$13)/('Inputs and Results'!$G$15-'Inputs and Results'!$G$13), 'Inputs and Results'!$G$13 + SQRT(F5196*('Inputs and Results'!$G$15-'Inputs and Results'!$G$13)*('Inputs and Results'!$G$14-'Inputs and Results'!$G$13)), 'Inputs and Results'!$G$15 - SQRT((1-F5196)*('Inputs and Results'!$G$15-'Inputs and Results'!$G$13)*('Inputs and Results'!$G$15-'Inputs and Results'!$G$14))))</f>
        <v>654.02383053070139</v>
      </c>
      <c r="D5196">
        <f t="shared" ca="1" si="341"/>
        <v>171.85501525838873</v>
      </c>
      <c r="E5196">
        <f t="shared" ca="1" si="340"/>
        <v>0.16750536294135165</v>
      </c>
      <c r="F5196">
        <f t="shared" ca="1" si="340"/>
        <v>0.64857867324455165</v>
      </c>
    </row>
    <row r="5197" spans="1:6" ht="15.75" customHeight="1" x14ac:dyDescent="0.2">
      <c r="A5197">
        <v>5196</v>
      </c>
      <c r="B5197" s="47">
        <f ca="1">IF('Inputs and Results'!$C$15='Inputs and Results'!$C$13, 'Inputs and Results'!$C$13, IF(E5197 &lt;= ('Inputs and Results'!$C$14-'Inputs and Results'!$C$13)/('Inputs and Results'!$C$15-'Inputs and Results'!$C$13), 'Inputs and Results'!$C$13 + SQRT(E5197*('Inputs and Results'!$C$15-'Inputs and Results'!$C$13)*('Inputs and Results'!$C$14-'Inputs and Results'!$C$13)), 'Inputs and Results'!$C$15 - SQRT((1-E5197)*('Inputs and Results'!$C$15-'Inputs and Results'!$C$13)*('Inputs and Results'!$C$15-'Inputs and Results'!$C$14))))</f>
        <v>1.1128511675901578</v>
      </c>
      <c r="C5197" s="47">
        <f ca="1">IF('Inputs and Results'!$G$15='Inputs and Results'!$G$13, 'Inputs and Results'!$G$13, IF(F5197 &lt;= ('Inputs and Results'!$G$14-'Inputs and Results'!$G$13)/('Inputs and Results'!$G$15-'Inputs and Results'!$G$13), 'Inputs and Results'!$G$13 + SQRT(F5197*('Inputs and Results'!$G$15-'Inputs and Results'!$G$13)*('Inputs and Results'!$G$14-'Inputs and Results'!$G$13)), 'Inputs and Results'!$G$15 - SQRT((1-F5197)*('Inputs and Results'!$G$15-'Inputs and Results'!$G$13)*('Inputs and Results'!$G$15-'Inputs and Results'!$G$14))))</f>
        <v>458.3793017016294</v>
      </c>
      <c r="D5197">
        <f t="shared" ca="1" si="341"/>
        <v>510.10794109781949</v>
      </c>
      <c r="E5197">
        <f t="shared" ca="1" si="340"/>
        <v>0.60429658714824097</v>
      </c>
      <c r="F5197">
        <f t="shared" ca="1" si="340"/>
        <v>0.35159788297834838</v>
      </c>
    </row>
    <row r="5198" spans="1:6" ht="15.75" customHeight="1" x14ac:dyDescent="0.2">
      <c r="A5198">
        <v>5197</v>
      </c>
      <c r="B5198" s="47">
        <f ca="1">IF('Inputs and Results'!$C$15='Inputs and Results'!$C$13, 'Inputs and Results'!$C$13, IF(E5198 &lt;= ('Inputs and Results'!$C$14-'Inputs and Results'!$C$13)/('Inputs and Results'!$C$15-'Inputs and Results'!$C$13), 'Inputs and Results'!$C$13 + SQRT(E5198*('Inputs and Results'!$C$15-'Inputs and Results'!$C$13)*('Inputs and Results'!$C$14-'Inputs and Results'!$C$13)), 'Inputs and Results'!$C$15 - SQRT((1-E5198)*('Inputs and Results'!$C$15-'Inputs and Results'!$C$13)*('Inputs and Results'!$C$15-'Inputs and Results'!$C$14))))</f>
        <v>0.62829351160677849</v>
      </c>
      <c r="C5198" s="47">
        <f ca="1">IF('Inputs and Results'!$G$15='Inputs and Results'!$G$13, 'Inputs and Results'!$G$13, IF(F5198 &lt;= ('Inputs and Results'!$G$14-'Inputs and Results'!$G$13)/('Inputs and Results'!$G$15-'Inputs and Results'!$G$13), 'Inputs and Results'!$G$13 + SQRT(F5198*('Inputs and Results'!$G$15-'Inputs and Results'!$G$13)*('Inputs and Results'!$G$14-'Inputs and Results'!$G$13)), 'Inputs and Results'!$G$15 - SQRT((1-F5198)*('Inputs and Results'!$G$15-'Inputs and Results'!$G$13)*('Inputs and Results'!$G$15-'Inputs and Results'!$G$14))))</f>
        <v>608.75114424757226</v>
      </c>
      <c r="D5198">
        <f t="shared" ca="1" si="341"/>
        <v>382.47439411395175</v>
      </c>
      <c r="E5198">
        <f t="shared" ca="1" si="340"/>
        <v>0.37500092587927703</v>
      </c>
      <c r="F5198">
        <f t="shared" ca="1" si="340"/>
        <v>0.58788220632042643</v>
      </c>
    </row>
    <row r="5199" spans="1:6" ht="15.75" customHeight="1" x14ac:dyDescent="0.2">
      <c r="A5199">
        <v>5198</v>
      </c>
      <c r="B5199" s="47">
        <f ca="1">IF('Inputs and Results'!$C$15='Inputs and Results'!$C$13, 'Inputs and Results'!$C$13, IF(E5199 &lt;= ('Inputs and Results'!$C$14-'Inputs and Results'!$C$13)/('Inputs and Results'!$C$15-'Inputs and Results'!$C$13), 'Inputs and Results'!$C$13 + SQRT(E5199*('Inputs and Results'!$C$15-'Inputs and Results'!$C$13)*('Inputs and Results'!$C$14-'Inputs and Results'!$C$13)), 'Inputs and Results'!$C$15 - SQRT((1-E5199)*('Inputs and Results'!$C$15-'Inputs and Results'!$C$13)*('Inputs and Results'!$C$15-'Inputs and Results'!$C$14))))</f>
        <v>1.3753757866330274</v>
      </c>
      <c r="C5199" s="47">
        <f ca="1">IF('Inputs and Results'!$G$15='Inputs and Results'!$G$13, 'Inputs and Results'!$G$13, IF(F5199 &lt;= ('Inputs and Results'!$G$14-'Inputs and Results'!$G$13)/('Inputs and Results'!$G$15-'Inputs and Results'!$G$13), 'Inputs and Results'!$G$13 + SQRT(F5199*('Inputs and Results'!$G$15-'Inputs and Results'!$G$13)*('Inputs and Results'!$G$14-'Inputs and Results'!$G$13)), 'Inputs and Results'!$G$15 - SQRT((1-F5199)*('Inputs and Results'!$G$15-'Inputs and Results'!$G$13)*('Inputs and Results'!$G$15-'Inputs and Results'!$G$14))))</f>
        <v>416.06321532335141</v>
      </c>
      <c r="D5199">
        <f t="shared" ca="1" si="341"/>
        <v>572.24327206442115</v>
      </c>
      <c r="E5199">
        <f t="shared" ca="1" si="340"/>
        <v>0.706732907260194</v>
      </c>
      <c r="F5199">
        <f t="shared" ca="1" si="340"/>
        <v>0.27549259895576583</v>
      </c>
    </row>
    <row r="5200" spans="1:6" ht="15.75" customHeight="1" x14ac:dyDescent="0.2">
      <c r="A5200">
        <v>5199</v>
      </c>
      <c r="B5200" s="47">
        <f ca="1">IF('Inputs and Results'!$C$15='Inputs and Results'!$C$13, 'Inputs and Results'!$C$13, IF(E5200 &lt;= ('Inputs and Results'!$C$14-'Inputs and Results'!$C$13)/('Inputs and Results'!$C$15-'Inputs and Results'!$C$13), 'Inputs and Results'!$C$13 + SQRT(E5200*('Inputs and Results'!$C$15-'Inputs and Results'!$C$13)*('Inputs and Results'!$C$14-'Inputs and Results'!$C$13)), 'Inputs and Results'!$C$15 - SQRT((1-E5200)*('Inputs and Results'!$C$15-'Inputs and Results'!$C$13)*('Inputs and Results'!$C$15-'Inputs and Results'!$C$14))))</f>
        <v>1.5424653894373652</v>
      </c>
      <c r="C5200" s="47">
        <f ca="1">IF('Inputs and Results'!$G$15='Inputs and Results'!$G$13, 'Inputs and Results'!$G$13, IF(F5200 &lt;= ('Inputs and Results'!$G$14-'Inputs and Results'!$G$13)/('Inputs and Results'!$G$15-'Inputs and Results'!$G$13), 'Inputs and Results'!$G$13 + SQRT(F5200*('Inputs and Results'!$G$15-'Inputs and Results'!$G$13)*('Inputs and Results'!$G$14-'Inputs and Results'!$G$13)), 'Inputs and Results'!$G$15 - SQRT((1-F5200)*('Inputs and Results'!$G$15-'Inputs and Results'!$G$13)*('Inputs and Results'!$G$15-'Inputs and Results'!$G$14))))</f>
        <v>357.19440507833167</v>
      </c>
      <c r="D5200">
        <f t="shared" ca="1" si="341"/>
        <v>550.9600071339969</v>
      </c>
      <c r="E5200">
        <f t="shared" ca="1" si="340"/>
        <v>0.76395476211244762</v>
      </c>
      <c r="F5200">
        <f t="shared" ca="1" si="340"/>
        <v>0.16259498087068736</v>
      </c>
    </row>
    <row r="5201" spans="1:6" ht="15.75" customHeight="1" x14ac:dyDescent="0.2">
      <c r="A5201">
        <v>5200</v>
      </c>
      <c r="B5201" s="47">
        <f ca="1">IF('Inputs and Results'!$C$15='Inputs and Results'!$C$13, 'Inputs and Results'!$C$13, IF(E5201 &lt;= ('Inputs and Results'!$C$14-'Inputs and Results'!$C$13)/('Inputs and Results'!$C$15-'Inputs and Results'!$C$13), 'Inputs and Results'!$C$13 + SQRT(E5201*('Inputs and Results'!$C$15-'Inputs and Results'!$C$13)*('Inputs and Results'!$C$14-'Inputs and Results'!$C$13)), 'Inputs and Results'!$C$15 - SQRT((1-E5201)*('Inputs and Results'!$C$15-'Inputs and Results'!$C$13)*('Inputs and Results'!$C$15-'Inputs and Results'!$C$14))))</f>
        <v>0.28245333831141739</v>
      </c>
      <c r="C5201" s="47">
        <f ca="1">IF('Inputs and Results'!$G$15='Inputs and Results'!$G$13, 'Inputs and Results'!$G$13, IF(F5201 &lt;= ('Inputs and Results'!$G$14-'Inputs and Results'!$G$13)/('Inputs and Results'!$G$15-'Inputs and Results'!$G$13), 'Inputs and Results'!$G$13 + SQRT(F5201*('Inputs and Results'!$G$15-'Inputs and Results'!$G$13)*('Inputs and Results'!$G$14-'Inputs and Results'!$G$13)), 'Inputs and Results'!$G$15 - SQRT((1-F5201)*('Inputs and Results'!$G$15-'Inputs and Results'!$G$13)*('Inputs and Results'!$G$15-'Inputs and Results'!$G$14))))</f>
        <v>1138.6533500163266</v>
      </c>
      <c r="D5201">
        <f t="shared" ca="1" si="341"/>
        <v>321.61643989159023</v>
      </c>
      <c r="E5201">
        <f t="shared" ca="1" si="340"/>
        <v>0.17943779350502687</v>
      </c>
      <c r="F5201">
        <f t="shared" ca="1" si="340"/>
        <v>0.99556327569143754</v>
      </c>
    </row>
    <row r="5202" spans="1:6" ht="15.75" customHeight="1" x14ac:dyDescent="0.2">
      <c r="A5202">
        <v>5201</v>
      </c>
      <c r="B5202" s="47">
        <f ca="1">IF('Inputs and Results'!$C$15='Inputs and Results'!$C$13, 'Inputs and Results'!$C$13, IF(E5202 &lt;= ('Inputs and Results'!$C$14-'Inputs and Results'!$C$13)/('Inputs and Results'!$C$15-'Inputs and Results'!$C$13), 'Inputs and Results'!$C$13 + SQRT(E5202*('Inputs and Results'!$C$15-'Inputs and Results'!$C$13)*('Inputs and Results'!$C$14-'Inputs and Results'!$C$13)), 'Inputs and Results'!$C$15 - SQRT((1-E5202)*('Inputs and Results'!$C$15-'Inputs and Results'!$C$13)*('Inputs and Results'!$C$15-'Inputs and Results'!$C$14))))</f>
        <v>0.52934166736129606</v>
      </c>
      <c r="C5202" s="47">
        <f ca="1">IF('Inputs and Results'!$G$15='Inputs and Results'!$G$13, 'Inputs and Results'!$G$13, IF(F5202 &lt;= ('Inputs and Results'!$G$14-'Inputs and Results'!$G$13)/('Inputs and Results'!$G$15-'Inputs and Results'!$G$13), 'Inputs and Results'!$G$13 + SQRT(F5202*('Inputs and Results'!$G$15-'Inputs and Results'!$G$13)*('Inputs and Results'!$G$14-'Inputs and Results'!$G$13)), 'Inputs and Results'!$G$15 - SQRT((1-F5202)*('Inputs and Results'!$G$15-'Inputs and Results'!$G$13)*('Inputs and Results'!$G$15-'Inputs and Results'!$G$14))))</f>
        <v>834.29720662653529</v>
      </c>
      <c r="D5202">
        <f t="shared" ca="1" si="341"/>
        <v>441.62827443056193</v>
      </c>
      <c r="E5202">
        <f t="shared" ref="E5202:F5221" ca="1" si="342">RAND()</f>
        <v>0.32176082259588223</v>
      </c>
      <c r="F5202">
        <f t="shared" ca="1" si="342"/>
        <v>0.84233427400802952</v>
      </c>
    </row>
    <row r="5203" spans="1:6" ht="15.75" customHeight="1" x14ac:dyDescent="0.2">
      <c r="A5203">
        <v>5202</v>
      </c>
      <c r="B5203" s="47">
        <f ca="1">IF('Inputs and Results'!$C$15='Inputs and Results'!$C$13, 'Inputs and Results'!$C$13, IF(E5203 &lt;= ('Inputs and Results'!$C$14-'Inputs and Results'!$C$13)/('Inputs and Results'!$C$15-'Inputs and Results'!$C$13), 'Inputs and Results'!$C$13 + SQRT(E5203*('Inputs and Results'!$C$15-'Inputs and Results'!$C$13)*('Inputs and Results'!$C$14-'Inputs and Results'!$C$13)), 'Inputs and Results'!$C$15 - SQRT((1-E5203)*('Inputs and Results'!$C$15-'Inputs and Results'!$C$13)*('Inputs and Results'!$C$15-'Inputs and Results'!$C$14))))</f>
        <v>0.91014192340776967</v>
      </c>
      <c r="C5203" s="47">
        <f ca="1">IF('Inputs and Results'!$G$15='Inputs and Results'!$G$13, 'Inputs and Results'!$G$13, IF(F5203 &lt;= ('Inputs and Results'!$G$14-'Inputs and Results'!$G$13)/('Inputs and Results'!$G$15-'Inputs and Results'!$G$13), 'Inputs and Results'!$G$13 + SQRT(F5203*('Inputs and Results'!$G$15-'Inputs and Results'!$G$13)*('Inputs and Results'!$G$14-'Inputs and Results'!$G$13)), 'Inputs and Results'!$G$15 - SQRT((1-F5203)*('Inputs and Results'!$G$15-'Inputs and Results'!$G$13)*('Inputs and Results'!$G$15-'Inputs and Results'!$G$14))))</f>
        <v>457.3189508354202</v>
      </c>
      <c r="D5203">
        <f t="shared" ca="1" si="341"/>
        <v>416.22514952417259</v>
      </c>
      <c r="E5203">
        <f t="shared" ca="1" si="342"/>
        <v>0.5147214688558025</v>
      </c>
      <c r="F5203">
        <f t="shared" ca="1" si="342"/>
        <v>0.34974241897267289</v>
      </c>
    </row>
    <row r="5204" spans="1:6" ht="15.75" customHeight="1" x14ac:dyDescent="0.2">
      <c r="A5204">
        <v>5203</v>
      </c>
      <c r="B5204" s="47">
        <f ca="1">IF('Inputs and Results'!$C$15='Inputs and Results'!$C$13, 'Inputs and Results'!$C$13, IF(E5204 &lt;= ('Inputs and Results'!$C$14-'Inputs and Results'!$C$13)/('Inputs and Results'!$C$15-'Inputs and Results'!$C$13), 'Inputs and Results'!$C$13 + SQRT(E5204*('Inputs and Results'!$C$15-'Inputs and Results'!$C$13)*('Inputs and Results'!$C$14-'Inputs and Results'!$C$13)), 'Inputs and Results'!$C$15 - SQRT((1-E5204)*('Inputs and Results'!$C$15-'Inputs and Results'!$C$13)*('Inputs and Results'!$C$15-'Inputs and Results'!$C$14))))</f>
        <v>0.6658725836040098</v>
      </c>
      <c r="C5204" s="47">
        <f ca="1">IF('Inputs and Results'!$G$15='Inputs and Results'!$G$13, 'Inputs and Results'!$G$13, IF(F5204 &lt;= ('Inputs and Results'!$G$14-'Inputs and Results'!$G$13)/('Inputs and Results'!$G$15-'Inputs and Results'!$G$13), 'Inputs and Results'!$G$13 + SQRT(F5204*('Inputs and Results'!$G$15-'Inputs and Results'!$G$13)*('Inputs and Results'!$G$14-'Inputs and Results'!$G$13)), 'Inputs and Results'!$G$15 - SQRT((1-F5204)*('Inputs and Results'!$G$15-'Inputs and Results'!$G$13)*('Inputs and Results'!$G$15-'Inputs and Results'!$G$14))))</f>
        <v>533.16870267049569</v>
      </c>
      <c r="D5204">
        <f t="shared" ca="1" si="341"/>
        <v>355.02242154400108</v>
      </c>
      <c r="E5204">
        <f t="shared" ca="1" si="342"/>
        <v>0.39464991155873119</v>
      </c>
      <c r="F5204">
        <f t="shared" ca="1" si="342"/>
        <v>0.47578108214746784</v>
      </c>
    </row>
    <row r="5205" spans="1:6" ht="15.75" customHeight="1" x14ac:dyDescent="0.2">
      <c r="A5205">
        <v>5204</v>
      </c>
      <c r="B5205" s="47">
        <f ca="1">IF('Inputs and Results'!$C$15='Inputs and Results'!$C$13, 'Inputs and Results'!$C$13, IF(E5205 &lt;= ('Inputs and Results'!$C$14-'Inputs and Results'!$C$13)/('Inputs and Results'!$C$15-'Inputs and Results'!$C$13), 'Inputs and Results'!$C$13 + SQRT(E5205*('Inputs and Results'!$C$15-'Inputs and Results'!$C$13)*('Inputs and Results'!$C$14-'Inputs and Results'!$C$13)), 'Inputs and Results'!$C$15 - SQRT((1-E5205)*('Inputs and Results'!$C$15-'Inputs and Results'!$C$13)*('Inputs and Results'!$C$15-'Inputs and Results'!$C$14))))</f>
        <v>2.7976927932264997</v>
      </c>
      <c r="C5205" s="47">
        <f ca="1">IF('Inputs and Results'!$G$15='Inputs and Results'!$G$13, 'Inputs and Results'!$G$13, IF(F5205 &lt;= ('Inputs and Results'!$G$14-'Inputs and Results'!$G$13)/('Inputs and Results'!$G$15-'Inputs and Results'!$G$13), 'Inputs and Results'!$G$13 + SQRT(F5205*('Inputs and Results'!$G$15-'Inputs and Results'!$G$13)*('Inputs and Results'!$G$14-'Inputs and Results'!$G$13)), 'Inputs and Results'!$G$15 - SQRT((1-F5205)*('Inputs and Results'!$G$15-'Inputs and Results'!$G$13)*('Inputs and Results'!$G$15-'Inputs and Results'!$G$14))))</f>
        <v>658.38652932825084</v>
      </c>
      <c r="D5205">
        <f t="shared" ca="1" si="341"/>
        <v>1841.9632482590548</v>
      </c>
      <c r="E5205">
        <f t="shared" ca="1" si="342"/>
        <v>0.99545242156527824</v>
      </c>
      <c r="F5205">
        <f t="shared" ca="1" si="342"/>
        <v>0.65417239721600617</v>
      </c>
    </row>
    <row r="5206" spans="1:6" ht="15.75" customHeight="1" x14ac:dyDescent="0.2">
      <c r="A5206">
        <v>5205</v>
      </c>
      <c r="B5206" s="47">
        <f ca="1">IF('Inputs and Results'!$C$15='Inputs and Results'!$C$13, 'Inputs and Results'!$C$13, IF(E5206 &lt;= ('Inputs and Results'!$C$14-'Inputs and Results'!$C$13)/('Inputs and Results'!$C$15-'Inputs and Results'!$C$13), 'Inputs and Results'!$C$13 + SQRT(E5206*('Inputs and Results'!$C$15-'Inputs and Results'!$C$13)*('Inputs and Results'!$C$14-'Inputs and Results'!$C$13)), 'Inputs and Results'!$C$15 - SQRT((1-E5206)*('Inputs and Results'!$C$15-'Inputs and Results'!$C$13)*('Inputs and Results'!$C$15-'Inputs and Results'!$C$14))))</f>
        <v>0.20966594854368248</v>
      </c>
      <c r="C5206" s="47">
        <f ca="1">IF('Inputs and Results'!$G$15='Inputs and Results'!$G$13, 'Inputs and Results'!$G$13, IF(F5206 &lt;= ('Inputs and Results'!$G$14-'Inputs and Results'!$G$13)/('Inputs and Results'!$G$15-'Inputs and Results'!$G$13), 'Inputs and Results'!$G$13 + SQRT(F5206*('Inputs and Results'!$G$15-'Inputs and Results'!$G$13)*('Inputs and Results'!$G$14-'Inputs and Results'!$G$13)), 'Inputs and Results'!$G$15 - SQRT((1-F5206)*('Inputs and Results'!$G$15-'Inputs and Results'!$G$13)*('Inputs and Results'!$G$15-'Inputs and Results'!$G$14))))</f>
        <v>298.26287703047274</v>
      </c>
      <c r="D5206">
        <f t="shared" ca="1" si="341"/>
        <v>62.535569027961792</v>
      </c>
      <c r="E5206">
        <f t="shared" ca="1" si="342"/>
        <v>0.13489287569815267</v>
      </c>
      <c r="F5206">
        <f t="shared" ca="1" si="342"/>
        <v>4.1392907273569368E-2</v>
      </c>
    </row>
    <row r="5207" spans="1:6" ht="15.75" customHeight="1" x14ac:dyDescent="0.2">
      <c r="A5207">
        <v>5206</v>
      </c>
      <c r="B5207" s="47">
        <f ca="1">IF('Inputs and Results'!$C$15='Inputs and Results'!$C$13, 'Inputs and Results'!$C$13, IF(E5207 &lt;= ('Inputs and Results'!$C$14-'Inputs and Results'!$C$13)/('Inputs and Results'!$C$15-'Inputs and Results'!$C$13), 'Inputs and Results'!$C$13 + SQRT(E5207*('Inputs and Results'!$C$15-'Inputs and Results'!$C$13)*('Inputs and Results'!$C$14-'Inputs and Results'!$C$13)), 'Inputs and Results'!$C$15 - SQRT((1-E5207)*('Inputs and Results'!$C$15-'Inputs and Results'!$C$13)*('Inputs and Results'!$C$15-'Inputs and Results'!$C$14))))</f>
        <v>0.36347385107911778</v>
      </c>
      <c r="C5207" s="47">
        <f ca="1">IF('Inputs and Results'!$G$15='Inputs and Results'!$G$13, 'Inputs and Results'!$G$13, IF(F5207 &lt;= ('Inputs and Results'!$G$14-'Inputs and Results'!$G$13)/('Inputs and Results'!$G$15-'Inputs and Results'!$G$13), 'Inputs and Results'!$G$13 + SQRT(F5207*('Inputs and Results'!$G$15-'Inputs and Results'!$G$13)*('Inputs and Results'!$G$14-'Inputs and Results'!$G$13)), 'Inputs and Results'!$G$15 - SQRT((1-F5207)*('Inputs and Results'!$G$15-'Inputs and Results'!$G$13)*('Inputs and Results'!$G$15-'Inputs and Results'!$G$14))))</f>
        <v>491.71395892625799</v>
      </c>
      <c r="D5207">
        <f t="shared" ca="1" si="341"/>
        <v>178.72516628028615</v>
      </c>
      <c r="E5207">
        <f t="shared" ca="1" si="342"/>
        <v>0.22763665178404691</v>
      </c>
      <c r="F5207">
        <f t="shared" ca="1" si="342"/>
        <v>0.40857714260462008</v>
      </c>
    </row>
    <row r="5208" spans="1:6" ht="15.75" customHeight="1" x14ac:dyDescent="0.2">
      <c r="A5208">
        <v>5207</v>
      </c>
      <c r="B5208" s="47">
        <f ca="1">IF('Inputs and Results'!$C$15='Inputs and Results'!$C$13, 'Inputs and Results'!$C$13, IF(E5208 &lt;= ('Inputs and Results'!$C$14-'Inputs and Results'!$C$13)/('Inputs and Results'!$C$15-'Inputs and Results'!$C$13), 'Inputs and Results'!$C$13 + SQRT(E5208*('Inputs and Results'!$C$15-'Inputs and Results'!$C$13)*('Inputs and Results'!$C$14-'Inputs and Results'!$C$13)), 'Inputs and Results'!$C$15 - SQRT((1-E5208)*('Inputs and Results'!$C$15-'Inputs and Results'!$C$13)*('Inputs and Results'!$C$15-'Inputs and Results'!$C$14))))</f>
        <v>1.8287753924380872</v>
      </c>
      <c r="C5208" s="47">
        <f ca="1">IF('Inputs and Results'!$G$15='Inputs and Results'!$G$13, 'Inputs and Results'!$G$13, IF(F5208 &lt;= ('Inputs and Results'!$G$14-'Inputs and Results'!$G$13)/('Inputs and Results'!$G$15-'Inputs and Results'!$G$13), 'Inputs and Results'!$G$13 + SQRT(F5208*('Inputs and Results'!$G$15-'Inputs and Results'!$G$13)*('Inputs and Results'!$G$14-'Inputs and Results'!$G$13)), 'Inputs and Results'!$G$15 - SQRT((1-F5208)*('Inputs and Results'!$G$15-'Inputs and Results'!$G$13)*('Inputs and Results'!$G$15-'Inputs and Results'!$G$14))))</f>
        <v>524.70247896398018</v>
      </c>
      <c r="D5208">
        <f t="shared" ca="1" si="341"/>
        <v>959.56298188059009</v>
      </c>
      <c r="E5208">
        <f t="shared" ca="1" si="342"/>
        <v>0.84758143540460484</v>
      </c>
      <c r="F5208">
        <f t="shared" ca="1" si="342"/>
        <v>0.46238540471706324</v>
      </c>
    </row>
    <row r="5209" spans="1:6" ht="15.75" customHeight="1" x14ac:dyDescent="0.2">
      <c r="A5209">
        <v>5208</v>
      </c>
      <c r="B5209" s="47">
        <f ca="1">IF('Inputs and Results'!$C$15='Inputs and Results'!$C$13, 'Inputs and Results'!$C$13, IF(E5209 &lt;= ('Inputs and Results'!$C$14-'Inputs and Results'!$C$13)/('Inputs and Results'!$C$15-'Inputs and Results'!$C$13), 'Inputs and Results'!$C$13 + SQRT(E5209*('Inputs and Results'!$C$15-'Inputs and Results'!$C$13)*('Inputs and Results'!$C$14-'Inputs and Results'!$C$13)), 'Inputs and Results'!$C$15 - SQRT((1-E5209)*('Inputs and Results'!$C$15-'Inputs and Results'!$C$13)*('Inputs and Results'!$C$15-'Inputs and Results'!$C$14))))</f>
        <v>1.4444801242027829</v>
      </c>
      <c r="C5209" s="47">
        <f ca="1">IF('Inputs and Results'!$G$15='Inputs and Results'!$G$13, 'Inputs and Results'!$G$13, IF(F5209 &lt;= ('Inputs and Results'!$G$14-'Inputs and Results'!$G$13)/('Inputs and Results'!$G$15-'Inputs and Results'!$G$13), 'Inputs and Results'!$G$13 + SQRT(F5209*('Inputs and Results'!$G$15-'Inputs and Results'!$G$13)*('Inputs and Results'!$G$14-'Inputs and Results'!$G$13)), 'Inputs and Results'!$G$15 - SQRT((1-F5209)*('Inputs and Results'!$G$15-'Inputs and Results'!$G$13)*('Inputs and Results'!$G$15-'Inputs and Results'!$G$14))))</f>
        <v>417.09842168959426</v>
      </c>
      <c r="D5209">
        <f t="shared" ca="1" si="341"/>
        <v>602.49037996696984</v>
      </c>
      <c r="E5209">
        <f t="shared" ca="1" si="342"/>
        <v>0.73115087955553448</v>
      </c>
      <c r="F5209">
        <f t="shared" ca="1" si="342"/>
        <v>0.27740479259912643</v>
      </c>
    </row>
    <row r="5210" spans="1:6" ht="15.75" customHeight="1" x14ac:dyDescent="0.2">
      <c r="A5210">
        <v>5209</v>
      </c>
      <c r="B5210" s="47">
        <f ca="1">IF('Inputs and Results'!$C$15='Inputs and Results'!$C$13, 'Inputs and Results'!$C$13, IF(E5210 &lt;= ('Inputs and Results'!$C$14-'Inputs and Results'!$C$13)/('Inputs and Results'!$C$15-'Inputs and Results'!$C$13), 'Inputs and Results'!$C$13 + SQRT(E5210*('Inputs and Results'!$C$15-'Inputs and Results'!$C$13)*('Inputs and Results'!$C$14-'Inputs and Results'!$C$13)), 'Inputs and Results'!$C$15 - SQRT((1-E5210)*('Inputs and Results'!$C$15-'Inputs and Results'!$C$13)*('Inputs and Results'!$C$15-'Inputs and Results'!$C$14))))</f>
        <v>1.8599892930861825</v>
      </c>
      <c r="C5210" s="47">
        <f ca="1">IF('Inputs and Results'!$G$15='Inputs and Results'!$G$13, 'Inputs and Results'!$G$13, IF(F5210 &lt;= ('Inputs and Results'!$G$14-'Inputs and Results'!$G$13)/('Inputs and Results'!$G$15-'Inputs and Results'!$G$13), 'Inputs and Results'!$G$13 + SQRT(F5210*('Inputs and Results'!$G$15-'Inputs and Results'!$G$13)*('Inputs and Results'!$G$14-'Inputs and Results'!$G$13)), 'Inputs and Results'!$G$15 - SQRT((1-F5210)*('Inputs and Results'!$G$15-'Inputs and Results'!$G$13)*('Inputs and Results'!$G$15-'Inputs and Results'!$G$14))))</f>
        <v>423.48195898784786</v>
      </c>
      <c r="D5210">
        <f t="shared" ca="1" si="341"/>
        <v>787.67190953255886</v>
      </c>
      <c r="E5210">
        <f t="shared" ca="1" si="342"/>
        <v>0.85559728756909537</v>
      </c>
      <c r="F5210">
        <f t="shared" ca="1" si="342"/>
        <v>0.28914038814753085</v>
      </c>
    </row>
    <row r="5211" spans="1:6" ht="15.75" customHeight="1" x14ac:dyDescent="0.2">
      <c r="A5211">
        <v>5210</v>
      </c>
      <c r="B5211" s="47">
        <f ca="1">IF('Inputs and Results'!$C$15='Inputs and Results'!$C$13, 'Inputs and Results'!$C$13, IF(E5211 &lt;= ('Inputs and Results'!$C$14-'Inputs and Results'!$C$13)/('Inputs and Results'!$C$15-'Inputs and Results'!$C$13), 'Inputs and Results'!$C$13 + SQRT(E5211*('Inputs and Results'!$C$15-'Inputs and Results'!$C$13)*('Inputs and Results'!$C$14-'Inputs and Results'!$C$13)), 'Inputs and Results'!$C$15 - SQRT((1-E5211)*('Inputs and Results'!$C$15-'Inputs and Results'!$C$13)*('Inputs and Results'!$C$15-'Inputs and Results'!$C$14))))</f>
        <v>1.162206803039765</v>
      </c>
      <c r="C5211" s="47">
        <f ca="1">IF('Inputs and Results'!$G$15='Inputs and Results'!$G$13, 'Inputs and Results'!$G$13, IF(F5211 &lt;= ('Inputs and Results'!$G$14-'Inputs and Results'!$G$13)/('Inputs and Results'!$G$15-'Inputs and Results'!$G$13), 'Inputs and Results'!$G$13 + SQRT(F5211*('Inputs and Results'!$G$15-'Inputs and Results'!$G$13)*('Inputs and Results'!$G$14-'Inputs and Results'!$G$13)), 'Inputs and Results'!$G$15 - SQRT((1-F5211)*('Inputs and Results'!$G$15-'Inputs and Results'!$G$13)*('Inputs and Results'!$G$15-'Inputs and Results'!$G$14))))</f>
        <v>754.17813050315203</v>
      </c>
      <c r="D5211">
        <f t="shared" ca="1" si="341"/>
        <v>876.51095397457493</v>
      </c>
      <c r="E5211">
        <f t="shared" ca="1" si="342"/>
        <v>0.62472401835629765</v>
      </c>
      <c r="F5211">
        <f t="shared" ca="1" si="342"/>
        <v>0.7656831733886188</v>
      </c>
    </row>
    <row r="5212" spans="1:6" ht="15.75" customHeight="1" x14ac:dyDescent="0.2">
      <c r="A5212">
        <v>5211</v>
      </c>
      <c r="B5212" s="47">
        <f ca="1">IF('Inputs and Results'!$C$15='Inputs and Results'!$C$13, 'Inputs and Results'!$C$13, IF(E5212 &lt;= ('Inputs and Results'!$C$14-'Inputs and Results'!$C$13)/('Inputs and Results'!$C$15-'Inputs and Results'!$C$13), 'Inputs and Results'!$C$13 + SQRT(E5212*('Inputs and Results'!$C$15-'Inputs and Results'!$C$13)*('Inputs and Results'!$C$14-'Inputs and Results'!$C$13)), 'Inputs and Results'!$C$15 - SQRT((1-E5212)*('Inputs and Results'!$C$15-'Inputs and Results'!$C$13)*('Inputs and Results'!$C$15-'Inputs and Results'!$C$14))))</f>
        <v>1.6227387931019861</v>
      </c>
      <c r="C5212" s="47">
        <f ca="1">IF('Inputs and Results'!$G$15='Inputs and Results'!$G$13, 'Inputs and Results'!$G$13, IF(F5212 &lt;= ('Inputs and Results'!$G$14-'Inputs and Results'!$G$13)/('Inputs and Results'!$G$15-'Inputs and Results'!$G$13), 'Inputs and Results'!$G$13 + SQRT(F5212*('Inputs and Results'!$G$15-'Inputs and Results'!$G$13)*('Inputs and Results'!$G$14-'Inputs and Results'!$G$13)), 'Inputs and Results'!$G$15 - SQRT((1-F5212)*('Inputs and Results'!$G$15-'Inputs and Results'!$G$13)*('Inputs and Results'!$G$15-'Inputs and Results'!$G$14))))</f>
        <v>402.58172165604719</v>
      </c>
      <c r="D5212">
        <f t="shared" ca="1" si="341"/>
        <v>653.28497712505373</v>
      </c>
      <c r="E5212">
        <f t="shared" ca="1" si="342"/>
        <v>0.78923906310820291</v>
      </c>
      <c r="F5212">
        <f t="shared" ca="1" si="342"/>
        <v>0.25035937824623689</v>
      </c>
    </row>
    <row r="5213" spans="1:6" ht="15.75" customHeight="1" x14ac:dyDescent="0.2">
      <c r="A5213">
        <v>5212</v>
      </c>
      <c r="B5213" s="47">
        <f ca="1">IF('Inputs and Results'!$C$15='Inputs and Results'!$C$13, 'Inputs and Results'!$C$13, IF(E5213 &lt;= ('Inputs and Results'!$C$14-'Inputs and Results'!$C$13)/('Inputs and Results'!$C$15-'Inputs and Results'!$C$13), 'Inputs and Results'!$C$13 + SQRT(E5213*('Inputs and Results'!$C$15-'Inputs and Results'!$C$13)*('Inputs and Results'!$C$14-'Inputs and Results'!$C$13)), 'Inputs and Results'!$C$15 - SQRT((1-E5213)*('Inputs and Results'!$C$15-'Inputs and Results'!$C$13)*('Inputs and Results'!$C$15-'Inputs and Results'!$C$14))))</f>
        <v>0.93507295155814019</v>
      </c>
      <c r="C5213" s="47">
        <f ca="1">IF('Inputs and Results'!$G$15='Inputs and Results'!$G$13, 'Inputs and Results'!$G$13, IF(F5213 &lt;= ('Inputs and Results'!$G$14-'Inputs and Results'!$G$13)/('Inputs and Results'!$G$15-'Inputs and Results'!$G$13), 'Inputs and Results'!$G$13 + SQRT(F5213*('Inputs and Results'!$G$15-'Inputs and Results'!$G$13)*('Inputs and Results'!$G$14-'Inputs and Results'!$G$13)), 'Inputs and Results'!$G$15 - SQRT((1-F5213)*('Inputs and Results'!$G$15-'Inputs and Results'!$G$13)*('Inputs and Results'!$G$15-'Inputs and Results'!$G$14))))</f>
        <v>579.83426960845088</v>
      </c>
      <c r="D5213">
        <f t="shared" ca="1" si="341"/>
        <v>542.18734189733254</v>
      </c>
      <c r="E5213">
        <f t="shared" ca="1" si="342"/>
        <v>0.5262306982903544</v>
      </c>
      <c r="F5213">
        <f t="shared" ca="1" si="342"/>
        <v>0.54658459900890943</v>
      </c>
    </row>
    <row r="5214" spans="1:6" ht="15.75" customHeight="1" x14ac:dyDescent="0.2">
      <c r="A5214">
        <v>5213</v>
      </c>
      <c r="B5214" s="47">
        <f ca="1">IF('Inputs and Results'!$C$15='Inputs and Results'!$C$13, 'Inputs and Results'!$C$13, IF(E5214 &lt;= ('Inputs and Results'!$C$14-'Inputs and Results'!$C$13)/('Inputs and Results'!$C$15-'Inputs and Results'!$C$13), 'Inputs and Results'!$C$13 + SQRT(E5214*('Inputs and Results'!$C$15-'Inputs and Results'!$C$13)*('Inputs and Results'!$C$14-'Inputs and Results'!$C$13)), 'Inputs and Results'!$C$15 - SQRT((1-E5214)*('Inputs and Results'!$C$15-'Inputs and Results'!$C$13)*('Inputs and Results'!$C$15-'Inputs and Results'!$C$14))))</f>
        <v>1.1675011483561331</v>
      </c>
      <c r="C5214" s="47">
        <f ca="1">IF('Inputs and Results'!$G$15='Inputs and Results'!$G$13, 'Inputs and Results'!$G$13, IF(F5214 &lt;= ('Inputs and Results'!$G$14-'Inputs and Results'!$G$13)/('Inputs and Results'!$G$15-'Inputs and Results'!$G$13), 'Inputs and Results'!$G$13 + SQRT(F5214*('Inputs and Results'!$G$15-'Inputs and Results'!$G$13)*('Inputs and Results'!$G$14-'Inputs and Results'!$G$13)), 'Inputs and Results'!$G$15 - SQRT((1-F5214)*('Inputs and Results'!$G$15-'Inputs and Results'!$G$13)*('Inputs and Results'!$G$15-'Inputs and Results'!$G$14))))</f>
        <v>729.8472051752982</v>
      </c>
      <c r="D5214">
        <f t="shared" ca="1" si="341"/>
        <v>852.09745016667489</v>
      </c>
      <c r="E5214">
        <f t="shared" ca="1" si="342"/>
        <v>0.62688310652487877</v>
      </c>
      <c r="F5214">
        <f t="shared" ca="1" si="342"/>
        <v>0.73940937719176725</v>
      </c>
    </row>
    <row r="5215" spans="1:6" ht="15.75" customHeight="1" x14ac:dyDescent="0.2">
      <c r="A5215">
        <v>5214</v>
      </c>
      <c r="B5215" s="47">
        <f ca="1">IF('Inputs and Results'!$C$15='Inputs and Results'!$C$13, 'Inputs and Results'!$C$13, IF(E5215 &lt;= ('Inputs and Results'!$C$14-'Inputs and Results'!$C$13)/('Inputs and Results'!$C$15-'Inputs and Results'!$C$13), 'Inputs and Results'!$C$13 + SQRT(E5215*('Inputs and Results'!$C$15-'Inputs and Results'!$C$13)*('Inputs and Results'!$C$14-'Inputs and Results'!$C$13)), 'Inputs and Results'!$C$15 - SQRT((1-E5215)*('Inputs and Results'!$C$15-'Inputs and Results'!$C$13)*('Inputs and Results'!$C$15-'Inputs and Results'!$C$14))))</f>
        <v>1.6641424760952361</v>
      </c>
      <c r="C5215" s="47">
        <f ca="1">IF('Inputs and Results'!$G$15='Inputs and Results'!$G$13, 'Inputs and Results'!$G$13, IF(F5215 &lt;= ('Inputs and Results'!$G$14-'Inputs and Results'!$G$13)/('Inputs and Results'!$G$15-'Inputs and Results'!$G$13), 'Inputs and Results'!$G$13 + SQRT(F5215*('Inputs and Results'!$G$15-'Inputs and Results'!$G$13)*('Inputs and Results'!$G$14-'Inputs and Results'!$G$13)), 'Inputs and Results'!$G$15 - SQRT((1-F5215)*('Inputs and Results'!$G$15-'Inputs and Results'!$G$13)*('Inputs and Results'!$G$15-'Inputs and Results'!$G$14))))</f>
        <v>379.91713284190814</v>
      </c>
      <c r="D5215">
        <f t="shared" ca="1" si="341"/>
        <v>632.2362381585358</v>
      </c>
      <c r="E5215">
        <f t="shared" ca="1" si="342"/>
        <v>0.80172051953633705</v>
      </c>
      <c r="F5215">
        <f t="shared" ca="1" si="342"/>
        <v>0.20714053080877193</v>
      </c>
    </row>
    <row r="5216" spans="1:6" ht="15.75" customHeight="1" x14ac:dyDescent="0.2">
      <c r="A5216">
        <v>5215</v>
      </c>
      <c r="B5216" s="47">
        <f ca="1">IF('Inputs and Results'!$C$15='Inputs and Results'!$C$13, 'Inputs and Results'!$C$13, IF(E5216 &lt;= ('Inputs and Results'!$C$14-'Inputs and Results'!$C$13)/('Inputs and Results'!$C$15-'Inputs and Results'!$C$13), 'Inputs and Results'!$C$13 + SQRT(E5216*('Inputs and Results'!$C$15-'Inputs and Results'!$C$13)*('Inputs and Results'!$C$14-'Inputs and Results'!$C$13)), 'Inputs and Results'!$C$15 - SQRT((1-E5216)*('Inputs and Results'!$C$15-'Inputs and Results'!$C$13)*('Inputs and Results'!$C$15-'Inputs and Results'!$C$14))))</f>
        <v>1.4596295435805027</v>
      </c>
      <c r="C5216" s="47">
        <f ca="1">IF('Inputs and Results'!$G$15='Inputs and Results'!$G$13, 'Inputs and Results'!$G$13, IF(F5216 &lt;= ('Inputs and Results'!$G$14-'Inputs and Results'!$G$13)/('Inputs and Results'!$G$15-'Inputs and Results'!$G$13), 'Inputs and Results'!$G$13 + SQRT(F5216*('Inputs and Results'!$G$15-'Inputs and Results'!$G$13)*('Inputs and Results'!$G$14-'Inputs and Results'!$G$13)), 'Inputs and Results'!$G$15 - SQRT((1-F5216)*('Inputs and Results'!$G$15-'Inputs and Results'!$G$13)*('Inputs and Results'!$G$15-'Inputs and Results'!$G$14))))</f>
        <v>428.22788332419657</v>
      </c>
      <c r="D5216">
        <f t="shared" ca="1" si="341"/>
        <v>625.05406988494178</v>
      </c>
      <c r="E5216">
        <f t="shared" ca="1" si="342"/>
        <v>0.73636209522110996</v>
      </c>
      <c r="F5216">
        <f t="shared" ca="1" si="342"/>
        <v>0.29780310067746085</v>
      </c>
    </row>
    <row r="5217" spans="1:6" ht="15.75" customHeight="1" x14ac:dyDescent="0.2">
      <c r="A5217">
        <v>5216</v>
      </c>
      <c r="B5217" s="47">
        <f ca="1">IF('Inputs and Results'!$C$15='Inputs and Results'!$C$13, 'Inputs and Results'!$C$13, IF(E5217 &lt;= ('Inputs and Results'!$C$14-'Inputs and Results'!$C$13)/('Inputs and Results'!$C$15-'Inputs and Results'!$C$13), 'Inputs and Results'!$C$13 + SQRT(E5217*('Inputs and Results'!$C$15-'Inputs and Results'!$C$13)*('Inputs and Results'!$C$14-'Inputs and Results'!$C$13)), 'Inputs and Results'!$C$15 - SQRT((1-E5217)*('Inputs and Results'!$C$15-'Inputs and Results'!$C$13)*('Inputs and Results'!$C$15-'Inputs and Results'!$C$14))))</f>
        <v>1.7833171611993834</v>
      </c>
      <c r="C5217" s="47">
        <f ca="1">IF('Inputs and Results'!$G$15='Inputs and Results'!$G$13, 'Inputs and Results'!$G$13, IF(F5217 &lt;= ('Inputs and Results'!$G$14-'Inputs and Results'!$G$13)/('Inputs and Results'!$G$15-'Inputs and Results'!$G$13), 'Inputs and Results'!$G$13 + SQRT(F5217*('Inputs and Results'!$G$15-'Inputs and Results'!$G$13)*('Inputs and Results'!$G$14-'Inputs and Results'!$G$13)), 'Inputs and Results'!$G$15 - SQRT((1-F5217)*('Inputs and Results'!$G$15-'Inputs and Results'!$G$13)*('Inputs and Results'!$G$15-'Inputs and Results'!$G$14))))</f>
        <v>506.38580666646897</v>
      </c>
      <c r="D5217">
        <f t="shared" ca="1" si="341"/>
        <v>903.04649921610724</v>
      </c>
      <c r="E5217">
        <f t="shared" ca="1" si="342"/>
        <v>0.83552031886311917</v>
      </c>
      <c r="F5217">
        <f t="shared" ca="1" si="342"/>
        <v>0.43282551869843011</v>
      </c>
    </row>
    <row r="5218" spans="1:6" ht="15.75" customHeight="1" x14ac:dyDescent="0.2">
      <c r="A5218">
        <v>5217</v>
      </c>
      <c r="B5218" s="47">
        <f ca="1">IF('Inputs and Results'!$C$15='Inputs and Results'!$C$13, 'Inputs and Results'!$C$13, IF(E5218 &lt;= ('Inputs and Results'!$C$14-'Inputs and Results'!$C$13)/('Inputs and Results'!$C$15-'Inputs and Results'!$C$13), 'Inputs and Results'!$C$13 + SQRT(E5218*('Inputs and Results'!$C$15-'Inputs and Results'!$C$13)*('Inputs and Results'!$C$14-'Inputs and Results'!$C$13)), 'Inputs and Results'!$C$15 - SQRT((1-E5218)*('Inputs and Results'!$C$15-'Inputs and Results'!$C$13)*('Inputs and Results'!$C$15-'Inputs and Results'!$C$14))))</f>
        <v>1.2213302763526568</v>
      </c>
      <c r="C5218" s="47">
        <f ca="1">IF('Inputs and Results'!$G$15='Inputs and Results'!$G$13, 'Inputs and Results'!$G$13, IF(F5218 &lt;= ('Inputs and Results'!$G$14-'Inputs and Results'!$G$13)/('Inputs and Results'!$G$15-'Inputs and Results'!$G$13), 'Inputs and Results'!$G$13 + SQRT(F5218*('Inputs and Results'!$G$15-'Inputs and Results'!$G$13)*('Inputs and Results'!$G$14-'Inputs and Results'!$G$13)), 'Inputs and Results'!$G$15 - SQRT((1-F5218)*('Inputs and Results'!$G$15-'Inputs and Results'!$G$13)*('Inputs and Results'!$G$15-'Inputs and Results'!$G$14))))</f>
        <v>302.59210603755776</v>
      </c>
      <c r="D5218">
        <f t="shared" ca="1" si="341"/>
        <v>369.56490048898286</v>
      </c>
      <c r="E5218">
        <f t="shared" ca="1" si="342"/>
        <v>0.64848155713114264</v>
      </c>
      <c r="F5218">
        <f t="shared" ca="1" si="342"/>
        <v>5.0575333960388602E-2</v>
      </c>
    </row>
    <row r="5219" spans="1:6" ht="15.75" customHeight="1" x14ac:dyDescent="0.2">
      <c r="A5219">
        <v>5218</v>
      </c>
      <c r="B5219" s="47">
        <f ca="1">IF('Inputs and Results'!$C$15='Inputs and Results'!$C$13, 'Inputs and Results'!$C$13, IF(E5219 &lt;= ('Inputs and Results'!$C$14-'Inputs and Results'!$C$13)/('Inputs and Results'!$C$15-'Inputs and Results'!$C$13), 'Inputs and Results'!$C$13 + SQRT(E5219*('Inputs and Results'!$C$15-'Inputs and Results'!$C$13)*('Inputs and Results'!$C$14-'Inputs and Results'!$C$13)), 'Inputs and Results'!$C$15 - SQRT((1-E5219)*('Inputs and Results'!$C$15-'Inputs and Results'!$C$13)*('Inputs and Results'!$C$15-'Inputs and Results'!$C$14))))</f>
        <v>0.8966537586966794</v>
      </c>
      <c r="C5219" s="47">
        <f ca="1">IF('Inputs and Results'!$G$15='Inputs and Results'!$G$13, 'Inputs and Results'!$G$13, IF(F5219 &lt;= ('Inputs and Results'!$G$14-'Inputs and Results'!$G$13)/('Inputs and Results'!$G$15-'Inputs and Results'!$G$13), 'Inputs and Results'!$G$13 + SQRT(F5219*('Inputs and Results'!$G$15-'Inputs and Results'!$G$13)*('Inputs and Results'!$G$14-'Inputs and Results'!$G$13)), 'Inputs and Results'!$G$15 - SQRT((1-F5219)*('Inputs and Results'!$G$15-'Inputs and Results'!$G$13)*('Inputs and Results'!$G$15-'Inputs and Results'!$G$14))))</f>
        <v>743.54007555338228</v>
      </c>
      <c r="D5219">
        <f t="shared" ca="1" si="341"/>
        <v>666.69800348655326</v>
      </c>
      <c r="E5219">
        <f t="shared" ca="1" si="342"/>
        <v>0.50843717657724374</v>
      </c>
      <c r="F5219">
        <f t="shared" ca="1" si="342"/>
        <v>0.75436737598652748</v>
      </c>
    </row>
    <row r="5220" spans="1:6" ht="15.75" customHeight="1" x14ac:dyDescent="0.2">
      <c r="A5220">
        <v>5219</v>
      </c>
      <c r="B5220" s="47">
        <f ca="1">IF('Inputs and Results'!$C$15='Inputs and Results'!$C$13, 'Inputs and Results'!$C$13, IF(E5220 &lt;= ('Inputs and Results'!$C$14-'Inputs and Results'!$C$13)/('Inputs and Results'!$C$15-'Inputs and Results'!$C$13), 'Inputs and Results'!$C$13 + SQRT(E5220*('Inputs and Results'!$C$15-'Inputs and Results'!$C$13)*('Inputs and Results'!$C$14-'Inputs and Results'!$C$13)), 'Inputs and Results'!$C$15 - SQRT((1-E5220)*('Inputs and Results'!$C$15-'Inputs and Results'!$C$13)*('Inputs and Results'!$C$15-'Inputs and Results'!$C$14))))</f>
        <v>2.5154732934484092</v>
      </c>
      <c r="C5220" s="47">
        <f ca="1">IF('Inputs and Results'!$G$15='Inputs and Results'!$G$13, 'Inputs and Results'!$G$13, IF(F5220 &lt;= ('Inputs and Results'!$G$14-'Inputs and Results'!$G$13)/('Inputs and Results'!$G$15-'Inputs and Results'!$G$13), 'Inputs and Results'!$G$13 + SQRT(F5220*('Inputs and Results'!$G$15-'Inputs and Results'!$G$13)*('Inputs and Results'!$G$14-'Inputs and Results'!$G$13)), 'Inputs and Results'!$G$15 - SQRT((1-F5220)*('Inputs and Results'!$G$15-'Inputs and Results'!$G$13)*('Inputs and Results'!$G$15-'Inputs and Results'!$G$14))))</f>
        <v>722.14324270765042</v>
      </c>
      <c r="D5220">
        <f t="shared" ca="1" si="341"/>
        <v>1816.5320410753272</v>
      </c>
      <c r="E5220">
        <f t="shared" ca="1" si="342"/>
        <v>0.97391487451536318</v>
      </c>
      <c r="F5220">
        <f t="shared" ca="1" si="342"/>
        <v>0.73079928877528977</v>
      </c>
    </row>
    <row r="5221" spans="1:6" ht="15.75" customHeight="1" x14ac:dyDescent="0.2">
      <c r="A5221">
        <v>5220</v>
      </c>
      <c r="B5221" s="47">
        <f ca="1">IF('Inputs and Results'!$C$15='Inputs and Results'!$C$13, 'Inputs and Results'!$C$13, IF(E5221 &lt;= ('Inputs and Results'!$C$14-'Inputs and Results'!$C$13)/('Inputs and Results'!$C$15-'Inputs and Results'!$C$13), 'Inputs and Results'!$C$13 + SQRT(E5221*('Inputs and Results'!$C$15-'Inputs and Results'!$C$13)*('Inputs and Results'!$C$14-'Inputs and Results'!$C$13)), 'Inputs and Results'!$C$15 - SQRT((1-E5221)*('Inputs and Results'!$C$15-'Inputs and Results'!$C$13)*('Inputs and Results'!$C$15-'Inputs and Results'!$C$14))))</f>
        <v>1.225273077691388</v>
      </c>
      <c r="C5221" s="47">
        <f ca="1">IF('Inputs and Results'!$G$15='Inputs and Results'!$G$13, 'Inputs and Results'!$G$13, IF(F5221 &lt;= ('Inputs and Results'!$G$14-'Inputs and Results'!$G$13)/('Inputs and Results'!$G$15-'Inputs and Results'!$G$13), 'Inputs and Results'!$G$13 + SQRT(F5221*('Inputs and Results'!$G$15-'Inputs and Results'!$G$13)*('Inputs and Results'!$G$14-'Inputs and Results'!$G$13)), 'Inputs and Results'!$G$15 - SQRT((1-F5221)*('Inputs and Results'!$G$15-'Inputs and Results'!$G$13)*('Inputs and Results'!$G$15-'Inputs and Results'!$G$14))))</f>
        <v>450.7455510340568</v>
      </c>
      <c r="D5221">
        <f t="shared" ca="1" si="341"/>
        <v>552.28638857119938</v>
      </c>
      <c r="E5221">
        <f t="shared" ca="1" si="342"/>
        <v>0.65003826124811137</v>
      </c>
      <c r="F5221">
        <f t="shared" ca="1" si="342"/>
        <v>0.33818074191738046</v>
      </c>
    </row>
    <row r="5222" spans="1:6" ht="15.75" customHeight="1" x14ac:dyDescent="0.2">
      <c r="A5222">
        <v>5221</v>
      </c>
      <c r="B5222" s="47">
        <f ca="1">IF('Inputs and Results'!$C$15='Inputs and Results'!$C$13, 'Inputs and Results'!$C$13, IF(E5222 &lt;= ('Inputs and Results'!$C$14-'Inputs and Results'!$C$13)/('Inputs and Results'!$C$15-'Inputs and Results'!$C$13), 'Inputs and Results'!$C$13 + SQRT(E5222*('Inputs and Results'!$C$15-'Inputs and Results'!$C$13)*('Inputs and Results'!$C$14-'Inputs and Results'!$C$13)), 'Inputs and Results'!$C$15 - SQRT((1-E5222)*('Inputs and Results'!$C$15-'Inputs and Results'!$C$13)*('Inputs and Results'!$C$15-'Inputs and Results'!$C$14))))</f>
        <v>0.25461415908848029</v>
      </c>
      <c r="C5222" s="47">
        <f ca="1">IF('Inputs and Results'!$G$15='Inputs and Results'!$G$13, 'Inputs and Results'!$G$13, IF(F5222 &lt;= ('Inputs and Results'!$G$14-'Inputs and Results'!$G$13)/('Inputs and Results'!$G$15-'Inputs and Results'!$G$13), 'Inputs and Results'!$G$13 + SQRT(F5222*('Inputs and Results'!$G$15-'Inputs and Results'!$G$13)*('Inputs and Results'!$G$14-'Inputs and Results'!$G$13)), 'Inputs and Results'!$G$15 - SQRT((1-F5222)*('Inputs and Results'!$G$15-'Inputs and Results'!$G$13)*('Inputs and Results'!$G$15-'Inputs and Results'!$G$14))))</f>
        <v>289.4948484059156</v>
      </c>
      <c r="D5222">
        <f t="shared" ca="1" si="341"/>
        <v>73.709487387319285</v>
      </c>
      <c r="E5222">
        <f t="shared" ref="E5222:F5241" ca="1" si="343">RAND()</f>
        <v>0.16253962050250526</v>
      </c>
      <c r="F5222">
        <f t="shared" ca="1" si="343"/>
        <v>2.2660268627233804E-2</v>
      </c>
    </row>
    <row r="5223" spans="1:6" ht="15.75" customHeight="1" x14ac:dyDescent="0.2">
      <c r="A5223">
        <v>5222</v>
      </c>
      <c r="B5223" s="47">
        <f ca="1">IF('Inputs and Results'!$C$15='Inputs and Results'!$C$13, 'Inputs and Results'!$C$13, IF(E5223 &lt;= ('Inputs and Results'!$C$14-'Inputs and Results'!$C$13)/('Inputs and Results'!$C$15-'Inputs and Results'!$C$13), 'Inputs and Results'!$C$13 + SQRT(E5223*('Inputs and Results'!$C$15-'Inputs and Results'!$C$13)*('Inputs and Results'!$C$14-'Inputs and Results'!$C$13)), 'Inputs and Results'!$C$15 - SQRT((1-E5223)*('Inputs and Results'!$C$15-'Inputs and Results'!$C$13)*('Inputs and Results'!$C$15-'Inputs and Results'!$C$14))))</f>
        <v>0.14355041965371829</v>
      </c>
      <c r="C5223" s="47">
        <f ca="1">IF('Inputs and Results'!$G$15='Inputs and Results'!$G$13, 'Inputs and Results'!$G$13, IF(F5223 &lt;= ('Inputs and Results'!$G$14-'Inputs and Results'!$G$13)/('Inputs and Results'!$G$15-'Inputs and Results'!$G$13), 'Inputs and Results'!$G$13 + SQRT(F5223*('Inputs and Results'!$G$15-'Inputs and Results'!$G$13)*('Inputs and Results'!$G$14-'Inputs and Results'!$G$13)), 'Inputs and Results'!$G$15 - SQRT((1-F5223)*('Inputs and Results'!$G$15-'Inputs and Results'!$G$13)*('Inputs and Results'!$G$15-'Inputs and Results'!$G$14))))</f>
        <v>707.44655524584437</v>
      </c>
      <c r="D5223">
        <f t="shared" ca="1" si="341"/>
        <v>101.55424988811836</v>
      </c>
      <c r="E5223">
        <f t="shared" ca="1" si="343"/>
        <v>9.341064388217224E-2</v>
      </c>
      <c r="F5223">
        <f t="shared" ca="1" si="343"/>
        <v>0.71398588851613509</v>
      </c>
    </row>
    <row r="5224" spans="1:6" ht="15.75" customHeight="1" x14ac:dyDescent="0.2">
      <c r="A5224">
        <v>5223</v>
      </c>
      <c r="B5224" s="47">
        <f ca="1">IF('Inputs and Results'!$C$15='Inputs and Results'!$C$13, 'Inputs and Results'!$C$13, IF(E5224 &lt;= ('Inputs and Results'!$C$14-'Inputs and Results'!$C$13)/('Inputs and Results'!$C$15-'Inputs and Results'!$C$13), 'Inputs and Results'!$C$13 + SQRT(E5224*('Inputs and Results'!$C$15-'Inputs and Results'!$C$13)*('Inputs and Results'!$C$14-'Inputs and Results'!$C$13)), 'Inputs and Results'!$C$15 - SQRT((1-E5224)*('Inputs and Results'!$C$15-'Inputs and Results'!$C$13)*('Inputs and Results'!$C$15-'Inputs and Results'!$C$14))))</f>
        <v>1.6070826490785333</v>
      </c>
      <c r="C5224" s="47">
        <f ca="1">IF('Inputs and Results'!$G$15='Inputs and Results'!$G$13, 'Inputs and Results'!$G$13, IF(F5224 &lt;= ('Inputs and Results'!$G$14-'Inputs and Results'!$G$13)/('Inputs and Results'!$G$15-'Inputs and Results'!$G$13), 'Inputs and Results'!$G$13 + SQRT(F5224*('Inputs and Results'!$G$15-'Inputs and Results'!$G$13)*('Inputs and Results'!$G$14-'Inputs and Results'!$G$13)), 'Inputs and Results'!$G$15 - SQRT((1-F5224)*('Inputs and Results'!$G$15-'Inputs and Results'!$G$13)*('Inputs and Results'!$G$15-'Inputs and Results'!$G$14))))</f>
        <v>284.57580390431542</v>
      </c>
      <c r="D5224">
        <f t="shared" ca="1" si="341"/>
        <v>457.33683680220042</v>
      </c>
      <c r="E5224">
        <f t="shared" ca="1" si="343"/>
        <v>0.78442013927799148</v>
      </c>
      <c r="F5224">
        <f t="shared" ca="1" si="343"/>
        <v>1.2071499965893628E-2</v>
      </c>
    </row>
    <row r="5225" spans="1:6" ht="15.75" customHeight="1" x14ac:dyDescent="0.2">
      <c r="A5225">
        <v>5224</v>
      </c>
      <c r="B5225" s="47">
        <f ca="1">IF('Inputs and Results'!$C$15='Inputs and Results'!$C$13, 'Inputs and Results'!$C$13, IF(E5225 &lt;= ('Inputs and Results'!$C$14-'Inputs and Results'!$C$13)/('Inputs and Results'!$C$15-'Inputs and Results'!$C$13), 'Inputs and Results'!$C$13 + SQRT(E5225*('Inputs and Results'!$C$15-'Inputs and Results'!$C$13)*('Inputs and Results'!$C$14-'Inputs and Results'!$C$13)), 'Inputs and Results'!$C$15 - SQRT((1-E5225)*('Inputs and Results'!$C$15-'Inputs and Results'!$C$13)*('Inputs and Results'!$C$15-'Inputs and Results'!$C$14))))</f>
        <v>0.93507264135813539</v>
      </c>
      <c r="C5225" s="47">
        <f ca="1">IF('Inputs and Results'!$G$15='Inputs and Results'!$G$13, 'Inputs and Results'!$G$13, IF(F5225 &lt;= ('Inputs and Results'!$G$14-'Inputs and Results'!$G$13)/('Inputs and Results'!$G$15-'Inputs and Results'!$G$13), 'Inputs and Results'!$G$13 + SQRT(F5225*('Inputs and Results'!$G$15-'Inputs and Results'!$G$13)*('Inputs and Results'!$G$14-'Inputs and Results'!$G$13)), 'Inputs and Results'!$G$15 - SQRT((1-F5225)*('Inputs and Results'!$G$15-'Inputs and Results'!$G$13)*('Inputs and Results'!$G$15-'Inputs and Results'!$G$14))))</f>
        <v>735.92084262999492</v>
      </c>
      <c r="D5225">
        <f t="shared" ca="1" si="341"/>
        <v>688.13944614853403</v>
      </c>
      <c r="E5225">
        <f t="shared" ca="1" si="343"/>
        <v>0.52623055594803692</v>
      </c>
      <c r="F5225">
        <f t="shared" ca="1" si="343"/>
        <v>0.74609873337264532</v>
      </c>
    </row>
    <row r="5226" spans="1:6" ht="15.75" customHeight="1" x14ac:dyDescent="0.2">
      <c r="A5226">
        <v>5225</v>
      </c>
      <c r="B5226" s="47">
        <f ca="1">IF('Inputs and Results'!$C$15='Inputs and Results'!$C$13, 'Inputs and Results'!$C$13, IF(E5226 &lt;= ('Inputs and Results'!$C$14-'Inputs and Results'!$C$13)/('Inputs and Results'!$C$15-'Inputs and Results'!$C$13), 'Inputs and Results'!$C$13 + SQRT(E5226*('Inputs and Results'!$C$15-'Inputs and Results'!$C$13)*('Inputs and Results'!$C$14-'Inputs and Results'!$C$13)), 'Inputs and Results'!$C$15 - SQRT((1-E5226)*('Inputs and Results'!$C$15-'Inputs and Results'!$C$13)*('Inputs and Results'!$C$15-'Inputs and Results'!$C$14))))</f>
        <v>0.37486428295745489</v>
      </c>
      <c r="C5226" s="47">
        <f ca="1">IF('Inputs and Results'!$G$15='Inputs and Results'!$G$13, 'Inputs and Results'!$G$13, IF(F5226 &lt;= ('Inputs and Results'!$G$14-'Inputs and Results'!$G$13)/('Inputs and Results'!$G$15-'Inputs and Results'!$G$13), 'Inputs and Results'!$G$13 + SQRT(F5226*('Inputs and Results'!$G$15-'Inputs and Results'!$G$13)*('Inputs and Results'!$G$14-'Inputs and Results'!$G$13)), 'Inputs and Results'!$G$15 - SQRT((1-F5226)*('Inputs and Results'!$G$15-'Inputs and Results'!$G$13)*('Inputs and Results'!$G$15-'Inputs and Results'!$G$14))))</f>
        <v>359.93930560889407</v>
      </c>
      <c r="D5226">
        <f t="shared" ca="1" si="341"/>
        <v>134.92838970528229</v>
      </c>
      <c r="E5226">
        <f t="shared" ca="1" si="343"/>
        <v>0.23429582967861373</v>
      </c>
      <c r="F5226">
        <f t="shared" ca="1" si="343"/>
        <v>0.168040721609935</v>
      </c>
    </row>
    <row r="5227" spans="1:6" ht="15.75" customHeight="1" x14ac:dyDescent="0.2">
      <c r="A5227">
        <v>5226</v>
      </c>
      <c r="B5227" s="47">
        <f ca="1">IF('Inputs and Results'!$C$15='Inputs and Results'!$C$13, 'Inputs and Results'!$C$13, IF(E5227 &lt;= ('Inputs and Results'!$C$14-'Inputs and Results'!$C$13)/('Inputs and Results'!$C$15-'Inputs and Results'!$C$13), 'Inputs and Results'!$C$13 + SQRT(E5227*('Inputs and Results'!$C$15-'Inputs and Results'!$C$13)*('Inputs and Results'!$C$14-'Inputs and Results'!$C$13)), 'Inputs and Results'!$C$15 - SQRT((1-E5227)*('Inputs and Results'!$C$15-'Inputs and Results'!$C$13)*('Inputs and Results'!$C$15-'Inputs and Results'!$C$14))))</f>
        <v>0.99448576800897426</v>
      </c>
      <c r="C5227" s="47">
        <f ca="1">IF('Inputs and Results'!$G$15='Inputs and Results'!$G$13, 'Inputs and Results'!$G$13, IF(F5227 &lt;= ('Inputs and Results'!$G$14-'Inputs and Results'!$G$13)/('Inputs and Results'!$G$15-'Inputs and Results'!$G$13), 'Inputs and Results'!$G$13 + SQRT(F5227*('Inputs and Results'!$G$15-'Inputs and Results'!$G$13)*('Inputs and Results'!$G$14-'Inputs and Results'!$G$13)), 'Inputs and Results'!$G$15 - SQRT((1-F5227)*('Inputs and Results'!$G$15-'Inputs and Results'!$G$13)*('Inputs and Results'!$G$15-'Inputs and Results'!$G$14))))</f>
        <v>297.51725030560578</v>
      </c>
      <c r="D5227">
        <f t="shared" ca="1" si="341"/>
        <v>295.87667116608861</v>
      </c>
      <c r="E5227">
        <f t="shared" ca="1" si="343"/>
        <v>0.5531014072534941</v>
      </c>
      <c r="F5227">
        <f t="shared" ca="1" si="343"/>
        <v>3.9806949326954832E-2</v>
      </c>
    </row>
    <row r="5228" spans="1:6" ht="15.75" customHeight="1" x14ac:dyDescent="0.2">
      <c r="A5228">
        <v>5227</v>
      </c>
      <c r="B5228" s="47">
        <f ca="1">IF('Inputs and Results'!$C$15='Inputs and Results'!$C$13, 'Inputs and Results'!$C$13, IF(E5228 &lt;= ('Inputs and Results'!$C$14-'Inputs and Results'!$C$13)/('Inputs and Results'!$C$15-'Inputs and Results'!$C$13), 'Inputs and Results'!$C$13 + SQRT(E5228*('Inputs and Results'!$C$15-'Inputs and Results'!$C$13)*('Inputs and Results'!$C$14-'Inputs and Results'!$C$13)), 'Inputs and Results'!$C$15 - SQRT((1-E5228)*('Inputs and Results'!$C$15-'Inputs and Results'!$C$13)*('Inputs and Results'!$C$15-'Inputs and Results'!$C$14))))</f>
        <v>1.1898508004879591</v>
      </c>
      <c r="C5228" s="47">
        <f ca="1">IF('Inputs and Results'!$G$15='Inputs and Results'!$G$13, 'Inputs and Results'!$G$13, IF(F5228 &lt;= ('Inputs and Results'!$G$14-'Inputs and Results'!$G$13)/('Inputs and Results'!$G$15-'Inputs and Results'!$G$13), 'Inputs and Results'!$G$13 + SQRT(F5228*('Inputs and Results'!$G$15-'Inputs and Results'!$G$13)*('Inputs and Results'!$G$14-'Inputs and Results'!$G$13)), 'Inputs and Results'!$G$15 - SQRT((1-F5228)*('Inputs and Results'!$G$15-'Inputs and Results'!$G$13)*('Inputs and Results'!$G$15-'Inputs and Results'!$G$14))))</f>
        <v>549.1228237660282</v>
      </c>
      <c r="D5228">
        <f t="shared" ca="1" si="341"/>
        <v>653.3742314242171</v>
      </c>
      <c r="E5228">
        <f t="shared" ca="1" si="343"/>
        <v>0.63592887505621309</v>
      </c>
      <c r="F5228">
        <f t="shared" ca="1" si="343"/>
        <v>0.50056517128704126</v>
      </c>
    </row>
    <row r="5229" spans="1:6" ht="15.75" customHeight="1" x14ac:dyDescent="0.2">
      <c r="A5229">
        <v>5228</v>
      </c>
      <c r="B5229" s="47">
        <f ca="1">IF('Inputs and Results'!$C$15='Inputs and Results'!$C$13, 'Inputs and Results'!$C$13, IF(E5229 &lt;= ('Inputs and Results'!$C$14-'Inputs and Results'!$C$13)/('Inputs and Results'!$C$15-'Inputs and Results'!$C$13), 'Inputs and Results'!$C$13 + SQRT(E5229*('Inputs and Results'!$C$15-'Inputs and Results'!$C$13)*('Inputs and Results'!$C$14-'Inputs and Results'!$C$13)), 'Inputs and Results'!$C$15 - SQRT((1-E5229)*('Inputs and Results'!$C$15-'Inputs and Results'!$C$13)*('Inputs and Results'!$C$15-'Inputs and Results'!$C$14))))</f>
        <v>0.10385527980150044</v>
      </c>
      <c r="C5229" s="47">
        <f ca="1">IF('Inputs and Results'!$G$15='Inputs and Results'!$G$13, 'Inputs and Results'!$G$13, IF(F5229 &lt;= ('Inputs and Results'!$G$14-'Inputs and Results'!$G$13)/('Inputs and Results'!$G$15-'Inputs and Results'!$G$13), 'Inputs and Results'!$G$13 + SQRT(F5229*('Inputs and Results'!$G$15-'Inputs and Results'!$G$13)*('Inputs and Results'!$G$14-'Inputs and Results'!$G$13)), 'Inputs and Results'!$G$15 - SQRT((1-F5229)*('Inputs and Results'!$G$15-'Inputs and Results'!$G$13)*('Inputs and Results'!$G$15-'Inputs and Results'!$G$14))))</f>
        <v>662.47899983674336</v>
      </c>
      <c r="D5229">
        <f t="shared" ca="1" si="341"/>
        <v>68.801941890663144</v>
      </c>
      <c r="E5229">
        <f t="shared" ca="1" si="343"/>
        <v>6.803841774070607E-2</v>
      </c>
      <c r="F5229">
        <f t="shared" ca="1" si="343"/>
        <v>0.65937884915194178</v>
      </c>
    </row>
    <row r="5230" spans="1:6" ht="15.75" customHeight="1" x14ac:dyDescent="0.2">
      <c r="A5230">
        <v>5229</v>
      </c>
      <c r="B5230" s="47">
        <f ca="1">IF('Inputs and Results'!$C$15='Inputs and Results'!$C$13, 'Inputs and Results'!$C$13, IF(E5230 &lt;= ('Inputs and Results'!$C$14-'Inputs and Results'!$C$13)/('Inputs and Results'!$C$15-'Inputs and Results'!$C$13), 'Inputs and Results'!$C$13 + SQRT(E5230*('Inputs and Results'!$C$15-'Inputs and Results'!$C$13)*('Inputs and Results'!$C$14-'Inputs and Results'!$C$13)), 'Inputs and Results'!$C$15 - SQRT((1-E5230)*('Inputs and Results'!$C$15-'Inputs and Results'!$C$13)*('Inputs and Results'!$C$15-'Inputs and Results'!$C$14))))</f>
        <v>1.2196816027619799</v>
      </c>
      <c r="C5230" s="47">
        <f ca="1">IF('Inputs and Results'!$G$15='Inputs and Results'!$G$13, 'Inputs and Results'!$G$13, IF(F5230 &lt;= ('Inputs and Results'!$G$14-'Inputs and Results'!$G$13)/('Inputs and Results'!$G$15-'Inputs and Results'!$G$13), 'Inputs and Results'!$G$13 + SQRT(F5230*('Inputs and Results'!$G$15-'Inputs and Results'!$G$13)*('Inputs and Results'!$G$14-'Inputs and Results'!$G$13)), 'Inputs and Results'!$G$15 - SQRT((1-F5230)*('Inputs and Results'!$G$15-'Inputs and Results'!$G$13)*('Inputs and Results'!$G$15-'Inputs and Results'!$G$14))))</f>
        <v>318.47110543682504</v>
      </c>
      <c r="D5230">
        <f t="shared" ca="1" si="341"/>
        <v>388.43334831256624</v>
      </c>
      <c r="E5230">
        <f t="shared" ca="1" si="343"/>
        <v>0.64782960049509419</v>
      </c>
      <c r="F5230">
        <f t="shared" ca="1" si="343"/>
        <v>8.3876879389497505E-2</v>
      </c>
    </row>
    <row r="5231" spans="1:6" ht="15.75" customHeight="1" x14ac:dyDescent="0.2">
      <c r="A5231">
        <v>5230</v>
      </c>
      <c r="B5231" s="47">
        <f ca="1">IF('Inputs and Results'!$C$15='Inputs and Results'!$C$13, 'Inputs and Results'!$C$13, IF(E5231 &lt;= ('Inputs and Results'!$C$14-'Inputs and Results'!$C$13)/('Inputs and Results'!$C$15-'Inputs and Results'!$C$13), 'Inputs and Results'!$C$13 + SQRT(E5231*('Inputs and Results'!$C$15-'Inputs and Results'!$C$13)*('Inputs and Results'!$C$14-'Inputs and Results'!$C$13)), 'Inputs and Results'!$C$15 - SQRT((1-E5231)*('Inputs and Results'!$C$15-'Inputs and Results'!$C$13)*('Inputs and Results'!$C$15-'Inputs and Results'!$C$14))))</f>
        <v>2.1718506410640419</v>
      </c>
      <c r="C5231" s="47">
        <f ca="1">IF('Inputs and Results'!$G$15='Inputs and Results'!$G$13, 'Inputs and Results'!$G$13, IF(F5231 &lt;= ('Inputs and Results'!$G$14-'Inputs and Results'!$G$13)/('Inputs and Results'!$G$15-'Inputs and Results'!$G$13), 'Inputs and Results'!$G$13 + SQRT(F5231*('Inputs and Results'!$G$15-'Inputs and Results'!$G$13)*('Inputs and Results'!$G$14-'Inputs and Results'!$G$13)), 'Inputs and Results'!$G$15 - SQRT((1-F5231)*('Inputs and Results'!$G$15-'Inputs and Results'!$G$13)*('Inputs and Results'!$G$15-'Inputs and Results'!$G$14))))</f>
        <v>579.11712127279259</v>
      </c>
      <c r="D5231">
        <f t="shared" ca="1" si="341"/>
        <v>1257.755891087477</v>
      </c>
      <c r="E5231">
        <f t="shared" ca="1" si="343"/>
        <v>0.92379651547710684</v>
      </c>
      <c r="F5231">
        <f t="shared" ca="1" si="343"/>
        <v>0.54553535009910603</v>
      </c>
    </row>
    <row r="5232" spans="1:6" ht="15.75" customHeight="1" x14ac:dyDescent="0.2">
      <c r="A5232">
        <v>5231</v>
      </c>
      <c r="B5232" s="47">
        <f ca="1">IF('Inputs and Results'!$C$15='Inputs and Results'!$C$13, 'Inputs and Results'!$C$13, IF(E5232 &lt;= ('Inputs and Results'!$C$14-'Inputs and Results'!$C$13)/('Inputs and Results'!$C$15-'Inputs and Results'!$C$13), 'Inputs and Results'!$C$13 + SQRT(E5232*('Inputs and Results'!$C$15-'Inputs and Results'!$C$13)*('Inputs and Results'!$C$14-'Inputs and Results'!$C$13)), 'Inputs and Results'!$C$15 - SQRT((1-E5232)*('Inputs and Results'!$C$15-'Inputs and Results'!$C$13)*('Inputs and Results'!$C$15-'Inputs and Results'!$C$14))))</f>
        <v>1.0844846435146764</v>
      </c>
      <c r="C5232" s="47">
        <f ca="1">IF('Inputs and Results'!$G$15='Inputs and Results'!$G$13, 'Inputs and Results'!$G$13, IF(F5232 &lt;= ('Inputs and Results'!$G$14-'Inputs and Results'!$G$13)/('Inputs and Results'!$G$15-'Inputs and Results'!$G$13), 'Inputs and Results'!$G$13 + SQRT(F5232*('Inputs and Results'!$G$15-'Inputs and Results'!$G$13)*('Inputs and Results'!$G$14-'Inputs and Results'!$G$13)), 'Inputs and Results'!$G$15 - SQRT((1-F5232)*('Inputs and Results'!$G$15-'Inputs and Results'!$G$13)*('Inputs and Results'!$G$15-'Inputs and Results'!$G$14))))</f>
        <v>1065.5260964533991</v>
      </c>
      <c r="D5232">
        <f t="shared" ca="1" si="341"/>
        <v>1155.5466888678493</v>
      </c>
      <c r="E5232">
        <f t="shared" ca="1" si="343"/>
        <v>0.59231121322987823</v>
      </c>
      <c r="F5232">
        <f t="shared" ca="1" si="343"/>
        <v>0.97868149413308181</v>
      </c>
    </row>
    <row r="5233" spans="1:6" ht="15.75" customHeight="1" x14ac:dyDescent="0.2">
      <c r="A5233">
        <v>5232</v>
      </c>
      <c r="B5233" s="47">
        <f ca="1">IF('Inputs and Results'!$C$15='Inputs and Results'!$C$13, 'Inputs and Results'!$C$13, IF(E5233 &lt;= ('Inputs and Results'!$C$14-'Inputs and Results'!$C$13)/('Inputs and Results'!$C$15-'Inputs and Results'!$C$13), 'Inputs and Results'!$C$13 + SQRT(E5233*('Inputs and Results'!$C$15-'Inputs and Results'!$C$13)*('Inputs and Results'!$C$14-'Inputs and Results'!$C$13)), 'Inputs and Results'!$C$15 - SQRT((1-E5233)*('Inputs and Results'!$C$15-'Inputs and Results'!$C$13)*('Inputs and Results'!$C$15-'Inputs and Results'!$C$14))))</f>
        <v>1.1380490599161397</v>
      </c>
      <c r="C5233" s="47">
        <f ca="1">IF('Inputs and Results'!$G$15='Inputs and Results'!$G$13, 'Inputs and Results'!$G$13, IF(F5233 &lt;= ('Inputs and Results'!$G$14-'Inputs and Results'!$G$13)/('Inputs and Results'!$G$15-'Inputs and Results'!$G$13), 'Inputs and Results'!$G$13 + SQRT(F5233*('Inputs and Results'!$G$15-'Inputs and Results'!$G$13)*('Inputs and Results'!$G$14-'Inputs and Results'!$G$13)), 'Inputs and Results'!$G$15 - SQRT((1-F5233)*('Inputs and Results'!$G$15-'Inputs and Results'!$G$13)*('Inputs and Results'!$G$15-'Inputs and Results'!$G$14))))</f>
        <v>325.79438562421956</v>
      </c>
      <c r="D5233">
        <f t="shared" ca="1" si="341"/>
        <v>370.76999428559935</v>
      </c>
      <c r="E5233">
        <f t="shared" ca="1" si="343"/>
        <v>0.61479318852453657</v>
      </c>
      <c r="F5233">
        <f t="shared" ca="1" si="343"/>
        <v>9.9034995707427798E-2</v>
      </c>
    </row>
    <row r="5234" spans="1:6" ht="15.75" customHeight="1" x14ac:dyDescent="0.2">
      <c r="A5234">
        <v>5233</v>
      </c>
      <c r="B5234" s="47">
        <f ca="1">IF('Inputs and Results'!$C$15='Inputs and Results'!$C$13, 'Inputs and Results'!$C$13, IF(E5234 &lt;= ('Inputs and Results'!$C$14-'Inputs and Results'!$C$13)/('Inputs and Results'!$C$15-'Inputs and Results'!$C$13), 'Inputs and Results'!$C$13 + SQRT(E5234*('Inputs and Results'!$C$15-'Inputs and Results'!$C$13)*('Inputs and Results'!$C$14-'Inputs and Results'!$C$13)), 'Inputs and Results'!$C$15 - SQRT((1-E5234)*('Inputs and Results'!$C$15-'Inputs and Results'!$C$13)*('Inputs and Results'!$C$15-'Inputs and Results'!$C$14))))</f>
        <v>0.50529395492881957</v>
      </c>
      <c r="C5234" s="47">
        <f ca="1">IF('Inputs and Results'!$G$15='Inputs and Results'!$G$13, 'Inputs and Results'!$G$13, IF(F5234 &lt;= ('Inputs and Results'!$G$14-'Inputs and Results'!$G$13)/('Inputs and Results'!$G$15-'Inputs and Results'!$G$13), 'Inputs and Results'!$G$13 + SQRT(F5234*('Inputs and Results'!$G$15-'Inputs and Results'!$G$13)*('Inputs and Results'!$G$14-'Inputs and Results'!$G$13)), 'Inputs and Results'!$G$15 - SQRT((1-F5234)*('Inputs and Results'!$G$15-'Inputs and Results'!$G$13)*('Inputs and Results'!$G$15-'Inputs and Results'!$G$14))))</f>
        <v>644.62115006038914</v>
      </c>
      <c r="D5234">
        <f t="shared" ca="1" si="341"/>
        <v>325.72317034477811</v>
      </c>
      <c r="E5234">
        <f t="shared" ca="1" si="343"/>
        <v>0.30849352763170113</v>
      </c>
      <c r="F5234">
        <f t="shared" ca="1" si="343"/>
        <v>0.63637024505978279</v>
      </c>
    </row>
    <row r="5235" spans="1:6" ht="15.75" customHeight="1" x14ac:dyDescent="0.2">
      <c r="A5235">
        <v>5234</v>
      </c>
      <c r="B5235" s="47">
        <f ca="1">IF('Inputs and Results'!$C$15='Inputs and Results'!$C$13, 'Inputs and Results'!$C$13, IF(E5235 &lt;= ('Inputs and Results'!$C$14-'Inputs and Results'!$C$13)/('Inputs and Results'!$C$15-'Inputs and Results'!$C$13), 'Inputs and Results'!$C$13 + SQRT(E5235*('Inputs and Results'!$C$15-'Inputs and Results'!$C$13)*('Inputs and Results'!$C$14-'Inputs and Results'!$C$13)), 'Inputs and Results'!$C$15 - SQRT((1-E5235)*('Inputs and Results'!$C$15-'Inputs and Results'!$C$13)*('Inputs and Results'!$C$15-'Inputs and Results'!$C$14))))</f>
        <v>1.2896576770713066</v>
      </c>
      <c r="C5235" s="47">
        <f ca="1">IF('Inputs and Results'!$G$15='Inputs and Results'!$G$13, 'Inputs and Results'!$G$13, IF(F5235 &lt;= ('Inputs and Results'!$G$14-'Inputs and Results'!$G$13)/('Inputs and Results'!$G$15-'Inputs and Results'!$G$13), 'Inputs and Results'!$G$13 + SQRT(F5235*('Inputs and Results'!$G$15-'Inputs and Results'!$G$13)*('Inputs and Results'!$G$14-'Inputs and Results'!$G$13)), 'Inputs and Results'!$G$15 - SQRT((1-F5235)*('Inputs and Results'!$G$15-'Inputs and Results'!$G$13)*('Inputs and Results'!$G$15-'Inputs and Results'!$G$14))))</f>
        <v>1055.3329024977722</v>
      </c>
      <c r="D5235">
        <f t="shared" ca="1" si="341"/>
        <v>1361.0181795721967</v>
      </c>
      <c r="E5235">
        <f t="shared" ca="1" si="343"/>
        <v>0.67496990426654235</v>
      </c>
      <c r="F5235">
        <f t="shared" ca="1" si="343"/>
        <v>0.97532709560169917</v>
      </c>
    </row>
    <row r="5236" spans="1:6" ht="15.75" customHeight="1" x14ac:dyDescent="0.2">
      <c r="A5236">
        <v>5235</v>
      </c>
      <c r="B5236" s="47">
        <f ca="1">IF('Inputs and Results'!$C$15='Inputs and Results'!$C$13, 'Inputs and Results'!$C$13, IF(E5236 &lt;= ('Inputs and Results'!$C$14-'Inputs and Results'!$C$13)/('Inputs and Results'!$C$15-'Inputs and Results'!$C$13), 'Inputs and Results'!$C$13 + SQRT(E5236*('Inputs and Results'!$C$15-'Inputs and Results'!$C$13)*('Inputs and Results'!$C$14-'Inputs and Results'!$C$13)), 'Inputs and Results'!$C$15 - SQRT((1-E5236)*('Inputs and Results'!$C$15-'Inputs and Results'!$C$13)*('Inputs and Results'!$C$15-'Inputs and Results'!$C$14))))</f>
        <v>0.73106272535207761</v>
      </c>
      <c r="C5236" s="47">
        <f ca="1">IF('Inputs and Results'!$G$15='Inputs and Results'!$G$13, 'Inputs and Results'!$G$13, IF(F5236 &lt;= ('Inputs and Results'!$G$14-'Inputs and Results'!$G$13)/('Inputs and Results'!$G$15-'Inputs and Results'!$G$13), 'Inputs and Results'!$G$13 + SQRT(F5236*('Inputs and Results'!$G$15-'Inputs and Results'!$G$13)*('Inputs and Results'!$G$14-'Inputs and Results'!$G$13)), 'Inputs and Results'!$G$15 - SQRT((1-F5236)*('Inputs and Results'!$G$15-'Inputs and Results'!$G$13)*('Inputs and Results'!$G$15-'Inputs and Results'!$G$14))))</f>
        <v>335.10492492232868</v>
      </c>
      <c r="D5236">
        <f t="shared" ca="1" si="341"/>
        <v>244.98271969262095</v>
      </c>
      <c r="E5236">
        <f t="shared" ca="1" si="343"/>
        <v>0.42799151596813978</v>
      </c>
      <c r="F5236">
        <f t="shared" ca="1" si="343"/>
        <v>0.11812386940314046</v>
      </c>
    </row>
    <row r="5237" spans="1:6" ht="15.75" customHeight="1" x14ac:dyDescent="0.2">
      <c r="A5237">
        <v>5236</v>
      </c>
      <c r="B5237" s="47">
        <f ca="1">IF('Inputs and Results'!$C$15='Inputs and Results'!$C$13, 'Inputs and Results'!$C$13, IF(E5237 &lt;= ('Inputs and Results'!$C$14-'Inputs and Results'!$C$13)/('Inputs and Results'!$C$15-'Inputs and Results'!$C$13), 'Inputs and Results'!$C$13 + SQRT(E5237*('Inputs and Results'!$C$15-'Inputs and Results'!$C$13)*('Inputs and Results'!$C$14-'Inputs and Results'!$C$13)), 'Inputs and Results'!$C$15 - SQRT((1-E5237)*('Inputs and Results'!$C$15-'Inputs and Results'!$C$13)*('Inputs and Results'!$C$15-'Inputs and Results'!$C$14))))</f>
        <v>1.4510833126239397</v>
      </c>
      <c r="C5237" s="47">
        <f ca="1">IF('Inputs and Results'!$G$15='Inputs and Results'!$G$13, 'Inputs and Results'!$G$13, IF(F5237 &lt;= ('Inputs and Results'!$G$14-'Inputs and Results'!$G$13)/('Inputs and Results'!$G$15-'Inputs and Results'!$G$13), 'Inputs and Results'!$G$13 + SQRT(F5237*('Inputs and Results'!$G$15-'Inputs and Results'!$G$13)*('Inputs and Results'!$G$14-'Inputs and Results'!$G$13)), 'Inputs and Results'!$G$15 - SQRT((1-F5237)*('Inputs and Results'!$G$15-'Inputs and Results'!$G$13)*('Inputs and Results'!$G$15-'Inputs and Results'!$G$14))))</f>
        <v>557.51494097825923</v>
      </c>
      <c r="D5237">
        <f t="shared" ca="1" si="341"/>
        <v>809.00062739207272</v>
      </c>
      <c r="E5237">
        <f t="shared" ca="1" si="343"/>
        <v>0.73342856617421914</v>
      </c>
      <c r="F5237">
        <f t="shared" ca="1" si="343"/>
        <v>0.5133611189907471</v>
      </c>
    </row>
    <row r="5238" spans="1:6" ht="15.75" customHeight="1" x14ac:dyDescent="0.2">
      <c r="A5238">
        <v>5237</v>
      </c>
      <c r="B5238" s="47">
        <f ca="1">IF('Inputs and Results'!$C$15='Inputs and Results'!$C$13, 'Inputs and Results'!$C$13, IF(E5238 &lt;= ('Inputs and Results'!$C$14-'Inputs and Results'!$C$13)/('Inputs and Results'!$C$15-'Inputs and Results'!$C$13), 'Inputs and Results'!$C$13 + SQRT(E5238*('Inputs and Results'!$C$15-'Inputs and Results'!$C$13)*('Inputs and Results'!$C$14-'Inputs and Results'!$C$13)), 'Inputs and Results'!$C$15 - SQRT((1-E5238)*('Inputs and Results'!$C$15-'Inputs and Results'!$C$13)*('Inputs and Results'!$C$15-'Inputs and Results'!$C$14))))</f>
        <v>0.52401030189435938</v>
      </c>
      <c r="C5238" s="47">
        <f ca="1">IF('Inputs and Results'!$G$15='Inputs and Results'!$G$13, 'Inputs and Results'!$G$13, IF(F5238 &lt;= ('Inputs and Results'!$G$14-'Inputs and Results'!$G$13)/('Inputs and Results'!$G$15-'Inputs and Results'!$G$13), 'Inputs and Results'!$G$13 + SQRT(F5238*('Inputs and Results'!$G$15-'Inputs and Results'!$G$13)*('Inputs and Results'!$G$14-'Inputs and Results'!$G$13)), 'Inputs and Results'!$G$15 - SQRT((1-F5238)*('Inputs and Results'!$G$15-'Inputs and Results'!$G$13)*('Inputs and Results'!$G$15-'Inputs and Results'!$G$14))))</f>
        <v>482.31707570395167</v>
      </c>
      <c r="D5238">
        <f t="shared" ca="1" si="341"/>
        <v>252.7391164484323</v>
      </c>
      <c r="E5238">
        <f t="shared" ca="1" si="343"/>
        <v>0.31883055720830433</v>
      </c>
      <c r="F5238">
        <f t="shared" ca="1" si="343"/>
        <v>0.39278014169778708</v>
      </c>
    </row>
    <row r="5239" spans="1:6" ht="15.75" customHeight="1" x14ac:dyDescent="0.2">
      <c r="A5239">
        <v>5238</v>
      </c>
      <c r="B5239" s="47">
        <f ca="1">IF('Inputs and Results'!$C$15='Inputs and Results'!$C$13, 'Inputs and Results'!$C$13, IF(E5239 &lt;= ('Inputs and Results'!$C$14-'Inputs and Results'!$C$13)/('Inputs and Results'!$C$15-'Inputs and Results'!$C$13), 'Inputs and Results'!$C$13 + SQRT(E5239*('Inputs and Results'!$C$15-'Inputs and Results'!$C$13)*('Inputs and Results'!$C$14-'Inputs and Results'!$C$13)), 'Inputs and Results'!$C$15 - SQRT((1-E5239)*('Inputs and Results'!$C$15-'Inputs and Results'!$C$13)*('Inputs and Results'!$C$15-'Inputs and Results'!$C$14))))</f>
        <v>0.15829806212241548</v>
      </c>
      <c r="C5239" s="47">
        <f ca="1">IF('Inputs and Results'!$G$15='Inputs and Results'!$G$13, 'Inputs and Results'!$G$13, IF(F5239 &lt;= ('Inputs and Results'!$G$14-'Inputs and Results'!$G$13)/('Inputs and Results'!$G$15-'Inputs and Results'!$G$13), 'Inputs and Results'!$G$13 + SQRT(F5239*('Inputs and Results'!$G$15-'Inputs and Results'!$G$13)*('Inputs and Results'!$G$14-'Inputs and Results'!$G$13)), 'Inputs and Results'!$G$15 - SQRT((1-F5239)*('Inputs and Results'!$G$15-'Inputs and Results'!$G$13)*('Inputs and Results'!$G$15-'Inputs and Results'!$G$14))))</f>
        <v>284.27691559673588</v>
      </c>
      <c r="D5239">
        <f t="shared" ca="1" si="341"/>
        <v>45.000484845100758</v>
      </c>
      <c r="E5239">
        <f t="shared" ca="1" si="343"/>
        <v>0.1027477884736423</v>
      </c>
      <c r="F5239">
        <f t="shared" ca="1" si="343"/>
        <v>1.1426272357705547E-2</v>
      </c>
    </row>
    <row r="5240" spans="1:6" ht="15.75" customHeight="1" x14ac:dyDescent="0.2">
      <c r="A5240">
        <v>5239</v>
      </c>
      <c r="B5240" s="47">
        <f ca="1">IF('Inputs and Results'!$C$15='Inputs and Results'!$C$13, 'Inputs and Results'!$C$13, IF(E5240 &lt;= ('Inputs and Results'!$C$14-'Inputs and Results'!$C$13)/('Inputs and Results'!$C$15-'Inputs and Results'!$C$13), 'Inputs and Results'!$C$13 + SQRT(E5240*('Inputs and Results'!$C$15-'Inputs and Results'!$C$13)*('Inputs and Results'!$C$14-'Inputs and Results'!$C$13)), 'Inputs and Results'!$C$15 - SQRT((1-E5240)*('Inputs and Results'!$C$15-'Inputs and Results'!$C$13)*('Inputs and Results'!$C$15-'Inputs and Results'!$C$14))))</f>
        <v>0.57993177602669199</v>
      </c>
      <c r="C5240" s="47">
        <f ca="1">IF('Inputs and Results'!$G$15='Inputs and Results'!$G$13, 'Inputs and Results'!$G$13, IF(F5240 &lt;= ('Inputs and Results'!$G$14-'Inputs and Results'!$G$13)/('Inputs and Results'!$G$15-'Inputs and Results'!$G$13), 'Inputs and Results'!$G$13 + SQRT(F5240*('Inputs and Results'!$G$15-'Inputs and Results'!$G$13)*('Inputs and Results'!$G$14-'Inputs and Results'!$G$13)), 'Inputs and Results'!$G$15 - SQRT((1-F5240)*('Inputs and Results'!$G$15-'Inputs and Results'!$G$13)*('Inputs and Results'!$G$15-'Inputs and Results'!$G$14))))</f>
        <v>951.07443565137612</v>
      </c>
      <c r="D5240">
        <f t="shared" ca="1" si="341"/>
        <v>551.55828660088639</v>
      </c>
      <c r="E5240">
        <f t="shared" ca="1" si="343"/>
        <v>0.34925219903496429</v>
      </c>
      <c r="F5240">
        <f t="shared" ca="1" si="343"/>
        <v>0.92695008071257945</v>
      </c>
    </row>
    <row r="5241" spans="1:6" ht="15.75" customHeight="1" x14ac:dyDescent="0.2">
      <c r="A5241">
        <v>5240</v>
      </c>
      <c r="B5241" s="47">
        <f ca="1">IF('Inputs and Results'!$C$15='Inputs and Results'!$C$13, 'Inputs and Results'!$C$13, IF(E5241 &lt;= ('Inputs and Results'!$C$14-'Inputs and Results'!$C$13)/('Inputs and Results'!$C$15-'Inputs and Results'!$C$13), 'Inputs and Results'!$C$13 + SQRT(E5241*('Inputs and Results'!$C$15-'Inputs and Results'!$C$13)*('Inputs and Results'!$C$14-'Inputs and Results'!$C$13)), 'Inputs and Results'!$C$15 - SQRT((1-E5241)*('Inputs and Results'!$C$15-'Inputs and Results'!$C$13)*('Inputs and Results'!$C$15-'Inputs and Results'!$C$14))))</f>
        <v>0.63749146051632044</v>
      </c>
      <c r="C5241" s="47">
        <f ca="1">IF('Inputs and Results'!$G$15='Inputs and Results'!$G$13, 'Inputs and Results'!$G$13, IF(F5241 &lt;= ('Inputs and Results'!$G$14-'Inputs and Results'!$G$13)/('Inputs and Results'!$G$15-'Inputs and Results'!$G$13), 'Inputs and Results'!$G$13 + SQRT(F5241*('Inputs and Results'!$G$15-'Inputs and Results'!$G$13)*('Inputs and Results'!$G$14-'Inputs and Results'!$G$13)), 'Inputs and Results'!$G$15 - SQRT((1-F5241)*('Inputs and Results'!$G$15-'Inputs and Results'!$G$13)*('Inputs and Results'!$G$15-'Inputs and Results'!$G$14))))</f>
        <v>303.45294734642482</v>
      </c>
      <c r="D5241">
        <f t="shared" ca="1" si="341"/>
        <v>193.44866260185444</v>
      </c>
      <c r="E5241">
        <f t="shared" ca="1" si="343"/>
        <v>0.37983926676296564</v>
      </c>
      <c r="F5241">
        <f t="shared" ca="1" si="343"/>
        <v>5.2395937449601582E-2</v>
      </c>
    </row>
    <row r="5242" spans="1:6" ht="15.75" customHeight="1" x14ac:dyDescent="0.2">
      <c r="A5242">
        <v>5241</v>
      </c>
      <c r="B5242" s="47">
        <f ca="1">IF('Inputs and Results'!$C$15='Inputs and Results'!$C$13, 'Inputs and Results'!$C$13, IF(E5242 &lt;= ('Inputs and Results'!$C$14-'Inputs and Results'!$C$13)/('Inputs and Results'!$C$15-'Inputs and Results'!$C$13), 'Inputs and Results'!$C$13 + SQRT(E5242*('Inputs and Results'!$C$15-'Inputs and Results'!$C$13)*('Inputs and Results'!$C$14-'Inputs and Results'!$C$13)), 'Inputs and Results'!$C$15 - SQRT((1-E5242)*('Inputs and Results'!$C$15-'Inputs and Results'!$C$13)*('Inputs and Results'!$C$15-'Inputs and Results'!$C$14))))</f>
        <v>1.991145076617032</v>
      </c>
      <c r="C5242" s="47">
        <f ca="1">IF('Inputs and Results'!$G$15='Inputs and Results'!$G$13, 'Inputs and Results'!$G$13, IF(F5242 &lt;= ('Inputs and Results'!$G$14-'Inputs and Results'!$G$13)/('Inputs and Results'!$G$15-'Inputs and Results'!$G$13), 'Inputs and Results'!$G$13 + SQRT(F5242*('Inputs and Results'!$G$15-'Inputs and Results'!$G$13)*('Inputs and Results'!$G$14-'Inputs and Results'!$G$13)), 'Inputs and Results'!$G$15 - SQRT((1-F5242)*('Inputs and Results'!$G$15-'Inputs and Results'!$G$13)*('Inputs and Results'!$G$15-'Inputs and Results'!$G$14))))</f>
        <v>287.48413547433529</v>
      </c>
      <c r="D5242">
        <f t="shared" ca="1" si="341"/>
        <v>572.42262095522653</v>
      </c>
      <c r="E5242">
        <f t="shared" ref="E5242:F5261" ca="1" si="344">RAND()</f>
        <v>0.88691241595177173</v>
      </c>
      <c r="F5242">
        <f t="shared" ca="1" si="344"/>
        <v>1.8338888345386217E-2</v>
      </c>
    </row>
    <row r="5243" spans="1:6" ht="15.75" customHeight="1" x14ac:dyDescent="0.2">
      <c r="A5243">
        <v>5242</v>
      </c>
      <c r="B5243" s="47">
        <f ca="1">IF('Inputs and Results'!$C$15='Inputs and Results'!$C$13, 'Inputs and Results'!$C$13, IF(E5243 &lt;= ('Inputs and Results'!$C$14-'Inputs and Results'!$C$13)/('Inputs and Results'!$C$15-'Inputs and Results'!$C$13), 'Inputs and Results'!$C$13 + SQRT(E5243*('Inputs and Results'!$C$15-'Inputs and Results'!$C$13)*('Inputs and Results'!$C$14-'Inputs and Results'!$C$13)), 'Inputs and Results'!$C$15 - SQRT((1-E5243)*('Inputs and Results'!$C$15-'Inputs and Results'!$C$13)*('Inputs and Results'!$C$15-'Inputs and Results'!$C$14))))</f>
        <v>1.6381613035677907</v>
      </c>
      <c r="C5243" s="47">
        <f ca="1">IF('Inputs and Results'!$G$15='Inputs and Results'!$G$13, 'Inputs and Results'!$G$13, IF(F5243 &lt;= ('Inputs and Results'!$G$14-'Inputs and Results'!$G$13)/('Inputs and Results'!$G$15-'Inputs and Results'!$G$13), 'Inputs and Results'!$G$13 + SQRT(F5243*('Inputs and Results'!$G$15-'Inputs and Results'!$G$13)*('Inputs and Results'!$G$14-'Inputs and Results'!$G$13)), 'Inputs and Results'!$G$15 - SQRT((1-F5243)*('Inputs and Results'!$G$15-'Inputs and Results'!$G$13)*('Inputs and Results'!$G$15-'Inputs and Results'!$G$14))))</f>
        <v>452.76541705332102</v>
      </c>
      <c r="D5243">
        <f t="shared" ca="1" si="341"/>
        <v>741.70278581048274</v>
      </c>
      <c r="E5243">
        <f t="shared" ca="1" si="344"/>
        <v>0.7939328183222023</v>
      </c>
      <c r="F5243">
        <f t="shared" ca="1" si="344"/>
        <v>0.3417442425543008</v>
      </c>
    </row>
    <row r="5244" spans="1:6" ht="15.75" customHeight="1" x14ac:dyDescent="0.2">
      <c r="A5244">
        <v>5243</v>
      </c>
      <c r="B5244" s="47">
        <f ca="1">IF('Inputs and Results'!$C$15='Inputs and Results'!$C$13, 'Inputs and Results'!$C$13, IF(E5244 &lt;= ('Inputs and Results'!$C$14-'Inputs and Results'!$C$13)/('Inputs and Results'!$C$15-'Inputs and Results'!$C$13), 'Inputs and Results'!$C$13 + SQRT(E5244*('Inputs and Results'!$C$15-'Inputs and Results'!$C$13)*('Inputs and Results'!$C$14-'Inputs and Results'!$C$13)), 'Inputs and Results'!$C$15 - SQRT((1-E5244)*('Inputs and Results'!$C$15-'Inputs and Results'!$C$13)*('Inputs and Results'!$C$15-'Inputs and Results'!$C$14))))</f>
        <v>0.2779290449105507</v>
      </c>
      <c r="C5244" s="47">
        <f ca="1">IF('Inputs and Results'!$G$15='Inputs and Results'!$G$13, 'Inputs and Results'!$G$13, IF(F5244 &lt;= ('Inputs and Results'!$G$14-'Inputs and Results'!$G$13)/('Inputs and Results'!$G$15-'Inputs and Results'!$G$13), 'Inputs and Results'!$G$13 + SQRT(F5244*('Inputs and Results'!$G$15-'Inputs and Results'!$G$13)*('Inputs and Results'!$G$14-'Inputs and Results'!$G$13)), 'Inputs and Results'!$G$15 - SQRT((1-F5244)*('Inputs and Results'!$G$15-'Inputs and Results'!$G$13)*('Inputs and Results'!$G$15-'Inputs and Results'!$G$14))))</f>
        <v>757.65165549826213</v>
      </c>
      <c r="D5244">
        <f t="shared" ca="1" si="341"/>
        <v>210.5734009875296</v>
      </c>
      <c r="E5244">
        <f t="shared" ca="1" si="344"/>
        <v>0.1767033017176014</v>
      </c>
      <c r="F5244">
        <f t="shared" ca="1" si="344"/>
        <v>0.76932020748416052</v>
      </c>
    </row>
    <row r="5245" spans="1:6" ht="15.75" customHeight="1" x14ac:dyDescent="0.2">
      <c r="A5245">
        <v>5244</v>
      </c>
      <c r="B5245" s="47">
        <f ca="1">IF('Inputs and Results'!$C$15='Inputs and Results'!$C$13, 'Inputs and Results'!$C$13, IF(E5245 &lt;= ('Inputs and Results'!$C$14-'Inputs and Results'!$C$13)/('Inputs and Results'!$C$15-'Inputs and Results'!$C$13), 'Inputs and Results'!$C$13 + SQRT(E5245*('Inputs and Results'!$C$15-'Inputs and Results'!$C$13)*('Inputs and Results'!$C$14-'Inputs and Results'!$C$13)), 'Inputs and Results'!$C$15 - SQRT((1-E5245)*('Inputs and Results'!$C$15-'Inputs and Results'!$C$13)*('Inputs and Results'!$C$15-'Inputs and Results'!$C$14))))</f>
        <v>0.32025110842425919</v>
      </c>
      <c r="C5245" s="47">
        <f ca="1">IF('Inputs and Results'!$G$15='Inputs and Results'!$G$13, 'Inputs and Results'!$G$13, IF(F5245 &lt;= ('Inputs and Results'!$G$14-'Inputs and Results'!$G$13)/('Inputs and Results'!$G$15-'Inputs and Results'!$G$13), 'Inputs and Results'!$G$13 + SQRT(F5245*('Inputs and Results'!$G$15-'Inputs and Results'!$G$13)*('Inputs and Results'!$G$14-'Inputs and Results'!$G$13)), 'Inputs and Results'!$G$15 - SQRT((1-F5245)*('Inputs and Results'!$G$15-'Inputs and Results'!$G$13)*('Inputs and Results'!$G$15-'Inputs and Results'!$G$14))))</f>
        <v>813.33714638228525</v>
      </c>
      <c r="D5245">
        <f t="shared" ca="1" si="341"/>
        <v>260.47212265155082</v>
      </c>
      <c r="E5245">
        <f t="shared" ca="1" si="344"/>
        <v>0.20210509756650985</v>
      </c>
      <c r="F5245">
        <f t="shared" ca="1" si="344"/>
        <v>0.82374329657751244</v>
      </c>
    </row>
    <row r="5246" spans="1:6" ht="15.75" customHeight="1" x14ac:dyDescent="0.2">
      <c r="A5246">
        <v>5245</v>
      </c>
      <c r="B5246" s="47">
        <f ca="1">IF('Inputs and Results'!$C$15='Inputs and Results'!$C$13, 'Inputs and Results'!$C$13, IF(E5246 &lt;= ('Inputs and Results'!$C$14-'Inputs and Results'!$C$13)/('Inputs and Results'!$C$15-'Inputs and Results'!$C$13), 'Inputs and Results'!$C$13 + SQRT(E5246*('Inputs and Results'!$C$15-'Inputs and Results'!$C$13)*('Inputs and Results'!$C$14-'Inputs and Results'!$C$13)), 'Inputs and Results'!$C$15 - SQRT((1-E5246)*('Inputs and Results'!$C$15-'Inputs and Results'!$C$13)*('Inputs and Results'!$C$15-'Inputs and Results'!$C$14))))</f>
        <v>7.9928794933248781E-2</v>
      </c>
      <c r="C5246" s="47">
        <f ca="1">IF('Inputs and Results'!$G$15='Inputs and Results'!$G$13, 'Inputs and Results'!$G$13, IF(F5246 &lt;= ('Inputs and Results'!$G$14-'Inputs and Results'!$G$13)/('Inputs and Results'!$G$15-'Inputs and Results'!$G$13), 'Inputs and Results'!$G$13 + SQRT(F5246*('Inputs and Results'!$G$15-'Inputs and Results'!$G$13)*('Inputs and Results'!$G$14-'Inputs and Results'!$G$13)), 'Inputs and Results'!$G$15 - SQRT((1-F5246)*('Inputs and Results'!$G$15-'Inputs and Results'!$G$13)*('Inputs and Results'!$G$15-'Inputs and Results'!$G$14))))</f>
        <v>560.33310284323011</v>
      </c>
      <c r="D5246">
        <f t="shared" ca="1" si="341"/>
        <v>44.78674967146754</v>
      </c>
      <c r="E5246">
        <f t="shared" ca="1" si="344"/>
        <v>5.2576017482223625E-2</v>
      </c>
      <c r="F5246">
        <f t="shared" ca="1" si="344"/>
        <v>0.51762088920699467</v>
      </c>
    </row>
    <row r="5247" spans="1:6" ht="15.75" customHeight="1" x14ac:dyDescent="0.2">
      <c r="A5247">
        <v>5246</v>
      </c>
      <c r="B5247" s="47">
        <f ca="1">IF('Inputs and Results'!$C$15='Inputs and Results'!$C$13, 'Inputs and Results'!$C$13, IF(E5247 &lt;= ('Inputs and Results'!$C$14-'Inputs and Results'!$C$13)/('Inputs and Results'!$C$15-'Inputs and Results'!$C$13), 'Inputs and Results'!$C$13 + SQRT(E5247*('Inputs and Results'!$C$15-'Inputs and Results'!$C$13)*('Inputs and Results'!$C$14-'Inputs and Results'!$C$13)), 'Inputs and Results'!$C$15 - SQRT((1-E5247)*('Inputs and Results'!$C$15-'Inputs and Results'!$C$13)*('Inputs and Results'!$C$15-'Inputs and Results'!$C$14))))</f>
        <v>1.0960165416300014</v>
      </c>
      <c r="C5247" s="47">
        <f ca="1">IF('Inputs and Results'!$G$15='Inputs and Results'!$G$13, 'Inputs and Results'!$G$13, IF(F5247 &lt;= ('Inputs and Results'!$G$14-'Inputs and Results'!$G$13)/('Inputs and Results'!$G$15-'Inputs and Results'!$G$13), 'Inputs and Results'!$G$13 + SQRT(F5247*('Inputs and Results'!$G$15-'Inputs and Results'!$G$13)*('Inputs and Results'!$G$14-'Inputs and Results'!$G$13)), 'Inputs and Results'!$G$15 - SQRT((1-F5247)*('Inputs and Results'!$G$15-'Inputs and Results'!$G$13)*('Inputs and Results'!$G$15-'Inputs and Results'!$G$14))))</f>
        <v>453.86497762820636</v>
      </c>
      <c r="D5247">
        <f t="shared" ca="1" si="341"/>
        <v>497.44352314704469</v>
      </c>
      <c r="E5247">
        <f t="shared" ca="1" si="344"/>
        <v>0.59720522113926888</v>
      </c>
      <c r="F5247">
        <f t="shared" ca="1" si="344"/>
        <v>0.34368007251505539</v>
      </c>
    </row>
    <row r="5248" spans="1:6" ht="15.75" customHeight="1" x14ac:dyDescent="0.2">
      <c r="A5248">
        <v>5247</v>
      </c>
      <c r="B5248" s="47">
        <f ca="1">IF('Inputs and Results'!$C$15='Inputs and Results'!$C$13, 'Inputs and Results'!$C$13, IF(E5248 &lt;= ('Inputs and Results'!$C$14-'Inputs and Results'!$C$13)/('Inputs and Results'!$C$15-'Inputs and Results'!$C$13), 'Inputs and Results'!$C$13 + SQRT(E5248*('Inputs and Results'!$C$15-'Inputs and Results'!$C$13)*('Inputs and Results'!$C$14-'Inputs and Results'!$C$13)), 'Inputs and Results'!$C$15 - SQRT((1-E5248)*('Inputs and Results'!$C$15-'Inputs and Results'!$C$13)*('Inputs and Results'!$C$15-'Inputs and Results'!$C$14))))</f>
        <v>1.1938929522604871</v>
      </c>
      <c r="C5248" s="47">
        <f ca="1">IF('Inputs and Results'!$G$15='Inputs and Results'!$G$13, 'Inputs and Results'!$G$13, IF(F5248 &lt;= ('Inputs and Results'!$G$14-'Inputs and Results'!$G$13)/('Inputs and Results'!$G$15-'Inputs and Results'!$G$13), 'Inputs and Results'!$G$13 + SQRT(F5248*('Inputs and Results'!$G$15-'Inputs and Results'!$G$13)*('Inputs and Results'!$G$14-'Inputs and Results'!$G$13)), 'Inputs and Results'!$G$15 - SQRT((1-F5248)*('Inputs and Results'!$G$15-'Inputs and Results'!$G$13)*('Inputs and Results'!$G$15-'Inputs and Results'!$G$14))))</f>
        <v>977.41165025993655</v>
      </c>
      <c r="D5248">
        <f t="shared" ca="1" si="341"/>
        <v>1166.9248807026304</v>
      </c>
      <c r="E5248">
        <f t="shared" ca="1" si="344"/>
        <v>0.63755303690062892</v>
      </c>
      <c r="F5248">
        <f t="shared" ca="1" si="344"/>
        <v>0.94159021617676486</v>
      </c>
    </row>
    <row r="5249" spans="1:6" ht="15.75" customHeight="1" x14ac:dyDescent="0.2">
      <c r="A5249">
        <v>5248</v>
      </c>
      <c r="B5249" s="47">
        <f ca="1">IF('Inputs and Results'!$C$15='Inputs and Results'!$C$13, 'Inputs and Results'!$C$13, IF(E5249 &lt;= ('Inputs and Results'!$C$14-'Inputs and Results'!$C$13)/('Inputs and Results'!$C$15-'Inputs and Results'!$C$13), 'Inputs and Results'!$C$13 + SQRT(E5249*('Inputs and Results'!$C$15-'Inputs and Results'!$C$13)*('Inputs and Results'!$C$14-'Inputs and Results'!$C$13)), 'Inputs and Results'!$C$15 - SQRT((1-E5249)*('Inputs and Results'!$C$15-'Inputs and Results'!$C$13)*('Inputs and Results'!$C$15-'Inputs and Results'!$C$14))))</f>
        <v>0.45378777574007634</v>
      </c>
      <c r="C5249" s="47">
        <f ca="1">IF('Inputs and Results'!$G$15='Inputs and Results'!$G$13, 'Inputs and Results'!$G$13, IF(F5249 &lt;= ('Inputs and Results'!$G$14-'Inputs and Results'!$G$13)/('Inputs and Results'!$G$15-'Inputs and Results'!$G$13), 'Inputs and Results'!$G$13 + SQRT(F5249*('Inputs and Results'!$G$15-'Inputs and Results'!$G$13)*('Inputs and Results'!$G$14-'Inputs and Results'!$G$13)), 'Inputs and Results'!$G$15 - SQRT((1-F5249)*('Inputs and Results'!$G$15-'Inputs and Results'!$G$13)*('Inputs and Results'!$G$15-'Inputs and Results'!$G$14))))</f>
        <v>800.58043995794469</v>
      </c>
      <c r="D5249">
        <f t="shared" ca="1" si="341"/>
        <v>363.29361714952745</v>
      </c>
      <c r="E5249">
        <f t="shared" ca="1" si="344"/>
        <v>0.2796448121143702</v>
      </c>
      <c r="F5249">
        <f t="shared" ca="1" si="344"/>
        <v>0.81192139386779349</v>
      </c>
    </row>
    <row r="5250" spans="1:6" ht="15.75" customHeight="1" x14ac:dyDescent="0.2">
      <c r="A5250">
        <v>5249</v>
      </c>
      <c r="B5250" s="47">
        <f ca="1">IF('Inputs and Results'!$C$15='Inputs and Results'!$C$13, 'Inputs and Results'!$C$13, IF(E5250 &lt;= ('Inputs and Results'!$C$14-'Inputs and Results'!$C$13)/('Inputs and Results'!$C$15-'Inputs and Results'!$C$13), 'Inputs and Results'!$C$13 + SQRT(E5250*('Inputs and Results'!$C$15-'Inputs and Results'!$C$13)*('Inputs and Results'!$C$14-'Inputs and Results'!$C$13)), 'Inputs and Results'!$C$15 - SQRT((1-E5250)*('Inputs and Results'!$C$15-'Inputs and Results'!$C$13)*('Inputs and Results'!$C$15-'Inputs and Results'!$C$14))))</f>
        <v>1.1979012093090535</v>
      </c>
      <c r="C5250" s="47">
        <f ca="1">IF('Inputs and Results'!$G$15='Inputs and Results'!$G$13, 'Inputs and Results'!$G$13, IF(F5250 &lt;= ('Inputs and Results'!$G$14-'Inputs and Results'!$G$13)/('Inputs and Results'!$G$15-'Inputs and Results'!$G$13), 'Inputs and Results'!$G$13 + SQRT(F5250*('Inputs and Results'!$G$15-'Inputs and Results'!$G$13)*('Inputs and Results'!$G$14-'Inputs and Results'!$G$13)), 'Inputs and Results'!$G$15 - SQRT((1-F5250)*('Inputs and Results'!$G$15-'Inputs and Results'!$G$13)*('Inputs and Results'!$G$15-'Inputs and Results'!$G$14))))</f>
        <v>732.35101561380634</v>
      </c>
      <c r="D5250">
        <f t="shared" ref="D5250:D5313" ca="1" si="345">B5250*C5250</f>
        <v>877.28416724249212</v>
      </c>
      <c r="E5250">
        <f t="shared" ca="1" si="344"/>
        <v>0.63915999428780312</v>
      </c>
      <c r="F5250">
        <f t="shared" ca="1" si="344"/>
        <v>0.74217755025112153</v>
      </c>
    </row>
    <row r="5251" spans="1:6" ht="15.75" customHeight="1" x14ac:dyDescent="0.2">
      <c r="A5251">
        <v>5250</v>
      </c>
      <c r="B5251" s="47">
        <f ca="1">IF('Inputs and Results'!$C$15='Inputs and Results'!$C$13, 'Inputs and Results'!$C$13, IF(E5251 &lt;= ('Inputs and Results'!$C$14-'Inputs and Results'!$C$13)/('Inputs and Results'!$C$15-'Inputs and Results'!$C$13), 'Inputs and Results'!$C$13 + SQRT(E5251*('Inputs and Results'!$C$15-'Inputs and Results'!$C$13)*('Inputs and Results'!$C$14-'Inputs and Results'!$C$13)), 'Inputs and Results'!$C$15 - SQRT((1-E5251)*('Inputs and Results'!$C$15-'Inputs and Results'!$C$13)*('Inputs and Results'!$C$15-'Inputs and Results'!$C$14))))</f>
        <v>4.6789425540382013E-2</v>
      </c>
      <c r="C5251" s="47">
        <f ca="1">IF('Inputs and Results'!$G$15='Inputs and Results'!$G$13, 'Inputs and Results'!$G$13, IF(F5251 &lt;= ('Inputs and Results'!$G$14-'Inputs and Results'!$G$13)/('Inputs and Results'!$G$15-'Inputs and Results'!$G$13), 'Inputs and Results'!$G$13 + SQRT(F5251*('Inputs and Results'!$G$15-'Inputs and Results'!$G$13)*('Inputs and Results'!$G$14-'Inputs and Results'!$G$13)), 'Inputs and Results'!$G$15 - SQRT((1-F5251)*('Inputs and Results'!$G$15-'Inputs and Results'!$G$13)*('Inputs and Results'!$G$15-'Inputs and Results'!$G$14))))</f>
        <v>372.20492781563462</v>
      </c>
      <c r="D5251">
        <f t="shared" ca="1" si="345"/>
        <v>17.415254755792898</v>
      </c>
      <c r="E5251">
        <f t="shared" ca="1" si="344"/>
        <v>3.0949700322210449E-2</v>
      </c>
      <c r="F5251">
        <f t="shared" ca="1" si="344"/>
        <v>0.19215802875277344</v>
      </c>
    </row>
    <row r="5252" spans="1:6" ht="15.75" customHeight="1" x14ac:dyDescent="0.2">
      <c r="A5252">
        <v>5251</v>
      </c>
      <c r="B5252" s="47">
        <f ca="1">IF('Inputs and Results'!$C$15='Inputs and Results'!$C$13, 'Inputs and Results'!$C$13, IF(E5252 &lt;= ('Inputs and Results'!$C$14-'Inputs and Results'!$C$13)/('Inputs and Results'!$C$15-'Inputs and Results'!$C$13), 'Inputs and Results'!$C$13 + SQRT(E5252*('Inputs and Results'!$C$15-'Inputs and Results'!$C$13)*('Inputs and Results'!$C$14-'Inputs and Results'!$C$13)), 'Inputs and Results'!$C$15 - SQRT((1-E5252)*('Inputs and Results'!$C$15-'Inputs and Results'!$C$13)*('Inputs and Results'!$C$15-'Inputs and Results'!$C$14))))</f>
        <v>0.37772123517264511</v>
      </c>
      <c r="C5252" s="47">
        <f ca="1">IF('Inputs and Results'!$G$15='Inputs and Results'!$G$13, 'Inputs and Results'!$G$13, IF(F5252 &lt;= ('Inputs and Results'!$G$14-'Inputs and Results'!$G$13)/('Inputs and Results'!$G$15-'Inputs and Results'!$G$13), 'Inputs and Results'!$G$13 + SQRT(F5252*('Inputs and Results'!$G$15-'Inputs and Results'!$G$13)*('Inputs and Results'!$G$14-'Inputs and Results'!$G$13)), 'Inputs and Results'!$G$15 - SQRT((1-F5252)*('Inputs and Results'!$G$15-'Inputs and Results'!$G$13)*('Inputs and Results'!$G$15-'Inputs and Results'!$G$14))))</f>
        <v>521.42965367821989</v>
      </c>
      <c r="D5252">
        <f t="shared" ca="1" si="345"/>
        <v>196.95505284298179</v>
      </c>
      <c r="E5252">
        <f t="shared" ca="1" si="344"/>
        <v>0.23596156439283589</v>
      </c>
      <c r="F5252">
        <f t="shared" ca="1" si="344"/>
        <v>0.45716168529078349</v>
      </c>
    </row>
    <row r="5253" spans="1:6" ht="15.75" customHeight="1" x14ac:dyDescent="0.2">
      <c r="A5253">
        <v>5252</v>
      </c>
      <c r="B5253" s="47">
        <f ca="1">IF('Inputs and Results'!$C$15='Inputs and Results'!$C$13, 'Inputs and Results'!$C$13, IF(E5253 &lt;= ('Inputs and Results'!$C$14-'Inputs and Results'!$C$13)/('Inputs and Results'!$C$15-'Inputs and Results'!$C$13), 'Inputs and Results'!$C$13 + SQRT(E5253*('Inputs and Results'!$C$15-'Inputs and Results'!$C$13)*('Inputs and Results'!$C$14-'Inputs and Results'!$C$13)), 'Inputs and Results'!$C$15 - SQRT((1-E5253)*('Inputs and Results'!$C$15-'Inputs and Results'!$C$13)*('Inputs and Results'!$C$15-'Inputs and Results'!$C$14))))</f>
        <v>6.2153519407659896E-2</v>
      </c>
      <c r="C5253" s="47">
        <f ca="1">IF('Inputs and Results'!$G$15='Inputs and Results'!$G$13, 'Inputs and Results'!$G$13, IF(F5253 &lt;= ('Inputs and Results'!$G$14-'Inputs and Results'!$G$13)/('Inputs and Results'!$G$15-'Inputs and Results'!$G$13), 'Inputs and Results'!$G$13 + SQRT(F5253*('Inputs and Results'!$G$15-'Inputs and Results'!$G$13)*('Inputs and Results'!$G$14-'Inputs and Results'!$G$13)), 'Inputs and Results'!$G$15 - SQRT((1-F5253)*('Inputs and Results'!$G$15-'Inputs and Results'!$G$13)*('Inputs and Results'!$G$15-'Inputs and Results'!$G$14))))</f>
        <v>337.85355407498275</v>
      </c>
      <c r="D5253">
        <f t="shared" ca="1" si="345"/>
        <v>20.998787430146312</v>
      </c>
      <c r="E5253">
        <f t="shared" ca="1" si="344"/>
        <v>4.1006450719022425E-2</v>
      </c>
      <c r="F5253">
        <f t="shared" ca="1" si="344"/>
        <v>0.12372015238459511</v>
      </c>
    </row>
    <row r="5254" spans="1:6" ht="15.75" customHeight="1" x14ac:dyDescent="0.2">
      <c r="A5254">
        <v>5253</v>
      </c>
      <c r="B5254" s="47">
        <f ca="1">IF('Inputs and Results'!$C$15='Inputs and Results'!$C$13, 'Inputs and Results'!$C$13, IF(E5254 &lt;= ('Inputs and Results'!$C$14-'Inputs and Results'!$C$13)/('Inputs and Results'!$C$15-'Inputs and Results'!$C$13), 'Inputs and Results'!$C$13 + SQRT(E5254*('Inputs and Results'!$C$15-'Inputs and Results'!$C$13)*('Inputs and Results'!$C$14-'Inputs and Results'!$C$13)), 'Inputs and Results'!$C$15 - SQRT((1-E5254)*('Inputs and Results'!$C$15-'Inputs and Results'!$C$13)*('Inputs and Results'!$C$15-'Inputs and Results'!$C$14))))</f>
        <v>0.5053271551500722</v>
      </c>
      <c r="C5254" s="47">
        <f ca="1">IF('Inputs and Results'!$G$15='Inputs and Results'!$G$13, 'Inputs and Results'!$G$13, IF(F5254 &lt;= ('Inputs and Results'!$G$14-'Inputs and Results'!$G$13)/('Inputs and Results'!$G$15-'Inputs and Results'!$G$13), 'Inputs and Results'!$G$13 + SQRT(F5254*('Inputs and Results'!$G$15-'Inputs and Results'!$G$13)*('Inputs and Results'!$G$14-'Inputs and Results'!$G$13)), 'Inputs and Results'!$G$15 - SQRT((1-F5254)*('Inputs and Results'!$G$15-'Inputs and Results'!$G$13)*('Inputs and Results'!$G$15-'Inputs and Results'!$G$14))))</f>
        <v>327.79953987721183</v>
      </c>
      <c r="D5254">
        <f t="shared" ca="1" si="345"/>
        <v>165.6460089456541</v>
      </c>
      <c r="E5254">
        <f t="shared" ca="1" si="344"/>
        <v>0.3085119330187075</v>
      </c>
      <c r="F5254">
        <f t="shared" ca="1" si="344"/>
        <v>0.10316331957733293</v>
      </c>
    </row>
    <row r="5255" spans="1:6" ht="15.75" customHeight="1" x14ac:dyDescent="0.2">
      <c r="A5255">
        <v>5254</v>
      </c>
      <c r="B5255" s="47">
        <f ca="1">IF('Inputs and Results'!$C$15='Inputs and Results'!$C$13, 'Inputs and Results'!$C$13, IF(E5255 &lt;= ('Inputs and Results'!$C$14-'Inputs and Results'!$C$13)/('Inputs and Results'!$C$15-'Inputs and Results'!$C$13), 'Inputs and Results'!$C$13 + SQRT(E5255*('Inputs and Results'!$C$15-'Inputs and Results'!$C$13)*('Inputs and Results'!$C$14-'Inputs and Results'!$C$13)), 'Inputs and Results'!$C$15 - SQRT((1-E5255)*('Inputs and Results'!$C$15-'Inputs and Results'!$C$13)*('Inputs and Results'!$C$15-'Inputs and Results'!$C$14))))</f>
        <v>0.71378056222708519</v>
      </c>
      <c r="C5255" s="47">
        <f ca="1">IF('Inputs and Results'!$G$15='Inputs and Results'!$G$13, 'Inputs and Results'!$G$13, IF(F5255 &lt;= ('Inputs and Results'!$G$14-'Inputs and Results'!$G$13)/('Inputs and Results'!$G$15-'Inputs and Results'!$G$13), 'Inputs and Results'!$G$13 + SQRT(F5255*('Inputs and Results'!$G$15-'Inputs and Results'!$G$13)*('Inputs and Results'!$G$14-'Inputs and Results'!$G$13)), 'Inputs and Results'!$G$15 - SQRT((1-F5255)*('Inputs and Results'!$G$15-'Inputs and Results'!$G$13)*('Inputs and Results'!$G$15-'Inputs and Results'!$G$14))))</f>
        <v>808.44684210998139</v>
      </c>
      <c r="D5255">
        <f t="shared" ca="1" si="345"/>
        <v>577.05364149197408</v>
      </c>
      <c r="E5255">
        <f t="shared" ca="1" si="344"/>
        <v>0.4192445202610332</v>
      </c>
      <c r="F5255">
        <f t="shared" ca="1" si="344"/>
        <v>0.81925670245408344</v>
      </c>
    </row>
    <row r="5256" spans="1:6" ht="15.75" customHeight="1" x14ac:dyDescent="0.2">
      <c r="A5256">
        <v>5255</v>
      </c>
      <c r="B5256" s="47">
        <f ca="1">IF('Inputs and Results'!$C$15='Inputs and Results'!$C$13, 'Inputs and Results'!$C$13, IF(E5256 &lt;= ('Inputs and Results'!$C$14-'Inputs and Results'!$C$13)/('Inputs and Results'!$C$15-'Inputs and Results'!$C$13), 'Inputs and Results'!$C$13 + SQRT(E5256*('Inputs and Results'!$C$15-'Inputs and Results'!$C$13)*('Inputs and Results'!$C$14-'Inputs and Results'!$C$13)), 'Inputs and Results'!$C$15 - SQRT((1-E5256)*('Inputs and Results'!$C$15-'Inputs and Results'!$C$13)*('Inputs and Results'!$C$15-'Inputs and Results'!$C$14))))</f>
        <v>0.39753636218087562</v>
      </c>
      <c r="C5256" s="47">
        <f ca="1">IF('Inputs and Results'!$G$15='Inputs and Results'!$G$13, 'Inputs and Results'!$G$13, IF(F5256 &lt;= ('Inputs and Results'!$G$14-'Inputs and Results'!$G$13)/('Inputs and Results'!$G$15-'Inputs and Results'!$G$13), 'Inputs and Results'!$G$13 + SQRT(F5256*('Inputs and Results'!$G$15-'Inputs and Results'!$G$13)*('Inputs and Results'!$G$14-'Inputs and Results'!$G$13)), 'Inputs and Results'!$G$15 - SQRT((1-F5256)*('Inputs and Results'!$G$15-'Inputs and Results'!$G$13)*('Inputs and Results'!$G$15-'Inputs and Results'!$G$14))))</f>
        <v>710.9438499919014</v>
      </c>
      <c r="D5256">
        <f t="shared" ca="1" si="345"/>
        <v>282.62603184064665</v>
      </c>
      <c r="E5256">
        <f t="shared" ca="1" si="344"/>
        <v>0.24746477931436117</v>
      </c>
      <c r="F5256">
        <f t="shared" ca="1" si="344"/>
        <v>0.71803306152291169</v>
      </c>
    </row>
    <row r="5257" spans="1:6" ht="15.75" customHeight="1" x14ac:dyDescent="0.2">
      <c r="A5257">
        <v>5256</v>
      </c>
      <c r="B5257" s="47">
        <f ca="1">IF('Inputs and Results'!$C$15='Inputs and Results'!$C$13, 'Inputs and Results'!$C$13, IF(E5257 &lt;= ('Inputs and Results'!$C$14-'Inputs and Results'!$C$13)/('Inputs and Results'!$C$15-'Inputs and Results'!$C$13), 'Inputs and Results'!$C$13 + SQRT(E5257*('Inputs and Results'!$C$15-'Inputs and Results'!$C$13)*('Inputs and Results'!$C$14-'Inputs and Results'!$C$13)), 'Inputs and Results'!$C$15 - SQRT((1-E5257)*('Inputs and Results'!$C$15-'Inputs and Results'!$C$13)*('Inputs and Results'!$C$15-'Inputs and Results'!$C$14))))</f>
        <v>1.6008691106892976</v>
      </c>
      <c r="C5257" s="47">
        <f ca="1">IF('Inputs and Results'!$G$15='Inputs and Results'!$G$13, 'Inputs and Results'!$G$13, IF(F5257 &lt;= ('Inputs and Results'!$G$14-'Inputs and Results'!$G$13)/('Inputs and Results'!$G$15-'Inputs and Results'!$G$13), 'Inputs and Results'!$G$13 + SQRT(F5257*('Inputs and Results'!$G$15-'Inputs and Results'!$G$13)*('Inputs and Results'!$G$14-'Inputs and Results'!$G$13)), 'Inputs and Results'!$G$15 - SQRT((1-F5257)*('Inputs and Results'!$G$15-'Inputs and Results'!$G$13)*('Inputs and Results'!$G$15-'Inputs and Results'!$G$14))))</f>
        <v>658.35486121259669</v>
      </c>
      <c r="D5257">
        <f t="shared" ca="1" si="345"/>
        <v>1053.9399611873855</v>
      </c>
      <c r="E5257">
        <f t="shared" ca="1" si="344"/>
        <v>0.78249252828629368</v>
      </c>
      <c r="F5257">
        <f t="shared" ca="1" si="344"/>
        <v>0.65413195498446153</v>
      </c>
    </row>
    <row r="5258" spans="1:6" ht="15.75" customHeight="1" x14ac:dyDescent="0.2">
      <c r="A5258">
        <v>5257</v>
      </c>
      <c r="B5258" s="47">
        <f ca="1">IF('Inputs and Results'!$C$15='Inputs and Results'!$C$13, 'Inputs and Results'!$C$13, IF(E5258 &lt;= ('Inputs and Results'!$C$14-'Inputs and Results'!$C$13)/('Inputs and Results'!$C$15-'Inputs and Results'!$C$13), 'Inputs and Results'!$C$13 + SQRT(E5258*('Inputs and Results'!$C$15-'Inputs and Results'!$C$13)*('Inputs and Results'!$C$14-'Inputs and Results'!$C$13)), 'Inputs and Results'!$C$15 - SQRT((1-E5258)*('Inputs and Results'!$C$15-'Inputs and Results'!$C$13)*('Inputs and Results'!$C$15-'Inputs and Results'!$C$14))))</f>
        <v>0.15590121951691849</v>
      </c>
      <c r="C5258" s="47">
        <f ca="1">IF('Inputs and Results'!$G$15='Inputs and Results'!$G$13, 'Inputs and Results'!$G$13, IF(F5258 &lt;= ('Inputs and Results'!$G$14-'Inputs and Results'!$G$13)/('Inputs and Results'!$G$15-'Inputs and Results'!$G$13), 'Inputs and Results'!$G$13 + SQRT(F5258*('Inputs and Results'!$G$15-'Inputs and Results'!$G$13)*('Inputs and Results'!$G$14-'Inputs and Results'!$G$13)), 'Inputs and Results'!$G$15 - SQRT((1-F5258)*('Inputs and Results'!$G$15-'Inputs and Results'!$G$13)*('Inputs and Results'!$G$15-'Inputs and Results'!$G$14))))</f>
        <v>486.84126095651129</v>
      </c>
      <c r="D5258">
        <f t="shared" ca="1" si="345"/>
        <v>75.899146294274459</v>
      </c>
      <c r="E5258">
        <f t="shared" ca="1" si="344"/>
        <v>0.10123356965051644</v>
      </c>
      <c r="F5258">
        <f t="shared" ca="1" si="344"/>
        <v>0.40041169069391991</v>
      </c>
    </row>
    <row r="5259" spans="1:6" ht="15.75" customHeight="1" x14ac:dyDescent="0.2">
      <c r="A5259">
        <v>5258</v>
      </c>
      <c r="B5259" s="47">
        <f ca="1">IF('Inputs and Results'!$C$15='Inputs and Results'!$C$13, 'Inputs and Results'!$C$13, IF(E5259 &lt;= ('Inputs and Results'!$C$14-'Inputs and Results'!$C$13)/('Inputs and Results'!$C$15-'Inputs and Results'!$C$13), 'Inputs and Results'!$C$13 + SQRT(E5259*('Inputs and Results'!$C$15-'Inputs and Results'!$C$13)*('Inputs and Results'!$C$14-'Inputs and Results'!$C$13)), 'Inputs and Results'!$C$15 - SQRT((1-E5259)*('Inputs and Results'!$C$15-'Inputs and Results'!$C$13)*('Inputs and Results'!$C$15-'Inputs and Results'!$C$14))))</f>
        <v>0.2579623309195731</v>
      </c>
      <c r="C5259" s="47">
        <f ca="1">IF('Inputs and Results'!$G$15='Inputs and Results'!$G$13, 'Inputs and Results'!$G$13, IF(F5259 &lt;= ('Inputs and Results'!$G$14-'Inputs and Results'!$G$13)/('Inputs and Results'!$G$15-'Inputs and Results'!$G$13), 'Inputs and Results'!$G$13 + SQRT(F5259*('Inputs and Results'!$G$15-'Inputs and Results'!$G$13)*('Inputs and Results'!$G$14-'Inputs and Results'!$G$13)), 'Inputs and Results'!$G$15 - SQRT((1-F5259)*('Inputs and Results'!$G$15-'Inputs and Results'!$G$13)*('Inputs and Results'!$G$15-'Inputs and Results'!$G$14))))</f>
        <v>772.07219849177432</v>
      </c>
      <c r="D5259">
        <f t="shared" ca="1" si="345"/>
        <v>199.16554396113742</v>
      </c>
      <c r="E5259">
        <f t="shared" ca="1" si="344"/>
        <v>0.16458104681599761</v>
      </c>
      <c r="F5259">
        <f t="shared" ca="1" si="344"/>
        <v>0.78411535954562039</v>
      </c>
    </row>
    <row r="5260" spans="1:6" ht="15.75" customHeight="1" x14ac:dyDescent="0.2">
      <c r="A5260">
        <v>5259</v>
      </c>
      <c r="B5260" s="47">
        <f ca="1">IF('Inputs and Results'!$C$15='Inputs and Results'!$C$13, 'Inputs and Results'!$C$13, IF(E5260 &lt;= ('Inputs and Results'!$C$14-'Inputs and Results'!$C$13)/('Inputs and Results'!$C$15-'Inputs and Results'!$C$13), 'Inputs and Results'!$C$13 + SQRT(E5260*('Inputs and Results'!$C$15-'Inputs and Results'!$C$13)*('Inputs and Results'!$C$14-'Inputs and Results'!$C$13)), 'Inputs and Results'!$C$15 - SQRT((1-E5260)*('Inputs and Results'!$C$15-'Inputs and Results'!$C$13)*('Inputs and Results'!$C$15-'Inputs and Results'!$C$14))))</f>
        <v>1.740764092965138</v>
      </c>
      <c r="C5260" s="47">
        <f ca="1">IF('Inputs and Results'!$G$15='Inputs and Results'!$G$13, 'Inputs and Results'!$G$13, IF(F5260 &lt;= ('Inputs and Results'!$G$14-'Inputs and Results'!$G$13)/('Inputs and Results'!$G$15-'Inputs and Results'!$G$13), 'Inputs and Results'!$G$13 + SQRT(F5260*('Inputs and Results'!$G$15-'Inputs and Results'!$G$13)*('Inputs and Results'!$G$14-'Inputs and Results'!$G$13)), 'Inputs and Results'!$G$15 - SQRT((1-F5260)*('Inputs and Results'!$G$15-'Inputs and Results'!$G$13)*('Inputs and Results'!$G$15-'Inputs and Results'!$G$14))))</f>
        <v>590.45211496416368</v>
      </c>
      <c r="D5260">
        <f t="shared" ca="1" si="345"/>
        <v>1027.8378403449399</v>
      </c>
      <c r="E5260">
        <f t="shared" ca="1" si="344"/>
        <v>0.82381388115934318</v>
      </c>
      <c r="F5260">
        <f t="shared" ca="1" si="344"/>
        <v>0.56197752271858925</v>
      </c>
    </row>
    <row r="5261" spans="1:6" ht="15.75" customHeight="1" x14ac:dyDescent="0.2">
      <c r="A5261">
        <v>5260</v>
      </c>
      <c r="B5261" s="47">
        <f ca="1">IF('Inputs and Results'!$C$15='Inputs and Results'!$C$13, 'Inputs and Results'!$C$13, IF(E5261 &lt;= ('Inputs and Results'!$C$14-'Inputs and Results'!$C$13)/('Inputs and Results'!$C$15-'Inputs and Results'!$C$13), 'Inputs and Results'!$C$13 + SQRT(E5261*('Inputs and Results'!$C$15-'Inputs and Results'!$C$13)*('Inputs and Results'!$C$14-'Inputs and Results'!$C$13)), 'Inputs and Results'!$C$15 - SQRT((1-E5261)*('Inputs and Results'!$C$15-'Inputs and Results'!$C$13)*('Inputs and Results'!$C$15-'Inputs and Results'!$C$14))))</f>
        <v>1.3848163649707252</v>
      </c>
      <c r="C5261" s="47">
        <f ca="1">IF('Inputs and Results'!$G$15='Inputs and Results'!$G$13, 'Inputs and Results'!$G$13, IF(F5261 &lt;= ('Inputs and Results'!$G$14-'Inputs and Results'!$G$13)/('Inputs and Results'!$G$15-'Inputs and Results'!$G$13), 'Inputs and Results'!$G$13 + SQRT(F5261*('Inputs and Results'!$G$15-'Inputs and Results'!$G$13)*('Inputs and Results'!$G$14-'Inputs and Results'!$G$13)), 'Inputs and Results'!$G$15 - SQRT((1-F5261)*('Inputs and Results'!$G$15-'Inputs and Results'!$G$13)*('Inputs and Results'!$G$15-'Inputs and Results'!$G$14))))</f>
        <v>513.76930563651467</v>
      </c>
      <c r="D5261">
        <f t="shared" ca="1" si="345"/>
        <v>711.47614226509177</v>
      </c>
      <c r="E5261">
        <f t="shared" ca="1" si="344"/>
        <v>0.71013131390373541</v>
      </c>
      <c r="F5261">
        <f t="shared" ca="1" si="344"/>
        <v>0.44483635442451952</v>
      </c>
    </row>
    <row r="5262" spans="1:6" ht="15.75" customHeight="1" x14ac:dyDescent="0.2">
      <c r="A5262">
        <v>5261</v>
      </c>
      <c r="B5262" s="47">
        <f ca="1">IF('Inputs and Results'!$C$15='Inputs and Results'!$C$13, 'Inputs and Results'!$C$13, IF(E5262 &lt;= ('Inputs and Results'!$C$14-'Inputs and Results'!$C$13)/('Inputs and Results'!$C$15-'Inputs and Results'!$C$13), 'Inputs and Results'!$C$13 + SQRT(E5262*('Inputs and Results'!$C$15-'Inputs and Results'!$C$13)*('Inputs and Results'!$C$14-'Inputs and Results'!$C$13)), 'Inputs and Results'!$C$15 - SQRT((1-E5262)*('Inputs and Results'!$C$15-'Inputs and Results'!$C$13)*('Inputs and Results'!$C$15-'Inputs and Results'!$C$14))))</f>
        <v>0.17161723824715125</v>
      </c>
      <c r="C5262" s="47">
        <f ca="1">IF('Inputs and Results'!$G$15='Inputs and Results'!$G$13, 'Inputs and Results'!$G$13, IF(F5262 &lt;= ('Inputs and Results'!$G$14-'Inputs and Results'!$G$13)/('Inputs and Results'!$G$15-'Inputs and Results'!$G$13), 'Inputs and Results'!$G$13 + SQRT(F5262*('Inputs and Results'!$G$15-'Inputs and Results'!$G$13)*('Inputs and Results'!$G$14-'Inputs and Results'!$G$13)), 'Inputs and Results'!$G$15 - SQRT((1-F5262)*('Inputs and Results'!$G$15-'Inputs and Results'!$G$13)*('Inputs and Results'!$G$15-'Inputs and Results'!$G$14))))</f>
        <v>592.64133278689758</v>
      </c>
      <c r="D5262">
        <f t="shared" ca="1" si="345"/>
        <v>101.70746880399825</v>
      </c>
      <c r="E5262">
        <f t="shared" ref="E5262:F5281" ca="1" si="346">RAND()</f>
        <v>0.11113899477992517</v>
      </c>
      <c r="F5262">
        <f t="shared" ca="1" si="346"/>
        <v>0.56511822626013597</v>
      </c>
    </row>
    <row r="5263" spans="1:6" ht="15.75" customHeight="1" x14ac:dyDescent="0.2">
      <c r="A5263">
        <v>5262</v>
      </c>
      <c r="B5263" s="47">
        <f ca="1">IF('Inputs and Results'!$C$15='Inputs and Results'!$C$13, 'Inputs and Results'!$C$13, IF(E5263 &lt;= ('Inputs and Results'!$C$14-'Inputs and Results'!$C$13)/('Inputs and Results'!$C$15-'Inputs and Results'!$C$13), 'Inputs and Results'!$C$13 + SQRT(E5263*('Inputs and Results'!$C$15-'Inputs and Results'!$C$13)*('Inputs and Results'!$C$14-'Inputs and Results'!$C$13)), 'Inputs and Results'!$C$15 - SQRT((1-E5263)*('Inputs and Results'!$C$15-'Inputs and Results'!$C$13)*('Inputs and Results'!$C$15-'Inputs and Results'!$C$14))))</f>
        <v>1.9205431627829188</v>
      </c>
      <c r="C5263" s="47">
        <f ca="1">IF('Inputs and Results'!$G$15='Inputs and Results'!$G$13, 'Inputs and Results'!$G$13, IF(F5263 &lt;= ('Inputs and Results'!$G$14-'Inputs and Results'!$G$13)/('Inputs and Results'!$G$15-'Inputs and Results'!$G$13), 'Inputs and Results'!$G$13 + SQRT(F5263*('Inputs and Results'!$G$15-'Inputs and Results'!$G$13)*('Inputs and Results'!$G$14-'Inputs and Results'!$G$13)), 'Inputs and Results'!$G$15 - SQRT((1-F5263)*('Inputs and Results'!$G$15-'Inputs and Results'!$G$13)*('Inputs and Results'!$G$15-'Inputs and Results'!$G$14))))</f>
        <v>860.29167700849166</v>
      </c>
      <c r="D5263">
        <f t="shared" ca="1" si="345"/>
        <v>1652.2272982777099</v>
      </c>
      <c r="E5263">
        <f t="shared" ca="1" si="346"/>
        <v>0.87053032628725513</v>
      </c>
      <c r="F5263">
        <f t="shared" ca="1" si="346"/>
        <v>0.86395170156865442</v>
      </c>
    </row>
    <row r="5264" spans="1:6" ht="15.75" customHeight="1" x14ac:dyDescent="0.2">
      <c r="A5264">
        <v>5263</v>
      </c>
      <c r="B5264" s="47">
        <f ca="1">IF('Inputs and Results'!$C$15='Inputs and Results'!$C$13, 'Inputs and Results'!$C$13, IF(E5264 &lt;= ('Inputs and Results'!$C$14-'Inputs and Results'!$C$13)/('Inputs and Results'!$C$15-'Inputs and Results'!$C$13), 'Inputs and Results'!$C$13 + SQRT(E5264*('Inputs and Results'!$C$15-'Inputs and Results'!$C$13)*('Inputs and Results'!$C$14-'Inputs and Results'!$C$13)), 'Inputs and Results'!$C$15 - SQRT((1-E5264)*('Inputs and Results'!$C$15-'Inputs and Results'!$C$13)*('Inputs and Results'!$C$15-'Inputs and Results'!$C$14))))</f>
        <v>2.0818422145353268</v>
      </c>
      <c r="C5264" s="47">
        <f ca="1">IF('Inputs and Results'!$G$15='Inputs and Results'!$G$13, 'Inputs and Results'!$G$13, IF(F5264 &lt;= ('Inputs and Results'!$G$14-'Inputs and Results'!$G$13)/('Inputs and Results'!$G$15-'Inputs and Results'!$G$13), 'Inputs and Results'!$G$13 + SQRT(F5264*('Inputs and Results'!$G$15-'Inputs and Results'!$G$13)*('Inputs and Results'!$G$14-'Inputs and Results'!$G$13)), 'Inputs and Results'!$G$15 - SQRT((1-F5264)*('Inputs and Results'!$G$15-'Inputs and Results'!$G$13)*('Inputs and Results'!$G$15-'Inputs and Results'!$G$14))))</f>
        <v>607.1083477359806</v>
      </c>
      <c r="D5264">
        <f t="shared" ca="1" si="345"/>
        <v>1263.9037871135572</v>
      </c>
      <c r="E5264">
        <f t="shared" ca="1" si="346"/>
        <v>0.90633180899895638</v>
      </c>
      <c r="F5264">
        <f t="shared" ca="1" si="346"/>
        <v>0.58558886999760806</v>
      </c>
    </row>
    <row r="5265" spans="1:6" ht="15.75" customHeight="1" x14ac:dyDescent="0.2">
      <c r="A5265">
        <v>5264</v>
      </c>
      <c r="B5265" s="47">
        <f ca="1">IF('Inputs and Results'!$C$15='Inputs and Results'!$C$13, 'Inputs and Results'!$C$13, IF(E5265 &lt;= ('Inputs and Results'!$C$14-'Inputs and Results'!$C$13)/('Inputs and Results'!$C$15-'Inputs and Results'!$C$13), 'Inputs and Results'!$C$13 + SQRT(E5265*('Inputs and Results'!$C$15-'Inputs and Results'!$C$13)*('Inputs and Results'!$C$14-'Inputs and Results'!$C$13)), 'Inputs and Results'!$C$15 - SQRT((1-E5265)*('Inputs and Results'!$C$15-'Inputs and Results'!$C$13)*('Inputs and Results'!$C$15-'Inputs and Results'!$C$14))))</f>
        <v>0.39172058191291104</v>
      </c>
      <c r="C5265" s="47">
        <f ca="1">IF('Inputs and Results'!$G$15='Inputs and Results'!$G$13, 'Inputs and Results'!$G$13, IF(F5265 &lt;= ('Inputs and Results'!$G$14-'Inputs and Results'!$G$13)/('Inputs and Results'!$G$15-'Inputs and Results'!$G$13), 'Inputs and Results'!$G$13 + SQRT(F5265*('Inputs and Results'!$G$15-'Inputs and Results'!$G$13)*('Inputs and Results'!$G$14-'Inputs and Results'!$G$13)), 'Inputs and Results'!$G$15 - SQRT((1-F5265)*('Inputs and Results'!$G$15-'Inputs and Results'!$G$13)*('Inputs and Results'!$G$15-'Inputs and Results'!$G$14))))</f>
        <v>516.30631783649289</v>
      </c>
      <c r="D5265">
        <f t="shared" ca="1" si="345"/>
        <v>202.24781126822339</v>
      </c>
      <c r="E5265">
        <f t="shared" ca="1" si="346"/>
        <v>0.24409760857591956</v>
      </c>
      <c r="F5265">
        <f t="shared" ca="1" si="346"/>
        <v>0.44893367447424182</v>
      </c>
    </row>
    <row r="5266" spans="1:6" ht="15.75" customHeight="1" x14ac:dyDescent="0.2">
      <c r="A5266">
        <v>5265</v>
      </c>
      <c r="B5266" s="47">
        <f ca="1">IF('Inputs and Results'!$C$15='Inputs and Results'!$C$13, 'Inputs and Results'!$C$13, IF(E5266 &lt;= ('Inputs and Results'!$C$14-'Inputs and Results'!$C$13)/('Inputs and Results'!$C$15-'Inputs and Results'!$C$13), 'Inputs and Results'!$C$13 + SQRT(E5266*('Inputs and Results'!$C$15-'Inputs and Results'!$C$13)*('Inputs and Results'!$C$14-'Inputs and Results'!$C$13)), 'Inputs and Results'!$C$15 - SQRT((1-E5266)*('Inputs and Results'!$C$15-'Inputs and Results'!$C$13)*('Inputs and Results'!$C$15-'Inputs and Results'!$C$14))))</f>
        <v>0.54373382764738798</v>
      </c>
      <c r="C5266" s="47">
        <f ca="1">IF('Inputs and Results'!$G$15='Inputs and Results'!$G$13, 'Inputs and Results'!$G$13, IF(F5266 &lt;= ('Inputs and Results'!$G$14-'Inputs and Results'!$G$13)/('Inputs and Results'!$G$15-'Inputs and Results'!$G$13), 'Inputs and Results'!$G$13 + SQRT(F5266*('Inputs and Results'!$G$15-'Inputs and Results'!$G$13)*('Inputs and Results'!$G$14-'Inputs and Results'!$G$13)), 'Inputs and Results'!$G$15 - SQRT((1-F5266)*('Inputs and Results'!$G$15-'Inputs and Results'!$G$13)*('Inputs and Results'!$G$15-'Inputs and Results'!$G$14))))</f>
        <v>298.05707771802065</v>
      </c>
      <c r="D5266">
        <f t="shared" ca="1" si="345"/>
        <v>162.06371572501436</v>
      </c>
      <c r="E5266">
        <f t="shared" ca="1" si="346"/>
        <v>0.32963961006180542</v>
      </c>
      <c r="F5266">
        <f t="shared" ca="1" si="346"/>
        <v>4.0955300375062564E-2</v>
      </c>
    </row>
    <row r="5267" spans="1:6" ht="15.75" customHeight="1" x14ac:dyDescent="0.2">
      <c r="A5267">
        <v>5266</v>
      </c>
      <c r="B5267" s="47">
        <f ca="1">IF('Inputs and Results'!$C$15='Inputs and Results'!$C$13, 'Inputs and Results'!$C$13, IF(E5267 &lt;= ('Inputs and Results'!$C$14-'Inputs and Results'!$C$13)/('Inputs and Results'!$C$15-'Inputs and Results'!$C$13), 'Inputs and Results'!$C$13 + SQRT(E5267*('Inputs and Results'!$C$15-'Inputs and Results'!$C$13)*('Inputs and Results'!$C$14-'Inputs and Results'!$C$13)), 'Inputs and Results'!$C$15 - SQRT((1-E5267)*('Inputs and Results'!$C$15-'Inputs and Results'!$C$13)*('Inputs and Results'!$C$15-'Inputs and Results'!$C$14))))</f>
        <v>1.6606862396568249</v>
      </c>
      <c r="C5267" s="47">
        <f ca="1">IF('Inputs and Results'!$G$15='Inputs and Results'!$G$13, 'Inputs and Results'!$G$13, IF(F5267 &lt;= ('Inputs and Results'!$G$14-'Inputs and Results'!$G$13)/('Inputs and Results'!$G$15-'Inputs and Results'!$G$13), 'Inputs and Results'!$G$13 + SQRT(F5267*('Inputs and Results'!$G$15-'Inputs and Results'!$G$13)*('Inputs and Results'!$G$14-'Inputs and Results'!$G$13)), 'Inputs and Results'!$G$15 - SQRT((1-F5267)*('Inputs and Results'!$G$15-'Inputs and Results'!$G$13)*('Inputs and Results'!$G$15-'Inputs and Results'!$G$14))))</f>
        <v>290.82507653272046</v>
      </c>
      <c r="D5267">
        <f t="shared" ca="1" si="345"/>
        <v>482.96920274503185</v>
      </c>
      <c r="E5267">
        <f t="shared" ca="1" si="346"/>
        <v>0.80069318348393603</v>
      </c>
      <c r="F5267">
        <f t="shared" ca="1" si="346"/>
        <v>2.5513926511765428E-2</v>
      </c>
    </row>
    <row r="5268" spans="1:6" ht="15.75" customHeight="1" x14ac:dyDescent="0.2">
      <c r="A5268">
        <v>5267</v>
      </c>
      <c r="B5268" s="47">
        <f ca="1">IF('Inputs and Results'!$C$15='Inputs and Results'!$C$13, 'Inputs and Results'!$C$13, IF(E5268 &lt;= ('Inputs and Results'!$C$14-'Inputs and Results'!$C$13)/('Inputs and Results'!$C$15-'Inputs and Results'!$C$13), 'Inputs and Results'!$C$13 + SQRT(E5268*('Inputs and Results'!$C$15-'Inputs and Results'!$C$13)*('Inputs and Results'!$C$14-'Inputs and Results'!$C$13)), 'Inputs and Results'!$C$15 - SQRT((1-E5268)*('Inputs and Results'!$C$15-'Inputs and Results'!$C$13)*('Inputs and Results'!$C$15-'Inputs and Results'!$C$14))))</f>
        <v>0.79284883103692483</v>
      </c>
      <c r="C5268" s="47">
        <f ca="1">IF('Inputs and Results'!$G$15='Inputs and Results'!$G$13, 'Inputs and Results'!$G$13, IF(F5268 &lt;= ('Inputs and Results'!$G$14-'Inputs and Results'!$G$13)/('Inputs and Results'!$G$15-'Inputs and Results'!$G$13), 'Inputs and Results'!$G$13 + SQRT(F5268*('Inputs and Results'!$G$15-'Inputs and Results'!$G$13)*('Inputs and Results'!$G$14-'Inputs and Results'!$G$13)), 'Inputs and Results'!$G$15 - SQRT((1-F5268)*('Inputs and Results'!$G$15-'Inputs and Results'!$G$13)*('Inputs and Results'!$G$15-'Inputs and Results'!$G$14))))</f>
        <v>991.20427954826846</v>
      </c>
      <c r="D5268">
        <f t="shared" ca="1" si="345"/>
        <v>785.87515435864191</v>
      </c>
      <c r="E5268">
        <f t="shared" ca="1" si="346"/>
        <v>0.45872041303832567</v>
      </c>
      <c r="F5268">
        <f t="shared" ca="1" si="346"/>
        <v>0.94860463844714227</v>
      </c>
    </row>
    <row r="5269" spans="1:6" ht="15.75" customHeight="1" x14ac:dyDescent="0.2">
      <c r="A5269">
        <v>5268</v>
      </c>
      <c r="B5269" s="47">
        <f ca="1">IF('Inputs and Results'!$C$15='Inputs and Results'!$C$13, 'Inputs and Results'!$C$13, IF(E5269 &lt;= ('Inputs and Results'!$C$14-'Inputs and Results'!$C$13)/('Inputs and Results'!$C$15-'Inputs and Results'!$C$13), 'Inputs and Results'!$C$13 + SQRT(E5269*('Inputs and Results'!$C$15-'Inputs and Results'!$C$13)*('Inputs and Results'!$C$14-'Inputs and Results'!$C$13)), 'Inputs and Results'!$C$15 - SQRT((1-E5269)*('Inputs and Results'!$C$15-'Inputs and Results'!$C$13)*('Inputs and Results'!$C$15-'Inputs and Results'!$C$14))))</f>
        <v>0.79911889964796989</v>
      </c>
      <c r="C5269" s="47">
        <f ca="1">IF('Inputs and Results'!$G$15='Inputs and Results'!$G$13, 'Inputs and Results'!$G$13, IF(F5269 &lt;= ('Inputs and Results'!$G$14-'Inputs and Results'!$G$13)/('Inputs and Results'!$G$15-'Inputs and Results'!$G$13), 'Inputs and Results'!$G$13 + SQRT(F5269*('Inputs and Results'!$G$15-'Inputs and Results'!$G$13)*('Inputs and Results'!$G$14-'Inputs and Results'!$G$13)), 'Inputs and Results'!$G$15 - SQRT((1-F5269)*('Inputs and Results'!$G$15-'Inputs and Results'!$G$13)*('Inputs and Results'!$G$15-'Inputs and Results'!$G$14))))</f>
        <v>745.77625834559603</v>
      </c>
      <c r="D5269">
        <f t="shared" ca="1" si="345"/>
        <v>595.96390295271283</v>
      </c>
      <c r="E5269">
        <f t="shared" ca="1" si="346"/>
        <v>0.46179137579035967</v>
      </c>
      <c r="F5269">
        <f t="shared" ca="1" si="346"/>
        <v>0.75676817380611561</v>
      </c>
    </row>
    <row r="5270" spans="1:6" ht="15.75" customHeight="1" x14ac:dyDescent="0.2">
      <c r="A5270">
        <v>5269</v>
      </c>
      <c r="B5270" s="47">
        <f ca="1">IF('Inputs and Results'!$C$15='Inputs and Results'!$C$13, 'Inputs and Results'!$C$13, IF(E5270 &lt;= ('Inputs and Results'!$C$14-'Inputs and Results'!$C$13)/('Inputs and Results'!$C$15-'Inputs and Results'!$C$13), 'Inputs and Results'!$C$13 + SQRT(E5270*('Inputs and Results'!$C$15-'Inputs and Results'!$C$13)*('Inputs and Results'!$C$14-'Inputs and Results'!$C$13)), 'Inputs and Results'!$C$15 - SQRT((1-E5270)*('Inputs and Results'!$C$15-'Inputs and Results'!$C$13)*('Inputs and Results'!$C$15-'Inputs and Results'!$C$14))))</f>
        <v>0.21544784805343475</v>
      </c>
      <c r="C5270" s="47">
        <f ca="1">IF('Inputs and Results'!$G$15='Inputs and Results'!$G$13, 'Inputs and Results'!$G$13, IF(F5270 &lt;= ('Inputs and Results'!$G$14-'Inputs and Results'!$G$13)/('Inputs and Results'!$G$15-'Inputs and Results'!$G$13), 'Inputs and Results'!$G$13 + SQRT(F5270*('Inputs and Results'!$G$15-'Inputs and Results'!$G$13)*('Inputs and Results'!$G$14-'Inputs and Results'!$G$13)), 'Inputs and Results'!$G$15 - SQRT((1-F5270)*('Inputs and Results'!$G$15-'Inputs and Results'!$G$13)*('Inputs and Results'!$G$15-'Inputs and Results'!$G$14))))</f>
        <v>1132.5512465583909</v>
      </c>
      <c r="D5270">
        <f t="shared" ca="1" si="345"/>
        <v>244.00572888124032</v>
      </c>
      <c r="E5270">
        <f t="shared" ca="1" si="346"/>
        <v>0.13847436812108371</v>
      </c>
      <c r="F5270">
        <f t="shared" ca="1" si="346"/>
        <v>0.99463674316517714</v>
      </c>
    </row>
    <row r="5271" spans="1:6" ht="15.75" customHeight="1" x14ac:dyDescent="0.2">
      <c r="A5271">
        <v>5270</v>
      </c>
      <c r="B5271" s="47">
        <f ca="1">IF('Inputs and Results'!$C$15='Inputs and Results'!$C$13, 'Inputs and Results'!$C$13, IF(E5271 &lt;= ('Inputs and Results'!$C$14-'Inputs and Results'!$C$13)/('Inputs and Results'!$C$15-'Inputs and Results'!$C$13), 'Inputs and Results'!$C$13 + SQRT(E5271*('Inputs and Results'!$C$15-'Inputs and Results'!$C$13)*('Inputs and Results'!$C$14-'Inputs and Results'!$C$13)), 'Inputs and Results'!$C$15 - SQRT((1-E5271)*('Inputs and Results'!$C$15-'Inputs and Results'!$C$13)*('Inputs and Results'!$C$15-'Inputs and Results'!$C$14))))</f>
        <v>8.467355978856661E-2</v>
      </c>
      <c r="C5271" s="47">
        <f ca="1">IF('Inputs and Results'!$G$15='Inputs and Results'!$G$13, 'Inputs and Results'!$G$13, IF(F5271 &lt;= ('Inputs and Results'!$G$14-'Inputs and Results'!$G$13)/('Inputs and Results'!$G$15-'Inputs and Results'!$G$13), 'Inputs and Results'!$G$13 + SQRT(F5271*('Inputs and Results'!$G$15-'Inputs and Results'!$G$13)*('Inputs and Results'!$G$14-'Inputs and Results'!$G$13)), 'Inputs and Results'!$G$15 - SQRT((1-F5271)*('Inputs and Results'!$G$15-'Inputs and Results'!$G$13)*('Inputs and Results'!$G$15-'Inputs and Results'!$G$14))))</f>
        <v>386.03405007312483</v>
      </c>
      <c r="D5271">
        <f t="shared" ca="1" si="345"/>
        <v>32.686877219289251</v>
      </c>
      <c r="E5271">
        <f t="shared" ca="1" si="346"/>
        <v>5.5652416333792476E-2</v>
      </c>
      <c r="F5271">
        <f t="shared" ca="1" si="346"/>
        <v>0.21892414108683711</v>
      </c>
    </row>
    <row r="5272" spans="1:6" ht="15.75" customHeight="1" x14ac:dyDescent="0.2">
      <c r="A5272">
        <v>5271</v>
      </c>
      <c r="B5272" s="47">
        <f ca="1">IF('Inputs and Results'!$C$15='Inputs and Results'!$C$13, 'Inputs and Results'!$C$13, IF(E5272 &lt;= ('Inputs and Results'!$C$14-'Inputs and Results'!$C$13)/('Inputs and Results'!$C$15-'Inputs and Results'!$C$13), 'Inputs and Results'!$C$13 + SQRT(E5272*('Inputs and Results'!$C$15-'Inputs and Results'!$C$13)*('Inputs and Results'!$C$14-'Inputs and Results'!$C$13)), 'Inputs and Results'!$C$15 - SQRT((1-E5272)*('Inputs and Results'!$C$15-'Inputs and Results'!$C$13)*('Inputs and Results'!$C$15-'Inputs and Results'!$C$14))))</f>
        <v>1.8350509637530363</v>
      </c>
      <c r="C5272" s="47">
        <f ca="1">IF('Inputs and Results'!$G$15='Inputs and Results'!$G$13, 'Inputs and Results'!$G$13, IF(F5272 &lt;= ('Inputs and Results'!$G$14-'Inputs and Results'!$G$13)/('Inputs and Results'!$G$15-'Inputs and Results'!$G$13), 'Inputs and Results'!$G$13 + SQRT(F5272*('Inputs and Results'!$G$15-'Inputs and Results'!$G$13)*('Inputs and Results'!$G$14-'Inputs and Results'!$G$13)), 'Inputs and Results'!$G$15 - SQRT((1-F5272)*('Inputs and Results'!$G$15-'Inputs and Results'!$G$13)*('Inputs and Results'!$G$15-'Inputs and Results'!$G$14))))</f>
        <v>617.8765173803065</v>
      </c>
      <c r="D5272">
        <f t="shared" ca="1" si="345"/>
        <v>1133.8348986991011</v>
      </c>
      <c r="E5272">
        <f t="shared" ca="1" si="346"/>
        <v>0.84921041588303003</v>
      </c>
      <c r="F5272">
        <f t="shared" ca="1" si="346"/>
        <v>0.60050534103246533</v>
      </c>
    </row>
    <row r="5273" spans="1:6" ht="15.75" customHeight="1" x14ac:dyDescent="0.2">
      <c r="A5273">
        <v>5272</v>
      </c>
      <c r="B5273" s="47">
        <f ca="1">IF('Inputs and Results'!$C$15='Inputs and Results'!$C$13, 'Inputs and Results'!$C$13, IF(E5273 &lt;= ('Inputs and Results'!$C$14-'Inputs and Results'!$C$13)/('Inputs and Results'!$C$15-'Inputs and Results'!$C$13), 'Inputs and Results'!$C$13 + SQRT(E5273*('Inputs and Results'!$C$15-'Inputs and Results'!$C$13)*('Inputs and Results'!$C$14-'Inputs and Results'!$C$13)), 'Inputs and Results'!$C$15 - SQRT((1-E5273)*('Inputs and Results'!$C$15-'Inputs and Results'!$C$13)*('Inputs and Results'!$C$15-'Inputs and Results'!$C$14))))</f>
        <v>1.1467689680498794</v>
      </c>
      <c r="C5273" s="47">
        <f ca="1">IF('Inputs and Results'!$G$15='Inputs and Results'!$G$13, 'Inputs and Results'!$G$13, IF(F5273 &lt;= ('Inputs and Results'!$G$14-'Inputs and Results'!$G$13)/('Inputs and Results'!$G$15-'Inputs and Results'!$G$13), 'Inputs and Results'!$G$13 + SQRT(F5273*('Inputs and Results'!$G$15-'Inputs and Results'!$G$13)*('Inputs and Results'!$G$14-'Inputs and Results'!$G$13)), 'Inputs and Results'!$G$15 - SQRT((1-F5273)*('Inputs and Results'!$G$15-'Inputs and Results'!$G$13)*('Inputs and Results'!$G$15-'Inputs and Results'!$G$14))))</f>
        <v>461.93736576229912</v>
      </c>
      <c r="D5273">
        <f t="shared" ca="1" si="345"/>
        <v>529.73543623891146</v>
      </c>
      <c r="E5273">
        <f t="shared" ca="1" si="346"/>
        <v>0.61839274913523234</v>
      </c>
      <c r="F5273">
        <f t="shared" ca="1" si="346"/>
        <v>0.35780461913784622</v>
      </c>
    </row>
    <row r="5274" spans="1:6" ht="15.75" customHeight="1" x14ac:dyDescent="0.2">
      <c r="A5274">
        <v>5273</v>
      </c>
      <c r="B5274" s="47">
        <f ca="1">IF('Inputs and Results'!$C$15='Inputs and Results'!$C$13, 'Inputs and Results'!$C$13, IF(E5274 &lt;= ('Inputs and Results'!$C$14-'Inputs and Results'!$C$13)/('Inputs and Results'!$C$15-'Inputs and Results'!$C$13), 'Inputs and Results'!$C$13 + SQRT(E5274*('Inputs and Results'!$C$15-'Inputs and Results'!$C$13)*('Inputs and Results'!$C$14-'Inputs and Results'!$C$13)), 'Inputs and Results'!$C$15 - SQRT((1-E5274)*('Inputs and Results'!$C$15-'Inputs and Results'!$C$13)*('Inputs and Results'!$C$15-'Inputs and Results'!$C$14))))</f>
        <v>0.95958696637424579</v>
      </c>
      <c r="C5274" s="47">
        <f ca="1">IF('Inputs and Results'!$G$15='Inputs and Results'!$G$13, 'Inputs and Results'!$G$13, IF(F5274 &lt;= ('Inputs and Results'!$G$14-'Inputs and Results'!$G$13)/('Inputs and Results'!$G$15-'Inputs and Results'!$G$13), 'Inputs and Results'!$G$13 + SQRT(F5274*('Inputs and Results'!$G$15-'Inputs and Results'!$G$13)*('Inputs and Results'!$G$14-'Inputs and Results'!$G$13)), 'Inputs and Results'!$G$15 - SQRT((1-F5274)*('Inputs and Results'!$G$15-'Inputs and Results'!$G$13)*('Inputs and Results'!$G$15-'Inputs and Results'!$G$14))))</f>
        <v>686.86757280760048</v>
      </c>
      <c r="D5274">
        <f t="shared" ca="1" si="345"/>
        <v>659.1091704912867</v>
      </c>
      <c r="E5274">
        <f t="shared" ca="1" si="346"/>
        <v>0.53741273913446075</v>
      </c>
      <c r="F5274">
        <f t="shared" ca="1" si="346"/>
        <v>0.6895871717632569</v>
      </c>
    </row>
    <row r="5275" spans="1:6" ht="15.75" customHeight="1" x14ac:dyDescent="0.2">
      <c r="A5275">
        <v>5274</v>
      </c>
      <c r="B5275" s="47">
        <f ca="1">IF('Inputs and Results'!$C$15='Inputs and Results'!$C$13, 'Inputs and Results'!$C$13, IF(E5275 &lt;= ('Inputs and Results'!$C$14-'Inputs and Results'!$C$13)/('Inputs and Results'!$C$15-'Inputs and Results'!$C$13), 'Inputs and Results'!$C$13 + SQRT(E5275*('Inputs and Results'!$C$15-'Inputs and Results'!$C$13)*('Inputs and Results'!$C$14-'Inputs and Results'!$C$13)), 'Inputs and Results'!$C$15 - SQRT((1-E5275)*('Inputs and Results'!$C$15-'Inputs and Results'!$C$13)*('Inputs and Results'!$C$15-'Inputs and Results'!$C$14))))</f>
        <v>0.30155081241407711</v>
      </c>
      <c r="C5275" s="47">
        <f ca="1">IF('Inputs and Results'!$G$15='Inputs and Results'!$G$13, 'Inputs and Results'!$G$13, IF(F5275 &lt;= ('Inputs and Results'!$G$14-'Inputs and Results'!$G$13)/('Inputs and Results'!$G$15-'Inputs and Results'!$G$13), 'Inputs and Results'!$G$13 + SQRT(F5275*('Inputs and Results'!$G$15-'Inputs and Results'!$G$13)*('Inputs and Results'!$G$14-'Inputs and Results'!$G$13)), 'Inputs and Results'!$G$15 - SQRT((1-F5275)*('Inputs and Results'!$G$15-'Inputs and Results'!$G$13)*('Inputs and Results'!$G$15-'Inputs and Results'!$G$14))))</f>
        <v>989.40255007844962</v>
      </c>
      <c r="D5275">
        <f t="shared" ca="1" si="345"/>
        <v>298.35514278071611</v>
      </c>
      <c r="E5275">
        <f t="shared" ca="1" si="346"/>
        <v>0.190930220224097</v>
      </c>
      <c r="F5275">
        <f t="shared" ca="1" si="346"/>
        <v>0.94771381492587614</v>
      </c>
    </row>
    <row r="5276" spans="1:6" ht="15.75" customHeight="1" x14ac:dyDescent="0.2">
      <c r="A5276">
        <v>5275</v>
      </c>
      <c r="B5276" s="47">
        <f ca="1">IF('Inputs and Results'!$C$15='Inputs and Results'!$C$13, 'Inputs and Results'!$C$13, IF(E5276 &lt;= ('Inputs and Results'!$C$14-'Inputs and Results'!$C$13)/('Inputs and Results'!$C$15-'Inputs and Results'!$C$13), 'Inputs and Results'!$C$13 + SQRT(E5276*('Inputs and Results'!$C$15-'Inputs and Results'!$C$13)*('Inputs and Results'!$C$14-'Inputs and Results'!$C$13)), 'Inputs and Results'!$C$15 - SQRT((1-E5276)*('Inputs and Results'!$C$15-'Inputs and Results'!$C$13)*('Inputs and Results'!$C$15-'Inputs and Results'!$C$14))))</f>
        <v>0.94672994541317967</v>
      </c>
      <c r="C5276" s="47">
        <f ca="1">IF('Inputs and Results'!$G$15='Inputs and Results'!$G$13, 'Inputs and Results'!$G$13, IF(F5276 &lt;= ('Inputs and Results'!$G$14-'Inputs and Results'!$G$13)/('Inputs and Results'!$G$15-'Inputs and Results'!$G$13), 'Inputs and Results'!$G$13 + SQRT(F5276*('Inputs and Results'!$G$15-'Inputs and Results'!$G$13)*('Inputs and Results'!$G$14-'Inputs and Results'!$G$13)), 'Inputs and Results'!$G$15 - SQRT((1-F5276)*('Inputs and Results'!$G$15-'Inputs and Results'!$G$13)*('Inputs and Results'!$G$15-'Inputs and Results'!$G$14))))</f>
        <v>612.50135687215243</v>
      </c>
      <c r="D5276">
        <f t="shared" ca="1" si="345"/>
        <v>579.87337615707133</v>
      </c>
      <c r="E5276">
        <f t="shared" ca="1" si="346"/>
        <v>0.53156467588189293</v>
      </c>
      <c r="F5276">
        <f t="shared" ca="1" si="346"/>
        <v>0.59309364239990525</v>
      </c>
    </row>
    <row r="5277" spans="1:6" ht="15.75" customHeight="1" x14ac:dyDescent="0.2">
      <c r="A5277">
        <v>5276</v>
      </c>
      <c r="B5277" s="47">
        <f ca="1">IF('Inputs and Results'!$C$15='Inputs and Results'!$C$13, 'Inputs and Results'!$C$13, IF(E5277 &lt;= ('Inputs and Results'!$C$14-'Inputs and Results'!$C$13)/('Inputs and Results'!$C$15-'Inputs and Results'!$C$13), 'Inputs and Results'!$C$13 + SQRT(E5277*('Inputs and Results'!$C$15-'Inputs and Results'!$C$13)*('Inputs and Results'!$C$14-'Inputs and Results'!$C$13)), 'Inputs and Results'!$C$15 - SQRT((1-E5277)*('Inputs and Results'!$C$15-'Inputs and Results'!$C$13)*('Inputs and Results'!$C$15-'Inputs and Results'!$C$14))))</f>
        <v>1.5884871588318275</v>
      </c>
      <c r="C5277" s="47">
        <f ca="1">IF('Inputs and Results'!$G$15='Inputs and Results'!$G$13, 'Inputs and Results'!$G$13, IF(F5277 &lt;= ('Inputs and Results'!$G$14-'Inputs and Results'!$G$13)/('Inputs and Results'!$G$15-'Inputs and Results'!$G$13), 'Inputs and Results'!$G$13 + SQRT(F5277*('Inputs and Results'!$G$15-'Inputs and Results'!$G$13)*('Inputs and Results'!$G$14-'Inputs and Results'!$G$13)), 'Inputs and Results'!$G$15 - SQRT((1-F5277)*('Inputs and Results'!$G$15-'Inputs and Results'!$G$13)*('Inputs and Results'!$G$15-'Inputs and Results'!$G$14))))</f>
        <v>395.66441639546611</v>
      </c>
      <c r="D5277">
        <f t="shared" ca="1" si="345"/>
        <v>628.50784465088714</v>
      </c>
      <c r="E5277">
        <f t="shared" ca="1" si="346"/>
        <v>0.77862572213526149</v>
      </c>
      <c r="F5277">
        <f t="shared" ca="1" si="346"/>
        <v>0.23729726451274336</v>
      </c>
    </row>
    <row r="5278" spans="1:6" ht="15.75" customHeight="1" x14ac:dyDescent="0.2">
      <c r="A5278">
        <v>5277</v>
      </c>
      <c r="B5278" s="47">
        <f ca="1">IF('Inputs and Results'!$C$15='Inputs and Results'!$C$13, 'Inputs and Results'!$C$13, IF(E5278 &lt;= ('Inputs and Results'!$C$14-'Inputs and Results'!$C$13)/('Inputs and Results'!$C$15-'Inputs and Results'!$C$13), 'Inputs and Results'!$C$13 + SQRT(E5278*('Inputs and Results'!$C$15-'Inputs and Results'!$C$13)*('Inputs and Results'!$C$14-'Inputs and Results'!$C$13)), 'Inputs and Results'!$C$15 - SQRT((1-E5278)*('Inputs and Results'!$C$15-'Inputs and Results'!$C$13)*('Inputs and Results'!$C$15-'Inputs and Results'!$C$14))))</f>
        <v>1.5181699634152561</v>
      </c>
      <c r="C5278" s="47">
        <f ca="1">IF('Inputs and Results'!$G$15='Inputs and Results'!$G$13, 'Inputs and Results'!$G$13, IF(F5278 &lt;= ('Inputs and Results'!$G$14-'Inputs and Results'!$G$13)/('Inputs and Results'!$G$15-'Inputs and Results'!$G$13), 'Inputs and Results'!$G$13 + SQRT(F5278*('Inputs and Results'!$G$15-'Inputs and Results'!$G$13)*('Inputs and Results'!$G$14-'Inputs and Results'!$G$13)), 'Inputs and Results'!$G$15 - SQRT((1-F5278)*('Inputs and Results'!$G$15-'Inputs and Results'!$G$13)*('Inputs and Results'!$G$15-'Inputs and Results'!$G$14))))</f>
        <v>633.37819803651485</v>
      </c>
      <c r="D5278">
        <f t="shared" ca="1" si="345"/>
        <v>961.57575574111661</v>
      </c>
      <c r="E5278">
        <f t="shared" ca="1" si="346"/>
        <v>0.75601997140836186</v>
      </c>
      <c r="F5278">
        <f t="shared" ca="1" si="346"/>
        <v>0.62149876454881681</v>
      </c>
    </row>
    <row r="5279" spans="1:6" ht="15.75" customHeight="1" x14ac:dyDescent="0.2">
      <c r="A5279">
        <v>5278</v>
      </c>
      <c r="B5279" s="47">
        <f ca="1">IF('Inputs and Results'!$C$15='Inputs and Results'!$C$13, 'Inputs and Results'!$C$13, IF(E5279 &lt;= ('Inputs and Results'!$C$14-'Inputs and Results'!$C$13)/('Inputs and Results'!$C$15-'Inputs and Results'!$C$13), 'Inputs and Results'!$C$13 + SQRT(E5279*('Inputs and Results'!$C$15-'Inputs and Results'!$C$13)*('Inputs and Results'!$C$14-'Inputs and Results'!$C$13)), 'Inputs and Results'!$C$15 - SQRT((1-E5279)*('Inputs and Results'!$C$15-'Inputs and Results'!$C$13)*('Inputs and Results'!$C$15-'Inputs and Results'!$C$14))))</f>
        <v>1.0384060647818389</v>
      </c>
      <c r="C5279" s="47">
        <f ca="1">IF('Inputs and Results'!$G$15='Inputs and Results'!$G$13, 'Inputs and Results'!$G$13, IF(F5279 &lt;= ('Inputs and Results'!$G$14-'Inputs and Results'!$G$13)/('Inputs and Results'!$G$15-'Inputs and Results'!$G$13), 'Inputs and Results'!$G$13 + SQRT(F5279*('Inputs and Results'!$G$15-'Inputs and Results'!$G$13)*('Inputs and Results'!$G$14-'Inputs and Results'!$G$13)), 'Inputs and Results'!$G$15 - SQRT((1-F5279)*('Inputs and Results'!$G$15-'Inputs and Results'!$G$13)*('Inputs and Results'!$G$15-'Inputs and Results'!$G$14))))</f>
        <v>623.10042080525977</v>
      </c>
      <c r="D5279">
        <f t="shared" ca="1" si="345"/>
        <v>647.03125593229765</v>
      </c>
      <c r="E5279">
        <f t="shared" ca="1" si="346"/>
        <v>0.57246102592392545</v>
      </c>
      <c r="F5279">
        <f t="shared" ca="1" si="346"/>
        <v>0.60764319989829729</v>
      </c>
    </row>
    <row r="5280" spans="1:6" ht="15.75" customHeight="1" x14ac:dyDescent="0.2">
      <c r="A5280">
        <v>5279</v>
      </c>
      <c r="B5280" s="47">
        <f ca="1">IF('Inputs and Results'!$C$15='Inputs and Results'!$C$13, 'Inputs and Results'!$C$13, IF(E5280 &lt;= ('Inputs and Results'!$C$14-'Inputs and Results'!$C$13)/('Inputs and Results'!$C$15-'Inputs and Results'!$C$13), 'Inputs and Results'!$C$13 + SQRT(E5280*('Inputs and Results'!$C$15-'Inputs and Results'!$C$13)*('Inputs and Results'!$C$14-'Inputs and Results'!$C$13)), 'Inputs and Results'!$C$15 - SQRT((1-E5280)*('Inputs and Results'!$C$15-'Inputs and Results'!$C$13)*('Inputs and Results'!$C$15-'Inputs and Results'!$C$14))))</f>
        <v>0.17796558079032465</v>
      </c>
      <c r="C5280" s="47">
        <f ca="1">IF('Inputs and Results'!$G$15='Inputs and Results'!$G$13, 'Inputs and Results'!$G$13, IF(F5280 &lt;= ('Inputs and Results'!$G$14-'Inputs and Results'!$G$13)/('Inputs and Results'!$G$15-'Inputs and Results'!$G$13), 'Inputs and Results'!$G$13 + SQRT(F5280*('Inputs and Results'!$G$15-'Inputs and Results'!$G$13)*('Inputs and Results'!$G$14-'Inputs and Results'!$G$13)), 'Inputs and Results'!$G$15 - SQRT((1-F5280)*('Inputs and Results'!$G$15-'Inputs and Results'!$G$13)*('Inputs and Results'!$G$15-'Inputs and Results'!$G$14))))</f>
        <v>343.54532196130685</v>
      </c>
      <c r="D5280">
        <f t="shared" ca="1" si="345"/>
        <v>61.139242750643049</v>
      </c>
      <c r="E5280">
        <f t="shared" ca="1" si="346"/>
        <v>0.11512463742176771</v>
      </c>
      <c r="F5280">
        <f t="shared" ca="1" si="346"/>
        <v>0.13525210932463583</v>
      </c>
    </row>
    <row r="5281" spans="1:6" ht="15.75" customHeight="1" x14ac:dyDescent="0.2">
      <c r="A5281">
        <v>5280</v>
      </c>
      <c r="B5281" s="47">
        <f ca="1">IF('Inputs and Results'!$C$15='Inputs and Results'!$C$13, 'Inputs and Results'!$C$13, IF(E5281 &lt;= ('Inputs and Results'!$C$14-'Inputs and Results'!$C$13)/('Inputs and Results'!$C$15-'Inputs and Results'!$C$13), 'Inputs and Results'!$C$13 + SQRT(E5281*('Inputs and Results'!$C$15-'Inputs and Results'!$C$13)*('Inputs and Results'!$C$14-'Inputs and Results'!$C$13)), 'Inputs and Results'!$C$15 - SQRT((1-E5281)*('Inputs and Results'!$C$15-'Inputs and Results'!$C$13)*('Inputs and Results'!$C$15-'Inputs and Results'!$C$14))))</f>
        <v>1.4396790632562071</v>
      </c>
      <c r="C5281" s="47">
        <f ca="1">IF('Inputs and Results'!$G$15='Inputs and Results'!$G$13, 'Inputs and Results'!$G$13, IF(F5281 &lt;= ('Inputs and Results'!$G$14-'Inputs and Results'!$G$13)/('Inputs and Results'!$G$15-'Inputs and Results'!$G$13), 'Inputs and Results'!$G$13 + SQRT(F5281*('Inputs and Results'!$G$15-'Inputs and Results'!$G$13)*('Inputs and Results'!$G$14-'Inputs and Results'!$G$13)), 'Inputs and Results'!$G$15 - SQRT((1-F5281)*('Inputs and Results'!$G$15-'Inputs and Results'!$G$13)*('Inputs and Results'!$G$15-'Inputs and Results'!$G$14))))</f>
        <v>413.89308654679655</v>
      </c>
      <c r="D5281">
        <f t="shared" ca="1" si="345"/>
        <v>595.87321112791233</v>
      </c>
      <c r="E5281">
        <f t="shared" ca="1" si="346"/>
        <v>0.72948873048433027</v>
      </c>
      <c r="F5281">
        <f t="shared" ca="1" si="346"/>
        <v>0.27147581951482858</v>
      </c>
    </row>
    <row r="5282" spans="1:6" ht="15.75" customHeight="1" x14ac:dyDescent="0.2">
      <c r="A5282">
        <v>5281</v>
      </c>
      <c r="B5282" s="47">
        <f ca="1">IF('Inputs and Results'!$C$15='Inputs and Results'!$C$13, 'Inputs and Results'!$C$13, IF(E5282 &lt;= ('Inputs and Results'!$C$14-'Inputs and Results'!$C$13)/('Inputs and Results'!$C$15-'Inputs and Results'!$C$13), 'Inputs and Results'!$C$13 + SQRT(E5282*('Inputs and Results'!$C$15-'Inputs and Results'!$C$13)*('Inputs and Results'!$C$14-'Inputs and Results'!$C$13)), 'Inputs and Results'!$C$15 - SQRT((1-E5282)*('Inputs and Results'!$C$15-'Inputs and Results'!$C$13)*('Inputs and Results'!$C$15-'Inputs and Results'!$C$14))))</f>
        <v>1.5850342113186233</v>
      </c>
      <c r="C5282" s="47">
        <f ca="1">IF('Inputs and Results'!$G$15='Inputs and Results'!$G$13, 'Inputs and Results'!$G$13, IF(F5282 &lt;= ('Inputs and Results'!$G$14-'Inputs and Results'!$G$13)/('Inputs and Results'!$G$15-'Inputs and Results'!$G$13), 'Inputs and Results'!$G$13 + SQRT(F5282*('Inputs and Results'!$G$15-'Inputs and Results'!$G$13)*('Inputs and Results'!$G$14-'Inputs and Results'!$G$13)), 'Inputs and Results'!$G$15 - SQRT((1-F5282)*('Inputs and Results'!$G$15-'Inputs and Results'!$G$13)*('Inputs and Results'!$G$15-'Inputs and Results'!$G$14))))</f>
        <v>583.2686105196027</v>
      </c>
      <c r="D5282">
        <f t="shared" ca="1" si="345"/>
        <v>924.50070206184773</v>
      </c>
      <c r="E5282">
        <f t="shared" ref="E5282:F5301" ca="1" si="347">RAND()</f>
        <v>0.77754131298458773</v>
      </c>
      <c r="F5282">
        <f t="shared" ca="1" si="347"/>
        <v>0.55159252291457084</v>
      </c>
    </row>
    <row r="5283" spans="1:6" ht="15.75" customHeight="1" x14ac:dyDescent="0.2">
      <c r="A5283">
        <v>5282</v>
      </c>
      <c r="B5283" s="47">
        <f ca="1">IF('Inputs and Results'!$C$15='Inputs and Results'!$C$13, 'Inputs and Results'!$C$13, IF(E5283 &lt;= ('Inputs and Results'!$C$14-'Inputs and Results'!$C$13)/('Inputs and Results'!$C$15-'Inputs and Results'!$C$13), 'Inputs and Results'!$C$13 + SQRT(E5283*('Inputs and Results'!$C$15-'Inputs and Results'!$C$13)*('Inputs and Results'!$C$14-'Inputs and Results'!$C$13)), 'Inputs and Results'!$C$15 - SQRT((1-E5283)*('Inputs and Results'!$C$15-'Inputs and Results'!$C$13)*('Inputs and Results'!$C$15-'Inputs and Results'!$C$14))))</f>
        <v>0.89979953655033995</v>
      </c>
      <c r="C5283" s="47">
        <f ca="1">IF('Inputs and Results'!$G$15='Inputs and Results'!$G$13, 'Inputs and Results'!$G$13, IF(F5283 &lt;= ('Inputs and Results'!$G$14-'Inputs and Results'!$G$13)/('Inputs and Results'!$G$15-'Inputs and Results'!$G$13), 'Inputs and Results'!$G$13 + SQRT(F5283*('Inputs and Results'!$G$15-'Inputs and Results'!$G$13)*('Inputs and Results'!$G$14-'Inputs and Results'!$G$13)), 'Inputs and Results'!$G$15 - SQRT((1-F5283)*('Inputs and Results'!$G$15-'Inputs and Results'!$G$13)*('Inputs and Results'!$G$15-'Inputs and Results'!$G$14))))</f>
        <v>957.47180837752751</v>
      </c>
      <c r="D5283">
        <f t="shared" ca="1" si="345"/>
        <v>861.5326894381152</v>
      </c>
      <c r="E5283">
        <f t="shared" ca="1" si="347"/>
        <v>0.50990644592509249</v>
      </c>
      <c r="F5283">
        <f t="shared" ca="1" si="347"/>
        <v>0.93065658965828491</v>
      </c>
    </row>
    <row r="5284" spans="1:6" ht="15.75" customHeight="1" x14ac:dyDescent="0.2">
      <c r="A5284">
        <v>5283</v>
      </c>
      <c r="B5284" s="47">
        <f ca="1">IF('Inputs and Results'!$C$15='Inputs and Results'!$C$13, 'Inputs and Results'!$C$13, IF(E5284 &lt;= ('Inputs and Results'!$C$14-'Inputs and Results'!$C$13)/('Inputs and Results'!$C$15-'Inputs and Results'!$C$13), 'Inputs and Results'!$C$13 + SQRT(E5284*('Inputs and Results'!$C$15-'Inputs and Results'!$C$13)*('Inputs and Results'!$C$14-'Inputs and Results'!$C$13)), 'Inputs and Results'!$C$15 - SQRT((1-E5284)*('Inputs and Results'!$C$15-'Inputs and Results'!$C$13)*('Inputs and Results'!$C$15-'Inputs and Results'!$C$14))))</f>
        <v>0.39333777607973275</v>
      </c>
      <c r="C5284" s="47">
        <f ca="1">IF('Inputs and Results'!$G$15='Inputs and Results'!$G$13, 'Inputs and Results'!$G$13, IF(F5284 &lt;= ('Inputs and Results'!$G$14-'Inputs and Results'!$G$13)/('Inputs and Results'!$G$15-'Inputs and Results'!$G$13), 'Inputs and Results'!$G$13 + SQRT(F5284*('Inputs and Results'!$G$15-'Inputs and Results'!$G$13)*('Inputs and Results'!$G$14-'Inputs and Results'!$G$13)), 'Inputs and Results'!$G$15 - SQRT((1-F5284)*('Inputs and Results'!$G$15-'Inputs and Results'!$G$13)*('Inputs and Results'!$G$15-'Inputs and Results'!$G$14))))</f>
        <v>828.51838956787344</v>
      </c>
      <c r="D5284">
        <f t="shared" ca="1" si="345"/>
        <v>325.88758079378897</v>
      </c>
      <c r="E5284">
        <f t="shared" ca="1" si="347"/>
        <v>0.24503467226522746</v>
      </c>
      <c r="F5284">
        <f t="shared" ca="1" si="347"/>
        <v>0.83731205295517874</v>
      </c>
    </row>
    <row r="5285" spans="1:6" ht="15.75" customHeight="1" x14ac:dyDescent="0.2">
      <c r="A5285">
        <v>5284</v>
      </c>
      <c r="B5285" s="47">
        <f ca="1">IF('Inputs and Results'!$C$15='Inputs and Results'!$C$13, 'Inputs and Results'!$C$13, IF(E5285 &lt;= ('Inputs and Results'!$C$14-'Inputs and Results'!$C$13)/('Inputs and Results'!$C$15-'Inputs and Results'!$C$13), 'Inputs and Results'!$C$13 + SQRT(E5285*('Inputs and Results'!$C$15-'Inputs and Results'!$C$13)*('Inputs and Results'!$C$14-'Inputs and Results'!$C$13)), 'Inputs and Results'!$C$15 - SQRT((1-E5285)*('Inputs and Results'!$C$15-'Inputs and Results'!$C$13)*('Inputs and Results'!$C$15-'Inputs and Results'!$C$14))))</f>
        <v>0.64340768174270169</v>
      </c>
      <c r="C5285" s="47">
        <f ca="1">IF('Inputs and Results'!$G$15='Inputs and Results'!$G$13, 'Inputs and Results'!$G$13, IF(F5285 &lt;= ('Inputs and Results'!$G$14-'Inputs and Results'!$G$13)/('Inputs and Results'!$G$15-'Inputs and Results'!$G$13), 'Inputs and Results'!$G$13 + SQRT(F5285*('Inputs and Results'!$G$15-'Inputs and Results'!$G$13)*('Inputs and Results'!$G$14-'Inputs and Results'!$G$13)), 'Inputs and Results'!$G$15 - SQRT((1-F5285)*('Inputs and Results'!$G$15-'Inputs and Results'!$G$13)*('Inputs and Results'!$G$15-'Inputs and Results'!$G$14))))</f>
        <v>640.92663145713811</v>
      </c>
      <c r="D5285">
        <f t="shared" ca="1" si="345"/>
        <v>412.37711811299619</v>
      </c>
      <c r="E5285">
        <f t="shared" ca="1" si="347"/>
        <v>0.3829414050589659</v>
      </c>
      <c r="F5285">
        <f t="shared" ca="1" si="347"/>
        <v>0.63151624194791023</v>
      </c>
    </row>
    <row r="5286" spans="1:6" ht="15.75" customHeight="1" x14ac:dyDescent="0.2">
      <c r="A5286">
        <v>5285</v>
      </c>
      <c r="B5286" s="47">
        <f ca="1">IF('Inputs and Results'!$C$15='Inputs and Results'!$C$13, 'Inputs and Results'!$C$13, IF(E5286 &lt;= ('Inputs and Results'!$C$14-'Inputs and Results'!$C$13)/('Inputs and Results'!$C$15-'Inputs and Results'!$C$13), 'Inputs and Results'!$C$13 + SQRT(E5286*('Inputs and Results'!$C$15-'Inputs and Results'!$C$13)*('Inputs and Results'!$C$14-'Inputs and Results'!$C$13)), 'Inputs and Results'!$C$15 - SQRT((1-E5286)*('Inputs and Results'!$C$15-'Inputs and Results'!$C$13)*('Inputs and Results'!$C$15-'Inputs and Results'!$C$14))))</f>
        <v>0.16209644030666759</v>
      </c>
      <c r="C5286" s="47">
        <f ca="1">IF('Inputs and Results'!$G$15='Inputs and Results'!$G$13, 'Inputs and Results'!$G$13, IF(F5286 &lt;= ('Inputs and Results'!$G$14-'Inputs and Results'!$G$13)/('Inputs and Results'!$G$15-'Inputs and Results'!$G$13), 'Inputs and Results'!$G$13 + SQRT(F5286*('Inputs and Results'!$G$15-'Inputs and Results'!$G$13)*('Inputs and Results'!$G$14-'Inputs and Results'!$G$13)), 'Inputs and Results'!$G$15 - SQRT((1-F5286)*('Inputs and Results'!$G$15-'Inputs and Results'!$G$13)*('Inputs and Results'!$G$15-'Inputs and Results'!$G$14))))</f>
        <v>332.43407852572193</v>
      </c>
      <c r="D5286">
        <f t="shared" ca="1" si="345"/>
        <v>53.886380765646727</v>
      </c>
      <c r="E5286">
        <f t="shared" ca="1" si="347"/>
        <v>0.10514482065332365</v>
      </c>
      <c r="F5286">
        <f t="shared" ca="1" si="347"/>
        <v>0.11266888996934443</v>
      </c>
    </row>
    <row r="5287" spans="1:6" ht="15.75" customHeight="1" x14ac:dyDescent="0.2">
      <c r="A5287">
        <v>5286</v>
      </c>
      <c r="B5287" s="47">
        <f ca="1">IF('Inputs and Results'!$C$15='Inputs and Results'!$C$13, 'Inputs and Results'!$C$13, IF(E5287 &lt;= ('Inputs and Results'!$C$14-'Inputs and Results'!$C$13)/('Inputs and Results'!$C$15-'Inputs and Results'!$C$13), 'Inputs and Results'!$C$13 + SQRT(E5287*('Inputs and Results'!$C$15-'Inputs and Results'!$C$13)*('Inputs and Results'!$C$14-'Inputs and Results'!$C$13)), 'Inputs and Results'!$C$15 - SQRT((1-E5287)*('Inputs and Results'!$C$15-'Inputs and Results'!$C$13)*('Inputs and Results'!$C$15-'Inputs and Results'!$C$14))))</f>
        <v>2.133182169312672</v>
      </c>
      <c r="C5287" s="47">
        <f ca="1">IF('Inputs and Results'!$G$15='Inputs and Results'!$G$13, 'Inputs and Results'!$G$13, IF(F5287 &lt;= ('Inputs and Results'!$G$14-'Inputs and Results'!$G$13)/('Inputs and Results'!$G$15-'Inputs and Results'!$G$13), 'Inputs and Results'!$G$13 + SQRT(F5287*('Inputs and Results'!$G$15-'Inputs and Results'!$G$13)*('Inputs and Results'!$G$14-'Inputs and Results'!$G$13)), 'Inputs and Results'!$G$15 - SQRT((1-F5287)*('Inputs and Results'!$G$15-'Inputs and Results'!$G$13)*('Inputs and Results'!$G$15-'Inputs and Results'!$G$14))))</f>
        <v>731.7498268200743</v>
      </c>
      <c r="D5287">
        <f t="shared" ca="1" si="345"/>
        <v>1560.9556829702183</v>
      </c>
      <c r="E5287">
        <f t="shared" ca="1" si="347"/>
        <v>0.91651409426694608</v>
      </c>
      <c r="F5287">
        <f t="shared" ca="1" si="347"/>
        <v>0.74151423394644878</v>
      </c>
    </row>
    <row r="5288" spans="1:6" ht="15.75" customHeight="1" x14ac:dyDescent="0.2">
      <c r="A5288">
        <v>5287</v>
      </c>
      <c r="B5288" s="47">
        <f ca="1">IF('Inputs and Results'!$C$15='Inputs and Results'!$C$13, 'Inputs and Results'!$C$13, IF(E5288 &lt;= ('Inputs and Results'!$C$14-'Inputs and Results'!$C$13)/('Inputs and Results'!$C$15-'Inputs and Results'!$C$13), 'Inputs and Results'!$C$13 + SQRT(E5288*('Inputs and Results'!$C$15-'Inputs and Results'!$C$13)*('Inputs and Results'!$C$14-'Inputs and Results'!$C$13)), 'Inputs and Results'!$C$15 - SQRT((1-E5288)*('Inputs and Results'!$C$15-'Inputs and Results'!$C$13)*('Inputs and Results'!$C$15-'Inputs and Results'!$C$14))))</f>
        <v>0.83100791902345161</v>
      </c>
      <c r="C5288" s="47">
        <f ca="1">IF('Inputs and Results'!$G$15='Inputs and Results'!$G$13, 'Inputs and Results'!$G$13, IF(F5288 &lt;= ('Inputs and Results'!$G$14-'Inputs and Results'!$G$13)/('Inputs and Results'!$G$15-'Inputs and Results'!$G$13), 'Inputs and Results'!$G$13 + SQRT(F5288*('Inputs and Results'!$G$15-'Inputs and Results'!$G$13)*('Inputs and Results'!$G$14-'Inputs and Results'!$G$13)), 'Inputs and Results'!$G$15 - SQRT((1-F5288)*('Inputs and Results'!$G$15-'Inputs and Results'!$G$13)*('Inputs and Results'!$G$15-'Inputs and Results'!$G$14))))</f>
        <v>362.3704802180871</v>
      </c>
      <c r="D5288">
        <f t="shared" ca="1" si="345"/>
        <v>301.13273868156142</v>
      </c>
      <c r="E5288">
        <f t="shared" ca="1" si="347"/>
        <v>0.47727481696233587</v>
      </c>
      <c r="F5288">
        <f t="shared" ca="1" si="347"/>
        <v>0.17284921100244155</v>
      </c>
    </row>
    <row r="5289" spans="1:6" ht="15.75" customHeight="1" x14ac:dyDescent="0.2">
      <c r="A5289">
        <v>5288</v>
      </c>
      <c r="B5289" s="47">
        <f ca="1">IF('Inputs and Results'!$C$15='Inputs and Results'!$C$13, 'Inputs and Results'!$C$13, IF(E5289 &lt;= ('Inputs and Results'!$C$14-'Inputs and Results'!$C$13)/('Inputs and Results'!$C$15-'Inputs and Results'!$C$13), 'Inputs and Results'!$C$13 + SQRT(E5289*('Inputs and Results'!$C$15-'Inputs and Results'!$C$13)*('Inputs and Results'!$C$14-'Inputs and Results'!$C$13)), 'Inputs and Results'!$C$15 - SQRT((1-E5289)*('Inputs and Results'!$C$15-'Inputs and Results'!$C$13)*('Inputs and Results'!$C$15-'Inputs and Results'!$C$14))))</f>
        <v>0.23510766183920762</v>
      </c>
      <c r="C5289" s="47">
        <f ca="1">IF('Inputs and Results'!$G$15='Inputs and Results'!$G$13, 'Inputs and Results'!$G$13, IF(F5289 &lt;= ('Inputs and Results'!$G$14-'Inputs and Results'!$G$13)/('Inputs and Results'!$G$15-'Inputs and Results'!$G$13), 'Inputs and Results'!$G$13 + SQRT(F5289*('Inputs and Results'!$G$15-'Inputs and Results'!$G$13)*('Inputs and Results'!$G$14-'Inputs and Results'!$G$13)), 'Inputs and Results'!$G$15 - SQRT((1-F5289)*('Inputs and Results'!$G$15-'Inputs and Results'!$G$13)*('Inputs and Results'!$G$15-'Inputs and Results'!$G$14))))</f>
        <v>478.35687560150438</v>
      </c>
      <c r="D5289">
        <f t="shared" ca="1" si="345"/>
        <v>112.46536654737839</v>
      </c>
      <c r="E5289">
        <f t="shared" ca="1" si="347"/>
        <v>0.15059670648663837</v>
      </c>
      <c r="F5289">
        <f t="shared" ca="1" si="347"/>
        <v>0.38606033074135448</v>
      </c>
    </row>
    <row r="5290" spans="1:6" ht="15.75" customHeight="1" x14ac:dyDescent="0.2">
      <c r="A5290">
        <v>5289</v>
      </c>
      <c r="B5290" s="47">
        <f ca="1">IF('Inputs and Results'!$C$15='Inputs and Results'!$C$13, 'Inputs and Results'!$C$13, IF(E5290 &lt;= ('Inputs and Results'!$C$14-'Inputs and Results'!$C$13)/('Inputs and Results'!$C$15-'Inputs and Results'!$C$13), 'Inputs and Results'!$C$13 + SQRT(E5290*('Inputs and Results'!$C$15-'Inputs and Results'!$C$13)*('Inputs and Results'!$C$14-'Inputs and Results'!$C$13)), 'Inputs and Results'!$C$15 - SQRT((1-E5290)*('Inputs and Results'!$C$15-'Inputs and Results'!$C$13)*('Inputs and Results'!$C$15-'Inputs and Results'!$C$14))))</f>
        <v>0.1372010032944706</v>
      </c>
      <c r="C5290" s="47">
        <f ca="1">IF('Inputs and Results'!$G$15='Inputs and Results'!$G$13, 'Inputs and Results'!$G$13, IF(F5290 &lt;= ('Inputs and Results'!$G$14-'Inputs and Results'!$G$13)/('Inputs and Results'!$G$15-'Inputs and Results'!$G$13), 'Inputs and Results'!$G$13 + SQRT(F5290*('Inputs and Results'!$G$15-'Inputs and Results'!$G$13)*('Inputs and Results'!$G$14-'Inputs and Results'!$G$13)), 'Inputs and Results'!$G$15 - SQRT((1-F5290)*('Inputs and Results'!$G$15-'Inputs and Results'!$G$13)*('Inputs and Results'!$G$15-'Inputs and Results'!$G$14))))</f>
        <v>513.25335043608027</v>
      </c>
      <c r="D5290">
        <f t="shared" ca="1" si="345"/>
        <v>70.418874624078725</v>
      </c>
      <c r="E5290">
        <f t="shared" ca="1" si="347"/>
        <v>8.9375767162423903E-2</v>
      </c>
      <c r="F5290">
        <f t="shared" ca="1" si="347"/>
        <v>0.44400122054077884</v>
      </c>
    </row>
    <row r="5291" spans="1:6" ht="15.75" customHeight="1" x14ac:dyDescent="0.2">
      <c r="A5291">
        <v>5290</v>
      </c>
      <c r="B5291" s="47">
        <f ca="1">IF('Inputs and Results'!$C$15='Inputs and Results'!$C$13, 'Inputs and Results'!$C$13, IF(E5291 &lt;= ('Inputs and Results'!$C$14-'Inputs and Results'!$C$13)/('Inputs and Results'!$C$15-'Inputs and Results'!$C$13), 'Inputs and Results'!$C$13 + SQRT(E5291*('Inputs and Results'!$C$15-'Inputs and Results'!$C$13)*('Inputs and Results'!$C$14-'Inputs and Results'!$C$13)), 'Inputs and Results'!$C$15 - SQRT((1-E5291)*('Inputs and Results'!$C$15-'Inputs and Results'!$C$13)*('Inputs and Results'!$C$15-'Inputs and Results'!$C$14))))</f>
        <v>1.5868482335044121</v>
      </c>
      <c r="C5291" s="47">
        <f ca="1">IF('Inputs and Results'!$G$15='Inputs and Results'!$G$13, 'Inputs and Results'!$G$13, IF(F5291 &lt;= ('Inputs and Results'!$G$14-'Inputs and Results'!$G$13)/('Inputs and Results'!$G$15-'Inputs and Results'!$G$13), 'Inputs and Results'!$G$13 + SQRT(F5291*('Inputs and Results'!$G$15-'Inputs and Results'!$G$13)*('Inputs and Results'!$G$14-'Inputs and Results'!$G$13)), 'Inputs and Results'!$G$15 - SQRT((1-F5291)*('Inputs and Results'!$G$15-'Inputs and Results'!$G$13)*('Inputs and Results'!$G$15-'Inputs and Results'!$G$14))))</f>
        <v>485.31699264167651</v>
      </c>
      <c r="D5291">
        <f t="shared" ca="1" si="345"/>
        <v>770.12441246311812</v>
      </c>
      <c r="E5291">
        <f t="shared" ca="1" si="347"/>
        <v>0.77811134276115546</v>
      </c>
      <c r="F5291">
        <f t="shared" ca="1" si="347"/>
        <v>0.3978458940245313</v>
      </c>
    </row>
    <row r="5292" spans="1:6" ht="15.75" customHeight="1" x14ac:dyDescent="0.2">
      <c r="A5292">
        <v>5291</v>
      </c>
      <c r="B5292" s="47">
        <f ca="1">IF('Inputs and Results'!$C$15='Inputs and Results'!$C$13, 'Inputs and Results'!$C$13, IF(E5292 &lt;= ('Inputs and Results'!$C$14-'Inputs and Results'!$C$13)/('Inputs and Results'!$C$15-'Inputs and Results'!$C$13), 'Inputs and Results'!$C$13 + SQRT(E5292*('Inputs and Results'!$C$15-'Inputs and Results'!$C$13)*('Inputs and Results'!$C$14-'Inputs and Results'!$C$13)), 'Inputs and Results'!$C$15 - SQRT((1-E5292)*('Inputs and Results'!$C$15-'Inputs and Results'!$C$13)*('Inputs and Results'!$C$15-'Inputs and Results'!$C$14))))</f>
        <v>6.7609427905795272E-2</v>
      </c>
      <c r="C5292" s="47">
        <f ca="1">IF('Inputs and Results'!$G$15='Inputs and Results'!$G$13, 'Inputs and Results'!$G$13, IF(F5292 &lt;= ('Inputs and Results'!$G$14-'Inputs and Results'!$G$13)/('Inputs and Results'!$G$15-'Inputs and Results'!$G$13), 'Inputs and Results'!$G$13 + SQRT(F5292*('Inputs and Results'!$G$15-'Inputs and Results'!$G$13)*('Inputs and Results'!$G$14-'Inputs and Results'!$G$13)), 'Inputs and Results'!$G$15 - SQRT((1-F5292)*('Inputs and Results'!$G$15-'Inputs and Results'!$G$13)*('Inputs and Results'!$G$15-'Inputs and Results'!$G$14))))</f>
        <v>325.33534804087174</v>
      </c>
      <c r="D5292">
        <f t="shared" ca="1" si="345"/>
        <v>21.995736758576129</v>
      </c>
      <c r="E5292">
        <f t="shared" ca="1" si="347"/>
        <v>4.4565059188113598E-2</v>
      </c>
      <c r="F5292">
        <f t="shared" ca="1" si="347"/>
        <v>9.8088569891360056E-2</v>
      </c>
    </row>
    <row r="5293" spans="1:6" ht="15.75" customHeight="1" x14ac:dyDescent="0.2">
      <c r="A5293">
        <v>5292</v>
      </c>
      <c r="B5293" s="47">
        <f ca="1">IF('Inputs and Results'!$C$15='Inputs and Results'!$C$13, 'Inputs and Results'!$C$13, IF(E5293 &lt;= ('Inputs and Results'!$C$14-'Inputs and Results'!$C$13)/('Inputs and Results'!$C$15-'Inputs and Results'!$C$13), 'Inputs and Results'!$C$13 + SQRT(E5293*('Inputs and Results'!$C$15-'Inputs and Results'!$C$13)*('Inputs and Results'!$C$14-'Inputs and Results'!$C$13)), 'Inputs and Results'!$C$15 - SQRT((1-E5293)*('Inputs and Results'!$C$15-'Inputs and Results'!$C$13)*('Inputs and Results'!$C$15-'Inputs and Results'!$C$14))))</f>
        <v>0.41388477330502216</v>
      </c>
      <c r="C5293" s="47">
        <f ca="1">IF('Inputs and Results'!$G$15='Inputs and Results'!$G$13, 'Inputs and Results'!$G$13, IF(F5293 &lt;= ('Inputs and Results'!$G$14-'Inputs and Results'!$G$13)/('Inputs and Results'!$G$15-'Inputs and Results'!$G$13), 'Inputs and Results'!$G$13 + SQRT(F5293*('Inputs and Results'!$G$15-'Inputs and Results'!$G$13)*('Inputs and Results'!$G$14-'Inputs and Results'!$G$13)), 'Inputs and Results'!$G$15 - SQRT((1-F5293)*('Inputs and Results'!$G$15-'Inputs and Results'!$G$13)*('Inputs and Results'!$G$15-'Inputs and Results'!$G$14))))</f>
        <v>525.79078861660935</v>
      </c>
      <c r="D5293">
        <f t="shared" ca="1" si="345"/>
        <v>217.61680135245419</v>
      </c>
      <c r="E5293">
        <f t="shared" ca="1" si="347"/>
        <v>0.25688978158404274</v>
      </c>
      <c r="F5293">
        <f t="shared" ca="1" si="347"/>
        <v>0.46411684802525044</v>
      </c>
    </row>
    <row r="5294" spans="1:6" ht="15.75" customHeight="1" x14ac:dyDescent="0.2">
      <c r="A5294">
        <v>5293</v>
      </c>
      <c r="B5294" s="47">
        <f ca="1">IF('Inputs and Results'!$C$15='Inputs and Results'!$C$13, 'Inputs and Results'!$C$13, IF(E5294 &lt;= ('Inputs and Results'!$C$14-'Inputs and Results'!$C$13)/('Inputs and Results'!$C$15-'Inputs and Results'!$C$13), 'Inputs and Results'!$C$13 + SQRT(E5294*('Inputs and Results'!$C$15-'Inputs and Results'!$C$13)*('Inputs and Results'!$C$14-'Inputs and Results'!$C$13)), 'Inputs and Results'!$C$15 - SQRT((1-E5294)*('Inputs and Results'!$C$15-'Inputs and Results'!$C$13)*('Inputs and Results'!$C$15-'Inputs and Results'!$C$14))))</f>
        <v>1.3488726026959745</v>
      </c>
      <c r="C5294" s="47">
        <f ca="1">IF('Inputs and Results'!$G$15='Inputs and Results'!$G$13, 'Inputs and Results'!$G$13, IF(F5294 &lt;= ('Inputs and Results'!$G$14-'Inputs and Results'!$G$13)/('Inputs and Results'!$G$15-'Inputs and Results'!$G$13), 'Inputs and Results'!$G$13 + SQRT(F5294*('Inputs and Results'!$G$15-'Inputs and Results'!$G$13)*('Inputs and Results'!$G$14-'Inputs and Results'!$G$13)), 'Inputs and Results'!$G$15 - SQRT((1-F5294)*('Inputs and Results'!$G$15-'Inputs and Results'!$G$13)*('Inputs and Results'!$G$15-'Inputs and Results'!$G$14))))</f>
        <v>763.73156235540091</v>
      </c>
      <c r="D5294">
        <f t="shared" ca="1" si="345"/>
        <v>1030.1765802753926</v>
      </c>
      <c r="E5294">
        <f t="shared" ca="1" si="347"/>
        <v>0.69708647976355942</v>
      </c>
      <c r="F5294">
        <f t="shared" ca="1" si="347"/>
        <v>0.77561783775500193</v>
      </c>
    </row>
    <row r="5295" spans="1:6" ht="15.75" customHeight="1" x14ac:dyDescent="0.2">
      <c r="A5295">
        <v>5294</v>
      </c>
      <c r="B5295" s="47">
        <f ca="1">IF('Inputs and Results'!$C$15='Inputs and Results'!$C$13, 'Inputs and Results'!$C$13, IF(E5295 &lt;= ('Inputs and Results'!$C$14-'Inputs and Results'!$C$13)/('Inputs and Results'!$C$15-'Inputs and Results'!$C$13), 'Inputs and Results'!$C$13 + SQRT(E5295*('Inputs and Results'!$C$15-'Inputs and Results'!$C$13)*('Inputs and Results'!$C$14-'Inputs and Results'!$C$13)), 'Inputs and Results'!$C$15 - SQRT((1-E5295)*('Inputs and Results'!$C$15-'Inputs and Results'!$C$13)*('Inputs and Results'!$C$15-'Inputs and Results'!$C$14))))</f>
        <v>0.71799186408262505</v>
      </c>
      <c r="C5295" s="47">
        <f ca="1">IF('Inputs and Results'!$G$15='Inputs and Results'!$G$13, 'Inputs and Results'!$G$13, IF(F5295 &lt;= ('Inputs and Results'!$G$14-'Inputs and Results'!$G$13)/('Inputs and Results'!$G$15-'Inputs and Results'!$G$13), 'Inputs and Results'!$G$13 + SQRT(F5295*('Inputs and Results'!$G$15-'Inputs and Results'!$G$13)*('Inputs and Results'!$G$14-'Inputs and Results'!$G$13)), 'Inputs and Results'!$G$15 - SQRT((1-F5295)*('Inputs and Results'!$G$15-'Inputs and Results'!$G$13)*('Inputs and Results'!$G$15-'Inputs and Results'!$G$14))))</f>
        <v>692.46142231844897</v>
      </c>
      <c r="D5295">
        <f t="shared" ca="1" si="345"/>
        <v>497.18166741572901</v>
      </c>
      <c r="E5295">
        <f t="shared" ca="1" si="347"/>
        <v>0.4213820964007674</v>
      </c>
      <c r="F5295">
        <f t="shared" ca="1" si="347"/>
        <v>0.69631813619594918</v>
      </c>
    </row>
    <row r="5296" spans="1:6" ht="15.75" customHeight="1" x14ac:dyDescent="0.2">
      <c r="A5296">
        <v>5295</v>
      </c>
      <c r="B5296" s="47">
        <f ca="1">IF('Inputs and Results'!$C$15='Inputs and Results'!$C$13, 'Inputs and Results'!$C$13, IF(E5296 &lt;= ('Inputs and Results'!$C$14-'Inputs and Results'!$C$13)/('Inputs and Results'!$C$15-'Inputs and Results'!$C$13), 'Inputs and Results'!$C$13 + SQRT(E5296*('Inputs and Results'!$C$15-'Inputs and Results'!$C$13)*('Inputs and Results'!$C$14-'Inputs and Results'!$C$13)), 'Inputs and Results'!$C$15 - SQRT((1-E5296)*('Inputs and Results'!$C$15-'Inputs and Results'!$C$13)*('Inputs and Results'!$C$15-'Inputs and Results'!$C$14))))</f>
        <v>0.41919636805589899</v>
      </c>
      <c r="C5296" s="47">
        <f ca="1">IF('Inputs and Results'!$G$15='Inputs and Results'!$G$13, 'Inputs and Results'!$G$13, IF(F5296 &lt;= ('Inputs and Results'!$G$14-'Inputs and Results'!$G$13)/('Inputs and Results'!$G$15-'Inputs and Results'!$G$13), 'Inputs and Results'!$G$13 + SQRT(F5296*('Inputs and Results'!$G$15-'Inputs and Results'!$G$13)*('Inputs and Results'!$G$14-'Inputs and Results'!$G$13)), 'Inputs and Results'!$G$15 - SQRT((1-F5296)*('Inputs and Results'!$G$15-'Inputs and Results'!$G$13)*('Inputs and Results'!$G$15-'Inputs and Results'!$G$14))))</f>
        <v>398.38753398218955</v>
      </c>
      <c r="D5296">
        <f t="shared" ca="1" si="345"/>
        <v>167.00260732407989</v>
      </c>
      <c r="E5296">
        <f t="shared" ca="1" si="347"/>
        <v>0.25993917926045962</v>
      </c>
      <c r="F5296">
        <f t="shared" ca="1" si="347"/>
        <v>0.24245285753087231</v>
      </c>
    </row>
    <row r="5297" spans="1:6" ht="15.75" customHeight="1" x14ac:dyDescent="0.2">
      <c r="A5297">
        <v>5296</v>
      </c>
      <c r="B5297" s="47">
        <f ca="1">IF('Inputs and Results'!$C$15='Inputs and Results'!$C$13, 'Inputs and Results'!$C$13, IF(E5297 &lt;= ('Inputs and Results'!$C$14-'Inputs and Results'!$C$13)/('Inputs and Results'!$C$15-'Inputs and Results'!$C$13), 'Inputs and Results'!$C$13 + SQRT(E5297*('Inputs and Results'!$C$15-'Inputs and Results'!$C$13)*('Inputs and Results'!$C$14-'Inputs and Results'!$C$13)), 'Inputs and Results'!$C$15 - SQRT((1-E5297)*('Inputs and Results'!$C$15-'Inputs and Results'!$C$13)*('Inputs and Results'!$C$15-'Inputs and Results'!$C$14))))</f>
        <v>2.2084891018682571</v>
      </c>
      <c r="C5297" s="47">
        <f ca="1">IF('Inputs and Results'!$G$15='Inputs and Results'!$G$13, 'Inputs and Results'!$G$13, IF(F5297 &lt;= ('Inputs and Results'!$G$14-'Inputs and Results'!$G$13)/('Inputs and Results'!$G$15-'Inputs and Results'!$G$13), 'Inputs and Results'!$G$13 + SQRT(F5297*('Inputs and Results'!$G$15-'Inputs and Results'!$G$13)*('Inputs and Results'!$G$14-'Inputs and Results'!$G$13)), 'Inputs and Results'!$G$15 - SQRT((1-F5297)*('Inputs and Results'!$G$15-'Inputs and Results'!$G$13)*('Inputs and Results'!$G$15-'Inputs and Results'!$G$14))))</f>
        <v>898.01357436608964</v>
      </c>
      <c r="D5297">
        <f t="shared" ca="1" si="345"/>
        <v>1983.2531923172687</v>
      </c>
      <c r="E5297">
        <f t="shared" ca="1" si="347"/>
        <v>0.93039005534874242</v>
      </c>
      <c r="F5297">
        <f t="shared" ca="1" si="347"/>
        <v>0.8924883361366106</v>
      </c>
    </row>
    <row r="5298" spans="1:6" ht="15.75" customHeight="1" x14ac:dyDescent="0.2">
      <c r="A5298">
        <v>5297</v>
      </c>
      <c r="B5298" s="47">
        <f ca="1">IF('Inputs and Results'!$C$15='Inputs and Results'!$C$13, 'Inputs and Results'!$C$13, IF(E5298 &lt;= ('Inputs and Results'!$C$14-'Inputs and Results'!$C$13)/('Inputs and Results'!$C$15-'Inputs and Results'!$C$13), 'Inputs and Results'!$C$13 + SQRT(E5298*('Inputs and Results'!$C$15-'Inputs and Results'!$C$13)*('Inputs and Results'!$C$14-'Inputs and Results'!$C$13)), 'Inputs and Results'!$C$15 - SQRT((1-E5298)*('Inputs and Results'!$C$15-'Inputs and Results'!$C$13)*('Inputs and Results'!$C$15-'Inputs and Results'!$C$14))))</f>
        <v>0.58397922472954189</v>
      </c>
      <c r="C5298" s="47">
        <f ca="1">IF('Inputs and Results'!$G$15='Inputs and Results'!$G$13, 'Inputs and Results'!$G$13, IF(F5298 &lt;= ('Inputs and Results'!$G$14-'Inputs and Results'!$G$13)/('Inputs and Results'!$G$15-'Inputs and Results'!$G$13), 'Inputs and Results'!$G$13 + SQRT(F5298*('Inputs and Results'!$G$15-'Inputs and Results'!$G$13)*('Inputs and Results'!$G$14-'Inputs and Results'!$G$13)), 'Inputs and Results'!$G$15 - SQRT((1-F5298)*('Inputs and Results'!$G$15-'Inputs and Results'!$G$13)*('Inputs and Results'!$G$15-'Inputs and Results'!$G$14))))</f>
        <v>346.1031787457016</v>
      </c>
      <c r="D5298">
        <f t="shared" ca="1" si="345"/>
        <v>202.11706600034489</v>
      </c>
      <c r="E5298">
        <f t="shared" ca="1" si="347"/>
        <v>0.35142706816239278</v>
      </c>
      <c r="F5298">
        <f t="shared" ca="1" si="347"/>
        <v>0.14040964614043028</v>
      </c>
    </row>
    <row r="5299" spans="1:6" ht="15.75" customHeight="1" x14ac:dyDescent="0.2">
      <c r="A5299">
        <v>5298</v>
      </c>
      <c r="B5299" s="47">
        <f ca="1">IF('Inputs and Results'!$C$15='Inputs and Results'!$C$13, 'Inputs and Results'!$C$13, IF(E5299 &lt;= ('Inputs and Results'!$C$14-'Inputs and Results'!$C$13)/('Inputs and Results'!$C$15-'Inputs and Results'!$C$13), 'Inputs and Results'!$C$13 + SQRT(E5299*('Inputs and Results'!$C$15-'Inputs and Results'!$C$13)*('Inputs and Results'!$C$14-'Inputs and Results'!$C$13)), 'Inputs and Results'!$C$15 - SQRT((1-E5299)*('Inputs and Results'!$C$15-'Inputs and Results'!$C$13)*('Inputs and Results'!$C$15-'Inputs and Results'!$C$14))))</f>
        <v>4.2506728821718021E-2</v>
      </c>
      <c r="C5299" s="47">
        <f ca="1">IF('Inputs and Results'!$G$15='Inputs and Results'!$G$13, 'Inputs and Results'!$G$13, IF(F5299 &lt;= ('Inputs and Results'!$G$14-'Inputs and Results'!$G$13)/('Inputs and Results'!$G$15-'Inputs and Results'!$G$13), 'Inputs and Results'!$G$13 + SQRT(F5299*('Inputs and Results'!$G$15-'Inputs and Results'!$G$13)*('Inputs and Results'!$G$14-'Inputs and Results'!$G$13)), 'Inputs and Results'!$G$15 - SQRT((1-F5299)*('Inputs and Results'!$G$15-'Inputs and Results'!$G$13)*('Inputs and Results'!$G$15-'Inputs and Results'!$G$14))))</f>
        <v>293.40338553110053</v>
      </c>
      <c r="D5299">
        <f t="shared" ca="1" si="345"/>
        <v>12.471618144144475</v>
      </c>
      <c r="E5299">
        <f t="shared" ca="1" si="347"/>
        <v>2.8137061215020687E-2</v>
      </c>
      <c r="F5299">
        <f t="shared" ca="1" si="347"/>
        <v>3.1033136376960924E-2</v>
      </c>
    </row>
    <row r="5300" spans="1:6" ht="15.75" customHeight="1" x14ac:dyDescent="0.2">
      <c r="A5300">
        <v>5299</v>
      </c>
      <c r="B5300" s="47">
        <f ca="1">IF('Inputs and Results'!$C$15='Inputs and Results'!$C$13, 'Inputs and Results'!$C$13, IF(E5300 &lt;= ('Inputs and Results'!$C$14-'Inputs and Results'!$C$13)/('Inputs and Results'!$C$15-'Inputs and Results'!$C$13), 'Inputs and Results'!$C$13 + SQRT(E5300*('Inputs and Results'!$C$15-'Inputs and Results'!$C$13)*('Inputs and Results'!$C$14-'Inputs and Results'!$C$13)), 'Inputs and Results'!$C$15 - SQRT((1-E5300)*('Inputs and Results'!$C$15-'Inputs and Results'!$C$13)*('Inputs and Results'!$C$15-'Inputs and Results'!$C$14))))</f>
        <v>2.1128174598460561</v>
      </c>
      <c r="C5300" s="47">
        <f ca="1">IF('Inputs and Results'!$G$15='Inputs and Results'!$G$13, 'Inputs and Results'!$G$13, IF(F5300 &lt;= ('Inputs and Results'!$G$14-'Inputs and Results'!$G$13)/('Inputs and Results'!$G$15-'Inputs and Results'!$G$13), 'Inputs and Results'!$G$13 + SQRT(F5300*('Inputs and Results'!$G$15-'Inputs and Results'!$G$13)*('Inputs and Results'!$G$14-'Inputs and Results'!$G$13)), 'Inputs and Results'!$G$15 - SQRT((1-F5300)*('Inputs and Results'!$G$15-'Inputs and Results'!$G$13)*('Inputs and Results'!$G$15-'Inputs and Results'!$G$14))))</f>
        <v>433.60930719162411</v>
      </c>
      <c r="D5300">
        <f t="shared" ca="1" si="345"/>
        <v>916.13731498621542</v>
      </c>
      <c r="E5300">
        <f t="shared" ca="1" si="347"/>
        <v>0.91254523782733288</v>
      </c>
      <c r="F5300">
        <f t="shared" ca="1" si="347"/>
        <v>0.30756153731863667</v>
      </c>
    </row>
    <row r="5301" spans="1:6" ht="15.75" customHeight="1" x14ac:dyDescent="0.2">
      <c r="A5301">
        <v>5300</v>
      </c>
      <c r="B5301" s="47">
        <f ca="1">IF('Inputs and Results'!$C$15='Inputs and Results'!$C$13, 'Inputs and Results'!$C$13, IF(E5301 &lt;= ('Inputs and Results'!$C$14-'Inputs and Results'!$C$13)/('Inputs and Results'!$C$15-'Inputs and Results'!$C$13), 'Inputs and Results'!$C$13 + SQRT(E5301*('Inputs and Results'!$C$15-'Inputs and Results'!$C$13)*('Inputs and Results'!$C$14-'Inputs and Results'!$C$13)), 'Inputs and Results'!$C$15 - SQRT((1-E5301)*('Inputs and Results'!$C$15-'Inputs and Results'!$C$13)*('Inputs and Results'!$C$15-'Inputs and Results'!$C$14))))</f>
        <v>1.9529881244185257</v>
      </c>
      <c r="C5301" s="47">
        <f ca="1">IF('Inputs and Results'!$G$15='Inputs and Results'!$G$13, 'Inputs and Results'!$G$13, IF(F5301 &lt;= ('Inputs and Results'!$G$14-'Inputs and Results'!$G$13)/('Inputs and Results'!$G$15-'Inputs and Results'!$G$13), 'Inputs and Results'!$G$13 + SQRT(F5301*('Inputs and Results'!$G$15-'Inputs and Results'!$G$13)*('Inputs and Results'!$G$14-'Inputs and Results'!$G$13)), 'Inputs and Results'!$G$15 - SQRT((1-F5301)*('Inputs and Results'!$G$15-'Inputs and Results'!$G$13)*('Inputs and Results'!$G$15-'Inputs and Results'!$G$14))))</f>
        <v>527.42645090669782</v>
      </c>
      <c r="D5301">
        <f t="shared" ca="1" si="345"/>
        <v>1030.0575951249914</v>
      </c>
      <c r="E5301">
        <f t="shared" ca="1" si="347"/>
        <v>0.8781962369323737</v>
      </c>
      <c r="F5301">
        <f t="shared" ca="1" si="347"/>
        <v>0.46671384790412096</v>
      </c>
    </row>
    <row r="5302" spans="1:6" ht="15.75" customHeight="1" x14ac:dyDescent="0.2">
      <c r="A5302">
        <v>5301</v>
      </c>
      <c r="B5302" s="47">
        <f ca="1">IF('Inputs and Results'!$C$15='Inputs and Results'!$C$13, 'Inputs and Results'!$C$13, IF(E5302 &lt;= ('Inputs and Results'!$C$14-'Inputs and Results'!$C$13)/('Inputs and Results'!$C$15-'Inputs and Results'!$C$13), 'Inputs and Results'!$C$13 + SQRT(E5302*('Inputs and Results'!$C$15-'Inputs and Results'!$C$13)*('Inputs and Results'!$C$14-'Inputs and Results'!$C$13)), 'Inputs and Results'!$C$15 - SQRT((1-E5302)*('Inputs and Results'!$C$15-'Inputs and Results'!$C$13)*('Inputs and Results'!$C$15-'Inputs and Results'!$C$14))))</f>
        <v>0.38473962866082356</v>
      </c>
      <c r="C5302" s="47">
        <f ca="1">IF('Inputs and Results'!$G$15='Inputs and Results'!$G$13, 'Inputs and Results'!$G$13, IF(F5302 &lt;= ('Inputs and Results'!$G$14-'Inputs and Results'!$G$13)/('Inputs and Results'!$G$15-'Inputs and Results'!$G$13), 'Inputs and Results'!$G$13 + SQRT(F5302*('Inputs and Results'!$G$15-'Inputs and Results'!$G$13)*('Inputs and Results'!$G$14-'Inputs and Results'!$G$13)), 'Inputs and Results'!$G$15 - SQRT((1-F5302)*('Inputs and Results'!$G$15-'Inputs and Results'!$G$13)*('Inputs and Results'!$G$15-'Inputs and Results'!$G$14))))</f>
        <v>288.08930681122274</v>
      </c>
      <c r="D5302">
        <f t="shared" ca="1" si="345"/>
        <v>110.83937292370391</v>
      </c>
      <c r="E5302">
        <f t="shared" ref="E5302:F5321" ca="1" si="348">RAND()</f>
        <v>0.24004591001143027</v>
      </c>
      <c r="F5302">
        <f t="shared" ca="1" si="348"/>
        <v>1.9640512127996335E-2</v>
      </c>
    </row>
    <row r="5303" spans="1:6" ht="15.75" customHeight="1" x14ac:dyDescent="0.2">
      <c r="A5303">
        <v>5302</v>
      </c>
      <c r="B5303" s="47">
        <f ca="1">IF('Inputs and Results'!$C$15='Inputs and Results'!$C$13, 'Inputs and Results'!$C$13, IF(E5303 &lt;= ('Inputs and Results'!$C$14-'Inputs and Results'!$C$13)/('Inputs and Results'!$C$15-'Inputs and Results'!$C$13), 'Inputs and Results'!$C$13 + SQRT(E5303*('Inputs and Results'!$C$15-'Inputs and Results'!$C$13)*('Inputs and Results'!$C$14-'Inputs and Results'!$C$13)), 'Inputs and Results'!$C$15 - SQRT((1-E5303)*('Inputs and Results'!$C$15-'Inputs and Results'!$C$13)*('Inputs and Results'!$C$15-'Inputs and Results'!$C$14))))</f>
        <v>0.23990432566829556</v>
      </c>
      <c r="C5303" s="47">
        <f ca="1">IF('Inputs and Results'!$G$15='Inputs and Results'!$G$13, 'Inputs and Results'!$G$13, IF(F5303 &lt;= ('Inputs and Results'!$G$14-'Inputs and Results'!$G$13)/('Inputs and Results'!$G$15-'Inputs and Results'!$G$13), 'Inputs and Results'!$G$13 + SQRT(F5303*('Inputs and Results'!$G$15-'Inputs and Results'!$G$13)*('Inputs and Results'!$G$14-'Inputs and Results'!$G$13)), 'Inputs and Results'!$G$15 - SQRT((1-F5303)*('Inputs and Results'!$G$15-'Inputs and Results'!$G$13)*('Inputs and Results'!$G$15-'Inputs and Results'!$G$14))))</f>
        <v>453.14957185012372</v>
      </c>
      <c r="D5303">
        <f t="shared" ca="1" si="345"/>
        <v>108.71254246158078</v>
      </c>
      <c r="E5303">
        <f t="shared" ca="1" si="348"/>
        <v>0.15354131872615706</v>
      </c>
      <c r="F5303">
        <f t="shared" ca="1" si="348"/>
        <v>0.34242088978526908</v>
      </c>
    </row>
    <row r="5304" spans="1:6" ht="15.75" customHeight="1" x14ac:dyDescent="0.2">
      <c r="A5304">
        <v>5303</v>
      </c>
      <c r="B5304" s="47">
        <f ca="1">IF('Inputs and Results'!$C$15='Inputs and Results'!$C$13, 'Inputs and Results'!$C$13, IF(E5304 &lt;= ('Inputs and Results'!$C$14-'Inputs and Results'!$C$13)/('Inputs and Results'!$C$15-'Inputs and Results'!$C$13), 'Inputs and Results'!$C$13 + SQRT(E5304*('Inputs and Results'!$C$15-'Inputs and Results'!$C$13)*('Inputs and Results'!$C$14-'Inputs and Results'!$C$13)), 'Inputs and Results'!$C$15 - SQRT((1-E5304)*('Inputs and Results'!$C$15-'Inputs and Results'!$C$13)*('Inputs and Results'!$C$15-'Inputs and Results'!$C$14))))</f>
        <v>1.1601759898195871</v>
      </c>
      <c r="C5304" s="47">
        <f ca="1">IF('Inputs and Results'!$G$15='Inputs and Results'!$G$13, 'Inputs and Results'!$G$13, IF(F5304 &lt;= ('Inputs and Results'!$G$14-'Inputs and Results'!$G$13)/('Inputs and Results'!$G$15-'Inputs and Results'!$G$13), 'Inputs and Results'!$G$13 + SQRT(F5304*('Inputs and Results'!$G$15-'Inputs and Results'!$G$13)*('Inputs and Results'!$G$14-'Inputs and Results'!$G$13)), 'Inputs and Results'!$G$15 - SQRT((1-F5304)*('Inputs and Results'!$G$15-'Inputs and Results'!$G$13)*('Inputs and Results'!$G$15-'Inputs and Results'!$G$14))))</f>
        <v>475.17739437366492</v>
      </c>
      <c r="D5304">
        <f t="shared" ca="1" si="345"/>
        <v>551.28940385735905</v>
      </c>
      <c r="E5304">
        <f t="shared" ca="1" si="348"/>
        <v>0.62389417906262934</v>
      </c>
      <c r="F5304">
        <f t="shared" ca="1" si="348"/>
        <v>0.38063851001431237</v>
      </c>
    </row>
    <row r="5305" spans="1:6" ht="15.75" customHeight="1" x14ac:dyDescent="0.2">
      <c r="A5305">
        <v>5304</v>
      </c>
      <c r="B5305" s="47">
        <f ca="1">IF('Inputs and Results'!$C$15='Inputs and Results'!$C$13, 'Inputs and Results'!$C$13, IF(E5305 &lt;= ('Inputs and Results'!$C$14-'Inputs and Results'!$C$13)/('Inputs and Results'!$C$15-'Inputs and Results'!$C$13), 'Inputs and Results'!$C$13 + SQRT(E5305*('Inputs and Results'!$C$15-'Inputs and Results'!$C$13)*('Inputs and Results'!$C$14-'Inputs and Results'!$C$13)), 'Inputs and Results'!$C$15 - SQRT((1-E5305)*('Inputs and Results'!$C$15-'Inputs and Results'!$C$13)*('Inputs and Results'!$C$15-'Inputs and Results'!$C$14))))</f>
        <v>0.73734948868261929</v>
      </c>
      <c r="C5305" s="47">
        <f ca="1">IF('Inputs and Results'!$G$15='Inputs and Results'!$G$13, 'Inputs and Results'!$G$13, IF(F5305 &lt;= ('Inputs and Results'!$G$14-'Inputs and Results'!$G$13)/('Inputs and Results'!$G$15-'Inputs and Results'!$G$13), 'Inputs and Results'!$G$13 + SQRT(F5305*('Inputs and Results'!$G$15-'Inputs and Results'!$G$13)*('Inputs and Results'!$G$14-'Inputs and Results'!$G$13)), 'Inputs and Results'!$G$15 - SQRT((1-F5305)*('Inputs and Results'!$G$15-'Inputs and Results'!$G$13)*('Inputs and Results'!$G$15-'Inputs and Results'!$G$14))))</f>
        <v>497.77748375547537</v>
      </c>
      <c r="D5305">
        <f t="shared" ca="1" si="345"/>
        <v>367.0359731248206</v>
      </c>
      <c r="E5305">
        <f t="shared" ca="1" si="348"/>
        <v>0.43115696262613279</v>
      </c>
      <c r="F5305">
        <f t="shared" ca="1" si="348"/>
        <v>0.41865995357358154</v>
      </c>
    </row>
    <row r="5306" spans="1:6" ht="15.75" customHeight="1" x14ac:dyDescent="0.2">
      <c r="A5306">
        <v>5305</v>
      </c>
      <c r="B5306" s="47">
        <f ca="1">IF('Inputs and Results'!$C$15='Inputs and Results'!$C$13, 'Inputs and Results'!$C$13, IF(E5306 &lt;= ('Inputs and Results'!$C$14-'Inputs and Results'!$C$13)/('Inputs and Results'!$C$15-'Inputs and Results'!$C$13), 'Inputs and Results'!$C$13 + SQRT(E5306*('Inputs and Results'!$C$15-'Inputs and Results'!$C$13)*('Inputs and Results'!$C$14-'Inputs and Results'!$C$13)), 'Inputs and Results'!$C$15 - SQRT((1-E5306)*('Inputs and Results'!$C$15-'Inputs and Results'!$C$13)*('Inputs and Results'!$C$15-'Inputs and Results'!$C$14))))</f>
        <v>0.14936906506291736</v>
      </c>
      <c r="C5306" s="47">
        <f ca="1">IF('Inputs and Results'!$G$15='Inputs and Results'!$G$13, 'Inputs and Results'!$G$13, IF(F5306 &lt;= ('Inputs and Results'!$G$14-'Inputs and Results'!$G$13)/('Inputs and Results'!$G$15-'Inputs and Results'!$G$13), 'Inputs and Results'!$G$13 + SQRT(F5306*('Inputs and Results'!$G$15-'Inputs and Results'!$G$13)*('Inputs and Results'!$G$14-'Inputs and Results'!$G$13)), 'Inputs and Results'!$G$15 - SQRT((1-F5306)*('Inputs and Results'!$G$15-'Inputs and Results'!$G$13)*('Inputs and Results'!$G$15-'Inputs and Results'!$G$14))))</f>
        <v>305.23225503970104</v>
      </c>
      <c r="D5306">
        <f t="shared" ca="1" si="345"/>
        <v>45.592256562326092</v>
      </c>
      <c r="E5306">
        <f t="shared" ca="1" si="348"/>
        <v>9.7100363642192877E-2</v>
      </c>
      <c r="F5306">
        <f t="shared" ca="1" si="348"/>
        <v>5.615347829055839E-2</v>
      </c>
    </row>
    <row r="5307" spans="1:6" ht="15.75" customHeight="1" x14ac:dyDescent="0.2">
      <c r="A5307">
        <v>5306</v>
      </c>
      <c r="B5307" s="47">
        <f ca="1">IF('Inputs and Results'!$C$15='Inputs and Results'!$C$13, 'Inputs and Results'!$C$13, IF(E5307 &lt;= ('Inputs and Results'!$C$14-'Inputs and Results'!$C$13)/('Inputs and Results'!$C$15-'Inputs and Results'!$C$13), 'Inputs and Results'!$C$13 + SQRT(E5307*('Inputs and Results'!$C$15-'Inputs and Results'!$C$13)*('Inputs and Results'!$C$14-'Inputs and Results'!$C$13)), 'Inputs and Results'!$C$15 - SQRT((1-E5307)*('Inputs and Results'!$C$15-'Inputs and Results'!$C$13)*('Inputs and Results'!$C$15-'Inputs and Results'!$C$14))))</f>
        <v>0.57885487437478966</v>
      </c>
      <c r="C5307" s="47">
        <f ca="1">IF('Inputs and Results'!$G$15='Inputs and Results'!$G$13, 'Inputs and Results'!$G$13, IF(F5307 &lt;= ('Inputs and Results'!$G$14-'Inputs and Results'!$G$13)/('Inputs and Results'!$G$15-'Inputs and Results'!$G$13), 'Inputs and Results'!$G$13 + SQRT(F5307*('Inputs and Results'!$G$15-'Inputs and Results'!$G$13)*('Inputs and Results'!$G$14-'Inputs and Results'!$G$13)), 'Inputs and Results'!$G$15 - SQRT((1-F5307)*('Inputs and Results'!$G$15-'Inputs and Results'!$G$13)*('Inputs and Results'!$G$15-'Inputs and Results'!$G$14))))</f>
        <v>748.79990408447497</v>
      </c>
      <c r="D5307">
        <f t="shared" ca="1" si="345"/>
        <v>433.44647441067332</v>
      </c>
      <c r="E5307">
        <f t="shared" ca="1" si="348"/>
        <v>0.34867292007347617</v>
      </c>
      <c r="F5307">
        <f t="shared" ca="1" si="348"/>
        <v>0.75999565388353185</v>
      </c>
    </row>
    <row r="5308" spans="1:6" ht="15.75" customHeight="1" x14ac:dyDescent="0.2">
      <c r="A5308">
        <v>5307</v>
      </c>
      <c r="B5308" s="47">
        <f ca="1">IF('Inputs and Results'!$C$15='Inputs and Results'!$C$13, 'Inputs and Results'!$C$13, IF(E5308 &lt;= ('Inputs and Results'!$C$14-'Inputs and Results'!$C$13)/('Inputs and Results'!$C$15-'Inputs and Results'!$C$13), 'Inputs and Results'!$C$13 + SQRT(E5308*('Inputs and Results'!$C$15-'Inputs and Results'!$C$13)*('Inputs and Results'!$C$14-'Inputs and Results'!$C$13)), 'Inputs and Results'!$C$15 - SQRT((1-E5308)*('Inputs and Results'!$C$15-'Inputs and Results'!$C$13)*('Inputs and Results'!$C$15-'Inputs and Results'!$C$14))))</f>
        <v>0.95055122157858518</v>
      </c>
      <c r="C5308" s="47">
        <f ca="1">IF('Inputs and Results'!$G$15='Inputs and Results'!$G$13, 'Inputs and Results'!$G$13, IF(F5308 &lt;= ('Inputs and Results'!$G$14-'Inputs and Results'!$G$13)/('Inputs and Results'!$G$15-'Inputs and Results'!$G$13), 'Inputs and Results'!$G$13 + SQRT(F5308*('Inputs and Results'!$G$15-'Inputs and Results'!$G$13)*('Inputs and Results'!$G$14-'Inputs and Results'!$G$13)), 'Inputs and Results'!$G$15 - SQRT((1-F5308)*('Inputs and Results'!$G$15-'Inputs and Results'!$G$13)*('Inputs and Results'!$G$15-'Inputs and Results'!$G$14))))</f>
        <v>402.48465557291104</v>
      </c>
      <c r="D5308">
        <f t="shared" ca="1" si="345"/>
        <v>382.58228102146671</v>
      </c>
      <c r="E5308">
        <f t="shared" ca="1" si="348"/>
        <v>0.53330663384744115</v>
      </c>
      <c r="F5308">
        <f t="shared" ca="1" si="348"/>
        <v>0.25017686648410264</v>
      </c>
    </row>
    <row r="5309" spans="1:6" ht="15.75" customHeight="1" x14ac:dyDescent="0.2">
      <c r="A5309">
        <v>5308</v>
      </c>
      <c r="B5309" s="47">
        <f ca="1">IF('Inputs and Results'!$C$15='Inputs and Results'!$C$13, 'Inputs and Results'!$C$13, IF(E5309 &lt;= ('Inputs and Results'!$C$14-'Inputs and Results'!$C$13)/('Inputs and Results'!$C$15-'Inputs and Results'!$C$13), 'Inputs and Results'!$C$13 + SQRT(E5309*('Inputs and Results'!$C$15-'Inputs and Results'!$C$13)*('Inputs and Results'!$C$14-'Inputs and Results'!$C$13)), 'Inputs and Results'!$C$15 - SQRT((1-E5309)*('Inputs and Results'!$C$15-'Inputs and Results'!$C$13)*('Inputs and Results'!$C$15-'Inputs and Results'!$C$14))))</f>
        <v>1.8521067451926141</v>
      </c>
      <c r="C5309" s="47">
        <f ca="1">IF('Inputs and Results'!$G$15='Inputs and Results'!$G$13, 'Inputs and Results'!$G$13, IF(F5309 &lt;= ('Inputs and Results'!$G$14-'Inputs and Results'!$G$13)/('Inputs and Results'!$G$15-'Inputs and Results'!$G$13), 'Inputs and Results'!$G$13 + SQRT(F5309*('Inputs and Results'!$G$15-'Inputs and Results'!$G$13)*('Inputs and Results'!$G$14-'Inputs and Results'!$G$13)), 'Inputs and Results'!$G$15 - SQRT((1-F5309)*('Inputs and Results'!$G$15-'Inputs and Results'!$G$13)*('Inputs and Results'!$G$15-'Inputs and Results'!$G$14))))</f>
        <v>814.38204460277825</v>
      </c>
      <c r="D5309">
        <f t="shared" ca="1" si="345"/>
        <v>1508.3224779725579</v>
      </c>
      <c r="E5309">
        <f t="shared" ca="1" si="348"/>
        <v>0.85359345284085619</v>
      </c>
      <c r="F5309">
        <f t="shared" ca="1" si="348"/>
        <v>0.82469462390436943</v>
      </c>
    </row>
    <row r="5310" spans="1:6" ht="15.75" customHeight="1" x14ac:dyDescent="0.2">
      <c r="A5310">
        <v>5309</v>
      </c>
      <c r="B5310" s="47">
        <f ca="1">IF('Inputs and Results'!$C$15='Inputs and Results'!$C$13, 'Inputs and Results'!$C$13, IF(E5310 &lt;= ('Inputs and Results'!$C$14-'Inputs and Results'!$C$13)/('Inputs and Results'!$C$15-'Inputs and Results'!$C$13), 'Inputs and Results'!$C$13 + SQRT(E5310*('Inputs and Results'!$C$15-'Inputs and Results'!$C$13)*('Inputs and Results'!$C$14-'Inputs and Results'!$C$13)), 'Inputs and Results'!$C$15 - SQRT((1-E5310)*('Inputs and Results'!$C$15-'Inputs and Results'!$C$13)*('Inputs and Results'!$C$15-'Inputs and Results'!$C$14))))</f>
        <v>1.0948740567828359</v>
      </c>
      <c r="C5310" s="47">
        <f ca="1">IF('Inputs and Results'!$G$15='Inputs and Results'!$G$13, 'Inputs and Results'!$G$13, IF(F5310 &lt;= ('Inputs and Results'!$G$14-'Inputs and Results'!$G$13)/('Inputs and Results'!$G$15-'Inputs and Results'!$G$13), 'Inputs and Results'!$G$13 + SQRT(F5310*('Inputs and Results'!$G$15-'Inputs and Results'!$G$13)*('Inputs and Results'!$G$14-'Inputs and Results'!$G$13)), 'Inputs and Results'!$G$15 - SQRT((1-F5310)*('Inputs and Results'!$G$15-'Inputs and Results'!$G$13)*('Inputs and Results'!$G$15-'Inputs and Results'!$G$14))))</f>
        <v>595.61537757920564</v>
      </c>
      <c r="D5310">
        <f t="shared" ca="1" si="345"/>
        <v>652.1238247323854</v>
      </c>
      <c r="E5310">
        <f t="shared" ca="1" si="348"/>
        <v>0.59672168227565681</v>
      </c>
      <c r="F5310">
        <f t="shared" ca="1" si="348"/>
        <v>0.5693667580101337</v>
      </c>
    </row>
    <row r="5311" spans="1:6" ht="15.75" customHeight="1" x14ac:dyDescent="0.2">
      <c r="A5311">
        <v>5310</v>
      </c>
      <c r="B5311" s="47">
        <f ca="1">IF('Inputs and Results'!$C$15='Inputs and Results'!$C$13, 'Inputs and Results'!$C$13, IF(E5311 &lt;= ('Inputs and Results'!$C$14-'Inputs and Results'!$C$13)/('Inputs and Results'!$C$15-'Inputs and Results'!$C$13), 'Inputs and Results'!$C$13 + SQRT(E5311*('Inputs and Results'!$C$15-'Inputs and Results'!$C$13)*('Inputs and Results'!$C$14-'Inputs and Results'!$C$13)), 'Inputs and Results'!$C$15 - SQRT((1-E5311)*('Inputs and Results'!$C$15-'Inputs and Results'!$C$13)*('Inputs and Results'!$C$15-'Inputs and Results'!$C$14))))</f>
        <v>1.5480488368808381</v>
      </c>
      <c r="C5311" s="47">
        <f ca="1">IF('Inputs and Results'!$G$15='Inputs and Results'!$G$13, 'Inputs and Results'!$G$13, IF(F5311 &lt;= ('Inputs and Results'!$G$14-'Inputs and Results'!$G$13)/('Inputs and Results'!$G$15-'Inputs and Results'!$G$13), 'Inputs and Results'!$G$13 + SQRT(F5311*('Inputs and Results'!$G$15-'Inputs and Results'!$G$13)*('Inputs and Results'!$G$14-'Inputs and Results'!$G$13)), 'Inputs and Results'!$G$15 - SQRT((1-F5311)*('Inputs and Results'!$G$15-'Inputs and Results'!$G$13)*('Inputs and Results'!$G$15-'Inputs and Results'!$G$14))))</f>
        <v>1107.9687224920472</v>
      </c>
      <c r="D5311">
        <f t="shared" ca="1" si="345"/>
        <v>1715.1896921541615</v>
      </c>
      <c r="E5311">
        <f t="shared" ca="1" si="348"/>
        <v>0.76575975776854588</v>
      </c>
      <c r="F5311">
        <f t="shared" ca="1" si="348"/>
        <v>0.99001491788330698</v>
      </c>
    </row>
    <row r="5312" spans="1:6" ht="15.75" customHeight="1" x14ac:dyDescent="0.2">
      <c r="A5312">
        <v>5311</v>
      </c>
      <c r="B5312" s="47">
        <f ca="1">IF('Inputs and Results'!$C$15='Inputs and Results'!$C$13, 'Inputs and Results'!$C$13, IF(E5312 &lt;= ('Inputs and Results'!$C$14-'Inputs and Results'!$C$13)/('Inputs and Results'!$C$15-'Inputs and Results'!$C$13), 'Inputs and Results'!$C$13 + SQRT(E5312*('Inputs and Results'!$C$15-'Inputs and Results'!$C$13)*('Inputs and Results'!$C$14-'Inputs and Results'!$C$13)), 'Inputs and Results'!$C$15 - SQRT((1-E5312)*('Inputs and Results'!$C$15-'Inputs and Results'!$C$13)*('Inputs and Results'!$C$15-'Inputs and Results'!$C$14))))</f>
        <v>1.7870556283198491</v>
      </c>
      <c r="C5312" s="47">
        <f ca="1">IF('Inputs and Results'!$G$15='Inputs and Results'!$G$13, 'Inputs and Results'!$G$13, IF(F5312 &lt;= ('Inputs and Results'!$G$14-'Inputs and Results'!$G$13)/('Inputs and Results'!$G$15-'Inputs and Results'!$G$13), 'Inputs and Results'!$G$13 + SQRT(F5312*('Inputs and Results'!$G$15-'Inputs and Results'!$G$13)*('Inputs and Results'!$G$14-'Inputs and Results'!$G$13)), 'Inputs and Results'!$G$15 - SQRT((1-F5312)*('Inputs and Results'!$G$15-'Inputs and Results'!$G$13)*('Inputs and Results'!$G$15-'Inputs and Results'!$G$14))))</f>
        <v>499.05456624567057</v>
      </c>
      <c r="D5312">
        <f t="shared" ca="1" si="345"/>
        <v>891.83827144804661</v>
      </c>
      <c r="E5312">
        <f t="shared" ca="1" si="348"/>
        <v>0.83652955013438268</v>
      </c>
      <c r="F5312">
        <f t="shared" ca="1" si="348"/>
        <v>0.42077251500334811</v>
      </c>
    </row>
    <row r="5313" spans="1:6" ht="15.75" customHeight="1" x14ac:dyDescent="0.2">
      <c r="A5313">
        <v>5312</v>
      </c>
      <c r="B5313" s="47">
        <f ca="1">IF('Inputs and Results'!$C$15='Inputs and Results'!$C$13, 'Inputs and Results'!$C$13, IF(E5313 &lt;= ('Inputs and Results'!$C$14-'Inputs and Results'!$C$13)/('Inputs and Results'!$C$15-'Inputs and Results'!$C$13), 'Inputs and Results'!$C$13 + SQRT(E5313*('Inputs and Results'!$C$15-'Inputs and Results'!$C$13)*('Inputs and Results'!$C$14-'Inputs and Results'!$C$13)), 'Inputs and Results'!$C$15 - SQRT((1-E5313)*('Inputs and Results'!$C$15-'Inputs and Results'!$C$13)*('Inputs and Results'!$C$15-'Inputs and Results'!$C$14))))</f>
        <v>0.2894285339039584</v>
      </c>
      <c r="C5313" s="47">
        <f ca="1">IF('Inputs and Results'!$G$15='Inputs and Results'!$G$13, 'Inputs and Results'!$G$13, IF(F5313 &lt;= ('Inputs and Results'!$G$14-'Inputs and Results'!$G$13)/('Inputs and Results'!$G$15-'Inputs and Results'!$G$13), 'Inputs and Results'!$G$13 + SQRT(F5313*('Inputs and Results'!$G$15-'Inputs and Results'!$G$13)*('Inputs and Results'!$G$14-'Inputs and Results'!$G$13)), 'Inputs and Results'!$G$15 - SQRT((1-F5313)*('Inputs and Results'!$G$15-'Inputs and Results'!$G$13)*('Inputs and Results'!$G$15-'Inputs and Results'!$G$14))))</f>
        <v>363.6620943601049</v>
      </c>
      <c r="D5313">
        <f t="shared" ca="1" si="345"/>
        <v>105.25418680708813</v>
      </c>
      <c r="E5313">
        <f t="shared" ca="1" si="348"/>
        <v>0.18364470302066183</v>
      </c>
      <c r="F5313">
        <f t="shared" ca="1" si="348"/>
        <v>0.17539815640823064</v>
      </c>
    </row>
    <row r="5314" spans="1:6" ht="15.75" customHeight="1" x14ac:dyDescent="0.2">
      <c r="A5314">
        <v>5313</v>
      </c>
      <c r="B5314" s="47">
        <f ca="1">IF('Inputs and Results'!$C$15='Inputs and Results'!$C$13, 'Inputs and Results'!$C$13, IF(E5314 &lt;= ('Inputs and Results'!$C$14-'Inputs and Results'!$C$13)/('Inputs and Results'!$C$15-'Inputs and Results'!$C$13), 'Inputs and Results'!$C$13 + SQRT(E5314*('Inputs and Results'!$C$15-'Inputs and Results'!$C$13)*('Inputs and Results'!$C$14-'Inputs and Results'!$C$13)), 'Inputs and Results'!$C$15 - SQRT((1-E5314)*('Inputs and Results'!$C$15-'Inputs and Results'!$C$13)*('Inputs and Results'!$C$15-'Inputs and Results'!$C$14))))</f>
        <v>2.2132220192907246</v>
      </c>
      <c r="C5314" s="47">
        <f ca="1">IF('Inputs and Results'!$G$15='Inputs and Results'!$G$13, 'Inputs and Results'!$G$13, IF(F5314 &lt;= ('Inputs and Results'!$G$14-'Inputs and Results'!$G$13)/('Inputs and Results'!$G$15-'Inputs and Results'!$G$13), 'Inputs and Results'!$G$13 + SQRT(F5314*('Inputs and Results'!$G$15-'Inputs and Results'!$G$13)*('Inputs and Results'!$G$14-'Inputs and Results'!$G$13)), 'Inputs and Results'!$G$15 - SQRT((1-F5314)*('Inputs and Results'!$G$15-'Inputs and Results'!$G$13)*('Inputs and Results'!$G$15-'Inputs and Results'!$G$14))))</f>
        <v>512.69286613389784</v>
      </c>
      <c r="D5314">
        <f t="shared" ref="D5314:D5377" ca="1" si="349">B5314*C5314</f>
        <v>1134.7031404608144</v>
      </c>
      <c r="E5314">
        <f t="shared" ca="1" si="348"/>
        <v>0.93122004545233728</v>
      </c>
      <c r="F5314">
        <f t="shared" ca="1" si="348"/>
        <v>0.44309329982488921</v>
      </c>
    </row>
    <row r="5315" spans="1:6" ht="15.75" customHeight="1" x14ac:dyDescent="0.2">
      <c r="A5315">
        <v>5314</v>
      </c>
      <c r="B5315" s="47">
        <f ca="1">IF('Inputs and Results'!$C$15='Inputs and Results'!$C$13, 'Inputs and Results'!$C$13, IF(E5315 &lt;= ('Inputs and Results'!$C$14-'Inputs and Results'!$C$13)/('Inputs and Results'!$C$15-'Inputs and Results'!$C$13), 'Inputs and Results'!$C$13 + SQRT(E5315*('Inputs and Results'!$C$15-'Inputs and Results'!$C$13)*('Inputs and Results'!$C$14-'Inputs and Results'!$C$13)), 'Inputs and Results'!$C$15 - SQRT((1-E5315)*('Inputs and Results'!$C$15-'Inputs and Results'!$C$13)*('Inputs and Results'!$C$15-'Inputs and Results'!$C$14))))</f>
        <v>1.1008254528491246</v>
      </c>
      <c r="C5315" s="47">
        <f ca="1">IF('Inputs and Results'!$G$15='Inputs and Results'!$G$13, 'Inputs and Results'!$G$13, IF(F5315 &lt;= ('Inputs and Results'!$G$14-'Inputs and Results'!$G$13)/('Inputs and Results'!$G$15-'Inputs and Results'!$G$13), 'Inputs and Results'!$G$13 + SQRT(F5315*('Inputs and Results'!$G$15-'Inputs and Results'!$G$13)*('Inputs and Results'!$G$14-'Inputs and Results'!$G$13)), 'Inputs and Results'!$G$15 - SQRT((1-F5315)*('Inputs and Results'!$G$15-'Inputs and Results'!$G$13)*('Inputs and Results'!$G$15-'Inputs and Results'!$G$14))))</f>
        <v>744.73054625002953</v>
      </c>
      <c r="D5315">
        <f t="shared" ca="1" si="349"/>
        <v>819.81834082626472</v>
      </c>
      <c r="E5315">
        <f t="shared" ca="1" si="348"/>
        <v>0.59923733771714083</v>
      </c>
      <c r="F5315">
        <f t="shared" ca="1" si="348"/>
        <v>0.75564694996139481</v>
      </c>
    </row>
    <row r="5316" spans="1:6" ht="15.75" customHeight="1" x14ac:dyDescent="0.2">
      <c r="A5316">
        <v>5315</v>
      </c>
      <c r="B5316" s="47">
        <f ca="1">IF('Inputs and Results'!$C$15='Inputs and Results'!$C$13, 'Inputs and Results'!$C$13, IF(E5316 &lt;= ('Inputs and Results'!$C$14-'Inputs and Results'!$C$13)/('Inputs and Results'!$C$15-'Inputs and Results'!$C$13), 'Inputs and Results'!$C$13 + SQRT(E5316*('Inputs and Results'!$C$15-'Inputs and Results'!$C$13)*('Inputs and Results'!$C$14-'Inputs and Results'!$C$13)), 'Inputs and Results'!$C$15 - SQRT((1-E5316)*('Inputs and Results'!$C$15-'Inputs and Results'!$C$13)*('Inputs and Results'!$C$15-'Inputs and Results'!$C$14))))</f>
        <v>1.3028732930975213</v>
      </c>
      <c r="C5316" s="47">
        <f ca="1">IF('Inputs and Results'!$G$15='Inputs and Results'!$G$13, 'Inputs and Results'!$G$13, IF(F5316 &lt;= ('Inputs and Results'!$G$14-'Inputs and Results'!$G$13)/('Inputs and Results'!$G$15-'Inputs and Results'!$G$13), 'Inputs and Results'!$G$13 + SQRT(F5316*('Inputs and Results'!$G$15-'Inputs and Results'!$G$13)*('Inputs and Results'!$G$14-'Inputs and Results'!$G$13)), 'Inputs and Results'!$G$15 - SQRT((1-F5316)*('Inputs and Results'!$G$15-'Inputs and Results'!$G$13)*('Inputs and Results'!$G$15-'Inputs and Results'!$G$14))))</f>
        <v>390.48361847238255</v>
      </c>
      <c r="D5316">
        <f t="shared" ca="1" si="349"/>
        <v>508.75067789974918</v>
      </c>
      <c r="E5316">
        <f t="shared" ca="1" si="348"/>
        <v>0.67997343785759423</v>
      </c>
      <c r="F5316">
        <f t="shared" ca="1" si="348"/>
        <v>0.22744034777667299</v>
      </c>
    </row>
    <row r="5317" spans="1:6" ht="15.75" customHeight="1" x14ac:dyDescent="0.2">
      <c r="A5317">
        <v>5316</v>
      </c>
      <c r="B5317" s="47">
        <f ca="1">IF('Inputs and Results'!$C$15='Inputs and Results'!$C$13, 'Inputs and Results'!$C$13, IF(E5317 &lt;= ('Inputs and Results'!$C$14-'Inputs and Results'!$C$13)/('Inputs and Results'!$C$15-'Inputs and Results'!$C$13), 'Inputs and Results'!$C$13 + SQRT(E5317*('Inputs and Results'!$C$15-'Inputs and Results'!$C$13)*('Inputs and Results'!$C$14-'Inputs and Results'!$C$13)), 'Inputs and Results'!$C$15 - SQRT((1-E5317)*('Inputs and Results'!$C$15-'Inputs and Results'!$C$13)*('Inputs and Results'!$C$15-'Inputs and Results'!$C$14))))</f>
        <v>0.48449633136985559</v>
      </c>
      <c r="C5317" s="47">
        <f ca="1">IF('Inputs and Results'!$G$15='Inputs and Results'!$G$13, 'Inputs and Results'!$G$13, IF(F5317 &lt;= ('Inputs and Results'!$G$14-'Inputs and Results'!$G$13)/('Inputs and Results'!$G$15-'Inputs and Results'!$G$13), 'Inputs and Results'!$G$13 + SQRT(F5317*('Inputs and Results'!$G$15-'Inputs and Results'!$G$13)*('Inputs and Results'!$G$14-'Inputs and Results'!$G$13)), 'Inputs and Results'!$G$15 - SQRT((1-F5317)*('Inputs and Results'!$G$15-'Inputs and Results'!$G$13)*('Inputs and Results'!$G$15-'Inputs and Results'!$G$14))))</f>
        <v>717.51674191606617</v>
      </c>
      <c r="D5317">
        <f t="shared" ca="1" si="349"/>
        <v>347.63422915478554</v>
      </c>
      <c r="E5317">
        <f t="shared" ca="1" si="348"/>
        <v>0.29691569923425398</v>
      </c>
      <c r="F5317">
        <f t="shared" ca="1" si="348"/>
        <v>0.72556137426593625</v>
      </c>
    </row>
    <row r="5318" spans="1:6" ht="15.75" customHeight="1" x14ac:dyDescent="0.2">
      <c r="A5318">
        <v>5317</v>
      </c>
      <c r="B5318" s="47">
        <f ca="1">IF('Inputs and Results'!$C$15='Inputs and Results'!$C$13, 'Inputs and Results'!$C$13, IF(E5318 &lt;= ('Inputs and Results'!$C$14-'Inputs and Results'!$C$13)/('Inputs and Results'!$C$15-'Inputs and Results'!$C$13), 'Inputs and Results'!$C$13 + SQRT(E5318*('Inputs and Results'!$C$15-'Inputs and Results'!$C$13)*('Inputs and Results'!$C$14-'Inputs and Results'!$C$13)), 'Inputs and Results'!$C$15 - SQRT((1-E5318)*('Inputs and Results'!$C$15-'Inputs and Results'!$C$13)*('Inputs and Results'!$C$15-'Inputs and Results'!$C$14))))</f>
        <v>0.79101783093834532</v>
      </c>
      <c r="C5318" s="47">
        <f ca="1">IF('Inputs and Results'!$G$15='Inputs and Results'!$G$13, 'Inputs and Results'!$G$13, IF(F5318 &lt;= ('Inputs and Results'!$G$14-'Inputs and Results'!$G$13)/('Inputs and Results'!$G$15-'Inputs and Results'!$G$13), 'Inputs and Results'!$G$13 + SQRT(F5318*('Inputs and Results'!$G$15-'Inputs and Results'!$G$13)*('Inputs and Results'!$G$14-'Inputs and Results'!$G$13)), 'Inputs and Results'!$G$15 - SQRT((1-F5318)*('Inputs and Results'!$G$15-'Inputs and Results'!$G$13)*('Inputs and Results'!$G$15-'Inputs and Results'!$G$14))))</f>
        <v>848.05478199401875</v>
      </c>
      <c r="D5318">
        <f t="shared" ca="1" si="349"/>
        <v>670.82645416980006</v>
      </c>
      <c r="E5318">
        <f t="shared" ca="1" si="348"/>
        <v>0.45782197519640755</v>
      </c>
      <c r="F5318">
        <f t="shared" ca="1" si="348"/>
        <v>0.8539737686845158</v>
      </c>
    </row>
    <row r="5319" spans="1:6" ht="15.75" customHeight="1" x14ac:dyDescent="0.2">
      <c r="A5319">
        <v>5318</v>
      </c>
      <c r="B5319" s="47">
        <f ca="1">IF('Inputs and Results'!$C$15='Inputs and Results'!$C$13, 'Inputs and Results'!$C$13, IF(E5319 &lt;= ('Inputs and Results'!$C$14-'Inputs and Results'!$C$13)/('Inputs and Results'!$C$15-'Inputs and Results'!$C$13), 'Inputs and Results'!$C$13 + SQRT(E5319*('Inputs and Results'!$C$15-'Inputs and Results'!$C$13)*('Inputs and Results'!$C$14-'Inputs and Results'!$C$13)), 'Inputs and Results'!$C$15 - SQRT((1-E5319)*('Inputs and Results'!$C$15-'Inputs and Results'!$C$13)*('Inputs and Results'!$C$15-'Inputs and Results'!$C$14))))</f>
        <v>0.95624563257799444</v>
      </c>
      <c r="C5319" s="47">
        <f ca="1">IF('Inputs and Results'!$G$15='Inputs and Results'!$G$13, 'Inputs and Results'!$G$13, IF(F5319 &lt;= ('Inputs and Results'!$G$14-'Inputs and Results'!$G$13)/('Inputs and Results'!$G$15-'Inputs and Results'!$G$13), 'Inputs and Results'!$G$13 + SQRT(F5319*('Inputs and Results'!$G$15-'Inputs and Results'!$G$13)*('Inputs and Results'!$G$14-'Inputs and Results'!$G$13)), 'Inputs and Results'!$G$15 - SQRT((1-F5319)*('Inputs and Results'!$G$15-'Inputs and Results'!$G$13)*('Inputs and Results'!$G$15-'Inputs and Results'!$G$14))))</f>
        <v>809.6180810898818</v>
      </c>
      <c r="D5319">
        <f t="shared" ca="1" si="349"/>
        <v>774.19375409837608</v>
      </c>
      <c r="E5319">
        <f t="shared" ca="1" si="348"/>
        <v>0.53589645396038643</v>
      </c>
      <c r="F5319">
        <f t="shared" ca="1" si="348"/>
        <v>0.8203363871683329</v>
      </c>
    </row>
    <row r="5320" spans="1:6" ht="15.75" customHeight="1" x14ac:dyDescent="0.2">
      <c r="A5320">
        <v>5319</v>
      </c>
      <c r="B5320" s="47">
        <f ca="1">IF('Inputs and Results'!$C$15='Inputs and Results'!$C$13, 'Inputs and Results'!$C$13, IF(E5320 &lt;= ('Inputs and Results'!$C$14-'Inputs and Results'!$C$13)/('Inputs and Results'!$C$15-'Inputs and Results'!$C$13), 'Inputs and Results'!$C$13 + SQRT(E5320*('Inputs and Results'!$C$15-'Inputs and Results'!$C$13)*('Inputs and Results'!$C$14-'Inputs and Results'!$C$13)), 'Inputs and Results'!$C$15 - SQRT((1-E5320)*('Inputs and Results'!$C$15-'Inputs and Results'!$C$13)*('Inputs and Results'!$C$15-'Inputs and Results'!$C$14))))</f>
        <v>0.48544382721973633</v>
      </c>
      <c r="C5320" s="47">
        <f ca="1">IF('Inputs and Results'!$G$15='Inputs and Results'!$G$13, 'Inputs and Results'!$G$13, IF(F5320 &lt;= ('Inputs and Results'!$G$14-'Inputs and Results'!$G$13)/('Inputs and Results'!$G$15-'Inputs and Results'!$G$13), 'Inputs and Results'!$G$13 + SQRT(F5320*('Inputs and Results'!$G$15-'Inputs and Results'!$G$13)*('Inputs and Results'!$G$14-'Inputs and Results'!$G$13)), 'Inputs and Results'!$G$15 - SQRT((1-F5320)*('Inputs and Results'!$G$15-'Inputs and Results'!$G$13)*('Inputs and Results'!$G$15-'Inputs and Results'!$G$14))))</f>
        <v>588.34369740646389</v>
      </c>
      <c r="D5320">
        <f t="shared" ca="1" si="349"/>
        <v>285.60781618960431</v>
      </c>
      <c r="E5320">
        <f t="shared" ca="1" si="348"/>
        <v>0.29744525043696357</v>
      </c>
      <c r="F5320">
        <f t="shared" ca="1" si="348"/>
        <v>0.55894205479056613</v>
      </c>
    </row>
    <row r="5321" spans="1:6" ht="15.75" customHeight="1" x14ac:dyDescent="0.2">
      <c r="A5321">
        <v>5320</v>
      </c>
      <c r="B5321" s="47">
        <f ca="1">IF('Inputs and Results'!$C$15='Inputs and Results'!$C$13, 'Inputs and Results'!$C$13, IF(E5321 &lt;= ('Inputs and Results'!$C$14-'Inputs and Results'!$C$13)/('Inputs and Results'!$C$15-'Inputs and Results'!$C$13), 'Inputs and Results'!$C$13 + SQRT(E5321*('Inputs and Results'!$C$15-'Inputs and Results'!$C$13)*('Inputs and Results'!$C$14-'Inputs and Results'!$C$13)), 'Inputs and Results'!$C$15 - SQRT((1-E5321)*('Inputs and Results'!$C$15-'Inputs and Results'!$C$13)*('Inputs and Results'!$C$15-'Inputs and Results'!$C$14))))</f>
        <v>0.22329060544092316</v>
      </c>
      <c r="C5321" s="47">
        <f ca="1">IF('Inputs and Results'!$G$15='Inputs and Results'!$G$13, 'Inputs and Results'!$G$13, IF(F5321 &lt;= ('Inputs and Results'!$G$14-'Inputs and Results'!$G$13)/('Inputs and Results'!$G$15-'Inputs and Results'!$G$13), 'Inputs and Results'!$G$13 + SQRT(F5321*('Inputs and Results'!$G$15-'Inputs and Results'!$G$13)*('Inputs and Results'!$G$14-'Inputs and Results'!$G$13)), 'Inputs and Results'!$G$15 - SQRT((1-F5321)*('Inputs and Results'!$G$15-'Inputs and Results'!$G$13)*('Inputs and Results'!$G$15-'Inputs and Results'!$G$14))))</f>
        <v>620.10551299444433</v>
      </c>
      <c r="D5321">
        <f t="shared" ca="1" si="349"/>
        <v>138.46373543378371</v>
      </c>
      <c r="E5321">
        <f t="shared" ca="1" si="348"/>
        <v>0.14332054868526267</v>
      </c>
      <c r="F5321">
        <f t="shared" ca="1" si="348"/>
        <v>0.60355887529671814</v>
      </c>
    </row>
    <row r="5322" spans="1:6" ht="15.75" customHeight="1" x14ac:dyDescent="0.2">
      <c r="A5322">
        <v>5321</v>
      </c>
      <c r="B5322" s="47">
        <f ca="1">IF('Inputs and Results'!$C$15='Inputs and Results'!$C$13, 'Inputs and Results'!$C$13, IF(E5322 &lt;= ('Inputs and Results'!$C$14-'Inputs and Results'!$C$13)/('Inputs and Results'!$C$15-'Inputs and Results'!$C$13), 'Inputs and Results'!$C$13 + SQRT(E5322*('Inputs and Results'!$C$15-'Inputs and Results'!$C$13)*('Inputs and Results'!$C$14-'Inputs and Results'!$C$13)), 'Inputs and Results'!$C$15 - SQRT((1-E5322)*('Inputs and Results'!$C$15-'Inputs and Results'!$C$13)*('Inputs and Results'!$C$15-'Inputs and Results'!$C$14))))</f>
        <v>0.45689661156347716</v>
      </c>
      <c r="C5322" s="47">
        <f ca="1">IF('Inputs and Results'!$G$15='Inputs and Results'!$G$13, 'Inputs and Results'!$G$13, IF(F5322 &lt;= ('Inputs and Results'!$G$14-'Inputs and Results'!$G$13)/('Inputs and Results'!$G$15-'Inputs and Results'!$G$13), 'Inputs and Results'!$G$13 + SQRT(F5322*('Inputs and Results'!$G$15-'Inputs and Results'!$G$13)*('Inputs and Results'!$G$14-'Inputs and Results'!$G$13)), 'Inputs and Results'!$G$15 - SQRT((1-F5322)*('Inputs and Results'!$G$15-'Inputs and Results'!$G$13)*('Inputs and Results'!$G$15-'Inputs and Results'!$G$14))))</f>
        <v>377.37882727962312</v>
      </c>
      <c r="D5322">
        <f t="shared" ca="1" si="349"/>
        <v>172.4231074598585</v>
      </c>
      <c r="E5322">
        <f t="shared" ref="E5322:F5341" ca="1" si="350">RAND()</f>
        <v>0.2814027950802972</v>
      </c>
      <c r="F5322">
        <f t="shared" ca="1" si="350"/>
        <v>0.20222484670294383</v>
      </c>
    </row>
    <row r="5323" spans="1:6" ht="15.75" customHeight="1" x14ac:dyDescent="0.2">
      <c r="A5323">
        <v>5322</v>
      </c>
      <c r="B5323" s="47">
        <f ca="1">IF('Inputs and Results'!$C$15='Inputs and Results'!$C$13, 'Inputs and Results'!$C$13, IF(E5323 &lt;= ('Inputs and Results'!$C$14-'Inputs and Results'!$C$13)/('Inputs and Results'!$C$15-'Inputs and Results'!$C$13), 'Inputs and Results'!$C$13 + SQRT(E5323*('Inputs and Results'!$C$15-'Inputs and Results'!$C$13)*('Inputs and Results'!$C$14-'Inputs and Results'!$C$13)), 'Inputs and Results'!$C$15 - SQRT((1-E5323)*('Inputs and Results'!$C$15-'Inputs and Results'!$C$13)*('Inputs and Results'!$C$15-'Inputs and Results'!$C$14))))</f>
        <v>1.2230268002359932</v>
      </c>
      <c r="C5323" s="47">
        <f ca="1">IF('Inputs and Results'!$G$15='Inputs and Results'!$G$13, 'Inputs and Results'!$G$13, IF(F5323 &lt;= ('Inputs and Results'!$G$14-'Inputs and Results'!$G$13)/('Inputs and Results'!$G$15-'Inputs and Results'!$G$13), 'Inputs and Results'!$G$13 + SQRT(F5323*('Inputs and Results'!$G$15-'Inputs and Results'!$G$13)*('Inputs and Results'!$G$14-'Inputs and Results'!$G$13)), 'Inputs and Results'!$G$15 - SQRT((1-F5323)*('Inputs and Results'!$G$15-'Inputs and Results'!$G$13)*('Inputs and Results'!$G$15-'Inputs and Results'!$G$14))))</f>
        <v>571.82110439986661</v>
      </c>
      <c r="D5323">
        <f t="shared" ca="1" si="349"/>
        <v>699.35253562158073</v>
      </c>
      <c r="E5323">
        <f t="shared" ca="1" si="350"/>
        <v>0.64915180525782967</v>
      </c>
      <c r="F5323">
        <f t="shared" ca="1" si="350"/>
        <v>0.53479173386171708</v>
      </c>
    </row>
    <row r="5324" spans="1:6" ht="15.75" customHeight="1" x14ac:dyDescent="0.2">
      <c r="A5324">
        <v>5323</v>
      </c>
      <c r="B5324" s="47">
        <f ca="1">IF('Inputs and Results'!$C$15='Inputs and Results'!$C$13, 'Inputs and Results'!$C$13, IF(E5324 &lt;= ('Inputs and Results'!$C$14-'Inputs and Results'!$C$13)/('Inputs and Results'!$C$15-'Inputs and Results'!$C$13), 'Inputs and Results'!$C$13 + SQRT(E5324*('Inputs and Results'!$C$15-'Inputs and Results'!$C$13)*('Inputs and Results'!$C$14-'Inputs and Results'!$C$13)), 'Inputs and Results'!$C$15 - SQRT((1-E5324)*('Inputs and Results'!$C$15-'Inputs and Results'!$C$13)*('Inputs and Results'!$C$15-'Inputs and Results'!$C$14))))</f>
        <v>0.29826636797345119</v>
      </c>
      <c r="C5324" s="47">
        <f ca="1">IF('Inputs and Results'!$G$15='Inputs and Results'!$G$13, 'Inputs and Results'!$G$13, IF(F5324 &lt;= ('Inputs and Results'!$G$14-'Inputs and Results'!$G$13)/('Inputs and Results'!$G$15-'Inputs and Results'!$G$13), 'Inputs and Results'!$G$13 + SQRT(F5324*('Inputs and Results'!$G$15-'Inputs and Results'!$G$13)*('Inputs and Results'!$G$14-'Inputs and Results'!$G$13)), 'Inputs and Results'!$G$15 - SQRT((1-F5324)*('Inputs and Results'!$G$15-'Inputs and Results'!$G$13)*('Inputs and Results'!$G$15-'Inputs and Results'!$G$14))))</f>
        <v>479.26649254142546</v>
      </c>
      <c r="D5324">
        <f t="shared" ca="1" si="349"/>
        <v>142.94907602170611</v>
      </c>
      <c r="E5324">
        <f t="shared" ca="1" si="350"/>
        <v>0.18895948684184816</v>
      </c>
      <c r="F5324">
        <f t="shared" ca="1" si="350"/>
        <v>0.38760707302106456</v>
      </c>
    </row>
    <row r="5325" spans="1:6" ht="15.75" customHeight="1" x14ac:dyDescent="0.2">
      <c r="A5325">
        <v>5324</v>
      </c>
      <c r="B5325" s="47">
        <f ca="1">IF('Inputs and Results'!$C$15='Inputs and Results'!$C$13, 'Inputs and Results'!$C$13, IF(E5325 &lt;= ('Inputs and Results'!$C$14-'Inputs and Results'!$C$13)/('Inputs and Results'!$C$15-'Inputs and Results'!$C$13), 'Inputs and Results'!$C$13 + SQRT(E5325*('Inputs and Results'!$C$15-'Inputs and Results'!$C$13)*('Inputs and Results'!$C$14-'Inputs and Results'!$C$13)), 'Inputs and Results'!$C$15 - SQRT((1-E5325)*('Inputs and Results'!$C$15-'Inputs and Results'!$C$13)*('Inputs and Results'!$C$15-'Inputs and Results'!$C$14))))</f>
        <v>0.54812161934623971</v>
      </c>
      <c r="C5325" s="47">
        <f ca="1">IF('Inputs and Results'!$G$15='Inputs and Results'!$G$13, 'Inputs and Results'!$G$13, IF(F5325 &lt;= ('Inputs and Results'!$G$14-'Inputs and Results'!$G$13)/('Inputs and Results'!$G$15-'Inputs and Results'!$G$13), 'Inputs and Results'!$G$13 + SQRT(F5325*('Inputs and Results'!$G$15-'Inputs and Results'!$G$13)*('Inputs and Results'!$G$14-'Inputs and Results'!$G$13)), 'Inputs and Results'!$G$15 - SQRT((1-F5325)*('Inputs and Results'!$G$15-'Inputs and Results'!$G$13)*('Inputs and Results'!$G$15-'Inputs and Results'!$G$14))))</f>
        <v>945.06385260871002</v>
      </c>
      <c r="D5325">
        <f t="shared" ca="1" si="349"/>
        <v>518.00992927748212</v>
      </c>
      <c r="E5325">
        <f t="shared" ca="1" si="350"/>
        <v>0.33203248960918841</v>
      </c>
      <c r="F5325">
        <f t="shared" ca="1" si="350"/>
        <v>0.92337974791749811</v>
      </c>
    </row>
    <row r="5326" spans="1:6" ht="15.75" customHeight="1" x14ac:dyDescent="0.2">
      <c r="A5326">
        <v>5325</v>
      </c>
      <c r="B5326" s="47">
        <f ca="1">IF('Inputs and Results'!$C$15='Inputs and Results'!$C$13, 'Inputs and Results'!$C$13, IF(E5326 &lt;= ('Inputs and Results'!$C$14-'Inputs and Results'!$C$13)/('Inputs and Results'!$C$15-'Inputs and Results'!$C$13), 'Inputs and Results'!$C$13 + SQRT(E5326*('Inputs and Results'!$C$15-'Inputs and Results'!$C$13)*('Inputs and Results'!$C$14-'Inputs and Results'!$C$13)), 'Inputs and Results'!$C$15 - SQRT((1-E5326)*('Inputs and Results'!$C$15-'Inputs and Results'!$C$13)*('Inputs and Results'!$C$15-'Inputs and Results'!$C$14))))</f>
        <v>1.288633847826208</v>
      </c>
      <c r="C5326" s="47">
        <f ca="1">IF('Inputs and Results'!$G$15='Inputs and Results'!$G$13, 'Inputs and Results'!$G$13, IF(F5326 &lt;= ('Inputs and Results'!$G$14-'Inputs and Results'!$G$13)/('Inputs and Results'!$G$15-'Inputs and Results'!$G$13), 'Inputs and Results'!$G$13 + SQRT(F5326*('Inputs and Results'!$G$15-'Inputs and Results'!$G$13)*('Inputs and Results'!$G$14-'Inputs and Results'!$G$13)), 'Inputs and Results'!$G$15 - SQRT((1-F5326)*('Inputs and Results'!$G$15-'Inputs and Results'!$G$13)*('Inputs and Results'!$G$15-'Inputs and Results'!$G$14))))</f>
        <v>659.14525486496461</v>
      </c>
      <c r="D5326">
        <f t="shared" ca="1" si="349"/>
        <v>849.39688605302592</v>
      </c>
      <c r="E5326">
        <f t="shared" ca="1" si="350"/>
        <v>0.67458065479931884</v>
      </c>
      <c r="F5326">
        <f t="shared" ca="1" si="350"/>
        <v>0.65514063180737059</v>
      </c>
    </row>
    <row r="5327" spans="1:6" ht="15.75" customHeight="1" x14ac:dyDescent="0.2">
      <c r="A5327">
        <v>5326</v>
      </c>
      <c r="B5327" s="47">
        <f ca="1">IF('Inputs and Results'!$C$15='Inputs and Results'!$C$13, 'Inputs and Results'!$C$13, IF(E5327 &lt;= ('Inputs and Results'!$C$14-'Inputs and Results'!$C$13)/('Inputs and Results'!$C$15-'Inputs and Results'!$C$13), 'Inputs and Results'!$C$13 + SQRT(E5327*('Inputs and Results'!$C$15-'Inputs and Results'!$C$13)*('Inputs and Results'!$C$14-'Inputs and Results'!$C$13)), 'Inputs and Results'!$C$15 - SQRT((1-E5327)*('Inputs and Results'!$C$15-'Inputs and Results'!$C$13)*('Inputs and Results'!$C$15-'Inputs and Results'!$C$14))))</f>
        <v>1.6076768369622594</v>
      </c>
      <c r="C5327" s="47">
        <f ca="1">IF('Inputs and Results'!$G$15='Inputs and Results'!$G$13, 'Inputs and Results'!$G$13, IF(F5327 &lt;= ('Inputs and Results'!$G$14-'Inputs and Results'!$G$13)/('Inputs and Results'!$G$15-'Inputs and Results'!$G$13), 'Inputs and Results'!$G$13 + SQRT(F5327*('Inputs and Results'!$G$15-'Inputs and Results'!$G$13)*('Inputs and Results'!$G$14-'Inputs and Results'!$G$13)), 'Inputs and Results'!$G$15 - SQRT((1-F5327)*('Inputs and Results'!$G$15-'Inputs and Results'!$G$13)*('Inputs and Results'!$G$15-'Inputs and Results'!$G$14))))</f>
        <v>495.61751871331603</v>
      </c>
      <c r="D5327">
        <f t="shared" ca="1" si="349"/>
        <v>796.79280482810736</v>
      </c>
      <c r="E5327">
        <f t="shared" ca="1" si="350"/>
        <v>0.78460402329650902</v>
      </c>
      <c r="F5327">
        <f t="shared" ca="1" si="350"/>
        <v>0.41507816770990125</v>
      </c>
    </row>
    <row r="5328" spans="1:6" ht="15.75" customHeight="1" x14ac:dyDescent="0.2">
      <c r="A5328">
        <v>5327</v>
      </c>
      <c r="B5328" s="47">
        <f ca="1">IF('Inputs and Results'!$C$15='Inputs and Results'!$C$13, 'Inputs and Results'!$C$13, IF(E5328 &lt;= ('Inputs and Results'!$C$14-'Inputs and Results'!$C$13)/('Inputs and Results'!$C$15-'Inputs and Results'!$C$13), 'Inputs and Results'!$C$13 + SQRT(E5328*('Inputs and Results'!$C$15-'Inputs and Results'!$C$13)*('Inputs and Results'!$C$14-'Inputs and Results'!$C$13)), 'Inputs and Results'!$C$15 - SQRT((1-E5328)*('Inputs and Results'!$C$15-'Inputs and Results'!$C$13)*('Inputs and Results'!$C$15-'Inputs and Results'!$C$14))))</f>
        <v>1.0277083513876117</v>
      </c>
      <c r="C5328" s="47">
        <f ca="1">IF('Inputs and Results'!$G$15='Inputs and Results'!$G$13, 'Inputs and Results'!$G$13, IF(F5328 &lt;= ('Inputs and Results'!$G$14-'Inputs and Results'!$G$13)/('Inputs and Results'!$G$15-'Inputs and Results'!$G$13), 'Inputs and Results'!$G$13 + SQRT(F5328*('Inputs and Results'!$G$15-'Inputs and Results'!$G$13)*('Inputs and Results'!$G$14-'Inputs and Results'!$G$13)), 'Inputs and Results'!$G$15 - SQRT((1-F5328)*('Inputs and Results'!$G$15-'Inputs and Results'!$G$13)*('Inputs and Results'!$G$15-'Inputs and Results'!$G$14))))</f>
        <v>543.5824958371411</v>
      </c>
      <c r="D5328">
        <f t="shared" ca="1" si="349"/>
        <v>558.64427063995163</v>
      </c>
      <c r="E5328">
        <f t="shared" ca="1" si="350"/>
        <v>0.56778507253486976</v>
      </c>
      <c r="F5328">
        <f t="shared" ca="1" si="350"/>
        <v>0.49202651160295618</v>
      </c>
    </row>
    <row r="5329" spans="1:6" ht="15.75" customHeight="1" x14ac:dyDescent="0.2">
      <c r="A5329">
        <v>5328</v>
      </c>
      <c r="B5329" s="47">
        <f ca="1">IF('Inputs and Results'!$C$15='Inputs and Results'!$C$13, 'Inputs and Results'!$C$13, IF(E5329 &lt;= ('Inputs and Results'!$C$14-'Inputs and Results'!$C$13)/('Inputs and Results'!$C$15-'Inputs and Results'!$C$13), 'Inputs and Results'!$C$13 + SQRT(E5329*('Inputs and Results'!$C$15-'Inputs and Results'!$C$13)*('Inputs and Results'!$C$14-'Inputs and Results'!$C$13)), 'Inputs and Results'!$C$15 - SQRT((1-E5329)*('Inputs and Results'!$C$15-'Inputs and Results'!$C$13)*('Inputs and Results'!$C$15-'Inputs and Results'!$C$14))))</f>
        <v>0.96023621325013808</v>
      </c>
      <c r="C5329" s="47">
        <f ca="1">IF('Inputs and Results'!$G$15='Inputs and Results'!$G$13, 'Inputs and Results'!$G$13, IF(F5329 &lt;= ('Inputs and Results'!$G$14-'Inputs and Results'!$G$13)/('Inputs and Results'!$G$15-'Inputs and Results'!$G$13), 'Inputs and Results'!$G$13 + SQRT(F5329*('Inputs and Results'!$G$15-'Inputs and Results'!$G$13)*('Inputs and Results'!$G$14-'Inputs and Results'!$G$13)), 'Inputs and Results'!$G$15 - SQRT((1-F5329)*('Inputs and Results'!$G$15-'Inputs and Results'!$G$13)*('Inputs and Results'!$G$15-'Inputs and Results'!$G$14))))</f>
        <v>313.29578728479828</v>
      </c>
      <c r="D5329">
        <f t="shared" ca="1" si="349"/>
        <v>300.83796040957549</v>
      </c>
      <c r="E5329">
        <f t="shared" ca="1" si="350"/>
        <v>0.53770707714042942</v>
      </c>
      <c r="F5329">
        <f t="shared" ca="1" si="350"/>
        <v>7.3088472678300431E-2</v>
      </c>
    </row>
    <row r="5330" spans="1:6" ht="15.75" customHeight="1" x14ac:dyDescent="0.2">
      <c r="A5330">
        <v>5329</v>
      </c>
      <c r="B5330" s="47">
        <f ca="1">IF('Inputs and Results'!$C$15='Inputs and Results'!$C$13, 'Inputs and Results'!$C$13, IF(E5330 &lt;= ('Inputs and Results'!$C$14-'Inputs and Results'!$C$13)/('Inputs and Results'!$C$15-'Inputs and Results'!$C$13), 'Inputs and Results'!$C$13 + SQRT(E5330*('Inputs and Results'!$C$15-'Inputs and Results'!$C$13)*('Inputs and Results'!$C$14-'Inputs and Results'!$C$13)), 'Inputs and Results'!$C$15 - SQRT((1-E5330)*('Inputs and Results'!$C$15-'Inputs and Results'!$C$13)*('Inputs and Results'!$C$15-'Inputs and Results'!$C$14))))</f>
        <v>0.94930797177741733</v>
      </c>
      <c r="C5330" s="47">
        <f ca="1">IF('Inputs and Results'!$G$15='Inputs and Results'!$G$13, 'Inputs and Results'!$G$13, IF(F5330 &lt;= ('Inputs and Results'!$G$14-'Inputs and Results'!$G$13)/('Inputs and Results'!$G$15-'Inputs and Results'!$G$13), 'Inputs and Results'!$G$13 + SQRT(F5330*('Inputs and Results'!$G$15-'Inputs and Results'!$G$13)*('Inputs and Results'!$G$14-'Inputs and Results'!$G$13)), 'Inputs and Results'!$G$15 - SQRT((1-F5330)*('Inputs and Results'!$G$15-'Inputs and Results'!$G$13)*('Inputs and Results'!$G$15-'Inputs and Results'!$G$14))))</f>
        <v>1128.8598725054358</v>
      </c>
      <c r="D5330">
        <f t="shared" ca="1" si="349"/>
        <v>1071.6356759890491</v>
      </c>
      <c r="E5330">
        <f t="shared" ca="1" si="350"/>
        <v>0.53274024504270567</v>
      </c>
      <c r="F5330">
        <f t="shared" ca="1" si="350"/>
        <v>0.99403363225788088</v>
      </c>
    </row>
    <row r="5331" spans="1:6" ht="15.75" customHeight="1" x14ac:dyDescent="0.2">
      <c r="A5331">
        <v>5330</v>
      </c>
      <c r="B5331" s="47">
        <f ca="1">IF('Inputs and Results'!$C$15='Inputs and Results'!$C$13, 'Inputs and Results'!$C$13, IF(E5331 &lt;= ('Inputs and Results'!$C$14-'Inputs and Results'!$C$13)/('Inputs and Results'!$C$15-'Inputs and Results'!$C$13), 'Inputs and Results'!$C$13 + SQRT(E5331*('Inputs and Results'!$C$15-'Inputs and Results'!$C$13)*('Inputs and Results'!$C$14-'Inputs and Results'!$C$13)), 'Inputs and Results'!$C$15 - SQRT((1-E5331)*('Inputs and Results'!$C$15-'Inputs and Results'!$C$13)*('Inputs and Results'!$C$15-'Inputs and Results'!$C$14))))</f>
        <v>1.3724008519215847E-2</v>
      </c>
      <c r="C5331" s="47">
        <f ca="1">IF('Inputs and Results'!$G$15='Inputs and Results'!$G$13, 'Inputs and Results'!$G$13, IF(F5331 &lt;= ('Inputs and Results'!$G$14-'Inputs and Results'!$G$13)/('Inputs and Results'!$G$15-'Inputs and Results'!$G$13), 'Inputs and Results'!$G$13 + SQRT(F5331*('Inputs and Results'!$G$15-'Inputs and Results'!$G$13)*('Inputs and Results'!$G$14-'Inputs and Results'!$G$13)), 'Inputs and Results'!$G$15 - SQRT((1-F5331)*('Inputs and Results'!$G$15-'Inputs and Results'!$G$13)*('Inputs and Results'!$G$15-'Inputs and Results'!$G$14))))</f>
        <v>961.03624410764496</v>
      </c>
      <c r="D5331">
        <f t="shared" ca="1" si="349"/>
        <v>13.189269601408519</v>
      </c>
      <c r="E5331">
        <f t="shared" ca="1" si="350"/>
        <v>9.1284114117176074E-3</v>
      </c>
      <c r="F5331">
        <f t="shared" ca="1" si="350"/>
        <v>0.93267989093880033</v>
      </c>
    </row>
    <row r="5332" spans="1:6" ht="15.75" customHeight="1" x14ac:dyDescent="0.2">
      <c r="A5332">
        <v>5331</v>
      </c>
      <c r="B5332" s="47">
        <f ca="1">IF('Inputs and Results'!$C$15='Inputs and Results'!$C$13, 'Inputs and Results'!$C$13, IF(E5332 &lt;= ('Inputs and Results'!$C$14-'Inputs and Results'!$C$13)/('Inputs and Results'!$C$15-'Inputs and Results'!$C$13), 'Inputs and Results'!$C$13 + SQRT(E5332*('Inputs and Results'!$C$15-'Inputs and Results'!$C$13)*('Inputs and Results'!$C$14-'Inputs and Results'!$C$13)), 'Inputs and Results'!$C$15 - SQRT((1-E5332)*('Inputs and Results'!$C$15-'Inputs and Results'!$C$13)*('Inputs and Results'!$C$15-'Inputs and Results'!$C$14))))</f>
        <v>2.1486260138575957</v>
      </c>
      <c r="C5332" s="47">
        <f ca="1">IF('Inputs and Results'!$G$15='Inputs and Results'!$G$13, 'Inputs and Results'!$G$13, IF(F5332 &lt;= ('Inputs and Results'!$G$14-'Inputs and Results'!$G$13)/('Inputs and Results'!$G$15-'Inputs and Results'!$G$13), 'Inputs and Results'!$G$13 + SQRT(F5332*('Inputs and Results'!$G$15-'Inputs and Results'!$G$13)*('Inputs and Results'!$G$14-'Inputs and Results'!$G$13)), 'Inputs and Results'!$G$15 - SQRT((1-F5332)*('Inputs and Results'!$G$15-'Inputs and Results'!$G$13)*('Inputs and Results'!$G$15-'Inputs and Results'!$G$14))))</f>
        <v>638.14877135265544</v>
      </c>
      <c r="D5332">
        <f t="shared" ca="1" si="349"/>
        <v>1371.1430508395783</v>
      </c>
      <c r="E5332">
        <f t="shared" ca="1" si="350"/>
        <v>0.91946248174666589</v>
      </c>
      <c r="F5332">
        <f t="shared" ca="1" si="350"/>
        <v>0.62784538458700923</v>
      </c>
    </row>
    <row r="5333" spans="1:6" ht="15.75" customHeight="1" x14ac:dyDescent="0.2">
      <c r="A5333">
        <v>5332</v>
      </c>
      <c r="B5333" s="47">
        <f ca="1">IF('Inputs and Results'!$C$15='Inputs and Results'!$C$13, 'Inputs and Results'!$C$13, IF(E5333 &lt;= ('Inputs and Results'!$C$14-'Inputs and Results'!$C$13)/('Inputs and Results'!$C$15-'Inputs and Results'!$C$13), 'Inputs and Results'!$C$13 + SQRT(E5333*('Inputs and Results'!$C$15-'Inputs and Results'!$C$13)*('Inputs and Results'!$C$14-'Inputs and Results'!$C$13)), 'Inputs and Results'!$C$15 - SQRT((1-E5333)*('Inputs and Results'!$C$15-'Inputs and Results'!$C$13)*('Inputs and Results'!$C$15-'Inputs and Results'!$C$14))))</f>
        <v>1.3334651162320335</v>
      </c>
      <c r="C5333" s="47">
        <f ca="1">IF('Inputs and Results'!$G$15='Inputs and Results'!$G$13, 'Inputs and Results'!$G$13, IF(F5333 &lt;= ('Inputs and Results'!$G$14-'Inputs and Results'!$G$13)/('Inputs and Results'!$G$15-'Inputs and Results'!$G$13), 'Inputs and Results'!$G$13 + SQRT(F5333*('Inputs and Results'!$G$15-'Inputs and Results'!$G$13)*('Inputs and Results'!$G$14-'Inputs and Results'!$G$13)), 'Inputs and Results'!$G$15 - SQRT((1-F5333)*('Inputs and Results'!$G$15-'Inputs and Results'!$G$13)*('Inputs and Results'!$G$15-'Inputs and Results'!$G$14))))</f>
        <v>577.0206320444031</v>
      </c>
      <c r="D5333">
        <f t="shared" ca="1" si="349"/>
        <v>769.43688417737144</v>
      </c>
      <c r="E5333">
        <f t="shared" ca="1" si="350"/>
        <v>0.69140683124272118</v>
      </c>
      <c r="F5333">
        <f t="shared" ca="1" si="350"/>
        <v>0.54246105423063129</v>
      </c>
    </row>
    <row r="5334" spans="1:6" ht="15.75" customHeight="1" x14ac:dyDescent="0.2">
      <c r="A5334">
        <v>5333</v>
      </c>
      <c r="B5334" s="47">
        <f ca="1">IF('Inputs and Results'!$C$15='Inputs and Results'!$C$13, 'Inputs and Results'!$C$13, IF(E5334 &lt;= ('Inputs and Results'!$C$14-'Inputs and Results'!$C$13)/('Inputs and Results'!$C$15-'Inputs and Results'!$C$13), 'Inputs and Results'!$C$13 + SQRT(E5334*('Inputs and Results'!$C$15-'Inputs and Results'!$C$13)*('Inputs and Results'!$C$14-'Inputs and Results'!$C$13)), 'Inputs and Results'!$C$15 - SQRT((1-E5334)*('Inputs and Results'!$C$15-'Inputs and Results'!$C$13)*('Inputs and Results'!$C$15-'Inputs and Results'!$C$14))))</f>
        <v>0.2865809556480774</v>
      </c>
      <c r="C5334" s="47">
        <f ca="1">IF('Inputs and Results'!$G$15='Inputs and Results'!$G$13, 'Inputs and Results'!$G$13, IF(F5334 &lt;= ('Inputs and Results'!$G$14-'Inputs and Results'!$G$13)/('Inputs and Results'!$G$15-'Inputs and Results'!$G$13), 'Inputs and Results'!$G$13 + SQRT(F5334*('Inputs and Results'!$G$15-'Inputs and Results'!$G$13)*('Inputs and Results'!$G$14-'Inputs and Results'!$G$13)), 'Inputs and Results'!$G$15 - SQRT((1-F5334)*('Inputs and Results'!$G$15-'Inputs and Results'!$G$13)*('Inputs and Results'!$G$15-'Inputs and Results'!$G$14))))</f>
        <v>471.15081061039473</v>
      </c>
      <c r="D5334">
        <f t="shared" ca="1" si="349"/>
        <v>135.02284955909323</v>
      </c>
      <c r="E5334">
        <f t="shared" ca="1" si="350"/>
        <v>0.18192856552758863</v>
      </c>
      <c r="F5334">
        <f t="shared" ca="1" si="350"/>
        <v>0.37373795787531527</v>
      </c>
    </row>
    <row r="5335" spans="1:6" ht="15.75" customHeight="1" x14ac:dyDescent="0.2">
      <c r="A5335">
        <v>5334</v>
      </c>
      <c r="B5335" s="47">
        <f ca="1">IF('Inputs and Results'!$C$15='Inputs and Results'!$C$13, 'Inputs and Results'!$C$13, IF(E5335 &lt;= ('Inputs and Results'!$C$14-'Inputs and Results'!$C$13)/('Inputs and Results'!$C$15-'Inputs and Results'!$C$13), 'Inputs and Results'!$C$13 + SQRT(E5335*('Inputs and Results'!$C$15-'Inputs and Results'!$C$13)*('Inputs and Results'!$C$14-'Inputs and Results'!$C$13)), 'Inputs and Results'!$C$15 - SQRT((1-E5335)*('Inputs and Results'!$C$15-'Inputs and Results'!$C$13)*('Inputs and Results'!$C$15-'Inputs and Results'!$C$14))))</f>
        <v>0.45011600454533074</v>
      </c>
      <c r="C5335" s="47">
        <f ca="1">IF('Inputs and Results'!$G$15='Inputs and Results'!$G$13, 'Inputs and Results'!$G$13, IF(F5335 &lt;= ('Inputs and Results'!$G$14-'Inputs and Results'!$G$13)/('Inputs and Results'!$G$15-'Inputs and Results'!$G$13), 'Inputs and Results'!$G$13 + SQRT(F5335*('Inputs and Results'!$G$15-'Inputs and Results'!$G$13)*('Inputs and Results'!$G$14-'Inputs and Results'!$G$13)), 'Inputs and Results'!$G$15 - SQRT((1-F5335)*('Inputs and Results'!$G$15-'Inputs and Results'!$G$13)*('Inputs and Results'!$G$15-'Inputs and Results'!$G$14))))</f>
        <v>927.35874765644314</v>
      </c>
      <c r="D5335">
        <f t="shared" ca="1" si="349"/>
        <v>417.41901427527978</v>
      </c>
      <c r="E5335">
        <f t="shared" ca="1" si="350"/>
        <v>0.27756573441379229</v>
      </c>
      <c r="F5335">
        <f t="shared" ca="1" si="350"/>
        <v>0.91236776755725901</v>
      </c>
    </row>
    <row r="5336" spans="1:6" ht="15.75" customHeight="1" x14ac:dyDescent="0.2">
      <c r="A5336">
        <v>5335</v>
      </c>
      <c r="B5336" s="47">
        <f ca="1">IF('Inputs and Results'!$C$15='Inputs and Results'!$C$13, 'Inputs and Results'!$C$13, IF(E5336 &lt;= ('Inputs and Results'!$C$14-'Inputs and Results'!$C$13)/('Inputs and Results'!$C$15-'Inputs and Results'!$C$13), 'Inputs and Results'!$C$13 + SQRT(E5336*('Inputs and Results'!$C$15-'Inputs and Results'!$C$13)*('Inputs and Results'!$C$14-'Inputs and Results'!$C$13)), 'Inputs and Results'!$C$15 - SQRT((1-E5336)*('Inputs and Results'!$C$15-'Inputs and Results'!$C$13)*('Inputs and Results'!$C$15-'Inputs and Results'!$C$14))))</f>
        <v>0.58553528880894179</v>
      </c>
      <c r="C5336" s="47">
        <f ca="1">IF('Inputs and Results'!$G$15='Inputs and Results'!$G$13, 'Inputs and Results'!$G$13, IF(F5336 &lt;= ('Inputs and Results'!$G$14-'Inputs and Results'!$G$13)/('Inputs and Results'!$G$15-'Inputs and Results'!$G$13), 'Inputs and Results'!$G$13 + SQRT(F5336*('Inputs and Results'!$G$15-'Inputs and Results'!$G$13)*('Inputs and Results'!$G$14-'Inputs and Results'!$G$13)), 'Inputs and Results'!$G$15 - SQRT((1-F5336)*('Inputs and Results'!$G$15-'Inputs and Results'!$G$13)*('Inputs and Results'!$G$15-'Inputs and Results'!$G$14))))</f>
        <v>744.3752096017929</v>
      </c>
      <c r="D5336">
        <f t="shared" ca="1" si="349"/>
        <v>435.85795333640237</v>
      </c>
      <c r="E5336">
        <f t="shared" ca="1" si="350"/>
        <v>0.35226223982367555</v>
      </c>
      <c r="F5336">
        <f t="shared" ca="1" si="350"/>
        <v>0.7552653672418449</v>
      </c>
    </row>
    <row r="5337" spans="1:6" ht="15.75" customHeight="1" x14ac:dyDescent="0.2">
      <c r="A5337">
        <v>5336</v>
      </c>
      <c r="B5337" s="47">
        <f ca="1">IF('Inputs and Results'!$C$15='Inputs and Results'!$C$13, 'Inputs and Results'!$C$13, IF(E5337 &lt;= ('Inputs and Results'!$C$14-'Inputs and Results'!$C$13)/('Inputs and Results'!$C$15-'Inputs and Results'!$C$13), 'Inputs and Results'!$C$13 + SQRT(E5337*('Inputs and Results'!$C$15-'Inputs and Results'!$C$13)*('Inputs and Results'!$C$14-'Inputs and Results'!$C$13)), 'Inputs and Results'!$C$15 - SQRT((1-E5337)*('Inputs and Results'!$C$15-'Inputs and Results'!$C$13)*('Inputs and Results'!$C$15-'Inputs and Results'!$C$14))))</f>
        <v>2.2021724071369975</v>
      </c>
      <c r="C5337" s="47">
        <f ca="1">IF('Inputs and Results'!$G$15='Inputs and Results'!$G$13, 'Inputs and Results'!$G$13, IF(F5337 &lt;= ('Inputs and Results'!$G$14-'Inputs and Results'!$G$13)/('Inputs and Results'!$G$15-'Inputs and Results'!$G$13), 'Inputs and Results'!$G$13 + SQRT(F5337*('Inputs and Results'!$G$15-'Inputs and Results'!$G$13)*('Inputs and Results'!$G$14-'Inputs and Results'!$G$13)), 'Inputs and Results'!$G$15 - SQRT((1-F5337)*('Inputs and Results'!$G$15-'Inputs and Results'!$G$13)*('Inputs and Results'!$G$15-'Inputs and Results'!$G$14))))</f>
        <v>331.71046477394907</v>
      </c>
      <c r="D5337">
        <f t="shared" ca="1" si="349"/>
        <v>730.48363268377966</v>
      </c>
      <c r="E5337">
        <f t="shared" ca="1" si="350"/>
        <v>0.92927457022960303</v>
      </c>
      <c r="F5337">
        <f t="shared" ca="1" si="350"/>
        <v>0.11118807392819774</v>
      </c>
    </row>
    <row r="5338" spans="1:6" ht="15.75" customHeight="1" x14ac:dyDescent="0.2">
      <c r="A5338">
        <v>5337</v>
      </c>
      <c r="B5338" s="47">
        <f ca="1">IF('Inputs and Results'!$C$15='Inputs and Results'!$C$13, 'Inputs and Results'!$C$13, IF(E5338 &lt;= ('Inputs and Results'!$C$14-'Inputs and Results'!$C$13)/('Inputs and Results'!$C$15-'Inputs and Results'!$C$13), 'Inputs and Results'!$C$13 + SQRT(E5338*('Inputs and Results'!$C$15-'Inputs and Results'!$C$13)*('Inputs and Results'!$C$14-'Inputs and Results'!$C$13)), 'Inputs and Results'!$C$15 - SQRT((1-E5338)*('Inputs and Results'!$C$15-'Inputs and Results'!$C$13)*('Inputs and Results'!$C$15-'Inputs and Results'!$C$14))))</f>
        <v>0.68826886696796485</v>
      </c>
      <c r="C5338" s="47">
        <f ca="1">IF('Inputs and Results'!$G$15='Inputs and Results'!$G$13, 'Inputs and Results'!$G$13, IF(F5338 &lt;= ('Inputs and Results'!$G$14-'Inputs and Results'!$G$13)/('Inputs and Results'!$G$15-'Inputs and Results'!$G$13), 'Inputs and Results'!$G$13 + SQRT(F5338*('Inputs and Results'!$G$15-'Inputs and Results'!$G$13)*('Inputs and Results'!$G$14-'Inputs and Results'!$G$13)), 'Inputs and Results'!$G$15 - SQRT((1-F5338)*('Inputs and Results'!$G$15-'Inputs and Results'!$G$13)*('Inputs and Results'!$G$15-'Inputs and Results'!$G$14))))</f>
        <v>326.00026235957512</v>
      </c>
      <c r="D5338">
        <f t="shared" ca="1" si="349"/>
        <v>224.37583120548405</v>
      </c>
      <c r="E5338">
        <f t="shared" ca="1" si="350"/>
        <v>0.40621101873004695</v>
      </c>
      <c r="F5338">
        <f t="shared" ca="1" si="350"/>
        <v>9.9459302962799923E-2</v>
      </c>
    </row>
    <row r="5339" spans="1:6" ht="15.75" customHeight="1" x14ac:dyDescent="0.2">
      <c r="A5339">
        <v>5338</v>
      </c>
      <c r="B5339" s="47">
        <f ca="1">IF('Inputs and Results'!$C$15='Inputs and Results'!$C$13, 'Inputs and Results'!$C$13, IF(E5339 &lt;= ('Inputs and Results'!$C$14-'Inputs and Results'!$C$13)/('Inputs and Results'!$C$15-'Inputs and Results'!$C$13), 'Inputs and Results'!$C$13 + SQRT(E5339*('Inputs and Results'!$C$15-'Inputs and Results'!$C$13)*('Inputs and Results'!$C$14-'Inputs and Results'!$C$13)), 'Inputs and Results'!$C$15 - SQRT((1-E5339)*('Inputs and Results'!$C$15-'Inputs and Results'!$C$13)*('Inputs and Results'!$C$15-'Inputs and Results'!$C$14))))</f>
        <v>1.0973344665922604</v>
      </c>
      <c r="C5339" s="47">
        <f ca="1">IF('Inputs and Results'!$G$15='Inputs and Results'!$G$13, 'Inputs and Results'!$G$13, IF(F5339 &lt;= ('Inputs and Results'!$G$14-'Inputs and Results'!$G$13)/('Inputs and Results'!$G$15-'Inputs and Results'!$G$13), 'Inputs and Results'!$G$13 + SQRT(F5339*('Inputs and Results'!$G$15-'Inputs and Results'!$G$13)*('Inputs and Results'!$G$14-'Inputs and Results'!$G$13)), 'Inputs and Results'!$G$15 - SQRT((1-F5339)*('Inputs and Results'!$G$15-'Inputs and Results'!$G$13)*('Inputs and Results'!$G$15-'Inputs and Results'!$G$14))))</f>
        <v>704.0753752167725</v>
      </c>
      <c r="D5339">
        <f t="shared" ca="1" si="349"/>
        <v>772.60617630424269</v>
      </c>
      <c r="E5339">
        <f t="shared" ca="1" si="350"/>
        <v>0.59776265199802692</v>
      </c>
      <c r="F5339">
        <f t="shared" ca="1" si="350"/>
        <v>0.7100573616856708</v>
      </c>
    </row>
    <row r="5340" spans="1:6" ht="15.75" customHeight="1" x14ac:dyDescent="0.2">
      <c r="A5340">
        <v>5339</v>
      </c>
      <c r="B5340" s="47">
        <f ca="1">IF('Inputs and Results'!$C$15='Inputs and Results'!$C$13, 'Inputs and Results'!$C$13, IF(E5340 &lt;= ('Inputs and Results'!$C$14-'Inputs and Results'!$C$13)/('Inputs and Results'!$C$15-'Inputs and Results'!$C$13), 'Inputs and Results'!$C$13 + SQRT(E5340*('Inputs and Results'!$C$15-'Inputs and Results'!$C$13)*('Inputs and Results'!$C$14-'Inputs and Results'!$C$13)), 'Inputs and Results'!$C$15 - SQRT((1-E5340)*('Inputs and Results'!$C$15-'Inputs and Results'!$C$13)*('Inputs and Results'!$C$15-'Inputs and Results'!$C$14))))</f>
        <v>0.82548137866198479</v>
      </c>
      <c r="C5340" s="47">
        <f ca="1">IF('Inputs and Results'!$G$15='Inputs and Results'!$G$13, 'Inputs and Results'!$G$13, IF(F5340 &lt;= ('Inputs and Results'!$G$14-'Inputs and Results'!$G$13)/('Inputs and Results'!$G$15-'Inputs and Results'!$G$13), 'Inputs and Results'!$G$13 + SQRT(F5340*('Inputs and Results'!$G$15-'Inputs and Results'!$G$13)*('Inputs and Results'!$G$14-'Inputs and Results'!$G$13)), 'Inputs and Results'!$G$15 - SQRT((1-F5340)*('Inputs and Results'!$G$15-'Inputs and Results'!$G$13)*('Inputs and Results'!$G$15-'Inputs and Results'!$G$14))))</f>
        <v>288.04490504554281</v>
      </c>
      <c r="D5340">
        <f t="shared" ca="1" si="349"/>
        <v>237.77570533355518</v>
      </c>
      <c r="E5340">
        <f t="shared" ca="1" si="350"/>
        <v>0.47460764060602412</v>
      </c>
      <c r="F5340">
        <f t="shared" ca="1" si="350"/>
        <v>1.9545040603563102E-2</v>
      </c>
    </row>
    <row r="5341" spans="1:6" ht="15.75" customHeight="1" x14ac:dyDescent="0.2">
      <c r="A5341">
        <v>5340</v>
      </c>
      <c r="B5341" s="47">
        <f ca="1">IF('Inputs and Results'!$C$15='Inputs and Results'!$C$13, 'Inputs and Results'!$C$13, IF(E5341 &lt;= ('Inputs and Results'!$C$14-'Inputs and Results'!$C$13)/('Inputs and Results'!$C$15-'Inputs and Results'!$C$13), 'Inputs and Results'!$C$13 + SQRT(E5341*('Inputs and Results'!$C$15-'Inputs and Results'!$C$13)*('Inputs and Results'!$C$14-'Inputs and Results'!$C$13)), 'Inputs and Results'!$C$15 - SQRT((1-E5341)*('Inputs and Results'!$C$15-'Inputs and Results'!$C$13)*('Inputs and Results'!$C$15-'Inputs and Results'!$C$14))))</f>
        <v>0.10898322875970079</v>
      </c>
      <c r="C5341" s="47">
        <f ca="1">IF('Inputs and Results'!$G$15='Inputs and Results'!$G$13, 'Inputs and Results'!$G$13, IF(F5341 &lt;= ('Inputs and Results'!$G$14-'Inputs and Results'!$G$13)/('Inputs and Results'!$G$15-'Inputs and Results'!$G$13), 'Inputs and Results'!$G$13 + SQRT(F5341*('Inputs and Results'!$G$15-'Inputs and Results'!$G$13)*('Inputs and Results'!$G$14-'Inputs and Results'!$G$13)), 'Inputs and Results'!$G$15 - SQRT((1-F5341)*('Inputs and Results'!$G$15-'Inputs and Results'!$G$13)*('Inputs and Results'!$G$15-'Inputs and Results'!$G$14))))</f>
        <v>392.0087548754974</v>
      </c>
      <c r="D5341">
        <f t="shared" ca="1" si="349"/>
        <v>42.722379808401804</v>
      </c>
      <c r="E5341">
        <f t="shared" ca="1" si="350"/>
        <v>7.1335780934146054E-2</v>
      </c>
      <c r="F5341">
        <f t="shared" ca="1" si="350"/>
        <v>0.23034862474480255</v>
      </c>
    </row>
    <row r="5342" spans="1:6" ht="15.75" customHeight="1" x14ac:dyDescent="0.2">
      <c r="A5342">
        <v>5341</v>
      </c>
      <c r="B5342" s="47">
        <f ca="1">IF('Inputs and Results'!$C$15='Inputs and Results'!$C$13, 'Inputs and Results'!$C$13, IF(E5342 &lt;= ('Inputs and Results'!$C$14-'Inputs and Results'!$C$13)/('Inputs and Results'!$C$15-'Inputs and Results'!$C$13), 'Inputs and Results'!$C$13 + SQRT(E5342*('Inputs and Results'!$C$15-'Inputs and Results'!$C$13)*('Inputs and Results'!$C$14-'Inputs and Results'!$C$13)), 'Inputs and Results'!$C$15 - SQRT((1-E5342)*('Inputs and Results'!$C$15-'Inputs and Results'!$C$13)*('Inputs and Results'!$C$15-'Inputs and Results'!$C$14))))</f>
        <v>0.51337814738057785</v>
      </c>
      <c r="C5342" s="47">
        <f ca="1">IF('Inputs and Results'!$G$15='Inputs and Results'!$G$13, 'Inputs and Results'!$G$13, IF(F5342 &lt;= ('Inputs and Results'!$G$14-'Inputs and Results'!$G$13)/('Inputs and Results'!$G$15-'Inputs and Results'!$G$13), 'Inputs and Results'!$G$13 + SQRT(F5342*('Inputs and Results'!$G$15-'Inputs and Results'!$G$13)*('Inputs and Results'!$G$14-'Inputs and Results'!$G$13)), 'Inputs and Results'!$G$15 - SQRT((1-F5342)*('Inputs and Results'!$G$15-'Inputs and Results'!$G$13)*('Inputs and Results'!$G$15-'Inputs and Results'!$G$14))))</f>
        <v>1081.1277349609209</v>
      </c>
      <c r="D5342">
        <f t="shared" ca="1" si="349"/>
        <v>555.0273536559979</v>
      </c>
      <c r="E5342">
        <f t="shared" ref="E5342:F5361" ca="1" si="351">RAND()</f>
        <v>0.31296797356395034</v>
      </c>
      <c r="F5342">
        <f t="shared" ca="1" si="351"/>
        <v>0.98334127282750883</v>
      </c>
    </row>
    <row r="5343" spans="1:6" ht="15.75" customHeight="1" x14ac:dyDescent="0.2">
      <c r="A5343">
        <v>5342</v>
      </c>
      <c r="B5343" s="47">
        <f ca="1">IF('Inputs and Results'!$C$15='Inputs and Results'!$C$13, 'Inputs and Results'!$C$13, IF(E5343 &lt;= ('Inputs and Results'!$C$14-'Inputs and Results'!$C$13)/('Inputs and Results'!$C$15-'Inputs and Results'!$C$13), 'Inputs and Results'!$C$13 + SQRT(E5343*('Inputs and Results'!$C$15-'Inputs and Results'!$C$13)*('Inputs and Results'!$C$14-'Inputs and Results'!$C$13)), 'Inputs and Results'!$C$15 - SQRT((1-E5343)*('Inputs and Results'!$C$15-'Inputs and Results'!$C$13)*('Inputs and Results'!$C$15-'Inputs and Results'!$C$14))))</f>
        <v>0.58254302974795769</v>
      </c>
      <c r="C5343" s="47">
        <f ca="1">IF('Inputs and Results'!$G$15='Inputs and Results'!$G$13, 'Inputs and Results'!$G$13, IF(F5343 &lt;= ('Inputs and Results'!$G$14-'Inputs and Results'!$G$13)/('Inputs and Results'!$G$15-'Inputs and Results'!$G$13), 'Inputs and Results'!$G$13 + SQRT(F5343*('Inputs and Results'!$G$15-'Inputs and Results'!$G$13)*('Inputs and Results'!$G$14-'Inputs and Results'!$G$13)), 'Inputs and Results'!$G$15 - SQRT((1-F5343)*('Inputs and Results'!$G$15-'Inputs and Results'!$G$13)*('Inputs and Results'!$G$15-'Inputs and Results'!$G$14))))</f>
        <v>285.12316749481931</v>
      </c>
      <c r="D5343">
        <f t="shared" ca="1" si="349"/>
        <v>166.09651384376645</v>
      </c>
      <c r="E5343">
        <f t="shared" ca="1" si="351"/>
        <v>0.3506557552199796</v>
      </c>
      <c r="F5343">
        <f t="shared" ca="1" si="351"/>
        <v>1.3252579567938239E-2</v>
      </c>
    </row>
    <row r="5344" spans="1:6" ht="15.75" customHeight="1" x14ac:dyDescent="0.2">
      <c r="A5344">
        <v>5343</v>
      </c>
      <c r="B5344" s="47">
        <f ca="1">IF('Inputs and Results'!$C$15='Inputs and Results'!$C$13, 'Inputs and Results'!$C$13, IF(E5344 &lt;= ('Inputs and Results'!$C$14-'Inputs and Results'!$C$13)/('Inputs and Results'!$C$15-'Inputs and Results'!$C$13), 'Inputs and Results'!$C$13 + SQRT(E5344*('Inputs and Results'!$C$15-'Inputs and Results'!$C$13)*('Inputs and Results'!$C$14-'Inputs and Results'!$C$13)), 'Inputs and Results'!$C$15 - SQRT((1-E5344)*('Inputs and Results'!$C$15-'Inputs and Results'!$C$13)*('Inputs and Results'!$C$15-'Inputs and Results'!$C$14))))</f>
        <v>1.9433132719764201</v>
      </c>
      <c r="C5344" s="47">
        <f ca="1">IF('Inputs and Results'!$G$15='Inputs and Results'!$G$13, 'Inputs and Results'!$G$13, IF(F5344 &lt;= ('Inputs and Results'!$G$14-'Inputs and Results'!$G$13)/('Inputs and Results'!$G$15-'Inputs and Results'!$G$13), 'Inputs and Results'!$G$13 + SQRT(F5344*('Inputs and Results'!$G$15-'Inputs and Results'!$G$13)*('Inputs and Results'!$G$14-'Inputs and Results'!$G$13)), 'Inputs and Results'!$G$15 - SQRT((1-F5344)*('Inputs and Results'!$G$15-'Inputs and Results'!$G$13)*('Inputs and Results'!$G$15-'Inputs and Results'!$G$14))))</f>
        <v>324.7845263889144</v>
      </c>
      <c r="D5344">
        <f t="shared" ca="1" si="349"/>
        <v>631.1580806641532</v>
      </c>
      <c r="E5344">
        <f t="shared" ca="1" si="351"/>
        <v>0.87593479542431341</v>
      </c>
      <c r="F5344">
        <f t="shared" ca="1" si="351"/>
        <v>9.6952251484805796E-2</v>
      </c>
    </row>
    <row r="5345" spans="1:6" ht="15.75" customHeight="1" x14ac:dyDescent="0.2">
      <c r="A5345">
        <v>5344</v>
      </c>
      <c r="B5345" s="47">
        <f ca="1">IF('Inputs and Results'!$C$15='Inputs and Results'!$C$13, 'Inputs and Results'!$C$13, IF(E5345 &lt;= ('Inputs and Results'!$C$14-'Inputs and Results'!$C$13)/('Inputs and Results'!$C$15-'Inputs and Results'!$C$13), 'Inputs and Results'!$C$13 + SQRT(E5345*('Inputs and Results'!$C$15-'Inputs and Results'!$C$13)*('Inputs and Results'!$C$14-'Inputs and Results'!$C$13)), 'Inputs and Results'!$C$15 - SQRT((1-E5345)*('Inputs and Results'!$C$15-'Inputs and Results'!$C$13)*('Inputs and Results'!$C$15-'Inputs and Results'!$C$14))))</f>
        <v>0.77155180176783444</v>
      </c>
      <c r="C5345" s="47">
        <f ca="1">IF('Inputs and Results'!$G$15='Inputs and Results'!$G$13, 'Inputs and Results'!$G$13, IF(F5345 &lt;= ('Inputs and Results'!$G$14-'Inputs and Results'!$G$13)/('Inputs and Results'!$G$15-'Inputs and Results'!$G$13), 'Inputs and Results'!$G$13 + SQRT(F5345*('Inputs and Results'!$G$15-'Inputs and Results'!$G$13)*('Inputs and Results'!$G$14-'Inputs and Results'!$G$13)), 'Inputs and Results'!$G$15 - SQRT((1-F5345)*('Inputs and Results'!$G$15-'Inputs and Results'!$G$13)*('Inputs and Results'!$G$15-'Inputs and Results'!$G$14))))</f>
        <v>783.83824929004618</v>
      </c>
      <c r="D5345">
        <f t="shared" ca="1" si="349"/>
        <v>604.77181353428011</v>
      </c>
      <c r="E5345">
        <f t="shared" ca="1" si="351"/>
        <v>0.44822429197731273</v>
      </c>
      <c r="F5345">
        <f t="shared" ca="1" si="351"/>
        <v>0.79582382512284389</v>
      </c>
    </row>
    <row r="5346" spans="1:6" ht="15.75" customHeight="1" x14ac:dyDescent="0.2">
      <c r="A5346">
        <v>5345</v>
      </c>
      <c r="B5346" s="47">
        <f ca="1">IF('Inputs and Results'!$C$15='Inputs and Results'!$C$13, 'Inputs and Results'!$C$13, IF(E5346 &lt;= ('Inputs and Results'!$C$14-'Inputs and Results'!$C$13)/('Inputs and Results'!$C$15-'Inputs and Results'!$C$13), 'Inputs and Results'!$C$13 + SQRT(E5346*('Inputs and Results'!$C$15-'Inputs and Results'!$C$13)*('Inputs and Results'!$C$14-'Inputs and Results'!$C$13)), 'Inputs and Results'!$C$15 - SQRT((1-E5346)*('Inputs and Results'!$C$15-'Inputs and Results'!$C$13)*('Inputs and Results'!$C$15-'Inputs and Results'!$C$14))))</f>
        <v>0.60762770328953941</v>
      </c>
      <c r="C5346" s="47">
        <f ca="1">IF('Inputs and Results'!$G$15='Inputs and Results'!$G$13, 'Inputs and Results'!$G$13, IF(F5346 &lt;= ('Inputs and Results'!$G$14-'Inputs and Results'!$G$13)/('Inputs and Results'!$G$15-'Inputs and Results'!$G$13), 'Inputs and Results'!$G$13 + SQRT(F5346*('Inputs and Results'!$G$15-'Inputs and Results'!$G$13)*('Inputs and Results'!$G$14-'Inputs and Results'!$G$13)), 'Inputs and Results'!$G$15 - SQRT((1-F5346)*('Inputs and Results'!$G$15-'Inputs and Results'!$G$13)*('Inputs and Results'!$G$15-'Inputs and Results'!$G$14))))</f>
        <v>368.19788468320564</v>
      </c>
      <c r="D5346">
        <f t="shared" ca="1" si="349"/>
        <v>223.72723502612294</v>
      </c>
      <c r="E5346">
        <f t="shared" ca="1" si="351"/>
        <v>0.3640616437702574</v>
      </c>
      <c r="F5346">
        <f t="shared" ca="1" si="351"/>
        <v>0.18431818428312985</v>
      </c>
    </row>
    <row r="5347" spans="1:6" ht="15.75" customHeight="1" x14ac:dyDescent="0.2">
      <c r="A5347">
        <v>5346</v>
      </c>
      <c r="B5347" s="47">
        <f ca="1">IF('Inputs and Results'!$C$15='Inputs and Results'!$C$13, 'Inputs and Results'!$C$13, IF(E5347 &lt;= ('Inputs and Results'!$C$14-'Inputs and Results'!$C$13)/('Inputs and Results'!$C$15-'Inputs and Results'!$C$13), 'Inputs and Results'!$C$13 + SQRT(E5347*('Inputs and Results'!$C$15-'Inputs and Results'!$C$13)*('Inputs and Results'!$C$14-'Inputs and Results'!$C$13)), 'Inputs and Results'!$C$15 - SQRT((1-E5347)*('Inputs and Results'!$C$15-'Inputs and Results'!$C$13)*('Inputs and Results'!$C$15-'Inputs and Results'!$C$14))))</f>
        <v>0.46415444552604113</v>
      </c>
      <c r="C5347" s="47">
        <f ca="1">IF('Inputs and Results'!$G$15='Inputs and Results'!$G$13, 'Inputs and Results'!$G$13, IF(F5347 &lt;= ('Inputs and Results'!$G$14-'Inputs and Results'!$G$13)/('Inputs and Results'!$G$15-'Inputs and Results'!$G$13), 'Inputs and Results'!$G$13 + SQRT(F5347*('Inputs and Results'!$G$15-'Inputs and Results'!$G$13)*('Inputs and Results'!$G$14-'Inputs and Results'!$G$13)), 'Inputs and Results'!$G$15 - SQRT((1-F5347)*('Inputs and Results'!$G$15-'Inputs and Results'!$G$13)*('Inputs and Results'!$G$15-'Inputs and Results'!$G$14))))</f>
        <v>870.99065926028993</v>
      </c>
      <c r="D5347">
        <f t="shared" ca="1" si="349"/>
        <v>404.27418650732091</v>
      </c>
      <c r="E5347">
        <f t="shared" ca="1" si="351"/>
        <v>0.2854985915394066</v>
      </c>
      <c r="F5347">
        <f t="shared" ca="1" si="351"/>
        <v>0.87238633089655104</v>
      </c>
    </row>
    <row r="5348" spans="1:6" ht="15.75" customHeight="1" x14ac:dyDescent="0.2">
      <c r="A5348">
        <v>5347</v>
      </c>
      <c r="B5348" s="47">
        <f ca="1">IF('Inputs and Results'!$C$15='Inputs and Results'!$C$13, 'Inputs and Results'!$C$13, IF(E5348 &lt;= ('Inputs and Results'!$C$14-'Inputs and Results'!$C$13)/('Inputs and Results'!$C$15-'Inputs and Results'!$C$13), 'Inputs and Results'!$C$13 + SQRT(E5348*('Inputs and Results'!$C$15-'Inputs and Results'!$C$13)*('Inputs and Results'!$C$14-'Inputs and Results'!$C$13)), 'Inputs and Results'!$C$15 - SQRT((1-E5348)*('Inputs and Results'!$C$15-'Inputs and Results'!$C$13)*('Inputs and Results'!$C$15-'Inputs and Results'!$C$14))))</f>
        <v>0.4558632956558224</v>
      </c>
      <c r="C5348" s="47">
        <f ca="1">IF('Inputs and Results'!$G$15='Inputs and Results'!$G$13, 'Inputs and Results'!$G$13, IF(F5348 &lt;= ('Inputs and Results'!$G$14-'Inputs and Results'!$G$13)/('Inputs and Results'!$G$15-'Inputs and Results'!$G$13), 'Inputs and Results'!$G$13 + SQRT(F5348*('Inputs and Results'!$G$15-'Inputs and Results'!$G$13)*('Inputs and Results'!$G$14-'Inputs and Results'!$G$13)), 'Inputs and Results'!$G$15 - SQRT((1-F5348)*('Inputs and Results'!$G$15-'Inputs and Results'!$G$13)*('Inputs and Results'!$G$15-'Inputs and Results'!$G$14))))</f>
        <v>954.43295411903682</v>
      </c>
      <c r="D5348">
        <f t="shared" ca="1" si="349"/>
        <v>435.09095194722647</v>
      </c>
      <c r="E5348">
        <f t="shared" ca="1" si="351"/>
        <v>0.28081871440097195</v>
      </c>
      <c r="F5348">
        <f t="shared" ca="1" si="351"/>
        <v>0.92890797070325171</v>
      </c>
    </row>
    <row r="5349" spans="1:6" ht="15.75" customHeight="1" x14ac:dyDescent="0.2">
      <c r="A5349">
        <v>5348</v>
      </c>
      <c r="B5349" s="47">
        <f ca="1">IF('Inputs and Results'!$C$15='Inputs and Results'!$C$13, 'Inputs and Results'!$C$13, IF(E5349 &lt;= ('Inputs and Results'!$C$14-'Inputs and Results'!$C$13)/('Inputs and Results'!$C$15-'Inputs and Results'!$C$13), 'Inputs and Results'!$C$13 + SQRT(E5349*('Inputs and Results'!$C$15-'Inputs and Results'!$C$13)*('Inputs and Results'!$C$14-'Inputs and Results'!$C$13)), 'Inputs and Results'!$C$15 - SQRT((1-E5349)*('Inputs and Results'!$C$15-'Inputs and Results'!$C$13)*('Inputs and Results'!$C$15-'Inputs and Results'!$C$14))))</f>
        <v>1.2247820876054001</v>
      </c>
      <c r="C5349" s="47">
        <f ca="1">IF('Inputs and Results'!$G$15='Inputs and Results'!$G$13, 'Inputs and Results'!$G$13, IF(F5349 &lt;= ('Inputs and Results'!$G$14-'Inputs and Results'!$G$13)/('Inputs and Results'!$G$15-'Inputs and Results'!$G$13), 'Inputs and Results'!$G$13 + SQRT(F5349*('Inputs and Results'!$G$15-'Inputs and Results'!$G$13)*('Inputs and Results'!$G$14-'Inputs and Results'!$G$13)), 'Inputs and Results'!$G$15 - SQRT((1-F5349)*('Inputs and Results'!$G$15-'Inputs and Results'!$G$13)*('Inputs and Results'!$G$15-'Inputs and Results'!$G$14))))</f>
        <v>560.60656122690466</v>
      </c>
      <c r="D5349">
        <f t="shared" ca="1" si="349"/>
        <v>686.62087438477283</v>
      </c>
      <c r="E5349">
        <f t="shared" ca="1" si="351"/>
        <v>0.64984459594592869</v>
      </c>
      <c r="F5349">
        <f t="shared" ca="1" si="351"/>
        <v>0.51803323637258281</v>
      </c>
    </row>
    <row r="5350" spans="1:6" ht="15.75" customHeight="1" x14ac:dyDescent="0.2">
      <c r="A5350">
        <v>5349</v>
      </c>
      <c r="B5350" s="47">
        <f ca="1">IF('Inputs and Results'!$C$15='Inputs and Results'!$C$13, 'Inputs and Results'!$C$13, IF(E5350 &lt;= ('Inputs and Results'!$C$14-'Inputs and Results'!$C$13)/('Inputs and Results'!$C$15-'Inputs and Results'!$C$13), 'Inputs and Results'!$C$13 + SQRT(E5350*('Inputs and Results'!$C$15-'Inputs and Results'!$C$13)*('Inputs and Results'!$C$14-'Inputs and Results'!$C$13)), 'Inputs and Results'!$C$15 - SQRT((1-E5350)*('Inputs and Results'!$C$15-'Inputs and Results'!$C$13)*('Inputs and Results'!$C$15-'Inputs and Results'!$C$14))))</f>
        <v>0.996767525703663</v>
      </c>
      <c r="C5350" s="47">
        <f ca="1">IF('Inputs and Results'!$G$15='Inputs and Results'!$G$13, 'Inputs and Results'!$G$13, IF(F5350 &lt;= ('Inputs and Results'!$G$14-'Inputs and Results'!$G$13)/('Inputs and Results'!$G$15-'Inputs and Results'!$G$13), 'Inputs and Results'!$G$13 + SQRT(F5350*('Inputs and Results'!$G$15-'Inputs and Results'!$G$13)*('Inputs and Results'!$G$14-'Inputs and Results'!$G$13)), 'Inputs and Results'!$G$15 - SQRT((1-F5350)*('Inputs and Results'!$G$15-'Inputs and Results'!$G$13)*('Inputs and Results'!$G$15-'Inputs and Results'!$G$14))))</f>
        <v>618.25278904584263</v>
      </c>
      <c r="D5350">
        <f t="shared" ca="1" si="349"/>
        <v>616.25430279661327</v>
      </c>
      <c r="E5350">
        <f t="shared" ca="1" si="351"/>
        <v>0.55411773932495278</v>
      </c>
      <c r="F5350">
        <f t="shared" ca="1" si="351"/>
        <v>0.60102162303762618</v>
      </c>
    </row>
    <row r="5351" spans="1:6" ht="15.75" customHeight="1" x14ac:dyDescent="0.2">
      <c r="A5351">
        <v>5350</v>
      </c>
      <c r="B5351" s="47">
        <f ca="1">IF('Inputs and Results'!$C$15='Inputs and Results'!$C$13, 'Inputs and Results'!$C$13, IF(E5351 &lt;= ('Inputs and Results'!$C$14-'Inputs and Results'!$C$13)/('Inputs and Results'!$C$15-'Inputs and Results'!$C$13), 'Inputs and Results'!$C$13 + SQRT(E5351*('Inputs and Results'!$C$15-'Inputs and Results'!$C$13)*('Inputs and Results'!$C$14-'Inputs and Results'!$C$13)), 'Inputs and Results'!$C$15 - SQRT((1-E5351)*('Inputs and Results'!$C$15-'Inputs and Results'!$C$13)*('Inputs and Results'!$C$15-'Inputs and Results'!$C$14))))</f>
        <v>1.0588199514179462</v>
      </c>
      <c r="C5351" s="47">
        <f ca="1">IF('Inputs and Results'!$G$15='Inputs and Results'!$G$13, 'Inputs and Results'!$G$13, IF(F5351 &lt;= ('Inputs and Results'!$G$14-'Inputs and Results'!$G$13)/('Inputs and Results'!$G$15-'Inputs and Results'!$G$13), 'Inputs and Results'!$G$13 + SQRT(F5351*('Inputs and Results'!$G$15-'Inputs and Results'!$G$13)*('Inputs and Results'!$G$14-'Inputs and Results'!$G$13)), 'Inputs and Results'!$G$15 - SQRT((1-F5351)*('Inputs and Results'!$G$15-'Inputs and Results'!$G$13)*('Inputs and Results'!$G$15-'Inputs and Results'!$G$14))))</f>
        <v>511.35322067223603</v>
      </c>
      <c r="D5351">
        <f t="shared" ca="1" si="349"/>
        <v>541.43099226958725</v>
      </c>
      <c r="E5351">
        <f t="shared" ca="1" si="351"/>
        <v>0.58131333544299724</v>
      </c>
      <c r="F5351">
        <f t="shared" ca="1" si="351"/>
        <v>0.44092022588096769</v>
      </c>
    </row>
    <row r="5352" spans="1:6" ht="15.75" customHeight="1" x14ac:dyDescent="0.2">
      <c r="A5352">
        <v>5351</v>
      </c>
      <c r="B5352" s="47">
        <f ca="1">IF('Inputs and Results'!$C$15='Inputs and Results'!$C$13, 'Inputs and Results'!$C$13, IF(E5352 &lt;= ('Inputs and Results'!$C$14-'Inputs and Results'!$C$13)/('Inputs and Results'!$C$15-'Inputs and Results'!$C$13), 'Inputs and Results'!$C$13 + SQRT(E5352*('Inputs and Results'!$C$15-'Inputs and Results'!$C$13)*('Inputs and Results'!$C$14-'Inputs and Results'!$C$13)), 'Inputs and Results'!$C$15 - SQRT((1-E5352)*('Inputs and Results'!$C$15-'Inputs and Results'!$C$13)*('Inputs and Results'!$C$15-'Inputs and Results'!$C$14))))</f>
        <v>2.214801129004945</v>
      </c>
      <c r="C5352" s="47">
        <f ca="1">IF('Inputs and Results'!$G$15='Inputs and Results'!$G$13, 'Inputs and Results'!$G$13, IF(F5352 &lt;= ('Inputs and Results'!$G$14-'Inputs and Results'!$G$13)/('Inputs and Results'!$G$15-'Inputs and Results'!$G$13), 'Inputs and Results'!$G$13 + SQRT(F5352*('Inputs and Results'!$G$15-'Inputs and Results'!$G$13)*('Inputs and Results'!$G$14-'Inputs and Results'!$G$13)), 'Inputs and Results'!$G$15 - SQRT((1-F5352)*('Inputs and Results'!$G$15-'Inputs and Results'!$G$13)*('Inputs and Results'!$G$15-'Inputs and Results'!$G$14))))</f>
        <v>342.54990267379605</v>
      </c>
      <c r="D5352">
        <f t="shared" ca="1" si="349"/>
        <v>758.67991118245754</v>
      </c>
      <c r="E5352">
        <f t="shared" ca="1" si="351"/>
        <v>0.93149585922089895</v>
      </c>
      <c r="F5352">
        <f t="shared" ca="1" si="351"/>
        <v>0.13324082494866818</v>
      </c>
    </row>
    <row r="5353" spans="1:6" ht="15.75" customHeight="1" x14ac:dyDescent="0.2">
      <c r="A5353">
        <v>5352</v>
      </c>
      <c r="B5353" s="47">
        <f ca="1">IF('Inputs and Results'!$C$15='Inputs and Results'!$C$13, 'Inputs and Results'!$C$13, IF(E5353 &lt;= ('Inputs and Results'!$C$14-'Inputs and Results'!$C$13)/('Inputs and Results'!$C$15-'Inputs and Results'!$C$13), 'Inputs and Results'!$C$13 + SQRT(E5353*('Inputs and Results'!$C$15-'Inputs and Results'!$C$13)*('Inputs and Results'!$C$14-'Inputs and Results'!$C$13)), 'Inputs and Results'!$C$15 - SQRT((1-E5353)*('Inputs and Results'!$C$15-'Inputs and Results'!$C$13)*('Inputs and Results'!$C$15-'Inputs and Results'!$C$14))))</f>
        <v>1.3052210351444256</v>
      </c>
      <c r="C5353" s="47">
        <f ca="1">IF('Inputs and Results'!$G$15='Inputs and Results'!$G$13, 'Inputs and Results'!$G$13, IF(F5353 &lt;= ('Inputs and Results'!$G$14-'Inputs and Results'!$G$13)/('Inputs and Results'!$G$15-'Inputs and Results'!$G$13), 'Inputs and Results'!$G$13 + SQRT(F5353*('Inputs and Results'!$G$15-'Inputs and Results'!$G$13)*('Inputs and Results'!$G$14-'Inputs and Results'!$G$13)), 'Inputs and Results'!$G$15 - SQRT((1-F5353)*('Inputs and Results'!$G$15-'Inputs and Results'!$G$13)*('Inputs and Results'!$G$15-'Inputs and Results'!$G$14))))</f>
        <v>350.95156113837743</v>
      </c>
      <c r="D5353">
        <f t="shared" ca="1" si="349"/>
        <v>458.06935991458516</v>
      </c>
      <c r="E5353">
        <f t="shared" ca="1" si="351"/>
        <v>0.68085825114256304</v>
      </c>
      <c r="F5353">
        <f t="shared" ca="1" si="351"/>
        <v>0.15014335367736487</v>
      </c>
    </row>
    <row r="5354" spans="1:6" ht="15.75" customHeight="1" x14ac:dyDescent="0.2">
      <c r="A5354">
        <v>5353</v>
      </c>
      <c r="B5354" s="47">
        <f ca="1">IF('Inputs and Results'!$C$15='Inputs and Results'!$C$13, 'Inputs and Results'!$C$13, IF(E5354 &lt;= ('Inputs and Results'!$C$14-'Inputs and Results'!$C$13)/('Inputs and Results'!$C$15-'Inputs and Results'!$C$13), 'Inputs and Results'!$C$13 + SQRT(E5354*('Inputs and Results'!$C$15-'Inputs and Results'!$C$13)*('Inputs and Results'!$C$14-'Inputs and Results'!$C$13)), 'Inputs and Results'!$C$15 - SQRT((1-E5354)*('Inputs and Results'!$C$15-'Inputs and Results'!$C$13)*('Inputs and Results'!$C$15-'Inputs and Results'!$C$14))))</f>
        <v>0.85191116873496098</v>
      </c>
      <c r="C5354" s="47">
        <f ca="1">IF('Inputs and Results'!$G$15='Inputs and Results'!$G$13, 'Inputs and Results'!$G$13, IF(F5354 &lt;= ('Inputs and Results'!$G$14-'Inputs and Results'!$G$13)/('Inputs and Results'!$G$15-'Inputs and Results'!$G$13), 'Inputs and Results'!$G$13 + SQRT(F5354*('Inputs and Results'!$G$15-'Inputs and Results'!$G$13)*('Inputs and Results'!$G$14-'Inputs and Results'!$G$13)), 'Inputs and Results'!$G$15 - SQRT((1-F5354)*('Inputs and Results'!$G$15-'Inputs and Results'!$G$13)*('Inputs and Results'!$G$15-'Inputs and Results'!$G$14))))</f>
        <v>357.37438177377464</v>
      </c>
      <c r="D5354">
        <f t="shared" ca="1" si="349"/>
        <v>304.45122725283051</v>
      </c>
      <c r="E5354">
        <f t="shared" ca="1" si="351"/>
        <v>0.48730159699937758</v>
      </c>
      <c r="F5354">
        <f t="shared" ca="1" si="351"/>
        <v>0.16295258954574421</v>
      </c>
    </row>
    <row r="5355" spans="1:6" ht="15.75" customHeight="1" x14ac:dyDescent="0.2">
      <c r="A5355">
        <v>5354</v>
      </c>
      <c r="B5355" s="47">
        <f ca="1">IF('Inputs and Results'!$C$15='Inputs and Results'!$C$13, 'Inputs and Results'!$C$13, IF(E5355 &lt;= ('Inputs and Results'!$C$14-'Inputs and Results'!$C$13)/('Inputs and Results'!$C$15-'Inputs and Results'!$C$13), 'Inputs and Results'!$C$13 + SQRT(E5355*('Inputs and Results'!$C$15-'Inputs and Results'!$C$13)*('Inputs and Results'!$C$14-'Inputs and Results'!$C$13)), 'Inputs and Results'!$C$15 - SQRT((1-E5355)*('Inputs and Results'!$C$15-'Inputs and Results'!$C$13)*('Inputs and Results'!$C$15-'Inputs and Results'!$C$14))))</f>
        <v>0.87940038582499369</v>
      </c>
      <c r="C5355" s="47">
        <f ca="1">IF('Inputs and Results'!$G$15='Inputs and Results'!$G$13, 'Inputs and Results'!$G$13, IF(F5355 &lt;= ('Inputs and Results'!$G$14-'Inputs and Results'!$G$13)/('Inputs and Results'!$G$15-'Inputs and Results'!$G$13), 'Inputs and Results'!$G$13 + SQRT(F5355*('Inputs and Results'!$G$15-'Inputs and Results'!$G$13)*('Inputs and Results'!$G$14-'Inputs and Results'!$G$13)), 'Inputs and Results'!$G$15 - SQRT((1-F5355)*('Inputs and Results'!$G$15-'Inputs and Results'!$G$13)*('Inputs and Results'!$G$15-'Inputs and Results'!$G$14))))</f>
        <v>829.72579443422444</v>
      </c>
      <c r="D5355">
        <f t="shared" ca="1" si="349"/>
        <v>729.66118375440635</v>
      </c>
      <c r="E5355">
        <f t="shared" ca="1" si="351"/>
        <v>0.50033969737342388</v>
      </c>
      <c r="F5355">
        <f t="shared" ca="1" si="351"/>
        <v>0.83836788447225941</v>
      </c>
    </row>
    <row r="5356" spans="1:6" ht="15.75" customHeight="1" x14ac:dyDescent="0.2">
      <c r="A5356">
        <v>5355</v>
      </c>
      <c r="B5356" s="47">
        <f ca="1">IF('Inputs and Results'!$C$15='Inputs and Results'!$C$13, 'Inputs and Results'!$C$13, IF(E5356 &lt;= ('Inputs and Results'!$C$14-'Inputs and Results'!$C$13)/('Inputs and Results'!$C$15-'Inputs and Results'!$C$13), 'Inputs and Results'!$C$13 + SQRT(E5356*('Inputs and Results'!$C$15-'Inputs and Results'!$C$13)*('Inputs and Results'!$C$14-'Inputs and Results'!$C$13)), 'Inputs and Results'!$C$15 - SQRT((1-E5356)*('Inputs and Results'!$C$15-'Inputs and Results'!$C$13)*('Inputs and Results'!$C$15-'Inputs and Results'!$C$14))))</f>
        <v>0.44718791626681131</v>
      </c>
      <c r="C5356" s="47">
        <f ca="1">IF('Inputs and Results'!$G$15='Inputs and Results'!$G$13, 'Inputs and Results'!$G$13, IF(F5356 &lt;= ('Inputs and Results'!$G$14-'Inputs and Results'!$G$13)/('Inputs and Results'!$G$15-'Inputs and Results'!$G$13), 'Inputs and Results'!$G$13 + SQRT(F5356*('Inputs and Results'!$G$15-'Inputs and Results'!$G$13)*('Inputs and Results'!$G$14-'Inputs and Results'!$G$13)), 'Inputs and Results'!$G$15 - SQRT((1-F5356)*('Inputs and Results'!$G$15-'Inputs and Results'!$G$13)*('Inputs and Results'!$G$15-'Inputs and Results'!$G$14))))</f>
        <v>571.02821921180748</v>
      </c>
      <c r="D5356">
        <f t="shared" ca="1" si="349"/>
        <v>255.35691947887614</v>
      </c>
      <c r="E5356">
        <f t="shared" ca="1" si="351"/>
        <v>0.27590560723842383</v>
      </c>
      <c r="F5356">
        <f t="shared" ca="1" si="351"/>
        <v>0.53361662425198719</v>
      </c>
    </row>
    <row r="5357" spans="1:6" ht="15.75" customHeight="1" x14ac:dyDescent="0.2">
      <c r="A5357">
        <v>5356</v>
      </c>
      <c r="B5357" s="47">
        <f ca="1">IF('Inputs and Results'!$C$15='Inputs and Results'!$C$13, 'Inputs and Results'!$C$13, IF(E5357 &lt;= ('Inputs and Results'!$C$14-'Inputs and Results'!$C$13)/('Inputs and Results'!$C$15-'Inputs and Results'!$C$13), 'Inputs and Results'!$C$13 + SQRT(E5357*('Inputs and Results'!$C$15-'Inputs and Results'!$C$13)*('Inputs and Results'!$C$14-'Inputs and Results'!$C$13)), 'Inputs and Results'!$C$15 - SQRT((1-E5357)*('Inputs and Results'!$C$15-'Inputs and Results'!$C$13)*('Inputs and Results'!$C$15-'Inputs and Results'!$C$14))))</f>
        <v>0.4786995399691536</v>
      </c>
      <c r="C5357" s="47">
        <f ca="1">IF('Inputs and Results'!$G$15='Inputs and Results'!$G$13, 'Inputs and Results'!$G$13, IF(F5357 &lt;= ('Inputs and Results'!$G$14-'Inputs and Results'!$G$13)/('Inputs and Results'!$G$15-'Inputs and Results'!$G$13), 'Inputs and Results'!$G$13 + SQRT(F5357*('Inputs and Results'!$G$15-'Inputs and Results'!$G$13)*('Inputs and Results'!$G$14-'Inputs and Results'!$G$13)), 'Inputs and Results'!$G$15 - SQRT((1-F5357)*('Inputs and Results'!$G$15-'Inputs and Results'!$G$13)*('Inputs and Results'!$G$15-'Inputs and Results'!$G$14))))</f>
        <v>507.55008854963364</v>
      </c>
      <c r="D5357">
        <f t="shared" ca="1" si="349"/>
        <v>242.96399390001281</v>
      </c>
      <c r="E5357">
        <f t="shared" ca="1" si="351"/>
        <v>0.29367155447202686</v>
      </c>
      <c r="F5357">
        <f t="shared" ca="1" si="351"/>
        <v>0.43472800788028376</v>
      </c>
    </row>
    <row r="5358" spans="1:6" ht="15.75" customHeight="1" x14ac:dyDescent="0.2">
      <c r="A5358">
        <v>5357</v>
      </c>
      <c r="B5358" s="47">
        <f ca="1">IF('Inputs and Results'!$C$15='Inputs and Results'!$C$13, 'Inputs and Results'!$C$13, IF(E5358 &lt;= ('Inputs and Results'!$C$14-'Inputs and Results'!$C$13)/('Inputs and Results'!$C$15-'Inputs and Results'!$C$13), 'Inputs and Results'!$C$13 + SQRT(E5358*('Inputs and Results'!$C$15-'Inputs and Results'!$C$13)*('Inputs and Results'!$C$14-'Inputs and Results'!$C$13)), 'Inputs and Results'!$C$15 - SQRT((1-E5358)*('Inputs and Results'!$C$15-'Inputs and Results'!$C$13)*('Inputs and Results'!$C$15-'Inputs and Results'!$C$14))))</f>
        <v>0.32345452592190194</v>
      </c>
      <c r="C5358" s="47">
        <f ca="1">IF('Inputs and Results'!$G$15='Inputs and Results'!$G$13, 'Inputs and Results'!$G$13, IF(F5358 &lt;= ('Inputs and Results'!$G$14-'Inputs and Results'!$G$13)/('Inputs and Results'!$G$15-'Inputs and Results'!$G$13), 'Inputs and Results'!$G$13 + SQRT(F5358*('Inputs and Results'!$G$15-'Inputs and Results'!$G$13)*('Inputs and Results'!$G$14-'Inputs and Results'!$G$13)), 'Inputs and Results'!$G$15 - SQRT((1-F5358)*('Inputs and Results'!$G$15-'Inputs and Results'!$G$13)*('Inputs and Results'!$G$15-'Inputs and Results'!$G$14))))</f>
        <v>447.96334518180299</v>
      </c>
      <c r="D5358">
        <f t="shared" ca="1" si="349"/>
        <v>144.89577144616939</v>
      </c>
      <c r="E5358">
        <f t="shared" ca="1" si="351"/>
        <v>0.20401159168800553</v>
      </c>
      <c r="F5358">
        <f t="shared" ca="1" si="351"/>
        <v>0.33325655068530746</v>
      </c>
    </row>
    <row r="5359" spans="1:6" ht="15.75" customHeight="1" x14ac:dyDescent="0.2">
      <c r="A5359">
        <v>5358</v>
      </c>
      <c r="B5359" s="47">
        <f ca="1">IF('Inputs and Results'!$C$15='Inputs and Results'!$C$13, 'Inputs and Results'!$C$13, IF(E5359 &lt;= ('Inputs and Results'!$C$14-'Inputs and Results'!$C$13)/('Inputs and Results'!$C$15-'Inputs and Results'!$C$13), 'Inputs and Results'!$C$13 + SQRT(E5359*('Inputs and Results'!$C$15-'Inputs and Results'!$C$13)*('Inputs and Results'!$C$14-'Inputs and Results'!$C$13)), 'Inputs and Results'!$C$15 - SQRT((1-E5359)*('Inputs and Results'!$C$15-'Inputs and Results'!$C$13)*('Inputs and Results'!$C$15-'Inputs and Results'!$C$14))))</f>
        <v>1.009906297392279</v>
      </c>
      <c r="C5359" s="47">
        <f ca="1">IF('Inputs and Results'!$G$15='Inputs and Results'!$G$13, 'Inputs and Results'!$G$13, IF(F5359 &lt;= ('Inputs and Results'!$G$14-'Inputs and Results'!$G$13)/('Inputs and Results'!$G$15-'Inputs and Results'!$G$13), 'Inputs and Results'!$G$13 + SQRT(F5359*('Inputs and Results'!$G$15-'Inputs and Results'!$G$13)*('Inputs and Results'!$G$14-'Inputs and Results'!$G$13)), 'Inputs and Results'!$G$15 - SQRT((1-F5359)*('Inputs and Results'!$G$15-'Inputs and Results'!$G$13)*('Inputs and Results'!$G$15-'Inputs and Results'!$G$14))))</f>
        <v>440.2961041205898</v>
      </c>
      <c r="D5359">
        <f t="shared" ca="1" si="349"/>
        <v>444.65780826867018</v>
      </c>
      <c r="E5359">
        <f t="shared" ca="1" si="351"/>
        <v>0.55994745053789907</v>
      </c>
      <c r="F5359">
        <f t="shared" ca="1" si="351"/>
        <v>0.31959194448941541</v>
      </c>
    </row>
    <row r="5360" spans="1:6" ht="15.75" customHeight="1" x14ac:dyDescent="0.2">
      <c r="A5360">
        <v>5359</v>
      </c>
      <c r="B5360" s="47">
        <f ca="1">IF('Inputs and Results'!$C$15='Inputs and Results'!$C$13, 'Inputs and Results'!$C$13, IF(E5360 &lt;= ('Inputs and Results'!$C$14-'Inputs and Results'!$C$13)/('Inputs and Results'!$C$15-'Inputs and Results'!$C$13), 'Inputs and Results'!$C$13 + SQRT(E5360*('Inputs and Results'!$C$15-'Inputs and Results'!$C$13)*('Inputs and Results'!$C$14-'Inputs and Results'!$C$13)), 'Inputs and Results'!$C$15 - SQRT((1-E5360)*('Inputs and Results'!$C$15-'Inputs and Results'!$C$13)*('Inputs and Results'!$C$15-'Inputs and Results'!$C$14))))</f>
        <v>1.586756985191339</v>
      </c>
      <c r="C5360" s="47">
        <f ca="1">IF('Inputs and Results'!$G$15='Inputs and Results'!$G$13, 'Inputs and Results'!$G$13, IF(F5360 &lt;= ('Inputs and Results'!$G$14-'Inputs and Results'!$G$13)/('Inputs and Results'!$G$15-'Inputs and Results'!$G$13), 'Inputs and Results'!$G$13 + SQRT(F5360*('Inputs and Results'!$G$15-'Inputs and Results'!$G$13)*('Inputs and Results'!$G$14-'Inputs and Results'!$G$13)), 'Inputs and Results'!$G$15 - SQRT((1-F5360)*('Inputs and Results'!$G$15-'Inputs and Results'!$G$13)*('Inputs and Results'!$G$15-'Inputs and Results'!$G$14))))</f>
        <v>687.3990552746784</v>
      </c>
      <c r="D5360">
        <f t="shared" ca="1" si="349"/>
        <v>1090.7352525710232</v>
      </c>
      <c r="E5360">
        <f t="shared" ca="1" si="351"/>
        <v>0.77808268678828074</v>
      </c>
      <c r="F5360">
        <f t="shared" ca="1" si="351"/>
        <v>0.69022986564750799</v>
      </c>
    </row>
    <row r="5361" spans="1:6" ht="15.75" customHeight="1" x14ac:dyDescent="0.2">
      <c r="A5361">
        <v>5360</v>
      </c>
      <c r="B5361" s="47">
        <f ca="1">IF('Inputs and Results'!$C$15='Inputs and Results'!$C$13, 'Inputs and Results'!$C$13, IF(E5361 &lt;= ('Inputs and Results'!$C$14-'Inputs and Results'!$C$13)/('Inputs and Results'!$C$15-'Inputs and Results'!$C$13), 'Inputs and Results'!$C$13 + SQRT(E5361*('Inputs and Results'!$C$15-'Inputs and Results'!$C$13)*('Inputs and Results'!$C$14-'Inputs and Results'!$C$13)), 'Inputs and Results'!$C$15 - SQRT((1-E5361)*('Inputs and Results'!$C$15-'Inputs and Results'!$C$13)*('Inputs and Results'!$C$15-'Inputs and Results'!$C$14))))</f>
        <v>0.32774301275755491</v>
      </c>
      <c r="C5361" s="47">
        <f ca="1">IF('Inputs and Results'!$G$15='Inputs and Results'!$G$13, 'Inputs and Results'!$G$13, IF(F5361 &lt;= ('Inputs and Results'!$G$14-'Inputs and Results'!$G$13)/('Inputs and Results'!$G$15-'Inputs and Results'!$G$13), 'Inputs and Results'!$G$13 + SQRT(F5361*('Inputs and Results'!$G$15-'Inputs and Results'!$G$13)*('Inputs and Results'!$G$14-'Inputs and Results'!$G$13)), 'Inputs and Results'!$G$15 - SQRT((1-F5361)*('Inputs and Results'!$G$15-'Inputs and Results'!$G$13)*('Inputs and Results'!$G$15-'Inputs and Results'!$G$14))))</f>
        <v>512.16852362678105</v>
      </c>
      <c r="D5361">
        <f t="shared" ca="1" si="349"/>
        <v>167.85965497303016</v>
      </c>
      <c r="E5361">
        <f t="shared" ca="1" si="351"/>
        <v>0.20656028823710337</v>
      </c>
      <c r="F5361">
        <f t="shared" ca="1" si="351"/>
        <v>0.44224325411084586</v>
      </c>
    </row>
    <row r="5362" spans="1:6" ht="15.75" customHeight="1" x14ac:dyDescent="0.2">
      <c r="A5362">
        <v>5361</v>
      </c>
      <c r="B5362" s="47">
        <f ca="1">IF('Inputs and Results'!$C$15='Inputs and Results'!$C$13, 'Inputs and Results'!$C$13, IF(E5362 &lt;= ('Inputs and Results'!$C$14-'Inputs and Results'!$C$13)/('Inputs and Results'!$C$15-'Inputs and Results'!$C$13), 'Inputs and Results'!$C$13 + SQRT(E5362*('Inputs and Results'!$C$15-'Inputs and Results'!$C$13)*('Inputs and Results'!$C$14-'Inputs and Results'!$C$13)), 'Inputs and Results'!$C$15 - SQRT((1-E5362)*('Inputs and Results'!$C$15-'Inputs and Results'!$C$13)*('Inputs and Results'!$C$15-'Inputs and Results'!$C$14))))</f>
        <v>0.64684412852670681</v>
      </c>
      <c r="C5362" s="47">
        <f ca="1">IF('Inputs and Results'!$G$15='Inputs and Results'!$G$13, 'Inputs and Results'!$G$13, IF(F5362 &lt;= ('Inputs and Results'!$G$14-'Inputs and Results'!$G$13)/('Inputs and Results'!$G$15-'Inputs and Results'!$G$13), 'Inputs and Results'!$G$13 + SQRT(F5362*('Inputs and Results'!$G$15-'Inputs and Results'!$G$13)*('Inputs and Results'!$G$14-'Inputs and Results'!$G$13)), 'Inputs and Results'!$G$15 - SQRT((1-F5362)*('Inputs and Results'!$G$15-'Inputs and Results'!$G$13)*('Inputs and Results'!$G$15-'Inputs and Results'!$G$14))))</f>
        <v>364.48889956534288</v>
      </c>
      <c r="D5362">
        <f t="shared" ca="1" si="349"/>
        <v>235.76750459700258</v>
      </c>
      <c r="E5362">
        <f t="shared" ref="E5362:F5381" ca="1" si="352">RAND()</f>
        <v>0.38473971606119628</v>
      </c>
      <c r="F5362">
        <f t="shared" ca="1" si="352"/>
        <v>0.17702775632216361</v>
      </c>
    </row>
    <row r="5363" spans="1:6" ht="15.75" customHeight="1" x14ac:dyDescent="0.2">
      <c r="A5363">
        <v>5362</v>
      </c>
      <c r="B5363" s="47">
        <f ca="1">IF('Inputs and Results'!$C$15='Inputs and Results'!$C$13, 'Inputs and Results'!$C$13, IF(E5363 &lt;= ('Inputs and Results'!$C$14-'Inputs and Results'!$C$13)/('Inputs and Results'!$C$15-'Inputs and Results'!$C$13), 'Inputs and Results'!$C$13 + SQRT(E5363*('Inputs and Results'!$C$15-'Inputs and Results'!$C$13)*('Inputs and Results'!$C$14-'Inputs and Results'!$C$13)), 'Inputs and Results'!$C$15 - SQRT((1-E5363)*('Inputs and Results'!$C$15-'Inputs and Results'!$C$13)*('Inputs and Results'!$C$15-'Inputs and Results'!$C$14))))</f>
        <v>0.93211304870355516</v>
      </c>
      <c r="C5363" s="47">
        <f ca="1">IF('Inputs and Results'!$G$15='Inputs and Results'!$G$13, 'Inputs and Results'!$G$13, IF(F5363 &lt;= ('Inputs and Results'!$G$14-'Inputs and Results'!$G$13)/('Inputs and Results'!$G$15-'Inputs and Results'!$G$13), 'Inputs and Results'!$G$13 + SQRT(F5363*('Inputs and Results'!$G$15-'Inputs and Results'!$G$13)*('Inputs and Results'!$G$14-'Inputs and Results'!$G$13)), 'Inputs and Results'!$G$15 - SQRT((1-F5363)*('Inputs and Results'!$G$15-'Inputs and Results'!$G$13)*('Inputs and Results'!$G$15-'Inputs and Results'!$G$14))))</f>
        <v>777.22456019597234</v>
      </c>
      <c r="D5363">
        <f t="shared" ca="1" si="349"/>
        <v>724.46115433154762</v>
      </c>
      <c r="E5363">
        <f t="shared" ca="1" si="352"/>
        <v>0.52487150629532164</v>
      </c>
      <c r="F5363">
        <f t="shared" ca="1" si="352"/>
        <v>0.78928267732697543</v>
      </c>
    </row>
    <row r="5364" spans="1:6" ht="15.75" customHeight="1" x14ac:dyDescent="0.2">
      <c r="A5364">
        <v>5363</v>
      </c>
      <c r="B5364" s="47">
        <f ca="1">IF('Inputs and Results'!$C$15='Inputs and Results'!$C$13, 'Inputs and Results'!$C$13, IF(E5364 &lt;= ('Inputs and Results'!$C$14-'Inputs and Results'!$C$13)/('Inputs and Results'!$C$15-'Inputs and Results'!$C$13), 'Inputs and Results'!$C$13 + SQRT(E5364*('Inputs and Results'!$C$15-'Inputs and Results'!$C$13)*('Inputs and Results'!$C$14-'Inputs and Results'!$C$13)), 'Inputs and Results'!$C$15 - SQRT((1-E5364)*('Inputs and Results'!$C$15-'Inputs and Results'!$C$13)*('Inputs and Results'!$C$15-'Inputs and Results'!$C$14))))</f>
        <v>0.76806589813655712</v>
      </c>
      <c r="C5364" s="47">
        <f ca="1">IF('Inputs and Results'!$G$15='Inputs and Results'!$G$13, 'Inputs and Results'!$G$13, IF(F5364 &lt;= ('Inputs and Results'!$G$14-'Inputs and Results'!$G$13)/('Inputs and Results'!$G$15-'Inputs and Results'!$G$13), 'Inputs and Results'!$G$13 + SQRT(F5364*('Inputs and Results'!$G$15-'Inputs and Results'!$G$13)*('Inputs and Results'!$G$14-'Inputs and Results'!$G$13)), 'Inputs and Results'!$G$15 - SQRT((1-F5364)*('Inputs and Results'!$G$15-'Inputs and Results'!$G$13)*('Inputs and Results'!$G$15-'Inputs and Results'!$G$14))))</f>
        <v>773.83484112612541</v>
      </c>
      <c r="D5364">
        <f t="shared" ca="1" si="349"/>
        <v>594.35615225889751</v>
      </c>
      <c r="E5364">
        <f t="shared" ca="1" si="352"/>
        <v>0.44649668499322526</v>
      </c>
      <c r="F5364">
        <f t="shared" ca="1" si="352"/>
        <v>0.78589016253871857</v>
      </c>
    </row>
    <row r="5365" spans="1:6" ht="15.75" customHeight="1" x14ac:dyDescent="0.2">
      <c r="A5365">
        <v>5364</v>
      </c>
      <c r="B5365" s="47">
        <f ca="1">IF('Inputs and Results'!$C$15='Inputs and Results'!$C$13, 'Inputs and Results'!$C$13, IF(E5365 &lt;= ('Inputs and Results'!$C$14-'Inputs and Results'!$C$13)/('Inputs and Results'!$C$15-'Inputs and Results'!$C$13), 'Inputs and Results'!$C$13 + SQRT(E5365*('Inputs and Results'!$C$15-'Inputs and Results'!$C$13)*('Inputs and Results'!$C$14-'Inputs and Results'!$C$13)), 'Inputs and Results'!$C$15 - SQRT((1-E5365)*('Inputs and Results'!$C$15-'Inputs and Results'!$C$13)*('Inputs and Results'!$C$15-'Inputs and Results'!$C$14))))</f>
        <v>2.0512638801026344</v>
      </c>
      <c r="C5365" s="47">
        <f ca="1">IF('Inputs and Results'!$G$15='Inputs and Results'!$G$13, 'Inputs and Results'!$G$13, IF(F5365 &lt;= ('Inputs and Results'!$G$14-'Inputs and Results'!$G$13)/('Inputs and Results'!$G$15-'Inputs and Results'!$G$13), 'Inputs and Results'!$G$13 + SQRT(F5365*('Inputs and Results'!$G$15-'Inputs and Results'!$G$13)*('Inputs and Results'!$G$14-'Inputs and Results'!$G$13)), 'Inputs and Results'!$G$15 - SQRT((1-F5365)*('Inputs and Results'!$G$15-'Inputs and Results'!$G$13)*('Inputs and Results'!$G$15-'Inputs and Results'!$G$14))))</f>
        <v>727.88193188525292</v>
      </c>
      <c r="D5365">
        <f t="shared" ca="1" si="349"/>
        <v>1493.0779158555454</v>
      </c>
      <c r="E5365">
        <f t="shared" ca="1" si="352"/>
        <v>0.89998886386689902</v>
      </c>
      <c r="F5365">
        <f t="shared" ca="1" si="352"/>
        <v>0.73722624791727709</v>
      </c>
    </row>
    <row r="5366" spans="1:6" ht="15.75" customHeight="1" x14ac:dyDescent="0.2">
      <c r="A5366">
        <v>5365</v>
      </c>
      <c r="B5366" s="47">
        <f ca="1">IF('Inputs and Results'!$C$15='Inputs and Results'!$C$13, 'Inputs and Results'!$C$13, IF(E5366 &lt;= ('Inputs and Results'!$C$14-'Inputs and Results'!$C$13)/('Inputs and Results'!$C$15-'Inputs and Results'!$C$13), 'Inputs and Results'!$C$13 + SQRT(E5366*('Inputs and Results'!$C$15-'Inputs and Results'!$C$13)*('Inputs and Results'!$C$14-'Inputs and Results'!$C$13)), 'Inputs and Results'!$C$15 - SQRT((1-E5366)*('Inputs and Results'!$C$15-'Inputs and Results'!$C$13)*('Inputs and Results'!$C$15-'Inputs and Results'!$C$14))))</f>
        <v>0.16097676793098703</v>
      </c>
      <c r="C5366" s="47">
        <f ca="1">IF('Inputs and Results'!$G$15='Inputs and Results'!$G$13, 'Inputs and Results'!$G$13, IF(F5366 &lt;= ('Inputs and Results'!$G$14-'Inputs and Results'!$G$13)/('Inputs and Results'!$G$15-'Inputs and Results'!$G$13), 'Inputs and Results'!$G$13 + SQRT(F5366*('Inputs and Results'!$G$15-'Inputs and Results'!$G$13)*('Inputs and Results'!$G$14-'Inputs and Results'!$G$13)), 'Inputs and Results'!$G$15 - SQRT((1-F5366)*('Inputs and Results'!$G$15-'Inputs and Results'!$G$13)*('Inputs and Results'!$G$15-'Inputs and Results'!$G$14))))</f>
        <v>669.01728722075154</v>
      </c>
      <c r="D5366">
        <f t="shared" ca="1" si="349"/>
        <v>107.69624058675342</v>
      </c>
      <c r="E5366">
        <f t="shared" ca="1" si="352"/>
        <v>0.10443856530804618</v>
      </c>
      <c r="F5366">
        <f t="shared" ca="1" si="352"/>
        <v>0.66761493340877198</v>
      </c>
    </row>
    <row r="5367" spans="1:6" ht="15.75" customHeight="1" x14ac:dyDescent="0.2">
      <c r="A5367">
        <v>5366</v>
      </c>
      <c r="B5367" s="47">
        <f ca="1">IF('Inputs and Results'!$C$15='Inputs and Results'!$C$13, 'Inputs and Results'!$C$13, IF(E5367 &lt;= ('Inputs and Results'!$C$14-'Inputs and Results'!$C$13)/('Inputs and Results'!$C$15-'Inputs and Results'!$C$13), 'Inputs and Results'!$C$13 + SQRT(E5367*('Inputs and Results'!$C$15-'Inputs and Results'!$C$13)*('Inputs and Results'!$C$14-'Inputs and Results'!$C$13)), 'Inputs and Results'!$C$15 - SQRT((1-E5367)*('Inputs and Results'!$C$15-'Inputs and Results'!$C$13)*('Inputs and Results'!$C$15-'Inputs and Results'!$C$14))))</f>
        <v>1.054712205340113</v>
      </c>
      <c r="C5367" s="47">
        <f ca="1">IF('Inputs and Results'!$G$15='Inputs and Results'!$G$13, 'Inputs and Results'!$G$13, IF(F5367 &lt;= ('Inputs and Results'!$G$14-'Inputs and Results'!$G$13)/('Inputs and Results'!$G$15-'Inputs and Results'!$G$13), 'Inputs and Results'!$G$13 + SQRT(F5367*('Inputs and Results'!$G$15-'Inputs and Results'!$G$13)*('Inputs and Results'!$G$14-'Inputs and Results'!$G$13)), 'Inputs and Results'!$G$15 - SQRT((1-F5367)*('Inputs and Results'!$G$15-'Inputs and Results'!$G$13)*('Inputs and Results'!$G$15-'Inputs and Results'!$G$14))))</f>
        <v>309.6682582456159</v>
      </c>
      <c r="D5367">
        <f t="shared" ca="1" si="349"/>
        <v>326.61089157806521</v>
      </c>
      <c r="E5367">
        <f t="shared" ca="1" si="352"/>
        <v>0.57953948843858594</v>
      </c>
      <c r="F5367">
        <f t="shared" ca="1" si="352"/>
        <v>6.5488923106292507E-2</v>
      </c>
    </row>
    <row r="5368" spans="1:6" ht="15.75" customHeight="1" x14ac:dyDescent="0.2">
      <c r="A5368">
        <v>5367</v>
      </c>
      <c r="B5368" s="47">
        <f ca="1">IF('Inputs and Results'!$C$15='Inputs and Results'!$C$13, 'Inputs and Results'!$C$13, IF(E5368 &lt;= ('Inputs and Results'!$C$14-'Inputs and Results'!$C$13)/('Inputs and Results'!$C$15-'Inputs and Results'!$C$13), 'Inputs and Results'!$C$13 + SQRT(E5368*('Inputs and Results'!$C$15-'Inputs and Results'!$C$13)*('Inputs and Results'!$C$14-'Inputs and Results'!$C$13)), 'Inputs and Results'!$C$15 - SQRT((1-E5368)*('Inputs and Results'!$C$15-'Inputs and Results'!$C$13)*('Inputs and Results'!$C$15-'Inputs and Results'!$C$14))))</f>
        <v>1.8837376606278859</v>
      </c>
      <c r="C5368" s="47">
        <f ca="1">IF('Inputs and Results'!$G$15='Inputs and Results'!$G$13, 'Inputs and Results'!$G$13, IF(F5368 &lt;= ('Inputs and Results'!$G$14-'Inputs and Results'!$G$13)/('Inputs and Results'!$G$15-'Inputs and Results'!$G$13), 'Inputs and Results'!$G$13 + SQRT(F5368*('Inputs and Results'!$G$15-'Inputs and Results'!$G$13)*('Inputs and Results'!$G$14-'Inputs and Results'!$G$13)), 'Inputs and Results'!$G$15 - SQRT((1-F5368)*('Inputs and Results'!$G$15-'Inputs and Results'!$G$13)*('Inputs and Results'!$G$15-'Inputs and Results'!$G$14))))</f>
        <v>314.30129306499327</v>
      </c>
      <c r="D5368">
        <f t="shared" ca="1" si="349"/>
        <v>592.06118253057002</v>
      </c>
      <c r="E5368">
        <f t="shared" ca="1" si="352"/>
        <v>0.86155093218883283</v>
      </c>
      <c r="F5368">
        <f t="shared" ca="1" si="352"/>
        <v>7.5189480977289502E-2</v>
      </c>
    </row>
    <row r="5369" spans="1:6" ht="15.75" customHeight="1" x14ac:dyDescent="0.2">
      <c r="A5369">
        <v>5368</v>
      </c>
      <c r="B5369" s="47">
        <f ca="1">IF('Inputs and Results'!$C$15='Inputs and Results'!$C$13, 'Inputs and Results'!$C$13, IF(E5369 &lt;= ('Inputs and Results'!$C$14-'Inputs and Results'!$C$13)/('Inputs and Results'!$C$15-'Inputs and Results'!$C$13), 'Inputs and Results'!$C$13 + SQRT(E5369*('Inputs and Results'!$C$15-'Inputs and Results'!$C$13)*('Inputs and Results'!$C$14-'Inputs and Results'!$C$13)), 'Inputs and Results'!$C$15 - SQRT((1-E5369)*('Inputs and Results'!$C$15-'Inputs and Results'!$C$13)*('Inputs and Results'!$C$15-'Inputs and Results'!$C$14))))</f>
        <v>2.162682025340279</v>
      </c>
      <c r="C5369" s="47">
        <f ca="1">IF('Inputs and Results'!$G$15='Inputs and Results'!$G$13, 'Inputs and Results'!$G$13, IF(F5369 &lt;= ('Inputs and Results'!$G$14-'Inputs and Results'!$G$13)/('Inputs and Results'!$G$15-'Inputs and Results'!$G$13), 'Inputs and Results'!$G$13 + SQRT(F5369*('Inputs and Results'!$G$15-'Inputs and Results'!$G$13)*('Inputs and Results'!$G$14-'Inputs and Results'!$G$13)), 'Inputs and Results'!$G$15 - SQRT((1-F5369)*('Inputs and Results'!$G$15-'Inputs and Results'!$G$13)*('Inputs and Results'!$G$15-'Inputs and Results'!$G$14))))</f>
        <v>494.55065761575315</v>
      </c>
      <c r="D5369">
        <f t="shared" ca="1" si="349"/>
        <v>1069.5558178458039</v>
      </c>
      <c r="E5369">
        <f t="shared" ca="1" si="352"/>
        <v>0.92209984547908252</v>
      </c>
      <c r="F5369">
        <f t="shared" ca="1" si="352"/>
        <v>0.41330497503614372</v>
      </c>
    </row>
    <row r="5370" spans="1:6" ht="15.75" customHeight="1" x14ac:dyDescent="0.2">
      <c r="A5370">
        <v>5369</v>
      </c>
      <c r="B5370" s="47">
        <f ca="1">IF('Inputs and Results'!$C$15='Inputs and Results'!$C$13, 'Inputs and Results'!$C$13, IF(E5370 &lt;= ('Inputs and Results'!$C$14-'Inputs and Results'!$C$13)/('Inputs and Results'!$C$15-'Inputs and Results'!$C$13), 'Inputs and Results'!$C$13 + SQRT(E5370*('Inputs and Results'!$C$15-'Inputs and Results'!$C$13)*('Inputs and Results'!$C$14-'Inputs and Results'!$C$13)), 'Inputs and Results'!$C$15 - SQRT((1-E5370)*('Inputs and Results'!$C$15-'Inputs and Results'!$C$13)*('Inputs and Results'!$C$15-'Inputs and Results'!$C$14))))</f>
        <v>1.2669997101881194</v>
      </c>
      <c r="C5370" s="47">
        <f ca="1">IF('Inputs and Results'!$G$15='Inputs and Results'!$G$13, 'Inputs and Results'!$G$13, IF(F5370 &lt;= ('Inputs and Results'!$G$14-'Inputs and Results'!$G$13)/('Inputs and Results'!$G$15-'Inputs and Results'!$G$13), 'Inputs and Results'!$G$13 + SQRT(F5370*('Inputs and Results'!$G$15-'Inputs and Results'!$G$13)*('Inputs and Results'!$G$14-'Inputs and Results'!$G$13)), 'Inputs and Results'!$G$15 - SQRT((1-F5370)*('Inputs and Results'!$G$15-'Inputs and Results'!$G$13)*('Inputs and Results'!$G$15-'Inputs and Results'!$G$14))))</f>
        <v>700.13189877442005</v>
      </c>
      <c r="D5370">
        <f t="shared" ca="1" si="349"/>
        <v>887.066912840648</v>
      </c>
      <c r="E5370">
        <f t="shared" ca="1" si="352"/>
        <v>0.66630111061243757</v>
      </c>
      <c r="F5370">
        <f t="shared" ca="1" si="352"/>
        <v>0.7054279165675007</v>
      </c>
    </row>
    <row r="5371" spans="1:6" ht="15.75" customHeight="1" x14ac:dyDescent="0.2">
      <c r="A5371">
        <v>5370</v>
      </c>
      <c r="B5371" s="47">
        <f ca="1">IF('Inputs and Results'!$C$15='Inputs and Results'!$C$13, 'Inputs and Results'!$C$13, IF(E5371 &lt;= ('Inputs and Results'!$C$14-'Inputs and Results'!$C$13)/('Inputs and Results'!$C$15-'Inputs and Results'!$C$13), 'Inputs and Results'!$C$13 + SQRT(E5371*('Inputs and Results'!$C$15-'Inputs and Results'!$C$13)*('Inputs and Results'!$C$14-'Inputs and Results'!$C$13)), 'Inputs and Results'!$C$15 - SQRT((1-E5371)*('Inputs and Results'!$C$15-'Inputs and Results'!$C$13)*('Inputs and Results'!$C$15-'Inputs and Results'!$C$14))))</f>
        <v>2.059629272853758</v>
      </c>
      <c r="C5371" s="47">
        <f ca="1">IF('Inputs and Results'!$G$15='Inputs and Results'!$G$13, 'Inputs and Results'!$G$13, IF(F5371 &lt;= ('Inputs and Results'!$G$14-'Inputs and Results'!$G$13)/('Inputs and Results'!$G$15-'Inputs and Results'!$G$13), 'Inputs and Results'!$G$13 + SQRT(F5371*('Inputs and Results'!$G$15-'Inputs and Results'!$G$13)*('Inputs and Results'!$G$14-'Inputs and Results'!$G$13)), 'Inputs and Results'!$G$15 - SQRT((1-F5371)*('Inputs and Results'!$G$15-'Inputs and Results'!$G$13)*('Inputs and Results'!$G$15-'Inputs and Results'!$G$14))))</f>
        <v>500.61852302784905</v>
      </c>
      <c r="D5371">
        <f t="shared" ca="1" si="349"/>
        <v>1031.088564560971</v>
      </c>
      <c r="E5371">
        <f t="shared" ca="1" si="352"/>
        <v>0.90174476616960531</v>
      </c>
      <c r="F5371">
        <f t="shared" ca="1" si="352"/>
        <v>0.42335438827910077</v>
      </c>
    </row>
    <row r="5372" spans="1:6" ht="15.75" customHeight="1" x14ac:dyDescent="0.2">
      <c r="A5372">
        <v>5371</v>
      </c>
      <c r="B5372" s="47">
        <f ca="1">IF('Inputs and Results'!$C$15='Inputs and Results'!$C$13, 'Inputs and Results'!$C$13, IF(E5372 &lt;= ('Inputs and Results'!$C$14-'Inputs and Results'!$C$13)/('Inputs and Results'!$C$15-'Inputs and Results'!$C$13), 'Inputs and Results'!$C$13 + SQRT(E5372*('Inputs and Results'!$C$15-'Inputs and Results'!$C$13)*('Inputs and Results'!$C$14-'Inputs and Results'!$C$13)), 'Inputs and Results'!$C$15 - SQRT((1-E5372)*('Inputs and Results'!$C$15-'Inputs and Results'!$C$13)*('Inputs and Results'!$C$15-'Inputs and Results'!$C$14))))</f>
        <v>1.2563301045515365</v>
      </c>
      <c r="C5372" s="47">
        <f ca="1">IF('Inputs and Results'!$G$15='Inputs and Results'!$G$13, 'Inputs and Results'!$G$13, IF(F5372 &lt;= ('Inputs and Results'!$G$14-'Inputs and Results'!$G$13)/('Inputs and Results'!$G$15-'Inputs and Results'!$G$13), 'Inputs and Results'!$G$13 + SQRT(F5372*('Inputs and Results'!$G$15-'Inputs and Results'!$G$13)*('Inputs and Results'!$G$14-'Inputs and Results'!$G$13)), 'Inputs and Results'!$G$15 - SQRT((1-F5372)*('Inputs and Results'!$G$15-'Inputs and Results'!$G$13)*('Inputs and Results'!$G$15-'Inputs and Results'!$G$14))))</f>
        <v>361.81289220403119</v>
      </c>
      <c r="D5372">
        <f t="shared" ca="1" si="349"/>
        <v>454.55642869078429</v>
      </c>
      <c r="E5372">
        <f t="shared" ca="1" si="352"/>
        <v>0.66217947730074933</v>
      </c>
      <c r="F5372">
        <f t="shared" ca="1" si="352"/>
        <v>0.17174761927875326</v>
      </c>
    </row>
    <row r="5373" spans="1:6" ht="15.75" customHeight="1" x14ac:dyDescent="0.2">
      <c r="A5373">
        <v>5372</v>
      </c>
      <c r="B5373" s="47">
        <f ca="1">IF('Inputs and Results'!$C$15='Inputs and Results'!$C$13, 'Inputs and Results'!$C$13, IF(E5373 &lt;= ('Inputs and Results'!$C$14-'Inputs and Results'!$C$13)/('Inputs and Results'!$C$15-'Inputs and Results'!$C$13), 'Inputs and Results'!$C$13 + SQRT(E5373*('Inputs and Results'!$C$15-'Inputs and Results'!$C$13)*('Inputs and Results'!$C$14-'Inputs and Results'!$C$13)), 'Inputs and Results'!$C$15 - SQRT((1-E5373)*('Inputs and Results'!$C$15-'Inputs and Results'!$C$13)*('Inputs and Results'!$C$15-'Inputs and Results'!$C$14))))</f>
        <v>0.45761370067415141</v>
      </c>
      <c r="C5373" s="47">
        <f ca="1">IF('Inputs and Results'!$G$15='Inputs and Results'!$G$13, 'Inputs and Results'!$G$13, IF(F5373 &lt;= ('Inputs and Results'!$G$14-'Inputs and Results'!$G$13)/('Inputs and Results'!$G$15-'Inputs and Results'!$G$13), 'Inputs and Results'!$G$13 + SQRT(F5373*('Inputs and Results'!$G$15-'Inputs and Results'!$G$13)*('Inputs and Results'!$G$14-'Inputs and Results'!$G$13)), 'Inputs and Results'!$G$15 - SQRT((1-F5373)*('Inputs and Results'!$G$15-'Inputs and Results'!$G$13)*('Inputs and Results'!$G$15-'Inputs and Results'!$G$14))))</f>
        <v>567.87616167179772</v>
      </c>
      <c r="D5373">
        <f t="shared" ca="1" si="349"/>
        <v>259.86791186726407</v>
      </c>
      <c r="E5373">
        <f t="shared" ca="1" si="352"/>
        <v>0.28180798944446839</v>
      </c>
      <c r="F5373">
        <f t="shared" ca="1" si="352"/>
        <v>0.52893040187543483</v>
      </c>
    </row>
    <row r="5374" spans="1:6" ht="15.75" customHeight="1" x14ac:dyDescent="0.2">
      <c r="A5374">
        <v>5373</v>
      </c>
      <c r="B5374" s="47">
        <f ca="1">IF('Inputs and Results'!$C$15='Inputs and Results'!$C$13, 'Inputs and Results'!$C$13, IF(E5374 &lt;= ('Inputs and Results'!$C$14-'Inputs and Results'!$C$13)/('Inputs and Results'!$C$15-'Inputs and Results'!$C$13), 'Inputs and Results'!$C$13 + SQRT(E5374*('Inputs and Results'!$C$15-'Inputs and Results'!$C$13)*('Inputs and Results'!$C$14-'Inputs and Results'!$C$13)), 'Inputs and Results'!$C$15 - SQRT((1-E5374)*('Inputs and Results'!$C$15-'Inputs and Results'!$C$13)*('Inputs and Results'!$C$15-'Inputs and Results'!$C$14))))</f>
        <v>1.6104901748649951</v>
      </c>
      <c r="C5374" s="47">
        <f ca="1">IF('Inputs and Results'!$G$15='Inputs and Results'!$G$13, 'Inputs and Results'!$G$13, IF(F5374 &lt;= ('Inputs and Results'!$G$14-'Inputs and Results'!$G$13)/('Inputs and Results'!$G$15-'Inputs and Results'!$G$13), 'Inputs and Results'!$G$13 + SQRT(F5374*('Inputs and Results'!$G$15-'Inputs and Results'!$G$13)*('Inputs and Results'!$G$14-'Inputs and Results'!$G$13)), 'Inputs and Results'!$G$15 - SQRT((1-F5374)*('Inputs and Results'!$G$15-'Inputs and Results'!$G$13)*('Inputs and Results'!$G$15-'Inputs and Results'!$G$14))))</f>
        <v>710.50065812386811</v>
      </c>
      <c r="D5374">
        <f t="shared" ca="1" si="349"/>
        <v>1144.2543291436025</v>
      </c>
      <c r="E5374">
        <f t="shared" ca="1" si="352"/>
        <v>0.78547360509480979</v>
      </c>
      <c r="F5374">
        <f t="shared" ca="1" si="352"/>
        <v>0.71752178249204379</v>
      </c>
    </row>
    <row r="5375" spans="1:6" ht="15.75" customHeight="1" x14ac:dyDescent="0.2">
      <c r="A5375">
        <v>5374</v>
      </c>
      <c r="B5375" s="47">
        <f ca="1">IF('Inputs and Results'!$C$15='Inputs and Results'!$C$13, 'Inputs and Results'!$C$13, IF(E5375 &lt;= ('Inputs and Results'!$C$14-'Inputs and Results'!$C$13)/('Inputs and Results'!$C$15-'Inputs and Results'!$C$13), 'Inputs and Results'!$C$13 + SQRT(E5375*('Inputs and Results'!$C$15-'Inputs and Results'!$C$13)*('Inputs and Results'!$C$14-'Inputs and Results'!$C$13)), 'Inputs and Results'!$C$15 - SQRT((1-E5375)*('Inputs and Results'!$C$15-'Inputs and Results'!$C$13)*('Inputs and Results'!$C$15-'Inputs and Results'!$C$14))))</f>
        <v>0.45932582951135892</v>
      </c>
      <c r="C5375" s="47">
        <f ca="1">IF('Inputs and Results'!$G$15='Inputs and Results'!$G$13, 'Inputs and Results'!$G$13, IF(F5375 &lt;= ('Inputs and Results'!$G$14-'Inputs and Results'!$G$13)/('Inputs and Results'!$G$15-'Inputs and Results'!$G$13), 'Inputs and Results'!$G$13 + SQRT(F5375*('Inputs and Results'!$G$15-'Inputs and Results'!$G$13)*('Inputs and Results'!$G$14-'Inputs and Results'!$G$13)), 'Inputs and Results'!$G$15 - SQRT((1-F5375)*('Inputs and Results'!$G$15-'Inputs and Results'!$G$13)*('Inputs and Results'!$G$15-'Inputs and Results'!$G$14))))</f>
        <v>918.91091770031801</v>
      </c>
      <c r="D5375">
        <f t="shared" ca="1" si="349"/>
        <v>422.07951951974263</v>
      </c>
      <c r="E5375">
        <f t="shared" ca="1" si="352"/>
        <v>0.28277497326798395</v>
      </c>
      <c r="F5375">
        <f t="shared" ca="1" si="352"/>
        <v>0.90685303800679595</v>
      </c>
    </row>
    <row r="5376" spans="1:6" ht="15.75" customHeight="1" x14ac:dyDescent="0.2">
      <c r="A5376">
        <v>5375</v>
      </c>
      <c r="B5376" s="47">
        <f ca="1">IF('Inputs and Results'!$C$15='Inputs and Results'!$C$13, 'Inputs and Results'!$C$13, IF(E5376 &lt;= ('Inputs and Results'!$C$14-'Inputs and Results'!$C$13)/('Inputs and Results'!$C$15-'Inputs and Results'!$C$13), 'Inputs and Results'!$C$13 + SQRT(E5376*('Inputs and Results'!$C$15-'Inputs and Results'!$C$13)*('Inputs and Results'!$C$14-'Inputs and Results'!$C$13)), 'Inputs and Results'!$C$15 - SQRT((1-E5376)*('Inputs and Results'!$C$15-'Inputs and Results'!$C$13)*('Inputs and Results'!$C$15-'Inputs and Results'!$C$14))))</f>
        <v>1.2417234859997164</v>
      </c>
      <c r="C5376" s="47">
        <f ca="1">IF('Inputs and Results'!$G$15='Inputs and Results'!$G$13, 'Inputs and Results'!$G$13, IF(F5376 &lt;= ('Inputs and Results'!$G$14-'Inputs and Results'!$G$13)/('Inputs and Results'!$G$15-'Inputs and Results'!$G$13), 'Inputs and Results'!$G$13 + SQRT(F5376*('Inputs and Results'!$G$15-'Inputs and Results'!$G$13)*('Inputs and Results'!$G$14-'Inputs and Results'!$G$13)), 'Inputs and Results'!$G$15 - SQRT((1-F5376)*('Inputs and Results'!$G$15-'Inputs and Results'!$G$13)*('Inputs and Results'!$G$15-'Inputs and Results'!$G$14))))</f>
        <v>525.26106355155878</v>
      </c>
      <c r="D5376">
        <f t="shared" ca="1" si="349"/>
        <v>652.22899889316011</v>
      </c>
      <c r="E5376">
        <f t="shared" ca="1" si="352"/>
        <v>0.65649596670166777</v>
      </c>
      <c r="F5376">
        <f t="shared" ca="1" si="352"/>
        <v>0.46327443219606967</v>
      </c>
    </row>
    <row r="5377" spans="1:6" ht="15.75" customHeight="1" x14ac:dyDescent="0.2">
      <c r="A5377">
        <v>5376</v>
      </c>
      <c r="B5377" s="47">
        <f ca="1">IF('Inputs and Results'!$C$15='Inputs and Results'!$C$13, 'Inputs and Results'!$C$13, IF(E5377 &lt;= ('Inputs and Results'!$C$14-'Inputs and Results'!$C$13)/('Inputs and Results'!$C$15-'Inputs and Results'!$C$13), 'Inputs and Results'!$C$13 + SQRT(E5377*('Inputs and Results'!$C$15-'Inputs and Results'!$C$13)*('Inputs and Results'!$C$14-'Inputs and Results'!$C$13)), 'Inputs and Results'!$C$15 - SQRT((1-E5377)*('Inputs and Results'!$C$15-'Inputs and Results'!$C$13)*('Inputs and Results'!$C$15-'Inputs and Results'!$C$14))))</f>
        <v>1.4466089336077892</v>
      </c>
      <c r="C5377" s="47">
        <f ca="1">IF('Inputs and Results'!$G$15='Inputs and Results'!$G$13, 'Inputs and Results'!$G$13, IF(F5377 &lt;= ('Inputs and Results'!$G$14-'Inputs and Results'!$G$13)/('Inputs and Results'!$G$15-'Inputs and Results'!$G$13), 'Inputs and Results'!$G$13 + SQRT(F5377*('Inputs and Results'!$G$15-'Inputs and Results'!$G$13)*('Inputs and Results'!$G$14-'Inputs and Results'!$G$13)), 'Inputs and Results'!$G$15 - SQRT((1-F5377)*('Inputs and Results'!$G$15-'Inputs and Results'!$G$13)*('Inputs and Results'!$G$15-'Inputs and Results'!$G$14))))</f>
        <v>337.56860015067639</v>
      </c>
      <c r="D5377">
        <f t="shared" ca="1" si="349"/>
        <v>488.32975268344416</v>
      </c>
      <c r="E5377">
        <f t="shared" ca="1" si="352"/>
        <v>0.73188624387254109</v>
      </c>
      <c r="F5377">
        <f t="shared" ca="1" si="352"/>
        <v>0.1231408061552508</v>
      </c>
    </row>
    <row r="5378" spans="1:6" ht="15.75" customHeight="1" x14ac:dyDescent="0.2">
      <c r="A5378">
        <v>5377</v>
      </c>
      <c r="B5378" s="47">
        <f ca="1">IF('Inputs and Results'!$C$15='Inputs and Results'!$C$13, 'Inputs and Results'!$C$13, IF(E5378 &lt;= ('Inputs and Results'!$C$14-'Inputs and Results'!$C$13)/('Inputs and Results'!$C$15-'Inputs and Results'!$C$13), 'Inputs and Results'!$C$13 + SQRT(E5378*('Inputs and Results'!$C$15-'Inputs and Results'!$C$13)*('Inputs and Results'!$C$14-'Inputs and Results'!$C$13)), 'Inputs and Results'!$C$15 - SQRT((1-E5378)*('Inputs and Results'!$C$15-'Inputs and Results'!$C$13)*('Inputs and Results'!$C$15-'Inputs and Results'!$C$14))))</f>
        <v>1.817034624491592</v>
      </c>
      <c r="C5378" s="47">
        <f ca="1">IF('Inputs and Results'!$G$15='Inputs and Results'!$G$13, 'Inputs and Results'!$G$13, IF(F5378 &lt;= ('Inputs and Results'!$G$14-'Inputs and Results'!$G$13)/('Inputs and Results'!$G$15-'Inputs and Results'!$G$13), 'Inputs and Results'!$G$13 + SQRT(F5378*('Inputs and Results'!$G$15-'Inputs and Results'!$G$13)*('Inputs and Results'!$G$14-'Inputs and Results'!$G$13)), 'Inputs and Results'!$G$15 - SQRT((1-F5378)*('Inputs and Results'!$G$15-'Inputs and Results'!$G$13)*('Inputs and Results'!$G$15-'Inputs and Results'!$G$14))))</f>
        <v>405.85249771026145</v>
      </c>
      <c r="D5378">
        <f t="shared" ref="D5378:D5441" ca="1" si="353">B5378*C5378</f>
        <v>737.4480407759396</v>
      </c>
      <c r="E5378">
        <f t="shared" ca="1" si="352"/>
        <v>0.84451032448313901</v>
      </c>
      <c r="F5378">
        <f t="shared" ca="1" si="352"/>
        <v>0.25649637851385354</v>
      </c>
    </row>
    <row r="5379" spans="1:6" ht="15.75" customHeight="1" x14ac:dyDescent="0.2">
      <c r="A5379">
        <v>5378</v>
      </c>
      <c r="B5379" s="47">
        <f ca="1">IF('Inputs and Results'!$C$15='Inputs and Results'!$C$13, 'Inputs and Results'!$C$13, IF(E5379 &lt;= ('Inputs and Results'!$C$14-'Inputs and Results'!$C$13)/('Inputs and Results'!$C$15-'Inputs and Results'!$C$13), 'Inputs and Results'!$C$13 + SQRT(E5379*('Inputs and Results'!$C$15-'Inputs and Results'!$C$13)*('Inputs and Results'!$C$14-'Inputs and Results'!$C$13)), 'Inputs and Results'!$C$15 - SQRT((1-E5379)*('Inputs and Results'!$C$15-'Inputs and Results'!$C$13)*('Inputs and Results'!$C$15-'Inputs and Results'!$C$14))))</f>
        <v>1.4326833586761598</v>
      </c>
      <c r="C5379" s="47">
        <f ca="1">IF('Inputs and Results'!$G$15='Inputs and Results'!$G$13, 'Inputs and Results'!$G$13, IF(F5379 &lt;= ('Inputs and Results'!$G$14-'Inputs and Results'!$G$13)/('Inputs and Results'!$G$15-'Inputs and Results'!$G$13), 'Inputs and Results'!$G$13 + SQRT(F5379*('Inputs and Results'!$G$15-'Inputs and Results'!$G$13)*('Inputs and Results'!$G$14-'Inputs and Results'!$G$13)), 'Inputs and Results'!$G$15 - SQRT((1-F5379)*('Inputs and Results'!$G$15-'Inputs and Results'!$G$13)*('Inputs and Results'!$G$15-'Inputs and Results'!$G$14))))</f>
        <v>314.35406176727554</v>
      </c>
      <c r="D5379">
        <f t="shared" ca="1" si="353"/>
        <v>450.36983302623332</v>
      </c>
      <c r="E5379">
        <f t="shared" ca="1" si="352"/>
        <v>0.72705761620326181</v>
      </c>
      <c r="F5379">
        <f t="shared" ca="1" si="352"/>
        <v>7.5299675554326151E-2</v>
      </c>
    </row>
    <row r="5380" spans="1:6" ht="15.75" customHeight="1" x14ac:dyDescent="0.2">
      <c r="A5380">
        <v>5379</v>
      </c>
      <c r="B5380" s="47">
        <f ca="1">IF('Inputs and Results'!$C$15='Inputs and Results'!$C$13, 'Inputs and Results'!$C$13, IF(E5380 &lt;= ('Inputs and Results'!$C$14-'Inputs and Results'!$C$13)/('Inputs and Results'!$C$15-'Inputs and Results'!$C$13), 'Inputs and Results'!$C$13 + SQRT(E5380*('Inputs and Results'!$C$15-'Inputs and Results'!$C$13)*('Inputs and Results'!$C$14-'Inputs and Results'!$C$13)), 'Inputs and Results'!$C$15 - SQRT((1-E5380)*('Inputs and Results'!$C$15-'Inputs and Results'!$C$13)*('Inputs and Results'!$C$15-'Inputs and Results'!$C$14))))</f>
        <v>0.64675321603328095</v>
      </c>
      <c r="C5380" s="47">
        <f ca="1">IF('Inputs and Results'!$G$15='Inputs and Results'!$G$13, 'Inputs and Results'!$G$13, IF(F5380 &lt;= ('Inputs and Results'!$G$14-'Inputs and Results'!$G$13)/('Inputs and Results'!$G$15-'Inputs and Results'!$G$13), 'Inputs and Results'!$G$13 + SQRT(F5380*('Inputs and Results'!$G$15-'Inputs and Results'!$G$13)*('Inputs and Results'!$G$14-'Inputs and Results'!$G$13)), 'Inputs and Results'!$G$15 - SQRT((1-F5380)*('Inputs and Results'!$G$15-'Inputs and Results'!$G$13)*('Inputs and Results'!$G$15-'Inputs and Results'!$G$14))))</f>
        <v>1098.6264206941835</v>
      </c>
      <c r="D5380">
        <f t="shared" ca="1" si="353"/>
        <v>710.54017080309541</v>
      </c>
      <c r="E5380">
        <f t="shared" ca="1" si="352"/>
        <v>0.38469217486114382</v>
      </c>
      <c r="F5380">
        <f t="shared" ca="1" si="352"/>
        <v>0.98788480799528355</v>
      </c>
    </row>
    <row r="5381" spans="1:6" ht="15.75" customHeight="1" x14ac:dyDescent="0.2">
      <c r="A5381">
        <v>5380</v>
      </c>
      <c r="B5381" s="47">
        <f ca="1">IF('Inputs and Results'!$C$15='Inputs and Results'!$C$13, 'Inputs and Results'!$C$13, IF(E5381 &lt;= ('Inputs and Results'!$C$14-'Inputs and Results'!$C$13)/('Inputs and Results'!$C$15-'Inputs and Results'!$C$13), 'Inputs and Results'!$C$13 + SQRT(E5381*('Inputs and Results'!$C$15-'Inputs and Results'!$C$13)*('Inputs and Results'!$C$14-'Inputs and Results'!$C$13)), 'Inputs and Results'!$C$15 - SQRT((1-E5381)*('Inputs and Results'!$C$15-'Inputs and Results'!$C$13)*('Inputs and Results'!$C$15-'Inputs and Results'!$C$14))))</f>
        <v>0.19276868340105446</v>
      </c>
      <c r="C5381" s="47">
        <f ca="1">IF('Inputs and Results'!$G$15='Inputs and Results'!$G$13, 'Inputs and Results'!$G$13, IF(F5381 &lt;= ('Inputs and Results'!$G$14-'Inputs and Results'!$G$13)/('Inputs and Results'!$G$15-'Inputs and Results'!$G$13), 'Inputs and Results'!$G$13 + SQRT(F5381*('Inputs and Results'!$G$15-'Inputs and Results'!$G$13)*('Inputs and Results'!$G$14-'Inputs and Results'!$G$13)), 'Inputs and Results'!$G$15 - SQRT((1-F5381)*('Inputs and Results'!$G$15-'Inputs and Results'!$G$13)*('Inputs and Results'!$G$15-'Inputs and Results'!$G$14))))</f>
        <v>393.14458453394423</v>
      </c>
      <c r="D5381">
        <f t="shared" ca="1" si="353"/>
        <v>75.785963946862992</v>
      </c>
      <c r="E5381">
        <f t="shared" ca="1" si="352"/>
        <v>0.12438359278957245</v>
      </c>
      <c r="F5381">
        <f t="shared" ca="1" si="352"/>
        <v>0.23251097097770379</v>
      </c>
    </row>
    <row r="5382" spans="1:6" ht="15.75" customHeight="1" x14ac:dyDescent="0.2">
      <c r="A5382">
        <v>5381</v>
      </c>
      <c r="B5382" s="47">
        <f ca="1">IF('Inputs and Results'!$C$15='Inputs and Results'!$C$13, 'Inputs and Results'!$C$13, IF(E5382 &lt;= ('Inputs and Results'!$C$14-'Inputs and Results'!$C$13)/('Inputs and Results'!$C$15-'Inputs and Results'!$C$13), 'Inputs and Results'!$C$13 + SQRT(E5382*('Inputs and Results'!$C$15-'Inputs and Results'!$C$13)*('Inputs and Results'!$C$14-'Inputs and Results'!$C$13)), 'Inputs and Results'!$C$15 - SQRT((1-E5382)*('Inputs and Results'!$C$15-'Inputs and Results'!$C$13)*('Inputs and Results'!$C$15-'Inputs and Results'!$C$14))))</f>
        <v>1.7121100936716478</v>
      </c>
      <c r="C5382" s="47">
        <f ca="1">IF('Inputs and Results'!$G$15='Inputs and Results'!$G$13, 'Inputs and Results'!$G$13, IF(F5382 &lt;= ('Inputs and Results'!$G$14-'Inputs and Results'!$G$13)/('Inputs and Results'!$G$15-'Inputs and Results'!$G$13), 'Inputs and Results'!$G$13 + SQRT(F5382*('Inputs and Results'!$G$15-'Inputs and Results'!$G$13)*('Inputs and Results'!$G$14-'Inputs and Results'!$G$13)), 'Inputs and Results'!$G$15 - SQRT((1-F5382)*('Inputs and Results'!$G$15-'Inputs and Results'!$G$13)*('Inputs and Results'!$G$15-'Inputs and Results'!$G$14))))</f>
        <v>359.96053386465348</v>
      </c>
      <c r="D5382">
        <f t="shared" ca="1" si="353"/>
        <v>616.29206335310823</v>
      </c>
      <c r="E5382">
        <f t="shared" ref="E5382:F5401" ca="1" si="354">RAND()</f>
        <v>0.81570439879750534</v>
      </c>
      <c r="F5382">
        <f t="shared" ca="1" si="354"/>
        <v>0.16808276814613055</v>
      </c>
    </row>
    <row r="5383" spans="1:6" ht="15.75" customHeight="1" x14ac:dyDescent="0.2">
      <c r="A5383">
        <v>5382</v>
      </c>
      <c r="B5383" s="47">
        <f ca="1">IF('Inputs and Results'!$C$15='Inputs and Results'!$C$13, 'Inputs and Results'!$C$13, IF(E5383 &lt;= ('Inputs and Results'!$C$14-'Inputs and Results'!$C$13)/('Inputs and Results'!$C$15-'Inputs and Results'!$C$13), 'Inputs and Results'!$C$13 + SQRT(E5383*('Inputs and Results'!$C$15-'Inputs and Results'!$C$13)*('Inputs and Results'!$C$14-'Inputs and Results'!$C$13)), 'Inputs and Results'!$C$15 - SQRT((1-E5383)*('Inputs and Results'!$C$15-'Inputs and Results'!$C$13)*('Inputs and Results'!$C$15-'Inputs and Results'!$C$14))))</f>
        <v>0.22763338515647513</v>
      </c>
      <c r="C5383" s="47">
        <f ca="1">IF('Inputs and Results'!$G$15='Inputs and Results'!$G$13, 'Inputs and Results'!$G$13, IF(F5383 &lt;= ('Inputs and Results'!$G$14-'Inputs and Results'!$G$13)/('Inputs and Results'!$G$15-'Inputs and Results'!$G$13), 'Inputs and Results'!$G$13 + SQRT(F5383*('Inputs and Results'!$G$15-'Inputs and Results'!$G$13)*('Inputs and Results'!$G$14-'Inputs and Results'!$G$13)), 'Inputs and Results'!$G$15 - SQRT((1-F5383)*('Inputs and Results'!$G$15-'Inputs and Results'!$G$13)*('Inputs and Results'!$G$15-'Inputs and Results'!$G$14))))</f>
        <v>343.288147687746</v>
      </c>
      <c r="D5383">
        <f t="shared" ca="1" si="353"/>
        <v>78.143843142257609</v>
      </c>
      <c r="E5383">
        <f t="shared" ca="1" si="354"/>
        <v>0.14599815032233932</v>
      </c>
      <c r="F5383">
        <f t="shared" ca="1" si="354"/>
        <v>0.13473270227176803</v>
      </c>
    </row>
    <row r="5384" spans="1:6" ht="15.75" customHeight="1" x14ac:dyDescent="0.2">
      <c r="A5384">
        <v>5383</v>
      </c>
      <c r="B5384" s="47">
        <f ca="1">IF('Inputs and Results'!$C$15='Inputs and Results'!$C$13, 'Inputs and Results'!$C$13, IF(E5384 &lt;= ('Inputs and Results'!$C$14-'Inputs and Results'!$C$13)/('Inputs and Results'!$C$15-'Inputs and Results'!$C$13), 'Inputs and Results'!$C$13 + SQRT(E5384*('Inputs and Results'!$C$15-'Inputs and Results'!$C$13)*('Inputs and Results'!$C$14-'Inputs and Results'!$C$13)), 'Inputs and Results'!$C$15 - SQRT((1-E5384)*('Inputs and Results'!$C$15-'Inputs and Results'!$C$13)*('Inputs and Results'!$C$15-'Inputs and Results'!$C$14))))</f>
        <v>0.81210078110591866</v>
      </c>
      <c r="C5384" s="47">
        <f ca="1">IF('Inputs and Results'!$G$15='Inputs and Results'!$G$13, 'Inputs and Results'!$G$13, IF(F5384 &lt;= ('Inputs and Results'!$G$14-'Inputs and Results'!$G$13)/('Inputs and Results'!$G$15-'Inputs and Results'!$G$13), 'Inputs and Results'!$G$13 + SQRT(F5384*('Inputs and Results'!$G$15-'Inputs and Results'!$G$13)*('Inputs and Results'!$G$14-'Inputs and Results'!$G$13)), 'Inputs and Results'!$G$15 - SQRT((1-F5384)*('Inputs and Results'!$G$15-'Inputs and Results'!$G$13)*('Inputs and Results'!$G$15-'Inputs and Results'!$G$14))))</f>
        <v>801.74143045607991</v>
      </c>
      <c r="D5384">
        <f t="shared" ca="1" si="353"/>
        <v>651.09484191835907</v>
      </c>
      <c r="E5384">
        <f t="shared" ca="1" si="354"/>
        <v>0.4681218897736299</v>
      </c>
      <c r="F5384">
        <f t="shared" ca="1" si="354"/>
        <v>0.81301317878389578</v>
      </c>
    </row>
    <row r="5385" spans="1:6" ht="15.75" customHeight="1" x14ac:dyDescent="0.2">
      <c r="A5385">
        <v>5384</v>
      </c>
      <c r="B5385" s="47">
        <f ca="1">IF('Inputs and Results'!$C$15='Inputs and Results'!$C$13, 'Inputs and Results'!$C$13, IF(E5385 &lt;= ('Inputs and Results'!$C$14-'Inputs and Results'!$C$13)/('Inputs and Results'!$C$15-'Inputs and Results'!$C$13), 'Inputs and Results'!$C$13 + SQRT(E5385*('Inputs and Results'!$C$15-'Inputs and Results'!$C$13)*('Inputs and Results'!$C$14-'Inputs and Results'!$C$13)), 'Inputs and Results'!$C$15 - SQRT((1-E5385)*('Inputs and Results'!$C$15-'Inputs and Results'!$C$13)*('Inputs and Results'!$C$15-'Inputs and Results'!$C$14))))</f>
        <v>0.52551408105453579</v>
      </c>
      <c r="C5385" s="47">
        <f ca="1">IF('Inputs and Results'!$G$15='Inputs and Results'!$G$13, 'Inputs and Results'!$G$13, IF(F5385 &lt;= ('Inputs and Results'!$G$14-'Inputs and Results'!$G$13)/('Inputs and Results'!$G$15-'Inputs and Results'!$G$13), 'Inputs and Results'!$G$13 + SQRT(F5385*('Inputs and Results'!$G$15-'Inputs and Results'!$G$13)*('Inputs and Results'!$G$14-'Inputs and Results'!$G$13)), 'Inputs and Results'!$G$15 - SQRT((1-F5385)*('Inputs and Results'!$G$15-'Inputs and Results'!$G$13)*('Inputs and Results'!$G$15-'Inputs and Results'!$G$14))))</f>
        <v>414.44022938848218</v>
      </c>
      <c r="D5385">
        <f t="shared" ca="1" si="353"/>
        <v>217.79417629911921</v>
      </c>
      <c r="E5385">
        <f t="shared" ca="1" si="354"/>
        <v>0.31965771521562469</v>
      </c>
      <c r="F5385">
        <f t="shared" ca="1" si="354"/>
        <v>0.27248959528810746</v>
      </c>
    </row>
    <row r="5386" spans="1:6" ht="15.75" customHeight="1" x14ac:dyDescent="0.2">
      <c r="A5386">
        <v>5385</v>
      </c>
      <c r="B5386" s="47">
        <f ca="1">IF('Inputs and Results'!$C$15='Inputs and Results'!$C$13, 'Inputs and Results'!$C$13, IF(E5386 &lt;= ('Inputs and Results'!$C$14-'Inputs and Results'!$C$13)/('Inputs and Results'!$C$15-'Inputs and Results'!$C$13), 'Inputs and Results'!$C$13 + SQRT(E5386*('Inputs and Results'!$C$15-'Inputs and Results'!$C$13)*('Inputs and Results'!$C$14-'Inputs and Results'!$C$13)), 'Inputs and Results'!$C$15 - SQRT((1-E5386)*('Inputs and Results'!$C$15-'Inputs and Results'!$C$13)*('Inputs and Results'!$C$15-'Inputs and Results'!$C$14))))</f>
        <v>0.19639292705549849</v>
      </c>
      <c r="C5386" s="47">
        <f ca="1">IF('Inputs and Results'!$G$15='Inputs and Results'!$G$13, 'Inputs and Results'!$G$13, IF(F5386 &lt;= ('Inputs and Results'!$G$14-'Inputs and Results'!$G$13)/('Inputs and Results'!$G$15-'Inputs and Results'!$G$13), 'Inputs and Results'!$G$13 + SQRT(F5386*('Inputs and Results'!$G$15-'Inputs and Results'!$G$13)*('Inputs and Results'!$G$14-'Inputs and Results'!$G$13)), 'Inputs and Results'!$G$15 - SQRT((1-F5386)*('Inputs and Results'!$G$15-'Inputs and Results'!$G$13)*('Inputs and Results'!$G$15-'Inputs and Results'!$G$14))))</f>
        <v>394.95483039356077</v>
      </c>
      <c r="D5386">
        <f t="shared" ca="1" si="353"/>
        <v>77.566335195699352</v>
      </c>
      <c r="E5386">
        <f t="shared" ca="1" si="354"/>
        <v>0.12664304228172951</v>
      </c>
      <c r="F5386">
        <f t="shared" ca="1" si="354"/>
        <v>0.23595095602940608</v>
      </c>
    </row>
    <row r="5387" spans="1:6" ht="15.75" customHeight="1" x14ac:dyDescent="0.2">
      <c r="A5387">
        <v>5386</v>
      </c>
      <c r="B5387" s="47">
        <f ca="1">IF('Inputs and Results'!$C$15='Inputs and Results'!$C$13, 'Inputs and Results'!$C$13, IF(E5387 &lt;= ('Inputs and Results'!$C$14-'Inputs and Results'!$C$13)/('Inputs and Results'!$C$15-'Inputs and Results'!$C$13), 'Inputs and Results'!$C$13 + SQRT(E5387*('Inputs and Results'!$C$15-'Inputs and Results'!$C$13)*('Inputs and Results'!$C$14-'Inputs and Results'!$C$13)), 'Inputs and Results'!$C$15 - SQRT((1-E5387)*('Inputs and Results'!$C$15-'Inputs and Results'!$C$13)*('Inputs and Results'!$C$15-'Inputs and Results'!$C$14))))</f>
        <v>1.4852952943132096</v>
      </c>
      <c r="C5387" s="47">
        <f ca="1">IF('Inputs and Results'!$G$15='Inputs and Results'!$G$13, 'Inputs and Results'!$G$13, IF(F5387 &lt;= ('Inputs and Results'!$G$14-'Inputs and Results'!$G$13)/('Inputs and Results'!$G$15-'Inputs and Results'!$G$13), 'Inputs and Results'!$G$13 + SQRT(F5387*('Inputs and Results'!$G$15-'Inputs and Results'!$G$13)*('Inputs and Results'!$G$14-'Inputs and Results'!$G$13)), 'Inputs and Results'!$G$15 - SQRT((1-F5387)*('Inputs and Results'!$G$15-'Inputs and Results'!$G$13)*('Inputs and Results'!$G$15-'Inputs and Results'!$G$14))))</f>
        <v>372.54298884035563</v>
      </c>
      <c r="D5387">
        <f t="shared" ca="1" si="353"/>
        <v>553.33634825395882</v>
      </c>
      <c r="E5387">
        <f t="shared" ca="1" si="354"/>
        <v>0.74507440606336595</v>
      </c>
      <c r="F5387">
        <f t="shared" ca="1" si="354"/>
        <v>0.19281771888266197</v>
      </c>
    </row>
    <row r="5388" spans="1:6" ht="15.75" customHeight="1" x14ac:dyDescent="0.2">
      <c r="A5388">
        <v>5387</v>
      </c>
      <c r="B5388" s="47">
        <f ca="1">IF('Inputs and Results'!$C$15='Inputs and Results'!$C$13, 'Inputs and Results'!$C$13, IF(E5388 &lt;= ('Inputs and Results'!$C$14-'Inputs and Results'!$C$13)/('Inputs and Results'!$C$15-'Inputs and Results'!$C$13), 'Inputs and Results'!$C$13 + SQRT(E5388*('Inputs and Results'!$C$15-'Inputs and Results'!$C$13)*('Inputs and Results'!$C$14-'Inputs and Results'!$C$13)), 'Inputs and Results'!$C$15 - SQRT((1-E5388)*('Inputs and Results'!$C$15-'Inputs and Results'!$C$13)*('Inputs and Results'!$C$15-'Inputs and Results'!$C$14))))</f>
        <v>8.2257866572019278E-2</v>
      </c>
      <c r="C5388" s="47">
        <f ca="1">IF('Inputs and Results'!$G$15='Inputs and Results'!$G$13, 'Inputs and Results'!$G$13, IF(F5388 &lt;= ('Inputs and Results'!$G$14-'Inputs and Results'!$G$13)/('Inputs and Results'!$G$15-'Inputs and Results'!$G$13), 'Inputs and Results'!$G$13 + SQRT(F5388*('Inputs and Results'!$G$15-'Inputs and Results'!$G$13)*('Inputs and Results'!$G$14-'Inputs and Results'!$G$13)), 'Inputs and Results'!$G$15 - SQRT((1-F5388)*('Inputs and Results'!$G$15-'Inputs and Results'!$G$13)*('Inputs and Results'!$G$15-'Inputs and Results'!$G$14))))</f>
        <v>428.40376535567282</v>
      </c>
      <c r="D5388">
        <f t="shared" ca="1" si="353"/>
        <v>35.239579769577588</v>
      </c>
      <c r="E5388">
        <f t="shared" ca="1" si="354"/>
        <v>5.4086760313237336E-2</v>
      </c>
      <c r="F5388">
        <f t="shared" ca="1" si="354"/>
        <v>0.29812311675891212</v>
      </c>
    </row>
    <row r="5389" spans="1:6" ht="15.75" customHeight="1" x14ac:dyDescent="0.2">
      <c r="A5389">
        <v>5388</v>
      </c>
      <c r="B5389" s="47">
        <f ca="1">IF('Inputs and Results'!$C$15='Inputs and Results'!$C$13, 'Inputs and Results'!$C$13, IF(E5389 &lt;= ('Inputs and Results'!$C$14-'Inputs and Results'!$C$13)/('Inputs and Results'!$C$15-'Inputs and Results'!$C$13), 'Inputs and Results'!$C$13 + SQRT(E5389*('Inputs and Results'!$C$15-'Inputs and Results'!$C$13)*('Inputs and Results'!$C$14-'Inputs and Results'!$C$13)), 'Inputs and Results'!$C$15 - SQRT((1-E5389)*('Inputs and Results'!$C$15-'Inputs and Results'!$C$13)*('Inputs and Results'!$C$15-'Inputs and Results'!$C$14))))</f>
        <v>1.3972136320239041</v>
      </c>
      <c r="C5389" s="47">
        <f ca="1">IF('Inputs and Results'!$G$15='Inputs and Results'!$G$13, 'Inputs and Results'!$G$13, IF(F5389 &lt;= ('Inputs and Results'!$G$14-'Inputs and Results'!$G$13)/('Inputs and Results'!$G$15-'Inputs and Results'!$G$13), 'Inputs and Results'!$G$13 + SQRT(F5389*('Inputs and Results'!$G$15-'Inputs and Results'!$G$13)*('Inputs and Results'!$G$14-'Inputs and Results'!$G$13)), 'Inputs and Results'!$G$15 - SQRT((1-F5389)*('Inputs and Results'!$G$15-'Inputs and Results'!$G$13)*('Inputs and Results'!$G$15-'Inputs and Results'!$G$14))))</f>
        <v>716.885539880858</v>
      </c>
      <c r="D5389">
        <f t="shared" ca="1" si="353"/>
        <v>1001.642248922351</v>
      </c>
      <c r="E5389">
        <f t="shared" ca="1" si="354"/>
        <v>0.71456398429222168</v>
      </c>
      <c r="F5389">
        <f t="shared" ca="1" si="354"/>
        <v>0.72484284351238626</v>
      </c>
    </row>
    <row r="5390" spans="1:6" ht="15.75" customHeight="1" x14ac:dyDescent="0.2">
      <c r="A5390">
        <v>5389</v>
      </c>
      <c r="B5390" s="47">
        <f ca="1">IF('Inputs and Results'!$C$15='Inputs and Results'!$C$13, 'Inputs and Results'!$C$13, IF(E5390 &lt;= ('Inputs and Results'!$C$14-'Inputs and Results'!$C$13)/('Inputs and Results'!$C$15-'Inputs and Results'!$C$13), 'Inputs and Results'!$C$13 + SQRT(E5390*('Inputs and Results'!$C$15-'Inputs and Results'!$C$13)*('Inputs and Results'!$C$14-'Inputs and Results'!$C$13)), 'Inputs and Results'!$C$15 - SQRT((1-E5390)*('Inputs and Results'!$C$15-'Inputs and Results'!$C$13)*('Inputs and Results'!$C$15-'Inputs and Results'!$C$14))))</f>
        <v>1.1894147350667648</v>
      </c>
      <c r="C5390" s="47">
        <f ca="1">IF('Inputs and Results'!$G$15='Inputs and Results'!$G$13, 'Inputs and Results'!$G$13, IF(F5390 &lt;= ('Inputs and Results'!$G$14-'Inputs and Results'!$G$13)/('Inputs and Results'!$G$15-'Inputs and Results'!$G$13), 'Inputs and Results'!$G$13 + SQRT(F5390*('Inputs and Results'!$G$15-'Inputs and Results'!$G$13)*('Inputs and Results'!$G$14-'Inputs and Results'!$G$13)), 'Inputs and Results'!$G$15 - SQRT((1-F5390)*('Inputs and Results'!$G$15-'Inputs and Results'!$G$13)*('Inputs and Results'!$G$15-'Inputs and Results'!$G$14))))</f>
        <v>400.49379444038698</v>
      </c>
      <c r="D5390">
        <f t="shared" ca="1" si="353"/>
        <v>476.35322041019623</v>
      </c>
      <c r="E5390">
        <f t="shared" ca="1" si="354"/>
        <v>0.6357534442674051</v>
      </c>
      <c r="F5390">
        <f t="shared" ca="1" si="354"/>
        <v>0.24642858252745359</v>
      </c>
    </row>
    <row r="5391" spans="1:6" ht="15.75" customHeight="1" x14ac:dyDescent="0.2">
      <c r="A5391">
        <v>5390</v>
      </c>
      <c r="B5391" s="47">
        <f ca="1">IF('Inputs and Results'!$C$15='Inputs and Results'!$C$13, 'Inputs and Results'!$C$13, IF(E5391 &lt;= ('Inputs and Results'!$C$14-'Inputs and Results'!$C$13)/('Inputs and Results'!$C$15-'Inputs and Results'!$C$13), 'Inputs and Results'!$C$13 + SQRT(E5391*('Inputs and Results'!$C$15-'Inputs and Results'!$C$13)*('Inputs and Results'!$C$14-'Inputs and Results'!$C$13)), 'Inputs and Results'!$C$15 - SQRT((1-E5391)*('Inputs and Results'!$C$15-'Inputs and Results'!$C$13)*('Inputs and Results'!$C$15-'Inputs and Results'!$C$14))))</f>
        <v>2.465045285004428</v>
      </c>
      <c r="C5391" s="47">
        <f ca="1">IF('Inputs and Results'!$G$15='Inputs and Results'!$G$13, 'Inputs and Results'!$G$13, IF(F5391 &lt;= ('Inputs and Results'!$G$14-'Inputs and Results'!$G$13)/('Inputs and Results'!$G$15-'Inputs and Results'!$G$13), 'Inputs and Results'!$G$13 + SQRT(F5391*('Inputs and Results'!$G$15-'Inputs and Results'!$G$13)*('Inputs and Results'!$G$14-'Inputs and Results'!$G$13)), 'Inputs and Results'!$G$15 - SQRT((1-F5391)*('Inputs and Results'!$G$15-'Inputs and Results'!$G$13)*('Inputs and Results'!$G$15-'Inputs and Results'!$G$14))))</f>
        <v>810.20045651132227</v>
      </c>
      <c r="D5391">
        <f t="shared" ca="1" si="353"/>
        <v>1997.1808152316701</v>
      </c>
      <c r="E5391">
        <f t="shared" ca="1" si="354"/>
        <v>0.96820260587822293</v>
      </c>
      <c r="F5391">
        <f t="shared" ca="1" si="354"/>
        <v>0.82087203506552786</v>
      </c>
    </row>
    <row r="5392" spans="1:6" ht="15.75" customHeight="1" x14ac:dyDescent="0.2">
      <c r="A5392">
        <v>5391</v>
      </c>
      <c r="B5392" s="47">
        <f ca="1">IF('Inputs and Results'!$C$15='Inputs and Results'!$C$13, 'Inputs and Results'!$C$13, IF(E5392 &lt;= ('Inputs and Results'!$C$14-'Inputs and Results'!$C$13)/('Inputs and Results'!$C$15-'Inputs and Results'!$C$13), 'Inputs and Results'!$C$13 + SQRT(E5392*('Inputs and Results'!$C$15-'Inputs and Results'!$C$13)*('Inputs and Results'!$C$14-'Inputs and Results'!$C$13)), 'Inputs and Results'!$C$15 - SQRT((1-E5392)*('Inputs and Results'!$C$15-'Inputs and Results'!$C$13)*('Inputs and Results'!$C$15-'Inputs and Results'!$C$14))))</f>
        <v>0.88021038606013091</v>
      </c>
      <c r="C5392" s="47">
        <f ca="1">IF('Inputs and Results'!$G$15='Inputs and Results'!$G$13, 'Inputs and Results'!$G$13, IF(F5392 &lt;= ('Inputs and Results'!$G$14-'Inputs and Results'!$G$13)/('Inputs and Results'!$G$15-'Inputs and Results'!$G$13), 'Inputs and Results'!$G$13 + SQRT(F5392*('Inputs and Results'!$G$15-'Inputs and Results'!$G$13)*('Inputs and Results'!$G$14-'Inputs and Results'!$G$13)), 'Inputs and Results'!$G$15 - SQRT((1-F5392)*('Inputs and Results'!$G$15-'Inputs and Results'!$G$13)*('Inputs and Results'!$G$15-'Inputs and Results'!$G$14))))</f>
        <v>416.83366226298961</v>
      </c>
      <c r="D5392">
        <f t="shared" ca="1" si="353"/>
        <v>366.90131878336427</v>
      </c>
      <c r="E5392">
        <f t="shared" ca="1" si="354"/>
        <v>0.50072133251474016</v>
      </c>
      <c r="F5392">
        <f t="shared" ca="1" si="354"/>
        <v>0.27691597958080183</v>
      </c>
    </row>
    <row r="5393" spans="1:6" ht="15.75" customHeight="1" x14ac:dyDescent="0.2">
      <c r="A5393">
        <v>5392</v>
      </c>
      <c r="B5393" s="47">
        <f ca="1">IF('Inputs and Results'!$C$15='Inputs and Results'!$C$13, 'Inputs and Results'!$C$13, IF(E5393 &lt;= ('Inputs and Results'!$C$14-'Inputs and Results'!$C$13)/('Inputs and Results'!$C$15-'Inputs and Results'!$C$13), 'Inputs and Results'!$C$13 + SQRT(E5393*('Inputs and Results'!$C$15-'Inputs and Results'!$C$13)*('Inputs and Results'!$C$14-'Inputs and Results'!$C$13)), 'Inputs and Results'!$C$15 - SQRT((1-E5393)*('Inputs and Results'!$C$15-'Inputs and Results'!$C$13)*('Inputs and Results'!$C$15-'Inputs and Results'!$C$14))))</f>
        <v>0.17211663406491384</v>
      </c>
      <c r="C5393" s="47">
        <f ca="1">IF('Inputs and Results'!$G$15='Inputs and Results'!$G$13, 'Inputs and Results'!$G$13, IF(F5393 &lt;= ('Inputs and Results'!$G$14-'Inputs and Results'!$G$13)/('Inputs and Results'!$G$15-'Inputs and Results'!$G$13), 'Inputs and Results'!$G$13 + SQRT(F5393*('Inputs and Results'!$G$15-'Inputs and Results'!$G$13)*('Inputs and Results'!$G$14-'Inputs and Results'!$G$13)), 'Inputs and Results'!$G$15 - SQRT((1-F5393)*('Inputs and Results'!$G$15-'Inputs and Results'!$G$13)*('Inputs and Results'!$G$15-'Inputs and Results'!$G$14))))</f>
        <v>686.81873556300695</v>
      </c>
      <c r="D5393">
        <f t="shared" ca="1" si="353"/>
        <v>118.2129289778249</v>
      </c>
      <c r="E5393">
        <f t="shared" ca="1" si="354"/>
        <v>0.1114528520741831</v>
      </c>
      <c r="F5393">
        <f t="shared" ca="1" si="354"/>
        <v>0.68952808203193316</v>
      </c>
    </row>
    <row r="5394" spans="1:6" ht="15.75" customHeight="1" x14ac:dyDescent="0.2">
      <c r="A5394">
        <v>5393</v>
      </c>
      <c r="B5394" s="47">
        <f ca="1">IF('Inputs and Results'!$C$15='Inputs and Results'!$C$13, 'Inputs and Results'!$C$13, IF(E5394 &lt;= ('Inputs and Results'!$C$14-'Inputs and Results'!$C$13)/('Inputs and Results'!$C$15-'Inputs and Results'!$C$13), 'Inputs and Results'!$C$13 + SQRT(E5394*('Inputs and Results'!$C$15-'Inputs and Results'!$C$13)*('Inputs and Results'!$C$14-'Inputs and Results'!$C$13)), 'Inputs and Results'!$C$15 - SQRT((1-E5394)*('Inputs and Results'!$C$15-'Inputs and Results'!$C$13)*('Inputs and Results'!$C$15-'Inputs and Results'!$C$14))))</f>
        <v>1.9448526238792405</v>
      </c>
      <c r="C5394" s="47">
        <f ca="1">IF('Inputs and Results'!$G$15='Inputs and Results'!$G$13, 'Inputs and Results'!$G$13, IF(F5394 &lt;= ('Inputs and Results'!$G$14-'Inputs and Results'!$G$13)/('Inputs and Results'!$G$15-'Inputs and Results'!$G$13), 'Inputs and Results'!$G$13 + SQRT(F5394*('Inputs and Results'!$G$15-'Inputs and Results'!$G$13)*('Inputs and Results'!$G$14-'Inputs and Results'!$G$13)), 'Inputs and Results'!$G$15 - SQRT((1-F5394)*('Inputs and Results'!$G$15-'Inputs and Results'!$G$13)*('Inputs and Results'!$G$15-'Inputs and Results'!$G$14))))</f>
        <v>395.05287121440438</v>
      </c>
      <c r="D5394">
        <f t="shared" ca="1" si="353"/>
        <v>768.31961315236208</v>
      </c>
      <c r="E5394">
        <f t="shared" ca="1" si="354"/>
        <v>0.87629600162949739</v>
      </c>
      <c r="F5394">
        <f t="shared" ca="1" si="354"/>
        <v>0.23613704107656408</v>
      </c>
    </row>
    <row r="5395" spans="1:6" ht="15.75" customHeight="1" x14ac:dyDescent="0.2">
      <c r="A5395">
        <v>5394</v>
      </c>
      <c r="B5395" s="47">
        <f ca="1">IF('Inputs and Results'!$C$15='Inputs and Results'!$C$13, 'Inputs and Results'!$C$13, IF(E5395 &lt;= ('Inputs and Results'!$C$14-'Inputs and Results'!$C$13)/('Inputs and Results'!$C$15-'Inputs and Results'!$C$13), 'Inputs and Results'!$C$13 + SQRT(E5395*('Inputs and Results'!$C$15-'Inputs and Results'!$C$13)*('Inputs and Results'!$C$14-'Inputs and Results'!$C$13)), 'Inputs and Results'!$C$15 - SQRT((1-E5395)*('Inputs and Results'!$C$15-'Inputs and Results'!$C$13)*('Inputs and Results'!$C$15-'Inputs and Results'!$C$14))))</f>
        <v>1.0682729419686332</v>
      </c>
      <c r="C5395" s="47">
        <f ca="1">IF('Inputs and Results'!$G$15='Inputs and Results'!$G$13, 'Inputs and Results'!$G$13, IF(F5395 &lt;= ('Inputs and Results'!$G$14-'Inputs and Results'!$G$13)/('Inputs and Results'!$G$15-'Inputs and Results'!$G$13), 'Inputs and Results'!$G$13 + SQRT(F5395*('Inputs and Results'!$G$15-'Inputs and Results'!$G$13)*('Inputs and Results'!$G$14-'Inputs and Results'!$G$13)), 'Inputs and Results'!$G$15 - SQRT((1-F5395)*('Inputs and Results'!$G$15-'Inputs and Results'!$G$13)*('Inputs and Results'!$G$15-'Inputs and Results'!$G$14))))</f>
        <v>909.75852371635597</v>
      </c>
      <c r="D5395">
        <f t="shared" ca="1" si="353"/>
        <v>971.87041461151216</v>
      </c>
      <c r="E5395">
        <f t="shared" ca="1" si="354"/>
        <v>0.58538117480772001</v>
      </c>
      <c r="F5395">
        <f t="shared" ca="1" si="354"/>
        <v>0.90068846642014577</v>
      </c>
    </row>
    <row r="5396" spans="1:6" ht="15.75" customHeight="1" x14ac:dyDescent="0.2">
      <c r="A5396">
        <v>5395</v>
      </c>
      <c r="B5396" s="47">
        <f ca="1">IF('Inputs and Results'!$C$15='Inputs and Results'!$C$13, 'Inputs and Results'!$C$13, IF(E5396 &lt;= ('Inputs and Results'!$C$14-'Inputs and Results'!$C$13)/('Inputs and Results'!$C$15-'Inputs and Results'!$C$13), 'Inputs and Results'!$C$13 + SQRT(E5396*('Inputs and Results'!$C$15-'Inputs and Results'!$C$13)*('Inputs and Results'!$C$14-'Inputs and Results'!$C$13)), 'Inputs and Results'!$C$15 - SQRT((1-E5396)*('Inputs and Results'!$C$15-'Inputs and Results'!$C$13)*('Inputs and Results'!$C$15-'Inputs and Results'!$C$14))))</f>
        <v>0.47946530910533758</v>
      </c>
      <c r="C5396" s="47">
        <f ca="1">IF('Inputs and Results'!$G$15='Inputs and Results'!$G$13, 'Inputs and Results'!$G$13, IF(F5396 &lt;= ('Inputs and Results'!$G$14-'Inputs and Results'!$G$13)/('Inputs and Results'!$G$15-'Inputs and Results'!$G$13), 'Inputs and Results'!$G$13 + SQRT(F5396*('Inputs and Results'!$G$15-'Inputs and Results'!$G$13)*('Inputs and Results'!$G$14-'Inputs and Results'!$G$13)), 'Inputs and Results'!$G$15 - SQRT((1-F5396)*('Inputs and Results'!$G$15-'Inputs and Results'!$G$13)*('Inputs and Results'!$G$15-'Inputs and Results'!$G$14))))</f>
        <v>339.20569332894604</v>
      </c>
      <c r="D5396">
        <f t="shared" ca="1" si="353"/>
        <v>162.63736260225346</v>
      </c>
      <c r="E5396">
        <f t="shared" ca="1" si="354"/>
        <v>0.29410054133294983</v>
      </c>
      <c r="F5396">
        <f t="shared" ca="1" si="354"/>
        <v>0.1264666074885552</v>
      </c>
    </row>
    <row r="5397" spans="1:6" ht="15.75" customHeight="1" x14ac:dyDescent="0.2">
      <c r="A5397">
        <v>5396</v>
      </c>
      <c r="B5397" s="47">
        <f ca="1">IF('Inputs and Results'!$C$15='Inputs and Results'!$C$13, 'Inputs and Results'!$C$13, IF(E5397 &lt;= ('Inputs and Results'!$C$14-'Inputs and Results'!$C$13)/('Inputs and Results'!$C$15-'Inputs and Results'!$C$13), 'Inputs and Results'!$C$13 + SQRT(E5397*('Inputs and Results'!$C$15-'Inputs and Results'!$C$13)*('Inputs and Results'!$C$14-'Inputs and Results'!$C$13)), 'Inputs and Results'!$C$15 - SQRT((1-E5397)*('Inputs and Results'!$C$15-'Inputs and Results'!$C$13)*('Inputs and Results'!$C$15-'Inputs and Results'!$C$14))))</f>
        <v>1.5207363907251734</v>
      </c>
      <c r="C5397" s="47">
        <f ca="1">IF('Inputs and Results'!$G$15='Inputs and Results'!$G$13, 'Inputs and Results'!$G$13, IF(F5397 &lt;= ('Inputs and Results'!$G$14-'Inputs and Results'!$G$13)/('Inputs and Results'!$G$15-'Inputs and Results'!$G$13), 'Inputs and Results'!$G$13 + SQRT(F5397*('Inputs and Results'!$G$15-'Inputs and Results'!$G$13)*('Inputs and Results'!$G$14-'Inputs and Results'!$G$13)), 'Inputs and Results'!$G$15 - SQRT((1-F5397)*('Inputs and Results'!$G$15-'Inputs and Results'!$G$13)*('Inputs and Results'!$G$15-'Inputs and Results'!$G$14))))</f>
        <v>391.39683578829249</v>
      </c>
      <c r="D5397">
        <f t="shared" ca="1" si="353"/>
        <v>595.21141139794133</v>
      </c>
      <c r="E5397">
        <f t="shared" ca="1" si="354"/>
        <v>0.75686435269724595</v>
      </c>
      <c r="F5397">
        <f t="shared" ca="1" si="354"/>
        <v>0.2291824172927438</v>
      </c>
    </row>
    <row r="5398" spans="1:6" ht="15.75" customHeight="1" x14ac:dyDescent="0.2">
      <c r="A5398">
        <v>5397</v>
      </c>
      <c r="B5398" s="47">
        <f ca="1">IF('Inputs and Results'!$C$15='Inputs and Results'!$C$13, 'Inputs and Results'!$C$13, IF(E5398 &lt;= ('Inputs and Results'!$C$14-'Inputs and Results'!$C$13)/('Inputs and Results'!$C$15-'Inputs and Results'!$C$13), 'Inputs and Results'!$C$13 + SQRT(E5398*('Inputs and Results'!$C$15-'Inputs and Results'!$C$13)*('Inputs and Results'!$C$14-'Inputs and Results'!$C$13)), 'Inputs and Results'!$C$15 - SQRT((1-E5398)*('Inputs and Results'!$C$15-'Inputs and Results'!$C$13)*('Inputs and Results'!$C$15-'Inputs and Results'!$C$14))))</f>
        <v>1.6400984853424727</v>
      </c>
      <c r="C5398" s="47">
        <f ca="1">IF('Inputs and Results'!$G$15='Inputs and Results'!$G$13, 'Inputs and Results'!$G$13, IF(F5398 &lt;= ('Inputs and Results'!$G$14-'Inputs and Results'!$G$13)/('Inputs and Results'!$G$15-'Inputs and Results'!$G$13), 'Inputs and Results'!$G$13 + SQRT(F5398*('Inputs and Results'!$G$15-'Inputs and Results'!$G$13)*('Inputs and Results'!$G$14-'Inputs and Results'!$G$13)), 'Inputs and Results'!$G$15 - SQRT((1-F5398)*('Inputs and Results'!$G$15-'Inputs and Results'!$G$13)*('Inputs and Results'!$G$15-'Inputs and Results'!$G$14))))</f>
        <v>738.32318339085532</v>
      </c>
      <c r="D5398">
        <f t="shared" ca="1" si="353"/>
        <v>1210.9227347725746</v>
      </c>
      <c r="E5398">
        <f t="shared" ca="1" si="354"/>
        <v>0.79451865227024032</v>
      </c>
      <c r="F5398">
        <f t="shared" ca="1" si="354"/>
        <v>0.74872060771130633</v>
      </c>
    </row>
    <row r="5399" spans="1:6" ht="15.75" customHeight="1" x14ac:dyDescent="0.2">
      <c r="A5399">
        <v>5398</v>
      </c>
      <c r="B5399" s="47">
        <f ca="1">IF('Inputs and Results'!$C$15='Inputs and Results'!$C$13, 'Inputs and Results'!$C$13, IF(E5399 &lt;= ('Inputs and Results'!$C$14-'Inputs and Results'!$C$13)/('Inputs and Results'!$C$15-'Inputs and Results'!$C$13), 'Inputs and Results'!$C$13 + SQRT(E5399*('Inputs and Results'!$C$15-'Inputs and Results'!$C$13)*('Inputs and Results'!$C$14-'Inputs and Results'!$C$13)), 'Inputs and Results'!$C$15 - SQRT((1-E5399)*('Inputs and Results'!$C$15-'Inputs and Results'!$C$13)*('Inputs and Results'!$C$15-'Inputs and Results'!$C$14))))</f>
        <v>0.91066580523366003</v>
      </c>
      <c r="C5399" s="47">
        <f ca="1">IF('Inputs and Results'!$G$15='Inputs and Results'!$G$13, 'Inputs and Results'!$G$13, IF(F5399 &lt;= ('Inputs and Results'!$G$14-'Inputs and Results'!$G$13)/('Inputs and Results'!$G$15-'Inputs and Results'!$G$13), 'Inputs and Results'!$G$13 + SQRT(F5399*('Inputs and Results'!$G$15-'Inputs and Results'!$G$13)*('Inputs and Results'!$G$14-'Inputs and Results'!$G$13)), 'Inputs and Results'!$G$15 - SQRT((1-F5399)*('Inputs and Results'!$G$15-'Inputs and Results'!$G$13)*('Inputs and Results'!$G$15-'Inputs and Results'!$G$14))))</f>
        <v>635.71622015935395</v>
      </c>
      <c r="D5399">
        <f t="shared" ca="1" si="353"/>
        <v>578.92502353151679</v>
      </c>
      <c r="E5399">
        <f t="shared" ca="1" si="354"/>
        <v>0.51496473584223224</v>
      </c>
      <c r="F5399">
        <f t="shared" ca="1" si="354"/>
        <v>0.62461590020849411</v>
      </c>
    </row>
    <row r="5400" spans="1:6" ht="15.75" customHeight="1" x14ac:dyDescent="0.2">
      <c r="A5400">
        <v>5399</v>
      </c>
      <c r="B5400" s="47">
        <f ca="1">IF('Inputs and Results'!$C$15='Inputs and Results'!$C$13, 'Inputs and Results'!$C$13, IF(E5400 &lt;= ('Inputs and Results'!$C$14-'Inputs and Results'!$C$13)/('Inputs and Results'!$C$15-'Inputs and Results'!$C$13), 'Inputs and Results'!$C$13 + SQRT(E5400*('Inputs and Results'!$C$15-'Inputs and Results'!$C$13)*('Inputs and Results'!$C$14-'Inputs and Results'!$C$13)), 'Inputs and Results'!$C$15 - SQRT((1-E5400)*('Inputs and Results'!$C$15-'Inputs and Results'!$C$13)*('Inputs and Results'!$C$15-'Inputs and Results'!$C$14))))</f>
        <v>1.3564316138333674</v>
      </c>
      <c r="C5400" s="47">
        <f ca="1">IF('Inputs and Results'!$G$15='Inputs and Results'!$G$13, 'Inputs and Results'!$G$13, IF(F5400 &lt;= ('Inputs and Results'!$G$14-'Inputs and Results'!$G$13)/('Inputs and Results'!$G$15-'Inputs and Results'!$G$13), 'Inputs and Results'!$G$13 + SQRT(F5400*('Inputs and Results'!$G$15-'Inputs and Results'!$G$13)*('Inputs and Results'!$G$14-'Inputs and Results'!$G$13)), 'Inputs and Results'!$G$15 - SQRT((1-F5400)*('Inputs and Results'!$G$15-'Inputs and Results'!$G$13)*('Inputs and Results'!$G$15-'Inputs and Results'!$G$14))))</f>
        <v>591.57847115199695</v>
      </c>
      <c r="D5400">
        <f t="shared" ca="1" si="353"/>
        <v>802.43574033377945</v>
      </c>
      <c r="E5400">
        <f t="shared" ca="1" si="354"/>
        <v>0.69985366222151235</v>
      </c>
      <c r="F5400">
        <f t="shared" ca="1" si="354"/>
        <v>0.56359483122633613</v>
      </c>
    </row>
    <row r="5401" spans="1:6" ht="15.75" customHeight="1" x14ac:dyDescent="0.2">
      <c r="A5401">
        <v>5400</v>
      </c>
      <c r="B5401" s="47">
        <f ca="1">IF('Inputs and Results'!$C$15='Inputs and Results'!$C$13, 'Inputs and Results'!$C$13, IF(E5401 &lt;= ('Inputs and Results'!$C$14-'Inputs and Results'!$C$13)/('Inputs and Results'!$C$15-'Inputs and Results'!$C$13), 'Inputs and Results'!$C$13 + SQRT(E5401*('Inputs and Results'!$C$15-'Inputs and Results'!$C$13)*('Inputs and Results'!$C$14-'Inputs and Results'!$C$13)), 'Inputs and Results'!$C$15 - SQRT((1-E5401)*('Inputs and Results'!$C$15-'Inputs and Results'!$C$13)*('Inputs and Results'!$C$15-'Inputs and Results'!$C$14))))</f>
        <v>2.5320414877885704</v>
      </c>
      <c r="C5401" s="47">
        <f ca="1">IF('Inputs and Results'!$G$15='Inputs and Results'!$G$13, 'Inputs and Results'!$G$13, IF(F5401 &lt;= ('Inputs and Results'!$G$14-'Inputs and Results'!$G$13)/('Inputs and Results'!$G$15-'Inputs and Results'!$G$13), 'Inputs and Results'!$G$13 + SQRT(F5401*('Inputs and Results'!$G$15-'Inputs and Results'!$G$13)*('Inputs and Results'!$G$14-'Inputs and Results'!$G$13)), 'Inputs and Results'!$G$15 - SQRT((1-F5401)*('Inputs and Results'!$G$15-'Inputs and Results'!$G$13)*('Inputs and Results'!$G$15-'Inputs and Results'!$G$14))))</f>
        <v>579.88175899524208</v>
      </c>
      <c r="D5401">
        <f t="shared" ca="1" si="353"/>
        <v>1468.284671787766</v>
      </c>
      <c r="E5401">
        <f t="shared" ca="1" si="354"/>
        <v>0.97566831453876279</v>
      </c>
      <c r="F5401">
        <f t="shared" ca="1" si="354"/>
        <v>0.54665403720542272</v>
      </c>
    </row>
    <row r="5402" spans="1:6" ht="15.75" customHeight="1" x14ac:dyDescent="0.2">
      <c r="A5402">
        <v>5401</v>
      </c>
      <c r="B5402" s="47">
        <f ca="1">IF('Inputs and Results'!$C$15='Inputs and Results'!$C$13, 'Inputs and Results'!$C$13, IF(E5402 &lt;= ('Inputs and Results'!$C$14-'Inputs and Results'!$C$13)/('Inputs and Results'!$C$15-'Inputs and Results'!$C$13), 'Inputs and Results'!$C$13 + SQRT(E5402*('Inputs and Results'!$C$15-'Inputs and Results'!$C$13)*('Inputs and Results'!$C$14-'Inputs and Results'!$C$13)), 'Inputs and Results'!$C$15 - SQRT((1-E5402)*('Inputs and Results'!$C$15-'Inputs and Results'!$C$13)*('Inputs and Results'!$C$15-'Inputs and Results'!$C$14))))</f>
        <v>1.273793100899173</v>
      </c>
      <c r="C5402" s="47">
        <f ca="1">IF('Inputs and Results'!$G$15='Inputs and Results'!$G$13, 'Inputs and Results'!$G$13, IF(F5402 &lt;= ('Inputs and Results'!$G$14-'Inputs and Results'!$G$13)/('Inputs and Results'!$G$15-'Inputs and Results'!$G$13), 'Inputs and Results'!$G$13 + SQRT(F5402*('Inputs and Results'!$G$15-'Inputs and Results'!$G$13)*('Inputs and Results'!$G$14-'Inputs and Results'!$G$13)), 'Inputs and Results'!$G$15 - SQRT((1-F5402)*('Inputs and Results'!$G$15-'Inputs and Results'!$G$13)*('Inputs and Results'!$G$15-'Inputs and Results'!$G$14))))</f>
        <v>382.73693764716722</v>
      </c>
      <c r="D5402">
        <f t="shared" ca="1" si="353"/>
        <v>487.52767063423858</v>
      </c>
      <c r="E5402">
        <f t="shared" ref="E5402:F5421" ca="1" si="355">RAND()</f>
        <v>0.66891219349963416</v>
      </c>
      <c r="F5402">
        <f t="shared" ca="1" si="355"/>
        <v>0.2125835545719551</v>
      </c>
    </row>
    <row r="5403" spans="1:6" ht="15.75" customHeight="1" x14ac:dyDescent="0.2">
      <c r="A5403">
        <v>5402</v>
      </c>
      <c r="B5403" s="47">
        <f ca="1">IF('Inputs and Results'!$C$15='Inputs and Results'!$C$13, 'Inputs and Results'!$C$13, IF(E5403 &lt;= ('Inputs and Results'!$C$14-'Inputs and Results'!$C$13)/('Inputs and Results'!$C$15-'Inputs and Results'!$C$13), 'Inputs and Results'!$C$13 + SQRT(E5403*('Inputs and Results'!$C$15-'Inputs and Results'!$C$13)*('Inputs and Results'!$C$14-'Inputs and Results'!$C$13)), 'Inputs and Results'!$C$15 - SQRT((1-E5403)*('Inputs and Results'!$C$15-'Inputs and Results'!$C$13)*('Inputs and Results'!$C$15-'Inputs and Results'!$C$14))))</f>
        <v>1.2102514985799699</v>
      </c>
      <c r="C5403" s="47">
        <f ca="1">IF('Inputs and Results'!$G$15='Inputs and Results'!$G$13, 'Inputs and Results'!$G$13, IF(F5403 &lt;= ('Inputs and Results'!$G$14-'Inputs and Results'!$G$13)/('Inputs and Results'!$G$15-'Inputs and Results'!$G$13), 'Inputs and Results'!$G$13 + SQRT(F5403*('Inputs and Results'!$G$15-'Inputs and Results'!$G$13)*('Inputs and Results'!$G$14-'Inputs and Results'!$G$13)), 'Inputs and Results'!$G$15 - SQRT((1-F5403)*('Inputs and Results'!$G$15-'Inputs and Results'!$G$13)*('Inputs and Results'!$G$15-'Inputs and Results'!$G$14))))</f>
        <v>1001.2849869430675</v>
      </c>
      <c r="D5403">
        <f t="shared" ca="1" si="353"/>
        <v>1211.806655953473</v>
      </c>
      <c r="E5403">
        <f t="shared" ca="1" si="355"/>
        <v>0.64408892240719517</v>
      </c>
      <c r="F5403">
        <f t="shared" ca="1" si="355"/>
        <v>0.95344759754100916</v>
      </c>
    </row>
    <row r="5404" spans="1:6" ht="15.75" customHeight="1" x14ac:dyDescent="0.2">
      <c r="A5404">
        <v>5403</v>
      </c>
      <c r="B5404" s="47">
        <f ca="1">IF('Inputs and Results'!$C$15='Inputs and Results'!$C$13, 'Inputs and Results'!$C$13, IF(E5404 &lt;= ('Inputs and Results'!$C$14-'Inputs and Results'!$C$13)/('Inputs and Results'!$C$15-'Inputs and Results'!$C$13), 'Inputs and Results'!$C$13 + SQRT(E5404*('Inputs and Results'!$C$15-'Inputs and Results'!$C$13)*('Inputs and Results'!$C$14-'Inputs and Results'!$C$13)), 'Inputs and Results'!$C$15 - SQRT((1-E5404)*('Inputs and Results'!$C$15-'Inputs and Results'!$C$13)*('Inputs and Results'!$C$15-'Inputs and Results'!$C$14))))</f>
        <v>1.2931771961992995</v>
      </c>
      <c r="C5404" s="47">
        <f ca="1">IF('Inputs and Results'!$G$15='Inputs and Results'!$G$13, 'Inputs and Results'!$G$13, IF(F5404 &lt;= ('Inputs and Results'!$G$14-'Inputs and Results'!$G$13)/('Inputs and Results'!$G$15-'Inputs and Results'!$G$13), 'Inputs and Results'!$G$13 + SQRT(F5404*('Inputs and Results'!$G$15-'Inputs and Results'!$G$13)*('Inputs and Results'!$G$14-'Inputs and Results'!$G$13)), 'Inputs and Results'!$G$15 - SQRT((1-F5404)*('Inputs and Results'!$G$15-'Inputs and Results'!$G$13)*('Inputs and Results'!$G$15-'Inputs and Results'!$G$14))))</f>
        <v>684.83998051350341</v>
      </c>
      <c r="D5404">
        <f t="shared" ca="1" si="353"/>
        <v>885.61944584563525</v>
      </c>
      <c r="E5404">
        <f t="shared" ca="1" si="355"/>
        <v>0.67630621293621285</v>
      </c>
      <c r="F5404">
        <f t="shared" ca="1" si="355"/>
        <v>0.68712919361675806</v>
      </c>
    </row>
    <row r="5405" spans="1:6" ht="15.75" customHeight="1" x14ac:dyDescent="0.2">
      <c r="A5405">
        <v>5404</v>
      </c>
      <c r="B5405" s="47">
        <f ca="1">IF('Inputs and Results'!$C$15='Inputs and Results'!$C$13, 'Inputs and Results'!$C$13, IF(E5405 &lt;= ('Inputs and Results'!$C$14-'Inputs and Results'!$C$13)/('Inputs and Results'!$C$15-'Inputs and Results'!$C$13), 'Inputs and Results'!$C$13 + SQRT(E5405*('Inputs and Results'!$C$15-'Inputs and Results'!$C$13)*('Inputs and Results'!$C$14-'Inputs and Results'!$C$13)), 'Inputs and Results'!$C$15 - SQRT((1-E5405)*('Inputs and Results'!$C$15-'Inputs and Results'!$C$13)*('Inputs and Results'!$C$15-'Inputs and Results'!$C$14))))</f>
        <v>1.279232143876039</v>
      </c>
      <c r="C5405" s="47">
        <f ca="1">IF('Inputs and Results'!$G$15='Inputs and Results'!$G$13, 'Inputs and Results'!$G$13, IF(F5405 &lt;= ('Inputs and Results'!$G$14-'Inputs and Results'!$G$13)/('Inputs and Results'!$G$15-'Inputs and Results'!$G$13), 'Inputs and Results'!$G$13 + SQRT(F5405*('Inputs and Results'!$G$15-'Inputs and Results'!$G$13)*('Inputs and Results'!$G$14-'Inputs and Results'!$G$13)), 'Inputs and Results'!$G$15 - SQRT((1-F5405)*('Inputs and Results'!$G$15-'Inputs and Results'!$G$13)*('Inputs and Results'!$G$15-'Inputs and Results'!$G$14))))</f>
        <v>636.62895349519511</v>
      </c>
      <c r="D5405">
        <f t="shared" ca="1" si="353"/>
        <v>814.39622103321756</v>
      </c>
      <c r="E5405">
        <f t="shared" ca="1" si="355"/>
        <v>0.67099533170339409</v>
      </c>
      <c r="F5405">
        <f t="shared" ca="1" si="355"/>
        <v>0.62582929139251819</v>
      </c>
    </row>
    <row r="5406" spans="1:6" ht="15.75" customHeight="1" x14ac:dyDescent="0.2">
      <c r="A5406">
        <v>5405</v>
      </c>
      <c r="B5406" s="47">
        <f ca="1">IF('Inputs and Results'!$C$15='Inputs and Results'!$C$13, 'Inputs and Results'!$C$13, IF(E5406 &lt;= ('Inputs and Results'!$C$14-'Inputs and Results'!$C$13)/('Inputs and Results'!$C$15-'Inputs and Results'!$C$13), 'Inputs and Results'!$C$13 + SQRT(E5406*('Inputs and Results'!$C$15-'Inputs and Results'!$C$13)*('Inputs and Results'!$C$14-'Inputs and Results'!$C$13)), 'Inputs and Results'!$C$15 - SQRT((1-E5406)*('Inputs and Results'!$C$15-'Inputs and Results'!$C$13)*('Inputs and Results'!$C$15-'Inputs and Results'!$C$14))))</f>
        <v>0.11693863569581842</v>
      </c>
      <c r="C5406" s="47">
        <f ca="1">IF('Inputs and Results'!$G$15='Inputs and Results'!$G$13, 'Inputs and Results'!$G$13, IF(F5406 &lt;= ('Inputs and Results'!$G$14-'Inputs and Results'!$G$13)/('Inputs and Results'!$G$15-'Inputs and Results'!$G$13), 'Inputs and Results'!$G$13 + SQRT(F5406*('Inputs and Results'!$G$15-'Inputs and Results'!$G$13)*('Inputs and Results'!$G$14-'Inputs and Results'!$G$13)), 'Inputs and Results'!$G$15 - SQRT((1-F5406)*('Inputs and Results'!$G$15-'Inputs and Results'!$G$13)*('Inputs and Results'!$G$15-'Inputs and Results'!$G$14))))</f>
        <v>473.92864350614934</v>
      </c>
      <c r="D5406">
        <f t="shared" ca="1" si="353"/>
        <v>55.420568988778996</v>
      </c>
      <c r="E5406">
        <f t="shared" ca="1" si="355"/>
        <v>7.6439685517390221E-2</v>
      </c>
      <c r="F5406">
        <f t="shared" ca="1" si="355"/>
        <v>0.3785025544381605</v>
      </c>
    </row>
    <row r="5407" spans="1:6" ht="15.75" customHeight="1" x14ac:dyDescent="0.2">
      <c r="A5407">
        <v>5406</v>
      </c>
      <c r="B5407" s="47">
        <f ca="1">IF('Inputs and Results'!$C$15='Inputs and Results'!$C$13, 'Inputs and Results'!$C$13, IF(E5407 &lt;= ('Inputs and Results'!$C$14-'Inputs and Results'!$C$13)/('Inputs and Results'!$C$15-'Inputs and Results'!$C$13), 'Inputs and Results'!$C$13 + SQRT(E5407*('Inputs and Results'!$C$15-'Inputs and Results'!$C$13)*('Inputs and Results'!$C$14-'Inputs and Results'!$C$13)), 'Inputs and Results'!$C$15 - SQRT((1-E5407)*('Inputs and Results'!$C$15-'Inputs and Results'!$C$13)*('Inputs and Results'!$C$15-'Inputs and Results'!$C$14))))</f>
        <v>0.66058408260200663</v>
      </c>
      <c r="C5407" s="47">
        <f ca="1">IF('Inputs and Results'!$G$15='Inputs and Results'!$G$13, 'Inputs and Results'!$G$13, IF(F5407 &lt;= ('Inputs and Results'!$G$14-'Inputs and Results'!$G$13)/('Inputs and Results'!$G$15-'Inputs and Results'!$G$13), 'Inputs and Results'!$G$13 + SQRT(F5407*('Inputs and Results'!$G$15-'Inputs and Results'!$G$13)*('Inputs and Results'!$G$14-'Inputs and Results'!$G$13)), 'Inputs and Results'!$G$15 - SQRT((1-F5407)*('Inputs and Results'!$G$15-'Inputs and Results'!$G$13)*('Inputs and Results'!$G$15-'Inputs and Results'!$G$14))))</f>
        <v>701.60116535784834</v>
      </c>
      <c r="D5407">
        <f t="shared" ca="1" si="353"/>
        <v>463.466562170413</v>
      </c>
      <c r="E5407">
        <f t="shared" ca="1" si="355"/>
        <v>0.39190368504721174</v>
      </c>
      <c r="F5407">
        <f t="shared" ca="1" si="355"/>
        <v>0.7071570480881556</v>
      </c>
    </row>
    <row r="5408" spans="1:6" ht="15.75" customHeight="1" x14ac:dyDescent="0.2">
      <c r="A5408">
        <v>5407</v>
      </c>
      <c r="B5408" s="47">
        <f ca="1">IF('Inputs and Results'!$C$15='Inputs and Results'!$C$13, 'Inputs and Results'!$C$13, IF(E5408 &lt;= ('Inputs and Results'!$C$14-'Inputs and Results'!$C$13)/('Inputs and Results'!$C$15-'Inputs and Results'!$C$13), 'Inputs and Results'!$C$13 + SQRT(E5408*('Inputs and Results'!$C$15-'Inputs and Results'!$C$13)*('Inputs and Results'!$C$14-'Inputs and Results'!$C$13)), 'Inputs and Results'!$C$15 - SQRT((1-E5408)*('Inputs and Results'!$C$15-'Inputs and Results'!$C$13)*('Inputs and Results'!$C$15-'Inputs and Results'!$C$14))))</f>
        <v>0.2182215181800129</v>
      </c>
      <c r="C5408" s="47">
        <f ca="1">IF('Inputs and Results'!$G$15='Inputs and Results'!$G$13, 'Inputs and Results'!$G$13, IF(F5408 &lt;= ('Inputs and Results'!$G$14-'Inputs and Results'!$G$13)/('Inputs and Results'!$G$15-'Inputs and Results'!$G$13), 'Inputs and Results'!$G$13 + SQRT(F5408*('Inputs and Results'!$G$15-'Inputs and Results'!$G$13)*('Inputs and Results'!$G$14-'Inputs and Results'!$G$13)), 'Inputs and Results'!$G$15 - SQRT((1-F5408)*('Inputs and Results'!$G$15-'Inputs and Results'!$G$13)*('Inputs and Results'!$G$15-'Inputs and Results'!$G$14))))</f>
        <v>565.73940990823769</v>
      </c>
      <c r="D5408">
        <f t="shared" ca="1" si="353"/>
        <v>123.45651292444026</v>
      </c>
      <c r="E5408">
        <f t="shared" ca="1" si="355"/>
        <v>0.14018983089814308</v>
      </c>
      <c r="F5408">
        <f t="shared" ca="1" si="355"/>
        <v>0.5257403307037144</v>
      </c>
    </row>
    <row r="5409" spans="1:6" ht="15.75" customHeight="1" x14ac:dyDescent="0.2">
      <c r="A5409">
        <v>5408</v>
      </c>
      <c r="B5409" s="47">
        <f ca="1">IF('Inputs and Results'!$C$15='Inputs and Results'!$C$13, 'Inputs and Results'!$C$13, IF(E5409 &lt;= ('Inputs and Results'!$C$14-'Inputs and Results'!$C$13)/('Inputs and Results'!$C$15-'Inputs and Results'!$C$13), 'Inputs and Results'!$C$13 + SQRT(E5409*('Inputs and Results'!$C$15-'Inputs and Results'!$C$13)*('Inputs and Results'!$C$14-'Inputs and Results'!$C$13)), 'Inputs and Results'!$C$15 - SQRT((1-E5409)*('Inputs and Results'!$C$15-'Inputs and Results'!$C$13)*('Inputs and Results'!$C$15-'Inputs and Results'!$C$14))))</f>
        <v>1.8185984957039423</v>
      </c>
      <c r="C5409" s="47">
        <f ca="1">IF('Inputs and Results'!$G$15='Inputs and Results'!$G$13, 'Inputs and Results'!$G$13, IF(F5409 &lt;= ('Inputs and Results'!$G$14-'Inputs and Results'!$G$13)/('Inputs and Results'!$G$15-'Inputs and Results'!$G$13), 'Inputs and Results'!$G$13 + SQRT(F5409*('Inputs and Results'!$G$15-'Inputs and Results'!$G$13)*('Inputs and Results'!$G$14-'Inputs and Results'!$G$13)), 'Inputs and Results'!$G$15 - SQRT((1-F5409)*('Inputs and Results'!$G$15-'Inputs and Results'!$G$13)*('Inputs and Results'!$G$15-'Inputs and Results'!$G$14))))</f>
        <v>671.25213319636282</v>
      </c>
      <c r="D5409">
        <f t="shared" ca="1" si="353"/>
        <v>1220.7381196689678</v>
      </c>
      <c r="E5409">
        <f t="shared" ca="1" si="355"/>
        <v>0.84492116507189019</v>
      </c>
      <c r="F5409">
        <f t="shared" ca="1" si="355"/>
        <v>0.67040698734275173</v>
      </c>
    </row>
    <row r="5410" spans="1:6" ht="15.75" customHeight="1" x14ac:dyDescent="0.2">
      <c r="A5410">
        <v>5409</v>
      </c>
      <c r="B5410" s="47">
        <f ca="1">IF('Inputs and Results'!$C$15='Inputs and Results'!$C$13, 'Inputs and Results'!$C$13, IF(E5410 &lt;= ('Inputs and Results'!$C$14-'Inputs and Results'!$C$13)/('Inputs and Results'!$C$15-'Inputs and Results'!$C$13), 'Inputs and Results'!$C$13 + SQRT(E5410*('Inputs and Results'!$C$15-'Inputs and Results'!$C$13)*('Inputs and Results'!$C$14-'Inputs and Results'!$C$13)), 'Inputs and Results'!$C$15 - SQRT((1-E5410)*('Inputs and Results'!$C$15-'Inputs and Results'!$C$13)*('Inputs and Results'!$C$15-'Inputs and Results'!$C$14))))</f>
        <v>0.27127024626562735</v>
      </c>
      <c r="C5410" s="47">
        <f ca="1">IF('Inputs and Results'!$G$15='Inputs and Results'!$G$13, 'Inputs and Results'!$G$13, IF(F5410 &lt;= ('Inputs and Results'!$G$14-'Inputs and Results'!$G$13)/('Inputs and Results'!$G$15-'Inputs and Results'!$G$13), 'Inputs and Results'!$G$13 + SQRT(F5410*('Inputs and Results'!$G$15-'Inputs and Results'!$G$13)*('Inputs and Results'!$G$14-'Inputs and Results'!$G$13)), 'Inputs and Results'!$G$15 - SQRT((1-F5410)*('Inputs and Results'!$G$15-'Inputs and Results'!$G$13)*('Inputs and Results'!$G$15-'Inputs and Results'!$G$14))))</f>
        <v>481.97050480549001</v>
      </c>
      <c r="D5410">
        <f t="shared" ca="1" si="353"/>
        <v>130.74425753135401</v>
      </c>
      <c r="E5410">
        <f t="shared" ca="1" si="355"/>
        <v>0.17267043678719451</v>
      </c>
      <c r="F5410">
        <f t="shared" ca="1" si="355"/>
        <v>0.39219354408796214</v>
      </c>
    </row>
    <row r="5411" spans="1:6" ht="15.75" customHeight="1" x14ac:dyDescent="0.2">
      <c r="A5411">
        <v>5410</v>
      </c>
      <c r="B5411" s="47">
        <f ca="1">IF('Inputs and Results'!$C$15='Inputs and Results'!$C$13, 'Inputs and Results'!$C$13, IF(E5411 &lt;= ('Inputs and Results'!$C$14-'Inputs and Results'!$C$13)/('Inputs and Results'!$C$15-'Inputs and Results'!$C$13), 'Inputs and Results'!$C$13 + SQRT(E5411*('Inputs and Results'!$C$15-'Inputs and Results'!$C$13)*('Inputs and Results'!$C$14-'Inputs and Results'!$C$13)), 'Inputs and Results'!$C$15 - SQRT((1-E5411)*('Inputs and Results'!$C$15-'Inputs and Results'!$C$13)*('Inputs and Results'!$C$15-'Inputs and Results'!$C$14))))</f>
        <v>0.9161485181660094</v>
      </c>
      <c r="C5411" s="47">
        <f ca="1">IF('Inputs and Results'!$G$15='Inputs and Results'!$G$13, 'Inputs and Results'!$G$13, IF(F5411 &lt;= ('Inputs and Results'!$G$14-'Inputs and Results'!$G$13)/('Inputs and Results'!$G$15-'Inputs and Results'!$G$13), 'Inputs and Results'!$G$13 + SQRT(F5411*('Inputs and Results'!$G$15-'Inputs and Results'!$G$13)*('Inputs and Results'!$G$14-'Inputs and Results'!$G$13)), 'Inputs and Results'!$G$15 - SQRT((1-F5411)*('Inputs and Results'!$G$15-'Inputs and Results'!$G$13)*('Inputs and Results'!$G$15-'Inputs and Results'!$G$14))))</f>
        <v>331.45789241016791</v>
      </c>
      <c r="D5411">
        <f t="shared" ca="1" si="353"/>
        <v>303.66465696600392</v>
      </c>
      <c r="E5411">
        <f t="shared" ca="1" si="355"/>
        <v>0.51750700018425344</v>
      </c>
      <c r="F5411">
        <f t="shared" ca="1" si="355"/>
        <v>0.11067091468511014</v>
      </c>
    </row>
    <row r="5412" spans="1:6" ht="15.75" customHeight="1" x14ac:dyDescent="0.2">
      <c r="A5412">
        <v>5411</v>
      </c>
      <c r="B5412" s="47">
        <f ca="1">IF('Inputs and Results'!$C$15='Inputs and Results'!$C$13, 'Inputs and Results'!$C$13, IF(E5412 &lt;= ('Inputs and Results'!$C$14-'Inputs and Results'!$C$13)/('Inputs and Results'!$C$15-'Inputs and Results'!$C$13), 'Inputs and Results'!$C$13 + SQRT(E5412*('Inputs and Results'!$C$15-'Inputs and Results'!$C$13)*('Inputs and Results'!$C$14-'Inputs and Results'!$C$13)), 'Inputs and Results'!$C$15 - SQRT((1-E5412)*('Inputs and Results'!$C$15-'Inputs and Results'!$C$13)*('Inputs and Results'!$C$15-'Inputs and Results'!$C$14))))</f>
        <v>1.2817012712610765</v>
      </c>
      <c r="C5412" s="47">
        <f ca="1">IF('Inputs and Results'!$G$15='Inputs and Results'!$G$13, 'Inputs and Results'!$G$13, IF(F5412 &lt;= ('Inputs and Results'!$G$14-'Inputs and Results'!$G$13)/('Inputs and Results'!$G$15-'Inputs and Results'!$G$13), 'Inputs and Results'!$G$13 + SQRT(F5412*('Inputs and Results'!$G$15-'Inputs and Results'!$G$13)*('Inputs and Results'!$G$14-'Inputs and Results'!$G$13)), 'Inputs and Results'!$G$15 - SQRT((1-F5412)*('Inputs and Results'!$G$15-'Inputs and Results'!$G$13)*('Inputs and Results'!$G$15-'Inputs and Results'!$G$14))))</f>
        <v>349.82368771177255</v>
      </c>
      <c r="D5412">
        <f t="shared" ca="1" si="353"/>
        <v>448.36946525741666</v>
      </c>
      <c r="E5412">
        <f t="shared" ca="1" si="355"/>
        <v>0.67193883097935547</v>
      </c>
      <c r="F5412">
        <f t="shared" ca="1" si="355"/>
        <v>0.14788395989346237</v>
      </c>
    </row>
    <row r="5413" spans="1:6" ht="15.75" customHeight="1" x14ac:dyDescent="0.2">
      <c r="A5413">
        <v>5412</v>
      </c>
      <c r="B5413" s="47">
        <f ca="1">IF('Inputs and Results'!$C$15='Inputs and Results'!$C$13, 'Inputs and Results'!$C$13, IF(E5413 &lt;= ('Inputs and Results'!$C$14-'Inputs and Results'!$C$13)/('Inputs and Results'!$C$15-'Inputs and Results'!$C$13), 'Inputs and Results'!$C$13 + SQRT(E5413*('Inputs and Results'!$C$15-'Inputs and Results'!$C$13)*('Inputs and Results'!$C$14-'Inputs and Results'!$C$13)), 'Inputs and Results'!$C$15 - SQRT((1-E5413)*('Inputs and Results'!$C$15-'Inputs and Results'!$C$13)*('Inputs and Results'!$C$15-'Inputs and Results'!$C$14))))</f>
        <v>0.21225723727029333</v>
      </c>
      <c r="C5413" s="47">
        <f ca="1">IF('Inputs and Results'!$G$15='Inputs and Results'!$G$13, 'Inputs and Results'!$G$13, IF(F5413 &lt;= ('Inputs and Results'!$G$14-'Inputs and Results'!$G$13)/('Inputs and Results'!$G$15-'Inputs and Results'!$G$13), 'Inputs and Results'!$G$13 + SQRT(F5413*('Inputs and Results'!$G$15-'Inputs and Results'!$G$13)*('Inputs and Results'!$G$14-'Inputs and Results'!$G$13)), 'Inputs and Results'!$G$15 - SQRT((1-F5413)*('Inputs and Results'!$G$15-'Inputs and Results'!$G$13)*('Inputs and Results'!$G$15-'Inputs and Results'!$G$14))))</f>
        <v>741.60875282040411</v>
      </c>
      <c r="D5413">
        <f t="shared" ca="1" si="353"/>
        <v>157.41182500912683</v>
      </c>
      <c r="E5413">
        <f t="shared" ca="1" si="355"/>
        <v>0.13649892098312699</v>
      </c>
      <c r="F5413">
        <f t="shared" ca="1" si="355"/>
        <v>0.75228439147498727</v>
      </c>
    </row>
    <row r="5414" spans="1:6" ht="15.75" customHeight="1" x14ac:dyDescent="0.2">
      <c r="A5414">
        <v>5413</v>
      </c>
      <c r="B5414" s="47">
        <f ca="1">IF('Inputs and Results'!$C$15='Inputs and Results'!$C$13, 'Inputs and Results'!$C$13, IF(E5414 &lt;= ('Inputs and Results'!$C$14-'Inputs and Results'!$C$13)/('Inputs and Results'!$C$15-'Inputs and Results'!$C$13), 'Inputs and Results'!$C$13 + SQRT(E5414*('Inputs and Results'!$C$15-'Inputs and Results'!$C$13)*('Inputs and Results'!$C$14-'Inputs and Results'!$C$13)), 'Inputs and Results'!$C$15 - SQRT((1-E5414)*('Inputs and Results'!$C$15-'Inputs and Results'!$C$13)*('Inputs and Results'!$C$15-'Inputs and Results'!$C$14))))</f>
        <v>0.54237632937957025</v>
      </c>
      <c r="C5414" s="47">
        <f ca="1">IF('Inputs and Results'!$G$15='Inputs and Results'!$G$13, 'Inputs and Results'!$G$13, IF(F5414 &lt;= ('Inputs and Results'!$G$14-'Inputs and Results'!$G$13)/('Inputs and Results'!$G$15-'Inputs and Results'!$G$13), 'Inputs and Results'!$G$13 + SQRT(F5414*('Inputs and Results'!$G$15-'Inputs and Results'!$G$13)*('Inputs and Results'!$G$14-'Inputs and Results'!$G$13)), 'Inputs and Results'!$G$15 - SQRT((1-F5414)*('Inputs and Results'!$G$15-'Inputs and Results'!$G$13)*('Inputs and Results'!$G$15-'Inputs and Results'!$G$14))))</f>
        <v>307.86821266483321</v>
      </c>
      <c r="D5414">
        <f t="shared" ca="1" si="353"/>
        <v>166.98043111780115</v>
      </c>
      <c r="E5414">
        <f t="shared" ca="1" si="355"/>
        <v>0.3288984326229073</v>
      </c>
      <c r="F5414">
        <f t="shared" ca="1" si="355"/>
        <v>6.1706371215445421E-2</v>
      </c>
    </row>
    <row r="5415" spans="1:6" ht="15.75" customHeight="1" x14ac:dyDescent="0.2">
      <c r="A5415">
        <v>5414</v>
      </c>
      <c r="B5415" s="47">
        <f ca="1">IF('Inputs and Results'!$C$15='Inputs and Results'!$C$13, 'Inputs and Results'!$C$13, IF(E5415 &lt;= ('Inputs and Results'!$C$14-'Inputs and Results'!$C$13)/('Inputs and Results'!$C$15-'Inputs and Results'!$C$13), 'Inputs and Results'!$C$13 + SQRT(E5415*('Inputs and Results'!$C$15-'Inputs and Results'!$C$13)*('Inputs and Results'!$C$14-'Inputs and Results'!$C$13)), 'Inputs and Results'!$C$15 - SQRT((1-E5415)*('Inputs and Results'!$C$15-'Inputs and Results'!$C$13)*('Inputs and Results'!$C$15-'Inputs and Results'!$C$14))))</f>
        <v>2.6403886000159242</v>
      </c>
      <c r="C5415" s="47">
        <f ca="1">IF('Inputs and Results'!$G$15='Inputs and Results'!$G$13, 'Inputs and Results'!$G$13, IF(F5415 &lt;= ('Inputs and Results'!$G$14-'Inputs and Results'!$G$13)/('Inputs and Results'!$G$15-'Inputs and Results'!$G$13), 'Inputs and Results'!$G$13 + SQRT(F5415*('Inputs and Results'!$G$15-'Inputs and Results'!$G$13)*('Inputs and Results'!$G$14-'Inputs and Results'!$G$13)), 'Inputs and Results'!$G$15 - SQRT((1-F5415)*('Inputs and Results'!$G$15-'Inputs and Results'!$G$13)*('Inputs and Results'!$G$15-'Inputs and Results'!$G$14))))</f>
        <v>601.66016568172688</v>
      </c>
      <c r="D5415">
        <f t="shared" ca="1" si="353"/>
        <v>1588.6166425497238</v>
      </c>
      <c r="E5415">
        <f t="shared" ca="1" si="355"/>
        <v>0.98563107122238813</v>
      </c>
      <c r="F5415">
        <f t="shared" ca="1" si="355"/>
        <v>0.57793768830790004</v>
      </c>
    </row>
    <row r="5416" spans="1:6" ht="15.75" customHeight="1" x14ac:dyDescent="0.2">
      <c r="A5416">
        <v>5415</v>
      </c>
      <c r="B5416" s="47">
        <f ca="1">IF('Inputs and Results'!$C$15='Inputs and Results'!$C$13, 'Inputs and Results'!$C$13, IF(E5416 &lt;= ('Inputs and Results'!$C$14-'Inputs and Results'!$C$13)/('Inputs and Results'!$C$15-'Inputs and Results'!$C$13), 'Inputs and Results'!$C$13 + SQRT(E5416*('Inputs and Results'!$C$15-'Inputs and Results'!$C$13)*('Inputs and Results'!$C$14-'Inputs and Results'!$C$13)), 'Inputs and Results'!$C$15 - SQRT((1-E5416)*('Inputs and Results'!$C$15-'Inputs and Results'!$C$13)*('Inputs and Results'!$C$15-'Inputs and Results'!$C$14))))</f>
        <v>2.2578226715831109</v>
      </c>
      <c r="C5416" s="47">
        <f ca="1">IF('Inputs and Results'!$G$15='Inputs and Results'!$G$13, 'Inputs and Results'!$G$13, IF(F5416 &lt;= ('Inputs and Results'!$G$14-'Inputs and Results'!$G$13)/('Inputs and Results'!$G$15-'Inputs and Results'!$G$13), 'Inputs and Results'!$G$13 + SQRT(F5416*('Inputs and Results'!$G$15-'Inputs and Results'!$G$13)*('Inputs and Results'!$G$14-'Inputs and Results'!$G$13)), 'Inputs and Results'!$G$15 - SQRT((1-F5416)*('Inputs and Results'!$G$15-'Inputs and Results'!$G$13)*('Inputs and Results'!$G$15-'Inputs and Results'!$G$14))))</f>
        <v>1081.1355308442737</v>
      </c>
      <c r="D5416">
        <f t="shared" ca="1" si="353"/>
        <v>2441.0123125942428</v>
      </c>
      <c r="E5416">
        <f t="shared" ca="1" si="355"/>
        <v>0.93879697924266325</v>
      </c>
      <c r="F5416">
        <f t="shared" ca="1" si="355"/>
        <v>0.98334345778184196</v>
      </c>
    </row>
    <row r="5417" spans="1:6" ht="15.75" customHeight="1" x14ac:dyDescent="0.2">
      <c r="A5417">
        <v>5416</v>
      </c>
      <c r="B5417" s="47">
        <f ca="1">IF('Inputs and Results'!$C$15='Inputs and Results'!$C$13, 'Inputs and Results'!$C$13, IF(E5417 &lt;= ('Inputs and Results'!$C$14-'Inputs and Results'!$C$13)/('Inputs and Results'!$C$15-'Inputs and Results'!$C$13), 'Inputs and Results'!$C$13 + SQRT(E5417*('Inputs and Results'!$C$15-'Inputs and Results'!$C$13)*('Inputs and Results'!$C$14-'Inputs and Results'!$C$13)), 'Inputs and Results'!$C$15 - SQRT((1-E5417)*('Inputs and Results'!$C$15-'Inputs and Results'!$C$13)*('Inputs and Results'!$C$15-'Inputs and Results'!$C$14))))</f>
        <v>0.28623614154240062</v>
      </c>
      <c r="C5417" s="47">
        <f ca="1">IF('Inputs and Results'!$G$15='Inputs and Results'!$G$13, 'Inputs and Results'!$G$13, IF(F5417 &lt;= ('Inputs and Results'!$G$14-'Inputs and Results'!$G$13)/('Inputs and Results'!$G$15-'Inputs and Results'!$G$13), 'Inputs and Results'!$G$13 + SQRT(F5417*('Inputs and Results'!$G$15-'Inputs and Results'!$G$13)*('Inputs and Results'!$G$14-'Inputs and Results'!$G$13)), 'Inputs and Results'!$G$15 - SQRT((1-F5417)*('Inputs and Results'!$G$15-'Inputs and Results'!$G$13)*('Inputs and Results'!$G$15-'Inputs and Results'!$G$14))))</f>
        <v>435.40113280596654</v>
      </c>
      <c r="D5417">
        <f t="shared" ca="1" si="353"/>
        <v>124.6275402775702</v>
      </c>
      <c r="E5417">
        <f t="shared" ca="1" si="355"/>
        <v>0.18172063561436924</v>
      </c>
      <c r="F5417">
        <f t="shared" ca="1" si="355"/>
        <v>0.31079560205837808</v>
      </c>
    </row>
    <row r="5418" spans="1:6" ht="15.75" customHeight="1" x14ac:dyDescent="0.2">
      <c r="A5418">
        <v>5417</v>
      </c>
      <c r="B5418" s="47">
        <f ca="1">IF('Inputs and Results'!$C$15='Inputs and Results'!$C$13, 'Inputs and Results'!$C$13, IF(E5418 &lt;= ('Inputs and Results'!$C$14-'Inputs and Results'!$C$13)/('Inputs and Results'!$C$15-'Inputs and Results'!$C$13), 'Inputs and Results'!$C$13 + SQRT(E5418*('Inputs and Results'!$C$15-'Inputs and Results'!$C$13)*('Inputs and Results'!$C$14-'Inputs and Results'!$C$13)), 'Inputs and Results'!$C$15 - SQRT((1-E5418)*('Inputs and Results'!$C$15-'Inputs and Results'!$C$13)*('Inputs and Results'!$C$15-'Inputs and Results'!$C$14))))</f>
        <v>2.381960253267116</v>
      </c>
      <c r="C5418" s="47">
        <f ca="1">IF('Inputs and Results'!$G$15='Inputs and Results'!$G$13, 'Inputs and Results'!$G$13, IF(F5418 &lt;= ('Inputs and Results'!$G$14-'Inputs and Results'!$G$13)/('Inputs and Results'!$G$15-'Inputs and Results'!$G$13), 'Inputs and Results'!$G$13 + SQRT(F5418*('Inputs and Results'!$G$15-'Inputs and Results'!$G$13)*('Inputs and Results'!$G$14-'Inputs and Results'!$G$13)), 'Inputs and Results'!$G$15 - SQRT((1-F5418)*('Inputs and Results'!$G$15-'Inputs and Results'!$G$13)*('Inputs and Results'!$G$15-'Inputs and Results'!$G$14))))</f>
        <v>602.7336796334813</v>
      </c>
      <c r="D5418">
        <f t="shared" ca="1" si="353"/>
        <v>1435.6876681923879</v>
      </c>
      <c r="E5418">
        <f t="shared" ca="1" si="355"/>
        <v>0.95755854127315032</v>
      </c>
      <c r="F5418">
        <f t="shared" ca="1" si="355"/>
        <v>0.57945081946739085</v>
      </c>
    </row>
    <row r="5419" spans="1:6" ht="15.75" customHeight="1" x14ac:dyDescent="0.2">
      <c r="A5419">
        <v>5418</v>
      </c>
      <c r="B5419" s="47">
        <f ca="1">IF('Inputs and Results'!$C$15='Inputs and Results'!$C$13, 'Inputs and Results'!$C$13, IF(E5419 &lt;= ('Inputs and Results'!$C$14-'Inputs and Results'!$C$13)/('Inputs and Results'!$C$15-'Inputs and Results'!$C$13), 'Inputs and Results'!$C$13 + SQRT(E5419*('Inputs and Results'!$C$15-'Inputs and Results'!$C$13)*('Inputs and Results'!$C$14-'Inputs and Results'!$C$13)), 'Inputs and Results'!$C$15 - SQRT((1-E5419)*('Inputs and Results'!$C$15-'Inputs and Results'!$C$13)*('Inputs and Results'!$C$15-'Inputs and Results'!$C$14))))</f>
        <v>1.8957508207912046</v>
      </c>
      <c r="C5419" s="47">
        <f ca="1">IF('Inputs and Results'!$G$15='Inputs and Results'!$G$13, 'Inputs and Results'!$G$13, IF(F5419 &lt;= ('Inputs and Results'!$G$14-'Inputs and Results'!$G$13)/('Inputs and Results'!$G$15-'Inputs and Results'!$G$13), 'Inputs and Results'!$G$13 + SQRT(F5419*('Inputs and Results'!$G$15-'Inputs and Results'!$G$13)*('Inputs and Results'!$G$14-'Inputs and Results'!$G$13)), 'Inputs and Results'!$G$15 - SQRT((1-F5419)*('Inputs and Results'!$G$15-'Inputs and Results'!$G$13)*('Inputs and Results'!$G$15-'Inputs and Results'!$G$14))))</f>
        <v>586.41171986619065</v>
      </c>
      <c r="D5419">
        <f t="shared" ca="1" si="353"/>
        <v>1111.690499257913</v>
      </c>
      <c r="E5419">
        <f t="shared" ca="1" si="355"/>
        <v>0.86451486113518905</v>
      </c>
      <c r="F5419">
        <f t="shared" ca="1" si="355"/>
        <v>0.55615140329509405</v>
      </c>
    </row>
    <row r="5420" spans="1:6" ht="15.75" customHeight="1" x14ac:dyDescent="0.2">
      <c r="A5420">
        <v>5419</v>
      </c>
      <c r="B5420" s="47">
        <f ca="1">IF('Inputs and Results'!$C$15='Inputs and Results'!$C$13, 'Inputs and Results'!$C$13, IF(E5420 &lt;= ('Inputs and Results'!$C$14-'Inputs and Results'!$C$13)/('Inputs and Results'!$C$15-'Inputs and Results'!$C$13), 'Inputs and Results'!$C$13 + SQRT(E5420*('Inputs and Results'!$C$15-'Inputs and Results'!$C$13)*('Inputs and Results'!$C$14-'Inputs and Results'!$C$13)), 'Inputs and Results'!$C$15 - SQRT((1-E5420)*('Inputs and Results'!$C$15-'Inputs and Results'!$C$13)*('Inputs and Results'!$C$15-'Inputs and Results'!$C$14))))</f>
        <v>0.90667671390394133</v>
      </c>
      <c r="C5420" s="47">
        <f ca="1">IF('Inputs and Results'!$G$15='Inputs and Results'!$G$13, 'Inputs and Results'!$G$13, IF(F5420 &lt;= ('Inputs and Results'!$G$14-'Inputs and Results'!$G$13)/('Inputs and Results'!$G$15-'Inputs and Results'!$G$13), 'Inputs and Results'!$G$13 + SQRT(F5420*('Inputs and Results'!$G$15-'Inputs and Results'!$G$13)*('Inputs and Results'!$G$14-'Inputs and Results'!$G$13)), 'Inputs and Results'!$G$15 - SQRT((1-F5420)*('Inputs and Results'!$G$15-'Inputs and Results'!$G$13)*('Inputs and Results'!$G$15-'Inputs and Results'!$G$14))))</f>
        <v>789.89849585022853</v>
      </c>
      <c r="D5420">
        <f t="shared" ca="1" si="353"/>
        <v>716.18257253515128</v>
      </c>
      <c r="E5420">
        <f t="shared" ca="1" si="355"/>
        <v>0.51311084665422202</v>
      </c>
      <c r="F5420">
        <f t="shared" ca="1" si="355"/>
        <v>0.8017270519747276</v>
      </c>
    </row>
    <row r="5421" spans="1:6" ht="15.75" customHeight="1" x14ac:dyDescent="0.2">
      <c r="A5421">
        <v>5420</v>
      </c>
      <c r="B5421" s="47">
        <f ca="1">IF('Inputs and Results'!$C$15='Inputs and Results'!$C$13, 'Inputs and Results'!$C$13, IF(E5421 &lt;= ('Inputs and Results'!$C$14-'Inputs and Results'!$C$13)/('Inputs and Results'!$C$15-'Inputs and Results'!$C$13), 'Inputs and Results'!$C$13 + SQRT(E5421*('Inputs and Results'!$C$15-'Inputs and Results'!$C$13)*('Inputs and Results'!$C$14-'Inputs and Results'!$C$13)), 'Inputs and Results'!$C$15 - SQRT((1-E5421)*('Inputs and Results'!$C$15-'Inputs and Results'!$C$13)*('Inputs and Results'!$C$15-'Inputs and Results'!$C$14))))</f>
        <v>0.38757166937466714</v>
      </c>
      <c r="C5421" s="47">
        <f ca="1">IF('Inputs and Results'!$G$15='Inputs and Results'!$G$13, 'Inputs and Results'!$G$13, IF(F5421 &lt;= ('Inputs and Results'!$G$14-'Inputs and Results'!$G$13)/('Inputs and Results'!$G$15-'Inputs and Results'!$G$13), 'Inputs and Results'!$G$13 + SQRT(F5421*('Inputs and Results'!$G$15-'Inputs and Results'!$G$13)*('Inputs and Results'!$G$14-'Inputs and Results'!$G$13)), 'Inputs and Results'!$G$15 - SQRT((1-F5421)*('Inputs and Results'!$G$15-'Inputs and Results'!$G$13)*('Inputs and Results'!$G$15-'Inputs and Results'!$G$14))))</f>
        <v>997.11393104561853</v>
      </c>
      <c r="D5421">
        <f t="shared" ca="1" si="353"/>
        <v>386.45311081208712</v>
      </c>
      <c r="E5421">
        <f t="shared" ca="1" si="355"/>
        <v>0.24169091303845958</v>
      </c>
      <c r="F5421">
        <f t="shared" ca="1" si="355"/>
        <v>0.95147280433772707</v>
      </c>
    </row>
    <row r="5422" spans="1:6" ht="15.75" customHeight="1" x14ac:dyDescent="0.2">
      <c r="A5422">
        <v>5421</v>
      </c>
      <c r="B5422" s="47">
        <f ca="1">IF('Inputs and Results'!$C$15='Inputs and Results'!$C$13, 'Inputs and Results'!$C$13, IF(E5422 &lt;= ('Inputs and Results'!$C$14-'Inputs and Results'!$C$13)/('Inputs and Results'!$C$15-'Inputs and Results'!$C$13), 'Inputs and Results'!$C$13 + SQRT(E5422*('Inputs and Results'!$C$15-'Inputs and Results'!$C$13)*('Inputs and Results'!$C$14-'Inputs and Results'!$C$13)), 'Inputs and Results'!$C$15 - SQRT((1-E5422)*('Inputs and Results'!$C$15-'Inputs and Results'!$C$13)*('Inputs and Results'!$C$15-'Inputs and Results'!$C$14))))</f>
        <v>0.53731102860868107</v>
      </c>
      <c r="C5422" s="47">
        <f ca="1">IF('Inputs and Results'!$G$15='Inputs and Results'!$G$13, 'Inputs and Results'!$G$13, IF(F5422 &lt;= ('Inputs and Results'!$G$14-'Inputs and Results'!$G$13)/('Inputs and Results'!$G$15-'Inputs and Results'!$G$13), 'Inputs and Results'!$G$13 + SQRT(F5422*('Inputs and Results'!$G$15-'Inputs and Results'!$G$13)*('Inputs and Results'!$G$14-'Inputs and Results'!$G$13)), 'Inputs and Results'!$G$15 - SQRT((1-F5422)*('Inputs and Results'!$G$15-'Inputs and Results'!$G$13)*('Inputs and Results'!$G$15-'Inputs and Results'!$G$14))))</f>
        <v>651.78141363790769</v>
      </c>
      <c r="D5422">
        <f t="shared" ca="1" si="353"/>
        <v>350.2093417898044</v>
      </c>
      <c r="E5422">
        <f t="shared" ref="E5422:F5441" ca="1" si="356">RAND()</f>
        <v>0.32612922557639645</v>
      </c>
      <c r="F5422">
        <f t="shared" ca="1" si="356"/>
        <v>0.64568605097743348</v>
      </c>
    </row>
    <row r="5423" spans="1:6" ht="15.75" customHeight="1" x14ac:dyDescent="0.2">
      <c r="A5423">
        <v>5422</v>
      </c>
      <c r="B5423" s="47">
        <f ca="1">IF('Inputs and Results'!$C$15='Inputs and Results'!$C$13, 'Inputs and Results'!$C$13, IF(E5423 &lt;= ('Inputs and Results'!$C$14-'Inputs and Results'!$C$13)/('Inputs and Results'!$C$15-'Inputs and Results'!$C$13), 'Inputs and Results'!$C$13 + SQRT(E5423*('Inputs and Results'!$C$15-'Inputs and Results'!$C$13)*('Inputs and Results'!$C$14-'Inputs and Results'!$C$13)), 'Inputs and Results'!$C$15 - SQRT((1-E5423)*('Inputs and Results'!$C$15-'Inputs and Results'!$C$13)*('Inputs and Results'!$C$15-'Inputs and Results'!$C$14))))</f>
        <v>2.4901994065327822</v>
      </c>
      <c r="C5423" s="47">
        <f ca="1">IF('Inputs and Results'!$G$15='Inputs and Results'!$G$13, 'Inputs and Results'!$G$13, IF(F5423 &lt;= ('Inputs and Results'!$G$14-'Inputs and Results'!$G$13)/('Inputs and Results'!$G$15-'Inputs and Results'!$G$13), 'Inputs and Results'!$G$13 + SQRT(F5423*('Inputs and Results'!$G$15-'Inputs and Results'!$G$13)*('Inputs and Results'!$G$14-'Inputs and Results'!$G$13)), 'Inputs and Results'!$G$15 - SQRT((1-F5423)*('Inputs and Results'!$G$15-'Inputs and Results'!$G$13)*('Inputs and Results'!$G$15-'Inputs and Results'!$G$14))))</f>
        <v>499.07390973646216</v>
      </c>
      <c r="D5423">
        <f t="shared" ca="1" si="353"/>
        <v>1242.7935538417335</v>
      </c>
      <c r="E5423">
        <f t="shared" ca="1" si="356"/>
        <v>0.97112259498894138</v>
      </c>
      <c r="F5423">
        <f t="shared" ca="1" si="356"/>
        <v>0.42080448361712164</v>
      </c>
    </row>
    <row r="5424" spans="1:6" ht="15.75" customHeight="1" x14ac:dyDescent="0.2">
      <c r="A5424">
        <v>5423</v>
      </c>
      <c r="B5424" s="47">
        <f ca="1">IF('Inputs and Results'!$C$15='Inputs and Results'!$C$13, 'Inputs and Results'!$C$13, IF(E5424 &lt;= ('Inputs and Results'!$C$14-'Inputs and Results'!$C$13)/('Inputs and Results'!$C$15-'Inputs and Results'!$C$13), 'Inputs and Results'!$C$13 + SQRT(E5424*('Inputs and Results'!$C$15-'Inputs and Results'!$C$13)*('Inputs and Results'!$C$14-'Inputs and Results'!$C$13)), 'Inputs and Results'!$C$15 - SQRT((1-E5424)*('Inputs and Results'!$C$15-'Inputs and Results'!$C$13)*('Inputs and Results'!$C$15-'Inputs and Results'!$C$14))))</f>
        <v>1.9885334073858463</v>
      </c>
      <c r="C5424" s="47">
        <f ca="1">IF('Inputs and Results'!$G$15='Inputs and Results'!$G$13, 'Inputs and Results'!$G$13, IF(F5424 &lt;= ('Inputs and Results'!$G$14-'Inputs and Results'!$G$13)/('Inputs and Results'!$G$15-'Inputs and Results'!$G$13), 'Inputs and Results'!$G$13 + SQRT(F5424*('Inputs and Results'!$G$15-'Inputs and Results'!$G$13)*('Inputs and Results'!$G$14-'Inputs and Results'!$G$13)), 'Inputs and Results'!$G$15 - SQRT((1-F5424)*('Inputs and Results'!$G$15-'Inputs and Results'!$G$13)*('Inputs and Results'!$G$15-'Inputs and Results'!$G$14))))</f>
        <v>725.23932140309921</v>
      </c>
      <c r="D5424">
        <f t="shared" ca="1" si="353"/>
        <v>1442.1626189599037</v>
      </c>
      <c r="E5424">
        <f t="shared" ca="1" si="356"/>
        <v>0.88632614800283482</v>
      </c>
      <c r="F5424">
        <f t="shared" ca="1" si="356"/>
        <v>0.73427634134427633</v>
      </c>
    </row>
    <row r="5425" spans="1:6" ht="15.75" customHeight="1" x14ac:dyDescent="0.2">
      <c r="A5425">
        <v>5424</v>
      </c>
      <c r="B5425" s="47">
        <f ca="1">IF('Inputs and Results'!$C$15='Inputs and Results'!$C$13, 'Inputs and Results'!$C$13, IF(E5425 &lt;= ('Inputs and Results'!$C$14-'Inputs and Results'!$C$13)/('Inputs and Results'!$C$15-'Inputs and Results'!$C$13), 'Inputs and Results'!$C$13 + SQRT(E5425*('Inputs and Results'!$C$15-'Inputs and Results'!$C$13)*('Inputs and Results'!$C$14-'Inputs and Results'!$C$13)), 'Inputs and Results'!$C$15 - SQRT((1-E5425)*('Inputs and Results'!$C$15-'Inputs and Results'!$C$13)*('Inputs and Results'!$C$15-'Inputs and Results'!$C$14))))</f>
        <v>1.891961185633841</v>
      </c>
      <c r="C5425" s="47">
        <f ca="1">IF('Inputs and Results'!$G$15='Inputs and Results'!$G$13, 'Inputs and Results'!$G$13, IF(F5425 &lt;= ('Inputs and Results'!$G$14-'Inputs and Results'!$G$13)/('Inputs and Results'!$G$15-'Inputs and Results'!$G$13), 'Inputs and Results'!$G$13 + SQRT(F5425*('Inputs and Results'!$G$15-'Inputs and Results'!$G$13)*('Inputs and Results'!$G$14-'Inputs and Results'!$G$13)), 'Inputs and Results'!$G$15 - SQRT((1-F5425)*('Inputs and Results'!$G$15-'Inputs and Results'!$G$13)*('Inputs and Results'!$G$15-'Inputs and Results'!$G$14))))</f>
        <v>392.73970354183757</v>
      </c>
      <c r="D5425">
        <f t="shared" ca="1" si="353"/>
        <v>743.0482751584982</v>
      </c>
      <c r="E5425">
        <f t="shared" ca="1" si="356"/>
        <v>0.86358333176200408</v>
      </c>
      <c r="F5425">
        <f t="shared" ca="1" si="356"/>
        <v>0.23174052393397604</v>
      </c>
    </row>
    <row r="5426" spans="1:6" ht="15.75" customHeight="1" x14ac:dyDescent="0.2">
      <c r="A5426">
        <v>5425</v>
      </c>
      <c r="B5426" s="47">
        <f ca="1">IF('Inputs and Results'!$C$15='Inputs and Results'!$C$13, 'Inputs and Results'!$C$13, IF(E5426 &lt;= ('Inputs and Results'!$C$14-'Inputs and Results'!$C$13)/('Inputs and Results'!$C$15-'Inputs and Results'!$C$13), 'Inputs and Results'!$C$13 + SQRT(E5426*('Inputs and Results'!$C$15-'Inputs and Results'!$C$13)*('Inputs and Results'!$C$14-'Inputs and Results'!$C$13)), 'Inputs and Results'!$C$15 - SQRT((1-E5426)*('Inputs and Results'!$C$15-'Inputs and Results'!$C$13)*('Inputs and Results'!$C$15-'Inputs and Results'!$C$14))))</f>
        <v>1.1175035074275468</v>
      </c>
      <c r="C5426" s="47">
        <f ca="1">IF('Inputs and Results'!$G$15='Inputs and Results'!$G$13, 'Inputs and Results'!$G$13, IF(F5426 &lt;= ('Inputs and Results'!$G$14-'Inputs and Results'!$G$13)/('Inputs and Results'!$G$15-'Inputs and Results'!$G$13), 'Inputs and Results'!$G$13 + SQRT(F5426*('Inputs and Results'!$G$15-'Inputs and Results'!$G$13)*('Inputs and Results'!$G$14-'Inputs and Results'!$G$13)), 'Inputs and Results'!$G$15 - SQRT((1-F5426)*('Inputs and Results'!$G$15-'Inputs and Results'!$G$13)*('Inputs and Results'!$G$15-'Inputs and Results'!$G$14))))</f>
        <v>354.67774392494152</v>
      </c>
      <c r="D5426">
        <f t="shared" ca="1" si="353"/>
        <v>396.3536228426114</v>
      </c>
      <c r="E5426">
        <f t="shared" ca="1" si="356"/>
        <v>0.60624521727249014</v>
      </c>
      <c r="F5426">
        <f t="shared" ca="1" si="356"/>
        <v>0.15758644463563198</v>
      </c>
    </row>
    <row r="5427" spans="1:6" ht="15.75" customHeight="1" x14ac:dyDescent="0.2">
      <c r="A5427">
        <v>5426</v>
      </c>
      <c r="B5427" s="47">
        <f ca="1">IF('Inputs and Results'!$C$15='Inputs and Results'!$C$13, 'Inputs and Results'!$C$13, IF(E5427 &lt;= ('Inputs and Results'!$C$14-'Inputs and Results'!$C$13)/('Inputs and Results'!$C$15-'Inputs and Results'!$C$13), 'Inputs and Results'!$C$13 + SQRT(E5427*('Inputs and Results'!$C$15-'Inputs and Results'!$C$13)*('Inputs and Results'!$C$14-'Inputs and Results'!$C$13)), 'Inputs and Results'!$C$15 - SQRT((1-E5427)*('Inputs and Results'!$C$15-'Inputs and Results'!$C$13)*('Inputs and Results'!$C$15-'Inputs and Results'!$C$14))))</f>
        <v>0.89182681374256889</v>
      </c>
      <c r="C5427" s="47">
        <f ca="1">IF('Inputs and Results'!$G$15='Inputs and Results'!$G$13, 'Inputs and Results'!$G$13, IF(F5427 &lt;= ('Inputs and Results'!$G$14-'Inputs and Results'!$G$13)/('Inputs and Results'!$G$15-'Inputs and Results'!$G$13), 'Inputs and Results'!$G$13 + SQRT(F5427*('Inputs and Results'!$G$15-'Inputs and Results'!$G$13)*('Inputs and Results'!$G$14-'Inputs and Results'!$G$13)), 'Inputs and Results'!$G$15 - SQRT((1-F5427)*('Inputs and Results'!$G$15-'Inputs and Results'!$G$13)*('Inputs and Results'!$G$15-'Inputs and Results'!$G$14))))</f>
        <v>366.53083646435823</v>
      </c>
      <c r="D5427">
        <f t="shared" ca="1" si="353"/>
        <v>326.88202802240721</v>
      </c>
      <c r="E5427">
        <f t="shared" ca="1" si="356"/>
        <v>0.50617842408279889</v>
      </c>
      <c r="F5427">
        <f t="shared" ca="1" si="356"/>
        <v>0.18104542628238629</v>
      </c>
    </row>
    <row r="5428" spans="1:6" ht="15.75" customHeight="1" x14ac:dyDescent="0.2">
      <c r="A5428">
        <v>5427</v>
      </c>
      <c r="B5428" s="47">
        <f ca="1">IF('Inputs and Results'!$C$15='Inputs and Results'!$C$13, 'Inputs and Results'!$C$13, IF(E5428 &lt;= ('Inputs and Results'!$C$14-'Inputs and Results'!$C$13)/('Inputs and Results'!$C$15-'Inputs and Results'!$C$13), 'Inputs and Results'!$C$13 + SQRT(E5428*('Inputs and Results'!$C$15-'Inputs and Results'!$C$13)*('Inputs and Results'!$C$14-'Inputs and Results'!$C$13)), 'Inputs and Results'!$C$15 - SQRT((1-E5428)*('Inputs and Results'!$C$15-'Inputs and Results'!$C$13)*('Inputs and Results'!$C$15-'Inputs and Results'!$C$14))))</f>
        <v>0.86275311603803662</v>
      </c>
      <c r="C5428" s="47">
        <f ca="1">IF('Inputs and Results'!$G$15='Inputs and Results'!$G$13, 'Inputs and Results'!$G$13, IF(F5428 &lt;= ('Inputs and Results'!$G$14-'Inputs and Results'!$G$13)/('Inputs and Results'!$G$15-'Inputs and Results'!$G$13), 'Inputs and Results'!$G$13 + SQRT(F5428*('Inputs and Results'!$G$15-'Inputs and Results'!$G$13)*('Inputs and Results'!$G$14-'Inputs and Results'!$G$13)), 'Inputs and Results'!$G$15 - SQRT((1-F5428)*('Inputs and Results'!$G$15-'Inputs and Results'!$G$13)*('Inputs and Results'!$G$15-'Inputs and Results'!$G$14))))</f>
        <v>831.81319633020416</v>
      </c>
      <c r="D5428">
        <f t="shared" ca="1" si="353"/>
        <v>717.64942709544277</v>
      </c>
      <c r="E5428">
        <f t="shared" ca="1" si="356"/>
        <v>0.49246397299943079</v>
      </c>
      <c r="F5428">
        <f t="shared" ca="1" si="356"/>
        <v>0.84018513323857158</v>
      </c>
    </row>
    <row r="5429" spans="1:6" ht="15.75" customHeight="1" x14ac:dyDescent="0.2">
      <c r="A5429">
        <v>5428</v>
      </c>
      <c r="B5429" s="47">
        <f ca="1">IF('Inputs and Results'!$C$15='Inputs and Results'!$C$13, 'Inputs and Results'!$C$13, IF(E5429 &lt;= ('Inputs and Results'!$C$14-'Inputs and Results'!$C$13)/('Inputs and Results'!$C$15-'Inputs and Results'!$C$13), 'Inputs and Results'!$C$13 + SQRT(E5429*('Inputs and Results'!$C$15-'Inputs and Results'!$C$13)*('Inputs and Results'!$C$14-'Inputs and Results'!$C$13)), 'Inputs and Results'!$C$15 - SQRT((1-E5429)*('Inputs and Results'!$C$15-'Inputs and Results'!$C$13)*('Inputs and Results'!$C$15-'Inputs and Results'!$C$14))))</f>
        <v>1.27671249557557</v>
      </c>
      <c r="C5429" s="47">
        <f ca="1">IF('Inputs and Results'!$G$15='Inputs and Results'!$G$13, 'Inputs and Results'!$G$13, IF(F5429 &lt;= ('Inputs and Results'!$G$14-'Inputs and Results'!$G$13)/('Inputs and Results'!$G$15-'Inputs and Results'!$G$13), 'Inputs and Results'!$G$13 + SQRT(F5429*('Inputs and Results'!$G$15-'Inputs and Results'!$G$13)*('Inputs and Results'!$G$14-'Inputs and Results'!$G$13)), 'Inputs and Results'!$G$15 - SQRT((1-F5429)*('Inputs and Results'!$G$15-'Inputs and Results'!$G$13)*('Inputs and Results'!$G$15-'Inputs and Results'!$G$14))))</f>
        <v>450.94249675505557</v>
      </c>
      <c r="D5429">
        <f t="shared" ca="1" si="353"/>
        <v>575.7239203932254</v>
      </c>
      <c r="E5429">
        <f t="shared" ca="1" si="356"/>
        <v>0.67003113078829113</v>
      </c>
      <c r="F5429">
        <f t="shared" ca="1" si="356"/>
        <v>0.33852862197471001</v>
      </c>
    </row>
    <row r="5430" spans="1:6" ht="15.75" customHeight="1" x14ac:dyDescent="0.2">
      <c r="A5430">
        <v>5429</v>
      </c>
      <c r="B5430" s="47">
        <f ca="1">IF('Inputs and Results'!$C$15='Inputs and Results'!$C$13, 'Inputs and Results'!$C$13, IF(E5430 &lt;= ('Inputs and Results'!$C$14-'Inputs and Results'!$C$13)/('Inputs and Results'!$C$15-'Inputs and Results'!$C$13), 'Inputs and Results'!$C$13 + SQRT(E5430*('Inputs and Results'!$C$15-'Inputs and Results'!$C$13)*('Inputs and Results'!$C$14-'Inputs and Results'!$C$13)), 'Inputs and Results'!$C$15 - SQRT((1-E5430)*('Inputs and Results'!$C$15-'Inputs and Results'!$C$13)*('Inputs and Results'!$C$15-'Inputs and Results'!$C$14))))</f>
        <v>0.25704025167070599</v>
      </c>
      <c r="C5430" s="47">
        <f ca="1">IF('Inputs and Results'!$G$15='Inputs and Results'!$G$13, 'Inputs and Results'!$G$13, IF(F5430 &lt;= ('Inputs and Results'!$G$14-'Inputs and Results'!$G$13)/('Inputs and Results'!$G$15-'Inputs and Results'!$G$13), 'Inputs and Results'!$G$13 + SQRT(F5430*('Inputs and Results'!$G$15-'Inputs and Results'!$G$13)*('Inputs and Results'!$G$14-'Inputs and Results'!$G$13)), 'Inputs and Results'!$G$15 - SQRT((1-F5430)*('Inputs and Results'!$G$15-'Inputs and Results'!$G$13)*('Inputs and Results'!$G$15-'Inputs and Results'!$G$14))))</f>
        <v>448.64380976548784</v>
      </c>
      <c r="D5430">
        <f t="shared" ca="1" si="353"/>
        <v>115.31951777262533</v>
      </c>
      <c r="E5430">
        <f t="shared" ca="1" si="356"/>
        <v>0.16401909100503298</v>
      </c>
      <c r="F5430">
        <f t="shared" ca="1" si="356"/>
        <v>0.33446258244564875</v>
      </c>
    </row>
    <row r="5431" spans="1:6" ht="15.75" customHeight="1" x14ac:dyDescent="0.2">
      <c r="A5431">
        <v>5430</v>
      </c>
      <c r="B5431" s="47">
        <f ca="1">IF('Inputs and Results'!$C$15='Inputs and Results'!$C$13, 'Inputs and Results'!$C$13, IF(E5431 &lt;= ('Inputs and Results'!$C$14-'Inputs and Results'!$C$13)/('Inputs and Results'!$C$15-'Inputs and Results'!$C$13), 'Inputs and Results'!$C$13 + SQRT(E5431*('Inputs and Results'!$C$15-'Inputs and Results'!$C$13)*('Inputs and Results'!$C$14-'Inputs and Results'!$C$13)), 'Inputs and Results'!$C$15 - SQRT((1-E5431)*('Inputs and Results'!$C$15-'Inputs and Results'!$C$13)*('Inputs and Results'!$C$15-'Inputs and Results'!$C$14))))</f>
        <v>1.5368636004620451</v>
      </c>
      <c r="C5431" s="47">
        <f ca="1">IF('Inputs and Results'!$G$15='Inputs and Results'!$G$13, 'Inputs and Results'!$G$13, IF(F5431 &lt;= ('Inputs and Results'!$G$14-'Inputs and Results'!$G$13)/('Inputs and Results'!$G$15-'Inputs and Results'!$G$13), 'Inputs and Results'!$G$13 + SQRT(F5431*('Inputs and Results'!$G$15-'Inputs and Results'!$G$13)*('Inputs and Results'!$G$14-'Inputs and Results'!$G$13)), 'Inputs and Results'!$G$15 - SQRT((1-F5431)*('Inputs and Results'!$G$15-'Inputs and Results'!$G$13)*('Inputs and Results'!$G$15-'Inputs and Results'!$G$14))))</f>
        <v>901.29022327666144</v>
      </c>
      <c r="D5431">
        <f t="shared" ca="1" si="353"/>
        <v>1385.1601376062104</v>
      </c>
      <c r="E5431">
        <f t="shared" ca="1" si="356"/>
        <v>0.76213687514967887</v>
      </c>
      <c r="F5431">
        <f t="shared" ca="1" si="356"/>
        <v>0.89480875044933361</v>
      </c>
    </row>
    <row r="5432" spans="1:6" ht="15.75" customHeight="1" x14ac:dyDescent="0.2">
      <c r="A5432">
        <v>5431</v>
      </c>
      <c r="B5432" s="47">
        <f ca="1">IF('Inputs and Results'!$C$15='Inputs and Results'!$C$13, 'Inputs and Results'!$C$13, IF(E5432 &lt;= ('Inputs and Results'!$C$14-'Inputs and Results'!$C$13)/('Inputs and Results'!$C$15-'Inputs and Results'!$C$13), 'Inputs and Results'!$C$13 + SQRT(E5432*('Inputs and Results'!$C$15-'Inputs and Results'!$C$13)*('Inputs and Results'!$C$14-'Inputs and Results'!$C$13)), 'Inputs and Results'!$C$15 - SQRT((1-E5432)*('Inputs and Results'!$C$15-'Inputs and Results'!$C$13)*('Inputs and Results'!$C$15-'Inputs and Results'!$C$14))))</f>
        <v>1.2334796446569114</v>
      </c>
      <c r="C5432" s="47">
        <f ca="1">IF('Inputs and Results'!$G$15='Inputs and Results'!$G$13, 'Inputs and Results'!$G$13, IF(F5432 &lt;= ('Inputs and Results'!$G$14-'Inputs and Results'!$G$13)/('Inputs and Results'!$G$15-'Inputs and Results'!$G$13), 'Inputs and Results'!$G$13 + SQRT(F5432*('Inputs and Results'!$G$15-'Inputs and Results'!$G$13)*('Inputs and Results'!$G$14-'Inputs and Results'!$G$13)), 'Inputs and Results'!$G$15 - SQRT((1-F5432)*('Inputs and Results'!$G$15-'Inputs and Results'!$G$13)*('Inputs and Results'!$G$15-'Inputs and Results'!$G$14))))</f>
        <v>769.30610130239813</v>
      </c>
      <c r="D5432">
        <f t="shared" ca="1" si="353"/>
        <v>948.92341646687589</v>
      </c>
      <c r="E5432">
        <f t="shared" ca="1" si="356"/>
        <v>0.65326731490650314</v>
      </c>
      <c r="F5432">
        <f t="shared" ca="1" si="356"/>
        <v>0.78131541109738845</v>
      </c>
    </row>
    <row r="5433" spans="1:6" ht="15.75" customHeight="1" x14ac:dyDescent="0.2">
      <c r="A5433">
        <v>5432</v>
      </c>
      <c r="B5433" s="47">
        <f ca="1">IF('Inputs and Results'!$C$15='Inputs and Results'!$C$13, 'Inputs and Results'!$C$13, IF(E5433 &lt;= ('Inputs and Results'!$C$14-'Inputs and Results'!$C$13)/('Inputs and Results'!$C$15-'Inputs and Results'!$C$13), 'Inputs and Results'!$C$13 + SQRT(E5433*('Inputs and Results'!$C$15-'Inputs and Results'!$C$13)*('Inputs and Results'!$C$14-'Inputs and Results'!$C$13)), 'Inputs and Results'!$C$15 - SQRT((1-E5433)*('Inputs and Results'!$C$15-'Inputs and Results'!$C$13)*('Inputs and Results'!$C$15-'Inputs and Results'!$C$14))))</f>
        <v>0.85725573023274437</v>
      </c>
      <c r="C5433" s="47">
        <f ca="1">IF('Inputs and Results'!$G$15='Inputs and Results'!$G$13, 'Inputs and Results'!$G$13, IF(F5433 &lt;= ('Inputs and Results'!$G$14-'Inputs and Results'!$G$13)/('Inputs and Results'!$G$15-'Inputs and Results'!$G$13), 'Inputs and Results'!$G$13 + SQRT(F5433*('Inputs and Results'!$G$15-'Inputs and Results'!$G$13)*('Inputs and Results'!$G$14-'Inputs and Results'!$G$13)), 'Inputs and Results'!$G$15 - SQRT((1-F5433)*('Inputs and Results'!$G$15-'Inputs and Results'!$G$13)*('Inputs and Results'!$G$15-'Inputs and Results'!$G$14))))</f>
        <v>1170.3645981773652</v>
      </c>
      <c r="D5433">
        <f t="shared" ca="1" si="353"/>
        <v>1003.3017582490896</v>
      </c>
      <c r="E5433">
        <f t="shared" ca="1" si="356"/>
        <v>0.48984966604217683</v>
      </c>
      <c r="F5433">
        <f t="shared" ca="1" si="356"/>
        <v>0.99896461378170942</v>
      </c>
    </row>
    <row r="5434" spans="1:6" ht="15.75" customHeight="1" x14ac:dyDescent="0.2">
      <c r="A5434">
        <v>5433</v>
      </c>
      <c r="B5434" s="47">
        <f ca="1">IF('Inputs and Results'!$C$15='Inputs and Results'!$C$13, 'Inputs and Results'!$C$13, IF(E5434 &lt;= ('Inputs and Results'!$C$14-'Inputs and Results'!$C$13)/('Inputs and Results'!$C$15-'Inputs and Results'!$C$13), 'Inputs and Results'!$C$13 + SQRT(E5434*('Inputs and Results'!$C$15-'Inputs and Results'!$C$13)*('Inputs and Results'!$C$14-'Inputs and Results'!$C$13)), 'Inputs and Results'!$C$15 - SQRT((1-E5434)*('Inputs and Results'!$C$15-'Inputs and Results'!$C$13)*('Inputs and Results'!$C$15-'Inputs and Results'!$C$14))))</f>
        <v>2.4308276173582573</v>
      </c>
      <c r="C5434" s="47">
        <f ca="1">IF('Inputs and Results'!$G$15='Inputs and Results'!$G$13, 'Inputs and Results'!$G$13, IF(F5434 &lt;= ('Inputs and Results'!$G$14-'Inputs and Results'!$G$13)/('Inputs and Results'!$G$15-'Inputs and Results'!$G$13), 'Inputs and Results'!$G$13 + SQRT(F5434*('Inputs and Results'!$G$15-'Inputs and Results'!$G$13)*('Inputs and Results'!$G$14-'Inputs and Results'!$G$13)), 'Inputs and Results'!$G$15 - SQRT((1-F5434)*('Inputs and Results'!$G$15-'Inputs and Results'!$G$13)*('Inputs and Results'!$G$15-'Inputs and Results'!$G$14))))</f>
        <v>341.96160294853951</v>
      </c>
      <c r="D5434">
        <f t="shared" ca="1" si="353"/>
        <v>831.24970852340869</v>
      </c>
      <c r="E5434">
        <f t="shared" ca="1" si="356"/>
        <v>0.96400475542643571</v>
      </c>
      <c r="F5434">
        <f t="shared" ca="1" si="356"/>
        <v>0.13205104349513908</v>
      </c>
    </row>
    <row r="5435" spans="1:6" ht="15.75" customHeight="1" x14ac:dyDescent="0.2">
      <c r="A5435">
        <v>5434</v>
      </c>
      <c r="B5435" s="47">
        <f ca="1">IF('Inputs and Results'!$C$15='Inputs and Results'!$C$13, 'Inputs and Results'!$C$13, IF(E5435 &lt;= ('Inputs and Results'!$C$14-'Inputs and Results'!$C$13)/('Inputs and Results'!$C$15-'Inputs and Results'!$C$13), 'Inputs and Results'!$C$13 + SQRT(E5435*('Inputs and Results'!$C$15-'Inputs and Results'!$C$13)*('Inputs and Results'!$C$14-'Inputs and Results'!$C$13)), 'Inputs and Results'!$C$15 - SQRT((1-E5435)*('Inputs and Results'!$C$15-'Inputs and Results'!$C$13)*('Inputs and Results'!$C$15-'Inputs and Results'!$C$14))))</f>
        <v>1.9899554191575903</v>
      </c>
      <c r="C5435" s="47">
        <f ca="1">IF('Inputs and Results'!$G$15='Inputs and Results'!$G$13, 'Inputs and Results'!$G$13, IF(F5435 &lt;= ('Inputs and Results'!$G$14-'Inputs and Results'!$G$13)/('Inputs and Results'!$G$15-'Inputs and Results'!$G$13), 'Inputs and Results'!$G$13 + SQRT(F5435*('Inputs and Results'!$G$15-'Inputs and Results'!$G$13)*('Inputs and Results'!$G$14-'Inputs and Results'!$G$13)), 'Inputs and Results'!$G$15 - SQRT((1-F5435)*('Inputs and Results'!$G$15-'Inputs and Results'!$G$13)*('Inputs and Results'!$G$15-'Inputs and Results'!$G$14))))</f>
        <v>499.58689372605431</v>
      </c>
      <c r="D5435">
        <f t="shared" ca="1" si="353"/>
        <v>994.15564651026898</v>
      </c>
      <c r="E5435">
        <f t="shared" ca="1" si="356"/>
        <v>0.8866455494123201</v>
      </c>
      <c r="F5435">
        <f t="shared" ca="1" si="356"/>
        <v>0.42165196042125108</v>
      </c>
    </row>
    <row r="5436" spans="1:6" ht="15.75" customHeight="1" x14ac:dyDescent="0.2">
      <c r="A5436">
        <v>5435</v>
      </c>
      <c r="B5436" s="47">
        <f ca="1">IF('Inputs and Results'!$C$15='Inputs and Results'!$C$13, 'Inputs and Results'!$C$13, IF(E5436 &lt;= ('Inputs and Results'!$C$14-'Inputs and Results'!$C$13)/('Inputs and Results'!$C$15-'Inputs and Results'!$C$13), 'Inputs and Results'!$C$13 + SQRT(E5436*('Inputs and Results'!$C$15-'Inputs and Results'!$C$13)*('Inputs and Results'!$C$14-'Inputs and Results'!$C$13)), 'Inputs and Results'!$C$15 - SQRT((1-E5436)*('Inputs and Results'!$C$15-'Inputs and Results'!$C$13)*('Inputs and Results'!$C$15-'Inputs and Results'!$C$14))))</f>
        <v>0.4313798527900703</v>
      </c>
      <c r="C5436" s="47">
        <f ca="1">IF('Inputs and Results'!$G$15='Inputs and Results'!$G$13, 'Inputs and Results'!$G$13, IF(F5436 &lt;= ('Inputs and Results'!$G$14-'Inputs and Results'!$G$13)/('Inputs and Results'!$G$15-'Inputs and Results'!$G$13), 'Inputs and Results'!$G$13 + SQRT(F5436*('Inputs and Results'!$G$15-'Inputs and Results'!$G$13)*('Inputs and Results'!$G$14-'Inputs and Results'!$G$13)), 'Inputs and Results'!$G$15 - SQRT((1-F5436)*('Inputs and Results'!$G$15-'Inputs and Results'!$G$13)*('Inputs and Results'!$G$15-'Inputs and Results'!$G$14))))</f>
        <v>1150.4597102419034</v>
      </c>
      <c r="D5436">
        <f t="shared" ca="1" si="353"/>
        <v>496.2851404450592</v>
      </c>
      <c r="E5436">
        <f t="shared" ca="1" si="356"/>
        <v>0.26691005992747108</v>
      </c>
      <c r="F5436">
        <f t="shared" ca="1" si="356"/>
        <v>0.99710667097049521</v>
      </c>
    </row>
    <row r="5437" spans="1:6" ht="15.75" customHeight="1" x14ac:dyDescent="0.2">
      <c r="A5437">
        <v>5436</v>
      </c>
      <c r="B5437" s="47">
        <f ca="1">IF('Inputs and Results'!$C$15='Inputs and Results'!$C$13, 'Inputs and Results'!$C$13, IF(E5437 &lt;= ('Inputs and Results'!$C$14-'Inputs and Results'!$C$13)/('Inputs and Results'!$C$15-'Inputs and Results'!$C$13), 'Inputs and Results'!$C$13 + SQRT(E5437*('Inputs and Results'!$C$15-'Inputs and Results'!$C$13)*('Inputs and Results'!$C$14-'Inputs and Results'!$C$13)), 'Inputs and Results'!$C$15 - SQRT((1-E5437)*('Inputs and Results'!$C$15-'Inputs and Results'!$C$13)*('Inputs and Results'!$C$15-'Inputs and Results'!$C$14))))</f>
        <v>1.452605559721579</v>
      </c>
      <c r="C5437" s="47">
        <f ca="1">IF('Inputs and Results'!$G$15='Inputs and Results'!$G$13, 'Inputs and Results'!$G$13, IF(F5437 &lt;= ('Inputs and Results'!$G$14-'Inputs and Results'!$G$13)/('Inputs and Results'!$G$15-'Inputs and Results'!$G$13), 'Inputs and Results'!$G$13 + SQRT(F5437*('Inputs and Results'!$G$15-'Inputs and Results'!$G$13)*('Inputs and Results'!$G$14-'Inputs and Results'!$G$13)), 'Inputs and Results'!$G$15 - SQRT((1-F5437)*('Inputs and Results'!$G$15-'Inputs and Results'!$G$13)*('Inputs and Results'!$G$15-'Inputs and Results'!$G$14))))</f>
        <v>383.19766976847768</v>
      </c>
      <c r="D5437">
        <f t="shared" ca="1" si="353"/>
        <v>556.6350655780443</v>
      </c>
      <c r="E5437">
        <f t="shared" ca="1" si="356"/>
        <v>0.73395227179949241</v>
      </c>
      <c r="F5437">
        <f t="shared" ca="1" si="356"/>
        <v>0.21347111649679185</v>
      </c>
    </row>
    <row r="5438" spans="1:6" ht="15.75" customHeight="1" x14ac:dyDescent="0.2">
      <c r="A5438">
        <v>5437</v>
      </c>
      <c r="B5438" s="47">
        <f ca="1">IF('Inputs and Results'!$C$15='Inputs and Results'!$C$13, 'Inputs and Results'!$C$13, IF(E5438 &lt;= ('Inputs and Results'!$C$14-'Inputs and Results'!$C$13)/('Inputs and Results'!$C$15-'Inputs and Results'!$C$13), 'Inputs and Results'!$C$13 + SQRT(E5438*('Inputs and Results'!$C$15-'Inputs and Results'!$C$13)*('Inputs and Results'!$C$14-'Inputs and Results'!$C$13)), 'Inputs and Results'!$C$15 - SQRT((1-E5438)*('Inputs and Results'!$C$15-'Inputs and Results'!$C$13)*('Inputs and Results'!$C$15-'Inputs and Results'!$C$14))))</f>
        <v>0.58243822403931578</v>
      </c>
      <c r="C5438" s="47">
        <f ca="1">IF('Inputs and Results'!$G$15='Inputs and Results'!$G$13, 'Inputs and Results'!$G$13, IF(F5438 &lt;= ('Inputs and Results'!$G$14-'Inputs and Results'!$G$13)/('Inputs and Results'!$G$15-'Inputs and Results'!$G$13), 'Inputs and Results'!$G$13 + SQRT(F5438*('Inputs and Results'!$G$15-'Inputs and Results'!$G$13)*('Inputs and Results'!$G$14-'Inputs and Results'!$G$13)), 'Inputs and Results'!$G$15 - SQRT((1-F5438)*('Inputs and Results'!$G$15-'Inputs and Results'!$G$13)*('Inputs and Results'!$G$15-'Inputs and Results'!$G$14))))</f>
        <v>359.26756596416647</v>
      </c>
      <c r="D5438">
        <f t="shared" ca="1" si="353"/>
        <v>209.25116307509685</v>
      </c>
      <c r="E5438">
        <f t="shared" ca="1" si="356"/>
        <v>0.35059945104598012</v>
      </c>
      <c r="F5438">
        <f t="shared" ca="1" si="356"/>
        <v>0.16670966666334552</v>
      </c>
    </row>
    <row r="5439" spans="1:6" ht="15.75" customHeight="1" x14ac:dyDescent="0.2">
      <c r="A5439">
        <v>5438</v>
      </c>
      <c r="B5439" s="47">
        <f ca="1">IF('Inputs and Results'!$C$15='Inputs and Results'!$C$13, 'Inputs and Results'!$C$13, IF(E5439 &lt;= ('Inputs and Results'!$C$14-'Inputs and Results'!$C$13)/('Inputs and Results'!$C$15-'Inputs and Results'!$C$13), 'Inputs and Results'!$C$13 + SQRT(E5439*('Inputs and Results'!$C$15-'Inputs and Results'!$C$13)*('Inputs and Results'!$C$14-'Inputs and Results'!$C$13)), 'Inputs and Results'!$C$15 - SQRT((1-E5439)*('Inputs and Results'!$C$15-'Inputs and Results'!$C$13)*('Inputs and Results'!$C$15-'Inputs and Results'!$C$14))))</f>
        <v>0.44387769853941217</v>
      </c>
      <c r="C5439" s="47">
        <f ca="1">IF('Inputs and Results'!$G$15='Inputs and Results'!$G$13, 'Inputs and Results'!$G$13, IF(F5439 &lt;= ('Inputs and Results'!$G$14-'Inputs and Results'!$G$13)/('Inputs and Results'!$G$15-'Inputs and Results'!$G$13), 'Inputs and Results'!$G$13 + SQRT(F5439*('Inputs and Results'!$G$15-'Inputs and Results'!$G$13)*('Inputs and Results'!$G$14-'Inputs and Results'!$G$13)), 'Inputs and Results'!$G$15 - SQRT((1-F5439)*('Inputs and Results'!$G$15-'Inputs and Results'!$G$13)*('Inputs and Results'!$G$15-'Inputs and Results'!$G$14))))</f>
        <v>741.03313029839023</v>
      </c>
      <c r="D5439">
        <f t="shared" ca="1" si="353"/>
        <v>328.9280804183058</v>
      </c>
      <c r="E5439">
        <f t="shared" ca="1" si="356"/>
        <v>0.27402653110842512</v>
      </c>
      <c r="F5439">
        <f t="shared" ca="1" si="356"/>
        <v>0.75166186557394121</v>
      </c>
    </row>
    <row r="5440" spans="1:6" ht="15.75" customHeight="1" x14ac:dyDescent="0.2">
      <c r="A5440">
        <v>5439</v>
      </c>
      <c r="B5440" s="47">
        <f ca="1">IF('Inputs and Results'!$C$15='Inputs and Results'!$C$13, 'Inputs and Results'!$C$13, IF(E5440 &lt;= ('Inputs and Results'!$C$14-'Inputs and Results'!$C$13)/('Inputs and Results'!$C$15-'Inputs and Results'!$C$13), 'Inputs and Results'!$C$13 + SQRT(E5440*('Inputs and Results'!$C$15-'Inputs and Results'!$C$13)*('Inputs and Results'!$C$14-'Inputs and Results'!$C$13)), 'Inputs and Results'!$C$15 - SQRT((1-E5440)*('Inputs and Results'!$C$15-'Inputs and Results'!$C$13)*('Inputs and Results'!$C$15-'Inputs and Results'!$C$14))))</f>
        <v>0.17760763588274253</v>
      </c>
      <c r="C5440" s="47">
        <f ca="1">IF('Inputs and Results'!$G$15='Inputs and Results'!$G$13, 'Inputs and Results'!$G$13, IF(F5440 &lt;= ('Inputs and Results'!$G$14-'Inputs and Results'!$G$13)/('Inputs and Results'!$G$15-'Inputs and Results'!$G$13), 'Inputs and Results'!$G$13 + SQRT(F5440*('Inputs and Results'!$G$15-'Inputs and Results'!$G$13)*('Inputs and Results'!$G$14-'Inputs and Results'!$G$13)), 'Inputs and Results'!$G$15 - SQRT((1-F5440)*('Inputs and Results'!$G$15-'Inputs and Results'!$G$13)*('Inputs and Results'!$G$15-'Inputs and Results'!$G$14))))</f>
        <v>498.6487734184899</v>
      </c>
      <c r="D5440">
        <f t="shared" ca="1" si="353"/>
        <v>88.563829782687336</v>
      </c>
      <c r="E5440">
        <f t="shared" ca="1" si="356"/>
        <v>0.11490014921917746</v>
      </c>
      <c r="F5440">
        <f t="shared" ca="1" si="356"/>
        <v>0.42010166564998774</v>
      </c>
    </row>
    <row r="5441" spans="1:6" ht="15.75" customHeight="1" x14ac:dyDescent="0.2">
      <c r="A5441">
        <v>5440</v>
      </c>
      <c r="B5441" s="47">
        <f ca="1">IF('Inputs and Results'!$C$15='Inputs and Results'!$C$13, 'Inputs and Results'!$C$13, IF(E5441 &lt;= ('Inputs and Results'!$C$14-'Inputs and Results'!$C$13)/('Inputs and Results'!$C$15-'Inputs and Results'!$C$13), 'Inputs and Results'!$C$13 + SQRT(E5441*('Inputs and Results'!$C$15-'Inputs and Results'!$C$13)*('Inputs and Results'!$C$14-'Inputs and Results'!$C$13)), 'Inputs and Results'!$C$15 - SQRT((1-E5441)*('Inputs and Results'!$C$15-'Inputs and Results'!$C$13)*('Inputs and Results'!$C$15-'Inputs and Results'!$C$14))))</f>
        <v>0.95799707316929128</v>
      </c>
      <c r="C5441" s="47">
        <f ca="1">IF('Inputs and Results'!$G$15='Inputs and Results'!$G$13, 'Inputs and Results'!$G$13, IF(F5441 &lt;= ('Inputs and Results'!$G$14-'Inputs and Results'!$G$13)/('Inputs and Results'!$G$15-'Inputs and Results'!$G$13), 'Inputs and Results'!$G$13 + SQRT(F5441*('Inputs and Results'!$G$15-'Inputs and Results'!$G$13)*('Inputs and Results'!$G$14-'Inputs and Results'!$G$13)), 'Inputs and Results'!$G$15 - SQRT((1-F5441)*('Inputs and Results'!$G$15-'Inputs and Results'!$G$13)*('Inputs and Results'!$G$15-'Inputs and Results'!$G$14))))</f>
        <v>790.43099578887586</v>
      </c>
      <c r="D5441">
        <f t="shared" ca="1" si="353"/>
        <v>757.23058050803149</v>
      </c>
      <c r="E5441">
        <f t="shared" ca="1" si="356"/>
        <v>0.53669156075720215</v>
      </c>
      <c r="F5441">
        <f t="shared" ca="1" si="356"/>
        <v>0.80224161622641221</v>
      </c>
    </row>
    <row r="5442" spans="1:6" ht="15.75" customHeight="1" x14ac:dyDescent="0.2">
      <c r="A5442">
        <v>5441</v>
      </c>
      <c r="B5442" s="47">
        <f ca="1">IF('Inputs and Results'!$C$15='Inputs and Results'!$C$13, 'Inputs and Results'!$C$13, IF(E5442 &lt;= ('Inputs and Results'!$C$14-'Inputs and Results'!$C$13)/('Inputs and Results'!$C$15-'Inputs and Results'!$C$13), 'Inputs and Results'!$C$13 + SQRT(E5442*('Inputs and Results'!$C$15-'Inputs and Results'!$C$13)*('Inputs and Results'!$C$14-'Inputs and Results'!$C$13)), 'Inputs and Results'!$C$15 - SQRT((1-E5442)*('Inputs and Results'!$C$15-'Inputs and Results'!$C$13)*('Inputs and Results'!$C$15-'Inputs and Results'!$C$14))))</f>
        <v>0.58255604580080345</v>
      </c>
      <c r="C5442" s="47">
        <f ca="1">IF('Inputs and Results'!$G$15='Inputs and Results'!$G$13, 'Inputs and Results'!$G$13, IF(F5442 &lt;= ('Inputs and Results'!$G$14-'Inputs and Results'!$G$13)/('Inputs and Results'!$G$15-'Inputs and Results'!$G$13), 'Inputs and Results'!$G$13 + SQRT(F5442*('Inputs and Results'!$G$15-'Inputs and Results'!$G$13)*('Inputs and Results'!$G$14-'Inputs and Results'!$G$13)), 'Inputs and Results'!$G$15 - SQRT((1-F5442)*('Inputs and Results'!$G$15-'Inputs and Results'!$G$13)*('Inputs and Results'!$G$15-'Inputs and Results'!$G$14))))</f>
        <v>539.48934235954437</v>
      </c>
      <c r="D5442">
        <f t="shared" ref="D5442:D5505" ca="1" si="357">B5442*C5442</f>
        <v>314.28277803665208</v>
      </c>
      <c r="E5442">
        <f t="shared" ref="E5442:F5461" ca="1" si="358">RAND()</f>
        <v>0.3506627475895282</v>
      </c>
      <c r="F5442">
        <f t="shared" ca="1" si="358"/>
        <v>0.48567172671843584</v>
      </c>
    </row>
    <row r="5443" spans="1:6" ht="15.75" customHeight="1" x14ac:dyDescent="0.2">
      <c r="A5443">
        <v>5442</v>
      </c>
      <c r="B5443" s="47">
        <f ca="1">IF('Inputs and Results'!$C$15='Inputs and Results'!$C$13, 'Inputs and Results'!$C$13, IF(E5443 &lt;= ('Inputs and Results'!$C$14-'Inputs and Results'!$C$13)/('Inputs and Results'!$C$15-'Inputs and Results'!$C$13), 'Inputs and Results'!$C$13 + SQRT(E5443*('Inputs and Results'!$C$15-'Inputs and Results'!$C$13)*('Inputs and Results'!$C$14-'Inputs and Results'!$C$13)), 'Inputs and Results'!$C$15 - SQRT((1-E5443)*('Inputs and Results'!$C$15-'Inputs and Results'!$C$13)*('Inputs and Results'!$C$15-'Inputs and Results'!$C$14))))</f>
        <v>0.57579135645579127</v>
      </c>
      <c r="C5443" s="47">
        <f ca="1">IF('Inputs and Results'!$G$15='Inputs and Results'!$G$13, 'Inputs and Results'!$G$13, IF(F5443 &lt;= ('Inputs and Results'!$G$14-'Inputs and Results'!$G$13)/('Inputs and Results'!$G$15-'Inputs and Results'!$G$13), 'Inputs and Results'!$G$13 + SQRT(F5443*('Inputs and Results'!$G$15-'Inputs and Results'!$G$13)*('Inputs and Results'!$G$14-'Inputs and Results'!$G$13)), 'Inputs and Results'!$G$15 - SQRT((1-F5443)*('Inputs and Results'!$G$15-'Inputs and Results'!$G$13)*('Inputs and Results'!$G$15-'Inputs and Results'!$G$14))))</f>
        <v>386.43964155031028</v>
      </c>
      <c r="D5443">
        <f t="shared" ca="1" si="357"/>
        <v>222.50860539654292</v>
      </c>
      <c r="E5443">
        <f t="shared" ca="1" si="358"/>
        <v>0.34702360584061631</v>
      </c>
      <c r="F5443">
        <f t="shared" ca="1" si="358"/>
        <v>0.21970235246729686</v>
      </c>
    </row>
    <row r="5444" spans="1:6" ht="15.75" customHeight="1" x14ac:dyDescent="0.2">
      <c r="A5444">
        <v>5443</v>
      </c>
      <c r="B5444" s="47">
        <f ca="1">IF('Inputs and Results'!$C$15='Inputs and Results'!$C$13, 'Inputs and Results'!$C$13, IF(E5444 &lt;= ('Inputs and Results'!$C$14-'Inputs and Results'!$C$13)/('Inputs and Results'!$C$15-'Inputs and Results'!$C$13), 'Inputs and Results'!$C$13 + SQRT(E5444*('Inputs and Results'!$C$15-'Inputs and Results'!$C$13)*('Inputs and Results'!$C$14-'Inputs and Results'!$C$13)), 'Inputs and Results'!$C$15 - SQRT((1-E5444)*('Inputs and Results'!$C$15-'Inputs and Results'!$C$13)*('Inputs and Results'!$C$15-'Inputs and Results'!$C$14))))</f>
        <v>1.6453661780707305</v>
      </c>
      <c r="C5444" s="47">
        <f ca="1">IF('Inputs and Results'!$G$15='Inputs and Results'!$G$13, 'Inputs and Results'!$G$13, IF(F5444 &lt;= ('Inputs and Results'!$G$14-'Inputs and Results'!$G$13)/('Inputs and Results'!$G$15-'Inputs and Results'!$G$13), 'Inputs and Results'!$G$13 + SQRT(F5444*('Inputs and Results'!$G$15-'Inputs and Results'!$G$13)*('Inputs and Results'!$G$14-'Inputs and Results'!$G$13)), 'Inputs and Results'!$G$15 - SQRT((1-F5444)*('Inputs and Results'!$G$15-'Inputs and Results'!$G$13)*('Inputs and Results'!$G$15-'Inputs and Results'!$G$14))))</f>
        <v>304.35944359711038</v>
      </c>
      <c r="D5444">
        <f t="shared" ca="1" si="357"/>
        <v>500.78273447111155</v>
      </c>
      <c r="E5444">
        <f t="shared" ca="1" si="358"/>
        <v>0.79610746760947781</v>
      </c>
      <c r="F5444">
        <f t="shared" ca="1" si="358"/>
        <v>5.4311208402237465E-2</v>
      </c>
    </row>
    <row r="5445" spans="1:6" ht="15.75" customHeight="1" x14ac:dyDescent="0.2">
      <c r="A5445">
        <v>5444</v>
      </c>
      <c r="B5445" s="47">
        <f ca="1">IF('Inputs and Results'!$C$15='Inputs and Results'!$C$13, 'Inputs and Results'!$C$13, IF(E5445 &lt;= ('Inputs and Results'!$C$14-'Inputs and Results'!$C$13)/('Inputs and Results'!$C$15-'Inputs and Results'!$C$13), 'Inputs and Results'!$C$13 + SQRT(E5445*('Inputs and Results'!$C$15-'Inputs and Results'!$C$13)*('Inputs and Results'!$C$14-'Inputs and Results'!$C$13)), 'Inputs and Results'!$C$15 - SQRT((1-E5445)*('Inputs and Results'!$C$15-'Inputs and Results'!$C$13)*('Inputs and Results'!$C$15-'Inputs and Results'!$C$14))))</f>
        <v>1.5926311846480172</v>
      </c>
      <c r="C5445" s="47">
        <f ca="1">IF('Inputs and Results'!$G$15='Inputs and Results'!$G$13, 'Inputs and Results'!$G$13, IF(F5445 &lt;= ('Inputs and Results'!$G$14-'Inputs and Results'!$G$13)/('Inputs and Results'!$G$15-'Inputs and Results'!$G$13), 'Inputs and Results'!$G$13 + SQRT(F5445*('Inputs and Results'!$G$15-'Inputs and Results'!$G$13)*('Inputs and Results'!$G$14-'Inputs and Results'!$G$13)), 'Inputs and Results'!$G$15 - SQRT((1-F5445)*('Inputs and Results'!$G$15-'Inputs and Results'!$G$13)*('Inputs and Results'!$G$15-'Inputs and Results'!$G$14))))</f>
        <v>385.74178220916087</v>
      </c>
      <c r="D5445">
        <f t="shared" ca="1" si="357"/>
        <v>614.34439156801329</v>
      </c>
      <c r="E5445">
        <f t="shared" ca="1" si="358"/>
        <v>0.77992366861941742</v>
      </c>
      <c r="F5445">
        <f t="shared" ca="1" si="358"/>
        <v>0.21836312411223491</v>
      </c>
    </row>
    <row r="5446" spans="1:6" ht="15.75" customHeight="1" x14ac:dyDescent="0.2">
      <c r="A5446">
        <v>5445</v>
      </c>
      <c r="B5446" s="47">
        <f ca="1">IF('Inputs and Results'!$C$15='Inputs and Results'!$C$13, 'Inputs and Results'!$C$13, IF(E5446 &lt;= ('Inputs and Results'!$C$14-'Inputs and Results'!$C$13)/('Inputs and Results'!$C$15-'Inputs and Results'!$C$13), 'Inputs and Results'!$C$13 + SQRT(E5446*('Inputs and Results'!$C$15-'Inputs and Results'!$C$13)*('Inputs and Results'!$C$14-'Inputs and Results'!$C$13)), 'Inputs and Results'!$C$15 - SQRT((1-E5446)*('Inputs and Results'!$C$15-'Inputs and Results'!$C$13)*('Inputs and Results'!$C$15-'Inputs and Results'!$C$14))))</f>
        <v>0.34408366820544423</v>
      </c>
      <c r="C5446" s="47">
        <f ca="1">IF('Inputs and Results'!$G$15='Inputs and Results'!$G$13, 'Inputs and Results'!$G$13, IF(F5446 &lt;= ('Inputs and Results'!$G$14-'Inputs and Results'!$G$13)/('Inputs and Results'!$G$15-'Inputs and Results'!$G$13), 'Inputs and Results'!$G$13 + SQRT(F5446*('Inputs and Results'!$G$15-'Inputs and Results'!$G$13)*('Inputs and Results'!$G$14-'Inputs and Results'!$G$13)), 'Inputs and Results'!$G$15 - SQRT((1-F5446)*('Inputs and Results'!$G$15-'Inputs and Results'!$G$13)*('Inputs and Results'!$G$15-'Inputs and Results'!$G$14))))</f>
        <v>641.78514230887322</v>
      </c>
      <c r="D5446">
        <f t="shared" ca="1" si="357"/>
        <v>220.82778596539015</v>
      </c>
      <c r="E5446">
        <f t="shared" ca="1" si="358"/>
        <v>0.21623427094521663</v>
      </c>
      <c r="F5446">
        <f t="shared" ca="1" si="358"/>
        <v>0.63264705744343297</v>
      </c>
    </row>
    <row r="5447" spans="1:6" ht="15.75" customHeight="1" x14ac:dyDescent="0.2">
      <c r="A5447">
        <v>5446</v>
      </c>
      <c r="B5447" s="47">
        <f ca="1">IF('Inputs and Results'!$C$15='Inputs and Results'!$C$13, 'Inputs and Results'!$C$13, IF(E5447 &lt;= ('Inputs and Results'!$C$14-'Inputs and Results'!$C$13)/('Inputs and Results'!$C$15-'Inputs and Results'!$C$13), 'Inputs and Results'!$C$13 + SQRT(E5447*('Inputs and Results'!$C$15-'Inputs and Results'!$C$13)*('Inputs and Results'!$C$14-'Inputs and Results'!$C$13)), 'Inputs and Results'!$C$15 - SQRT((1-E5447)*('Inputs and Results'!$C$15-'Inputs and Results'!$C$13)*('Inputs and Results'!$C$15-'Inputs and Results'!$C$14))))</f>
        <v>0.83554111751589533</v>
      </c>
      <c r="C5447" s="47">
        <f ca="1">IF('Inputs and Results'!$G$15='Inputs and Results'!$G$13, 'Inputs and Results'!$G$13, IF(F5447 &lt;= ('Inputs and Results'!$G$14-'Inputs and Results'!$G$13)/('Inputs and Results'!$G$15-'Inputs and Results'!$G$13), 'Inputs and Results'!$G$13 + SQRT(F5447*('Inputs and Results'!$G$15-'Inputs and Results'!$G$13)*('Inputs and Results'!$G$14-'Inputs and Results'!$G$13)), 'Inputs and Results'!$G$15 - SQRT((1-F5447)*('Inputs and Results'!$G$15-'Inputs and Results'!$G$13)*('Inputs and Results'!$G$15-'Inputs and Results'!$G$14))))</f>
        <v>990.02207109319943</v>
      </c>
      <c r="D5447">
        <f t="shared" ca="1" si="357"/>
        <v>827.20414764661302</v>
      </c>
      <c r="E5447">
        <f t="shared" ca="1" si="358"/>
        <v>0.47945752733729563</v>
      </c>
      <c r="F5447">
        <f t="shared" ca="1" si="358"/>
        <v>0.94802098621973074</v>
      </c>
    </row>
    <row r="5448" spans="1:6" ht="15.75" customHeight="1" x14ac:dyDescent="0.2">
      <c r="A5448">
        <v>5447</v>
      </c>
      <c r="B5448" s="47">
        <f ca="1">IF('Inputs and Results'!$C$15='Inputs and Results'!$C$13, 'Inputs and Results'!$C$13, IF(E5448 &lt;= ('Inputs and Results'!$C$14-'Inputs and Results'!$C$13)/('Inputs and Results'!$C$15-'Inputs and Results'!$C$13), 'Inputs and Results'!$C$13 + SQRT(E5448*('Inputs and Results'!$C$15-'Inputs and Results'!$C$13)*('Inputs and Results'!$C$14-'Inputs and Results'!$C$13)), 'Inputs and Results'!$C$15 - SQRT((1-E5448)*('Inputs and Results'!$C$15-'Inputs and Results'!$C$13)*('Inputs and Results'!$C$15-'Inputs and Results'!$C$14))))</f>
        <v>0.9156229371242488</v>
      </c>
      <c r="C5448" s="47">
        <f ca="1">IF('Inputs and Results'!$G$15='Inputs and Results'!$G$13, 'Inputs and Results'!$G$13, IF(F5448 &lt;= ('Inputs and Results'!$G$14-'Inputs and Results'!$G$13)/('Inputs and Results'!$G$15-'Inputs and Results'!$G$13), 'Inputs and Results'!$G$13 + SQRT(F5448*('Inputs and Results'!$G$15-'Inputs and Results'!$G$13)*('Inputs and Results'!$G$14-'Inputs and Results'!$G$13)), 'Inputs and Results'!$G$15 - SQRT((1-F5448)*('Inputs and Results'!$G$15-'Inputs and Results'!$G$13)*('Inputs and Results'!$G$15-'Inputs and Results'!$G$14))))</f>
        <v>646.4627948389475</v>
      </c>
      <c r="D5448">
        <f t="shared" ca="1" si="357"/>
        <v>591.91616295198776</v>
      </c>
      <c r="E5448">
        <f t="shared" ca="1" si="358"/>
        <v>0.51726358441749509</v>
      </c>
      <c r="F5448">
        <f t="shared" ca="1" si="358"/>
        <v>0.63877785028369394</v>
      </c>
    </row>
    <row r="5449" spans="1:6" ht="15.75" customHeight="1" x14ac:dyDescent="0.2">
      <c r="A5449">
        <v>5448</v>
      </c>
      <c r="B5449" s="47">
        <f ca="1">IF('Inputs and Results'!$C$15='Inputs and Results'!$C$13, 'Inputs and Results'!$C$13, IF(E5449 &lt;= ('Inputs and Results'!$C$14-'Inputs and Results'!$C$13)/('Inputs and Results'!$C$15-'Inputs and Results'!$C$13), 'Inputs and Results'!$C$13 + SQRT(E5449*('Inputs and Results'!$C$15-'Inputs and Results'!$C$13)*('Inputs and Results'!$C$14-'Inputs and Results'!$C$13)), 'Inputs and Results'!$C$15 - SQRT((1-E5449)*('Inputs and Results'!$C$15-'Inputs and Results'!$C$13)*('Inputs and Results'!$C$15-'Inputs and Results'!$C$14))))</f>
        <v>0.49628944820829801</v>
      </c>
      <c r="C5449" s="47">
        <f ca="1">IF('Inputs and Results'!$G$15='Inputs and Results'!$G$13, 'Inputs and Results'!$G$13, IF(F5449 &lt;= ('Inputs and Results'!$G$14-'Inputs and Results'!$G$13)/('Inputs and Results'!$G$15-'Inputs and Results'!$G$13), 'Inputs and Results'!$G$13 + SQRT(F5449*('Inputs and Results'!$G$15-'Inputs and Results'!$G$13)*('Inputs and Results'!$G$14-'Inputs and Results'!$G$13)), 'Inputs and Results'!$G$15 - SQRT((1-F5449)*('Inputs and Results'!$G$15-'Inputs and Results'!$G$13)*('Inputs and Results'!$G$15-'Inputs and Results'!$G$14))))</f>
        <v>889.68729709649233</v>
      </c>
      <c r="D5449">
        <f t="shared" ca="1" si="357"/>
        <v>441.5424177539503</v>
      </c>
      <c r="E5449">
        <f t="shared" ca="1" si="358"/>
        <v>0.30349260809409895</v>
      </c>
      <c r="F5449">
        <f t="shared" ca="1" si="358"/>
        <v>0.88647804859317025</v>
      </c>
    </row>
    <row r="5450" spans="1:6" ht="15.75" customHeight="1" x14ac:dyDescent="0.2">
      <c r="A5450">
        <v>5449</v>
      </c>
      <c r="B5450" s="47">
        <f ca="1">IF('Inputs and Results'!$C$15='Inputs and Results'!$C$13, 'Inputs and Results'!$C$13, IF(E5450 &lt;= ('Inputs and Results'!$C$14-'Inputs and Results'!$C$13)/('Inputs and Results'!$C$15-'Inputs and Results'!$C$13), 'Inputs and Results'!$C$13 + SQRT(E5450*('Inputs and Results'!$C$15-'Inputs and Results'!$C$13)*('Inputs and Results'!$C$14-'Inputs and Results'!$C$13)), 'Inputs and Results'!$C$15 - SQRT((1-E5450)*('Inputs and Results'!$C$15-'Inputs and Results'!$C$13)*('Inputs and Results'!$C$15-'Inputs and Results'!$C$14))))</f>
        <v>0.96421024662625276</v>
      </c>
      <c r="C5450" s="47">
        <f ca="1">IF('Inputs and Results'!$G$15='Inputs and Results'!$G$13, 'Inputs and Results'!$G$13, IF(F5450 &lt;= ('Inputs and Results'!$G$14-'Inputs and Results'!$G$13)/('Inputs and Results'!$G$15-'Inputs and Results'!$G$13), 'Inputs and Results'!$G$13 + SQRT(F5450*('Inputs and Results'!$G$15-'Inputs and Results'!$G$13)*('Inputs and Results'!$G$14-'Inputs and Results'!$G$13)), 'Inputs and Results'!$G$15 - SQRT((1-F5450)*('Inputs and Results'!$G$15-'Inputs and Results'!$G$13)*('Inputs and Results'!$G$15-'Inputs and Results'!$G$14))))</f>
        <v>288.27994250670247</v>
      </c>
      <c r="D5450">
        <f t="shared" ca="1" si="357"/>
        <v>277.96247446178955</v>
      </c>
      <c r="E5450">
        <f t="shared" ca="1" si="358"/>
        <v>0.5395066755620509</v>
      </c>
      <c r="F5450">
        <f t="shared" ca="1" si="358"/>
        <v>2.0050359230947667E-2</v>
      </c>
    </row>
    <row r="5451" spans="1:6" ht="15.75" customHeight="1" x14ac:dyDescent="0.2">
      <c r="A5451">
        <v>5450</v>
      </c>
      <c r="B5451" s="47">
        <f ca="1">IF('Inputs and Results'!$C$15='Inputs and Results'!$C$13, 'Inputs and Results'!$C$13, IF(E5451 &lt;= ('Inputs and Results'!$C$14-'Inputs and Results'!$C$13)/('Inputs and Results'!$C$15-'Inputs and Results'!$C$13), 'Inputs and Results'!$C$13 + SQRT(E5451*('Inputs and Results'!$C$15-'Inputs and Results'!$C$13)*('Inputs and Results'!$C$14-'Inputs and Results'!$C$13)), 'Inputs and Results'!$C$15 - SQRT((1-E5451)*('Inputs and Results'!$C$15-'Inputs and Results'!$C$13)*('Inputs and Results'!$C$15-'Inputs and Results'!$C$14))))</f>
        <v>0.6478376419799825</v>
      </c>
      <c r="C5451" s="47">
        <f ca="1">IF('Inputs and Results'!$G$15='Inputs and Results'!$G$13, 'Inputs and Results'!$G$13, IF(F5451 &lt;= ('Inputs and Results'!$G$14-'Inputs and Results'!$G$13)/('Inputs and Results'!$G$15-'Inputs and Results'!$G$13), 'Inputs and Results'!$G$13 + SQRT(F5451*('Inputs and Results'!$G$15-'Inputs and Results'!$G$13)*('Inputs and Results'!$G$14-'Inputs and Results'!$G$13)), 'Inputs and Results'!$G$15 - SQRT((1-F5451)*('Inputs and Results'!$G$15-'Inputs and Results'!$G$13)*('Inputs and Results'!$G$15-'Inputs and Results'!$G$14))))</f>
        <v>415.92983959316598</v>
      </c>
      <c r="D5451">
        <f t="shared" ca="1" si="357"/>
        <v>269.45500651114901</v>
      </c>
      <c r="E5451">
        <f t="shared" ca="1" si="358"/>
        <v>0.38525913794596789</v>
      </c>
      <c r="F5451">
        <f t="shared" ca="1" si="358"/>
        <v>0.2752460486578715</v>
      </c>
    </row>
    <row r="5452" spans="1:6" ht="15.75" customHeight="1" x14ac:dyDescent="0.2">
      <c r="A5452">
        <v>5451</v>
      </c>
      <c r="B5452" s="47">
        <f ca="1">IF('Inputs and Results'!$C$15='Inputs and Results'!$C$13, 'Inputs and Results'!$C$13, IF(E5452 &lt;= ('Inputs and Results'!$C$14-'Inputs and Results'!$C$13)/('Inputs and Results'!$C$15-'Inputs and Results'!$C$13), 'Inputs and Results'!$C$13 + SQRT(E5452*('Inputs and Results'!$C$15-'Inputs and Results'!$C$13)*('Inputs and Results'!$C$14-'Inputs and Results'!$C$13)), 'Inputs and Results'!$C$15 - SQRT((1-E5452)*('Inputs and Results'!$C$15-'Inputs and Results'!$C$13)*('Inputs and Results'!$C$15-'Inputs and Results'!$C$14))))</f>
        <v>2.5476287229396086</v>
      </c>
      <c r="C5452" s="47">
        <f ca="1">IF('Inputs and Results'!$G$15='Inputs and Results'!$G$13, 'Inputs and Results'!$G$13, IF(F5452 &lt;= ('Inputs and Results'!$G$14-'Inputs and Results'!$G$13)/('Inputs and Results'!$G$15-'Inputs and Results'!$G$13), 'Inputs and Results'!$G$13 + SQRT(F5452*('Inputs and Results'!$G$15-'Inputs and Results'!$G$13)*('Inputs and Results'!$G$14-'Inputs and Results'!$G$13)), 'Inputs and Results'!$G$15 - SQRT((1-F5452)*('Inputs and Results'!$G$15-'Inputs and Results'!$G$13)*('Inputs and Results'!$G$15-'Inputs and Results'!$G$14))))</f>
        <v>509.66908174431876</v>
      </c>
      <c r="D5452">
        <f t="shared" ca="1" si="357"/>
        <v>1298.4475918460819</v>
      </c>
      <c r="E5452">
        <f t="shared" ca="1" si="358"/>
        <v>0.9772622475211945</v>
      </c>
      <c r="F5452">
        <f t="shared" ca="1" si="358"/>
        <v>0.43818233650609673</v>
      </c>
    </row>
    <row r="5453" spans="1:6" ht="15.75" customHeight="1" x14ac:dyDescent="0.2">
      <c r="A5453">
        <v>5452</v>
      </c>
      <c r="B5453" s="47">
        <f ca="1">IF('Inputs and Results'!$C$15='Inputs and Results'!$C$13, 'Inputs and Results'!$C$13, IF(E5453 &lt;= ('Inputs and Results'!$C$14-'Inputs and Results'!$C$13)/('Inputs and Results'!$C$15-'Inputs and Results'!$C$13), 'Inputs and Results'!$C$13 + SQRT(E5453*('Inputs and Results'!$C$15-'Inputs and Results'!$C$13)*('Inputs and Results'!$C$14-'Inputs and Results'!$C$13)), 'Inputs and Results'!$C$15 - SQRT((1-E5453)*('Inputs and Results'!$C$15-'Inputs and Results'!$C$13)*('Inputs and Results'!$C$15-'Inputs and Results'!$C$14))))</f>
        <v>1.7018522429968139</v>
      </c>
      <c r="C5453" s="47">
        <f ca="1">IF('Inputs and Results'!$G$15='Inputs and Results'!$G$13, 'Inputs and Results'!$G$13, IF(F5453 &lt;= ('Inputs and Results'!$G$14-'Inputs and Results'!$G$13)/('Inputs and Results'!$G$15-'Inputs and Results'!$G$13), 'Inputs and Results'!$G$13 + SQRT(F5453*('Inputs and Results'!$G$15-'Inputs and Results'!$G$13)*('Inputs and Results'!$G$14-'Inputs and Results'!$G$13)), 'Inputs and Results'!$G$15 - SQRT((1-F5453)*('Inputs and Results'!$G$15-'Inputs and Results'!$G$13)*('Inputs and Results'!$G$15-'Inputs and Results'!$G$14))))</f>
        <v>351.82228113172482</v>
      </c>
      <c r="D5453">
        <f t="shared" ca="1" si="357"/>
        <v>598.74953828028151</v>
      </c>
      <c r="E5453">
        <f t="shared" ca="1" si="358"/>
        <v>0.81275693344306632</v>
      </c>
      <c r="F5453">
        <f t="shared" ca="1" si="358"/>
        <v>0.15188555754250177</v>
      </c>
    </row>
    <row r="5454" spans="1:6" ht="15.75" customHeight="1" x14ac:dyDescent="0.2">
      <c r="A5454">
        <v>5453</v>
      </c>
      <c r="B5454" s="47">
        <f ca="1">IF('Inputs and Results'!$C$15='Inputs and Results'!$C$13, 'Inputs and Results'!$C$13, IF(E5454 &lt;= ('Inputs and Results'!$C$14-'Inputs and Results'!$C$13)/('Inputs and Results'!$C$15-'Inputs and Results'!$C$13), 'Inputs and Results'!$C$13 + SQRT(E5454*('Inputs and Results'!$C$15-'Inputs and Results'!$C$13)*('Inputs and Results'!$C$14-'Inputs and Results'!$C$13)), 'Inputs and Results'!$C$15 - SQRT((1-E5454)*('Inputs and Results'!$C$15-'Inputs and Results'!$C$13)*('Inputs and Results'!$C$15-'Inputs and Results'!$C$14))))</f>
        <v>1.8118818193993009</v>
      </c>
      <c r="C5454" s="47">
        <f ca="1">IF('Inputs and Results'!$G$15='Inputs and Results'!$G$13, 'Inputs and Results'!$G$13, IF(F5454 &lt;= ('Inputs and Results'!$G$14-'Inputs and Results'!$G$13)/('Inputs and Results'!$G$15-'Inputs and Results'!$G$13), 'Inputs and Results'!$G$13 + SQRT(F5454*('Inputs and Results'!$G$15-'Inputs and Results'!$G$13)*('Inputs and Results'!$G$14-'Inputs and Results'!$G$13)), 'Inputs and Results'!$G$15 - SQRT((1-F5454)*('Inputs and Results'!$G$15-'Inputs and Results'!$G$13)*('Inputs and Results'!$G$15-'Inputs and Results'!$G$14))))</f>
        <v>805.66565873574007</v>
      </c>
      <c r="D5454">
        <f t="shared" ca="1" si="357"/>
        <v>1459.7709595776489</v>
      </c>
      <c r="E5454">
        <f t="shared" ca="1" si="358"/>
        <v>0.84315279876956495</v>
      </c>
      <c r="F5454">
        <f t="shared" ca="1" si="358"/>
        <v>0.81667996159072975</v>
      </c>
    </row>
    <row r="5455" spans="1:6" ht="15.75" customHeight="1" x14ac:dyDescent="0.2">
      <c r="A5455">
        <v>5454</v>
      </c>
      <c r="B5455" s="47">
        <f ca="1">IF('Inputs and Results'!$C$15='Inputs and Results'!$C$13, 'Inputs and Results'!$C$13, IF(E5455 &lt;= ('Inputs and Results'!$C$14-'Inputs and Results'!$C$13)/('Inputs and Results'!$C$15-'Inputs and Results'!$C$13), 'Inputs and Results'!$C$13 + SQRT(E5455*('Inputs and Results'!$C$15-'Inputs and Results'!$C$13)*('Inputs and Results'!$C$14-'Inputs and Results'!$C$13)), 'Inputs and Results'!$C$15 - SQRT((1-E5455)*('Inputs and Results'!$C$15-'Inputs and Results'!$C$13)*('Inputs and Results'!$C$15-'Inputs and Results'!$C$14))))</f>
        <v>0.11755916678512701</v>
      </c>
      <c r="C5455" s="47">
        <f ca="1">IF('Inputs and Results'!$G$15='Inputs and Results'!$G$13, 'Inputs and Results'!$G$13, IF(F5455 &lt;= ('Inputs and Results'!$G$14-'Inputs and Results'!$G$13)/('Inputs and Results'!$G$15-'Inputs and Results'!$G$13), 'Inputs and Results'!$G$13 + SQRT(F5455*('Inputs and Results'!$G$15-'Inputs and Results'!$G$13)*('Inputs and Results'!$G$14-'Inputs and Results'!$G$13)), 'Inputs and Results'!$G$15 - SQRT((1-F5455)*('Inputs and Results'!$G$15-'Inputs and Results'!$G$13)*('Inputs and Results'!$G$15-'Inputs and Results'!$G$14))))</f>
        <v>587.31662939585146</v>
      </c>
      <c r="D5455">
        <f t="shared" ca="1" si="357"/>
        <v>69.044453590825526</v>
      </c>
      <c r="E5455">
        <f t="shared" ca="1" si="358"/>
        <v>7.6837204779505286E-2</v>
      </c>
      <c r="F5455">
        <f t="shared" ca="1" si="358"/>
        <v>0.55745959861070093</v>
      </c>
    </row>
    <row r="5456" spans="1:6" ht="15.75" customHeight="1" x14ac:dyDescent="0.2">
      <c r="A5456">
        <v>5455</v>
      </c>
      <c r="B5456" s="47">
        <f ca="1">IF('Inputs and Results'!$C$15='Inputs and Results'!$C$13, 'Inputs and Results'!$C$13, IF(E5456 &lt;= ('Inputs and Results'!$C$14-'Inputs and Results'!$C$13)/('Inputs and Results'!$C$15-'Inputs and Results'!$C$13), 'Inputs and Results'!$C$13 + SQRT(E5456*('Inputs and Results'!$C$15-'Inputs and Results'!$C$13)*('Inputs and Results'!$C$14-'Inputs and Results'!$C$13)), 'Inputs and Results'!$C$15 - SQRT((1-E5456)*('Inputs and Results'!$C$15-'Inputs and Results'!$C$13)*('Inputs and Results'!$C$15-'Inputs and Results'!$C$14))))</f>
        <v>1.8735516133337187</v>
      </c>
      <c r="C5456" s="47">
        <f ca="1">IF('Inputs and Results'!$G$15='Inputs and Results'!$G$13, 'Inputs and Results'!$G$13, IF(F5456 &lt;= ('Inputs and Results'!$G$14-'Inputs and Results'!$G$13)/('Inputs and Results'!$G$15-'Inputs and Results'!$G$13), 'Inputs and Results'!$G$13 + SQRT(F5456*('Inputs and Results'!$G$15-'Inputs and Results'!$G$13)*('Inputs and Results'!$G$14-'Inputs and Results'!$G$13)), 'Inputs and Results'!$G$15 - SQRT((1-F5456)*('Inputs and Results'!$G$15-'Inputs and Results'!$G$13)*('Inputs and Results'!$G$15-'Inputs and Results'!$G$14))))</f>
        <v>709.38144416857358</v>
      </c>
      <c r="D5456">
        <f t="shared" ca="1" si="357"/>
        <v>1329.0627491910343</v>
      </c>
      <c r="E5456">
        <f t="shared" ca="1" si="358"/>
        <v>0.85901267024188133</v>
      </c>
      <c r="F5456">
        <f t="shared" ca="1" si="358"/>
        <v>0.71622856319593786</v>
      </c>
    </row>
    <row r="5457" spans="1:6" ht="15.75" customHeight="1" x14ac:dyDescent="0.2">
      <c r="A5457">
        <v>5456</v>
      </c>
      <c r="B5457" s="47">
        <f ca="1">IF('Inputs and Results'!$C$15='Inputs and Results'!$C$13, 'Inputs and Results'!$C$13, IF(E5457 &lt;= ('Inputs and Results'!$C$14-'Inputs and Results'!$C$13)/('Inputs and Results'!$C$15-'Inputs and Results'!$C$13), 'Inputs and Results'!$C$13 + SQRT(E5457*('Inputs and Results'!$C$15-'Inputs and Results'!$C$13)*('Inputs and Results'!$C$14-'Inputs and Results'!$C$13)), 'Inputs and Results'!$C$15 - SQRT((1-E5457)*('Inputs and Results'!$C$15-'Inputs and Results'!$C$13)*('Inputs and Results'!$C$15-'Inputs and Results'!$C$14))))</f>
        <v>0.30891760077574082</v>
      </c>
      <c r="C5457" s="47">
        <f ca="1">IF('Inputs and Results'!$G$15='Inputs and Results'!$G$13, 'Inputs and Results'!$G$13, IF(F5457 &lt;= ('Inputs and Results'!$G$14-'Inputs and Results'!$G$13)/('Inputs and Results'!$G$15-'Inputs and Results'!$G$13), 'Inputs and Results'!$G$13 + SQRT(F5457*('Inputs and Results'!$G$15-'Inputs and Results'!$G$13)*('Inputs and Results'!$G$14-'Inputs and Results'!$G$13)), 'Inputs and Results'!$G$15 - SQRT((1-F5457)*('Inputs and Results'!$G$15-'Inputs and Results'!$G$13)*('Inputs and Results'!$G$15-'Inputs and Results'!$G$14))))</f>
        <v>438.88505078882963</v>
      </c>
      <c r="D5457">
        <f t="shared" ca="1" si="357"/>
        <v>135.57931690602442</v>
      </c>
      <c r="E5457">
        <f t="shared" ca="1" si="358"/>
        <v>0.19534172450948939</v>
      </c>
      <c r="F5457">
        <f t="shared" ca="1" si="358"/>
        <v>0.3170620544011401</v>
      </c>
    </row>
    <row r="5458" spans="1:6" ht="15.75" customHeight="1" x14ac:dyDescent="0.2">
      <c r="A5458">
        <v>5457</v>
      </c>
      <c r="B5458" s="47">
        <f ca="1">IF('Inputs and Results'!$C$15='Inputs and Results'!$C$13, 'Inputs and Results'!$C$13, IF(E5458 &lt;= ('Inputs and Results'!$C$14-'Inputs and Results'!$C$13)/('Inputs and Results'!$C$15-'Inputs and Results'!$C$13), 'Inputs and Results'!$C$13 + SQRT(E5458*('Inputs and Results'!$C$15-'Inputs and Results'!$C$13)*('Inputs and Results'!$C$14-'Inputs and Results'!$C$13)), 'Inputs and Results'!$C$15 - SQRT((1-E5458)*('Inputs and Results'!$C$15-'Inputs and Results'!$C$13)*('Inputs and Results'!$C$15-'Inputs and Results'!$C$14))))</f>
        <v>1.3904597145346853</v>
      </c>
      <c r="C5458" s="47">
        <f ca="1">IF('Inputs and Results'!$G$15='Inputs and Results'!$G$13, 'Inputs and Results'!$G$13, IF(F5458 &lt;= ('Inputs and Results'!$G$14-'Inputs and Results'!$G$13)/('Inputs and Results'!$G$15-'Inputs and Results'!$G$13), 'Inputs and Results'!$G$13 + SQRT(F5458*('Inputs and Results'!$G$15-'Inputs and Results'!$G$13)*('Inputs and Results'!$G$14-'Inputs and Results'!$G$13)), 'Inputs and Results'!$G$15 - SQRT((1-F5458)*('Inputs and Results'!$G$15-'Inputs and Results'!$G$13)*('Inputs and Results'!$G$15-'Inputs and Results'!$G$14))))</f>
        <v>519.91656763222693</v>
      </c>
      <c r="D5458">
        <f t="shared" ca="1" si="357"/>
        <v>722.92304221175971</v>
      </c>
      <c r="E5458">
        <f t="shared" ca="1" si="358"/>
        <v>0.71215334105158146</v>
      </c>
      <c r="F5458">
        <f t="shared" ca="1" si="358"/>
        <v>0.45473812869086572</v>
      </c>
    </row>
    <row r="5459" spans="1:6" ht="15.75" customHeight="1" x14ac:dyDescent="0.2">
      <c r="A5459">
        <v>5458</v>
      </c>
      <c r="B5459" s="47">
        <f ca="1">IF('Inputs and Results'!$C$15='Inputs and Results'!$C$13, 'Inputs and Results'!$C$13, IF(E5459 &lt;= ('Inputs and Results'!$C$14-'Inputs and Results'!$C$13)/('Inputs and Results'!$C$15-'Inputs and Results'!$C$13), 'Inputs and Results'!$C$13 + SQRT(E5459*('Inputs and Results'!$C$15-'Inputs and Results'!$C$13)*('Inputs and Results'!$C$14-'Inputs and Results'!$C$13)), 'Inputs and Results'!$C$15 - SQRT((1-E5459)*('Inputs and Results'!$C$15-'Inputs and Results'!$C$13)*('Inputs and Results'!$C$15-'Inputs and Results'!$C$14))))</f>
        <v>0.51903877319615699</v>
      </c>
      <c r="C5459" s="47">
        <f ca="1">IF('Inputs and Results'!$G$15='Inputs and Results'!$G$13, 'Inputs and Results'!$G$13, IF(F5459 &lt;= ('Inputs and Results'!$G$14-'Inputs and Results'!$G$13)/('Inputs and Results'!$G$15-'Inputs and Results'!$G$13), 'Inputs and Results'!$G$13 + SQRT(F5459*('Inputs and Results'!$G$15-'Inputs and Results'!$G$13)*('Inputs and Results'!$G$14-'Inputs and Results'!$G$13)), 'Inputs and Results'!$G$15 - SQRT((1-F5459)*('Inputs and Results'!$G$15-'Inputs and Results'!$G$13)*('Inputs and Results'!$G$15-'Inputs and Results'!$G$14))))</f>
        <v>475.84442890712307</v>
      </c>
      <c r="D5459">
        <f t="shared" ca="1" si="357"/>
        <v>246.98170861217909</v>
      </c>
      <c r="E5459">
        <f t="shared" ca="1" si="358"/>
        <v>0.31609237678844115</v>
      </c>
      <c r="F5459">
        <f t="shared" ca="1" si="358"/>
        <v>0.3817779485489966</v>
      </c>
    </row>
    <row r="5460" spans="1:6" ht="15.75" customHeight="1" x14ac:dyDescent="0.2">
      <c r="A5460">
        <v>5459</v>
      </c>
      <c r="B5460" s="47">
        <f ca="1">IF('Inputs and Results'!$C$15='Inputs and Results'!$C$13, 'Inputs and Results'!$C$13, IF(E5460 &lt;= ('Inputs and Results'!$C$14-'Inputs and Results'!$C$13)/('Inputs and Results'!$C$15-'Inputs and Results'!$C$13), 'Inputs and Results'!$C$13 + SQRT(E5460*('Inputs and Results'!$C$15-'Inputs and Results'!$C$13)*('Inputs and Results'!$C$14-'Inputs and Results'!$C$13)), 'Inputs and Results'!$C$15 - SQRT((1-E5460)*('Inputs and Results'!$C$15-'Inputs and Results'!$C$13)*('Inputs and Results'!$C$15-'Inputs and Results'!$C$14))))</f>
        <v>2.4264664522969221</v>
      </c>
      <c r="C5460" s="47">
        <f ca="1">IF('Inputs and Results'!$G$15='Inputs and Results'!$G$13, 'Inputs and Results'!$G$13, IF(F5460 &lt;= ('Inputs and Results'!$G$14-'Inputs and Results'!$G$13)/('Inputs and Results'!$G$15-'Inputs and Results'!$G$13), 'Inputs and Results'!$G$13 + SQRT(F5460*('Inputs and Results'!$G$15-'Inputs and Results'!$G$13)*('Inputs and Results'!$G$14-'Inputs and Results'!$G$13)), 'Inputs and Results'!$G$15 - SQRT((1-F5460)*('Inputs and Results'!$G$15-'Inputs and Results'!$G$13)*('Inputs and Results'!$G$15-'Inputs and Results'!$G$14))))</f>
        <v>577.36638094105092</v>
      </c>
      <c r="D5460">
        <f t="shared" ca="1" si="357"/>
        <v>1400.9601540375452</v>
      </c>
      <c r="E5460">
        <f t="shared" ca="1" si="358"/>
        <v>0.96345102996212462</v>
      </c>
      <c r="F5460">
        <f t="shared" ca="1" si="358"/>
        <v>0.5429687746967613</v>
      </c>
    </row>
    <row r="5461" spans="1:6" ht="15.75" customHeight="1" x14ac:dyDescent="0.2">
      <c r="A5461">
        <v>5460</v>
      </c>
      <c r="B5461" s="47">
        <f ca="1">IF('Inputs and Results'!$C$15='Inputs and Results'!$C$13, 'Inputs and Results'!$C$13, IF(E5461 &lt;= ('Inputs and Results'!$C$14-'Inputs and Results'!$C$13)/('Inputs and Results'!$C$15-'Inputs and Results'!$C$13), 'Inputs and Results'!$C$13 + SQRT(E5461*('Inputs and Results'!$C$15-'Inputs and Results'!$C$13)*('Inputs and Results'!$C$14-'Inputs and Results'!$C$13)), 'Inputs and Results'!$C$15 - SQRT((1-E5461)*('Inputs and Results'!$C$15-'Inputs and Results'!$C$13)*('Inputs and Results'!$C$15-'Inputs and Results'!$C$14))))</f>
        <v>1.9070095442769694</v>
      </c>
      <c r="C5461" s="47">
        <f ca="1">IF('Inputs and Results'!$G$15='Inputs and Results'!$G$13, 'Inputs and Results'!$G$13, IF(F5461 &lt;= ('Inputs and Results'!$G$14-'Inputs and Results'!$G$13)/('Inputs and Results'!$G$15-'Inputs and Results'!$G$13), 'Inputs and Results'!$G$13 + SQRT(F5461*('Inputs and Results'!$G$15-'Inputs and Results'!$G$13)*('Inputs and Results'!$G$14-'Inputs and Results'!$G$13)), 'Inputs and Results'!$G$15 - SQRT((1-F5461)*('Inputs and Results'!$G$15-'Inputs and Results'!$G$13)*('Inputs and Results'!$G$15-'Inputs and Results'!$G$14))))</f>
        <v>328.83028461289734</v>
      </c>
      <c r="D5461">
        <f t="shared" ca="1" si="357"/>
        <v>627.08249120410755</v>
      </c>
      <c r="E5461">
        <f t="shared" ca="1" si="358"/>
        <v>0.86726354041092912</v>
      </c>
      <c r="F5461">
        <f t="shared" ca="1" si="358"/>
        <v>0.10528178547412181</v>
      </c>
    </row>
    <row r="5462" spans="1:6" ht="15.75" customHeight="1" x14ac:dyDescent="0.2">
      <c r="A5462">
        <v>5461</v>
      </c>
      <c r="B5462" s="47">
        <f ca="1">IF('Inputs and Results'!$C$15='Inputs and Results'!$C$13, 'Inputs and Results'!$C$13, IF(E5462 &lt;= ('Inputs and Results'!$C$14-'Inputs and Results'!$C$13)/('Inputs and Results'!$C$15-'Inputs and Results'!$C$13), 'Inputs and Results'!$C$13 + SQRT(E5462*('Inputs and Results'!$C$15-'Inputs and Results'!$C$13)*('Inputs and Results'!$C$14-'Inputs and Results'!$C$13)), 'Inputs and Results'!$C$15 - SQRT((1-E5462)*('Inputs and Results'!$C$15-'Inputs and Results'!$C$13)*('Inputs and Results'!$C$15-'Inputs and Results'!$C$14))))</f>
        <v>2.2683671791262028</v>
      </c>
      <c r="C5462" s="47">
        <f ca="1">IF('Inputs and Results'!$G$15='Inputs and Results'!$G$13, 'Inputs and Results'!$G$13, IF(F5462 &lt;= ('Inputs and Results'!$G$14-'Inputs and Results'!$G$13)/('Inputs and Results'!$G$15-'Inputs and Results'!$G$13), 'Inputs and Results'!$G$13 + SQRT(F5462*('Inputs and Results'!$G$15-'Inputs and Results'!$G$13)*('Inputs and Results'!$G$14-'Inputs and Results'!$G$13)), 'Inputs and Results'!$G$15 - SQRT((1-F5462)*('Inputs and Results'!$G$15-'Inputs and Results'!$G$13)*('Inputs and Results'!$G$15-'Inputs and Results'!$G$14))))</f>
        <v>310.87703809034258</v>
      </c>
      <c r="D5462">
        <f t="shared" ca="1" si="357"/>
        <v>705.18326994809945</v>
      </c>
      <c r="E5462">
        <f t="shared" ref="E5462:F5481" ca="1" si="359">RAND()</f>
        <v>0.94052371282447222</v>
      </c>
      <c r="F5462">
        <f t="shared" ca="1" si="359"/>
        <v>6.8024722460949039E-2</v>
      </c>
    </row>
    <row r="5463" spans="1:6" ht="15.75" customHeight="1" x14ac:dyDescent="0.2">
      <c r="A5463">
        <v>5462</v>
      </c>
      <c r="B5463" s="47">
        <f ca="1">IF('Inputs and Results'!$C$15='Inputs and Results'!$C$13, 'Inputs and Results'!$C$13, IF(E5463 &lt;= ('Inputs and Results'!$C$14-'Inputs and Results'!$C$13)/('Inputs and Results'!$C$15-'Inputs and Results'!$C$13), 'Inputs and Results'!$C$13 + SQRT(E5463*('Inputs and Results'!$C$15-'Inputs and Results'!$C$13)*('Inputs and Results'!$C$14-'Inputs and Results'!$C$13)), 'Inputs and Results'!$C$15 - SQRT((1-E5463)*('Inputs and Results'!$C$15-'Inputs and Results'!$C$13)*('Inputs and Results'!$C$15-'Inputs and Results'!$C$14))))</f>
        <v>1.4289336917191386</v>
      </c>
      <c r="C5463" s="47">
        <f ca="1">IF('Inputs and Results'!$G$15='Inputs and Results'!$G$13, 'Inputs and Results'!$G$13, IF(F5463 &lt;= ('Inputs and Results'!$G$14-'Inputs and Results'!$G$13)/('Inputs and Results'!$G$15-'Inputs and Results'!$G$13), 'Inputs and Results'!$G$13 + SQRT(F5463*('Inputs and Results'!$G$15-'Inputs and Results'!$G$13)*('Inputs and Results'!$G$14-'Inputs and Results'!$G$13)), 'Inputs and Results'!$G$15 - SQRT((1-F5463)*('Inputs and Results'!$G$15-'Inputs and Results'!$G$13)*('Inputs and Results'!$G$15-'Inputs and Results'!$G$14))))</f>
        <v>571.87286481931017</v>
      </c>
      <c r="D5463">
        <f t="shared" ca="1" si="357"/>
        <v>817.16840392025676</v>
      </c>
      <c r="E5463">
        <f t="shared" ca="1" si="359"/>
        <v>0.72575007277608283</v>
      </c>
      <c r="F5463">
        <f t="shared" ca="1" si="359"/>
        <v>0.53486839477188608</v>
      </c>
    </row>
    <row r="5464" spans="1:6" ht="15.75" customHeight="1" x14ac:dyDescent="0.2">
      <c r="A5464">
        <v>5463</v>
      </c>
      <c r="B5464" s="47">
        <f ca="1">IF('Inputs and Results'!$C$15='Inputs and Results'!$C$13, 'Inputs and Results'!$C$13, IF(E5464 &lt;= ('Inputs and Results'!$C$14-'Inputs and Results'!$C$13)/('Inputs and Results'!$C$15-'Inputs and Results'!$C$13), 'Inputs and Results'!$C$13 + SQRT(E5464*('Inputs and Results'!$C$15-'Inputs and Results'!$C$13)*('Inputs and Results'!$C$14-'Inputs and Results'!$C$13)), 'Inputs and Results'!$C$15 - SQRT((1-E5464)*('Inputs and Results'!$C$15-'Inputs and Results'!$C$13)*('Inputs and Results'!$C$15-'Inputs and Results'!$C$14))))</f>
        <v>0.54821648858585048</v>
      </c>
      <c r="C5464" s="47">
        <f ca="1">IF('Inputs and Results'!$G$15='Inputs and Results'!$G$13, 'Inputs and Results'!$G$13, IF(F5464 &lt;= ('Inputs and Results'!$G$14-'Inputs and Results'!$G$13)/('Inputs and Results'!$G$15-'Inputs and Results'!$G$13), 'Inputs and Results'!$G$13 + SQRT(F5464*('Inputs and Results'!$G$15-'Inputs and Results'!$G$13)*('Inputs and Results'!$G$14-'Inputs and Results'!$G$13)), 'Inputs and Results'!$G$15 - SQRT((1-F5464)*('Inputs and Results'!$G$15-'Inputs and Results'!$G$13)*('Inputs and Results'!$G$15-'Inputs and Results'!$G$14))))</f>
        <v>639.6315492660874</v>
      </c>
      <c r="D5464">
        <f t="shared" ca="1" si="357"/>
        <v>350.65656192738186</v>
      </c>
      <c r="E5464">
        <f t="shared" ca="1" si="359"/>
        <v>0.33208417923974487</v>
      </c>
      <c r="F5464">
        <f t="shared" ca="1" si="359"/>
        <v>0.6298070942362779</v>
      </c>
    </row>
    <row r="5465" spans="1:6" ht="15.75" customHeight="1" x14ac:dyDescent="0.2">
      <c r="A5465">
        <v>5464</v>
      </c>
      <c r="B5465" s="47">
        <f ca="1">IF('Inputs and Results'!$C$15='Inputs and Results'!$C$13, 'Inputs and Results'!$C$13, IF(E5465 &lt;= ('Inputs and Results'!$C$14-'Inputs and Results'!$C$13)/('Inputs and Results'!$C$15-'Inputs and Results'!$C$13), 'Inputs and Results'!$C$13 + SQRT(E5465*('Inputs and Results'!$C$15-'Inputs and Results'!$C$13)*('Inputs and Results'!$C$14-'Inputs and Results'!$C$13)), 'Inputs and Results'!$C$15 - SQRT((1-E5465)*('Inputs and Results'!$C$15-'Inputs and Results'!$C$13)*('Inputs and Results'!$C$15-'Inputs and Results'!$C$14))))</f>
        <v>1.7327166260688962</v>
      </c>
      <c r="C5465" s="47">
        <f ca="1">IF('Inputs and Results'!$G$15='Inputs and Results'!$G$13, 'Inputs and Results'!$G$13, IF(F5465 &lt;= ('Inputs and Results'!$G$14-'Inputs and Results'!$G$13)/('Inputs and Results'!$G$15-'Inputs and Results'!$G$13), 'Inputs and Results'!$G$13 + SQRT(F5465*('Inputs and Results'!$G$15-'Inputs and Results'!$G$13)*('Inputs and Results'!$G$14-'Inputs and Results'!$G$13)), 'Inputs and Results'!$G$15 - SQRT((1-F5465)*('Inputs and Results'!$G$15-'Inputs and Results'!$G$13)*('Inputs and Results'!$G$15-'Inputs and Results'!$G$14))))</f>
        <v>856.85605614834299</v>
      </c>
      <c r="D5465">
        <f t="shared" ca="1" si="357"/>
        <v>1484.6887346360575</v>
      </c>
      <c r="E5465">
        <f t="shared" ca="1" si="359"/>
        <v>0.82155476112864423</v>
      </c>
      <c r="F5465">
        <f t="shared" ca="1" si="359"/>
        <v>0.86118595281049948</v>
      </c>
    </row>
    <row r="5466" spans="1:6" ht="15.75" customHeight="1" x14ac:dyDescent="0.2">
      <c r="A5466">
        <v>5465</v>
      </c>
      <c r="B5466" s="47">
        <f ca="1">IF('Inputs and Results'!$C$15='Inputs and Results'!$C$13, 'Inputs and Results'!$C$13, IF(E5466 &lt;= ('Inputs and Results'!$C$14-'Inputs and Results'!$C$13)/('Inputs and Results'!$C$15-'Inputs and Results'!$C$13), 'Inputs and Results'!$C$13 + SQRT(E5466*('Inputs and Results'!$C$15-'Inputs and Results'!$C$13)*('Inputs and Results'!$C$14-'Inputs and Results'!$C$13)), 'Inputs and Results'!$C$15 - SQRT((1-E5466)*('Inputs and Results'!$C$15-'Inputs and Results'!$C$13)*('Inputs and Results'!$C$15-'Inputs and Results'!$C$14))))</f>
        <v>1.3431597615972759</v>
      </c>
      <c r="C5466" s="47">
        <f ca="1">IF('Inputs and Results'!$G$15='Inputs and Results'!$G$13, 'Inputs and Results'!$G$13, IF(F5466 &lt;= ('Inputs and Results'!$G$14-'Inputs and Results'!$G$13)/('Inputs and Results'!$G$15-'Inputs and Results'!$G$13), 'Inputs and Results'!$G$13 + SQRT(F5466*('Inputs and Results'!$G$15-'Inputs and Results'!$G$13)*('Inputs and Results'!$G$14-'Inputs and Results'!$G$13)), 'Inputs and Results'!$G$15 - SQRT((1-F5466)*('Inputs and Results'!$G$15-'Inputs and Results'!$G$13)*('Inputs and Results'!$G$15-'Inputs and Results'!$G$14))))</f>
        <v>366.82105412423448</v>
      </c>
      <c r="D5466">
        <f t="shared" ca="1" si="357"/>
        <v>492.69927960636824</v>
      </c>
      <c r="E5466">
        <f t="shared" ca="1" si="359"/>
        <v>0.69498671382328936</v>
      </c>
      <c r="F5466">
        <f t="shared" ca="1" si="359"/>
        <v>0.18161565421778503</v>
      </c>
    </row>
    <row r="5467" spans="1:6" ht="15.75" customHeight="1" x14ac:dyDescent="0.2">
      <c r="A5467">
        <v>5466</v>
      </c>
      <c r="B5467" s="47">
        <f ca="1">IF('Inputs and Results'!$C$15='Inputs and Results'!$C$13, 'Inputs and Results'!$C$13, IF(E5467 &lt;= ('Inputs and Results'!$C$14-'Inputs and Results'!$C$13)/('Inputs and Results'!$C$15-'Inputs and Results'!$C$13), 'Inputs and Results'!$C$13 + SQRT(E5467*('Inputs and Results'!$C$15-'Inputs and Results'!$C$13)*('Inputs and Results'!$C$14-'Inputs and Results'!$C$13)), 'Inputs and Results'!$C$15 - SQRT((1-E5467)*('Inputs and Results'!$C$15-'Inputs and Results'!$C$13)*('Inputs and Results'!$C$15-'Inputs and Results'!$C$14))))</f>
        <v>1.7633707586170875</v>
      </c>
      <c r="C5467" s="47">
        <f ca="1">IF('Inputs and Results'!$G$15='Inputs and Results'!$G$13, 'Inputs and Results'!$G$13, IF(F5467 &lt;= ('Inputs and Results'!$G$14-'Inputs and Results'!$G$13)/('Inputs and Results'!$G$15-'Inputs and Results'!$G$13), 'Inputs and Results'!$G$13 + SQRT(F5467*('Inputs and Results'!$G$15-'Inputs and Results'!$G$13)*('Inputs and Results'!$G$14-'Inputs and Results'!$G$13)), 'Inputs and Results'!$G$15 - SQRT((1-F5467)*('Inputs and Results'!$G$15-'Inputs and Results'!$G$13)*('Inputs and Results'!$G$15-'Inputs and Results'!$G$14))))</f>
        <v>363.77506663559745</v>
      </c>
      <c r="D5467">
        <f t="shared" ca="1" si="357"/>
        <v>641.47031521919507</v>
      </c>
      <c r="E5467">
        <f t="shared" ca="1" si="359"/>
        <v>0.83008312437296916</v>
      </c>
      <c r="F5467">
        <f t="shared" ca="1" si="359"/>
        <v>0.17562091530555646</v>
      </c>
    </row>
    <row r="5468" spans="1:6" ht="15.75" customHeight="1" x14ac:dyDescent="0.2">
      <c r="A5468">
        <v>5467</v>
      </c>
      <c r="B5468" s="47">
        <f ca="1">IF('Inputs and Results'!$C$15='Inputs and Results'!$C$13, 'Inputs and Results'!$C$13, IF(E5468 &lt;= ('Inputs and Results'!$C$14-'Inputs and Results'!$C$13)/('Inputs and Results'!$C$15-'Inputs and Results'!$C$13), 'Inputs and Results'!$C$13 + SQRT(E5468*('Inputs and Results'!$C$15-'Inputs and Results'!$C$13)*('Inputs and Results'!$C$14-'Inputs and Results'!$C$13)), 'Inputs and Results'!$C$15 - SQRT((1-E5468)*('Inputs and Results'!$C$15-'Inputs and Results'!$C$13)*('Inputs and Results'!$C$15-'Inputs and Results'!$C$14))))</f>
        <v>9.8069804965716934E-3</v>
      </c>
      <c r="C5468" s="47">
        <f ca="1">IF('Inputs and Results'!$G$15='Inputs and Results'!$G$13, 'Inputs and Results'!$G$13, IF(F5468 &lt;= ('Inputs and Results'!$G$14-'Inputs and Results'!$G$13)/('Inputs and Results'!$G$15-'Inputs and Results'!$G$13), 'Inputs and Results'!$G$13 + SQRT(F5468*('Inputs and Results'!$G$15-'Inputs and Results'!$G$13)*('Inputs and Results'!$G$14-'Inputs and Results'!$G$13)), 'Inputs and Results'!$G$15 - SQRT((1-F5468)*('Inputs and Results'!$G$15-'Inputs and Results'!$G$13)*('Inputs and Results'!$G$15-'Inputs and Results'!$G$14))))</f>
        <v>919.96179957431343</v>
      </c>
      <c r="D5468">
        <f t="shared" ca="1" si="357"/>
        <v>9.0220474260162895</v>
      </c>
      <c r="E5468">
        <f t="shared" ca="1" si="359"/>
        <v>6.5273006792186949E-3</v>
      </c>
      <c r="F5468">
        <f t="shared" ca="1" si="359"/>
        <v>0.9075482160168431</v>
      </c>
    </row>
    <row r="5469" spans="1:6" ht="15.75" customHeight="1" x14ac:dyDescent="0.2">
      <c r="A5469">
        <v>5468</v>
      </c>
      <c r="B5469" s="47">
        <f ca="1">IF('Inputs and Results'!$C$15='Inputs and Results'!$C$13, 'Inputs and Results'!$C$13, IF(E5469 &lt;= ('Inputs and Results'!$C$14-'Inputs and Results'!$C$13)/('Inputs and Results'!$C$15-'Inputs and Results'!$C$13), 'Inputs and Results'!$C$13 + SQRT(E5469*('Inputs and Results'!$C$15-'Inputs and Results'!$C$13)*('Inputs and Results'!$C$14-'Inputs and Results'!$C$13)), 'Inputs and Results'!$C$15 - SQRT((1-E5469)*('Inputs and Results'!$C$15-'Inputs and Results'!$C$13)*('Inputs and Results'!$C$15-'Inputs and Results'!$C$14))))</f>
        <v>1.9528765648219877</v>
      </c>
      <c r="C5469" s="47">
        <f ca="1">IF('Inputs and Results'!$G$15='Inputs and Results'!$G$13, 'Inputs and Results'!$G$13, IF(F5469 &lt;= ('Inputs and Results'!$G$14-'Inputs and Results'!$G$13)/('Inputs and Results'!$G$15-'Inputs and Results'!$G$13), 'Inputs and Results'!$G$13 + SQRT(F5469*('Inputs and Results'!$G$15-'Inputs and Results'!$G$13)*('Inputs and Results'!$G$14-'Inputs and Results'!$G$13)), 'Inputs and Results'!$G$15 - SQRT((1-F5469)*('Inputs and Results'!$G$15-'Inputs and Results'!$G$13)*('Inputs and Results'!$G$15-'Inputs and Results'!$G$14))))</f>
        <v>470.10338137260817</v>
      </c>
      <c r="D5469">
        <f t="shared" ca="1" si="357"/>
        <v>918.05387652613979</v>
      </c>
      <c r="E5469">
        <f t="shared" ca="1" si="359"/>
        <v>0.87817027905566658</v>
      </c>
      <c r="F5469">
        <f t="shared" ca="1" si="359"/>
        <v>0.37193666200560893</v>
      </c>
    </row>
    <row r="5470" spans="1:6" ht="15.75" customHeight="1" x14ac:dyDescent="0.2">
      <c r="A5470">
        <v>5469</v>
      </c>
      <c r="B5470" s="47">
        <f ca="1">IF('Inputs and Results'!$C$15='Inputs and Results'!$C$13, 'Inputs and Results'!$C$13, IF(E5470 &lt;= ('Inputs and Results'!$C$14-'Inputs and Results'!$C$13)/('Inputs and Results'!$C$15-'Inputs and Results'!$C$13), 'Inputs and Results'!$C$13 + SQRT(E5470*('Inputs and Results'!$C$15-'Inputs and Results'!$C$13)*('Inputs and Results'!$C$14-'Inputs and Results'!$C$13)), 'Inputs and Results'!$C$15 - SQRT((1-E5470)*('Inputs and Results'!$C$15-'Inputs and Results'!$C$13)*('Inputs and Results'!$C$15-'Inputs and Results'!$C$14))))</f>
        <v>1.2235173718800678</v>
      </c>
      <c r="C5470" s="47">
        <f ca="1">IF('Inputs and Results'!$G$15='Inputs and Results'!$G$13, 'Inputs and Results'!$G$13, IF(F5470 &lt;= ('Inputs and Results'!$G$14-'Inputs and Results'!$G$13)/('Inputs and Results'!$G$15-'Inputs and Results'!$G$13), 'Inputs and Results'!$G$13 + SQRT(F5470*('Inputs and Results'!$G$15-'Inputs and Results'!$G$13)*('Inputs and Results'!$G$14-'Inputs and Results'!$G$13)), 'Inputs and Results'!$G$15 - SQRT((1-F5470)*('Inputs and Results'!$G$15-'Inputs and Results'!$G$13)*('Inputs and Results'!$G$15-'Inputs and Results'!$G$14))))</f>
        <v>702.96484639022481</v>
      </c>
      <c r="D5470">
        <f t="shared" ca="1" si="357"/>
        <v>860.08970137944345</v>
      </c>
      <c r="E5470">
        <f t="shared" ca="1" si="359"/>
        <v>0.64934549688756649</v>
      </c>
      <c r="F5470">
        <f t="shared" ca="1" si="359"/>
        <v>0.70875736503671383</v>
      </c>
    </row>
    <row r="5471" spans="1:6" ht="15.75" customHeight="1" x14ac:dyDescent="0.2">
      <c r="A5471">
        <v>5470</v>
      </c>
      <c r="B5471" s="47">
        <f ca="1">IF('Inputs and Results'!$C$15='Inputs and Results'!$C$13, 'Inputs and Results'!$C$13, IF(E5471 &lt;= ('Inputs and Results'!$C$14-'Inputs and Results'!$C$13)/('Inputs and Results'!$C$15-'Inputs and Results'!$C$13), 'Inputs and Results'!$C$13 + SQRT(E5471*('Inputs and Results'!$C$15-'Inputs and Results'!$C$13)*('Inputs and Results'!$C$14-'Inputs and Results'!$C$13)), 'Inputs and Results'!$C$15 - SQRT((1-E5471)*('Inputs and Results'!$C$15-'Inputs and Results'!$C$13)*('Inputs and Results'!$C$15-'Inputs and Results'!$C$14))))</f>
        <v>1.8859561121637145</v>
      </c>
      <c r="C5471" s="47">
        <f ca="1">IF('Inputs and Results'!$G$15='Inputs and Results'!$G$13, 'Inputs and Results'!$G$13, IF(F5471 &lt;= ('Inputs and Results'!$G$14-'Inputs and Results'!$G$13)/('Inputs and Results'!$G$15-'Inputs and Results'!$G$13), 'Inputs and Results'!$G$13 + SQRT(F5471*('Inputs and Results'!$G$15-'Inputs and Results'!$G$13)*('Inputs and Results'!$G$14-'Inputs and Results'!$G$13)), 'Inputs and Results'!$G$15 - SQRT((1-F5471)*('Inputs and Results'!$G$15-'Inputs and Results'!$G$13)*('Inputs and Results'!$G$15-'Inputs and Results'!$G$14))))</f>
        <v>866.18015919760251</v>
      </c>
      <c r="D5471">
        <f t="shared" ca="1" si="357"/>
        <v>1633.5777654736578</v>
      </c>
      <c r="E5471">
        <f t="shared" ca="1" si="359"/>
        <v>0.86210069066384598</v>
      </c>
      <c r="F5471">
        <f t="shared" ca="1" si="359"/>
        <v>0.86862732865619796</v>
      </c>
    </row>
    <row r="5472" spans="1:6" ht="15.75" customHeight="1" x14ac:dyDescent="0.2">
      <c r="A5472">
        <v>5471</v>
      </c>
      <c r="B5472" s="47">
        <f ca="1">IF('Inputs and Results'!$C$15='Inputs and Results'!$C$13, 'Inputs and Results'!$C$13, IF(E5472 &lt;= ('Inputs and Results'!$C$14-'Inputs and Results'!$C$13)/('Inputs and Results'!$C$15-'Inputs and Results'!$C$13), 'Inputs and Results'!$C$13 + SQRT(E5472*('Inputs and Results'!$C$15-'Inputs and Results'!$C$13)*('Inputs and Results'!$C$14-'Inputs and Results'!$C$13)), 'Inputs and Results'!$C$15 - SQRT((1-E5472)*('Inputs and Results'!$C$15-'Inputs and Results'!$C$13)*('Inputs and Results'!$C$15-'Inputs and Results'!$C$14))))</f>
        <v>0.72671285052071877</v>
      </c>
      <c r="C5472" s="47">
        <f ca="1">IF('Inputs and Results'!$G$15='Inputs and Results'!$G$13, 'Inputs and Results'!$G$13, IF(F5472 &lt;= ('Inputs and Results'!$G$14-'Inputs and Results'!$G$13)/('Inputs and Results'!$G$15-'Inputs and Results'!$G$13), 'Inputs and Results'!$G$13 + SQRT(F5472*('Inputs and Results'!$G$15-'Inputs and Results'!$G$13)*('Inputs and Results'!$G$14-'Inputs and Results'!$G$13)), 'Inputs and Results'!$G$15 - SQRT((1-F5472)*('Inputs and Results'!$G$15-'Inputs and Results'!$G$13)*('Inputs and Results'!$G$15-'Inputs and Results'!$G$14))))</f>
        <v>446.40924592678005</v>
      </c>
      <c r="D5472">
        <f t="shared" ca="1" si="357"/>
        <v>324.41133560625491</v>
      </c>
      <c r="E5472">
        <f t="shared" ca="1" si="359"/>
        <v>0.42579617066804054</v>
      </c>
      <c r="F5472">
        <f t="shared" ca="1" si="359"/>
        <v>0.33049802517840543</v>
      </c>
    </row>
    <row r="5473" spans="1:6" ht="15.75" customHeight="1" x14ac:dyDescent="0.2">
      <c r="A5473">
        <v>5472</v>
      </c>
      <c r="B5473" s="47">
        <f ca="1">IF('Inputs and Results'!$C$15='Inputs and Results'!$C$13, 'Inputs and Results'!$C$13, IF(E5473 &lt;= ('Inputs and Results'!$C$14-'Inputs and Results'!$C$13)/('Inputs and Results'!$C$15-'Inputs and Results'!$C$13), 'Inputs and Results'!$C$13 + SQRT(E5473*('Inputs and Results'!$C$15-'Inputs and Results'!$C$13)*('Inputs and Results'!$C$14-'Inputs and Results'!$C$13)), 'Inputs and Results'!$C$15 - SQRT((1-E5473)*('Inputs and Results'!$C$15-'Inputs and Results'!$C$13)*('Inputs and Results'!$C$15-'Inputs and Results'!$C$14))))</f>
        <v>0.10340734074350388</v>
      </c>
      <c r="C5473" s="47">
        <f ca="1">IF('Inputs and Results'!$G$15='Inputs and Results'!$G$13, 'Inputs and Results'!$G$13, IF(F5473 &lt;= ('Inputs and Results'!$G$14-'Inputs and Results'!$G$13)/('Inputs and Results'!$G$15-'Inputs and Results'!$G$13), 'Inputs and Results'!$G$13 + SQRT(F5473*('Inputs and Results'!$G$15-'Inputs and Results'!$G$13)*('Inputs and Results'!$G$14-'Inputs and Results'!$G$13)), 'Inputs and Results'!$G$15 - SQRT((1-F5473)*('Inputs and Results'!$G$15-'Inputs and Results'!$G$13)*('Inputs and Results'!$G$15-'Inputs and Results'!$G$14))))</f>
        <v>488.81168509905069</v>
      </c>
      <c r="D5473">
        <f t="shared" ca="1" si="357"/>
        <v>50.546716480443855</v>
      </c>
      <c r="E5473">
        <f t="shared" ca="1" si="359"/>
        <v>6.7750107371264523E-2</v>
      </c>
      <c r="F5473">
        <f t="shared" ca="1" si="359"/>
        <v>0.4037203822361195</v>
      </c>
    </row>
    <row r="5474" spans="1:6" ht="15.75" customHeight="1" x14ac:dyDescent="0.2">
      <c r="A5474">
        <v>5473</v>
      </c>
      <c r="B5474" s="47">
        <f ca="1">IF('Inputs and Results'!$C$15='Inputs and Results'!$C$13, 'Inputs and Results'!$C$13, IF(E5474 &lt;= ('Inputs and Results'!$C$14-'Inputs and Results'!$C$13)/('Inputs and Results'!$C$15-'Inputs and Results'!$C$13), 'Inputs and Results'!$C$13 + SQRT(E5474*('Inputs and Results'!$C$15-'Inputs and Results'!$C$13)*('Inputs and Results'!$C$14-'Inputs and Results'!$C$13)), 'Inputs and Results'!$C$15 - SQRT((1-E5474)*('Inputs and Results'!$C$15-'Inputs and Results'!$C$13)*('Inputs and Results'!$C$15-'Inputs and Results'!$C$14))))</f>
        <v>6.8567136446648025E-2</v>
      </c>
      <c r="C5474" s="47">
        <f ca="1">IF('Inputs and Results'!$G$15='Inputs and Results'!$G$13, 'Inputs and Results'!$G$13, IF(F5474 &lt;= ('Inputs and Results'!$G$14-'Inputs and Results'!$G$13)/('Inputs and Results'!$G$15-'Inputs and Results'!$G$13), 'Inputs and Results'!$G$13 + SQRT(F5474*('Inputs and Results'!$G$15-'Inputs and Results'!$G$13)*('Inputs and Results'!$G$14-'Inputs and Results'!$G$13)), 'Inputs and Results'!$G$15 - SQRT((1-F5474)*('Inputs and Results'!$G$15-'Inputs and Results'!$G$13)*('Inputs and Results'!$G$15-'Inputs and Results'!$G$14))))</f>
        <v>408.38157371715272</v>
      </c>
      <c r="D5474">
        <f t="shared" ca="1" si="357"/>
        <v>28.00155508736086</v>
      </c>
      <c r="E5474">
        <f t="shared" ca="1" si="359"/>
        <v>4.5189040719932905E-2</v>
      </c>
      <c r="F5474">
        <f t="shared" ca="1" si="359"/>
        <v>0.26122442462633655</v>
      </c>
    </row>
    <row r="5475" spans="1:6" ht="15.75" customHeight="1" x14ac:dyDescent="0.2">
      <c r="A5475">
        <v>5474</v>
      </c>
      <c r="B5475" s="47">
        <f ca="1">IF('Inputs and Results'!$C$15='Inputs and Results'!$C$13, 'Inputs and Results'!$C$13, IF(E5475 &lt;= ('Inputs and Results'!$C$14-'Inputs and Results'!$C$13)/('Inputs and Results'!$C$15-'Inputs and Results'!$C$13), 'Inputs and Results'!$C$13 + SQRT(E5475*('Inputs and Results'!$C$15-'Inputs and Results'!$C$13)*('Inputs and Results'!$C$14-'Inputs and Results'!$C$13)), 'Inputs and Results'!$C$15 - SQRT((1-E5475)*('Inputs and Results'!$C$15-'Inputs and Results'!$C$13)*('Inputs and Results'!$C$15-'Inputs and Results'!$C$14))))</f>
        <v>1.2315977382305265</v>
      </c>
      <c r="C5475" s="47">
        <f ca="1">IF('Inputs and Results'!$G$15='Inputs and Results'!$G$13, 'Inputs and Results'!$G$13, IF(F5475 &lt;= ('Inputs and Results'!$G$14-'Inputs and Results'!$G$13)/('Inputs and Results'!$G$15-'Inputs and Results'!$G$13), 'Inputs and Results'!$G$13 + SQRT(F5475*('Inputs and Results'!$G$15-'Inputs and Results'!$G$13)*('Inputs and Results'!$G$14-'Inputs and Results'!$G$13)), 'Inputs and Results'!$G$15 - SQRT((1-F5475)*('Inputs and Results'!$G$15-'Inputs and Results'!$G$13)*('Inputs and Results'!$G$15-'Inputs and Results'!$G$14))))</f>
        <v>425.04023235797376</v>
      </c>
      <c r="D5475">
        <f t="shared" ca="1" si="357"/>
        <v>523.47858882905791</v>
      </c>
      <c r="E5475">
        <f t="shared" ca="1" si="359"/>
        <v>0.65252816006317893</v>
      </c>
      <c r="F5475">
        <f t="shared" ca="1" si="359"/>
        <v>0.29199055284549658</v>
      </c>
    </row>
    <row r="5476" spans="1:6" ht="15.75" customHeight="1" x14ac:dyDescent="0.2">
      <c r="A5476">
        <v>5475</v>
      </c>
      <c r="B5476" s="47">
        <f ca="1">IF('Inputs and Results'!$C$15='Inputs and Results'!$C$13, 'Inputs and Results'!$C$13, IF(E5476 &lt;= ('Inputs and Results'!$C$14-'Inputs and Results'!$C$13)/('Inputs and Results'!$C$15-'Inputs and Results'!$C$13), 'Inputs and Results'!$C$13 + SQRT(E5476*('Inputs and Results'!$C$15-'Inputs and Results'!$C$13)*('Inputs and Results'!$C$14-'Inputs and Results'!$C$13)), 'Inputs and Results'!$C$15 - SQRT((1-E5476)*('Inputs and Results'!$C$15-'Inputs and Results'!$C$13)*('Inputs and Results'!$C$15-'Inputs and Results'!$C$14))))</f>
        <v>0.66931592963684761</v>
      </c>
      <c r="C5476" s="47">
        <f ca="1">IF('Inputs and Results'!$G$15='Inputs and Results'!$G$13, 'Inputs and Results'!$G$13, IF(F5476 &lt;= ('Inputs and Results'!$G$14-'Inputs and Results'!$G$13)/('Inputs and Results'!$G$15-'Inputs and Results'!$G$13), 'Inputs and Results'!$G$13 + SQRT(F5476*('Inputs and Results'!$G$15-'Inputs and Results'!$G$13)*('Inputs and Results'!$G$14-'Inputs and Results'!$G$13)), 'Inputs and Results'!$G$15 - SQRT((1-F5476)*('Inputs and Results'!$G$15-'Inputs and Results'!$G$13)*('Inputs and Results'!$G$15-'Inputs and Results'!$G$14))))</f>
        <v>579.16824510067579</v>
      </c>
      <c r="D5476">
        <f t="shared" ca="1" si="357"/>
        <v>387.64653238570043</v>
      </c>
      <c r="E5476">
        <f t="shared" ca="1" si="359"/>
        <v>0.39643464046171639</v>
      </c>
      <c r="F5476">
        <f t="shared" ca="1" si="359"/>
        <v>0.54561018874190881</v>
      </c>
    </row>
    <row r="5477" spans="1:6" ht="15.75" customHeight="1" x14ac:dyDescent="0.2">
      <c r="A5477">
        <v>5476</v>
      </c>
      <c r="B5477" s="47">
        <f ca="1">IF('Inputs and Results'!$C$15='Inputs and Results'!$C$13, 'Inputs and Results'!$C$13, IF(E5477 &lt;= ('Inputs and Results'!$C$14-'Inputs and Results'!$C$13)/('Inputs and Results'!$C$15-'Inputs and Results'!$C$13), 'Inputs and Results'!$C$13 + SQRT(E5477*('Inputs and Results'!$C$15-'Inputs and Results'!$C$13)*('Inputs and Results'!$C$14-'Inputs and Results'!$C$13)), 'Inputs and Results'!$C$15 - SQRT((1-E5477)*('Inputs and Results'!$C$15-'Inputs and Results'!$C$13)*('Inputs and Results'!$C$15-'Inputs and Results'!$C$14))))</f>
        <v>0.36049472929106807</v>
      </c>
      <c r="C5477" s="47">
        <f ca="1">IF('Inputs and Results'!$G$15='Inputs and Results'!$G$13, 'Inputs and Results'!$G$13, IF(F5477 &lt;= ('Inputs and Results'!$G$14-'Inputs and Results'!$G$13)/('Inputs and Results'!$G$15-'Inputs and Results'!$G$13), 'Inputs and Results'!$G$13 + SQRT(F5477*('Inputs and Results'!$G$15-'Inputs and Results'!$G$13)*('Inputs and Results'!$G$14-'Inputs and Results'!$G$13)), 'Inputs and Results'!$G$15 - SQRT((1-F5477)*('Inputs and Results'!$G$15-'Inputs and Results'!$G$13)*('Inputs and Results'!$G$15-'Inputs and Results'!$G$14))))</f>
        <v>474.90046567084755</v>
      </c>
      <c r="D5477">
        <f t="shared" ca="1" si="357"/>
        <v>171.19911481221436</v>
      </c>
      <c r="E5477">
        <f t="shared" ca="1" si="359"/>
        <v>0.22589021398886311</v>
      </c>
      <c r="F5477">
        <f t="shared" ca="1" si="359"/>
        <v>0.38016514801294232</v>
      </c>
    </row>
    <row r="5478" spans="1:6" ht="15.75" customHeight="1" x14ac:dyDescent="0.2">
      <c r="A5478">
        <v>5477</v>
      </c>
      <c r="B5478" s="47">
        <f ca="1">IF('Inputs and Results'!$C$15='Inputs and Results'!$C$13, 'Inputs and Results'!$C$13, IF(E5478 &lt;= ('Inputs and Results'!$C$14-'Inputs and Results'!$C$13)/('Inputs and Results'!$C$15-'Inputs and Results'!$C$13), 'Inputs and Results'!$C$13 + SQRT(E5478*('Inputs and Results'!$C$15-'Inputs and Results'!$C$13)*('Inputs and Results'!$C$14-'Inputs and Results'!$C$13)), 'Inputs and Results'!$C$15 - SQRT((1-E5478)*('Inputs and Results'!$C$15-'Inputs and Results'!$C$13)*('Inputs and Results'!$C$15-'Inputs and Results'!$C$14))))</f>
        <v>0.69440140311794396</v>
      </c>
      <c r="C5478" s="47">
        <f ca="1">IF('Inputs and Results'!$G$15='Inputs and Results'!$G$13, 'Inputs and Results'!$G$13, IF(F5478 &lt;= ('Inputs and Results'!$G$14-'Inputs and Results'!$G$13)/('Inputs and Results'!$G$15-'Inputs and Results'!$G$13), 'Inputs and Results'!$G$13 + SQRT(F5478*('Inputs and Results'!$G$15-'Inputs and Results'!$G$13)*('Inputs and Results'!$G$14-'Inputs and Results'!$G$13)), 'Inputs and Results'!$G$15 - SQRT((1-F5478)*('Inputs and Results'!$G$15-'Inputs and Results'!$G$13)*('Inputs and Results'!$G$15-'Inputs and Results'!$G$14))))</f>
        <v>392.01288911226754</v>
      </c>
      <c r="D5478">
        <f t="shared" ca="1" si="357"/>
        <v>272.21430023987756</v>
      </c>
      <c r="E5478">
        <f t="shared" ca="1" si="359"/>
        <v>0.40935723445061045</v>
      </c>
      <c r="F5478">
        <f t="shared" ca="1" si="359"/>
        <v>0.23035650085211057</v>
      </c>
    </row>
    <row r="5479" spans="1:6" ht="15.75" customHeight="1" x14ac:dyDescent="0.2">
      <c r="A5479">
        <v>5478</v>
      </c>
      <c r="B5479" s="47">
        <f ca="1">IF('Inputs and Results'!$C$15='Inputs and Results'!$C$13, 'Inputs and Results'!$C$13, IF(E5479 &lt;= ('Inputs and Results'!$C$14-'Inputs and Results'!$C$13)/('Inputs and Results'!$C$15-'Inputs and Results'!$C$13), 'Inputs and Results'!$C$13 + SQRT(E5479*('Inputs and Results'!$C$15-'Inputs and Results'!$C$13)*('Inputs and Results'!$C$14-'Inputs and Results'!$C$13)), 'Inputs and Results'!$C$15 - SQRT((1-E5479)*('Inputs and Results'!$C$15-'Inputs and Results'!$C$13)*('Inputs and Results'!$C$15-'Inputs and Results'!$C$14))))</f>
        <v>2.1292353591544488</v>
      </c>
      <c r="C5479" s="47">
        <f ca="1">IF('Inputs and Results'!$G$15='Inputs and Results'!$G$13, 'Inputs and Results'!$G$13, IF(F5479 &lt;= ('Inputs and Results'!$G$14-'Inputs and Results'!$G$13)/('Inputs and Results'!$G$15-'Inputs and Results'!$G$13), 'Inputs and Results'!$G$13 + SQRT(F5479*('Inputs and Results'!$G$15-'Inputs and Results'!$G$13)*('Inputs and Results'!$G$14-'Inputs and Results'!$G$13)), 'Inputs and Results'!$G$15 - SQRT((1-F5479)*('Inputs and Results'!$G$15-'Inputs and Results'!$G$13)*('Inputs and Results'!$G$15-'Inputs and Results'!$G$14))))</f>
        <v>516.71192514857762</v>
      </c>
      <c r="D5479">
        <f t="shared" ca="1" si="357"/>
        <v>1100.2013015231184</v>
      </c>
      <c r="E5479">
        <f t="shared" ca="1" si="359"/>
        <v>0.91575210447256872</v>
      </c>
      <c r="F5479">
        <f t="shared" ca="1" si="359"/>
        <v>0.44958733044716892</v>
      </c>
    </row>
    <row r="5480" spans="1:6" ht="15.75" customHeight="1" x14ac:dyDescent="0.2">
      <c r="A5480">
        <v>5479</v>
      </c>
      <c r="B5480" s="47">
        <f ca="1">IF('Inputs and Results'!$C$15='Inputs and Results'!$C$13, 'Inputs and Results'!$C$13, IF(E5480 &lt;= ('Inputs and Results'!$C$14-'Inputs and Results'!$C$13)/('Inputs and Results'!$C$15-'Inputs and Results'!$C$13), 'Inputs and Results'!$C$13 + SQRT(E5480*('Inputs and Results'!$C$15-'Inputs and Results'!$C$13)*('Inputs and Results'!$C$14-'Inputs and Results'!$C$13)), 'Inputs and Results'!$C$15 - SQRT((1-E5480)*('Inputs and Results'!$C$15-'Inputs and Results'!$C$13)*('Inputs and Results'!$C$15-'Inputs and Results'!$C$14))))</f>
        <v>0.87152997938034016</v>
      </c>
      <c r="C5480" s="47">
        <f ca="1">IF('Inputs and Results'!$G$15='Inputs and Results'!$G$13, 'Inputs and Results'!$G$13, IF(F5480 &lt;= ('Inputs and Results'!$G$14-'Inputs and Results'!$G$13)/('Inputs and Results'!$G$15-'Inputs and Results'!$G$13), 'Inputs and Results'!$G$13 + SQRT(F5480*('Inputs and Results'!$G$15-'Inputs and Results'!$G$13)*('Inputs and Results'!$G$14-'Inputs and Results'!$G$13)), 'Inputs and Results'!$G$15 - SQRT((1-F5480)*('Inputs and Results'!$G$15-'Inputs and Results'!$G$13)*('Inputs and Results'!$G$15-'Inputs and Results'!$G$14))))</f>
        <v>766.38041587537646</v>
      </c>
      <c r="D5480">
        <f t="shared" ca="1" si="357"/>
        <v>667.92350804536341</v>
      </c>
      <c r="E5480">
        <f t="shared" ca="1" si="359"/>
        <v>0.49662393014703843</v>
      </c>
      <c r="F5480">
        <f t="shared" ca="1" si="359"/>
        <v>0.77833428974028429</v>
      </c>
    </row>
    <row r="5481" spans="1:6" ht="15.75" customHeight="1" x14ac:dyDescent="0.2">
      <c r="A5481">
        <v>5480</v>
      </c>
      <c r="B5481" s="47">
        <f ca="1">IF('Inputs and Results'!$C$15='Inputs and Results'!$C$13, 'Inputs and Results'!$C$13, IF(E5481 &lt;= ('Inputs and Results'!$C$14-'Inputs and Results'!$C$13)/('Inputs and Results'!$C$15-'Inputs and Results'!$C$13), 'Inputs and Results'!$C$13 + SQRT(E5481*('Inputs and Results'!$C$15-'Inputs and Results'!$C$13)*('Inputs and Results'!$C$14-'Inputs and Results'!$C$13)), 'Inputs and Results'!$C$15 - SQRT((1-E5481)*('Inputs and Results'!$C$15-'Inputs and Results'!$C$13)*('Inputs and Results'!$C$15-'Inputs and Results'!$C$14))))</f>
        <v>2.9547399722671397E-2</v>
      </c>
      <c r="C5481" s="47">
        <f ca="1">IF('Inputs and Results'!$G$15='Inputs and Results'!$G$13, 'Inputs and Results'!$G$13, IF(F5481 &lt;= ('Inputs and Results'!$G$14-'Inputs and Results'!$G$13)/('Inputs and Results'!$G$15-'Inputs and Results'!$G$13), 'Inputs and Results'!$G$13 + SQRT(F5481*('Inputs and Results'!$G$15-'Inputs and Results'!$G$13)*('Inputs and Results'!$G$14-'Inputs and Results'!$G$13)), 'Inputs and Results'!$G$15 - SQRT((1-F5481)*('Inputs and Results'!$G$15-'Inputs and Results'!$G$13)*('Inputs and Results'!$G$15-'Inputs and Results'!$G$14))))</f>
        <v>604.01139789353647</v>
      </c>
      <c r="D5481">
        <f t="shared" ca="1" si="357"/>
        <v>17.846966210609843</v>
      </c>
      <c r="E5481">
        <f t="shared" ca="1" si="359"/>
        <v>1.9601261056183983E-2</v>
      </c>
      <c r="F5481">
        <f t="shared" ca="1" si="359"/>
        <v>0.58124823742212828</v>
      </c>
    </row>
    <row r="5482" spans="1:6" ht="15.75" customHeight="1" x14ac:dyDescent="0.2">
      <c r="A5482">
        <v>5481</v>
      </c>
      <c r="B5482" s="47">
        <f ca="1">IF('Inputs and Results'!$C$15='Inputs and Results'!$C$13, 'Inputs and Results'!$C$13, IF(E5482 &lt;= ('Inputs and Results'!$C$14-'Inputs and Results'!$C$13)/('Inputs and Results'!$C$15-'Inputs and Results'!$C$13), 'Inputs and Results'!$C$13 + SQRT(E5482*('Inputs and Results'!$C$15-'Inputs and Results'!$C$13)*('Inputs and Results'!$C$14-'Inputs and Results'!$C$13)), 'Inputs and Results'!$C$15 - SQRT((1-E5482)*('Inputs and Results'!$C$15-'Inputs and Results'!$C$13)*('Inputs and Results'!$C$15-'Inputs and Results'!$C$14))))</f>
        <v>0.31650485262106054</v>
      </c>
      <c r="C5482" s="47">
        <f ca="1">IF('Inputs and Results'!$G$15='Inputs and Results'!$G$13, 'Inputs and Results'!$G$13, IF(F5482 &lt;= ('Inputs and Results'!$G$14-'Inputs and Results'!$G$13)/('Inputs and Results'!$G$15-'Inputs and Results'!$G$13), 'Inputs and Results'!$G$13 + SQRT(F5482*('Inputs and Results'!$G$15-'Inputs and Results'!$G$13)*('Inputs and Results'!$G$14-'Inputs and Results'!$G$13)), 'Inputs and Results'!$G$15 - SQRT((1-F5482)*('Inputs and Results'!$G$15-'Inputs and Results'!$G$13)*('Inputs and Results'!$G$15-'Inputs and Results'!$G$14))))</f>
        <v>447.77916741622198</v>
      </c>
      <c r="D5482">
        <f t="shared" ca="1" si="357"/>
        <v>141.72427938985254</v>
      </c>
      <c r="E5482">
        <f t="shared" ref="E5482:F5501" ca="1" si="360">RAND()</f>
        <v>0.19987264377707603</v>
      </c>
      <c r="F5482">
        <f t="shared" ca="1" si="360"/>
        <v>0.33292993268065052</v>
      </c>
    </row>
    <row r="5483" spans="1:6" ht="15.75" customHeight="1" x14ac:dyDescent="0.2">
      <c r="A5483">
        <v>5482</v>
      </c>
      <c r="B5483" s="47">
        <f ca="1">IF('Inputs and Results'!$C$15='Inputs and Results'!$C$13, 'Inputs and Results'!$C$13, IF(E5483 &lt;= ('Inputs and Results'!$C$14-'Inputs and Results'!$C$13)/('Inputs and Results'!$C$15-'Inputs and Results'!$C$13), 'Inputs and Results'!$C$13 + SQRT(E5483*('Inputs and Results'!$C$15-'Inputs and Results'!$C$13)*('Inputs and Results'!$C$14-'Inputs and Results'!$C$13)), 'Inputs and Results'!$C$15 - SQRT((1-E5483)*('Inputs and Results'!$C$15-'Inputs and Results'!$C$13)*('Inputs and Results'!$C$15-'Inputs and Results'!$C$14))))</f>
        <v>2.274018596793534</v>
      </c>
      <c r="C5483" s="47">
        <f ca="1">IF('Inputs and Results'!$G$15='Inputs and Results'!$G$13, 'Inputs and Results'!$G$13, IF(F5483 &lt;= ('Inputs and Results'!$G$14-'Inputs and Results'!$G$13)/('Inputs and Results'!$G$15-'Inputs and Results'!$G$13), 'Inputs and Results'!$G$13 + SQRT(F5483*('Inputs and Results'!$G$15-'Inputs and Results'!$G$13)*('Inputs and Results'!$G$14-'Inputs and Results'!$G$13)), 'Inputs and Results'!$G$15 - SQRT((1-F5483)*('Inputs and Results'!$G$15-'Inputs and Results'!$G$13)*('Inputs and Results'!$G$15-'Inputs and Results'!$G$14))))</f>
        <v>727.6096736323434</v>
      </c>
      <c r="D5483">
        <f t="shared" ca="1" si="357"/>
        <v>1654.5979290468229</v>
      </c>
      <c r="E5483">
        <f t="shared" ca="1" si="360"/>
        <v>0.94143900024426341</v>
      </c>
      <c r="F5483">
        <f t="shared" ca="1" si="360"/>
        <v>0.73692309090725261</v>
      </c>
    </row>
    <row r="5484" spans="1:6" ht="15.75" customHeight="1" x14ac:dyDescent="0.2">
      <c r="A5484">
        <v>5483</v>
      </c>
      <c r="B5484" s="47">
        <f ca="1">IF('Inputs and Results'!$C$15='Inputs and Results'!$C$13, 'Inputs and Results'!$C$13, IF(E5484 &lt;= ('Inputs and Results'!$C$14-'Inputs and Results'!$C$13)/('Inputs and Results'!$C$15-'Inputs and Results'!$C$13), 'Inputs and Results'!$C$13 + SQRT(E5484*('Inputs and Results'!$C$15-'Inputs and Results'!$C$13)*('Inputs and Results'!$C$14-'Inputs and Results'!$C$13)), 'Inputs and Results'!$C$15 - SQRT((1-E5484)*('Inputs and Results'!$C$15-'Inputs and Results'!$C$13)*('Inputs and Results'!$C$15-'Inputs and Results'!$C$14))))</f>
        <v>0.4055694295543355</v>
      </c>
      <c r="C5484" s="47">
        <f ca="1">IF('Inputs and Results'!$G$15='Inputs and Results'!$G$13, 'Inputs and Results'!$G$13, IF(F5484 &lt;= ('Inputs and Results'!$G$14-'Inputs and Results'!$G$13)/('Inputs and Results'!$G$15-'Inputs and Results'!$G$13), 'Inputs and Results'!$G$13 + SQRT(F5484*('Inputs and Results'!$G$15-'Inputs and Results'!$G$13)*('Inputs and Results'!$G$14-'Inputs and Results'!$G$13)), 'Inputs and Results'!$G$15 - SQRT((1-F5484)*('Inputs and Results'!$G$15-'Inputs and Results'!$G$13)*('Inputs and Results'!$G$15-'Inputs and Results'!$G$14))))</f>
        <v>546.19426364951221</v>
      </c>
      <c r="D5484">
        <f t="shared" ca="1" si="357"/>
        <v>221.51969593418301</v>
      </c>
      <c r="E5484">
        <f t="shared" ca="1" si="360"/>
        <v>0.25210333501522042</v>
      </c>
      <c r="F5484">
        <f t="shared" ca="1" si="360"/>
        <v>0.49606074112804777</v>
      </c>
    </row>
    <row r="5485" spans="1:6" ht="15.75" customHeight="1" x14ac:dyDescent="0.2">
      <c r="A5485">
        <v>5484</v>
      </c>
      <c r="B5485" s="47">
        <f ca="1">IF('Inputs and Results'!$C$15='Inputs and Results'!$C$13, 'Inputs and Results'!$C$13, IF(E5485 &lt;= ('Inputs and Results'!$C$14-'Inputs and Results'!$C$13)/('Inputs and Results'!$C$15-'Inputs and Results'!$C$13), 'Inputs and Results'!$C$13 + SQRT(E5485*('Inputs and Results'!$C$15-'Inputs and Results'!$C$13)*('Inputs and Results'!$C$14-'Inputs and Results'!$C$13)), 'Inputs and Results'!$C$15 - SQRT((1-E5485)*('Inputs and Results'!$C$15-'Inputs and Results'!$C$13)*('Inputs and Results'!$C$15-'Inputs and Results'!$C$14))))</f>
        <v>0.12126476512849527</v>
      </c>
      <c r="C5485" s="47">
        <f ca="1">IF('Inputs and Results'!$G$15='Inputs and Results'!$G$13, 'Inputs and Results'!$G$13, IF(F5485 &lt;= ('Inputs and Results'!$G$14-'Inputs and Results'!$G$13)/('Inputs and Results'!$G$15-'Inputs and Results'!$G$13), 'Inputs and Results'!$G$13 + SQRT(F5485*('Inputs and Results'!$G$15-'Inputs and Results'!$G$13)*('Inputs and Results'!$G$14-'Inputs and Results'!$G$13)), 'Inputs and Results'!$G$15 - SQRT((1-F5485)*('Inputs and Results'!$G$15-'Inputs and Results'!$G$13)*('Inputs and Results'!$G$15-'Inputs and Results'!$G$14))))</f>
        <v>593.01648918004548</v>
      </c>
      <c r="D5485">
        <f t="shared" ca="1" si="357"/>
        <v>71.912005277743063</v>
      </c>
      <c r="E5485">
        <f t="shared" ca="1" si="360"/>
        <v>7.9209271945477888E-2</v>
      </c>
      <c r="F5485">
        <f t="shared" ca="1" si="360"/>
        <v>0.56565530031286182</v>
      </c>
    </row>
    <row r="5486" spans="1:6" ht="15.75" customHeight="1" x14ac:dyDescent="0.2">
      <c r="A5486">
        <v>5485</v>
      </c>
      <c r="B5486" s="47">
        <f ca="1">IF('Inputs and Results'!$C$15='Inputs and Results'!$C$13, 'Inputs and Results'!$C$13, IF(E5486 &lt;= ('Inputs and Results'!$C$14-'Inputs and Results'!$C$13)/('Inputs and Results'!$C$15-'Inputs and Results'!$C$13), 'Inputs and Results'!$C$13 + SQRT(E5486*('Inputs and Results'!$C$15-'Inputs and Results'!$C$13)*('Inputs and Results'!$C$14-'Inputs and Results'!$C$13)), 'Inputs and Results'!$C$15 - SQRT((1-E5486)*('Inputs and Results'!$C$15-'Inputs and Results'!$C$13)*('Inputs and Results'!$C$15-'Inputs and Results'!$C$14))))</f>
        <v>8.9708402427914891E-2</v>
      </c>
      <c r="C5486" s="47">
        <f ca="1">IF('Inputs and Results'!$G$15='Inputs and Results'!$G$13, 'Inputs and Results'!$G$13, IF(F5486 &lt;= ('Inputs and Results'!$G$14-'Inputs and Results'!$G$13)/('Inputs and Results'!$G$15-'Inputs and Results'!$G$13), 'Inputs and Results'!$G$13 + SQRT(F5486*('Inputs and Results'!$G$15-'Inputs and Results'!$G$13)*('Inputs and Results'!$G$14-'Inputs and Results'!$G$13)), 'Inputs and Results'!$G$15 - SQRT((1-F5486)*('Inputs and Results'!$G$15-'Inputs and Results'!$G$13)*('Inputs and Results'!$G$15-'Inputs and Results'!$G$14))))</f>
        <v>1152.1335119784992</v>
      </c>
      <c r="D5486">
        <f t="shared" ca="1" si="357"/>
        <v>103.3560567432541</v>
      </c>
      <c r="E5486">
        <f t="shared" ca="1" si="360"/>
        <v>5.8911424122368938E-2</v>
      </c>
      <c r="F5486">
        <f t="shared" ca="1" si="360"/>
        <v>0.99729888006414158</v>
      </c>
    </row>
    <row r="5487" spans="1:6" ht="15.75" customHeight="1" x14ac:dyDescent="0.2">
      <c r="A5487">
        <v>5486</v>
      </c>
      <c r="B5487" s="47">
        <f ca="1">IF('Inputs and Results'!$C$15='Inputs and Results'!$C$13, 'Inputs and Results'!$C$13, IF(E5487 &lt;= ('Inputs and Results'!$C$14-'Inputs and Results'!$C$13)/('Inputs and Results'!$C$15-'Inputs and Results'!$C$13), 'Inputs and Results'!$C$13 + SQRT(E5487*('Inputs and Results'!$C$15-'Inputs and Results'!$C$13)*('Inputs and Results'!$C$14-'Inputs and Results'!$C$13)), 'Inputs and Results'!$C$15 - SQRT((1-E5487)*('Inputs and Results'!$C$15-'Inputs and Results'!$C$13)*('Inputs and Results'!$C$15-'Inputs and Results'!$C$14))))</f>
        <v>0.94934707638997118</v>
      </c>
      <c r="C5487" s="47">
        <f ca="1">IF('Inputs and Results'!$G$15='Inputs and Results'!$G$13, 'Inputs and Results'!$G$13, IF(F5487 &lt;= ('Inputs and Results'!$G$14-'Inputs and Results'!$G$13)/('Inputs and Results'!$G$15-'Inputs and Results'!$G$13), 'Inputs and Results'!$G$13 + SQRT(F5487*('Inputs and Results'!$G$15-'Inputs and Results'!$G$13)*('Inputs and Results'!$G$14-'Inputs and Results'!$G$13)), 'Inputs and Results'!$G$15 - SQRT((1-F5487)*('Inputs and Results'!$G$15-'Inputs and Results'!$G$13)*('Inputs and Results'!$G$15-'Inputs and Results'!$G$14))))</f>
        <v>835.72178708640922</v>
      </c>
      <c r="D5487">
        <f t="shared" ca="1" si="357"/>
        <v>793.39003524588452</v>
      </c>
      <c r="E5487">
        <f t="shared" ca="1" si="360"/>
        <v>0.53275806520996005</v>
      </c>
      <c r="F5487">
        <f t="shared" ca="1" si="360"/>
        <v>0.84356024242695249</v>
      </c>
    </row>
    <row r="5488" spans="1:6" ht="15.75" customHeight="1" x14ac:dyDescent="0.2">
      <c r="A5488">
        <v>5487</v>
      </c>
      <c r="B5488" s="47">
        <f ca="1">IF('Inputs and Results'!$C$15='Inputs and Results'!$C$13, 'Inputs and Results'!$C$13, IF(E5488 &lt;= ('Inputs and Results'!$C$14-'Inputs and Results'!$C$13)/('Inputs and Results'!$C$15-'Inputs and Results'!$C$13), 'Inputs and Results'!$C$13 + SQRT(E5488*('Inputs and Results'!$C$15-'Inputs and Results'!$C$13)*('Inputs and Results'!$C$14-'Inputs and Results'!$C$13)), 'Inputs and Results'!$C$15 - SQRT((1-E5488)*('Inputs and Results'!$C$15-'Inputs and Results'!$C$13)*('Inputs and Results'!$C$15-'Inputs and Results'!$C$14))))</f>
        <v>0.23363057207365934</v>
      </c>
      <c r="C5488" s="47">
        <f ca="1">IF('Inputs and Results'!$G$15='Inputs and Results'!$G$13, 'Inputs and Results'!$G$13, IF(F5488 &lt;= ('Inputs and Results'!$G$14-'Inputs and Results'!$G$13)/('Inputs and Results'!$G$15-'Inputs and Results'!$G$13), 'Inputs and Results'!$G$13 + SQRT(F5488*('Inputs and Results'!$G$15-'Inputs and Results'!$G$13)*('Inputs and Results'!$G$14-'Inputs and Results'!$G$13)), 'Inputs and Results'!$G$15 - SQRT((1-F5488)*('Inputs and Results'!$G$15-'Inputs and Results'!$G$13)*('Inputs and Results'!$G$15-'Inputs and Results'!$G$14))))</f>
        <v>560.79791263445622</v>
      </c>
      <c r="D5488">
        <f t="shared" ca="1" si="357"/>
        <v>131.01953714650205</v>
      </c>
      <c r="E5488">
        <f t="shared" ca="1" si="360"/>
        <v>0.14968890980383232</v>
      </c>
      <c r="F5488">
        <f t="shared" ca="1" si="360"/>
        <v>0.51832166979376348</v>
      </c>
    </row>
    <row r="5489" spans="1:6" ht="15.75" customHeight="1" x14ac:dyDescent="0.2">
      <c r="A5489">
        <v>5488</v>
      </c>
      <c r="B5489" s="47">
        <f ca="1">IF('Inputs and Results'!$C$15='Inputs and Results'!$C$13, 'Inputs and Results'!$C$13, IF(E5489 &lt;= ('Inputs and Results'!$C$14-'Inputs and Results'!$C$13)/('Inputs and Results'!$C$15-'Inputs and Results'!$C$13), 'Inputs and Results'!$C$13 + SQRT(E5489*('Inputs and Results'!$C$15-'Inputs and Results'!$C$13)*('Inputs and Results'!$C$14-'Inputs and Results'!$C$13)), 'Inputs and Results'!$C$15 - SQRT((1-E5489)*('Inputs and Results'!$C$15-'Inputs and Results'!$C$13)*('Inputs and Results'!$C$15-'Inputs and Results'!$C$14))))</f>
        <v>1.5123599901551543</v>
      </c>
      <c r="C5489" s="47">
        <f ca="1">IF('Inputs and Results'!$G$15='Inputs and Results'!$G$13, 'Inputs and Results'!$G$13, IF(F5489 &lt;= ('Inputs and Results'!$G$14-'Inputs and Results'!$G$13)/('Inputs and Results'!$G$15-'Inputs and Results'!$G$13), 'Inputs and Results'!$G$13 + SQRT(F5489*('Inputs and Results'!$G$15-'Inputs and Results'!$G$13)*('Inputs and Results'!$G$14-'Inputs and Results'!$G$13)), 'Inputs and Results'!$G$15 - SQRT((1-F5489)*('Inputs and Results'!$G$15-'Inputs and Results'!$G$13)*('Inputs and Results'!$G$15-'Inputs and Results'!$G$14))))</f>
        <v>312.8451760396083</v>
      </c>
      <c r="D5489">
        <f t="shared" ca="1" si="357"/>
        <v>473.13452735534952</v>
      </c>
      <c r="E5489">
        <f t="shared" ca="1" si="360"/>
        <v>0.75410302234542526</v>
      </c>
      <c r="F5489">
        <f t="shared" ca="1" si="360"/>
        <v>7.2146145168420661E-2</v>
      </c>
    </row>
    <row r="5490" spans="1:6" ht="15.75" customHeight="1" x14ac:dyDescent="0.2">
      <c r="A5490">
        <v>5489</v>
      </c>
      <c r="B5490" s="47">
        <f ca="1">IF('Inputs and Results'!$C$15='Inputs and Results'!$C$13, 'Inputs and Results'!$C$13, IF(E5490 &lt;= ('Inputs and Results'!$C$14-'Inputs and Results'!$C$13)/('Inputs and Results'!$C$15-'Inputs and Results'!$C$13), 'Inputs and Results'!$C$13 + SQRT(E5490*('Inputs and Results'!$C$15-'Inputs and Results'!$C$13)*('Inputs and Results'!$C$14-'Inputs and Results'!$C$13)), 'Inputs and Results'!$C$15 - SQRT((1-E5490)*('Inputs and Results'!$C$15-'Inputs and Results'!$C$13)*('Inputs and Results'!$C$15-'Inputs and Results'!$C$14))))</f>
        <v>0.63369188815487965</v>
      </c>
      <c r="C5490" s="47">
        <f ca="1">IF('Inputs and Results'!$G$15='Inputs and Results'!$G$13, 'Inputs and Results'!$G$13, IF(F5490 &lt;= ('Inputs and Results'!$G$14-'Inputs and Results'!$G$13)/('Inputs and Results'!$G$15-'Inputs and Results'!$G$13), 'Inputs and Results'!$G$13 + SQRT(F5490*('Inputs and Results'!$G$15-'Inputs and Results'!$G$13)*('Inputs and Results'!$G$14-'Inputs and Results'!$G$13)), 'Inputs and Results'!$G$15 - SQRT((1-F5490)*('Inputs and Results'!$G$15-'Inputs and Results'!$G$13)*('Inputs and Results'!$G$15-'Inputs and Results'!$G$14))))</f>
        <v>679.02063173654551</v>
      </c>
      <c r="D5490">
        <f t="shared" ca="1" si="357"/>
        <v>430.28986622125069</v>
      </c>
      <c r="E5490">
        <f t="shared" ca="1" si="360"/>
        <v>0.37784287997955346</v>
      </c>
      <c r="F5490">
        <f t="shared" ca="1" si="360"/>
        <v>0.6800207698564581</v>
      </c>
    </row>
    <row r="5491" spans="1:6" ht="15.75" customHeight="1" x14ac:dyDescent="0.2">
      <c r="A5491">
        <v>5490</v>
      </c>
      <c r="B5491" s="47">
        <f ca="1">IF('Inputs and Results'!$C$15='Inputs and Results'!$C$13, 'Inputs and Results'!$C$13, IF(E5491 &lt;= ('Inputs and Results'!$C$14-'Inputs and Results'!$C$13)/('Inputs and Results'!$C$15-'Inputs and Results'!$C$13), 'Inputs and Results'!$C$13 + SQRT(E5491*('Inputs and Results'!$C$15-'Inputs and Results'!$C$13)*('Inputs and Results'!$C$14-'Inputs and Results'!$C$13)), 'Inputs and Results'!$C$15 - SQRT((1-E5491)*('Inputs and Results'!$C$15-'Inputs and Results'!$C$13)*('Inputs and Results'!$C$15-'Inputs and Results'!$C$14))))</f>
        <v>0.53203399576675414</v>
      </c>
      <c r="C5491" s="47">
        <f ca="1">IF('Inputs and Results'!$G$15='Inputs and Results'!$G$13, 'Inputs and Results'!$G$13, IF(F5491 &lt;= ('Inputs and Results'!$G$14-'Inputs and Results'!$G$13)/('Inputs and Results'!$G$15-'Inputs and Results'!$G$13), 'Inputs and Results'!$G$13 + SQRT(F5491*('Inputs and Results'!$G$15-'Inputs and Results'!$G$13)*('Inputs and Results'!$G$14-'Inputs and Results'!$G$13)), 'Inputs and Results'!$G$15 - SQRT((1-F5491)*('Inputs and Results'!$G$15-'Inputs and Results'!$G$13)*('Inputs and Results'!$G$15-'Inputs and Results'!$G$14))))</f>
        <v>394.89891556957821</v>
      </c>
      <c r="D5491">
        <f t="shared" ca="1" si="357"/>
        <v>210.09964797444078</v>
      </c>
      <c r="E5491">
        <f t="shared" ca="1" si="360"/>
        <v>0.32323820021655392</v>
      </c>
      <c r="F5491">
        <f t="shared" ca="1" si="360"/>
        <v>0.23584481750936215</v>
      </c>
    </row>
    <row r="5492" spans="1:6" ht="15.75" customHeight="1" x14ac:dyDescent="0.2">
      <c r="A5492">
        <v>5491</v>
      </c>
      <c r="B5492" s="47">
        <f ca="1">IF('Inputs and Results'!$C$15='Inputs and Results'!$C$13, 'Inputs and Results'!$C$13, IF(E5492 &lt;= ('Inputs and Results'!$C$14-'Inputs and Results'!$C$13)/('Inputs and Results'!$C$15-'Inputs and Results'!$C$13), 'Inputs and Results'!$C$13 + SQRT(E5492*('Inputs and Results'!$C$15-'Inputs and Results'!$C$13)*('Inputs and Results'!$C$14-'Inputs and Results'!$C$13)), 'Inputs and Results'!$C$15 - SQRT((1-E5492)*('Inputs and Results'!$C$15-'Inputs and Results'!$C$13)*('Inputs and Results'!$C$15-'Inputs and Results'!$C$14))))</f>
        <v>0.31894844465588701</v>
      </c>
      <c r="C5492" s="47">
        <f ca="1">IF('Inputs and Results'!$G$15='Inputs and Results'!$G$13, 'Inputs and Results'!$G$13, IF(F5492 &lt;= ('Inputs and Results'!$G$14-'Inputs and Results'!$G$13)/('Inputs and Results'!$G$15-'Inputs and Results'!$G$13), 'Inputs and Results'!$G$13 + SQRT(F5492*('Inputs and Results'!$G$15-'Inputs and Results'!$G$13)*('Inputs and Results'!$G$14-'Inputs and Results'!$G$13)), 'Inputs and Results'!$G$15 - SQRT((1-F5492)*('Inputs and Results'!$G$15-'Inputs and Results'!$G$13)*('Inputs and Results'!$G$15-'Inputs and Results'!$G$14))))</f>
        <v>401.42370235798296</v>
      </c>
      <c r="D5492">
        <f t="shared" ca="1" si="357"/>
        <v>128.03346551508639</v>
      </c>
      <c r="E5492">
        <f t="shared" ca="1" si="360"/>
        <v>0.20132917306521259</v>
      </c>
      <c r="F5492">
        <f t="shared" ca="1" si="360"/>
        <v>0.24818052516250522</v>
      </c>
    </row>
    <row r="5493" spans="1:6" ht="15.75" customHeight="1" x14ac:dyDescent="0.2">
      <c r="A5493">
        <v>5492</v>
      </c>
      <c r="B5493" s="47">
        <f ca="1">IF('Inputs and Results'!$C$15='Inputs and Results'!$C$13, 'Inputs and Results'!$C$13, IF(E5493 &lt;= ('Inputs and Results'!$C$14-'Inputs and Results'!$C$13)/('Inputs and Results'!$C$15-'Inputs and Results'!$C$13), 'Inputs and Results'!$C$13 + SQRT(E5493*('Inputs and Results'!$C$15-'Inputs and Results'!$C$13)*('Inputs and Results'!$C$14-'Inputs and Results'!$C$13)), 'Inputs and Results'!$C$15 - SQRT((1-E5493)*('Inputs and Results'!$C$15-'Inputs and Results'!$C$13)*('Inputs and Results'!$C$15-'Inputs and Results'!$C$14))))</f>
        <v>0.51063122750849166</v>
      </c>
      <c r="C5493" s="47">
        <f ca="1">IF('Inputs and Results'!$G$15='Inputs and Results'!$G$13, 'Inputs and Results'!$G$13, IF(F5493 &lt;= ('Inputs and Results'!$G$14-'Inputs and Results'!$G$13)/('Inputs and Results'!$G$15-'Inputs and Results'!$G$13), 'Inputs and Results'!$G$13 + SQRT(F5493*('Inputs and Results'!$G$15-'Inputs and Results'!$G$13)*('Inputs and Results'!$G$14-'Inputs and Results'!$G$13)), 'Inputs and Results'!$G$15 - SQRT((1-F5493)*('Inputs and Results'!$G$15-'Inputs and Results'!$G$13)*('Inputs and Results'!$G$15-'Inputs and Results'!$G$14))))</f>
        <v>525.45158042322805</v>
      </c>
      <c r="D5493">
        <f t="shared" ca="1" si="357"/>
        <v>268.31198550778987</v>
      </c>
      <c r="E5493">
        <f t="shared" ca="1" si="360"/>
        <v>0.31144923494934673</v>
      </c>
      <c r="F5493">
        <f t="shared" ca="1" si="360"/>
        <v>0.46357748522705133</v>
      </c>
    </row>
    <row r="5494" spans="1:6" ht="15.75" customHeight="1" x14ac:dyDescent="0.2">
      <c r="A5494">
        <v>5493</v>
      </c>
      <c r="B5494" s="47">
        <f ca="1">IF('Inputs and Results'!$C$15='Inputs and Results'!$C$13, 'Inputs and Results'!$C$13, IF(E5494 &lt;= ('Inputs and Results'!$C$14-'Inputs and Results'!$C$13)/('Inputs and Results'!$C$15-'Inputs and Results'!$C$13), 'Inputs and Results'!$C$13 + SQRT(E5494*('Inputs and Results'!$C$15-'Inputs and Results'!$C$13)*('Inputs and Results'!$C$14-'Inputs and Results'!$C$13)), 'Inputs and Results'!$C$15 - SQRT((1-E5494)*('Inputs and Results'!$C$15-'Inputs and Results'!$C$13)*('Inputs and Results'!$C$15-'Inputs and Results'!$C$14))))</f>
        <v>0.63652614829900189</v>
      </c>
      <c r="C5494" s="47">
        <f ca="1">IF('Inputs and Results'!$G$15='Inputs and Results'!$G$13, 'Inputs and Results'!$G$13, IF(F5494 &lt;= ('Inputs and Results'!$G$14-'Inputs and Results'!$G$13)/('Inputs and Results'!$G$15-'Inputs and Results'!$G$13), 'Inputs and Results'!$G$13 + SQRT(F5494*('Inputs and Results'!$G$15-'Inputs and Results'!$G$13)*('Inputs and Results'!$G$14-'Inputs and Results'!$G$13)), 'Inputs and Results'!$G$15 - SQRT((1-F5494)*('Inputs and Results'!$G$15-'Inputs and Results'!$G$13)*('Inputs and Results'!$G$15-'Inputs and Results'!$G$14))))</f>
        <v>664.66574280457326</v>
      </c>
      <c r="D5494">
        <f t="shared" ca="1" si="357"/>
        <v>423.07712517369004</v>
      </c>
      <c r="E5494">
        <f t="shared" ca="1" si="360"/>
        <v>0.37933237248062768</v>
      </c>
      <c r="F5494">
        <f t="shared" ca="1" si="360"/>
        <v>0.66214464176221222</v>
      </c>
    </row>
    <row r="5495" spans="1:6" ht="15.75" customHeight="1" x14ac:dyDescent="0.2">
      <c r="A5495">
        <v>5494</v>
      </c>
      <c r="B5495" s="47">
        <f ca="1">IF('Inputs and Results'!$C$15='Inputs and Results'!$C$13, 'Inputs and Results'!$C$13, IF(E5495 &lt;= ('Inputs and Results'!$C$14-'Inputs and Results'!$C$13)/('Inputs and Results'!$C$15-'Inputs and Results'!$C$13), 'Inputs and Results'!$C$13 + SQRT(E5495*('Inputs and Results'!$C$15-'Inputs and Results'!$C$13)*('Inputs and Results'!$C$14-'Inputs and Results'!$C$13)), 'Inputs and Results'!$C$15 - SQRT((1-E5495)*('Inputs and Results'!$C$15-'Inputs and Results'!$C$13)*('Inputs and Results'!$C$15-'Inputs and Results'!$C$14))))</f>
        <v>5.3263757420413338E-2</v>
      </c>
      <c r="C5495" s="47">
        <f ca="1">IF('Inputs and Results'!$G$15='Inputs and Results'!$G$13, 'Inputs and Results'!$G$13, IF(F5495 &lt;= ('Inputs and Results'!$G$14-'Inputs and Results'!$G$13)/('Inputs and Results'!$G$15-'Inputs and Results'!$G$13), 'Inputs and Results'!$G$13 + SQRT(F5495*('Inputs and Results'!$G$15-'Inputs and Results'!$G$13)*('Inputs and Results'!$G$14-'Inputs and Results'!$G$13)), 'Inputs and Results'!$G$15 - SQRT((1-F5495)*('Inputs and Results'!$G$15-'Inputs and Results'!$G$13)*('Inputs and Results'!$G$15-'Inputs and Results'!$G$14))))</f>
        <v>571.58129550071749</v>
      </c>
      <c r="D5495">
        <f t="shared" ca="1" si="357"/>
        <v>30.44456746959581</v>
      </c>
      <c r="E5495">
        <f t="shared" ca="1" si="360"/>
        <v>3.5193946296437684E-2</v>
      </c>
      <c r="F5495">
        <f t="shared" ca="1" si="360"/>
        <v>0.53443647717505227</v>
      </c>
    </row>
    <row r="5496" spans="1:6" ht="15.75" customHeight="1" x14ac:dyDescent="0.2">
      <c r="A5496">
        <v>5495</v>
      </c>
      <c r="B5496" s="47">
        <f ca="1">IF('Inputs and Results'!$C$15='Inputs and Results'!$C$13, 'Inputs and Results'!$C$13, IF(E5496 &lt;= ('Inputs and Results'!$C$14-'Inputs and Results'!$C$13)/('Inputs and Results'!$C$15-'Inputs and Results'!$C$13), 'Inputs and Results'!$C$13 + SQRT(E5496*('Inputs and Results'!$C$15-'Inputs and Results'!$C$13)*('Inputs and Results'!$C$14-'Inputs and Results'!$C$13)), 'Inputs and Results'!$C$15 - SQRT((1-E5496)*('Inputs and Results'!$C$15-'Inputs and Results'!$C$13)*('Inputs and Results'!$C$15-'Inputs and Results'!$C$14))))</f>
        <v>1.1962723428752569</v>
      </c>
      <c r="C5496" s="47">
        <f ca="1">IF('Inputs and Results'!$G$15='Inputs and Results'!$G$13, 'Inputs and Results'!$G$13, IF(F5496 &lt;= ('Inputs and Results'!$G$14-'Inputs and Results'!$G$13)/('Inputs and Results'!$G$15-'Inputs and Results'!$G$13), 'Inputs and Results'!$G$13 + SQRT(F5496*('Inputs and Results'!$G$15-'Inputs and Results'!$G$13)*('Inputs and Results'!$G$14-'Inputs and Results'!$G$13)), 'Inputs and Results'!$G$15 - SQRT((1-F5496)*('Inputs and Results'!$G$15-'Inputs and Results'!$G$13)*('Inputs and Results'!$G$15-'Inputs and Results'!$G$14))))</f>
        <v>656.72924773836758</v>
      </c>
      <c r="D5496">
        <f t="shared" ca="1" si="357"/>
        <v>785.627035826682</v>
      </c>
      <c r="E5496">
        <f t="shared" ca="1" si="360"/>
        <v>0.63850739321369832</v>
      </c>
      <c r="F5496">
        <f t="shared" ca="1" si="360"/>
        <v>0.65205276535451606</v>
      </c>
    </row>
    <row r="5497" spans="1:6" ht="15.75" customHeight="1" x14ac:dyDescent="0.2">
      <c r="A5497">
        <v>5496</v>
      </c>
      <c r="B5497" s="47">
        <f ca="1">IF('Inputs and Results'!$C$15='Inputs and Results'!$C$13, 'Inputs and Results'!$C$13, IF(E5497 &lt;= ('Inputs and Results'!$C$14-'Inputs and Results'!$C$13)/('Inputs and Results'!$C$15-'Inputs and Results'!$C$13), 'Inputs and Results'!$C$13 + SQRT(E5497*('Inputs and Results'!$C$15-'Inputs and Results'!$C$13)*('Inputs and Results'!$C$14-'Inputs and Results'!$C$13)), 'Inputs and Results'!$C$15 - SQRT((1-E5497)*('Inputs and Results'!$C$15-'Inputs and Results'!$C$13)*('Inputs and Results'!$C$15-'Inputs and Results'!$C$14))))</f>
        <v>2.206590814133369E-2</v>
      </c>
      <c r="C5497" s="47">
        <f ca="1">IF('Inputs and Results'!$G$15='Inputs and Results'!$G$13, 'Inputs and Results'!$G$13, IF(F5497 &lt;= ('Inputs and Results'!$G$14-'Inputs and Results'!$G$13)/('Inputs and Results'!$G$15-'Inputs and Results'!$G$13), 'Inputs and Results'!$G$13 + SQRT(F5497*('Inputs and Results'!$G$15-'Inputs and Results'!$G$13)*('Inputs and Results'!$G$14-'Inputs and Results'!$G$13)), 'Inputs and Results'!$G$15 - SQRT((1-F5497)*('Inputs and Results'!$G$15-'Inputs and Results'!$G$13)*('Inputs and Results'!$G$15-'Inputs and Results'!$G$14))))</f>
        <v>325.69504689845303</v>
      </c>
      <c r="D5497">
        <f t="shared" ca="1" si="357"/>
        <v>7.186756986948633</v>
      </c>
      <c r="E5497">
        <f t="shared" ca="1" si="360"/>
        <v>1.4656504949544402E-2</v>
      </c>
      <c r="F5497">
        <f t="shared" ca="1" si="360"/>
        <v>9.8830225115387971E-2</v>
      </c>
    </row>
    <row r="5498" spans="1:6" ht="15.75" customHeight="1" x14ac:dyDescent="0.2">
      <c r="A5498">
        <v>5497</v>
      </c>
      <c r="B5498" s="47">
        <f ca="1">IF('Inputs and Results'!$C$15='Inputs and Results'!$C$13, 'Inputs and Results'!$C$13, IF(E5498 &lt;= ('Inputs and Results'!$C$14-'Inputs and Results'!$C$13)/('Inputs and Results'!$C$15-'Inputs and Results'!$C$13), 'Inputs and Results'!$C$13 + SQRT(E5498*('Inputs and Results'!$C$15-'Inputs and Results'!$C$13)*('Inputs and Results'!$C$14-'Inputs and Results'!$C$13)), 'Inputs and Results'!$C$15 - SQRT((1-E5498)*('Inputs and Results'!$C$15-'Inputs and Results'!$C$13)*('Inputs and Results'!$C$15-'Inputs and Results'!$C$14))))</f>
        <v>0.59267340660937684</v>
      </c>
      <c r="C5498" s="47">
        <f ca="1">IF('Inputs and Results'!$G$15='Inputs and Results'!$G$13, 'Inputs and Results'!$G$13, IF(F5498 &lt;= ('Inputs and Results'!$G$14-'Inputs and Results'!$G$13)/('Inputs and Results'!$G$15-'Inputs and Results'!$G$13), 'Inputs and Results'!$G$13 + SQRT(F5498*('Inputs and Results'!$G$15-'Inputs and Results'!$G$13)*('Inputs and Results'!$G$14-'Inputs and Results'!$G$13)), 'Inputs and Results'!$G$15 - SQRT((1-F5498)*('Inputs and Results'!$G$15-'Inputs and Results'!$G$13)*('Inputs and Results'!$G$15-'Inputs and Results'!$G$14))))</f>
        <v>504.29191136796214</v>
      </c>
      <c r="D5498">
        <f t="shared" ca="1" si="357"/>
        <v>298.88040503600405</v>
      </c>
      <c r="E5498">
        <f t="shared" ca="1" si="360"/>
        <v>0.35608651919492185</v>
      </c>
      <c r="F5498">
        <f t="shared" ca="1" si="360"/>
        <v>0.42939595635197625</v>
      </c>
    </row>
    <row r="5499" spans="1:6" ht="15.75" customHeight="1" x14ac:dyDescent="0.2">
      <c r="A5499">
        <v>5498</v>
      </c>
      <c r="B5499" s="47">
        <f ca="1">IF('Inputs and Results'!$C$15='Inputs and Results'!$C$13, 'Inputs and Results'!$C$13, IF(E5499 &lt;= ('Inputs and Results'!$C$14-'Inputs and Results'!$C$13)/('Inputs and Results'!$C$15-'Inputs and Results'!$C$13), 'Inputs and Results'!$C$13 + SQRT(E5499*('Inputs and Results'!$C$15-'Inputs and Results'!$C$13)*('Inputs and Results'!$C$14-'Inputs and Results'!$C$13)), 'Inputs and Results'!$C$15 - SQRT((1-E5499)*('Inputs and Results'!$C$15-'Inputs and Results'!$C$13)*('Inputs and Results'!$C$15-'Inputs and Results'!$C$14))))</f>
        <v>1.1142412940022424</v>
      </c>
      <c r="C5499" s="47">
        <f ca="1">IF('Inputs and Results'!$G$15='Inputs and Results'!$G$13, 'Inputs and Results'!$G$13, IF(F5499 &lt;= ('Inputs and Results'!$G$14-'Inputs and Results'!$G$13)/('Inputs and Results'!$G$15-'Inputs and Results'!$G$13), 'Inputs and Results'!$G$13 + SQRT(F5499*('Inputs and Results'!$G$15-'Inputs and Results'!$G$13)*('Inputs and Results'!$G$14-'Inputs and Results'!$G$13)), 'Inputs and Results'!$G$15 - SQRT((1-F5499)*('Inputs and Results'!$G$15-'Inputs and Results'!$G$13)*('Inputs and Results'!$G$15-'Inputs and Results'!$G$14))))</f>
        <v>515.92612202753151</v>
      </c>
      <c r="D5499">
        <f t="shared" ca="1" si="357"/>
        <v>574.86618981751553</v>
      </c>
      <c r="E5499">
        <f t="shared" ca="1" si="360"/>
        <v>0.60487934475040694</v>
      </c>
      <c r="F5499">
        <f t="shared" ca="1" si="360"/>
        <v>0.44832061816831326</v>
      </c>
    </row>
    <row r="5500" spans="1:6" ht="15.75" customHeight="1" x14ac:dyDescent="0.2">
      <c r="A5500">
        <v>5499</v>
      </c>
      <c r="B5500" s="47">
        <f ca="1">IF('Inputs and Results'!$C$15='Inputs and Results'!$C$13, 'Inputs and Results'!$C$13, IF(E5500 &lt;= ('Inputs and Results'!$C$14-'Inputs and Results'!$C$13)/('Inputs and Results'!$C$15-'Inputs and Results'!$C$13), 'Inputs and Results'!$C$13 + SQRT(E5500*('Inputs and Results'!$C$15-'Inputs and Results'!$C$13)*('Inputs and Results'!$C$14-'Inputs and Results'!$C$13)), 'Inputs and Results'!$C$15 - SQRT((1-E5500)*('Inputs and Results'!$C$15-'Inputs and Results'!$C$13)*('Inputs and Results'!$C$15-'Inputs and Results'!$C$14))))</f>
        <v>0.37440822501368665</v>
      </c>
      <c r="C5500" s="47">
        <f ca="1">IF('Inputs and Results'!$G$15='Inputs and Results'!$G$13, 'Inputs and Results'!$G$13, IF(F5500 &lt;= ('Inputs and Results'!$G$14-'Inputs and Results'!$G$13)/('Inputs and Results'!$G$15-'Inputs and Results'!$G$13), 'Inputs and Results'!$G$13 + SQRT(F5500*('Inputs and Results'!$G$15-'Inputs and Results'!$G$13)*('Inputs and Results'!$G$14-'Inputs and Results'!$G$13)), 'Inputs and Results'!$G$15 - SQRT((1-F5500)*('Inputs and Results'!$G$15-'Inputs and Results'!$G$13)*('Inputs and Results'!$G$15-'Inputs and Results'!$G$14))))</f>
        <v>777.99334474954526</v>
      </c>
      <c r="D5500">
        <f t="shared" ca="1" si="357"/>
        <v>291.28710728013846</v>
      </c>
      <c r="E5500">
        <f t="shared" ca="1" si="360"/>
        <v>0.23402975901380241</v>
      </c>
      <c r="F5500">
        <f t="shared" ca="1" si="360"/>
        <v>0.79004832697820992</v>
      </c>
    </row>
    <row r="5501" spans="1:6" ht="15.75" customHeight="1" x14ac:dyDescent="0.2">
      <c r="A5501">
        <v>5500</v>
      </c>
      <c r="B5501" s="47">
        <f ca="1">IF('Inputs and Results'!$C$15='Inputs and Results'!$C$13, 'Inputs and Results'!$C$13, IF(E5501 &lt;= ('Inputs and Results'!$C$14-'Inputs and Results'!$C$13)/('Inputs and Results'!$C$15-'Inputs and Results'!$C$13), 'Inputs and Results'!$C$13 + SQRT(E5501*('Inputs and Results'!$C$15-'Inputs and Results'!$C$13)*('Inputs and Results'!$C$14-'Inputs and Results'!$C$13)), 'Inputs and Results'!$C$15 - SQRT((1-E5501)*('Inputs and Results'!$C$15-'Inputs and Results'!$C$13)*('Inputs and Results'!$C$15-'Inputs and Results'!$C$14))))</f>
        <v>1.3767884756075819</v>
      </c>
      <c r="C5501" s="47">
        <f ca="1">IF('Inputs and Results'!$G$15='Inputs and Results'!$G$13, 'Inputs and Results'!$G$13, IF(F5501 &lt;= ('Inputs and Results'!$G$14-'Inputs and Results'!$G$13)/('Inputs and Results'!$G$15-'Inputs and Results'!$G$13), 'Inputs and Results'!$G$13 + SQRT(F5501*('Inputs and Results'!$G$15-'Inputs and Results'!$G$13)*('Inputs and Results'!$G$14-'Inputs and Results'!$G$13)), 'Inputs and Results'!$G$15 - SQRT((1-F5501)*('Inputs and Results'!$G$15-'Inputs and Results'!$G$13)*('Inputs and Results'!$G$15-'Inputs and Results'!$G$14))))</f>
        <v>626.76750636185022</v>
      </c>
      <c r="D5501">
        <f t="shared" ca="1" si="357"/>
        <v>862.9262796442971</v>
      </c>
      <c r="E5501">
        <f t="shared" ca="1" si="360"/>
        <v>0.70724270523107136</v>
      </c>
      <c r="F5501">
        <f t="shared" ca="1" si="360"/>
        <v>0.61261541028715727</v>
      </c>
    </row>
    <row r="5502" spans="1:6" ht="15.75" customHeight="1" x14ac:dyDescent="0.2">
      <c r="A5502">
        <v>5501</v>
      </c>
      <c r="B5502" s="47">
        <f ca="1">IF('Inputs and Results'!$C$15='Inputs and Results'!$C$13, 'Inputs and Results'!$C$13, IF(E5502 &lt;= ('Inputs and Results'!$C$14-'Inputs and Results'!$C$13)/('Inputs and Results'!$C$15-'Inputs and Results'!$C$13), 'Inputs and Results'!$C$13 + SQRT(E5502*('Inputs and Results'!$C$15-'Inputs and Results'!$C$13)*('Inputs and Results'!$C$14-'Inputs and Results'!$C$13)), 'Inputs and Results'!$C$15 - SQRT((1-E5502)*('Inputs and Results'!$C$15-'Inputs and Results'!$C$13)*('Inputs and Results'!$C$15-'Inputs and Results'!$C$14))))</f>
        <v>2.0031393524985468</v>
      </c>
      <c r="C5502" s="47">
        <f ca="1">IF('Inputs and Results'!$G$15='Inputs and Results'!$G$13, 'Inputs and Results'!$G$13, IF(F5502 &lt;= ('Inputs and Results'!$G$14-'Inputs and Results'!$G$13)/('Inputs and Results'!$G$15-'Inputs and Results'!$G$13), 'Inputs and Results'!$G$13 + SQRT(F5502*('Inputs and Results'!$G$15-'Inputs and Results'!$G$13)*('Inputs and Results'!$G$14-'Inputs and Results'!$G$13)), 'Inputs and Results'!$G$15 - SQRT((1-F5502)*('Inputs and Results'!$G$15-'Inputs and Results'!$G$13)*('Inputs and Results'!$G$15-'Inputs and Results'!$G$14))))</f>
        <v>344.20760097294396</v>
      </c>
      <c r="D5502">
        <f t="shared" ca="1" si="357"/>
        <v>689.49579093802117</v>
      </c>
      <c r="E5502">
        <f t="shared" ref="E5502:F5521" ca="1" si="361">RAND()</f>
        <v>0.88958542771810933</v>
      </c>
      <c r="F5502">
        <f t="shared" ca="1" si="361"/>
        <v>0.13658897620784194</v>
      </c>
    </row>
    <row r="5503" spans="1:6" ht="15.75" customHeight="1" x14ac:dyDescent="0.2">
      <c r="A5503">
        <v>5502</v>
      </c>
      <c r="B5503" s="47">
        <f ca="1">IF('Inputs and Results'!$C$15='Inputs and Results'!$C$13, 'Inputs and Results'!$C$13, IF(E5503 &lt;= ('Inputs and Results'!$C$14-'Inputs and Results'!$C$13)/('Inputs and Results'!$C$15-'Inputs and Results'!$C$13), 'Inputs and Results'!$C$13 + SQRT(E5503*('Inputs and Results'!$C$15-'Inputs and Results'!$C$13)*('Inputs and Results'!$C$14-'Inputs and Results'!$C$13)), 'Inputs and Results'!$C$15 - SQRT((1-E5503)*('Inputs and Results'!$C$15-'Inputs and Results'!$C$13)*('Inputs and Results'!$C$15-'Inputs and Results'!$C$14))))</f>
        <v>2.2461616315690596</v>
      </c>
      <c r="C5503" s="47">
        <f ca="1">IF('Inputs and Results'!$G$15='Inputs and Results'!$G$13, 'Inputs and Results'!$G$13, IF(F5503 &lt;= ('Inputs and Results'!$G$14-'Inputs and Results'!$G$13)/('Inputs and Results'!$G$15-'Inputs and Results'!$G$13), 'Inputs and Results'!$G$13 + SQRT(F5503*('Inputs and Results'!$G$15-'Inputs and Results'!$G$13)*('Inputs and Results'!$G$14-'Inputs and Results'!$G$13)), 'Inputs and Results'!$G$15 - SQRT((1-F5503)*('Inputs and Results'!$G$15-'Inputs and Results'!$G$13)*('Inputs and Results'!$G$15-'Inputs and Results'!$G$14))))</f>
        <v>679.00317043699602</v>
      </c>
      <c r="D5503">
        <f t="shared" ca="1" si="357"/>
        <v>1525.1508691493273</v>
      </c>
      <c r="E5503">
        <f t="shared" ca="1" si="361"/>
        <v>0.93685863492015309</v>
      </c>
      <c r="F5503">
        <f t="shared" ca="1" si="361"/>
        <v>0.67999932045880607</v>
      </c>
    </row>
    <row r="5504" spans="1:6" ht="15.75" customHeight="1" x14ac:dyDescent="0.2">
      <c r="A5504">
        <v>5503</v>
      </c>
      <c r="B5504" s="47">
        <f ca="1">IF('Inputs and Results'!$C$15='Inputs and Results'!$C$13, 'Inputs and Results'!$C$13, IF(E5504 &lt;= ('Inputs and Results'!$C$14-'Inputs and Results'!$C$13)/('Inputs and Results'!$C$15-'Inputs and Results'!$C$13), 'Inputs and Results'!$C$13 + SQRT(E5504*('Inputs and Results'!$C$15-'Inputs and Results'!$C$13)*('Inputs and Results'!$C$14-'Inputs and Results'!$C$13)), 'Inputs and Results'!$C$15 - SQRT((1-E5504)*('Inputs and Results'!$C$15-'Inputs and Results'!$C$13)*('Inputs and Results'!$C$15-'Inputs and Results'!$C$14))))</f>
        <v>0.92334541415449767</v>
      </c>
      <c r="C5504" s="47">
        <f ca="1">IF('Inputs and Results'!$G$15='Inputs and Results'!$G$13, 'Inputs and Results'!$G$13, IF(F5504 &lt;= ('Inputs and Results'!$G$14-'Inputs and Results'!$G$13)/('Inputs and Results'!$G$15-'Inputs and Results'!$G$13), 'Inputs and Results'!$G$13 + SQRT(F5504*('Inputs and Results'!$G$15-'Inputs and Results'!$G$13)*('Inputs and Results'!$G$14-'Inputs and Results'!$G$13)), 'Inputs and Results'!$G$15 - SQRT((1-F5504)*('Inputs and Results'!$G$15-'Inputs and Results'!$G$13)*('Inputs and Results'!$G$15-'Inputs and Results'!$G$14))))</f>
        <v>701.80082085003789</v>
      </c>
      <c r="D5504">
        <f t="shared" ca="1" si="357"/>
        <v>648.0045695817447</v>
      </c>
      <c r="E5504">
        <f t="shared" ca="1" si="361"/>
        <v>0.52083397012076071</v>
      </c>
      <c r="F5504">
        <f t="shared" ca="1" si="361"/>
        <v>0.707391623246582</v>
      </c>
    </row>
    <row r="5505" spans="1:6" ht="15.75" customHeight="1" x14ac:dyDescent="0.2">
      <c r="A5505">
        <v>5504</v>
      </c>
      <c r="B5505" s="47">
        <f ca="1">IF('Inputs and Results'!$C$15='Inputs and Results'!$C$13, 'Inputs and Results'!$C$13, IF(E5505 &lt;= ('Inputs and Results'!$C$14-'Inputs and Results'!$C$13)/('Inputs and Results'!$C$15-'Inputs and Results'!$C$13), 'Inputs and Results'!$C$13 + SQRT(E5505*('Inputs and Results'!$C$15-'Inputs and Results'!$C$13)*('Inputs and Results'!$C$14-'Inputs and Results'!$C$13)), 'Inputs and Results'!$C$15 - SQRT((1-E5505)*('Inputs and Results'!$C$15-'Inputs and Results'!$C$13)*('Inputs and Results'!$C$15-'Inputs and Results'!$C$14))))</f>
        <v>1.8481818981942413</v>
      </c>
      <c r="C5505" s="47">
        <f ca="1">IF('Inputs and Results'!$G$15='Inputs and Results'!$G$13, 'Inputs and Results'!$G$13, IF(F5505 &lt;= ('Inputs and Results'!$G$14-'Inputs and Results'!$G$13)/('Inputs and Results'!$G$15-'Inputs and Results'!$G$13), 'Inputs and Results'!$G$13 + SQRT(F5505*('Inputs and Results'!$G$15-'Inputs and Results'!$G$13)*('Inputs and Results'!$G$14-'Inputs and Results'!$G$13)), 'Inputs and Results'!$G$15 - SQRT((1-F5505)*('Inputs and Results'!$G$15-'Inputs and Results'!$G$13)*('Inputs and Results'!$G$15-'Inputs and Results'!$G$14))))</f>
        <v>614.35359157029973</v>
      </c>
      <c r="D5505">
        <f t="shared" ca="1" si="357"/>
        <v>1135.4371870308462</v>
      </c>
      <c r="E5505">
        <f t="shared" ca="1" si="361"/>
        <v>0.85259056226139762</v>
      </c>
      <c r="F5505">
        <f t="shared" ca="1" si="361"/>
        <v>0.59565534357970518</v>
      </c>
    </row>
    <row r="5506" spans="1:6" ht="15.75" customHeight="1" x14ac:dyDescent="0.2">
      <c r="A5506">
        <v>5505</v>
      </c>
      <c r="B5506" s="47">
        <f ca="1">IF('Inputs and Results'!$C$15='Inputs and Results'!$C$13, 'Inputs and Results'!$C$13, IF(E5506 &lt;= ('Inputs and Results'!$C$14-'Inputs and Results'!$C$13)/('Inputs and Results'!$C$15-'Inputs and Results'!$C$13), 'Inputs and Results'!$C$13 + SQRT(E5506*('Inputs and Results'!$C$15-'Inputs and Results'!$C$13)*('Inputs and Results'!$C$14-'Inputs and Results'!$C$13)), 'Inputs and Results'!$C$15 - SQRT((1-E5506)*('Inputs and Results'!$C$15-'Inputs and Results'!$C$13)*('Inputs and Results'!$C$15-'Inputs and Results'!$C$14))))</f>
        <v>1.6784413994353782</v>
      </c>
      <c r="C5506" s="47">
        <f ca="1">IF('Inputs and Results'!$G$15='Inputs and Results'!$G$13, 'Inputs and Results'!$G$13, IF(F5506 &lt;= ('Inputs and Results'!$G$14-'Inputs and Results'!$G$13)/('Inputs and Results'!$G$15-'Inputs and Results'!$G$13), 'Inputs and Results'!$G$13 + SQRT(F5506*('Inputs and Results'!$G$15-'Inputs and Results'!$G$13)*('Inputs and Results'!$G$14-'Inputs and Results'!$G$13)), 'Inputs and Results'!$G$15 - SQRT((1-F5506)*('Inputs and Results'!$G$15-'Inputs and Results'!$G$13)*('Inputs and Results'!$G$15-'Inputs and Results'!$G$14))))</f>
        <v>418.10647970505477</v>
      </c>
      <c r="D5506">
        <f t="shared" ref="D5506:D5569" ca="1" si="362">B5506*C5506</f>
        <v>701.76722490915165</v>
      </c>
      <c r="E5506">
        <f t="shared" ca="1" si="361"/>
        <v>0.80594254058596426</v>
      </c>
      <c r="F5506">
        <f t="shared" ca="1" si="361"/>
        <v>0.27926441061063778</v>
      </c>
    </row>
    <row r="5507" spans="1:6" ht="15.75" customHeight="1" x14ac:dyDescent="0.2">
      <c r="A5507">
        <v>5506</v>
      </c>
      <c r="B5507" s="47">
        <f ca="1">IF('Inputs and Results'!$C$15='Inputs and Results'!$C$13, 'Inputs and Results'!$C$13, IF(E5507 &lt;= ('Inputs and Results'!$C$14-'Inputs and Results'!$C$13)/('Inputs and Results'!$C$15-'Inputs and Results'!$C$13), 'Inputs and Results'!$C$13 + SQRT(E5507*('Inputs and Results'!$C$15-'Inputs and Results'!$C$13)*('Inputs and Results'!$C$14-'Inputs and Results'!$C$13)), 'Inputs and Results'!$C$15 - SQRT((1-E5507)*('Inputs and Results'!$C$15-'Inputs and Results'!$C$13)*('Inputs and Results'!$C$15-'Inputs and Results'!$C$14))))</f>
        <v>0.26668936579013014</v>
      </c>
      <c r="C5507" s="47">
        <f ca="1">IF('Inputs and Results'!$G$15='Inputs and Results'!$G$13, 'Inputs and Results'!$G$13, IF(F5507 &lt;= ('Inputs and Results'!$G$14-'Inputs and Results'!$G$13)/('Inputs and Results'!$G$15-'Inputs and Results'!$G$13), 'Inputs and Results'!$G$13 + SQRT(F5507*('Inputs and Results'!$G$15-'Inputs and Results'!$G$13)*('Inputs and Results'!$G$14-'Inputs and Results'!$G$13)), 'Inputs and Results'!$G$15 - SQRT((1-F5507)*('Inputs and Results'!$G$15-'Inputs and Results'!$G$13)*('Inputs and Results'!$G$15-'Inputs and Results'!$G$14))))</f>
        <v>457.89976139071211</v>
      </c>
      <c r="D5507">
        <f t="shared" ca="1" si="362"/>
        <v>122.11699696074093</v>
      </c>
      <c r="E5507">
        <f t="shared" ca="1" si="361"/>
        <v>0.1698903307683598</v>
      </c>
      <c r="F5507">
        <f t="shared" ca="1" si="361"/>
        <v>0.35075908362840036</v>
      </c>
    </row>
    <row r="5508" spans="1:6" ht="15.75" customHeight="1" x14ac:dyDescent="0.2">
      <c r="A5508">
        <v>5507</v>
      </c>
      <c r="B5508" s="47">
        <f ca="1">IF('Inputs and Results'!$C$15='Inputs and Results'!$C$13, 'Inputs and Results'!$C$13, IF(E5508 &lt;= ('Inputs and Results'!$C$14-'Inputs and Results'!$C$13)/('Inputs and Results'!$C$15-'Inputs and Results'!$C$13), 'Inputs and Results'!$C$13 + SQRT(E5508*('Inputs and Results'!$C$15-'Inputs and Results'!$C$13)*('Inputs and Results'!$C$14-'Inputs and Results'!$C$13)), 'Inputs and Results'!$C$15 - SQRT((1-E5508)*('Inputs and Results'!$C$15-'Inputs and Results'!$C$13)*('Inputs and Results'!$C$15-'Inputs and Results'!$C$14))))</f>
        <v>0.90326278804469373</v>
      </c>
      <c r="C5508" s="47">
        <f ca="1">IF('Inputs and Results'!$G$15='Inputs and Results'!$G$13, 'Inputs and Results'!$G$13, IF(F5508 &lt;= ('Inputs and Results'!$G$14-'Inputs and Results'!$G$13)/('Inputs and Results'!$G$15-'Inputs and Results'!$G$13), 'Inputs and Results'!$G$13 + SQRT(F5508*('Inputs and Results'!$G$15-'Inputs and Results'!$G$13)*('Inputs and Results'!$G$14-'Inputs and Results'!$G$13)), 'Inputs and Results'!$G$15 - SQRT((1-F5508)*('Inputs and Results'!$G$15-'Inputs and Results'!$G$13)*('Inputs and Results'!$G$15-'Inputs and Results'!$G$14))))</f>
        <v>593.06165610563755</v>
      </c>
      <c r="D5508">
        <f t="shared" ca="1" si="362"/>
        <v>535.69052497638154</v>
      </c>
      <c r="E5508">
        <f t="shared" ca="1" si="361"/>
        <v>0.51152145155576556</v>
      </c>
      <c r="F5508">
        <f t="shared" ca="1" si="361"/>
        <v>0.56571993892156669</v>
      </c>
    </row>
    <row r="5509" spans="1:6" ht="15.75" customHeight="1" x14ac:dyDescent="0.2">
      <c r="A5509">
        <v>5508</v>
      </c>
      <c r="B5509" s="47">
        <f ca="1">IF('Inputs and Results'!$C$15='Inputs and Results'!$C$13, 'Inputs and Results'!$C$13, IF(E5509 &lt;= ('Inputs and Results'!$C$14-'Inputs and Results'!$C$13)/('Inputs and Results'!$C$15-'Inputs and Results'!$C$13), 'Inputs and Results'!$C$13 + SQRT(E5509*('Inputs and Results'!$C$15-'Inputs and Results'!$C$13)*('Inputs and Results'!$C$14-'Inputs and Results'!$C$13)), 'Inputs and Results'!$C$15 - SQRT((1-E5509)*('Inputs and Results'!$C$15-'Inputs and Results'!$C$13)*('Inputs and Results'!$C$15-'Inputs and Results'!$C$14))))</f>
        <v>1.7239763293555459</v>
      </c>
      <c r="C5509" s="47">
        <f ca="1">IF('Inputs and Results'!$G$15='Inputs and Results'!$G$13, 'Inputs and Results'!$G$13, IF(F5509 &lt;= ('Inputs and Results'!$G$14-'Inputs and Results'!$G$13)/('Inputs and Results'!$G$15-'Inputs and Results'!$G$13), 'Inputs and Results'!$G$13 + SQRT(F5509*('Inputs and Results'!$G$15-'Inputs and Results'!$G$13)*('Inputs and Results'!$G$14-'Inputs and Results'!$G$13)), 'Inputs and Results'!$G$15 - SQRT((1-F5509)*('Inputs and Results'!$G$15-'Inputs and Results'!$G$13)*('Inputs and Results'!$G$15-'Inputs and Results'!$G$14))))</f>
        <v>688.19205116176431</v>
      </c>
      <c r="D5509">
        <f t="shared" ca="1" si="362"/>
        <v>1186.4268062535225</v>
      </c>
      <c r="E5509">
        <f t="shared" ca="1" si="361"/>
        <v>0.81908484355056155</v>
      </c>
      <c r="F5509">
        <f t="shared" ca="1" si="361"/>
        <v>0.69118755578426172</v>
      </c>
    </row>
    <row r="5510" spans="1:6" ht="15.75" customHeight="1" x14ac:dyDescent="0.2">
      <c r="A5510">
        <v>5509</v>
      </c>
      <c r="B5510" s="47">
        <f ca="1">IF('Inputs and Results'!$C$15='Inputs and Results'!$C$13, 'Inputs and Results'!$C$13, IF(E5510 &lt;= ('Inputs and Results'!$C$14-'Inputs and Results'!$C$13)/('Inputs and Results'!$C$15-'Inputs and Results'!$C$13), 'Inputs and Results'!$C$13 + SQRT(E5510*('Inputs and Results'!$C$15-'Inputs and Results'!$C$13)*('Inputs and Results'!$C$14-'Inputs and Results'!$C$13)), 'Inputs and Results'!$C$15 - SQRT((1-E5510)*('Inputs and Results'!$C$15-'Inputs and Results'!$C$13)*('Inputs and Results'!$C$15-'Inputs and Results'!$C$14))))</f>
        <v>2.1270438756929133</v>
      </c>
      <c r="C5510" s="47">
        <f ca="1">IF('Inputs and Results'!$G$15='Inputs and Results'!$G$13, 'Inputs and Results'!$G$13, IF(F5510 &lt;= ('Inputs and Results'!$G$14-'Inputs and Results'!$G$13)/('Inputs and Results'!$G$15-'Inputs and Results'!$G$13), 'Inputs and Results'!$G$13 + SQRT(F5510*('Inputs and Results'!$G$15-'Inputs and Results'!$G$13)*('Inputs and Results'!$G$14-'Inputs and Results'!$G$13)), 'Inputs and Results'!$G$15 - SQRT((1-F5510)*('Inputs and Results'!$G$15-'Inputs and Results'!$G$13)*('Inputs and Results'!$G$15-'Inputs and Results'!$G$14))))</f>
        <v>634.71789451313794</v>
      </c>
      <c r="D5510">
        <f t="shared" ca="1" si="362"/>
        <v>1350.0728103168706</v>
      </c>
      <c r="E5510">
        <f t="shared" ca="1" si="361"/>
        <v>0.91532751167052784</v>
      </c>
      <c r="F5510">
        <f t="shared" ca="1" si="361"/>
        <v>0.62328647308529084</v>
      </c>
    </row>
    <row r="5511" spans="1:6" ht="15.75" customHeight="1" x14ac:dyDescent="0.2">
      <c r="A5511">
        <v>5510</v>
      </c>
      <c r="B5511" s="47">
        <f ca="1">IF('Inputs and Results'!$C$15='Inputs and Results'!$C$13, 'Inputs and Results'!$C$13, IF(E5511 &lt;= ('Inputs and Results'!$C$14-'Inputs and Results'!$C$13)/('Inputs and Results'!$C$15-'Inputs and Results'!$C$13), 'Inputs and Results'!$C$13 + SQRT(E5511*('Inputs and Results'!$C$15-'Inputs and Results'!$C$13)*('Inputs and Results'!$C$14-'Inputs and Results'!$C$13)), 'Inputs and Results'!$C$15 - SQRT((1-E5511)*('Inputs and Results'!$C$15-'Inputs and Results'!$C$13)*('Inputs and Results'!$C$15-'Inputs and Results'!$C$14))))</f>
        <v>0.76380667380356737</v>
      </c>
      <c r="C5511" s="47">
        <f ca="1">IF('Inputs and Results'!$G$15='Inputs and Results'!$G$13, 'Inputs and Results'!$G$13, IF(F5511 &lt;= ('Inputs and Results'!$G$14-'Inputs and Results'!$G$13)/('Inputs and Results'!$G$15-'Inputs and Results'!$G$13), 'Inputs and Results'!$G$13 + SQRT(F5511*('Inputs and Results'!$G$15-'Inputs and Results'!$G$13)*('Inputs and Results'!$G$14-'Inputs and Results'!$G$13)), 'Inputs and Results'!$G$15 - SQRT((1-F5511)*('Inputs and Results'!$G$15-'Inputs and Results'!$G$13)*('Inputs and Results'!$G$15-'Inputs and Results'!$G$14))))</f>
        <v>593.2550385806552</v>
      </c>
      <c r="D5511">
        <f t="shared" ca="1" si="362"/>
        <v>453.13215773549729</v>
      </c>
      <c r="E5511">
        <f t="shared" ca="1" si="361"/>
        <v>0.44438215643050394</v>
      </c>
      <c r="F5511">
        <f t="shared" ca="1" si="361"/>
        <v>0.56599663514524501</v>
      </c>
    </row>
    <row r="5512" spans="1:6" ht="15.75" customHeight="1" x14ac:dyDescent="0.2">
      <c r="A5512">
        <v>5511</v>
      </c>
      <c r="B5512" s="47">
        <f ca="1">IF('Inputs and Results'!$C$15='Inputs and Results'!$C$13, 'Inputs and Results'!$C$13, IF(E5512 &lt;= ('Inputs and Results'!$C$14-'Inputs and Results'!$C$13)/('Inputs and Results'!$C$15-'Inputs and Results'!$C$13), 'Inputs and Results'!$C$13 + SQRT(E5512*('Inputs and Results'!$C$15-'Inputs and Results'!$C$13)*('Inputs and Results'!$C$14-'Inputs and Results'!$C$13)), 'Inputs and Results'!$C$15 - SQRT((1-E5512)*('Inputs and Results'!$C$15-'Inputs and Results'!$C$13)*('Inputs and Results'!$C$15-'Inputs and Results'!$C$14))))</f>
        <v>1.232615652018352</v>
      </c>
      <c r="C5512" s="47">
        <f ca="1">IF('Inputs and Results'!$G$15='Inputs and Results'!$G$13, 'Inputs and Results'!$G$13, IF(F5512 &lt;= ('Inputs and Results'!$G$14-'Inputs and Results'!$G$13)/('Inputs and Results'!$G$15-'Inputs and Results'!$G$13), 'Inputs and Results'!$G$13 + SQRT(F5512*('Inputs and Results'!$G$15-'Inputs and Results'!$G$13)*('Inputs and Results'!$G$14-'Inputs and Results'!$G$13)), 'Inputs and Results'!$G$15 - SQRT((1-F5512)*('Inputs and Results'!$G$15-'Inputs and Results'!$G$13)*('Inputs and Results'!$G$15-'Inputs and Results'!$G$14))))</f>
        <v>326.93012284206361</v>
      </c>
      <c r="D5512">
        <f t="shared" ca="1" si="362"/>
        <v>402.97918653141016</v>
      </c>
      <c r="E5512">
        <f t="shared" ca="1" si="361"/>
        <v>0.65292806294549832</v>
      </c>
      <c r="F5512">
        <f t="shared" ca="1" si="361"/>
        <v>0.10137447918625231</v>
      </c>
    </row>
    <row r="5513" spans="1:6" ht="15.75" customHeight="1" x14ac:dyDescent="0.2">
      <c r="A5513">
        <v>5512</v>
      </c>
      <c r="B5513" s="47">
        <f ca="1">IF('Inputs and Results'!$C$15='Inputs and Results'!$C$13, 'Inputs and Results'!$C$13, IF(E5513 &lt;= ('Inputs and Results'!$C$14-'Inputs and Results'!$C$13)/('Inputs and Results'!$C$15-'Inputs and Results'!$C$13), 'Inputs and Results'!$C$13 + SQRT(E5513*('Inputs and Results'!$C$15-'Inputs and Results'!$C$13)*('Inputs and Results'!$C$14-'Inputs and Results'!$C$13)), 'Inputs and Results'!$C$15 - SQRT((1-E5513)*('Inputs and Results'!$C$15-'Inputs and Results'!$C$13)*('Inputs and Results'!$C$15-'Inputs and Results'!$C$14))))</f>
        <v>2.3044479511040508</v>
      </c>
      <c r="C5513" s="47">
        <f ca="1">IF('Inputs and Results'!$G$15='Inputs and Results'!$G$13, 'Inputs and Results'!$G$13, IF(F5513 &lt;= ('Inputs and Results'!$G$14-'Inputs and Results'!$G$13)/('Inputs and Results'!$G$15-'Inputs and Results'!$G$13), 'Inputs and Results'!$G$13 + SQRT(F5513*('Inputs and Results'!$G$15-'Inputs and Results'!$G$13)*('Inputs and Results'!$G$14-'Inputs and Results'!$G$13)), 'Inputs and Results'!$G$15 - SQRT((1-F5513)*('Inputs and Results'!$G$15-'Inputs and Results'!$G$13)*('Inputs and Results'!$G$15-'Inputs and Results'!$G$14))))</f>
        <v>506.19137766703614</v>
      </c>
      <c r="D5513">
        <f t="shared" ca="1" si="362"/>
        <v>1166.4916831313383</v>
      </c>
      <c r="E5513">
        <f t="shared" ca="1" si="361"/>
        <v>0.94624526080851634</v>
      </c>
      <c r="F5513">
        <f t="shared" ca="1" si="361"/>
        <v>0.43250750149596018</v>
      </c>
    </row>
    <row r="5514" spans="1:6" ht="15.75" customHeight="1" x14ac:dyDescent="0.2">
      <c r="A5514">
        <v>5513</v>
      </c>
      <c r="B5514" s="47">
        <f ca="1">IF('Inputs and Results'!$C$15='Inputs and Results'!$C$13, 'Inputs and Results'!$C$13, IF(E5514 &lt;= ('Inputs and Results'!$C$14-'Inputs and Results'!$C$13)/('Inputs and Results'!$C$15-'Inputs and Results'!$C$13), 'Inputs and Results'!$C$13 + SQRT(E5514*('Inputs and Results'!$C$15-'Inputs and Results'!$C$13)*('Inputs and Results'!$C$14-'Inputs and Results'!$C$13)), 'Inputs and Results'!$C$15 - SQRT((1-E5514)*('Inputs and Results'!$C$15-'Inputs and Results'!$C$13)*('Inputs and Results'!$C$15-'Inputs and Results'!$C$14))))</f>
        <v>1.2933669265867045</v>
      </c>
      <c r="C5514" s="47">
        <f ca="1">IF('Inputs and Results'!$G$15='Inputs and Results'!$G$13, 'Inputs and Results'!$G$13, IF(F5514 &lt;= ('Inputs and Results'!$G$14-'Inputs and Results'!$G$13)/('Inputs and Results'!$G$15-'Inputs and Results'!$G$13), 'Inputs and Results'!$G$13 + SQRT(F5514*('Inputs and Results'!$G$15-'Inputs and Results'!$G$13)*('Inputs and Results'!$G$14-'Inputs and Results'!$G$13)), 'Inputs and Results'!$G$15 - SQRT((1-F5514)*('Inputs and Results'!$G$15-'Inputs and Results'!$G$13)*('Inputs and Results'!$G$15-'Inputs and Results'!$G$14))))</f>
        <v>421.79278151657502</v>
      </c>
      <c r="D5514">
        <f t="shared" ca="1" si="362"/>
        <v>545.53283348654998</v>
      </c>
      <c r="E5514">
        <f t="shared" ca="1" si="361"/>
        <v>0.67637817252576549</v>
      </c>
      <c r="F5514">
        <f t="shared" ca="1" si="361"/>
        <v>0.2860443259643084</v>
      </c>
    </row>
    <row r="5515" spans="1:6" ht="15.75" customHeight="1" x14ac:dyDescent="0.2">
      <c r="A5515">
        <v>5514</v>
      </c>
      <c r="B5515" s="47">
        <f ca="1">IF('Inputs and Results'!$C$15='Inputs and Results'!$C$13, 'Inputs and Results'!$C$13, IF(E5515 &lt;= ('Inputs and Results'!$C$14-'Inputs and Results'!$C$13)/('Inputs and Results'!$C$15-'Inputs and Results'!$C$13), 'Inputs and Results'!$C$13 + SQRT(E5515*('Inputs and Results'!$C$15-'Inputs and Results'!$C$13)*('Inputs and Results'!$C$14-'Inputs and Results'!$C$13)), 'Inputs and Results'!$C$15 - SQRT((1-E5515)*('Inputs and Results'!$C$15-'Inputs and Results'!$C$13)*('Inputs and Results'!$C$15-'Inputs and Results'!$C$14))))</f>
        <v>0.83371773514762815</v>
      </c>
      <c r="C5515" s="47">
        <f ca="1">IF('Inputs and Results'!$G$15='Inputs and Results'!$G$13, 'Inputs and Results'!$G$13, IF(F5515 &lt;= ('Inputs and Results'!$G$14-'Inputs and Results'!$G$13)/('Inputs and Results'!$G$15-'Inputs and Results'!$G$13), 'Inputs and Results'!$G$13 + SQRT(F5515*('Inputs and Results'!$G$15-'Inputs and Results'!$G$13)*('Inputs and Results'!$G$14-'Inputs and Results'!$G$13)), 'Inputs and Results'!$G$15 - SQRT((1-F5515)*('Inputs and Results'!$G$15-'Inputs and Results'!$G$13)*('Inputs and Results'!$G$15-'Inputs and Results'!$G$14))))</f>
        <v>711.99145036409607</v>
      </c>
      <c r="D5515">
        <f t="shared" ca="1" si="362"/>
        <v>593.59989944202903</v>
      </c>
      <c r="E5515">
        <f t="shared" ca="1" si="361"/>
        <v>0.47858012766511981</v>
      </c>
      <c r="F5515">
        <f t="shared" ca="1" si="361"/>
        <v>0.71923976261730038</v>
      </c>
    </row>
    <row r="5516" spans="1:6" ht="15.75" customHeight="1" x14ac:dyDescent="0.2">
      <c r="A5516">
        <v>5515</v>
      </c>
      <c r="B5516" s="47">
        <f ca="1">IF('Inputs and Results'!$C$15='Inputs and Results'!$C$13, 'Inputs and Results'!$C$13, IF(E5516 &lt;= ('Inputs and Results'!$C$14-'Inputs and Results'!$C$13)/('Inputs and Results'!$C$15-'Inputs and Results'!$C$13), 'Inputs and Results'!$C$13 + SQRT(E5516*('Inputs and Results'!$C$15-'Inputs and Results'!$C$13)*('Inputs and Results'!$C$14-'Inputs and Results'!$C$13)), 'Inputs and Results'!$C$15 - SQRT((1-E5516)*('Inputs and Results'!$C$15-'Inputs and Results'!$C$13)*('Inputs and Results'!$C$15-'Inputs and Results'!$C$14))))</f>
        <v>1.2490287506612043</v>
      </c>
      <c r="C5516" s="47">
        <f ca="1">IF('Inputs and Results'!$G$15='Inputs and Results'!$G$13, 'Inputs and Results'!$G$13, IF(F5516 &lt;= ('Inputs and Results'!$G$14-'Inputs and Results'!$G$13)/('Inputs and Results'!$G$15-'Inputs and Results'!$G$13), 'Inputs and Results'!$G$13 + SQRT(F5516*('Inputs and Results'!$G$15-'Inputs and Results'!$G$13)*('Inputs and Results'!$G$14-'Inputs and Results'!$G$13)), 'Inputs and Results'!$G$15 - SQRT((1-F5516)*('Inputs and Results'!$G$15-'Inputs and Results'!$G$13)*('Inputs and Results'!$G$15-'Inputs and Results'!$G$14))))</f>
        <v>714.77129814810621</v>
      </c>
      <c r="D5516">
        <f t="shared" ca="1" si="362"/>
        <v>892.76990153441625</v>
      </c>
      <c r="E5516">
        <f t="shared" ca="1" si="361"/>
        <v>0.65934440933210414</v>
      </c>
      <c r="F5516">
        <f t="shared" ca="1" si="361"/>
        <v>0.72242924699363265</v>
      </c>
    </row>
    <row r="5517" spans="1:6" ht="15.75" customHeight="1" x14ac:dyDescent="0.2">
      <c r="A5517">
        <v>5516</v>
      </c>
      <c r="B5517" s="47">
        <f ca="1">IF('Inputs and Results'!$C$15='Inputs and Results'!$C$13, 'Inputs and Results'!$C$13, IF(E5517 &lt;= ('Inputs and Results'!$C$14-'Inputs and Results'!$C$13)/('Inputs and Results'!$C$15-'Inputs and Results'!$C$13), 'Inputs and Results'!$C$13 + SQRT(E5517*('Inputs and Results'!$C$15-'Inputs and Results'!$C$13)*('Inputs and Results'!$C$14-'Inputs and Results'!$C$13)), 'Inputs and Results'!$C$15 - SQRT((1-E5517)*('Inputs and Results'!$C$15-'Inputs and Results'!$C$13)*('Inputs and Results'!$C$15-'Inputs and Results'!$C$14))))</f>
        <v>1.8356546819044561</v>
      </c>
      <c r="C5517" s="47">
        <f ca="1">IF('Inputs and Results'!$G$15='Inputs and Results'!$G$13, 'Inputs and Results'!$G$13, IF(F5517 &lt;= ('Inputs and Results'!$G$14-'Inputs and Results'!$G$13)/('Inputs and Results'!$G$15-'Inputs and Results'!$G$13), 'Inputs and Results'!$G$13 + SQRT(F5517*('Inputs and Results'!$G$15-'Inputs and Results'!$G$13)*('Inputs and Results'!$G$14-'Inputs and Results'!$G$13)), 'Inputs and Results'!$G$15 - SQRT((1-F5517)*('Inputs and Results'!$G$15-'Inputs and Results'!$G$13)*('Inputs and Results'!$G$15-'Inputs and Results'!$G$14))))</f>
        <v>351.02963416994783</v>
      </c>
      <c r="D5517">
        <f t="shared" ca="1" si="362"/>
        <v>644.3691914512732</v>
      </c>
      <c r="E5517">
        <f t="shared" ca="1" si="361"/>
        <v>0.8493666644698874</v>
      </c>
      <c r="F5517">
        <f t="shared" ca="1" si="361"/>
        <v>0.1502996411896943</v>
      </c>
    </row>
    <row r="5518" spans="1:6" ht="15.75" customHeight="1" x14ac:dyDescent="0.2">
      <c r="A5518">
        <v>5517</v>
      </c>
      <c r="B5518" s="47">
        <f ca="1">IF('Inputs and Results'!$C$15='Inputs and Results'!$C$13, 'Inputs and Results'!$C$13, IF(E5518 &lt;= ('Inputs and Results'!$C$14-'Inputs and Results'!$C$13)/('Inputs and Results'!$C$15-'Inputs and Results'!$C$13), 'Inputs and Results'!$C$13 + SQRT(E5518*('Inputs and Results'!$C$15-'Inputs and Results'!$C$13)*('Inputs and Results'!$C$14-'Inputs and Results'!$C$13)), 'Inputs and Results'!$C$15 - SQRT((1-E5518)*('Inputs and Results'!$C$15-'Inputs and Results'!$C$13)*('Inputs and Results'!$C$15-'Inputs and Results'!$C$14))))</f>
        <v>1.7469899838241967</v>
      </c>
      <c r="C5518" s="47">
        <f ca="1">IF('Inputs and Results'!$G$15='Inputs and Results'!$G$13, 'Inputs and Results'!$G$13, IF(F5518 &lt;= ('Inputs and Results'!$G$14-'Inputs and Results'!$G$13)/('Inputs and Results'!$G$15-'Inputs and Results'!$G$13), 'Inputs and Results'!$G$13 + SQRT(F5518*('Inputs and Results'!$G$15-'Inputs and Results'!$G$13)*('Inputs and Results'!$G$14-'Inputs and Results'!$G$13)), 'Inputs and Results'!$G$15 - SQRT((1-F5518)*('Inputs and Results'!$G$15-'Inputs and Results'!$G$13)*('Inputs and Results'!$G$15-'Inputs and Results'!$G$14))))</f>
        <v>496.84157732454537</v>
      </c>
      <c r="D5518">
        <f t="shared" ca="1" si="362"/>
        <v>867.97725913339593</v>
      </c>
      <c r="E5518">
        <f t="shared" ca="1" si="361"/>
        <v>0.82555176659590146</v>
      </c>
      <c r="F5518">
        <f t="shared" ca="1" si="361"/>
        <v>0.41710932697260183</v>
      </c>
    </row>
    <row r="5519" spans="1:6" ht="15.75" customHeight="1" x14ac:dyDescent="0.2">
      <c r="A5519">
        <v>5518</v>
      </c>
      <c r="B5519" s="47">
        <f ca="1">IF('Inputs and Results'!$C$15='Inputs and Results'!$C$13, 'Inputs and Results'!$C$13, IF(E5519 &lt;= ('Inputs and Results'!$C$14-'Inputs and Results'!$C$13)/('Inputs and Results'!$C$15-'Inputs and Results'!$C$13), 'Inputs and Results'!$C$13 + SQRT(E5519*('Inputs and Results'!$C$15-'Inputs and Results'!$C$13)*('Inputs and Results'!$C$14-'Inputs and Results'!$C$13)), 'Inputs and Results'!$C$15 - SQRT((1-E5519)*('Inputs and Results'!$C$15-'Inputs and Results'!$C$13)*('Inputs and Results'!$C$15-'Inputs and Results'!$C$14))))</f>
        <v>1.9334205014267407</v>
      </c>
      <c r="C5519" s="47">
        <f ca="1">IF('Inputs and Results'!$G$15='Inputs and Results'!$G$13, 'Inputs and Results'!$G$13, IF(F5519 &lt;= ('Inputs and Results'!$G$14-'Inputs and Results'!$G$13)/('Inputs and Results'!$G$15-'Inputs and Results'!$G$13), 'Inputs and Results'!$G$13 + SQRT(F5519*('Inputs and Results'!$G$15-'Inputs and Results'!$G$13)*('Inputs and Results'!$G$14-'Inputs and Results'!$G$13)), 'Inputs and Results'!$G$15 - SQRT((1-F5519)*('Inputs and Results'!$G$15-'Inputs and Results'!$G$13)*('Inputs and Results'!$G$15-'Inputs and Results'!$G$14))))</f>
        <v>736.00481222359667</v>
      </c>
      <c r="D5519">
        <f t="shared" ca="1" si="362"/>
        <v>1423.0067931018405</v>
      </c>
      <c r="E5519">
        <f t="shared" ca="1" si="361"/>
        <v>0.87360090813591273</v>
      </c>
      <c r="F5519">
        <f t="shared" ca="1" si="361"/>
        <v>0.74619060587774011</v>
      </c>
    </row>
    <row r="5520" spans="1:6" ht="15.75" customHeight="1" x14ac:dyDescent="0.2">
      <c r="A5520">
        <v>5519</v>
      </c>
      <c r="B5520" s="47">
        <f ca="1">IF('Inputs and Results'!$C$15='Inputs and Results'!$C$13, 'Inputs and Results'!$C$13, IF(E5520 &lt;= ('Inputs and Results'!$C$14-'Inputs and Results'!$C$13)/('Inputs and Results'!$C$15-'Inputs and Results'!$C$13), 'Inputs and Results'!$C$13 + SQRT(E5520*('Inputs and Results'!$C$15-'Inputs and Results'!$C$13)*('Inputs and Results'!$C$14-'Inputs and Results'!$C$13)), 'Inputs and Results'!$C$15 - SQRT((1-E5520)*('Inputs and Results'!$C$15-'Inputs and Results'!$C$13)*('Inputs and Results'!$C$15-'Inputs and Results'!$C$14))))</f>
        <v>1.5080855663515371</v>
      </c>
      <c r="C5520" s="47">
        <f ca="1">IF('Inputs and Results'!$G$15='Inputs and Results'!$G$13, 'Inputs and Results'!$G$13, IF(F5520 &lt;= ('Inputs and Results'!$G$14-'Inputs and Results'!$G$13)/('Inputs and Results'!$G$15-'Inputs and Results'!$G$13), 'Inputs and Results'!$G$13 + SQRT(F5520*('Inputs and Results'!$G$15-'Inputs and Results'!$G$13)*('Inputs and Results'!$G$14-'Inputs and Results'!$G$13)), 'Inputs and Results'!$G$15 - SQRT((1-F5520)*('Inputs and Results'!$G$15-'Inputs and Results'!$G$13)*('Inputs and Results'!$G$15-'Inputs and Results'!$G$14))))</f>
        <v>531.14610628929256</v>
      </c>
      <c r="D5520">
        <f t="shared" ca="1" si="362"/>
        <v>801.01377651870155</v>
      </c>
      <c r="E5520">
        <f t="shared" ca="1" si="361"/>
        <v>0.75268792474126511</v>
      </c>
      <c r="F5520">
        <f t="shared" ca="1" si="361"/>
        <v>0.47259619479372683</v>
      </c>
    </row>
    <row r="5521" spans="1:6" ht="15.75" customHeight="1" x14ac:dyDescent="0.2">
      <c r="A5521">
        <v>5520</v>
      </c>
      <c r="B5521" s="47">
        <f ca="1">IF('Inputs and Results'!$C$15='Inputs and Results'!$C$13, 'Inputs and Results'!$C$13, IF(E5521 &lt;= ('Inputs and Results'!$C$14-'Inputs and Results'!$C$13)/('Inputs and Results'!$C$15-'Inputs and Results'!$C$13), 'Inputs and Results'!$C$13 + SQRT(E5521*('Inputs and Results'!$C$15-'Inputs and Results'!$C$13)*('Inputs and Results'!$C$14-'Inputs and Results'!$C$13)), 'Inputs and Results'!$C$15 - SQRT((1-E5521)*('Inputs and Results'!$C$15-'Inputs and Results'!$C$13)*('Inputs and Results'!$C$15-'Inputs and Results'!$C$14))))</f>
        <v>2.1974675012900047</v>
      </c>
      <c r="C5521" s="47">
        <f ca="1">IF('Inputs and Results'!$G$15='Inputs and Results'!$G$13, 'Inputs and Results'!$G$13, IF(F5521 &lt;= ('Inputs and Results'!$G$14-'Inputs and Results'!$G$13)/('Inputs and Results'!$G$15-'Inputs and Results'!$G$13), 'Inputs and Results'!$G$13 + SQRT(F5521*('Inputs and Results'!$G$15-'Inputs and Results'!$G$13)*('Inputs and Results'!$G$14-'Inputs and Results'!$G$13)), 'Inputs and Results'!$G$15 - SQRT((1-F5521)*('Inputs and Results'!$G$15-'Inputs and Results'!$G$13)*('Inputs and Results'!$G$15-'Inputs and Results'!$G$14))))</f>
        <v>477.22130896657097</v>
      </c>
      <c r="D5521">
        <f t="shared" ca="1" si="362"/>
        <v>1048.6783173771159</v>
      </c>
      <c r="E5521">
        <f t="shared" ca="1" si="361"/>
        <v>0.92843795427936571</v>
      </c>
      <c r="F5521">
        <f t="shared" ca="1" si="361"/>
        <v>0.38412663828794291</v>
      </c>
    </row>
    <row r="5522" spans="1:6" ht="15.75" customHeight="1" x14ac:dyDescent="0.2">
      <c r="A5522">
        <v>5521</v>
      </c>
      <c r="B5522" s="47">
        <f ca="1">IF('Inputs and Results'!$C$15='Inputs and Results'!$C$13, 'Inputs and Results'!$C$13, IF(E5522 &lt;= ('Inputs and Results'!$C$14-'Inputs and Results'!$C$13)/('Inputs and Results'!$C$15-'Inputs and Results'!$C$13), 'Inputs and Results'!$C$13 + SQRT(E5522*('Inputs and Results'!$C$15-'Inputs and Results'!$C$13)*('Inputs and Results'!$C$14-'Inputs and Results'!$C$13)), 'Inputs and Results'!$C$15 - SQRT((1-E5522)*('Inputs and Results'!$C$15-'Inputs and Results'!$C$13)*('Inputs and Results'!$C$15-'Inputs and Results'!$C$14))))</f>
        <v>1.4989375021301781</v>
      </c>
      <c r="C5522" s="47">
        <f ca="1">IF('Inputs and Results'!$G$15='Inputs and Results'!$G$13, 'Inputs and Results'!$G$13, IF(F5522 &lt;= ('Inputs and Results'!$G$14-'Inputs and Results'!$G$13)/('Inputs and Results'!$G$15-'Inputs and Results'!$G$13), 'Inputs and Results'!$G$13 + SQRT(F5522*('Inputs and Results'!$G$15-'Inputs and Results'!$G$13)*('Inputs and Results'!$G$14-'Inputs and Results'!$G$13)), 'Inputs and Results'!$G$15 - SQRT((1-F5522)*('Inputs and Results'!$G$15-'Inputs and Results'!$G$13)*('Inputs and Results'!$G$15-'Inputs and Results'!$G$14))))</f>
        <v>646.6396215142147</v>
      </c>
      <c r="D5522">
        <f t="shared" ca="1" si="362"/>
        <v>969.27237905092068</v>
      </c>
      <c r="E5522">
        <f t="shared" ref="E5522:F5541" ca="1" si="363">RAND()</f>
        <v>0.7496457086098679</v>
      </c>
      <c r="F5522">
        <f t="shared" ca="1" si="363"/>
        <v>0.63900859722893422</v>
      </c>
    </row>
    <row r="5523" spans="1:6" ht="15.75" customHeight="1" x14ac:dyDescent="0.2">
      <c r="A5523">
        <v>5522</v>
      </c>
      <c r="B5523" s="47">
        <f ca="1">IF('Inputs and Results'!$C$15='Inputs and Results'!$C$13, 'Inputs and Results'!$C$13, IF(E5523 &lt;= ('Inputs and Results'!$C$14-'Inputs and Results'!$C$13)/('Inputs and Results'!$C$15-'Inputs and Results'!$C$13), 'Inputs and Results'!$C$13 + SQRT(E5523*('Inputs and Results'!$C$15-'Inputs and Results'!$C$13)*('Inputs and Results'!$C$14-'Inputs and Results'!$C$13)), 'Inputs and Results'!$C$15 - SQRT((1-E5523)*('Inputs and Results'!$C$15-'Inputs and Results'!$C$13)*('Inputs and Results'!$C$15-'Inputs and Results'!$C$14))))</f>
        <v>6.6117665324811004E-2</v>
      </c>
      <c r="C5523" s="47">
        <f ca="1">IF('Inputs and Results'!$G$15='Inputs and Results'!$G$13, 'Inputs and Results'!$G$13, IF(F5523 &lt;= ('Inputs and Results'!$G$14-'Inputs and Results'!$G$13)/('Inputs and Results'!$G$15-'Inputs and Results'!$G$13), 'Inputs and Results'!$G$13 + SQRT(F5523*('Inputs and Results'!$G$15-'Inputs and Results'!$G$13)*('Inputs and Results'!$G$14-'Inputs and Results'!$G$13)), 'Inputs and Results'!$G$15 - SQRT((1-F5523)*('Inputs and Results'!$G$15-'Inputs and Results'!$G$13)*('Inputs and Results'!$G$15-'Inputs and Results'!$G$14))))</f>
        <v>651.62606721557347</v>
      </c>
      <c r="D5523">
        <f t="shared" ca="1" si="362"/>
        <v>43.083994229082087</v>
      </c>
      <c r="E5523">
        <f t="shared" ca="1" si="363"/>
        <v>4.3592716253429309E-2</v>
      </c>
      <c r="F5523">
        <f t="shared" ca="1" si="363"/>
        <v>0.64548522158506993</v>
      </c>
    </row>
    <row r="5524" spans="1:6" ht="15.75" customHeight="1" x14ac:dyDescent="0.2">
      <c r="A5524">
        <v>5523</v>
      </c>
      <c r="B5524" s="47">
        <f ca="1">IF('Inputs and Results'!$C$15='Inputs and Results'!$C$13, 'Inputs and Results'!$C$13, IF(E5524 &lt;= ('Inputs and Results'!$C$14-'Inputs and Results'!$C$13)/('Inputs and Results'!$C$15-'Inputs and Results'!$C$13), 'Inputs and Results'!$C$13 + SQRT(E5524*('Inputs and Results'!$C$15-'Inputs and Results'!$C$13)*('Inputs and Results'!$C$14-'Inputs and Results'!$C$13)), 'Inputs and Results'!$C$15 - SQRT((1-E5524)*('Inputs and Results'!$C$15-'Inputs and Results'!$C$13)*('Inputs and Results'!$C$15-'Inputs and Results'!$C$14))))</f>
        <v>1.1908930268882707</v>
      </c>
      <c r="C5524" s="47">
        <f ca="1">IF('Inputs and Results'!$G$15='Inputs and Results'!$G$13, 'Inputs and Results'!$G$13, IF(F5524 &lt;= ('Inputs and Results'!$G$14-'Inputs and Results'!$G$13)/('Inputs and Results'!$G$15-'Inputs and Results'!$G$13), 'Inputs and Results'!$G$13 + SQRT(F5524*('Inputs and Results'!$G$15-'Inputs and Results'!$G$13)*('Inputs and Results'!$G$14-'Inputs and Results'!$G$13)), 'Inputs and Results'!$G$15 - SQRT((1-F5524)*('Inputs and Results'!$G$15-'Inputs and Results'!$G$13)*('Inputs and Results'!$G$15-'Inputs and Results'!$G$14))))</f>
        <v>321.11727041918357</v>
      </c>
      <c r="D5524">
        <f t="shared" ca="1" si="362"/>
        <v>382.41631815560089</v>
      </c>
      <c r="E5524">
        <f t="shared" ca="1" si="363"/>
        <v>0.63634799553761301</v>
      </c>
      <c r="F5524">
        <f t="shared" ca="1" si="363"/>
        <v>8.9368643633794598E-2</v>
      </c>
    </row>
    <row r="5525" spans="1:6" ht="15.75" customHeight="1" x14ac:dyDescent="0.2">
      <c r="A5525">
        <v>5524</v>
      </c>
      <c r="B5525" s="47">
        <f ca="1">IF('Inputs and Results'!$C$15='Inputs and Results'!$C$13, 'Inputs and Results'!$C$13, IF(E5525 &lt;= ('Inputs and Results'!$C$14-'Inputs and Results'!$C$13)/('Inputs and Results'!$C$15-'Inputs and Results'!$C$13), 'Inputs and Results'!$C$13 + SQRT(E5525*('Inputs and Results'!$C$15-'Inputs and Results'!$C$13)*('Inputs and Results'!$C$14-'Inputs and Results'!$C$13)), 'Inputs and Results'!$C$15 - SQRT((1-E5525)*('Inputs and Results'!$C$15-'Inputs and Results'!$C$13)*('Inputs and Results'!$C$15-'Inputs and Results'!$C$14))))</f>
        <v>0.65759889058147625</v>
      </c>
      <c r="C5525" s="47">
        <f ca="1">IF('Inputs and Results'!$G$15='Inputs and Results'!$G$13, 'Inputs and Results'!$G$13, IF(F5525 &lt;= ('Inputs and Results'!$G$14-'Inputs and Results'!$G$13)/('Inputs and Results'!$G$15-'Inputs and Results'!$G$13), 'Inputs and Results'!$G$13 + SQRT(F5525*('Inputs and Results'!$G$15-'Inputs and Results'!$G$13)*('Inputs and Results'!$G$14-'Inputs and Results'!$G$13)), 'Inputs and Results'!$G$15 - SQRT((1-F5525)*('Inputs and Results'!$G$15-'Inputs and Results'!$G$13)*('Inputs and Results'!$G$15-'Inputs and Results'!$G$14))))</f>
        <v>331.83893440966312</v>
      </c>
      <c r="D5525">
        <f t="shared" ca="1" si="362"/>
        <v>218.21691511953372</v>
      </c>
      <c r="E5525">
        <f t="shared" ca="1" si="363"/>
        <v>0.39035078251054101</v>
      </c>
      <c r="F5525">
        <f t="shared" ca="1" si="363"/>
        <v>0.11145106661084614</v>
      </c>
    </row>
    <row r="5526" spans="1:6" ht="15.75" customHeight="1" x14ac:dyDescent="0.2">
      <c r="A5526">
        <v>5525</v>
      </c>
      <c r="B5526" s="47">
        <f ca="1">IF('Inputs and Results'!$C$15='Inputs and Results'!$C$13, 'Inputs and Results'!$C$13, IF(E5526 &lt;= ('Inputs and Results'!$C$14-'Inputs and Results'!$C$13)/('Inputs and Results'!$C$15-'Inputs and Results'!$C$13), 'Inputs and Results'!$C$13 + SQRT(E5526*('Inputs and Results'!$C$15-'Inputs and Results'!$C$13)*('Inputs and Results'!$C$14-'Inputs and Results'!$C$13)), 'Inputs and Results'!$C$15 - SQRT((1-E5526)*('Inputs and Results'!$C$15-'Inputs and Results'!$C$13)*('Inputs and Results'!$C$15-'Inputs and Results'!$C$14))))</f>
        <v>0.5170409503076896</v>
      </c>
      <c r="C5526" s="47">
        <f ca="1">IF('Inputs and Results'!$G$15='Inputs and Results'!$G$13, 'Inputs and Results'!$G$13, IF(F5526 &lt;= ('Inputs and Results'!$G$14-'Inputs and Results'!$G$13)/('Inputs and Results'!$G$15-'Inputs and Results'!$G$13), 'Inputs and Results'!$G$13 + SQRT(F5526*('Inputs and Results'!$G$15-'Inputs and Results'!$G$13)*('Inputs and Results'!$G$14-'Inputs and Results'!$G$13)), 'Inputs and Results'!$G$15 - SQRT((1-F5526)*('Inputs and Results'!$G$15-'Inputs and Results'!$G$13)*('Inputs and Results'!$G$15-'Inputs and Results'!$G$14))))</f>
        <v>937.39047039362288</v>
      </c>
      <c r="D5526">
        <f t="shared" ca="1" si="362"/>
        <v>484.66925962169091</v>
      </c>
      <c r="E5526">
        <f t="shared" ca="1" si="363"/>
        <v>0.31499048417233988</v>
      </c>
      <c r="F5526">
        <f t="shared" ca="1" si="363"/>
        <v>0.9186979112774758</v>
      </c>
    </row>
    <row r="5527" spans="1:6" ht="15.75" customHeight="1" x14ac:dyDescent="0.2">
      <c r="A5527">
        <v>5526</v>
      </c>
      <c r="B5527" s="47">
        <f ca="1">IF('Inputs and Results'!$C$15='Inputs and Results'!$C$13, 'Inputs and Results'!$C$13, IF(E5527 &lt;= ('Inputs and Results'!$C$14-'Inputs and Results'!$C$13)/('Inputs and Results'!$C$15-'Inputs and Results'!$C$13), 'Inputs and Results'!$C$13 + SQRT(E5527*('Inputs and Results'!$C$15-'Inputs and Results'!$C$13)*('Inputs and Results'!$C$14-'Inputs and Results'!$C$13)), 'Inputs and Results'!$C$15 - SQRT((1-E5527)*('Inputs and Results'!$C$15-'Inputs and Results'!$C$13)*('Inputs and Results'!$C$15-'Inputs and Results'!$C$14))))</f>
        <v>1.8896687971473984</v>
      </c>
      <c r="C5527" s="47">
        <f ca="1">IF('Inputs and Results'!$G$15='Inputs and Results'!$G$13, 'Inputs and Results'!$G$13, IF(F5527 &lt;= ('Inputs and Results'!$G$14-'Inputs and Results'!$G$13)/('Inputs and Results'!$G$15-'Inputs and Results'!$G$13), 'Inputs and Results'!$G$13 + SQRT(F5527*('Inputs and Results'!$G$15-'Inputs and Results'!$G$13)*('Inputs and Results'!$G$14-'Inputs and Results'!$G$13)), 'Inputs and Results'!$G$15 - SQRT((1-F5527)*('Inputs and Results'!$G$15-'Inputs and Results'!$G$13)*('Inputs and Results'!$G$15-'Inputs and Results'!$G$14))))</f>
        <v>639.72454441384377</v>
      </c>
      <c r="D5527">
        <f t="shared" ca="1" si="362"/>
        <v>1208.8675103481755</v>
      </c>
      <c r="E5527">
        <f t="shared" ca="1" si="363"/>
        <v>0.86301829110798833</v>
      </c>
      <c r="F5527">
        <f t="shared" ca="1" si="363"/>
        <v>0.62992995371330207</v>
      </c>
    </row>
    <row r="5528" spans="1:6" ht="15.75" customHeight="1" x14ac:dyDescent="0.2">
      <c r="A5528">
        <v>5527</v>
      </c>
      <c r="B5528" s="47">
        <f ca="1">IF('Inputs and Results'!$C$15='Inputs and Results'!$C$13, 'Inputs and Results'!$C$13, IF(E5528 &lt;= ('Inputs and Results'!$C$14-'Inputs and Results'!$C$13)/('Inputs and Results'!$C$15-'Inputs and Results'!$C$13), 'Inputs and Results'!$C$13 + SQRT(E5528*('Inputs and Results'!$C$15-'Inputs and Results'!$C$13)*('Inputs and Results'!$C$14-'Inputs and Results'!$C$13)), 'Inputs and Results'!$C$15 - SQRT((1-E5528)*('Inputs and Results'!$C$15-'Inputs and Results'!$C$13)*('Inputs and Results'!$C$15-'Inputs and Results'!$C$14))))</f>
        <v>0.16719395217379729</v>
      </c>
      <c r="C5528" s="47">
        <f ca="1">IF('Inputs and Results'!$G$15='Inputs and Results'!$G$13, 'Inputs and Results'!$G$13, IF(F5528 &lt;= ('Inputs and Results'!$G$14-'Inputs and Results'!$G$13)/('Inputs and Results'!$G$15-'Inputs and Results'!$G$13), 'Inputs and Results'!$G$13 + SQRT(F5528*('Inputs and Results'!$G$15-'Inputs and Results'!$G$13)*('Inputs and Results'!$G$14-'Inputs and Results'!$G$13)), 'Inputs and Results'!$G$15 - SQRT((1-F5528)*('Inputs and Results'!$G$15-'Inputs and Results'!$G$13)*('Inputs and Results'!$G$15-'Inputs and Results'!$G$14))))</f>
        <v>623.61429667051664</v>
      </c>
      <c r="D5528">
        <f t="shared" ca="1" si="362"/>
        <v>104.26453889242659</v>
      </c>
      <c r="E5528">
        <f t="shared" ca="1" si="363"/>
        <v>0.10835665504436531</v>
      </c>
      <c r="F5528">
        <f t="shared" ca="1" si="363"/>
        <v>0.60834187571383225</v>
      </c>
    </row>
    <row r="5529" spans="1:6" ht="15.75" customHeight="1" x14ac:dyDescent="0.2">
      <c r="A5529">
        <v>5528</v>
      </c>
      <c r="B5529" s="47">
        <f ca="1">IF('Inputs and Results'!$C$15='Inputs and Results'!$C$13, 'Inputs and Results'!$C$13, IF(E5529 &lt;= ('Inputs and Results'!$C$14-'Inputs and Results'!$C$13)/('Inputs and Results'!$C$15-'Inputs and Results'!$C$13), 'Inputs and Results'!$C$13 + SQRT(E5529*('Inputs and Results'!$C$15-'Inputs and Results'!$C$13)*('Inputs and Results'!$C$14-'Inputs and Results'!$C$13)), 'Inputs and Results'!$C$15 - SQRT((1-E5529)*('Inputs and Results'!$C$15-'Inputs and Results'!$C$13)*('Inputs and Results'!$C$15-'Inputs and Results'!$C$14))))</f>
        <v>0.4313454298584074</v>
      </c>
      <c r="C5529" s="47">
        <f ca="1">IF('Inputs and Results'!$G$15='Inputs and Results'!$G$13, 'Inputs and Results'!$G$13, IF(F5529 &lt;= ('Inputs and Results'!$G$14-'Inputs and Results'!$G$13)/('Inputs and Results'!$G$15-'Inputs and Results'!$G$13), 'Inputs and Results'!$G$13 + SQRT(F5529*('Inputs and Results'!$G$15-'Inputs and Results'!$G$13)*('Inputs and Results'!$G$14-'Inputs and Results'!$G$13)), 'Inputs and Results'!$G$15 - SQRT((1-F5529)*('Inputs and Results'!$G$15-'Inputs and Results'!$G$13)*('Inputs and Results'!$G$15-'Inputs and Results'!$G$14))))</f>
        <v>474.1617271996688</v>
      </c>
      <c r="D5529">
        <f t="shared" ca="1" si="362"/>
        <v>204.52749404134605</v>
      </c>
      <c r="E5529">
        <f t="shared" ca="1" si="363"/>
        <v>0.26689041103230104</v>
      </c>
      <c r="F5529">
        <f t="shared" ca="1" si="363"/>
        <v>0.37890151706676745</v>
      </c>
    </row>
    <row r="5530" spans="1:6" ht="15.75" customHeight="1" x14ac:dyDescent="0.2">
      <c r="A5530">
        <v>5529</v>
      </c>
      <c r="B5530" s="47">
        <f ca="1">IF('Inputs and Results'!$C$15='Inputs and Results'!$C$13, 'Inputs and Results'!$C$13, IF(E5530 &lt;= ('Inputs and Results'!$C$14-'Inputs and Results'!$C$13)/('Inputs and Results'!$C$15-'Inputs and Results'!$C$13), 'Inputs and Results'!$C$13 + SQRT(E5530*('Inputs and Results'!$C$15-'Inputs and Results'!$C$13)*('Inputs and Results'!$C$14-'Inputs and Results'!$C$13)), 'Inputs and Results'!$C$15 - SQRT((1-E5530)*('Inputs and Results'!$C$15-'Inputs and Results'!$C$13)*('Inputs and Results'!$C$15-'Inputs and Results'!$C$14))))</f>
        <v>1.0939283460579803</v>
      </c>
      <c r="C5530" s="47">
        <f ca="1">IF('Inputs and Results'!$G$15='Inputs and Results'!$G$13, 'Inputs and Results'!$G$13, IF(F5530 &lt;= ('Inputs and Results'!$G$14-'Inputs and Results'!$G$13)/('Inputs and Results'!$G$15-'Inputs and Results'!$G$13), 'Inputs and Results'!$G$13 + SQRT(F5530*('Inputs and Results'!$G$15-'Inputs and Results'!$G$13)*('Inputs and Results'!$G$14-'Inputs and Results'!$G$13)), 'Inputs and Results'!$G$15 - SQRT((1-F5530)*('Inputs and Results'!$G$15-'Inputs and Results'!$G$13)*('Inputs and Results'!$G$15-'Inputs and Results'!$G$14))))</f>
        <v>923.43479856627732</v>
      </c>
      <c r="D5530">
        <f t="shared" ca="1" si="362"/>
        <v>1010.1715018879919</v>
      </c>
      <c r="E5530">
        <f t="shared" ca="1" si="363"/>
        <v>0.59632120555985924</v>
      </c>
      <c r="F5530">
        <f t="shared" ca="1" si="363"/>
        <v>0.90982714742145732</v>
      </c>
    </row>
    <row r="5531" spans="1:6" ht="15.75" customHeight="1" x14ac:dyDescent="0.2">
      <c r="A5531">
        <v>5530</v>
      </c>
      <c r="B5531" s="47">
        <f ca="1">IF('Inputs and Results'!$C$15='Inputs and Results'!$C$13, 'Inputs and Results'!$C$13, IF(E5531 &lt;= ('Inputs and Results'!$C$14-'Inputs and Results'!$C$13)/('Inputs and Results'!$C$15-'Inputs and Results'!$C$13), 'Inputs and Results'!$C$13 + SQRT(E5531*('Inputs and Results'!$C$15-'Inputs and Results'!$C$13)*('Inputs and Results'!$C$14-'Inputs and Results'!$C$13)), 'Inputs and Results'!$C$15 - SQRT((1-E5531)*('Inputs and Results'!$C$15-'Inputs and Results'!$C$13)*('Inputs and Results'!$C$15-'Inputs and Results'!$C$14))))</f>
        <v>1.6831602342963479</v>
      </c>
      <c r="C5531" s="47">
        <f ca="1">IF('Inputs and Results'!$G$15='Inputs and Results'!$G$13, 'Inputs and Results'!$G$13, IF(F5531 &lt;= ('Inputs and Results'!$G$14-'Inputs and Results'!$G$13)/('Inputs and Results'!$G$15-'Inputs and Results'!$G$13), 'Inputs and Results'!$G$13 + SQRT(F5531*('Inputs and Results'!$G$15-'Inputs and Results'!$G$13)*('Inputs and Results'!$G$14-'Inputs and Results'!$G$13)), 'Inputs and Results'!$G$15 - SQRT((1-F5531)*('Inputs and Results'!$G$15-'Inputs and Results'!$G$13)*('Inputs and Results'!$G$15-'Inputs and Results'!$G$14))))</f>
        <v>1015.2891089408128</v>
      </c>
      <c r="D5531">
        <f t="shared" ca="1" si="362"/>
        <v>1708.8942544833487</v>
      </c>
      <c r="E5531">
        <f t="shared" ca="1" si="363"/>
        <v>0.80732589238461672</v>
      </c>
      <c r="F5531">
        <f t="shared" ca="1" si="363"/>
        <v>0.95977780692529724</v>
      </c>
    </row>
    <row r="5532" spans="1:6" ht="15.75" customHeight="1" x14ac:dyDescent="0.2">
      <c r="A5532">
        <v>5531</v>
      </c>
      <c r="B5532" s="47">
        <f ca="1">IF('Inputs and Results'!$C$15='Inputs and Results'!$C$13, 'Inputs and Results'!$C$13, IF(E5532 &lt;= ('Inputs and Results'!$C$14-'Inputs and Results'!$C$13)/('Inputs and Results'!$C$15-'Inputs and Results'!$C$13), 'Inputs and Results'!$C$13 + SQRT(E5532*('Inputs and Results'!$C$15-'Inputs and Results'!$C$13)*('Inputs and Results'!$C$14-'Inputs and Results'!$C$13)), 'Inputs and Results'!$C$15 - SQRT((1-E5532)*('Inputs and Results'!$C$15-'Inputs and Results'!$C$13)*('Inputs and Results'!$C$15-'Inputs and Results'!$C$14))))</f>
        <v>1.3754190187375985</v>
      </c>
      <c r="C5532" s="47">
        <f ca="1">IF('Inputs and Results'!$G$15='Inputs and Results'!$G$13, 'Inputs and Results'!$G$13, IF(F5532 &lt;= ('Inputs and Results'!$G$14-'Inputs and Results'!$G$13)/('Inputs and Results'!$G$15-'Inputs and Results'!$G$13), 'Inputs and Results'!$G$13 + SQRT(F5532*('Inputs and Results'!$G$15-'Inputs and Results'!$G$13)*('Inputs and Results'!$G$14-'Inputs and Results'!$G$13)), 'Inputs and Results'!$G$15 - SQRT((1-F5532)*('Inputs and Results'!$G$15-'Inputs and Results'!$G$13)*('Inputs and Results'!$G$15-'Inputs and Results'!$G$14))))</f>
        <v>875.06184511400249</v>
      </c>
      <c r="D5532">
        <f t="shared" ca="1" si="362"/>
        <v>1203.5767043414137</v>
      </c>
      <c r="E5532">
        <f t="shared" ca="1" si="363"/>
        <v>0.70674851503561031</v>
      </c>
      <c r="F5532">
        <f t="shared" ca="1" si="363"/>
        <v>0.8755249928962211</v>
      </c>
    </row>
    <row r="5533" spans="1:6" ht="15.75" customHeight="1" x14ac:dyDescent="0.2">
      <c r="A5533">
        <v>5532</v>
      </c>
      <c r="B5533" s="47">
        <f ca="1">IF('Inputs and Results'!$C$15='Inputs and Results'!$C$13, 'Inputs and Results'!$C$13, IF(E5533 &lt;= ('Inputs and Results'!$C$14-'Inputs and Results'!$C$13)/('Inputs and Results'!$C$15-'Inputs and Results'!$C$13), 'Inputs and Results'!$C$13 + SQRT(E5533*('Inputs and Results'!$C$15-'Inputs and Results'!$C$13)*('Inputs and Results'!$C$14-'Inputs and Results'!$C$13)), 'Inputs and Results'!$C$15 - SQRT((1-E5533)*('Inputs and Results'!$C$15-'Inputs and Results'!$C$13)*('Inputs and Results'!$C$15-'Inputs and Results'!$C$14))))</f>
        <v>0.32456420066067393</v>
      </c>
      <c r="C5533" s="47">
        <f ca="1">IF('Inputs and Results'!$G$15='Inputs and Results'!$G$13, 'Inputs and Results'!$G$13, IF(F5533 &lt;= ('Inputs and Results'!$G$14-'Inputs and Results'!$G$13)/('Inputs and Results'!$G$15-'Inputs and Results'!$G$13), 'Inputs and Results'!$G$13 + SQRT(F5533*('Inputs and Results'!$G$15-'Inputs and Results'!$G$13)*('Inputs and Results'!$G$14-'Inputs and Results'!$G$13)), 'Inputs and Results'!$G$15 - SQRT((1-F5533)*('Inputs and Results'!$G$15-'Inputs and Results'!$G$13)*('Inputs and Results'!$G$15-'Inputs and Results'!$G$14))))</f>
        <v>363.96176467458997</v>
      </c>
      <c r="D5533">
        <f t="shared" ca="1" si="362"/>
        <v>118.1289592226566</v>
      </c>
      <c r="E5533">
        <f t="shared" ca="1" si="363"/>
        <v>0.20467147595706026</v>
      </c>
      <c r="F5533">
        <f t="shared" ca="1" si="363"/>
        <v>0.17598898081320558</v>
      </c>
    </row>
    <row r="5534" spans="1:6" ht="15.75" customHeight="1" x14ac:dyDescent="0.2">
      <c r="A5534">
        <v>5533</v>
      </c>
      <c r="B5534" s="47">
        <f ca="1">IF('Inputs and Results'!$C$15='Inputs and Results'!$C$13, 'Inputs and Results'!$C$13, IF(E5534 &lt;= ('Inputs and Results'!$C$14-'Inputs and Results'!$C$13)/('Inputs and Results'!$C$15-'Inputs and Results'!$C$13), 'Inputs and Results'!$C$13 + SQRT(E5534*('Inputs and Results'!$C$15-'Inputs and Results'!$C$13)*('Inputs and Results'!$C$14-'Inputs and Results'!$C$13)), 'Inputs and Results'!$C$15 - SQRT((1-E5534)*('Inputs and Results'!$C$15-'Inputs and Results'!$C$13)*('Inputs and Results'!$C$15-'Inputs and Results'!$C$14))))</f>
        <v>0.94554630983125243</v>
      </c>
      <c r="C5534" s="47">
        <f ca="1">IF('Inputs and Results'!$G$15='Inputs and Results'!$G$13, 'Inputs and Results'!$G$13, IF(F5534 &lt;= ('Inputs and Results'!$G$14-'Inputs and Results'!$G$13)/('Inputs and Results'!$G$15-'Inputs and Results'!$G$13), 'Inputs and Results'!$G$13 + SQRT(F5534*('Inputs and Results'!$G$15-'Inputs and Results'!$G$13)*('Inputs and Results'!$G$14-'Inputs and Results'!$G$13)), 'Inputs and Results'!$G$15 - SQRT((1-F5534)*('Inputs and Results'!$G$15-'Inputs and Results'!$G$13)*('Inputs and Results'!$G$15-'Inputs and Results'!$G$14))))</f>
        <v>358.42757554134676</v>
      </c>
      <c r="D5534">
        <f t="shared" ca="1" si="362"/>
        <v>338.90987139488288</v>
      </c>
      <c r="E5534">
        <f t="shared" ca="1" si="363"/>
        <v>0.53102444832800177</v>
      </c>
      <c r="F5534">
        <f t="shared" ca="1" si="363"/>
        <v>0.16504372506255227</v>
      </c>
    </row>
    <row r="5535" spans="1:6" ht="15.75" customHeight="1" x14ac:dyDescent="0.2">
      <c r="A5535">
        <v>5534</v>
      </c>
      <c r="B5535" s="47">
        <f ca="1">IF('Inputs and Results'!$C$15='Inputs and Results'!$C$13, 'Inputs and Results'!$C$13, IF(E5535 &lt;= ('Inputs and Results'!$C$14-'Inputs and Results'!$C$13)/('Inputs and Results'!$C$15-'Inputs and Results'!$C$13), 'Inputs and Results'!$C$13 + SQRT(E5535*('Inputs and Results'!$C$15-'Inputs and Results'!$C$13)*('Inputs and Results'!$C$14-'Inputs and Results'!$C$13)), 'Inputs and Results'!$C$15 - SQRT((1-E5535)*('Inputs and Results'!$C$15-'Inputs and Results'!$C$13)*('Inputs and Results'!$C$15-'Inputs and Results'!$C$14))))</f>
        <v>0.30761264004702715</v>
      </c>
      <c r="C5535" s="47">
        <f ca="1">IF('Inputs and Results'!$G$15='Inputs and Results'!$G$13, 'Inputs and Results'!$G$13, IF(F5535 &lt;= ('Inputs and Results'!$G$14-'Inputs and Results'!$G$13)/('Inputs and Results'!$G$15-'Inputs and Results'!$G$13), 'Inputs and Results'!$G$13 + SQRT(F5535*('Inputs and Results'!$G$15-'Inputs and Results'!$G$13)*('Inputs and Results'!$G$14-'Inputs and Results'!$G$13)), 'Inputs and Results'!$G$15 - SQRT((1-F5535)*('Inputs and Results'!$G$15-'Inputs and Results'!$G$13)*('Inputs and Results'!$G$15-'Inputs and Results'!$G$14))))</f>
        <v>579.54622793372232</v>
      </c>
      <c r="D5535">
        <f t="shared" ca="1" si="362"/>
        <v>178.27574520398846</v>
      </c>
      <c r="E5535">
        <f t="shared" ca="1" si="363"/>
        <v>0.19456114488505127</v>
      </c>
      <c r="F5535">
        <f t="shared" ca="1" si="363"/>
        <v>0.54616331529450657</v>
      </c>
    </row>
    <row r="5536" spans="1:6" ht="15.75" customHeight="1" x14ac:dyDescent="0.2">
      <c r="A5536">
        <v>5535</v>
      </c>
      <c r="B5536" s="47">
        <f ca="1">IF('Inputs and Results'!$C$15='Inputs and Results'!$C$13, 'Inputs and Results'!$C$13, IF(E5536 &lt;= ('Inputs and Results'!$C$14-'Inputs and Results'!$C$13)/('Inputs and Results'!$C$15-'Inputs and Results'!$C$13), 'Inputs and Results'!$C$13 + SQRT(E5536*('Inputs and Results'!$C$15-'Inputs and Results'!$C$13)*('Inputs and Results'!$C$14-'Inputs and Results'!$C$13)), 'Inputs and Results'!$C$15 - SQRT((1-E5536)*('Inputs and Results'!$C$15-'Inputs and Results'!$C$13)*('Inputs and Results'!$C$15-'Inputs and Results'!$C$14))))</f>
        <v>1.5957447918184875</v>
      </c>
      <c r="C5536" s="47">
        <f ca="1">IF('Inputs and Results'!$G$15='Inputs and Results'!$G$13, 'Inputs and Results'!$G$13, IF(F5536 &lt;= ('Inputs and Results'!$G$14-'Inputs and Results'!$G$13)/('Inputs and Results'!$G$15-'Inputs and Results'!$G$13), 'Inputs and Results'!$G$13 + SQRT(F5536*('Inputs and Results'!$G$15-'Inputs and Results'!$G$13)*('Inputs and Results'!$G$14-'Inputs and Results'!$G$13)), 'Inputs and Results'!$G$15 - SQRT((1-F5536)*('Inputs and Results'!$G$15-'Inputs and Results'!$G$13)*('Inputs and Results'!$G$15-'Inputs and Results'!$G$14))))</f>
        <v>308.70884838455663</v>
      </c>
      <c r="D5536">
        <f t="shared" ca="1" si="362"/>
        <v>492.62053699793933</v>
      </c>
      <c r="E5536">
        <f t="shared" ca="1" si="363"/>
        <v>0.78089636781056637</v>
      </c>
      <c r="F5536">
        <f t="shared" ca="1" si="363"/>
        <v>6.3473804086358387E-2</v>
      </c>
    </row>
    <row r="5537" spans="1:6" ht="15.75" customHeight="1" x14ac:dyDescent="0.2">
      <c r="A5537">
        <v>5536</v>
      </c>
      <c r="B5537" s="47">
        <f ca="1">IF('Inputs and Results'!$C$15='Inputs and Results'!$C$13, 'Inputs and Results'!$C$13, IF(E5537 &lt;= ('Inputs and Results'!$C$14-'Inputs and Results'!$C$13)/('Inputs and Results'!$C$15-'Inputs and Results'!$C$13), 'Inputs and Results'!$C$13 + SQRT(E5537*('Inputs and Results'!$C$15-'Inputs and Results'!$C$13)*('Inputs and Results'!$C$14-'Inputs and Results'!$C$13)), 'Inputs and Results'!$C$15 - SQRT((1-E5537)*('Inputs and Results'!$C$15-'Inputs and Results'!$C$13)*('Inputs and Results'!$C$15-'Inputs and Results'!$C$14))))</f>
        <v>2.7970414638204146</v>
      </c>
      <c r="C5537" s="47">
        <f ca="1">IF('Inputs and Results'!$G$15='Inputs and Results'!$G$13, 'Inputs and Results'!$G$13, IF(F5537 &lt;= ('Inputs and Results'!$G$14-'Inputs and Results'!$G$13)/('Inputs and Results'!$G$15-'Inputs and Results'!$G$13), 'Inputs and Results'!$G$13 + SQRT(F5537*('Inputs and Results'!$G$15-'Inputs and Results'!$G$13)*('Inputs and Results'!$G$14-'Inputs and Results'!$G$13)), 'Inputs and Results'!$G$15 - SQRT((1-F5537)*('Inputs and Results'!$G$15-'Inputs and Results'!$G$13)*('Inputs and Results'!$G$15-'Inputs and Results'!$G$14))))</f>
        <v>431.73932448878168</v>
      </c>
      <c r="D5537">
        <f t="shared" ca="1" si="362"/>
        <v>1207.5927921569389</v>
      </c>
      <c r="E5537">
        <f t="shared" ca="1" si="363"/>
        <v>0.99542309251020444</v>
      </c>
      <c r="F5537">
        <f t="shared" ca="1" si="363"/>
        <v>0.30417833429773666</v>
      </c>
    </row>
    <row r="5538" spans="1:6" ht="15.75" customHeight="1" x14ac:dyDescent="0.2">
      <c r="A5538">
        <v>5537</v>
      </c>
      <c r="B5538" s="47">
        <f ca="1">IF('Inputs and Results'!$C$15='Inputs and Results'!$C$13, 'Inputs and Results'!$C$13, IF(E5538 &lt;= ('Inputs and Results'!$C$14-'Inputs and Results'!$C$13)/('Inputs and Results'!$C$15-'Inputs and Results'!$C$13), 'Inputs and Results'!$C$13 + SQRT(E5538*('Inputs and Results'!$C$15-'Inputs and Results'!$C$13)*('Inputs and Results'!$C$14-'Inputs and Results'!$C$13)), 'Inputs and Results'!$C$15 - SQRT((1-E5538)*('Inputs and Results'!$C$15-'Inputs and Results'!$C$13)*('Inputs and Results'!$C$15-'Inputs and Results'!$C$14))))</f>
        <v>0.49945147955629832</v>
      </c>
      <c r="C5538" s="47">
        <f ca="1">IF('Inputs and Results'!$G$15='Inputs and Results'!$G$13, 'Inputs and Results'!$G$13, IF(F5538 &lt;= ('Inputs and Results'!$G$14-'Inputs and Results'!$G$13)/('Inputs and Results'!$G$15-'Inputs and Results'!$G$13), 'Inputs and Results'!$G$13 + SQRT(F5538*('Inputs and Results'!$G$15-'Inputs and Results'!$G$13)*('Inputs and Results'!$G$14-'Inputs and Results'!$G$13)), 'Inputs and Results'!$G$15 - SQRT((1-F5538)*('Inputs and Results'!$G$15-'Inputs and Results'!$G$13)*('Inputs and Results'!$G$15-'Inputs and Results'!$G$14))))</f>
        <v>480.96155161635613</v>
      </c>
      <c r="D5538">
        <f t="shared" ca="1" si="362"/>
        <v>240.21695856448201</v>
      </c>
      <c r="E5538">
        <f t="shared" ca="1" si="363"/>
        <v>0.3052507885452016</v>
      </c>
      <c r="F5538">
        <f t="shared" ca="1" si="363"/>
        <v>0.39048420171394904</v>
      </c>
    </row>
    <row r="5539" spans="1:6" ht="15.75" customHeight="1" x14ac:dyDescent="0.2">
      <c r="A5539">
        <v>5538</v>
      </c>
      <c r="B5539" s="47">
        <f ca="1">IF('Inputs and Results'!$C$15='Inputs and Results'!$C$13, 'Inputs and Results'!$C$13, IF(E5539 &lt;= ('Inputs and Results'!$C$14-'Inputs and Results'!$C$13)/('Inputs and Results'!$C$15-'Inputs and Results'!$C$13), 'Inputs and Results'!$C$13 + SQRT(E5539*('Inputs and Results'!$C$15-'Inputs and Results'!$C$13)*('Inputs and Results'!$C$14-'Inputs and Results'!$C$13)), 'Inputs and Results'!$C$15 - SQRT((1-E5539)*('Inputs and Results'!$C$15-'Inputs and Results'!$C$13)*('Inputs and Results'!$C$15-'Inputs and Results'!$C$14))))</f>
        <v>2.0366115121952557</v>
      </c>
      <c r="C5539" s="47">
        <f ca="1">IF('Inputs and Results'!$G$15='Inputs and Results'!$G$13, 'Inputs and Results'!$G$13, IF(F5539 &lt;= ('Inputs and Results'!$G$14-'Inputs and Results'!$G$13)/('Inputs and Results'!$G$15-'Inputs and Results'!$G$13), 'Inputs and Results'!$G$13 + SQRT(F5539*('Inputs and Results'!$G$15-'Inputs and Results'!$G$13)*('Inputs and Results'!$G$14-'Inputs and Results'!$G$13)), 'Inputs and Results'!$G$15 - SQRT((1-F5539)*('Inputs and Results'!$G$15-'Inputs and Results'!$G$13)*('Inputs and Results'!$G$15-'Inputs and Results'!$G$14))))</f>
        <v>676.96942336729637</v>
      </c>
      <c r="D5539">
        <f t="shared" ca="1" si="362"/>
        <v>1378.7237210340197</v>
      </c>
      <c r="E5539">
        <f t="shared" ca="1" si="363"/>
        <v>0.89687584684058752</v>
      </c>
      <c r="F5539">
        <f t="shared" ca="1" si="363"/>
        <v>0.67749615487492532</v>
      </c>
    </row>
    <row r="5540" spans="1:6" ht="15.75" customHeight="1" x14ac:dyDescent="0.2">
      <c r="A5540">
        <v>5539</v>
      </c>
      <c r="B5540" s="47">
        <f ca="1">IF('Inputs and Results'!$C$15='Inputs and Results'!$C$13, 'Inputs and Results'!$C$13, IF(E5540 &lt;= ('Inputs and Results'!$C$14-'Inputs and Results'!$C$13)/('Inputs and Results'!$C$15-'Inputs and Results'!$C$13), 'Inputs and Results'!$C$13 + SQRT(E5540*('Inputs and Results'!$C$15-'Inputs and Results'!$C$13)*('Inputs and Results'!$C$14-'Inputs and Results'!$C$13)), 'Inputs and Results'!$C$15 - SQRT((1-E5540)*('Inputs and Results'!$C$15-'Inputs and Results'!$C$13)*('Inputs and Results'!$C$15-'Inputs and Results'!$C$14))))</f>
        <v>0.56833833632502451</v>
      </c>
      <c r="C5540" s="47">
        <f ca="1">IF('Inputs and Results'!$G$15='Inputs and Results'!$G$13, 'Inputs and Results'!$G$13, IF(F5540 &lt;= ('Inputs and Results'!$G$14-'Inputs and Results'!$G$13)/('Inputs and Results'!$G$15-'Inputs and Results'!$G$13), 'Inputs and Results'!$G$13 + SQRT(F5540*('Inputs and Results'!$G$15-'Inputs and Results'!$G$13)*('Inputs and Results'!$G$14-'Inputs and Results'!$G$13)), 'Inputs and Results'!$G$15 - SQRT((1-F5540)*('Inputs and Results'!$G$15-'Inputs and Results'!$G$13)*('Inputs and Results'!$G$15-'Inputs and Results'!$G$14))))</f>
        <v>767.87984740960781</v>
      </c>
      <c r="D5540">
        <f t="shared" ca="1" si="362"/>
        <v>436.41555497429016</v>
      </c>
      <c r="E5540">
        <f t="shared" ca="1" si="363"/>
        <v>0.34300239482371675</v>
      </c>
      <c r="F5540">
        <f t="shared" ca="1" si="363"/>
        <v>0.77986465370720837</v>
      </c>
    </row>
    <row r="5541" spans="1:6" ht="15.75" customHeight="1" x14ac:dyDescent="0.2">
      <c r="A5541">
        <v>5540</v>
      </c>
      <c r="B5541" s="47">
        <f ca="1">IF('Inputs and Results'!$C$15='Inputs and Results'!$C$13, 'Inputs and Results'!$C$13, IF(E5541 &lt;= ('Inputs and Results'!$C$14-'Inputs and Results'!$C$13)/('Inputs and Results'!$C$15-'Inputs and Results'!$C$13), 'Inputs and Results'!$C$13 + SQRT(E5541*('Inputs and Results'!$C$15-'Inputs and Results'!$C$13)*('Inputs and Results'!$C$14-'Inputs and Results'!$C$13)), 'Inputs and Results'!$C$15 - SQRT((1-E5541)*('Inputs and Results'!$C$15-'Inputs and Results'!$C$13)*('Inputs and Results'!$C$15-'Inputs and Results'!$C$14))))</f>
        <v>0.24719462515216017</v>
      </c>
      <c r="C5541" s="47">
        <f ca="1">IF('Inputs and Results'!$G$15='Inputs and Results'!$G$13, 'Inputs and Results'!$G$13, IF(F5541 &lt;= ('Inputs and Results'!$G$14-'Inputs and Results'!$G$13)/('Inputs and Results'!$G$15-'Inputs and Results'!$G$13), 'Inputs and Results'!$G$13 + SQRT(F5541*('Inputs and Results'!$G$15-'Inputs and Results'!$G$13)*('Inputs and Results'!$G$14-'Inputs and Results'!$G$13)), 'Inputs and Results'!$G$15 - SQRT((1-F5541)*('Inputs and Results'!$G$15-'Inputs and Results'!$G$13)*('Inputs and Results'!$G$15-'Inputs and Results'!$G$14))))</f>
        <v>475.32688001573842</v>
      </c>
      <c r="D5541">
        <f t="shared" ca="1" si="362"/>
        <v>117.49824993023627</v>
      </c>
      <c r="E5541">
        <f t="shared" ca="1" si="363"/>
        <v>0.15800695202320492</v>
      </c>
      <c r="F5541">
        <f t="shared" ca="1" si="363"/>
        <v>0.38089395486928357</v>
      </c>
    </row>
    <row r="5542" spans="1:6" ht="15.75" customHeight="1" x14ac:dyDescent="0.2">
      <c r="A5542">
        <v>5541</v>
      </c>
      <c r="B5542" s="47">
        <f ca="1">IF('Inputs and Results'!$C$15='Inputs and Results'!$C$13, 'Inputs and Results'!$C$13, IF(E5542 &lt;= ('Inputs and Results'!$C$14-'Inputs and Results'!$C$13)/('Inputs and Results'!$C$15-'Inputs and Results'!$C$13), 'Inputs and Results'!$C$13 + SQRT(E5542*('Inputs and Results'!$C$15-'Inputs and Results'!$C$13)*('Inputs and Results'!$C$14-'Inputs and Results'!$C$13)), 'Inputs and Results'!$C$15 - SQRT((1-E5542)*('Inputs and Results'!$C$15-'Inputs and Results'!$C$13)*('Inputs and Results'!$C$15-'Inputs and Results'!$C$14))))</f>
        <v>1.1374797003737349</v>
      </c>
      <c r="C5542" s="47">
        <f ca="1">IF('Inputs and Results'!$G$15='Inputs and Results'!$G$13, 'Inputs and Results'!$G$13, IF(F5542 &lt;= ('Inputs and Results'!$G$14-'Inputs and Results'!$G$13)/('Inputs and Results'!$G$15-'Inputs and Results'!$G$13), 'Inputs and Results'!$G$13 + SQRT(F5542*('Inputs and Results'!$G$15-'Inputs and Results'!$G$13)*('Inputs and Results'!$G$14-'Inputs and Results'!$G$13)), 'Inputs and Results'!$G$15 - SQRT((1-F5542)*('Inputs and Results'!$G$15-'Inputs and Results'!$G$13)*('Inputs and Results'!$G$15-'Inputs and Results'!$G$14))))</f>
        <v>1051.4935577872093</v>
      </c>
      <c r="D5542">
        <f t="shared" ca="1" si="362"/>
        <v>1196.0525770567074</v>
      </c>
      <c r="E5542">
        <f t="shared" ref="E5542:F5561" ca="1" si="364">RAND()</f>
        <v>0.61455757038667647</v>
      </c>
      <c r="F5542">
        <f t="shared" ca="1" si="364"/>
        <v>0.97400012098130018</v>
      </c>
    </row>
    <row r="5543" spans="1:6" ht="15.75" customHeight="1" x14ac:dyDescent="0.2">
      <c r="A5543">
        <v>5542</v>
      </c>
      <c r="B5543" s="47">
        <f ca="1">IF('Inputs and Results'!$C$15='Inputs and Results'!$C$13, 'Inputs and Results'!$C$13, IF(E5543 &lt;= ('Inputs and Results'!$C$14-'Inputs and Results'!$C$13)/('Inputs and Results'!$C$15-'Inputs and Results'!$C$13), 'Inputs and Results'!$C$13 + SQRT(E5543*('Inputs and Results'!$C$15-'Inputs and Results'!$C$13)*('Inputs and Results'!$C$14-'Inputs and Results'!$C$13)), 'Inputs and Results'!$C$15 - SQRT((1-E5543)*('Inputs and Results'!$C$15-'Inputs and Results'!$C$13)*('Inputs and Results'!$C$15-'Inputs and Results'!$C$14))))</f>
        <v>1.2330331584610625</v>
      </c>
      <c r="C5543" s="47">
        <f ca="1">IF('Inputs and Results'!$G$15='Inputs and Results'!$G$13, 'Inputs and Results'!$G$13, IF(F5543 &lt;= ('Inputs and Results'!$G$14-'Inputs and Results'!$G$13)/('Inputs and Results'!$G$15-'Inputs and Results'!$G$13), 'Inputs and Results'!$G$13 + SQRT(F5543*('Inputs and Results'!$G$15-'Inputs and Results'!$G$13)*('Inputs and Results'!$G$14-'Inputs and Results'!$G$13)), 'Inputs and Results'!$G$15 - SQRT((1-F5543)*('Inputs and Results'!$G$15-'Inputs and Results'!$G$13)*('Inputs and Results'!$G$15-'Inputs and Results'!$G$14))))</f>
        <v>680.87612624948383</v>
      </c>
      <c r="D5543">
        <f t="shared" ca="1" si="362"/>
        <v>839.54284047013425</v>
      </c>
      <c r="E5543">
        <f t="shared" ca="1" si="364"/>
        <v>0.65309202010021239</v>
      </c>
      <c r="F5543">
        <f t="shared" ca="1" si="364"/>
        <v>0.68229595563319645</v>
      </c>
    </row>
    <row r="5544" spans="1:6" ht="15.75" customHeight="1" x14ac:dyDescent="0.2">
      <c r="A5544">
        <v>5543</v>
      </c>
      <c r="B5544" s="47">
        <f ca="1">IF('Inputs and Results'!$C$15='Inputs and Results'!$C$13, 'Inputs and Results'!$C$13, IF(E5544 &lt;= ('Inputs and Results'!$C$14-'Inputs and Results'!$C$13)/('Inputs and Results'!$C$15-'Inputs and Results'!$C$13), 'Inputs and Results'!$C$13 + SQRT(E5544*('Inputs and Results'!$C$15-'Inputs and Results'!$C$13)*('Inputs and Results'!$C$14-'Inputs and Results'!$C$13)), 'Inputs and Results'!$C$15 - SQRT((1-E5544)*('Inputs and Results'!$C$15-'Inputs and Results'!$C$13)*('Inputs and Results'!$C$15-'Inputs and Results'!$C$14))))</f>
        <v>1.7916282299941519</v>
      </c>
      <c r="C5544" s="47">
        <f ca="1">IF('Inputs and Results'!$G$15='Inputs and Results'!$G$13, 'Inputs and Results'!$G$13, IF(F5544 &lt;= ('Inputs and Results'!$G$14-'Inputs and Results'!$G$13)/('Inputs and Results'!$G$15-'Inputs and Results'!$G$13), 'Inputs and Results'!$G$13 + SQRT(F5544*('Inputs and Results'!$G$15-'Inputs and Results'!$G$13)*('Inputs and Results'!$G$14-'Inputs and Results'!$G$13)), 'Inputs and Results'!$G$15 - SQRT((1-F5544)*('Inputs and Results'!$G$15-'Inputs and Results'!$G$13)*('Inputs and Results'!$G$15-'Inputs and Results'!$G$14))))</f>
        <v>554.31349173612</v>
      </c>
      <c r="D5544">
        <f t="shared" ca="1" si="362"/>
        <v>993.12370006106266</v>
      </c>
      <c r="E5544">
        <f t="shared" ca="1" si="364"/>
        <v>0.83775974060588154</v>
      </c>
      <c r="F5544">
        <f t="shared" ca="1" si="364"/>
        <v>0.508499274434976</v>
      </c>
    </row>
    <row r="5545" spans="1:6" ht="15.75" customHeight="1" x14ac:dyDescent="0.2">
      <c r="A5545">
        <v>5544</v>
      </c>
      <c r="B5545" s="47">
        <f ca="1">IF('Inputs and Results'!$C$15='Inputs and Results'!$C$13, 'Inputs and Results'!$C$13, IF(E5545 &lt;= ('Inputs and Results'!$C$14-'Inputs and Results'!$C$13)/('Inputs and Results'!$C$15-'Inputs and Results'!$C$13), 'Inputs and Results'!$C$13 + SQRT(E5545*('Inputs and Results'!$C$15-'Inputs and Results'!$C$13)*('Inputs and Results'!$C$14-'Inputs and Results'!$C$13)), 'Inputs and Results'!$C$15 - SQRT((1-E5545)*('Inputs and Results'!$C$15-'Inputs and Results'!$C$13)*('Inputs and Results'!$C$15-'Inputs and Results'!$C$14))))</f>
        <v>0.40808122513325618</v>
      </c>
      <c r="C5545" s="47">
        <f ca="1">IF('Inputs and Results'!$G$15='Inputs and Results'!$G$13, 'Inputs and Results'!$G$13, IF(F5545 &lt;= ('Inputs and Results'!$G$14-'Inputs and Results'!$G$13)/('Inputs and Results'!$G$15-'Inputs and Results'!$G$13), 'Inputs and Results'!$G$13 + SQRT(F5545*('Inputs and Results'!$G$15-'Inputs and Results'!$G$13)*('Inputs and Results'!$G$14-'Inputs and Results'!$G$13)), 'Inputs and Results'!$G$15 - SQRT((1-F5545)*('Inputs and Results'!$G$15-'Inputs and Results'!$G$13)*('Inputs and Results'!$G$15-'Inputs and Results'!$G$14))))</f>
        <v>417.82694858907598</v>
      </c>
      <c r="D5545">
        <f t="shared" ca="1" si="362"/>
        <v>170.50733307392017</v>
      </c>
      <c r="E5545">
        <f t="shared" ca="1" si="364"/>
        <v>0.25355078494369765</v>
      </c>
      <c r="F5545">
        <f t="shared" ca="1" si="364"/>
        <v>0.2787489848362954</v>
      </c>
    </row>
    <row r="5546" spans="1:6" ht="15.75" customHeight="1" x14ac:dyDescent="0.2">
      <c r="A5546">
        <v>5545</v>
      </c>
      <c r="B5546" s="47">
        <f ca="1">IF('Inputs and Results'!$C$15='Inputs and Results'!$C$13, 'Inputs and Results'!$C$13, IF(E5546 &lt;= ('Inputs and Results'!$C$14-'Inputs and Results'!$C$13)/('Inputs and Results'!$C$15-'Inputs and Results'!$C$13), 'Inputs and Results'!$C$13 + SQRT(E5546*('Inputs and Results'!$C$15-'Inputs and Results'!$C$13)*('Inputs and Results'!$C$14-'Inputs and Results'!$C$13)), 'Inputs and Results'!$C$15 - SQRT((1-E5546)*('Inputs and Results'!$C$15-'Inputs and Results'!$C$13)*('Inputs and Results'!$C$15-'Inputs and Results'!$C$14))))</f>
        <v>2.8670972578992955</v>
      </c>
      <c r="C5546" s="47">
        <f ca="1">IF('Inputs and Results'!$G$15='Inputs and Results'!$G$13, 'Inputs and Results'!$G$13, IF(F5546 &lt;= ('Inputs and Results'!$G$14-'Inputs and Results'!$G$13)/('Inputs and Results'!$G$15-'Inputs and Results'!$G$13), 'Inputs and Results'!$G$13 + SQRT(F5546*('Inputs and Results'!$G$15-'Inputs and Results'!$G$13)*('Inputs and Results'!$G$14-'Inputs and Results'!$G$13)), 'Inputs and Results'!$G$15 - SQRT((1-F5546)*('Inputs and Results'!$G$15-'Inputs and Results'!$G$13)*('Inputs and Results'!$G$15-'Inputs and Results'!$G$14))))</f>
        <v>474.23167431906381</v>
      </c>
      <c r="D5546">
        <f t="shared" ca="1" si="362"/>
        <v>1359.6683330491796</v>
      </c>
      <c r="E5546">
        <f t="shared" ca="1" si="364"/>
        <v>0.9980374290157904</v>
      </c>
      <c r="F5546">
        <f t="shared" ca="1" si="364"/>
        <v>0.37902121854318604</v>
      </c>
    </row>
    <row r="5547" spans="1:6" ht="15.75" customHeight="1" x14ac:dyDescent="0.2">
      <c r="A5547">
        <v>5546</v>
      </c>
      <c r="B5547" s="47">
        <f ca="1">IF('Inputs and Results'!$C$15='Inputs and Results'!$C$13, 'Inputs and Results'!$C$13, IF(E5547 &lt;= ('Inputs and Results'!$C$14-'Inputs and Results'!$C$13)/('Inputs and Results'!$C$15-'Inputs and Results'!$C$13), 'Inputs and Results'!$C$13 + SQRT(E5547*('Inputs and Results'!$C$15-'Inputs and Results'!$C$13)*('Inputs and Results'!$C$14-'Inputs and Results'!$C$13)), 'Inputs and Results'!$C$15 - SQRT((1-E5547)*('Inputs and Results'!$C$15-'Inputs and Results'!$C$13)*('Inputs and Results'!$C$15-'Inputs and Results'!$C$14))))</f>
        <v>0.43940511330993548</v>
      </c>
      <c r="C5547" s="47">
        <f ca="1">IF('Inputs and Results'!$G$15='Inputs and Results'!$G$13, 'Inputs and Results'!$G$13, IF(F5547 &lt;= ('Inputs and Results'!$G$14-'Inputs and Results'!$G$13)/('Inputs and Results'!$G$15-'Inputs and Results'!$G$13), 'Inputs and Results'!$G$13 + SQRT(F5547*('Inputs and Results'!$G$15-'Inputs and Results'!$G$13)*('Inputs and Results'!$G$14-'Inputs and Results'!$G$13)), 'Inputs and Results'!$G$15 - SQRT((1-F5547)*('Inputs and Results'!$G$15-'Inputs and Results'!$G$13)*('Inputs and Results'!$G$15-'Inputs and Results'!$G$14))))</f>
        <v>769.66515220554038</v>
      </c>
      <c r="D5547">
        <f t="shared" ca="1" si="362"/>
        <v>338.1948034155842</v>
      </c>
      <c r="E5547">
        <f t="shared" ca="1" si="364"/>
        <v>0.27148375847296613</v>
      </c>
      <c r="F5547">
        <f t="shared" ca="1" si="364"/>
        <v>0.78167987491021917</v>
      </c>
    </row>
    <row r="5548" spans="1:6" ht="15.75" customHeight="1" x14ac:dyDescent="0.2">
      <c r="A5548">
        <v>5547</v>
      </c>
      <c r="B5548" s="47">
        <f ca="1">IF('Inputs and Results'!$C$15='Inputs and Results'!$C$13, 'Inputs and Results'!$C$13, IF(E5548 &lt;= ('Inputs and Results'!$C$14-'Inputs and Results'!$C$13)/('Inputs and Results'!$C$15-'Inputs and Results'!$C$13), 'Inputs and Results'!$C$13 + SQRT(E5548*('Inputs and Results'!$C$15-'Inputs and Results'!$C$13)*('Inputs and Results'!$C$14-'Inputs and Results'!$C$13)), 'Inputs and Results'!$C$15 - SQRT((1-E5548)*('Inputs and Results'!$C$15-'Inputs and Results'!$C$13)*('Inputs and Results'!$C$15-'Inputs and Results'!$C$14))))</f>
        <v>0.66081557483867659</v>
      </c>
      <c r="C5548" s="47">
        <f ca="1">IF('Inputs and Results'!$G$15='Inputs and Results'!$G$13, 'Inputs and Results'!$G$13, IF(F5548 &lt;= ('Inputs and Results'!$G$14-'Inputs and Results'!$G$13)/('Inputs and Results'!$G$15-'Inputs and Results'!$G$13), 'Inputs and Results'!$G$13 + SQRT(F5548*('Inputs and Results'!$G$15-'Inputs and Results'!$G$13)*('Inputs and Results'!$G$14-'Inputs and Results'!$G$13)), 'Inputs and Results'!$G$15 - SQRT((1-F5548)*('Inputs and Results'!$G$15-'Inputs and Results'!$G$13)*('Inputs and Results'!$G$15-'Inputs and Results'!$G$14))))</f>
        <v>690.95448130182785</v>
      </c>
      <c r="D5548">
        <f t="shared" ca="1" si="362"/>
        <v>456.593482748827</v>
      </c>
      <c r="E5548">
        <f t="shared" ca="1" si="364"/>
        <v>0.39202402500918765</v>
      </c>
      <c r="F5548">
        <f t="shared" ca="1" si="364"/>
        <v>0.69451212555548347</v>
      </c>
    </row>
    <row r="5549" spans="1:6" ht="15.75" customHeight="1" x14ac:dyDescent="0.2">
      <c r="A5549">
        <v>5548</v>
      </c>
      <c r="B5549" s="47">
        <f ca="1">IF('Inputs and Results'!$C$15='Inputs and Results'!$C$13, 'Inputs and Results'!$C$13, IF(E5549 &lt;= ('Inputs and Results'!$C$14-'Inputs and Results'!$C$13)/('Inputs and Results'!$C$15-'Inputs and Results'!$C$13), 'Inputs and Results'!$C$13 + SQRT(E5549*('Inputs and Results'!$C$15-'Inputs and Results'!$C$13)*('Inputs and Results'!$C$14-'Inputs and Results'!$C$13)), 'Inputs and Results'!$C$15 - SQRT((1-E5549)*('Inputs and Results'!$C$15-'Inputs and Results'!$C$13)*('Inputs and Results'!$C$15-'Inputs and Results'!$C$14))))</f>
        <v>2.2559858784115119</v>
      </c>
      <c r="C5549" s="47">
        <f ca="1">IF('Inputs and Results'!$G$15='Inputs and Results'!$G$13, 'Inputs and Results'!$G$13, IF(F5549 &lt;= ('Inputs and Results'!$G$14-'Inputs and Results'!$G$13)/('Inputs and Results'!$G$15-'Inputs and Results'!$G$13), 'Inputs and Results'!$G$13 + SQRT(F5549*('Inputs and Results'!$G$15-'Inputs and Results'!$G$13)*('Inputs and Results'!$G$14-'Inputs and Results'!$G$13)), 'Inputs and Results'!$G$15 - SQRT((1-F5549)*('Inputs and Results'!$G$15-'Inputs and Results'!$G$13)*('Inputs and Results'!$G$15-'Inputs and Results'!$G$14))))</f>
        <v>305.26871065274372</v>
      </c>
      <c r="D5549">
        <f t="shared" ca="1" si="362"/>
        <v>688.6819003534797</v>
      </c>
      <c r="E5549">
        <f t="shared" ca="1" si="364"/>
        <v>0.9384936652085456</v>
      </c>
      <c r="F5549">
        <f t="shared" ca="1" si="364"/>
        <v>5.6230387193022313E-2</v>
      </c>
    </row>
    <row r="5550" spans="1:6" ht="15.75" customHeight="1" x14ac:dyDescent="0.2">
      <c r="A5550">
        <v>5549</v>
      </c>
      <c r="B5550" s="47">
        <f ca="1">IF('Inputs and Results'!$C$15='Inputs and Results'!$C$13, 'Inputs and Results'!$C$13, IF(E5550 &lt;= ('Inputs and Results'!$C$14-'Inputs and Results'!$C$13)/('Inputs and Results'!$C$15-'Inputs and Results'!$C$13), 'Inputs and Results'!$C$13 + SQRT(E5550*('Inputs and Results'!$C$15-'Inputs and Results'!$C$13)*('Inputs and Results'!$C$14-'Inputs and Results'!$C$13)), 'Inputs and Results'!$C$15 - SQRT((1-E5550)*('Inputs and Results'!$C$15-'Inputs and Results'!$C$13)*('Inputs and Results'!$C$15-'Inputs and Results'!$C$14))))</f>
        <v>1.0734393498325652</v>
      </c>
      <c r="C5550" s="47">
        <f ca="1">IF('Inputs and Results'!$G$15='Inputs and Results'!$G$13, 'Inputs and Results'!$G$13, IF(F5550 &lt;= ('Inputs and Results'!$G$14-'Inputs and Results'!$G$13)/('Inputs and Results'!$G$15-'Inputs and Results'!$G$13), 'Inputs and Results'!$G$13 + SQRT(F5550*('Inputs and Results'!$G$15-'Inputs and Results'!$G$13)*('Inputs and Results'!$G$14-'Inputs and Results'!$G$13)), 'Inputs and Results'!$G$15 - SQRT((1-F5550)*('Inputs and Results'!$G$15-'Inputs and Results'!$G$13)*('Inputs and Results'!$G$15-'Inputs and Results'!$G$14))))</f>
        <v>546.19936433618102</v>
      </c>
      <c r="D5550">
        <f t="shared" ca="1" si="362"/>
        <v>586.31189053199057</v>
      </c>
      <c r="E5550">
        <f t="shared" ca="1" si="364"/>
        <v>0.58759600680293678</v>
      </c>
      <c r="F5550">
        <f t="shared" ca="1" si="364"/>
        <v>0.49606860409433895</v>
      </c>
    </row>
    <row r="5551" spans="1:6" ht="15.75" customHeight="1" x14ac:dyDescent="0.2">
      <c r="A5551">
        <v>5550</v>
      </c>
      <c r="B5551" s="47">
        <f ca="1">IF('Inputs and Results'!$C$15='Inputs and Results'!$C$13, 'Inputs and Results'!$C$13, IF(E5551 &lt;= ('Inputs and Results'!$C$14-'Inputs and Results'!$C$13)/('Inputs and Results'!$C$15-'Inputs and Results'!$C$13), 'Inputs and Results'!$C$13 + SQRT(E5551*('Inputs and Results'!$C$15-'Inputs and Results'!$C$13)*('Inputs and Results'!$C$14-'Inputs and Results'!$C$13)), 'Inputs and Results'!$C$15 - SQRT((1-E5551)*('Inputs and Results'!$C$15-'Inputs and Results'!$C$13)*('Inputs and Results'!$C$15-'Inputs and Results'!$C$14))))</f>
        <v>0.10492352160123897</v>
      </c>
      <c r="C5551" s="47">
        <f ca="1">IF('Inputs and Results'!$G$15='Inputs and Results'!$G$13, 'Inputs and Results'!$G$13, IF(F5551 &lt;= ('Inputs and Results'!$G$14-'Inputs and Results'!$G$13)/('Inputs and Results'!$G$15-'Inputs and Results'!$G$13), 'Inputs and Results'!$G$13 + SQRT(F5551*('Inputs and Results'!$G$15-'Inputs and Results'!$G$13)*('Inputs and Results'!$G$14-'Inputs and Results'!$G$13)), 'Inputs and Results'!$G$15 - SQRT((1-F5551)*('Inputs and Results'!$G$15-'Inputs and Results'!$G$13)*('Inputs and Results'!$G$15-'Inputs and Results'!$G$14))))</f>
        <v>1026.0478251137606</v>
      </c>
      <c r="D5551">
        <f t="shared" ca="1" si="362"/>
        <v>107.65655114222793</v>
      </c>
      <c r="E5551">
        <f t="shared" ca="1" si="364"/>
        <v>6.8725798246914049E-2</v>
      </c>
      <c r="F5551">
        <f t="shared" ca="1" si="364"/>
        <v>0.96432693167666639</v>
      </c>
    </row>
    <row r="5552" spans="1:6" ht="15.75" customHeight="1" x14ac:dyDescent="0.2">
      <c r="A5552">
        <v>5551</v>
      </c>
      <c r="B5552" s="47">
        <f ca="1">IF('Inputs and Results'!$C$15='Inputs and Results'!$C$13, 'Inputs and Results'!$C$13, IF(E5552 &lt;= ('Inputs and Results'!$C$14-'Inputs and Results'!$C$13)/('Inputs and Results'!$C$15-'Inputs and Results'!$C$13), 'Inputs and Results'!$C$13 + SQRT(E5552*('Inputs and Results'!$C$15-'Inputs and Results'!$C$13)*('Inputs and Results'!$C$14-'Inputs and Results'!$C$13)), 'Inputs and Results'!$C$15 - SQRT((1-E5552)*('Inputs and Results'!$C$15-'Inputs and Results'!$C$13)*('Inputs and Results'!$C$15-'Inputs and Results'!$C$14))))</f>
        <v>1.113944840802664</v>
      </c>
      <c r="C5552" s="47">
        <f ca="1">IF('Inputs and Results'!$G$15='Inputs and Results'!$G$13, 'Inputs and Results'!$G$13, IF(F5552 &lt;= ('Inputs and Results'!$G$14-'Inputs and Results'!$G$13)/('Inputs and Results'!$G$15-'Inputs and Results'!$G$13), 'Inputs and Results'!$G$13 + SQRT(F5552*('Inputs and Results'!$G$15-'Inputs and Results'!$G$13)*('Inputs and Results'!$G$14-'Inputs and Results'!$G$13)), 'Inputs and Results'!$G$15 - SQRT((1-F5552)*('Inputs and Results'!$G$15-'Inputs and Results'!$G$13)*('Inputs and Results'!$G$15-'Inputs and Results'!$G$14))))</f>
        <v>806.7079887831685</v>
      </c>
      <c r="D5552">
        <f t="shared" ca="1" si="362"/>
        <v>898.62820213930388</v>
      </c>
      <c r="E5552">
        <f t="shared" ca="1" si="364"/>
        <v>0.60475510405167909</v>
      </c>
      <c r="F5552">
        <f t="shared" ca="1" si="364"/>
        <v>0.81764780753703215</v>
      </c>
    </row>
    <row r="5553" spans="1:6" ht="15.75" customHeight="1" x14ac:dyDescent="0.2">
      <c r="A5553">
        <v>5552</v>
      </c>
      <c r="B5553" s="47">
        <f ca="1">IF('Inputs and Results'!$C$15='Inputs and Results'!$C$13, 'Inputs and Results'!$C$13, IF(E5553 &lt;= ('Inputs and Results'!$C$14-'Inputs and Results'!$C$13)/('Inputs and Results'!$C$15-'Inputs and Results'!$C$13), 'Inputs and Results'!$C$13 + SQRT(E5553*('Inputs and Results'!$C$15-'Inputs and Results'!$C$13)*('Inputs and Results'!$C$14-'Inputs and Results'!$C$13)), 'Inputs and Results'!$C$15 - SQRT((1-E5553)*('Inputs and Results'!$C$15-'Inputs and Results'!$C$13)*('Inputs and Results'!$C$15-'Inputs and Results'!$C$14))))</f>
        <v>0.56959793877060649</v>
      </c>
      <c r="C5553" s="47">
        <f ca="1">IF('Inputs and Results'!$G$15='Inputs and Results'!$G$13, 'Inputs and Results'!$G$13, IF(F5553 &lt;= ('Inputs and Results'!$G$14-'Inputs and Results'!$G$13)/('Inputs and Results'!$G$15-'Inputs and Results'!$G$13), 'Inputs and Results'!$G$13 + SQRT(F5553*('Inputs and Results'!$G$15-'Inputs and Results'!$G$13)*('Inputs and Results'!$G$14-'Inputs and Results'!$G$13)), 'Inputs and Results'!$G$15 - SQRT((1-F5553)*('Inputs and Results'!$G$15-'Inputs and Results'!$G$13)*('Inputs and Results'!$G$15-'Inputs and Results'!$G$14))))</f>
        <v>463.02384540654839</v>
      </c>
      <c r="D5553">
        <f t="shared" ca="1" si="362"/>
        <v>263.7374279452099</v>
      </c>
      <c r="E5553">
        <f t="shared" ca="1" si="364"/>
        <v>0.34368286897465739</v>
      </c>
      <c r="F5553">
        <f t="shared" ca="1" si="364"/>
        <v>0.35969394023708923</v>
      </c>
    </row>
    <row r="5554" spans="1:6" ht="15.75" customHeight="1" x14ac:dyDescent="0.2">
      <c r="A5554">
        <v>5553</v>
      </c>
      <c r="B5554" s="47">
        <f ca="1">IF('Inputs and Results'!$C$15='Inputs and Results'!$C$13, 'Inputs and Results'!$C$13, IF(E5554 &lt;= ('Inputs and Results'!$C$14-'Inputs and Results'!$C$13)/('Inputs and Results'!$C$15-'Inputs and Results'!$C$13), 'Inputs and Results'!$C$13 + SQRT(E5554*('Inputs and Results'!$C$15-'Inputs and Results'!$C$13)*('Inputs and Results'!$C$14-'Inputs and Results'!$C$13)), 'Inputs and Results'!$C$15 - SQRT((1-E5554)*('Inputs and Results'!$C$15-'Inputs and Results'!$C$13)*('Inputs and Results'!$C$15-'Inputs and Results'!$C$14))))</f>
        <v>2.1966124321572953</v>
      </c>
      <c r="C5554" s="47">
        <f ca="1">IF('Inputs and Results'!$G$15='Inputs and Results'!$G$13, 'Inputs and Results'!$G$13, IF(F5554 &lt;= ('Inputs and Results'!$G$14-'Inputs and Results'!$G$13)/('Inputs and Results'!$G$15-'Inputs and Results'!$G$13), 'Inputs and Results'!$G$13 + SQRT(F5554*('Inputs and Results'!$G$15-'Inputs and Results'!$G$13)*('Inputs and Results'!$G$14-'Inputs and Results'!$G$13)), 'Inputs and Results'!$G$15 - SQRT((1-F5554)*('Inputs and Results'!$G$15-'Inputs and Results'!$G$13)*('Inputs and Results'!$G$15-'Inputs and Results'!$G$14))))</f>
        <v>999.37312802441011</v>
      </c>
      <c r="D5554">
        <f t="shared" ca="1" si="362"/>
        <v>2195.2354373823437</v>
      </c>
      <c r="E5554">
        <f t="shared" ca="1" si="364"/>
        <v>0.92828537953730927</v>
      </c>
      <c r="F5554">
        <f t="shared" ca="1" si="364"/>
        <v>0.95254751685109573</v>
      </c>
    </row>
    <row r="5555" spans="1:6" ht="15.75" customHeight="1" x14ac:dyDescent="0.2">
      <c r="A5555">
        <v>5554</v>
      </c>
      <c r="B5555" s="47">
        <f ca="1">IF('Inputs and Results'!$C$15='Inputs and Results'!$C$13, 'Inputs and Results'!$C$13, IF(E5555 &lt;= ('Inputs and Results'!$C$14-'Inputs and Results'!$C$13)/('Inputs and Results'!$C$15-'Inputs and Results'!$C$13), 'Inputs and Results'!$C$13 + SQRT(E5555*('Inputs and Results'!$C$15-'Inputs and Results'!$C$13)*('Inputs and Results'!$C$14-'Inputs and Results'!$C$13)), 'Inputs and Results'!$C$15 - SQRT((1-E5555)*('Inputs and Results'!$C$15-'Inputs and Results'!$C$13)*('Inputs and Results'!$C$15-'Inputs and Results'!$C$14))))</f>
        <v>0.21720673636116539</v>
      </c>
      <c r="C5555" s="47">
        <f ca="1">IF('Inputs and Results'!$G$15='Inputs and Results'!$G$13, 'Inputs and Results'!$G$13, IF(F5555 &lt;= ('Inputs and Results'!$G$14-'Inputs and Results'!$G$13)/('Inputs and Results'!$G$15-'Inputs and Results'!$G$13), 'Inputs and Results'!$G$13 + SQRT(F5555*('Inputs and Results'!$G$15-'Inputs and Results'!$G$13)*('Inputs and Results'!$G$14-'Inputs and Results'!$G$13)), 'Inputs and Results'!$G$15 - SQRT((1-F5555)*('Inputs and Results'!$G$15-'Inputs and Results'!$G$13)*('Inputs and Results'!$G$15-'Inputs and Results'!$G$14))))</f>
        <v>500.87436488744174</v>
      </c>
      <c r="D5555">
        <f t="shared" ca="1" si="362"/>
        <v>108.79328612417271</v>
      </c>
      <c r="E5555">
        <f t="shared" ca="1" si="364"/>
        <v>0.13956240576070256</v>
      </c>
      <c r="F5555">
        <f t="shared" ca="1" si="364"/>
        <v>0.42377619842528491</v>
      </c>
    </row>
    <row r="5556" spans="1:6" ht="15.75" customHeight="1" x14ac:dyDescent="0.2">
      <c r="A5556">
        <v>5555</v>
      </c>
      <c r="B5556" s="47">
        <f ca="1">IF('Inputs and Results'!$C$15='Inputs and Results'!$C$13, 'Inputs and Results'!$C$13, IF(E5556 &lt;= ('Inputs and Results'!$C$14-'Inputs and Results'!$C$13)/('Inputs and Results'!$C$15-'Inputs and Results'!$C$13), 'Inputs and Results'!$C$13 + SQRT(E5556*('Inputs and Results'!$C$15-'Inputs and Results'!$C$13)*('Inputs and Results'!$C$14-'Inputs and Results'!$C$13)), 'Inputs and Results'!$C$15 - SQRT((1-E5556)*('Inputs and Results'!$C$15-'Inputs and Results'!$C$13)*('Inputs and Results'!$C$15-'Inputs and Results'!$C$14))))</f>
        <v>1.1348518850334977</v>
      </c>
      <c r="C5556" s="47">
        <f ca="1">IF('Inputs and Results'!$G$15='Inputs and Results'!$G$13, 'Inputs and Results'!$G$13, IF(F5556 &lt;= ('Inputs and Results'!$G$14-'Inputs and Results'!$G$13)/('Inputs and Results'!$G$15-'Inputs and Results'!$G$13), 'Inputs and Results'!$G$13 + SQRT(F5556*('Inputs and Results'!$G$15-'Inputs and Results'!$G$13)*('Inputs and Results'!$G$14-'Inputs and Results'!$G$13)), 'Inputs and Results'!$G$15 - SQRT((1-F5556)*('Inputs and Results'!$G$15-'Inputs and Results'!$G$13)*('Inputs and Results'!$G$15-'Inputs and Results'!$G$14))))</f>
        <v>637.95535833544</v>
      </c>
      <c r="D5556">
        <f t="shared" ca="1" si="362"/>
        <v>723.98484097419453</v>
      </c>
      <c r="E5556">
        <f t="shared" ca="1" si="364"/>
        <v>0.6134691676929892</v>
      </c>
      <c r="F5556">
        <f t="shared" ca="1" si="364"/>
        <v>0.62758911768725678</v>
      </c>
    </row>
    <row r="5557" spans="1:6" ht="15.75" customHeight="1" x14ac:dyDescent="0.2">
      <c r="A5557">
        <v>5556</v>
      </c>
      <c r="B5557" s="47">
        <f ca="1">IF('Inputs and Results'!$C$15='Inputs and Results'!$C$13, 'Inputs and Results'!$C$13, IF(E5557 &lt;= ('Inputs and Results'!$C$14-'Inputs and Results'!$C$13)/('Inputs and Results'!$C$15-'Inputs and Results'!$C$13), 'Inputs and Results'!$C$13 + SQRT(E5557*('Inputs and Results'!$C$15-'Inputs and Results'!$C$13)*('Inputs and Results'!$C$14-'Inputs and Results'!$C$13)), 'Inputs and Results'!$C$15 - SQRT((1-E5557)*('Inputs and Results'!$C$15-'Inputs and Results'!$C$13)*('Inputs and Results'!$C$15-'Inputs and Results'!$C$14))))</f>
        <v>1.3449827680863984</v>
      </c>
      <c r="C5557" s="47">
        <f ca="1">IF('Inputs and Results'!$G$15='Inputs and Results'!$G$13, 'Inputs and Results'!$G$13, IF(F5557 &lt;= ('Inputs and Results'!$G$14-'Inputs and Results'!$G$13)/('Inputs and Results'!$G$15-'Inputs and Results'!$G$13), 'Inputs and Results'!$G$13 + SQRT(F5557*('Inputs and Results'!$G$15-'Inputs and Results'!$G$13)*('Inputs and Results'!$G$14-'Inputs and Results'!$G$13)), 'Inputs and Results'!$G$15 - SQRT((1-F5557)*('Inputs and Results'!$G$15-'Inputs and Results'!$G$13)*('Inputs and Results'!$G$15-'Inputs and Results'!$G$14))))</f>
        <v>531.16404536974744</v>
      </c>
      <c r="D5557">
        <f t="shared" ca="1" si="362"/>
        <v>714.40648804937223</v>
      </c>
      <c r="E5557">
        <f t="shared" ca="1" si="364"/>
        <v>0.69565755134100438</v>
      </c>
      <c r="F5557">
        <f t="shared" ca="1" si="364"/>
        <v>0.47262448501527121</v>
      </c>
    </row>
    <row r="5558" spans="1:6" ht="15.75" customHeight="1" x14ac:dyDescent="0.2">
      <c r="A5558">
        <v>5557</v>
      </c>
      <c r="B5558" s="47">
        <f ca="1">IF('Inputs and Results'!$C$15='Inputs and Results'!$C$13, 'Inputs and Results'!$C$13, IF(E5558 &lt;= ('Inputs and Results'!$C$14-'Inputs and Results'!$C$13)/('Inputs and Results'!$C$15-'Inputs and Results'!$C$13), 'Inputs and Results'!$C$13 + SQRT(E5558*('Inputs and Results'!$C$15-'Inputs and Results'!$C$13)*('Inputs and Results'!$C$14-'Inputs and Results'!$C$13)), 'Inputs and Results'!$C$15 - SQRT((1-E5558)*('Inputs and Results'!$C$15-'Inputs and Results'!$C$13)*('Inputs and Results'!$C$15-'Inputs and Results'!$C$14))))</f>
        <v>0.81785293306334639</v>
      </c>
      <c r="C5558" s="47">
        <f ca="1">IF('Inputs and Results'!$G$15='Inputs and Results'!$G$13, 'Inputs and Results'!$G$13, IF(F5558 &lt;= ('Inputs and Results'!$G$14-'Inputs and Results'!$G$13)/('Inputs and Results'!$G$15-'Inputs and Results'!$G$13), 'Inputs and Results'!$G$13 + SQRT(F5558*('Inputs and Results'!$G$15-'Inputs and Results'!$G$13)*('Inputs and Results'!$G$14-'Inputs and Results'!$G$13)), 'Inputs and Results'!$G$15 - SQRT((1-F5558)*('Inputs and Results'!$G$15-'Inputs and Results'!$G$13)*('Inputs and Results'!$G$15-'Inputs and Results'!$G$14))))</f>
        <v>357.97508578556278</v>
      </c>
      <c r="D5558">
        <f t="shared" ca="1" si="362"/>
        <v>292.77097387332554</v>
      </c>
      <c r="E5558">
        <f t="shared" ca="1" si="364"/>
        <v>0.47091490869552888</v>
      </c>
      <c r="F5558">
        <f t="shared" ca="1" si="364"/>
        <v>0.16414561880664758</v>
      </c>
    </row>
    <row r="5559" spans="1:6" ht="15.75" customHeight="1" x14ac:dyDescent="0.2">
      <c r="A5559">
        <v>5558</v>
      </c>
      <c r="B5559" s="47">
        <f ca="1">IF('Inputs and Results'!$C$15='Inputs and Results'!$C$13, 'Inputs and Results'!$C$13, IF(E5559 &lt;= ('Inputs and Results'!$C$14-'Inputs and Results'!$C$13)/('Inputs and Results'!$C$15-'Inputs and Results'!$C$13), 'Inputs and Results'!$C$13 + SQRT(E5559*('Inputs and Results'!$C$15-'Inputs and Results'!$C$13)*('Inputs and Results'!$C$14-'Inputs and Results'!$C$13)), 'Inputs and Results'!$C$15 - SQRT((1-E5559)*('Inputs and Results'!$C$15-'Inputs and Results'!$C$13)*('Inputs and Results'!$C$15-'Inputs and Results'!$C$14))))</f>
        <v>0.62315952860032509</v>
      </c>
      <c r="C5559" s="47">
        <f ca="1">IF('Inputs and Results'!$G$15='Inputs and Results'!$G$13, 'Inputs and Results'!$G$13, IF(F5559 &lt;= ('Inputs and Results'!$G$14-'Inputs and Results'!$G$13)/('Inputs and Results'!$G$15-'Inputs and Results'!$G$13), 'Inputs and Results'!$G$13 + SQRT(F5559*('Inputs and Results'!$G$15-'Inputs and Results'!$G$13)*('Inputs and Results'!$G$14-'Inputs and Results'!$G$13)), 'Inputs and Results'!$G$15 - SQRT((1-F5559)*('Inputs and Results'!$G$15-'Inputs and Results'!$G$13)*('Inputs and Results'!$G$15-'Inputs and Results'!$G$14))))</f>
        <v>837.47085558054073</v>
      </c>
      <c r="D5559">
        <f t="shared" ca="1" si="362"/>
        <v>521.87794358008068</v>
      </c>
      <c r="E5559">
        <f t="shared" ca="1" si="364"/>
        <v>0.37229215261295223</v>
      </c>
      <c r="F5559">
        <f t="shared" ca="1" si="364"/>
        <v>0.84505891538665878</v>
      </c>
    </row>
    <row r="5560" spans="1:6" ht="15.75" customHeight="1" x14ac:dyDescent="0.2">
      <c r="A5560">
        <v>5559</v>
      </c>
      <c r="B5560" s="47">
        <f ca="1">IF('Inputs and Results'!$C$15='Inputs and Results'!$C$13, 'Inputs and Results'!$C$13, IF(E5560 &lt;= ('Inputs and Results'!$C$14-'Inputs and Results'!$C$13)/('Inputs and Results'!$C$15-'Inputs and Results'!$C$13), 'Inputs and Results'!$C$13 + SQRT(E5560*('Inputs and Results'!$C$15-'Inputs and Results'!$C$13)*('Inputs and Results'!$C$14-'Inputs and Results'!$C$13)), 'Inputs and Results'!$C$15 - SQRT((1-E5560)*('Inputs and Results'!$C$15-'Inputs and Results'!$C$13)*('Inputs and Results'!$C$15-'Inputs and Results'!$C$14))))</f>
        <v>0.73366900538324176</v>
      </c>
      <c r="C5560" s="47">
        <f ca="1">IF('Inputs and Results'!$G$15='Inputs and Results'!$G$13, 'Inputs and Results'!$G$13, IF(F5560 &lt;= ('Inputs and Results'!$G$14-'Inputs and Results'!$G$13)/('Inputs and Results'!$G$15-'Inputs and Results'!$G$13), 'Inputs and Results'!$G$13 + SQRT(F5560*('Inputs and Results'!$G$15-'Inputs and Results'!$G$13)*('Inputs and Results'!$G$14-'Inputs and Results'!$G$13)), 'Inputs and Results'!$G$15 - SQRT((1-F5560)*('Inputs and Results'!$G$15-'Inputs and Results'!$G$13)*('Inputs and Results'!$G$15-'Inputs and Results'!$G$14))))</f>
        <v>1002.4139631716123</v>
      </c>
      <c r="D5560">
        <f t="shared" ca="1" si="362"/>
        <v>735.44005534239034</v>
      </c>
      <c r="E5560">
        <f t="shared" ca="1" si="364"/>
        <v>0.42930486920437949</v>
      </c>
      <c r="F5560">
        <f t="shared" ca="1" si="364"/>
        <v>0.95397505903446189</v>
      </c>
    </row>
    <row r="5561" spans="1:6" ht="15.75" customHeight="1" x14ac:dyDescent="0.2">
      <c r="A5561">
        <v>5560</v>
      </c>
      <c r="B5561" s="47">
        <f ca="1">IF('Inputs and Results'!$C$15='Inputs and Results'!$C$13, 'Inputs and Results'!$C$13, IF(E5561 &lt;= ('Inputs and Results'!$C$14-'Inputs and Results'!$C$13)/('Inputs and Results'!$C$15-'Inputs and Results'!$C$13), 'Inputs and Results'!$C$13 + SQRT(E5561*('Inputs and Results'!$C$15-'Inputs and Results'!$C$13)*('Inputs and Results'!$C$14-'Inputs and Results'!$C$13)), 'Inputs and Results'!$C$15 - SQRT((1-E5561)*('Inputs and Results'!$C$15-'Inputs and Results'!$C$13)*('Inputs and Results'!$C$15-'Inputs and Results'!$C$14))))</f>
        <v>0.82859736246713656</v>
      </c>
      <c r="C5561" s="47">
        <f ca="1">IF('Inputs and Results'!$G$15='Inputs and Results'!$G$13, 'Inputs and Results'!$G$13, IF(F5561 &lt;= ('Inputs and Results'!$G$14-'Inputs and Results'!$G$13)/('Inputs and Results'!$G$15-'Inputs and Results'!$G$13), 'Inputs and Results'!$G$13 + SQRT(F5561*('Inputs and Results'!$G$15-'Inputs and Results'!$G$13)*('Inputs and Results'!$G$14-'Inputs and Results'!$G$13)), 'Inputs and Results'!$G$15 - SQRT((1-F5561)*('Inputs and Results'!$G$15-'Inputs and Results'!$G$13)*('Inputs and Results'!$G$15-'Inputs and Results'!$G$14))))</f>
        <v>393.03522326694542</v>
      </c>
      <c r="D5561">
        <f t="shared" ca="1" si="362"/>
        <v>325.6679493556731</v>
      </c>
      <c r="E5561">
        <f t="shared" ca="1" si="364"/>
        <v>0.47611228730170274</v>
      </c>
      <c r="F5561">
        <f t="shared" ca="1" si="364"/>
        <v>0.23230290579230595</v>
      </c>
    </row>
    <row r="5562" spans="1:6" ht="15.75" customHeight="1" x14ac:dyDescent="0.2">
      <c r="A5562">
        <v>5561</v>
      </c>
      <c r="B5562" s="47">
        <f ca="1">IF('Inputs and Results'!$C$15='Inputs and Results'!$C$13, 'Inputs and Results'!$C$13, IF(E5562 &lt;= ('Inputs and Results'!$C$14-'Inputs and Results'!$C$13)/('Inputs and Results'!$C$15-'Inputs and Results'!$C$13), 'Inputs and Results'!$C$13 + SQRT(E5562*('Inputs and Results'!$C$15-'Inputs and Results'!$C$13)*('Inputs and Results'!$C$14-'Inputs and Results'!$C$13)), 'Inputs and Results'!$C$15 - SQRT((1-E5562)*('Inputs and Results'!$C$15-'Inputs and Results'!$C$13)*('Inputs and Results'!$C$15-'Inputs and Results'!$C$14))))</f>
        <v>0.63075328073225378</v>
      </c>
      <c r="C5562" s="47">
        <f ca="1">IF('Inputs and Results'!$G$15='Inputs and Results'!$G$13, 'Inputs and Results'!$G$13, IF(F5562 &lt;= ('Inputs and Results'!$G$14-'Inputs and Results'!$G$13)/('Inputs and Results'!$G$15-'Inputs and Results'!$G$13), 'Inputs and Results'!$G$13 + SQRT(F5562*('Inputs and Results'!$G$15-'Inputs and Results'!$G$13)*('Inputs and Results'!$G$14-'Inputs and Results'!$G$13)), 'Inputs and Results'!$G$15 - SQRT((1-F5562)*('Inputs and Results'!$G$15-'Inputs and Results'!$G$13)*('Inputs and Results'!$G$15-'Inputs and Results'!$G$14))))</f>
        <v>900.08423507397106</v>
      </c>
      <c r="D5562">
        <f t="shared" ca="1" si="362"/>
        <v>567.73108420828839</v>
      </c>
      <c r="E5562">
        <f t="shared" ref="E5562:F5581" ca="1" si="365">RAND()</f>
        <v>0.37629666480433555</v>
      </c>
      <c r="F5562">
        <f t="shared" ca="1" si="365"/>
        <v>0.89395765348389777</v>
      </c>
    </row>
    <row r="5563" spans="1:6" ht="15.75" customHeight="1" x14ac:dyDescent="0.2">
      <c r="A5563">
        <v>5562</v>
      </c>
      <c r="B5563" s="47">
        <f ca="1">IF('Inputs and Results'!$C$15='Inputs and Results'!$C$13, 'Inputs and Results'!$C$13, IF(E5563 &lt;= ('Inputs and Results'!$C$14-'Inputs and Results'!$C$13)/('Inputs and Results'!$C$15-'Inputs and Results'!$C$13), 'Inputs and Results'!$C$13 + SQRT(E5563*('Inputs and Results'!$C$15-'Inputs and Results'!$C$13)*('Inputs and Results'!$C$14-'Inputs and Results'!$C$13)), 'Inputs and Results'!$C$15 - SQRT((1-E5563)*('Inputs and Results'!$C$15-'Inputs and Results'!$C$13)*('Inputs and Results'!$C$15-'Inputs and Results'!$C$14))))</f>
        <v>1.6142110711948052</v>
      </c>
      <c r="C5563" s="47">
        <f ca="1">IF('Inputs and Results'!$G$15='Inputs and Results'!$G$13, 'Inputs and Results'!$G$13, IF(F5563 &lt;= ('Inputs and Results'!$G$14-'Inputs and Results'!$G$13)/('Inputs and Results'!$G$15-'Inputs and Results'!$G$13), 'Inputs and Results'!$G$13 + SQRT(F5563*('Inputs and Results'!$G$15-'Inputs and Results'!$G$13)*('Inputs and Results'!$G$14-'Inputs and Results'!$G$13)), 'Inputs and Results'!$G$15 - SQRT((1-F5563)*('Inputs and Results'!$G$15-'Inputs and Results'!$G$13)*('Inputs and Results'!$G$15-'Inputs and Results'!$G$14))))</f>
        <v>616.8950788158553</v>
      </c>
      <c r="D5563">
        <f t="shared" ca="1" si="362"/>
        <v>995.7988659901456</v>
      </c>
      <c r="E5563">
        <f t="shared" ca="1" si="365"/>
        <v>0.78662100497788345</v>
      </c>
      <c r="F5563">
        <f t="shared" ca="1" si="365"/>
        <v>0.59915713917487179</v>
      </c>
    </row>
    <row r="5564" spans="1:6" ht="15.75" customHeight="1" x14ac:dyDescent="0.2">
      <c r="A5564">
        <v>5563</v>
      </c>
      <c r="B5564" s="47">
        <f ca="1">IF('Inputs and Results'!$C$15='Inputs and Results'!$C$13, 'Inputs and Results'!$C$13, IF(E5564 &lt;= ('Inputs and Results'!$C$14-'Inputs and Results'!$C$13)/('Inputs and Results'!$C$15-'Inputs and Results'!$C$13), 'Inputs and Results'!$C$13 + SQRT(E5564*('Inputs and Results'!$C$15-'Inputs and Results'!$C$13)*('Inputs and Results'!$C$14-'Inputs and Results'!$C$13)), 'Inputs and Results'!$C$15 - SQRT((1-E5564)*('Inputs and Results'!$C$15-'Inputs and Results'!$C$13)*('Inputs and Results'!$C$15-'Inputs and Results'!$C$14))))</f>
        <v>1.214888204072736</v>
      </c>
      <c r="C5564" s="47">
        <f ca="1">IF('Inputs and Results'!$G$15='Inputs and Results'!$G$13, 'Inputs and Results'!$G$13, IF(F5564 &lt;= ('Inputs and Results'!$G$14-'Inputs and Results'!$G$13)/('Inputs and Results'!$G$15-'Inputs and Results'!$G$13), 'Inputs and Results'!$G$13 + SQRT(F5564*('Inputs and Results'!$G$15-'Inputs and Results'!$G$13)*('Inputs and Results'!$G$14-'Inputs and Results'!$G$13)), 'Inputs and Results'!$G$15 - SQRT((1-F5564)*('Inputs and Results'!$G$15-'Inputs and Results'!$G$13)*('Inputs and Results'!$G$15-'Inputs and Results'!$G$14))))</f>
        <v>518.34797986124431</v>
      </c>
      <c r="D5564">
        <f t="shared" ca="1" si="362"/>
        <v>629.73484633835778</v>
      </c>
      <c r="E5564">
        <f t="shared" ca="1" si="365"/>
        <v>0.64593065289348195</v>
      </c>
      <c r="F5564">
        <f t="shared" ca="1" si="365"/>
        <v>0.45221997456000529</v>
      </c>
    </row>
    <row r="5565" spans="1:6" ht="15.75" customHeight="1" x14ac:dyDescent="0.2">
      <c r="A5565">
        <v>5564</v>
      </c>
      <c r="B5565" s="47">
        <f ca="1">IF('Inputs and Results'!$C$15='Inputs and Results'!$C$13, 'Inputs and Results'!$C$13, IF(E5565 &lt;= ('Inputs and Results'!$C$14-'Inputs and Results'!$C$13)/('Inputs and Results'!$C$15-'Inputs and Results'!$C$13), 'Inputs and Results'!$C$13 + SQRT(E5565*('Inputs and Results'!$C$15-'Inputs and Results'!$C$13)*('Inputs and Results'!$C$14-'Inputs and Results'!$C$13)), 'Inputs and Results'!$C$15 - SQRT((1-E5565)*('Inputs and Results'!$C$15-'Inputs and Results'!$C$13)*('Inputs and Results'!$C$15-'Inputs and Results'!$C$14))))</f>
        <v>0.28003159709825232</v>
      </c>
      <c r="C5565" s="47">
        <f ca="1">IF('Inputs and Results'!$G$15='Inputs and Results'!$G$13, 'Inputs and Results'!$G$13, IF(F5565 &lt;= ('Inputs and Results'!$G$14-'Inputs and Results'!$G$13)/('Inputs and Results'!$G$15-'Inputs and Results'!$G$13), 'Inputs and Results'!$G$13 + SQRT(F5565*('Inputs and Results'!$G$15-'Inputs and Results'!$G$13)*('Inputs and Results'!$G$14-'Inputs and Results'!$G$13)), 'Inputs and Results'!$G$15 - SQRT((1-F5565)*('Inputs and Results'!$G$15-'Inputs and Results'!$G$13)*('Inputs and Results'!$G$15-'Inputs and Results'!$G$14))))</f>
        <v>676.65495964973877</v>
      </c>
      <c r="D5565">
        <f t="shared" ca="1" si="362"/>
        <v>189.48476903516982</v>
      </c>
      <c r="E5565">
        <f t="shared" ca="1" si="365"/>
        <v>0.17797465413512414</v>
      </c>
      <c r="F5565">
        <f t="shared" ca="1" si="365"/>
        <v>0.67710823780126572</v>
      </c>
    </row>
    <row r="5566" spans="1:6" ht="15.75" customHeight="1" x14ac:dyDescent="0.2">
      <c r="A5566">
        <v>5565</v>
      </c>
      <c r="B5566" s="47">
        <f ca="1">IF('Inputs and Results'!$C$15='Inputs and Results'!$C$13, 'Inputs and Results'!$C$13, IF(E5566 &lt;= ('Inputs and Results'!$C$14-'Inputs and Results'!$C$13)/('Inputs and Results'!$C$15-'Inputs and Results'!$C$13), 'Inputs and Results'!$C$13 + SQRT(E5566*('Inputs and Results'!$C$15-'Inputs and Results'!$C$13)*('Inputs and Results'!$C$14-'Inputs and Results'!$C$13)), 'Inputs and Results'!$C$15 - SQRT((1-E5566)*('Inputs and Results'!$C$15-'Inputs and Results'!$C$13)*('Inputs and Results'!$C$15-'Inputs and Results'!$C$14))))</f>
        <v>0.25720083169497654</v>
      </c>
      <c r="C5566" s="47">
        <f ca="1">IF('Inputs and Results'!$G$15='Inputs and Results'!$G$13, 'Inputs and Results'!$G$13, IF(F5566 &lt;= ('Inputs and Results'!$G$14-'Inputs and Results'!$G$13)/('Inputs and Results'!$G$15-'Inputs and Results'!$G$13), 'Inputs and Results'!$G$13 + SQRT(F5566*('Inputs and Results'!$G$15-'Inputs and Results'!$G$13)*('Inputs and Results'!$G$14-'Inputs and Results'!$G$13)), 'Inputs and Results'!$G$15 - SQRT((1-F5566)*('Inputs and Results'!$G$15-'Inputs and Results'!$G$13)*('Inputs and Results'!$G$15-'Inputs and Results'!$G$14))))</f>
        <v>1057.7682339945586</v>
      </c>
      <c r="D5566">
        <f t="shared" ca="1" si="362"/>
        <v>272.05886952392706</v>
      </c>
      <c r="E5566">
        <f t="shared" ca="1" si="365"/>
        <v>0.16411696914947471</v>
      </c>
      <c r="F5566">
        <f t="shared" ca="1" si="365"/>
        <v>0.97615079292202733</v>
      </c>
    </row>
    <row r="5567" spans="1:6" ht="15.75" customHeight="1" x14ac:dyDescent="0.2">
      <c r="A5567">
        <v>5566</v>
      </c>
      <c r="B5567" s="47">
        <f ca="1">IF('Inputs and Results'!$C$15='Inputs and Results'!$C$13, 'Inputs and Results'!$C$13, IF(E5567 &lt;= ('Inputs and Results'!$C$14-'Inputs and Results'!$C$13)/('Inputs and Results'!$C$15-'Inputs and Results'!$C$13), 'Inputs and Results'!$C$13 + SQRT(E5567*('Inputs and Results'!$C$15-'Inputs and Results'!$C$13)*('Inputs and Results'!$C$14-'Inputs and Results'!$C$13)), 'Inputs and Results'!$C$15 - SQRT((1-E5567)*('Inputs and Results'!$C$15-'Inputs and Results'!$C$13)*('Inputs and Results'!$C$15-'Inputs and Results'!$C$14))))</f>
        <v>1.5909749632281227</v>
      </c>
      <c r="C5567" s="47">
        <f ca="1">IF('Inputs and Results'!$G$15='Inputs and Results'!$G$13, 'Inputs and Results'!$G$13, IF(F5567 &lt;= ('Inputs and Results'!$G$14-'Inputs and Results'!$G$13)/('Inputs and Results'!$G$15-'Inputs and Results'!$G$13), 'Inputs and Results'!$G$13 + SQRT(F5567*('Inputs and Results'!$G$15-'Inputs and Results'!$G$13)*('Inputs and Results'!$G$14-'Inputs and Results'!$G$13)), 'Inputs and Results'!$G$15 - SQRT((1-F5567)*('Inputs and Results'!$G$15-'Inputs and Results'!$G$13)*('Inputs and Results'!$G$15-'Inputs and Results'!$G$14))))</f>
        <v>739.09140666991379</v>
      </c>
      <c r="D5567">
        <f t="shared" ca="1" si="362"/>
        <v>1175.8759235488876</v>
      </c>
      <c r="E5567">
        <f t="shared" ca="1" si="365"/>
        <v>0.77940538286111216</v>
      </c>
      <c r="F5567">
        <f t="shared" ca="1" si="365"/>
        <v>0.74955616221625843</v>
      </c>
    </row>
    <row r="5568" spans="1:6" ht="15.75" customHeight="1" x14ac:dyDescent="0.2">
      <c r="A5568">
        <v>5567</v>
      </c>
      <c r="B5568" s="47">
        <f ca="1">IF('Inputs and Results'!$C$15='Inputs and Results'!$C$13, 'Inputs and Results'!$C$13, IF(E5568 &lt;= ('Inputs and Results'!$C$14-'Inputs and Results'!$C$13)/('Inputs and Results'!$C$15-'Inputs and Results'!$C$13), 'Inputs and Results'!$C$13 + SQRT(E5568*('Inputs and Results'!$C$15-'Inputs and Results'!$C$13)*('Inputs and Results'!$C$14-'Inputs and Results'!$C$13)), 'Inputs and Results'!$C$15 - SQRT((1-E5568)*('Inputs and Results'!$C$15-'Inputs and Results'!$C$13)*('Inputs and Results'!$C$15-'Inputs and Results'!$C$14))))</f>
        <v>1.9742899912028755</v>
      </c>
      <c r="C5568" s="47">
        <f ca="1">IF('Inputs and Results'!$G$15='Inputs and Results'!$G$13, 'Inputs and Results'!$G$13, IF(F5568 &lt;= ('Inputs and Results'!$G$14-'Inputs and Results'!$G$13)/('Inputs and Results'!$G$15-'Inputs and Results'!$G$13), 'Inputs and Results'!$G$13 + SQRT(F5568*('Inputs and Results'!$G$15-'Inputs and Results'!$G$13)*('Inputs and Results'!$G$14-'Inputs and Results'!$G$13)), 'Inputs and Results'!$G$15 - SQRT((1-F5568)*('Inputs and Results'!$G$15-'Inputs and Results'!$G$13)*('Inputs and Results'!$G$15-'Inputs and Results'!$G$14))))</f>
        <v>848.49982688808836</v>
      </c>
      <c r="D5568">
        <f t="shared" ca="1" si="362"/>
        <v>1675.1847157625255</v>
      </c>
      <c r="E5568">
        <f t="shared" ca="1" si="365"/>
        <v>0.88310210865037808</v>
      </c>
      <c r="F5568">
        <f t="shared" ca="1" si="365"/>
        <v>0.85434284395861104</v>
      </c>
    </row>
    <row r="5569" spans="1:6" ht="15.75" customHeight="1" x14ac:dyDescent="0.2">
      <c r="A5569">
        <v>5568</v>
      </c>
      <c r="B5569" s="47">
        <f ca="1">IF('Inputs and Results'!$C$15='Inputs and Results'!$C$13, 'Inputs and Results'!$C$13, IF(E5569 &lt;= ('Inputs and Results'!$C$14-'Inputs and Results'!$C$13)/('Inputs and Results'!$C$15-'Inputs and Results'!$C$13), 'Inputs and Results'!$C$13 + SQRT(E5569*('Inputs and Results'!$C$15-'Inputs and Results'!$C$13)*('Inputs and Results'!$C$14-'Inputs and Results'!$C$13)), 'Inputs and Results'!$C$15 - SQRT((1-E5569)*('Inputs and Results'!$C$15-'Inputs and Results'!$C$13)*('Inputs and Results'!$C$15-'Inputs and Results'!$C$14))))</f>
        <v>1.3674129529985872</v>
      </c>
      <c r="C5569" s="47">
        <f ca="1">IF('Inputs and Results'!$G$15='Inputs and Results'!$G$13, 'Inputs and Results'!$G$13, IF(F5569 &lt;= ('Inputs and Results'!$G$14-'Inputs and Results'!$G$13)/('Inputs and Results'!$G$15-'Inputs and Results'!$G$13), 'Inputs and Results'!$G$13 + SQRT(F5569*('Inputs and Results'!$G$15-'Inputs and Results'!$G$13)*('Inputs and Results'!$G$14-'Inputs and Results'!$G$13)), 'Inputs and Results'!$G$15 - SQRT((1-F5569)*('Inputs and Results'!$G$15-'Inputs and Results'!$G$13)*('Inputs and Results'!$G$15-'Inputs and Results'!$G$14))))</f>
        <v>899.95518555513945</v>
      </c>
      <c r="D5569">
        <f t="shared" ca="1" si="362"/>
        <v>1230.6103778463448</v>
      </c>
      <c r="E5569">
        <f t="shared" ca="1" si="365"/>
        <v>0.70385105932924519</v>
      </c>
      <c r="F5569">
        <f t="shared" ca="1" si="365"/>
        <v>0.89386637680181602</v>
      </c>
    </row>
    <row r="5570" spans="1:6" ht="15.75" customHeight="1" x14ac:dyDescent="0.2">
      <c r="A5570">
        <v>5569</v>
      </c>
      <c r="B5570" s="47">
        <f ca="1">IF('Inputs and Results'!$C$15='Inputs and Results'!$C$13, 'Inputs and Results'!$C$13, IF(E5570 &lt;= ('Inputs and Results'!$C$14-'Inputs and Results'!$C$13)/('Inputs and Results'!$C$15-'Inputs and Results'!$C$13), 'Inputs and Results'!$C$13 + SQRT(E5570*('Inputs and Results'!$C$15-'Inputs and Results'!$C$13)*('Inputs and Results'!$C$14-'Inputs and Results'!$C$13)), 'Inputs and Results'!$C$15 - SQRT((1-E5570)*('Inputs and Results'!$C$15-'Inputs and Results'!$C$13)*('Inputs and Results'!$C$15-'Inputs and Results'!$C$14))))</f>
        <v>0.53672980775500401</v>
      </c>
      <c r="C5570" s="47">
        <f ca="1">IF('Inputs and Results'!$G$15='Inputs and Results'!$G$13, 'Inputs and Results'!$G$13, IF(F5570 &lt;= ('Inputs and Results'!$G$14-'Inputs and Results'!$G$13)/('Inputs and Results'!$G$15-'Inputs and Results'!$G$13), 'Inputs and Results'!$G$13 + SQRT(F5570*('Inputs and Results'!$G$15-'Inputs and Results'!$G$13)*('Inputs and Results'!$G$14-'Inputs and Results'!$G$13)), 'Inputs and Results'!$G$15 - SQRT((1-F5570)*('Inputs and Results'!$G$15-'Inputs and Results'!$G$13)*('Inputs and Results'!$G$15-'Inputs and Results'!$G$14))))</f>
        <v>399.64236870245566</v>
      </c>
      <c r="D5570">
        <f t="shared" ref="D5570:D5633" ca="1" si="366">B5570*C5570</f>
        <v>214.49997172442346</v>
      </c>
      <c r="E5570">
        <f t="shared" ca="1" si="365"/>
        <v>0.3258111066663667</v>
      </c>
      <c r="F5570">
        <f t="shared" ca="1" si="365"/>
        <v>0.24482271196957461</v>
      </c>
    </row>
    <row r="5571" spans="1:6" ht="15.75" customHeight="1" x14ac:dyDescent="0.2">
      <c r="A5571">
        <v>5570</v>
      </c>
      <c r="B5571" s="47">
        <f ca="1">IF('Inputs and Results'!$C$15='Inputs and Results'!$C$13, 'Inputs and Results'!$C$13, IF(E5571 &lt;= ('Inputs and Results'!$C$14-'Inputs and Results'!$C$13)/('Inputs and Results'!$C$15-'Inputs and Results'!$C$13), 'Inputs and Results'!$C$13 + SQRT(E5571*('Inputs and Results'!$C$15-'Inputs and Results'!$C$13)*('Inputs and Results'!$C$14-'Inputs and Results'!$C$13)), 'Inputs and Results'!$C$15 - SQRT((1-E5571)*('Inputs and Results'!$C$15-'Inputs and Results'!$C$13)*('Inputs and Results'!$C$15-'Inputs and Results'!$C$14))))</f>
        <v>1.0129094782813857</v>
      </c>
      <c r="C5571" s="47">
        <f ca="1">IF('Inputs and Results'!$G$15='Inputs and Results'!$G$13, 'Inputs and Results'!$G$13, IF(F5571 &lt;= ('Inputs and Results'!$G$14-'Inputs and Results'!$G$13)/('Inputs and Results'!$G$15-'Inputs and Results'!$G$13), 'Inputs and Results'!$G$13 + SQRT(F5571*('Inputs and Results'!$G$15-'Inputs and Results'!$G$13)*('Inputs and Results'!$G$14-'Inputs and Results'!$G$13)), 'Inputs and Results'!$G$15 - SQRT((1-F5571)*('Inputs and Results'!$G$15-'Inputs and Results'!$G$13)*('Inputs and Results'!$G$15-'Inputs and Results'!$G$14))))</f>
        <v>821.82937373153129</v>
      </c>
      <c r="D5571">
        <f t="shared" ca="1" si="366"/>
        <v>832.43876218272328</v>
      </c>
      <c r="E5571">
        <f t="shared" ca="1" si="365"/>
        <v>0.56127458427733834</v>
      </c>
      <c r="F5571">
        <f t="shared" ca="1" si="365"/>
        <v>0.83140048338587047</v>
      </c>
    </row>
    <row r="5572" spans="1:6" ht="15.75" customHeight="1" x14ac:dyDescent="0.2">
      <c r="A5572">
        <v>5571</v>
      </c>
      <c r="B5572" s="47">
        <f ca="1">IF('Inputs and Results'!$C$15='Inputs and Results'!$C$13, 'Inputs and Results'!$C$13, IF(E5572 &lt;= ('Inputs and Results'!$C$14-'Inputs and Results'!$C$13)/('Inputs and Results'!$C$15-'Inputs and Results'!$C$13), 'Inputs and Results'!$C$13 + SQRT(E5572*('Inputs and Results'!$C$15-'Inputs and Results'!$C$13)*('Inputs and Results'!$C$14-'Inputs and Results'!$C$13)), 'Inputs and Results'!$C$15 - SQRT((1-E5572)*('Inputs and Results'!$C$15-'Inputs and Results'!$C$13)*('Inputs and Results'!$C$15-'Inputs and Results'!$C$14))))</f>
        <v>0.7450326851422937</v>
      </c>
      <c r="C5572" s="47">
        <f ca="1">IF('Inputs and Results'!$G$15='Inputs and Results'!$G$13, 'Inputs and Results'!$G$13, IF(F5572 &lt;= ('Inputs and Results'!$G$14-'Inputs and Results'!$G$13)/('Inputs and Results'!$G$15-'Inputs and Results'!$G$13), 'Inputs and Results'!$G$13 + SQRT(F5572*('Inputs and Results'!$G$15-'Inputs and Results'!$G$13)*('Inputs and Results'!$G$14-'Inputs and Results'!$G$13)), 'Inputs and Results'!$G$15 - SQRT((1-F5572)*('Inputs and Results'!$G$15-'Inputs and Results'!$G$13)*('Inputs and Results'!$G$15-'Inputs and Results'!$G$14))))</f>
        <v>557.53565678393284</v>
      </c>
      <c r="D5572">
        <f t="shared" ca="1" si="366"/>
        <v>415.38228743630577</v>
      </c>
      <c r="E5572">
        <f t="shared" ca="1" si="365"/>
        <v>0.43501360099149167</v>
      </c>
      <c r="F5572">
        <f t="shared" ca="1" si="365"/>
        <v>0.51339250012195525</v>
      </c>
    </row>
    <row r="5573" spans="1:6" ht="15.75" customHeight="1" x14ac:dyDescent="0.2">
      <c r="A5573">
        <v>5572</v>
      </c>
      <c r="B5573" s="47">
        <f ca="1">IF('Inputs and Results'!$C$15='Inputs and Results'!$C$13, 'Inputs and Results'!$C$13, IF(E5573 &lt;= ('Inputs and Results'!$C$14-'Inputs and Results'!$C$13)/('Inputs and Results'!$C$15-'Inputs and Results'!$C$13), 'Inputs and Results'!$C$13 + SQRT(E5573*('Inputs and Results'!$C$15-'Inputs and Results'!$C$13)*('Inputs and Results'!$C$14-'Inputs and Results'!$C$13)), 'Inputs and Results'!$C$15 - SQRT((1-E5573)*('Inputs and Results'!$C$15-'Inputs and Results'!$C$13)*('Inputs and Results'!$C$15-'Inputs and Results'!$C$14))))</f>
        <v>2.8765719988477154</v>
      </c>
      <c r="C5573" s="47">
        <f ca="1">IF('Inputs and Results'!$G$15='Inputs and Results'!$G$13, 'Inputs and Results'!$G$13, IF(F5573 &lt;= ('Inputs and Results'!$G$14-'Inputs and Results'!$G$13)/('Inputs and Results'!$G$15-'Inputs and Results'!$G$13), 'Inputs and Results'!$G$13 + SQRT(F5573*('Inputs and Results'!$G$15-'Inputs and Results'!$G$13)*('Inputs and Results'!$G$14-'Inputs and Results'!$G$13)), 'Inputs and Results'!$G$15 - SQRT((1-F5573)*('Inputs and Results'!$G$15-'Inputs and Results'!$G$13)*('Inputs and Results'!$G$15-'Inputs and Results'!$G$14))))</f>
        <v>906.70080090924148</v>
      </c>
      <c r="D5573">
        <f t="shared" ca="1" si="366"/>
        <v>2608.1901352283212</v>
      </c>
      <c r="E5573">
        <f t="shared" ca="1" si="365"/>
        <v>0.99830728094795018</v>
      </c>
      <c r="F5573">
        <f t="shared" ca="1" si="365"/>
        <v>0.89858493024119279</v>
      </c>
    </row>
    <row r="5574" spans="1:6" ht="15.75" customHeight="1" x14ac:dyDescent="0.2">
      <c r="A5574">
        <v>5573</v>
      </c>
      <c r="B5574" s="47">
        <f ca="1">IF('Inputs and Results'!$C$15='Inputs and Results'!$C$13, 'Inputs and Results'!$C$13, IF(E5574 &lt;= ('Inputs and Results'!$C$14-'Inputs and Results'!$C$13)/('Inputs and Results'!$C$15-'Inputs and Results'!$C$13), 'Inputs and Results'!$C$13 + SQRT(E5574*('Inputs and Results'!$C$15-'Inputs and Results'!$C$13)*('Inputs and Results'!$C$14-'Inputs and Results'!$C$13)), 'Inputs and Results'!$C$15 - SQRT((1-E5574)*('Inputs and Results'!$C$15-'Inputs and Results'!$C$13)*('Inputs and Results'!$C$15-'Inputs and Results'!$C$14))))</f>
        <v>5.1754995990219488E-2</v>
      </c>
      <c r="C5574" s="47">
        <f ca="1">IF('Inputs and Results'!$G$15='Inputs and Results'!$G$13, 'Inputs and Results'!$G$13, IF(F5574 &lt;= ('Inputs and Results'!$G$14-'Inputs and Results'!$G$13)/('Inputs and Results'!$G$15-'Inputs and Results'!$G$13), 'Inputs and Results'!$G$13 + SQRT(F5574*('Inputs and Results'!$G$15-'Inputs and Results'!$G$13)*('Inputs and Results'!$G$14-'Inputs and Results'!$G$13)), 'Inputs and Results'!$G$15 - SQRT((1-F5574)*('Inputs and Results'!$G$15-'Inputs and Results'!$G$13)*('Inputs and Results'!$G$15-'Inputs and Results'!$G$14))))</f>
        <v>816.0101133846739</v>
      </c>
      <c r="D5574">
        <f t="shared" ca="1" si="366"/>
        <v>42.232600146202344</v>
      </c>
      <c r="E5574">
        <f t="shared" ca="1" si="365"/>
        <v>3.4205710703485437E-2</v>
      </c>
      <c r="F5574">
        <f t="shared" ca="1" si="365"/>
        <v>0.82617176837378647</v>
      </c>
    </row>
    <row r="5575" spans="1:6" ht="15.75" customHeight="1" x14ac:dyDescent="0.2">
      <c r="A5575">
        <v>5574</v>
      </c>
      <c r="B5575" s="47">
        <f ca="1">IF('Inputs and Results'!$C$15='Inputs and Results'!$C$13, 'Inputs and Results'!$C$13, IF(E5575 &lt;= ('Inputs and Results'!$C$14-'Inputs and Results'!$C$13)/('Inputs and Results'!$C$15-'Inputs and Results'!$C$13), 'Inputs and Results'!$C$13 + SQRT(E5575*('Inputs and Results'!$C$15-'Inputs and Results'!$C$13)*('Inputs and Results'!$C$14-'Inputs and Results'!$C$13)), 'Inputs and Results'!$C$15 - SQRT((1-E5575)*('Inputs and Results'!$C$15-'Inputs and Results'!$C$13)*('Inputs and Results'!$C$15-'Inputs and Results'!$C$14))))</f>
        <v>1.2670026795431828</v>
      </c>
      <c r="C5575" s="47">
        <f ca="1">IF('Inputs and Results'!$G$15='Inputs and Results'!$G$13, 'Inputs and Results'!$G$13, IF(F5575 &lt;= ('Inputs and Results'!$G$14-'Inputs and Results'!$G$13)/('Inputs and Results'!$G$15-'Inputs and Results'!$G$13), 'Inputs and Results'!$G$13 + SQRT(F5575*('Inputs and Results'!$G$15-'Inputs and Results'!$G$13)*('Inputs and Results'!$G$14-'Inputs and Results'!$G$13)), 'Inputs and Results'!$G$15 - SQRT((1-F5575)*('Inputs and Results'!$G$15-'Inputs and Results'!$G$13)*('Inputs and Results'!$G$15-'Inputs and Results'!$G$14))))</f>
        <v>377.36755428463857</v>
      </c>
      <c r="D5575">
        <f t="shared" ca="1" si="366"/>
        <v>478.12570245129456</v>
      </c>
      <c r="E5575">
        <f t="shared" ca="1" si="365"/>
        <v>0.66630225414327682</v>
      </c>
      <c r="F5575">
        <f t="shared" ca="1" si="365"/>
        <v>0.20220298153044103</v>
      </c>
    </row>
    <row r="5576" spans="1:6" ht="15.75" customHeight="1" x14ac:dyDescent="0.2">
      <c r="A5576">
        <v>5575</v>
      </c>
      <c r="B5576" s="47">
        <f ca="1">IF('Inputs and Results'!$C$15='Inputs and Results'!$C$13, 'Inputs and Results'!$C$13, IF(E5576 &lt;= ('Inputs and Results'!$C$14-'Inputs and Results'!$C$13)/('Inputs and Results'!$C$15-'Inputs and Results'!$C$13), 'Inputs and Results'!$C$13 + SQRT(E5576*('Inputs and Results'!$C$15-'Inputs and Results'!$C$13)*('Inputs and Results'!$C$14-'Inputs and Results'!$C$13)), 'Inputs and Results'!$C$15 - SQRT((1-E5576)*('Inputs and Results'!$C$15-'Inputs and Results'!$C$13)*('Inputs and Results'!$C$15-'Inputs and Results'!$C$14))))</f>
        <v>1.4812784079965187</v>
      </c>
      <c r="C5576" s="47">
        <f ca="1">IF('Inputs and Results'!$G$15='Inputs and Results'!$G$13, 'Inputs and Results'!$G$13, IF(F5576 &lt;= ('Inputs and Results'!$G$14-'Inputs and Results'!$G$13)/('Inputs and Results'!$G$15-'Inputs and Results'!$G$13), 'Inputs and Results'!$G$13 + SQRT(F5576*('Inputs and Results'!$G$15-'Inputs and Results'!$G$13)*('Inputs and Results'!$G$14-'Inputs and Results'!$G$13)), 'Inputs and Results'!$G$15 - SQRT((1-F5576)*('Inputs and Results'!$G$15-'Inputs and Results'!$G$13)*('Inputs and Results'!$G$15-'Inputs and Results'!$G$14))))</f>
        <v>1010.991251677053</v>
      </c>
      <c r="D5576">
        <f t="shared" ca="1" si="366"/>
        <v>1497.5595117825928</v>
      </c>
      <c r="E5576">
        <f t="shared" ca="1" si="365"/>
        <v>0.74372052510915676</v>
      </c>
      <c r="F5576">
        <f t="shared" ca="1" si="365"/>
        <v>0.95788424876584943</v>
      </c>
    </row>
    <row r="5577" spans="1:6" ht="15.75" customHeight="1" x14ac:dyDescent="0.2">
      <c r="A5577">
        <v>5576</v>
      </c>
      <c r="B5577" s="47">
        <f ca="1">IF('Inputs and Results'!$C$15='Inputs and Results'!$C$13, 'Inputs and Results'!$C$13, IF(E5577 &lt;= ('Inputs and Results'!$C$14-'Inputs and Results'!$C$13)/('Inputs and Results'!$C$15-'Inputs and Results'!$C$13), 'Inputs and Results'!$C$13 + SQRT(E5577*('Inputs and Results'!$C$15-'Inputs and Results'!$C$13)*('Inputs and Results'!$C$14-'Inputs and Results'!$C$13)), 'Inputs and Results'!$C$15 - SQRT((1-E5577)*('Inputs and Results'!$C$15-'Inputs and Results'!$C$13)*('Inputs and Results'!$C$15-'Inputs and Results'!$C$14))))</f>
        <v>8.5053519691842272E-2</v>
      </c>
      <c r="C5577" s="47">
        <f ca="1">IF('Inputs and Results'!$G$15='Inputs and Results'!$G$13, 'Inputs and Results'!$G$13, IF(F5577 &lt;= ('Inputs and Results'!$G$14-'Inputs and Results'!$G$13)/('Inputs and Results'!$G$15-'Inputs and Results'!$G$13), 'Inputs and Results'!$G$13 + SQRT(F5577*('Inputs and Results'!$G$15-'Inputs and Results'!$G$13)*('Inputs and Results'!$G$14-'Inputs and Results'!$G$13)), 'Inputs and Results'!$G$15 - SQRT((1-F5577)*('Inputs and Results'!$G$15-'Inputs and Results'!$G$13)*('Inputs and Results'!$G$15-'Inputs and Results'!$G$14))))</f>
        <v>856.3086835869243</v>
      </c>
      <c r="D5577">
        <f t="shared" ca="1" si="366"/>
        <v>72.832067481755999</v>
      </c>
      <c r="E5577">
        <f t="shared" ca="1" si="365"/>
        <v>5.58985574376758E-2</v>
      </c>
      <c r="F5577">
        <f t="shared" ca="1" si="365"/>
        <v>0.86074273587606243</v>
      </c>
    </row>
    <row r="5578" spans="1:6" ht="15.75" customHeight="1" x14ac:dyDescent="0.2">
      <c r="A5578">
        <v>5577</v>
      </c>
      <c r="B5578" s="47">
        <f ca="1">IF('Inputs and Results'!$C$15='Inputs and Results'!$C$13, 'Inputs and Results'!$C$13, IF(E5578 &lt;= ('Inputs and Results'!$C$14-'Inputs and Results'!$C$13)/('Inputs and Results'!$C$15-'Inputs and Results'!$C$13), 'Inputs and Results'!$C$13 + SQRT(E5578*('Inputs and Results'!$C$15-'Inputs and Results'!$C$13)*('Inputs and Results'!$C$14-'Inputs and Results'!$C$13)), 'Inputs and Results'!$C$15 - SQRT((1-E5578)*('Inputs and Results'!$C$15-'Inputs and Results'!$C$13)*('Inputs and Results'!$C$15-'Inputs and Results'!$C$14))))</f>
        <v>1.061589810267296</v>
      </c>
      <c r="C5578" s="47">
        <f ca="1">IF('Inputs and Results'!$G$15='Inputs and Results'!$G$13, 'Inputs and Results'!$G$13, IF(F5578 &lt;= ('Inputs and Results'!$G$14-'Inputs and Results'!$G$13)/('Inputs and Results'!$G$15-'Inputs and Results'!$G$13), 'Inputs and Results'!$G$13 + SQRT(F5578*('Inputs and Results'!$G$15-'Inputs and Results'!$G$13)*('Inputs and Results'!$G$14-'Inputs and Results'!$G$13)), 'Inputs and Results'!$G$15 - SQRT((1-F5578)*('Inputs and Results'!$G$15-'Inputs and Results'!$G$13)*('Inputs and Results'!$G$15-'Inputs and Results'!$G$14))))</f>
        <v>1053.0496191420514</v>
      </c>
      <c r="D5578">
        <f t="shared" ca="1" si="366"/>
        <v>1117.9067453870587</v>
      </c>
      <c r="E5578">
        <f t="shared" ca="1" si="365"/>
        <v>0.58250732626004698</v>
      </c>
      <c r="F5578">
        <f t="shared" ca="1" si="365"/>
        <v>0.97454212371920701</v>
      </c>
    </row>
    <row r="5579" spans="1:6" ht="15.75" customHeight="1" x14ac:dyDescent="0.2">
      <c r="A5579">
        <v>5578</v>
      </c>
      <c r="B5579" s="47">
        <f ca="1">IF('Inputs and Results'!$C$15='Inputs and Results'!$C$13, 'Inputs and Results'!$C$13, IF(E5579 &lt;= ('Inputs and Results'!$C$14-'Inputs and Results'!$C$13)/('Inputs and Results'!$C$15-'Inputs and Results'!$C$13), 'Inputs and Results'!$C$13 + SQRT(E5579*('Inputs and Results'!$C$15-'Inputs and Results'!$C$13)*('Inputs and Results'!$C$14-'Inputs and Results'!$C$13)), 'Inputs and Results'!$C$15 - SQRT((1-E5579)*('Inputs and Results'!$C$15-'Inputs and Results'!$C$13)*('Inputs and Results'!$C$15-'Inputs and Results'!$C$14))))</f>
        <v>0.69435474754805426</v>
      </c>
      <c r="C5579" s="47">
        <f ca="1">IF('Inputs and Results'!$G$15='Inputs and Results'!$G$13, 'Inputs and Results'!$G$13, IF(F5579 &lt;= ('Inputs and Results'!$G$14-'Inputs and Results'!$G$13)/('Inputs and Results'!$G$15-'Inputs and Results'!$G$13), 'Inputs and Results'!$G$13 + SQRT(F5579*('Inputs and Results'!$G$15-'Inputs and Results'!$G$13)*('Inputs and Results'!$G$14-'Inputs and Results'!$G$13)), 'Inputs and Results'!$G$15 - SQRT((1-F5579)*('Inputs and Results'!$G$15-'Inputs and Results'!$G$13)*('Inputs and Results'!$G$15-'Inputs and Results'!$G$14))))</f>
        <v>331.04935799286216</v>
      </c>
      <c r="D5579">
        <f t="shared" ca="1" si="366"/>
        <v>229.86569339507923</v>
      </c>
      <c r="E5579">
        <f t="shared" ca="1" si="365"/>
        <v>0.40933332998286698</v>
      </c>
      <c r="F5579">
        <f t="shared" ca="1" si="365"/>
        <v>0.10983409403151112</v>
      </c>
    </row>
    <row r="5580" spans="1:6" ht="15.75" customHeight="1" x14ac:dyDescent="0.2">
      <c r="A5580">
        <v>5579</v>
      </c>
      <c r="B5580" s="47">
        <f ca="1">IF('Inputs and Results'!$C$15='Inputs and Results'!$C$13, 'Inputs and Results'!$C$13, IF(E5580 &lt;= ('Inputs and Results'!$C$14-'Inputs and Results'!$C$13)/('Inputs and Results'!$C$15-'Inputs and Results'!$C$13), 'Inputs and Results'!$C$13 + SQRT(E5580*('Inputs and Results'!$C$15-'Inputs and Results'!$C$13)*('Inputs and Results'!$C$14-'Inputs and Results'!$C$13)), 'Inputs and Results'!$C$15 - SQRT((1-E5580)*('Inputs and Results'!$C$15-'Inputs and Results'!$C$13)*('Inputs and Results'!$C$15-'Inputs and Results'!$C$14))))</f>
        <v>0.68969095026122984</v>
      </c>
      <c r="C5580" s="47">
        <f ca="1">IF('Inputs and Results'!$G$15='Inputs and Results'!$G$13, 'Inputs and Results'!$G$13, IF(F5580 &lt;= ('Inputs and Results'!$G$14-'Inputs and Results'!$G$13)/('Inputs and Results'!$G$15-'Inputs and Results'!$G$13), 'Inputs and Results'!$G$13 + SQRT(F5580*('Inputs and Results'!$G$15-'Inputs and Results'!$G$13)*('Inputs and Results'!$G$14-'Inputs and Results'!$G$13)), 'Inputs and Results'!$G$15 - SQRT((1-F5580)*('Inputs and Results'!$G$15-'Inputs and Results'!$G$13)*('Inputs and Results'!$G$15-'Inputs and Results'!$G$14))))</f>
        <v>500.99862473588826</v>
      </c>
      <c r="D5580">
        <f t="shared" ca="1" si="366"/>
        <v>345.53421757366408</v>
      </c>
      <c r="E5580">
        <f t="shared" ca="1" si="365"/>
        <v>0.40694134385501568</v>
      </c>
      <c r="F5580">
        <f t="shared" ca="1" si="365"/>
        <v>0.42398101173944724</v>
      </c>
    </row>
    <row r="5581" spans="1:6" ht="15.75" customHeight="1" x14ac:dyDescent="0.2">
      <c r="A5581">
        <v>5580</v>
      </c>
      <c r="B5581" s="47">
        <f ca="1">IF('Inputs and Results'!$C$15='Inputs and Results'!$C$13, 'Inputs and Results'!$C$13, IF(E5581 &lt;= ('Inputs and Results'!$C$14-'Inputs and Results'!$C$13)/('Inputs and Results'!$C$15-'Inputs and Results'!$C$13), 'Inputs and Results'!$C$13 + SQRT(E5581*('Inputs and Results'!$C$15-'Inputs and Results'!$C$13)*('Inputs and Results'!$C$14-'Inputs and Results'!$C$13)), 'Inputs and Results'!$C$15 - SQRT((1-E5581)*('Inputs and Results'!$C$15-'Inputs and Results'!$C$13)*('Inputs and Results'!$C$15-'Inputs and Results'!$C$14))))</f>
        <v>1.7855363268987023</v>
      </c>
      <c r="C5581" s="47">
        <f ca="1">IF('Inputs and Results'!$G$15='Inputs and Results'!$G$13, 'Inputs and Results'!$G$13, IF(F5581 &lt;= ('Inputs and Results'!$G$14-'Inputs and Results'!$G$13)/('Inputs and Results'!$G$15-'Inputs and Results'!$G$13), 'Inputs and Results'!$G$13 + SQRT(F5581*('Inputs and Results'!$G$15-'Inputs and Results'!$G$13)*('Inputs and Results'!$G$14-'Inputs and Results'!$G$13)), 'Inputs and Results'!$G$15 - SQRT((1-F5581)*('Inputs and Results'!$G$15-'Inputs and Results'!$G$13)*('Inputs and Results'!$G$15-'Inputs and Results'!$G$14))))</f>
        <v>817.59169592987314</v>
      </c>
      <c r="D5581">
        <f t="shared" ca="1" si="366"/>
        <v>1459.8396736535065</v>
      </c>
      <c r="E5581">
        <f t="shared" ca="1" si="365"/>
        <v>0.83611977630192269</v>
      </c>
      <c r="F5581">
        <f t="shared" ca="1" si="365"/>
        <v>0.82760075141169709</v>
      </c>
    </row>
    <row r="5582" spans="1:6" ht="15.75" customHeight="1" x14ac:dyDescent="0.2">
      <c r="A5582">
        <v>5581</v>
      </c>
      <c r="B5582" s="47">
        <f ca="1">IF('Inputs and Results'!$C$15='Inputs and Results'!$C$13, 'Inputs and Results'!$C$13, IF(E5582 &lt;= ('Inputs and Results'!$C$14-'Inputs and Results'!$C$13)/('Inputs and Results'!$C$15-'Inputs and Results'!$C$13), 'Inputs and Results'!$C$13 + SQRT(E5582*('Inputs and Results'!$C$15-'Inputs and Results'!$C$13)*('Inputs and Results'!$C$14-'Inputs and Results'!$C$13)), 'Inputs and Results'!$C$15 - SQRT((1-E5582)*('Inputs and Results'!$C$15-'Inputs and Results'!$C$13)*('Inputs and Results'!$C$15-'Inputs and Results'!$C$14))))</f>
        <v>1.1405794749455129</v>
      </c>
      <c r="C5582" s="47">
        <f ca="1">IF('Inputs and Results'!$G$15='Inputs and Results'!$G$13, 'Inputs and Results'!$G$13, IF(F5582 &lt;= ('Inputs and Results'!$G$14-'Inputs and Results'!$G$13)/('Inputs and Results'!$G$15-'Inputs and Results'!$G$13), 'Inputs and Results'!$G$13 + SQRT(F5582*('Inputs and Results'!$G$15-'Inputs and Results'!$G$13)*('Inputs and Results'!$G$14-'Inputs and Results'!$G$13)), 'Inputs and Results'!$G$15 - SQRT((1-F5582)*('Inputs and Results'!$G$15-'Inputs and Results'!$G$13)*('Inputs and Results'!$G$15-'Inputs and Results'!$G$14))))</f>
        <v>540.74148110744272</v>
      </c>
      <c r="D5582">
        <f t="shared" ca="1" si="366"/>
        <v>616.75863460278606</v>
      </c>
      <c r="E5582">
        <f t="shared" ref="E5582:F5601" ca="1" si="367">RAND()</f>
        <v>0.61583947900067726</v>
      </c>
      <c r="F5582">
        <f t="shared" ca="1" si="367"/>
        <v>0.48761991611769739</v>
      </c>
    </row>
    <row r="5583" spans="1:6" ht="15.75" customHeight="1" x14ac:dyDescent="0.2">
      <c r="A5583">
        <v>5582</v>
      </c>
      <c r="B5583" s="47">
        <f ca="1">IF('Inputs and Results'!$C$15='Inputs and Results'!$C$13, 'Inputs and Results'!$C$13, IF(E5583 &lt;= ('Inputs and Results'!$C$14-'Inputs and Results'!$C$13)/('Inputs and Results'!$C$15-'Inputs and Results'!$C$13), 'Inputs and Results'!$C$13 + SQRT(E5583*('Inputs and Results'!$C$15-'Inputs and Results'!$C$13)*('Inputs and Results'!$C$14-'Inputs and Results'!$C$13)), 'Inputs and Results'!$C$15 - SQRT((1-E5583)*('Inputs and Results'!$C$15-'Inputs and Results'!$C$13)*('Inputs and Results'!$C$15-'Inputs and Results'!$C$14))))</f>
        <v>1.300835692477144</v>
      </c>
      <c r="C5583" s="47">
        <f ca="1">IF('Inputs and Results'!$G$15='Inputs and Results'!$G$13, 'Inputs and Results'!$G$13, IF(F5583 &lt;= ('Inputs and Results'!$G$14-'Inputs and Results'!$G$13)/('Inputs and Results'!$G$15-'Inputs and Results'!$G$13), 'Inputs and Results'!$G$13 + SQRT(F5583*('Inputs and Results'!$G$15-'Inputs and Results'!$G$13)*('Inputs and Results'!$G$14-'Inputs and Results'!$G$13)), 'Inputs and Results'!$G$15 - SQRT((1-F5583)*('Inputs and Results'!$G$15-'Inputs and Results'!$G$13)*('Inputs and Results'!$G$15-'Inputs and Results'!$G$14))))</f>
        <v>358.94506326189855</v>
      </c>
      <c r="D5583">
        <f t="shared" ca="1" si="366"/>
        <v>466.92854992954409</v>
      </c>
      <c r="E5583">
        <f t="shared" ca="1" si="367"/>
        <v>0.67920451733781928</v>
      </c>
      <c r="F5583">
        <f t="shared" ca="1" si="367"/>
        <v>0.16607024818237759</v>
      </c>
    </row>
    <row r="5584" spans="1:6" ht="15.75" customHeight="1" x14ac:dyDescent="0.2">
      <c r="A5584">
        <v>5583</v>
      </c>
      <c r="B5584" s="47">
        <f ca="1">IF('Inputs and Results'!$C$15='Inputs and Results'!$C$13, 'Inputs and Results'!$C$13, IF(E5584 &lt;= ('Inputs and Results'!$C$14-'Inputs and Results'!$C$13)/('Inputs and Results'!$C$15-'Inputs and Results'!$C$13), 'Inputs and Results'!$C$13 + SQRT(E5584*('Inputs and Results'!$C$15-'Inputs and Results'!$C$13)*('Inputs and Results'!$C$14-'Inputs and Results'!$C$13)), 'Inputs and Results'!$C$15 - SQRT((1-E5584)*('Inputs and Results'!$C$15-'Inputs and Results'!$C$13)*('Inputs and Results'!$C$15-'Inputs and Results'!$C$14))))</f>
        <v>1.3487960085187942</v>
      </c>
      <c r="C5584" s="47">
        <f ca="1">IF('Inputs and Results'!$G$15='Inputs and Results'!$G$13, 'Inputs and Results'!$G$13, IF(F5584 &lt;= ('Inputs and Results'!$G$14-'Inputs and Results'!$G$13)/('Inputs and Results'!$G$15-'Inputs and Results'!$G$13), 'Inputs and Results'!$G$13 + SQRT(F5584*('Inputs and Results'!$G$15-'Inputs and Results'!$G$13)*('Inputs and Results'!$G$14-'Inputs and Results'!$G$13)), 'Inputs and Results'!$G$15 - SQRT((1-F5584)*('Inputs and Results'!$G$15-'Inputs and Results'!$G$13)*('Inputs and Results'!$G$15-'Inputs and Results'!$G$14))))</f>
        <v>406.52735524093748</v>
      </c>
      <c r="D5584">
        <f t="shared" ca="1" si="366"/>
        <v>548.32247410267837</v>
      </c>
      <c r="E5584">
        <f t="shared" ca="1" si="367"/>
        <v>0.69705837539072601</v>
      </c>
      <c r="F5584">
        <f t="shared" ca="1" si="367"/>
        <v>0.25775948347115807</v>
      </c>
    </row>
    <row r="5585" spans="1:6" ht="15.75" customHeight="1" x14ac:dyDescent="0.2">
      <c r="A5585">
        <v>5584</v>
      </c>
      <c r="B5585" s="47">
        <f ca="1">IF('Inputs and Results'!$C$15='Inputs and Results'!$C$13, 'Inputs and Results'!$C$13, IF(E5585 &lt;= ('Inputs and Results'!$C$14-'Inputs and Results'!$C$13)/('Inputs and Results'!$C$15-'Inputs and Results'!$C$13), 'Inputs and Results'!$C$13 + SQRT(E5585*('Inputs and Results'!$C$15-'Inputs and Results'!$C$13)*('Inputs and Results'!$C$14-'Inputs and Results'!$C$13)), 'Inputs and Results'!$C$15 - SQRT((1-E5585)*('Inputs and Results'!$C$15-'Inputs and Results'!$C$13)*('Inputs and Results'!$C$15-'Inputs and Results'!$C$14))))</f>
        <v>0.34977749599402452</v>
      </c>
      <c r="C5585" s="47">
        <f ca="1">IF('Inputs and Results'!$G$15='Inputs and Results'!$G$13, 'Inputs and Results'!$G$13, IF(F5585 &lt;= ('Inputs and Results'!$G$14-'Inputs and Results'!$G$13)/('Inputs and Results'!$G$15-'Inputs and Results'!$G$13), 'Inputs and Results'!$G$13 + SQRT(F5585*('Inputs and Results'!$G$15-'Inputs and Results'!$G$13)*('Inputs and Results'!$G$14-'Inputs and Results'!$G$13)), 'Inputs and Results'!$G$15 - SQRT((1-F5585)*('Inputs and Results'!$G$15-'Inputs and Results'!$G$13)*('Inputs and Results'!$G$15-'Inputs and Results'!$G$14))))</f>
        <v>1161.0061550436033</v>
      </c>
      <c r="D5585">
        <f t="shared" ca="1" si="366"/>
        <v>406.09382574480173</v>
      </c>
      <c r="E5585">
        <f t="shared" ca="1" si="367"/>
        <v>0.21959118658447752</v>
      </c>
      <c r="F5585">
        <f t="shared" ca="1" si="367"/>
        <v>0.99820744346891566</v>
      </c>
    </row>
    <row r="5586" spans="1:6" ht="15.75" customHeight="1" x14ac:dyDescent="0.2">
      <c r="A5586">
        <v>5585</v>
      </c>
      <c r="B5586" s="47">
        <f ca="1">IF('Inputs and Results'!$C$15='Inputs and Results'!$C$13, 'Inputs and Results'!$C$13, IF(E5586 &lt;= ('Inputs and Results'!$C$14-'Inputs and Results'!$C$13)/('Inputs and Results'!$C$15-'Inputs and Results'!$C$13), 'Inputs and Results'!$C$13 + SQRT(E5586*('Inputs and Results'!$C$15-'Inputs and Results'!$C$13)*('Inputs and Results'!$C$14-'Inputs and Results'!$C$13)), 'Inputs and Results'!$C$15 - SQRT((1-E5586)*('Inputs and Results'!$C$15-'Inputs and Results'!$C$13)*('Inputs and Results'!$C$15-'Inputs and Results'!$C$14))))</f>
        <v>0.78159063391969985</v>
      </c>
      <c r="C5586" s="47">
        <f ca="1">IF('Inputs and Results'!$G$15='Inputs and Results'!$G$13, 'Inputs and Results'!$G$13, IF(F5586 &lt;= ('Inputs and Results'!$G$14-'Inputs and Results'!$G$13)/('Inputs and Results'!$G$15-'Inputs and Results'!$G$13), 'Inputs and Results'!$G$13 + SQRT(F5586*('Inputs and Results'!$G$15-'Inputs and Results'!$G$13)*('Inputs and Results'!$G$14-'Inputs and Results'!$G$13)), 'Inputs and Results'!$G$15 - SQRT((1-F5586)*('Inputs and Results'!$G$15-'Inputs and Results'!$G$13)*('Inputs and Results'!$G$15-'Inputs and Results'!$G$14))))</f>
        <v>472.36651270507184</v>
      </c>
      <c r="D5586">
        <f t="shared" ca="1" si="366"/>
        <v>369.19724210759506</v>
      </c>
      <c r="E5586">
        <f t="shared" ca="1" si="367"/>
        <v>0.45318443160968902</v>
      </c>
      <c r="F5586">
        <f t="shared" ca="1" si="367"/>
        <v>0.37582539415923277</v>
      </c>
    </row>
    <row r="5587" spans="1:6" ht="15.75" customHeight="1" x14ac:dyDescent="0.2">
      <c r="A5587">
        <v>5586</v>
      </c>
      <c r="B5587" s="47">
        <f ca="1">IF('Inputs and Results'!$C$15='Inputs and Results'!$C$13, 'Inputs and Results'!$C$13, IF(E5587 &lt;= ('Inputs and Results'!$C$14-'Inputs and Results'!$C$13)/('Inputs and Results'!$C$15-'Inputs and Results'!$C$13), 'Inputs and Results'!$C$13 + SQRT(E5587*('Inputs and Results'!$C$15-'Inputs and Results'!$C$13)*('Inputs and Results'!$C$14-'Inputs and Results'!$C$13)), 'Inputs and Results'!$C$15 - SQRT((1-E5587)*('Inputs and Results'!$C$15-'Inputs and Results'!$C$13)*('Inputs and Results'!$C$15-'Inputs and Results'!$C$14))))</f>
        <v>2.1607760068471835</v>
      </c>
      <c r="C5587" s="47">
        <f ca="1">IF('Inputs and Results'!$G$15='Inputs and Results'!$G$13, 'Inputs and Results'!$G$13, IF(F5587 &lt;= ('Inputs and Results'!$G$14-'Inputs and Results'!$G$13)/('Inputs and Results'!$G$15-'Inputs and Results'!$G$13), 'Inputs and Results'!$G$13 + SQRT(F5587*('Inputs and Results'!$G$15-'Inputs and Results'!$G$13)*('Inputs and Results'!$G$14-'Inputs and Results'!$G$13)), 'Inputs and Results'!$G$15 - SQRT((1-F5587)*('Inputs and Results'!$G$15-'Inputs and Results'!$G$13)*('Inputs and Results'!$G$15-'Inputs and Results'!$G$14))))</f>
        <v>370.31402439657359</v>
      </c>
      <c r="D5587">
        <f t="shared" ca="1" si="366"/>
        <v>800.16565891513881</v>
      </c>
      <c r="E5587">
        <f t="shared" ca="1" si="367"/>
        <v>0.92174478770184909</v>
      </c>
      <c r="F5587">
        <f t="shared" ca="1" si="367"/>
        <v>0.18846316304799049</v>
      </c>
    </row>
    <row r="5588" spans="1:6" ht="15.75" customHeight="1" x14ac:dyDescent="0.2">
      <c r="A5588">
        <v>5587</v>
      </c>
      <c r="B5588" s="47">
        <f ca="1">IF('Inputs and Results'!$C$15='Inputs and Results'!$C$13, 'Inputs and Results'!$C$13, IF(E5588 &lt;= ('Inputs and Results'!$C$14-'Inputs and Results'!$C$13)/('Inputs and Results'!$C$15-'Inputs and Results'!$C$13), 'Inputs and Results'!$C$13 + SQRT(E5588*('Inputs and Results'!$C$15-'Inputs and Results'!$C$13)*('Inputs and Results'!$C$14-'Inputs and Results'!$C$13)), 'Inputs and Results'!$C$15 - SQRT((1-E5588)*('Inputs and Results'!$C$15-'Inputs and Results'!$C$13)*('Inputs and Results'!$C$15-'Inputs and Results'!$C$14))))</f>
        <v>1.7048833394312883</v>
      </c>
      <c r="C5588" s="47">
        <f ca="1">IF('Inputs and Results'!$G$15='Inputs and Results'!$G$13, 'Inputs and Results'!$G$13, IF(F5588 &lt;= ('Inputs and Results'!$G$14-'Inputs and Results'!$G$13)/('Inputs and Results'!$G$15-'Inputs and Results'!$G$13), 'Inputs and Results'!$G$13 + SQRT(F5588*('Inputs and Results'!$G$15-'Inputs and Results'!$G$13)*('Inputs and Results'!$G$14-'Inputs and Results'!$G$13)), 'Inputs and Results'!$G$15 - SQRT((1-F5588)*('Inputs and Results'!$G$15-'Inputs and Results'!$G$13)*('Inputs and Results'!$G$15-'Inputs and Results'!$G$14))))</f>
        <v>611.02328553014752</v>
      </c>
      <c r="D5588">
        <f t="shared" ca="1" si="366"/>
        <v>1041.7234195049155</v>
      </c>
      <c r="E5588">
        <f t="shared" ca="1" si="367"/>
        <v>0.81363031505748318</v>
      </c>
      <c r="F5588">
        <f t="shared" ca="1" si="367"/>
        <v>0.59104361827864715</v>
      </c>
    </row>
    <row r="5589" spans="1:6" ht="15.75" customHeight="1" x14ac:dyDescent="0.2">
      <c r="A5589">
        <v>5588</v>
      </c>
      <c r="B5589" s="47">
        <f ca="1">IF('Inputs and Results'!$C$15='Inputs and Results'!$C$13, 'Inputs and Results'!$C$13, IF(E5589 &lt;= ('Inputs and Results'!$C$14-'Inputs and Results'!$C$13)/('Inputs and Results'!$C$15-'Inputs and Results'!$C$13), 'Inputs and Results'!$C$13 + SQRT(E5589*('Inputs and Results'!$C$15-'Inputs and Results'!$C$13)*('Inputs and Results'!$C$14-'Inputs and Results'!$C$13)), 'Inputs and Results'!$C$15 - SQRT((1-E5589)*('Inputs and Results'!$C$15-'Inputs and Results'!$C$13)*('Inputs and Results'!$C$15-'Inputs and Results'!$C$14))))</f>
        <v>1.103624099034124</v>
      </c>
      <c r="C5589" s="47">
        <f ca="1">IF('Inputs and Results'!$G$15='Inputs and Results'!$G$13, 'Inputs and Results'!$G$13, IF(F5589 &lt;= ('Inputs and Results'!$G$14-'Inputs and Results'!$G$13)/('Inputs and Results'!$G$15-'Inputs and Results'!$G$13), 'Inputs and Results'!$G$13 + SQRT(F5589*('Inputs and Results'!$G$15-'Inputs and Results'!$G$13)*('Inputs and Results'!$G$14-'Inputs and Results'!$G$13)), 'Inputs and Results'!$G$15 - SQRT((1-F5589)*('Inputs and Results'!$G$15-'Inputs and Results'!$G$13)*('Inputs and Results'!$G$15-'Inputs and Results'!$G$14))))</f>
        <v>507.9822128068281</v>
      </c>
      <c r="D5589">
        <f t="shared" ca="1" si="366"/>
        <v>560.62141193429625</v>
      </c>
      <c r="E5589">
        <f t="shared" ca="1" si="367"/>
        <v>0.60041760469287353</v>
      </c>
      <c r="F5589">
        <f t="shared" ca="1" si="367"/>
        <v>0.43543330516712331</v>
      </c>
    </row>
    <row r="5590" spans="1:6" ht="15.75" customHeight="1" x14ac:dyDescent="0.2">
      <c r="A5590">
        <v>5589</v>
      </c>
      <c r="B5590" s="47">
        <f ca="1">IF('Inputs and Results'!$C$15='Inputs and Results'!$C$13, 'Inputs and Results'!$C$13, IF(E5590 &lt;= ('Inputs and Results'!$C$14-'Inputs and Results'!$C$13)/('Inputs and Results'!$C$15-'Inputs and Results'!$C$13), 'Inputs and Results'!$C$13 + SQRT(E5590*('Inputs and Results'!$C$15-'Inputs and Results'!$C$13)*('Inputs and Results'!$C$14-'Inputs and Results'!$C$13)), 'Inputs and Results'!$C$15 - SQRT((1-E5590)*('Inputs and Results'!$C$15-'Inputs and Results'!$C$13)*('Inputs and Results'!$C$15-'Inputs and Results'!$C$14))))</f>
        <v>6.586139870128882E-2</v>
      </c>
      <c r="C5590" s="47">
        <f ca="1">IF('Inputs and Results'!$G$15='Inputs and Results'!$G$13, 'Inputs and Results'!$G$13, IF(F5590 &lt;= ('Inputs and Results'!$G$14-'Inputs and Results'!$G$13)/('Inputs and Results'!$G$15-'Inputs and Results'!$G$13), 'Inputs and Results'!$G$13 + SQRT(F5590*('Inputs and Results'!$G$15-'Inputs and Results'!$G$13)*('Inputs and Results'!$G$14-'Inputs and Results'!$G$13)), 'Inputs and Results'!$G$15 - SQRT((1-F5590)*('Inputs and Results'!$G$15-'Inputs and Results'!$G$13)*('Inputs and Results'!$G$15-'Inputs and Results'!$G$14))))</f>
        <v>453.58241547402827</v>
      </c>
      <c r="D5590">
        <f t="shared" ca="1" si="366"/>
        <v>29.87357230942861</v>
      </c>
      <c r="E5590">
        <f t="shared" ca="1" si="367"/>
        <v>4.3425629818760192E-2</v>
      </c>
      <c r="F5590">
        <f t="shared" ca="1" si="367"/>
        <v>0.34318288023145993</v>
      </c>
    </row>
    <row r="5591" spans="1:6" ht="15.75" customHeight="1" x14ac:dyDescent="0.2">
      <c r="A5591">
        <v>5590</v>
      </c>
      <c r="B5591" s="47">
        <f ca="1">IF('Inputs and Results'!$C$15='Inputs and Results'!$C$13, 'Inputs and Results'!$C$13, IF(E5591 &lt;= ('Inputs and Results'!$C$14-'Inputs and Results'!$C$13)/('Inputs and Results'!$C$15-'Inputs and Results'!$C$13), 'Inputs and Results'!$C$13 + SQRT(E5591*('Inputs and Results'!$C$15-'Inputs and Results'!$C$13)*('Inputs and Results'!$C$14-'Inputs and Results'!$C$13)), 'Inputs and Results'!$C$15 - SQRT((1-E5591)*('Inputs and Results'!$C$15-'Inputs and Results'!$C$13)*('Inputs and Results'!$C$15-'Inputs and Results'!$C$14))))</f>
        <v>0.79531351427670138</v>
      </c>
      <c r="C5591" s="47">
        <f ca="1">IF('Inputs and Results'!$G$15='Inputs and Results'!$G$13, 'Inputs and Results'!$G$13, IF(F5591 &lt;= ('Inputs and Results'!$G$14-'Inputs and Results'!$G$13)/('Inputs and Results'!$G$15-'Inputs and Results'!$G$13), 'Inputs and Results'!$G$13 + SQRT(F5591*('Inputs and Results'!$G$15-'Inputs and Results'!$G$13)*('Inputs and Results'!$G$14-'Inputs and Results'!$G$13)), 'Inputs and Results'!$G$15 - SQRT((1-F5591)*('Inputs and Results'!$G$15-'Inputs and Results'!$G$13)*('Inputs and Results'!$G$15-'Inputs and Results'!$G$14))))</f>
        <v>959.80542011816055</v>
      </c>
      <c r="D5591">
        <f t="shared" ca="1" si="366"/>
        <v>763.34622169600004</v>
      </c>
      <c r="E5591">
        <f t="shared" ca="1" si="367"/>
        <v>0.45992861107433891</v>
      </c>
      <c r="F5591">
        <f t="shared" ca="1" si="367"/>
        <v>0.93198461733798132</v>
      </c>
    </row>
    <row r="5592" spans="1:6" ht="15.75" customHeight="1" x14ac:dyDescent="0.2">
      <c r="A5592">
        <v>5591</v>
      </c>
      <c r="B5592" s="47">
        <f ca="1">IF('Inputs and Results'!$C$15='Inputs and Results'!$C$13, 'Inputs and Results'!$C$13, IF(E5592 &lt;= ('Inputs and Results'!$C$14-'Inputs and Results'!$C$13)/('Inputs and Results'!$C$15-'Inputs and Results'!$C$13), 'Inputs and Results'!$C$13 + SQRT(E5592*('Inputs and Results'!$C$15-'Inputs and Results'!$C$13)*('Inputs and Results'!$C$14-'Inputs and Results'!$C$13)), 'Inputs and Results'!$C$15 - SQRT((1-E5592)*('Inputs and Results'!$C$15-'Inputs and Results'!$C$13)*('Inputs and Results'!$C$15-'Inputs and Results'!$C$14))))</f>
        <v>1.2413749216532743</v>
      </c>
      <c r="C5592" s="47">
        <f ca="1">IF('Inputs and Results'!$G$15='Inputs and Results'!$G$13, 'Inputs and Results'!$G$13, IF(F5592 &lt;= ('Inputs and Results'!$G$14-'Inputs and Results'!$G$13)/('Inputs and Results'!$G$15-'Inputs and Results'!$G$13), 'Inputs and Results'!$G$13 + SQRT(F5592*('Inputs and Results'!$G$15-'Inputs and Results'!$G$13)*('Inputs and Results'!$G$14-'Inputs and Results'!$G$13)), 'Inputs and Results'!$G$15 - SQRT((1-F5592)*('Inputs and Results'!$G$15-'Inputs and Results'!$G$13)*('Inputs and Results'!$G$15-'Inputs and Results'!$G$14))))</f>
        <v>1107.3970370282518</v>
      </c>
      <c r="D5592">
        <f t="shared" ca="1" si="366"/>
        <v>1374.6949100800143</v>
      </c>
      <c r="E5592">
        <f t="shared" ca="1" si="367"/>
        <v>0.65635975931221924</v>
      </c>
      <c r="F5592">
        <f t="shared" ca="1" si="367"/>
        <v>0.98989048071108687</v>
      </c>
    </row>
    <row r="5593" spans="1:6" ht="15.75" customHeight="1" x14ac:dyDescent="0.2">
      <c r="A5593">
        <v>5592</v>
      </c>
      <c r="B5593" s="47">
        <f ca="1">IF('Inputs and Results'!$C$15='Inputs and Results'!$C$13, 'Inputs and Results'!$C$13, IF(E5593 &lt;= ('Inputs and Results'!$C$14-'Inputs and Results'!$C$13)/('Inputs and Results'!$C$15-'Inputs and Results'!$C$13), 'Inputs and Results'!$C$13 + SQRT(E5593*('Inputs and Results'!$C$15-'Inputs and Results'!$C$13)*('Inputs and Results'!$C$14-'Inputs and Results'!$C$13)), 'Inputs and Results'!$C$15 - SQRT((1-E5593)*('Inputs and Results'!$C$15-'Inputs and Results'!$C$13)*('Inputs and Results'!$C$15-'Inputs and Results'!$C$14))))</f>
        <v>0.60677067738058632</v>
      </c>
      <c r="C5593" s="47">
        <f ca="1">IF('Inputs and Results'!$G$15='Inputs and Results'!$G$13, 'Inputs and Results'!$G$13, IF(F5593 &lt;= ('Inputs and Results'!$G$14-'Inputs and Results'!$G$13)/('Inputs and Results'!$G$15-'Inputs and Results'!$G$13), 'Inputs and Results'!$G$13 + SQRT(F5593*('Inputs and Results'!$G$15-'Inputs and Results'!$G$13)*('Inputs and Results'!$G$14-'Inputs and Results'!$G$13)), 'Inputs and Results'!$G$15 - SQRT((1-F5593)*('Inputs and Results'!$G$15-'Inputs and Results'!$G$13)*('Inputs and Results'!$G$15-'Inputs and Results'!$G$14))))</f>
        <v>365.95866066176336</v>
      </c>
      <c r="D5593">
        <f t="shared" ca="1" si="366"/>
        <v>222.0529844230303</v>
      </c>
      <c r="E5593">
        <f t="shared" ca="1" si="367"/>
        <v>0.36360593437273581</v>
      </c>
      <c r="F5593">
        <f t="shared" ca="1" si="367"/>
        <v>0.17992061722420916</v>
      </c>
    </row>
    <row r="5594" spans="1:6" ht="15.75" customHeight="1" x14ac:dyDescent="0.2">
      <c r="A5594">
        <v>5593</v>
      </c>
      <c r="B5594" s="47">
        <f ca="1">IF('Inputs and Results'!$C$15='Inputs and Results'!$C$13, 'Inputs and Results'!$C$13, IF(E5594 &lt;= ('Inputs and Results'!$C$14-'Inputs and Results'!$C$13)/('Inputs and Results'!$C$15-'Inputs and Results'!$C$13), 'Inputs and Results'!$C$13 + SQRT(E5594*('Inputs and Results'!$C$15-'Inputs and Results'!$C$13)*('Inputs and Results'!$C$14-'Inputs and Results'!$C$13)), 'Inputs and Results'!$C$15 - SQRT((1-E5594)*('Inputs and Results'!$C$15-'Inputs and Results'!$C$13)*('Inputs and Results'!$C$15-'Inputs and Results'!$C$14))))</f>
        <v>1.1359188308106662</v>
      </c>
      <c r="C5594" s="47">
        <f ca="1">IF('Inputs and Results'!$G$15='Inputs and Results'!$G$13, 'Inputs and Results'!$G$13, IF(F5594 &lt;= ('Inputs and Results'!$G$14-'Inputs and Results'!$G$13)/('Inputs and Results'!$G$15-'Inputs and Results'!$G$13), 'Inputs and Results'!$G$13 + SQRT(F5594*('Inputs and Results'!$G$15-'Inputs and Results'!$G$13)*('Inputs and Results'!$G$14-'Inputs and Results'!$G$13)), 'Inputs and Results'!$G$15 - SQRT((1-F5594)*('Inputs and Results'!$G$15-'Inputs and Results'!$G$13)*('Inputs and Results'!$G$15-'Inputs and Results'!$G$14))))</f>
        <v>674.03291960897866</v>
      </c>
      <c r="D5594">
        <f t="shared" ca="1" si="366"/>
        <v>765.64668597013087</v>
      </c>
      <c r="E5594">
        <f t="shared" ca="1" si="367"/>
        <v>0.61391126607485846</v>
      </c>
      <c r="F5594">
        <f t="shared" ca="1" si="367"/>
        <v>0.67386465679558627</v>
      </c>
    </row>
    <row r="5595" spans="1:6" ht="15.75" customHeight="1" x14ac:dyDescent="0.2">
      <c r="A5595">
        <v>5594</v>
      </c>
      <c r="B5595" s="47">
        <f ca="1">IF('Inputs and Results'!$C$15='Inputs and Results'!$C$13, 'Inputs and Results'!$C$13, IF(E5595 &lt;= ('Inputs and Results'!$C$14-'Inputs and Results'!$C$13)/('Inputs and Results'!$C$15-'Inputs and Results'!$C$13), 'Inputs and Results'!$C$13 + SQRT(E5595*('Inputs and Results'!$C$15-'Inputs and Results'!$C$13)*('Inputs and Results'!$C$14-'Inputs and Results'!$C$13)), 'Inputs and Results'!$C$15 - SQRT((1-E5595)*('Inputs and Results'!$C$15-'Inputs and Results'!$C$13)*('Inputs and Results'!$C$15-'Inputs and Results'!$C$14))))</f>
        <v>1.3991686081792138</v>
      </c>
      <c r="C5595" s="47">
        <f ca="1">IF('Inputs and Results'!$G$15='Inputs and Results'!$G$13, 'Inputs and Results'!$G$13, IF(F5595 &lt;= ('Inputs and Results'!$G$14-'Inputs and Results'!$G$13)/('Inputs and Results'!$G$15-'Inputs and Results'!$G$13), 'Inputs and Results'!$G$13 + SQRT(F5595*('Inputs and Results'!$G$15-'Inputs and Results'!$G$13)*('Inputs and Results'!$G$14-'Inputs and Results'!$G$13)), 'Inputs and Results'!$G$15 - SQRT((1-F5595)*('Inputs and Results'!$G$15-'Inputs and Results'!$G$13)*('Inputs and Results'!$G$15-'Inputs and Results'!$G$14))))</f>
        <v>353.80215452393088</v>
      </c>
      <c r="D5595">
        <f t="shared" ca="1" si="366"/>
        <v>495.02886811605549</v>
      </c>
      <c r="E5595">
        <f t="shared" ca="1" si="367"/>
        <v>0.71525987277345826</v>
      </c>
      <c r="F5595">
        <f t="shared" ca="1" si="367"/>
        <v>0.15584038771016562</v>
      </c>
    </row>
    <row r="5596" spans="1:6" ht="15.75" customHeight="1" x14ac:dyDescent="0.2">
      <c r="A5596">
        <v>5595</v>
      </c>
      <c r="B5596" s="47">
        <f ca="1">IF('Inputs and Results'!$C$15='Inputs and Results'!$C$13, 'Inputs and Results'!$C$13, IF(E5596 &lt;= ('Inputs and Results'!$C$14-'Inputs and Results'!$C$13)/('Inputs and Results'!$C$15-'Inputs and Results'!$C$13), 'Inputs and Results'!$C$13 + SQRT(E5596*('Inputs and Results'!$C$15-'Inputs and Results'!$C$13)*('Inputs and Results'!$C$14-'Inputs and Results'!$C$13)), 'Inputs and Results'!$C$15 - SQRT((1-E5596)*('Inputs and Results'!$C$15-'Inputs and Results'!$C$13)*('Inputs and Results'!$C$15-'Inputs and Results'!$C$14))))</f>
        <v>0.85505372841741645</v>
      </c>
      <c r="C5596" s="47">
        <f ca="1">IF('Inputs and Results'!$G$15='Inputs and Results'!$G$13, 'Inputs and Results'!$G$13, IF(F5596 &lt;= ('Inputs and Results'!$G$14-'Inputs and Results'!$G$13)/('Inputs and Results'!$G$15-'Inputs and Results'!$G$13), 'Inputs and Results'!$G$13 + SQRT(F5596*('Inputs and Results'!$G$15-'Inputs and Results'!$G$13)*('Inputs and Results'!$G$14-'Inputs and Results'!$G$13)), 'Inputs and Results'!$G$15 - SQRT((1-F5596)*('Inputs and Results'!$G$15-'Inputs and Results'!$G$13)*('Inputs and Results'!$G$15-'Inputs and Results'!$G$14))))</f>
        <v>623.85244748424577</v>
      </c>
      <c r="D5596">
        <f t="shared" ca="1" si="366"/>
        <v>533.42736120373479</v>
      </c>
      <c r="E5596">
        <f t="shared" ca="1" si="367"/>
        <v>0.48880061022488597</v>
      </c>
      <c r="F5596">
        <f t="shared" ca="1" si="367"/>
        <v>0.6086654591444014</v>
      </c>
    </row>
    <row r="5597" spans="1:6" ht="15.75" customHeight="1" x14ac:dyDescent="0.2">
      <c r="A5597">
        <v>5596</v>
      </c>
      <c r="B5597" s="47">
        <f ca="1">IF('Inputs and Results'!$C$15='Inputs and Results'!$C$13, 'Inputs and Results'!$C$13, IF(E5597 &lt;= ('Inputs and Results'!$C$14-'Inputs and Results'!$C$13)/('Inputs and Results'!$C$15-'Inputs and Results'!$C$13), 'Inputs and Results'!$C$13 + SQRT(E5597*('Inputs and Results'!$C$15-'Inputs and Results'!$C$13)*('Inputs and Results'!$C$14-'Inputs and Results'!$C$13)), 'Inputs and Results'!$C$15 - SQRT((1-E5597)*('Inputs and Results'!$C$15-'Inputs and Results'!$C$13)*('Inputs and Results'!$C$15-'Inputs and Results'!$C$14))))</f>
        <v>0.26259401806276683</v>
      </c>
      <c r="C5597" s="47">
        <f ca="1">IF('Inputs and Results'!$G$15='Inputs and Results'!$G$13, 'Inputs and Results'!$G$13, IF(F5597 &lt;= ('Inputs and Results'!$G$14-'Inputs and Results'!$G$13)/('Inputs and Results'!$G$15-'Inputs and Results'!$G$13), 'Inputs and Results'!$G$13 + SQRT(F5597*('Inputs and Results'!$G$15-'Inputs and Results'!$G$13)*('Inputs and Results'!$G$14-'Inputs and Results'!$G$13)), 'Inputs and Results'!$G$15 - SQRT((1-F5597)*('Inputs and Results'!$G$15-'Inputs and Results'!$G$13)*('Inputs and Results'!$G$15-'Inputs and Results'!$G$14))))</f>
        <v>615.57832097318772</v>
      </c>
      <c r="D5597">
        <f t="shared" ca="1" si="366"/>
        <v>161.64718473668094</v>
      </c>
      <c r="E5597">
        <f t="shared" ca="1" si="367"/>
        <v>0.1674009433393614</v>
      </c>
      <c r="F5597">
        <f t="shared" ca="1" si="367"/>
        <v>0.59734474174613306</v>
      </c>
    </row>
    <row r="5598" spans="1:6" ht="15.75" customHeight="1" x14ac:dyDescent="0.2">
      <c r="A5598">
        <v>5597</v>
      </c>
      <c r="B5598" s="47">
        <f ca="1">IF('Inputs and Results'!$C$15='Inputs and Results'!$C$13, 'Inputs and Results'!$C$13, IF(E5598 &lt;= ('Inputs and Results'!$C$14-'Inputs and Results'!$C$13)/('Inputs and Results'!$C$15-'Inputs and Results'!$C$13), 'Inputs and Results'!$C$13 + SQRT(E5598*('Inputs and Results'!$C$15-'Inputs and Results'!$C$13)*('Inputs and Results'!$C$14-'Inputs and Results'!$C$13)), 'Inputs and Results'!$C$15 - SQRT((1-E5598)*('Inputs and Results'!$C$15-'Inputs and Results'!$C$13)*('Inputs and Results'!$C$15-'Inputs and Results'!$C$14))))</f>
        <v>0.60534405809810599</v>
      </c>
      <c r="C5598" s="47">
        <f ca="1">IF('Inputs and Results'!$G$15='Inputs and Results'!$G$13, 'Inputs and Results'!$G$13, IF(F5598 &lt;= ('Inputs and Results'!$G$14-'Inputs and Results'!$G$13)/('Inputs and Results'!$G$15-'Inputs and Results'!$G$13), 'Inputs and Results'!$G$13 + SQRT(F5598*('Inputs and Results'!$G$15-'Inputs and Results'!$G$13)*('Inputs and Results'!$G$14-'Inputs and Results'!$G$13)), 'Inputs and Results'!$G$15 - SQRT((1-F5598)*('Inputs and Results'!$G$15-'Inputs and Results'!$G$13)*('Inputs and Results'!$G$15-'Inputs and Results'!$G$14))))</f>
        <v>653.79107628501447</v>
      </c>
      <c r="D5598">
        <f t="shared" ca="1" si="366"/>
        <v>395.76854326669906</v>
      </c>
      <c r="E5598">
        <f t="shared" ca="1" si="367"/>
        <v>0.36284699110155039</v>
      </c>
      <c r="F5598">
        <f t="shared" ca="1" si="367"/>
        <v>0.64827898162682196</v>
      </c>
    </row>
    <row r="5599" spans="1:6" ht="15.75" customHeight="1" x14ac:dyDescent="0.2">
      <c r="A5599">
        <v>5598</v>
      </c>
      <c r="B5599" s="47">
        <f ca="1">IF('Inputs and Results'!$C$15='Inputs and Results'!$C$13, 'Inputs and Results'!$C$13, IF(E5599 &lt;= ('Inputs and Results'!$C$14-'Inputs and Results'!$C$13)/('Inputs and Results'!$C$15-'Inputs and Results'!$C$13), 'Inputs and Results'!$C$13 + SQRT(E5599*('Inputs and Results'!$C$15-'Inputs and Results'!$C$13)*('Inputs and Results'!$C$14-'Inputs and Results'!$C$13)), 'Inputs and Results'!$C$15 - SQRT((1-E5599)*('Inputs and Results'!$C$15-'Inputs and Results'!$C$13)*('Inputs and Results'!$C$15-'Inputs and Results'!$C$14))))</f>
        <v>0.19702475290820276</v>
      </c>
      <c r="C5599" s="47">
        <f ca="1">IF('Inputs and Results'!$G$15='Inputs and Results'!$G$13, 'Inputs and Results'!$G$13, IF(F5599 &lt;= ('Inputs and Results'!$G$14-'Inputs and Results'!$G$13)/('Inputs and Results'!$G$15-'Inputs and Results'!$G$13), 'Inputs and Results'!$G$13 + SQRT(F5599*('Inputs and Results'!$G$15-'Inputs and Results'!$G$13)*('Inputs and Results'!$G$14-'Inputs and Results'!$G$13)), 'Inputs and Results'!$G$15 - SQRT((1-F5599)*('Inputs and Results'!$G$15-'Inputs and Results'!$G$13)*('Inputs and Results'!$G$15-'Inputs and Results'!$G$14))))</f>
        <v>590.7719747572952</v>
      </c>
      <c r="D5599">
        <f t="shared" ca="1" si="366"/>
        <v>116.39670235164708</v>
      </c>
      <c r="E5599">
        <f t="shared" ca="1" si="367"/>
        <v>0.1270366404656309</v>
      </c>
      <c r="F5599">
        <f t="shared" ca="1" si="367"/>
        <v>0.56243710603339647</v>
      </c>
    </row>
    <row r="5600" spans="1:6" ht="15.75" customHeight="1" x14ac:dyDescent="0.2">
      <c r="A5600">
        <v>5599</v>
      </c>
      <c r="B5600" s="47">
        <f ca="1">IF('Inputs and Results'!$C$15='Inputs and Results'!$C$13, 'Inputs and Results'!$C$13, IF(E5600 &lt;= ('Inputs and Results'!$C$14-'Inputs and Results'!$C$13)/('Inputs and Results'!$C$15-'Inputs and Results'!$C$13), 'Inputs and Results'!$C$13 + SQRT(E5600*('Inputs and Results'!$C$15-'Inputs and Results'!$C$13)*('Inputs and Results'!$C$14-'Inputs and Results'!$C$13)), 'Inputs and Results'!$C$15 - SQRT((1-E5600)*('Inputs and Results'!$C$15-'Inputs and Results'!$C$13)*('Inputs and Results'!$C$15-'Inputs and Results'!$C$14))))</f>
        <v>0.16191330983223162</v>
      </c>
      <c r="C5600" s="47">
        <f ca="1">IF('Inputs and Results'!$G$15='Inputs and Results'!$G$13, 'Inputs and Results'!$G$13, IF(F5600 &lt;= ('Inputs and Results'!$G$14-'Inputs and Results'!$G$13)/('Inputs and Results'!$G$15-'Inputs and Results'!$G$13), 'Inputs and Results'!$G$13 + SQRT(F5600*('Inputs and Results'!$G$15-'Inputs and Results'!$G$13)*('Inputs and Results'!$G$14-'Inputs and Results'!$G$13)), 'Inputs and Results'!$G$15 - SQRT((1-F5600)*('Inputs and Results'!$G$15-'Inputs and Results'!$G$13)*('Inputs and Results'!$G$15-'Inputs and Results'!$G$14))))</f>
        <v>551.29960392323028</v>
      </c>
      <c r="D5600">
        <f t="shared" ca="1" si="366"/>
        <v>89.262743580408554</v>
      </c>
      <c r="E5600">
        <f t="shared" ca="1" si="367"/>
        <v>0.1050293265658403</v>
      </c>
      <c r="F5600">
        <f t="shared" ca="1" si="367"/>
        <v>0.5039001841809605</v>
      </c>
    </row>
    <row r="5601" spans="1:6" ht="15.75" customHeight="1" x14ac:dyDescent="0.2">
      <c r="A5601">
        <v>5600</v>
      </c>
      <c r="B5601" s="47">
        <f ca="1">IF('Inputs and Results'!$C$15='Inputs and Results'!$C$13, 'Inputs and Results'!$C$13, IF(E5601 &lt;= ('Inputs and Results'!$C$14-'Inputs and Results'!$C$13)/('Inputs and Results'!$C$15-'Inputs and Results'!$C$13), 'Inputs and Results'!$C$13 + SQRT(E5601*('Inputs and Results'!$C$15-'Inputs and Results'!$C$13)*('Inputs and Results'!$C$14-'Inputs and Results'!$C$13)), 'Inputs and Results'!$C$15 - SQRT((1-E5601)*('Inputs and Results'!$C$15-'Inputs and Results'!$C$13)*('Inputs and Results'!$C$15-'Inputs and Results'!$C$14))))</f>
        <v>1.5713082903073847</v>
      </c>
      <c r="C5601" s="47">
        <f ca="1">IF('Inputs and Results'!$G$15='Inputs and Results'!$G$13, 'Inputs and Results'!$G$13, IF(F5601 &lt;= ('Inputs and Results'!$G$14-'Inputs and Results'!$G$13)/('Inputs and Results'!$G$15-'Inputs and Results'!$G$13), 'Inputs and Results'!$G$13 + SQRT(F5601*('Inputs and Results'!$G$15-'Inputs and Results'!$G$13)*('Inputs and Results'!$G$14-'Inputs and Results'!$G$13)), 'Inputs and Results'!$G$15 - SQRT((1-F5601)*('Inputs and Results'!$G$15-'Inputs and Results'!$G$13)*('Inputs and Results'!$G$15-'Inputs and Results'!$G$14))))</f>
        <v>723.63352156656583</v>
      </c>
      <c r="D5601">
        <f t="shared" ca="1" si="366"/>
        <v>1137.0513515818725</v>
      </c>
      <c r="E5601">
        <f t="shared" ca="1" si="367"/>
        <v>0.77320444429506574</v>
      </c>
      <c r="F5601">
        <f t="shared" ca="1" si="367"/>
        <v>0.73247576835466388</v>
      </c>
    </row>
    <row r="5602" spans="1:6" ht="15.75" customHeight="1" x14ac:dyDescent="0.2">
      <c r="A5602">
        <v>5601</v>
      </c>
      <c r="B5602" s="47">
        <f ca="1">IF('Inputs and Results'!$C$15='Inputs and Results'!$C$13, 'Inputs and Results'!$C$13, IF(E5602 &lt;= ('Inputs and Results'!$C$14-'Inputs and Results'!$C$13)/('Inputs and Results'!$C$15-'Inputs and Results'!$C$13), 'Inputs and Results'!$C$13 + SQRT(E5602*('Inputs and Results'!$C$15-'Inputs and Results'!$C$13)*('Inputs and Results'!$C$14-'Inputs and Results'!$C$13)), 'Inputs and Results'!$C$15 - SQRT((1-E5602)*('Inputs and Results'!$C$15-'Inputs and Results'!$C$13)*('Inputs and Results'!$C$15-'Inputs and Results'!$C$14))))</f>
        <v>0.61792352715603815</v>
      </c>
      <c r="C5602" s="47">
        <f ca="1">IF('Inputs and Results'!$G$15='Inputs and Results'!$G$13, 'Inputs and Results'!$G$13, IF(F5602 &lt;= ('Inputs and Results'!$G$14-'Inputs and Results'!$G$13)/('Inputs and Results'!$G$15-'Inputs and Results'!$G$13), 'Inputs and Results'!$G$13 + SQRT(F5602*('Inputs and Results'!$G$15-'Inputs and Results'!$G$13)*('Inputs and Results'!$G$14-'Inputs and Results'!$G$13)), 'Inputs and Results'!$G$15 - SQRT((1-F5602)*('Inputs and Results'!$G$15-'Inputs and Results'!$G$13)*('Inputs and Results'!$G$15-'Inputs and Results'!$G$14))))</f>
        <v>431.03820921581519</v>
      </c>
      <c r="D5602">
        <f t="shared" ca="1" si="366"/>
        <v>266.34865057765882</v>
      </c>
      <c r="E5602">
        <f t="shared" ref="E5602:F5621" ca="1" si="368">RAND()</f>
        <v>0.36952351972480768</v>
      </c>
      <c r="F5602">
        <f t="shared" ca="1" si="368"/>
        <v>0.30290774003376342</v>
      </c>
    </row>
    <row r="5603" spans="1:6" ht="15.75" customHeight="1" x14ac:dyDescent="0.2">
      <c r="A5603">
        <v>5602</v>
      </c>
      <c r="B5603" s="47">
        <f ca="1">IF('Inputs and Results'!$C$15='Inputs and Results'!$C$13, 'Inputs and Results'!$C$13, IF(E5603 &lt;= ('Inputs and Results'!$C$14-'Inputs and Results'!$C$13)/('Inputs and Results'!$C$15-'Inputs and Results'!$C$13), 'Inputs and Results'!$C$13 + SQRT(E5603*('Inputs and Results'!$C$15-'Inputs and Results'!$C$13)*('Inputs and Results'!$C$14-'Inputs and Results'!$C$13)), 'Inputs and Results'!$C$15 - SQRT((1-E5603)*('Inputs and Results'!$C$15-'Inputs and Results'!$C$13)*('Inputs and Results'!$C$15-'Inputs and Results'!$C$14))))</f>
        <v>4.0387638524355118E-2</v>
      </c>
      <c r="C5603" s="47">
        <f ca="1">IF('Inputs and Results'!$G$15='Inputs and Results'!$G$13, 'Inputs and Results'!$G$13, IF(F5603 &lt;= ('Inputs and Results'!$G$14-'Inputs and Results'!$G$13)/('Inputs and Results'!$G$15-'Inputs and Results'!$G$13), 'Inputs and Results'!$G$13 + SQRT(F5603*('Inputs and Results'!$G$15-'Inputs and Results'!$G$13)*('Inputs and Results'!$G$14-'Inputs and Results'!$G$13)), 'Inputs and Results'!$G$15 - SQRT((1-F5603)*('Inputs and Results'!$G$15-'Inputs and Results'!$G$13)*('Inputs and Results'!$G$15-'Inputs and Results'!$G$14))))</f>
        <v>615.67583009194971</v>
      </c>
      <c r="D5603">
        <f t="shared" ca="1" si="366"/>
        <v>24.865692873935945</v>
      </c>
      <c r="E5603">
        <f t="shared" ca="1" si="368"/>
        <v>2.6743852200062035E-2</v>
      </c>
      <c r="F5603">
        <f t="shared" ca="1" si="368"/>
        <v>0.59747909433907109</v>
      </c>
    </row>
    <row r="5604" spans="1:6" ht="15.75" customHeight="1" x14ac:dyDescent="0.2">
      <c r="A5604">
        <v>5603</v>
      </c>
      <c r="B5604" s="47">
        <f ca="1">IF('Inputs and Results'!$C$15='Inputs and Results'!$C$13, 'Inputs and Results'!$C$13, IF(E5604 &lt;= ('Inputs and Results'!$C$14-'Inputs and Results'!$C$13)/('Inputs and Results'!$C$15-'Inputs and Results'!$C$13), 'Inputs and Results'!$C$13 + SQRT(E5604*('Inputs and Results'!$C$15-'Inputs and Results'!$C$13)*('Inputs and Results'!$C$14-'Inputs and Results'!$C$13)), 'Inputs and Results'!$C$15 - SQRT((1-E5604)*('Inputs and Results'!$C$15-'Inputs and Results'!$C$13)*('Inputs and Results'!$C$15-'Inputs and Results'!$C$14))))</f>
        <v>0.89196196424123153</v>
      </c>
      <c r="C5604" s="47">
        <f ca="1">IF('Inputs and Results'!$G$15='Inputs and Results'!$G$13, 'Inputs and Results'!$G$13, IF(F5604 &lt;= ('Inputs and Results'!$G$14-'Inputs and Results'!$G$13)/('Inputs and Results'!$G$15-'Inputs and Results'!$G$13), 'Inputs and Results'!$G$13 + SQRT(F5604*('Inputs and Results'!$G$15-'Inputs and Results'!$G$13)*('Inputs and Results'!$G$14-'Inputs and Results'!$G$13)), 'Inputs and Results'!$G$15 - SQRT((1-F5604)*('Inputs and Results'!$G$15-'Inputs and Results'!$G$13)*('Inputs and Results'!$G$15-'Inputs and Results'!$G$14))))</f>
        <v>967.88285586058555</v>
      </c>
      <c r="D5604">
        <f t="shared" ca="1" si="366"/>
        <v>863.31469326882063</v>
      </c>
      <c r="E5604">
        <f t="shared" ca="1" si="368"/>
        <v>0.50624173775492376</v>
      </c>
      <c r="F5604">
        <f t="shared" ca="1" si="368"/>
        <v>0.93648223959530641</v>
      </c>
    </row>
    <row r="5605" spans="1:6" ht="15.75" customHeight="1" x14ac:dyDescent="0.2">
      <c r="A5605">
        <v>5604</v>
      </c>
      <c r="B5605" s="47">
        <f ca="1">IF('Inputs and Results'!$C$15='Inputs and Results'!$C$13, 'Inputs and Results'!$C$13, IF(E5605 &lt;= ('Inputs and Results'!$C$14-'Inputs and Results'!$C$13)/('Inputs and Results'!$C$15-'Inputs and Results'!$C$13), 'Inputs and Results'!$C$13 + SQRT(E5605*('Inputs and Results'!$C$15-'Inputs and Results'!$C$13)*('Inputs and Results'!$C$14-'Inputs and Results'!$C$13)), 'Inputs and Results'!$C$15 - SQRT((1-E5605)*('Inputs and Results'!$C$15-'Inputs and Results'!$C$13)*('Inputs and Results'!$C$15-'Inputs and Results'!$C$14))))</f>
        <v>1.4870923593271053</v>
      </c>
      <c r="C5605" s="47">
        <f ca="1">IF('Inputs and Results'!$G$15='Inputs and Results'!$G$13, 'Inputs and Results'!$G$13, IF(F5605 &lt;= ('Inputs and Results'!$G$14-'Inputs and Results'!$G$13)/('Inputs and Results'!$G$15-'Inputs and Results'!$G$13), 'Inputs and Results'!$G$13 + SQRT(F5605*('Inputs and Results'!$G$15-'Inputs and Results'!$G$13)*('Inputs and Results'!$G$14-'Inputs and Results'!$G$13)), 'Inputs and Results'!$G$15 - SQRT((1-F5605)*('Inputs and Results'!$G$15-'Inputs and Results'!$G$13)*('Inputs and Results'!$G$15-'Inputs and Results'!$G$14))))</f>
        <v>505.78112726626716</v>
      </c>
      <c r="D5605">
        <f t="shared" ca="1" si="366"/>
        <v>752.14324984951611</v>
      </c>
      <c r="E5605">
        <f t="shared" ca="1" si="368"/>
        <v>0.74567894119928613</v>
      </c>
      <c r="F5605">
        <f t="shared" ca="1" si="368"/>
        <v>0.43183618422158954</v>
      </c>
    </row>
    <row r="5606" spans="1:6" ht="15.75" customHeight="1" x14ac:dyDescent="0.2">
      <c r="A5606">
        <v>5605</v>
      </c>
      <c r="B5606" s="47">
        <f ca="1">IF('Inputs and Results'!$C$15='Inputs and Results'!$C$13, 'Inputs and Results'!$C$13, IF(E5606 &lt;= ('Inputs and Results'!$C$14-'Inputs and Results'!$C$13)/('Inputs and Results'!$C$15-'Inputs and Results'!$C$13), 'Inputs and Results'!$C$13 + SQRT(E5606*('Inputs and Results'!$C$15-'Inputs and Results'!$C$13)*('Inputs and Results'!$C$14-'Inputs and Results'!$C$13)), 'Inputs and Results'!$C$15 - SQRT((1-E5606)*('Inputs and Results'!$C$15-'Inputs and Results'!$C$13)*('Inputs and Results'!$C$15-'Inputs and Results'!$C$14))))</f>
        <v>0.3092067618056622</v>
      </c>
      <c r="C5606" s="47">
        <f ca="1">IF('Inputs and Results'!$G$15='Inputs and Results'!$G$13, 'Inputs and Results'!$G$13, IF(F5606 &lt;= ('Inputs and Results'!$G$14-'Inputs and Results'!$G$13)/('Inputs and Results'!$G$15-'Inputs and Results'!$G$13), 'Inputs and Results'!$G$13 + SQRT(F5606*('Inputs and Results'!$G$15-'Inputs and Results'!$G$13)*('Inputs and Results'!$G$14-'Inputs and Results'!$G$13)), 'Inputs and Results'!$G$15 - SQRT((1-F5606)*('Inputs and Results'!$G$15-'Inputs and Results'!$G$13)*('Inputs and Results'!$G$15-'Inputs and Results'!$G$14))))</f>
        <v>851.81176257834477</v>
      </c>
      <c r="D5606">
        <f t="shared" ca="1" si="366"/>
        <v>263.38595677482351</v>
      </c>
      <c r="E5606">
        <f t="shared" ca="1" si="368"/>
        <v>0.19551463880973674</v>
      </c>
      <c r="F5606">
        <f t="shared" ca="1" si="368"/>
        <v>0.8570747597925602</v>
      </c>
    </row>
    <row r="5607" spans="1:6" ht="15.75" customHeight="1" x14ac:dyDescent="0.2">
      <c r="A5607">
        <v>5606</v>
      </c>
      <c r="B5607" s="47">
        <f ca="1">IF('Inputs and Results'!$C$15='Inputs and Results'!$C$13, 'Inputs and Results'!$C$13, IF(E5607 &lt;= ('Inputs and Results'!$C$14-'Inputs and Results'!$C$13)/('Inputs and Results'!$C$15-'Inputs and Results'!$C$13), 'Inputs and Results'!$C$13 + SQRT(E5607*('Inputs and Results'!$C$15-'Inputs and Results'!$C$13)*('Inputs and Results'!$C$14-'Inputs and Results'!$C$13)), 'Inputs and Results'!$C$15 - SQRT((1-E5607)*('Inputs and Results'!$C$15-'Inputs and Results'!$C$13)*('Inputs and Results'!$C$15-'Inputs and Results'!$C$14))))</f>
        <v>1.0153816983349209</v>
      </c>
      <c r="C5607" s="47">
        <f ca="1">IF('Inputs and Results'!$G$15='Inputs and Results'!$G$13, 'Inputs and Results'!$G$13, IF(F5607 &lt;= ('Inputs and Results'!$G$14-'Inputs and Results'!$G$13)/('Inputs and Results'!$G$15-'Inputs and Results'!$G$13), 'Inputs and Results'!$G$13 + SQRT(F5607*('Inputs and Results'!$G$15-'Inputs and Results'!$G$13)*('Inputs and Results'!$G$14-'Inputs and Results'!$G$13)), 'Inputs and Results'!$G$15 - SQRT((1-F5607)*('Inputs and Results'!$G$15-'Inputs and Results'!$G$13)*('Inputs and Results'!$G$15-'Inputs and Results'!$G$14))))</f>
        <v>470.79937710194235</v>
      </c>
      <c r="D5607">
        <f t="shared" ca="1" si="366"/>
        <v>478.04107109679308</v>
      </c>
      <c r="E5607">
        <f t="shared" ca="1" si="368"/>
        <v>0.5623655774106685</v>
      </c>
      <c r="F5607">
        <f t="shared" ca="1" si="368"/>
        <v>0.37313387535509923</v>
      </c>
    </row>
    <row r="5608" spans="1:6" ht="15.75" customHeight="1" x14ac:dyDescent="0.2">
      <c r="A5608">
        <v>5607</v>
      </c>
      <c r="B5608" s="47">
        <f ca="1">IF('Inputs and Results'!$C$15='Inputs and Results'!$C$13, 'Inputs and Results'!$C$13, IF(E5608 &lt;= ('Inputs and Results'!$C$14-'Inputs and Results'!$C$13)/('Inputs and Results'!$C$15-'Inputs and Results'!$C$13), 'Inputs and Results'!$C$13 + SQRT(E5608*('Inputs and Results'!$C$15-'Inputs and Results'!$C$13)*('Inputs and Results'!$C$14-'Inputs and Results'!$C$13)), 'Inputs and Results'!$C$15 - SQRT((1-E5608)*('Inputs and Results'!$C$15-'Inputs and Results'!$C$13)*('Inputs and Results'!$C$15-'Inputs and Results'!$C$14))))</f>
        <v>1.8016034854237619</v>
      </c>
      <c r="C5608" s="47">
        <f ca="1">IF('Inputs and Results'!$G$15='Inputs and Results'!$G$13, 'Inputs and Results'!$G$13, IF(F5608 &lt;= ('Inputs and Results'!$G$14-'Inputs and Results'!$G$13)/('Inputs and Results'!$G$15-'Inputs and Results'!$G$13), 'Inputs and Results'!$G$13 + SQRT(F5608*('Inputs and Results'!$G$15-'Inputs and Results'!$G$13)*('Inputs and Results'!$G$14-'Inputs and Results'!$G$13)), 'Inputs and Results'!$G$15 - SQRT((1-F5608)*('Inputs and Results'!$G$15-'Inputs and Results'!$G$13)*('Inputs and Results'!$G$15-'Inputs and Results'!$G$14))))</f>
        <v>728.54727282520753</v>
      </c>
      <c r="D5608">
        <f t="shared" ca="1" si="366"/>
        <v>1312.5533060178702</v>
      </c>
      <c r="E5608">
        <f t="shared" ca="1" si="368"/>
        <v>0.84042731042794716</v>
      </c>
      <c r="F5608">
        <f t="shared" ca="1" si="368"/>
        <v>0.73796636337957111</v>
      </c>
    </row>
    <row r="5609" spans="1:6" ht="15.75" customHeight="1" x14ac:dyDescent="0.2">
      <c r="A5609">
        <v>5608</v>
      </c>
      <c r="B5609" s="47">
        <f ca="1">IF('Inputs and Results'!$C$15='Inputs and Results'!$C$13, 'Inputs and Results'!$C$13, IF(E5609 &lt;= ('Inputs and Results'!$C$14-'Inputs and Results'!$C$13)/('Inputs and Results'!$C$15-'Inputs and Results'!$C$13), 'Inputs and Results'!$C$13 + SQRT(E5609*('Inputs and Results'!$C$15-'Inputs and Results'!$C$13)*('Inputs and Results'!$C$14-'Inputs and Results'!$C$13)), 'Inputs and Results'!$C$15 - SQRT((1-E5609)*('Inputs and Results'!$C$15-'Inputs and Results'!$C$13)*('Inputs and Results'!$C$15-'Inputs and Results'!$C$14))))</f>
        <v>0.5102122739294872</v>
      </c>
      <c r="C5609" s="47">
        <f ca="1">IF('Inputs and Results'!$G$15='Inputs and Results'!$G$13, 'Inputs and Results'!$G$13, IF(F5609 &lt;= ('Inputs and Results'!$G$14-'Inputs and Results'!$G$13)/('Inputs and Results'!$G$15-'Inputs and Results'!$G$13), 'Inputs and Results'!$G$13 + SQRT(F5609*('Inputs and Results'!$G$15-'Inputs and Results'!$G$13)*('Inputs and Results'!$G$14-'Inputs and Results'!$G$13)), 'Inputs and Results'!$G$15 - SQRT((1-F5609)*('Inputs and Results'!$G$15-'Inputs and Results'!$G$13)*('Inputs and Results'!$G$15-'Inputs and Results'!$G$14))))</f>
        <v>986.83257992400968</v>
      </c>
      <c r="D5609">
        <f t="shared" ca="1" si="366"/>
        <v>503.49409459073138</v>
      </c>
      <c r="E5609">
        <f t="shared" ca="1" si="368"/>
        <v>0.31121745323429184</v>
      </c>
      <c r="F5609">
        <f t="shared" ca="1" si="368"/>
        <v>0.94642990732368071</v>
      </c>
    </row>
    <row r="5610" spans="1:6" ht="15.75" customHeight="1" x14ac:dyDescent="0.2">
      <c r="A5610">
        <v>5609</v>
      </c>
      <c r="B5610" s="47">
        <f ca="1">IF('Inputs and Results'!$C$15='Inputs and Results'!$C$13, 'Inputs and Results'!$C$13, IF(E5610 &lt;= ('Inputs and Results'!$C$14-'Inputs and Results'!$C$13)/('Inputs and Results'!$C$15-'Inputs and Results'!$C$13), 'Inputs and Results'!$C$13 + SQRT(E5610*('Inputs and Results'!$C$15-'Inputs and Results'!$C$13)*('Inputs and Results'!$C$14-'Inputs and Results'!$C$13)), 'Inputs and Results'!$C$15 - SQRT((1-E5610)*('Inputs and Results'!$C$15-'Inputs and Results'!$C$13)*('Inputs and Results'!$C$15-'Inputs and Results'!$C$14))))</f>
        <v>0.56869965827274704</v>
      </c>
      <c r="C5610" s="47">
        <f ca="1">IF('Inputs and Results'!$G$15='Inputs and Results'!$G$13, 'Inputs and Results'!$G$13, IF(F5610 &lt;= ('Inputs and Results'!$G$14-'Inputs and Results'!$G$13)/('Inputs and Results'!$G$15-'Inputs and Results'!$G$13), 'Inputs and Results'!$G$13 + SQRT(F5610*('Inputs and Results'!$G$15-'Inputs and Results'!$G$13)*('Inputs and Results'!$G$14-'Inputs and Results'!$G$13)), 'Inputs and Results'!$G$15 - SQRT((1-F5610)*('Inputs and Results'!$G$15-'Inputs and Results'!$G$13)*('Inputs and Results'!$G$15-'Inputs and Results'!$G$14))))</f>
        <v>588.5407220290291</v>
      </c>
      <c r="D5610">
        <f t="shared" ca="1" si="366"/>
        <v>334.70290749750467</v>
      </c>
      <c r="E5610">
        <f t="shared" ca="1" si="368"/>
        <v>0.34319762759077133</v>
      </c>
      <c r="F5610">
        <f t="shared" ca="1" si="368"/>
        <v>0.55922615316073965</v>
      </c>
    </row>
    <row r="5611" spans="1:6" ht="15.75" customHeight="1" x14ac:dyDescent="0.2">
      <c r="A5611">
        <v>5610</v>
      </c>
      <c r="B5611" s="47">
        <f ca="1">IF('Inputs and Results'!$C$15='Inputs and Results'!$C$13, 'Inputs and Results'!$C$13, IF(E5611 &lt;= ('Inputs and Results'!$C$14-'Inputs and Results'!$C$13)/('Inputs and Results'!$C$15-'Inputs and Results'!$C$13), 'Inputs and Results'!$C$13 + SQRT(E5611*('Inputs and Results'!$C$15-'Inputs and Results'!$C$13)*('Inputs and Results'!$C$14-'Inputs and Results'!$C$13)), 'Inputs and Results'!$C$15 - SQRT((1-E5611)*('Inputs and Results'!$C$15-'Inputs and Results'!$C$13)*('Inputs and Results'!$C$15-'Inputs and Results'!$C$14))))</f>
        <v>2.166053905479528</v>
      </c>
      <c r="C5611" s="47">
        <f ca="1">IF('Inputs and Results'!$G$15='Inputs and Results'!$G$13, 'Inputs and Results'!$G$13, IF(F5611 &lt;= ('Inputs and Results'!$G$14-'Inputs and Results'!$G$13)/('Inputs and Results'!$G$15-'Inputs and Results'!$G$13), 'Inputs and Results'!$G$13 + SQRT(F5611*('Inputs and Results'!$G$15-'Inputs and Results'!$G$13)*('Inputs and Results'!$G$14-'Inputs and Results'!$G$13)), 'Inputs and Results'!$G$15 - SQRT((1-F5611)*('Inputs and Results'!$G$15-'Inputs and Results'!$G$13)*('Inputs and Results'!$G$15-'Inputs and Results'!$G$14))))</f>
        <v>420.55465579488884</v>
      </c>
      <c r="D5611">
        <f t="shared" ca="1" si="366"/>
        <v>910.94405465211764</v>
      </c>
      <c r="E5611">
        <f t="shared" ca="1" si="368"/>
        <v>0.92272599015933909</v>
      </c>
      <c r="F5611">
        <f t="shared" ca="1" si="368"/>
        <v>0.28377071539453502</v>
      </c>
    </row>
    <row r="5612" spans="1:6" ht="15.75" customHeight="1" x14ac:dyDescent="0.2">
      <c r="A5612">
        <v>5611</v>
      </c>
      <c r="B5612" s="47">
        <f ca="1">IF('Inputs and Results'!$C$15='Inputs and Results'!$C$13, 'Inputs and Results'!$C$13, IF(E5612 &lt;= ('Inputs and Results'!$C$14-'Inputs and Results'!$C$13)/('Inputs and Results'!$C$15-'Inputs and Results'!$C$13), 'Inputs and Results'!$C$13 + SQRT(E5612*('Inputs and Results'!$C$15-'Inputs and Results'!$C$13)*('Inputs and Results'!$C$14-'Inputs and Results'!$C$13)), 'Inputs and Results'!$C$15 - SQRT((1-E5612)*('Inputs and Results'!$C$15-'Inputs and Results'!$C$13)*('Inputs and Results'!$C$15-'Inputs and Results'!$C$14))))</f>
        <v>0.90892077677674044</v>
      </c>
      <c r="C5612" s="47">
        <f ca="1">IF('Inputs and Results'!$G$15='Inputs and Results'!$G$13, 'Inputs and Results'!$G$13, IF(F5612 &lt;= ('Inputs and Results'!$G$14-'Inputs and Results'!$G$13)/('Inputs and Results'!$G$15-'Inputs and Results'!$G$13), 'Inputs and Results'!$G$13 + SQRT(F5612*('Inputs and Results'!$G$15-'Inputs and Results'!$G$13)*('Inputs and Results'!$G$14-'Inputs and Results'!$G$13)), 'Inputs and Results'!$G$15 - SQRT((1-F5612)*('Inputs and Results'!$G$15-'Inputs and Results'!$G$13)*('Inputs and Results'!$G$15-'Inputs and Results'!$G$14))))</f>
        <v>302.74231867898777</v>
      </c>
      <c r="D5612">
        <f t="shared" ca="1" si="366"/>
        <v>275.16878345689707</v>
      </c>
      <c r="E5612">
        <f t="shared" ca="1" si="368"/>
        <v>0.51415418691155668</v>
      </c>
      <c r="F5612">
        <f t="shared" ca="1" si="368"/>
        <v>5.0893146299743619E-2</v>
      </c>
    </row>
    <row r="5613" spans="1:6" ht="15.75" customHeight="1" x14ac:dyDescent="0.2">
      <c r="A5613">
        <v>5612</v>
      </c>
      <c r="B5613" s="47">
        <f ca="1">IF('Inputs and Results'!$C$15='Inputs and Results'!$C$13, 'Inputs and Results'!$C$13, IF(E5613 &lt;= ('Inputs and Results'!$C$14-'Inputs and Results'!$C$13)/('Inputs and Results'!$C$15-'Inputs and Results'!$C$13), 'Inputs and Results'!$C$13 + SQRT(E5613*('Inputs and Results'!$C$15-'Inputs and Results'!$C$13)*('Inputs and Results'!$C$14-'Inputs and Results'!$C$13)), 'Inputs and Results'!$C$15 - SQRT((1-E5613)*('Inputs and Results'!$C$15-'Inputs and Results'!$C$13)*('Inputs and Results'!$C$15-'Inputs and Results'!$C$14))))</f>
        <v>0.16348215542713973</v>
      </c>
      <c r="C5613" s="47">
        <f ca="1">IF('Inputs and Results'!$G$15='Inputs and Results'!$G$13, 'Inputs and Results'!$G$13, IF(F5613 &lt;= ('Inputs and Results'!$G$14-'Inputs and Results'!$G$13)/('Inputs and Results'!$G$15-'Inputs and Results'!$G$13), 'Inputs and Results'!$G$13 + SQRT(F5613*('Inputs and Results'!$G$15-'Inputs and Results'!$G$13)*('Inputs and Results'!$G$14-'Inputs and Results'!$G$13)), 'Inputs and Results'!$G$15 - SQRT((1-F5613)*('Inputs and Results'!$G$15-'Inputs and Results'!$G$13)*('Inputs and Results'!$G$15-'Inputs and Results'!$G$14))))</f>
        <v>434.91749760491155</v>
      </c>
      <c r="D5613">
        <f t="shared" ca="1" si="366"/>
        <v>71.101249941428819</v>
      </c>
      <c r="E5613">
        <f t="shared" ca="1" si="368"/>
        <v>0.10601850193552598</v>
      </c>
      <c r="F5613">
        <f t="shared" ca="1" si="368"/>
        <v>0.30992343511911047</v>
      </c>
    </row>
    <row r="5614" spans="1:6" ht="15.75" customHeight="1" x14ac:dyDescent="0.2">
      <c r="A5614">
        <v>5613</v>
      </c>
      <c r="B5614" s="47">
        <f ca="1">IF('Inputs and Results'!$C$15='Inputs and Results'!$C$13, 'Inputs and Results'!$C$13, IF(E5614 &lt;= ('Inputs and Results'!$C$14-'Inputs and Results'!$C$13)/('Inputs and Results'!$C$15-'Inputs and Results'!$C$13), 'Inputs and Results'!$C$13 + SQRT(E5614*('Inputs and Results'!$C$15-'Inputs and Results'!$C$13)*('Inputs and Results'!$C$14-'Inputs and Results'!$C$13)), 'Inputs and Results'!$C$15 - SQRT((1-E5614)*('Inputs and Results'!$C$15-'Inputs and Results'!$C$13)*('Inputs and Results'!$C$15-'Inputs and Results'!$C$14))))</f>
        <v>2.3650864543582899</v>
      </c>
      <c r="C5614" s="47">
        <f ca="1">IF('Inputs and Results'!$G$15='Inputs and Results'!$G$13, 'Inputs and Results'!$G$13, IF(F5614 &lt;= ('Inputs and Results'!$G$14-'Inputs and Results'!$G$13)/('Inputs and Results'!$G$15-'Inputs and Results'!$G$13), 'Inputs and Results'!$G$13 + SQRT(F5614*('Inputs and Results'!$G$15-'Inputs and Results'!$G$13)*('Inputs and Results'!$G$14-'Inputs and Results'!$G$13)), 'Inputs and Results'!$G$15 - SQRT((1-F5614)*('Inputs and Results'!$G$15-'Inputs and Results'!$G$13)*('Inputs and Results'!$G$15-'Inputs and Results'!$G$14))))</f>
        <v>926.14152880835456</v>
      </c>
      <c r="D5614">
        <f t="shared" ca="1" si="366"/>
        <v>2190.4047846033172</v>
      </c>
      <c r="E5614">
        <f t="shared" ca="1" si="368"/>
        <v>0.95520942106229689</v>
      </c>
      <c r="F5614">
        <f t="shared" ca="1" si="368"/>
        <v>0.91158354495547222</v>
      </c>
    </row>
    <row r="5615" spans="1:6" ht="15.75" customHeight="1" x14ac:dyDescent="0.2">
      <c r="A5615">
        <v>5614</v>
      </c>
      <c r="B5615" s="47">
        <f ca="1">IF('Inputs and Results'!$C$15='Inputs and Results'!$C$13, 'Inputs and Results'!$C$13, IF(E5615 &lt;= ('Inputs and Results'!$C$14-'Inputs and Results'!$C$13)/('Inputs and Results'!$C$15-'Inputs and Results'!$C$13), 'Inputs and Results'!$C$13 + SQRT(E5615*('Inputs and Results'!$C$15-'Inputs and Results'!$C$13)*('Inputs and Results'!$C$14-'Inputs and Results'!$C$13)), 'Inputs and Results'!$C$15 - SQRT((1-E5615)*('Inputs and Results'!$C$15-'Inputs and Results'!$C$13)*('Inputs and Results'!$C$15-'Inputs and Results'!$C$14))))</f>
        <v>1.2208169758735439</v>
      </c>
      <c r="C5615" s="47">
        <f ca="1">IF('Inputs and Results'!$G$15='Inputs and Results'!$G$13, 'Inputs and Results'!$G$13, IF(F5615 &lt;= ('Inputs and Results'!$G$14-'Inputs and Results'!$G$13)/('Inputs and Results'!$G$15-'Inputs and Results'!$G$13), 'Inputs and Results'!$G$13 + SQRT(F5615*('Inputs and Results'!$G$15-'Inputs and Results'!$G$13)*('Inputs and Results'!$G$14-'Inputs and Results'!$G$13)), 'Inputs and Results'!$G$15 - SQRT((1-F5615)*('Inputs and Results'!$G$15-'Inputs and Results'!$G$13)*('Inputs and Results'!$G$15-'Inputs and Results'!$G$14))))</f>
        <v>813.89824784819587</v>
      </c>
      <c r="D5615">
        <f t="shared" ca="1" si="366"/>
        <v>993.62079760681058</v>
      </c>
      <c r="E5615">
        <f t="shared" ca="1" si="368"/>
        <v>0.64827864074002639</v>
      </c>
      <c r="F5615">
        <f t="shared" ca="1" si="368"/>
        <v>0.82425447129448681</v>
      </c>
    </row>
    <row r="5616" spans="1:6" ht="15.75" customHeight="1" x14ac:dyDescent="0.2">
      <c r="A5616">
        <v>5615</v>
      </c>
      <c r="B5616" s="47">
        <f ca="1">IF('Inputs and Results'!$C$15='Inputs and Results'!$C$13, 'Inputs and Results'!$C$13, IF(E5616 &lt;= ('Inputs and Results'!$C$14-'Inputs and Results'!$C$13)/('Inputs and Results'!$C$15-'Inputs and Results'!$C$13), 'Inputs and Results'!$C$13 + SQRT(E5616*('Inputs and Results'!$C$15-'Inputs and Results'!$C$13)*('Inputs and Results'!$C$14-'Inputs and Results'!$C$13)), 'Inputs and Results'!$C$15 - SQRT((1-E5616)*('Inputs and Results'!$C$15-'Inputs and Results'!$C$13)*('Inputs and Results'!$C$15-'Inputs and Results'!$C$14))))</f>
        <v>1.6138009804577416</v>
      </c>
      <c r="C5616" s="47">
        <f ca="1">IF('Inputs and Results'!$G$15='Inputs and Results'!$G$13, 'Inputs and Results'!$G$13, IF(F5616 &lt;= ('Inputs and Results'!$G$14-'Inputs and Results'!$G$13)/('Inputs and Results'!$G$15-'Inputs and Results'!$G$13), 'Inputs and Results'!$G$13 + SQRT(F5616*('Inputs and Results'!$G$15-'Inputs and Results'!$G$13)*('Inputs and Results'!$G$14-'Inputs and Results'!$G$13)), 'Inputs and Results'!$G$15 - SQRT((1-F5616)*('Inputs and Results'!$G$15-'Inputs and Results'!$G$13)*('Inputs and Results'!$G$15-'Inputs and Results'!$G$14))))</f>
        <v>355.48013988484445</v>
      </c>
      <c r="D5616">
        <f t="shared" ca="1" si="366"/>
        <v>573.67419827941706</v>
      </c>
      <c r="E5616">
        <f t="shared" ca="1" si="368"/>
        <v>0.78649469758000901</v>
      </c>
      <c r="F5616">
        <f t="shared" ca="1" si="368"/>
        <v>0.15918495553867129</v>
      </c>
    </row>
    <row r="5617" spans="1:6" ht="15.75" customHeight="1" x14ac:dyDescent="0.2">
      <c r="A5617">
        <v>5616</v>
      </c>
      <c r="B5617" s="47">
        <f ca="1">IF('Inputs and Results'!$C$15='Inputs and Results'!$C$13, 'Inputs and Results'!$C$13, IF(E5617 &lt;= ('Inputs and Results'!$C$14-'Inputs and Results'!$C$13)/('Inputs and Results'!$C$15-'Inputs and Results'!$C$13), 'Inputs and Results'!$C$13 + SQRT(E5617*('Inputs and Results'!$C$15-'Inputs and Results'!$C$13)*('Inputs and Results'!$C$14-'Inputs and Results'!$C$13)), 'Inputs and Results'!$C$15 - SQRT((1-E5617)*('Inputs and Results'!$C$15-'Inputs and Results'!$C$13)*('Inputs and Results'!$C$15-'Inputs and Results'!$C$14))))</f>
        <v>2.2407851524856888</v>
      </c>
      <c r="C5617" s="47">
        <f ca="1">IF('Inputs and Results'!$G$15='Inputs and Results'!$G$13, 'Inputs and Results'!$G$13, IF(F5617 &lt;= ('Inputs and Results'!$G$14-'Inputs and Results'!$G$13)/('Inputs and Results'!$G$15-'Inputs and Results'!$G$13), 'Inputs and Results'!$G$13 + SQRT(F5617*('Inputs and Results'!$G$15-'Inputs and Results'!$G$13)*('Inputs and Results'!$G$14-'Inputs and Results'!$G$13)), 'Inputs and Results'!$G$15 - SQRT((1-F5617)*('Inputs and Results'!$G$15-'Inputs and Results'!$G$13)*('Inputs and Results'!$G$15-'Inputs and Results'!$G$14))))</f>
        <v>307.27088669976638</v>
      </c>
      <c r="D5617">
        <f t="shared" ca="1" si="366"/>
        <v>688.52804070794878</v>
      </c>
      <c r="E5617">
        <f t="shared" ca="1" si="368"/>
        <v>0.93595475725709121</v>
      </c>
      <c r="F5617">
        <f t="shared" ca="1" si="368"/>
        <v>6.044948342060652E-2</v>
      </c>
    </row>
    <row r="5618" spans="1:6" ht="15.75" customHeight="1" x14ac:dyDescent="0.2">
      <c r="A5618">
        <v>5617</v>
      </c>
      <c r="B5618" s="47">
        <f ca="1">IF('Inputs and Results'!$C$15='Inputs and Results'!$C$13, 'Inputs and Results'!$C$13, IF(E5618 &lt;= ('Inputs and Results'!$C$14-'Inputs and Results'!$C$13)/('Inputs and Results'!$C$15-'Inputs and Results'!$C$13), 'Inputs and Results'!$C$13 + SQRT(E5618*('Inputs and Results'!$C$15-'Inputs and Results'!$C$13)*('Inputs and Results'!$C$14-'Inputs and Results'!$C$13)), 'Inputs and Results'!$C$15 - SQRT((1-E5618)*('Inputs and Results'!$C$15-'Inputs and Results'!$C$13)*('Inputs and Results'!$C$15-'Inputs and Results'!$C$14))))</f>
        <v>0.95063243747185888</v>
      </c>
      <c r="C5618" s="47">
        <f ca="1">IF('Inputs and Results'!$G$15='Inputs and Results'!$G$13, 'Inputs and Results'!$G$13, IF(F5618 &lt;= ('Inputs and Results'!$G$14-'Inputs and Results'!$G$13)/('Inputs and Results'!$G$15-'Inputs and Results'!$G$13), 'Inputs and Results'!$G$13 + SQRT(F5618*('Inputs and Results'!$G$15-'Inputs and Results'!$G$13)*('Inputs and Results'!$G$14-'Inputs and Results'!$G$13)), 'Inputs and Results'!$G$15 - SQRT((1-F5618)*('Inputs and Results'!$G$15-'Inputs and Results'!$G$13)*('Inputs and Results'!$G$15-'Inputs and Results'!$G$14))))</f>
        <v>621.3260327484461</v>
      </c>
      <c r="D5618">
        <f t="shared" ca="1" si="366"/>
        <v>590.65268097637534</v>
      </c>
      <c r="E5618">
        <f t="shared" ca="1" si="368"/>
        <v>0.53334362151749615</v>
      </c>
      <c r="F5618">
        <f t="shared" ca="1" si="368"/>
        <v>0.60522592002196018</v>
      </c>
    </row>
    <row r="5619" spans="1:6" ht="15.75" customHeight="1" x14ac:dyDescent="0.2">
      <c r="A5619">
        <v>5618</v>
      </c>
      <c r="B5619" s="47">
        <f ca="1">IF('Inputs and Results'!$C$15='Inputs and Results'!$C$13, 'Inputs and Results'!$C$13, IF(E5619 &lt;= ('Inputs and Results'!$C$14-'Inputs and Results'!$C$13)/('Inputs and Results'!$C$15-'Inputs and Results'!$C$13), 'Inputs and Results'!$C$13 + SQRT(E5619*('Inputs and Results'!$C$15-'Inputs and Results'!$C$13)*('Inputs and Results'!$C$14-'Inputs and Results'!$C$13)), 'Inputs and Results'!$C$15 - SQRT((1-E5619)*('Inputs and Results'!$C$15-'Inputs and Results'!$C$13)*('Inputs and Results'!$C$15-'Inputs and Results'!$C$14))))</f>
        <v>0.35762284924464227</v>
      </c>
      <c r="C5619" s="47">
        <f ca="1">IF('Inputs and Results'!$G$15='Inputs and Results'!$G$13, 'Inputs and Results'!$G$13, IF(F5619 &lt;= ('Inputs and Results'!$G$14-'Inputs and Results'!$G$13)/('Inputs and Results'!$G$15-'Inputs and Results'!$G$13), 'Inputs and Results'!$G$13 + SQRT(F5619*('Inputs and Results'!$G$15-'Inputs and Results'!$G$13)*('Inputs and Results'!$G$14-'Inputs and Results'!$G$13)), 'Inputs and Results'!$G$15 - SQRT((1-F5619)*('Inputs and Results'!$G$15-'Inputs and Results'!$G$13)*('Inputs and Results'!$G$15-'Inputs and Results'!$G$14))))</f>
        <v>399.86782304224164</v>
      </c>
      <c r="D5619">
        <f t="shared" ca="1" si="366"/>
        <v>143.00187019761887</v>
      </c>
      <c r="E5619">
        <f t="shared" ca="1" si="368"/>
        <v>0.22420477701844432</v>
      </c>
      <c r="F5619">
        <f t="shared" ca="1" si="368"/>
        <v>0.24524810684326559</v>
      </c>
    </row>
    <row r="5620" spans="1:6" ht="15.75" customHeight="1" x14ac:dyDescent="0.2">
      <c r="A5620">
        <v>5619</v>
      </c>
      <c r="B5620" s="47">
        <f ca="1">IF('Inputs and Results'!$C$15='Inputs and Results'!$C$13, 'Inputs and Results'!$C$13, IF(E5620 &lt;= ('Inputs and Results'!$C$14-'Inputs and Results'!$C$13)/('Inputs and Results'!$C$15-'Inputs and Results'!$C$13), 'Inputs and Results'!$C$13 + SQRT(E5620*('Inputs and Results'!$C$15-'Inputs and Results'!$C$13)*('Inputs and Results'!$C$14-'Inputs and Results'!$C$13)), 'Inputs and Results'!$C$15 - SQRT((1-E5620)*('Inputs and Results'!$C$15-'Inputs and Results'!$C$13)*('Inputs and Results'!$C$15-'Inputs and Results'!$C$14))))</f>
        <v>1.5013332703507458</v>
      </c>
      <c r="C5620" s="47">
        <f ca="1">IF('Inputs and Results'!$G$15='Inputs and Results'!$G$13, 'Inputs and Results'!$G$13, IF(F5620 &lt;= ('Inputs and Results'!$G$14-'Inputs and Results'!$G$13)/('Inputs and Results'!$G$15-'Inputs and Results'!$G$13), 'Inputs and Results'!$G$13 + SQRT(F5620*('Inputs and Results'!$G$15-'Inputs and Results'!$G$13)*('Inputs and Results'!$G$14-'Inputs and Results'!$G$13)), 'Inputs and Results'!$G$15 - SQRT((1-F5620)*('Inputs and Results'!$G$15-'Inputs and Results'!$G$13)*('Inputs and Results'!$G$15-'Inputs and Results'!$G$14))))</f>
        <v>405.54041726625735</v>
      </c>
      <c r="D5620">
        <f t="shared" ca="1" si="366"/>
        <v>608.85132091375624</v>
      </c>
      <c r="E5620">
        <f t="shared" ca="1" si="368"/>
        <v>0.75044422593804549</v>
      </c>
      <c r="F5620">
        <f t="shared" ca="1" si="368"/>
        <v>0.25591190640693806</v>
      </c>
    </row>
    <row r="5621" spans="1:6" ht="15.75" customHeight="1" x14ac:dyDescent="0.2">
      <c r="A5621">
        <v>5620</v>
      </c>
      <c r="B5621" s="47">
        <f ca="1">IF('Inputs and Results'!$C$15='Inputs and Results'!$C$13, 'Inputs and Results'!$C$13, IF(E5621 &lt;= ('Inputs and Results'!$C$14-'Inputs and Results'!$C$13)/('Inputs and Results'!$C$15-'Inputs and Results'!$C$13), 'Inputs and Results'!$C$13 + SQRT(E5621*('Inputs and Results'!$C$15-'Inputs and Results'!$C$13)*('Inputs and Results'!$C$14-'Inputs and Results'!$C$13)), 'Inputs and Results'!$C$15 - SQRT((1-E5621)*('Inputs and Results'!$C$15-'Inputs and Results'!$C$13)*('Inputs and Results'!$C$15-'Inputs and Results'!$C$14))))</f>
        <v>1.8311137548899907</v>
      </c>
      <c r="C5621" s="47">
        <f ca="1">IF('Inputs and Results'!$G$15='Inputs and Results'!$G$13, 'Inputs and Results'!$G$13, IF(F5621 &lt;= ('Inputs and Results'!$G$14-'Inputs and Results'!$G$13)/('Inputs and Results'!$G$15-'Inputs and Results'!$G$13), 'Inputs and Results'!$G$13 + SQRT(F5621*('Inputs and Results'!$G$15-'Inputs and Results'!$G$13)*('Inputs and Results'!$G$14-'Inputs and Results'!$G$13)), 'Inputs and Results'!$G$15 - SQRT((1-F5621)*('Inputs and Results'!$G$15-'Inputs and Results'!$G$13)*('Inputs and Results'!$G$15-'Inputs and Results'!$G$14))))</f>
        <v>394.6113533180494</v>
      </c>
      <c r="D5621">
        <f t="shared" ca="1" si="366"/>
        <v>722.5782768964342</v>
      </c>
      <c r="E5621">
        <f t="shared" ca="1" si="368"/>
        <v>0.84818943844362482</v>
      </c>
      <c r="F5621">
        <f t="shared" ca="1" si="368"/>
        <v>0.23529884525248868</v>
      </c>
    </row>
    <row r="5622" spans="1:6" ht="15.75" customHeight="1" x14ac:dyDescent="0.2">
      <c r="A5622">
        <v>5621</v>
      </c>
      <c r="B5622" s="47">
        <f ca="1">IF('Inputs and Results'!$C$15='Inputs and Results'!$C$13, 'Inputs and Results'!$C$13, IF(E5622 &lt;= ('Inputs and Results'!$C$14-'Inputs and Results'!$C$13)/('Inputs and Results'!$C$15-'Inputs and Results'!$C$13), 'Inputs and Results'!$C$13 + SQRT(E5622*('Inputs and Results'!$C$15-'Inputs and Results'!$C$13)*('Inputs and Results'!$C$14-'Inputs and Results'!$C$13)), 'Inputs and Results'!$C$15 - SQRT((1-E5622)*('Inputs and Results'!$C$15-'Inputs and Results'!$C$13)*('Inputs and Results'!$C$15-'Inputs and Results'!$C$14))))</f>
        <v>0.10248217668845205</v>
      </c>
      <c r="C5622" s="47">
        <f ca="1">IF('Inputs and Results'!$G$15='Inputs and Results'!$G$13, 'Inputs and Results'!$G$13, IF(F5622 &lt;= ('Inputs and Results'!$G$14-'Inputs and Results'!$G$13)/('Inputs and Results'!$G$15-'Inputs and Results'!$G$13), 'Inputs and Results'!$G$13 + SQRT(F5622*('Inputs and Results'!$G$15-'Inputs and Results'!$G$13)*('Inputs and Results'!$G$14-'Inputs and Results'!$G$13)), 'Inputs and Results'!$G$15 - SQRT((1-F5622)*('Inputs and Results'!$G$15-'Inputs and Results'!$G$13)*('Inputs and Results'!$G$15-'Inputs and Results'!$G$14))))</f>
        <v>610.77876598559158</v>
      </c>
      <c r="D5622">
        <f t="shared" ca="1" si="366"/>
        <v>62.593937413290107</v>
      </c>
      <c r="E5622">
        <f t="shared" ref="E5622:F5641" ca="1" si="369">RAND()</f>
        <v>6.715449595465639E-2</v>
      </c>
      <c r="F5622">
        <f t="shared" ca="1" si="369"/>
        <v>0.59070398316815353</v>
      </c>
    </row>
    <row r="5623" spans="1:6" ht="15.75" customHeight="1" x14ac:dyDescent="0.2">
      <c r="A5623">
        <v>5622</v>
      </c>
      <c r="B5623" s="47">
        <f ca="1">IF('Inputs and Results'!$C$15='Inputs and Results'!$C$13, 'Inputs and Results'!$C$13, IF(E5623 &lt;= ('Inputs and Results'!$C$14-'Inputs and Results'!$C$13)/('Inputs and Results'!$C$15-'Inputs and Results'!$C$13), 'Inputs and Results'!$C$13 + SQRT(E5623*('Inputs and Results'!$C$15-'Inputs and Results'!$C$13)*('Inputs and Results'!$C$14-'Inputs and Results'!$C$13)), 'Inputs and Results'!$C$15 - SQRT((1-E5623)*('Inputs and Results'!$C$15-'Inputs and Results'!$C$13)*('Inputs and Results'!$C$15-'Inputs and Results'!$C$14))))</f>
        <v>1.9857953544362619</v>
      </c>
      <c r="C5623" s="47">
        <f ca="1">IF('Inputs and Results'!$G$15='Inputs and Results'!$G$13, 'Inputs and Results'!$G$13, IF(F5623 &lt;= ('Inputs and Results'!$G$14-'Inputs and Results'!$G$13)/('Inputs and Results'!$G$15-'Inputs and Results'!$G$13), 'Inputs and Results'!$G$13 + SQRT(F5623*('Inputs and Results'!$G$15-'Inputs and Results'!$G$13)*('Inputs and Results'!$G$14-'Inputs and Results'!$G$13)), 'Inputs and Results'!$G$15 - SQRT((1-F5623)*('Inputs and Results'!$G$15-'Inputs and Results'!$G$13)*('Inputs and Results'!$G$15-'Inputs and Results'!$G$14))))</f>
        <v>659.67033580777513</v>
      </c>
      <c r="D5623">
        <f t="shared" ca="1" si="366"/>
        <v>1309.9702883064888</v>
      </c>
      <c r="E5623">
        <f t="shared" ca="1" si="369"/>
        <v>0.88570988187965916</v>
      </c>
      <c r="F5623">
        <f t="shared" ca="1" si="369"/>
        <v>0.65580991014807988</v>
      </c>
    </row>
    <row r="5624" spans="1:6" ht="15.75" customHeight="1" x14ac:dyDescent="0.2">
      <c r="A5624">
        <v>5623</v>
      </c>
      <c r="B5624" s="47">
        <f ca="1">IF('Inputs and Results'!$C$15='Inputs and Results'!$C$13, 'Inputs and Results'!$C$13, IF(E5624 &lt;= ('Inputs and Results'!$C$14-'Inputs and Results'!$C$13)/('Inputs and Results'!$C$15-'Inputs and Results'!$C$13), 'Inputs and Results'!$C$13 + SQRT(E5624*('Inputs and Results'!$C$15-'Inputs and Results'!$C$13)*('Inputs and Results'!$C$14-'Inputs and Results'!$C$13)), 'Inputs and Results'!$C$15 - SQRT((1-E5624)*('Inputs and Results'!$C$15-'Inputs and Results'!$C$13)*('Inputs and Results'!$C$15-'Inputs and Results'!$C$14))))</f>
        <v>1.3350060759510183</v>
      </c>
      <c r="C5624" s="47">
        <f ca="1">IF('Inputs and Results'!$G$15='Inputs and Results'!$G$13, 'Inputs and Results'!$G$13, IF(F5624 &lt;= ('Inputs and Results'!$G$14-'Inputs and Results'!$G$13)/('Inputs and Results'!$G$15-'Inputs and Results'!$G$13), 'Inputs and Results'!$G$13 + SQRT(F5624*('Inputs and Results'!$G$15-'Inputs and Results'!$G$13)*('Inputs and Results'!$G$14-'Inputs and Results'!$G$13)), 'Inputs and Results'!$G$15 - SQRT((1-F5624)*('Inputs and Results'!$G$15-'Inputs and Results'!$G$13)*('Inputs and Results'!$G$15-'Inputs and Results'!$G$14))))</f>
        <v>413.44931631913664</v>
      </c>
      <c r="D5624">
        <f t="shared" ca="1" si="366"/>
        <v>551.95734938384192</v>
      </c>
      <c r="E5624">
        <f t="shared" ca="1" si="369"/>
        <v>0.69197724809777483</v>
      </c>
      <c r="F5624">
        <f t="shared" ca="1" si="369"/>
        <v>0.27065305968606379</v>
      </c>
    </row>
    <row r="5625" spans="1:6" ht="15.75" customHeight="1" x14ac:dyDescent="0.2">
      <c r="A5625">
        <v>5624</v>
      </c>
      <c r="B5625" s="47">
        <f ca="1">IF('Inputs and Results'!$C$15='Inputs and Results'!$C$13, 'Inputs and Results'!$C$13, IF(E5625 &lt;= ('Inputs and Results'!$C$14-'Inputs and Results'!$C$13)/('Inputs and Results'!$C$15-'Inputs and Results'!$C$13), 'Inputs and Results'!$C$13 + SQRT(E5625*('Inputs and Results'!$C$15-'Inputs and Results'!$C$13)*('Inputs and Results'!$C$14-'Inputs and Results'!$C$13)), 'Inputs and Results'!$C$15 - SQRT((1-E5625)*('Inputs and Results'!$C$15-'Inputs and Results'!$C$13)*('Inputs and Results'!$C$15-'Inputs and Results'!$C$14))))</f>
        <v>2.2536544122346234</v>
      </c>
      <c r="C5625" s="47">
        <f ca="1">IF('Inputs and Results'!$G$15='Inputs and Results'!$G$13, 'Inputs and Results'!$G$13, IF(F5625 &lt;= ('Inputs and Results'!$G$14-'Inputs and Results'!$G$13)/('Inputs and Results'!$G$15-'Inputs and Results'!$G$13), 'Inputs and Results'!$G$13 + SQRT(F5625*('Inputs and Results'!$G$15-'Inputs and Results'!$G$13)*('Inputs and Results'!$G$14-'Inputs and Results'!$G$13)), 'Inputs and Results'!$G$15 - SQRT((1-F5625)*('Inputs and Results'!$G$15-'Inputs and Results'!$G$13)*('Inputs and Results'!$G$15-'Inputs and Results'!$G$14))))</f>
        <v>995.79450830487895</v>
      </c>
      <c r="D5625">
        <f t="shared" ca="1" si="366"/>
        <v>2244.1766873202978</v>
      </c>
      <c r="E5625">
        <f t="shared" ca="1" si="369"/>
        <v>0.93810758484701717</v>
      </c>
      <c r="F5625">
        <f t="shared" ca="1" si="369"/>
        <v>0.95083958115860212</v>
      </c>
    </row>
    <row r="5626" spans="1:6" ht="15.75" customHeight="1" x14ac:dyDescent="0.2">
      <c r="A5626">
        <v>5625</v>
      </c>
      <c r="B5626" s="47">
        <f ca="1">IF('Inputs and Results'!$C$15='Inputs and Results'!$C$13, 'Inputs and Results'!$C$13, IF(E5626 &lt;= ('Inputs and Results'!$C$14-'Inputs and Results'!$C$13)/('Inputs and Results'!$C$15-'Inputs and Results'!$C$13), 'Inputs and Results'!$C$13 + SQRT(E5626*('Inputs and Results'!$C$15-'Inputs and Results'!$C$13)*('Inputs and Results'!$C$14-'Inputs and Results'!$C$13)), 'Inputs and Results'!$C$15 - SQRT((1-E5626)*('Inputs and Results'!$C$15-'Inputs and Results'!$C$13)*('Inputs and Results'!$C$15-'Inputs and Results'!$C$14))))</f>
        <v>0.99841525170424683</v>
      </c>
      <c r="C5626" s="47">
        <f ca="1">IF('Inputs and Results'!$G$15='Inputs and Results'!$G$13, 'Inputs and Results'!$G$13, IF(F5626 &lt;= ('Inputs and Results'!$G$14-'Inputs and Results'!$G$13)/('Inputs and Results'!$G$15-'Inputs and Results'!$G$13), 'Inputs and Results'!$G$13 + SQRT(F5626*('Inputs and Results'!$G$15-'Inputs and Results'!$G$13)*('Inputs and Results'!$G$14-'Inputs and Results'!$G$13)), 'Inputs and Results'!$G$15 - SQRT((1-F5626)*('Inputs and Results'!$G$15-'Inputs and Results'!$G$13)*('Inputs and Results'!$G$15-'Inputs and Results'!$G$14))))</f>
        <v>754.48096604053171</v>
      </c>
      <c r="D5626">
        <f t="shared" ca="1" si="366"/>
        <v>753.28530361542073</v>
      </c>
      <c r="E5626">
        <f t="shared" ca="1" si="369"/>
        <v>0.55485094393220291</v>
      </c>
      <c r="F5626">
        <f t="shared" ca="1" si="369"/>
        <v>0.76600139627749908</v>
      </c>
    </row>
    <row r="5627" spans="1:6" ht="15.75" customHeight="1" x14ac:dyDescent="0.2">
      <c r="A5627">
        <v>5626</v>
      </c>
      <c r="B5627" s="47">
        <f ca="1">IF('Inputs and Results'!$C$15='Inputs and Results'!$C$13, 'Inputs and Results'!$C$13, IF(E5627 &lt;= ('Inputs and Results'!$C$14-'Inputs and Results'!$C$13)/('Inputs and Results'!$C$15-'Inputs and Results'!$C$13), 'Inputs and Results'!$C$13 + SQRT(E5627*('Inputs and Results'!$C$15-'Inputs and Results'!$C$13)*('Inputs and Results'!$C$14-'Inputs and Results'!$C$13)), 'Inputs and Results'!$C$15 - SQRT((1-E5627)*('Inputs and Results'!$C$15-'Inputs and Results'!$C$13)*('Inputs and Results'!$C$15-'Inputs and Results'!$C$14))))</f>
        <v>3.1486452500331996E-2</v>
      </c>
      <c r="C5627" s="47">
        <f ca="1">IF('Inputs and Results'!$G$15='Inputs and Results'!$G$13, 'Inputs and Results'!$G$13, IF(F5627 &lt;= ('Inputs and Results'!$G$14-'Inputs and Results'!$G$13)/('Inputs and Results'!$G$15-'Inputs and Results'!$G$13), 'Inputs and Results'!$G$13 + SQRT(F5627*('Inputs and Results'!$G$15-'Inputs and Results'!$G$13)*('Inputs and Results'!$G$14-'Inputs and Results'!$G$13)), 'Inputs and Results'!$G$15 - SQRT((1-F5627)*('Inputs and Results'!$G$15-'Inputs and Results'!$G$13)*('Inputs and Results'!$G$15-'Inputs and Results'!$G$14))))</f>
        <v>584.45714580088611</v>
      </c>
      <c r="D5627">
        <f t="shared" ca="1" si="366"/>
        <v>18.402482159739211</v>
      </c>
      <c r="E5627">
        <f t="shared" ca="1" si="369"/>
        <v>2.0880813145659483E-2</v>
      </c>
      <c r="F5627">
        <f t="shared" ca="1" si="369"/>
        <v>0.55331915651849939</v>
      </c>
    </row>
    <row r="5628" spans="1:6" ht="15.75" customHeight="1" x14ac:dyDescent="0.2">
      <c r="A5628">
        <v>5627</v>
      </c>
      <c r="B5628" s="47">
        <f ca="1">IF('Inputs and Results'!$C$15='Inputs and Results'!$C$13, 'Inputs and Results'!$C$13, IF(E5628 &lt;= ('Inputs and Results'!$C$14-'Inputs and Results'!$C$13)/('Inputs and Results'!$C$15-'Inputs and Results'!$C$13), 'Inputs and Results'!$C$13 + SQRT(E5628*('Inputs and Results'!$C$15-'Inputs and Results'!$C$13)*('Inputs and Results'!$C$14-'Inputs and Results'!$C$13)), 'Inputs and Results'!$C$15 - SQRT((1-E5628)*('Inputs and Results'!$C$15-'Inputs and Results'!$C$13)*('Inputs and Results'!$C$15-'Inputs and Results'!$C$14))))</f>
        <v>5.5935932664463284E-2</v>
      </c>
      <c r="C5628" s="47">
        <f ca="1">IF('Inputs and Results'!$G$15='Inputs and Results'!$G$13, 'Inputs and Results'!$G$13, IF(F5628 &lt;= ('Inputs and Results'!$G$14-'Inputs and Results'!$G$13)/('Inputs and Results'!$G$15-'Inputs and Results'!$G$13), 'Inputs and Results'!$G$13 + SQRT(F5628*('Inputs and Results'!$G$15-'Inputs and Results'!$G$13)*('Inputs and Results'!$G$14-'Inputs and Results'!$G$13)), 'Inputs and Results'!$G$15 - SQRT((1-F5628)*('Inputs and Results'!$G$15-'Inputs and Results'!$G$13)*('Inputs and Results'!$G$15-'Inputs and Results'!$G$14))))</f>
        <v>597.45735964477956</v>
      </c>
      <c r="D5628">
        <f t="shared" ca="1" si="366"/>
        <v>33.419334638978412</v>
      </c>
      <c r="E5628">
        <f t="shared" ca="1" si="369"/>
        <v>3.6942974158192921E-2</v>
      </c>
      <c r="F5628">
        <f t="shared" ca="1" si="369"/>
        <v>0.57198763860006707</v>
      </c>
    </row>
    <row r="5629" spans="1:6" ht="15.75" customHeight="1" x14ac:dyDescent="0.2">
      <c r="A5629">
        <v>5628</v>
      </c>
      <c r="B5629" s="47">
        <f ca="1">IF('Inputs and Results'!$C$15='Inputs and Results'!$C$13, 'Inputs and Results'!$C$13, IF(E5629 &lt;= ('Inputs and Results'!$C$14-'Inputs and Results'!$C$13)/('Inputs and Results'!$C$15-'Inputs and Results'!$C$13), 'Inputs and Results'!$C$13 + SQRT(E5629*('Inputs and Results'!$C$15-'Inputs and Results'!$C$13)*('Inputs and Results'!$C$14-'Inputs and Results'!$C$13)), 'Inputs and Results'!$C$15 - SQRT((1-E5629)*('Inputs and Results'!$C$15-'Inputs and Results'!$C$13)*('Inputs and Results'!$C$15-'Inputs and Results'!$C$14))))</f>
        <v>2.1202291875587074</v>
      </c>
      <c r="C5629" s="47">
        <f ca="1">IF('Inputs and Results'!$G$15='Inputs and Results'!$G$13, 'Inputs and Results'!$G$13, IF(F5629 &lt;= ('Inputs and Results'!$G$14-'Inputs and Results'!$G$13)/('Inputs and Results'!$G$15-'Inputs and Results'!$G$13), 'Inputs and Results'!$G$13 + SQRT(F5629*('Inputs and Results'!$G$15-'Inputs and Results'!$G$13)*('Inputs and Results'!$G$14-'Inputs and Results'!$G$13)), 'Inputs and Results'!$G$15 - SQRT((1-F5629)*('Inputs and Results'!$G$15-'Inputs and Results'!$G$13)*('Inputs and Results'!$G$15-'Inputs and Results'!$G$14))))</f>
        <v>801.23644041817965</v>
      </c>
      <c r="D5629">
        <f t="shared" ca="1" si="366"/>
        <v>1698.8048871102676</v>
      </c>
      <c r="E5629">
        <f t="shared" ca="1" si="369"/>
        <v>0.91400036861959866</v>
      </c>
      <c r="F5629">
        <f t="shared" ca="1" si="369"/>
        <v>0.81253868128236673</v>
      </c>
    </row>
    <row r="5630" spans="1:6" ht="15.75" customHeight="1" x14ac:dyDescent="0.2">
      <c r="A5630">
        <v>5629</v>
      </c>
      <c r="B5630" s="47">
        <f ca="1">IF('Inputs and Results'!$C$15='Inputs and Results'!$C$13, 'Inputs and Results'!$C$13, IF(E5630 &lt;= ('Inputs and Results'!$C$14-'Inputs and Results'!$C$13)/('Inputs and Results'!$C$15-'Inputs and Results'!$C$13), 'Inputs and Results'!$C$13 + SQRT(E5630*('Inputs and Results'!$C$15-'Inputs and Results'!$C$13)*('Inputs and Results'!$C$14-'Inputs and Results'!$C$13)), 'Inputs and Results'!$C$15 - SQRT((1-E5630)*('Inputs and Results'!$C$15-'Inputs and Results'!$C$13)*('Inputs and Results'!$C$15-'Inputs and Results'!$C$14))))</f>
        <v>1.1485968807804527</v>
      </c>
      <c r="C5630" s="47">
        <f ca="1">IF('Inputs and Results'!$G$15='Inputs and Results'!$G$13, 'Inputs and Results'!$G$13, IF(F5630 &lt;= ('Inputs and Results'!$G$14-'Inputs and Results'!$G$13)/('Inputs and Results'!$G$15-'Inputs and Results'!$G$13), 'Inputs and Results'!$G$13 + SQRT(F5630*('Inputs and Results'!$G$15-'Inputs and Results'!$G$13)*('Inputs and Results'!$G$14-'Inputs and Results'!$G$13)), 'Inputs and Results'!$G$15 - SQRT((1-F5630)*('Inputs and Results'!$G$15-'Inputs and Results'!$G$13)*('Inputs and Results'!$G$15-'Inputs and Results'!$G$14))))</f>
        <v>376.29078308717112</v>
      </c>
      <c r="D5630">
        <f t="shared" ca="1" si="366"/>
        <v>432.20641972035867</v>
      </c>
      <c r="E5630">
        <f t="shared" ca="1" si="369"/>
        <v>0.61914516557157018</v>
      </c>
      <c r="F5630">
        <f t="shared" ca="1" si="369"/>
        <v>0.20011308811157935</v>
      </c>
    </row>
    <row r="5631" spans="1:6" ht="15.75" customHeight="1" x14ac:dyDescent="0.2">
      <c r="A5631">
        <v>5630</v>
      </c>
      <c r="B5631" s="47">
        <f ca="1">IF('Inputs and Results'!$C$15='Inputs and Results'!$C$13, 'Inputs and Results'!$C$13, IF(E5631 &lt;= ('Inputs and Results'!$C$14-'Inputs and Results'!$C$13)/('Inputs and Results'!$C$15-'Inputs and Results'!$C$13), 'Inputs and Results'!$C$13 + SQRT(E5631*('Inputs and Results'!$C$15-'Inputs and Results'!$C$13)*('Inputs and Results'!$C$14-'Inputs and Results'!$C$13)), 'Inputs and Results'!$C$15 - SQRT((1-E5631)*('Inputs and Results'!$C$15-'Inputs and Results'!$C$13)*('Inputs and Results'!$C$15-'Inputs and Results'!$C$14))))</f>
        <v>0.17379767923146971</v>
      </c>
      <c r="C5631" s="47">
        <f ca="1">IF('Inputs and Results'!$G$15='Inputs and Results'!$G$13, 'Inputs and Results'!$G$13, IF(F5631 &lt;= ('Inputs and Results'!$G$14-'Inputs and Results'!$G$13)/('Inputs and Results'!$G$15-'Inputs and Results'!$G$13), 'Inputs and Results'!$G$13 + SQRT(F5631*('Inputs and Results'!$G$15-'Inputs and Results'!$G$13)*('Inputs and Results'!$G$14-'Inputs and Results'!$G$13)), 'Inputs and Results'!$G$15 - SQRT((1-F5631)*('Inputs and Results'!$G$15-'Inputs and Results'!$G$13)*('Inputs and Results'!$G$15-'Inputs and Results'!$G$14))))</f>
        <v>672.04553212623375</v>
      </c>
      <c r="D5631">
        <f t="shared" ca="1" si="366"/>
        <v>116.79995382141755</v>
      </c>
      <c r="E5631">
        <f t="shared" ca="1" si="369"/>
        <v>0.11250893800917483</v>
      </c>
      <c r="F5631">
        <f t="shared" ca="1" si="369"/>
        <v>0.67139536977360015</v>
      </c>
    </row>
    <row r="5632" spans="1:6" ht="15.75" customHeight="1" x14ac:dyDescent="0.2">
      <c r="A5632">
        <v>5631</v>
      </c>
      <c r="B5632" s="47">
        <f ca="1">IF('Inputs and Results'!$C$15='Inputs and Results'!$C$13, 'Inputs and Results'!$C$13, IF(E5632 &lt;= ('Inputs and Results'!$C$14-'Inputs and Results'!$C$13)/('Inputs and Results'!$C$15-'Inputs and Results'!$C$13), 'Inputs and Results'!$C$13 + SQRT(E5632*('Inputs and Results'!$C$15-'Inputs and Results'!$C$13)*('Inputs and Results'!$C$14-'Inputs and Results'!$C$13)), 'Inputs and Results'!$C$15 - SQRT((1-E5632)*('Inputs and Results'!$C$15-'Inputs and Results'!$C$13)*('Inputs and Results'!$C$15-'Inputs and Results'!$C$14))))</f>
        <v>0.21811367052538611</v>
      </c>
      <c r="C5632" s="47">
        <f ca="1">IF('Inputs and Results'!$G$15='Inputs and Results'!$G$13, 'Inputs and Results'!$G$13, IF(F5632 &lt;= ('Inputs and Results'!$G$14-'Inputs and Results'!$G$13)/('Inputs and Results'!$G$15-'Inputs and Results'!$G$13), 'Inputs and Results'!$G$13 + SQRT(F5632*('Inputs and Results'!$G$15-'Inputs and Results'!$G$13)*('Inputs and Results'!$G$14-'Inputs and Results'!$G$13)), 'Inputs and Results'!$G$15 - SQRT((1-F5632)*('Inputs and Results'!$G$15-'Inputs and Results'!$G$13)*('Inputs and Results'!$G$15-'Inputs and Results'!$G$14))))</f>
        <v>818.09074636644925</v>
      </c>
      <c r="D5632">
        <f t="shared" ca="1" si="366"/>
        <v>178.43677551283892</v>
      </c>
      <c r="E5632">
        <f t="shared" ca="1" si="369"/>
        <v>0.14012316109802891</v>
      </c>
      <c r="F5632">
        <f t="shared" ca="1" si="369"/>
        <v>0.82805042669366868</v>
      </c>
    </row>
    <row r="5633" spans="1:6" ht="15.75" customHeight="1" x14ac:dyDescent="0.2">
      <c r="A5633">
        <v>5632</v>
      </c>
      <c r="B5633" s="47">
        <f ca="1">IF('Inputs and Results'!$C$15='Inputs and Results'!$C$13, 'Inputs and Results'!$C$13, IF(E5633 &lt;= ('Inputs and Results'!$C$14-'Inputs and Results'!$C$13)/('Inputs and Results'!$C$15-'Inputs and Results'!$C$13), 'Inputs and Results'!$C$13 + SQRT(E5633*('Inputs and Results'!$C$15-'Inputs and Results'!$C$13)*('Inputs and Results'!$C$14-'Inputs and Results'!$C$13)), 'Inputs and Results'!$C$15 - SQRT((1-E5633)*('Inputs and Results'!$C$15-'Inputs and Results'!$C$13)*('Inputs and Results'!$C$15-'Inputs and Results'!$C$14))))</f>
        <v>0.72798728188370809</v>
      </c>
      <c r="C5633" s="47">
        <f ca="1">IF('Inputs and Results'!$G$15='Inputs and Results'!$G$13, 'Inputs and Results'!$G$13, IF(F5633 &lt;= ('Inputs and Results'!$G$14-'Inputs and Results'!$G$13)/('Inputs and Results'!$G$15-'Inputs and Results'!$G$13), 'Inputs and Results'!$G$13 + SQRT(F5633*('Inputs and Results'!$G$15-'Inputs and Results'!$G$13)*('Inputs and Results'!$G$14-'Inputs and Results'!$G$13)), 'Inputs and Results'!$G$15 - SQRT((1-F5633)*('Inputs and Results'!$G$15-'Inputs and Results'!$G$13)*('Inputs and Results'!$G$15-'Inputs and Results'!$G$14))))</f>
        <v>553.56881392654873</v>
      </c>
      <c r="D5633">
        <f t="shared" ca="1" si="366"/>
        <v>402.99105618597639</v>
      </c>
      <c r="E5633">
        <f t="shared" ca="1" si="369"/>
        <v>0.42643980096864642</v>
      </c>
      <c r="F5633">
        <f t="shared" ca="1" si="369"/>
        <v>0.50736491359374403</v>
      </c>
    </row>
    <row r="5634" spans="1:6" ht="15.75" customHeight="1" x14ac:dyDescent="0.2">
      <c r="A5634">
        <v>5633</v>
      </c>
      <c r="B5634" s="47">
        <f ca="1">IF('Inputs and Results'!$C$15='Inputs and Results'!$C$13, 'Inputs and Results'!$C$13, IF(E5634 &lt;= ('Inputs and Results'!$C$14-'Inputs and Results'!$C$13)/('Inputs and Results'!$C$15-'Inputs and Results'!$C$13), 'Inputs and Results'!$C$13 + SQRT(E5634*('Inputs and Results'!$C$15-'Inputs and Results'!$C$13)*('Inputs and Results'!$C$14-'Inputs and Results'!$C$13)), 'Inputs and Results'!$C$15 - SQRT((1-E5634)*('Inputs and Results'!$C$15-'Inputs and Results'!$C$13)*('Inputs and Results'!$C$15-'Inputs and Results'!$C$14))))</f>
        <v>0.1168286842005597</v>
      </c>
      <c r="C5634" s="47">
        <f ca="1">IF('Inputs and Results'!$G$15='Inputs and Results'!$G$13, 'Inputs and Results'!$G$13, IF(F5634 &lt;= ('Inputs and Results'!$G$14-'Inputs and Results'!$G$13)/('Inputs and Results'!$G$15-'Inputs and Results'!$G$13), 'Inputs and Results'!$G$13 + SQRT(F5634*('Inputs and Results'!$G$15-'Inputs and Results'!$G$13)*('Inputs and Results'!$G$14-'Inputs and Results'!$G$13)), 'Inputs and Results'!$G$15 - SQRT((1-F5634)*('Inputs and Results'!$G$15-'Inputs and Results'!$G$13)*('Inputs and Results'!$G$15-'Inputs and Results'!$G$14))))</f>
        <v>760.95677794834262</v>
      </c>
      <c r="D5634">
        <f t="shared" ref="D5634:D5697" ca="1" si="370">B5634*C5634</f>
        <v>88.901579101202344</v>
      </c>
      <c r="E5634">
        <f t="shared" ca="1" si="369"/>
        <v>7.63692404168137E-2</v>
      </c>
      <c r="F5634">
        <f t="shared" ca="1" si="369"/>
        <v>0.77275449921720252</v>
      </c>
    </row>
    <row r="5635" spans="1:6" ht="15.75" customHeight="1" x14ac:dyDescent="0.2">
      <c r="A5635">
        <v>5634</v>
      </c>
      <c r="B5635" s="47">
        <f ca="1">IF('Inputs and Results'!$C$15='Inputs and Results'!$C$13, 'Inputs and Results'!$C$13, IF(E5635 &lt;= ('Inputs and Results'!$C$14-'Inputs and Results'!$C$13)/('Inputs and Results'!$C$15-'Inputs and Results'!$C$13), 'Inputs and Results'!$C$13 + SQRT(E5635*('Inputs and Results'!$C$15-'Inputs and Results'!$C$13)*('Inputs and Results'!$C$14-'Inputs and Results'!$C$13)), 'Inputs and Results'!$C$15 - SQRT((1-E5635)*('Inputs and Results'!$C$15-'Inputs and Results'!$C$13)*('Inputs and Results'!$C$15-'Inputs and Results'!$C$14))))</f>
        <v>1.7342023399192172</v>
      </c>
      <c r="C5635" s="47">
        <f ca="1">IF('Inputs and Results'!$G$15='Inputs and Results'!$G$13, 'Inputs and Results'!$G$13, IF(F5635 &lt;= ('Inputs and Results'!$G$14-'Inputs and Results'!$G$13)/('Inputs and Results'!$G$15-'Inputs and Results'!$G$13), 'Inputs and Results'!$G$13 + SQRT(F5635*('Inputs and Results'!$G$15-'Inputs and Results'!$G$13)*('Inputs and Results'!$G$14-'Inputs and Results'!$G$13)), 'Inputs and Results'!$G$15 - SQRT((1-F5635)*('Inputs and Results'!$G$15-'Inputs and Results'!$G$13)*('Inputs and Results'!$G$15-'Inputs and Results'!$G$14))))</f>
        <v>424.77051705955546</v>
      </c>
      <c r="D5635">
        <f t="shared" ca="1" si="370"/>
        <v>736.63802461337684</v>
      </c>
      <c r="E5635">
        <f t="shared" ca="1" si="369"/>
        <v>0.82197292041489056</v>
      </c>
      <c r="F5635">
        <f t="shared" ca="1" si="369"/>
        <v>0.29149763897275771</v>
      </c>
    </row>
    <row r="5636" spans="1:6" ht="15.75" customHeight="1" x14ac:dyDescent="0.2">
      <c r="A5636">
        <v>5635</v>
      </c>
      <c r="B5636" s="47">
        <f ca="1">IF('Inputs and Results'!$C$15='Inputs and Results'!$C$13, 'Inputs and Results'!$C$13, IF(E5636 &lt;= ('Inputs and Results'!$C$14-'Inputs and Results'!$C$13)/('Inputs and Results'!$C$15-'Inputs and Results'!$C$13), 'Inputs and Results'!$C$13 + SQRT(E5636*('Inputs and Results'!$C$15-'Inputs and Results'!$C$13)*('Inputs and Results'!$C$14-'Inputs and Results'!$C$13)), 'Inputs and Results'!$C$15 - SQRT((1-E5636)*('Inputs and Results'!$C$15-'Inputs and Results'!$C$13)*('Inputs and Results'!$C$15-'Inputs and Results'!$C$14))))</f>
        <v>1.6138983189206784</v>
      </c>
      <c r="C5636" s="47">
        <f ca="1">IF('Inputs and Results'!$G$15='Inputs and Results'!$G$13, 'Inputs and Results'!$G$13, IF(F5636 &lt;= ('Inputs and Results'!$G$14-'Inputs and Results'!$G$13)/('Inputs and Results'!$G$15-'Inputs and Results'!$G$13), 'Inputs and Results'!$G$13 + SQRT(F5636*('Inputs and Results'!$G$15-'Inputs and Results'!$G$13)*('Inputs and Results'!$G$14-'Inputs and Results'!$G$13)), 'Inputs and Results'!$G$15 - SQRT((1-F5636)*('Inputs and Results'!$G$15-'Inputs and Results'!$G$13)*('Inputs and Results'!$G$15-'Inputs and Results'!$G$14))))</f>
        <v>504.63065554036632</v>
      </c>
      <c r="D5636">
        <f t="shared" ca="1" si="370"/>
        <v>814.42256665243713</v>
      </c>
      <c r="E5636">
        <f t="shared" ca="1" si="369"/>
        <v>0.78652468107878648</v>
      </c>
      <c r="F5636">
        <f t="shared" ca="1" si="369"/>
        <v>0.42995148169656894</v>
      </c>
    </row>
    <row r="5637" spans="1:6" ht="15.75" customHeight="1" x14ac:dyDescent="0.2">
      <c r="A5637">
        <v>5636</v>
      </c>
      <c r="B5637" s="47">
        <f ca="1">IF('Inputs and Results'!$C$15='Inputs and Results'!$C$13, 'Inputs and Results'!$C$13, IF(E5637 &lt;= ('Inputs and Results'!$C$14-'Inputs and Results'!$C$13)/('Inputs and Results'!$C$15-'Inputs and Results'!$C$13), 'Inputs and Results'!$C$13 + SQRT(E5637*('Inputs and Results'!$C$15-'Inputs and Results'!$C$13)*('Inputs and Results'!$C$14-'Inputs and Results'!$C$13)), 'Inputs and Results'!$C$15 - SQRT((1-E5637)*('Inputs and Results'!$C$15-'Inputs and Results'!$C$13)*('Inputs and Results'!$C$15-'Inputs and Results'!$C$14))))</f>
        <v>1.8775677297365698</v>
      </c>
      <c r="C5637" s="47">
        <f ca="1">IF('Inputs and Results'!$G$15='Inputs and Results'!$G$13, 'Inputs and Results'!$G$13, IF(F5637 &lt;= ('Inputs and Results'!$G$14-'Inputs and Results'!$G$13)/('Inputs and Results'!$G$15-'Inputs and Results'!$G$13), 'Inputs and Results'!$G$13 + SQRT(F5637*('Inputs and Results'!$G$15-'Inputs and Results'!$G$13)*('Inputs and Results'!$G$14-'Inputs and Results'!$G$13)), 'Inputs and Results'!$G$15 - SQRT((1-F5637)*('Inputs and Results'!$G$15-'Inputs and Results'!$G$13)*('Inputs and Results'!$G$15-'Inputs and Results'!$G$14))))</f>
        <v>613.0689214486606</v>
      </c>
      <c r="D5637">
        <f t="shared" ca="1" si="370"/>
        <v>1151.078423016409</v>
      </c>
      <c r="E5637">
        <f t="shared" ca="1" si="369"/>
        <v>0.86001619985236466</v>
      </c>
      <c r="F5637">
        <f t="shared" ca="1" si="369"/>
        <v>0.59387946235864753</v>
      </c>
    </row>
    <row r="5638" spans="1:6" ht="15.75" customHeight="1" x14ac:dyDescent="0.2">
      <c r="A5638">
        <v>5637</v>
      </c>
      <c r="B5638" s="47">
        <f ca="1">IF('Inputs and Results'!$C$15='Inputs and Results'!$C$13, 'Inputs and Results'!$C$13, IF(E5638 &lt;= ('Inputs and Results'!$C$14-'Inputs and Results'!$C$13)/('Inputs and Results'!$C$15-'Inputs and Results'!$C$13), 'Inputs and Results'!$C$13 + SQRT(E5638*('Inputs and Results'!$C$15-'Inputs and Results'!$C$13)*('Inputs and Results'!$C$14-'Inputs and Results'!$C$13)), 'Inputs and Results'!$C$15 - SQRT((1-E5638)*('Inputs and Results'!$C$15-'Inputs and Results'!$C$13)*('Inputs and Results'!$C$15-'Inputs and Results'!$C$14))))</f>
        <v>0.27906810555522954</v>
      </c>
      <c r="C5638" s="47">
        <f ca="1">IF('Inputs and Results'!$G$15='Inputs and Results'!$G$13, 'Inputs and Results'!$G$13, IF(F5638 &lt;= ('Inputs and Results'!$G$14-'Inputs and Results'!$G$13)/('Inputs and Results'!$G$15-'Inputs and Results'!$G$13), 'Inputs and Results'!$G$13 + SQRT(F5638*('Inputs and Results'!$G$15-'Inputs and Results'!$G$13)*('Inputs and Results'!$G$14-'Inputs and Results'!$G$13)), 'Inputs and Results'!$G$15 - SQRT((1-F5638)*('Inputs and Results'!$G$15-'Inputs and Results'!$G$13)*('Inputs and Results'!$G$15-'Inputs and Results'!$G$14))))</f>
        <v>351.83486771278172</v>
      </c>
      <c r="D5638">
        <f t="shared" ca="1" si="370"/>
        <v>98.185890000880789</v>
      </c>
      <c r="E5638">
        <f t="shared" ca="1" si="369"/>
        <v>0.17739218064368811</v>
      </c>
      <c r="F5638">
        <f t="shared" ca="1" si="369"/>
        <v>0.15191072863986255</v>
      </c>
    </row>
    <row r="5639" spans="1:6" ht="15.75" customHeight="1" x14ac:dyDescent="0.2">
      <c r="A5639">
        <v>5638</v>
      </c>
      <c r="B5639" s="47">
        <f ca="1">IF('Inputs and Results'!$C$15='Inputs and Results'!$C$13, 'Inputs and Results'!$C$13, IF(E5639 &lt;= ('Inputs and Results'!$C$14-'Inputs and Results'!$C$13)/('Inputs and Results'!$C$15-'Inputs and Results'!$C$13), 'Inputs and Results'!$C$13 + SQRT(E5639*('Inputs and Results'!$C$15-'Inputs and Results'!$C$13)*('Inputs and Results'!$C$14-'Inputs and Results'!$C$13)), 'Inputs and Results'!$C$15 - SQRT((1-E5639)*('Inputs and Results'!$C$15-'Inputs and Results'!$C$13)*('Inputs and Results'!$C$15-'Inputs and Results'!$C$14))))</f>
        <v>1.8388855158427171</v>
      </c>
      <c r="C5639" s="47">
        <f ca="1">IF('Inputs and Results'!$G$15='Inputs and Results'!$G$13, 'Inputs and Results'!$G$13, IF(F5639 &lt;= ('Inputs and Results'!$G$14-'Inputs and Results'!$G$13)/('Inputs and Results'!$G$15-'Inputs and Results'!$G$13), 'Inputs and Results'!$G$13 + SQRT(F5639*('Inputs and Results'!$G$15-'Inputs and Results'!$G$13)*('Inputs and Results'!$G$14-'Inputs and Results'!$G$13)), 'Inputs and Results'!$G$15 - SQRT((1-F5639)*('Inputs and Results'!$G$15-'Inputs and Results'!$G$13)*('Inputs and Results'!$G$15-'Inputs and Results'!$G$14))))</f>
        <v>609.6738674832668</v>
      </c>
      <c r="D5639">
        <f t="shared" ca="1" si="370"/>
        <v>1121.1204443027914</v>
      </c>
      <c r="E5639">
        <f t="shared" ca="1" si="369"/>
        <v>0.85020146163112964</v>
      </c>
      <c r="F5639">
        <f t="shared" ca="1" si="369"/>
        <v>0.58916753289199231</v>
      </c>
    </row>
    <row r="5640" spans="1:6" ht="15.75" customHeight="1" x14ac:dyDescent="0.2">
      <c r="A5640">
        <v>5639</v>
      </c>
      <c r="B5640" s="47">
        <f ca="1">IF('Inputs and Results'!$C$15='Inputs and Results'!$C$13, 'Inputs and Results'!$C$13, IF(E5640 &lt;= ('Inputs and Results'!$C$14-'Inputs and Results'!$C$13)/('Inputs and Results'!$C$15-'Inputs and Results'!$C$13), 'Inputs and Results'!$C$13 + SQRT(E5640*('Inputs and Results'!$C$15-'Inputs and Results'!$C$13)*('Inputs and Results'!$C$14-'Inputs and Results'!$C$13)), 'Inputs and Results'!$C$15 - SQRT((1-E5640)*('Inputs and Results'!$C$15-'Inputs and Results'!$C$13)*('Inputs and Results'!$C$15-'Inputs and Results'!$C$14))))</f>
        <v>0.55527896726366244</v>
      </c>
      <c r="C5640" s="47">
        <f ca="1">IF('Inputs and Results'!$G$15='Inputs and Results'!$G$13, 'Inputs and Results'!$G$13, IF(F5640 &lt;= ('Inputs and Results'!$G$14-'Inputs and Results'!$G$13)/('Inputs and Results'!$G$15-'Inputs and Results'!$G$13), 'Inputs and Results'!$G$13 + SQRT(F5640*('Inputs and Results'!$G$15-'Inputs and Results'!$G$13)*('Inputs and Results'!$G$14-'Inputs and Results'!$G$13)), 'Inputs and Results'!$G$15 - SQRT((1-F5640)*('Inputs and Results'!$G$15-'Inputs and Results'!$G$13)*('Inputs and Results'!$G$15-'Inputs and Results'!$G$14))))</f>
        <v>662.59335556052906</v>
      </c>
      <c r="D5640">
        <f t="shared" ca="1" si="370"/>
        <v>367.92415419141525</v>
      </c>
      <c r="E5640">
        <f t="shared" ca="1" si="369"/>
        <v>0.33592656356628592</v>
      </c>
      <c r="F5640">
        <f t="shared" ca="1" si="369"/>
        <v>0.65952376566601711</v>
      </c>
    </row>
    <row r="5641" spans="1:6" ht="15.75" customHeight="1" x14ac:dyDescent="0.2">
      <c r="A5641">
        <v>5640</v>
      </c>
      <c r="B5641" s="47">
        <f ca="1">IF('Inputs and Results'!$C$15='Inputs and Results'!$C$13, 'Inputs and Results'!$C$13, IF(E5641 &lt;= ('Inputs and Results'!$C$14-'Inputs and Results'!$C$13)/('Inputs and Results'!$C$15-'Inputs and Results'!$C$13), 'Inputs and Results'!$C$13 + SQRT(E5641*('Inputs and Results'!$C$15-'Inputs and Results'!$C$13)*('Inputs and Results'!$C$14-'Inputs and Results'!$C$13)), 'Inputs and Results'!$C$15 - SQRT((1-E5641)*('Inputs and Results'!$C$15-'Inputs and Results'!$C$13)*('Inputs and Results'!$C$15-'Inputs and Results'!$C$14))))</f>
        <v>1.7566695338284106</v>
      </c>
      <c r="C5641" s="47">
        <f ca="1">IF('Inputs and Results'!$G$15='Inputs and Results'!$G$13, 'Inputs and Results'!$G$13, IF(F5641 &lt;= ('Inputs and Results'!$G$14-'Inputs and Results'!$G$13)/('Inputs and Results'!$G$15-'Inputs and Results'!$G$13), 'Inputs and Results'!$G$13 + SQRT(F5641*('Inputs and Results'!$G$15-'Inputs and Results'!$G$13)*('Inputs and Results'!$G$14-'Inputs and Results'!$G$13)), 'Inputs and Results'!$G$15 - SQRT((1-F5641)*('Inputs and Results'!$G$15-'Inputs and Results'!$G$13)*('Inputs and Results'!$G$15-'Inputs and Results'!$G$14))))</f>
        <v>588.86156804123186</v>
      </c>
      <c r="D5641">
        <f t="shared" ca="1" si="370"/>
        <v>1034.4351762204576</v>
      </c>
      <c r="E5641">
        <f t="shared" ca="1" si="369"/>
        <v>0.82823659465439314</v>
      </c>
      <c r="F5641">
        <f t="shared" ca="1" si="369"/>
        <v>0.55968859909268487</v>
      </c>
    </row>
    <row r="5642" spans="1:6" ht="15.75" customHeight="1" x14ac:dyDescent="0.2">
      <c r="A5642">
        <v>5641</v>
      </c>
      <c r="B5642" s="47">
        <f ca="1">IF('Inputs and Results'!$C$15='Inputs and Results'!$C$13, 'Inputs and Results'!$C$13, IF(E5642 &lt;= ('Inputs and Results'!$C$14-'Inputs and Results'!$C$13)/('Inputs and Results'!$C$15-'Inputs and Results'!$C$13), 'Inputs and Results'!$C$13 + SQRT(E5642*('Inputs and Results'!$C$15-'Inputs and Results'!$C$13)*('Inputs and Results'!$C$14-'Inputs and Results'!$C$13)), 'Inputs and Results'!$C$15 - SQRT((1-E5642)*('Inputs and Results'!$C$15-'Inputs and Results'!$C$13)*('Inputs and Results'!$C$15-'Inputs and Results'!$C$14))))</f>
        <v>1.4488347740023098</v>
      </c>
      <c r="C5642" s="47">
        <f ca="1">IF('Inputs and Results'!$G$15='Inputs and Results'!$G$13, 'Inputs and Results'!$G$13, IF(F5642 &lt;= ('Inputs and Results'!$G$14-'Inputs and Results'!$G$13)/('Inputs and Results'!$G$15-'Inputs and Results'!$G$13), 'Inputs and Results'!$G$13 + SQRT(F5642*('Inputs and Results'!$G$15-'Inputs and Results'!$G$13)*('Inputs and Results'!$G$14-'Inputs and Results'!$G$13)), 'Inputs and Results'!$G$15 - SQRT((1-F5642)*('Inputs and Results'!$G$15-'Inputs and Results'!$G$13)*('Inputs and Results'!$G$15-'Inputs and Results'!$G$14))))</f>
        <v>898.88277421363875</v>
      </c>
      <c r="D5642">
        <f t="shared" ca="1" si="370"/>
        <v>1302.3326210323864</v>
      </c>
      <c r="E5642">
        <f t="shared" ref="E5642:F5661" ca="1" si="371">RAND()</f>
        <v>0.73265404907283715</v>
      </c>
      <c r="F5642">
        <f t="shared" ca="1" si="371"/>
        <v>0.89310634163489566</v>
      </c>
    </row>
    <row r="5643" spans="1:6" ht="15.75" customHeight="1" x14ac:dyDescent="0.2">
      <c r="A5643">
        <v>5642</v>
      </c>
      <c r="B5643" s="47">
        <f ca="1">IF('Inputs and Results'!$C$15='Inputs and Results'!$C$13, 'Inputs and Results'!$C$13, IF(E5643 &lt;= ('Inputs and Results'!$C$14-'Inputs and Results'!$C$13)/('Inputs and Results'!$C$15-'Inputs and Results'!$C$13), 'Inputs and Results'!$C$13 + SQRT(E5643*('Inputs and Results'!$C$15-'Inputs and Results'!$C$13)*('Inputs and Results'!$C$14-'Inputs and Results'!$C$13)), 'Inputs and Results'!$C$15 - SQRT((1-E5643)*('Inputs and Results'!$C$15-'Inputs and Results'!$C$13)*('Inputs and Results'!$C$15-'Inputs and Results'!$C$14))))</f>
        <v>1.0013740814924035</v>
      </c>
      <c r="C5643" s="47">
        <f ca="1">IF('Inputs and Results'!$G$15='Inputs and Results'!$G$13, 'Inputs and Results'!$G$13, IF(F5643 &lt;= ('Inputs and Results'!$G$14-'Inputs and Results'!$G$13)/('Inputs and Results'!$G$15-'Inputs and Results'!$G$13), 'Inputs and Results'!$G$13 + SQRT(F5643*('Inputs and Results'!$G$15-'Inputs and Results'!$G$13)*('Inputs and Results'!$G$14-'Inputs and Results'!$G$13)), 'Inputs and Results'!$G$15 - SQRT((1-F5643)*('Inputs and Results'!$G$15-'Inputs and Results'!$G$13)*('Inputs and Results'!$G$15-'Inputs and Results'!$G$14))))</f>
        <v>641.79734628193773</v>
      </c>
      <c r="D5643">
        <f t="shared" ca="1" si="370"/>
        <v>642.67922813733742</v>
      </c>
      <c r="E5643">
        <f t="shared" ca="1" si="371"/>
        <v>0.55616604865218511</v>
      </c>
      <c r="F5643">
        <f t="shared" ca="1" si="371"/>
        <v>0.63266311977623468</v>
      </c>
    </row>
    <row r="5644" spans="1:6" ht="15.75" customHeight="1" x14ac:dyDescent="0.2">
      <c r="A5644">
        <v>5643</v>
      </c>
      <c r="B5644" s="47">
        <f ca="1">IF('Inputs and Results'!$C$15='Inputs and Results'!$C$13, 'Inputs and Results'!$C$13, IF(E5644 &lt;= ('Inputs and Results'!$C$14-'Inputs and Results'!$C$13)/('Inputs and Results'!$C$15-'Inputs and Results'!$C$13), 'Inputs and Results'!$C$13 + SQRT(E5644*('Inputs and Results'!$C$15-'Inputs and Results'!$C$13)*('Inputs and Results'!$C$14-'Inputs and Results'!$C$13)), 'Inputs and Results'!$C$15 - SQRT((1-E5644)*('Inputs and Results'!$C$15-'Inputs and Results'!$C$13)*('Inputs and Results'!$C$15-'Inputs and Results'!$C$14))))</f>
        <v>0.74160102161969466</v>
      </c>
      <c r="C5644" s="47">
        <f ca="1">IF('Inputs and Results'!$G$15='Inputs and Results'!$G$13, 'Inputs and Results'!$G$13, IF(F5644 &lt;= ('Inputs and Results'!$G$14-'Inputs and Results'!$G$13)/('Inputs and Results'!$G$15-'Inputs and Results'!$G$13), 'Inputs and Results'!$G$13 + SQRT(F5644*('Inputs and Results'!$G$15-'Inputs and Results'!$G$13)*('Inputs and Results'!$G$14-'Inputs and Results'!$G$13)), 'Inputs and Results'!$G$15 - SQRT((1-F5644)*('Inputs and Results'!$G$15-'Inputs and Results'!$G$13)*('Inputs and Results'!$G$15-'Inputs and Results'!$G$14))))</f>
        <v>847.89618186992345</v>
      </c>
      <c r="D5644">
        <f t="shared" ca="1" si="370"/>
        <v>628.80067470217364</v>
      </c>
      <c r="E5644">
        <f t="shared" ca="1" si="371"/>
        <v>0.43329267271675465</v>
      </c>
      <c r="F5644">
        <f t="shared" ca="1" si="371"/>
        <v>0.85384212889759159</v>
      </c>
    </row>
    <row r="5645" spans="1:6" ht="15.75" customHeight="1" x14ac:dyDescent="0.2">
      <c r="A5645">
        <v>5644</v>
      </c>
      <c r="B5645" s="47">
        <f ca="1">IF('Inputs and Results'!$C$15='Inputs and Results'!$C$13, 'Inputs and Results'!$C$13, IF(E5645 &lt;= ('Inputs and Results'!$C$14-'Inputs and Results'!$C$13)/('Inputs and Results'!$C$15-'Inputs and Results'!$C$13), 'Inputs and Results'!$C$13 + SQRT(E5645*('Inputs and Results'!$C$15-'Inputs and Results'!$C$13)*('Inputs and Results'!$C$14-'Inputs and Results'!$C$13)), 'Inputs and Results'!$C$15 - SQRT((1-E5645)*('Inputs and Results'!$C$15-'Inputs and Results'!$C$13)*('Inputs and Results'!$C$15-'Inputs and Results'!$C$14))))</f>
        <v>0.47594549471225855</v>
      </c>
      <c r="C5645" s="47">
        <f ca="1">IF('Inputs and Results'!$G$15='Inputs and Results'!$G$13, 'Inputs and Results'!$G$13, IF(F5645 &lt;= ('Inputs and Results'!$G$14-'Inputs and Results'!$G$13)/('Inputs and Results'!$G$15-'Inputs and Results'!$G$13), 'Inputs and Results'!$G$13 + SQRT(F5645*('Inputs and Results'!$G$15-'Inputs and Results'!$G$13)*('Inputs and Results'!$G$14-'Inputs and Results'!$G$13)), 'Inputs and Results'!$G$15 - SQRT((1-F5645)*('Inputs and Results'!$G$15-'Inputs and Results'!$G$13)*('Inputs and Results'!$G$15-'Inputs and Results'!$G$14))))</f>
        <v>340.36488362179387</v>
      </c>
      <c r="D5645">
        <f t="shared" ca="1" si="370"/>
        <v>161.99513291805499</v>
      </c>
      <c r="E5645">
        <f t="shared" ca="1" si="371"/>
        <v>0.29212765048185052</v>
      </c>
      <c r="F5645">
        <f t="shared" ca="1" si="371"/>
        <v>0.12881771417489596</v>
      </c>
    </row>
    <row r="5646" spans="1:6" ht="15.75" customHeight="1" x14ac:dyDescent="0.2">
      <c r="A5646">
        <v>5645</v>
      </c>
      <c r="B5646" s="47">
        <f ca="1">IF('Inputs and Results'!$C$15='Inputs and Results'!$C$13, 'Inputs and Results'!$C$13, IF(E5646 &lt;= ('Inputs and Results'!$C$14-'Inputs and Results'!$C$13)/('Inputs and Results'!$C$15-'Inputs and Results'!$C$13), 'Inputs and Results'!$C$13 + SQRT(E5646*('Inputs and Results'!$C$15-'Inputs and Results'!$C$13)*('Inputs and Results'!$C$14-'Inputs and Results'!$C$13)), 'Inputs and Results'!$C$15 - SQRT((1-E5646)*('Inputs and Results'!$C$15-'Inputs and Results'!$C$13)*('Inputs and Results'!$C$15-'Inputs and Results'!$C$14))))</f>
        <v>0.22065026960356526</v>
      </c>
      <c r="C5646" s="47">
        <f ca="1">IF('Inputs and Results'!$G$15='Inputs and Results'!$G$13, 'Inputs and Results'!$G$13, IF(F5646 &lt;= ('Inputs and Results'!$G$14-'Inputs and Results'!$G$13)/('Inputs and Results'!$G$15-'Inputs and Results'!$G$13), 'Inputs and Results'!$G$13 + SQRT(F5646*('Inputs and Results'!$G$15-'Inputs and Results'!$G$13)*('Inputs and Results'!$G$14-'Inputs and Results'!$G$13)), 'Inputs and Results'!$G$15 - SQRT((1-F5646)*('Inputs and Results'!$G$15-'Inputs and Results'!$G$13)*('Inputs and Results'!$G$15-'Inputs and Results'!$G$14))))</f>
        <v>903.0653740276789</v>
      </c>
      <c r="D5646">
        <f t="shared" ca="1" si="370"/>
        <v>199.26161824885185</v>
      </c>
      <c r="E5646">
        <f t="shared" ca="1" si="371"/>
        <v>0.14169056401614055</v>
      </c>
      <c r="F5646">
        <f t="shared" ca="1" si="371"/>
        <v>0.89605528133947521</v>
      </c>
    </row>
    <row r="5647" spans="1:6" ht="15.75" customHeight="1" x14ac:dyDescent="0.2">
      <c r="A5647">
        <v>5646</v>
      </c>
      <c r="B5647" s="47">
        <f ca="1">IF('Inputs and Results'!$C$15='Inputs and Results'!$C$13, 'Inputs and Results'!$C$13, IF(E5647 &lt;= ('Inputs and Results'!$C$14-'Inputs and Results'!$C$13)/('Inputs and Results'!$C$15-'Inputs and Results'!$C$13), 'Inputs and Results'!$C$13 + SQRT(E5647*('Inputs and Results'!$C$15-'Inputs and Results'!$C$13)*('Inputs and Results'!$C$14-'Inputs and Results'!$C$13)), 'Inputs and Results'!$C$15 - SQRT((1-E5647)*('Inputs and Results'!$C$15-'Inputs and Results'!$C$13)*('Inputs and Results'!$C$15-'Inputs and Results'!$C$14))))</f>
        <v>1.3245834311289306</v>
      </c>
      <c r="C5647" s="47">
        <f ca="1">IF('Inputs and Results'!$G$15='Inputs and Results'!$G$13, 'Inputs and Results'!$G$13, IF(F5647 &lt;= ('Inputs and Results'!$G$14-'Inputs and Results'!$G$13)/('Inputs and Results'!$G$15-'Inputs and Results'!$G$13), 'Inputs and Results'!$G$13 + SQRT(F5647*('Inputs and Results'!$G$15-'Inputs and Results'!$G$13)*('Inputs and Results'!$G$14-'Inputs and Results'!$G$13)), 'Inputs and Results'!$G$15 - SQRT((1-F5647)*('Inputs and Results'!$G$15-'Inputs and Results'!$G$13)*('Inputs and Results'!$G$15-'Inputs and Results'!$G$14))))</f>
        <v>350.44680785945809</v>
      </c>
      <c r="D5647">
        <f t="shared" ca="1" si="370"/>
        <v>464.19603518266211</v>
      </c>
      <c r="E5647">
        <f t="shared" ca="1" si="371"/>
        <v>0.68810881341692143</v>
      </c>
      <c r="F5647">
        <f t="shared" ca="1" si="371"/>
        <v>0.14913258581442701</v>
      </c>
    </row>
    <row r="5648" spans="1:6" ht="15.75" customHeight="1" x14ac:dyDescent="0.2">
      <c r="A5648">
        <v>5647</v>
      </c>
      <c r="B5648" s="47">
        <f ca="1">IF('Inputs and Results'!$C$15='Inputs and Results'!$C$13, 'Inputs and Results'!$C$13, IF(E5648 &lt;= ('Inputs and Results'!$C$14-'Inputs and Results'!$C$13)/('Inputs and Results'!$C$15-'Inputs and Results'!$C$13), 'Inputs and Results'!$C$13 + SQRT(E5648*('Inputs and Results'!$C$15-'Inputs and Results'!$C$13)*('Inputs and Results'!$C$14-'Inputs and Results'!$C$13)), 'Inputs and Results'!$C$15 - SQRT((1-E5648)*('Inputs and Results'!$C$15-'Inputs and Results'!$C$13)*('Inputs and Results'!$C$15-'Inputs and Results'!$C$14))))</f>
        <v>0.65122806650571352</v>
      </c>
      <c r="C5648" s="47">
        <f ca="1">IF('Inputs and Results'!$G$15='Inputs and Results'!$G$13, 'Inputs and Results'!$G$13, IF(F5648 &lt;= ('Inputs and Results'!$G$14-'Inputs and Results'!$G$13)/('Inputs and Results'!$G$15-'Inputs and Results'!$G$13), 'Inputs and Results'!$G$13 + SQRT(F5648*('Inputs and Results'!$G$15-'Inputs and Results'!$G$13)*('Inputs and Results'!$G$14-'Inputs and Results'!$G$13)), 'Inputs and Results'!$G$15 - SQRT((1-F5648)*('Inputs and Results'!$G$15-'Inputs and Results'!$G$13)*('Inputs and Results'!$G$15-'Inputs and Results'!$G$14))))</f>
        <v>346.34686765052868</v>
      </c>
      <c r="D5648">
        <f t="shared" ca="1" si="370"/>
        <v>225.55080096036406</v>
      </c>
      <c r="E5648">
        <f t="shared" ca="1" si="371"/>
        <v>0.38703004493661231</v>
      </c>
      <c r="F5648">
        <f t="shared" ca="1" si="371"/>
        <v>0.14090020363309008</v>
      </c>
    </row>
    <row r="5649" spans="1:6" ht="15.75" customHeight="1" x14ac:dyDescent="0.2">
      <c r="A5649">
        <v>5648</v>
      </c>
      <c r="B5649" s="47">
        <f ca="1">IF('Inputs and Results'!$C$15='Inputs and Results'!$C$13, 'Inputs and Results'!$C$13, IF(E5649 &lt;= ('Inputs and Results'!$C$14-'Inputs and Results'!$C$13)/('Inputs and Results'!$C$15-'Inputs and Results'!$C$13), 'Inputs and Results'!$C$13 + SQRT(E5649*('Inputs and Results'!$C$15-'Inputs and Results'!$C$13)*('Inputs and Results'!$C$14-'Inputs and Results'!$C$13)), 'Inputs and Results'!$C$15 - SQRT((1-E5649)*('Inputs and Results'!$C$15-'Inputs and Results'!$C$13)*('Inputs and Results'!$C$15-'Inputs and Results'!$C$14))))</f>
        <v>1.3091712610868385</v>
      </c>
      <c r="C5649" s="47">
        <f ca="1">IF('Inputs and Results'!$G$15='Inputs and Results'!$G$13, 'Inputs and Results'!$G$13, IF(F5649 &lt;= ('Inputs and Results'!$G$14-'Inputs and Results'!$G$13)/('Inputs and Results'!$G$15-'Inputs and Results'!$G$13), 'Inputs and Results'!$G$13 + SQRT(F5649*('Inputs and Results'!$G$15-'Inputs and Results'!$G$13)*('Inputs and Results'!$G$14-'Inputs and Results'!$G$13)), 'Inputs and Results'!$G$15 - SQRT((1-F5649)*('Inputs and Results'!$G$15-'Inputs and Results'!$G$13)*('Inputs and Results'!$G$15-'Inputs and Results'!$G$14))))</f>
        <v>966.59347767129566</v>
      </c>
      <c r="D5649">
        <f t="shared" ca="1" si="370"/>
        <v>1265.436402121243</v>
      </c>
      <c r="E5649">
        <f t="shared" ca="1" si="371"/>
        <v>0.68234424174059194</v>
      </c>
      <c r="F5649">
        <f t="shared" ca="1" si="371"/>
        <v>0.93577461515585791</v>
      </c>
    </row>
    <row r="5650" spans="1:6" ht="15.75" customHeight="1" x14ac:dyDescent="0.2">
      <c r="A5650">
        <v>5649</v>
      </c>
      <c r="B5650" s="47">
        <f ca="1">IF('Inputs and Results'!$C$15='Inputs and Results'!$C$13, 'Inputs and Results'!$C$13, IF(E5650 &lt;= ('Inputs and Results'!$C$14-'Inputs and Results'!$C$13)/('Inputs and Results'!$C$15-'Inputs and Results'!$C$13), 'Inputs and Results'!$C$13 + SQRT(E5650*('Inputs and Results'!$C$15-'Inputs and Results'!$C$13)*('Inputs and Results'!$C$14-'Inputs and Results'!$C$13)), 'Inputs and Results'!$C$15 - SQRT((1-E5650)*('Inputs and Results'!$C$15-'Inputs and Results'!$C$13)*('Inputs and Results'!$C$15-'Inputs and Results'!$C$14))))</f>
        <v>1.426988485781487</v>
      </c>
      <c r="C5650" s="47">
        <f ca="1">IF('Inputs and Results'!$G$15='Inputs and Results'!$G$13, 'Inputs and Results'!$G$13, IF(F5650 &lt;= ('Inputs and Results'!$G$14-'Inputs and Results'!$G$13)/('Inputs and Results'!$G$15-'Inputs and Results'!$G$13), 'Inputs and Results'!$G$13 + SQRT(F5650*('Inputs and Results'!$G$15-'Inputs and Results'!$G$13)*('Inputs and Results'!$G$14-'Inputs and Results'!$G$13)), 'Inputs and Results'!$G$15 - SQRT((1-F5650)*('Inputs and Results'!$G$15-'Inputs and Results'!$G$13)*('Inputs and Results'!$G$15-'Inputs and Results'!$G$14))))</f>
        <v>396.96543425577045</v>
      </c>
      <c r="D5650">
        <f t="shared" ca="1" si="370"/>
        <v>566.46510393623225</v>
      </c>
      <c r="E5650">
        <f t="shared" ca="1" si="371"/>
        <v>0.72507053068177563</v>
      </c>
      <c r="F5650">
        <f t="shared" ca="1" si="371"/>
        <v>0.23976262196707854</v>
      </c>
    </row>
    <row r="5651" spans="1:6" ht="15.75" customHeight="1" x14ac:dyDescent="0.2">
      <c r="A5651">
        <v>5650</v>
      </c>
      <c r="B5651" s="47">
        <f ca="1">IF('Inputs and Results'!$C$15='Inputs and Results'!$C$13, 'Inputs and Results'!$C$13, IF(E5651 &lt;= ('Inputs and Results'!$C$14-'Inputs and Results'!$C$13)/('Inputs and Results'!$C$15-'Inputs and Results'!$C$13), 'Inputs and Results'!$C$13 + SQRT(E5651*('Inputs and Results'!$C$15-'Inputs and Results'!$C$13)*('Inputs and Results'!$C$14-'Inputs and Results'!$C$13)), 'Inputs and Results'!$C$15 - SQRT((1-E5651)*('Inputs and Results'!$C$15-'Inputs and Results'!$C$13)*('Inputs and Results'!$C$15-'Inputs and Results'!$C$14))))</f>
        <v>0.96241350122770175</v>
      </c>
      <c r="C5651" s="47">
        <f ca="1">IF('Inputs and Results'!$G$15='Inputs and Results'!$G$13, 'Inputs and Results'!$G$13, IF(F5651 &lt;= ('Inputs and Results'!$G$14-'Inputs and Results'!$G$13)/('Inputs and Results'!$G$15-'Inputs and Results'!$G$13), 'Inputs and Results'!$G$13 + SQRT(F5651*('Inputs and Results'!$G$15-'Inputs and Results'!$G$13)*('Inputs and Results'!$G$14-'Inputs and Results'!$G$13)), 'Inputs and Results'!$G$15 - SQRT((1-F5651)*('Inputs and Results'!$G$15-'Inputs and Results'!$G$13)*('Inputs and Results'!$G$15-'Inputs and Results'!$G$14))))</f>
        <v>1095.131433644194</v>
      </c>
      <c r="D5651">
        <f t="shared" ca="1" si="370"/>
        <v>1053.9692773580211</v>
      </c>
      <c r="E5651">
        <f t="shared" ca="1" si="371"/>
        <v>0.53869347333564965</v>
      </c>
      <c r="F5651">
        <f t="shared" ca="1" si="371"/>
        <v>0.98703503342856325</v>
      </c>
    </row>
    <row r="5652" spans="1:6" ht="15.75" customHeight="1" x14ac:dyDescent="0.2">
      <c r="A5652">
        <v>5651</v>
      </c>
      <c r="B5652" s="47">
        <f ca="1">IF('Inputs and Results'!$C$15='Inputs and Results'!$C$13, 'Inputs and Results'!$C$13, IF(E5652 &lt;= ('Inputs and Results'!$C$14-'Inputs and Results'!$C$13)/('Inputs and Results'!$C$15-'Inputs and Results'!$C$13), 'Inputs and Results'!$C$13 + SQRT(E5652*('Inputs and Results'!$C$15-'Inputs and Results'!$C$13)*('Inputs and Results'!$C$14-'Inputs and Results'!$C$13)), 'Inputs and Results'!$C$15 - SQRT((1-E5652)*('Inputs and Results'!$C$15-'Inputs and Results'!$C$13)*('Inputs and Results'!$C$15-'Inputs and Results'!$C$14))))</f>
        <v>1.0950734840924841</v>
      </c>
      <c r="C5652" s="47">
        <f ca="1">IF('Inputs and Results'!$G$15='Inputs and Results'!$G$13, 'Inputs and Results'!$G$13, IF(F5652 &lt;= ('Inputs and Results'!$G$14-'Inputs and Results'!$G$13)/('Inputs and Results'!$G$15-'Inputs and Results'!$G$13), 'Inputs and Results'!$G$13 + SQRT(F5652*('Inputs and Results'!$G$15-'Inputs and Results'!$G$13)*('Inputs and Results'!$G$14-'Inputs and Results'!$G$13)), 'Inputs and Results'!$G$15 - SQRT((1-F5652)*('Inputs and Results'!$G$15-'Inputs and Results'!$G$13)*('Inputs and Results'!$G$15-'Inputs and Results'!$G$14))))</f>
        <v>354.82582964573658</v>
      </c>
      <c r="D5652">
        <f t="shared" ca="1" si="370"/>
        <v>388.56035751616298</v>
      </c>
      <c r="E5652">
        <f t="shared" ca="1" si="371"/>
        <v>0.59680610766582809</v>
      </c>
      <c r="F5652">
        <f t="shared" ca="1" si="371"/>
        <v>0.15788157111715029</v>
      </c>
    </row>
    <row r="5653" spans="1:6" ht="15.75" customHeight="1" x14ac:dyDescent="0.2">
      <c r="A5653">
        <v>5652</v>
      </c>
      <c r="B5653" s="47">
        <f ca="1">IF('Inputs and Results'!$C$15='Inputs and Results'!$C$13, 'Inputs and Results'!$C$13, IF(E5653 &lt;= ('Inputs and Results'!$C$14-'Inputs and Results'!$C$13)/('Inputs and Results'!$C$15-'Inputs and Results'!$C$13), 'Inputs and Results'!$C$13 + SQRT(E5653*('Inputs and Results'!$C$15-'Inputs and Results'!$C$13)*('Inputs and Results'!$C$14-'Inputs and Results'!$C$13)), 'Inputs and Results'!$C$15 - SQRT((1-E5653)*('Inputs and Results'!$C$15-'Inputs and Results'!$C$13)*('Inputs and Results'!$C$15-'Inputs and Results'!$C$14))))</f>
        <v>0.5505966110321352</v>
      </c>
      <c r="C5653" s="47">
        <f ca="1">IF('Inputs and Results'!$G$15='Inputs and Results'!$G$13, 'Inputs and Results'!$G$13, IF(F5653 &lt;= ('Inputs and Results'!$G$14-'Inputs and Results'!$G$13)/('Inputs and Results'!$G$15-'Inputs and Results'!$G$13), 'Inputs and Results'!$G$13 + SQRT(F5653*('Inputs and Results'!$G$15-'Inputs and Results'!$G$13)*('Inputs and Results'!$G$14-'Inputs and Results'!$G$13)), 'Inputs and Results'!$G$15 - SQRT((1-F5653)*('Inputs and Results'!$G$15-'Inputs and Results'!$G$13)*('Inputs and Results'!$G$15-'Inputs and Results'!$G$14))))</f>
        <v>356.87519270381654</v>
      </c>
      <c r="D5653">
        <f t="shared" ca="1" si="370"/>
        <v>196.49427166416157</v>
      </c>
      <c r="E5653">
        <f t="shared" ca="1" si="371"/>
        <v>0.33338033756808216</v>
      </c>
      <c r="F5653">
        <f t="shared" ca="1" si="371"/>
        <v>0.16196052692781115</v>
      </c>
    </row>
    <row r="5654" spans="1:6" ht="15.75" customHeight="1" x14ac:dyDescent="0.2">
      <c r="A5654">
        <v>5653</v>
      </c>
      <c r="B5654" s="47">
        <f ca="1">IF('Inputs and Results'!$C$15='Inputs and Results'!$C$13, 'Inputs and Results'!$C$13, IF(E5654 &lt;= ('Inputs and Results'!$C$14-'Inputs and Results'!$C$13)/('Inputs and Results'!$C$15-'Inputs and Results'!$C$13), 'Inputs and Results'!$C$13 + SQRT(E5654*('Inputs and Results'!$C$15-'Inputs and Results'!$C$13)*('Inputs and Results'!$C$14-'Inputs and Results'!$C$13)), 'Inputs and Results'!$C$15 - SQRT((1-E5654)*('Inputs and Results'!$C$15-'Inputs and Results'!$C$13)*('Inputs and Results'!$C$15-'Inputs and Results'!$C$14))))</f>
        <v>1.1127540016995716</v>
      </c>
      <c r="C5654" s="47">
        <f ca="1">IF('Inputs and Results'!$G$15='Inputs and Results'!$G$13, 'Inputs and Results'!$G$13, IF(F5654 &lt;= ('Inputs and Results'!$G$14-'Inputs and Results'!$G$13)/('Inputs and Results'!$G$15-'Inputs and Results'!$G$13), 'Inputs and Results'!$G$13 + SQRT(F5654*('Inputs and Results'!$G$15-'Inputs and Results'!$G$13)*('Inputs and Results'!$G$14-'Inputs and Results'!$G$13)), 'Inputs and Results'!$G$15 - SQRT((1-F5654)*('Inputs and Results'!$G$15-'Inputs and Results'!$G$13)*('Inputs and Results'!$G$15-'Inputs and Results'!$G$14))))</f>
        <v>724.87504365963036</v>
      </c>
      <c r="D5654">
        <f t="shared" ca="1" si="370"/>
        <v>806.60760556440539</v>
      </c>
      <c r="E5654">
        <f t="shared" ca="1" si="371"/>
        <v>0.60425583798877991</v>
      </c>
      <c r="F5654">
        <f t="shared" ca="1" si="371"/>
        <v>0.73386841223492127</v>
      </c>
    </row>
    <row r="5655" spans="1:6" ht="15.75" customHeight="1" x14ac:dyDescent="0.2">
      <c r="A5655">
        <v>5654</v>
      </c>
      <c r="B5655" s="47">
        <f ca="1">IF('Inputs and Results'!$C$15='Inputs and Results'!$C$13, 'Inputs and Results'!$C$13, IF(E5655 &lt;= ('Inputs and Results'!$C$14-'Inputs and Results'!$C$13)/('Inputs and Results'!$C$15-'Inputs and Results'!$C$13), 'Inputs and Results'!$C$13 + SQRT(E5655*('Inputs and Results'!$C$15-'Inputs and Results'!$C$13)*('Inputs and Results'!$C$14-'Inputs and Results'!$C$13)), 'Inputs and Results'!$C$15 - SQRT((1-E5655)*('Inputs and Results'!$C$15-'Inputs and Results'!$C$13)*('Inputs and Results'!$C$15-'Inputs and Results'!$C$14))))</f>
        <v>0.8557908812214774</v>
      </c>
      <c r="C5655" s="47">
        <f ca="1">IF('Inputs and Results'!$G$15='Inputs and Results'!$G$13, 'Inputs and Results'!$G$13, IF(F5655 &lt;= ('Inputs and Results'!$G$14-'Inputs and Results'!$G$13)/('Inputs and Results'!$G$15-'Inputs and Results'!$G$13), 'Inputs and Results'!$G$13 + SQRT(F5655*('Inputs and Results'!$G$15-'Inputs and Results'!$G$13)*('Inputs and Results'!$G$14-'Inputs and Results'!$G$13)), 'Inputs and Results'!$G$15 - SQRT((1-F5655)*('Inputs and Results'!$G$15-'Inputs and Results'!$G$13)*('Inputs and Results'!$G$15-'Inputs and Results'!$G$14))))</f>
        <v>514.7236534569837</v>
      </c>
      <c r="D5655">
        <f t="shared" ca="1" si="370"/>
        <v>440.49580897749041</v>
      </c>
      <c r="E5655">
        <f t="shared" ca="1" si="371"/>
        <v>0.48915191721633688</v>
      </c>
      <c r="F5655">
        <f t="shared" ca="1" si="371"/>
        <v>0.4463794238531924</v>
      </c>
    </row>
    <row r="5656" spans="1:6" ht="15.75" customHeight="1" x14ac:dyDescent="0.2">
      <c r="A5656">
        <v>5655</v>
      </c>
      <c r="B5656" s="47">
        <f ca="1">IF('Inputs and Results'!$C$15='Inputs and Results'!$C$13, 'Inputs and Results'!$C$13, IF(E5656 &lt;= ('Inputs and Results'!$C$14-'Inputs and Results'!$C$13)/('Inputs and Results'!$C$15-'Inputs and Results'!$C$13), 'Inputs and Results'!$C$13 + SQRT(E5656*('Inputs and Results'!$C$15-'Inputs and Results'!$C$13)*('Inputs and Results'!$C$14-'Inputs and Results'!$C$13)), 'Inputs and Results'!$C$15 - SQRT((1-E5656)*('Inputs and Results'!$C$15-'Inputs and Results'!$C$13)*('Inputs and Results'!$C$15-'Inputs and Results'!$C$14))))</f>
        <v>1.9362202745908419</v>
      </c>
      <c r="C5656" s="47">
        <f ca="1">IF('Inputs and Results'!$G$15='Inputs and Results'!$G$13, 'Inputs and Results'!$G$13, IF(F5656 &lt;= ('Inputs and Results'!$G$14-'Inputs and Results'!$G$13)/('Inputs and Results'!$G$15-'Inputs and Results'!$G$13), 'Inputs and Results'!$G$13 + SQRT(F5656*('Inputs and Results'!$G$15-'Inputs and Results'!$G$13)*('Inputs and Results'!$G$14-'Inputs and Results'!$G$13)), 'Inputs and Results'!$G$15 - SQRT((1-F5656)*('Inputs and Results'!$G$15-'Inputs and Results'!$G$13)*('Inputs and Results'!$G$15-'Inputs and Results'!$G$14))))</f>
        <v>405.99253876176419</v>
      </c>
      <c r="D5656">
        <f t="shared" ca="1" si="370"/>
        <v>786.09098488313612</v>
      </c>
      <c r="E5656">
        <f t="shared" ca="1" si="371"/>
        <v>0.87426363286760178</v>
      </c>
      <c r="F5656">
        <f t="shared" ca="1" si="371"/>
        <v>0.25675857627491661</v>
      </c>
    </row>
    <row r="5657" spans="1:6" ht="15.75" customHeight="1" x14ac:dyDescent="0.2">
      <c r="A5657">
        <v>5656</v>
      </c>
      <c r="B5657" s="47">
        <f ca="1">IF('Inputs and Results'!$C$15='Inputs and Results'!$C$13, 'Inputs and Results'!$C$13, IF(E5657 &lt;= ('Inputs and Results'!$C$14-'Inputs and Results'!$C$13)/('Inputs and Results'!$C$15-'Inputs and Results'!$C$13), 'Inputs and Results'!$C$13 + SQRT(E5657*('Inputs and Results'!$C$15-'Inputs and Results'!$C$13)*('Inputs and Results'!$C$14-'Inputs and Results'!$C$13)), 'Inputs and Results'!$C$15 - SQRT((1-E5657)*('Inputs and Results'!$C$15-'Inputs and Results'!$C$13)*('Inputs and Results'!$C$15-'Inputs and Results'!$C$14))))</f>
        <v>1.6385618172785918</v>
      </c>
      <c r="C5657" s="47">
        <f ca="1">IF('Inputs and Results'!$G$15='Inputs and Results'!$G$13, 'Inputs and Results'!$G$13, IF(F5657 &lt;= ('Inputs and Results'!$G$14-'Inputs and Results'!$G$13)/('Inputs and Results'!$G$15-'Inputs and Results'!$G$13), 'Inputs and Results'!$G$13 + SQRT(F5657*('Inputs and Results'!$G$15-'Inputs and Results'!$G$13)*('Inputs and Results'!$G$14-'Inputs and Results'!$G$13)), 'Inputs and Results'!$G$15 - SQRT((1-F5657)*('Inputs and Results'!$G$15-'Inputs and Results'!$G$13)*('Inputs and Results'!$G$15-'Inputs and Results'!$G$14))))</f>
        <v>829.21175699201433</v>
      </c>
      <c r="D5657">
        <f t="shared" ca="1" si="370"/>
        <v>1358.714723445609</v>
      </c>
      <c r="E5657">
        <f t="shared" ca="1" si="371"/>
        <v>0.79405400829202555</v>
      </c>
      <c r="F5657">
        <f t="shared" ca="1" si="371"/>
        <v>0.83791879766133792</v>
      </c>
    </row>
    <row r="5658" spans="1:6" ht="15.75" customHeight="1" x14ac:dyDescent="0.2">
      <c r="A5658">
        <v>5657</v>
      </c>
      <c r="B5658" s="47">
        <f ca="1">IF('Inputs and Results'!$C$15='Inputs and Results'!$C$13, 'Inputs and Results'!$C$13, IF(E5658 &lt;= ('Inputs and Results'!$C$14-'Inputs and Results'!$C$13)/('Inputs and Results'!$C$15-'Inputs and Results'!$C$13), 'Inputs and Results'!$C$13 + SQRT(E5658*('Inputs and Results'!$C$15-'Inputs and Results'!$C$13)*('Inputs and Results'!$C$14-'Inputs and Results'!$C$13)), 'Inputs and Results'!$C$15 - SQRT((1-E5658)*('Inputs and Results'!$C$15-'Inputs and Results'!$C$13)*('Inputs and Results'!$C$15-'Inputs and Results'!$C$14))))</f>
        <v>0.45837890124683467</v>
      </c>
      <c r="C5658" s="47">
        <f ca="1">IF('Inputs and Results'!$G$15='Inputs and Results'!$G$13, 'Inputs and Results'!$G$13, IF(F5658 &lt;= ('Inputs and Results'!$G$14-'Inputs and Results'!$G$13)/('Inputs and Results'!$G$15-'Inputs and Results'!$G$13), 'Inputs and Results'!$G$13 + SQRT(F5658*('Inputs and Results'!$G$15-'Inputs and Results'!$G$13)*('Inputs and Results'!$G$14-'Inputs and Results'!$G$13)), 'Inputs and Results'!$G$15 - SQRT((1-F5658)*('Inputs and Results'!$G$15-'Inputs and Results'!$G$13)*('Inputs and Results'!$G$15-'Inputs and Results'!$G$14))))</f>
        <v>398.41805842919985</v>
      </c>
      <c r="D5658">
        <f t="shared" ca="1" si="370"/>
        <v>182.6264318596738</v>
      </c>
      <c r="E5658">
        <f t="shared" ca="1" si="371"/>
        <v>0.28224024337475029</v>
      </c>
      <c r="F5658">
        <f t="shared" ca="1" si="371"/>
        <v>0.2425105494164822</v>
      </c>
    </row>
    <row r="5659" spans="1:6" ht="15.75" customHeight="1" x14ac:dyDescent="0.2">
      <c r="A5659">
        <v>5658</v>
      </c>
      <c r="B5659" s="47">
        <f ca="1">IF('Inputs and Results'!$C$15='Inputs and Results'!$C$13, 'Inputs and Results'!$C$13, IF(E5659 &lt;= ('Inputs and Results'!$C$14-'Inputs and Results'!$C$13)/('Inputs and Results'!$C$15-'Inputs and Results'!$C$13), 'Inputs and Results'!$C$13 + SQRT(E5659*('Inputs and Results'!$C$15-'Inputs and Results'!$C$13)*('Inputs and Results'!$C$14-'Inputs and Results'!$C$13)), 'Inputs and Results'!$C$15 - SQRT((1-E5659)*('Inputs and Results'!$C$15-'Inputs and Results'!$C$13)*('Inputs and Results'!$C$15-'Inputs and Results'!$C$14))))</f>
        <v>2.2853763258436253</v>
      </c>
      <c r="C5659" s="47">
        <f ca="1">IF('Inputs and Results'!$G$15='Inputs and Results'!$G$13, 'Inputs and Results'!$G$13, IF(F5659 &lt;= ('Inputs and Results'!$G$14-'Inputs and Results'!$G$13)/('Inputs and Results'!$G$15-'Inputs and Results'!$G$13), 'Inputs and Results'!$G$13 + SQRT(F5659*('Inputs and Results'!$G$15-'Inputs and Results'!$G$13)*('Inputs and Results'!$G$14-'Inputs and Results'!$G$13)), 'Inputs and Results'!$G$15 - SQRT((1-F5659)*('Inputs and Results'!$G$15-'Inputs and Results'!$G$13)*('Inputs and Results'!$G$15-'Inputs and Results'!$G$14))))</f>
        <v>391.96251478810632</v>
      </c>
      <c r="D5659">
        <f t="shared" ca="1" si="370"/>
        <v>895.78185191487</v>
      </c>
      <c r="E5659">
        <f t="shared" ca="1" si="371"/>
        <v>0.9432570004816937</v>
      </c>
      <c r="F5659">
        <f t="shared" ca="1" si="371"/>
        <v>0.23026053031206783</v>
      </c>
    </row>
    <row r="5660" spans="1:6" ht="15.75" customHeight="1" x14ac:dyDescent="0.2">
      <c r="A5660">
        <v>5659</v>
      </c>
      <c r="B5660" s="47">
        <f ca="1">IF('Inputs and Results'!$C$15='Inputs and Results'!$C$13, 'Inputs and Results'!$C$13, IF(E5660 &lt;= ('Inputs and Results'!$C$14-'Inputs and Results'!$C$13)/('Inputs and Results'!$C$15-'Inputs and Results'!$C$13), 'Inputs and Results'!$C$13 + SQRT(E5660*('Inputs and Results'!$C$15-'Inputs and Results'!$C$13)*('Inputs and Results'!$C$14-'Inputs and Results'!$C$13)), 'Inputs and Results'!$C$15 - SQRT((1-E5660)*('Inputs and Results'!$C$15-'Inputs and Results'!$C$13)*('Inputs and Results'!$C$15-'Inputs and Results'!$C$14))))</f>
        <v>0.79814933508743025</v>
      </c>
      <c r="C5660" s="47">
        <f ca="1">IF('Inputs and Results'!$G$15='Inputs and Results'!$G$13, 'Inputs and Results'!$G$13, IF(F5660 &lt;= ('Inputs and Results'!$G$14-'Inputs and Results'!$G$13)/('Inputs and Results'!$G$15-'Inputs and Results'!$G$13), 'Inputs and Results'!$G$13 + SQRT(F5660*('Inputs and Results'!$G$15-'Inputs and Results'!$G$13)*('Inputs and Results'!$G$14-'Inputs and Results'!$G$13)), 'Inputs and Results'!$G$15 - SQRT((1-F5660)*('Inputs and Results'!$G$15-'Inputs and Results'!$G$13)*('Inputs and Results'!$G$15-'Inputs and Results'!$G$14))))</f>
        <v>557.3948746863141</v>
      </c>
      <c r="D5660">
        <f t="shared" ca="1" si="370"/>
        <v>444.88434861202308</v>
      </c>
      <c r="E5660">
        <f t="shared" ca="1" si="371"/>
        <v>0.46131707215823059</v>
      </c>
      <c r="F5660">
        <f t="shared" ca="1" si="371"/>
        <v>0.51317921784089904</v>
      </c>
    </row>
    <row r="5661" spans="1:6" ht="15.75" customHeight="1" x14ac:dyDescent="0.2">
      <c r="A5661">
        <v>5660</v>
      </c>
      <c r="B5661" s="47">
        <f ca="1">IF('Inputs and Results'!$C$15='Inputs and Results'!$C$13, 'Inputs and Results'!$C$13, IF(E5661 &lt;= ('Inputs and Results'!$C$14-'Inputs and Results'!$C$13)/('Inputs and Results'!$C$15-'Inputs and Results'!$C$13), 'Inputs and Results'!$C$13 + SQRT(E5661*('Inputs and Results'!$C$15-'Inputs and Results'!$C$13)*('Inputs and Results'!$C$14-'Inputs and Results'!$C$13)), 'Inputs and Results'!$C$15 - SQRT((1-E5661)*('Inputs and Results'!$C$15-'Inputs and Results'!$C$13)*('Inputs and Results'!$C$15-'Inputs and Results'!$C$14))))</f>
        <v>0.11031935924670311</v>
      </c>
      <c r="C5661" s="47">
        <f ca="1">IF('Inputs and Results'!$G$15='Inputs and Results'!$G$13, 'Inputs and Results'!$G$13, IF(F5661 &lt;= ('Inputs and Results'!$G$14-'Inputs and Results'!$G$13)/('Inputs and Results'!$G$15-'Inputs and Results'!$G$13), 'Inputs and Results'!$G$13 + SQRT(F5661*('Inputs and Results'!$G$15-'Inputs and Results'!$G$13)*('Inputs and Results'!$G$14-'Inputs and Results'!$G$13)), 'Inputs and Results'!$G$15 - SQRT((1-F5661)*('Inputs and Results'!$G$15-'Inputs and Results'!$G$13)*('Inputs and Results'!$G$15-'Inputs and Results'!$G$14))))</f>
        <v>376.58567322964348</v>
      </c>
      <c r="D5661">
        <f t="shared" ca="1" si="370"/>
        <v>41.544690172182584</v>
      </c>
      <c r="E5661">
        <f t="shared" ca="1" si="371"/>
        <v>7.2193977161735035E-2</v>
      </c>
      <c r="F5661">
        <f t="shared" ca="1" si="371"/>
        <v>0.2006857089781332</v>
      </c>
    </row>
    <row r="5662" spans="1:6" ht="15.75" customHeight="1" x14ac:dyDescent="0.2">
      <c r="A5662">
        <v>5661</v>
      </c>
      <c r="B5662" s="47">
        <f ca="1">IF('Inputs and Results'!$C$15='Inputs and Results'!$C$13, 'Inputs and Results'!$C$13, IF(E5662 &lt;= ('Inputs and Results'!$C$14-'Inputs and Results'!$C$13)/('Inputs and Results'!$C$15-'Inputs and Results'!$C$13), 'Inputs and Results'!$C$13 + SQRT(E5662*('Inputs and Results'!$C$15-'Inputs and Results'!$C$13)*('Inputs and Results'!$C$14-'Inputs and Results'!$C$13)), 'Inputs and Results'!$C$15 - SQRT((1-E5662)*('Inputs and Results'!$C$15-'Inputs and Results'!$C$13)*('Inputs and Results'!$C$15-'Inputs and Results'!$C$14))))</f>
        <v>2.0614313612901372</v>
      </c>
      <c r="C5662" s="47">
        <f ca="1">IF('Inputs and Results'!$G$15='Inputs and Results'!$G$13, 'Inputs and Results'!$G$13, IF(F5662 &lt;= ('Inputs and Results'!$G$14-'Inputs and Results'!$G$13)/('Inputs and Results'!$G$15-'Inputs and Results'!$G$13), 'Inputs and Results'!$G$13 + SQRT(F5662*('Inputs and Results'!$G$15-'Inputs and Results'!$G$13)*('Inputs and Results'!$G$14-'Inputs and Results'!$G$13)), 'Inputs and Results'!$G$15 - SQRT((1-F5662)*('Inputs and Results'!$G$15-'Inputs and Results'!$G$13)*('Inputs and Results'!$G$15-'Inputs and Results'!$G$14))))</f>
        <v>531.05225931328607</v>
      </c>
      <c r="D5662">
        <f t="shared" ca="1" si="370"/>
        <v>1094.7277818323903</v>
      </c>
      <c r="E5662">
        <f t="shared" ref="E5662:F5681" ca="1" si="372">RAND()</f>
        <v>0.90212099004781277</v>
      </c>
      <c r="F5662">
        <f t="shared" ca="1" si="372"/>
        <v>0.47244818421903789</v>
      </c>
    </row>
    <row r="5663" spans="1:6" ht="15.75" customHeight="1" x14ac:dyDescent="0.2">
      <c r="A5663">
        <v>5662</v>
      </c>
      <c r="B5663" s="47">
        <f ca="1">IF('Inputs and Results'!$C$15='Inputs and Results'!$C$13, 'Inputs and Results'!$C$13, IF(E5663 &lt;= ('Inputs and Results'!$C$14-'Inputs and Results'!$C$13)/('Inputs and Results'!$C$15-'Inputs and Results'!$C$13), 'Inputs and Results'!$C$13 + SQRT(E5663*('Inputs and Results'!$C$15-'Inputs and Results'!$C$13)*('Inputs and Results'!$C$14-'Inputs and Results'!$C$13)), 'Inputs and Results'!$C$15 - SQRT((1-E5663)*('Inputs and Results'!$C$15-'Inputs and Results'!$C$13)*('Inputs and Results'!$C$15-'Inputs and Results'!$C$14))))</f>
        <v>1.8697985683632892</v>
      </c>
      <c r="C5663" s="47">
        <f ca="1">IF('Inputs and Results'!$G$15='Inputs and Results'!$G$13, 'Inputs and Results'!$G$13, IF(F5663 &lt;= ('Inputs and Results'!$G$14-'Inputs and Results'!$G$13)/('Inputs and Results'!$G$15-'Inputs and Results'!$G$13), 'Inputs and Results'!$G$13 + SQRT(F5663*('Inputs and Results'!$G$15-'Inputs and Results'!$G$13)*('Inputs and Results'!$G$14-'Inputs and Results'!$G$13)), 'Inputs and Results'!$G$15 - SQRT((1-F5663)*('Inputs and Results'!$G$15-'Inputs and Results'!$G$13)*('Inputs and Results'!$G$15-'Inputs and Results'!$G$14))))</f>
        <v>302.11345112492484</v>
      </c>
      <c r="D5663">
        <f t="shared" ca="1" si="370"/>
        <v>564.89129839667703</v>
      </c>
      <c r="E5663">
        <f t="shared" ca="1" si="372"/>
        <v>0.85807163599181435</v>
      </c>
      <c r="F5663">
        <f t="shared" ca="1" si="372"/>
        <v>4.9562265145409512E-2</v>
      </c>
    </row>
    <row r="5664" spans="1:6" ht="15.75" customHeight="1" x14ac:dyDescent="0.2">
      <c r="A5664">
        <v>5663</v>
      </c>
      <c r="B5664" s="47">
        <f ca="1">IF('Inputs and Results'!$C$15='Inputs and Results'!$C$13, 'Inputs and Results'!$C$13, IF(E5664 &lt;= ('Inputs and Results'!$C$14-'Inputs and Results'!$C$13)/('Inputs and Results'!$C$15-'Inputs and Results'!$C$13), 'Inputs and Results'!$C$13 + SQRT(E5664*('Inputs and Results'!$C$15-'Inputs and Results'!$C$13)*('Inputs and Results'!$C$14-'Inputs and Results'!$C$13)), 'Inputs and Results'!$C$15 - SQRT((1-E5664)*('Inputs and Results'!$C$15-'Inputs and Results'!$C$13)*('Inputs and Results'!$C$15-'Inputs and Results'!$C$14))))</f>
        <v>8.1884140704944208E-3</v>
      </c>
      <c r="C5664" s="47">
        <f ca="1">IF('Inputs and Results'!$G$15='Inputs and Results'!$G$13, 'Inputs and Results'!$G$13, IF(F5664 &lt;= ('Inputs and Results'!$G$14-'Inputs and Results'!$G$13)/('Inputs and Results'!$G$15-'Inputs and Results'!$G$13), 'Inputs and Results'!$G$13 + SQRT(F5664*('Inputs and Results'!$G$15-'Inputs and Results'!$G$13)*('Inputs and Results'!$G$14-'Inputs and Results'!$G$13)), 'Inputs and Results'!$G$15 - SQRT((1-F5664)*('Inputs and Results'!$G$15-'Inputs and Results'!$G$13)*('Inputs and Results'!$G$15-'Inputs and Results'!$G$14))))</f>
        <v>698.62796988526816</v>
      </c>
      <c r="D5664">
        <f t="shared" ca="1" si="370"/>
        <v>5.7206550986494822</v>
      </c>
      <c r="E5664">
        <f t="shared" ca="1" si="372"/>
        <v>5.4514926997754065E-3</v>
      </c>
      <c r="F5664">
        <f t="shared" ca="1" si="372"/>
        <v>0.70365272065206985</v>
      </c>
    </row>
    <row r="5665" spans="1:6" ht="15.75" customHeight="1" x14ac:dyDescent="0.2">
      <c r="A5665">
        <v>5664</v>
      </c>
      <c r="B5665" s="47">
        <f ca="1">IF('Inputs and Results'!$C$15='Inputs and Results'!$C$13, 'Inputs and Results'!$C$13, IF(E5665 &lt;= ('Inputs and Results'!$C$14-'Inputs and Results'!$C$13)/('Inputs and Results'!$C$15-'Inputs and Results'!$C$13), 'Inputs and Results'!$C$13 + SQRT(E5665*('Inputs and Results'!$C$15-'Inputs and Results'!$C$13)*('Inputs and Results'!$C$14-'Inputs and Results'!$C$13)), 'Inputs and Results'!$C$15 - SQRT((1-E5665)*('Inputs and Results'!$C$15-'Inputs and Results'!$C$13)*('Inputs and Results'!$C$15-'Inputs and Results'!$C$14))))</f>
        <v>2.0599404509333987</v>
      </c>
      <c r="C5665" s="47">
        <f ca="1">IF('Inputs and Results'!$G$15='Inputs and Results'!$G$13, 'Inputs and Results'!$G$13, IF(F5665 &lt;= ('Inputs and Results'!$G$14-'Inputs and Results'!$G$13)/('Inputs and Results'!$G$15-'Inputs and Results'!$G$13), 'Inputs and Results'!$G$13 + SQRT(F5665*('Inputs and Results'!$G$15-'Inputs and Results'!$G$13)*('Inputs and Results'!$G$14-'Inputs and Results'!$G$13)), 'Inputs and Results'!$G$15 - SQRT((1-F5665)*('Inputs and Results'!$G$15-'Inputs and Results'!$G$13)*('Inputs and Results'!$G$15-'Inputs and Results'!$G$14))))</f>
        <v>643.88343134581987</v>
      </c>
      <c r="D5665">
        <f t="shared" ca="1" si="370"/>
        <v>1326.3615259150522</v>
      </c>
      <c r="E5665">
        <f t="shared" ca="1" si="372"/>
        <v>0.90180978268985534</v>
      </c>
      <c r="F5665">
        <f t="shared" ca="1" si="372"/>
        <v>0.63540357288589044</v>
      </c>
    </row>
    <row r="5666" spans="1:6" ht="15.75" customHeight="1" x14ac:dyDescent="0.2">
      <c r="A5666">
        <v>5665</v>
      </c>
      <c r="B5666" s="47">
        <f ca="1">IF('Inputs and Results'!$C$15='Inputs and Results'!$C$13, 'Inputs and Results'!$C$13, IF(E5666 &lt;= ('Inputs and Results'!$C$14-'Inputs and Results'!$C$13)/('Inputs and Results'!$C$15-'Inputs and Results'!$C$13), 'Inputs and Results'!$C$13 + SQRT(E5666*('Inputs and Results'!$C$15-'Inputs and Results'!$C$13)*('Inputs and Results'!$C$14-'Inputs and Results'!$C$13)), 'Inputs and Results'!$C$15 - SQRT((1-E5666)*('Inputs and Results'!$C$15-'Inputs and Results'!$C$13)*('Inputs and Results'!$C$15-'Inputs and Results'!$C$14))))</f>
        <v>1.5470841565301412</v>
      </c>
      <c r="C5666" s="47">
        <f ca="1">IF('Inputs and Results'!$G$15='Inputs and Results'!$G$13, 'Inputs and Results'!$G$13, IF(F5666 &lt;= ('Inputs and Results'!$G$14-'Inputs and Results'!$G$13)/('Inputs and Results'!$G$15-'Inputs and Results'!$G$13), 'Inputs and Results'!$G$13 + SQRT(F5666*('Inputs and Results'!$G$15-'Inputs and Results'!$G$13)*('Inputs and Results'!$G$14-'Inputs and Results'!$G$13)), 'Inputs and Results'!$G$15 - SQRT((1-F5666)*('Inputs and Results'!$G$15-'Inputs and Results'!$G$13)*('Inputs and Results'!$G$15-'Inputs and Results'!$G$14))))</f>
        <v>585.21798375414812</v>
      </c>
      <c r="D5666">
        <f t="shared" ca="1" si="370"/>
        <v>905.38147078255611</v>
      </c>
      <c r="E5666">
        <f t="shared" ca="1" si="372"/>
        <v>0.76544839464380765</v>
      </c>
      <c r="F5666">
        <f t="shared" ca="1" si="372"/>
        <v>0.55442270828772133</v>
      </c>
    </row>
    <row r="5667" spans="1:6" ht="15.75" customHeight="1" x14ac:dyDescent="0.2">
      <c r="A5667">
        <v>5666</v>
      </c>
      <c r="B5667" s="47">
        <f ca="1">IF('Inputs and Results'!$C$15='Inputs and Results'!$C$13, 'Inputs and Results'!$C$13, IF(E5667 &lt;= ('Inputs and Results'!$C$14-'Inputs and Results'!$C$13)/('Inputs and Results'!$C$15-'Inputs and Results'!$C$13), 'Inputs and Results'!$C$13 + SQRT(E5667*('Inputs and Results'!$C$15-'Inputs and Results'!$C$13)*('Inputs and Results'!$C$14-'Inputs and Results'!$C$13)), 'Inputs and Results'!$C$15 - SQRT((1-E5667)*('Inputs and Results'!$C$15-'Inputs and Results'!$C$13)*('Inputs and Results'!$C$15-'Inputs and Results'!$C$14))))</f>
        <v>1.3920297930078298</v>
      </c>
      <c r="C5667" s="47">
        <f ca="1">IF('Inputs and Results'!$G$15='Inputs and Results'!$G$13, 'Inputs and Results'!$G$13, IF(F5667 &lt;= ('Inputs and Results'!$G$14-'Inputs and Results'!$G$13)/('Inputs and Results'!$G$15-'Inputs and Results'!$G$13), 'Inputs and Results'!$G$13 + SQRT(F5667*('Inputs and Results'!$G$15-'Inputs and Results'!$G$13)*('Inputs and Results'!$G$14-'Inputs and Results'!$G$13)), 'Inputs and Results'!$G$15 - SQRT((1-F5667)*('Inputs and Results'!$G$15-'Inputs and Results'!$G$13)*('Inputs and Results'!$G$15-'Inputs and Results'!$G$14))))</f>
        <v>281.92124510026565</v>
      </c>
      <c r="D5667">
        <f t="shared" ca="1" si="370"/>
        <v>392.44277246143247</v>
      </c>
      <c r="E5667">
        <f t="shared" ca="1" si="372"/>
        <v>0.71271464593617306</v>
      </c>
      <c r="F5667">
        <f t="shared" ca="1" si="372"/>
        <v>6.3335771340379265E-3</v>
      </c>
    </row>
    <row r="5668" spans="1:6" ht="15.75" customHeight="1" x14ac:dyDescent="0.2">
      <c r="A5668">
        <v>5667</v>
      </c>
      <c r="B5668" s="47">
        <f ca="1">IF('Inputs and Results'!$C$15='Inputs and Results'!$C$13, 'Inputs and Results'!$C$13, IF(E5668 &lt;= ('Inputs and Results'!$C$14-'Inputs and Results'!$C$13)/('Inputs and Results'!$C$15-'Inputs and Results'!$C$13), 'Inputs and Results'!$C$13 + SQRT(E5668*('Inputs and Results'!$C$15-'Inputs and Results'!$C$13)*('Inputs and Results'!$C$14-'Inputs and Results'!$C$13)), 'Inputs and Results'!$C$15 - SQRT((1-E5668)*('Inputs and Results'!$C$15-'Inputs and Results'!$C$13)*('Inputs and Results'!$C$15-'Inputs and Results'!$C$14))))</f>
        <v>0.89292501219952936</v>
      </c>
      <c r="C5668" s="47">
        <f ca="1">IF('Inputs and Results'!$G$15='Inputs and Results'!$G$13, 'Inputs and Results'!$G$13, IF(F5668 &lt;= ('Inputs and Results'!$G$14-'Inputs and Results'!$G$13)/('Inputs and Results'!$G$15-'Inputs and Results'!$G$13), 'Inputs and Results'!$G$13 + SQRT(F5668*('Inputs and Results'!$G$15-'Inputs and Results'!$G$13)*('Inputs and Results'!$G$14-'Inputs and Results'!$G$13)), 'Inputs and Results'!$G$15 - SQRT((1-F5668)*('Inputs and Results'!$G$15-'Inputs and Results'!$G$13)*('Inputs and Results'!$G$15-'Inputs and Results'!$G$14))))</f>
        <v>288.27396226883241</v>
      </c>
      <c r="D5668">
        <f t="shared" ca="1" si="370"/>
        <v>257.40703127570384</v>
      </c>
      <c r="E5668">
        <f t="shared" ca="1" si="372"/>
        <v>0.50669277730951634</v>
      </c>
      <c r="F5668">
        <f t="shared" ca="1" si="372"/>
        <v>2.0037503637557519E-2</v>
      </c>
    </row>
    <row r="5669" spans="1:6" ht="15.75" customHeight="1" x14ac:dyDescent="0.2">
      <c r="A5669">
        <v>5668</v>
      </c>
      <c r="B5669" s="47">
        <f ca="1">IF('Inputs and Results'!$C$15='Inputs and Results'!$C$13, 'Inputs and Results'!$C$13, IF(E5669 &lt;= ('Inputs and Results'!$C$14-'Inputs and Results'!$C$13)/('Inputs and Results'!$C$15-'Inputs and Results'!$C$13), 'Inputs and Results'!$C$13 + SQRT(E5669*('Inputs and Results'!$C$15-'Inputs and Results'!$C$13)*('Inputs and Results'!$C$14-'Inputs and Results'!$C$13)), 'Inputs and Results'!$C$15 - SQRT((1-E5669)*('Inputs and Results'!$C$15-'Inputs and Results'!$C$13)*('Inputs and Results'!$C$15-'Inputs and Results'!$C$14))))</f>
        <v>0.32300265312375709</v>
      </c>
      <c r="C5669" s="47">
        <f ca="1">IF('Inputs and Results'!$G$15='Inputs and Results'!$G$13, 'Inputs and Results'!$G$13, IF(F5669 &lt;= ('Inputs and Results'!$G$14-'Inputs and Results'!$G$13)/('Inputs and Results'!$G$15-'Inputs and Results'!$G$13), 'Inputs and Results'!$G$13 + SQRT(F5669*('Inputs and Results'!$G$15-'Inputs and Results'!$G$13)*('Inputs and Results'!$G$14-'Inputs and Results'!$G$13)), 'Inputs and Results'!$G$15 - SQRT((1-F5669)*('Inputs and Results'!$G$15-'Inputs and Results'!$G$13)*('Inputs and Results'!$G$15-'Inputs and Results'!$G$14))))</f>
        <v>592.28533957566367</v>
      </c>
      <c r="D5669">
        <f t="shared" ca="1" si="370"/>
        <v>191.30973608924478</v>
      </c>
      <c r="E5669">
        <f t="shared" ca="1" si="372"/>
        <v>0.20374280053528393</v>
      </c>
      <c r="F5669">
        <f t="shared" ca="1" si="372"/>
        <v>0.56460827937500491</v>
      </c>
    </row>
    <row r="5670" spans="1:6" ht="15.75" customHeight="1" x14ac:dyDescent="0.2">
      <c r="A5670">
        <v>5669</v>
      </c>
      <c r="B5670" s="47">
        <f ca="1">IF('Inputs and Results'!$C$15='Inputs and Results'!$C$13, 'Inputs and Results'!$C$13, IF(E5670 &lt;= ('Inputs and Results'!$C$14-'Inputs and Results'!$C$13)/('Inputs and Results'!$C$15-'Inputs and Results'!$C$13), 'Inputs and Results'!$C$13 + SQRT(E5670*('Inputs and Results'!$C$15-'Inputs and Results'!$C$13)*('Inputs and Results'!$C$14-'Inputs and Results'!$C$13)), 'Inputs and Results'!$C$15 - SQRT((1-E5670)*('Inputs and Results'!$C$15-'Inputs and Results'!$C$13)*('Inputs and Results'!$C$15-'Inputs and Results'!$C$14))))</f>
        <v>0.19545649788578068</v>
      </c>
      <c r="C5670" s="47">
        <f ca="1">IF('Inputs and Results'!$G$15='Inputs and Results'!$G$13, 'Inputs and Results'!$G$13, IF(F5670 &lt;= ('Inputs and Results'!$G$14-'Inputs and Results'!$G$13)/('Inputs and Results'!$G$15-'Inputs and Results'!$G$13), 'Inputs and Results'!$G$13 + SQRT(F5670*('Inputs and Results'!$G$15-'Inputs and Results'!$G$13)*('Inputs and Results'!$G$14-'Inputs and Results'!$G$13)), 'Inputs and Results'!$G$15 - SQRT((1-F5670)*('Inputs and Results'!$G$15-'Inputs and Results'!$G$13)*('Inputs and Results'!$G$15-'Inputs and Results'!$G$14))))</f>
        <v>402.34083429532404</v>
      </c>
      <c r="D5670">
        <f t="shared" ca="1" si="370"/>
        <v>78.640130427807236</v>
      </c>
      <c r="E5670">
        <f t="shared" ca="1" si="372"/>
        <v>0.12605952719432345</v>
      </c>
      <c r="F5670">
        <f t="shared" ca="1" si="372"/>
        <v>0.24990640085461602</v>
      </c>
    </row>
    <row r="5671" spans="1:6" ht="15.75" customHeight="1" x14ac:dyDescent="0.2">
      <c r="A5671">
        <v>5670</v>
      </c>
      <c r="B5671" s="47">
        <f ca="1">IF('Inputs and Results'!$C$15='Inputs and Results'!$C$13, 'Inputs and Results'!$C$13, IF(E5671 &lt;= ('Inputs and Results'!$C$14-'Inputs and Results'!$C$13)/('Inputs and Results'!$C$15-'Inputs and Results'!$C$13), 'Inputs and Results'!$C$13 + SQRT(E5671*('Inputs and Results'!$C$15-'Inputs and Results'!$C$13)*('Inputs and Results'!$C$14-'Inputs and Results'!$C$13)), 'Inputs and Results'!$C$15 - SQRT((1-E5671)*('Inputs and Results'!$C$15-'Inputs and Results'!$C$13)*('Inputs and Results'!$C$15-'Inputs and Results'!$C$14))))</f>
        <v>0.25535898890404995</v>
      </c>
      <c r="C5671" s="47">
        <f ca="1">IF('Inputs and Results'!$G$15='Inputs and Results'!$G$13, 'Inputs and Results'!$G$13, IF(F5671 &lt;= ('Inputs and Results'!$G$14-'Inputs and Results'!$G$13)/('Inputs and Results'!$G$15-'Inputs and Results'!$G$13), 'Inputs and Results'!$G$13 + SQRT(F5671*('Inputs and Results'!$G$15-'Inputs and Results'!$G$13)*('Inputs and Results'!$G$14-'Inputs and Results'!$G$13)), 'Inputs and Results'!$G$15 - SQRT((1-F5671)*('Inputs and Results'!$G$15-'Inputs and Results'!$G$13)*('Inputs and Results'!$G$15-'Inputs and Results'!$G$14))))</f>
        <v>580.5051302543277</v>
      </c>
      <c r="D5671">
        <f t="shared" ca="1" si="370"/>
        <v>148.23720311535894</v>
      </c>
      <c r="E5671">
        <f t="shared" ca="1" si="372"/>
        <v>0.16299396891224449</v>
      </c>
      <c r="F5671">
        <f t="shared" ca="1" si="372"/>
        <v>0.54756502734339951</v>
      </c>
    </row>
    <row r="5672" spans="1:6" ht="15.75" customHeight="1" x14ac:dyDescent="0.2">
      <c r="A5672">
        <v>5671</v>
      </c>
      <c r="B5672" s="47">
        <f ca="1">IF('Inputs and Results'!$C$15='Inputs and Results'!$C$13, 'Inputs and Results'!$C$13, IF(E5672 &lt;= ('Inputs and Results'!$C$14-'Inputs and Results'!$C$13)/('Inputs and Results'!$C$15-'Inputs and Results'!$C$13), 'Inputs and Results'!$C$13 + SQRT(E5672*('Inputs and Results'!$C$15-'Inputs and Results'!$C$13)*('Inputs and Results'!$C$14-'Inputs and Results'!$C$13)), 'Inputs and Results'!$C$15 - SQRT((1-E5672)*('Inputs and Results'!$C$15-'Inputs and Results'!$C$13)*('Inputs and Results'!$C$15-'Inputs and Results'!$C$14))))</f>
        <v>0.8275847901501372</v>
      </c>
      <c r="C5672" s="47">
        <f ca="1">IF('Inputs and Results'!$G$15='Inputs and Results'!$G$13, 'Inputs and Results'!$G$13, IF(F5672 &lt;= ('Inputs and Results'!$G$14-'Inputs and Results'!$G$13)/('Inputs and Results'!$G$15-'Inputs and Results'!$G$13), 'Inputs and Results'!$G$13 + SQRT(F5672*('Inputs and Results'!$G$15-'Inputs and Results'!$G$13)*('Inputs and Results'!$G$14-'Inputs and Results'!$G$13)), 'Inputs and Results'!$G$15 - SQRT((1-F5672)*('Inputs and Results'!$G$15-'Inputs and Results'!$G$13)*('Inputs and Results'!$G$15-'Inputs and Results'!$G$14))))</f>
        <v>555.33190739072518</v>
      </c>
      <c r="D5672">
        <f t="shared" ca="1" si="370"/>
        <v>459.58424004162873</v>
      </c>
      <c r="E5672">
        <f t="shared" ca="1" si="372"/>
        <v>0.47562357289033075</v>
      </c>
      <c r="F5672">
        <f t="shared" ca="1" si="372"/>
        <v>0.51004850080521869</v>
      </c>
    </row>
    <row r="5673" spans="1:6" ht="15.75" customHeight="1" x14ac:dyDescent="0.2">
      <c r="A5673">
        <v>5672</v>
      </c>
      <c r="B5673" s="47">
        <f ca="1">IF('Inputs and Results'!$C$15='Inputs and Results'!$C$13, 'Inputs and Results'!$C$13, IF(E5673 &lt;= ('Inputs and Results'!$C$14-'Inputs and Results'!$C$13)/('Inputs and Results'!$C$15-'Inputs and Results'!$C$13), 'Inputs and Results'!$C$13 + SQRT(E5673*('Inputs and Results'!$C$15-'Inputs and Results'!$C$13)*('Inputs and Results'!$C$14-'Inputs and Results'!$C$13)), 'Inputs and Results'!$C$15 - SQRT((1-E5673)*('Inputs and Results'!$C$15-'Inputs and Results'!$C$13)*('Inputs and Results'!$C$15-'Inputs and Results'!$C$14))))</f>
        <v>0.39908511860049511</v>
      </c>
      <c r="C5673" s="47">
        <f ca="1">IF('Inputs and Results'!$G$15='Inputs and Results'!$G$13, 'Inputs and Results'!$G$13, IF(F5673 &lt;= ('Inputs and Results'!$G$14-'Inputs and Results'!$G$13)/('Inputs and Results'!$G$15-'Inputs and Results'!$G$13), 'Inputs and Results'!$G$13 + SQRT(F5673*('Inputs and Results'!$G$15-'Inputs and Results'!$G$13)*('Inputs and Results'!$G$14-'Inputs and Results'!$G$13)), 'Inputs and Results'!$G$15 - SQRT((1-F5673)*('Inputs and Results'!$G$15-'Inputs and Results'!$G$13)*('Inputs and Results'!$G$15-'Inputs and Results'!$G$14))))</f>
        <v>419.86060682584082</v>
      </c>
      <c r="D5673">
        <f t="shared" ca="1" si="370"/>
        <v>167.56012007076654</v>
      </c>
      <c r="E5673">
        <f t="shared" ca="1" si="372"/>
        <v>0.24836019774606655</v>
      </c>
      <c r="F5673">
        <f t="shared" ca="1" si="372"/>
        <v>0.28249462973123762</v>
      </c>
    </row>
    <row r="5674" spans="1:6" ht="15.75" customHeight="1" x14ac:dyDescent="0.2">
      <c r="A5674">
        <v>5673</v>
      </c>
      <c r="B5674" s="47">
        <f ca="1">IF('Inputs and Results'!$C$15='Inputs and Results'!$C$13, 'Inputs and Results'!$C$13, IF(E5674 &lt;= ('Inputs and Results'!$C$14-'Inputs and Results'!$C$13)/('Inputs and Results'!$C$15-'Inputs and Results'!$C$13), 'Inputs and Results'!$C$13 + SQRT(E5674*('Inputs and Results'!$C$15-'Inputs and Results'!$C$13)*('Inputs and Results'!$C$14-'Inputs and Results'!$C$13)), 'Inputs and Results'!$C$15 - SQRT((1-E5674)*('Inputs and Results'!$C$15-'Inputs and Results'!$C$13)*('Inputs and Results'!$C$15-'Inputs and Results'!$C$14))))</f>
        <v>1.0005839544709585</v>
      </c>
      <c r="C5674" s="47">
        <f ca="1">IF('Inputs and Results'!$G$15='Inputs and Results'!$G$13, 'Inputs and Results'!$G$13, IF(F5674 &lt;= ('Inputs and Results'!$G$14-'Inputs and Results'!$G$13)/('Inputs and Results'!$G$15-'Inputs and Results'!$G$13), 'Inputs and Results'!$G$13 + SQRT(F5674*('Inputs and Results'!$G$15-'Inputs and Results'!$G$13)*('Inputs and Results'!$G$14-'Inputs and Results'!$G$13)), 'Inputs and Results'!$G$15 - SQRT((1-F5674)*('Inputs and Results'!$G$15-'Inputs and Results'!$G$13)*('Inputs and Results'!$G$15-'Inputs and Results'!$G$14))))</f>
        <v>667.82075162834951</v>
      </c>
      <c r="D5674">
        <f t="shared" ca="1" si="370"/>
        <v>668.2107285420617</v>
      </c>
      <c r="E5674">
        <f t="shared" ca="1" si="372"/>
        <v>0.55581505298677891</v>
      </c>
      <c r="F5674">
        <f t="shared" ca="1" si="372"/>
        <v>0.66611522857605932</v>
      </c>
    </row>
    <row r="5675" spans="1:6" ht="15.75" customHeight="1" x14ac:dyDescent="0.2">
      <c r="A5675">
        <v>5674</v>
      </c>
      <c r="B5675" s="47">
        <f ca="1">IF('Inputs and Results'!$C$15='Inputs and Results'!$C$13, 'Inputs and Results'!$C$13, IF(E5675 &lt;= ('Inputs and Results'!$C$14-'Inputs and Results'!$C$13)/('Inputs and Results'!$C$15-'Inputs and Results'!$C$13), 'Inputs and Results'!$C$13 + SQRT(E5675*('Inputs and Results'!$C$15-'Inputs and Results'!$C$13)*('Inputs and Results'!$C$14-'Inputs and Results'!$C$13)), 'Inputs and Results'!$C$15 - SQRT((1-E5675)*('Inputs and Results'!$C$15-'Inputs and Results'!$C$13)*('Inputs and Results'!$C$15-'Inputs and Results'!$C$14))))</f>
        <v>1.6655550165631079</v>
      </c>
      <c r="C5675" s="47">
        <f ca="1">IF('Inputs and Results'!$G$15='Inputs and Results'!$G$13, 'Inputs and Results'!$G$13, IF(F5675 &lt;= ('Inputs and Results'!$G$14-'Inputs and Results'!$G$13)/('Inputs and Results'!$G$15-'Inputs and Results'!$G$13), 'Inputs and Results'!$G$13 + SQRT(F5675*('Inputs and Results'!$G$15-'Inputs and Results'!$G$13)*('Inputs and Results'!$G$14-'Inputs and Results'!$G$13)), 'Inputs and Results'!$G$15 - SQRT((1-F5675)*('Inputs and Results'!$G$15-'Inputs and Results'!$G$13)*('Inputs and Results'!$G$15-'Inputs and Results'!$G$14))))</f>
        <v>316.92120184045962</v>
      </c>
      <c r="D5675">
        <f t="shared" ca="1" si="370"/>
        <v>527.84969758058674</v>
      </c>
      <c r="E5675">
        <f t="shared" ca="1" si="372"/>
        <v>0.80213962068667921</v>
      </c>
      <c r="F5675">
        <f t="shared" ca="1" si="372"/>
        <v>8.065259312047135E-2</v>
      </c>
    </row>
    <row r="5676" spans="1:6" ht="15.75" customHeight="1" x14ac:dyDescent="0.2">
      <c r="A5676">
        <v>5675</v>
      </c>
      <c r="B5676" s="47">
        <f ca="1">IF('Inputs and Results'!$C$15='Inputs and Results'!$C$13, 'Inputs and Results'!$C$13, IF(E5676 &lt;= ('Inputs and Results'!$C$14-'Inputs and Results'!$C$13)/('Inputs and Results'!$C$15-'Inputs and Results'!$C$13), 'Inputs and Results'!$C$13 + SQRT(E5676*('Inputs and Results'!$C$15-'Inputs and Results'!$C$13)*('Inputs and Results'!$C$14-'Inputs and Results'!$C$13)), 'Inputs and Results'!$C$15 - SQRT((1-E5676)*('Inputs and Results'!$C$15-'Inputs and Results'!$C$13)*('Inputs and Results'!$C$15-'Inputs and Results'!$C$14))))</f>
        <v>2.1681783240303192</v>
      </c>
      <c r="C5676" s="47">
        <f ca="1">IF('Inputs and Results'!$G$15='Inputs and Results'!$G$13, 'Inputs and Results'!$G$13, IF(F5676 &lt;= ('Inputs and Results'!$G$14-'Inputs and Results'!$G$13)/('Inputs and Results'!$G$15-'Inputs and Results'!$G$13), 'Inputs and Results'!$G$13 + SQRT(F5676*('Inputs and Results'!$G$15-'Inputs and Results'!$G$13)*('Inputs and Results'!$G$14-'Inputs and Results'!$G$13)), 'Inputs and Results'!$G$15 - SQRT((1-F5676)*('Inputs and Results'!$G$15-'Inputs and Results'!$G$13)*('Inputs and Results'!$G$15-'Inputs and Results'!$G$14))))</f>
        <v>404.81743790621829</v>
      </c>
      <c r="D5676">
        <f t="shared" ca="1" si="370"/>
        <v>877.71639405775215</v>
      </c>
      <c r="E5676">
        <f t="shared" ca="1" si="372"/>
        <v>0.92311918882077681</v>
      </c>
      <c r="F5676">
        <f t="shared" ca="1" si="372"/>
        <v>0.2545570102623772</v>
      </c>
    </row>
    <row r="5677" spans="1:6" ht="15.75" customHeight="1" x14ac:dyDescent="0.2">
      <c r="A5677">
        <v>5676</v>
      </c>
      <c r="B5677" s="47">
        <f ca="1">IF('Inputs and Results'!$C$15='Inputs and Results'!$C$13, 'Inputs and Results'!$C$13, IF(E5677 &lt;= ('Inputs and Results'!$C$14-'Inputs and Results'!$C$13)/('Inputs and Results'!$C$15-'Inputs and Results'!$C$13), 'Inputs and Results'!$C$13 + SQRT(E5677*('Inputs and Results'!$C$15-'Inputs and Results'!$C$13)*('Inputs and Results'!$C$14-'Inputs and Results'!$C$13)), 'Inputs and Results'!$C$15 - SQRT((1-E5677)*('Inputs and Results'!$C$15-'Inputs and Results'!$C$13)*('Inputs and Results'!$C$15-'Inputs and Results'!$C$14))))</f>
        <v>1.6567322861828766</v>
      </c>
      <c r="C5677" s="47">
        <f ca="1">IF('Inputs and Results'!$G$15='Inputs and Results'!$G$13, 'Inputs and Results'!$G$13, IF(F5677 &lt;= ('Inputs and Results'!$G$14-'Inputs and Results'!$G$13)/('Inputs and Results'!$G$15-'Inputs and Results'!$G$13), 'Inputs and Results'!$G$13 + SQRT(F5677*('Inputs and Results'!$G$15-'Inputs and Results'!$G$13)*('Inputs and Results'!$G$14-'Inputs and Results'!$G$13)), 'Inputs and Results'!$G$15 - SQRT((1-F5677)*('Inputs and Results'!$G$15-'Inputs and Results'!$G$13)*('Inputs and Results'!$G$15-'Inputs and Results'!$G$14))))</f>
        <v>652.5903306108637</v>
      </c>
      <c r="D5677">
        <f t="shared" ca="1" si="370"/>
        <v>1081.1674703737756</v>
      </c>
      <c r="E5677">
        <f t="shared" ca="1" si="372"/>
        <v>0.79951464989072429</v>
      </c>
      <c r="F5677">
        <f t="shared" ca="1" si="372"/>
        <v>0.64673088645712307</v>
      </c>
    </row>
    <row r="5678" spans="1:6" ht="15.75" customHeight="1" x14ac:dyDescent="0.2">
      <c r="A5678">
        <v>5677</v>
      </c>
      <c r="B5678" s="47">
        <f ca="1">IF('Inputs and Results'!$C$15='Inputs and Results'!$C$13, 'Inputs and Results'!$C$13, IF(E5678 &lt;= ('Inputs and Results'!$C$14-'Inputs and Results'!$C$13)/('Inputs and Results'!$C$15-'Inputs and Results'!$C$13), 'Inputs and Results'!$C$13 + SQRT(E5678*('Inputs and Results'!$C$15-'Inputs and Results'!$C$13)*('Inputs and Results'!$C$14-'Inputs and Results'!$C$13)), 'Inputs and Results'!$C$15 - SQRT((1-E5678)*('Inputs and Results'!$C$15-'Inputs and Results'!$C$13)*('Inputs and Results'!$C$15-'Inputs and Results'!$C$14))))</f>
        <v>2.3354044239748921</v>
      </c>
      <c r="C5678" s="47">
        <f ca="1">IF('Inputs and Results'!$G$15='Inputs and Results'!$G$13, 'Inputs and Results'!$G$13, IF(F5678 &lt;= ('Inputs and Results'!$G$14-'Inputs and Results'!$G$13)/('Inputs and Results'!$G$15-'Inputs and Results'!$G$13), 'Inputs and Results'!$G$13 + SQRT(F5678*('Inputs and Results'!$G$15-'Inputs and Results'!$G$13)*('Inputs and Results'!$G$14-'Inputs and Results'!$G$13)), 'Inputs and Results'!$G$15 - SQRT((1-F5678)*('Inputs and Results'!$G$15-'Inputs and Results'!$G$13)*('Inputs and Results'!$G$15-'Inputs and Results'!$G$14))))</f>
        <v>729.6343619693663</v>
      </c>
      <c r="D5678">
        <f t="shared" ca="1" si="370"/>
        <v>1703.9913168273558</v>
      </c>
      <c r="E5678">
        <f t="shared" ca="1" si="372"/>
        <v>0.9509236355919839</v>
      </c>
      <c r="F5678">
        <f t="shared" ca="1" si="372"/>
        <v>0.73917337945234296</v>
      </c>
    </row>
    <row r="5679" spans="1:6" ht="15.75" customHeight="1" x14ac:dyDescent="0.2">
      <c r="A5679">
        <v>5678</v>
      </c>
      <c r="B5679" s="47">
        <f ca="1">IF('Inputs and Results'!$C$15='Inputs and Results'!$C$13, 'Inputs and Results'!$C$13, IF(E5679 &lt;= ('Inputs and Results'!$C$14-'Inputs and Results'!$C$13)/('Inputs and Results'!$C$15-'Inputs and Results'!$C$13), 'Inputs and Results'!$C$13 + SQRT(E5679*('Inputs and Results'!$C$15-'Inputs and Results'!$C$13)*('Inputs and Results'!$C$14-'Inputs and Results'!$C$13)), 'Inputs and Results'!$C$15 - SQRT((1-E5679)*('Inputs and Results'!$C$15-'Inputs and Results'!$C$13)*('Inputs and Results'!$C$15-'Inputs and Results'!$C$14))))</f>
        <v>0.54316755563429231</v>
      </c>
      <c r="C5679" s="47">
        <f ca="1">IF('Inputs and Results'!$G$15='Inputs and Results'!$G$13, 'Inputs and Results'!$G$13, IF(F5679 &lt;= ('Inputs and Results'!$G$14-'Inputs and Results'!$G$13)/('Inputs and Results'!$G$15-'Inputs and Results'!$G$13), 'Inputs and Results'!$G$13 + SQRT(F5679*('Inputs and Results'!$G$15-'Inputs and Results'!$G$13)*('Inputs and Results'!$G$14-'Inputs and Results'!$G$13)), 'Inputs and Results'!$G$15 - SQRT((1-F5679)*('Inputs and Results'!$G$15-'Inputs and Results'!$G$13)*('Inputs and Results'!$G$15-'Inputs and Results'!$G$14))))</f>
        <v>639.43604913547722</v>
      </c>
      <c r="D5679">
        <f t="shared" ca="1" si="370"/>
        <v>347.3209157933664</v>
      </c>
      <c r="E5679">
        <f t="shared" ca="1" si="372"/>
        <v>0.32933048225689121</v>
      </c>
      <c r="F5679">
        <f t="shared" ca="1" si="372"/>
        <v>0.62954874498067992</v>
      </c>
    </row>
    <row r="5680" spans="1:6" ht="15.75" customHeight="1" x14ac:dyDescent="0.2">
      <c r="A5680">
        <v>5679</v>
      </c>
      <c r="B5680" s="47">
        <f ca="1">IF('Inputs and Results'!$C$15='Inputs and Results'!$C$13, 'Inputs and Results'!$C$13, IF(E5680 &lt;= ('Inputs and Results'!$C$14-'Inputs and Results'!$C$13)/('Inputs and Results'!$C$15-'Inputs and Results'!$C$13), 'Inputs and Results'!$C$13 + SQRT(E5680*('Inputs and Results'!$C$15-'Inputs and Results'!$C$13)*('Inputs and Results'!$C$14-'Inputs and Results'!$C$13)), 'Inputs and Results'!$C$15 - SQRT((1-E5680)*('Inputs and Results'!$C$15-'Inputs and Results'!$C$13)*('Inputs and Results'!$C$15-'Inputs and Results'!$C$14))))</f>
        <v>2.2747513912505175</v>
      </c>
      <c r="C5680" s="47">
        <f ca="1">IF('Inputs and Results'!$G$15='Inputs and Results'!$G$13, 'Inputs and Results'!$G$13, IF(F5680 &lt;= ('Inputs and Results'!$G$14-'Inputs and Results'!$G$13)/('Inputs and Results'!$G$15-'Inputs and Results'!$G$13), 'Inputs and Results'!$G$13 + SQRT(F5680*('Inputs and Results'!$G$15-'Inputs and Results'!$G$13)*('Inputs and Results'!$G$14-'Inputs and Results'!$G$13)), 'Inputs and Results'!$G$15 - SQRT((1-F5680)*('Inputs and Results'!$G$15-'Inputs and Results'!$G$13)*('Inputs and Results'!$G$15-'Inputs and Results'!$G$14))))</f>
        <v>592.5667996561773</v>
      </c>
      <c r="D5680">
        <f t="shared" ca="1" si="370"/>
        <v>1347.942151926756</v>
      </c>
      <c r="E5680">
        <f t="shared" ca="1" si="372"/>
        <v>0.94155716172299331</v>
      </c>
      <c r="F5680">
        <f t="shared" ca="1" si="372"/>
        <v>0.56501148508508947</v>
      </c>
    </row>
    <row r="5681" spans="1:6" ht="15.75" customHeight="1" x14ac:dyDescent="0.2">
      <c r="A5681">
        <v>5680</v>
      </c>
      <c r="B5681" s="47">
        <f ca="1">IF('Inputs and Results'!$C$15='Inputs and Results'!$C$13, 'Inputs and Results'!$C$13, IF(E5681 &lt;= ('Inputs and Results'!$C$14-'Inputs and Results'!$C$13)/('Inputs and Results'!$C$15-'Inputs and Results'!$C$13), 'Inputs and Results'!$C$13 + SQRT(E5681*('Inputs and Results'!$C$15-'Inputs and Results'!$C$13)*('Inputs and Results'!$C$14-'Inputs and Results'!$C$13)), 'Inputs and Results'!$C$15 - SQRT((1-E5681)*('Inputs and Results'!$C$15-'Inputs and Results'!$C$13)*('Inputs and Results'!$C$15-'Inputs and Results'!$C$14))))</f>
        <v>8.8490403358720826E-4</v>
      </c>
      <c r="C5681" s="47">
        <f ca="1">IF('Inputs and Results'!$G$15='Inputs and Results'!$G$13, 'Inputs and Results'!$G$13, IF(F5681 &lt;= ('Inputs and Results'!$G$14-'Inputs and Results'!$G$13)/('Inputs and Results'!$G$15-'Inputs and Results'!$G$13), 'Inputs and Results'!$G$13 + SQRT(F5681*('Inputs and Results'!$G$15-'Inputs and Results'!$G$13)*('Inputs and Results'!$G$14-'Inputs and Results'!$G$13)), 'Inputs and Results'!$G$15 - SQRT((1-F5681)*('Inputs and Results'!$G$15-'Inputs and Results'!$G$13)*('Inputs and Results'!$G$15-'Inputs and Results'!$G$14))))</f>
        <v>876.87095889930652</v>
      </c>
      <c r="D5681">
        <f t="shared" ca="1" si="370"/>
        <v>0.77594664846547945</v>
      </c>
      <c r="E5681">
        <f t="shared" ca="1" si="372"/>
        <v>5.8984901626391029E-4</v>
      </c>
      <c r="F5681">
        <f t="shared" ca="1" si="372"/>
        <v>0.87690717944233576</v>
      </c>
    </row>
    <row r="5682" spans="1:6" ht="15.75" customHeight="1" x14ac:dyDescent="0.2">
      <c r="A5682">
        <v>5681</v>
      </c>
      <c r="B5682" s="47">
        <f ca="1">IF('Inputs and Results'!$C$15='Inputs and Results'!$C$13, 'Inputs and Results'!$C$13, IF(E5682 &lt;= ('Inputs and Results'!$C$14-'Inputs and Results'!$C$13)/('Inputs and Results'!$C$15-'Inputs and Results'!$C$13), 'Inputs and Results'!$C$13 + SQRT(E5682*('Inputs and Results'!$C$15-'Inputs and Results'!$C$13)*('Inputs and Results'!$C$14-'Inputs and Results'!$C$13)), 'Inputs and Results'!$C$15 - SQRT((1-E5682)*('Inputs and Results'!$C$15-'Inputs and Results'!$C$13)*('Inputs and Results'!$C$15-'Inputs and Results'!$C$14))))</f>
        <v>7.9580688035281177E-2</v>
      </c>
      <c r="C5682" s="47">
        <f ca="1">IF('Inputs and Results'!$G$15='Inputs and Results'!$G$13, 'Inputs and Results'!$G$13, IF(F5682 &lt;= ('Inputs and Results'!$G$14-'Inputs and Results'!$G$13)/('Inputs and Results'!$G$15-'Inputs and Results'!$G$13), 'Inputs and Results'!$G$13 + SQRT(F5682*('Inputs and Results'!$G$15-'Inputs and Results'!$G$13)*('Inputs and Results'!$G$14-'Inputs and Results'!$G$13)), 'Inputs and Results'!$G$15 - SQRT((1-F5682)*('Inputs and Results'!$G$15-'Inputs and Results'!$G$13)*('Inputs and Results'!$G$15-'Inputs and Results'!$G$14))))</f>
        <v>1097.3653149739694</v>
      </c>
      <c r="D5682">
        <f t="shared" ca="1" si="370"/>
        <v>87.329086791681519</v>
      </c>
      <c r="E5682">
        <f t="shared" ref="E5682:F5701" ca="1" si="373">RAND()</f>
        <v>5.2350115811501952E-2</v>
      </c>
      <c r="F5682">
        <f t="shared" ca="1" si="373"/>
        <v>0.98758150269747336</v>
      </c>
    </row>
    <row r="5683" spans="1:6" ht="15.75" customHeight="1" x14ac:dyDescent="0.2">
      <c r="A5683">
        <v>5682</v>
      </c>
      <c r="B5683" s="47">
        <f ca="1">IF('Inputs and Results'!$C$15='Inputs and Results'!$C$13, 'Inputs and Results'!$C$13, IF(E5683 &lt;= ('Inputs and Results'!$C$14-'Inputs and Results'!$C$13)/('Inputs and Results'!$C$15-'Inputs and Results'!$C$13), 'Inputs and Results'!$C$13 + SQRT(E5683*('Inputs and Results'!$C$15-'Inputs and Results'!$C$13)*('Inputs and Results'!$C$14-'Inputs and Results'!$C$13)), 'Inputs and Results'!$C$15 - SQRT((1-E5683)*('Inputs and Results'!$C$15-'Inputs and Results'!$C$13)*('Inputs and Results'!$C$15-'Inputs and Results'!$C$14))))</f>
        <v>2.006459571928068</v>
      </c>
      <c r="C5683" s="47">
        <f ca="1">IF('Inputs and Results'!$G$15='Inputs and Results'!$G$13, 'Inputs and Results'!$G$13, IF(F5683 &lt;= ('Inputs and Results'!$G$14-'Inputs and Results'!$G$13)/('Inputs and Results'!$G$15-'Inputs and Results'!$G$13), 'Inputs and Results'!$G$13 + SQRT(F5683*('Inputs and Results'!$G$15-'Inputs and Results'!$G$13)*('Inputs and Results'!$G$14-'Inputs and Results'!$G$13)), 'Inputs and Results'!$G$15 - SQRT((1-F5683)*('Inputs and Results'!$G$15-'Inputs and Results'!$G$13)*('Inputs and Results'!$G$15-'Inputs and Results'!$G$14))))</f>
        <v>518.17855423952517</v>
      </c>
      <c r="D5683">
        <f t="shared" ca="1" si="370"/>
        <v>1039.7043201217427</v>
      </c>
      <c r="E5683">
        <f t="shared" ca="1" si="373"/>
        <v>0.89031971308740465</v>
      </c>
      <c r="F5683">
        <f t="shared" ca="1" si="373"/>
        <v>0.45194763764200963</v>
      </c>
    </row>
    <row r="5684" spans="1:6" ht="15.75" customHeight="1" x14ac:dyDescent="0.2">
      <c r="A5684">
        <v>5683</v>
      </c>
      <c r="B5684" s="47">
        <f ca="1">IF('Inputs and Results'!$C$15='Inputs and Results'!$C$13, 'Inputs and Results'!$C$13, IF(E5684 &lt;= ('Inputs and Results'!$C$14-'Inputs and Results'!$C$13)/('Inputs and Results'!$C$15-'Inputs and Results'!$C$13), 'Inputs and Results'!$C$13 + SQRT(E5684*('Inputs and Results'!$C$15-'Inputs and Results'!$C$13)*('Inputs and Results'!$C$14-'Inputs and Results'!$C$13)), 'Inputs and Results'!$C$15 - SQRT((1-E5684)*('Inputs and Results'!$C$15-'Inputs and Results'!$C$13)*('Inputs and Results'!$C$15-'Inputs and Results'!$C$14))))</f>
        <v>8.1568038769306739E-2</v>
      </c>
      <c r="C5684" s="47">
        <f ca="1">IF('Inputs and Results'!$G$15='Inputs and Results'!$G$13, 'Inputs and Results'!$G$13, IF(F5684 &lt;= ('Inputs and Results'!$G$14-'Inputs and Results'!$G$13)/('Inputs and Results'!$G$15-'Inputs and Results'!$G$13), 'Inputs and Results'!$G$13 + SQRT(F5684*('Inputs and Results'!$G$15-'Inputs and Results'!$G$13)*('Inputs and Results'!$G$14-'Inputs and Results'!$G$13)), 'Inputs and Results'!$G$15 - SQRT((1-F5684)*('Inputs and Results'!$G$15-'Inputs and Results'!$G$13)*('Inputs and Results'!$G$15-'Inputs and Results'!$G$14))))</f>
        <v>884.58990646177585</v>
      </c>
      <c r="D5684">
        <f t="shared" ca="1" si="370"/>
        <v>72.154263785211555</v>
      </c>
      <c r="E5684">
        <f t="shared" ca="1" si="373"/>
        <v>5.3639431963018902E-2</v>
      </c>
      <c r="F5684">
        <f t="shared" ca="1" si="373"/>
        <v>0.8827178512877929</v>
      </c>
    </row>
    <row r="5685" spans="1:6" ht="15.75" customHeight="1" x14ac:dyDescent="0.2">
      <c r="A5685">
        <v>5684</v>
      </c>
      <c r="B5685" s="47">
        <f ca="1">IF('Inputs and Results'!$C$15='Inputs and Results'!$C$13, 'Inputs and Results'!$C$13, IF(E5685 &lt;= ('Inputs and Results'!$C$14-'Inputs and Results'!$C$13)/('Inputs and Results'!$C$15-'Inputs and Results'!$C$13), 'Inputs and Results'!$C$13 + SQRT(E5685*('Inputs and Results'!$C$15-'Inputs and Results'!$C$13)*('Inputs and Results'!$C$14-'Inputs and Results'!$C$13)), 'Inputs and Results'!$C$15 - SQRT((1-E5685)*('Inputs and Results'!$C$15-'Inputs and Results'!$C$13)*('Inputs and Results'!$C$15-'Inputs and Results'!$C$14))))</f>
        <v>0.53200619537327443</v>
      </c>
      <c r="C5685" s="47">
        <f ca="1">IF('Inputs and Results'!$G$15='Inputs and Results'!$G$13, 'Inputs and Results'!$G$13, IF(F5685 &lt;= ('Inputs and Results'!$G$14-'Inputs and Results'!$G$13)/('Inputs and Results'!$G$15-'Inputs and Results'!$G$13), 'Inputs and Results'!$G$13 + SQRT(F5685*('Inputs and Results'!$G$15-'Inputs and Results'!$G$13)*('Inputs and Results'!$G$14-'Inputs and Results'!$G$13)), 'Inputs and Results'!$G$15 - SQRT((1-F5685)*('Inputs and Results'!$G$15-'Inputs and Results'!$G$13)*('Inputs and Results'!$G$15-'Inputs and Results'!$G$14))))</f>
        <v>369.62294288662724</v>
      </c>
      <c r="D5685">
        <f t="shared" ca="1" si="370"/>
        <v>196.64169556778768</v>
      </c>
      <c r="E5685">
        <f t="shared" ca="1" si="373"/>
        <v>0.32322295336934448</v>
      </c>
      <c r="F5685">
        <f t="shared" ca="1" si="373"/>
        <v>0.18711067140085724</v>
      </c>
    </row>
    <row r="5686" spans="1:6" ht="15.75" customHeight="1" x14ac:dyDescent="0.2">
      <c r="A5686">
        <v>5685</v>
      </c>
      <c r="B5686" s="47">
        <f ca="1">IF('Inputs and Results'!$C$15='Inputs and Results'!$C$13, 'Inputs and Results'!$C$13, IF(E5686 &lt;= ('Inputs and Results'!$C$14-'Inputs and Results'!$C$13)/('Inputs and Results'!$C$15-'Inputs and Results'!$C$13), 'Inputs and Results'!$C$13 + SQRT(E5686*('Inputs and Results'!$C$15-'Inputs and Results'!$C$13)*('Inputs and Results'!$C$14-'Inputs and Results'!$C$13)), 'Inputs and Results'!$C$15 - SQRT((1-E5686)*('Inputs and Results'!$C$15-'Inputs and Results'!$C$13)*('Inputs and Results'!$C$15-'Inputs and Results'!$C$14))))</f>
        <v>0.64595921400686684</v>
      </c>
      <c r="C5686" s="47">
        <f ca="1">IF('Inputs and Results'!$G$15='Inputs and Results'!$G$13, 'Inputs and Results'!$G$13, IF(F5686 &lt;= ('Inputs and Results'!$G$14-'Inputs and Results'!$G$13)/('Inputs and Results'!$G$15-'Inputs and Results'!$G$13), 'Inputs and Results'!$G$13 + SQRT(F5686*('Inputs and Results'!$G$15-'Inputs and Results'!$G$13)*('Inputs and Results'!$G$14-'Inputs and Results'!$G$13)), 'Inputs and Results'!$G$15 - SQRT((1-F5686)*('Inputs and Results'!$G$15-'Inputs and Results'!$G$13)*('Inputs and Results'!$G$15-'Inputs and Results'!$G$14))))</f>
        <v>943.53642456045327</v>
      </c>
      <c r="D5686">
        <f t="shared" ca="1" si="370"/>
        <v>609.48604719591981</v>
      </c>
      <c r="E5686">
        <f t="shared" ca="1" si="373"/>
        <v>0.3842768864312035</v>
      </c>
      <c r="F5686">
        <f t="shared" ca="1" si="373"/>
        <v>0.92245887014747452</v>
      </c>
    </row>
    <row r="5687" spans="1:6" ht="15.75" customHeight="1" x14ac:dyDescent="0.2">
      <c r="A5687">
        <v>5686</v>
      </c>
      <c r="B5687" s="47">
        <f ca="1">IF('Inputs and Results'!$C$15='Inputs and Results'!$C$13, 'Inputs and Results'!$C$13, IF(E5687 &lt;= ('Inputs and Results'!$C$14-'Inputs and Results'!$C$13)/('Inputs and Results'!$C$15-'Inputs and Results'!$C$13), 'Inputs and Results'!$C$13 + SQRT(E5687*('Inputs and Results'!$C$15-'Inputs and Results'!$C$13)*('Inputs and Results'!$C$14-'Inputs and Results'!$C$13)), 'Inputs and Results'!$C$15 - SQRT((1-E5687)*('Inputs and Results'!$C$15-'Inputs and Results'!$C$13)*('Inputs and Results'!$C$15-'Inputs and Results'!$C$14))))</f>
        <v>0.6320339632543357</v>
      </c>
      <c r="C5687" s="47">
        <f ca="1">IF('Inputs and Results'!$G$15='Inputs and Results'!$G$13, 'Inputs and Results'!$G$13, IF(F5687 &lt;= ('Inputs and Results'!$G$14-'Inputs and Results'!$G$13)/('Inputs and Results'!$G$15-'Inputs and Results'!$G$13), 'Inputs and Results'!$G$13 + SQRT(F5687*('Inputs and Results'!$G$15-'Inputs and Results'!$G$13)*('Inputs and Results'!$G$14-'Inputs and Results'!$G$13)), 'Inputs and Results'!$G$15 - SQRT((1-F5687)*('Inputs and Results'!$G$15-'Inputs and Results'!$G$13)*('Inputs and Results'!$G$15-'Inputs and Results'!$G$14))))</f>
        <v>538.91768393107202</v>
      </c>
      <c r="D5687">
        <f t="shared" ca="1" si="370"/>
        <v>340.6142796428029</v>
      </c>
      <c r="E5687">
        <f t="shared" ca="1" si="373"/>
        <v>0.37697076097989235</v>
      </c>
      <c r="F5687">
        <f t="shared" ca="1" si="373"/>
        <v>0.48478106031297941</v>
      </c>
    </row>
    <row r="5688" spans="1:6" ht="15.75" customHeight="1" x14ac:dyDescent="0.2">
      <c r="A5688">
        <v>5687</v>
      </c>
      <c r="B5688" s="47">
        <f ca="1">IF('Inputs and Results'!$C$15='Inputs and Results'!$C$13, 'Inputs and Results'!$C$13, IF(E5688 &lt;= ('Inputs and Results'!$C$14-'Inputs and Results'!$C$13)/('Inputs and Results'!$C$15-'Inputs and Results'!$C$13), 'Inputs and Results'!$C$13 + SQRT(E5688*('Inputs and Results'!$C$15-'Inputs and Results'!$C$13)*('Inputs and Results'!$C$14-'Inputs and Results'!$C$13)), 'Inputs and Results'!$C$15 - SQRT((1-E5688)*('Inputs and Results'!$C$15-'Inputs and Results'!$C$13)*('Inputs and Results'!$C$15-'Inputs and Results'!$C$14))))</f>
        <v>2.3253505897756543E-2</v>
      </c>
      <c r="C5688" s="47">
        <f ca="1">IF('Inputs and Results'!$G$15='Inputs and Results'!$G$13, 'Inputs and Results'!$G$13, IF(F5688 &lt;= ('Inputs and Results'!$G$14-'Inputs and Results'!$G$13)/('Inputs and Results'!$G$15-'Inputs and Results'!$G$13), 'Inputs and Results'!$G$13 + SQRT(F5688*('Inputs and Results'!$G$15-'Inputs and Results'!$G$13)*('Inputs and Results'!$G$14-'Inputs and Results'!$G$13)), 'Inputs and Results'!$G$15 - SQRT((1-F5688)*('Inputs and Results'!$G$15-'Inputs and Results'!$G$13)*('Inputs and Results'!$G$15-'Inputs and Results'!$G$14))))</f>
        <v>477.15400363220465</v>
      </c>
      <c r="D5688">
        <f t="shared" ca="1" si="370"/>
        <v>11.095503437599618</v>
      </c>
      <c r="E5688">
        <f t="shared" ca="1" si="373"/>
        <v>1.5442256650000097E-2</v>
      </c>
      <c r="F5688">
        <f t="shared" ca="1" si="373"/>
        <v>0.38401193238130349</v>
      </c>
    </row>
    <row r="5689" spans="1:6" ht="15.75" customHeight="1" x14ac:dyDescent="0.2">
      <c r="A5689">
        <v>5688</v>
      </c>
      <c r="B5689" s="47">
        <f ca="1">IF('Inputs and Results'!$C$15='Inputs and Results'!$C$13, 'Inputs and Results'!$C$13, IF(E5689 &lt;= ('Inputs and Results'!$C$14-'Inputs and Results'!$C$13)/('Inputs and Results'!$C$15-'Inputs and Results'!$C$13), 'Inputs and Results'!$C$13 + SQRT(E5689*('Inputs and Results'!$C$15-'Inputs and Results'!$C$13)*('Inputs and Results'!$C$14-'Inputs and Results'!$C$13)), 'Inputs and Results'!$C$15 - SQRT((1-E5689)*('Inputs and Results'!$C$15-'Inputs and Results'!$C$13)*('Inputs and Results'!$C$15-'Inputs and Results'!$C$14))))</f>
        <v>0.61910287130791231</v>
      </c>
      <c r="C5689" s="47">
        <f ca="1">IF('Inputs and Results'!$G$15='Inputs and Results'!$G$13, 'Inputs and Results'!$G$13, IF(F5689 &lt;= ('Inputs and Results'!$G$14-'Inputs and Results'!$G$13)/('Inputs and Results'!$G$15-'Inputs and Results'!$G$13), 'Inputs and Results'!$G$13 + SQRT(F5689*('Inputs and Results'!$G$15-'Inputs and Results'!$G$13)*('Inputs and Results'!$G$14-'Inputs and Results'!$G$13)), 'Inputs and Results'!$G$15 - SQRT((1-F5689)*('Inputs and Results'!$G$15-'Inputs and Results'!$G$13)*('Inputs and Results'!$G$15-'Inputs and Results'!$G$14))))</f>
        <v>756.50684615059731</v>
      </c>
      <c r="D5689">
        <f t="shared" ca="1" si="370"/>
        <v>468.35556061592786</v>
      </c>
      <c r="E5689">
        <f t="shared" ca="1" si="373"/>
        <v>0.3701476513984191</v>
      </c>
      <c r="F5689">
        <f t="shared" ca="1" si="373"/>
        <v>0.76812465147135078</v>
      </c>
    </row>
    <row r="5690" spans="1:6" ht="15.75" customHeight="1" x14ac:dyDescent="0.2">
      <c r="A5690">
        <v>5689</v>
      </c>
      <c r="B5690" s="47">
        <f ca="1">IF('Inputs and Results'!$C$15='Inputs and Results'!$C$13, 'Inputs and Results'!$C$13, IF(E5690 &lt;= ('Inputs and Results'!$C$14-'Inputs and Results'!$C$13)/('Inputs and Results'!$C$15-'Inputs and Results'!$C$13), 'Inputs and Results'!$C$13 + SQRT(E5690*('Inputs and Results'!$C$15-'Inputs and Results'!$C$13)*('Inputs and Results'!$C$14-'Inputs and Results'!$C$13)), 'Inputs and Results'!$C$15 - SQRT((1-E5690)*('Inputs and Results'!$C$15-'Inputs and Results'!$C$13)*('Inputs and Results'!$C$15-'Inputs and Results'!$C$14))))</f>
        <v>0.34602516046058573</v>
      </c>
      <c r="C5690" s="47">
        <f ca="1">IF('Inputs and Results'!$G$15='Inputs and Results'!$G$13, 'Inputs and Results'!$G$13, IF(F5690 &lt;= ('Inputs and Results'!$G$14-'Inputs and Results'!$G$13)/('Inputs and Results'!$G$15-'Inputs and Results'!$G$13), 'Inputs and Results'!$G$13 + SQRT(F5690*('Inputs and Results'!$G$15-'Inputs and Results'!$G$13)*('Inputs and Results'!$G$14-'Inputs and Results'!$G$13)), 'Inputs and Results'!$G$15 - SQRT((1-F5690)*('Inputs and Results'!$G$15-'Inputs and Results'!$G$13)*('Inputs and Results'!$G$15-'Inputs and Results'!$G$14))))</f>
        <v>345.93527352043986</v>
      </c>
      <c r="D5690">
        <f t="shared" ca="1" si="370"/>
        <v>119.70230852888682</v>
      </c>
      <c r="E5690">
        <f t="shared" ca="1" si="373"/>
        <v>0.21737972789908244</v>
      </c>
      <c r="F5690">
        <f t="shared" ca="1" si="373"/>
        <v>0.14007156336865845</v>
      </c>
    </row>
    <row r="5691" spans="1:6" ht="15.75" customHeight="1" x14ac:dyDescent="0.2">
      <c r="A5691">
        <v>5690</v>
      </c>
      <c r="B5691" s="47">
        <f ca="1">IF('Inputs and Results'!$C$15='Inputs and Results'!$C$13, 'Inputs and Results'!$C$13, IF(E5691 &lt;= ('Inputs and Results'!$C$14-'Inputs and Results'!$C$13)/('Inputs and Results'!$C$15-'Inputs and Results'!$C$13), 'Inputs and Results'!$C$13 + SQRT(E5691*('Inputs and Results'!$C$15-'Inputs and Results'!$C$13)*('Inputs and Results'!$C$14-'Inputs and Results'!$C$13)), 'Inputs and Results'!$C$15 - SQRT((1-E5691)*('Inputs and Results'!$C$15-'Inputs and Results'!$C$13)*('Inputs and Results'!$C$15-'Inputs and Results'!$C$14))))</f>
        <v>2.3780139673476257</v>
      </c>
      <c r="C5691" s="47">
        <f ca="1">IF('Inputs and Results'!$G$15='Inputs and Results'!$G$13, 'Inputs and Results'!$G$13, IF(F5691 &lt;= ('Inputs and Results'!$G$14-'Inputs and Results'!$G$13)/('Inputs and Results'!$G$15-'Inputs and Results'!$G$13), 'Inputs and Results'!$G$13 + SQRT(F5691*('Inputs and Results'!$G$15-'Inputs and Results'!$G$13)*('Inputs and Results'!$G$14-'Inputs and Results'!$G$13)), 'Inputs and Results'!$G$15 - SQRT((1-F5691)*('Inputs and Results'!$G$15-'Inputs and Results'!$G$13)*('Inputs and Results'!$G$15-'Inputs and Results'!$G$14))))</f>
        <v>528.1083147978901</v>
      </c>
      <c r="D5691">
        <f t="shared" ca="1" si="370"/>
        <v>1255.8489488617995</v>
      </c>
      <c r="E5691">
        <f t="shared" ca="1" si="373"/>
        <v>0.95701481946503997</v>
      </c>
      <c r="F5691">
        <f t="shared" ca="1" si="373"/>
        <v>0.46779460478362744</v>
      </c>
    </row>
    <row r="5692" spans="1:6" ht="15.75" customHeight="1" x14ac:dyDescent="0.2">
      <c r="A5692">
        <v>5691</v>
      </c>
      <c r="B5692" s="47">
        <f ca="1">IF('Inputs and Results'!$C$15='Inputs and Results'!$C$13, 'Inputs and Results'!$C$13, IF(E5692 &lt;= ('Inputs and Results'!$C$14-'Inputs and Results'!$C$13)/('Inputs and Results'!$C$15-'Inputs and Results'!$C$13), 'Inputs and Results'!$C$13 + SQRT(E5692*('Inputs and Results'!$C$15-'Inputs and Results'!$C$13)*('Inputs and Results'!$C$14-'Inputs and Results'!$C$13)), 'Inputs and Results'!$C$15 - SQRT((1-E5692)*('Inputs and Results'!$C$15-'Inputs and Results'!$C$13)*('Inputs and Results'!$C$15-'Inputs and Results'!$C$14))))</f>
        <v>0.77074129311159201</v>
      </c>
      <c r="C5692" s="47">
        <f ca="1">IF('Inputs and Results'!$G$15='Inputs and Results'!$G$13, 'Inputs and Results'!$G$13, IF(F5692 &lt;= ('Inputs and Results'!$G$14-'Inputs and Results'!$G$13)/('Inputs and Results'!$G$15-'Inputs and Results'!$G$13), 'Inputs and Results'!$G$13 + SQRT(F5692*('Inputs and Results'!$G$15-'Inputs and Results'!$G$13)*('Inputs and Results'!$G$14-'Inputs and Results'!$G$13)), 'Inputs and Results'!$G$15 - SQRT((1-F5692)*('Inputs and Results'!$G$15-'Inputs and Results'!$G$13)*('Inputs and Results'!$G$15-'Inputs and Results'!$G$14))))</f>
        <v>392.54318080365806</v>
      </c>
      <c r="D5692">
        <f t="shared" ca="1" si="370"/>
        <v>302.54923877474886</v>
      </c>
      <c r="E5692">
        <f t="shared" ca="1" si="373"/>
        <v>0.44782284641802472</v>
      </c>
      <c r="F5692">
        <f t="shared" ca="1" si="373"/>
        <v>0.23136642196418933</v>
      </c>
    </row>
    <row r="5693" spans="1:6" ht="15.75" customHeight="1" x14ac:dyDescent="0.2">
      <c r="A5693">
        <v>5692</v>
      </c>
      <c r="B5693" s="47">
        <f ca="1">IF('Inputs and Results'!$C$15='Inputs and Results'!$C$13, 'Inputs and Results'!$C$13, IF(E5693 &lt;= ('Inputs and Results'!$C$14-'Inputs and Results'!$C$13)/('Inputs and Results'!$C$15-'Inputs and Results'!$C$13), 'Inputs and Results'!$C$13 + SQRT(E5693*('Inputs and Results'!$C$15-'Inputs and Results'!$C$13)*('Inputs and Results'!$C$14-'Inputs and Results'!$C$13)), 'Inputs and Results'!$C$15 - SQRT((1-E5693)*('Inputs and Results'!$C$15-'Inputs and Results'!$C$13)*('Inputs and Results'!$C$15-'Inputs and Results'!$C$14))))</f>
        <v>1.280532911024179</v>
      </c>
      <c r="C5693" s="47">
        <f ca="1">IF('Inputs and Results'!$G$15='Inputs and Results'!$G$13, 'Inputs and Results'!$G$13, IF(F5693 &lt;= ('Inputs and Results'!$G$14-'Inputs and Results'!$G$13)/('Inputs and Results'!$G$15-'Inputs and Results'!$G$13), 'Inputs and Results'!$G$13 + SQRT(F5693*('Inputs and Results'!$G$15-'Inputs and Results'!$G$13)*('Inputs and Results'!$G$14-'Inputs and Results'!$G$13)), 'Inputs and Results'!$G$15 - SQRT((1-F5693)*('Inputs and Results'!$G$15-'Inputs and Results'!$G$13)*('Inputs and Results'!$G$15-'Inputs and Results'!$G$14))))</f>
        <v>745.64128563204065</v>
      </c>
      <c r="D5693">
        <f t="shared" ca="1" si="370"/>
        <v>954.81820607020836</v>
      </c>
      <c r="E5693">
        <f t="shared" ca="1" si="373"/>
        <v>0.67149254776989065</v>
      </c>
      <c r="F5693">
        <f t="shared" ca="1" si="373"/>
        <v>0.75662359951699476</v>
      </c>
    </row>
    <row r="5694" spans="1:6" ht="15.75" customHeight="1" x14ac:dyDescent="0.2">
      <c r="A5694">
        <v>5693</v>
      </c>
      <c r="B5694" s="47">
        <f ca="1">IF('Inputs and Results'!$C$15='Inputs and Results'!$C$13, 'Inputs and Results'!$C$13, IF(E5694 &lt;= ('Inputs and Results'!$C$14-'Inputs and Results'!$C$13)/('Inputs and Results'!$C$15-'Inputs and Results'!$C$13), 'Inputs and Results'!$C$13 + SQRT(E5694*('Inputs and Results'!$C$15-'Inputs and Results'!$C$13)*('Inputs and Results'!$C$14-'Inputs and Results'!$C$13)), 'Inputs and Results'!$C$15 - SQRT((1-E5694)*('Inputs and Results'!$C$15-'Inputs and Results'!$C$13)*('Inputs and Results'!$C$15-'Inputs and Results'!$C$14))))</f>
        <v>2.6226861240889128</v>
      </c>
      <c r="C5694" s="47">
        <f ca="1">IF('Inputs and Results'!$G$15='Inputs and Results'!$G$13, 'Inputs and Results'!$G$13, IF(F5694 &lt;= ('Inputs and Results'!$G$14-'Inputs and Results'!$G$13)/('Inputs and Results'!$G$15-'Inputs and Results'!$G$13), 'Inputs and Results'!$G$13 + SQRT(F5694*('Inputs and Results'!$G$15-'Inputs and Results'!$G$13)*('Inputs and Results'!$G$14-'Inputs and Results'!$G$13)), 'Inputs and Results'!$G$15 - SQRT((1-F5694)*('Inputs and Results'!$G$15-'Inputs and Results'!$G$13)*('Inputs and Results'!$G$15-'Inputs and Results'!$G$14))))</f>
        <v>342.63246944146078</v>
      </c>
      <c r="D5694">
        <f t="shared" ca="1" si="370"/>
        <v>898.61742326643764</v>
      </c>
      <c r="E5694">
        <f t="shared" ca="1" si="373"/>
        <v>0.98418158211610585</v>
      </c>
      <c r="F5694">
        <f t="shared" ca="1" si="373"/>
        <v>0.13340774325215621</v>
      </c>
    </row>
    <row r="5695" spans="1:6" ht="15.75" customHeight="1" x14ac:dyDescent="0.2">
      <c r="A5695">
        <v>5694</v>
      </c>
      <c r="B5695" s="47">
        <f ca="1">IF('Inputs and Results'!$C$15='Inputs and Results'!$C$13, 'Inputs and Results'!$C$13, IF(E5695 &lt;= ('Inputs and Results'!$C$14-'Inputs and Results'!$C$13)/('Inputs and Results'!$C$15-'Inputs and Results'!$C$13), 'Inputs and Results'!$C$13 + SQRT(E5695*('Inputs and Results'!$C$15-'Inputs and Results'!$C$13)*('Inputs and Results'!$C$14-'Inputs and Results'!$C$13)), 'Inputs and Results'!$C$15 - SQRT((1-E5695)*('Inputs and Results'!$C$15-'Inputs and Results'!$C$13)*('Inputs and Results'!$C$15-'Inputs and Results'!$C$14))))</f>
        <v>1.8028932304467487</v>
      </c>
      <c r="C5695" s="47">
        <f ca="1">IF('Inputs and Results'!$G$15='Inputs and Results'!$G$13, 'Inputs and Results'!$G$13, IF(F5695 &lt;= ('Inputs and Results'!$G$14-'Inputs and Results'!$G$13)/('Inputs and Results'!$G$15-'Inputs and Results'!$G$13), 'Inputs and Results'!$G$13 + SQRT(F5695*('Inputs and Results'!$G$15-'Inputs and Results'!$G$13)*('Inputs and Results'!$G$14-'Inputs and Results'!$G$13)), 'Inputs and Results'!$G$15 - SQRT((1-F5695)*('Inputs and Results'!$G$15-'Inputs and Results'!$G$13)*('Inputs and Results'!$G$15-'Inputs and Results'!$G$14))))</f>
        <v>883.91918512734583</v>
      </c>
      <c r="D5695">
        <f t="shared" ca="1" si="370"/>
        <v>1593.6119151280982</v>
      </c>
      <c r="E5695">
        <f t="shared" ca="1" si="373"/>
        <v>0.84077059803219767</v>
      </c>
      <c r="F5695">
        <f t="shared" ca="1" si="373"/>
        <v>0.88221851863967782</v>
      </c>
    </row>
    <row r="5696" spans="1:6" ht="15.75" customHeight="1" x14ac:dyDescent="0.2">
      <c r="A5696">
        <v>5695</v>
      </c>
      <c r="B5696" s="47">
        <f ca="1">IF('Inputs and Results'!$C$15='Inputs and Results'!$C$13, 'Inputs and Results'!$C$13, IF(E5696 &lt;= ('Inputs and Results'!$C$14-'Inputs and Results'!$C$13)/('Inputs and Results'!$C$15-'Inputs and Results'!$C$13), 'Inputs and Results'!$C$13 + SQRT(E5696*('Inputs and Results'!$C$15-'Inputs and Results'!$C$13)*('Inputs and Results'!$C$14-'Inputs and Results'!$C$13)), 'Inputs and Results'!$C$15 - SQRT((1-E5696)*('Inputs and Results'!$C$15-'Inputs and Results'!$C$13)*('Inputs and Results'!$C$15-'Inputs and Results'!$C$14))))</f>
        <v>0.88125930162416966</v>
      </c>
      <c r="C5696" s="47">
        <f ca="1">IF('Inputs and Results'!$G$15='Inputs and Results'!$G$13, 'Inputs and Results'!$G$13, IF(F5696 &lt;= ('Inputs and Results'!$G$14-'Inputs and Results'!$G$13)/('Inputs and Results'!$G$15-'Inputs and Results'!$G$13), 'Inputs and Results'!$G$13 + SQRT(F5696*('Inputs and Results'!$G$15-'Inputs and Results'!$G$13)*('Inputs and Results'!$G$14-'Inputs and Results'!$G$13)), 'Inputs and Results'!$G$15 - SQRT((1-F5696)*('Inputs and Results'!$G$15-'Inputs and Results'!$G$13)*('Inputs and Results'!$G$15-'Inputs and Results'!$G$14))))</f>
        <v>362.74976059064693</v>
      </c>
      <c r="D5696">
        <f t="shared" ca="1" si="370"/>
        <v>319.67660068244822</v>
      </c>
      <c r="E5696">
        <f t="shared" ca="1" si="373"/>
        <v>0.5012153170050998</v>
      </c>
      <c r="F5696">
        <f t="shared" ca="1" si="373"/>
        <v>0.17359811257529512</v>
      </c>
    </row>
    <row r="5697" spans="1:6" ht="15.75" customHeight="1" x14ac:dyDescent="0.2">
      <c r="A5697">
        <v>5696</v>
      </c>
      <c r="B5697" s="47">
        <f ca="1">IF('Inputs and Results'!$C$15='Inputs and Results'!$C$13, 'Inputs and Results'!$C$13, IF(E5697 &lt;= ('Inputs and Results'!$C$14-'Inputs and Results'!$C$13)/('Inputs and Results'!$C$15-'Inputs and Results'!$C$13), 'Inputs and Results'!$C$13 + SQRT(E5697*('Inputs and Results'!$C$15-'Inputs and Results'!$C$13)*('Inputs and Results'!$C$14-'Inputs and Results'!$C$13)), 'Inputs and Results'!$C$15 - SQRT((1-E5697)*('Inputs and Results'!$C$15-'Inputs and Results'!$C$13)*('Inputs and Results'!$C$15-'Inputs and Results'!$C$14))))</f>
        <v>0.41505360663448032</v>
      </c>
      <c r="C5697" s="47">
        <f ca="1">IF('Inputs and Results'!$G$15='Inputs and Results'!$G$13, 'Inputs and Results'!$G$13, IF(F5697 &lt;= ('Inputs and Results'!$G$14-'Inputs and Results'!$G$13)/('Inputs and Results'!$G$15-'Inputs and Results'!$G$13), 'Inputs and Results'!$G$13 + SQRT(F5697*('Inputs and Results'!$G$15-'Inputs and Results'!$G$13)*('Inputs and Results'!$G$14-'Inputs and Results'!$G$13)), 'Inputs and Results'!$G$15 - SQRT((1-F5697)*('Inputs and Results'!$G$15-'Inputs and Results'!$G$13)*('Inputs and Results'!$G$15-'Inputs and Results'!$G$14))))</f>
        <v>298.06367601442537</v>
      </c>
      <c r="D5697">
        <f t="shared" ca="1" si="370"/>
        <v>123.7124037365185</v>
      </c>
      <c r="E5697">
        <f t="shared" ca="1" si="373"/>
        <v>0.25756134926962126</v>
      </c>
      <c r="F5697">
        <f t="shared" ca="1" si="373"/>
        <v>4.0969332389484303E-2</v>
      </c>
    </row>
    <row r="5698" spans="1:6" ht="15.75" customHeight="1" x14ac:dyDescent="0.2">
      <c r="A5698">
        <v>5697</v>
      </c>
      <c r="B5698" s="47">
        <f ca="1">IF('Inputs and Results'!$C$15='Inputs and Results'!$C$13, 'Inputs and Results'!$C$13, IF(E5698 &lt;= ('Inputs and Results'!$C$14-'Inputs and Results'!$C$13)/('Inputs and Results'!$C$15-'Inputs and Results'!$C$13), 'Inputs and Results'!$C$13 + SQRT(E5698*('Inputs and Results'!$C$15-'Inputs and Results'!$C$13)*('Inputs and Results'!$C$14-'Inputs and Results'!$C$13)), 'Inputs and Results'!$C$15 - SQRT((1-E5698)*('Inputs and Results'!$C$15-'Inputs and Results'!$C$13)*('Inputs and Results'!$C$15-'Inputs and Results'!$C$14))))</f>
        <v>0.77965539828968522</v>
      </c>
      <c r="C5698" s="47">
        <f ca="1">IF('Inputs and Results'!$G$15='Inputs and Results'!$G$13, 'Inputs and Results'!$G$13, IF(F5698 &lt;= ('Inputs and Results'!$G$14-'Inputs and Results'!$G$13)/('Inputs and Results'!$G$15-'Inputs and Results'!$G$13), 'Inputs and Results'!$G$13 + SQRT(F5698*('Inputs and Results'!$G$15-'Inputs and Results'!$G$13)*('Inputs and Results'!$G$14-'Inputs and Results'!$G$13)), 'Inputs and Results'!$G$15 - SQRT((1-F5698)*('Inputs and Results'!$G$15-'Inputs and Results'!$G$13)*('Inputs and Results'!$G$15-'Inputs and Results'!$G$14))))</f>
        <v>423.89446580026197</v>
      </c>
      <c r="D5698">
        <f t="shared" ref="D5698:D5761" ca="1" si="374">B5698*C5698</f>
        <v>330.49160856629658</v>
      </c>
      <c r="E5698">
        <f t="shared" ca="1" si="373"/>
        <v>0.45222998329509601</v>
      </c>
      <c r="F5698">
        <f t="shared" ca="1" si="373"/>
        <v>0.28989544219689833</v>
      </c>
    </row>
    <row r="5699" spans="1:6" ht="15.75" customHeight="1" x14ac:dyDescent="0.2">
      <c r="A5699">
        <v>5698</v>
      </c>
      <c r="B5699" s="47">
        <f ca="1">IF('Inputs and Results'!$C$15='Inputs and Results'!$C$13, 'Inputs and Results'!$C$13, IF(E5699 &lt;= ('Inputs and Results'!$C$14-'Inputs and Results'!$C$13)/('Inputs and Results'!$C$15-'Inputs and Results'!$C$13), 'Inputs and Results'!$C$13 + SQRT(E5699*('Inputs and Results'!$C$15-'Inputs and Results'!$C$13)*('Inputs and Results'!$C$14-'Inputs and Results'!$C$13)), 'Inputs and Results'!$C$15 - SQRT((1-E5699)*('Inputs and Results'!$C$15-'Inputs and Results'!$C$13)*('Inputs and Results'!$C$15-'Inputs and Results'!$C$14))))</f>
        <v>1.3595793023234557</v>
      </c>
      <c r="C5699" s="47">
        <f ca="1">IF('Inputs and Results'!$G$15='Inputs and Results'!$G$13, 'Inputs and Results'!$G$13, IF(F5699 &lt;= ('Inputs and Results'!$G$14-'Inputs and Results'!$G$13)/('Inputs and Results'!$G$15-'Inputs and Results'!$G$13), 'Inputs and Results'!$G$13 + SQRT(F5699*('Inputs and Results'!$G$15-'Inputs and Results'!$G$13)*('Inputs and Results'!$G$14-'Inputs and Results'!$G$13)), 'Inputs and Results'!$G$15 - SQRT((1-F5699)*('Inputs and Results'!$G$15-'Inputs and Results'!$G$13)*('Inputs and Results'!$G$15-'Inputs and Results'!$G$14))))</f>
        <v>412.6692570125557</v>
      </c>
      <c r="D5699">
        <f t="shared" ca="1" si="374"/>
        <v>561.05658053946934</v>
      </c>
      <c r="E5699">
        <f t="shared" ca="1" si="373"/>
        <v>0.70100221495937776</v>
      </c>
      <c r="F5699">
        <f t="shared" ca="1" si="373"/>
        <v>0.26920568700032066</v>
      </c>
    </row>
    <row r="5700" spans="1:6" ht="15.75" customHeight="1" x14ac:dyDescent="0.2">
      <c r="A5700">
        <v>5699</v>
      </c>
      <c r="B5700" s="47">
        <f ca="1">IF('Inputs and Results'!$C$15='Inputs and Results'!$C$13, 'Inputs and Results'!$C$13, IF(E5700 &lt;= ('Inputs and Results'!$C$14-'Inputs and Results'!$C$13)/('Inputs and Results'!$C$15-'Inputs and Results'!$C$13), 'Inputs and Results'!$C$13 + SQRT(E5700*('Inputs and Results'!$C$15-'Inputs and Results'!$C$13)*('Inputs and Results'!$C$14-'Inputs and Results'!$C$13)), 'Inputs and Results'!$C$15 - SQRT((1-E5700)*('Inputs and Results'!$C$15-'Inputs and Results'!$C$13)*('Inputs and Results'!$C$15-'Inputs and Results'!$C$14))))</f>
        <v>1.4194353695486259</v>
      </c>
      <c r="C5700" s="47">
        <f ca="1">IF('Inputs and Results'!$G$15='Inputs and Results'!$G$13, 'Inputs and Results'!$G$13, IF(F5700 &lt;= ('Inputs and Results'!$G$14-'Inputs and Results'!$G$13)/('Inputs and Results'!$G$15-'Inputs and Results'!$G$13), 'Inputs and Results'!$G$13 + SQRT(F5700*('Inputs and Results'!$G$15-'Inputs and Results'!$G$13)*('Inputs and Results'!$G$14-'Inputs and Results'!$G$13)), 'Inputs and Results'!$G$15 - SQRT((1-F5700)*('Inputs and Results'!$G$15-'Inputs and Results'!$G$13)*('Inputs and Results'!$G$15-'Inputs and Results'!$G$14))))</f>
        <v>420.14240458484358</v>
      </c>
      <c r="D5700">
        <f t="shared" ca="1" si="374"/>
        <v>596.36498931493577</v>
      </c>
      <c r="E5700">
        <f t="shared" ca="1" si="373"/>
        <v>0.72242393877401234</v>
      </c>
      <c r="F5700">
        <f t="shared" ca="1" si="373"/>
        <v>0.2830128829817119</v>
      </c>
    </row>
    <row r="5701" spans="1:6" ht="15.75" customHeight="1" x14ac:dyDescent="0.2">
      <c r="A5701">
        <v>5700</v>
      </c>
      <c r="B5701" s="47">
        <f ca="1">IF('Inputs and Results'!$C$15='Inputs and Results'!$C$13, 'Inputs and Results'!$C$13, IF(E5701 &lt;= ('Inputs and Results'!$C$14-'Inputs and Results'!$C$13)/('Inputs and Results'!$C$15-'Inputs and Results'!$C$13), 'Inputs and Results'!$C$13 + SQRT(E5701*('Inputs and Results'!$C$15-'Inputs and Results'!$C$13)*('Inputs and Results'!$C$14-'Inputs and Results'!$C$13)), 'Inputs and Results'!$C$15 - SQRT((1-E5701)*('Inputs and Results'!$C$15-'Inputs and Results'!$C$13)*('Inputs and Results'!$C$15-'Inputs and Results'!$C$14))))</f>
        <v>2.1627472122757627</v>
      </c>
      <c r="C5701" s="47">
        <f ca="1">IF('Inputs and Results'!$G$15='Inputs and Results'!$G$13, 'Inputs and Results'!$G$13, IF(F5701 &lt;= ('Inputs and Results'!$G$14-'Inputs and Results'!$G$13)/('Inputs and Results'!$G$15-'Inputs and Results'!$G$13), 'Inputs and Results'!$G$13 + SQRT(F5701*('Inputs and Results'!$G$15-'Inputs and Results'!$G$13)*('Inputs and Results'!$G$14-'Inputs and Results'!$G$13)), 'Inputs and Results'!$G$15 - SQRT((1-F5701)*('Inputs and Results'!$G$15-'Inputs and Results'!$G$13)*('Inputs and Results'!$G$15-'Inputs and Results'!$G$14))))</f>
        <v>740.73623188557121</v>
      </c>
      <c r="D5701">
        <f t="shared" ca="1" si="374"/>
        <v>1602.0252205421721</v>
      </c>
      <c r="E5701">
        <f t="shared" ca="1" si="373"/>
        <v>0.92211197438311032</v>
      </c>
      <c r="F5701">
        <f t="shared" ca="1" si="373"/>
        <v>0.75134046962754242</v>
      </c>
    </row>
    <row r="5702" spans="1:6" ht="15.75" customHeight="1" x14ac:dyDescent="0.2">
      <c r="A5702">
        <v>5701</v>
      </c>
      <c r="B5702" s="47">
        <f ca="1">IF('Inputs and Results'!$C$15='Inputs and Results'!$C$13, 'Inputs and Results'!$C$13, IF(E5702 &lt;= ('Inputs and Results'!$C$14-'Inputs and Results'!$C$13)/('Inputs and Results'!$C$15-'Inputs and Results'!$C$13), 'Inputs and Results'!$C$13 + SQRT(E5702*('Inputs and Results'!$C$15-'Inputs and Results'!$C$13)*('Inputs and Results'!$C$14-'Inputs and Results'!$C$13)), 'Inputs and Results'!$C$15 - SQRT((1-E5702)*('Inputs and Results'!$C$15-'Inputs and Results'!$C$13)*('Inputs and Results'!$C$15-'Inputs and Results'!$C$14))))</f>
        <v>0.13910766054003432</v>
      </c>
      <c r="C5702" s="47">
        <f ca="1">IF('Inputs and Results'!$G$15='Inputs and Results'!$G$13, 'Inputs and Results'!$G$13, IF(F5702 &lt;= ('Inputs and Results'!$G$14-'Inputs and Results'!$G$13)/('Inputs and Results'!$G$15-'Inputs and Results'!$G$13), 'Inputs and Results'!$G$13 + SQRT(F5702*('Inputs and Results'!$G$15-'Inputs and Results'!$G$13)*('Inputs and Results'!$G$14-'Inputs and Results'!$G$13)), 'Inputs and Results'!$G$15 - SQRT((1-F5702)*('Inputs and Results'!$G$15-'Inputs and Results'!$G$13)*('Inputs and Results'!$G$15-'Inputs and Results'!$G$14))))</f>
        <v>348.96000143718493</v>
      </c>
      <c r="D5702">
        <f t="shared" ca="1" si="374"/>
        <v>48.543009421973807</v>
      </c>
      <c r="E5702">
        <f t="shared" ref="E5702:F5721" ca="1" si="375">RAND()</f>
        <v>9.0588335779920537E-2</v>
      </c>
      <c r="F5702">
        <f t="shared" ca="1" si="375"/>
        <v>0.14615176682829956</v>
      </c>
    </row>
    <row r="5703" spans="1:6" ht="15.75" customHeight="1" x14ac:dyDescent="0.2">
      <c r="A5703">
        <v>5702</v>
      </c>
      <c r="B5703" s="47">
        <f ca="1">IF('Inputs and Results'!$C$15='Inputs and Results'!$C$13, 'Inputs and Results'!$C$13, IF(E5703 &lt;= ('Inputs and Results'!$C$14-'Inputs and Results'!$C$13)/('Inputs and Results'!$C$15-'Inputs and Results'!$C$13), 'Inputs and Results'!$C$13 + SQRT(E5703*('Inputs and Results'!$C$15-'Inputs and Results'!$C$13)*('Inputs and Results'!$C$14-'Inputs and Results'!$C$13)), 'Inputs and Results'!$C$15 - SQRT((1-E5703)*('Inputs and Results'!$C$15-'Inputs and Results'!$C$13)*('Inputs and Results'!$C$15-'Inputs and Results'!$C$14))))</f>
        <v>0.25874862386032849</v>
      </c>
      <c r="C5703" s="47">
        <f ca="1">IF('Inputs and Results'!$G$15='Inputs and Results'!$G$13, 'Inputs and Results'!$G$13, IF(F5703 &lt;= ('Inputs and Results'!$G$14-'Inputs and Results'!$G$13)/('Inputs and Results'!$G$15-'Inputs and Results'!$G$13), 'Inputs and Results'!$G$13 + SQRT(F5703*('Inputs and Results'!$G$15-'Inputs and Results'!$G$13)*('Inputs and Results'!$G$14-'Inputs and Results'!$G$13)), 'Inputs and Results'!$G$15 - SQRT((1-F5703)*('Inputs and Results'!$G$15-'Inputs and Results'!$G$13)*('Inputs and Results'!$G$15-'Inputs and Results'!$G$14))))</f>
        <v>531.33934106092249</v>
      </c>
      <c r="D5703">
        <f t="shared" ca="1" si="374"/>
        <v>137.48332330236744</v>
      </c>
      <c r="E5703">
        <f t="shared" ca="1" si="375"/>
        <v>0.16506009920137299</v>
      </c>
      <c r="F5703">
        <f t="shared" ca="1" si="375"/>
        <v>0.47290088923685447</v>
      </c>
    </row>
    <row r="5704" spans="1:6" ht="15.75" customHeight="1" x14ac:dyDescent="0.2">
      <c r="A5704">
        <v>5703</v>
      </c>
      <c r="B5704" s="47">
        <f ca="1">IF('Inputs and Results'!$C$15='Inputs and Results'!$C$13, 'Inputs and Results'!$C$13, IF(E5704 &lt;= ('Inputs and Results'!$C$14-'Inputs and Results'!$C$13)/('Inputs and Results'!$C$15-'Inputs and Results'!$C$13), 'Inputs and Results'!$C$13 + SQRT(E5704*('Inputs and Results'!$C$15-'Inputs and Results'!$C$13)*('Inputs and Results'!$C$14-'Inputs and Results'!$C$13)), 'Inputs and Results'!$C$15 - SQRT((1-E5704)*('Inputs and Results'!$C$15-'Inputs and Results'!$C$13)*('Inputs and Results'!$C$15-'Inputs and Results'!$C$14))))</f>
        <v>0.64695984868255696</v>
      </c>
      <c r="C5704" s="47">
        <f ca="1">IF('Inputs and Results'!$G$15='Inputs and Results'!$G$13, 'Inputs and Results'!$G$13, IF(F5704 &lt;= ('Inputs and Results'!$G$14-'Inputs and Results'!$G$13)/('Inputs and Results'!$G$15-'Inputs and Results'!$G$13), 'Inputs and Results'!$G$13 + SQRT(F5704*('Inputs and Results'!$G$15-'Inputs and Results'!$G$13)*('Inputs and Results'!$G$14-'Inputs and Results'!$G$13)), 'Inputs and Results'!$G$15 - SQRT((1-F5704)*('Inputs and Results'!$G$15-'Inputs and Results'!$G$13)*('Inputs and Results'!$G$15-'Inputs and Results'!$G$14))))</f>
        <v>605.82015079886514</v>
      </c>
      <c r="D5704">
        <f t="shared" ca="1" si="374"/>
        <v>391.94131308967764</v>
      </c>
      <c r="E5704">
        <f t="shared" ca="1" si="375"/>
        <v>0.3848002273653317</v>
      </c>
      <c r="F5704">
        <f t="shared" ca="1" si="375"/>
        <v>0.58378610183110302</v>
      </c>
    </row>
    <row r="5705" spans="1:6" ht="15.75" customHeight="1" x14ac:dyDescent="0.2">
      <c r="A5705">
        <v>5704</v>
      </c>
      <c r="B5705" s="47">
        <f ca="1">IF('Inputs and Results'!$C$15='Inputs and Results'!$C$13, 'Inputs and Results'!$C$13, IF(E5705 &lt;= ('Inputs and Results'!$C$14-'Inputs and Results'!$C$13)/('Inputs and Results'!$C$15-'Inputs and Results'!$C$13), 'Inputs and Results'!$C$13 + SQRT(E5705*('Inputs and Results'!$C$15-'Inputs and Results'!$C$13)*('Inputs and Results'!$C$14-'Inputs and Results'!$C$13)), 'Inputs and Results'!$C$15 - SQRT((1-E5705)*('Inputs and Results'!$C$15-'Inputs and Results'!$C$13)*('Inputs and Results'!$C$15-'Inputs and Results'!$C$14))))</f>
        <v>0.65763701799091967</v>
      </c>
      <c r="C5705" s="47">
        <f ca="1">IF('Inputs and Results'!$G$15='Inputs and Results'!$G$13, 'Inputs and Results'!$G$13, IF(F5705 &lt;= ('Inputs and Results'!$G$14-'Inputs and Results'!$G$13)/('Inputs and Results'!$G$15-'Inputs and Results'!$G$13), 'Inputs and Results'!$G$13 + SQRT(F5705*('Inputs and Results'!$G$15-'Inputs and Results'!$G$13)*('Inputs and Results'!$G$14-'Inputs and Results'!$G$13)), 'Inputs and Results'!$G$15 - SQRT((1-F5705)*('Inputs and Results'!$G$15-'Inputs and Results'!$G$13)*('Inputs and Results'!$G$15-'Inputs and Results'!$G$14))))</f>
        <v>916.22551476519823</v>
      </c>
      <c r="D5705">
        <f t="shared" ca="1" si="374"/>
        <v>602.54381533738035</v>
      </c>
      <c r="E5705">
        <f t="shared" ca="1" si="375"/>
        <v>0.39037062894594765</v>
      </c>
      <c r="F5705">
        <f t="shared" ca="1" si="375"/>
        <v>0.90506476523738333</v>
      </c>
    </row>
    <row r="5706" spans="1:6" ht="15.75" customHeight="1" x14ac:dyDescent="0.2">
      <c r="A5706">
        <v>5705</v>
      </c>
      <c r="B5706" s="47">
        <f ca="1">IF('Inputs and Results'!$C$15='Inputs and Results'!$C$13, 'Inputs and Results'!$C$13, IF(E5706 &lt;= ('Inputs and Results'!$C$14-'Inputs and Results'!$C$13)/('Inputs and Results'!$C$15-'Inputs and Results'!$C$13), 'Inputs and Results'!$C$13 + SQRT(E5706*('Inputs and Results'!$C$15-'Inputs and Results'!$C$13)*('Inputs and Results'!$C$14-'Inputs and Results'!$C$13)), 'Inputs and Results'!$C$15 - SQRT((1-E5706)*('Inputs and Results'!$C$15-'Inputs and Results'!$C$13)*('Inputs and Results'!$C$15-'Inputs and Results'!$C$14))))</f>
        <v>0.45606176255120001</v>
      </c>
      <c r="C5706" s="47">
        <f ca="1">IF('Inputs and Results'!$G$15='Inputs and Results'!$G$13, 'Inputs and Results'!$G$13, IF(F5706 &lt;= ('Inputs and Results'!$G$14-'Inputs and Results'!$G$13)/('Inputs and Results'!$G$15-'Inputs and Results'!$G$13), 'Inputs and Results'!$G$13 + SQRT(F5706*('Inputs and Results'!$G$15-'Inputs and Results'!$G$13)*('Inputs and Results'!$G$14-'Inputs and Results'!$G$13)), 'Inputs and Results'!$G$15 - SQRT((1-F5706)*('Inputs and Results'!$G$15-'Inputs and Results'!$G$13)*('Inputs and Results'!$G$15-'Inputs and Results'!$G$14))))</f>
        <v>889.194805224628</v>
      </c>
      <c r="D5706">
        <f t="shared" ca="1" si="374"/>
        <v>405.52775012211481</v>
      </c>
      <c r="E5706">
        <f t="shared" ca="1" si="375"/>
        <v>0.28093091600509912</v>
      </c>
      <c r="F5706">
        <f t="shared" ca="1" si="375"/>
        <v>0.88611742523721804</v>
      </c>
    </row>
    <row r="5707" spans="1:6" ht="15.75" customHeight="1" x14ac:dyDescent="0.2">
      <c r="A5707">
        <v>5706</v>
      </c>
      <c r="B5707" s="47">
        <f ca="1">IF('Inputs and Results'!$C$15='Inputs and Results'!$C$13, 'Inputs and Results'!$C$13, IF(E5707 &lt;= ('Inputs and Results'!$C$14-'Inputs and Results'!$C$13)/('Inputs and Results'!$C$15-'Inputs and Results'!$C$13), 'Inputs and Results'!$C$13 + SQRT(E5707*('Inputs and Results'!$C$15-'Inputs and Results'!$C$13)*('Inputs and Results'!$C$14-'Inputs and Results'!$C$13)), 'Inputs and Results'!$C$15 - SQRT((1-E5707)*('Inputs and Results'!$C$15-'Inputs and Results'!$C$13)*('Inputs and Results'!$C$15-'Inputs and Results'!$C$14))))</f>
        <v>1.4450046174051334</v>
      </c>
      <c r="C5707" s="47">
        <f ca="1">IF('Inputs and Results'!$G$15='Inputs and Results'!$G$13, 'Inputs and Results'!$G$13, IF(F5707 &lt;= ('Inputs and Results'!$G$14-'Inputs and Results'!$G$13)/('Inputs and Results'!$G$15-'Inputs and Results'!$G$13), 'Inputs and Results'!$G$13 + SQRT(F5707*('Inputs and Results'!$G$15-'Inputs and Results'!$G$13)*('Inputs and Results'!$G$14-'Inputs and Results'!$G$13)), 'Inputs and Results'!$G$15 - SQRT((1-F5707)*('Inputs and Results'!$G$15-'Inputs and Results'!$G$13)*('Inputs and Results'!$G$15-'Inputs and Results'!$G$14))))</f>
        <v>340.29965293698103</v>
      </c>
      <c r="D5707">
        <f t="shared" ca="1" si="374"/>
        <v>491.73456979530198</v>
      </c>
      <c r="E5707">
        <f t="shared" ca="1" si="375"/>
        <v>0.73133215112318273</v>
      </c>
      <c r="F5707">
        <f t="shared" ca="1" si="375"/>
        <v>0.12868549534828511</v>
      </c>
    </row>
    <row r="5708" spans="1:6" ht="15.75" customHeight="1" x14ac:dyDescent="0.2">
      <c r="A5708">
        <v>5707</v>
      </c>
      <c r="B5708" s="47">
        <f ca="1">IF('Inputs and Results'!$C$15='Inputs and Results'!$C$13, 'Inputs and Results'!$C$13, IF(E5708 &lt;= ('Inputs and Results'!$C$14-'Inputs and Results'!$C$13)/('Inputs and Results'!$C$15-'Inputs and Results'!$C$13), 'Inputs and Results'!$C$13 + SQRT(E5708*('Inputs and Results'!$C$15-'Inputs and Results'!$C$13)*('Inputs and Results'!$C$14-'Inputs and Results'!$C$13)), 'Inputs and Results'!$C$15 - SQRT((1-E5708)*('Inputs and Results'!$C$15-'Inputs and Results'!$C$13)*('Inputs and Results'!$C$15-'Inputs and Results'!$C$14))))</f>
        <v>1.8135633130274136</v>
      </c>
      <c r="C5708" s="47">
        <f ca="1">IF('Inputs and Results'!$G$15='Inputs and Results'!$G$13, 'Inputs and Results'!$G$13, IF(F5708 &lt;= ('Inputs and Results'!$G$14-'Inputs and Results'!$G$13)/('Inputs and Results'!$G$15-'Inputs and Results'!$G$13), 'Inputs and Results'!$G$13 + SQRT(F5708*('Inputs and Results'!$G$15-'Inputs and Results'!$G$13)*('Inputs and Results'!$G$14-'Inputs and Results'!$G$13)), 'Inputs and Results'!$G$15 - SQRT((1-F5708)*('Inputs and Results'!$G$15-'Inputs and Results'!$G$13)*('Inputs and Results'!$G$15-'Inputs and Results'!$G$14))))</f>
        <v>320.974998059526</v>
      </c>
      <c r="D5708">
        <f t="shared" ca="1" si="374"/>
        <v>582.10848087980162</v>
      </c>
      <c r="E5708">
        <f t="shared" ca="1" si="375"/>
        <v>0.84359644308950144</v>
      </c>
      <c r="F5708">
        <f t="shared" ca="1" si="375"/>
        <v>8.9073796201256106E-2</v>
      </c>
    </row>
    <row r="5709" spans="1:6" ht="15.75" customHeight="1" x14ac:dyDescent="0.2">
      <c r="A5709">
        <v>5708</v>
      </c>
      <c r="B5709" s="47">
        <f ca="1">IF('Inputs and Results'!$C$15='Inputs and Results'!$C$13, 'Inputs and Results'!$C$13, IF(E5709 &lt;= ('Inputs and Results'!$C$14-'Inputs and Results'!$C$13)/('Inputs and Results'!$C$15-'Inputs and Results'!$C$13), 'Inputs and Results'!$C$13 + SQRT(E5709*('Inputs and Results'!$C$15-'Inputs and Results'!$C$13)*('Inputs and Results'!$C$14-'Inputs and Results'!$C$13)), 'Inputs and Results'!$C$15 - SQRT((1-E5709)*('Inputs and Results'!$C$15-'Inputs and Results'!$C$13)*('Inputs and Results'!$C$15-'Inputs and Results'!$C$14))))</f>
        <v>0.91400739722945268</v>
      </c>
      <c r="C5709" s="47">
        <f ca="1">IF('Inputs and Results'!$G$15='Inputs and Results'!$G$13, 'Inputs and Results'!$G$13, IF(F5709 &lt;= ('Inputs and Results'!$G$14-'Inputs and Results'!$G$13)/('Inputs and Results'!$G$15-'Inputs and Results'!$G$13), 'Inputs and Results'!$G$13 + SQRT(F5709*('Inputs and Results'!$G$15-'Inputs and Results'!$G$13)*('Inputs and Results'!$G$14-'Inputs and Results'!$G$13)), 'Inputs and Results'!$G$15 - SQRT((1-F5709)*('Inputs and Results'!$G$15-'Inputs and Results'!$G$13)*('Inputs and Results'!$G$15-'Inputs and Results'!$G$14))))</f>
        <v>941.70424152783585</v>
      </c>
      <c r="D5709">
        <f t="shared" ca="1" si="374"/>
        <v>860.72464275879315</v>
      </c>
      <c r="E5709">
        <f t="shared" ca="1" si="375"/>
        <v>0.5165149845762842</v>
      </c>
      <c r="F5709">
        <f t="shared" ca="1" si="375"/>
        <v>0.92134700062280583</v>
      </c>
    </row>
    <row r="5710" spans="1:6" ht="15.75" customHeight="1" x14ac:dyDescent="0.2">
      <c r="A5710">
        <v>5709</v>
      </c>
      <c r="B5710" s="47">
        <f ca="1">IF('Inputs and Results'!$C$15='Inputs and Results'!$C$13, 'Inputs and Results'!$C$13, IF(E5710 &lt;= ('Inputs and Results'!$C$14-'Inputs and Results'!$C$13)/('Inputs and Results'!$C$15-'Inputs and Results'!$C$13), 'Inputs and Results'!$C$13 + SQRT(E5710*('Inputs and Results'!$C$15-'Inputs and Results'!$C$13)*('Inputs and Results'!$C$14-'Inputs and Results'!$C$13)), 'Inputs and Results'!$C$15 - SQRT((1-E5710)*('Inputs and Results'!$C$15-'Inputs and Results'!$C$13)*('Inputs and Results'!$C$15-'Inputs and Results'!$C$14))))</f>
        <v>1.2522924631631887</v>
      </c>
      <c r="C5710" s="47">
        <f ca="1">IF('Inputs and Results'!$G$15='Inputs and Results'!$G$13, 'Inputs and Results'!$G$13, IF(F5710 &lt;= ('Inputs and Results'!$G$14-'Inputs and Results'!$G$13)/('Inputs and Results'!$G$15-'Inputs and Results'!$G$13), 'Inputs and Results'!$G$13 + SQRT(F5710*('Inputs and Results'!$G$15-'Inputs and Results'!$G$13)*('Inputs and Results'!$G$14-'Inputs and Results'!$G$13)), 'Inputs and Results'!$G$15 - SQRT((1-F5710)*('Inputs and Results'!$G$15-'Inputs and Results'!$G$13)*('Inputs and Results'!$G$15-'Inputs and Results'!$G$14))))</f>
        <v>606.59111506220074</v>
      </c>
      <c r="D5710">
        <f t="shared" ca="1" si="374"/>
        <v>759.62948161414852</v>
      </c>
      <c r="E5710">
        <f t="shared" ca="1" si="375"/>
        <v>0.66061315174264512</v>
      </c>
      <c r="F5710">
        <f t="shared" ca="1" si="375"/>
        <v>0.58486549845725178</v>
      </c>
    </row>
    <row r="5711" spans="1:6" ht="15.75" customHeight="1" x14ac:dyDescent="0.2">
      <c r="A5711">
        <v>5710</v>
      </c>
      <c r="B5711" s="47">
        <f ca="1">IF('Inputs and Results'!$C$15='Inputs and Results'!$C$13, 'Inputs and Results'!$C$13, IF(E5711 &lt;= ('Inputs and Results'!$C$14-'Inputs and Results'!$C$13)/('Inputs and Results'!$C$15-'Inputs and Results'!$C$13), 'Inputs and Results'!$C$13 + SQRT(E5711*('Inputs and Results'!$C$15-'Inputs and Results'!$C$13)*('Inputs and Results'!$C$14-'Inputs and Results'!$C$13)), 'Inputs and Results'!$C$15 - SQRT((1-E5711)*('Inputs and Results'!$C$15-'Inputs and Results'!$C$13)*('Inputs and Results'!$C$15-'Inputs and Results'!$C$14))))</f>
        <v>1.8822205178762343</v>
      </c>
      <c r="C5711" s="47">
        <f ca="1">IF('Inputs and Results'!$G$15='Inputs and Results'!$G$13, 'Inputs and Results'!$G$13, IF(F5711 &lt;= ('Inputs and Results'!$G$14-'Inputs and Results'!$G$13)/('Inputs and Results'!$G$15-'Inputs and Results'!$G$13), 'Inputs and Results'!$G$13 + SQRT(F5711*('Inputs and Results'!$G$15-'Inputs and Results'!$G$13)*('Inputs and Results'!$G$14-'Inputs and Results'!$G$13)), 'Inputs and Results'!$G$15 - SQRT((1-F5711)*('Inputs and Results'!$G$15-'Inputs and Results'!$G$13)*('Inputs and Results'!$G$15-'Inputs and Results'!$G$14))))</f>
        <v>829.97751568797582</v>
      </c>
      <c r="D5711">
        <f t="shared" ca="1" si="374"/>
        <v>1562.2007094038522</v>
      </c>
      <c r="E5711">
        <f t="shared" ca="1" si="375"/>
        <v>0.8611743365936807</v>
      </c>
      <c r="F5711">
        <f t="shared" ca="1" si="375"/>
        <v>0.83858757252191041</v>
      </c>
    </row>
    <row r="5712" spans="1:6" ht="15.75" customHeight="1" x14ac:dyDescent="0.2">
      <c r="A5712">
        <v>5711</v>
      </c>
      <c r="B5712" s="47">
        <f ca="1">IF('Inputs and Results'!$C$15='Inputs and Results'!$C$13, 'Inputs and Results'!$C$13, IF(E5712 &lt;= ('Inputs and Results'!$C$14-'Inputs and Results'!$C$13)/('Inputs and Results'!$C$15-'Inputs and Results'!$C$13), 'Inputs and Results'!$C$13 + SQRT(E5712*('Inputs and Results'!$C$15-'Inputs and Results'!$C$13)*('Inputs and Results'!$C$14-'Inputs and Results'!$C$13)), 'Inputs and Results'!$C$15 - SQRT((1-E5712)*('Inputs and Results'!$C$15-'Inputs and Results'!$C$13)*('Inputs and Results'!$C$15-'Inputs and Results'!$C$14))))</f>
        <v>1.2438061447698108</v>
      </c>
      <c r="C5712" s="47">
        <f ca="1">IF('Inputs and Results'!$G$15='Inputs and Results'!$G$13, 'Inputs and Results'!$G$13, IF(F5712 &lt;= ('Inputs and Results'!$G$14-'Inputs and Results'!$G$13)/('Inputs and Results'!$G$15-'Inputs and Results'!$G$13), 'Inputs and Results'!$G$13 + SQRT(F5712*('Inputs and Results'!$G$15-'Inputs and Results'!$G$13)*('Inputs and Results'!$G$14-'Inputs and Results'!$G$13)), 'Inputs and Results'!$G$15 - SQRT((1-F5712)*('Inputs and Results'!$G$15-'Inputs and Results'!$G$13)*('Inputs and Results'!$G$15-'Inputs and Results'!$G$14))))</f>
        <v>317.80530365852542</v>
      </c>
      <c r="D5712">
        <f t="shared" ca="1" si="374"/>
        <v>395.28818953090956</v>
      </c>
      <c r="E5712">
        <f t="shared" ca="1" si="375"/>
        <v>0.65730923809463615</v>
      </c>
      <c r="F5712">
        <f t="shared" ca="1" si="375"/>
        <v>8.249249652748869E-2</v>
      </c>
    </row>
    <row r="5713" spans="1:6" ht="15.75" customHeight="1" x14ac:dyDescent="0.2">
      <c r="A5713">
        <v>5712</v>
      </c>
      <c r="B5713" s="47">
        <f ca="1">IF('Inputs and Results'!$C$15='Inputs and Results'!$C$13, 'Inputs and Results'!$C$13, IF(E5713 &lt;= ('Inputs and Results'!$C$14-'Inputs and Results'!$C$13)/('Inputs and Results'!$C$15-'Inputs and Results'!$C$13), 'Inputs and Results'!$C$13 + SQRT(E5713*('Inputs and Results'!$C$15-'Inputs and Results'!$C$13)*('Inputs and Results'!$C$14-'Inputs and Results'!$C$13)), 'Inputs and Results'!$C$15 - SQRT((1-E5713)*('Inputs and Results'!$C$15-'Inputs and Results'!$C$13)*('Inputs and Results'!$C$15-'Inputs and Results'!$C$14))))</f>
        <v>0.85563400622892782</v>
      </c>
      <c r="C5713" s="47">
        <f ca="1">IF('Inputs and Results'!$G$15='Inputs and Results'!$G$13, 'Inputs and Results'!$G$13, IF(F5713 &lt;= ('Inputs and Results'!$G$14-'Inputs and Results'!$G$13)/('Inputs and Results'!$G$15-'Inputs and Results'!$G$13), 'Inputs and Results'!$G$13 + SQRT(F5713*('Inputs and Results'!$G$15-'Inputs and Results'!$G$13)*('Inputs and Results'!$G$14-'Inputs and Results'!$G$13)), 'Inputs and Results'!$G$15 - SQRT((1-F5713)*('Inputs and Results'!$G$15-'Inputs and Results'!$G$13)*('Inputs and Results'!$G$15-'Inputs and Results'!$G$14))))</f>
        <v>322.84741653742594</v>
      </c>
      <c r="D5713">
        <f t="shared" ca="1" si="374"/>
        <v>276.23922841257718</v>
      </c>
      <c r="E5713">
        <f t="shared" ca="1" si="375"/>
        <v>0.48907716497313347</v>
      </c>
      <c r="F5713">
        <f t="shared" ca="1" si="375"/>
        <v>9.2950405987133444E-2</v>
      </c>
    </row>
    <row r="5714" spans="1:6" ht="15.75" customHeight="1" x14ac:dyDescent="0.2">
      <c r="A5714">
        <v>5713</v>
      </c>
      <c r="B5714" s="47">
        <f ca="1">IF('Inputs and Results'!$C$15='Inputs and Results'!$C$13, 'Inputs and Results'!$C$13, IF(E5714 &lt;= ('Inputs and Results'!$C$14-'Inputs and Results'!$C$13)/('Inputs and Results'!$C$15-'Inputs and Results'!$C$13), 'Inputs and Results'!$C$13 + SQRT(E5714*('Inputs and Results'!$C$15-'Inputs and Results'!$C$13)*('Inputs and Results'!$C$14-'Inputs and Results'!$C$13)), 'Inputs and Results'!$C$15 - SQRT((1-E5714)*('Inputs and Results'!$C$15-'Inputs and Results'!$C$13)*('Inputs and Results'!$C$15-'Inputs and Results'!$C$14))))</f>
        <v>1.6086491888425491</v>
      </c>
      <c r="C5714" s="47">
        <f ca="1">IF('Inputs and Results'!$G$15='Inputs and Results'!$G$13, 'Inputs and Results'!$G$13, IF(F5714 &lt;= ('Inputs and Results'!$G$14-'Inputs and Results'!$G$13)/('Inputs and Results'!$G$15-'Inputs and Results'!$G$13), 'Inputs and Results'!$G$13 + SQRT(F5714*('Inputs and Results'!$G$15-'Inputs and Results'!$G$13)*('Inputs and Results'!$G$14-'Inputs and Results'!$G$13)), 'Inputs and Results'!$G$15 - SQRT((1-F5714)*('Inputs and Results'!$G$15-'Inputs and Results'!$G$13)*('Inputs and Results'!$G$15-'Inputs and Results'!$G$14))))</f>
        <v>438.10955896889311</v>
      </c>
      <c r="D5714">
        <f t="shared" ca="1" si="374"/>
        <v>704.76458665947689</v>
      </c>
      <c r="E5714">
        <f t="shared" ca="1" si="375"/>
        <v>0.78490476892127814</v>
      </c>
      <c r="F5714">
        <f t="shared" ca="1" si="375"/>
        <v>0.31566966919239392</v>
      </c>
    </row>
    <row r="5715" spans="1:6" ht="15.75" customHeight="1" x14ac:dyDescent="0.2">
      <c r="A5715">
        <v>5714</v>
      </c>
      <c r="B5715" s="47">
        <f ca="1">IF('Inputs and Results'!$C$15='Inputs and Results'!$C$13, 'Inputs and Results'!$C$13, IF(E5715 &lt;= ('Inputs and Results'!$C$14-'Inputs and Results'!$C$13)/('Inputs and Results'!$C$15-'Inputs and Results'!$C$13), 'Inputs and Results'!$C$13 + SQRT(E5715*('Inputs and Results'!$C$15-'Inputs and Results'!$C$13)*('Inputs and Results'!$C$14-'Inputs and Results'!$C$13)), 'Inputs and Results'!$C$15 - SQRT((1-E5715)*('Inputs and Results'!$C$15-'Inputs and Results'!$C$13)*('Inputs and Results'!$C$15-'Inputs and Results'!$C$14))))</f>
        <v>0.74800673255316052</v>
      </c>
      <c r="C5715" s="47">
        <f ca="1">IF('Inputs and Results'!$G$15='Inputs and Results'!$G$13, 'Inputs and Results'!$G$13, IF(F5715 &lt;= ('Inputs and Results'!$G$14-'Inputs and Results'!$G$13)/('Inputs and Results'!$G$15-'Inputs and Results'!$G$13), 'Inputs and Results'!$G$13 + SQRT(F5715*('Inputs and Results'!$G$15-'Inputs and Results'!$G$13)*('Inputs and Results'!$G$14-'Inputs and Results'!$G$13)), 'Inputs and Results'!$G$15 - SQRT((1-F5715)*('Inputs and Results'!$G$15-'Inputs and Results'!$G$13)*('Inputs and Results'!$G$15-'Inputs and Results'!$G$14))))</f>
        <v>434.23176232980472</v>
      </c>
      <c r="D5715">
        <f t="shared" ca="1" si="374"/>
        <v>324.80828171111779</v>
      </c>
      <c r="E5715">
        <f t="shared" ca="1" si="375"/>
        <v>0.43650292481934538</v>
      </c>
      <c r="F5715">
        <f t="shared" ca="1" si="375"/>
        <v>0.30868586424787681</v>
      </c>
    </row>
    <row r="5716" spans="1:6" ht="15.75" customHeight="1" x14ac:dyDescent="0.2">
      <c r="A5716">
        <v>5715</v>
      </c>
      <c r="B5716" s="47">
        <f ca="1">IF('Inputs and Results'!$C$15='Inputs and Results'!$C$13, 'Inputs and Results'!$C$13, IF(E5716 &lt;= ('Inputs and Results'!$C$14-'Inputs and Results'!$C$13)/('Inputs and Results'!$C$15-'Inputs and Results'!$C$13), 'Inputs and Results'!$C$13 + SQRT(E5716*('Inputs and Results'!$C$15-'Inputs and Results'!$C$13)*('Inputs and Results'!$C$14-'Inputs and Results'!$C$13)), 'Inputs and Results'!$C$15 - SQRT((1-E5716)*('Inputs and Results'!$C$15-'Inputs and Results'!$C$13)*('Inputs and Results'!$C$15-'Inputs and Results'!$C$14))))</f>
        <v>0.17378954625718857</v>
      </c>
      <c r="C5716" s="47">
        <f ca="1">IF('Inputs and Results'!$G$15='Inputs and Results'!$G$13, 'Inputs and Results'!$G$13, IF(F5716 &lt;= ('Inputs and Results'!$G$14-'Inputs and Results'!$G$13)/('Inputs and Results'!$G$15-'Inputs and Results'!$G$13), 'Inputs and Results'!$G$13 + SQRT(F5716*('Inputs and Results'!$G$15-'Inputs and Results'!$G$13)*('Inputs and Results'!$G$14-'Inputs and Results'!$G$13)), 'Inputs and Results'!$G$15 - SQRT((1-F5716)*('Inputs and Results'!$G$15-'Inputs and Results'!$G$13)*('Inputs and Results'!$G$15-'Inputs and Results'!$G$14))))</f>
        <v>348.0424651837144</v>
      </c>
      <c r="D5716">
        <f t="shared" ca="1" si="374"/>
        <v>60.486142102511074</v>
      </c>
      <c r="E5716">
        <f t="shared" ca="1" si="375"/>
        <v>0.112503830128317</v>
      </c>
      <c r="F5716">
        <f t="shared" ca="1" si="375"/>
        <v>0.14430964651526812</v>
      </c>
    </row>
    <row r="5717" spans="1:6" ht="15.75" customHeight="1" x14ac:dyDescent="0.2">
      <c r="A5717">
        <v>5716</v>
      </c>
      <c r="B5717" s="47">
        <f ca="1">IF('Inputs and Results'!$C$15='Inputs and Results'!$C$13, 'Inputs and Results'!$C$13, IF(E5717 &lt;= ('Inputs and Results'!$C$14-'Inputs and Results'!$C$13)/('Inputs and Results'!$C$15-'Inputs and Results'!$C$13), 'Inputs and Results'!$C$13 + SQRT(E5717*('Inputs and Results'!$C$15-'Inputs and Results'!$C$13)*('Inputs and Results'!$C$14-'Inputs and Results'!$C$13)), 'Inputs and Results'!$C$15 - SQRT((1-E5717)*('Inputs and Results'!$C$15-'Inputs and Results'!$C$13)*('Inputs and Results'!$C$15-'Inputs and Results'!$C$14))))</f>
        <v>2.7624801535984806</v>
      </c>
      <c r="C5717" s="47">
        <f ca="1">IF('Inputs and Results'!$G$15='Inputs and Results'!$G$13, 'Inputs and Results'!$G$13, IF(F5717 &lt;= ('Inputs and Results'!$G$14-'Inputs and Results'!$G$13)/('Inputs and Results'!$G$15-'Inputs and Results'!$G$13), 'Inputs and Results'!$G$13 + SQRT(F5717*('Inputs and Results'!$G$15-'Inputs and Results'!$G$13)*('Inputs and Results'!$G$14-'Inputs and Results'!$G$13)), 'Inputs and Results'!$G$15 - SQRT((1-F5717)*('Inputs and Results'!$G$15-'Inputs and Results'!$G$13)*('Inputs and Results'!$G$15-'Inputs and Results'!$G$14))))</f>
        <v>390.02404788883723</v>
      </c>
      <c r="D5717">
        <f t="shared" ca="1" si="374"/>
        <v>1077.4336917190562</v>
      </c>
      <c r="E5717">
        <f t="shared" ca="1" si="375"/>
        <v>0.99373159139615541</v>
      </c>
      <c r="F5717">
        <f t="shared" ca="1" si="375"/>
        <v>0.22656291903081227</v>
      </c>
    </row>
    <row r="5718" spans="1:6" ht="15.75" customHeight="1" x14ac:dyDescent="0.2">
      <c r="A5718">
        <v>5717</v>
      </c>
      <c r="B5718" s="47">
        <f ca="1">IF('Inputs and Results'!$C$15='Inputs and Results'!$C$13, 'Inputs and Results'!$C$13, IF(E5718 &lt;= ('Inputs and Results'!$C$14-'Inputs and Results'!$C$13)/('Inputs and Results'!$C$15-'Inputs and Results'!$C$13), 'Inputs and Results'!$C$13 + SQRT(E5718*('Inputs and Results'!$C$15-'Inputs and Results'!$C$13)*('Inputs and Results'!$C$14-'Inputs and Results'!$C$13)), 'Inputs and Results'!$C$15 - SQRT((1-E5718)*('Inputs and Results'!$C$15-'Inputs and Results'!$C$13)*('Inputs and Results'!$C$15-'Inputs and Results'!$C$14))))</f>
        <v>6.248575265377676E-2</v>
      </c>
      <c r="C5718" s="47">
        <f ca="1">IF('Inputs and Results'!$G$15='Inputs and Results'!$G$13, 'Inputs and Results'!$G$13, IF(F5718 &lt;= ('Inputs and Results'!$G$14-'Inputs and Results'!$G$13)/('Inputs and Results'!$G$15-'Inputs and Results'!$G$13), 'Inputs and Results'!$G$13 + SQRT(F5718*('Inputs and Results'!$G$15-'Inputs and Results'!$G$13)*('Inputs and Results'!$G$14-'Inputs and Results'!$G$13)), 'Inputs and Results'!$G$15 - SQRT((1-F5718)*('Inputs and Results'!$G$15-'Inputs and Results'!$G$13)*('Inputs and Results'!$G$15-'Inputs and Results'!$G$14))))</f>
        <v>684.42907952221265</v>
      </c>
      <c r="D5718">
        <f t="shared" ca="1" si="374"/>
        <v>42.767066172077087</v>
      </c>
      <c r="E5718">
        <f t="shared" ca="1" si="375"/>
        <v>4.1223338515327779E-2</v>
      </c>
      <c r="F5718">
        <f t="shared" ca="1" si="375"/>
        <v>0.68662989169078958</v>
      </c>
    </row>
    <row r="5719" spans="1:6" ht="15.75" customHeight="1" x14ac:dyDescent="0.2">
      <c r="A5719">
        <v>5718</v>
      </c>
      <c r="B5719" s="47">
        <f ca="1">IF('Inputs and Results'!$C$15='Inputs and Results'!$C$13, 'Inputs and Results'!$C$13, IF(E5719 &lt;= ('Inputs and Results'!$C$14-'Inputs and Results'!$C$13)/('Inputs and Results'!$C$15-'Inputs and Results'!$C$13), 'Inputs and Results'!$C$13 + SQRT(E5719*('Inputs and Results'!$C$15-'Inputs and Results'!$C$13)*('Inputs and Results'!$C$14-'Inputs and Results'!$C$13)), 'Inputs and Results'!$C$15 - SQRT((1-E5719)*('Inputs and Results'!$C$15-'Inputs and Results'!$C$13)*('Inputs and Results'!$C$15-'Inputs and Results'!$C$14))))</f>
        <v>0.3368748705802691</v>
      </c>
      <c r="C5719" s="47">
        <f ca="1">IF('Inputs and Results'!$G$15='Inputs and Results'!$G$13, 'Inputs and Results'!$G$13, IF(F5719 &lt;= ('Inputs and Results'!$G$14-'Inputs and Results'!$G$13)/('Inputs and Results'!$G$15-'Inputs and Results'!$G$13), 'Inputs and Results'!$G$13 + SQRT(F5719*('Inputs and Results'!$G$15-'Inputs and Results'!$G$13)*('Inputs and Results'!$G$14-'Inputs and Results'!$G$13)), 'Inputs and Results'!$G$15 - SQRT((1-F5719)*('Inputs and Results'!$G$15-'Inputs and Results'!$G$13)*('Inputs and Results'!$G$15-'Inputs and Results'!$G$14))))</f>
        <v>365.12538212181312</v>
      </c>
      <c r="D5719">
        <f t="shared" ca="1" si="374"/>
        <v>123.00156584785709</v>
      </c>
      <c r="E5719">
        <f t="shared" ca="1" si="375"/>
        <v>0.21197383833923789</v>
      </c>
      <c r="F5719">
        <f t="shared" ca="1" si="375"/>
        <v>0.1782811399387102</v>
      </c>
    </row>
    <row r="5720" spans="1:6" ht="15.75" customHeight="1" x14ac:dyDescent="0.2">
      <c r="A5720">
        <v>5719</v>
      </c>
      <c r="B5720" s="47">
        <f ca="1">IF('Inputs and Results'!$C$15='Inputs and Results'!$C$13, 'Inputs and Results'!$C$13, IF(E5720 &lt;= ('Inputs and Results'!$C$14-'Inputs and Results'!$C$13)/('Inputs and Results'!$C$15-'Inputs and Results'!$C$13), 'Inputs and Results'!$C$13 + SQRT(E5720*('Inputs and Results'!$C$15-'Inputs and Results'!$C$13)*('Inputs and Results'!$C$14-'Inputs and Results'!$C$13)), 'Inputs and Results'!$C$15 - SQRT((1-E5720)*('Inputs and Results'!$C$15-'Inputs and Results'!$C$13)*('Inputs and Results'!$C$15-'Inputs and Results'!$C$14))))</f>
        <v>0.95321840377924083</v>
      </c>
      <c r="C5720" s="47">
        <f ca="1">IF('Inputs and Results'!$G$15='Inputs and Results'!$G$13, 'Inputs and Results'!$G$13, IF(F5720 &lt;= ('Inputs and Results'!$G$14-'Inputs and Results'!$G$13)/('Inputs and Results'!$G$15-'Inputs and Results'!$G$13), 'Inputs and Results'!$G$13 + SQRT(F5720*('Inputs and Results'!$G$15-'Inputs and Results'!$G$13)*('Inputs and Results'!$G$14-'Inputs and Results'!$G$13)), 'Inputs and Results'!$G$15 - SQRT((1-F5720)*('Inputs and Results'!$G$15-'Inputs and Results'!$G$13)*('Inputs and Results'!$G$15-'Inputs and Results'!$G$14))))</f>
        <v>854.11250662100827</v>
      </c>
      <c r="D5720">
        <f t="shared" ca="1" si="374"/>
        <v>814.15576020916376</v>
      </c>
      <c r="E5720">
        <f t="shared" ca="1" si="375"/>
        <v>0.53452056637466683</v>
      </c>
      <c r="F5720">
        <f t="shared" ca="1" si="375"/>
        <v>0.8589573504746858</v>
      </c>
    </row>
    <row r="5721" spans="1:6" ht="15.75" customHeight="1" x14ac:dyDescent="0.2">
      <c r="A5721">
        <v>5720</v>
      </c>
      <c r="B5721" s="47">
        <f ca="1">IF('Inputs and Results'!$C$15='Inputs and Results'!$C$13, 'Inputs and Results'!$C$13, IF(E5721 &lt;= ('Inputs and Results'!$C$14-'Inputs and Results'!$C$13)/('Inputs and Results'!$C$15-'Inputs and Results'!$C$13), 'Inputs and Results'!$C$13 + SQRT(E5721*('Inputs and Results'!$C$15-'Inputs and Results'!$C$13)*('Inputs and Results'!$C$14-'Inputs and Results'!$C$13)), 'Inputs and Results'!$C$15 - SQRT((1-E5721)*('Inputs and Results'!$C$15-'Inputs and Results'!$C$13)*('Inputs and Results'!$C$15-'Inputs and Results'!$C$14))))</f>
        <v>0.87807460115793168</v>
      </c>
      <c r="C5721" s="47">
        <f ca="1">IF('Inputs and Results'!$G$15='Inputs and Results'!$G$13, 'Inputs and Results'!$G$13, IF(F5721 &lt;= ('Inputs and Results'!$G$14-'Inputs and Results'!$G$13)/('Inputs and Results'!$G$15-'Inputs and Results'!$G$13), 'Inputs and Results'!$G$13 + SQRT(F5721*('Inputs and Results'!$G$15-'Inputs and Results'!$G$13)*('Inputs and Results'!$G$14-'Inputs and Results'!$G$13)), 'Inputs and Results'!$G$15 - SQRT((1-F5721)*('Inputs and Results'!$G$15-'Inputs and Results'!$G$13)*('Inputs and Results'!$G$15-'Inputs and Results'!$G$14))))</f>
        <v>1125.7071100791682</v>
      </c>
      <c r="D5721">
        <f t="shared" ca="1" si="374"/>
        <v>988.45482170341347</v>
      </c>
      <c r="E5721">
        <f t="shared" ca="1" si="375"/>
        <v>0.49971473352765883</v>
      </c>
      <c r="F5721">
        <f t="shared" ca="1" si="375"/>
        <v>0.99349308334212938</v>
      </c>
    </row>
    <row r="5722" spans="1:6" ht="15.75" customHeight="1" x14ac:dyDescent="0.2">
      <c r="A5722">
        <v>5721</v>
      </c>
      <c r="B5722" s="47">
        <f ca="1">IF('Inputs and Results'!$C$15='Inputs and Results'!$C$13, 'Inputs and Results'!$C$13, IF(E5722 &lt;= ('Inputs and Results'!$C$14-'Inputs and Results'!$C$13)/('Inputs and Results'!$C$15-'Inputs and Results'!$C$13), 'Inputs and Results'!$C$13 + SQRT(E5722*('Inputs and Results'!$C$15-'Inputs and Results'!$C$13)*('Inputs and Results'!$C$14-'Inputs and Results'!$C$13)), 'Inputs and Results'!$C$15 - SQRT((1-E5722)*('Inputs and Results'!$C$15-'Inputs and Results'!$C$13)*('Inputs and Results'!$C$15-'Inputs and Results'!$C$14))))</f>
        <v>0.98655654846111274</v>
      </c>
      <c r="C5722" s="47">
        <f ca="1">IF('Inputs and Results'!$G$15='Inputs and Results'!$G$13, 'Inputs and Results'!$G$13, IF(F5722 &lt;= ('Inputs and Results'!$G$14-'Inputs and Results'!$G$13)/('Inputs and Results'!$G$15-'Inputs and Results'!$G$13), 'Inputs and Results'!$G$13 + SQRT(F5722*('Inputs and Results'!$G$15-'Inputs and Results'!$G$13)*('Inputs and Results'!$G$14-'Inputs and Results'!$G$13)), 'Inputs and Results'!$G$15 - SQRT((1-F5722)*('Inputs and Results'!$G$15-'Inputs and Results'!$G$13)*('Inputs and Results'!$G$15-'Inputs and Results'!$G$14))))</f>
        <v>806.14774001928913</v>
      </c>
      <c r="D5722">
        <f t="shared" ca="1" si="374"/>
        <v>795.31033194315637</v>
      </c>
      <c r="E5722">
        <f t="shared" ref="E5722:F5741" ca="1" si="376">RAND()</f>
        <v>0.54956060749501923</v>
      </c>
      <c r="F5722">
        <f t="shared" ca="1" si="376"/>
        <v>0.81712791212413283</v>
      </c>
    </row>
    <row r="5723" spans="1:6" ht="15.75" customHeight="1" x14ac:dyDescent="0.2">
      <c r="A5723">
        <v>5722</v>
      </c>
      <c r="B5723" s="47">
        <f ca="1">IF('Inputs and Results'!$C$15='Inputs and Results'!$C$13, 'Inputs and Results'!$C$13, IF(E5723 &lt;= ('Inputs and Results'!$C$14-'Inputs and Results'!$C$13)/('Inputs and Results'!$C$15-'Inputs and Results'!$C$13), 'Inputs and Results'!$C$13 + SQRT(E5723*('Inputs and Results'!$C$15-'Inputs and Results'!$C$13)*('Inputs and Results'!$C$14-'Inputs and Results'!$C$13)), 'Inputs and Results'!$C$15 - SQRT((1-E5723)*('Inputs and Results'!$C$15-'Inputs and Results'!$C$13)*('Inputs and Results'!$C$15-'Inputs and Results'!$C$14))))</f>
        <v>0.60809060753034494</v>
      </c>
      <c r="C5723" s="47">
        <f ca="1">IF('Inputs and Results'!$G$15='Inputs and Results'!$G$13, 'Inputs and Results'!$G$13, IF(F5723 &lt;= ('Inputs and Results'!$G$14-'Inputs and Results'!$G$13)/('Inputs and Results'!$G$15-'Inputs and Results'!$G$13), 'Inputs and Results'!$G$13 + SQRT(F5723*('Inputs and Results'!$G$15-'Inputs and Results'!$G$13)*('Inputs and Results'!$G$14-'Inputs and Results'!$G$13)), 'Inputs and Results'!$G$15 - SQRT((1-F5723)*('Inputs and Results'!$G$15-'Inputs and Results'!$G$13)*('Inputs and Results'!$G$15-'Inputs and Results'!$G$14))))</f>
        <v>871.20902493994458</v>
      </c>
      <c r="D5723">
        <f t="shared" ca="1" si="374"/>
        <v>529.77402526165031</v>
      </c>
      <c r="E5723">
        <f t="shared" ca="1" si="376"/>
        <v>0.36430771757949409</v>
      </c>
      <c r="F5723">
        <f t="shared" ca="1" si="376"/>
        <v>0.87255567075755358</v>
      </c>
    </row>
    <row r="5724" spans="1:6" ht="15.75" customHeight="1" x14ac:dyDescent="0.2">
      <c r="A5724">
        <v>5723</v>
      </c>
      <c r="B5724" s="47">
        <f ca="1">IF('Inputs and Results'!$C$15='Inputs and Results'!$C$13, 'Inputs and Results'!$C$13, IF(E5724 &lt;= ('Inputs and Results'!$C$14-'Inputs and Results'!$C$13)/('Inputs and Results'!$C$15-'Inputs and Results'!$C$13), 'Inputs and Results'!$C$13 + SQRT(E5724*('Inputs and Results'!$C$15-'Inputs and Results'!$C$13)*('Inputs and Results'!$C$14-'Inputs and Results'!$C$13)), 'Inputs and Results'!$C$15 - SQRT((1-E5724)*('Inputs and Results'!$C$15-'Inputs and Results'!$C$13)*('Inputs and Results'!$C$15-'Inputs and Results'!$C$14))))</f>
        <v>0.16028004449305611</v>
      </c>
      <c r="C5724" s="47">
        <f ca="1">IF('Inputs and Results'!$G$15='Inputs and Results'!$G$13, 'Inputs and Results'!$G$13, IF(F5724 &lt;= ('Inputs and Results'!$G$14-'Inputs and Results'!$G$13)/('Inputs and Results'!$G$15-'Inputs and Results'!$G$13), 'Inputs and Results'!$G$13 + SQRT(F5724*('Inputs and Results'!$G$15-'Inputs and Results'!$G$13)*('Inputs and Results'!$G$14-'Inputs and Results'!$G$13)), 'Inputs and Results'!$G$15 - SQRT((1-F5724)*('Inputs and Results'!$G$15-'Inputs and Results'!$G$13)*('Inputs and Results'!$G$15-'Inputs and Results'!$G$14))))</f>
        <v>364.91421536588268</v>
      </c>
      <c r="D5724">
        <f t="shared" ca="1" si="374"/>
        <v>58.488466674992331</v>
      </c>
      <c r="E5724">
        <f t="shared" ca="1" si="376"/>
        <v>0.10399895269951565</v>
      </c>
      <c r="F5724">
        <f t="shared" ca="1" si="376"/>
        <v>0.17786540888971492</v>
      </c>
    </row>
    <row r="5725" spans="1:6" ht="15.75" customHeight="1" x14ac:dyDescent="0.2">
      <c r="A5725">
        <v>5724</v>
      </c>
      <c r="B5725" s="47">
        <f ca="1">IF('Inputs and Results'!$C$15='Inputs and Results'!$C$13, 'Inputs and Results'!$C$13, IF(E5725 &lt;= ('Inputs and Results'!$C$14-'Inputs and Results'!$C$13)/('Inputs and Results'!$C$15-'Inputs and Results'!$C$13), 'Inputs and Results'!$C$13 + SQRT(E5725*('Inputs and Results'!$C$15-'Inputs and Results'!$C$13)*('Inputs and Results'!$C$14-'Inputs and Results'!$C$13)), 'Inputs and Results'!$C$15 - SQRT((1-E5725)*('Inputs and Results'!$C$15-'Inputs and Results'!$C$13)*('Inputs and Results'!$C$15-'Inputs and Results'!$C$14))))</f>
        <v>0.97854224610758012</v>
      </c>
      <c r="C5725" s="47">
        <f ca="1">IF('Inputs and Results'!$G$15='Inputs and Results'!$G$13, 'Inputs and Results'!$G$13, IF(F5725 &lt;= ('Inputs and Results'!$G$14-'Inputs and Results'!$G$13)/('Inputs and Results'!$G$15-'Inputs and Results'!$G$13), 'Inputs and Results'!$G$13 + SQRT(F5725*('Inputs and Results'!$G$15-'Inputs and Results'!$G$13)*('Inputs and Results'!$G$14-'Inputs and Results'!$G$13)), 'Inputs and Results'!$G$15 - SQRT((1-F5725)*('Inputs and Results'!$G$15-'Inputs and Results'!$G$13)*('Inputs and Results'!$G$15-'Inputs and Results'!$G$14))))</f>
        <v>667.53993971879584</v>
      </c>
      <c r="D5725">
        <f t="shared" ca="1" si="374"/>
        <v>653.2160319789491</v>
      </c>
      <c r="E5725">
        <f t="shared" ca="1" si="376"/>
        <v>0.54596761658091253</v>
      </c>
      <c r="F5725">
        <f t="shared" ca="1" si="376"/>
        <v>0.66576277756597058</v>
      </c>
    </row>
    <row r="5726" spans="1:6" ht="15.75" customHeight="1" x14ac:dyDescent="0.2">
      <c r="A5726">
        <v>5725</v>
      </c>
      <c r="B5726" s="47">
        <f ca="1">IF('Inputs and Results'!$C$15='Inputs and Results'!$C$13, 'Inputs and Results'!$C$13, IF(E5726 &lt;= ('Inputs and Results'!$C$14-'Inputs and Results'!$C$13)/('Inputs and Results'!$C$15-'Inputs and Results'!$C$13), 'Inputs and Results'!$C$13 + SQRT(E5726*('Inputs and Results'!$C$15-'Inputs and Results'!$C$13)*('Inputs and Results'!$C$14-'Inputs and Results'!$C$13)), 'Inputs and Results'!$C$15 - SQRT((1-E5726)*('Inputs and Results'!$C$15-'Inputs and Results'!$C$13)*('Inputs and Results'!$C$15-'Inputs and Results'!$C$14))))</f>
        <v>1.6477535746551939</v>
      </c>
      <c r="C5726" s="47">
        <f ca="1">IF('Inputs and Results'!$G$15='Inputs and Results'!$G$13, 'Inputs and Results'!$G$13, IF(F5726 &lt;= ('Inputs and Results'!$G$14-'Inputs and Results'!$G$13)/('Inputs and Results'!$G$15-'Inputs and Results'!$G$13), 'Inputs and Results'!$G$13 + SQRT(F5726*('Inputs and Results'!$G$15-'Inputs and Results'!$G$13)*('Inputs and Results'!$G$14-'Inputs and Results'!$G$13)), 'Inputs and Results'!$G$15 - SQRT((1-F5726)*('Inputs and Results'!$G$15-'Inputs and Results'!$G$13)*('Inputs and Results'!$G$15-'Inputs and Results'!$G$14))))</f>
        <v>398.23728831593507</v>
      </c>
      <c r="D5726">
        <f t="shared" ca="1" si="374"/>
        <v>656.19691538357313</v>
      </c>
      <c r="E5726">
        <f t="shared" ca="1" si="376"/>
        <v>0.79682551168246596</v>
      </c>
      <c r="F5726">
        <f t="shared" ca="1" si="376"/>
        <v>0.24216885785173681</v>
      </c>
    </row>
    <row r="5727" spans="1:6" ht="15.75" customHeight="1" x14ac:dyDescent="0.2">
      <c r="A5727">
        <v>5726</v>
      </c>
      <c r="B5727" s="47">
        <f ca="1">IF('Inputs and Results'!$C$15='Inputs and Results'!$C$13, 'Inputs and Results'!$C$13, IF(E5727 &lt;= ('Inputs and Results'!$C$14-'Inputs and Results'!$C$13)/('Inputs and Results'!$C$15-'Inputs and Results'!$C$13), 'Inputs and Results'!$C$13 + SQRT(E5727*('Inputs and Results'!$C$15-'Inputs and Results'!$C$13)*('Inputs and Results'!$C$14-'Inputs and Results'!$C$13)), 'Inputs and Results'!$C$15 - SQRT((1-E5727)*('Inputs and Results'!$C$15-'Inputs and Results'!$C$13)*('Inputs and Results'!$C$15-'Inputs and Results'!$C$14))))</f>
        <v>2.3228389666016671</v>
      </c>
      <c r="C5727" s="47">
        <f ca="1">IF('Inputs and Results'!$G$15='Inputs and Results'!$G$13, 'Inputs and Results'!$G$13, IF(F5727 &lt;= ('Inputs and Results'!$G$14-'Inputs and Results'!$G$13)/('Inputs and Results'!$G$15-'Inputs and Results'!$G$13), 'Inputs and Results'!$G$13 + SQRT(F5727*('Inputs and Results'!$G$15-'Inputs and Results'!$G$13)*('Inputs and Results'!$G$14-'Inputs and Results'!$G$13)), 'Inputs and Results'!$G$15 - SQRT((1-F5727)*('Inputs and Results'!$G$15-'Inputs and Results'!$G$13)*('Inputs and Results'!$G$15-'Inputs and Results'!$G$14))))</f>
        <v>712.82793616672848</v>
      </c>
      <c r="D5727">
        <f t="shared" ca="1" si="374"/>
        <v>1655.7845066103228</v>
      </c>
      <c r="E5727">
        <f t="shared" ca="1" si="376"/>
        <v>0.94905032609410023</v>
      </c>
      <c r="F5727">
        <f t="shared" ca="1" si="376"/>
        <v>0.72020142886329563</v>
      </c>
    </row>
    <row r="5728" spans="1:6" ht="15.75" customHeight="1" x14ac:dyDescent="0.2">
      <c r="A5728">
        <v>5727</v>
      </c>
      <c r="B5728" s="47">
        <f ca="1">IF('Inputs and Results'!$C$15='Inputs and Results'!$C$13, 'Inputs and Results'!$C$13, IF(E5728 &lt;= ('Inputs and Results'!$C$14-'Inputs and Results'!$C$13)/('Inputs and Results'!$C$15-'Inputs and Results'!$C$13), 'Inputs and Results'!$C$13 + SQRT(E5728*('Inputs and Results'!$C$15-'Inputs and Results'!$C$13)*('Inputs and Results'!$C$14-'Inputs and Results'!$C$13)), 'Inputs and Results'!$C$15 - SQRT((1-E5728)*('Inputs and Results'!$C$15-'Inputs and Results'!$C$13)*('Inputs and Results'!$C$15-'Inputs and Results'!$C$14))))</f>
        <v>1.9101134914985081</v>
      </c>
      <c r="C5728" s="47">
        <f ca="1">IF('Inputs and Results'!$G$15='Inputs and Results'!$G$13, 'Inputs and Results'!$G$13, IF(F5728 &lt;= ('Inputs and Results'!$G$14-'Inputs and Results'!$G$13)/('Inputs and Results'!$G$15-'Inputs and Results'!$G$13), 'Inputs and Results'!$G$13 + SQRT(F5728*('Inputs and Results'!$G$15-'Inputs and Results'!$G$13)*('Inputs and Results'!$G$14-'Inputs and Results'!$G$13)), 'Inputs and Results'!$G$15 - SQRT((1-F5728)*('Inputs and Results'!$G$15-'Inputs and Results'!$G$13)*('Inputs and Results'!$G$15-'Inputs and Results'!$G$14))))</f>
        <v>501.04141515382798</v>
      </c>
      <c r="D5728">
        <f t="shared" ca="1" si="374"/>
        <v>957.04596688483184</v>
      </c>
      <c r="E5728">
        <f t="shared" ca="1" si="376"/>
        <v>0.86801637762071415</v>
      </c>
      <c r="F5728">
        <f t="shared" ca="1" si="376"/>
        <v>0.42405153331404233</v>
      </c>
    </row>
    <row r="5729" spans="1:6" ht="15.75" customHeight="1" x14ac:dyDescent="0.2">
      <c r="A5729">
        <v>5728</v>
      </c>
      <c r="B5729" s="47">
        <f ca="1">IF('Inputs and Results'!$C$15='Inputs and Results'!$C$13, 'Inputs and Results'!$C$13, IF(E5729 &lt;= ('Inputs and Results'!$C$14-'Inputs and Results'!$C$13)/('Inputs and Results'!$C$15-'Inputs and Results'!$C$13), 'Inputs and Results'!$C$13 + SQRT(E5729*('Inputs and Results'!$C$15-'Inputs and Results'!$C$13)*('Inputs and Results'!$C$14-'Inputs and Results'!$C$13)), 'Inputs and Results'!$C$15 - SQRT((1-E5729)*('Inputs and Results'!$C$15-'Inputs and Results'!$C$13)*('Inputs and Results'!$C$15-'Inputs and Results'!$C$14))))</f>
        <v>0.84595465078944931</v>
      </c>
      <c r="C5729" s="47">
        <f ca="1">IF('Inputs and Results'!$G$15='Inputs and Results'!$G$13, 'Inputs and Results'!$G$13, IF(F5729 &lt;= ('Inputs and Results'!$G$14-'Inputs and Results'!$G$13)/('Inputs and Results'!$G$15-'Inputs and Results'!$G$13), 'Inputs and Results'!$G$13 + SQRT(F5729*('Inputs and Results'!$G$15-'Inputs and Results'!$G$13)*('Inputs and Results'!$G$14-'Inputs and Results'!$G$13)), 'Inputs and Results'!$G$15 - SQRT((1-F5729)*('Inputs and Results'!$G$15-'Inputs and Results'!$G$13)*('Inputs and Results'!$G$15-'Inputs and Results'!$G$14))))</f>
        <v>750.78292263052333</v>
      </c>
      <c r="D5729">
        <f t="shared" ca="1" si="374"/>
        <v>635.12830513258655</v>
      </c>
      <c r="E5729">
        <f t="shared" ca="1" si="376"/>
        <v>0.484454292616044</v>
      </c>
      <c r="F5729">
        <f t="shared" ca="1" si="376"/>
        <v>0.76210064993277338</v>
      </c>
    </row>
    <row r="5730" spans="1:6" ht="15.75" customHeight="1" x14ac:dyDescent="0.2">
      <c r="A5730">
        <v>5729</v>
      </c>
      <c r="B5730" s="47">
        <f ca="1">IF('Inputs and Results'!$C$15='Inputs and Results'!$C$13, 'Inputs and Results'!$C$13, IF(E5730 &lt;= ('Inputs and Results'!$C$14-'Inputs and Results'!$C$13)/('Inputs and Results'!$C$15-'Inputs and Results'!$C$13), 'Inputs and Results'!$C$13 + SQRT(E5730*('Inputs and Results'!$C$15-'Inputs and Results'!$C$13)*('Inputs and Results'!$C$14-'Inputs and Results'!$C$13)), 'Inputs and Results'!$C$15 - SQRT((1-E5730)*('Inputs and Results'!$C$15-'Inputs and Results'!$C$13)*('Inputs and Results'!$C$15-'Inputs and Results'!$C$14))))</f>
        <v>2.1076932285579089</v>
      </c>
      <c r="C5730" s="47">
        <f ca="1">IF('Inputs and Results'!$G$15='Inputs and Results'!$G$13, 'Inputs and Results'!$G$13, IF(F5730 &lt;= ('Inputs and Results'!$G$14-'Inputs and Results'!$G$13)/('Inputs and Results'!$G$15-'Inputs and Results'!$G$13), 'Inputs and Results'!$G$13 + SQRT(F5730*('Inputs and Results'!$G$15-'Inputs and Results'!$G$13)*('Inputs and Results'!$G$14-'Inputs and Results'!$G$13)), 'Inputs and Results'!$G$15 - SQRT((1-F5730)*('Inputs and Results'!$G$15-'Inputs and Results'!$G$13)*('Inputs and Results'!$G$15-'Inputs and Results'!$G$14))))</f>
        <v>807.99597208065541</v>
      </c>
      <c r="D5730">
        <f t="shared" ca="1" si="374"/>
        <v>1703.0076390564625</v>
      </c>
      <c r="E5730">
        <f t="shared" ca="1" si="376"/>
        <v>0.91153206951539911</v>
      </c>
      <c r="F5730">
        <f t="shared" ca="1" si="376"/>
        <v>0.8188402141549509</v>
      </c>
    </row>
    <row r="5731" spans="1:6" ht="15.75" customHeight="1" x14ac:dyDescent="0.2">
      <c r="A5731">
        <v>5730</v>
      </c>
      <c r="B5731" s="47">
        <f ca="1">IF('Inputs and Results'!$C$15='Inputs and Results'!$C$13, 'Inputs and Results'!$C$13, IF(E5731 &lt;= ('Inputs and Results'!$C$14-'Inputs and Results'!$C$13)/('Inputs and Results'!$C$15-'Inputs and Results'!$C$13), 'Inputs and Results'!$C$13 + SQRT(E5731*('Inputs and Results'!$C$15-'Inputs and Results'!$C$13)*('Inputs and Results'!$C$14-'Inputs and Results'!$C$13)), 'Inputs and Results'!$C$15 - SQRT((1-E5731)*('Inputs and Results'!$C$15-'Inputs and Results'!$C$13)*('Inputs and Results'!$C$15-'Inputs and Results'!$C$14))))</f>
        <v>1.3412871970997837</v>
      </c>
      <c r="C5731" s="47">
        <f ca="1">IF('Inputs and Results'!$G$15='Inputs and Results'!$G$13, 'Inputs and Results'!$G$13, IF(F5731 &lt;= ('Inputs and Results'!$G$14-'Inputs and Results'!$G$13)/('Inputs and Results'!$G$15-'Inputs and Results'!$G$13), 'Inputs and Results'!$G$13 + SQRT(F5731*('Inputs and Results'!$G$15-'Inputs and Results'!$G$13)*('Inputs and Results'!$G$14-'Inputs and Results'!$G$13)), 'Inputs and Results'!$G$15 - SQRT((1-F5731)*('Inputs and Results'!$G$15-'Inputs and Results'!$G$13)*('Inputs and Results'!$G$15-'Inputs and Results'!$G$14))))</f>
        <v>962.34313939669664</v>
      </c>
      <c r="D5731">
        <f t="shared" ca="1" si="374"/>
        <v>1290.7785320896016</v>
      </c>
      <c r="E5731">
        <f t="shared" ca="1" si="376"/>
        <v>0.69429687083276759</v>
      </c>
      <c r="F5731">
        <f t="shared" ca="1" si="376"/>
        <v>0.93341422615528136</v>
      </c>
    </row>
    <row r="5732" spans="1:6" ht="15.75" customHeight="1" x14ac:dyDescent="0.2">
      <c r="A5732">
        <v>5731</v>
      </c>
      <c r="B5732" s="47">
        <f ca="1">IF('Inputs and Results'!$C$15='Inputs and Results'!$C$13, 'Inputs and Results'!$C$13, IF(E5732 &lt;= ('Inputs and Results'!$C$14-'Inputs and Results'!$C$13)/('Inputs and Results'!$C$15-'Inputs and Results'!$C$13), 'Inputs and Results'!$C$13 + SQRT(E5732*('Inputs and Results'!$C$15-'Inputs and Results'!$C$13)*('Inputs and Results'!$C$14-'Inputs and Results'!$C$13)), 'Inputs and Results'!$C$15 - SQRT((1-E5732)*('Inputs and Results'!$C$15-'Inputs and Results'!$C$13)*('Inputs and Results'!$C$15-'Inputs and Results'!$C$14))))</f>
        <v>1.468864075099795</v>
      </c>
      <c r="C5732" s="47">
        <f ca="1">IF('Inputs and Results'!$G$15='Inputs and Results'!$G$13, 'Inputs and Results'!$G$13, IF(F5732 &lt;= ('Inputs and Results'!$G$14-'Inputs and Results'!$G$13)/('Inputs and Results'!$G$15-'Inputs and Results'!$G$13), 'Inputs and Results'!$G$13 + SQRT(F5732*('Inputs and Results'!$G$15-'Inputs and Results'!$G$13)*('Inputs and Results'!$G$14-'Inputs and Results'!$G$13)), 'Inputs and Results'!$G$15 - SQRT((1-F5732)*('Inputs and Results'!$G$15-'Inputs and Results'!$G$13)*('Inputs and Results'!$G$15-'Inputs and Results'!$G$14))))</f>
        <v>468.98177197561574</v>
      </c>
      <c r="D5732">
        <f t="shared" ca="1" si="374"/>
        <v>688.87047673162579</v>
      </c>
      <c r="E5732">
        <f t="shared" ca="1" si="376"/>
        <v>0.73951364216444371</v>
      </c>
      <c r="F5732">
        <f t="shared" ca="1" si="376"/>
        <v>0.37000492819386155</v>
      </c>
    </row>
    <row r="5733" spans="1:6" ht="15.75" customHeight="1" x14ac:dyDescent="0.2">
      <c r="A5733">
        <v>5732</v>
      </c>
      <c r="B5733" s="47">
        <f ca="1">IF('Inputs and Results'!$C$15='Inputs and Results'!$C$13, 'Inputs and Results'!$C$13, IF(E5733 &lt;= ('Inputs and Results'!$C$14-'Inputs and Results'!$C$13)/('Inputs and Results'!$C$15-'Inputs and Results'!$C$13), 'Inputs and Results'!$C$13 + SQRT(E5733*('Inputs and Results'!$C$15-'Inputs and Results'!$C$13)*('Inputs and Results'!$C$14-'Inputs and Results'!$C$13)), 'Inputs and Results'!$C$15 - SQRT((1-E5733)*('Inputs and Results'!$C$15-'Inputs and Results'!$C$13)*('Inputs and Results'!$C$15-'Inputs and Results'!$C$14))))</f>
        <v>0.69046940976251125</v>
      </c>
      <c r="C5733" s="47">
        <f ca="1">IF('Inputs and Results'!$G$15='Inputs and Results'!$G$13, 'Inputs and Results'!$G$13, IF(F5733 &lt;= ('Inputs and Results'!$G$14-'Inputs and Results'!$G$13)/('Inputs and Results'!$G$15-'Inputs and Results'!$G$13), 'Inputs and Results'!$G$13 + SQRT(F5733*('Inputs and Results'!$G$15-'Inputs and Results'!$G$13)*('Inputs and Results'!$G$14-'Inputs and Results'!$G$13)), 'Inputs and Results'!$G$15 - SQRT((1-F5733)*('Inputs and Results'!$G$15-'Inputs and Results'!$G$13)*('Inputs and Results'!$G$15-'Inputs and Results'!$G$14))))</f>
        <v>431.61986466211795</v>
      </c>
      <c r="D5733">
        <f t="shared" ca="1" si="374"/>
        <v>298.02031319502754</v>
      </c>
      <c r="E5733">
        <f t="shared" ca="1" si="376"/>
        <v>0.40734093919525305</v>
      </c>
      <c r="F5733">
        <f t="shared" ca="1" si="376"/>
        <v>0.30396192546474177</v>
      </c>
    </row>
    <row r="5734" spans="1:6" ht="15.75" customHeight="1" x14ac:dyDescent="0.2">
      <c r="A5734">
        <v>5733</v>
      </c>
      <c r="B5734" s="47">
        <f ca="1">IF('Inputs and Results'!$C$15='Inputs and Results'!$C$13, 'Inputs and Results'!$C$13, IF(E5734 &lt;= ('Inputs and Results'!$C$14-'Inputs and Results'!$C$13)/('Inputs and Results'!$C$15-'Inputs and Results'!$C$13), 'Inputs and Results'!$C$13 + SQRT(E5734*('Inputs and Results'!$C$15-'Inputs and Results'!$C$13)*('Inputs and Results'!$C$14-'Inputs and Results'!$C$13)), 'Inputs and Results'!$C$15 - SQRT((1-E5734)*('Inputs and Results'!$C$15-'Inputs and Results'!$C$13)*('Inputs and Results'!$C$15-'Inputs and Results'!$C$14))))</f>
        <v>0.51266535646523037</v>
      </c>
      <c r="C5734" s="47">
        <f ca="1">IF('Inputs and Results'!$G$15='Inputs and Results'!$G$13, 'Inputs and Results'!$G$13, IF(F5734 &lt;= ('Inputs and Results'!$G$14-'Inputs and Results'!$G$13)/('Inputs and Results'!$G$15-'Inputs and Results'!$G$13), 'Inputs and Results'!$G$13 + SQRT(F5734*('Inputs and Results'!$G$15-'Inputs and Results'!$G$13)*('Inputs and Results'!$G$14-'Inputs and Results'!$G$13)), 'Inputs and Results'!$G$15 - SQRT((1-F5734)*('Inputs and Results'!$G$15-'Inputs and Results'!$G$13)*('Inputs and Results'!$G$15-'Inputs and Results'!$G$14))))</f>
        <v>584.41627947288623</v>
      </c>
      <c r="D5734">
        <f t="shared" ca="1" si="374"/>
        <v>299.6099802400509</v>
      </c>
      <c r="E5734">
        <f t="shared" ca="1" si="376"/>
        <v>0.31257404123019561</v>
      </c>
      <c r="F5734">
        <f t="shared" ca="1" si="376"/>
        <v>0.55325984363169933</v>
      </c>
    </row>
    <row r="5735" spans="1:6" ht="15.75" customHeight="1" x14ac:dyDescent="0.2">
      <c r="A5735">
        <v>5734</v>
      </c>
      <c r="B5735" s="47">
        <f ca="1">IF('Inputs and Results'!$C$15='Inputs and Results'!$C$13, 'Inputs and Results'!$C$13, IF(E5735 &lt;= ('Inputs and Results'!$C$14-'Inputs and Results'!$C$13)/('Inputs and Results'!$C$15-'Inputs and Results'!$C$13), 'Inputs and Results'!$C$13 + SQRT(E5735*('Inputs and Results'!$C$15-'Inputs and Results'!$C$13)*('Inputs and Results'!$C$14-'Inputs and Results'!$C$13)), 'Inputs and Results'!$C$15 - SQRT((1-E5735)*('Inputs and Results'!$C$15-'Inputs and Results'!$C$13)*('Inputs and Results'!$C$15-'Inputs and Results'!$C$14))))</f>
        <v>0.48769314173979383</v>
      </c>
      <c r="C5735" s="47">
        <f ca="1">IF('Inputs and Results'!$G$15='Inputs and Results'!$G$13, 'Inputs and Results'!$G$13, IF(F5735 &lt;= ('Inputs and Results'!$G$14-'Inputs and Results'!$G$13)/('Inputs and Results'!$G$15-'Inputs and Results'!$G$13), 'Inputs and Results'!$G$13 + SQRT(F5735*('Inputs and Results'!$G$15-'Inputs and Results'!$G$13)*('Inputs and Results'!$G$14-'Inputs and Results'!$G$13)), 'Inputs and Results'!$G$15 - SQRT((1-F5735)*('Inputs and Results'!$G$15-'Inputs and Results'!$G$13)*('Inputs and Results'!$G$15-'Inputs and Results'!$G$14))))</f>
        <v>605.65561678649829</v>
      </c>
      <c r="D5735">
        <f t="shared" ca="1" si="374"/>
        <v>295.37409056295996</v>
      </c>
      <c r="E5735">
        <f t="shared" ca="1" si="376"/>
        <v>0.29870158332652585</v>
      </c>
      <c r="F5735">
        <f t="shared" ca="1" si="376"/>
        <v>0.58355556279708498</v>
      </c>
    </row>
    <row r="5736" spans="1:6" ht="15.75" customHeight="1" x14ac:dyDescent="0.2">
      <c r="A5736">
        <v>5735</v>
      </c>
      <c r="B5736" s="47">
        <f ca="1">IF('Inputs and Results'!$C$15='Inputs and Results'!$C$13, 'Inputs and Results'!$C$13, IF(E5736 &lt;= ('Inputs and Results'!$C$14-'Inputs and Results'!$C$13)/('Inputs and Results'!$C$15-'Inputs and Results'!$C$13), 'Inputs and Results'!$C$13 + SQRT(E5736*('Inputs and Results'!$C$15-'Inputs and Results'!$C$13)*('Inputs and Results'!$C$14-'Inputs and Results'!$C$13)), 'Inputs and Results'!$C$15 - SQRT((1-E5736)*('Inputs and Results'!$C$15-'Inputs and Results'!$C$13)*('Inputs and Results'!$C$15-'Inputs and Results'!$C$14))))</f>
        <v>2.7073482604320058</v>
      </c>
      <c r="C5736" s="47">
        <f ca="1">IF('Inputs and Results'!$G$15='Inputs and Results'!$G$13, 'Inputs and Results'!$G$13, IF(F5736 &lt;= ('Inputs and Results'!$G$14-'Inputs and Results'!$G$13)/('Inputs and Results'!$G$15-'Inputs and Results'!$G$13), 'Inputs and Results'!$G$13 + SQRT(F5736*('Inputs and Results'!$G$15-'Inputs and Results'!$G$13)*('Inputs and Results'!$G$14-'Inputs and Results'!$G$13)), 'Inputs and Results'!$G$15 - SQRT((1-F5736)*('Inputs and Results'!$G$15-'Inputs and Results'!$G$13)*('Inputs and Results'!$G$15-'Inputs and Results'!$G$14))))</f>
        <v>372.7317753947292</v>
      </c>
      <c r="D5736">
        <f t="shared" ca="1" si="374"/>
        <v>1009.1147237226533</v>
      </c>
      <c r="E5736">
        <f t="shared" ca="1" si="376"/>
        <v>0.99048388436975854</v>
      </c>
      <c r="F5736">
        <f t="shared" ca="1" si="376"/>
        <v>0.19318599850566442</v>
      </c>
    </row>
    <row r="5737" spans="1:6" ht="15.75" customHeight="1" x14ac:dyDescent="0.2">
      <c r="A5737">
        <v>5736</v>
      </c>
      <c r="B5737" s="47">
        <f ca="1">IF('Inputs and Results'!$C$15='Inputs and Results'!$C$13, 'Inputs and Results'!$C$13, IF(E5737 &lt;= ('Inputs and Results'!$C$14-'Inputs and Results'!$C$13)/('Inputs and Results'!$C$15-'Inputs and Results'!$C$13), 'Inputs and Results'!$C$13 + SQRT(E5737*('Inputs and Results'!$C$15-'Inputs and Results'!$C$13)*('Inputs and Results'!$C$14-'Inputs and Results'!$C$13)), 'Inputs and Results'!$C$15 - SQRT((1-E5737)*('Inputs and Results'!$C$15-'Inputs and Results'!$C$13)*('Inputs and Results'!$C$15-'Inputs and Results'!$C$14))))</f>
        <v>1.0156416636361747</v>
      </c>
      <c r="C5737" s="47">
        <f ca="1">IF('Inputs and Results'!$G$15='Inputs and Results'!$G$13, 'Inputs and Results'!$G$13, IF(F5737 &lt;= ('Inputs and Results'!$G$14-'Inputs and Results'!$G$13)/('Inputs and Results'!$G$15-'Inputs and Results'!$G$13), 'Inputs and Results'!$G$13 + SQRT(F5737*('Inputs and Results'!$G$15-'Inputs and Results'!$G$13)*('Inputs and Results'!$G$14-'Inputs and Results'!$G$13)), 'Inputs and Results'!$G$15 - SQRT((1-F5737)*('Inputs and Results'!$G$15-'Inputs and Results'!$G$13)*('Inputs and Results'!$G$15-'Inputs and Results'!$G$14))))</f>
        <v>392.56833928640526</v>
      </c>
      <c r="D5737">
        <f t="shared" ca="1" si="374"/>
        <v>398.70876120373492</v>
      </c>
      <c r="E5737">
        <f t="shared" ca="1" si="376"/>
        <v>0.56248022143371013</v>
      </c>
      <c r="F5737">
        <f t="shared" ca="1" si="376"/>
        <v>0.23141431889909403</v>
      </c>
    </row>
    <row r="5738" spans="1:6" ht="15.75" customHeight="1" x14ac:dyDescent="0.2">
      <c r="A5738">
        <v>5737</v>
      </c>
      <c r="B5738" s="47">
        <f ca="1">IF('Inputs and Results'!$C$15='Inputs and Results'!$C$13, 'Inputs and Results'!$C$13, IF(E5738 &lt;= ('Inputs and Results'!$C$14-'Inputs and Results'!$C$13)/('Inputs and Results'!$C$15-'Inputs and Results'!$C$13), 'Inputs and Results'!$C$13 + SQRT(E5738*('Inputs and Results'!$C$15-'Inputs and Results'!$C$13)*('Inputs and Results'!$C$14-'Inputs and Results'!$C$13)), 'Inputs and Results'!$C$15 - SQRT((1-E5738)*('Inputs and Results'!$C$15-'Inputs and Results'!$C$13)*('Inputs and Results'!$C$15-'Inputs and Results'!$C$14))))</f>
        <v>0.14447195466513429</v>
      </c>
      <c r="C5738" s="47">
        <f ca="1">IF('Inputs and Results'!$G$15='Inputs and Results'!$G$13, 'Inputs and Results'!$G$13, IF(F5738 &lt;= ('Inputs and Results'!$G$14-'Inputs and Results'!$G$13)/('Inputs and Results'!$G$15-'Inputs and Results'!$G$13), 'Inputs and Results'!$G$13 + SQRT(F5738*('Inputs and Results'!$G$15-'Inputs and Results'!$G$13)*('Inputs and Results'!$G$14-'Inputs and Results'!$G$13)), 'Inputs and Results'!$G$15 - SQRT((1-F5738)*('Inputs and Results'!$G$15-'Inputs and Results'!$G$13)*('Inputs and Results'!$G$15-'Inputs and Results'!$G$14))))</f>
        <v>586.33374957301658</v>
      </c>
      <c r="D5738">
        <f t="shared" ca="1" si="374"/>
        <v>84.708782886951056</v>
      </c>
      <c r="E5738">
        <f t="shared" ca="1" si="376"/>
        <v>9.3995509145115785E-2</v>
      </c>
      <c r="F5738">
        <f t="shared" ca="1" si="376"/>
        <v>0.55603859408692435</v>
      </c>
    </row>
    <row r="5739" spans="1:6" ht="15.75" customHeight="1" x14ac:dyDescent="0.2">
      <c r="A5739">
        <v>5738</v>
      </c>
      <c r="B5739" s="47">
        <f ca="1">IF('Inputs and Results'!$C$15='Inputs and Results'!$C$13, 'Inputs and Results'!$C$13, IF(E5739 &lt;= ('Inputs and Results'!$C$14-'Inputs and Results'!$C$13)/('Inputs and Results'!$C$15-'Inputs and Results'!$C$13), 'Inputs and Results'!$C$13 + SQRT(E5739*('Inputs and Results'!$C$15-'Inputs and Results'!$C$13)*('Inputs and Results'!$C$14-'Inputs and Results'!$C$13)), 'Inputs and Results'!$C$15 - SQRT((1-E5739)*('Inputs and Results'!$C$15-'Inputs and Results'!$C$13)*('Inputs and Results'!$C$15-'Inputs and Results'!$C$14))))</f>
        <v>0.3169305434181946</v>
      </c>
      <c r="C5739" s="47">
        <f ca="1">IF('Inputs and Results'!$G$15='Inputs and Results'!$G$13, 'Inputs and Results'!$G$13, IF(F5739 &lt;= ('Inputs and Results'!$G$14-'Inputs and Results'!$G$13)/('Inputs and Results'!$G$15-'Inputs and Results'!$G$13), 'Inputs and Results'!$G$13 + SQRT(F5739*('Inputs and Results'!$G$15-'Inputs and Results'!$G$13)*('Inputs and Results'!$G$14-'Inputs and Results'!$G$13)), 'Inputs and Results'!$G$15 - SQRT((1-F5739)*('Inputs and Results'!$G$15-'Inputs and Results'!$G$13)*('Inputs and Results'!$G$15-'Inputs and Results'!$G$14))))</f>
        <v>311.39740423328624</v>
      </c>
      <c r="D5739">
        <f t="shared" ca="1" si="374"/>
        <v>98.691348542670625</v>
      </c>
      <c r="E5739">
        <f t="shared" ca="1" si="376"/>
        <v>0.20012647679531281</v>
      </c>
      <c r="F5739">
        <f t="shared" ca="1" si="376"/>
        <v>6.9115294823827611E-2</v>
      </c>
    </row>
    <row r="5740" spans="1:6" ht="15.75" customHeight="1" x14ac:dyDescent="0.2">
      <c r="A5740">
        <v>5739</v>
      </c>
      <c r="B5740" s="47">
        <f ca="1">IF('Inputs and Results'!$C$15='Inputs and Results'!$C$13, 'Inputs and Results'!$C$13, IF(E5740 &lt;= ('Inputs and Results'!$C$14-'Inputs and Results'!$C$13)/('Inputs and Results'!$C$15-'Inputs and Results'!$C$13), 'Inputs and Results'!$C$13 + SQRT(E5740*('Inputs and Results'!$C$15-'Inputs and Results'!$C$13)*('Inputs and Results'!$C$14-'Inputs and Results'!$C$13)), 'Inputs and Results'!$C$15 - SQRT((1-E5740)*('Inputs and Results'!$C$15-'Inputs and Results'!$C$13)*('Inputs and Results'!$C$15-'Inputs and Results'!$C$14))))</f>
        <v>0.67862299878247034</v>
      </c>
      <c r="C5740" s="47">
        <f ca="1">IF('Inputs and Results'!$G$15='Inputs and Results'!$G$13, 'Inputs and Results'!$G$13, IF(F5740 &lt;= ('Inputs and Results'!$G$14-'Inputs and Results'!$G$13)/('Inputs and Results'!$G$15-'Inputs and Results'!$G$13), 'Inputs and Results'!$G$13 + SQRT(F5740*('Inputs and Results'!$G$15-'Inputs and Results'!$G$13)*('Inputs and Results'!$G$14-'Inputs and Results'!$G$13)), 'Inputs and Results'!$G$15 - SQRT((1-F5740)*('Inputs and Results'!$G$15-'Inputs and Results'!$G$13)*('Inputs and Results'!$G$15-'Inputs and Results'!$G$14))))</f>
        <v>611.79570865698417</v>
      </c>
      <c r="D5740">
        <f t="shared" ca="1" si="374"/>
        <v>415.17863845104915</v>
      </c>
      <c r="E5740">
        <f t="shared" ca="1" si="376"/>
        <v>0.40124542424647869</v>
      </c>
      <c r="F5740">
        <f t="shared" ca="1" si="376"/>
        <v>0.59211557994209252</v>
      </c>
    </row>
    <row r="5741" spans="1:6" ht="15.75" customHeight="1" x14ac:dyDescent="0.2">
      <c r="A5741">
        <v>5740</v>
      </c>
      <c r="B5741" s="47">
        <f ca="1">IF('Inputs and Results'!$C$15='Inputs and Results'!$C$13, 'Inputs and Results'!$C$13, IF(E5741 &lt;= ('Inputs and Results'!$C$14-'Inputs and Results'!$C$13)/('Inputs and Results'!$C$15-'Inputs and Results'!$C$13), 'Inputs and Results'!$C$13 + SQRT(E5741*('Inputs and Results'!$C$15-'Inputs and Results'!$C$13)*('Inputs and Results'!$C$14-'Inputs and Results'!$C$13)), 'Inputs and Results'!$C$15 - SQRT((1-E5741)*('Inputs and Results'!$C$15-'Inputs and Results'!$C$13)*('Inputs and Results'!$C$15-'Inputs and Results'!$C$14))))</f>
        <v>0.58950667791491718</v>
      </c>
      <c r="C5741" s="47">
        <f ca="1">IF('Inputs and Results'!$G$15='Inputs and Results'!$G$13, 'Inputs and Results'!$G$13, IF(F5741 &lt;= ('Inputs and Results'!$G$14-'Inputs and Results'!$G$13)/('Inputs and Results'!$G$15-'Inputs and Results'!$G$13), 'Inputs and Results'!$G$13 + SQRT(F5741*('Inputs and Results'!$G$15-'Inputs and Results'!$G$13)*('Inputs and Results'!$G$14-'Inputs and Results'!$G$13)), 'Inputs and Results'!$G$15 - SQRT((1-F5741)*('Inputs and Results'!$G$15-'Inputs and Results'!$G$13)*('Inputs and Results'!$G$15-'Inputs and Results'!$G$14))))</f>
        <v>350.11647031297002</v>
      </c>
      <c r="D5741">
        <f t="shared" ca="1" si="374"/>
        <v>206.39599729749568</v>
      </c>
      <c r="E5741">
        <f t="shared" ca="1" si="376"/>
        <v>0.35439132713146904</v>
      </c>
      <c r="F5741">
        <f t="shared" ca="1" si="376"/>
        <v>0.14847076003955861</v>
      </c>
    </row>
    <row r="5742" spans="1:6" ht="15.75" customHeight="1" x14ac:dyDescent="0.2">
      <c r="A5742">
        <v>5741</v>
      </c>
      <c r="B5742" s="47">
        <f ca="1">IF('Inputs and Results'!$C$15='Inputs and Results'!$C$13, 'Inputs and Results'!$C$13, IF(E5742 &lt;= ('Inputs and Results'!$C$14-'Inputs and Results'!$C$13)/('Inputs and Results'!$C$15-'Inputs and Results'!$C$13), 'Inputs and Results'!$C$13 + SQRT(E5742*('Inputs and Results'!$C$15-'Inputs and Results'!$C$13)*('Inputs and Results'!$C$14-'Inputs and Results'!$C$13)), 'Inputs and Results'!$C$15 - SQRT((1-E5742)*('Inputs and Results'!$C$15-'Inputs and Results'!$C$13)*('Inputs and Results'!$C$15-'Inputs and Results'!$C$14))))</f>
        <v>1.3204792144270308</v>
      </c>
      <c r="C5742" s="47">
        <f ca="1">IF('Inputs and Results'!$G$15='Inputs and Results'!$G$13, 'Inputs and Results'!$G$13, IF(F5742 &lt;= ('Inputs and Results'!$G$14-'Inputs and Results'!$G$13)/('Inputs and Results'!$G$15-'Inputs and Results'!$G$13), 'Inputs and Results'!$G$13 + SQRT(F5742*('Inputs and Results'!$G$15-'Inputs and Results'!$G$13)*('Inputs and Results'!$G$14-'Inputs and Results'!$G$13)), 'Inputs and Results'!$G$15 - SQRT((1-F5742)*('Inputs and Results'!$G$15-'Inputs and Results'!$G$13)*('Inputs and Results'!$G$15-'Inputs and Results'!$G$14))))</f>
        <v>438.34196988348026</v>
      </c>
      <c r="D5742">
        <f t="shared" ca="1" si="374"/>
        <v>578.82146004213519</v>
      </c>
      <c r="E5742">
        <f t="shared" ref="E5742:F5761" ca="1" si="377">RAND()</f>
        <v>0.68657888120315069</v>
      </c>
      <c r="F5742">
        <f t="shared" ca="1" si="377"/>
        <v>0.31608710868611967</v>
      </c>
    </row>
    <row r="5743" spans="1:6" ht="15.75" customHeight="1" x14ac:dyDescent="0.2">
      <c r="A5743">
        <v>5742</v>
      </c>
      <c r="B5743" s="47">
        <f ca="1">IF('Inputs and Results'!$C$15='Inputs and Results'!$C$13, 'Inputs and Results'!$C$13, IF(E5743 &lt;= ('Inputs and Results'!$C$14-'Inputs and Results'!$C$13)/('Inputs and Results'!$C$15-'Inputs and Results'!$C$13), 'Inputs and Results'!$C$13 + SQRT(E5743*('Inputs and Results'!$C$15-'Inputs and Results'!$C$13)*('Inputs and Results'!$C$14-'Inputs and Results'!$C$13)), 'Inputs and Results'!$C$15 - SQRT((1-E5743)*('Inputs and Results'!$C$15-'Inputs and Results'!$C$13)*('Inputs and Results'!$C$15-'Inputs and Results'!$C$14))))</f>
        <v>0.10793795106927906</v>
      </c>
      <c r="C5743" s="47">
        <f ca="1">IF('Inputs and Results'!$G$15='Inputs and Results'!$G$13, 'Inputs and Results'!$G$13, IF(F5743 &lt;= ('Inputs and Results'!$G$14-'Inputs and Results'!$G$13)/('Inputs and Results'!$G$15-'Inputs and Results'!$G$13), 'Inputs and Results'!$G$13 + SQRT(F5743*('Inputs and Results'!$G$15-'Inputs and Results'!$G$13)*('Inputs and Results'!$G$14-'Inputs and Results'!$G$13)), 'Inputs and Results'!$G$15 - SQRT((1-F5743)*('Inputs and Results'!$G$15-'Inputs and Results'!$G$13)*('Inputs and Results'!$G$15-'Inputs and Results'!$G$14))))</f>
        <v>349.85200275818022</v>
      </c>
      <c r="D5743">
        <f t="shared" ca="1" si="374"/>
        <v>37.762308355201739</v>
      </c>
      <c r="E5743">
        <f t="shared" ca="1" si="377"/>
        <v>7.0664122792737816E-2</v>
      </c>
      <c r="F5743">
        <f t="shared" ca="1" si="377"/>
        <v>0.14794071824602073</v>
      </c>
    </row>
    <row r="5744" spans="1:6" ht="15.75" customHeight="1" x14ac:dyDescent="0.2">
      <c r="A5744">
        <v>5743</v>
      </c>
      <c r="B5744" s="47">
        <f ca="1">IF('Inputs and Results'!$C$15='Inputs and Results'!$C$13, 'Inputs and Results'!$C$13, IF(E5744 &lt;= ('Inputs and Results'!$C$14-'Inputs and Results'!$C$13)/('Inputs and Results'!$C$15-'Inputs and Results'!$C$13), 'Inputs and Results'!$C$13 + SQRT(E5744*('Inputs and Results'!$C$15-'Inputs and Results'!$C$13)*('Inputs and Results'!$C$14-'Inputs and Results'!$C$13)), 'Inputs and Results'!$C$15 - SQRT((1-E5744)*('Inputs and Results'!$C$15-'Inputs and Results'!$C$13)*('Inputs and Results'!$C$15-'Inputs and Results'!$C$14))))</f>
        <v>2.0493120988034605</v>
      </c>
      <c r="C5744" s="47">
        <f ca="1">IF('Inputs and Results'!$G$15='Inputs and Results'!$G$13, 'Inputs and Results'!$G$13, IF(F5744 &lt;= ('Inputs and Results'!$G$14-'Inputs and Results'!$G$13)/('Inputs and Results'!$G$15-'Inputs and Results'!$G$13), 'Inputs and Results'!$G$13 + SQRT(F5744*('Inputs and Results'!$G$15-'Inputs and Results'!$G$13)*('Inputs and Results'!$G$14-'Inputs and Results'!$G$13)), 'Inputs and Results'!$G$15 - SQRT((1-F5744)*('Inputs and Results'!$G$15-'Inputs and Results'!$G$13)*('Inputs and Results'!$G$15-'Inputs and Results'!$G$14))))</f>
        <v>404.91001411219509</v>
      </c>
      <c r="D5744">
        <f t="shared" ca="1" si="374"/>
        <v>829.78699084680136</v>
      </c>
      <c r="E5744">
        <f t="shared" ca="1" si="377"/>
        <v>0.89957694605761318</v>
      </c>
      <c r="F5744">
        <f t="shared" ca="1" si="377"/>
        <v>0.25473057107700547</v>
      </c>
    </row>
    <row r="5745" spans="1:6" ht="15.75" customHeight="1" x14ac:dyDescent="0.2">
      <c r="A5745">
        <v>5744</v>
      </c>
      <c r="B5745" s="47">
        <f ca="1">IF('Inputs and Results'!$C$15='Inputs and Results'!$C$13, 'Inputs and Results'!$C$13, IF(E5745 &lt;= ('Inputs and Results'!$C$14-'Inputs and Results'!$C$13)/('Inputs and Results'!$C$15-'Inputs and Results'!$C$13), 'Inputs and Results'!$C$13 + SQRT(E5745*('Inputs and Results'!$C$15-'Inputs and Results'!$C$13)*('Inputs and Results'!$C$14-'Inputs and Results'!$C$13)), 'Inputs and Results'!$C$15 - SQRT((1-E5745)*('Inputs and Results'!$C$15-'Inputs and Results'!$C$13)*('Inputs and Results'!$C$15-'Inputs and Results'!$C$14))))</f>
        <v>1.9478472794188646</v>
      </c>
      <c r="C5745" s="47">
        <f ca="1">IF('Inputs and Results'!$G$15='Inputs and Results'!$G$13, 'Inputs and Results'!$G$13, IF(F5745 &lt;= ('Inputs and Results'!$G$14-'Inputs and Results'!$G$13)/('Inputs and Results'!$G$15-'Inputs and Results'!$G$13), 'Inputs and Results'!$G$13 + SQRT(F5745*('Inputs and Results'!$G$15-'Inputs and Results'!$G$13)*('Inputs and Results'!$G$14-'Inputs and Results'!$G$13)), 'Inputs and Results'!$G$15 - SQRT((1-F5745)*('Inputs and Results'!$G$15-'Inputs and Results'!$G$13)*('Inputs and Results'!$G$15-'Inputs and Results'!$G$14))))</f>
        <v>566.49200778505997</v>
      </c>
      <c r="D5745">
        <f t="shared" ca="1" si="374"/>
        <v>1103.4399161766594</v>
      </c>
      <c r="E5745">
        <f t="shared" ca="1" si="377"/>
        <v>0.87699718361930168</v>
      </c>
      <c r="F5745">
        <f t="shared" ca="1" si="377"/>
        <v>0.5268651524741147</v>
      </c>
    </row>
    <row r="5746" spans="1:6" ht="15.75" customHeight="1" x14ac:dyDescent="0.2">
      <c r="A5746">
        <v>5745</v>
      </c>
      <c r="B5746" s="47">
        <f ca="1">IF('Inputs and Results'!$C$15='Inputs and Results'!$C$13, 'Inputs and Results'!$C$13, IF(E5746 &lt;= ('Inputs and Results'!$C$14-'Inputs and Results'!$C$13)/('Inputs and Results'!$C$15-'Inputs and Results'!$C$13), 'Inputs and Results'!$C$13 + SQRT(E5746*('Inputs and Results'!$C$15-'Inputs and Results'!$C$13)*('Inputs and Results'!$C$14-'Inputs and Results'!$C$13)), 'Inputs and Results'!$C$15 - SQRT((1-E5746)*('Inputs and Results'!$C$15-'Inputs and Results'!$C$13)*('Inputs and Results'!$C$15-'Inputs and Results'!$C$14))))</f>
        <v>0.97351238356448899</v>
      </c>
      <c r="C5746" s="47">
        <f ca="1">IF('Inputs and Results'!$G$15='Inputs and Results'!$G$13, 'Inputs and Results'!$G$13, IF(F5746 &lt;= ('Inputs and Results'!$G$14-'Inputs and Results'!$G$13)/('Inputs and Results'!$G$15-'Inputs and Results'!$G$13), 'Inputs and Results'!$G$13 + SQRT(F5746*('Inputs and Results'!$G$15-'Inputs and Results'!$G$13)*('Inputs and Results'!$G$14-'Inputs and Results'!$G$13)), 'Inputs and Results'!$G$15 - SQRT((1-F5746)*('Inputs and Results'!$G$15-'Inputs and Results'!$G$13)*('Inputs and Results'!$G$15-'Inputs and Results'!$G$14))))</f>
        <v>626.53541650270051</v>
      </c>
      <c r="D5746">
        <f t="shared" ca="1" si="374"/>
        <v>609.9399867071138</v>
      </c>
      <c r="E5746">
        <f t="shared" ca="1" si="377"/>
        <v>0.54370532671483573</v>
      </c>
      <c r="F5746">
        <f t="shared" ca="1" si="377"/>
        <v>0.61230165893215349</v>
      </c>
    </row>
    <row r="5747" spans="1:6" ht="15.75" customHeight="1" x14ac:dyDescent="0.2">
      <c r="A5747">
        <v>5746</v>
      </c>
      <c r="B5747" s="47">
        <f ca="1">IF('Inputs and Results'!$C$15='Inputs and Results'!$C$13, 'Inputs and Results'!$C$13, IF(E5747 &lt;= ('Inputs and Results'!$C$14-'Inputs and Results'!$C$13)/('Inputs and Results'!$C$15-'Inputs and Results'!$C$13), 'Inputs and Results'!$C$13 + SQRT(E5747*('Inputs and Results'!$C$15-'Inputs and Results'!$C$13)*('Inputs and Results'!$C$14-'Inputs and Results'!$C$13)), 'Inputs and Results'!$C$15 - SQRT((1-E5747)*('Inputs and Results'!$C$15-'Inputs and Results'!$C$13)*('Inputs and Results'!$C$15-'Inputs and Results'!$C$14))))</f>
        <v>0.2499348958877774</v>
      </c>
      <c r="C5747" s="47">
        <f ca="1">IF('Inputs and Results'!$G$15='Inputs and Results'!$G$13, 'Inputs and Results'!$G$13, IF(F5747 &lt;= ('Inputs and Results'!$G$14-'Inputs and Results'!$G$13)/('Inputs and Results'!$G$15-'Inputs and Results'!$G$13), 'Inputs and Results'!$G$13 + SQRT(F5747*('Inputs and Results'!$G$15-'Inputs and Results'!$G$13)*('Inputs and Results'!$G$14-'Inputs and Results'!$G$13)), 'Inputs and Results'!$G$15 - SQRT((1-F5747)*('Inputs and Results'!$G$15-'Inputs and Results'!$G$13)*('Inputs and Results'!$G$15-'Inputs and Results'!$G$14))))</f>
        <v>855.28824649587739</v>
      </c>
      <c r="D5747">
        <f t="shared" ca="1" si="374"/>
        <v>213.76637884198681</v>
      </c>
      <c r="E5747">
        <f t="shared" ca="1" si="377"/>
        <v>0.15968243590491449</v>
      </c>
      <c r="F5747">
        <f t="shared" ca="1" si="377"/>
        <v>0.85991458441187474</v>
      </c>
    </row>
    <row r="5748" spans="1:6" ht="15.75" customHeight="1" x14ac:dyDescent="0.2">
      <c r="A5748">
        <v>5747</v>
      </c>
      <c r="B5748" s="47">
        <f ca="1">IF('Inputs and Results'!$C$15='Inputs and Results'!$C$13, 'Inputs and Results'!$C$13, IF(E5748 &lt;= ('Inputs and Results'!$C$14-'Inputs and Results'!$C$13)/('Inputs and Results'!$C$15-'Inputs and Results'!$C$13), 'Inputs and Results'!$C$13 + SQRT(E5748*('Inputs and Results'!$C$15-'Inputs and Results'!$C$13)*('Inputs and Results'!$C$14-'Inputs and Results'!$C$13)), 'Inputs and Results'!$C$15 - SQRT((1-E5748)*('Inputs and Results'!$C$15-'Inputs and Results'!$C$13)*('Inputs and Results'!$C$15-'Inputs and Results'!$C$14))))</f>
        <v>1.3023150774292926</v>
      </c>
      <c r="C5748" s="47">
        <f ca="1">IF('Inputs and Results'!$G$15='Inputs and Results'!$G$13, 'Inputs and Results'!$G$13, IF(F5748 &lt;= ('Inputs and Results'!$G$14-'Inputs and Results'!$G$13)/('Inputs and Results'!$G$15-'Inputs and Results'!$G$13), 'Inputs and Results'!$G$13 + SQRT(F5748*('Inputs and Results'!$G$15-'Inputs and Results'!$G$13)*('Inputs and Results'!$G$14-'Inputs and Results'!$G$13)), 'Inputs and Results'!$G$15 - SQRT((1-F5748)*('Inputs and Results'!$G$15-'Inputs and Results'!$G$13)*('Inputs and Results'!$G$15-'Inputs and Results'!$G$14))))</f>
        <v>580.70788775885308</v>
      </c>
      <c r="D5748">
        <f t="shared" ca="1" si="374"/>
        <v>756.26463781047175</v>
      </c>
      <c r="E5748">
        <f t="shared" ca="1" si="377"/>
        <v>0.67976287818623238</v>
      </c>
      <c r="F5748">
        <f t="shared" ca="1" si="377"/>
        <v>0.54786113818584414</v>
      </c>
    </row>
    <row r="5749" spans="1:6" ht="15.75" customHeight="1" x14ac:dyDescent="0.2">
      <c r="A5749">
        <v>5748</v>
      </c>
      <c r="B5749" s="47">
        <f ca="1">IF('Inputs and Results'!$C$15='Inputs and Results'!$C$13, 'Inputs and Results'!$C$13, IF(E5749 &lt;= ('Inputs and Results'!$C$14-'Inputs and Results'!$C$13)/('Inputs and Results'!$C$15-'Inputs and Results'!$C$13), 'Inputs and Results'!$C$13 + SQRT(E5749*('Inputs and Results'!$C$15-'Inputs and Results'!$C$13)*('Inputs and Results'!$C$14-'Inputs and Results'!$C$13)), 'Inputs and Results'!$C$15 - SQRT((1-E5749)*('Inputs and Results'!$C$15-'Inputs and Results'!$C$13)*('Inputs and Results'!$C$15-'Inputs and Results'!$C$14))))</f>
        <v>0.77332195020253058</v>
      </c>
      <c r="C5749" s="47">
        <f ca="1">IF('Inputs and Results'!$G$15='Inputs and Results'!$G$13, 'Inputs and Results'!$G$13, IF(F5749 &lt;= ('Inputs and Results'!$G$14-'Inputs and Results'!$G$13)/('Inputs and Results'!$G$15-'Inputs and Results'!$G$13), 'Inputs and Results'!$G$13 + SQRT(F5749*('Inputs and Results'!$G$15-'Inputs and Results'!$G$13)*('Inputs and Results'!$G$14-'Inputs and Results'!$G$13)), 'Inputs and Results'!$G$15 - SQRT((1-F5749)*('Inputs and Results'!$G$15-'Inputs and Results'!$G$13)*('Inputs and Results'!$G$15-'Inputs and Results'!$G$14))))</f>
        <v>1104.0253559169771</v>
      </c>
      <c r="D5749">
        <f t="shared" ca="1" si="374"/>
        <v>853.76704131075962</v>
      </c>
      <c r="E5749">
        <f t="shared" ca="1" si="377"/>
        <v>0.44910054028334878</v>
      </c>
      <c r="F5749">
        <f t="shared" ca="1" si="377"/>
        <v>0.9891409018110856</v>
      </c>
    </row>
    <row r="5750" spans="1:6" ht="15.75" customHeight="1" x14ac:dyDescent="0.2">
      <c r="A5750">
        <v>5749</v>
      </c>
      <c r="B5750" s="47">
        <f ca="1">IF('Inputs and Results'!$C$15='Inputs and Results'!$C$13, 'Inputs and Results'!$C$13, IF(E5750 &lt;= ('Inputs and Results'!$C$14-'Inputs and Results'!$C$13)/('Inputs and Results'!$C$15-'Inputs and Results'!$C$13), 'Inputs and Results'!$C$13 + SQRT(E5750*('Inputs and Results'!$C$15-'Inputs and Results'!$C$13)*('Inputs and Results'!$C$14-'Inputs and Results'!$C$13)), 'Inputs and Results'!$C$15 - SQRT((1-E5750)*('Inputs and Results'!$C$15-'Inputs and Results'!$C$13)*('Inputs and Results'!$C$15-'Inputs and Results'!$C$14))))</f>
        <v>0.14535525607692845</v>
      </c>
      <c r="C5750" s="47">
        <f ca="1">IF('Inputs and Results'!$G$15='Inputs and Results'!$G$13, 'Inputs and Results'!$G$13, IF(F5750 &lt;= ('Inputs and Results'!$G$14-'Inputs and Results'!$G$13)/('Inputs and Results'!$G$15-'Inputs and Results'!$G$13), 'Inputs and Results'!$G$13 + SQRT(F5750*('Inputs and Results'!$G$15-'Inputs and Results'!$G$13)*('Inputs and Results'!$G$14-'Inputs and Results'!$G$13)), 'Inputs and Results'!$G$15 - SQRT((1-F5750)*('Inputs and Results'!$G$15-'Inputs and Results'!$G$13)*('Inputs and Results'!$G$15-'Inputs and Results'!$G$14))))</f>
        <v>345.3810292132963</v>
      </c>
      <c r="D5750">
        <f t="shared" ca="1" si="374"/>
        <v>50.202947945411793</v>
      </c>
      <c r="E5750">
        <f t="shared" ca="1" si="377"/>
        <v>9.4555931776931224E-2</v>
      </c>
      <c r="F5750">
        <f t="shared" ca="1" si="377"/>
        <v>0.13895510211304962</v>
      </c>
    </row>
    <row r="5751" spans="1:6" ht="15.75" customHeight="1" x14ac:dyDescent="0.2">
      <c r="A5751">
        <v>5750</v>
      </c>
      <c r="B5751" s="47">
        <f ca="1">IF('Inputs and Results'!$C$15='Inputs and Results'!$C$13, 'Inputs and Results'!$C$13, IF(E5751 &lt;= ('Inputs and Results'!$C$14-'Inputs and Results'!$C$13)/('Inputs and Results'!$C$15-'Inputs and Results'!$C$13), 'Inputs and Results'!$C$13 + SQRT(E5751*('Inputs and Results'!$C$15-'Inputs and Results'!$C$13)*('Inputs and Results'!$C$14-'Inputs and Results'!$C$13)), 'Inputs and Results'!$C$15 - SQRT((1-E5751)*('Inputs and Results'!$C$15-'Inputs and Results'!$C$13)*('Inputs and Results'!$C$15-'Inputs and Results'!$C$14))))</f>
        <v>2.0709734615479753</v>
      </c>
      <c r="C5751" s="47">
        <f ca="1">IF('Inputs and Results'!$G$15='Inputs and Results'!$G$13, 'Inputs and Results'!$G$13, IF(F5751 &lt;= ('Inputs and Results'!$G$14-'Inputs and Results'!$G$13)/('Inputs and Results'!$G$15-'Inputs and Results'!$G$13), 'Inputs and Results'!$G$13 + SQRT(F5751*('Inputs and Results'!$G$15-'Inputs and Results'!$G$13)*('Inputs and Results'!$G$14-'Inputs and Results'!$G$13)), 'Inputs and Results'!$G$15 - SQRT((1-F5751)*('Inputs and Results'!$G$15-'Inputs and Results'!$G$13)*('Inputs and Results'!$G$15-'Inputs and Results'!$G$14))))</f>
        <v>312.46500509611917</v>
      </c>
      <c r="D5751">
        <f t="shared" ca="1" si="374"/>
        <v>647.10673321651564</v>
      </c>
      <c r="E5751">
        <f t="shared" ca="1" si="377"/>
        <v>0.90410107676131657</v>
      </c>
      <c r="F5751">
        <f t="shared" ca="1" si="377"/>
        <v>7.1350751521051303E-2</v>
      </c>
    </row>
    <row r="5752" spans="1:6" ht="15.75" customHeight="1" x14ac:dyDescent="0.2">
      <c r="A5752">
        <v>5751</v>
      </c>
      <c r="B5752" s="47">
        <f ca="1">IF('Inputs and Results'!$C$15='Inputs and Results'!$C$13, 'Inputs and Results'!$C$13, IF(E5752 &lt;= ('Inputs and Results'!$C$14-'Inputs and Results'!$C$13)/('Inputs and Results'!$C$15-'Inputs and Results'!$C$13), 'Inputs and Results'!$C$13 + SQRT(E5752*('Inputs and Results'!$C$15-'Inputs and Results'!$C$13)*('Inputs and Results'!$C$14-'Inputs and Results'!$C$13)), 'Inputs and Results'!$C$15 - SQRT((1-E5752)*('Inputs and Results'!$C$15-'Inputs and Results'!$C$13)*('Inputs and Results'!$C$15-'Inputs and Results'!$C$14))))</f>
        <v>0.71472695625897575</v>
      </c>
      <c r="C5752" s="47">
        <f ca="1">IF('Inputs and Results'!$G$15='Inputs and Results'!$G$13, 'Inputs and Results'!$G$13, IF(F5752 &lt;= ('Inputs and Results'!$G$14-'Inputs and Results'!$G$13)/('Inputs and Results'!$G$15-'Inputs and Results'!$G$13), 'Inputs and Results'!$G$13 + SQRT(F5752*('Inputs and Results'!$G$15-'Inputs and Results'!$G$13)*('Inputs and Results'!$G$14-'Inputs and Results'!$G$13)), 'Inputs and Results'!$G$15 - SQRT((1-F5752)*('Inputs and Results'!$G$15-'Inputs and Results'!$G$13)*('Inputs and Results'!$G$15-'Inputs and Results'!$G$14))))</f>
        <v>393.3276324125693</v>
      </c>
      <c r="D5752">
        <f t="shared" ca="1" si="374"/>
        <v>281.12186152678493</v>
      </c>
      <c r="E5752">
        <f t="shared" ca="1" si="377"/>
        <v>0.41972523506118153</v>
      </c>
      <c r="F5752">
        <f t="shared" ca="1" si="377"/>
        <v>0.23285916546227914</v>
      </c>
    </row>
    <row r="5753" spans="1:6" ht="15.75" customHeight="1" x14ac:dyDescent="0.2">
      <c r="A5753">
        <v>5752</v>
      </c>
      <c r="B5753" s="47">
        <f ca="1">IF('Inputs and Results'!$C$15='Inputs and Results'!$C$13, 'Inputs and Results'!$C$13, IF(E5753 &lt;= ('Inputs and Results'!$C$14-'Inputs and Results'!$C$13)/('Inputs and Results'!$C$15-'Inputs and Results'!$C$13), 'Inputs and Results'!$C$13 + SQRT(E5753*('Inputs and Results'!$C$15-'Inputs and Results'!$C$13)*('Inputs and Results'!$C$14-'Inputs and Results'!$C$13)), 'Inputs and Results'!$C$15 - SQRT((1-E5753)*('Inputs and Results'!$C$15-'Inputs and Results'!$C$13)*('Inputs and Results'!$C$15-'Inputs and Results'!$C$14))))</f>
        <v>0.24522909164607576</v>
      </c>
      <c r="C5753" s="47">
        <f ca="1">IF('Inputs and Results'!$G$15='Inputs and Results'!$G$13, 'Inputs and Results'!$G$13, IF(F5753 &lt;= ('Inputs and Results'!$G$14-'Inputs and Results'!$G$13)/('Inputs and Results'!$G$15-'Inputs and Results'!$G$13), 'Inputs and Results'!$G$13 + SQRT(F5753*('Inputs and Results'!$G$15-'Inputs and Results'!$G$13)*('Inputs and Results'!$G$14-'Inputs and Results'!$G$13)), 'Inputs and Results'!$G$15 - SQRT((1-F5753)*('Inputs and Results'!$G$15-'Inputs and Results'!$G$13)*('Inputs and Results'!$G$15-'Inputs and Results'!$G$14))))</f>
        <v>432.90037907439864</v>
      </c>
      <c r="D5753">
        <f t="shared" ca="1" si="374"/>
        <v>106.15976673365664</v>
      </c>
      <c r="E5753">
        <f t="shared" ca="1" si="377"/>
        <v>0.15680413805409965</v>
      </c>
      <c r="F5753">
        <f t="shared" ca="1" si="377"/>
        <v>0.30627990344229838</v>
      </c>
    </row>
    <row r="5754" spans="1:6" ht="15.75" customHeight="1" x14ac:dyDescent="0.2">
      <c r="A5754">
        <v>5753</v>
      </c>
      <c r="B5754" s="47">
        <f ca="1">IF('Inputs and Results'!$C$15='Inputs and Results'!$C$13, 'Inputs and Results'!$C$13, IF(E5754 &lt;= ('Inputs and Results'!$C$14-'Inputs and Results'!$C$13)/('Inputs and Results'!$C$15-'Inputs and Results'!$C$13), 'Inputs and Results'!$C$13 + SQRT(E5754*('Inputs and Results'!$C$15-'Inputs and Results'!$C$13)*('Inputs and Results'!$C$14-'Inputs and Results'!$C$13)), 'Inputs and Results'!$C$15 - SQRT((1-E5754)*('Inputs and Results'!$C$15-'Inputs and Results'!$C$13)*('Inputs and Results'!$C$15-'Inputs and Results'!$C$14))))</f>
        <v>0.8220053130770979</v>
      </c>
      <c r="C5754" s="47">
        <f ca="1">IF('Inputs and Results'!$G$15='Inputs and Results'!$G$13, 'Inputs and Results'!$G$13, IF(F5754 &lt;= ('Inputs and Results'!$G$14-'Inputs and Results'!$G$13)/('Inputs and Results'!$G$15-'Inputs and Results'!$G$13), 'Inputs and Results'!$G$13 + SQRT(F5754*('Inputs and Results'!$G$15-'Inputs and Results'!$G$13)*('Inputs and Results'!$G$14-'Inputs and Results'!$G$13)), 'Inputs and Results'!$G$15 - SQRT((1-F5754)*('Inputs and Results'!$G$15-'Inputs and Results'!$G$13)*('Inputs and Results'!$G$15-'Inputs and Results'!$G$14))))</f>
        <v>531.0225483027931</v>
      </c>
      <c r="D5754">
        <f t="shared" ca="1" si="374"/>
        <v>436.50335606863581</v>
      </c>
      <c r="E5754">
        <f t="shared" ca="1" si="377"/>
        <v>0.47292657152617901</v>
      </c>
      <c r="F5754">
        <f t="shared" ca="1" si="377"/>
        <v>0.47240132122912137</v>
      </c>
    </row>
    <row r="5755" spans="1:6" ht="15.75" customHeight="1" x14ac:dyDescent="0.2">
      <c r="A5755">
        <v>5754</v>
      </c>
      <c r="B5755" s="47">
        <f ca="1">IF('Inputs and Results'!$C$15='Inputs and Results'!$C$13, 'Inputs and Results'!$C$13, IF(E5755 &lt;= ('Inputs and Results'!$C$14-'Inputs and Results'!$C$13)/('Inputs and Results'!$C$15-'Inputs and Results'!$C$13), 'Inputs and Results'!$C$13 + SQRT(E5755*('Inputs and Results'!$C$15-'Inputs and Results'!$C$13)*('Inputs and Results'!$C$14-'Inputs and Results'!$C$13)), 'Inputs and Results'!$C$15 - SQRT((1-E5755)*('Inputs and Results'!$C$15-'Inputs and Results'!$C$13)*('Inputs and Results'!$C$15-'Inputs and Results'!$C$14))))</f>
        <v>9.4828914724899072E-2</v>
      </c>
      <c r="C5755" s="47">
        <f ca="1">IF('Inputs and Results'!$G$15='Inputs and Results'!$G$13, 'Inputs and Results'!$G$13, IF(F5755 &lt;= ('Inputs and Results'!$G$14-'Inputs and Results'!$G$13)/('Inputs and Results'!$G$15-'Inputs and Results'!$G$13), 'Inputs and Results'!$G$13 + SQRT(F5755*('Inputs and Results'!$G$15-'Inputs and Results'!$G$13)*('Inputs and Results'!$G$14-'Inputs and Results'!$G$13)), 'Inputs and Results'!$G$15 - SQRT((1-F5755)*('Inputs and Results'!$G$15-'Inputs and Results'!$G$13)*('Inputs and Results'!$G$15-'Inputs and Results'!$G$14))))</f>
        <v>610.90845533703146</v>
      </c>
      <c r="D5755">
        <f t="shared" ca="1" si="374"/>
        <v>57.931785815875166</v>
      </c>
      <c r="E5755">
        <f t="shared" ca="1" si="377"/>
        <v>6.2220107253499357E-2</v>
      </c>
      <c r="F5755">
        <f t="shared" ca="1" si="377"/>
        <v>0.59088413788840399</v>
      </c>
    </row>
    <row r="5756" spans="1:6" ht="15.75" customHeight="1" x14ac:dyDescent="0.2">
      <c r="A5756">
        <v>5755</v>
      </c>
      <c r="B5756" s="47">
        <f ca="1">IF('Inputs and Results'!$C$15='Inputs and Results'!$C$13, 'Inputs and Results'!$C$13, IF(E5756 &lt;= ('Inputs and Results'!$C$14-'Inputs and Results'!$C$13)/('Inputs and Results'!$C$15-'Inputs and Results'!$C$13), 'Inputs and Results'!$C$13 + SQRT(E5756*('Inputs and Results'!$C$15-'Inputs and Results'!$C$13)*('Inputs and Results'!$C$14-'Inputs and Results'!$C$13)), 'Inputs and Results'!$C$15 - SQRT((1-E5756)*('Inputs and Results'!$C$15-'Inputs and Results'!$C$13)*('Inputs and Results'!$C$15-'Inputs and Results'!$C$14))))</f>
        <v>1.1553383504656143</v>
      </c>
      <c r="C5756" s="47">
        <f ca="1">IF('Inputs and Results'!$G$15='Inputs and Results'!$G$13, 'Inputs and Results'!$G$13, IF(F5756 &lt;= ('Inputs and Results'!$G$14-'Inputs and Results'!$G$13)/('Inputs and Results'!$G$15-'Inputs and Results'!$G$13), 'Inputs and Results'!$G$13 + SQRT(F5756*('Inputs and Results'!$G$15-'Inputs and Results'!$G$13)*('Inputs and Results'!$G$14-'Inputs and Results'!$G$13)), 'Inputs and Results'!$G$15 - SQRT((1-F5756)*('Inputs and Results'!$G$15-'Inputs and Results'!$G$13)*('Inputs and Results'!$G$15-'Inputs and Results'!$G$14))))</f>
        <v>457.7695595053699</v>
      </c>
      <c r="D5756">
        <f t="shared" ca="1" si="374"/>
        <v>528.87872777230496</v>
      </c>
      <c r="E5756">
        <f t="shared" ca="1" si="377"/>
        <v>0.62191371097078663</v>
      </c>
      <c r="F5756">
        <f t="shared" ca="1" si="377"/>
        <v>0.35053124430810045</v>
      </c>
    </row>
    <row r="5757" spans="1:6" ht="15.75" customHeight="1" x14ac:dyDescent="0.2">
      <c r="A5757">
        <v>5756</v>
      </c>
      <c r="B5757" s="47">
        <f ca="1">IF('Inputs and Results'!$C$15='Inputs and Results'!$C$13, 'Inputs and Results'!$C$13, IF(E5757 &lt;= ('Inputs and Results'!$C$14-'Inputs and Results'!$C$13)/('Inputs and Results'!$C$15-'Inputs and Results'!$C$13), 'Inputs and Results'!$C$13 + SQRT(E5757*('Inputs and Results'!$C$15-'Inputs and Results'!$C$13)*('Inputs and Results'!$C$14-'Inputs and Results'!$C$13)), 'Inputs and Results'!$C$15 - SQRT((1-E5757)*('Inputs and Results'!$C$15-'Inputs and Results'!$C$13)*('Inputs and Results'!$C$15-'Inputs and Results'!$C$14))))</f>
        <v>0.10748142238300673</v>
      </c>
      <c r="C5757" s="47">
        <f ca="1">IF('Inputs and Results'!$G$15='Inputs and Results'!$G$13, 'Inputs and Results'!$G$13, IF(F5757 &lt;= ('Inputs and Results'!$G$14-'Inputs and Results'!$G$13)/('Inputs and Results'!$G$15-'Inputs and Results'!$G$13), 'Inputs and Results'!$G$13 + SQRT(F5757*('Inputs and Results'!$G$15-'Inputs and Results'!$G$13)*('Inputs and Results'!$G$14-'Inputs and Results'!$G$13)), 'Inputs and Results'!$G$15 - SQRT((1-F5757)*('Inputs and Results'!$G$15-'Inputs and Results'!$G$13)*('Inputs and Results'!$G$15-'Inputs and Results'!$G$14))))</f>
        <v>859.92670979661841</v>
      </c>
      <c r="D5757">
        <f t="shared" ca="1" si="374"/>
        <v>92.426145914079598</v>
      </c>
      <c r="E5757">
        <f t="shared" ca="1" si="377"/>
        <v>7.037069757117409E-2</v>
      </c>
      <c r="F5757">
        <f t="shared" ca="1" si="377"/>
        <v>0.86365921629613118</v>
      </c>
    </row>
    <row r="5758" spans="1:6" ht="15.75" customHeight="1" x14ac:dyDescent="0.2">
      <c r="A5758">
        <v>5757</v>
      </c>
      <c r="B5758" s="47">
        <f ca="1">IF('Inputs and Results'!$C$15='Inputs and Results'!$C$13, 'Inputs and Results'!$C$13, IF(E5758 &lt;= ('Inputs and Results'!$C$14-'Inputs and Results'!$C$13)/('Inputs and Results'!$C$15-'Inputs and Results'!$C$13), 'Inputs and Results'!$C$13 + SQRT(E5758*('Inputs and Results'!$C$15-'Inputs and Results'!$C$13)*('Inputs and Results'!$C$14-'Inputs and Results'!$C$13)), 'Inputs and Results'!$C$15 - SQRT((1-E5758)*('Inputs and Results'!$C$15-'Inputs and Results'!$C$13)*('Inputs and Results'!$C$15-'Inputs and Results'!$C$14))))</f>
        <v>0.23360829476742806</v>
      </c>
      <c r="C5758" s="47">
        <f ca="1">IF('Inputs and Results'!$G$15='Inputs and Results'!$G$13, 'Inputs and Results'!$G$13, IF(F5758 &lt;= ('Inputs and Results'!$G$14-'Inputs and Results'!$G$13)/('Inputs and Results'!$G$15-'Inputs and Results'!$G$13), 'Inputs and Results'!$G$13 + SQRT(F5758*('Inputs and Results'!$G$15-'Inputs and Results'!$G$13)*('Inputs and Results'!$G$14-'Inputs and Results'!$G$13)), 'Inputs and Results'!$G$15 - SQRT((1-F5758)*('Inputs and Results'!$G$15-'Inputs and Results'!$G$13)*('Inputs and Results'!$G$15-'Inputs and Results'!$G$14))))</f>
        <v>376.00433412762243</v>
      </c>
      <c r="D5758">
        <f t="shared" ca="1" si="374"/>
        <v>87.837731320716131</v>
      </c>
      <c r="E5758">
        <f t="shared" ca="1" si="377"/>
        <v>0.1496752148022692</v>
      </c>
      <c r="F5758">
        <f t="shared" ca="1" si="377"/>
        <v>0.19955666210845391</v>
      </c>
    </row>
    <row r="5759" spans="1:6" ht="15.75" customHeight="1" x14ac:dyDescent="0.2">
      <c r="A5759">
        <v>5758</v>
      </c>
      <c r="B5759" s="47">
        <f ca="1">IF('Inputs and Results'!$C$15='Inputs and Results'!$C$13, 'Inputs and Results'!$C$13, IF(E5759 &lt;= ('Inputs and Results'!$C$14-'Inputs and Results'!$C$13)/('Inputs and Results'!$C$15-'Inputs and Results'!$C$13), 'Inputs and Results'!$C$13 + SQRT(E5759*('Inputs and Results'!$C$15-'Inputs and Results'!$C$13)*('Inputs and Results'!$C$14-'Inputs and Results'!$C$13)), 'Inputs and Results'!$C$15 - SQRT((1-E5759)*('Inputs and Results'!$C$15-'Inputs and Results'!$C$13)*('Inputs and Results'!$C$15-'Inputs and Results'!$C$14))))</f>
        <v>1.1923329222425825</v>
      </c>
      <c r="C5759" s="47">
        <f ca="1">IF('Inputs and Results'!$G$15='Inputs and Results'!$G$13, 'Inputs and Results'!$G$13, IF(F5759 &lt;= ('Inputs and Results'!$G$14-'Inputs and Results'!$G$13)/('Inputs and Results'!$G$15-'Inputs and Results'!$G$13), 'Inputs and Results'!$G$13 + SQRT(F5759*('Inputs and Results'!$G$15-'Inputs and Results'!$G$13)*('Inputs and Results'!$G$14-'Inputs and Results'!$G$13)), 'Inputs and Results'!$G$15 - SQRT((1-F5759)*('Inputs and Results'!$G$15-'Inputs and Results'!$G$13)*('Inputs and Results'!$G$15-'Inputs and Results'!$G$14))))</f>
        <v>331.59133303351041</v>
      </c>
      <c r="D5759">
        <f t="shared" ca="1" si="374"/>
        <v>395.36726310615882</v>
      </c>
      <c r="E5759">
        <f t="shared" ca="1" si="377"/>
        <v>0.63692663733243982</v>
      </c>
      <c r="F5759">
        <f t="shared" ca="1" si="377"/>
        <v>0.11094416225752413</v>
      </c>
    </row>
    <row r="5760" spans="1:6" ht="15.75" customHeight="1" x14ac:dyDescent="0.2">
      <c r="A5760">
        <v>5759</v>
      </c>
      <c r="B5760" s="47">
        <f ca="1">IF('Inputs and Results'!$C$15='Inputs and Results'!$C$13, 'Inputs and Results'!$C$13, IF(E5760 &lt;= ('Inputs and Results'!$C$14-'Inputs and Results'!$C$13)/('Inputs and Results'!$C$15-'Inputs and Results'!$C$13), 'Inputs and Results'!$C$13 + SQRT(E5760*('Inputs and Results'!$C$15-'Inputs and Results'!$C$13)*('Inputs and Results'!$C$14-'Inputs and Results'!$C$13)), 'Inputs and Results'!$C$15 - SQRT((1-E5760)*('Inputs and Results'!$C$15-'Inputs and Results'!$C$13)*('Inputs and Results'!$C$15-'Inputs and Results'!$C$14))))</f>
        <v>1.0292543351023968</v>
      </c>
      <c r="C5760" s="47">
        <f ca="1">IF('Inputs and Results'!$G$15='Inputs and Results'!$G$13, 'Inputs and Results'!$G$13, IF(F5760 &lt;= ('Inputs and Results'!$G$14-'Inputs and Results'!$G$13)/('Inputs and Results'!$G$15-'Inputs and Results'!$G$13), 'Inputs and Results'!$G$13 + SQRT(F5760*('Inputs and Results'!$G$15-'Inputs and Results'!$G$13)*('Inputs and Results'!$G$14-'Inputs and Results'!$G$13)), 'Inputs and Results'!$G$15 - SQRT((1-F5760)*('Inputs and Results'!$G$15-'Inputs and Results'!$G$13)*('Inputs and Results'!$G$15-'Inputs and Results'!$G$14))))</f>
        <v>548.72898525071764</v>
      </c>
      <c r="D5760">
        <f t="shared" ca="1" si="374"/>
        <v>564.78168686564027</v>
      </c>
      <c r="E5760">
        <f t="shared" ca="1" si="377"/>
        <v>0.56846239158747824</v>
      </c>
      <c r="F5760">
        <f t="shared" ca="1" si="377"/>
        <v>0.49996058354576123</v>
      </c>
    </row>
    <row r="5761" spans="1:6" ht="15.75" customHeight="1" x14ac:dyDescent="0.2">
      <c r="A5761">
        <v>5760</v>
      </c>
      <c r="B5761" s="47">
        <f ca="1">IF('Inputs and Results'!$C$15='Inputs and Results'!$C$13, 'Inputs and Results'!$C$13, IF(E5761 &lt;= ('Inputs and Results'!$C$14-'Inputs and Results'!$C$13)/('Inputs and Results'!$C$15-'Inputs and Results'!$C$13), 'Inputs and Results'!$C$13 + SQRT(E5761*('Inputs and Results'!$C$15-'Inputs and Results'!$C$13)*('Inputs and Results'!$C$14-'Inputs and Results'!$C$13)), 'Inputs and Results'!$C$15 - SQRT((1-E5761)*('Inputs and Results'!$C$15-'Inputs and Results'!$C$13)*('Inputs and Results'!$C$15-'Inputs and Results'!$C$14))))</f>
        <v>8.5688736975594537E-2</v>
      </c>
      <c r="C5761" s="47">
        <f ca="1">IF('Inputs and Results'!$G$15='Inputs and Results'!$G$13, 'Inputs and Results'!$G$13, IF(F5761 &lt;= ('Inputs and Results'!$G$14-'Inputs and Results'!$G$13)/('Inputs and Results'!$G$15-'Inputs and Results'!$G$13), 'Inputs and Results'!$G$13 + SQRT(F5761*('Inputs and Results'!$G$15-'Inputs and Results'!$G$13)*('Inputs and Results'!$G$14-'Inputs and Results'!$G$13)), 'Inputs and Results'!$G$15 - SQRT((1-F5761)*('Inputs and Results'!$G$15-'Inputs and Results'!$G$13)*('Inputs and Results'!$G$15-'Inputs and Results'!$G$14))))</f>
        <v>533.71492025878558</v>
      </c>
      <c r="D5761">
        <f t="shared" ca="1" si="374"/>
        <v>45.73335742200549</v>
      </c>
      <c r="E5761">
        <f t="shared" ca="1" si="377"/>
        <v>5.630998468989945E-2</v>
      </c>
      <c r="F5761">
        <f t="shared" ca="1" si="377"/>
        <v>0.47663953111703339</v>
      </c>
    </row>
    <row r="5762" spans="1:6" ht="15.75" customHeight="1" x14ac:dyDescent="0.2">
      <c r="A5762">
        <v>5761</v>
      </c>
      <c r="B5762" s="47">
        <f ca="1">IF('Inputs and Results'!$C$15='Inputs and Results'!$C$13, 'Inputs and Results'!$C$13, IF(E5762 &lt;= ('Inputs and Results'!$C$14-'Inputs and Results'!$C$13)/('Inputs and Results'!$C$15-'Inputs and Results'!$C$13), 'Inputs and Results'!$C$13 + SQRT(E5762*('Inputs and Results'!$C$15-'Inputs and Results'!$C$13)*('Inputs and Results'!$C$14-'Inputs and Results'!$C$13)), 'Inputs and Results'!$C$15 - SQRT((1-E5762)*('Inputs and Results'!$C$15-'Inputs and Results'!$C$13)*('Inputs and Results'!$C$15-'Inputs and Results'!$C$14))))</f>
        <v>0.77135879507522587</v>
      </c>
      <c r="C5762" s="47">
        <f ca="1">IF('Inputs and Results'!$G$15='Inputs and Results'!$G$13, 'Inputs and Results'!$G$13, IF(F5762 &lt;= ('Inputs and Results'!$G$14-'Inputs and Results'!$G$13)/('Inputs and Results'!$G$15-'Inputs and Results'!$G$13), 'Inputs and Results'!$G$13 + SQRT(F5762*('Inputs and Results'!$G$15-'Inputs and Results'!$G$13)*('Inputs and Results'!$G$14-'Inputs and Results'!$G$13)), 'Inputs and Results'!$G$15 - SQRT((1-F5762)*('Inputs and Results'!$G$15-'Inputs and Results'!$G$13)*('Inputs and Results'!$G$15-'Inputs and Results'!$G$14))))</f>
        <v>527.63893021509466</v>
      </c>
      <c r="D5762">
        <f t="shared" ref="D5762:D5825" ca="1" si="378">B5762*C5762</f>
        <v>406.99892944549663</v>
      </c>
      <c r="E5762">
        <f t="shared" ref="E5762:F5781" ca="1" si="379">RAND()</f>
        <v>0.44812870885682798</v>
      </c>
      <c r="F5762">
        <f t="shared" ca="1" si="379"/>
        <v>0.46705074599989582</v>
      </c>
    </row>
    <row r="5763" spans="1:6" ht="15.75" customHeight="1" x14ac:dyDescent="0.2">
      <c r="A5763">
        <v>5762</v>
      </c>
      <c r="B5763" s="47">
        <f ca="1">IF('Inputs and Results'!$C$15='Inputs and Results'!$C$13, 'Inputs and Results'!$C$13, IF(E5763 &lt;= ('Inputs and Results'!$C$14-'Inputs and Results'!$C$13)/('Inputs and Results'!$C$15-'Inputs and Results'!$C$13), 'Inputs and Results'!$C$13 + SQRT(E5763*('Inputs and Results'!$C$15-'Inputs and Results'!$C$13)*('Inputs and Results'!$C$14-'Inputs and Results'!$C$13)), 'Inputs and Results'!$C$15 - SQRT((1-E5763)*('Inputs and Results'!$C$15-'Inputs and Results'!$C$13)*('Inputs and Results'!$C$15-'Inputs and Results'!$C$14))))</f>
        <v>0.83947926815187168</v>
      </c>
      <c r="C5763" s="47">
        <f ca="1">IF('Inputs and Results'!$G$15='Inputs and Results'!$G$13, 'Inputs and Results'!$G$13, IF(F5763 &lt;= ('Inputs and Results'!$G$14-'Inputs and Results'!$G$13)/('Inputs and Results'!$G$15-'Inputs and Results'!$G$13), 'Inputs and Results'!$G$13 + SQRT(F5763*('Inputs and Results'!$G$15-'Inputs and Results'!$G$13)*('Inputs and Results'!$G$14-'Inputs and Results'!$G$13)), 'Inputs and Results'!$G$15 - SQRT((1-F5763)*('Inputs and Results'!$G$15-'Inputs and Results'!$G$13)*('Inputs and Results'!$G$15-'Inputs and Results'!$G$14))))</f>
        <v>870.65034565415056</v>
      </c>
      <c r="D5763">
        <f t="shared" ca="1" si="378"/>
        <v>730.89291498592047</v>
      </c>
      <c r="E5763">
        <f t="shared" ca="1" si="379"/>
        <v>0.4813500185838252</v>
      </c>
      <c r="F5763">
        <f t="shared" ca="1" si="379"/>
        <v>0.87212219779787759</v>
      </c>
    </row>
    <row r="5764" spans="1:6" ht="15.75" customHeight="1" x14ac:dyDescent="0.2">
      <c r="A5764">
        <v>5763</v>
      </c>
      <c r="B5764" s="47">
        <f ca="1">IF('Inputs and Results'!$C$15='Inputs and Results'!$C$13, 'Inputs and Results'!$C$13, IF(E5764 &lt;= ('Inputs and Results'!$C$14-'Inputs and Results'!$C$13)/('Inputs and Results'!$C$15-'Inputs and Results'!$C$13), 'Inputs and Results'!$C$13 + SQRT(E5764*('Inputs and Results'!$C$15-'Inputs and Results'!$C$13)*('Inputs and Results'!$C$14-'Inputs and Results'!$C$13)), 'Inputs and Results'!$C$15 - SQRT((1-E5764)*('Inputs and Results'!$C$15-'Inputs and Results'!$C$13)*('Inputs and Results'!$C$15-'Inputs and Results'!$C$14))))</f>
        <v>0.61695058057219088</v>
      </c>
      <c r="C5764" s="47">
        <f ca="1">IF('Inputs and Results'!$G$15='Inputs and Results'!$G$13, 'Inputs and Results'!$G$13, IF(F5764 &lt;= ('Inputs and Results'!$G$14-'Inputs and Results'!$G$13)/('Inputs and Results'!$G$15-'Inputs and Results'!$G$13), 'Inputs and Results'!$G$13 + SQRT(F5764*('Inputs and Results'!$G$15-'Inputs and Results'!$G$13)*('Inputs and Results'!$G$14-'Inputs and Results'!$G$13)), 'Inputs and Results'!$G$15 - SQRT((1-F5764)*('Inputs and Results'!$G$15-'Inputs and Results'!$G$13)*('Inputs and Results'!$G$15-'Inputs and Results'!$G$14))))</f>
        <v>589.55747480628088</v>
      </c>
      <c r="D5764">
        <f t="shared" ca="1" si="378"/>
        <v>363.72782636240976</v>
      </c>
      <c r="E5764">
        <f t="shared" ca="1" si="379"/>
        <v>0.36900838495164234</v>
      </c>
      <c r="F5764">
        <f t="shared" ca="1" si="379"/>
        <v>0.56069079829330992</v>
      </c>
    </row>
    <row r="5765" spans="1:6" ht="15.75" customHeight="1" x14ac:dyDescent="0.2">
      <c r="A5765">
        <v>5764</v>
      </c>
      <c r="B5765" s="47">
        <f ca="1">IF('Inputs and Results'!$C$15='Inputs and Results'!$C$13, 'Inputs and Results'!$C$13, IF(E5765 &lt;= ('Inputs and Results'!$C$14-'Inputs and Results'!$C$13)/('Inputs and Results'!$C$15-'Inputs and Results'!$C$13), 'Inputs and Results'!$C$13 + SQRT(E5765*('Inputs and Results'!$C$15-'Inputs and Results'!$C$13)*('Inputs and Results'!$C$14-'Inputs and Results'!$C$13)), 'Inputs and Results'!$C$15 - SQRT((1-E5765)*('Inputs and Results'!$C$15-'Inputs and Results'!$C$13)*('Inputs and Results'!$C$15-'Inputs and Results'!$C$14))))</f>
        <v>0.36768440296491089</v>
      </c>
      <c r="C5765" s="47">
        <f ca="1">IF('Inputs and Results'!$G$15='Inputs and Results'!$G$13, 'Inputs and Results'!$G$13, IF(F5765 &lt;= ('Inputs and Results'!$G$14-'Inputs and Results'!$G$13)/('Inputs and Results'!$G$15-'Inputs and Results'!$G$13), 'Inputs and Results'!$G$13 + SQRT(F5765*('Inputs and Results'!$G$15-'Inputs and Results'!$G$13)*('Inputs and Results'!$G$14-'Inputs and Results'!$G$13)), 'Inputs and Results'!$G$15 - SQRT((1-F5765)*('Inputs and Results'!$G$15-'Inputs and Results'!$G$13)*('Inputs and Results'!$G$15-'Inputs and Results'!$G$14))))</f>
        <v>444.16770689273915</v>
      </c>
      <c r="D5765">
        <f t="shared" ca="1" si="378"/>
        <v>163.31353812515033</v>
      </c>
      <c r="E5765">
        <f t="shared" ca="1" si="379"/>
        <v>0.23010162195620021</v>
      </c>
      <c r="F5765">
        <f t="shared" ca="1" si="379"/>
        <v>0.3265092641079832</v>
      </c>
    </row>
    <row r="5766" spans="1:6" ht="15.75" customHeight="1" x14ac:dyDescent="0.2">
      <c r="A5766">
        <v>5765</v>
      </c>
      <c r="B5766" s="47">
        <f ca="1">IF('Inputs and Results'!$C$15='Inputs and Results'!$C$13, 'Inputs and Results'!$C$13, IF(E5766 &lt;= ('Inputs and Results'!$C$14-'Inputs and Results'!$C$13)/('Inputs and Results'!$C$15-'Inputs and Results'!$C$13), 'Inputs and Results'!$C$13 + SQRT(E5766*('Inputs and Results'!$C$15-'Inputs and Results'!$C$13)*('Inputs and Results'!$C$14-'Inputs and Results'!$C$13)), 'Inputs and Results'!$C$15 - SQRT((1-E5766)*('Inputs and Results'!$C$15-'Inputs and Results'!$C$13)*('Inputs and Results'!$C$15-'Inputs and Results'!$C$14))))</f>
        <v>0.86057651600789464</v>
      </c>
      <c r="C5766" s="47">
        <f ca="1">IF('Inputs and Results'!$G$15='Inputs and Results'!$G$13, 'Inputs and Results'!$G$13, IF(F5766 &lt;= ('Inputs and Results'!$G$14-'Inputs and Results'!$G$13)/('Inputs and Results'!$G$15-'Inputs and Results'!$G$13), 'Inputs and Results'!$G$13 + SQRT(F5766*('Inputs and Results'!$G$15-'Inputs and Results'!$G$13)*('Inputs and Results'!$G$14-'Inputs and Results'!$G$13)), 'Inputs and Results'!$G$15 - SQRT((1-F5766)*('Inputs and Results'!$G$15-'Inputs and Results'!$G$13)*('Inputs and Results'!$G$15-'Inputs and Results'!$G$14))))</f>
        <v>887.90989774845571</v>
      </c>
      <c r="D5766">
        <f t="shared" ca="1" si="378"/>
        <v>764.11440633329198</v>
      </c>
      <c r="E5766">
        <f t="shared" ca="1" si="379"/>
        <v>0.49142968401589815</v>
      </c>
      <c r="F5766">
        <f t="shared" ca="1" si="379"/>
        <v>0.88517386930910036</v>
      </c>
    </row>
    <row r="5767" spans="1:6" ht="15.75" customHeight="1" x14ac:dyDescent="0.2">
      <c r="A5767">
        <v>5766</v>
      </c>
      <c r="B5767" s="47">
        <f ca="1">IF('Inputs and Results'!$C$15='Inputs and Results'!$C$13, 'Inputs and Results'!$C$13, IF(E5767 &lt;= ('Inputs and Results'!$C$14-'Inputs and Results'!$C$13)/('Inputs and Results'!$C$15-'Inputs and Results'!$C$13), 'Inputs and Results'!$C$13 + SQRT(E5767*('Inputs and Results'!$C$15-'Inputs and Results'!$C$13)*('Inputs and Results'!$C$14-'Inputs and Results'!$C$13)), 'Inputs and Results'!$C$15 - SQRT((1-E5767)*('Inputs and Results'!$C$15-'Inputs and Results'!$C$13)*('Inputs and Results'!$C$15-'Inputs and Results'!$C$14))))</f>
        <v>1.9134336562332781</v>
      </c>
      <c r="C5767" s="47">
        <f ca="1">IF('Inputs and Results'!$G$15='Inputs and Results'!$G$13, 'Inputs and Results'!$G$13, IF(F5767 &lt;= ('Inputs and Results'!$G$14-'Inputs and Results'!$G$13)/('Inputs and Results'!$G$15-'Inputs and Results'!$G$13), 'Inputs and Results'!$G$13 + SQRT(F5767*('Inputs and Results'!$G$15-'Inputs and Results'!$G$13)*('Inputs and Results'!$G$14-'Inputs and Results'!$G$13)), 'Inputs and Results'!$G$15 - SQRT((1-F5767)*('Inputs and Results'!$G$15-'Inputs and Results'!$G$13)*('Inputs and Results'!$G$15-'Inputs and Results'!$G$14))))</f>
        <v>292.05742699080497</v>
      </c>
      <c r="D5767">
        <f t="shared" ca="1" si="378"/>
        <v>558.83251035709964</v>
      </c>
      <c r="E5767">
        <f t="shared" ca="1" si="379"/>
        <v>0.868819286732602</v>
      </c>
      <c r="F5767">
        <f t="shared" ca="1" si="379"/>
        <v>2.8153890365406165E-2</v>
      </c>
    </row>
    <row r="5768" spans="1:6" ht="15.75" customHeight="1" x14ac:dyDescent="0.2">
      <c r="A5768">
        <v>5767</v>
      </c>
      <c r="B5768" s="47">
        <f ca="1">IF('Inputs and Results'!$C$15='Inputs and Results'!$C$13, 'Inputs and Results'!$C$13, IF(E5768 &lt;= ('Inputs and Results'!$C$14-'Inputs and Results'!$C$13)/('Inputs and Results'!$C$15-'Inputs and Results'!$C$13), 'Inputs and Results'!$C$13 + SQRT(E5768*('Inputs and Results'!$C$15-'Inputs and Results'!$C$13)*('Inputs and Results'!$C$14-'Inputs and Results'!$C$13)), 'Inputs and Results'!$C$15 - SQRT((1-E5768)*('Inputs and Results'!$C$15-'Inputs and Results'!$C$13)*('Inputs and Results'!$C$15-'Inputs and Results'!$C$14))))</f>
        <v>2.3558154650870033</v>
      </c>
      <c r="C5768" s="47">
        <f ca="1">IF('Inputs and Results'!$G$15='Inputs and Results'!$G$13, 'Inputs and Results'!$G$13, IF(F5768 &lt;= ('Inputs and Results'!$G$14-'Inputs and Results'!$G$13)/('Inputs and Results'!$G$15-'Inputs and Results'!$G$13), 'Inputs and Results'!$G$13 + SQRT(F5768*('Inputs and Results'!$G$15-'Inputs and Results'!$G$13)*('Inputs and Results'!$G$14-'Inputs and Results'!$G$13)), 'Inputs and Results'!$G$15 - SQRT((1-F5768)*('Inputs and Results'!$G$15-'Inputs and Results'!$G$13)*('Inputs and Results'!$G$15-'Inputs and Results'!$G$14))))</f>
        <v>419.36225690951983</v>
      </c>
      <c r="D5768">
        <f t="shared" ca="1" si="378"/>
        <v>987.94009030123584</v>
      </c>
      <c r="E5768">
        <f t="shared" ca="1" si="379"/>
        <v>0.95389180944210294</v>
      </c>
      <c r="F5768">
        <f t="shared" ca="1" si="379"/>
        <v>0.28157765783851696</v>
      </c>
    </row>
    <row r="5769" spans="1:6" ht="15.75" customHeight="1" x14ac:dyDescent="0.2">
      <c r="A5769">
        <v>5768</v>
      </c>
      <c r="B5769" s="47">
        <f ca="1">IF('Inputs and Results'!$C$15='Inputs and Results'!$C$13, 'Inputs and Results'!$C$13, IF(E5769 &lt;= ('Inputs and Results'!$C$14-'Inputs and Results'!$C$13)/('Inputs and Results'!$C$15-'Inputs and Results'!$C$13), 'Inputs and Results'!$C$13 + SQRT(E5769*('Inputs and Results'!$C$15-'Inputs and Results'!$C$13)*('Inputs and Results'!$C$14-'Inputs and Results'!$C$13)), 'Inputs and Results'!$C$15 - SQRT((1-E5769)*('Inputs and Results'!$C$15-'Inputs and Results'!$C$13)*('Inputs and Results'!$C$15-'Inputs and Results'!$C$14))))</f>
        <v>1.5784026660985913</v>
      </c>
      <c r="C5769" s="47">
        <f ca="1">IF('Inputs and Results'!$G$15='Inputs and Results'!$G$13, 'Inputs and Results'!$G$13, IF(F5769 &lt;= ('Inputs and Results'!$G$14-'Inputs and Results'!$G$13)/('Inputs and Results'!$G$15-'Inputs and Results'!$G$13), 'Inputs and Results'!$G$13 + SQRT(F5769*('Inputs and Results'!$G$15-'Inputs and Results'!$G$13)*('Inputs and Results'!$G$14-'Inputs and Results'!$G$13)), 'Inputs and Results'!$G$15 - SQRT((1-F5769)*('Inputs and Results'!$G$15-'Inputs and Results'!$G$13)*('Inputs and Results'!$G$15-'Inputs and Results'!$G$14))))</f>
        <v>570.93645751329166</v>
      </c>
      <c r="D5769">
        <f t="shared" ca="1" si="378"/>
        <v>901.16762671186461</v>
      </c>
      <c r="E5769">
        <f t="shared" ca="1" si="379"/>
        <v>0.77545122447160075</v>
      </c>
      <c r="F5769">
        <f t="shared" ca="1" si="379"/>
        <v>0.53348053149290509</v>
      </c>
    </row>
    <row r="5770" spans="1:6" ht="15.75" customHeight="1" x14ac:dyDescent="0.2">
      <c r="A5770">
        <v>5769</v>
      </c>
      <c r="B5770" s="47">
        <f ca="1">IF('Inputs and Results'!$C$15='Inputs and Results'!$C$13, 'Inputs and Results'!$C$13, IF(E5770 &lt;= ('Inputs and Results'!$C$14-'Inputs and Results'!$C$13)/('Inputs and Results'!$C$15-'Inputs and Results'!$C$13), 'Inputs and Results'!$C$13 + SQRT(E5770*('Inputs and Results'!$C$15-'Inputs and Results'!$C$13)*('Inputs and Results'!$C$14-'Inputs and Results'!$C$13)), 'Inputs and Results'!$C$15 - SQRT((1-E5770)*('Inputs and Results'!$C$15-'Inputs and Results'!$C$13)*('Inputs and Results'!$C$15-'Inputs and Results'!$C$14))))</f>
        <v>8.9367482120422892E-2</v>
      </c>
      <c r="C5770" s="47">
        <f ca="1">IF('Inputs and Results'!$G$15='Inputs and Results'!$G$13, 'Inputs and Results'!$G$13, IF(F5770 &lt;= ('Inputs and Results'!$G$14-'Inputs and Results'!$G$13)/('Inputs and Results'!$G$15-'Inputs and Results'!$G$13), 'Inputs and Results'!$G$13 + SQRT(F5770*('Inputs and Results'!$G$15-'Inputs and Results'!$G$13)*('Inputs and Results'!$G$14-'Inputs and Results'!$G$13)), 'Inputs and Results'!$G$15 - SQRT((1-F5770)*('Inputs and Results'!$G$15-'Inputs and Results'!$G$13)*('Inputs and Results'!$G$15-'Inputs and Results'!$G$14))))</f>
        <v>630.43895129412851</v>
      </c>
      <c r="D5770">
        <f t="shared" ca="1" si="378"/>
        <v>56.340741707796191</v>
      </c>
      <c r="E5770">
        <f t="shared" ca="1" si="379"/>
        <v>5.8690927317999408E-2</v>
      </c>
      <c r="F5770">
        <f t="shared" ca="1" si="379"/>
        <v>0.61756176817327602</v>
      </c>
    </row>
    <row r="5771" spans="1:6" ht="15.75" customHeight="1" x14ac:dyDescent="0.2">
      <c r="A5771">
        <v>5770</v>
      </c>
      <c r="B5771" s="47">
        <f ca="1">IF('Inputs and Results'!$C$15='Inputs and Results'!$C$13, 'Inputs and Results'!$C$13, IF(E5771 &lt;= ('Inputs and Results'!$C$14-'Inputs and Results'!$C$13)/('Inputs and Results'!$C$15-'Inputs and Results'!$C$13), 'Inputs and Results'!$C$13 + SQRT(E5771*('Inputs and Results'!$C$15-'Inputs and Results'!$C$13)*('Inputs and Results'!$C$14-'Inputs and Results'!$C$13)), 'Inputs and Results'!$C$15 - SQRT((1-E5771)*('Inputs and Results'!$C$15-'Inputs and Results'!$C$13)*('Inputs and Results'!$C$15-'Inputs and Results'!$C$14))))</f>
        <v>1.1818598276759569</v>
      </c>
      <c r="C5771" s="47">
        <f ca="1">IF('Inputs and Results'!$G$15='Inputs and Results'!$G$13, 'Inputs and Results'!$G$13, IF(F5771 &lt;= ('Inputs and Results'!$G$14-'Inputs and Results'!$G$13)/('Inputs and Results'!$G$15-'Inputs and Results'!$G$13), 'Inputs and Results'!$G$13 + SQRT(F5771*('Inputs and Results'!$G$15-'Inputs and Results'!$G$13)*('Inputs and Results'!$G$14-'Inputs and Results'!$G$13)), 'Inputs and Results'!$G$15 - SQRT((1-F5771)*('Inputs and Results'!$G$15-'Inputs and Results'!$G$13)*('Inputs and Results'!$G$15-'Inputs and Results'!$G$14))))</f>
        <v>423.88701464173505</v>
      </c>
      <c r="D5771">
        <f t="shared" ca="1" si="378"/>
        <v>500.9750340785568</v>
      </c>
      <c r="E5771">
        <f t="shared" ca="1" si="379"/>
        <v>0.63270736819794438</v>
      </c>
      <c r="F5771">
        <f t="shared" ca="1" si="379"/>
        <v>0.28988180712590128</v>
      </c>
    </row>
    <row r="5772" spans="1:6" ht="15.75" customHeight="1" x14ac:dyDescent="0.2">
      <c r="A5772">
        <v>5771</v>
      </c>
      <c r="B5772" s="47">
        <f ca="1">IF('Inputs and Results'!$C$15='Inputs and Results'!$C$13, 'Inputs and Results'!$C$13, IF(E5772 &lt;= ('Inputs and Results'!$C$14-'Inputs and Results'!$C$13)/('Inputs and Results'!$C$15-'Inputs and Results'!$C$13), 'Inputs and Results'!$C$13 + SQRT(E5772*('Inputs and Results'!$C$15-'Inputs and Results'!$C$13)*('Inputs and Results'!$C$14-'Inputs and Results'!$C$13)), 'Inputs and Results'!$C$15 - SQRT((1-E5772)*('Inputs and Results'!$C$15-'Inputs and Results'!$C$13)*('Inputs and Results'!$C$15-'Inputs and Results'!$C$14))))</f>
        <v>0.90533996903399139</v>
      </c>
      <c r="C5772" s="47">
        <f ca="1">IF('Inputs and Results'!$G$15='Inputs and Results'!$G$13, 'Inputs and Results'!$G$13, IF(F5772 &lt;= ('Inputs and Results'!$G$14-'Inputs and Results'!$G$13)/('Inputs and Results'!$G$15-'Inputs and Results'!$G$13), 'Inputs and Results'!$G$13 + SQRT(F5772*('Inputs and Results'!$G$15-'Inputs and Results'!$G$13)*('Inputs and Results'!$G$14-'Inputs and Results'!$G$13)), 'Inputs and Results'!$G$15 - SQRT((1-F5772)*('Inputs and Results'!$G$15-'Inputs and Results'!$G$13)*('Inputs and Results'!$G$15-'Inputs and Results'!$G$14))))</f>
        <v>593.11429290553087</v>
      </c>
      <c r="D5772">
        <f t="shared" ca="1" si="378"/>
        <v>536.97007557271104</v>
      </c>
      <c r="E5772">
        <f t="shared" ca="1" si="379"/>
        <v>0.5124888171859423</v>
      </c>
      <c r="F5772">
        <f t="shared" ca="1" si="379"/>
        <v>0.56579526163489646</v>
      </c>
    </row>
    <row r="5773" spans="1:6" ht="15.75" customHeight="1" x14ac:dyDescent="0.2">
      <c r="A5773">
        <v>5772</v>
      </c>
      <c r="B5773" s="47">
        <f ca="1">IF('Inputs and Results'!$C$15='Inputs and Results'!$C$13, 'Inputs and Results'!$C$13, IF(E5773 &lt;= ('Inputs and Results'!$C$14-'Inputs and Results'!$C$13)/('Inputs and Results'!$C$15-'Inputs and Results'!$C$13), 'Inputs and Results'!$C$13 + SQRT(E5773*('Inputs and Results'!$C$15-'Inputs and Results'!$C$13)*('Inputs and Results'!$C$14-'Inputs and Results'!$C$13)), 'Inputs and Results'!$C$15 - SQRT((1-E5773)*('Inputs and Results'!$C$15-'Inputs and Results'!$C$13)*('Inputs and Results'!$C$15-'Inputs and Results'!$C$14))))</f>
        <v>1.5134391816073325</v>
      </c>
      <c r="C5773" s="47">
        <f ca="1">IF('Inputs and Results'!$G$15='Inputs and Results'!$G$13, 'Inputs and Results'!$G$13, IF(F5773 &lt;= ('Inputs and Results'!$G$14-'Inputs and Results'!$G$13)/('Inputs and Results'!$G$15-'Inputs and Results'!$G$13), 'Inputs and Results'!$G$13 + SQRT(F5773*('Inputs and Results'!$G$15-'Inputs and Results'!$G$13)*('Inputs and Results'!$G$14-'Inputs and Results'!$G$13)), 'Inputs and Results'!$G$15 - SQRT((1-F5773)*('Inputs and Results'!$G$15-'Inputs and Results'!$G$13)*('Inputs and Results'!$G$15-'Inputs and Results'!$G$14))))</f>
        <v>482.90670469787813</v>
      </c>
      <c r="D5773">
        <f t="shared" ca="1" si="378"/>
        <v>730.84992795065045</v>
      </c>
      <c r="E5773">
        <f t="shared" ca="1" si="379"/>
        <v>0.75445965924663583</v>
      </c>
      <c r="F5773">
        <f t="shared" ca="1" si="379"/>
        <v>0.39377748285303804</v>
      </c>
    </row>
    <row r="5774" spans="1:6" ht="15.75" customHeight="1" x14ac:dyDescent="0.2">
      <c r="A5774">
        <v>5773</v>
      </c>
      <c r="B5774" s="47">
        <f ca="1">IF('Inputs and Results'!$C$15='Inputs and Results'!$C$13, 'Inputs and Results'!$C$13, IF(E5774 &lt;= ('Inputs and Results'!$C$14-'Inputs and Results'!$C$13)/('Inputs and Results'!$C$15-'Inputs and Results'!$C$13), 'Inputs and Results'!$C$13 + SQRT(E5774*('Inputs and Results'!$C$15-'Inputs and Results'!$C$13)*('Inputs and Results'!$C$14-'Inputs and Results'!$C$13)), 'Inputs and Results'!$C$15 - SQRT((1-E5774)*('Inputs and Results'!$C$15-'Inputs and Results'!$C$13)*('Inputs and Results'!$C$15-'Inputs and Results'!$C$14))))</f>
        <v>1.3247221023953319</v>
      </c>
      <c r="C5774" s="47">
        <f ca="1">IF('Inputs and Results'!$G$15='Inputs and Results'!$G$13, 'Inputs and Results'!$G$13, IF(F5774 &lt;= ('Inputs and Results'!$G$14-'Inputs and Results'!$G$13)/('Inputs and Results'!$G$15-'Inputs and Results'!$G$13), 'Inputs and Results'!$G$13 + SQRT(F5774*('Inputs and Results'!$G$15-'Inputs and Results'!$G$13)*('Inputs and Results'!$G$14-'Inputs and Results'!$G$13)), 'Inputs and Results'!$G$15 - SQRT((1-F5774)*('Inputs and Results'!$G$15-'Inputs and Results'!$G$13)*('Inputs and Results'!$G$15-'Inputs and Results'!$G$14))))</f>
        <v>282.83102186197482</v>
      </c>
      <c r="D5774">
        <f t="shared" ca="1" si="378"/>
        <v>374.67250590361539</v>
      </c>
      <c r="E5774">
        <f t="shared" ca="1" si="379"/>
        <v>0.68816044064414261</v>
      </c>
      <c r="F5774">
        <f t="shared" ca="1" si="379"/>
        <v>8.301963169960791E-3</v>
      </c>
    </row>
    <row r="5775" spans="1:6" ht="15.75" customHeight="1" x14ac:dyDescent="0.2">
      <c r="A5775">
        <v>5774</v>
      </c>
      <c r="B5775" s="47">
        <f ca="1">IF('Inputs and Results'!$C$15='Inputs and Results'!$C$13, 'Inputs and Results'!$C$13, IF(E5775 &lt;= ('Inputs and Results'!$C$14-'Inputs and Results'!$C$13)/('Inputs and Results'!$C$15-'Inputs and Results'!$C$13), 'Inputs and Results'!$C$13 + SQRT(E5775*('Inputs and Results'!$C$15-'Inputs and Results'!$C$13)*('Inputs and Results'!$C$14-'Inputs and Results'!$C$13)), 'Inputs and Results'!$C$15 - SQRT((1-E5775)*('Inputs and Results'!$C$15-'Inputs and Results'!$C$13)*('Inputs and Results'!$C$15-'Inputs and Results'!$C$14))))</f>
        <v>2.3311772914707931</v>
      </c>
      <c r="C5775" s="47">
        <f ca="1">IF('Inputs and Results'!$G$15='Inputs and Results'!$G$13, 'Inputs and Results'!$G$13, IF(F5775 &lt;= ('Inputs and Results'!$G$14-'Inputs and Results'!$G$13)/('Inputs and Results'!$G$15-'Inputs and Results'!$G$13), 'Inputs and Results'!$G$13 + SQRT(F5775*('Inputs and Results'!$G$15-'Inputs and Results'!$G$13)*('Inputs and Results'!$G$14-'Inputs and Results'!$G$13)), 'Inputs and Results'!$G$15 - SQRT((1-F5775)*('Inputs and Results'!$G$15-'Inputs and Results'!$G$13)*('Inputs and Results'!$G$15-'Inputs and Results'!$G$14))))</f>
        <v>345.43726617912876</v>
      </c>
      <c r="D5775">
        <f t="shared" ca="1" si="378"/>
        <v>805.27551054453681</v>
      </c>
      <c r="E5775">
        <f t="shared" ca="1" si="379"/>
        <v>0.9502973538395173</v>
      </c>
      <c r="F5775">
        <f t="shared" ca="1" si="379"/>
        <v>0.13906841801398273</v>
      </c>
    </row>
    <row r="5776" spans="1:6" ht="15.75" customHeight="1" x14ac:dyDescent="0.2">
      <c r="A5776">
        <v>5775</v>
      </c>
      <c r="B5776" s="47">
        <f ca="1">IF('Inputs and Results'!$C$15='Inputs and Results'!$C$13, 'Inputs and Results'!$C$13, IF(E5776 &lt;= ('Inputs and Results'!$C$14-'Inputs and Results'!$C$13)/('Inputs and Results'!$C$15-'Inputs and Results'!$C$13), 'Inputs and Results'!$C$13 + SQRT(E5776*('Inputs and Results'!$C$15-'Inputs and Results'!$C$13)*('Inputs and Results'!$C$14-'Inputs and Results'!$C$13)), 'Inputs and Results'!$C$15 - SQRT((1-E5776)*('Inputs and Results'!$C$15-'Inputs and Results'!$C$13)*('Inputs and Results'!$C$15-'Inputs and Results'!$C$14))))</f>
        <v>2.4831765416332585</v>
      </c>
      <c r="C5776" s="47">
        <f ca="1">IF('Inputs and Results'!$G$15='Inputs and Results'!$G$13, 'Inputs and Results'!$G$13, IF(F5776 &lt;= ('Inputs and Results'!$G$14-'Inputs and Results'!$G$13)/('Inputs and Results'!$G$15-'Inputs and Results'!$G$13), 'Inputs and Results'!$G$13 + SQRT(F5776*('Inputs and Results'!$G$15-'Inputs and Results'!$G$13)*('Inputs and Results'!$G$14-'Inputs and Results'!$G$13)), 'Inputs and Results'!$G$15 - SQRT((1-F5776)*('Inputs and Results'!$G$15-'Inputs and Results'!$G$13)*('Inputs and Results'!$G$15-'Inputs and Results'!$G$14))))</f>
        <v>1019.5340589708355</v>
      </c>
      <c r="D5776">
        <f t="shared" ca="1" si="378"/>
        <v>2531.6830586325182</v>
      </c>
      <c r="E5776">
        <f t="shared" ca="1" si="379"/>
        <v>0.97032150143131568</v>
      </c>
      <c r="F5776">
        <f t="shared" ca="1" si="379"/>
        <v>0.96160530336125949</v>
      </c>
    </row>
    <row r="5777" spans="1:6" ht="15.75" customHeight="1" x14ac:dyDescent="0.2">
      <c r="A5777">
        <v>5776</v>
      </c>
      <c r="B5777" s="47">
        <f ca="1">IF('Inputs and Results'!$C$15='Inputs and Results'!$C$13, 'Inputs and Results'!$C$13, IF(E5777 &lt;= ('Inputs and Results'!$C$14-'Inputs and Results'!$C$13)/('Inputs and Results'!$C$15-'Inputs and Results'!$C$13), 'Inputs and Results'!$C$13 + SQRT(E5777*('Inputs and Results'!$C$15-'Inputs and Results'!$C$13)*('Inputs and Results'!$C$14-'Inputs and Results'!$C$13)), 'Inputs and Results'!$C$15 - SQRT((1-E5777)*('Inputs and Results'!$C$15-'Inputs and Results'!$C$13)*('Inputs and Results'!$C$15-'Inputs and Results'!$C$14))))</f>
        <v>0.99615207440713061</v>
      </c>
      <c r="C5777" s="47">
        <f ca="1">IF('Inputs and Results'!$G$15='Inputs and Results'!$G$13, 'Inputs and Results'!$G$13, IF(F5777 &lt;= ('Inputs and Results'!$G$14-'Inputs and Results'!$G$13)/('Inputs and Results'!$G$15-'Inputs and Results'!$G$13), 'Inputs and Results'!$G$13 + SQRT(F5777*('Inputs and Results'!$G$15-'Inputs and Results'!$G$13)*('Inputs and Results'!$G$14-'Inputs and Results'!$G$13)), 'Inputs and Results'!$G$15 - SQRT((1-F5777)*('Inputs and Results'!$G$15-'Inputs and Results'!$G$13)*('Inputs and Results'!$G$15-'Inputs and Results'!$G$14))))</f>
        <v>787.9919870177439</v>
      </c>
      <c r="D5777">
        <f t="shared" ca="1" si="378"/>
        <v>784.9598524839223</v>
      </c>
      <c r="E5777">
        <f t="shared" ca="1" si="379"/>
        <v>0.55384372123301717</v>
      </c>
      <c r="F5777">
        <f t="shared" ca="1" si="379"/>
        <v>0.79987927633586808</v>
      </c>
    </row>
    <row r="5778" spans="1:6" ht="15.75" customHeight="1" x14ac:dyDescent="0.2">
      <c r="A5778">
        <v>5777</v>
      </c>
      <c r="B5778" s="47">
        <f ca="1">IF('Inputs and Results'!$C$15='Inputs and Results'!$C$13, 'Inputs and Results'!$C$13, IF(E5778 &lt;= ('Inputs and Results'!$C$14-'Inputs and Results'!$C$13)/('Inputs and Results'!$C$15-'Inputs and Results'!$C$13), 'Inputs and Results'!$C$13 + SQRT(E5778*('Inputs and Results'!$C$15-'Inputs and Results'!$C$13)*('Inputs and Results'!$C$14-'Inputs and Results'!$C$13)), 'Inputs and Results'!$C$15 - SQRT((1-E5778)*('Inputs and Results'!$C$15-'Inputs and Results'!$C$13)*('Inputs and Results'!$C$15-'Inputs and Results'!$C$14))))</f>
        <v>1.2730418698752883</v>
      </c>
      <c r="C5778" s="47">
        <f ca="1">IF('Inputs and Results'!$G$15='Inputs and Results'!$G$13, 'Inputs and Results'!$G$13, IF(F5778 &lt;= ('Inputs and Results'!$G$14-'Inputs and Results'!$G$13)/('Inputs and Results'!$G$15-'Inputs and Results'!$G$13), 'Inputs and Results'!$G$13 + SQRT(F5778*('Inputs and Results'!$G$15-'Inputs and Results'!$G$13)*('Inputs and Results'!$G$14-'Inputs and Results'!$G$13)), 'Inputs and Results'!$G$15 - SQRT((1-F5778)*('Inputs and Results'!$G$15-'Inputs and Results'!$G$13)*('Inputs and Results'!$G$15-'Inputs and Results'!$G$14))))</f>
        <v>560.49468995629911</v>
      </c>
      <c r="D5778">
        <f t="shared" ca="1" si="378"/>
        <v>713.53320815713698</v>
      </c>
      <c r="E5778">
        <f t="shared" ca="1" si="379"/>
        <v>0.66862395742179548</v>
      </c>
      <c r="F5778">
        <f t="shared" ca="1" si="379"/>
        <v>0.51786456729385877</v>
      </c>
    </row>
    <row r="5779" spans="1:6" ht="15.75" customHeight="1" x14ac:dyDescent="0.2">
      <c r="A5779">
        <v>5778</v>
      </c>
      <c r="B5779" s="47">
        <f ca="1">IF('Inputs and Results'!$C$15='Inputs and Results'!$C$13, 'Inputs and Results'!$C$13, IF(E5779 &lt;= ('Inputs and Results'!$C$14-'Inputs and Results'!$C$13)/('Inputs and Results'!$C$15-'Inputs and Results'!$C$13), 'Inputs and Results'!$C$13 + SQRT(E5779*('Inputs and Results'!$C$15-'Inputs and Results'!$C$13)*('Inputs and Results'!$C$14-'Inputs and Results'!$C$13)), 'Inputs and Results'!$C$15 - SQRT((1-E5779)*('Inputs and Results'!$C$15-'Inputs and Results'!$C$13)*('Inputs and Results'!$C$15-'Inputs and Results'!$C$14))))</f>
        <v>1.0161323328378431</v>
      </c>
      <c r="C5779" s="47">
        <f ca="1">IF('Inputs and Results'!$G$15='Inputs and Results'!$G$13, 'Inputs and Results'!$G$13, IF(F5779 &lt;= ('Inputs and Results'!$G$14-'Inputs and Results'!$G$13)/('Inputs and Results'!$G$15-'Inputs and Results'!$G$13), 'Inputs and Results'!$G$13 + SQRT(F5779*('Inputs and Results'!$G$15-'Inputs and Results'!$G$13)*('Inputs and Results'!$G$14-'Inputs and Results'!$G$13)), 'Inputs and Results'!$G$15 - SQRT((1-F5779)*('Inputs and Results'!$G$15-'Inputs and Results'!$G$13)*('Inputs and Results'!$G$15-'Inputs and Results'!$G$14))))</f>
        <v>608.51175597092606</v>
      </c>
      <c r="D5779">
        <f t="shared" ca="1" si="378"/>
        <v>618.32847015398943</v>
      </c>
      <c r="E5779">
        <f t="shared" ca="1" si="379"/>
        <v>0.56269656435428683</v>
      </c>
      <c r="F5779">
        <f t="shared" ca="1" si="379"/>
        <v>0.58754841746084263</v>
      </c>
    </row>
    <row r="5780" spans="1:6" ht="15.75" customHeight="1" x14ac:dyDescent="0.2">
      <c r="A5780">
        <v>5779</v>
      </c>
      <c r="B5780" s="47">
        <f ca="1">IF('Inputs and Results'!$C$15='Inputs and Results'!$C$13, 'Inputs and Results'!$C$13, IF(E5780 &lt;= ('Inputs and Results'!$C$14-'Inputs and Results'!$C$13)/('Inputs and Results'!$C$15-'Inputs and Results'!$C$13), 'Inputs and Results'!$C$13 + SQRT(E5780*('Inputs and Results'!$C$15-'Inputs and Results'!$C$13)*('Inputs and Results'!$C$14-'Inputs and Results'!$C$13)), 'Inputs and Results'!$C$15 - SQRT((1-E5780)*('Inputs and Results'!$C$15-'Inputs and Results'!$C$13)*('Inputs and Results'!$C$15-'Inputs and Results'!$C$14))))</f>
        <v>1.39901277333522</v>
      </c>
      <c r="C5780" s="47">
        <f ca="1">IF('Inputs and Results'!$G$15='Inputs and Results'!$G$13, 'Inputs and Results'!$G$13, IF(F5780 &lt;= ('Inputs and Results'!$G$14-'Inputs and Results'!$G$13)/('Inputs and Results'!$G$15-'Inputs and Results'!$G$13), 'Inputs and Results'!$G$13 + SQRT(F5780*('Inputs and Results'!$G$15-'Inputs and Results'!$G$13)*('Inputs and Results'!$G$14-'Inputs and Results'!$G$13)), 'Inputs and Results'!$G$15 - SQRT((1-F5780)*('Inputs and Results'!$G$15-'Inputs and Results'!$G$13)*('Inputs and Results'!$G$15-'Inputs and Results'!$G$14))))</f>
        <v>781.59535052508386</v>
      </c>
      <c r="D5780">
        <f t="shared" ca="1" si="378"/>
        <v>1093.461878964011</v>
      </c>
      <c r="E5780">
        <f t="shared" ca="1" si="379"/>
        <v>0.71520443333957961</v>
      </c>
      <c r="F5780">
        <f t="shared" ca="1" si="379"/>
        <v>0.79361708441088386</v>
      </c>
    </row>
    <row r="5781" spans="1:6" ht="15.75" customHeight="1" x14ac:dyDescent="0.2">
      <c r="A5781">
        <v>5780</v>
      </c>
      <c r="B5781" s="47">
        <f ca="1">IF('Inputs and Results'!$C$15='Inputs and Results'!$C$13, 'Inputs and Results'!$C$13, IF(E5781 &lt;= ('Inputs and Results'!$C$14-'Inputs and Results'!$C$13)/('Inputs and Results'!$C$15-'Inputs and Results'!$C$13), 'Inputs and Results'!$C$13 + SQRT(E5781*('Inputs and Results'!$C$15-'Inputs and Results'!$C$13)*('Inputs and Results'!$C$14-'Inputs and Results'!$C$13)), 'Inputs and Results'!$C$15 - SQRT((1-E5781)*('Inputs and Results'!$C$15-'Inputs and Results'!$C$13)*('Inputs and Results'!$C$15-'Inputs and Results'!$C$14))))</f>
        <v>1.4483060482271282</v>
      </c>
      <c r="C5781" s="47">
        <f ca="1">IF('Inputs and Results'!$G$15='Inputs and Results'!$G$13, 'Inputs and Results'!$G$13, IF(F5781 &lt;= ('Inputs and Results'!$G$14-'Inputs and Results'!$G$13)/('Inputs and Results'!$G$15-'Inputs and Results'!$G$13), 'Inputs and Results'!$G$13 + SQRT(F5781*('Inputs and Results'!$G$15-'Inputs and Results'!$G$13)*('Inputs and Results'!$G$14-'Inputs and Results'!$G$13)), 'Inputs and Results'!$G$15 - SQRT((1-F5781)*('Inputs and Results'!$G$15-'Inputs and Results'!$G$13)*('Inputs and Results'!$G$15-'Inputs and Results'!$G$14))))</f>
        <v>405.08114091160735</v>
      </c>
      <c r="D5781">
        <f t="shared" ca="1" si="378"/>
        <v>586.68146640502653</v>
      </c>
      <c r="E5781">
        <f t="shared" ca="1" si="379"/>
        <v>0.73247176444794315</v>
      </c>
      <c r="F5781">
        <f t="shared" ca="1" si="379"/>
        <v>0.25505134444763722</v>
      </c>
    </row>
    <row r="5782" spans="1:6" ht="15.75" customHeight="1" x14ac:dyDescent="0.2">
      <c r="A5782">
        <v>5781</v>
      </c>
      <c r="B5782" s="47">
        <f ca="1">IF('Inputs and Results'!$C$15='Inputs and Results'!$C$13, 'Inputs and Results'!$C$13, IF(E5782 &lt;= ('Inputs and Results'!$C$14-'Inputs and Results'!$C$13)/('Inputs and Results'!$C$15-'Inputs and Results'!$C$13), 'Inputs and Results'!$C$13 + SQRT(E5782*('Inputs and Results'!$C$15-'Inputs and Results'!$C$13)*('Inputs and Results'!$C$14-'Inputs and Results'!$C$13)), 'Inputs and Results'!$C$15 - SQRT((1-E5782)*('Inputs and Results'!$C$15-'Inputs and Results'!$C$13)*('Inputs and Results'!$C$15-'Inputs and Results'!$C$14))))</f>
        <v>0.20382436788659097</v>
      </c>
      <c r="C5782" s="47">
        <f ca="1">IF('Inputs and Results'!$G$15='Inputs and Results'!$G$13, 'Inputs and Results'!$G$13, IF(F5782 &lt;= ('Inputs and Results'!$G$14-'Inputs and Results'!$G$13)/('Inputs and Results'!$G$15-'Inputs and Results'!$G$13), 'Inputs and Results'!$G$13 + SQRT(F5782*('Inputs and Results'!$G$15-'Inputs and Results'!$G$13)*('Inputs and Results'!$G$14-'Inputs and Results'!$G$13)), 'Inputs and Results'!$G$15 - SQRT((1-F5782)*('Inputs and Results'!$G$15-'Inputs and Results'!$G$13)*('Inputs and Results'!$G$15-'Inputs and Results'!$G$14))))</f>
        <v>740.78435527164606</v>
      </c>
      <c r="D5782">
        <f t="shared" ca="1" si="378"/>
        <v>150.98990295351911</v>
      </c>
      <c r="E5782">
        <f t="shared" ref="E5782:F5801" ca="1" si="380">RAND()</f>
        <v>0.13126687048613084</v>
      </c>
      <c r="F5782">
        <f t="shared" ca="1" si="380"/>
        <v>0.75139257786020974</v>
      </c>
    </row>
    <row r="5783" spans="1:6" ht="15.75" customHeight="1" x14ac:dyDescent="0.2">
      <c r="A5783">
        <v>5782</v>
      </c>
      <c r="B5783" s="47">
        <f ca="1">IF('Inputs and Results'!$C$15='Inputs and Results'!$C$13, 'Inputs and Results'!$C$13, IF(E5783 &lt;= ('Inputs and Results'!$C$14-'Inputs and Results'!$C$13)/('Inputs and Results'!$C$15-'Inputs and Results'!$C$13), 'Inputs and Results'!$C$13 + SQRT(E5783*('Inputs and Results'!$C$15-'Inputs and Results'!$C$13)*('Inputs and Results'!$C$14-'Inputs and Results'!$C$13)), 'Inputs and Results'!$C$15 - SQRT((1-E5783)*('Inputs and Results'!$C$15-'Inputs and Results'!$C$13)*('Inputs and Results'!$C$15-'Inputs and Results'!$C$14))))</f>
        <v>2.504606523160319</v>
      </c>
      <c r="C5783" s="47">
        <f ca="1">IF('Inputs and Results'!$G$15='Inputs and Results'!$G$13, 'Inputs and Results'!$G$13, IF(F5783 &lt;= ('Inputs and Results'!$G$14-'Inputs and Results'!$G$13)/('Inputs and Results'!$G$15-'Inputs and Results'!$G$13), 'Inputs and Results'!$G$13 + SQRT(F5783*('Inputs and Results'!$G$15-'Inputs and Results'!$G$13)*('Inputs and Results'!$G$14-'Inputs and Results'!$G$13)), 'Inputs and Results'!$G$15 - SQRT((1-F5783)*('Inputs and Results'!$G$15-'Inputs and Results'!$G$13)*('Inputs and Results'!$G$15-'Inputs and Results'!$G$14))))</f>
        <v>797.05723692104789</v>
      </c>
      <c r="D5783">
        <f t="shared" ca="1" si="378"/>
        <v>1996.3147549245964</v>
      </c>
      <c r="E5783">
        <f t="shared" ca="1" si="380"/>
        <v>0.97273170034496581</v>
      </c>
      <c r="F5783">
        <f t="shared" ca="1" si="380"/>
        <v>0.80858874975661332</v>
      </c>
    </row>
    <row r="5784" spans="1:6" ht="15.75" customHeight="1" x14ac:dyDescent="0.2">
      <c r="A5784">
        <v>5783</v>
      </c>
      <c r="B5784" s="47">
        <f ca="1">IF('Inputs and Results'!$C$15='Inputs and Results'!$C$13, 'Inputs and Results'!$C$13, IF(E5784 &lt;= ('Inputs and Results'!$C$14-'Inputs and Results'!$C$13)/('Inputs and Results'!$C$15-'Inputs and Results'!$C$13), 'Inputs and Results'!$C$13 + SQRT(E5784*('Inputs and Results'!$C$15-'Inputs and Results'!$C$13)*('Inputs and Results'!$C$14-'Inputs and Results'!$C$13)), 'Inputs and Results'!$C$15 - SQRT((1-E5784)*('Inputs and Results'!$C$15-'Inputs and Results'!$C$13)*('Inputs and Results'!$C$15-'Inputs and Results'!$C$14))))</f>
        <v>0.15871786888825445</v>
      </c>
      <c r="C5784" s="47">
        <f ca="1">IF('Inputs and Results'!$G$15='Inputs and Results'!$G$13, 'Inputs and Results'!$G$13, IF(F5784 &lt;= ('Inputs and Results'!$G$14-'Inputs and Results'!$G$13)/('Inputs and Results'!$G$15-'Inputs and Results'!$G$13), 'Inputs and Results'!$G$13 + SQRT(F5784*('Inputs and Results'!$G$15-'Inputs and Results'!$G$13)*('Inputs and Results'!$G$14-'Inputs and Results'!$G$13)), 'Inputs and Results'!$G$15 - SQRT((1-F5784)*('Inputs and Results'!$G$15-'Inputs and Results'!$G$13)*('Inputs and Results'!$G$15-'Inputs and Results'!$G$14))))</f>
        <v>1009.8487434854037</v>
      </c>
      <c r="D5784">
        <f t="shared" ca="1" si="378"/>
        <v>160.28104046548481</v>
      </c>
      <c r="E5784">
        <f t="shared" ca="1" si="380"/>
        <v>0.10301287238056622</v>
      </c>
      <c r="F5784">
        <f t="shared" ca="1" si="380"/>
        <v>0.95737355261761714</v>
      </c>
    </row>
    <row r="5785" spans="1:6" ht="15.75" customHeight="1" x14ac:dyDescent="0.2">
      <c r="A5785">
        <v>5784</v>
      </c>
      <c r="B5785" s="47">
        <f ca="1">IF('Inputs and Results'!$C$15='Inputs and Results'!$C$13, 'Inputs and Results'!$C$13, IF(E5785 &lt;= ('Inputs and Results'!$C$14-'Inputs and Results'!$C$13)/('Inputs and Results'!$C$15-'Inputs and Results'!$C$13), 'Inputs and Results'!$C$13 + SQRT(E5785*('Inputs and Results'!$C$15-'Inputs and Results'!$C$13)*('Inputs and Results'!$C$14-'Inputs and Results'!$C$13)), 'Inputs and Results'!$C$15 - SQRT((1-E5785)*('Inputs and Results'!$C$15-'Inputs and Results'!$C$13)*('Inputs and Results'!$C$15-'Inputs and Results'!$C$14))))</f>
        <v>1.3786659414098805</v>
      </c>
      <c r="C5785" s="47">
        <f ca="1">IF('Inputs and Results'!$G$15='Inputs and Results'!$G$13, 'Inputs and Results'!$G$13, IF(F5785 &lt;= ('Inputs and Results'!$G$14-'Inputs and Results'!$G$13)/('Inputs and Results'!$G$15-'Inputs and Results'!$G$13), 'Inputs and Results'!$G$13 + SQRT(F5785*('Inputs and Results'!$G$15-'Inputs and Results'!$G$13)*('Inputs and Results'!$G$14-'Inputs and Results'!$G$13)), 'Inputs and Results'!$G$15 - SQRT((1-F5785)*('Inputs and Results'!$G$15-'Inputs and Results'!$G$13)*('Inputs and Results'!$G$15-'Inputs and Results'!$G$14))))</f>
        <v>489.79466268581541</v>
      </c>
      <c r="D5785">
        <f t="shared" ca="1" si="378"/>
        <v>675.26321972927462</v>
      </c>
      <c r="E5785">
        <f t="shared" ca="1" si="380"/>
        <v>0.70791954116174349</v>
      </c>
      <c r="F5785">
        <f t="shared" ca="1" si="380"/>
        <v>0.4053675533845279</v>
      </c>
    </row>
    <row r="5786" spans="1:6" ht="15.75" customHeight="1" x14ac:dyDescent="0.2">
      <c r="A5786">
        <v>5785</v>
      </c>
      <c r="B5786" s="47">
        <f ca="1">IF('Inputs and Results'!$C$15='Inputs and Results'!$C$13, 'Inputs and Results'!$C$13, IF(E5786 &lt;= ('Inputs and Results'!$C$14-'Inputs and Results'!$C$13)/('Inputs and Results'!$C$15-'Inputs and Results'!$C$13), 'Inputs and Results'!$C$13 + SQRT(E5786*('Inputs and Results'!$C$15-'Inputs and Results'!$C$13)*('Inputs and Results'!$C$14-'Inputs and Results'!$C$13)), 'Inputs and Results'!$C$15 - SQRT((1-E5786)*('Inputs and Results'!$C$15-'Inputs and Results'!$C$13)*('Inputs and Results'!$C$15-'Inputs and Results'!$C$14))))</f>
        <v>0.11991082767661876</v>
      </c>
      <c r="C5786" s="47">
        <f ca="1">IF('Inputs and Results'!$G$15='Inputs and Results'!$G$13, 'Inputs and Results'!$G$13, IF(F5786 &lt;= ('Inputs and Results'!$G$14-'Inputs and Results'!$G$13)/('Inputs and Results'!$G$15-'Inputs and Results'!$G$13), 'Inputs and Results'!$G$13 + SQRT(F5786*('Inputs and Results'!$G$15-'Inputs and Results'!$G$13)*('Inputs and Results'!$G$14-'Inputs and Results'!$G$13)), 'Inputs and Results'!$G$15 - SQRT((1-F5786)*('Inputs and Results'!$G$15-'Inputs and Results'!$G$13)*('Inputs and Results'!$G$15-'Inputs and Results'!$G$14))))</f>
        <v>737.81058563244255</v>
      </c>
      <c r="D5786">
        <f t="shared" ca="1" si="378"/>
        <v>88.471477991756984</v>
      </c>
      <c r="E5786">
        <f t="shared" ca="1" si="380"/>
        <v>7.8342928829513436E-2</v>
      </c>
      <c r="F5786">
        <f t="shared" ca="1" si="380"/>
        <v>0.7481623091156574</v>
      </c>
    </row>
    <row r="5787" spans="1:6" ht="15.75" customHeight="1" x14ac:dyDescent="0.2">
      <c r="A5787">
        <v>5786</v>
      </c>
      <c r="B5787" s="47">
        <f ca="1">IF('Inputs and Results'!$C$15='Inputs and Results'!$C$13, 'Inputs and Results'!$C$13, IF(E5787 &lt;= ('Inputs and Results'!$C$14-'Inputs and Results'!$C$13)/('Inputs and Results'!$C$15-'Inputs and Results'!$C$13), 'Inputs and Results'!$C$13 + SQRT(E5787*('Inputs and Results'!$C$15-'Inputs and Results'!$C$13)*('Inputs and Results'!$C$14-'Inputs and Results'!$C$13)), 'Inputs and Results'!$C$15 - SQRT((1-E5787)*('Inputs and Results'!$C$15-'Inputs and Results'!$C$13)*('Inputs and Results'!$C$15-'Inputs and Results'!$C$14))))</f>
        <v>1.9290947300057122</v>
      </c>
      <c r="C5787" s="47">
        <f ca="1">IF('Inputs and Results'!$G$15='Inputs and Results'!$G$13, 'Inputs and Results'!$G$13, IF(F5787 &lt;= ('Inputs and Results'!$G$14-'Inputs and Results'!$G$13)/('Inputs and Results'!$G$15-'Inputs and Results'!$G$13), 'Inputs and Results'!$G$13 + SQRT(F5787*('Inputs and Results'!$G$15-'Inputs and Results'!$G$13)*('Inputs and Results'!$G$14-'Inputs and Results'!$G$13)), 'Inputs and Results'!$G$15 - SQRT((1-F5787)*('Inputs and Results'!$G$15-'Inputs and Results'!$G$13)*('Inputs and Results'!$G$15-'Inputs and Results'!$G$14))))</f>
        <v>851.23777606586896</v>
      </c>
      <c r="D5787">
        <f t="shared" ca="1" si="378"/>
        <v>1642.1183077904504</v>
      </c>
      <c r="E5787">
        <f t="shared" ca="1" si="380"/>
        <v>0.87257354474427351</v>
      </c>
      <c r="F5787">
        <f t="shared" ca="1" si="380"/>
        <v>0.85660314834642404</v>
      </c>
    </row>
    <row r="5788" spans="1:6" ht="15.75" customHeight="1" x14ac:dyDescent="0.2">
      <c r="A5788">
        <v>5787</v>
      </c>
      <c r="B5788" s="47">
        <f ca="1">IF('Inputs and Results'!$C$15='Inputs and Results'!$C$13, 'Inputs and Results'!$C$13, IF(E5788 &lt;= ('Inputs and Results'!$C$14-'Inputs and Results'!$C$13)/('Inputs and Results'!$C$15-'Inputs and Results'!$C$13), 'Inputs and Results'!$C$13 + SQRT(E5788*('Inputs and Results'!$C$15-'Inputs and Results'!$C$13)*('Inputs and Results'!$C$14-'Inputs and Results'!$C$13)), 'Inputs and Results'!$C$15 - SQRT((1-E5788)*('Inputs and Results'!$C$15-'Inputs and Results'!$C$13)*('Inputs and Results'!$C$15-'Inputs and Results'!$C$14))))</f>
        <v>3.5393967054936137E-2</v>
      </c>
      <c r="C5788" s="47">
        <f ca="1">IF('Inputs and Results'!$G$15='Inputs and Results'!$G$13, 'Inputs and Results'!$G$13, IF(F5788 &lt;= ('Inputs and Results'!$G$14-'Inputs and Results'!$G$13)/('Inputs and Results'!$G$15-'Inputs and Results'!$G$13), 'Inputs and Results'!$G$13 + SQRT(F5788*('Inputs and Results'!$G$15-'Inputs and Results'!$G$13)*('Inputs and Results'!$G$14-'Inputs and Results'!$G$13)), 'Inputs and Results'!$G$15 - SQRT((1-F5788)*('Inputs and Results'!$G$15-'Inputs and Results'!$G$13)*('Inputs and Results'!$G$15-'Inputs and Results'!$G$14))))</f>
        <v>1038.4427750660998</v>
      </c>
      <c r="D5788">
        <f t="shared" ca="1" si="378"/>
        <v>36.754609369125994</v>
      </c>
      <c r="E5788">
        <f t="shared" ca="1" si="380"/>
        <v>2.34567854917479E-2</v>
      </c>
      <c r="F5788">
        <f t="shared" ca="1" si="380"/>
        <v>0.96922957399094967</v>
      </c>
    </row>
    <row r="5789" spans="1:6" ht="15.75" customHeight="1" x14ac:dyDescent="0.2">
      <c r="A5789">
        <v>5788</v>
      </c>
      <c r="B5789" s="47">
        <f ca="1">IF('Inputs and Results'!$C$15='Inputs and Results'!$C$13, 'Inputs and Results'!$C$13, IF(E5789 &lt;= ('Inputs and Results'!$C$14-'Inputs and Results'!$C$13)/('Inputs and Results'!$C$15-'Inputs and Results'!$C$13), 'Inputs and Results'!$C$13 + SQRT(E5789*('Inputs and Results'!$C$15-'Inputs and Results'!$C$13)*('Inputs and Results'!$C$14-'Inputs and Results'!$C$13)), 'Inputs and Results'!$C$15 - SQRT((1-E5789)*('Inputs and Results'!$C$15-'Inputs and Results'!$C$13)*('Inputs and Results'!$C$15-'Inputs and Results'!$C$14))))</f>
        <v>0.313322269011576</v>
      </c>
      <c r="C5789" s="47">
        <f ca="1">IF('Inputs and Results'!$G$15='Inputs and Results'!$G$13, 'Inputs and Results'!$G$13, IF(F5789 &lt;= ('Inputs and Results'!$G$14-'Inputs and Results'!$G$13)/('Inputs and Results'!$G$15-'Inputs and Results'!$G$13), 'Inputs and Results'!$G$13 + SQRT(F5789*('Inputs and Results'!$G$15-'Inputs and Results'!$G$13)*('Inputs and Results'!$G$14-'Inputs and Results'!$G$13)), 'Inputs and Results'!$G$15 - SQRT((1-F5789)*('Inputs and Results'!$G$15-'Inputs and Results'!$G$13)*('Inputs and Results'!$G$15-'Inputs and Results'!$G$14))))</f>
        <v>617.61535693448786</v>
      </c>
      <c r="D5789">
        <f t="shared" ca="1" si="378"/>
        <v>193.51264501110813</v>
      </c>
      <c r="E5789">
        <f t="shared" ca="1" si="380"/>
        <v>0.19797364109009941</v>
      </c>
      <c r="F5789">
        <f t="shared" ca="1" si="380"/>
        <v>0.60014680677007604</v>
      </c>
    </row>
    <row r="5790" spans="1:6" ht="15.75" customHeight="1" x14ac:dyDescent="0.2">
      <c r="A5790">
        <v>5789</v>
      </c>
      <c r="B5790" s="47">
        <f ca="1">IF('Inputs and Results'!$C$15='Inputs and Results'!$C$13, 'Inputs and Results'!$C$13, IF(E5790 &lt;= ('Inputs and Results'!$C$14-'Inputs and Results'!$C$13)/('Inputs and Results'!$C$15-'Inputs and Results'!$C$13), 'Inputs and Results'!$C$13 + SQRT(E5790*('Inputs and Results'!$C$15-'Inputs and Results'!$C$13)*('Inputs and Results'!$C$14-'Inputs and Results'!$C$13)), 'Inputs and Results'!$C$15 - SQRT((1-E5790)*('Inputs and Results'!$C$15-'Inputs and Results'!$C$13)*('Inputs and Results'!$C$15-'Inputs and Results'!$C$14))))</f>
        <v>0.19704320769682893</v>
      </c>
      <c r="C5790" s="47">
        <f ca="1">IF('Inputs and Results'!$G$15='Inputs and Results'!$G$13, 'Inputs and Results'!$G$13, IF(F5790 &lt;= ('Inputs and Results'!$G$14-'Inputs and Results'!$G$13)/('Inputs and Results'!$G$15-'Inputs and Results'!$G$13), 'Inputs and Results'!$G$13 + SQRT(F5790*('Inputs and Results'!$G$15-'Inputs and Results'!$G$13)*('Inputs and Results'!$G$14-'Inputs and Results'!$G$13)), 'Inputs and Results'!$G$15 - SQRT((1-F5790)*('Inputs and Results'!$G$15-'Inputs and Results'!$G$13)*('Inputs and Results'!$G$15-'Inputs and Results'!$G$14))))</f>
        <v>283.94545787930826</v>
      </c>
      <c r="D5790">
        <f t="shared" ca="1" si="378"/>
        <v>55.949523831483731</v>
      </c>
      <c r="E5790">
        <f t="shared" ca="1" si="380"/>
        <v>0.12704813560905748</v>
      </c>
      <c r="F5790">
        <f t="shared" ca="1" si="380"/>
        <v>1.0710488953080244E-2</v>
      </c>
    </row>
    <row r="5791" spans="1:6" ht="15.75" customHeight="1" x14ac:dyDescent="0.2">
      <c r="A5791">
        <v>5790</v>
      </c>
      <c r="B5791" s="47">
        <f ca="1">IF('Inputs and Results'!$C$15='Inputs and Results'!$C$13, 'Inputs and Results'!$C$13, IF(E5791 &lt;= ('Inputs and Results'!$C$14-'Inputs and Results'!$C$13)/('Inputs and Results'!$C$15-'Inputs and Results'!$C$13), 'Inputs and Results'!$C$13 + SQRT(E5791*('Inputs and Results'!$C$15-'Inputs and Results'!$C$13)*('Inputs and Results'!$C$14-'Inputs and Results'!$C$13)), 'Inputs and Results'!$C$15 - SQRT((1-E5791)*('Inputs and Results'!$C$15-'Inputs and Results'!$C$13)*('Inputs and Results'!$C$15-'Inputs and Results'!$C$14))))</f>
        <v>0.10717548773692886</v>
      </c>
      <c r="C5791" s="47">
        <f ca="1">IF('Inputs and Results'!$G$15='Inputs and Results'!$G$13, 'Inputs and Results'!$G$13, IF(F5791 &lt;= ('Inputs and Results'!$G$14-'Inputs and Results'!$G$13)/('Inputs and Results'!$G$15-'Inputs and Results'!$G$13), 'Inputs and Results'!$G$13 + SQRT(F5791*('Inputs and Results'!$G$15-'Inputs and Results'!$G$13)*('Inputs and Results'!$G$14-'Inputs and Results'!$G$13)), 'Inputs and Results'!$G$15 - SQRT((1-F5791)*('Inputs and Results'!$G$15-'Inputs and Results'!$G$13)*('Inputs and Results'!$G$15-'Inputs and Results'!$G$14))))</f>
        <v>926.32484086181944</v>
      </c>
      <c r="D5791">
        <f t="shared" ca="1" si="378"/>
        <v>99.279316622198508</v>
      </c>
      <c r="E5791">
        <f t="shared" ca="1" si="380"/>
        <v>7.0174037916658105E-2</v>
      </c>
      <c r="F5791">
        <f t="shared" ca="1" si="380"/>
        <v>0.91170187160334337</v>
      </c>
    </row>
    <row r="5792" spans="1:6" ht="15.75" customHeight="1" x14ac:dyDescent="0.2">
      <c r="A5792">
        <v>5791</v>
      </c>
      <c r="B5792" s="47">
        <f ca="1">IF('Inputs and Results'!$C$15='Inputs and Results'!$C$13, 'Inputs and Results'!$C$13, IF(E5792 &lt;= ('Inputs and Results'!$C$14-'Inputs and Results'!$C$13)/('Inputs and Results'!$C$15-'Inputs and Results'!$C$13), 'Inputs and Results'!$C$13 + SQRT(E5792*('Inputs and Results'!$C$15-'Inputs and Results'!$C$13)*('Inputs and Results'!$C$14-'Inputs and Results'!$C$13)), 'Inputs and Results'!$C$15 - SQRT((1-E5792)*('Inputs and Results'!$C$15-'Inputs and Results'!$C$13)*('Inputs and Results'!$C$15-'Inputs and Results'!$C$14))))</f>
        <v>0.9997815715771381</v>
      </c>
      <c r="C5792" s="47">
        <f ca="1">IF('Inputs and Results'!$G$15='Inputs and Results'!$G$13, 'Inputs and Results'!$G$13, IF(F5792 &lt;= ('Inputs and Results'!$G$14-'Inputs and Results'!$G$13)/('Inputs and Results'!$G$15-'Inputs and Results'!$G$13), 'Inputs and Results'!$G$13 + SQRT(F5792*('Inputs and Results'!$G$15-'Inputs and Results'!$G$13)*('Inputs and Results'!$G$14-'Inputs and Results'!$G$13)), 'Inputs and Results'!$G$15 - SQRT((1-F5792)*('Inputs and Results'!$G$15-'Inputs and Results'!$G$13)*('Inputs and Results'!$G$15-'Inputs and Results'!$G$14))))</f>
        <v>517.71541103473248</v>
      </c>
      <c r="D5792">
        <f t="shared" ca="1" si="378"/>
        <v>517.60232727400887</v>
      </c>
      <c r="E5792">
        <f t="shared" ca="1" si="380"/>
        <v>0.55545847095528622</v>
      </c>
      <c r="F5792">
        <f t="shared" ca="1" si="380"/>
        <v>0.45120282992745686</v>
      </c>
    </row>
    <row r="5793" spans="1:6" ht="15.75" customHeight="1" x14ac:dyDescent="0.2">
      <c r="A5793">
        <v>5792</v>
      </c>
      <c r="B5793" s="47">
        <f ca="1">IF('Inputs and Results'!$C$15='Inputs and Results'!$C$13, 'Inputs and Results'!$C$13, IF(E5793 &lt;= ('Inputs and Results'!$C$14-'Inputs and Results'!$C$13)/('Inputs and Results'!$C$15-'Inputs and Results'!$C$13), 'Inputs and Results'!$C$13 + SQRT(E5793*('Inputs and Results'!$C$15-'Inputs and Results'!$C$13)*('Inputs and Results'!$C$14-'Inputs and Results'!$C$13)), 'Inputs and Results'!$C$15 - SQRT((1-E5793)*('Inputs and Results'!$C$15-'Inputs and Results'!$C$13)*('Inputs and Results'!$C$15-'Inputs and Results'!$C$14))))</f>
        <v>0.97730666471485161</v>
      </c>
      <c r="C5793" s="47">
        <f ca="1">IF('Inputs and Results'!$G$15='Inputs and Results'!$G$13, 'Inputs and Results'!$G$13, IF(F5793 &lt;= ('Inputs and Results'!$G$14-'Inputs and Results'!$G$13)/('Inputs and Results'!$G$15-'Inputs and Results'!$G$13), 'Inputs and Results'!$G$13 + SQRT(F5793*('Inputs and Results'!$G$15-'Inputs and Results'!$G$13)*('Inputs and Results'!$G$14-'Inputs and Results'!$G$13)), 'Inputs and Results'!$G$15 - SQRT((1-F5793)*('Inputs and Results'!$G$15-'Inputs and Results'!$G$13)*('Inputs and Results'!$G$15-'Inputs and Results'!$G$14))))</f>
        <v>326.60297429098114</v>
      </c>
      <c r="D5793">
        <f t="shared" ca="1" si="378"/>
        <v>319.19126349026919</v>
      </c>
      <c r="E5793">
        <f t="shared" ca="1" si="380"/>
        <v>0.54541240793256029</v>
      </c>
      <c r="F5793">
        <f t="shared" ca="1" si="380"/>
        <v>0.10070090396790476</v>
      </c>
    </row>
    <row r="5794" spans="1:6" ht="15.75" customHeight="1" x14ac:dyDescent="0.2">
      <c r="A5794">
        <v>5793</v>
      </c>
      <c r="B5794" s="47">
        <f ca="1">IF('Inputs and Results'!$C$15='Inputs and Results'!$C$13, 'Inputs and Results'!$C$13, IF(E5794 &lt;= ('Inputs and Results'!$C$14-'Inputs and Results'!$C$13)/('Inputs and Results'!$C$15-'Inputs and Results'!$C$13), 'Inputs and Results'!$C$13 + SQRT(E5794*('Inputs and Results'!$C$15-'Inputs and Results'!$C$13)*('Inputs and Results'!$C$14-'Inputs and Results'!$C$13)), 'Inputs and Results'!$C$15 - SQRT((1-E5794)*('Inputs and Results'!$C$15-'Inputs and Results'!$C$13)*('Inputs and Results'!$C$15-'Inputs and Results'!$C$14))))</f>
        <v>1.4255779453022159</v>
      </c>
      <c r="C5794" s="47">
        <f ca="1">IF('Inputs and Results'!$G$15='Inputs and Results'!$G$13, 'Inputs and Results'!$G$13, IF(F5794 &lt;= ('Inputs and Results'!$G$14-'Inputs and Results'!$G$13)/('Inputs and Results'!$G$15-'Inputs and Results'!$G$13), 'Inputs and Results'!$G$13 + SQRT(F5794*('Inputs and Results'!$G$15-'Inputs and Results'!$G$13)*('Inputs and Results'!$G$14-'Inputs and Results'!$G$13)), 'Inputs and Results'!$G$15 - SQRT((1-F5794)*('Inputs and Results'!$G$15-'Inputs and Results'!$G$13)*('Inputs and Results'!$G$15-'Inputs and Results'!$G$14))))</f>
        <v>925.44630557849291</v>
      </c>
      <c r="D5794">
        <f t="shared" ca="1" si="378"/>
        <v>1319.2958427941146</v>
      </c>
      <c r="E5794">
        <f t="shared" ca="1" si="380"/>
        <v>0.72457724374235644</v>
      </c>
      <c r="F5794">
        <f t="shared" ca="1" si="380"/>
        <v>0.91113406317249668</v>
      </c>
    </row>
    <row r="5795" spans="1:6" ht="15.75" customHeight="1" x14ac:dyDescent="0.2">
      <c r="A5795">
        <v>5794</v>
      </c>
      <c r="B5795" s="47">
        <f ca="1">IF('Inputs and Results'!$C$15='Inputs and Results'!$C$13, 'Inputs and Results'!$C$13, IF(E5795 &lt;= ('Inputs and Results'!$C$14-'Inputs and Results'!$C$13)/('Inputs and Results'!$C$15-'Inputs and Results'!$C$13), 'Inputs and Results'!$C$13 + SQRT(E5795*('Inputs and Results'!$C$15-'Inputs and Results'!$C$13)*('Inputs and Results'!$C$14-'Inputs and Results'!$C$13)), 'Inputs and Results'!$C$15 - SQRT((1-E5795)*('Inputs and Results'!$C$15-'Inputs and Results'!$C$13)*('Inputs and Results'!$C$15-'Inputs and Results'!$C$14))))</f>
        <v>1.5668738681579526</v>
      </c>
      <c r="C5795" s="47">
        <f ca="1">IF('Inputs and Results'!$G$15='Inputs and Results'!$G$13, 'Inputs and Results'!$G$13, IF(F5795 &lt;= ('Inputs and Results'!$G$14-'Inputs and Results'!$G$13)/('Inputs and Results'!$G$15-'Inputs and Results'!$G$13), 'Inputs and Results'!$G$13 + SQRT(F5795*('Inputs and Results'!$G$15-'Inputs and Results'!$G$13)*('Inputs and Results'!$G$14-'Inputs and Results'!$G$13)), 'Inputs and Results'!$G$15 - SQRT((1-F5795)*('Inputs and Results'!$G$15-'Inputs and Results'!$G$13)*('Inputs and Results'!$G$15-'Inputs and Results'!$G$14))))</f>
        <v>817.06654479370832</v>
      </c>
      <c r="D5795">
        <f t="shared" ca="1" si="378"/>
        <v>1280.2402175833708</v>
      </c>
      <c r="E5795">
        <f t="shared" ca="1" si="380"/>
        <v>0.77179438780349452</v>
      </c>
      <c r="F5795">
        <f t="shared" ca="1" si="380"/>
        <v>0.8271269236971226</v>
      </c>
    </row>
    <row r="5796" spans="1:6" ht="15.75" customHeight="1" x14ac:dyDescent="0.2">
      <c r="A5796">
        <v>5795</v>
      </c>
      <c r="B5796" s="47">
        <f ca="1">IF('Inputs and Results'!$C$15='Inputs and Results'!$C$13, 'Inputs and Results'!$C$13, IF(E5796 &lt;= ('Inputs and Results'!$C$14-'Inputs and Results'!$C$13)/('Inputs and Results'!$C$15-'Inputs and Results'!$C$13), 'Inputs and Results'!$C$13 + SQRT(E5796*('Inputs and Results'!$C$15-'Inputs and Results'!$C$13)*('Inputs and Results'!$C$14-'Inputs and Results'!$C$13)), 'Inputs and Results'!$C$15 - SQRT((1-E5796)*('Inputs and Results'!$C$15-'Inputs and Results'!$C$13)*('Inputs and Results'!$C$15-'Inputs and Results'!$C$14))))</f>
        <v>1.0080515007103599</v>
      </c>
      <c r="C5796" s="47">
        <f ca="1">IF('Inputs and Results'!$G$15='Inputs and Results'!$G$13, 'Inputs and Results'!$G$13, IF(F5796 &lt;= ('Inputs and Results'!$G$14-'Inputs and Results'!$G$13)/('Inputs and Results'!$G$15-'Inputs and Results'!$G$13), 'Inputs and Results'!$G$13 + SQRT(F5796*('Inputs and Results'!$G$15-'Inputs and Results'!$G$13)*('Inputs and Results'!$G$14-'Inputs and Results'!$G$13)), 'Inputs and Results'!$G$15 - SQRT((1-F5796)*('Inputs and Results'!$G$15-'Inputs and Results'!$G$13)*('Inputs and Results'!$G$15-'Inputs and Results'!$G$14))))</f>
        <v>350.43663664703934</v>
      </c>
      <c r="D5796">
        <f t="shared" ca="1" si="378"/>
        <v>353.25817747593908</v>
      </c>
      <c r="E5796">
        <f t="shared" ca="1" si="380"/>
        <v>0.55912679735308346</v>
      </c>
      <c r="F5796">
        <f t="shared" ca="1" si="380"/>
        <v>0.14911221179877576</v>
      </c>
    </row>
    <row r="5797" spans="1:6" ht="15.75" customHeight="1" x14ac:dyDescent="0.2">
      <c r="A5797">
        <v>5796</v>
      </c>
      <c r="B5797" s="47">
        <f ca="1">IF('Inputs and Results'!$C$15='Inputs and Results'!$C$13, 'Inputs and Results'!$C$13, IF(E5797 &lt;= ('Inputs and Results'!$C$14-'Inputs and Results'!$C$13)/('Inputs and Results'!$C$15-'Inputs and Results'!$C$13), 'Inputs and Results'!$C$13 + SQRT(E5797*('Inputs and Results'!$C$15-'Inputs and Results'!$C$13)*('Inputs and Results'!$C$14-'Inputs and Results'!$C$13)), 'Inputs and Results'!$C$15 - SQRT((1-E5797)*('Inputs and Results'!$C$15-'Inputs and Results'!$C$13)*('Inputs and Results'!$C$15-'Inputs and Results'!$C$14))))</f>
        <v>0.16097106888043822</v>
      </c>
      <c r="C5797" s="47">
        <f ca="1">IF('Inputs and Results'!$G$15='Inputs and Results'!$G$13, 'Inputs and Results'!$G$13, IF(F5797 &lt;= ('Inputs and Results'!$G$14-'Inputs and Results'!$G$13)/('Inputs and Results'!$G$15-'Inputs and Results'!$G$13), 'Inputs and Results'!$G$13 + SQRT(F5797*('Inputs and Results'!$G$15-'Inputs and Results'!$G$13)*('Inputs and Results'!$G$14-'Inputs and Results'!$G$13)), 'Inputs and Results'!$G$15 - SQRT((1-F5797)*('Inputs and Results'!$G$15-'Inputs and Results'!$G$13)*('Inputs and Results'!$G$15-'Inputs and Results'!$G$14))))</f>
        <v>612.92849491071661</v>
      </c>
      <c r="D5797">
        <f t="shared" ca="1" si="378"/>
        <v>98.663754973056285</v>
      </c>
      <c r="E5797">
        <f t="shared" ca="1" si="380"/>
        <v>0.10443496980734635</v>
      </c>
      <c r="F5797">
        <f t="shared" ca="1" si="380"/>
        <v>0.59368510589821</v>
      </c>
    </row>
    <row r="5798" spans="1:6" ht="15.75" customHeight="1" x14ac:dyDescent="0.2">
      <c r="A5798">
        <v>5797</v>
      </c>
      <c r="B5798" s="47">
        <f ca="1">IF('Inputs and Results'!$C$15='Inputs and Results'!$C$13, 'Inputs and Results'!$C$13, IF(E5798 &lt;= ('Inputs and Results'!$C$14-'Inputs and Results'!$C$13)/('Inputs and Results'!$C$15-'Inputs and Results'!$C$13), 'Inputs and Results'!$C$13 + SQRT(E5798*('Inputs and Results'!$C$15-'Inputs and Results'!$C$13)*('Inputs and Results'!$C$14-'Inputs and Results'!$C$13)), 'Inputs and Results'!$C$15 - SQRT((1-E5798)*('Inputs and Results'!$C$15-'Inputs and Results'!$C$13)*('Inputs and Results'!$C$15-'Inputs and Results'!$C$14))))</f>
        <v>9.6037601827656527E-2</v>
      </c>
      <c r="C5798" s="47">
        <f ca="1">IF('Inputs and Results'!$G$15='Inputs and Results'!$G$13, 'Inputs and Results'!$G$13, IF(F5798 &lt;= ('Inputs and Results'!$G$14-'Inputs and Results'!$G$13)/('Inputs and Results'!$G$15-'Inputs and Results'!$G$13), 'Inputs and Results'!$G$13 + SQRT(F5798*('Inputs and Results'!$G$15-'Inputs and Results'!$G$13)*('Inputs and Results'!$G$14-'Inputs and Results'!$G$13)), 'Inputs and Results'!$G$15 - SQRT((1-F5798)*('Inputs and Results'!$G$15-'Inputs and Results'!$G$13)*('Inputs and Results'!$G$15-'Inputs and Results'!$G$14))))</f>
        <v>342.88592141816684</v>
      </c>
      <c r="D5798">
        <f t="shared" ca="1" si="378"/>
        <v>32.929941593467035</v>
      </c>
      <c r="E5798">
        <f t="shared" ca="1" si="380"/>
        <v>6.300026555568139E-2</v>
      </c>
      <c r="F5798">
        <f t="shared" ca="1" si="380"/>
        <v>0.13392002543712833</v>
      </c>
    </row>
    <row r="5799" spans="1:6" ht="15.75" customHeight="1" x14ac:dyDescent="0.2">
      <c r="A5799">
        <v>5798</v>
      </c>
      <c r="B5799" s="47">
        <f ca="1">IF('Inputs and Results'!$C$15='Inputs and Results'!$C$13, 'Inputs and Results'!$C$13, IF(E5799 &lt;= ('Inputs and Results'!$C$14-'Inputs and Results'!$C$13)/('Inputs and Results'!$C$15-'Inputs and Results'!$C$13), 'Inputs and Results'!$C$13 + SQRT(E5799*('Inputs and Results'!$C$15-'Inputs and Results'!$C$13)*('Inputs and Results'!$C$14-'Inputs and Results'!$C$13)), 'Inputs and Results'!$C$15 - SQRT((1-E5799)*('Inputs and Results'!$C$15-'Inputs and Results'!$C$13)*('Inputs and Results'!$C$15-'Inputs and Results'!$C$14))))</f>
        <v>0.18461423982864034</v>
      </c>
      <c r="C5799" s="47">
        <f ca="1">IF('Inputs and Results'!$G$15='Inputs and Results'!$G$13, 'Inputs and Results'!$G$13, IF(F5799 &lt;= ('Inputs and Results'!$G$14-'Inputs and Results'!$G$13)/('Inputs and Results'!$G$15-'Inputs and Results'!$G$13), 'Inputs and Results'!$G$13 + SQRT(F5799*('Inputs and Results'!$G$15-'Inputs and Results'!$G$13)*('Inputs and Results'!$G$14-'Inputs and Results'!$G$13)), 'Inputs and Results'!$G$15 - SQRT((1-F5799)*('Inputs and Results'!$G$15-'Inputs and Results'!$G$13)*('Inputs and Results'!$G$15-'Inputs and Results'!$G$14))))</f>
        <v>500.78619439441934</v>
      </c>
      <c r="D5799">
        <f t="shared" ca="1" si="378"/>
        <v>92.452262594803429</v>
      </c>
      <c r="E5799">
        <f t="shared" ca="1" si="380"/>
        <v>0.11928922460270408</v>
      </c>
      <c r="F5799">
        <f t="shared" ca="1" si="380"/>
        <v>0.42363084789648375</v>
      </c>
    </row>
    <row r="5800" spans="1:6" ht="15.75" customHeight="1" x14ac:dyDescent="0.2">
      <c r="A5800">
        <v>5799</v>
      </c>
      <c r="B5800" s="47">
        <f ca="1">IF('Inputs and Results'!$C$15='Inputs and Results'!$C$13, 'Inputs and Results'!$C$13, IF(E5800 &lt;= ('Inputs and Results'!$C$14-'Inputs and Results'!$C$13)/('Inputs and Results'!$C$15-'Inputs and Results'!$C$13), 'Inputs and Results'!$C$13 + SQRT(E5800*('Inputs and Results'!$C$15-'Inputs and Results'!$C$13)*('Inputs and Results'!$C$14-'Inputs and Results'!$C$13)), 'Inputs and Results'!$C$15 - SQRT((1-E5800)*('Inputs and Results'!$C$15-'Inputs and Results'!$C$13)*('Inputs and Results'!$C$15-'Inputs and Results'!$C$14))))</f>
        <v>1.3521809593028471</v>
      </c>
      <c r="C5800" s="47">
        <f ca="1">IF('Inputs and Results'!$G$15='Inputs and Results'!$G$13, 'Inputs and Results'!$G$13, IF(F5800 &lt;= ('Inputs and Results'!$G$14-'Inputs and Results'!$G$13)/('Inputs and Results'!$G$15-'Inputs and Results'!$G$13), 'Inputs and Results'!$G$13 + SQRT(F5800*('Inputs and Results'!$G$15-'Inputs and Results'!$G$13)*('Inputs and Results'!$G$14-'Inputs and Results'!$G$13)), 'Inputs and Results'!$G$15 - SQRT((1-F5800)*('Inputs and Results'!$G$15-'Inputs and Results'!$G$13)*('Inputs and Results'!$G$15-'Inputs and Results'!$G$14))))</f>
        <v>677.82470832733509</v>
      </c>
      <c r="D5800">
        <f t="shared" ca="1" si="378"/>
        <v>916.54166434522847</v>
      </c>
      <c r="E5800">
        <f t="shared" ca="1" si="380"/>
        <v>0.698299156568435</v>
      </c>
      <c r="F5800">
        <f t="shared" ca="1" si="380"/>
        <v>0.67855004033826161</v>
      </c>
    </row>
    <row r="5801" spans="1:6" ht="15.75" customHeight="1" x14ac:dyDescent="0.2">
      <c r="A5801">
        <v>5800</v>
      </c>
      <c r="B5801" s="47">
        <f ca="1">IF('Inputs and Results'!$C$15='Inputs and Results'!$C$13, 'Inputs and Results'!$C$13, IF(E5801 &lt;= ('Inputs and Results'!$C$14-'Inputs and Results'!$C$13)/('Inputs and Results'!$C$15-'Inputs and Results'!$C$13), 'Inputs and Results'!$C$13 + SQRT(E5801*('Inputs and Results'!$C$15-'Inputs and Results'!$C$13)*('Inputs and Results'!$C$14-'Inputs and Results'!$C$13)), 'Inputs and Results'!$C$15 - SQRT((1-E5801)*('Inputs and Results'!$C$15-'Inputs and Results'!$C$13)*('Inputs and Results'!$C$15-'Inputs and Results'!$C$14))))</f>
        <v>1.6462472551924019</v>
      </c>
      <c r="C5801" s="47">
        <f ca="1">IF('Inputs and Results'!$G$15='Inputs and Results'!$G$13, 'Inputs and Results'!$G$13, IF(F5801 &lt;= ('Inputs and Results'!$G$14-'Inputs and Results'!$G$13)/('Inputs and Results'!$G$15-'Inputs and Results'!$G$13), 'Inputs and Results'!$G$13 + SQRT(F5801*('Inputs and Results'!$G$15-'Inputs and Results'!$G$13)*('Inputs and Results'!$G$14-'Inputs and Results'!$G$13)), 'Inputs and Results'!$G$15 - SQRT((1-F5801)*('Inputs and Results'!$G$15-'Inputs and Results'!$G$13)*('Inputs and Results'!$G$15-'Inputs and Results'!$G$14))))</f>
        <v>565.04908243619218</v>
      </c>
      <c r="D5801">
        <f t="shared" ca="1" si="378"/>
        <v>930.21050100956666</v>
      </c>
      <c r="E5801">
        <f t="shared" ca="1" si="380"/>
        <v>0.79637261176954377</v>
      </c>
      <c r="F5801">
        <f t="shared" ca="1" si="380"/>
        <v>0.52470740306690966</v>
      </c>
    </row>
    <row r="5802" spans="1:6" ht="15.75" customHeight="1" x14ac:dyDescent="0.2">
      <c r="A5802">
        <v>5801</v>
      </c>
      <c r="B5802" s="47">
        <f ca="1">IF('Inputs and Results'!$C$15='Inputs and Results'!$C$13, 'Inputs and Results'!$C$13, IF(E5802 &lt;= ('Inputs and Results'!$C$14-'Inputs and Results'!$C$13)/('Inputs and Results'!$C$15-'Inputs and Results'!$C$13), 'Inputs and Results'!$C$13 + SQRT(E5802*('Inputs and Results'!$C$15-'Inputs and Results'!$C$13)*('Inputs and Results'!$C$14-'Inputs and Results'!$C$13)), 'Inputs and Results'!$C$15 - SQRT((1-E5802)*('Inputs and Results'!$C$15-'Inputs and Results'!$C$13)*('Inputs and Results'!$C$15-'Inputs and Results'!$C$14))))</f>
        <v>9.6859667551286499E-2</v>
      </c>
      <c r="C5802" s="47">
        <f ca="1">IF('Inputs and Results'!$G$15='Inputs and Results'!$G$13, 'Inputs and Results'!$G$13, IF(F5802 &lt;= ('Inputs and Results'!$G$14-'Inputs and Results'!$G$13)/('Inputs and Results'!$G$15-'Inputs and Results'!$G$13), 'Inputs and Results'!$G$13 + SQRT(F5802*('Inputs and Results'!$G$15-'Inputs and Results'!$G$13)*('Inputs and Results'!$G$14-'Inputs and Results'!$G$13)), 'Inputs and Results'!$G$15 - SQRT((1-F5802)*('Inputs and Results'!$G$15-'Inputs and Results'!$G$13)*('Inputs and Results'!$G$15-'Inputs and Results'!$G$14))))</f>
        <v>640.29893574933635</v>
      </c>
      <c r="D5802">
        <f t="shared" ca="1" si="378"/>
        <v>62.019142050123271</v>
      </c>
      <c r="E5802">
        <f t="shared" ref="E5802:F5821" ca="1" si="381">RAND()</f>
        <v>6.3530690012174817E-2</v>
      </c>
      <c r="F5802">
        <f t="shared" ca="1" si="381"/>
        <v>0.6306883523393404</v>
      </c>
    </row>
    <row r="5803" spans="1:6" ht="15.75" customHeight="1" x14ac:dyDescent="0.2">
      <c r="A5803">
        <v>5802</v>
      </c>
      <c r="B5803" s="47">
        <f ca="1">IF('Inputs and Results'!$C$15='Inputs and Results'!$C$13, 'Inputs and Results'!$C$13, IF(E5803 &lt;= ('Inputs and Results'!$C$14-'Inputs and Results'!$C$13)/('Inputs and Results'!$C$15-'Inputs and Results'!$C$13), 'Inputs and Results'!$C$13 + SQRT(E5803*('Inputs and Results'!$C$15-'Inputs and Results'!$C$13)*('Inputs and Results'!$C$14-'Inputs and Results'!$C$13)), 'Inputs and Results'!$C$15 - SQRT((1-E5803)*('Inputs and Results'!$C$15-'Inputs and Results'!$C$13)*('Inputs and Results'!$C$15-'Inputs and Results'!$C$14))))</f>
        <v>0.10945620039796644</v>
      </c>
      <c r="C5803" s="47">
        <f ca="1">IF('Inputs and Results'!$G$15='Inputs and Results'!$G$13, 'Inputs and Results'!$G$13, IF(F5803 &lt;= ('Inputs and Results'!$G$14-'Inputs and Results'!$G$13)/('Inputs and Results'!$G$15-'Inputs and Results'!$G$13), 'Inputs and Results'!$G$13 + SQRT(F5803*('Inputs and Results'!$G$15-'Inputs and Results'!$G$13)*('Inputs and Results'!$G$14-'Inputs and Results'!$G$13)), 'Inputs and Results'!$G$15 - SQRT((1-F5803)*('Inputs and Results'!$G$15-'Inputs and Results'!$G$13)*('Inputs and Results'!$G$15-'Inputs and Results'!$G$14))))</f>
        <v>531.77549555863709</v>
      </c>
      <c r="D5803">
        <f t="shared" ca="1" si="378"/>
        <v>58.206125208594095</v>
      </c>
      <c r="E5803">
        <f t="shared" ca="1" si="381"/>
        <v>7.1639615842470916E-2</v>
      </c>
      <c r="F5803">
        <f t="shared" ca="1" si="381"/>
        <v>0.47358829821253035</v>
      </c>
    </row>
    <row r="5804" spans="1:6" ht="15.75" customHeight="1" x14ac:dyDescent="0.2">
      <c r="A5804">
        <v>5803</v>
      </c>
      <c r="B5804" s="47">
        <f ca="1">IF('Inputs and Results'!$C$15='Inputs and Results'!$C$13, 'Inputs and Results'!$C$13, IF(E5804 &lt;= ('Inputs and Results'!$C$14-'Inputs and Results'!$C$13)/('Inputs and Results'!$C$15-'Inputs and Results'!$C$13), 'Inputs and Results'!$C$13 + SQRT(E5804*('Inputs and Results'!$C$15-'Inputs and Results'!$C$13)*('Inputs and Results'!$C$14-'Inputs and Results'!$C$13)), 'Inputs and Results'!$C$15 - SQRT((1-E5804)*('Inputs and Results'!$C$15-'Inputs and Results'!$C$13)*('Inputs and Results'!$C$15-'Inputs and Results'!$C$14))))</f>
        <v>1.4792908251147934</v>
      </c>
      <c r="C5804" s="47">
        <f ca="1">IF('Inputs and Results'!$G$15='Inputs and Results'!$G$13, 'Inputs and Results'!$G$13, IF(F5804 &lt;= ('Inputs and Results'!$G$14-'Inputs and Results'!$G$13)/('Inputs and Results'!$G$15-'Inputs and Results'!$G$13), 'Inputs and Results'!$G$13 + SQRT(F5804*('Inputs and Results'!$G$15-'Inputs and Results'!$G$13)*('Inputs and Results'!$G$14-'Inputs and Results'!$G$13)), 'Inputs and Results'!$G$15 - SQRT((1-F5804)*('Inputs and Results'!$G$15-'Inputs and Results'!$G$13)*('Inputs and Results'!$G$15-'Inputs and Results'!$G$14))))</f>
        <v>830.73338625688302</v>
      </c>
      <c r="D5804">
        <f t="shared" ca="1" si="378"/>
        <v>1228.8962764063508</v>
      </c>
      <c r="E5804">
        <f t="shared" ca="1" si="381"/>
        <v>0.74304928949110605</v>
      </c>
      <c r="F5804">
        <f t="shared" ca="1" si="381"/>
        <v>0.83924635566388761</v>
      </c>
    </row>
    <row r="5805" spans="1:6" ht="15.75" customHeight="1" x14ac:dyDescent="0.2">
      <c r="A5805">
        <v>5804</v>
      </c>
      <c r="B5805" s="47">
        <f ca="1">IF('Inputs and Results'!$C$15='Inputs and Results'!$C$13, 'Inputs and Results'!$C$13, IF(E5805 &lt;= ('Inputs and Results'!$C$14-'Inputs and Results'!$C$13)/('Inputs and Results'!$C$15-'Inputs and Results'!$C$13), 'Inputs and Results'!$C$13 + SQRT(E5805*('Inputs and Results'!$C$15-'Inputs and Results'!$C$13)*('Inputs and Results'!$C$14-'Inputs and Results'!$C$13)), 'Inputs and Results'!$C$15 - SQRT((1-E5805)*('Inputs and Results'!$C$15-'Inputs and Results'!$C$13)*('Inputs and Results'!$C$15-'Inputs and Results'!$C$14))))</f>
        <v>0.2161524107243995</v>
      </c>
      <c r="C5805" s="47">
        <f ca="1">IF('Inputs and Results'!$G$15='Inputs and Results'!$G$13, 'Inputs and Results'!$G$13, IF(F5805 &lt;= ('Inputs and Results'!$G$14-'Inputs and Results'!$G$13)/('Inputs and Results'!$G$15-'Inputs and Results'!$G$13), 'Inputs and Results'!$G$13 + SQRT(F5805*('Inputs and Results'!$G$15-'Inputs and Results'!$G$13)*('Inputs and Results'!$G$14-'Inputs and Results'!$G$13)), 'Inputs and Results'!$G$15 - SQRT((1-F5805)*('Inputs and Results'!$G$15-'Inputs and Results'!$G$13)*('Inputs and Results'!$G$15-'Inputs and Results'!$G$14))))</f>
        <v>479.09672194615166</v>
      </c>
      <c r="D5805">
        <f t="shared" ca="1" si="378"/>
        <v>103.55791141881799</v>
      </c>
      <c r="E5805">
        <f t="shared" ca="1" si="381"/>
        <v>0.13891028885382528</v>
      </c>
      <c r="F5805">
        <f t="shared" ca="1" si="381"/>
        <v>0.38731853764580559</v>
      </c>
    </row>
    <row r="5806" spans="1:6" ht="15.75" customHeight="1" x14ac:dyDescent="0.2">
      <c r="A5806">
        <v>5805</v>
      </c>
      <c r="B5806" s="47">
        <f ca="1">IF('Inputs and Results'!$C$15='Inputs and Results'!$C$13, 'Inputs and Results'!$C$13, IF(E5806 &lt;= ('Inputs and Results'!$C$14-'Inputs and Results'!$C$13)/('Inputs and Results'!$C$15-'Inputs and Results'!$C$13), 'Inputs and Results'!$C$13 + SQRT(E5806*('Inputs and Results'!$C$15-'Inputs and Results'!$C$13)*('Inputs and Results'!$C$14-'Inputs and Results'!$C$13)), 'Inputs and Results'!$C$15 - SQRT((1-E5806)*('Inputs and Results'!$C$15-'Inputs and Results'!$C$13)*('Inputs and Results'!$C$15-'Inputs and Results'!$C$14))))</f>
        <v>0.94945594524901233</v>
      </c>
      <c r="C5806" s="47">
        <f ca="1">IF('Inputs and Results'!$G$15='Inputs and Results'!$G$13, 'Inputs and Results'!$G$13, IF(F5806 &lt;= ('Inputs and Results'!$G$14-'Inputs and Results'!$G$13)/('Inputs and Results'!$G$15-'Inputs and Results'!$G$13), 'Inputs and Results'!$G$13 + SQRT(F5806*('Inputs and Results'!$G$15-'Inputs and Results'!$G$13)*('Inputs and Results'!$G$14-'Inputs and Results'!$G$13)), 'Inputs and Results'!$G$15 - SQRT((1-F5806)*('Inputs and Results'!$G$15-'Inputs and Results'!$G$13)*('Inputs and Results'!$G$15-'Inputs and Results'!$G$14))))</f>
        <v>565.00780679524746</v>
      </c>
      <c r="D5806">
        <f t="shared" ca="1" si="378"/>
        <v>536.45002127385305</v>
      </c>
      <c r="E5806">
        <f t="shared" ca="1" si="381"/>
        <v>0.53280767550281971</v>
      </c>
      <c r="F5806">
        <f t="shared" ca="1" si="381"/>
        <v>0.52464560728497933</v>
      </c>
    </row>
    <row r="5807" spans="1:6" ht="15.75" customHeight="1" x14ac:dyDescent="0.2">
      <c r="A5807">
        <v>5806</v>
      </c>
      <c r="B5807" s="47">
        <f ca="1">IF('Inputs and Results'!$C$15='Inputs and Results'!$C$13, 'Inputs and Results'!$C$13, IF(E5807 &lt;= ('Inputs and Results'!$C$14-'Inputs and Results'!$C$13)/('Inputs and Results'!$C$15-'Inputs and Results'!$C$13), 'Inputs and Results'!$C$13 + SQRT(E5807*('Inputs and Results'!$C$15-'Inputs and Results'!$C$13)*('Inputs and Results'!$C$14-'Inputs and Results'!$C$13)), 'Inputs and Results'!$C$15 - SQRT((1-E5807)*('Inputs and Results'!$C$15-'Inputs and Results'!$C$13)*('Inputs and Results'!$C$15-'Inputs and Results'!$C$14))))</f>
        <v>0.64098944745275066</v>
      </c>
      <c r="C5807" s="47">
        <f ca="1">IF('Inputs and Results'!$G$15='Inputs and Results'!$G$13, 'Inputs and Results'!$G$13, IF(F5807 &lt;= ('Inputs and Results'!$G$14-'Inputs and Results'!$G$13)/('Inputs and Results'!$G$15-'Inputs and Results'!$G$13), 'Inputs and Results'!$G$13 + SQRT(F5807*('Inputs and Results'!$G$15-'Inputs and Results'!$G$13)*('Inputs and Results'!$G$14-'Inputs and Results'!$G$13)), 'Inputs and Results'!$G$15 - SQRT((1-F5807)*('Inputs and Results'!$G$15-'Inputs and Results'!$G$13)*('Inputs and Results'!$G$15-'Inputs and Results'!$G$14))))</f>
        <v>384.31294942757472</v>
      </c>
      <c r="D5807">
        <f t="shared" ca="1" si="378"/>
        <v>246.34054510251804</v>
      </c>
      <c r="E5807">
        <f t="shared" ca="1" si="381"/>
        <v>0.3816743569967469</v>
      </c>
      <c r="F5807">
        <f t="shared" ca="1" si="381"/>
        <v>0.21561753738437284</v>
      </c>
    </row>
    <row r="5808" spans="1:6" ht="15.75" customHeight="1" x14ac:dyDescent="0.2">
      <c r="A5808">
        <v>5807</v>
      </c>
      <c r="B5808" s="47">
        <f ca="1">IF('Inputs and Results'!$C$15='Inputs and Results'!$C$13, 'Inputs and Results'!$C$13, IF(E5808 &lt;= ('Inputs and Results'!$C$14-'Inputs and Results'!$C$13)/('Inputs and Results'!$C$15-'Inputs and Results'!$C$13), 'Inputs and Results'!$C$13 + SQRT(E5808*('Inputs and Results'!$C$15-'Inputs and Results'!$C$13)*('Inputs and Results'!$C$14-'Inputs and Results'!$C$13)), 'Inputs and Results'!$C$15 - SQRT((1-E5808)*('Inputs and Results'!$C$15-'Inputs and Results'!$C$13)*('Inputs and Results'!$C$15-'Inputs and Results'!$C$14))))</f>
        <v>0.53812597146942842</v>
      </c>
      <c r="C5808" s="47">
        <f ca="1">IF('Inputs and Results'!$G$15='Inputs and Results'!$G$13, 'Inputs and Results'!$G$13, IF(F5808 &lt;= ('Inputs and Results'!$G$14-'Inputs and Results'!$G$13)/('Inputs and Results'!$G$15-'Inputs and Results'!$G$13), 'Inputs and Results'!$G$13 + SQRT(F5808*('Inputs and Results'!$G$15-'Inputs and Results'!$G$13)*('Inputs and Results'!$G$14-'Inputs and Results'!$G$13)), 'Inputs and Results'!$G$15 - SQRT((1-F5808)*('Inputs and Results'!$G$15-'Inputs and Results'!$G$13)*('Inputs and Results'!$G$15-'Inputs and Results'!$G$14))))</f>
        <v>390.22803858874806</v>
      </c>
      <c r="D5808">
        <f t="shared" ca="1" si="378"/>
        <v>209.99184236017965</v>
      </c>
      <c r="E5808">
        <f t="shared" ca="1" si="381"/>
        <v>0.32657514084962824</v>
      </c>
      <c r="F5808">
        <f t="shared" ca="1" si="381"/>
        <v>0.22695244690149841</v>
      </c>
    </row>
    <row r="5809" spans="1:6" ht="15.75" customHeight="1" x14ac:dyDescent="0.2">
      <c r="A5809">
        <v>5808</v>
      </c>
      <c r="B5809" s="47">
        <f ca="1">IF('Inputs and Results'!$C$15='Inputs and Results'!$C$13, 'Inputs and Results'!$C$13, IF(E5809 &lt;= ('Inputs and Results'!$C$14-'Inputs and Results'!$C$13)/('Inputs and Results'!$C$15-'Inputs and Results'!$C$13), 'Inputs and Results'!$C$13 + SQRT(E5809*('Inputs and Results'!$C$15-'Inputs and Results'!$C$13)*('Inputs and Results'!$C$14-'Inputs and Results'!$C$13)), 'Inputs and Results'!$C$15 - SQRT((1-E5809)*('Inputs and Results'!$C$15-'Inputs and Results'!$C$13)*('Inputs and Results'!$C$15-'Inputs and Results'!$C$14))))</f>
        <v>1.641489888922997</v>
      </c>
      <c r="C5809" s="47">
        <f ca="1">IF('Inputs and Results'!$G$15='Inputs and Results'!$G$13, 'Inputs and Results'!$G$13, IF(F5809 &lt;= ('Inputs and Results'!$G$14-'Inputs and Results'!$G$13)/('Inputs and Results'!$G$15-'Inputs and Results'!$G$13), 'Inputs and Results'!$G$13 + SQRT(F5809*('Inputs and Results'!$G$15-'Inputs and Results'!$G$13)*('Inputs and Results'!$G$14-'Inputs and Results'!$G$13)), 'Inputs and Results'!$G$15 - SQRT((1-F5809)*('Inputs and Results'!$G$15-'Inputs and Results'!$G$13)*('Inputs and Results'!$G$15-'Inputs and Results'!$G$14))))</f>
        <v>470.91719777167702</v>
      </c>
      <c r="D5809">
        <f t="shared" ca="1" si="378"/>
        <v>773.00581866215907</v>
      </c>
      <c r="E5809">
        <f t="shared" ca="1" si="381"/>
        <v>0.79493891978906095</v>
      </c>
      <c r="F5809">
        <f t="shared" ca="1" si="381"/>
        <v>0.37333643091396918</v>
      </c>
    </row>
    <row r="5810" spans="1:6" ht="15.75" customHeight="1" x14ac:dyDescent="0.2">
      <c r="A5810">
        <v>5809</v>
      </c>
      <c r="B5810" s="47">
        <f ca="1">IF('Inputs and Results'!$C$15='Inputs and Results'!$C$13, 'Inputs and Results'!$C$13, IF(E5810 &lt;= ('Inputs and Results'!$C$14-'Inputs and Results'!$C$13)/('Inputs and Results'!$C$15-'Inputs and Results'!$C$13), 'Inputs and Results'!$C$13 + SQRT(E5810*('Inputs and Results'!$C$15-'Inputs and Results'!$C$13)*('Inputs and Results'!$C$14-'Inputs and Results'!$C$13)), 'Inputs and Results'!$C$15 - SQRT((1-E5810)*('Inputs and Results'!$C$15-'Inputs and Results'!$C$13)*('Inputs and Results'!$C$15-'Inputs and Results'!$C$14))))</f>
        <v>2.4357056494949272</v>
      </c>
      <c r="C5810" s="47">
        <f ca="1">IF('Inputs and Results'!$G$15='Inputs and Results'!$G$13, 'Inputs and Results'!$G$13, IF(F5810 &lt;= ('Inputs and Results'!$G$14-'Inputs and Results'!$G$13)/('Inputs and Results'!$G$15-'Inputs and Results'!$G$13), 'Inputs and Results'!$G$13 + SQRT(F5810*('Inputs and Results'!$G$15-'Inputs and Results'!$G$13)*('Inputs and Results'!$G$14-'Inputs and Results'!$G$13)), 'Inputs and Results'!$G$15 - SQRT((1-F5810)*('Inputs and Results'!$G$15-'Inputs and Results'!$G$13)*('Inputs and Results'!$G$15-'Inputs and Results'!$G$14))))</f>
        <v>495.02069157298627</v>
      </c>
      <c r="D5810">
        <f t="shared" ca="1" si="378"/>
        <v>1205.7246950812084</v>
      </c>
      <c r="E5810">
        <f t="shared" ca="1" si="381"/>
        <v>0.96461909844311755</v>
      </c>
      <c r="F5810">
        <f t="shared" ca="1" si="381"/>
        <v>0.41408653282471553</v>
      </c>
    </row>
    <row r="5811" spans="1:6" ht="15.75" customHeight="1" x14ac:dyDescent="0.2">
      <c r="A5811">
        <v>5810</v>
      </c>
      <c r="B5811" s="47">
        <f ca="1">IF('Inputs and Results'!$C$15='Inputs and Results'!$C$13, 'Inputs and Results'!$C$13, IF(E5811 &lt;= ('Inputs and Results'!$C$14-'Inputs and Results'!$C$13)/('Inputs and Results'!$C$15-'Inputs and Results'!$C$13), 'Inputs and Results'!$C$13 + SQRT(E5811*('Inputs and Results'!$C$15-'Inputs and Results'!$C$13)*('Inputs and Results'!$C$14-'Inputs and Results'!$C$13)), 'Inputs and Results'!$C$15 - SQRT((1-E5811)*('Inputs and Results'!$C$15-'Inputs and Results'!$C$13)*('Inputs and Results'!$C$15-'Inputs and Results'!$C$14))))</f>
        <v>9.7156075192235125E-2</v>
      </c>
      <c r="C5811" s="47">
        <f ca="1">IF('Inputs and Results'!$G$15='Inputs and Results'!$G$13, 'Inputs and Results'!$G$13, IF(F5811 &lt;= ('Inputs and Results'!$G$14-'Inputs and Results'!$G$13)/('Inputs and Results'!$G$15-'Inputs and Results'!$G$13), 'Inputs and Results'!$G$13 + SQRT(F5811*('Inputs and Results'!$G$15-'Inputs and Results'!$G$13)*('Inputs and Results'!$G$14-'Inputs and Results'!$G$13)), 'Inputs and Results'!$G$15 - SQRT((1-F5811)*('Inputs and Results'!$G$15-'Inputs and Results'!$G$13)*('Inputs and Results'!$G$15-'Inputs and Results'!$G$14))))</f>
        <v>899.22294175360923</v>
      </c>
      <c r="D5811">
        <f t="shared" ca="1" si="378"/>
        <v>87.364971743596527</v>
      </c>
      <c r="E5811">
        <f t="shared" ca="1" si="381"/>
        <v>6.3721905356294739E-2</v>
      </c>
      <c r="F5811">
        <f t="shared" ca="1" si="381"/>
        <v>0.89334771749142905</v>
      </c>
    </row>
    <row r="5812" spans="1:6" ht="15.75" customHeight="1" x14ac:dyDescent="0.2">
      <c r="A5812">
        <v>5811</v>
      </c>
      <c r="B5812" s="47">
        <f ca="1">IF('Inputs and Results'!$C$15='Inputs and Results'!$C$13, 'Inputs and Results'!$C$13, IF(E5812 &lt;= ('Inputs and Results'!$C$14-'Inputs and Results'!$C$13)/('Inputs and Results'!$C$15-'Inputs and Results'!$C$13), 'Inputs and Results'!$C$13 + SQRT(E5812*('Inputs and Results'!$C$15-'Inputs and Results'!$C$13)*('Inputs and Results'!$C$14-'Inputs and Results'!$C$13)), 'Inputs and Results'!$C$15 - SQRT((1-E5812)*('Inputs and Results'!$C$15-'Inputs and Results'!$C$13)*('Inputs and Results'!$C$15-'Inputs and Results'!$C$14))))</f>
        <v>0.20469461832567637</v>
      </c>
      <c r="C5812" s="47">
        <f ca="1">IF('Inputs and Results'!$G$15='Inputs and Results'!$G$13, 'Inputs and Results'!$G$13, IF(F5812 &lt;= ('Inputs and Results'!$G$14-'Inputs and Results'!$G$13)/('Inputs and Results'!$G$15-'Inputs and Results'!$G$13), 'Inputs and Results'!$G$13 + SQRT(F5812*('Inputs and Results'!$G$15-'Inputs and Results'!$G$13)*('Inputs and Results'!$G$14-'Inputs and Results'!$G$13)), 'Inputs and Results'!$G$15 - SQRT((1-F5812)*('Inputs and Results'!$G$15-'Inputs and Results'!$G$13)*('Inputs and Results'!$G$15-'Inputs and Results'!$G$14))))</f>
        <v>913.77890905711888</v>
      </c>
      <c r="D5812">
        <f t="shared" ca="1" si="378"/>
        <v>187.04562502349989</v>
      </c>
      <c r="E5812">
        <f t="shared" ca="1" si="381"/>
        <v>0.13180753590917382</v>
      </c>
      <c r="F5812">
        <f t="shared" ca="1" si="381"/>
        <v>0.90342071074077646</v>
      </c>
    </row>
    <row r="5813" spans="1:6" ht="15.75" customHeight="1" x14ac:dyDescent="0.2">
      <c r="A5813">
        <v>5812</v>
      </c>
      <c r="B5813" s="47">
        <f ca="1">IF('Inputs and Results'!$C$15='Inputs and Results'!$C$13, 'Inputs and Results'!$C$13, IF(E5813 &lt;= ('Inputs and Results'!$C$14-'Inputs and Results'!$C$13)/('Inputs and Results'!$C$15-'Inputs and Results'!$C$13), 'Inputs and Results'!$C$13 + SQRT(E5813*('Inputs and Results'!$C$15-'Inputs and Results'!$C$13)*('Inputs and Results'!$C$14-'Inputs and Results'!$C$13)), 'Inputs and Results'!$C$15 - SQRT((1-E5813)*('Inputs and Results'!$C$15-'Inputs and Results'!$C$13)*('Inputs and Results'!$C$15-'Inputs and Results'!$C$14))))</f>
        <v>0.82687893083176434</v>
      </c>
      <c r="C5813" s="47">
        <f ca="1">IF('Inputs and Results'!$G$15='Inputs and Results'!$G$13, 'Inputs and Results'!$G$13, IF(F5813 &lt;= ('Inputs and Results'!$G$14-'Inputs and Results'!$G$13)/('Inputs and Results'!$G$15-'Inputs and Results'!$G$13), 'Inputs and Results'!$G$13 + SQRT(F5813*('Inputs and Results'!$G$15-'Inputs and Results'!$G$13)*('Inputs and Results'!$G$14-'Inputs and Results'!$G$13)), 'Inputs and Results'!$G$15 - SQRT((1-F5813)*('Inputs and Results'!$G$15-'Inputs and Results'!$G$13)*('Inputs and Results'!$G$15-'Inputs and Results'!$G$14))))</f>
        <v>780.70738144022266</v>
      </c>
      <c r="D5813">
        <f t="shared" ca="1" si="378"/>
        <v>645.55048485775774</v>
      </c>
      <c r="E5813">
        <f t="shared" ca="1" si="381"/>
        <v>0.47528275763745598</v>
      </c>
      <c r="F5813">
        <f t="shared" ca="1" si="381"/>
        <v>0.79274015288259481</v>
      </c>
    </row>
    <row r="5814" spans="1:6" ht="15.75" customHeight="1" x14ac:dyDescent="0.2">
      <c r="A5814">
        <v>5813</v>
      </c>
      <c r="B5814" s="47">
        <f ca="1">IF('Inputs and Results'!$C$15='Inputs and Results'!$C$13, 'Inputs and Results'!$C$13, IF(E5814 &lt;= ('Inputs and Results'!$C$14-'Inputs and Results'!$C$13)/('Inputs and Results'!$C$15-'Inputs and Results'!$C$13), 'Inputs and Results'!$C$13 + SQRT(E5814*('Inputs and Results'!$C$15-'Inputs and Results'!$C$13)*('Inputs and Results'!$C$14-'Inputs and Results'!$C$13)), 'Inputs and Results'!$C$15 - SQRT((1-E5814)*('Inputs and Results'!$C$15-'Inputs and Results'!$C$13)*('Inputs and Results'!$C$15-'Inputs and Results'!$C$14))))</f>
        <v>1.8588159545532943</v>
      </c>
      <c r="C5814" s="47">
        <f ca="1">IF('Inputs and Results'!$G$15='Inputs and Results'!$G$13, 'Inputs and Results'!$G$13, IF(F5814 &lt;= ('Inputs and Results'!$G$14-'Inputs and Results'!$G$13)/('Inputs and Results'!$G$15-'Inputs and Results'!$G$13), 'Inputs and Results'!$G$13 + SQRT(F5814*('Inputs and Results'!$G$15-'Inputs and Results'!$G$13)*('Inputs and Results'!$G$14-'Inputs and Results'!$G$13)), 'Inputs and Results'!$G$15 - SQRT((1-F5814)*('Inputs and Results'!$G$15-'Inputs and Results'!$G$13)*('Inputs and Results'!$G$15-'Inputs and Results'!$G$14))))</f>
        <v>297.5792323133636</v>
      </c>
      <c r="D5814">
        <f t="shared" ca="1" si="378"/>
        <v>553.14502476780149</v>
      </c>
      <c r="E5814">
        <f t="shared" ca="1" si="381"/>
        <v>0.85529988604643237</v>
      </c>
      <c r="F5814">
        <f t="shared" ca="1" si="381"/>
        <v>3.9938835835407471E-2</v>
      </c>
    </row>
    <row r="5815" spans="1:6" ht="15.75" customHeight="1" x14ac:dyDescent="0.2">
      <c r="A5815">
        <v>5814</v>
      </c>
      <c r="B5815" s="47">
        <f ca="1">IF('Inputs and Results'!$C$15='Inputs and Results'!$C$13, 'Inputs and Results'!$C$13, IF(E5815 &lt;= ('Inputs and Results'!$C$14-'Inputs and Results'!$C$13)/('Inputs and Results'!$C$15-'Inputs and Results'!$C$13), 'Inputs and Results'!$C$13 + SQRT(E5815*('Inputs and Results'!$C$15-'Inputs and Results'!$C$13)*('Inputs and Results'!$C$14-'Inputs and Results'!$C$13)), 'Inputs and Results'!$C$15 - SQRT((1-E5815)*('Inputs and Results'!$C$15-'Inputs and Results'!$C$13)*('Inputs and Results'!$C$15-'Inputs and Results'!$C$14))))</f>
        <v>1.1441626255902451</v>
      </c>
      <c r="C5815" s="47">
        <f ca="1">IF('Inputs and Results'!$G$15='Inputs and Results'!$G$13, 'Inputs and Results'!$G$13, IF(F5815 &lt;= ('Inputs and Results'!$G$14-'Inputs and Results'!$G$13)/('Inputs and Results'!$G$15-'Inputs and Results'!$G$13), 'Inputs and Results'!$G$13 + SQRT(F5815*('Inputs and Results'!$G$15-'Inputs and Results'!$G$13)*('Inputs and Results'!$G$14-'Inputs and Results'!$G$13)), 'Inputs and Results'!$G$15 - SQRT((1-F5815)*('Inputs and Results'!$G$15-'Inputs and Results'!$G$13)*('Inputs and Results'!$G$15-'Inputs and Results'!$G$14))))</f>
        <v>1149.8018221524196</v>
      </c>
      <c r="D5815">
        <f t="shared" ca="1" si="378"/>
        <v>1315.5602717423603</v>
      </c>
      <c r="E5815">
        <f t="shared" ca="1" si="381"/>
        <v>0.61731862663821191</v>
      </c>
      <c r="F5815">
        <f t="shared" ca="1" si="381"/>
        <v>0.99702931471218992</v>
      </c>
    </row>
    <row r="5816" spans="1:6" ht="15.75" customHeight="1" x14ac:dyDescent="0.2">
      <c r="A5816">
        <v>5815</v>
      </c>
      <c r="B5816" s="47">
        <f ca="1">IF('Inputs and Results'!$C$15='Inputs and Results'!$C$13, 'Inputs and Results'!$C$13, IF(E5816 &lt;= ('Inputs and Results'!$C$14-'Inputs and Results'!$C$13)/('Inputs and Results'!$C$15-'Inputs and Results'!$C$13), 'Inputs and Results'!$C$13 + SQRT(E5816*('Inputs and Results'!$C$15-'Inputs and Results'!$C$13)*('Inputs and Results'!$C$14-'Inputs and Results'!$C$13)), 'Inputs and Results'!$C$15 - SQRT((1-E5816)*('Inputs and Results'!$C$15-'Inputs and Results'!$C$13)*('Inputs and Results'!$C$15-'Inputs and Results'!$C$14))))</f>
        <v>0.12124785636851287</v>
      </c>
      <c r="C5816" s="47">
        <f ca="1">IF('Inputs and Results'!$G$15='Inputs and Results'!$G$13, 'Inputs and Results'!$G$13, IF(F5816 &lt;= ('Inputs and Results'!$G$14-'Inputs and Results'!$G$13)/('Inputs and Results'!$G$15-'Inputs and Results'!$G$13), 'Inputs and Results'!$G$13 + SQRT(F5816*('Inputs and Results'!$G$15-'Inputs and Results'!$G$13)*('Inputs and Results'!$G$14-'Inputs and Results'!$G$13)), 'Inputs and Results'!$G$15 - SQRT((1-F5816)*('Inputs and Results'!$G$15-'Inputs and Results'!$G$13)*('Inputs and Results'!$G$15-'Inputs and Results'!$G$14))))</f>
        <v>310.49706584967794</v>
      </c>
      <c r="D5816">
        <f t="shared" ca="1" si="378"/>
        <v>37.647103642986437</v>
      </c>
      <c r="E5816">
        <f t="shared" ca="1" si="381"/>
        <v>7.9198455059679707E-2</v>
      </c>
      <c r="F5816">
        <f t="shared" ca="1" si="381"/>
        <v>6.7227981361391076E-2</v>
      </c>
    </row>
    <row r="5817" spans="1:6" ht="15.75" customHeight="1" x14ac:dyDescent="0.2">
      <c r="A5817">
        <v>5816</v>
      </c>
      <c r="B5817" s="47">
        <f ca="1">IF('Inputs and Results'!$C$15='Inputs and Results'!$C$13, 'Inputs and Results'!$C$13, IF(E5817 &lt;= ('Inputs and Results'!$C$14-'Inputs and Results'!$C$13)/('Inputs and Results'!$C$15-'Inputs and Results'!$C$13), 'Inputs and Results'!$C$13 + SQRT(E5817*('Inputs and Results'!$C$15-'Inputs and Results'!$C$13)*('Inputs and Results'!$C$14-'Inputs and Results'!$C$13)), 'Inputs and Results'!$C$15 - SQRT((1-E5817)*('Inputs and Results'!$C$15-'Inputs and Results'!$C$13)*('Inputs and Results'!$C$15-'Inputs and Results'!$C$14))))</f>
        <v>0.24592387593925791</v>
      </c>
      <c r="C5817" s="47">
        <f ca="1">IF('Inputs and Results'!$G$15='Inputs and Results'!$G$13, 'Inputs and Results'!$G$13, IF(F5817 &lt;= ('Inputs and Results'!$G$14-'Inputs and Results'!$G$13)/('Inputs and Results'!$G$15-'Inputs and Results'!$G$13), 'Inputs and Results'!$G$13 + SQRT(F5817*('Inputs and Results'!$G$15-'Inputs and Results'!$G$13)*('Inputs and Results'!$G$14-'Inputs and Results'!$G$13)), 'Inputs and Results'!$G$15 - SQRT((1-F5817)*('Inputs and Results'!$G$15-'Inputs and Results'!$G$13)*('Inputs and Results'!$G$15-'Inputs and Results'!$G$14))))</f>
        <v>1030.413870195646</v>
      </c>
      <c r="D5817">
        <f t="shared" ca="1" si="378"/>
        <v>253.40337278008465</v>
      </c>
      <c r="E5817">
        <f t="shared" ca="1" si="381"/>
        <v>0.15722941143095104</v>
      </c>
      <c r="F5817">
        <f t="shared" ca="1" si="381"/>
        <v>0.96609518353626012</v>
      </c>
    </row>
    <row r="5818" spans="1:6" ht="15.75" customHeight="1" x14ac:dyDescent="0.2">
      <c r="A5818">
        <v>5817</v>
      </c>
      <c r="B5818" s="47">
        <f ca="1">IF('Inputs and Results'!$C$15='Inputs and Results'!$C$13, 'Inputs and Results'!$C$13, IF(E5818 &lt;= ('Inputs and Results'!$C$14-'Inputs and Results'!$C$13)/('Inputs and Results'!$C$15-'Inputs and Results'!$C$13), 'Inputs and Results'!$C$13 + SQRT(E5818*('Inputs and Results'!$C$15-'Inputs and Results'!$C$13)*('Inputs and Results'!$C$14-'Inputs and Results'!$C$13)), 'Inputs and Results'!$C$15 - SQRT((1-E5818)*('Inputs and Results'!$C$15-'Inputs and Results'!$C$13)*('Inputs and Results'!$C$15-'Inputs and Results'!$C$14))))</f>
        <v>0.49351493955165493</v>
      </c>
      <c r="C5818" s="47">
        <f ca="1">IF('Inputs and Results'!$G$15='Inputs and Results'!$G$13, 'Inputs and Results'!$G$13, IF(F5818 &lt;= ('Inputs and Results'!$G$14-'Inputs and Results'!$G$13)/('Inputs and Results'!$G$15-'Inputs and Results'!$G$13), 'Inputs and Results'!$G$13 + SQRT(F5818*('Inputs and Results'!$G$15-'Inputs and Results'!$G$13)*('Inputs and Results'!$G$14-'Inputs and Results'!$G$13)), 'Inputs and Results'!$G$15 - SQRT((1-F5818)*('Inputs and Results'!$G$15-'Inputs and Results'!$G$13)*('Inputs and Results'!$G$15-'Inputs and Results'!$G$14))))</f>
        <v>784.86944383397872</v>
      </c>
      <c r="D5818">
        <f t="shared" ca="1" si="378"/>
        <v>387.34479612966703</v>
      </c>
      <c r="E5818">
        <f t="shared" ca="1" si="381"/>
        <v>0.30194807130547285</v>
      </c>
      <c r="F5818">
        <f t="shared" ca="1" si="381"/>
        <v>0.79683441538111199</v>
      </c>
    </row>
    <row r="5819" spans="1:6" ht="15.75" customHeight="1" x14ac:dyDescent="0.2">
      <c r="A5819">
        <v>5818</v>
      </c>
      <c r="B5819" s="47">
        <f ca="1">IF('Inputs and Results'!$C$15='Inputs and Results'!$C$13, 'Inputs and Results'!$C$13, IF(E5819 &lt;= ('Inputs and Results'!$C$14-'Inputs and Results'!$C$13)/('Inputs and Results'!$C$15-'Inputs and Results'!$C$13), 'Inputs and Results'!$C$13 + SQRT(E5819*('Inputs and Results'!$C$15-'Inputs and Results'!$C$13)*('Inputs and Results'!$C$14-'Inputs and Results'!$C$13)), 'Inputs and Results'!$C$15 - SQRT((1-E5819)*('Inputs and Results'!$C$15-'Inputs and Results'!$C$13)*('Inputs and Results'!$C$15-'Inputs and Results'!$C$14))))</f>
        <v>1.6721999884984755</v>
      </c>
      <c r="C5819" s="47">
        <f ca="1">IF('Inputs and Results'!$G$15='Inputs and Results'!$G$13, 'Inputs and Results'!$G$13, IF(F5819 &lt;= ('Inputs and Results'!$G$14-'Inputs and Results'!$G$13)/('Inputs and Results'!$G$15-'Inputs and Results'!$G$13), 'Inputs and Results'!$G$13 + SQRT(F5819*('Inputs and Results'!$G$15-'Inputs and Results'!$G$13)*('Inputs and Results'!$G$14-'Inputs and Results'!$G$13)), 'Inputs and Results'!$G$15 - SQRT((1-F5819)*('Inputs and Results'!$G$15-'Inputs and Results'!$G$13)*('Inputs and Results'!$G$15-'Inputs and Results'!$G$14))))</f>
        <v>906.28202686820282</v>
      </c>
      <c r="D5819">
        <f t="shared" ca="1" si="378"/>
        <v>1515.4847949053838</v>
      </c>
      <c r="E5819">
        <f t="shared" ca="1" si="381"/>
        <v>0.80410523660628352</v>
      </c>
      <c r="F5819">
        <f t="shared" ca="1" si="381"/>
        <v>0.89829512162150715</v>
      </c>
    </row>
    <row r="5820" spans="1:6" ht="15.75" customHeight="1" x14ac:dyDescent="0.2">
      <c r="A5820">
        <v>5819</v>
      </c>
      <c r="B5820" s="47">
        <f ca="1">IF('Inputs and Results'!$C$15='Inputs and Results'!$C$13, 'Inputs and Results'!$C$13, IF(E5820 &lt;= ('Inputs and Results'!$C$14-'Inputs and Results'!$C$13)/('Inputs and Results'!$C$15-'Inputs and Results'!$C$13), 'Inputs and Results'!$C$13 + SQRT(E5820*('Inputs and Results'!$C$15-'Inputs and Results'!$C$13)*('Inputs and Results'!$C$14-'Inputs and Results'!$C$13)), 'Inputs and Results'!$C$15 - SQRT((1-E5820)*('Inputs and Results'!$C$15-'Inputs and Results'!$C$13)*('Inputs and Results'!$C$15-'Inputs and Results'!$C$14))))</f>
        <v>2.1783681554653942</v>
      </c>
      <c r="C5820" s="47">
        <f ca="1">IF('Inputs and Results'!$G$15='Inputs and Results'!$G$13, 'Inputs and Results'!$G$13, IF(F5820 &lt;= ('Inputs and Results'!$G$14-'Inputs and Results'!$G$13)/('Inputs and Results'!$G$15-'Inputs and Results'!$G$13), 'Inputs and Results'!$G$13 + SQRT(F5820*('Inputs and Results'!$G$15-'Inputs and Results'!$G$13)*('Inputs and Results'!$G$14-'Inputs and Results'!$G$13)), 'Inputs and Results'!$G$15 - SQRT((1-F5820)*('Inputs and Results'!$G$15-'Inputs and Results'!$G$13)*('Inputs and Results'!$G$15-'Inputs and Results'!$G$14))))</f>
        <v>395.72016799703431</v>
      </c>
      <c r="D5820">
        <f t="shared" ca="1" si="378"/>
        <v>862.02421244015557</v>
      </c>
      <c r="E5820">
        <f t="shared" ca="1" si="381"/>
        <v>0.92499123467185129</v>
      </c>
      <c r="F5820">
        <f t="shared" ca="1" si="381"/>
        <v>0.23740299258498609</v>
      </c>
    </row>
    <row r="5821" spans="1:6" ht="15.75" customHeight="1" x14ac:dyDescent="0.2">
      <c r="A5821">
        <v>5820</v>
      </c>
      <c r="B5821" s="47">
        <f ca="1">IF('Inputs and Results'!$C$15='Inputs and Results'!$C$13, 'Inputs and Results'!$C$13, IF(E5821 &lt;= ('Inputs and Results'!$C$14-'Inputs and Results'!$C$13)/('Inputs and Results'!$C$15-'Inputs and Results'!$C$13), 'Inputs and Results'!$C$13 + SQRT(E5821*('Inputs and Results'!$C$15-'Inputs and Results'!$C$13)*('Inputs and Results'!$C$14-'Inputs and Results'!$C$13)), 'Inputs and Results'!$C$15 - SQRT((1-E5821)*('Inputs and Results'!$C$15-'Inputs and Results'!$C$13)*('Inputs and Results'!$C$15-'Inputs and Results'!$C$14))))</f>
        <v>0.92944386237376264</v>
      </c>
      <c r="C5821" s="47">
        <f ca="1">IF('Inputs and Results'!$G$15='Inputs and Results'!$G$13, 'Inputs and Results'!$G$13, IF(F5821 &lt;= ('Inputs and Results'!$G$14-'Inputs and Results'!$G$13)/('Inputs and Results'!$G$15-'Inputs and Results'!$G$13), 'Inputs and Results'!$G$13 + SQRT(F5821*('Inputs and Results'!$G$15-'Inputs and Results'!$G$13)*('Inputs and Results'!$G$14-'Inputs and Results'!$G$13)), 'Inputs and Results'!$G$15 - SQRT((1-F5821)*('Inputs and Results'!$G$15-'Inputs and Results'!$G$13)*('Inputs and Results'!$G$15-'Inputs and Results'!$G$14))))</f>
        <v>829.96181338165002</v>
      </c>
      <c r="D5821">
        <f t="shared" ca="1" si="378"/>
        <v>771.40291345217281</v>
      </c>
      <c r="E5821">
        <f t="shared" ca="1" si="381"/>
        <v>0.52364414232647982</v>
      </c>
      <c r="F5821">
        <f t="shared" ca="1" si="381"/>
        <v>0.83857387280761386</v>
      </c>
    </row>
    <row r="5822" spans="1:6" ht="15.75" customHeight="1" x14ac:dyDescent="0.2">
      <c r="A5822">
        <v>5821</v>
      </c>
      <c r="B5822" s="47">
        <f ca="1">IF('Inputs and Results'!$C$15='Inputs and Results'!$C$13, 'Inputs and Results'!$C$13, IF(E5822 &lt;= ('Inputs and Results'!$C$14-'Inputs and Results'!$C$13)/('Inputs and Results'!$C$15-'Inputs and Results'!$C$13), 'Inputs and Results'!$C$13 + SQRT(E5822*('Inputs and Results'!$C$15-'Inputs and Results'!$C$13)*('Inputs and Results'!$C$14-'Inputs and Results'!$C$13)), 'Inputs and Results'!$C$15 - SQRT((1-E5822)*('Inputs and Results'!$C$15-'Inputs and Results'!$C$13)*('Inputs and Results'!$C$15-'Inputs and Results'!$C$14))))</f>
        <v>1.9709668833336815</v>
      </c>
      <c r="C5822" s="47">
        <f ca="1">IF('Inputs and Results'!$G$15='Inputs and Results'!$G$13, 'Inputs and Results'!$G$13, IF(F5822 &lt;= ('Inputs and Results'!$G$14-'Inputs and Results'!$G$13)/('Inputs and Results'!$G$15-'Inputs and Results'!$G$13), 'Inputs and Results'!$G$13 + SQRT(F5822*('Inputs and Results'!$G$15-'Inputs and Results'!$G$13)*('Inputs and Results'!$G$14-'Inputs and Results'!$G$13)), 'Inputs and Results'!$G$15 - SQRT((1-F5822)*('Inputs and Results'!$G$15-'Inputs and Results'!$G$13)*('Inputs and Results'!$G$15-'Inputs and Results'!$G$14))))</f>
        <v>399.84915619143339</v>
      </c>
      <c r="D5822">
        <f t="shared" ca="1" si="378"/>
        <v>788.08944518223188</v>
      </c>
      <c r="E5822">
        <f t="shared" ref="E5822:F5841" ca="1" si="382">RAND()</f>
        <v>0.88234342720044479</v>
      </c>
      <c r="F5822">
        <f t="shared" ca="1" si="382"/>
        <v>0.24521289014848247</v>
      </c>
    </row>
    <row r="5823" spans="1:6" ht="15.75" customHeight="1" x14ac:dyDescent="0.2">
      <c r="A5823">
        <v>5822</v>
      </c>
      <c r="B5823" s="47">
        <f ca="1">IF('Inputs and Results'!$C$15='Inputs and Results'!$C$13, 'Inputs and Results'!$C$13, IF(E5823 &lt;= ('Inputs and Results'!$C$14-'Inputs and Results'!$C$13)/('Inputs and Results'!$C$15-'Inputs and Results'!$C$13), 'Inputs and Results'!$C$13 + SQRT(E5823*('Inputs and Results'!$C$15-'Inputs and Results'!$C$13)*('Inputs and Results'!$C$14-'Inputs and Results'!$C$13)), 'Inputs and Results'!$C$15 - SQRT((1-E5823)*('Inputs and Results'!$C$15-'Inputs and Results'!$C$13)*('Inputs and Results'!$C$15-'Inputs and Results'!$C$14))))</f>
        <v>0.12246278066693828</v>
      </c>
      <c r="C5823" s="47">
        <f ca="1">IF('Inputs and Results'!$G$15='Inputs and Results'!$G$13, 'Inputs and Results'!$G$13, IF(F5823 &lt;= ('Inputs and Results'!$G$14-'Inputs and Results'!$G$13)/('Inputs and Results'!$G$15-'Inputs and Results'!$G$13), 'Inputs and Results'!$G$13 + SQRT(F5823*('Inputs and Results'!$G$15-'Inputs and Results'!$G$13)*('Inputs and Results'!$G$14-'Inputs and Results'!$G$13)), 'Inputs and Results'!$G$15 - SQRT((1-F5823)*('Inputs and Results'!$G$15-'Inputs and Results'!$G$13)*('Inputs and Results'!$G$15-'Inputs and Results'!$G$14))))</f>
        <v>918.51027838236598</v>
      </c>
      <c r="D5823">
        <f t="shared" ca="1" si="378"/>
        <v>112.48332276186811</v>
      </c>
      <c r="E5823">
        <f t="shared" ca="1" si="382"/>
        <v>7.9975505705883299E-2</v>
      </c>
      <c r="F5823">
        <f t="shared" ca="1" si="382"/>
        <v>0.90658732202714432</v>
      </c>
    </row>
    <row r="5824" spans="1:6" ht="15.75" customHeight="1" x14ac:dyDescent="0.2">
      <c r="A5824">
        <v>5823</v>
      </c>
      <c r="B5824" s="47">
        <f ca="1">IF('Inputs and Results'!$C$15='Inputs and Results'!$C$13, 'Inputs and Results'!$C$13, IF(E5824 &lt;= ('Inputs and Results'!$C$14-'Inputs and Results'!$C$13)/('Inputs and Results'!$C$15-'Inputs and Results'!$C$13), 'Inputs and Results'!$C$13 + SQRT(E5824*('Inputs and Results'!$C$15-'Inputs and Results'!$C$13)*('Inputs and Results'!$C$14-'Inputs and Results'!$C$13)), 'Inputs and Results'!$C$15 - SQRT((1-E5824)*('Inputs and Results'!$C$15-'Inputs and Results'!$C$13)*('Inputs and Results'!$C$15-'Inputs and Results'!$C$14))))</f>
        <v>4.7510699444643922E-2</v>
      </c>
      <c r="C5824" s="47">
        <f ca="1">IF('Inputs and Results'!$G$15='Inputs and Results'!$G$13, 'Inputs and Results'!$G$13, IF(F5824 &lt;= ('Inputs and Results'!$G$14-'Inputs and Results'!$G$13)/('Inputs and Results'!$G$15-'Inputs and Results'!$G$13), 'Inputs and Results'!$G$13 + SQRT(F5824*('Inputs and Results'!$G$15-'Inputs and Results'!$G$13)*('Inputs and Results'!$G$14-'Inputs and Results'!$G$13)), 'Inputs and Results'!$G$15 - SQRT((1-F5824)*('Inputs and Results'!$G$15-'Inputs and Results'!$G$13)*('Inputs and Results'!$G$15-'Inputs and Results'!$G$14))))</f>
        <v>1131.223918354737</v>
      </c>
      <c r="D5824">
        <f t="shared" ca="1" si="378"/>
        <v>53.745239589544326</v>
      </c>
      <c r="E5824">
        <f t="shared" ca="1" si="382"/>
        <v>3.1422992234015901E-2</v>
      </c>
      <c r="F5824">
        <f t="shared" ca="1" si="382"/>
        <v>0.99442357843292661</v>
      </c>
    </row>
    <row r="5825" spans="1:6" ht="15.75" customHeight="1" x14ac:dyDescent="0.2">
      <c r="A5825">
        <v>5824</v>
      </c>
      <c r="B5825" s="47">
        <f ca="1">IF('Inputs and Results'!$C$15='Inputs and Results'!$C$13, 'Inputs and Results'!$C$13, IF(E5825 &lt;= ('Inputs and Results'!$C$14-'Inputs and Results'!$C$13)/('Inputs and Results'!$C$15-'Inputs and Results'!$C$13), 'Inputs and Results'!$C$13 + SQRT(E5825*('Inputs and Results'!$C$15-'Inputs and Results'!$C$13)*('Inputs and Results'!$C$14-'Inputs and Results'!$C$13)), 'Inputs and Results'!$C$15 - SQRT((1-E5825)*('Inputs and Results'!$C$15-'Inputs and Results'!$C$13)*('Inputs and Results'!$C$15-'Inputs and Results'!$C$14))))</f>
        <v>1.4322752914293937</v>
      </c>
      <c r="C5825" s="47">
        <f ca="1">IF('Inputs and Results'!$G$15='Inputs and Results'!$G$13, 'Inputs and Results'!$G$13, IF(F5825 &lt;= ('Inputs and Results'!$G$14-'Inputs and Results'!$G$13)/('Inputs and Results'!$G$15-'Inputs and Results'!$G$13), 'Inputs and Results'!$G$13 + SQRT(F5825*('Inputs and Results'!$G$15-'Inputs and Results'!$G$13)*('Inputs and Results'!$G$14-'Inputs and Results'!$G$13)), 'Inputs and Results'!$G$15 - SQRT((1-F5825)*('Inputs and Results'!$G$15-'Inputs and Results'!$G$13)*('Inputs and Results'!$G$15-'Inputs and Results'!$G$14))))</f>
        <v>702.88077681517939</v>
      </c>
      <c r="D5825">
        <f t="shared" ca="1" si="378"/>
        <v>1006.7187694530796</v>
      </c>
      <c r="E5825">
        <f t="shared" ca="1" si="382"/>
        <v>0.72691547090413411</v>
      </c>
      <c r="F5825">
        <f t="shared" ca="1" si="382"/>
        <v>0.70865883391644657</v>
      </c>
    </row>
    <row r="5826" spans="1:6" ht="15.75" customHeight="1" x14ac:dyDescent="0.2">
      <c r="A5826">
        <v>5825</v>
      </c>
      <c r="B5826" s="47">
        <f ca="1">IF('Inputs and Results'!$C$15='Inputs and Results'!$C$13, 'Inputs and Results'!$C$13, IF(E5826 &lt;= ('Inputs and Results'!$C$14-'Inputs and Results'!$C$13)/('Inputs and Results'!$C$15-'Inputs and Results'!$C$13), 'Inputs and Results'!$C$13 + SQRT(E5826*('Inputs and Results'!$C$15-'Inputs and Results'!$C$13)*('Inputs and Results'!$C$14-'Inputs and Results'!$C$13)), 'Inputs and Results'!$C$15 - SQRT((1-E5826)*('Inputs and Results'!$C$15-'Inputs and Results'!$C$13)*('Inputs and Results'!$C$15-'Inputs and Results'!$C$14))))</f>
        <v>6.214693105048763E-2</v>
      </c>
      <c r="C5826" s="47">
        <f ca="1">IF('Inputs and Results'!$G$15='Inputs and Results'!$G$13, 'Inputs and Results'!$G$13, IF(F5826 &lt;= ('Inputs and Results'!$G$14-'Inputs and Results'!$G$13)/('Inputs and Results'!$G$15-'Inputs and Results'!$G$13), 'Inputs and Results'!$G$13 + SQRT(F5826*('Inputs and Results'!$G$15-'Inputs and Results'!$G$13)*('Inputs and Results'!$G$14-'Inputs and Results'!$G$13)), 'Inputs and Results'!$G$15 - SQRT((1-F5826)*('Inputs and Results'!$G$15-'Inputs and Results'!$G$13)*('Inputs and Results'!$G$15-'Inputs and Results'!$G$14))))</f>
        <v>536.17841396689801</v>
      </c>
      <c r="D5826">
        <f t="shared" ref="D5826:D5889" ca="1" si="383">B5826*C5826</f>
        <v>33.321842923560624</v>
      </c>
      <c r="E5826">
        <f t="shared" ca="1" si="382"/>
        <v>4.1002149473770233E-2</v>
      </c>
      <c r="F5826">
        <f t="shared" ca="1" si="382"/>
        <v>0.48050247738142449</v>
      </c>
    </row>
    <row r="5827" spans="1:6" ht="15.75" customHeight="1" x14ac:dyDescent="0.2">
      <c r="A5827">
        <v>5826</v>
      </c>
      <c r="B5827" s="47">
        <f ca="1">IF('Inputs and Results'!$C$15='Inputs and Results'!$C$13, 'Inputs and Results'!$C$13, IF(E5827 &lt;= ('Inputs and Results'!$C$14-'Inputs and Results'!$C$13)/('Inputs and Results'!$C$15-'Inputs and Results'!$C$13), 'Inputs and Results'!$C$13 + SQRT(E5827*('Inputs and Results'!$C$15-'Inputs and Results'!$C$13)*('Inputs and Results'!$C$14-'Inputs and Results'!$C$13)), 'Inputs and Results'!$C$15 - SQRT((1-E5827)*('Inputs and Results'!$C$15-'Inputs and Results'!$C$13)*('Inputs and Results'!$C$15-'Inputs and Results'!$C$14))))</f>
        <v>0.24651441131510676</v>
      </c>
      <c r="C5827" s="47">
        <f ca="1">IF('Inputs and Results'!$G$15='Inputs and Results'!$G$13, 'Inputs and Results'!$G$13, IF(F5827 &lt;= ('Inputs and Results'!$G$14-'Inputs and Results'!$G$13)/('Inputs and Results'!$G$15-'Inputs and Results'!$G$13), 'Inputs and Results'!$G$13 + SQRT(F5827*('Inputs and Results'!$G$15-'Inputs and Results'!$G$13)*('Inputs and Results'!$G$14-'Inputs and Results'!$G$13)), 'Inputs and Results'!$G$15 - SQRT((1-F5827)*('Inputs and Results'!$G$15-'Inputs and Results'!$G$13)*('Inputs and Results'!$G$15-'Inputs and Results'!$G$14))))</f>
        <v>852.67400844389545</v>
      </c>
      <c r="D5827">
        <f t="shared" ca="1" si="383"/>
        <v>210.19643123523926</v>
      </c>
      <c r="E5827">
        <f t="shared" ca="1" si="382"/>
        <v>0.15759079032273415</v>
      </c>
      <c r="F5827">
        <f t="shared" ca="1" si="382"/>
        <v>0.85778175729488293</v>
      </c>
    </row>
    <row r="5828" spans="1:6" ht="15.75" customHeight="1" x14ac:dyDescent="0.2">
      <c r="A5828">
        <v>5827</v>
      </c>
      <c r="B5828" s="47">
        <f ca="1">IF('Inputs and Results'!$C$15='Inputs and Results'!$C$13, 'Inputs and Results'!$C$13, IF(E5828 &lt;= ('Inputs and Results'!$C$14-'Inputs and Results'!$C$13)/('Inputs and Results'!$C$15-'Inputs and Results'!$C$13), 'Inputs and Results'!$C$13 + SQRT(E5828*('Inputs and Results'!$C$15-'Inputs and Results'!$C$13)*('Inputs and Results'!$C$14-'Inputs and Results'!$C$13)), 'Inputs and Results'!$C$15 - SQRT((1-E5828)*('Inputs and Results'!$C$15-'Inputs and Results'!$C$13)*('Inputs and Results'!$C$15-'Inputs and Results'!$C$14))))</f>
        <v>1.3103192899281773</v>
      </c>
      <c r="C5828" s="47">
        <f ca="1">IF('Inputs and Results'!$G$15='Inputs and Results'!$G$13, 'Inputs and Results'!$G$13, IF(F5828 &lt;= ('Inputs and Results'!$G$14-'Inputs and Results'!$G$13)/('Inputs and Results'!$G$15-'Inputs and Results'!$G$13), 'Inputs and Results'!$G$13 + SQRT(F5828*('Inputs and Results'!$G$15-'Inputs and Results'!$G$13)*('Inputs and Results'!$G$14-'Inputs and Results'!$G$13)), 'Inputs and Results'!$G$15 - SQRT((1-F5828)*('Inputs and Results'!$G$15-'Inputs and Results'!$G$13)*('Inputs and Results'!$G$15-'Inputs and Results'!$G$14))))</f>
        <v>332.29636963804091</v>
      </c>
      <c r="D5828">
        <f t="shared" ca="1" si="383"/>
        <v>435.41434310982891</v>
      </c>
      <c r="E5828">
        <f t="shared" ca="1" si="382"/>
        <v>0.68277545533457562</v>
      </c>
      <c r="F5828">
        <f t="shared" ca="1" si="382"/>
        <v>0.11238717517389119</v>
      </c>
    </row>
    <row r="5829" spans="1:6" ht="15.75" customHeight="1" x14ac:dyDescent="0.2">
      <c r="A5829">
        <v>5828</v>
      </c>
      <c r="B5829" s="47">
        <f ca="1">IF('Inputs and Results'!$C$15='Inputs and Results'!$C$13, 'Inputs and Results'!$C$13, IF(E5829 &lt;= ('Inputs and Results'!$C$14-'Inputs and Results'!$C$13)/('Inputs and Results'!$C$15-'Inputs and Results'!$C$13), 'Inputs and Results'!$C$13 + SQRT(E5829*('Inputs and Results'!$C$15-'Inputs and Results'!$C$13)*('Inputs and Results'!$C$14-'Inputs and Results'!$C$13)), 'Inputs and Results'!$C$15 - SQRT((1-E5829)*('Inputs and Results'!$C$15-'Inputs and Results'!$C$13)*('Inputs and Results'!$C$15-'Inputs and Results'!$C$14))))</f>
        <v>0.30427983011669646</v>
      </c>
      <c r="C5829" s="47">
        <f ca="1">IF('Inputs and Results'!$G$15='Inputs and Results'!$G$13, 'Inputs and Results'!$G$13, IF(F5829 &lt;= ('Inputs and Results'!$G$14-'Inputs and Results'!$G$13)/('Inputs and Results'!$G$15-'Inputs and Results'!$G$13), 'Inputs and Results'!$G$13 + SQRT(F5829*('Inputs and Results'!$G$15-'Inputs and Results'!$G$13)*('Inputs and Results'!$G$14-'Inputs and Results'!$G$13)), 'Inputs and Results'!$G$15 - SQRT((1-F5829)*('Inputs and Results'!$G$15-'Inputs and Results'!$G$13)*('Inputs and Results'!$G$15-'Inputs and Results'!$G$14))))</f>
        <v>534.83004000616108</v>
      </c>
      <c r="D5829">
        <f t="shared" ca="1" si="383"/>
        <v>162.73799371438068</v>
      </c>
      <c r="E5829">
        <f t="shared" ca="1" si="382"/>
        <v>0.19256586285381494</v>
      </c>
      <c r="F5829">
        <f t="shared" ca="1" si="382"/>
        <v>0.47838989664705511</v>
      </c>
    </row>
    <row r="5830" spans="1:6" ht="15.75" customHeight="1" x14ac:dyDescent="0.2">
      <c r="A5830">
        <v>5829</v>
      </c>
      <c r="B5830" s="47">
        <f ca="1">IF('Inputs and Results'!$C$15='Inputs and Results'!$C$13, 'Inputs and Results'!$C$13, IF(E5830 &lt;= ('Inputs and Results'!$C$14-'Inputs and Results'!$C$13)/('Inputs and Results'!$C$15-'Inputs and Results'!$C$13), 'Inputs and Results'!$C$13 + SQRT(E5830*('Inputs and Results'!$C$15-'Inputs and Results'!$C$13)*('Inputs and Results'!$C$14-'Inputs and Results'!$C$13)), 'Inputs and Results'!$C$15 - SQRT((1-E5830)*('Inputs and Results'!$C$15-'Inputs and Results'!$C$13)*('Inputs and Results'!$C$15-'Inputs and Results'!$C$14))))</f>
        <v>0.98556916742717116</v>
      </c>
      <c r="C5830" s="47">
        <f ca="1">IF('Inputs and Results'!$G$15='Inputs and Results'!$G$13, 'Inputs and Results'!$G$13, IF(F5830 &lt;= ('Inputs and Results'!$G$14-'Inputs and Results'!$G$13)/('Inputs and Results'!$G$15-'Inputs and Results'!$G$13), 'Inputs and Results'!$G$13 + SQRT(F5830*('Inputs and Results'!$G$15-'Inputs and Results'!$G$13)*('Inputs and Results'!$G$14-'Inputs and Results'!$G$13)), 'Inputs and Results'!$G$15 - SQRT((1-F5830)*('Inputs and Results'!$G$15-'Inputs and Results'!$G$13)*('Inputs and Results'!$G$15-'Inputs and Results'!$G$14))))</f>
        <v>734.09516692784541</v>
      </c>
      <c r="D5830">
        <f t="shared" ca="1" si="383"/>
        <v>723.50156248138683</v>
      </c>
      <c r="E5830">
        <f t="shared" ca="1" si="382"/>
        <v>0.5491187134199933</v>
      </c>
      <c r="F5830">
        <f t="shared" ca="1" si="382"/>
        <v>0.74409712159634789</v>
      </c>
    </row>
    <row r="5831" spans="1:6" ht="15.75" customHeight="1" x14ac:dyDescent="0.2">
      <c r="A5831">
        <v>5830</v>
      </c>
      <c r="B5831" s="47">
        <f ca="1">IF('Inputs and Results'!$C$15='Inputs and Results'!$C$13, 'Inputs and Results'!$C$13, IF(E5831 &lt;= ('Inputs and Results'!$C$14-'Inputs and Results'!$C$13)/('Inputs and Results'!$C$15-'Inputs and Results'!$C$13), 'Inputs and Results'!$C$13 + SQRT(E5831*('Inputs and Results'!$C$15-'Inputs and Results'!$C$13)*('Inputs and Results'!$C$14-'Inputs and Results'!$C$13)), 'Inputs and Results'!$C$15 - SQRT((1-E5831)*('Inputs and Results'!$C$15-'Inputs and Results'!$C$13)*('Inputs and Results'!$C$15-'Inputs and Results'!$C$14))))</f>
        <v>1.2417928284715063</v>
      </c>
      <c r="C5831" s="47">
        <f ca="1">IF('Inputs and Results'!$G$15='Inputs and Results'!$G$13, 'Inputs and Results'!$G$13, IF(F5831 &lt;= ('Inputs and Results'!$G$14-'Inputs and Results'!$G$13)/('Inputs and Results'!$G$15-'Inputs and Results'!$G$13), 'Inputs and Results'!$G$13 + SQRT(F5831*('Inputs and Results'!$G$15-'Inputs and Results'!$G$13)*('Inputs and Results'!$G$14-'Inputs and Results'!$G$13)), 'Inputs and Results'!$G$15 - SQRT((1-F5831)*('Inputs and Results'!$G$15-'Inputs and Results'!$G$13)*('Inputs and Results'!$G$15-'Inputs and Results'!$G$14))))</f>
        <v>623.20066688697568</v>
      </c>
      <c r="D5831">
        <f t="shared" ca="1" si="383"/>
        <v>773.88611883890655</v>
      </c>
      <c r="E5831">
        <f t="shared" ca="1" si="382"/>
        <v>0.65652306022064155</v>
      </c>
      <c r="F5831">
        <f t="shared" ca="1" si="382"/>
        <v>0.60777954534191403</v>
      </c>
    </row>
    <row r="5832" spans="1:6" ht="15.75" customHeight="1" x14ac:dyDescent="0.2">
      <c r="A5832">
        <v>5831</v>
      </c>
      <c r="B5832" s="47">
        <f ca="1">IF('Inputs and Results'!$C$15='Inputs and Results'!$C$13, 'Inputs and Results'!$C$13, IF(E5832 &lt;= ('Inputs and Results'!$C$14-'Inputs and Results'!$C$13)/('Inputs and Results'!$C$15-'Inputs and Results'!$C$13), 'Inputs and Results'!$C$13 + SQRT(E5832*('Inputs and Results'!$C$15-'Inputs and Results'!$C$13)*('Inputs and Results'!$C$14-'Inputs and Results'!$C$13)), 'Inputs and Results'!$C$15 - SQRT((1-E5832)*('Inputs and Results'!$C$15-'Inputs and Results'!$C$13)*('Inputs and Results'!$C$15-'Inputs and Results'!$C$14))))</f>
        <v>1.9747727018493801</v>
      </c>
      <c r="C5832" s="47">
        <f ca="1">IF('Inputs and Results'!$G$15='Inputs and Results'!$G$13, 'Inputs and Results'!$G$13, IF(F5832 &lt;= ('Inputs and Results'!$G$14-'Inputs and Results'!$G$13)/('Inputs and Results'!$G$15-'Inputs and Results'!$G$13), 'Inputs and Results'!$G$13 + SQRT(F5832*('Inputs and Results'!$G$15-'Inputs and Results'!$G$13)*('Inputs and Results'!$G$14-'Inputs and Results'!$G$13)), 'Inputs and Results'!$G$15 - SQRT((1-F5832)*('Inputs and Results'!$G$15-'Inputs and Results'!$G$13)*('Inputs and Results'!$G$15-'Inputs and Results'!$G$14))))</f>
        <v>1080.7339661337353</v>
      </c>
      <c r="D5832">
        <f t="shared" ca="1" si="383"/>
        <v>2134.2039342823127</v>
      </c>
      <c r="E5832">
        <f t="shared" ca="1" si="382"/>
        <v>0.88321210968075337</v>
      </c>
      <c r="F5832">
        <f t="shared" ca="1" si="382"/>
        <v>0.98323072471834183</v>
      </c>
    </row>
    <row r="5833" spans="1:6" ht="15.75" customHeight="1" x14ac:dyDescent="0.2">
      <c r="A5833">
        <v>5832</v>
      </c>
      <c r="B5833" s="47">
        <f ca="1">IF('Inputs and Results'!$C$15='Inputs and Results'!$C$13, 'Inputs and Results'!$C$13, IF(E5833 &lt;= ('Inputs and Results'!$C$14-'Inputs and Results'!$C$13)/('Inputs and Results'!$C$15-'Inputs and Results'!$C$13), 'Inputs and Results'!$C$13 + SQRT(E5833*('Inputs and Results'!$C$15-'Inputs and Results'!$C$13)*('Inputs and Results'!$C$14-'Inputs and Results'!$C$13)), 'Inputs and Results'!$C$15 - SQRT((1-E5833)*('Inputs and Results'!$C$15-'Inputs and Results'!$C$13)*('Inputs and Results'!$C$15-'Inputs and Results'!$C$14))))</f>
        <v>1.0644116258600875</v>
      </c>
      <c r="C5833" s="47">
        <f ca="1">IF('Inputs and Results'!$G$15='Inputs and Results'!$G$13, 'Inputs and Results'!$G$13, IF(F5833 &lt;= ('Inputs and Results'!$G$14-'Inputs and Results'!$G$13)/('Inputs and Results'!$G$15-'Inputs and Results'!$G$13), 'Inputs and Results'!$G$13 + SQRT(F5833*('Inputs and Results'!$G$15-'Inputs and Results'!$G$13)*('Inputs and Results'!$G$14-'Inputs and Results'!$G$13)), 'Inputs and Results'!$G$15 - SQRT((1-F5833)*('Inputs and Results'!$G$15-'Inputs and Results'!$G$13)*('Inputs and Results'!$G$15-'Inputs and Results'!$G$14))))</f>
        <v>957.89766122778144</v>
      </c>
      <c r="D5833">
        <f t="shared" ca="1" si="383"/>
        <v>1019.5974069950382</v>
      </c>
      <c r="E5833">
        <f t="shared" ca="1" si="382"/>
        <v>0.58372196065493442</v>
      </c>
      <c r="F5833">
        <f t="shared" ca="1" si="382"/>
        <v>0.930899894677364</v>
      </c>
    </row>
    <row r="5834" spans="1:6" ht="15.75" customHeight="1" x14ac:dyDescent="0.2">
      <c r="A5834">
        <v>5833</v>
      </c>
      <c r="B5834" s="47">
        <f ca="1">IF('Inputs and Results'!$C$15='Inputs and Results'!$C$13, 'Inputs and Results'!$C$13, IF(E5834 &lt;= ('Inputs and Results'!$C$14-'Inputs and Results'!$C$13)/('Inputs and Results'!$C$15-'Inputs and Results'!$C$13), 'Inputs and Results'!$C$13 + SQRT(E5834*('Inputs and Results'!$C$15-'Inputs and Results'!$C$13)*('Inputs and Results'!$C$14-'Inputs and Results'!$C$13)), 'Inputs and Results'!$C$15 - SQRT((1-E5834)*('Inputs and Results'!$C$15-'Inputs and Results'!$C$13)*('Inputs and Results'!$C$15-'Inputs and Results'!$C$14))))</f>
        <v>1.404830943519126</v>
      </c>
      <c r="C5834" s="47">
        <f ca="1">IF('Inputs and Results'!$G$15='Inputs and Results'!$G$13, 'Inputs and Results'!$G$13, IF(F5834 &lt;= ('Inputs and Results'!$G$14-'Inputs and Results'!$G$13)/('Inputs and Results'!$G$15-'Inputs and Results'!$G$13), 'Inputs and Results'!$G$13 + SQRT(F5834*('Inputs and Results'!$G$15-'Inputs and Results'!$G$13)*('Inputs and Results'!$G$14-'Inputs and Results'!$G$13)), 'Inputs and Results'!$G$15 - SQRT((1-F5834)*('Inputs and Results'!$G$15-'Inputs and Results'!$G$13)*('Inputs and Results'!$G$15-'Inputs and Results'!$G$14))))</f>
        <v>673.68567508866545</v>
      </c>
      <c r="D5834">
        <f t="shared" ca="1" si="383"/>
        <v>946.41448257012917</v>
      </c>
      <c r="E5834">
        <f t="shared" ca="1" si="382"/>
        <v>0.71727063124954649</v>
      </c>
      <c r="F5834">
        <f t="shared" ca="1" si="382"/>
        <v>0.6734338842299844</v>
      </c>
    </row>
    <row r="5835" spans="1:6" ht="15.75" customHeight="1" x14ac:dyDescent="0.2">
      <c r="A5835">
        <v>5834</v>
      </c>
      <c r="B5835" s="47">
        <f ca="1">IF('Inputs and Results'!$C$15='Inputs and Results'!$C$13, 'Inputs and Results'!$C$13, IF(E5835 &lt;= ('Inputs and Results'!$C$14-'Inputs and Results'!$C$13)/('Inputs and Results'!$C$15-'Inputs and Results'!$C$13), 'Inputs and Results'!$C$13 + SQRT(E5835*('Inputs and Results'!$C$15-'Inputs and Results'!$C$13)*('Inputs and Results'!$C$14-'Inputs and Results'!$C$13)), 'Inputs and Results'!$C$15 - SQRT((1-E5835)*('Inputs and Results'!$C$15-'Inputs and Results'!$C$13)*('Inputs and Results'!$C$15-'Inputs and Results'!$C$14))))</f>
        <v>2.0863632677371609</v>
      </c>
      <c r="C5835" s="47">
        <f ca="1">IF('Inputs and Results'!$G$15='Inputs and Results'!$G$13, 'Inputs and Results'!$G$13, IF(F5835 &lt;= ('Inputs and Results'!$G$14-'Inputs and Results'!$G$13)/('Inputs and Results'!$G$15-'Inputs and Results'!$G$13), 'Inputs and Results'!$G$13 + SQRT(F5835*('Inputs and Results'!$G$15-'Inputs and Results'!$G$13)*('Inputs and Results'!$G$14-'Inputs and Results'!$G$13)), 'Inputs and Results'!$G$15 - SQRT((1-F5835)*('Inputs and Results'!$G$15-'Inputs and Results'!$G$13)*('Inputs and Results'!$G$15-'Inputs and Results'!$G$14))))</f>
        <v>684.10234326893828</v>
      </c>
      <c r="D5835">
        <f t="shared" ca="1" si="383"/>
        <v>1427.286000369231</v>
      </c>
      <c r="E5835">
        <f t="shared" ca="1" si="382"/>
        <v>0.90725199127334233</v>
      </c>
      <c r="F5835">
        <f t="shared" ca="1" si="382"/>
        <v>0.68623257750969313</v>
      </c>
    </row>
    <row r="5836" spans="1:6" ht="15.75" customHeight="1" x14ac:dyDescent="0.2">
      <c r="A5836">
        <v>5835</v>
      </c>
      <c r="B5836" s="47">
        <f ca="1">IF('Inputs and Results'!$C$15='Inputs and Results'!$C$13, 'Inputs and Results'!$C$13, IF(E5836 &lt;= ('Inputs and Results'!$C$14-'Inputs and Results'!$C$13)/('Inputs and Results'!$C$15-'Inputs and Results'!$C$13), 'Inputs and Results'!$C$13 + SQRT(E5836*('Inputs and Results'!$C$15-'Inputs and Results'!$C$13)*('Inputs and Results'!$C$14-'Inputs and Results'!$C$13)), 'Inputs and Results'!$C$15 - SQRT((1-E5836)*('Inputs and Results'!$C$15-'Inputs and Results'!$C$13)*('Inputs and Results'!$C$15-'Inputs and Results'!$C$14))))</f>
        <v>2.4268215766836372</v>
      </c>
      <c r="C5836" s="47">
        <f ca="1">IF('Inputs and Results'!$G$15='Inputs and Results'!$G$13, 'Inputs and Results'!$G$13, IF(F5836 &lt;= ('Inputs and Results'!$G$14-'Inputs and Results'!$G$13)/('Inputs and Results'!$G$15-'Inputs and Results'!$G$13), 'Inputs and Results'!$G$13 + SQRT(F5836*('Inputs and Results'!$G$15-'Inputs and Results'!$G$13)*('Inputs and Results'!$G$14-'Inputs and Results'!$G$13)), 'Inputs and Results'!$G$15 - SQRT((1-F5836)*('Inputs and Results'!$G$15-'Inputs and Results'!$G$13)*('Inputs and Results'!$G$15-'Inputs and Results'!$G$14))))</f>
        <v>418.66866968477984</v>
      </c>
      <c r="D5836">
        <f t="shared" ca="1" si="383"/>
        <v>1016.0341610724583</v>
      </c>
      <c r="E5836">
        <f t="shared" ca="1" si="382"/>
        <v>0.96349627722717424</v>
      </c>
      <c r="F5836">
        <f t="shared" ca="1" si="382"/>
        <v>0.28030047152619164</v>
      </c>
    </row>
    <row r="5837" spans="1:6" ht="15.75" customHeight="1" x14ac:dyDescent="0.2">
      <c r="A5837">
        <v>5836</v>
      </c>
      <c r="B5837" s="47">
        <f ca="1">IF('Inputs and Results'!$C$15='Inputs and Results'!$C$13, 'Inputs and Results'!$C$13, IF(E5837 &lt;= ('Inputs and Results'!$C$14-'Inputs and Results'!$C$13)/('Inputs and Results'!$C$15-'Inputs and Results'!$C$13), 'Inputs and Results'!$C$13 + SQRT(E5837*('Inputs and Results'!$C$15-'Inputs and Results'!$C$13)*('Inputs and Results'!$C$14-'Inputs and Results'!$C$13)), 'Inputs and Results'!$C$15 - SQRT((1-E5837)*('Inputs and Results'!$C$15-'Inputs and Results'!$C$13)*('Inputs and Results'!$C$15-'Inputs and Results'!$C$14))))</f>
        <v>2.0414431493134062</v>
      </c>
      <c r="C5837" s="47">
        <f ca="1">IF('Inputs and Results'!$G$15='Inputs and Results'!$G$13, 'Inputs and Results'!$G$13, IF(F5837 &lt;= ('Inputs and Results'!$G$14-'Inputs and Results'!$G$13)/('Inputs and Results'!$G$15-'Inputs and Results'!$G$13), 'Inputs and Results'!$G$13 + SQRT(F5837*('Inputs and Results'!$G$15-'Inputs and Results'!$G$13)*('Inputs and Results'!$G$14-'Inputs and Results'!$G$13)), 'Inputs and Results'!$G$15 - SQRT((1-F5837)*('Inputs and Results'!$G$15-'Inputs and Results'!$G$13)*('Inputs and Results'!$G$15-'Inputs and Results'!$G$14))))</f>
        <v>309.87702324085888</v>
      </c>
      <c r="D5837">
        <f t="shared" ca="1" si="383"/>
        <v>632.59632622468246</v>
      </c>
      <c r="E5837">
        <f t="shared" ca="1" si="382"/>
        <v>0.89790764044464433</v>
      </c>
      <c r="F5837">
        <f t="shared" ca="1" si="382"/>
        <v>6.5927120058386079E-2</v>
      </c>
    </row>
    <row r="5838" spans="1:6" ht="15.75" customHeight="1" x14ac:dyDescent="0.2">
      <c r="A5838">
        <v>5837</v>
      </c>
      <c r="B5838" s="47">
        <f ca="1">IF('Inputs and Results'!$C$15='Inputs and Results'!$C$13, 'Inputs and Results'!$C$13, IF(E5838 &lt;= ('Inputs and Results'!$C$14-'Inputs and Results'!$C$13)/('Inputs and Results'!$C$15-'Inputs and Results'!$C$13), 'Inputs and Results'!$C$13 + SQRT(E5838*('Inputs and Results'!$C$15-'Inputs and Results'!$C$13)*('Inputs and Results'!$C$14-'Inputs and Results'!$C$13)), 'Inputs and Results'!$C$15 - SQRT((1-E5838)*('Inputs and Results'!$C$15-'Inputs and Results'!$C$13)*('Inputs and Results'!$C$15-'Inputs and Results'!$C$14))))</f>
        <v>1.4842315318450736</v>
      </c>
      <c r="C5838" s="47">
        <f ca="1">IF('Inputs and Results'!$G$15='Inputs and Results'!$G$13, 'Inputs and Results'!$G$13, IF(F5838 &lt;= ('Inputs and Results'!$G$14-'Inputs and Results'!$G$13)/('Inputs and Results'!$G$15-'Inputs and Results'!$G$13), 'Inputs and Results'!$G$13 + SQRT(F5838*('Inputs and Results'!$G$15-'Inputs and Results'!$G$13)*('Inputs and Results'!$G$14-'Inputs and Results'!$G$13)), 'Inputs and Results'!$G$15 - SQRT((1-F5838)*('Inputs and Results'!$G$15-'Inputs and Results'!$G$13)*('Inputs and Results'!$G$15-'Inputs and Results'!$G$14))))</f>
        <v>361.61073834573199</v>
      </c>
      <c r="D5838">
        <f t="shared" ca="1" si="383"/>
        <v>536.7140601065139</v>
      </c>
      <c r="E5838">
        <f t="shared" ca="1" si="382"/>
        <v>0.74471621677191868</v>
      </c>
      <c r="F5838">
        <f t="shared" ca="1" si="382"/>
        <v>0.17134805549697696</v>
      </c>
    </row>
    <row r="5839" spans="1:6" ht="15.75" customHeight="1" x14ac:dyDescent="0.2">
      <c r="A5839">
        <v>5838</v>
      </c>
      <c r="B5839" s="47">
        <f ca="1">IF('Inputs and Results'!$C$15='Inputs and Results'!$C$13, 'Inputs and Results'!$C$13, IF(E5839 &lt;= ('Inputs and Results'!$C$14-'Inputs and Results'!$C$13)/('Inputs and Results'!$C$15-'Inputs and Results'!$C$13), 'Inputs and Results'!$C$13 + SQRT(E5839*('Inputs and Results'!$C$15-'Inputs and Results'!$C$13)*('Inputs and Results'!$C$14-'Inputs and Results'!$C$13)), 'Inputs and Results'!$C$15 - SQRT((1-E5839)*('Inputs and Results'!$C$15-'Inputs and Results'!$C$13)*('Inputs and Results'!$C$15-'Inputs and Results'!$C$14))))</f>
        <v>1.0524987008532865</v>
      </c>
      <c r="C5839" s="47">
        <f ca="1">IF('Inputs and Results'!$G$15='Inputs and Results'!$G$13, 'Inputs and Results'!$G$13, IF(F5839 &lt;= ('Inputs and Results'!$G$14-'Inputs and Results'!$G$13)/('Inputs and Results'!$G$15-'Inputs and Results'!$G$13), 'Inputs and Results'!$G$13 + SQRT(F5839*('Inputs and Results'!$G$15-'Inputs and Results'!$G$13)*('Inputs and Results'!$G$14-'Inputs and Results'!$G$13)), 'Inputs and Results'!$G$15 - SQRT((1-F5839)*('Inputs and Results'!$G$15-'Inputs and Results'!$G$13)*('Inputs and Results'!$G$15-'Inputs and Results'!$G$14))))</f>
        <v>335.92466531964214</v>
      </c>
      <c r="D5839">
        <f t="shared" ca="1" si="383"/>
        <v>353.5602738334984</v>
      </c>
      <c r="E5839">
        <f t="shared" ca="1" si="382"/>
        <v>0.57858207664687367</v>
      </c>
      <c r="F5839">
        <f t="shared" ca="1" si="382"/>
        <v>0.11979474700825299</v>
      </c>
    </row>
    <row r="5840" spans="1:6" ht="15.75" customHeight="1" x14ac:dyDescent="0.2">
      <c r="A5840">
        <v>5839</v>
      </c>
      <c r="B5840" s="47">
        <f ca="1">IF('Inputs and Results'!$C$15='Inputs and Results'!$C$13, 'Inputs and Results'!$C$13, IF(E5840 &lt;= ('Inputs and Results'!$C$14-'Inputs and Results'!$C$13)/('Inputs and Results'!$C$15-'Inputs and Results'!$C$13), 'Inputs and Results'!$C$13 + SQRT(E5840*('Inputs and Results'!$C$15-'Inputs and Results'!$C$13)*('Inputs and Results'!$C$14-'Inputs and Results'!$C$13)), 'Inputs and Results'!$C$15 - SQRT((1-E5840)*('Inputs and Results'!$C$15-'Inputs and Results'!$C$13)*('Inputs and Results'!$C$15-'Inputs and Results'!$C$14))))</f>
        <v>0.81723826983149106</v>
      </c>
      <c r="C5840" s="47">
        <f ca="1">IF('Inputs and Results'!$G$15='Inputs and Results'!$G$13, 'Inputs and Results'!$G$13, IF(F5840 &lt;= ('Inputs and Results'!$G$14-'Inputs and Results'!$G$13)/('Inputs and Results'!$G$15-'Inputs and Results'!$G$13), 'Inputs and Results'!$G$13 + SQRT(F5840*('Inputs and Results'!$G$15-'Inputs and Results'!$G$13)*('Inputs and Results'!$G$14-'Inputs and Results'!$G$13)), 'Inputs and Results'!$G$15 - SQRT((1-F5840)*('Inputs and Results'!$G$15-'Inputs and Results'!$G$13)*('Inputs and Results'!$G$15-'Inputs and Results'!$G$14))))</f>
        <v>502.85916846781788</v>
      </c>
      <c r="D5840">
        <f t="shared" ca="1" si="383"/>
        <v>410.95575680754177</v>
      </c>
      <c r="E5840">
        <f t="shared" ca="1" si="382"/>
        <v>0.47061680325686417</v>
      </c>
      <c r="F5840">
        <f t="shared" ca="1" si="382"/>
        <v>0.42704332967943981</v>
      </c>
    </row>
    <row r="5841" spans="1:6" ht="15.75" customHeight="1" x14ac:dyDescent="0.2">
      <c r="A5841">
        <v>5840</v>
      </c>
      <c r="B5841" s="47">
        <f ca="1">IF('Inputs and Results'!$C$15='Inputs and Results'!$C$13, 'Inputs and Results'!$C$13, IF(E5841 &lt;= ('Inputs and Results'!$C$14-'Inputs and Results'!$C$13)/('Inputs and Results'!$C$15-'Inputs and Results'!$C$13), 'Inputs and Results'!$C$13 + SQRT(E5841*('Inputs and Results'!$C$15-'Inputs and Results'!$C$13)*('Inputs and Results'!$C$14-'Inputs and Results'!$C$13)), 'Inputs and Results'!$C$15 - SQRT((1-E5841)*('Inputs and Results'!$C$15-'Inputs and Results'!$C$13)*('Inputs and Results'!$C$15-'Inputs and Results'!$C$14))))</f>
        <v>5.0198101029695685E-2</v>
      </c>
      <c r="C5841" s="47">
        <f ca="1">IF('Inputs and Results'!$G$15='Inputs and Results'!$G$13, 'Inputs and Results'!$G$13, IF(F5841 &lt;= ('Inputs and Results'!$G$14-'Inputs and Results'!$G$13)/('Inputs and Results'!$G$15-'Inputs and Results'!$G$13), 'Inputs and Results'!$G$13 + SQRT(F5841*('Inputs and Results'!$G$15-'Inputs and Results'!$G$13)*('Inputs and Results'!$G$14-'Inputs and Results'!$G$13)), 'Inputs and Results'!$G$15 - SQRT((1-F5841)*('Inputs and Results'!$G$15-'Inputs and Results'!$G$13)*('Inputs and Results'!$G$15-'Inputs and Results'!$G$14))))</f>
        <v>575.77610576984341</v>
      </c>
      <c r="D5841">
        <f t="shared" ca="1" si="383"/>
        <v>28.902867127919347</v>
      </c>
      <c r="E5841">
        <f t="shared" ca="1" si="382"/>
        <v>3.3185417425687258E-2</v>
      </c>
      <c r="F5841">
        <f t="shared" ca="1" si="382"/>
        <v>0.5406311766020957</v>
      </c>
    </row>
    <row r="5842" spans="1:6" ht="15.75" customHeight="1" x14ac:dyDescent="0.2">
      <c r="A5842">
        <v>5841</v>
      </c>
      <c r="B5842" s="47">
        <f ca="1">IF('Inputs and Results'!$C$15='Inputs and Results'!$C$13, 'Inputs and Results'!$C$13, IF(E5842 &lt;= ('Inputs and Results'!$C$14-'Inputs and Results'!$C$13)/('Inputs and Results'!$C$15-'Inputs and Results'!$C$13), 'Inputs and Results'!$C$13 + SQRT(E5842*('Inputs and Results'!$C$15-'Inputs and Results'!$C$13)*('Inputs and Results'!$C$14-'Inputs and Results'!$C$13)), 'Inputs and Results'!$C$15 - SQRT((1-E5842)*('Inputs and Results'!$C$15-'Inputs and Results'!$C$13)*('Inputs and Results'!$C$15-'Inputs and Results'!$C$14))))</f>
        <v>1.054285425000002</v>
      </c>
      <c r="C5842" s="47">
        <f ca="1">IF('Inputs and Results'!$G$15='Inputs and Results'!$G$13, 'Inputs and Results'!$G$13, IF(F5842 &lt;= ('Inputs and Results'!$G$14-'Inputs and Results'!$G$13)/('Inputs and Results'!$G$15-'Inputs and Results'!$G$13), 'Inputs and Results'!$G$13 + SQRT(F5842*('Inputs and Results'!$G$15-'Inputs and Results'!$G$13)*('Inputs and Results'!$G$14-'Inputs and Results'!$G$13)), 'Inputs and Results'!$G$15 - SQRT((1-F5842)*('Inputs and Results'!$G$15-'Inputs and Results'!$G$13)*('Inputs and Results'!$G$15-'Inputs and Results'!$G$14))))</f>
        <v>484.62245693471471</v>
      </c>
      <c r="D5842">
        <f t="shared" ca="1" si="383"/>
        <v>510.93039297396086</v>
      </c>
      <c r="E5842">
        <f t="shared" ref="E5842:F5861" ca="1" si="384">RAND()</f>
        <v>0.57935497695917526</v>
      </c>
      <c r="F5842">
        <f t="shared" ca="1" si="384"/>
        <v>0.39667496722968565</v>
      </c>
    </row>
    <row r="5843" spans="1:6" ht="15.75" customHeight="1" x14ac:dyDescent="0.2">
      <c r="A5843">
        <v>5842</v>
      </c>
      <c r="B5843" s="47">
        <f ca="1">IF('Inputs and Results'!$C$15='Inputs and Results'!$C$13, 'Inputs and Results'!$C$13, IF(E5843 &lt;= ('Inputs and Results'!$C$14-'Inputs and Results'!$C$13)/('Inputs and Results'!$C$15-'Inputs and Results'!$C$13), 'Inputs and Results'!$C$13 + SQRT(E5843*('Inputs and Results'!$C$15-'Inputs and Results'!$C$13)*('Inputs and Results'!$C$14-'Inputs and Results'!$C$13)), 'Inputs and Results'!$C$15 - SQRT((1-E5843)*('Inputs and Results'!$C$15-'Inputs and Results'!$C$13)*('Inputs and Results'!$C$15-'Inputs and Results'!$C$14))))</f>
        <v>1.7458049304958112</v>
      </c>
      <c r="C5843" s="47">
        <f ca="1">IF('Inputs and Results'!$G$15='Inputs and Results'!$G$13, 'Inputs and Results'!$G$13, IF(F5843 &lt;= ('Inputs and Results'!$G$14-'Inputs and Results'!$G$13)/('Inputs and Results'!$G$15-'Inputs and Results'!$G$13), 'Inputs and Results'!$G$13 + SQRT(F5843*('Inputs and Results'!$G$15-'Inputs and Results'!$G$13)*('Inputs and Results'!$G$14-'Inputs and Results'!$G$13)), 'Inputs and Results'!$G$15 - SQRT((1-F5843)*('Inputs and Results'!$G$15-'Inputs and Results'!$G$13)*('Inputs and Results'!$G$15-'Inputs and Results'!$G$14))))</f>
        <v>317.69621576228928</v>
      </c>
      <c r="D5843">
        <f t="shared" ca="1" si="383"/>
        <v>554.6356198776657</v>
      </c>
      <c r="E5843">
        <f t="shared" ca="1" si="384"/>
        <v>0.825221636403487</v>
      </c>
      <c r="F5843">
        <f t="shared" ca="1" si="384"/>
        <v>8.2265573486562493E-2</v>
      </c>
    </row>
    <row r="5844" spans="1:6" ht="15.75" customHeight="1" x14ac:dyDescent="0.2">
      <c r="A5844">
        <v>5843</v>
      </c>
      <c r="B5844" s="47">
        <f ca="1">IF('Inputs and Results'!$C$15='Inputs and Results'!$C$13, 'Inputs and Results'!$C$13, IF(E5844 &lt;= ('Inputs and Results'!$C$14-'Inputs and Results'!$C$13)/('Inputs and Results'!$C$15-'Inputs and Results'!$C$13), 'Inputs and Results'!$C$13 + SQRT(E5844*('Inputs and Results'!$C$15-'Inputs and Results'!$C$13)*('Inputs and Results'!$C$14-'Inputs and Results'!$C$13)), 'Inputs and Results'!$C$15 - SQRT((1-E5844)*('Inputs and Results'!$C$15-'Inputs and Results'!$C$13)*('Inputs and Results'!$C$15-'Inputs and Results'!$C$14))))</f>
        <v>1.201670541898177</v>
      </c>
      <c r="C5844" s="47">
        <f ca="1">IF('Inputs and Results'!$G$15='Inputs and Results'!$G$13, 'Inputs and Results'!$G$13, IF(F5844 &lt;= ('Inputs and Results'!$G$14-'Inputs and Results'!$G$13)/('Inputs and Results'!$G$15-'Inputs and Results'!$G$13), 'Inputs and Results'!$G$13 + SQRT(F5844*('Inputs and Results'!$G$15-'Inputs and Results'!$G$13)*('Inputs and Results'!$G$14-'Inputs and Results'!$G$13)), 'Inputs and Results'!$G$15 - SQRT((1-F5844)*('Inputs and Results'!$G$15-'Inputs and Results'!$G$13)*('Inputs and Results'!$G$15-'Inputs and Results'!$G$14))))</f>
        <v>283.0067550860939</v>
      </c>
      <c r="D5844">
        <f t="shared" ca="1" si="383"/>
        <v>340.08088074515115</v>
      </c>
      <c r="E5844">
        <f t="shared" ca="1" si="384"/>
        <v>0.64066790668035589</v>
      </c>
      <c r="F5844">
        <f t="shared" ca="1" si="384"/>
        <v>8.6819533390452008E-3</v>
      </c>
    </row>
    <row r="5845" spans="1:6" ht="15.75" customHeight="1" x14ac:dyDescent="0.2">
      <c r="A5845">
        <v>5844</v>
      </c>
      <c r="B5845" s="47">
        <f ca="1">IF('Inputs and Results'!$C$15='Inputs and Results'!$C$13, 'Inputs and Results'!$C$13, IF(E5845 &lt;= ('Inputs and Results'!$C$14-'Inputs and Results'!$C$13)/('Inputs and Results'!$C$15-'Inputs and Results'!$C$13), 'Inputs and Results'!$C$13 + SQRT(E5845*('Inputs and Results'!$C$15-'Inputs and Results'!$C$13)*('Inputs and Results'!$C$14-'Inputs and Results'!$C$13)), 'Inputs and Results'!$C$15 - SQRT((1-E5845)*('Inputs and Results'!$C$15-'Inputs and Results'!$C$13)*('Inputs and Results'!$C$15-'Inputs and Results'!$C$14))))</f>
        <v>4.1082516595849494E-2</v>
      </c>
      <c r="C5845" s="47">
        <f ca="1">IF('Inputs and Results'!$G$15='Inputs and Results'!$G$13, 'Inputs and Results'!$G$13, IF(F5845 &lt;= ('Inputs and Results'!$G$14-'Inputs and Results'!$G$13)/('Inputs and Results'!$G$15-'Inputs and Results'!$G$13), 'Inputs and Results'!$G$13 + SQRT(F5845*('Inputs and Results'!$G$15-'Inputs and Results'!$G$13)*('Inputs and Results'!$G$14-'Inputs and Results'!$G$13)), 'Inputs and Results'!$G$15 - SQRT((1-F5845)*('Inputs and Results'!$G$15-'Inputs and Results'!$G$13)*('Inputs and Results'!$G$15-'Inputs and Results'!$G$14))))</f>
        <v>547.95351290013355</v>
      </c>
      <c r="D5845">
        <f t="shared" ca="1" si="383"/>
        <v>22.511309287473765</v>
      </c>
      <c r="E5845">
        <f t="shared" ca="1" si="384"/>
        <v>2.720081404502761E-2</v>
      </c>
      <c r="F5845">
        <f t="shared" ca="1" si="384"/>
        <v>0.4987690746624176</v>
      </c>
    </row>
    <row r="5846" spans="1:6" ht="15.75" customHeight="1" x14ac:dyDescent="0.2">
      <c r="A5846">
        <v>5845</v>
      </c>
      <c r="B5846" s="47">
        <f ca="1">IF('Inputs and Results'!$C$15='Inputs and Results'!$C$13, 'Inputs and Results'!$C$13, IF(E5846 &lt;= ('Inputs and Results'!$C$14-'Inputs and Results'!$C$13)/('Inputs and Results'!$C$15-'Inputs and Results'!$C$13), 'Inputs and Results'!$C$13 + SQRT(E5846*('Inputs and Results'!$C$15-'Inputs and Results'!$C$13)*('Inputs and Results'!$C$14-'Inputs and Results'!$C$13)), 'Inputs and Results'!$C$15 - SQRT((1-E5846)*('Inputs and Results'!$C$15-'Inputs and Results'!$C$13)*('Inputs and Results'!$C$15-'Inputs and Results'!$C$14))))</f>
        <v>1.030170611950761</v>
      </c>
      <c r="C5846" s="47">
        <f ca="1">IF('Inputs and Results'!$G$15='Inputs and Results'!$G$13, 'Inputs and Results'!$G$13, IF(F5846 &lt;= ('Inputs and Results'!$G$14-'Inputs and Results'!$G$13)/('Inputs and Results'!$G$15-'Inputs and Results'!$G$13), 'Inputs and Results'!$G$13 + SQRT(F5846*('Inputs and Results'!$G$15-'Inputs and Results'!$G$13)*('Inputs and Results'!$G$14-'Inputs and Results'!$G$13)), 'Inputs and Results'!$G$15 - SQRT((1-F5846)*('Inputs and Results'!$G$15-'Inputs and Results'!$G$13)*('Inputs and Results'!$G$15-'Inputs and Results'!$G$14))))</f>
        <v>293.64571692338438</v>
      </c>
      <c r="D5846">
        <f t="shared" ca="1" si="383"/>
        <v>302.50518789968282</v>
      </c>
      <c r="E5846">
        <f t="shared" ca="1" si="384"/>
        <v>0.56886357577528457</v>
      </c>
      <c r="F5846">
        <f t="shared" ca="1" si="384"/>
        <v>3.155107280675451E-2</v>
      </c>
    </row>
    <row r="5847" spans="1:6" ht="15.75" customHeight="1" x14ac:dyDescent="0.2">
      <c r="A5847">
        <v>5846</v>
      </c>
      <c r="B5847" s="47">
        <f ca="1">IF('Inputs and Results'!$C$15='Inputs and Results'!$C$13, 'Inputs and Results'!$C$13, IF(E5847 &lt;= ('Inputs and Results'!$C$14-'Inputs and Results'!$C$13)/('Inputs and Results'!$C$15-'Inputs and Results'!$C$13), 'Inputs and Results'!$C$13 + SQRT(E5847*('Inputs and Results'!$C$15-'Inputs and Results'!$C$13)*('Inputs and Results'!$C$14-'Inputs and Results'!$C$13)), 'Inputs and Results'!$C$15 - SQRT((1-E5847)*('Inputs and Results'!$C$15-'Inputs and Results'!$C$13)*('Inputs and Results'!$C$15-'Inputs and Results'!$C$14))))</f>
        <v>2.1303753553643414</v>
      </c>
      <c r="C5847" s="47">
        <f ca="1">IF('Inputs and Results'!$G$15='Inputs and Results'!$G$13, 'Inputs and Results'!$G$13, IF(F5847 &lt;= ('Inputs and Results'!$G$14-'Inputs and Results'!$G$13)/('Inputs and Results'!$G$15-'Inputs and Results'!$G$13), 'Inputs and Results'!$G$13 + SQRT(F5847*('Inputs and Results'!$G$15-'Inputs and Results'!$G$13)*('Inputs and Results'!$G$14-'Inputs and Results'!$G$13)), 'Inputs and Results'!$G$15 - SQRT((1-F5847)*('Inputs and Results'!$G$15-'Inputs and Results'!$G$13)*('Inputs and Results'!$G$15-'Inputs and Results'!$G$14))))</f>
        <v>1012.3382516413257</v>
      </c>
      <c r="D5847">
        <f t="shared" ca="1" si="383"/>
        <v>2156.6604625893051</v>
      </c>
      <c r="E5847">
        <f t="shared" ca="1" si="384"/>
        <v>0.91597255304914493</v>
      </c>
      <c r="F5847">
        <f t="shared" ca="1" si="384"/>
        <v>0.95848239851995554</v>
      </c>
    </row>
    <row r="5848" spans="1:6" ht="15.75" customHeight="1" x14ac:dyDescent="0.2">
      <c r="A5848">
        <v>5847</v>
      </c>
      <c r="B5848" s="47">
        <f ca="1">IF('Inputs and Results'!$C$15='Inputs and Results'!$C$13, 'Inputs and Results'!$C$13, IF(E5848 &lt;= ('Inputs and Results'!$C$14-'Inputs and Results'!$C$13)/('Inputs and Results'!$C$15-'Inputs and Results'!$C$13), 'Inputs and Results'!$C$13 + SQRT(E5848*('Inputs and Results'!$C$15-'Inputs and Results'!$C$13)*('Inputs and Results'!$C$14-'Inputs and Results'!$C$13)), 'Inputs and Results'!$C$15 - SQRT((1-E5848)*('Inputs and Results'!$C$15-'Inputs and Results'!$C$13)*('Inputs and Results'!$C$15-'Inputs and Results'!$C$14))))</f>
        <v>8.8341969198432846E-2</v>
      </c>
      <c r="C5848" s="47">
        <f ca="1">IF('Inputs and Results'!$G$15='Inputs and Results'!$G$13, 'Inputs and Results'!$G$13, IF(F5848 &lt;= ('Inputs and Results'!$G$14-'Inputs and Results'!$G$13)/('Inputs and Results'!$G$15-'Inputs and Results'!$G$13), 'Inputs and Results'!$G$13 + SQRT(F5848*('Inputs and Results'!$G$15-'Inputs and Results'!$G$13)*('Inputs and Results'!$G$14-'Inputs and Results'!$G$13)), 'Inputs and Results'!$G$15 - SQRT((1-F5848)*('Inputs and Results'!$G$15-'Inputs and Results'!$G$13)*('Inputs and Results'!$G$15-'Inputs and Results'!$G$14))))</f>
        <v>750.1970462217472</v>
      </c>
      <c r="D5848">
        <f t="shared" ca="1" si="383"/>
        <v>66.273884350076898</v>
      </c>
      <c r="E5848">
        <f t="shared" ca="1" si="384"/>
        <v>5.8027501296526673E-2</v>
      </c>
      <c r="F5848">
        <f t="shared" ca="1" si="384"/>
        <v>0.76147970066568227</v>
      </c>
    </row>
    <row r="5849" spans="1:6" ht="15.75" customHeight="1" x14ac:dyDescent="0.2">
      <c r="A5849">
        <v>5848</v>
      </c>
      <c r="B5849" s="47">
        <f ca="1">IF('Inputs and Results'!$C$15='Inputs and Results'!$C$13, 'Inputs and Results'!$C$13, IF(E5849 &lt;= ('Inputs and Results'!$C$14-'Inputs and Results'!$C$13)/('Inputs and Results'!$C$15-'Inputs and Results'!$C$13), 'Inputs and Results'!$C$13 + SQRT(E5849*('Inputs and Results'!$C$15-'Inputs and Results'!$C$13)*('Inputs and Results'!$C$14-'Inputs and Results'!$C$13)), 'Inputs and Results'!$C$15 - SQRT((1-E5849)*('Inputs and Results'!$C$15-'Inputs and Results'!$C$13)*('Inputs and Results'!$C$15-'Inputs and Results'!$C$14))))</f>
        <v>1.4181672708849025</v>
      </c>
      <c r="C5849" s="47">
        <f ca="1">IF('Inputs and Results'!$G$15='Inputs and Results'!$G$13, 'Inputs and Results'!$G$13, IF(F5849 &lt;= ('Inputs and Results'!$G$14-'Inputs and Results'!$G$13)/('Inputs and Results'!$G$15-'Inputs and Results'!$G$13), 'Inputs and Results'!$G$13 + SQRT(F5849*('Inputs and Results'!$G$15-'Inputs and Results'!$G$13)*('Inputs and Results'!$G$14-'Inputs and Results'!$G$13)), 'Inputs and Results'!$G$15 - SQRT((1-F5849)*('Inputs and Results'!$G$15-'Inputs and Results'!$G$13)*('Inputs and Results'!$G$15-'Inputs and Results'!$G$14))))</f>
        <v>587.02405981369714</v>
      </c>
      <c r="D5849">
        <f t="shared" ca="1" si="383"/>
        <v>832.49830884976666</v>
      </c>
      <c r="E5849">
        <f t="shared" ca="1" si="384"/>
        <v>0.72197835745558692</v>
      </c>
      <c r="F5849">
        <f t="shared" ca="1" si="384"/>
        <v>0.55703685244254653</v>
      </c>
    </row>
    <row r="5850" spans="1:6" ht="15.75" customHeight="1" x14ac:dyDescent="0.2">
      <c r="A5850">
        <v>5849</v>
      </c>
      <c r="B5850" s="47">
        <f ca="1">IF('Inputs and Results'!$C$15='Inputs and Results'!$C$13, 'Inputs and Results'!$C$13, IF(E5850 &lt;= ('Inputs and Results'!$C$14-'Inputs and Results'!$C$13)/('Inputs and Results'!$C$15-'Inputs and Results'!$C$13), 'Inputs and Results'!$C$13 + SQRT(E5850*('Inputs and Results'!$C$15-'Inputs and Results'!$C$13)*('Inputs and Results'!$C$14-'Inputs and Results'!$C$13)), 'Inputs and Results'!$C$15 - SQRT((1-E5850)*('Inputs and Results'!$C$15-'Inputs and Results'!$C$13)*('Inputs and Results'!$C$15-'Inputs and Results'!$C$14))))</f>
        <v>1.2520107805349279</v>
      </c>
      <c r="C5850" s="47">
        <f ca="1">IF('Inputs and Results'!$G$15='Inputs and Results'!$G$13, 'Inputs and Results'!$G$13, IF(F5850 &lt;= ('Inputs and Results'!$G$14-'Inputs and Results'!$G$13)/('Inputs and Results'!$G$15-'Inputs and Results'!$G$13), 'Inputs and Results'!$G$13 + SQRT(F5850*('Inputs and Results'!$G$15-'Inputs and Results'!$G$13)*('Inputs and Results'!$G$14-'Inputs and Results'!$G$13)), 'Inputs and Results'!$G$15 - SQRT((1-F5850)*('Inputs and Results'!$G$15-'Inputs and Results'!$G$13)*('Inputs and Results'!$G$15-'Inputs and Results'!$G$14))))</f>
        <v>533.97716214549314</v>
      </c>
      <c r="D5850">
        <f t="shared" ca="1" si="383"/>
        <v>668.54516356560464</v>
      </c>
      <c r="E5850">
        <f t="shared" ca="1" si="384"/>
        <v>0.66050374318154303</v>
      </c>
      <c r="F5850">
        <f t="shared" ca="1" si="384"/>
        <v>0.4770514269602969</v>
      </c>
    </row>
    <row r="5851" spans="1:6" ht="15.75" customHeight="1" x14ac:dyDescent="0.2">
      <c r="A5851">
        <v>5850</v>
      </c>
      <c r="B5851" s="47">
        <f ca="1">IF('Inputs and Results'!$C$15='Inputs and Results'!$C$13, 'Inputs and Results'!$C$13, IF(E5851 &lt;= ('Inputs and Results'!$C$14-'Inputs and Results'!$C$13)/('Inputs and Results'!$C$15-'Inputs and Results'!$C$13), 'Inputs and Results'!$C$13 + SQRT(E5851*('Inputs and Results'!$C$15-'Inputs and Results'!$C$13)*('Inputs and Results'!$C$14-'Inputs and Results'!$C$13)), 'Inputs and Results'!$C$15 - SQRT((1-E5851)*('Inputs and Results'!$C$15-'Inputs and Results'!$C$13)*('Inputs and Results'!$C$15-'Inputs and Results'!$C$14))))</f>
        <v>1.781350183010568</v>
      </c>
      <c r="C5851" s="47">
        <f ca="1">IF('Inputs and Results'!$G$15='Inputs and Results'!$G$13, 'Inputs and Results'!$G$13, IF(F5851 &lt;= ('Inputs and Results'!$G$14-'Inputs and Results'!$G$13)/('Inputs and Results'!$G$15-'Inputs and Results'!$G$13), 'Inputs and Results'!$G$13 + SQRT(F5851*('Inputs and Results'!$G$15-'Inputs and Results'!$G$13)*('Inputs and Results'!$G$14-'Inputs and Results'!$G$13)), 'Inputs and Results'!$G$15 - SQRT((1-F5851)*('Inputs and Results'!$G$15-'Inputs and Results'!$G$13)*('Inputs and Results'!$G$15-'Inputs and Results'!$G$14))))</f>
        <v>348.64540235116237</v>
      </c>
      <c r="D5851">
        <f t="shared" ca="1" si="383"/>
        <v>621.05955128403627</v>
      </c>
      <c r="E5851">
        <f t="shared" ca="1" si="384"/>
        <v>0.83498806928351377</v>
      </c>
      <c r="F5851">
        <f t="shared" ca="1" si="384"/>
        <v>0.14552037576842647</v>
      </c>
    </row>
    <row r="5852" spans="1:6" ht="15.75" customHeight="1" x14ac:dyDescent="0.2">
      <c r="A5852">
        <v>5851</v>
      </c>
      <c r="B5852" s="47">
        <f ca="1">IF('Inputs and Results'!$C$15='Inputs and Results'!$C$13, 'Inputs and Results'!$C$13, IF(E5852 &lt;= ('Inputs and Results'!$C$14-'Inputs and Results'!$C$13)/('Inputs and Results'!$C$15-'Inputs and Results'!$C$13), 'Inputs and Results'!$C$13 + SQRT(E5852*('Inputs and Results'!$C$15-'Inputs and Results'!$C$13)*('Inputs and Results'!$C$14-'Inputs and Results'!$C$13)), 'Inputs and Results'!$C$15 - SQRT((1-E5852)*('Inputs and Results'!$C$15-'Inputs and Results'!$C$13)*('Inputs and Results'!$C$15-'Inputs and Results'!$C$14))))</f>
        <v>1.8006748977639158</v>
      </c>
      <c r="C5852" s="47">
        <f ca="1">IF('Inputs and Results'!$G$15='Inputs and Results'!$G$13, 'Inputs and Results'!$G$13, IF(F5852 &lt;= ('Inputs and Results'!$G$14-'Inputs and Results'!$G$13)/('Inputs and Results'!$G$15-'Inputs and Results'!$G$13), 'Inputs and Results'!$G$13 + SQRT(F5852*('Inputs and Results'!$G$15-'Inputs and Results'!$G$13)*('Inputs and Results'!$G$14-'Inputs and Results'!$G$13)), 'Inputs and Results'!$G$15 - SQRT((1-F5852)*('Inputs and Results'!$G$15-'Inputs and Results'!$G$13)*('Inputs and Results'!$G$15-'Inputs and Results'!$G$14))))</f>
        <v>334.75880535837382</v>
      </c>
      <c r="D5852">
        <f t="shared" ca="1" si="383"/>
        <v>602.79177761426035</v>
      </c>
      <c r="E5852">
        <f t="shared" ca="1" si="384"/>
        <v>0.84017992212737846</v>
      </c>
      <c r="F5852">
        <f t="shared" ca="1" si="384"/>
        <v>0.11741789785583534</v>
      </c>
    </row>
    <row r="5853" spans="1:6" ht="15.75" customHeight="1" x14ac:dyDescent="0.2">
      <c r="A5853">
        <v>5852</v>
      </c>
      <c r="B5853" s="47">
        <f ca="1">IF('Inputs and Results'!$C$15='Inputs and Results'!$C$13, 'Inputs and Results'!$C$13, IF(E5853 &lt;= ('Inputs and Results'!$C$14-'Inputs and Results'!$C$13)/('Inputs and Results'!$C$15-'Inputs and Results'!$C$13), 'Inputs and Results'!$C$13 + SQRT(E5853*('Inputs and Results'!$C$15-'Inputs and Results'!$C$13)*('Inputs and Results'!$C$14-'Inputs and Results'!$C$13)), 'Inputs and Results'!$C$15 - SQRT((1-E5853)*('Inputs and Results'!$C$15-'Inputs and Results'!$C$13)*('Inputs and Results'!$C$15-'Inputs and Results'!$C$14))))</f>
        <v>1.2911316581899759</v>
      </c>
      <c r="C5853" s="47">
        <f ca="1">IF('Inputs and Results'!$G$15='Inputs and Results'!$G$13, 'Inputs and Results'!$G$13, IF(F5853 &lt;= ('Inputs and Results'!$G$14-'Inputs and Results'!$G$13)/('Inputs and Results'!$G$15-'Inputs and Results'!$G$13), 'Inputs and Results'!$G$13 + SQRT(F5853*('Inputs and Results'!$G$15-'Inputs and Results'!$G$13)*('Inputs and Results'!$G$14-'Inputs and Results'!$G$13)), 'Inputs and Results'!$G$15 - SQRT((1-F5853)*('Inputs and Results'!$G$15-'Inputs and Results'!$G$13)*('Inputs and Results'!$G$15-'Inputs and Results'!$G$14))))</f>
        <v>598.05751200057546</v>
      </c>
      <c r="D5853">
        <f t="shared" ca="1" si="383"/>
        <v>772.1709871622744</v>
      </c>
      <c r="E5853">
        <f t="shared" ca="1" si="384"/>
        <v>0.67552988781771761</v>
      </c>
      <c r="F5853">
        <f t="shared" ca="1" si="384"/>
        <v>0.57283984285251799</v>
      </c>
    </row>
    <row r="5854" spans="1:6" ht="15.75" customHeight="1" x14ac:dyDescent="0.2">
      <c r="A5854">
        <v>5853</v>
      </c>
      <c r="B5854" s="47">
        <f ca="1">IF('Inputs and Results'!$C$15='Inputs and Results'!$C$13, 'Inputs and Results'!$C$13, IF(E5854 &lt;= ('Inputs and Results'!$C$14-'Inputs and Results'!$C$13)/('Inputs and Results'!$C$15-'Inputs and Results'!$C$13), 'Inputs and Results'!$C$13 + SQRT(E5854*('Inputs and Results'!$C$15-'Inputs and Results'!$C$13)*('Inputs and Results'!$C$14-'Inputs and Results'!$C$13)), 'Inputs and Results'!$C$15 - SQRT((1-E5854)*('Inputs and Results'!$C$15-'Inputs and Results'!$C$13)*('Inputs and Results'!$C$15-'Inputs and Results'!$C$14))))</f>
        <v>0.55686978273795118</v>
      </c>
      <c r="C5854" s="47">
        <f ca="1">IF('Inputs and Results'!$G$15='Inputs and Results'!$G$13, 'Inputs and Results'!$G$13, IF(F5854 &lt;= ('Inputs and Results'!$G$14-'Inputs and Results'!$G$13)/('Inputs and Results'!$G$15-'Inputs and Results'!$G$13), 'Inputs and Results'!$G$13 + SQRT(F5854*('Inputs and Results'!$G$15-'Inputs and Results'!$G$13)*('Inputs and Results'!$G$14-'Inputs and Results'!$G$13)), 'Inputs and Results'!$G$15 - SQRT((1-F5854)*('Inputs and Results'!$G$15-'Inputs and Results'!$G$13)*('Inputs and Results'!$G$15-'Inputs and Results'!$G$14))))</f>
        <v>589.42659497149361</v>
      </c>
      <c r="D5854">
        <f t="shared" ca="1" si="383"/>
        <v>328.23385988174601</v>
      </c>
      <c r="E5854">
        <f t="shared" ca="1" si="384"/>
        <v>0.33679052683345501</v>
      </c>
      <c r="F5854">
        <f t="shared" ca="1" si="384"/>
        <v>0.56050240093545989</v>
      </c>
    </row>
    <row r="5855" spans="1:6" ht="15.75" customHeight="1" x14ac:dyDescent="0.2">
      <c r="A5855">
        <v>5854</v>
      </c>
      <c r="B5855" s="47">
        <f ca="1">IF('Inputs and Results'!$C$15='Inputs and Results'!$C$13, 'Inputs and Results'!$C$13, IF(E5855 &lt;= ('Inputs and Results'!$C$14-'Inputs and Results'!$C$13)/('Inputs and Results'!$C$15-'Inputs and Results'!$C$13), 'Inputs and Results'!$C$13 + SQRT(E5855*('Inputs and Results'!$C$15-'Inputs and Results'!$C$13)*('Inputs and Results'!$C$14-'Inputs and Results'!$C$13)), 'Inputs and Results'!$C$15 - SQRT((1-E5855)*('Inputs and Results'!$C$15-'Inputs and Results'!$C$13)*('Inputs and Results'!$C$15-'Inputs and Results'!$C$14))))</f>
        <v>1.1918858987777337</v>
      </c>
      <c r="C5855" s="47">
        <f ca="1">IF('Inputs and Results'!$G$15='Inputs and Results'!$G$13, 'Inputs and Results'!$G$13, IF(F5855 &lt;= ('Inputs and Results'!$G$14-'Inputs and Results'!$G$13)/('Inputs and Results'!$G$15-'Inputs and Results'!$G$13), 'Inputs and Results'!$G$13 + SQRT(F5855*('Inputs and Results'!$G$15-'Inputs and Results'!$G$13)*('Inputs and Results'!$G$14-'Inputs and Results'!$G$13)), 'Inputs and Results'!$G$15 - SQRT((1-F5855)*('Inputs and Results'!$G$15-'Inputs and Results'!$G$13)*('Inputs and Results'!$G$15-'Inputs and Results'!$G$14))))</f>
        <v>566.37072396151564</v>
      </c>
      <c r="D5855">
        <f t="shared" ca="1" si="383"/>
        <v>675.04927937026673</v>
      </c>
      <c r="E5855">
        <f t="shared" ca="1" si="384"/>
        <v>0.63674704410679961</v>
      </c>
      <c r="F5855">
        <f t="shared" ca="1" si="384"/>
        <v>0.52668397371377484</v>
      </c>
    </row>
    <row r="5856" spans="1:6" ht="15.75" customHeight="1" x14ac:dyDescent="0.2">
      <c r="A5856">
        <v>5855</v>
      </c>
      <c r="B5856" s="47">
        <f ca="1">IF('Inputs and Results'!$C$15='Inputs and Results'!$C$13, 'Inputs and Results'!$C$13, IF(E5856 &lt;= ('Inputs and Results'!$C$14-'Inputs and Results'!$C$13)/('Inputs and Results'!$C$15-'Inputs and Results'!$C$13), 'Inputs and Results'!$C$13 + SQRT(E5856*('Inputs and Results'!$C$15-'Inputs and Results'!$C$13)*('Inputs and Results'!$C$14-'Inputs and Results'!$C$13)), 'Inputs and Results'!$C$15 - SQRT((1-E5856)*('Inputs and Results'!$C$15-'Inputs and Results'!$C$13)*('Inputs and Results'!$C$15-'Inputs and Results'!$C$14))))</f>
        <v>0.68649961937953519</v>
      </c>
      <c r="C5856" s="47">
        <f ca="1">IF('Inputs and Results'!$G$15='Inputs and Results'!$G$13, 'Inputs and Results'!$G$13, IF(F5856 &lt;= ('Inputs and Results'!$G$14-'Inputs and Results'!$G$13)/('Inputs and Results'!$G$15-'Inputs and Results'!$G$13), 'Inputs and Results'!$G$13 + SQRT(F5856*('Inputs and Results'!$G$15-'Inputs and Results'!$G$13)*('Inputs and Results'!$G$14-'Inputs and Results'!$G$13)), 'Inputs and Results'!$G$15 - SQRT((1-F5856)*('Inputs and Results'!$G$15-'Inputs and Results'!$G$13)*('Inputs and Results'!$G$15-'Inputs and Results'!$G$14))))</f>
        <v>302.84977402234358</v>
      </c>
      <c r="D5856">
        <f t="shared" ca="1" si="383"/>
        <v>207.90625459551711</v>
      </c>
      <c r="E5856">
        <f t="shared" ca="1" si="384"/>
        <v>0.40530177654099608</v>
      </c>
      <c r="F5856">
        <f t="shared" ca="1" si="384"/>
        <v>5.1120462260418997E-2</v>
      </c>
    </row>
    <row r="5857" spans="1:6" ht="15.75" customHeight="1" x14ac:dyDescent="0.2">
      <c r="A5857">
        <v>5856</v>
      </c>
      <c r="B5857" s="47">
        <f ca="1">IF('Inputs and Results'!$C$15='Inputs and Results'!$C$13, 'Inputs and Results'!$C$13, IF(E5857 &lt;= ('Inputs and Results'!$C$14-'Inputs and Results'!$C$13)/('Inputs and Results'!$C$15-'Inputs and Results'!$C$13), 'Inputs and Results'!$C$13 + SQRT(E5857*('Inputs and Results'!$C$15-'Inputs and Results'!$C$13)*('Inputs and Results'!$C$14-'Inputs and Results'!$C$13)), 'Inputs and Results'!$C$15 - SQRT((1-E5857)*('Inputs and Results'!$C$15-'Inputs and Results'!$C$13)*('Inputs and Results'!$C$15-'Inputs and Results'!$C$14))))</f>
        <v>0.21042782451057462</v>
      </c>
      <c r="C5857" s="47">
        <f ca="1">IF('Inputs and Results'!$G$15='Inputs and Results'!$G$13, 'Inputs and Results'!$G$13, IF(F5857 &lt;= ('Inputs and Results'!$G$14-'Inputs and Results'!$G$13)/('Inputs and Results'!$G$15-'Inputs and Results'!$G$13), 'Inputs and Results'!$G$13 + SQRT(F5857*('Inputs and Results'!$G$15-'Inputs and Results'!$G$13)*('Inputs and Results'!$G$14-'Inputs and Results'!$G$13)), 'Inputs and Results'!$G$15 - SQRT((1-F5857)*('Inputs and Results'!$G$15-'Inputs and Results'!$G$13)*('Inputs and Results'!$G$15-'Inputs and Results'!$G$14))))</f>
        <v>463.57672146801292</v>
      </c>
      <c r="D5857">
        <f t="shared" ca="1" si="383"/>
        <v>97.549440992258553</v>
      </c>
      <c r="E5857">
        <f t="shared" ca="1" si="384"/>
        <v>0.13536523085946606</v>
      </c>
      <c r="F5857">
        <f t="shared" ca="1" si="384"/>
        <v>0.36065428909496178</v>
      </c>
    </row>
    <row r="5858" spans="1:6" ht="15.75" customHeight="1" x14ac:dyDescent="0.2">
      <c r="A5858">
        <v>5857</v>
      </c>
      <c r="B5858" s="47">
        <f ca="1">IF('Inputs and Results'!$C$15='Inputs and Results'!$C$13, 'Inputs and Results'!$C$13, IF(E5858 &lt;= ('Inputs and Results'!$C$14-'Inputs and Results'!$C$13)/('Inputs and Results'!$C$15-'Inputs and Results'!$C$13), 'Inputs and Results'!$C$13 + SQRT(E5858*('Inputs and Results'!$C$15-'Inputs and Results'!$C$13)*('Inputs and Results'!$C$14-'Inputs and Results'!$C$13)), 'Inputs and Results'!$C$15 - SQRT((1-E5858)*('Inputs and Results'!$C$15-'Inputs and Results'!$C$13)*('Inputs and Results'!$C$15-'Inputs and Results'!$C$14))))</f>
        <v>0.62325061786611213</v>
      </c>
      <c r="C5858" s="47">
        <f ca="1">IF('Inputs and Results'!$G$15='Inputs and Results'!$G$13, 'Inputs and Results'!$G$13, IF(F5858 &lt;= ('Inputs and Results'!$G$14-'Inputs and Results'!$G$13)/('Inputs and Results'!$G$15-'Inputs and Results'!$G$13), 'Inputs and Results'!$G$13 + SQRT(F5858*('Inputs and Results'!$G$15-'Inputs and Results'!$G$13)*('Inputs and Results'!$G$14-'Inputs and Results'!$G$13)), 'Inputs and Results'!$G$15 - SQRT((1-F5858)*('Inputs and Results'!$G$15-'Inputs and Results'!$G$13)*('Inputs and Results'!$G$15-'Inputs and Results'!$G$14))))</f>
        <v>521.49997778019235</v>
      </c>
      <c r="D5858">
        <f t="shared" ca="1" si="383"/>
        <v>325.02518336866865</v>
      </c>
      <c r="E5858">
        <f t="shared" ca="1" si="384"/>
        <v>0.37234026383624252</v>
      </c>
      <c r="F5858">
        <f t="shared" ca="1" si="384"/>
        <v>0.45727419430058258</v>
      </c>
    </row>
    <row r="5859" spans="1:6" ht="15.75" customHeight="1" x14ac:dyDescent="0.2">
      <c r="A5859">
        <v>5858</v>
      </c>
      <c r="B5859" s="47">
        <f ca="1">IF('Inputs and Results'!$C$15='Inputs and Results'!$C$13, 'Inputs and Results'!$C$13, IF(E5859 &lt;= ('Inputs and Results'!$C$14-'Inputs and Results'!$C$13)/('Inputs and Results'!$C$15-'Inputs and Results'!$C$13), 'Inputs and Results'!$C$13 + SQRT(E5859*('Inputs and Results'!$C$15-'Inputs and Results'!$C$13)*('Inputs and Results'!$C$14-'Inputs and Results'!$C$13)), 'Inputs and Results'!$C$15 - SQRT((1-E5859)*('Inputs and Results'!$C$15-'Inputs and Results'!$C$13)*('Inputs and Results'!$C$15-'Inputs and Results'!$C$14))))</f>
        <v>7.5131532593854633E-2</v>
      </c>
      <c r="C5859" s="47">
        <f ca="1">IF('Inputs and Results'!$G$15='Inputs and Results'!$G$13, 'Inputs and Results'!$G$13, IF(F5859 &lt;= ('Inputs and Results'!$G$14-'Inputs and Results'!$G$13)/('Inputs and Results'!$G$15-'Inputs and Results'!$G$13), 'Inputs and Results'!$G$13 + SQRT(F5859*('Inputs and Results'!$G$15-'Inputs and Results'!$G$13)*('Inputs and Results'!$G$14-'Inputs and Results'!$G$13)), 'Inputs and Results'!$G$15 - SQRT((1-F5859)*('Inputs and Results'!$G$15-'Inputs and Results'!$G$13)*('Inputs and Results'!$G$15-'Inputs and Results'!$G$14))))</f>
        <v>804.77060233739519</v>
      </c>
      <c r="D5859">
        <f t="shared" ca="1" si="383"/>
        <v>60.463648740088033</v>
      </c>
      <c r="E5859">
        <f t="shared" ca="1" si="384"/>
        <v>4.9460494263691923E-2</v>
      </c>
      <c r="F5859">
        <f t="shared" ca="1" si="384"/>
        <v>0.8158468209191192</v>
      </c>
    </row>
    <row r="5860" spans="1:6" ht="15.75" customHeight="1" x14ac:dyDescent="0.2">
      <c r="A5860">
        <v>5859</v>
      </c>
      <c r="B5860" s="47">
        <f ca="1">IF('Inputs and Results'!$C$15='Inputs and Results'!$C$13, 'Inputs and Results'!$C$13, IF(E5860 &lt;= ('Inputs and Results'!$C$14-'Inputs and Results'!$C$13)/('Inputs and Results'!$C$15-'Inputs and Results'!$C$13), 'Inputs and Results'!$C$13 + SQRT(E5860*('Inputs and Results'!$C$15-'Inputs and Results'!$C$13)*('Inputs and Results'!$C$14-'Inputs and Results'!$C$13)), 'Inputs and Results'!$C$15 - SQRT((1-E5860)*('Inputs and Results'!$C$15-'Inputs and Results'!$C$13)*('Inputs and Results'!$C$15-'Inputs and Results'!$C$14))))</f>
        <v>0.42960693902292224</v>
      </c>
      <c r="C5860" s="47">
        <f ca="1">IF('Inputs and Results'!$G$15='Inputs and Results'!$G$13, 'Inputs and Results'!$G$13, IF(F5860 &lt;= ('Inputs and Results'!$G$14-'Inputs and Results'!$G$13)/('Inputs and Results'!$G$15-'Inputs and Results'!$G$13), 'Inputs and Results'!$G$13 + SQRT(F5860*('Inputs and Results'!$G$15-'Inputs and Results'!$G$13)*('Inputs and Results'!$G$14-'Inputs and Results'!$G$13)), 'Inputs and Results'!$G$15 - SQRT((1-F5860)*('Inputs and Results'!$G$15-'Inputs and Results'!$G$13)*('Inputs and Results'!$G$15-'Inputs and Results'!$G$14))))</f>
        <v>316.62598480863096</v>
      </c>
      <c r="D5860">
        <f t="shared" ca="1" si="383"/>
        <v>136.02472014875423</v>
      </c>
      <c r="E5860">
        <f t="shared" ca="1" si="384"/>
        <v>0.26589772356454311</v>
      </c>
      <c r="F5860">
        <f t="shared" ca="1" si="384"/>
        <v>8.0037806808063938E-2</v>
      </c>
    </row>
    <row r="5861" spans="1:6" ht="15.75" customHeight="1" x14ac:dyDescent="0.2">
      <c r="A5861">
        <v>5860</v>
      </c>
      <c r="B5861" s="47">
        <f ca="1">IF('Inputs and Results'!$C$15='Inputs and Results'!$C$13, 'Inputs and Results'!$C$13, IF(E5861 &lt;= ('Inputs and Results'!$C$14-'Inputs and Results'!$C$13)/('Inputs and Results'!$C$15-'Inputs and Results'!$C$13), 'Inputs and Results'!$C$13 + SQRT(E5861*('Inputs and Results'!$C$15-'Inputs and Results'!$C$13)*('Inputs and Results'!$C$14-'Inputs and Results'!$C$13)), 'Inputs and Results'!$C$15 - SQRT((1-E5861)*('Inputs and Results'!$C$15-'Inputs and Results'!$C$13)*('Inputs and Results'!$C$15-'Inputs and Results'!$C$14))))</f>
        <v>0.37310414138307824</v>
      </c>
      <c r="C5861" s="47">
        <f ca="1">IF('Inputs and Results'!$G$15='Inputs and Results'!$G$13, 'Inputs and Results'!$G$13, IF(F5861 &lt;= ('Inputs and Results'!$G$14-'Inputs and Results'!$G$13)/('Inputs and Results'!$G$15-'Inputs and Results'!$G$13), 'Inputs and Results'!$G$13 + SQRT(F5861*('Inputs and Results'!$G$15-'Inputs and Results'!$G$13)*('Inputs and Results'!$G$14-'Inputs and Results'!$G$13)), 'Inputs and Results'!$G$15 - SQRT((1-F5861)*('Inputs and Results'!$G$15-'Inputs and Results'!$G$13)*('Inputs and Results'!$G$15-'Inputs and Results'!$G$14))))</f>
        <v>906.37950006501751</v>
      </c>
      <c r="D5861">
        <f t="shared" ca="1" si="383"/>
        <v>338.17394513898205</v>
      </c>
      <c r="E5861">
        <f t="shared" ca="1" si="384"/>
        <v>0.23326868310902948</v>
      </c>
      <c r="F5861">
        <f t="shared" ca="1" si="384"/>
        <v>0.89836261394807715</v>
      </c>
    </row>
    <row r="5862" spans="1:6" ht="15.75" customHeight="1" x14ac:dyDescent="0.2">
      <c r="A5862">
        <v>5861</v>
      </c>
      <c r="B5862" s="47">
        <f ca="1">IF('Inputs and Results'!$C$15='Inputs and Results'!$C$13, 'Inputs and Results'!$C$13, IF(E5862 &lt;= ('Inputs and Results'!$C$14-'Inputs and Results'!$C$13)/('Inputs and Results'!$C$15-'Inputs and Results'!$C$13), 'Inputs and Results'!$C$13 + SQRT(E5862*('Inputs and Results'!$C$15-'Inputs and Results'!$C$13)*('Inputs and Results'!$C$14-'Inputs and Results'!$C$13)), 'Inputs and Results'!$C$15 - SQRT((1-E5862)*('Inputs and Results'!$C$15-'Inputs and Results'!$C$13)*('Inputs and Results'!$C$15-'Inputs and Results'!$C$14))))</f>
        <v>2.0626752767233709</v>
      </c>
      <c r="C5862" s="47">
        <f ca="1">IF('Inputs and Results'!$G$15='Inputs and Results'!$G$13, 'Inputs and Results'!$G$13, IF(F5862 &lt;= ('Inputs and Results'!$G$14-'Inputs and Results'!$G$13)/('Inputs and Results'!$G$15-'Inputs and Results'!$G$13), 'Inputs and Results'!$G$13 + SQRT(F5862*('Inputs and Results'!$G$15-'Inputs and Results'!$G$13)*('Inputs and Results'!$G$14-'Inputs and Results'!$G$13)), 'Inputs and Results'!$G$15 - SQRT((1-F5862)*('Inputs and Results'!$G$15-'Inputs and Results'!$G$13)*('Inputs and Results'!$G$15-'Inputs and Results'!$G$14))))</f>
        <v>445.76323028815591</v>
      </c>
      <c r="D5862">
        <f t="shared" ca="1" si="383"/>
        <v>919.46479438772576</v>
      </c>
      <c r="E5862">
        <f t="shared" ref="E5862:F5881" ca="1" si="385">RAND()</f>
        <v>0.90238026257048787</v>
      </c>
      <c r="F5862">
        <f t="shared" ca="1" si="385"/>
        <v>0.3293496721033794</v>
      </c>
    </row>
    <row r="5863" spans="1:6" ht="15.75" customHeight="1" x14ac:dyDescent="0.2">
      <c r="A5863">
        <v>5862</v>
      </c>
      <c r="B5863" s="47">
        <f ca="1">IF('Inputs and Results'!$C$15='Inputs and Results'!$C$13, 'Inputs and Results'!$C$13, IF(E5863 &lt;= ('Inputs and Results'!$C$14-'Inputs and Results'!$C$13)/('Inputs and Results'!$C$15-'Inputs and Results'!$C$13), 'Inputs and Results'!$C$13 + SQRT(E5863*('Inputs and Results'!$C$15-'Inputs and Results'!$C$13)*('Inputs and Results'!$C$14-'Inputs and Results'!$C$13)), 'Inputs and Results'!$C$15 - SQRT((1-E5863)*('Inputs and Results'!$C$15-'Inputs and Results'!$C$13)*('Inputs and Results'!$C$15-'Inputs and Results'!$C$14))))</f>
        <v>0.78822177001077609</v>
      </c>
      <c r="C5863" s="47">
        <f ca="1">IF('Inputs and Results'!$G$15='Inputs and Results'!$G$13, 'Inputs and Results'!$G$13, IF(F5863 &lt;= ('Inputs and Results'!$G$14-'Inputs and Results'!$G$13)/('Inputs and Results'!$G$15-'Inputs and Results'!$G$13), 'Inputs and Results'!$G$13 + SQRT(F5863*('Inputs and Results'!$G$15-'Inputs and Results'!$G$13)*('Inputs and Results'!$G$14-'Inputs and Results'!$G$13)), 'Inputs and Results'!$G$15 - SQRT((1-F5863)*('Inputs and Results'!$G$15-'Inputs and Results'!$G$13)*('Inputs and Results'!$G$15-'Inputs and Results'!$G$14))))</f>
        <v>398.74781357460108</v>
      </c>
      <c r="D5863">
        <f t="shared" ca="1" si="383"/>
        <v>314.30170740369903</v>
      </c>
      <c r="E5863">
        <f t="shared" ca="1" si="385"/>
        <v>0.45644856237174836</v>
      </c>
      <c r="F5863">
        <f t="shared" ca="1" si="385"/>
        <v>0.24313365393622544</v>
      </c>
    </row>
    <row r="5864" spans="1:6" ht="15.75" customHeight="1" x14ac:dyDescent="0.2">
      <c r="A5864">
        <v>5863</v>
      </c>
      <c r="B5864" s="47">
        <f ca="1">IF('Inputs and Results'!$C$15='Inputs and Results'!$C$13, 'Inputs and Results'!$C$13, IF(E5864 &lt;= ('Inputs and Results'!$C$14-'Inputs and Results'!$C$13)/('Inputs and Results'!$C$15-'Inputs and Results'!$C$13), 'Inputs and Results'!$C$13 + SQRT(E5864*('Inputs and Results'!$C$15-'Inputs and Results'!$C$13)*('Inputs and Results'!$C$14-'Inputs and Results'!$C$13)), 'Inputs and Results'!$C$15 - SQRT((1-E5864)*('Inputs and Results'!$C$15-'Inputs and Results'!$C$13)*('Inputs and Results'!$C$15-'Inputs and Results'!$C$14))))</f>
        <v>0.64246257712583077</v>
      </c>
      <c r="C5864" s="47">
        <f ca="1">IF('Inputs and Results'!$G$15='Inputs and Results'!$G$13, 'Inputs and Results'!$G$13, IF(F5864 &lt;= ('Inputs and Results'!$G$14-'Inputs and Results'!$G$13)/('Inputs and Results'!$G$15-'Inputs and Results'!$G$13), 'Inputs and Results'!$G$13 + SQRT(F5864*('Inputs and Results'!$G$15-'Inputs and Results'!$G$13)*('Inputs and Results'!$G$14-'Inputs and Results'!$G$13)), 'Inputs and Results'!$G$15 - SQRT((1-F5864)*('Inputs and Results'!$G$15-'Inputs and Results'!$G$13)*('Inputs and Results'!$G$15-'Inputs and Results'!$G$14))))</f>
        <v>291.1381175277312</v>
      </c>
      <c r="D5864">
        <f t="shared" ca="1" si="383"/>
        <v>187.04534528642918</v>
      </c>
      <c r="E5864">
        <f t="shared" ca="1" si="385"/>
        <v>0.38244636663864673</v>
      </c>
      <c r="F5864">
        <f t="shared" ca="1" si="385"/>
        <v>2.6184867966726477E-2</v>
      </c>
    </row>
    <row r="5865" spans="1:6" ht="15.75" customHeight="1" x14ac:dyDescent="0.2">
      <c r="A5865">
        <v>5864</v>
      </c>
      <c r="B5865" s="47">
        <f ca="1">IF('Inputs and Results'!$C$15='Inputs and Results'!$C$13, 'Inputs and Results'!$C$13, IF(E5865 &lt;= ('Inputs and Results'!$C$14-'Inputs and Results'!$C$13)/('Inputs and Results'!$C$15-'Inputs and Results'!$C$13), 'Inputs and Results'!$C$13 + SQRT(E5865*('Inputs and Results'!$C$15-'Inputs and Results'!$C$13)*('Inputs and Results'!$C$14-'Inputs and Results'!$C$13)), 'Inputs and Results'!$C$15 - SQRT((1-E5865)*('Inputs and Results'!$C$15-'Inputs and Results'!$C$13)*('Inputs and Results'!$C$15-'Inputs and Results'!$C$14))))</f>
        <v>0.67747578036995826</v>
      </c>
      <c r="C5865" s="47">
        <f ca="1">IF('Inputs and Results'!$G$15='Inputs and Results'!$G$13, 'Inputs and Results'!$G$13, IF(F5865 &lt;= ('Inputs and Results'!$G$14-'Inputs and Results'!$G$13)/('Inputs and Results'!$G$15-'Inputs and Results'!$G$13), 'Inputs and Results'!$G$13 + SQRT(F5865*('Inputs and Results'!$G$15-'Inputs and Results'!$G$13)*('Inputs and Results'!$G$14-'Inputs and Results'!$G$13)), 'Inputs and Results'!$G$15 - SQRT((1-F5865)*('Inputs and Results'!$G$15-'Inputs and Results'!$G$13)*('Inputs and Results'!$G$15-'Inputs and Results'!$G$14))))</f>
        <v>609.07137045920774</v>
      </c>
      <c r="D5865">
        <f t="shared" ca="1" si="383"/>
        <v>412.63110200285172</v>
      </c>
      <c r="E5865">
        <f t="shared" ca="1" si="385"/>
        <v>0.40065347213687386</v>
      </c>
      <c r="F5865">
        <f t="shared" ca="1" si="385"/>
        <v>0.5883284995526521</v>
      </c>
    </row>
    <row r="5866" spans="1:6" ht="15.75" customHeight="1" x14ac:dyDescent="0.2">
      <c r="A5866">
        <v>5865</v>
      </c>
      <c r="B5866" s="47">
        <f ca="1">IF('Inputs and Results'!$C$15='Inputs and Results'!$C$13, 'Inputs and Results'!$C$13, IF(E5866 &lt;= ('Inputs and Results'!$C$14-'Inputs and Results'!$C$13)/('Inputs and Results'!$C$15-'Inputs and Results'!$C$13), 'Inputs and Results'!$C$13 + SQRT(E5866*('Inputs and Results'!$C$15-'Inputs and Results'!$C$13)*('Inputs and Results'!$C$14-'Inputs and Results'!$C$13)), 'Inputs and Results'!$C$15 - SQRT((1-E5866)*('Inputs and Results'!$C$15-'Inputs and Results'!$C$13)*('Inputs and Results'!$C$15-'Inputs and Results'!$C$14))))</f>
        <v>4.7434593188821594E-2</v>
      </c>
      <c r="C5866" s="47">
        <f ca="1">IF('Inputs and Results'!$G$15='Inputs and Results'!$G$13, 'Inputs and Results'!$G$13, IF(F5866 &lt;= ('Inputs and Results'!$G$14-'Inputs and Results'!$G$13)/('Inputs and Results'!$G$15-'Inputs and Results'!$G$13), 'Inputs and Results'!$G$13 + SQRT(F5866*('Inputs and Results'!$G$15-'Inputs and Results'!$G$13)*('Inputs and Results'!$G$14-'Inputs and Results'!$G$13)), 'Inputs and Results'!$G$15 - SQRT((1-F5866)*('Inputs and Results'!$G$15-'Inputs and Results'!$G$13)*('Inputs and Results'!$G$15-'Inputs and Results'!$G$14))))</f>
        <v>754.97207690524851</v>
      </c>
      <c r="D5866">
        <f t="shared" ca="1" si="383"/>
        <v>35.811793336920196</v>
      </c>
      <c r="E5866">
        <f t="shared" ca="1" si="385"/>
        <v>3.1373057611326804E-2</v>
      </c>
      <c r="F5866">
        <f t="shared" ca="1" si="385"/>
        <v>0.76651700126022204</v>
      </c>
    </row>
    <row r="5867" spans="1:6" ht="15.75" customHeight="1" x14ac:dyDescent="0.2">
      <c r="A5867">
        <v>5866</v>
      </c>
      <c r="B5867" s="47">
        <f ca="1">IF('Inputs and Results'!$C$15='Inputs and Results'!$C$13, 'Inputs and Results'!$C$13, IF(E5867 &lt;= ('Inputs and Results'!$C$14-'Inputs and Results'!$C$13)/('Inputs and Results'!$C$15-'Inputs and Results'!$C$13), 'Inputs and Results'!$C$13 + SQRT(E5867*('Inputs and Results'!$C$15-'Inputs and Results'!$C$13)*('Inputs and Results'!$C$14-'Inputs and Results'!$C$13)), 'Inputs and Results'!$C$15 - SQRT((1-E5867)*('Inputs and Results'!$C$15-'Inputs and Results'!$C$13)*('Inputs and Results'!$C$15-'Inputs and Results'!$C$14))))</f>
        <v>0.40430907522474557</v>
      </c>
      <c r="C5867" s="47">
        <f ca="1">IF('Inputs and Results'!$G$15='Inputs and Results'!$G$13, 'Inputs and Results'!$G$13, IF(F5867 &lt;= ('Inputs and Results'!$G$14-'Inputs and Results'!$G$13)/('Inputs and Results'!$G$15-'Inputs and Results'!$G$13), 'Inputs and Results'!$G$13 + SQRT(F5867*('Inputs and Results'!$G$15-'Inputs and Results'!$G$13)*('Inputs and Results'!$G$14-'Inputs and Results'!$G$13)), 'Inputs and Results'!$G$15 - SQRT((1-F5867)*('Inputs and Results'!$G$15-'Inputs and Results'!$G$13)*('Inputs and Results'!$G$15-'Inputs and Results'!$G$14))))</f>
        <v>905.9286571379198</v>
      </c>
      <c r="D5867">
        <f t="shared" ca="1" si="383"/>
        <v>366.27517758702794</v>
      </c>
      <c r="E5867">
        <f t="shared" ca="1" si="385"/>
        <v>0.25137651367104286</v>
      </c>
      <c r="F5867">
        <f t="shared" ca="1" si="385"/>
        <v>0.89805025376902659</v>
      </c>
    </row>
    <row r="5868" spans="1:6" ht="15.75" customHeight="1" x14ac:dyDescent="0.2">
      <c r="A5868">
        <v>5867</v>
      </c>
      <c r="B5868" s="47">
        <f ca="1">IF('Inputs and Results'!$C$15='Inputs and Results'!$C$13, 'Inputs and Results'!$C$13, IF(E5868 &lt;= ('Inputs and Results'!$C$14-'Inputs and Results'!$C$13)/('Inputs and Results'!$C$15-'Inputs and Results'!$C$13), 'Inputs and Results'!$C$13 + SQRT(E5868*('Inputs and Results'!$C$15-'Inputs and Results'!$C$13)*('Inputs and Results'!$C$14-'Inputs and Results'!$C$13)), 'Inputs and Results'!$C$15 - SQRT((1-E5868)*('Inputs and Results'!$C$15-'Inputs and Results'!$C$13)*('Inputs and Results'!$C$15-'Inputs and Results'!$C$14))))</f>
        <v>1.6749724612001335</v>
      </c>
      <c r="C5868" s="47">
        <f ca="1">IF('Inputs and Results'!$G$15='Inputs and Results'!$G$13, 'Inputs and Results'!$G$13, IF(F5868 &lt;= ('Inputs and Results'!$G$14-'Inputs and Results'!$G$13)/('Inputs and Results'!$G$15-'Inputs and Results'!$G$13), 'Inputs and Results'!$G$13 + SQRT(F5868*('Inputs and Results'!$G$15-'Inputs and Results'!$G$13)*('Inputs and Results'!$G$14-'Inputs and Results'!$G$13)), 'Inputs and Results'!$G$15 - SQRT((1-F5868)*('Inputs and Results'!$G$15-'Inputs and Results'!$G$13)*('Inputs and Results'!$G$15-'Inputs and Results'!$G$14))))</f>
        <v>485.46216654422335</v>
      </c>
      <c r="D5868">
        <f t="shared" ca="1" si="383"/>
        <v>813.13575991612697</v>
      </c>
      <c r="E5868">
        <f t="shared" ca="1" si="385"/>
        <v>0.80492244682466318</v>
      </c>
      <c r="F5868">
        <f t="shared" ca="1" si="385"/>
        <v>0.39809050088397613</v>
      </c>
    </row>
    <row r="5869" spans="1:6" ht="15.75" customHeight="1" x14ac:dyDescent="0.2">
      <c r="A5869">
        <v>5868</v>
      </c>
      <c r="B5869" s="47">
        <f ca="1">IF('Inputs and Results'!$C$15='Inputs and Results'!$C$13, 'Inputs and Results'!$C$13, IF(E5869 &lt;= ('Inputs and Results'!$C$14-'Inputs and Results'!$C$13)/('Inputs and Results'!$C$15-'Inputs and Results'!$C$13), 'Inputs and Results'!$C$13 + SQRT(E5869*('Inputs and Results'!$C$15-'Inputs and Results'!$C$13)*('Inputs and Results'!$C$14-'Inputs and Results'!$C$13)), 'Inputs and Results'!$C$15 - SQRT((1-E5869)*('Inputs and Results'!$C$15-'Inputs and Results'!$C$13)*('Inputs and Results'!$C$15-'Inputs and Results'!$C$14))))</f>
        <v>1.1220592693134415</v>
      </c>
      <c r="C5869" s="47">
        <f ca="1">IF('Inputs and Results'!$G$15='Inputs and Results'!$G$13, 'Inputs and Results'!$G$13, IF(F5869 &lt;= ('Inputs and Results'!$G$14-'Inputs and Results'!$G$13)/('Inputs and Results'!$G$15-'Inputs and Results'!$G$13), 'Inputs and Results'!$G$13 + SQRT(F5869*('Inputs and Results'!$G$15-'Inputs and Results'!$G$13)*('Inputs and Results'!$G$14-'Inputs and Results'!$G$13)), 'Inputs and Results'!$G$15 - SQRT((1-F5869)*('Inputs and Results'!$G$15-'Inputs and Results'!$G$13)*('Inputs and Results'!$G$15-'Inputs and Results'!$G$14))))</f>
        <v>313.38842066975667</v>
      </c>
      <c r="D5869">
        <f t="shared" ca="1" si="383"/>
        <v>351.6403823080006</v>
      </c>
      <c r="E5869">
        <f t="shared" ca="1" si="385"/>
        <v>0.60814873466982611</v>
      </c>
      <c r="F5869">
        <f t="shared" ca="1" si="385"/>
        <v>7.3282130193579098E-2</v>
      </c>
    </row>
    <row r="5870" spans="1:6" ht="15.75" customHeight="1" x14ac:dyDescent="0.2">
      <c r="A5870">
        <v>5869</v>
      </c>
      <c r="B5870" s="47">
        <f ca="1">IF('Inputs and Results'!$C$15='Inputs and Results'!$C$13, 'Inputs and Results'!$C$13, IF(E5870 &lt;= ('Inputs and Results'!$C$14-'Inputs and Results'!$C$13)/('Inputs and Results'!$C$15-'Inputs and Results'!$C$13), 'Inputs and Results'!$C$13 + SQRT(E5870*('Inputs and Results'!$C$15-'Inputs and Results'!$C$13)*('Inputs and Results'!$C$14-'Inputs and Results'!$C$13)), 'Inputs and Results'!$C$15 - SQRT((1-E5870)*('Inputs and Results'!$C$15-'Inputs and Results'!$C$13)*('Inputs and Results'!$C$15-'Inputs and Results'!$C$14))))</f>
        <v>1.2494277641847242</v>
      </c>
      <c r="C5870" s="47">
        <f ca="1">IF('Inputs and Results'!$G$15='Inputs and Results'!$G$13, 'Inputs and Results'!$G$13, IF(F5870 &lt;= ('Inputs and Results'!$G$14-'Inputs and Results'!$G$13)/('Inputs and Results'!$G$15-'Inputs and Results'!$G$13), 'Inputs and Results'!$G$13 + SQRT(F5870*('Inputs and Results'!$G$15-'Inputs and Results'!$G$13)*('Inputs and Results'!$G$14-'Inputs and Results'!$G$13)), 'Inputs and Results'!$G$15 - SQRT((1-F5870)*('Inputs and Results'!$G$15-'Inputs and Results'!$G$13)*('Inputs and Results'!$G$15-'Inputs and Results'!$G$14))))</f>
        <v>288.10554448987807</v>
      </c>
      <c r="D5870">
        <f t="shared" ca="1" si="383"/>
        <v>359.96706630121093</v>
      </c>
      <c r="E5870">
        <f t="shared" ca="1" si="385"/>
        <v>0.6594996496880785</v>
      </c>
      <c r="F5870">
        <f t="shared" ca="1" si="385"/>
        <v>1.9675424802500951E-2</v>
      </c>
    </row>
    <row r="5871" spans="1:6" ht="15.75" customHeight="1" x14ac:dyDescent="0.2">
      <c r="A5871">
        <v>5870</v>
      </c>
      <c r="B5871" s="47">
        <f ca="1">IF('Inputs and Results'!$C$15='Inputs and Results'!$C$13, 'Inputs and Results'!$C$13, IF(E5871 &lt;= ('Inputs and Results'!$C$14-'Inputs and Results'!$C$13)/('Inputs and Results'!$C$15-'Inputs and Results'!$C$13), 'Inputs and Results'!$C$13 + SQRT(E5871*('Inputs and Results'!$C$15-'Inputs and Results'!$C$13)*('Inputs and Results'!$C$14-'Inputs and Results'!$C$13)), 'Inputs and Results'!$C$15 - SQRT((1-E5871)*('Inputs and Results'!$C$15-'Inputs and Results'!$C$13)*('Inputs and Results'!$C$15-'Inputs and Results'!$C$14))))</f>
        <v>0.72878904701174863</v>
      </c>
      <c r="C5871" s="47">
        <f ca="1">IF('Inputs and Results'!$G$15='Inputs and Results'!$G$13, 'Inputs and Results'!$G$13, IF(F5871 &lt;= ('Inputs and Results'!$G$14-'Inputs and Results'!$G$13)/('Inputs and Results'!$G$15-'Inputs and Results'!$G$13), 'Inputs and Results'!$G$13 + SQRT(F5871*('Inputs and Results'!$G$15-'Inputs and Results'!$G$13)*('Inputs and Results'!$G$14-'Inputs and Results'!$G$13)), 'Inputs and Results'!$G$15 - SQRT((1-F5871)*('Inputs and Results'!$G$15-'Inputs and Results'!$G$13)*('Inputs and Results'!$G$15-'Inputs and Results'!$G$14))))</f>
        <v>423.68293866380532</v>
      </c>
      <c r="D5871">
        <f t="shared" ca="1" si="383"/>
        <v>308.77548510393183</v>
      </c>
      <c r="E5871">
        <f t="shared" ca="1" si="385"/>
        <v>0.42684453411402201</v>
      </c>
      <c r="F5871">
        <f t="shared" ca="1" si="385"/>
        <v>0.2895083122347718</v>
      </c>
    </row>
    <row r="5872" spans="1:6" ht="15.75" customHeight="1" x14ac:dyDescent="0.2">
      <c r="A5872">
        <v>5871</v>
      </c>
      <c r="B5872" s="47">
        <f ca="1">IF('Inputs and Results'!$C$15='Inputs and Results'!$C$13, 'Inputs and Results'!$C$13, IF(E5872 &lt;= ('Inputs and Results'!$C$14-'Inputs and Results'!$C$13)/('Inputs and Results'!$C$15-'Inputs and Results'!$C$13), 'Inputs and Results'!$C$13 + SQRT(E5872*('Inputs and Results'!$C$15-'Inputs and Results'!$C$13)*('Inputs and Results'!$C$14-'Inputs and Results'!$C$13)), 'Inputs and Results'!$C$15 - SQRT((1-E5872)*('Inputs and Results'!$C$15-'Inputs and Results'!$C$13)*('Inputs and Results'!$C$15-'Inputs and Results'!$C$14))))</f>
        <v>1.057024726034627</v>
      </c>
      <c r="C5872" s="47">
        <f ca="1">IF('Inputs and Results'!$G$15='Inputs and Results'!$G$13, 'Inputs and Results'!$G$13, IF(F5872 &lt;= ('Inputs and Results'!$G$14-'Inputs and Results'!$G$13)/('Inputs and Results'!$G$15-'Inputs and Results'!$G$13), 'Inputs and Results'!$G$13 + SQRT(F5872*('Inputs and Results'!$G$15-'Inputs and Results'!$G$13)*('Inputs and Results'!$G$14-'Inputs and Results'!$G$13)), 'Inputs and Results'!$G$15 - SQRT((1-F5872)*('Inputs and Results'!$G$15-'Inputs and Results'!$G$13)*('Inputs and Results'!$G$15-'Inputs and Results'!$G$14))))</f>
        <v>559.62557916022411</v>
      </c>
      <c r="D5872">
        <f t="shared" ca="1" si="383"/>
        <v>591.53807449380542</v>
      </c>
      <c r="E5872">
        <f t="shared" ca="1" si="385"/>
        <v>0.58053856497324263</v>
      </c>
      <c r="F5872">
        <f t="shared" ca="1" si="385"/>
        <v>0.51655319789319498</v>
      </c>
    </row>
    <row r="5873" spans="1:6" ht="15.75" customHeight="1" x14ac:dyDescent="0.2">
      <c r="A5873">
        <v>5872</v>
      </c>
      <c r="B5873" s="47">
        <f ca="1">IF('Inputs and Results'!$C$15='Inputs and Results'!$C$13, 'Inputs and Results'!$C$13, IF(E5873 &lt;= ('Inputs and Results'!$C$14-'Inputs and Results'!$C$13)/('Inputs and Results'!$C$15-'Inputs and Results'!$C$13), 'Inputs and Results'!$C$13 + SQRT(E5873*('Inputs and Results'!$C$15-'Inputs and Results'!$C$13)*('Inputs and Results'!$C$14-'Inputs and Results'!$C$13)), 'Inputs and Results'!$C$15 - SQRT((1-E5873)*('Inputs and Results'!$C$15-'Inputs and Results'!$C$13)*('Inputs and Results'!$C$15-'Inputs and Results'!$C$14))))</f>
        <v>1.5928088432690823</v>
      </c>
      <c r="C5873" s="47">
        <f ca="1">IF('Inputs and Results'!$G$15='Inputs and Results'!$G$13, 'Inputs and Results'!$G$13, IF(F5873 &lt;= ('Inputs and Results'!$G$14-'Inputs and Results'!$G$13)/('Inputs and Results'!$G$15-'Inputs and Results'!$G$13), 'Inputs and Results'!$G$13 + SQRT(F5873*('Inputs and Results'!$G$15-'Inputs and Results'!$G$13)*('Inputs and Results'!$G$14-'Inputs and Results'!$G$13)), 'Inputs and Results'!$G$15 - SQRT((1-F5873)*('Inputs and Results'!$G$15-'Inputs and Results'!$G$13)*('Inputs and Results'!$G$15-'Inputs and Results'!$G$14))))</f>
        <v>558.847836306462</v>
      </c>
      <c r="D5873">
        <f t="shared" ca="1" si="383"/>
        <v>890.13777571072524</v>
      </c>
      <c r="E5873">
        <f t="shared" ca="1" si="385"/>
        <v>0.77997922760203353</v>
      </c>
      <c r="F5873">
        <f t="shared" ca="1" si="385"/>
        <v>0.51537818024723481</v>
      </c>
    </row>
    <row r="5874" spans="1:6" ht="15.75" customHeight="1" x14ac:dyDescent="0.2">
      <c r="A5874">
        <v>5873</v>
      </c>
      <c r="B5874" s="47">
        <f ca="1">IF('Inputs and Results'!$C$15='Inputs and Results'!$C$13, 'Inputs and Results'!$C$13, IF(E5874 &lt;= ('Inputs and Results'!$C$14-'Inputs and Results'!$C$13)/('Inputs and Results'!$C$15-'Inputs and Results'!$C$13), 'Inputs and Results'!$C$13 + SQRT(E5874*('Inputs and Results'!$C$15-'Inputs and Results'!$C$13)*('Inputs and Results'!$C$14-'Inputs and Results'!$C$13)), 'Inputs and Results'!$C$15 - SQRT((1-E5874)*('Inputs and Results'!$C$15-'Inputs and Results'!$C$13)*('Inputs and Results'!$C$15-'Inputs and Results'!$C$14))))</f>
        <v>1.8428802789828167</v>
      </c>
      <c r="C5874" s="47">
        <f ca="1">IF('Inputs and Results'!$G$15='Inputs and Results'!$G$13, 'Inputs and Results'!$G$13, IF(F5874 &lt;= ('Inputs and Results'!$G$14-'Inputs and Results'!$G$13)/('Inputs and Results'!$G$15-'Inputs and Results'!$G$13), 'Inputs and Results'!$G$13 + SQRT(F5874*('Inputs and Results'!$G$15-'Inputs and Results'!$G$13)*('Inputs and Results'!$G$14-'Inputs and Results'!$G$13)), 'Inputs and Results'!$G$15 - SQRT((1-F5874)*('Inputs and Results'!$G$15-'Inputs and Results'!$G$13)*('Inputs and Results'!$G$15-'Inputs and Results'!$G$14))))</f>
        <v>281.40844345805885</v>
      </c>
      <c r="D5874">
        <f t="shared" ca="1" si="383"/>
        <v>518.60207078810765</v>
      </c>
      <c r="E5874">
        <f t="shared" ca="1" si="385"/>
        <v>0.85123043902590179</v>
      </c>
      <c r="F5874">
        <f t="shared" ca="1" si="385"/>
        <v>5.2232234115703324E-3</v>
      </c>
    </row>
    <row r="5875" spans="1:6" ht="15.75" customHeight="1" x14ac:dyDescent="0.2">
      <c r="A5875">
        <v>5874</v>
      </c>
      <c r="B5875" s="47">
        <f ca="1">IF('Inputs and Results'!$C$15='Inputs and Results'!$C$13, 'Inputs and Results'!$C$13, IF(E5875 &lt;= ('Inputs and Results'!$C$14-'Inputs and Results'!$C$13)/('Inputs and Results'!$C$15-'Inputs and Results'!$C$13), 'Inputs and Results'!$C$13 + SQRT(E5875*('Inputs and Results'!$C$15-'Inputs and Results'!$C$13)*('Inputs and Results'!$C$14-'Inputs and Results'!$C$13)), 'Inputs and Results'!$C$15 - SQRT((1-E5875)*('Inputs and Results'!$C$15-'Inputs and Results'!$C$13)*('Inputs and Results'!$C$15-'Inputs and Results'!$C$14))))</f>
        <v>0.21030949041019786</v>
      </c>
      <c r="C5875" s="47">
        <f ca="1">IF('Inputs and Results'!$G$15='Inputs and Results'!$G$13, 'Inputs and Results'!$G$13, IF(F5875 &lt;= ('Inputs and Results'!$G$14-'Inputs and Results'!$G$13)/('Inputs and Results'!$G$15-'Inputs and Results'!$G$13), 'Inputs and Results'!$G$13 + SQRT(F5875*('Inputs and Results'!$G$15-'Inputs and Results'!$G$13)*('Inputs and Results'!$G$14-'Inputs and Results'!$G$13)), 'Inputs and Results'!$G$15 - SQRT((1-F5875)*('Inputs and Results'!$G$15-'Inputs and Results'!$G$13)*('Inputs and Results'!$G$15-'Inputs and Results'!$G$14))))</f>
        <v>571.33627352621784</v>
      </c>
      <c r="D5875">
        <f t="shared" ca="1" si="383"/>
        <v>120.15744053816029</v>
      </c>
      <c r="E5875">
        <f t="shared" ca="1" si="385"/>
        <v>0.13529187341162108</v>
      </c>
      <c r="F5875">
        <f t="shared" ca="1" si="385"/>
        <v>0.53407335770859643</v>
      </c>
    </row>
    <row r="5876" spans="1:6" ht="15.75" customHeight="1" x14ac:dyDescent="0.2">
      <c r="A5876">
        <v>5875</v>
      </c>
      <c r="B5876" s="47">
        <f ca="1">IF('Inputs and Results'!$C$15='Inputs and Results'!$C$13, 'Inputs and Results'!$C$13, IF(E5876 &lt;= ('Inputs and Results'!$C$14-'Inputs and Results'!$C$13)/('Inputs and Results'!$C$15-'Inputs and Results'!$C$13), 'Inputs and Results'!$C$13 + SQRT(E5876*('Inputs and Results'!$C$15-'Inputs and Results'!$C$13)*('Inputs and Results'!$C$14-'Inputs and Results'!$C$13)), 'Inputs and Results'!$C$15 - SQRT((1-E5876)*('Inputs and Results'!$C$15-'Inputs and Results'!$C$13)*('Inputs and Results'!$C$15-'Inputs and Results'!$C$14))))</f>
        <v>0.25126942631515758</v>
      </c>
      <c r="C5876" s="47">
        <f ca="1">IF('Inputs and Results'!$G$15='Inputs and Results'!$G$13, 'Inputs and Results'!$G$13, IF(F5876 &lt;= ('Inputs and Results'!$G$14-'Inputs and Results'!$G$13)/('Inputs and Results'!$G$15-'Inputs and Results'!$G$13), 'Inputs and Results'!$G$13 + SQRT(F5876*('Inputs and Results'!$G$15-'Inputs and Results'!$G$13)*('Inputs and Results'!$G$14-'Inputs and Results'!$G$13)), 'Inputs and Results'!$G$15 - SQRT((1-F5876)*('Inputs and Results'!$G$15-'Inputs and Results'!$G$13)*('Inputs and Results'!$G$15-'Inputs and Results'!$G$14))))</f>
        <v>543.72641447429646</v>
      </c>
      <c r="D5876">
        <f t="shared" ca="1" si="383"/>
        <v>136.62182423735408</v>
      </c>
      <c r="E5876">
        <f t="shared" ca="1" si="385"/>
        <v>0.16049780369891065</v>
      </c>
      <c r="F5876">
        <f t="shared" ca="1" si="385"/>
        <v>0.49224923216543071</v>
      </c>
    </row>
    <row r="5877" spans="1:6" ht="15.75" customHeight="1" x14ac:dyDescent="0.2">
      <c r="A5877">
        <v>5876</v>
      </c>
      <c r="B5877" s="47">
        <f ca="1">IF('Inputs and Results'!$C$15='Inputs and Results'!$C$13, 'Inputs and Results'!$C$13, IF(E5877 &lt;= ('Inputs and Results'!$C$14-'Inputs and Results'!$C$13)/('Inputs and Results'!$C$15-'Inputs and Results'!$C$13), 'Inputs and Results'!$C$13 + SQRT(E5877*('Inputs and Results'!$C$15-'Inputs and Results'!$C$13)*('Inputs and Results'!$C$14-'Inputs and Results'!$C$13)), 'Inputs and Results'!$C$15 - SQRT((1-E5877)*('Inputs and Results'!$C$15-'Inputs and Results'!$C$13)*('Inputs and Results'!$C$15-'Inputs and Results'!$C$14))))</f>
        <v>0.44089384392494235</v>
      </c>
      <c r="C5877" s="47">
        <f ca="1">IF('Inputs and Results'!$G$15='Inputs and Results'!$G$13, 'Inputs and Results'!$G$13, IF(F5877 &lt;= ('Inputs and Results'!$G$14-'Inputs and Results'!$G$13)/('Inputs and Results'!$G$15-'Inputs and Results'!$G$13), 'Inputs and Results'!$G$13 + SQRT(F5877*('Inputs and Results'!$G$15-'Inputs and Results'!$G$13)*('Inputs and Results'!$G$14-'Inputs and Results'!$G$13)), 'Inputs and Results'!$G$15 - SQRT((1-F5877)*('Inputs and Results'!$G$15-'Inputs and Results'!$G$13)*('Inputs and Results'!$G$15-'Inputs and Results'!$G$14))))</f>
        <v>539.61791033258055</v>
      </c>
      <c r="D5877">
        <f t="shared" ca="1" si="383"/>
        <v>237.9142147372763</v>
      </c>
      <c r="E5877">
        <f t="shared" ca="1" si="385"/>
        <v>0.27233063132652691</v>
      </c>
      <c r="F5877">
        <f t="shared" ca="1" si="385"/>
        <v>0.48587193456398881</v>
      </c>
    </row>
    <row r="5878" spans="1:6" ht="15.75" customHeight="1" x14ac:dyDescent="0.2">
      <c r="A5878">
        <v>5877</v>
      </c>
      <c r="B5878" s="47">
        <f ca="1">IF('Inputs and Results'!$C$15='Inputs and Results'!$C$13, 'Inputs and Results'!$C$13, IF(E5878 &lt;= ('Inputs and Results'!$C$14-'Inputs and Results'!$C$13)/('Inputs and Results'!$C$15-'Inputs and Results'!$C$13), 'Inputs and Results'!$C$13 + SQRT(E5878*('Inputs and Results'!$C$15-'Inputs and Results'!$C$13)*('Inputs and Results'!$C$14-'Inputs and Results'!$C$13)), 'Inputs and Results'!$C$15 - SQRT((1-E5878)*('Inputs and Results'!$C$15-'Inputs and Results'!$C$13)*('Inputs and Results'!$C$15-'Inputs and Results'!$C$14))))</f>
        <v>1.4800913312398236</v>
      </c>
      <c r="C5878" s="47">
        <f ca="1">IF('Inputs and Results'!$G$15='Inputs and Results'!$G$13, 'Inputs and Results'!$G$13, IF(F5878 &lt;= ('Inputs and Results'!$G$14-'Inputs and Results'!$G$13)/('Inputs and Results'!$G$15-'Inputs and Results'!$G$13), 'Inputs and Results'!$G$13 + SQRT(F5878*('Inputs and Results'!$G$15-'Inputs and Results'!$G$13)*('Inputs and Results'!$G$14-'Inputs and Results'!$G$13)), 'Inputs and Results'!$G$15 - SQRT((1-F5878)*('Inputs and Results'!$G$15-'Inputs and Results'!$G$13)*('Inputs and Results'!$G$15-'Inputs and Results'!$G$14))))</f>
        <v>615.66433324685352</v>
      </c>
      <c r="D5878">
        <f t="shared" ca="1" si="383"/>
        <v>911.23944259221378</v>
      </c>
      <c r="E5878">
        <f t="shared" ca="1" si="385"/>
        <v>0.74331973762529646</v>
      </c>
      <c r="F5878">
        <f t="shared" ca="1" si="385"/>
        <v>0.59746325461768024</v>
      </c>
    </row>
    <row r="5879" spans="1:6" ht="15.75" customHeight="1" x14ac:dyDescent="0.2">
      <c r="A5879">
        <v>5878</v>
      </c>
      <c r="B5879" s="47">
        <f ca="1">IF('Inputs and Results'!$C$15='Inputs and Results'!$C$13, 'Inputs and Results'!$C$13, IF(E5879 &lt;= ('Inputs and Results'!$C$14-'Inputs and Results'!$C$13)/('Inputs and Results'!$C$15-'Inputs and Results'!$C$13), 'Inputs and Results'!$C$13 + SQRT(E5879*('Inputs and Results'!$C$15-'Inputs and Results'!$C$13)*('Inputs and Results'!$C$14-'Inputs and Results'!$C$13)), 'Inputs and Results'!$C$15 - SQRT((1-E5879)*('Inputs and Results'!$C$15-'Inputs and Results'!$C$13)*('Inputs and Results'!$C$15-'Inputs and Results'!$C$14))))</f>
        <v>1.9458962189936047</v>
      </c>
      <c r="C5879" s="47">
        <f ca="1">IF('Inputs and Results'!$G$15='Inputs and Results'!$G$13, 'Inputs and Results'!$G$13, IF(F5879 &lt;= ('Inputs and Results'!$G$14-'Inputs and Results'!$G$13)/('Inputs and Results'!$G$15-'Inputs and Results'!$G$13), 'Inputs and Results'!$G$13 + SQRT(F5879*('Inputs and Results'!$G$15-'Inputs and Results'!$G$13)*('Inputs and Results'!$G$14-'Inputs and Results'!$G$13)), 'Inputs and Results'!$G$15 - SQRT((1-F5879)*('Inputs and Results'!$G$15-'Inputs and Results'!$G$13)*('Inputs and Results'!$G$15-'Inputs and Results'!$G$14))))</f>
        <v>775.95771952096436</v>
      </c>
      <c r="D5879">
        <f t="shared" ca="1" si="383"/>
        <v>1509.9331925147446</v>
      </c>
      <c r="E5879">
        <f t="shared" ca="1" si="385"/>
        <v>0.87654057987422462</v>
      </c>
      <c r="F5879">
        <f t="shared" ca="1" si="385"/>
        <v>0.78801796230804555</v>
      </c>
    </row>
    <row r="5880" spans="1:6" ht="15.75" customHeight="1" x14ac:dyDescent="0.2">
      <c r="A5880">
        <v>5879</v>
      </c>
      <c r="B5880" s="47">
        <f ca="1">IF('Inputs and Results'!$C$15='Inputs and Results'!$C$13, 'Inputs and Results'!$C$13, IF(E5880 &lt;= ('Inputs and Results'!$C$14-'Inputs and Results'!$C$13)/('Inputs and Results'!$C$15-'Inputs and Results'!$C$13), 'Inputs and Results'!$C$13 + SQRT(E5880*('Inputs and Results'!$C$15-'Inputs and Results'!$C$13)*('Inputs and Results'!$C$14-'Inputs and Results'!$C$13)), 'Inputs and Results'!$C$15 - SQRT((1-E5880)*('Inputs and Results'!$C$15-'Inputs and Results'!$C$13)*('Inputs and Results'!$C$15-'Inputs and Results'!$C$14))))</f>
        <v>0.28507594992377783</v>
      </c>
      <c r="C5880" s="47">
        <f ca="1">IF('Inputs and Results'!$G$15='Inputs and Results'!$G$13, 'Inputs and Results'!$G$13, IF(F5880 &lt;= ('Inputs and Results'!$G$14-'Inputs and Results'!$G$13)/('Inputs and Results'!$G$15-'Inputs and Results'!$G$13), 'Inputs and Results'!$G$13 + SQRT(F5880*('Inputs and Results'!$G$15-'Inputs and Results'!$G$13)*('Inputs and Results'!$G$14-'Inputs and Results'!$G$13)), 'Inputs and Results'!$G$15 - SQRT((1-F5880)*('Inputs and Results'!$G$15-'Inputs and Results'!$G$13)*('Inputs and Results'!$G$15-'Inputs and Results'!$G$14))))</f>
        <v>354.73092203025544</v>
      </c>
      <c r="D5880">
        <f t="shared" ca="1" si="383"/>
        <v>101.12525456511264</v>
      </c>
      <c r="E5880">
        <f t="shared" ca="1" si="385"/>
        <v>0.18102082247974682</v>
      </c>
      <c r="F5880">
        <f t="shared" ca="1" si="385"/>
        <v>0.157692431547376</v>
      </c>
    </row>
    <row r="5881" spans="1:6" ht="15.75" customHeight="1" x14ac:dyDescent="0.2">
      <c r="A5881">
        <v>5880</v>
      </c>
      <c r="B5881" s="47">
        <f ca="1">IF('Inputs and Results'!$C$15='Inputs and Results'!$C$13, 'Inputs and Results'!$C$13, IF(E5881 &lt;= ('Inputs and Results'!$C$14-'Inputs and Results'!$C$13)/('Inputs and Results'!$C$15-'Inputs and Results'!$C$13), 'Inputs and Results'!$C$13 + SQRT(E5881*('Inputs and Results'!$C$15-'Inputs and Results'!$C$13)*('Inputs and Results'!$C$14-'Inputs and Results'!$C$13)), 'Inputs and Results'!$C$15 - SQRT((1-E5881)*('Inputs and Results'!$C$15-'Inputs and Results'!$C$13)*('Inputs and Results'!$C$15-'Inputs and Results'!$C$14))))</f>
        <v>0.90995965719749172</v>
      </c>
      <c r="C5881" s="47">
        <f ca="1">IF('Inputs and Results'!$G$15='Inputs and Results'!$G$13, 'Inputs and Results'!$G$13, IF(F5881 &lt;= ('Inputs and Results'!$G$14-'Inputs and Results'!$G$13)/('Inputs and Results'!$G$15-'Inputs and Results'!$G$13), 'Inputs and Results'!$G$13 + SQRT(F5881*('Inputs and Results'!$G$15-'Inputs and Results'!$G$13)*('Inputs and Results'!$G$14-'Inputs and Results'!$G$13)), 'Inputs and Results'!$G$15 - SQRT((1-F5881)*('Inputs and Results'!$G$15-'Inputs and Results'!$G$13)*('Inputs and Results'!$G$15-'Inputs and Results'!$G$14))))</f>
        <v>893.91923511395112</v>
      </c>
      <c r="D5881">
        <f t="shared" ca="1" si="383"/>
        <v>813.43044074653494</v>
      </c>
      <c r="E5881">
        <f t="shared" ca="1" si="385"/>
        <v>0.51463681838421926</v>
      </c>
      <c r="F5881">
        <f t="shared" ca="1" si="385"/>
        <v>0.88955328187009497</v>
      </c>
    </row>
    <row r="5882" spans="1:6" ht="15.75" customHeight="1" x14ac:dyDescent="0.2">
      <c r="A5882">
        <v>5881</v>
      </c>
      <c r="B5882" s="47">
        <f ca="1">IF('Inputs and Results'!$C$15='Inputs and Results'!$C$13, 'Inputs and Results'!$C$13, IF(E5882 &lt;= ('Inputs and Results'!$C$14-'Inputs and Results'!$C$13)/('Inputs and Results'!$C$15-'Inputs and Results'!$C$13), 'Inputs and Results'!$C$13 + SQRT(E5882*('Inputs and Results'!$C$15-'Inputs and Results'!$C$13)*('Inputs and Results'!$C$14-'Inputs and Results'!$C$13)), 'Inputs and Results'!$C$15 - SQRT((1-E5882)*('Inputs and Results'!$C$15-'Inputs and Results'!$C$13)*('Inputs and Results'!$C$15-'Inputs and Results'!$C$14))))</f>
        <v>1.4817027852485574</v>
      </c>
      <c r="C5882" s="47">
        <f ca="1">IF('Inputs and Results'!$G$15='Inputs and Results'!$G$13, 'Inputs and Results'!$G$13, IF(F5882 &lt;= ('Inputs and Results'!$G$14-'Inputs and Results'!$G$13)/('Inputs and Results'!$G$15-'Inputs and Results'!$G$13), 'Inputs and Results'!$G$13 + SQRT(F5882*('Inputs and Results'!$G$15-'Inputs and Results'!$G$13)*('Inputs and Results'!$G$14-'Inputs and Results'!$G$13)), 'Inputs and Results'!$G$15 - SQRT((1-F5882)*('Inputs and Results'!$G$15-'Inputs and Results'!$G$13)*('Inputs and Results'!$G$15-'Inputs and Results'!$G$14))))</f>
        <v>313.78683401951787</v>
      </c>
      <c r="D5882">
        <f t="shared" ca="1" si="383"/>
        <v>464.93882594104639</v>
      </c>
      <c r="E5882">
        <f t="shared" ref="E5882:F5901" ca="1" si="386">RAND()</f>
        <v>0.74386372974200132</v>
      </c>
      <c r="F5882">
        <f t="shared" ca="1" si="386"/>
        <v>7.4114814590252487E-2</v>
      </c>
    </row>
    <row r="5883" spans="1:6" ht="15.75" customHeight="1" x14ac:dyDescent="0.2">
      <c r="A5883">
        <v>5882</v>
      </c>
      <c r="B5883" s="47">
        <f ca="1">IF('Inputs and Results'!$C$15='Inputs and Results'!$C$13, 'Inputs and Results'!$C$13, IF(E5883 &lt;= ('Inputs and Results'!$C$14-'Inputs and Results'!$C$13)/('Inputs and Results'!$C$15-'Inputs and Results'!$C$13), 'Inputs and Results'!$C$13 + SQRT(E5883*('Inputs and Results'!$C$15-'Inputs and Results'!$C$13)*('Inputs and Results'!$C$14-'Inputs and Results'!$C$13)), 'Inputs and Results'!$C$15 - SQRT((1-E5883)*('Inputs and Results'!$C$15-'Inputs and Results'!$C$13)*('Inputs and Results'!$C$15-'Inputs and Results'!$C$14))))</f>
        <v>1.4083148299319606</v>
      </c>
      <c r="C5883" s="47">
        <f ca="1">IF('Inputs and Results'!$G$15='Inputs and Results'!$G$13, 'Inputs and Results'!$G$13, IF(F5883 &lt;= ('Inputs and Results'!$G$14-'Inputs and Results'!$G$13)/('Inputs and Results'!$G$15-'Inputs and Results'!$G$13), 'Inputs and Results'!$G$13 + SQRT(F5883*('Inputs and Results'!$G$15-'Inputs and Results'!$G$13)*('Inputs and Results'!$G$14-'Inputs and Results'!$G$13)), 'Inputs and Results'!$G$15 - SQRT((1-F5883)*('Inputs and Results'!$G$15-'Inputs and Results'!$G$13)*('Inputs and Results'!$G$15-'Inputs and Results'!$G$14))))</f>
        <v>635.23593259726397</v>
      </c>
      <c r="D5883">
        <f t="shared" ca="1" si="383"/>
        <v>894.6121843823862</v>
      </c>
      <c r="E5883">
        <f t="shared" ca="1" si="386"/>
        <v>0.71850425770949733</v>
      </c>
      <c r="F5883">
        <f t="shared" ca="1" si="386"/>
        <v>0.62397661533776105</v>
      </c>
    </row>
    <row r="5884" spans="1:6" ht="15.75" customHeight="1" x14ac:dyDescent="0.2">
      <c r="A5884">
        <v>5883</v>
      </c>
      <c r="B5884" s="47">
        <f ca="1">IF('Inputs and Results'!$C$15='Inputs and Results'!$C$13, 'Inputs and Results'!$C$13, IF(E5884 &lt;= ('Inputs and Results'!$C$14-'Inputs and Results'!$C$13)/('Inputs and Results'!$C$15-'Inputs and Results'!$C$13), 'Inputs and Results'!$C$13 + SQRT(E5884*('Inputs and Results'!$C$15-'Inputs and Results'!$C$13)*('Inputs and Results'!$C$14-'Inputs and Results'!$C$13)), 'Inputs and Results'!$C$15 - SQRT((1-E5884)*('Inputs and Results'!$C$15-'Inputs and Results'!$C$13)*('Inputs and Results'!$C$15-'Inputs and Results'!$C$14))))</f>
        <v>0.3449612484444291</v>
      </c>
      <c r="C5884" s="47">
        <f ca="1">IF('Inputs and Results'!$G$15='Inputs and Results'!$G$13, 'Inputs and Results'!$G$13, IF(F5884 &lt;= ('Inputs and Results'!$G$14-'Inputs and Results'!$G$13)/('Inputs and Results'!$G$15-'Inputs and Results'!$G$13), 'Inputs and Results'!$G$13 + SQRT(F5884*('Inputs and Results'!$G$15-'Inputs and Results'!$G$13)*('Inputs and Results'!$G$14-'Inputs and Results'!$G$13)), 'Inputs and Results'!$G$15 - SQRT((1-F5884)*('Inputs and Results'!$G$15-'Inputs and Results'!$G$13)*('Inputs and Results'!$G$15-'Inputs and Results'!$G$14))))</f>
        <v>635.07435899062352</v>
      </c>
      <c r="D5884">
        <f t="shared" ca="1" si="383"/>
        <v>219.07604373245104</v>
      </c>
      <c r="E5884">
        <f t="shared" ca="1" si="386"/>
        <v>0.21675213641535962</v>
      </c>
      <c r="F5884">
        <f t="shared" ca="1" si="386"/>
        <v>0.6237614311618338</v>
      </c>
    </row>
    <row r="5885" spans="1:6" ht="15.75" customHeight="1" x14ac:dyDescent="0.2">
      <c r="A5885">
        <v>5884</v>
      </c>
      <c r="B5885" s="47">
        <f ca="1">IF('Inputs and Results'!$C$15='Inputs and Results'!$C$13, 'Inputs and Results'!$C$13, IF(E5885 &lt;= ('Inputs and Results'!$C$14-'Inputs and Results'!$C$13)/('Inputs and Results'!$C$15-'Inputs and Results'!$C$13), 'Inputs and Results'!$C$13 + SQRT(E5885*('Inputs and Results'!$C$15-'Inputs and Results'!$C$13)*('Inputs and Results'!$C$14-'Inputs and Results'!$C$13)), 'Inputs and Results'!$C$15 - SQRT((1-E5885)*('Inputs and Results'!$C$15-'Inputs and Results'!$C$13)*('Inputs and Results'!$C$15-'Inputs and Results'!$C$14))))</f>
        <v>1.311705048149538</v>
      </c>
      <c r="C5885" s="47">
        <f ca="1">IF('Inputs and Results'!$G$15='Inputs and Results'!$G$13, 'Inputs and Results'!$G$13, IF(F5885 &lt;= ('Inputs and Results'!$G$14-'Inputs and Results'!$G$13)/('Inputs and Results'!$G$15-'Inputs and Results'!$G$13), 'Inputs and Results'!$G$13 + SQRT(F5885*('Inputs and Results'!$G$15-'Inputs and Results'!$G$13)*('Inputs and Results'!$G$14-'Inputs and Results'!$G$13)), 'Inputs and Results'!$G$15 - SQRT((1-F5885)*('Inputs and Results'!$G$15-'Inputs and Results'!$G$13)*('Inputs and Results'!$G$15-'Inputs and Results'!$G$14))))</f>
        <v>1094.9928170983492</v>
      </c>
      <c r="D5885">
        <f t="shared" ca="1" si="383"/>
        <v>1436.3076058753884</v>
      </c>
      <c r="E5885">
        <f t="shared" ca="1" si="386"/>
        <v>0.68329557283958287</v>
      </c>
      <c r="F5885">
        <f t="shared" ca="1" si="386"/>
        <v>0.98700073627549156</v>
      </c>
    </row>
    <row r="5886" spans="1:6" ht="15.75" customHeight="1" x14ac:dyDescent="0.2">
      <c r="A5886">
        <v>5885</v>
      </c>
      <c r="B5886" s="47">
        <f ca="1">IF('Inputs and Results'!$C$15='Inputs and Results'!$C$13, 'Inputs and Results'!$C$13, IF(E5886 &lt;= ('Inputs and Results'!$C$14-'Inputs and Results'!$C$13)/('Inputs and Results'!$C$15-'Inputs and Results'!$C$13), 'Inputs and Results'!$C$13 + SQRT(E5886*('Inputs and Results'!$C$15-'Inputs and Results'!$C$13)*('Inputs and Results'!$C$14-'Inputs and Results'!$C$13)), 'Inputs and Results'!$C$15 - SQRT((1-E5886)*('Inputs and Results'!$C$15-'Inputs and Results'!$C$13)*('Inputs and Results'!$C$15-'Inputs and Results'!$C$14))))</f>
        <v>0.53907753961655747</v>
      </c>
      <c r="C5886" s="47">
        <f ca="1">IF('Inputs and Results'!$G$15='Inputs and Results'!$G$13, 'Inputs and Results'!$G$13, IF(F5886 &lt;= ('Inputs and Results'!$G$14-'Inputs and Results'!$G$13)/('Inputs and Results'!$G$15-'Inputs and Results'!$G$13), 'Inputs and Results'!$G$13 + SQRT(F5886*('Inputs and Results'!$G$15-'Inputs and Results'!$G$13)*('Inputs and Results'!$G$14-'Inputs and Results'!$G$13)), 'Inputs and Results'!$G$15 - SQRT((1-F5886)*('Inputs and Results'!$G$15-'Inputs and Results'!$G$13)*('Inputs and Results'!$G$15-'Inputs and Results'!$G$14))))</f>
        <v>658.8916834054703</v>
      </c>
      <c r="D5886">
        <f t="shared" ca="1" si="383"/>
        <v>355.19370756403265</v>
      </c>
      <c r="E5886">
        <f t="shared" ca="1" si="386"/>
        <v>0.32709562710892282</v>
      </c>
      <c r="F5886">
        <f t="shared" ca="1" si="386"/>
        <v>0.65481719194454668</v>
      </c>
    </row>
    <row r="5887" spans="1:6" ht="15.75" customHeight="1" x14ac:dyDescent="0.2">
      <c r="A5887">
        <v>5886</v>
      </c>
      <c r="B5887" s="47">
        <f ca="1">IF('Inputs and Results'!$C$15='Inputs and Results'!$C$13, 'Inputs and Results'!$C$13, IF(E5887 &lt;= ('Inputs and Results'!$C$14-'Inputs and Results'!$C$13)/('Inputs and Results'!$C$15-'Inputs and Results'!$C$13), 'Inputs and Results'!$C$13 + SQRT(E5887*('Inputs and Results'!$C$15-'Inputs and Results'!$C$13)*('Inputs and Results'!$C$14-'Inputs and Results'!$C$13)), 'Inputs and Results'!$C$15 - SQRT((1-E5887)*('Inputs and Results'!$C$15-'Inputs and Results'!$C$13)*('Inputs and Results'!$C$15-'Inputs and Results'!$C$14))))</f>
        <v>0.41902225650016378</v>
      </c>
      <c r="C5887" s="47">
        <f ca="1">IF('Inputs and Results'!$G$15='Inputs and Results'!$G$13, 'Inputs and Results'!$G$13, IF(F5887 &lt;= ('Inputs and Results'!$G$14-'Inputs and Results'!$G$13)/('Inputs and Results'!$G$15-'Inputs and Results'!$G$13), 'Inputs and Results'!$G$13 + SQRT(F5887*('Inputs and Results'!$G$15-'Inputs and Results'!$G$13)*('Inputs and Results'!$G$14-'Inputs and Results'!$G$13)), 'Inputs and Results'!$G$15 - SQRT((1-F5887)*('Inputs and Results'!$G$15-'Inputs and Results'!$G$13)*('Inputs and Results'!$G$15-'Inputs and Results'!$G$14))))</f>
        <v>390.61436296166028</v>
      </c>
      <c r="D5887">
        <f t="shared" ca="1" si="383"/>
        <v>163.67611178956889</v>
      </c>
      <c r="E5887">
        <f t="shared" ca="1" si="386"/>
        <v>0.25983932083983274</v>
      </c>
      <c r="F5887">
        <f t="shared" ca="1" si="386"/>
        <v>0.22768987888588388</v>
      </c>
    </row>
    <row r="5888" spans="1:6" ht="15.75" customHeight="1" x14ac:dyDescent="0.2">
      <c r="A5888">
        <v>5887</v>
      </c>
      <c r="B5888" s="47">
        <f ca="1">IF('Inputs and Results'!$C$15='Inputs and Results'!$C$13, 'Inputs and Results'!$C$13, IF(E5888 &lt;= ('Inputs and Results'!$C$14-'Inputs and Results'!$C$13)/('Inputs and Results'!$C$15-'Inputs and Results'!$C$13), 'Inputs and Results'!$C$13 + SQRT(E5888*('Inputs and Results'!$C$15-'Inputs and Results'!$C$13)*('Inputs and Results'!$C$14-'Inputs and Results'!$C$13)), 'Inputs and Results'!$C$15 - SQRT((1-E5888)*('Inputs and Results'!$C$15-'Inputs and Results'!$C$13)*('Inputs and Results'!$C$15-'Inputs and Results'!$C$14))))</f>
        <v>1.4776009023389209</v>
      </c>
      <c r="C5888" s="47">
        <f ca="1">IF('Inputs and Results'!$G$15='Inputs and Results'!$G$13, 'Inputs and Results'!$G$13, IF(F5888 &lt;= ('Inputs and Results'!$G$14-'Inputs and Results'!$G$13)/('Inputs and Results'!$G$15-'Inputs and Results'!$G$13), 'Inputs and Results'!$G$13 + SQRT(F5888*('Inputs and Results'!$G$15-'Inputs and Results'!$G$13)*('Inputs and Results'!$G$14-'Inputs and Results'!$G$13)), 'Inputs and Results'!$G$15 - SQRT((1-F5888)*('Inputs and Results'!$G$15-'Inputs and Results'!$G$13)*('Inputs and Results'!$G$15-'Inputs and Results'!$G$14))))</f>
        <v>770.50273919892334</v>
      </c>
      <c r="D5888">
        <f t="shared" ca="1" si="383"/>
        <v>1138.4955426949393</v>
      </c>
      <c r="E5888">
        <f t="shared" ca="1" si="386"/>
        <v>0.7424778874934147</v>
      </c>
      <c r="F5888">
        <f t="shared" ca="1" si="386"/>
        <v>0.78252890742651204</v>
      </c>
    </row>
    <row r="5889" spans="1:6" ht="15.75" customHeight="1" x14ac:dyDescent="0.2">
      <c r="A5889">
        <v>5888</v>
      </c>
      <c r="B5889" s="47">
        <f ca="1">IF('Inputs and Results'!$C$15='Inputs and Results'!$C$13, 'Inputs and Results'!$C$13, IF(E5889 &lt;= ('Inputs and Results'!$C$14-'Inputs and Results'!$C$13)/('Inputs and Results'!$C$15-'Inputs and Results'!$C$13), 'Inputs and Results'!$C$13 + SQRT(E5889*('Inputs and Results'!$C$15-'Inputs and Results'!$C$13)*('Inputs and Results'!$C$14-'Inputs and Results'!$C$13)), 'Inputs and Results'!$C$15 - SQRT((1-E5889)*('Inputs and Results'!$C$15-'Inputs and Results'!$C$13)*('Inputs and Results'!$C$15-'Inputs and Results'!$C$14))))</f>
        <v>0.19024461472409593</v>
      </c>
      <c r="C5889" s="47">
        <f ca="1">IF('Inputs and Results'!$G$15='Inputs and Results'!$G$13, 'Inputs and Results'!$G$13, IF(F5889 &lt;= ('Inputs and Results'!$G$14-'Inputs and Results'!$G$13)/('Inputs and Results'!$G$15-'Inputs and Results'!$G$13), 'Inputs and Results'!$G$13 + SQRT(F5889*('Inputs and Results'!$G$15-'Inputs and Results'!$G$13)*('Inputs and Results'!$G$14-'Inputs and Results'!$G$13)), 'Inputs and Results'!$G$15 - SQRT((1-F5889)*('Inputs and Results'!$G$15-'Inputs and Results'!$G$13)*('Inputs and Results'!$G$15-'Inputs and Results'!$G$14))))</f>
        <v>426.26021334845609</v>
      </c>
      <c r="D5889">
        <f t="shared" ca="1" si="383"/>
        <v>81.093710060687968</v>
      </c>
      <c r="E5889">
        <f t="shared" ca="1" si="386"/>
        <v>0.12280829721256181</v>
      </c>
      <c r="F5889">
        <f t="shared" ca="1" si="386"/>
        <v>0.29421796700751712</v>
      </c>
    </row>
    <row r="5890" spans="1:6" ht="15.75" customHeight="1" x14ac:dyDescent="0.2">
      <c r="A5890">
        <v>5889</v>
      </c>
      <c r="B5890" s="47">
        <f ca="1">IF('Inputs and Results'!$C$15='Inputs and Results'!$C$13, 'Inputs and Results'!$C$13, IF(E5890 &lt;= ('Inputs and Results'!$C$14-'Inputs and Results'!$C$13)/('Inputs and Results'!$C$15-'Inputs and Results'!$C$13), 'Inputs and Results'!$C$13 + SQRT(E5890*('Inputs and Results'!$C$15-'Inputs and Results'!$C$13)*('Inputs and Results'!$C$14-'Inputs and Results'!$C$13)), 'Inputs and Results'!$C$15 - SQRT((1-E5890)*('Inputs and Results'!$C$15-'Inputs and Results'!$C$13)*('Inputs and Results'!$C$15-'Inputs and Results'!$C$14))))</f>
        <v>2.2427886020243486</v>
      </c>
      <c r="C5890" s="47">
        <f ca="1">IF('Inputs and Results'!$G$15='Inputs and Results'!$G$13, 'Inputs and Results'!$G$13, IF(F5890 &lt;= ('Inputs and Results'!$G$14-'Inputs and Results'!$G$13)/('Inputs and Results'!$G$15-'Inputs and Results'!$G$13), 'Inputs and Results'!$G$13 + SQRT(F5890*('Inputs and Results'!$G$15-'Inputs and Results'!$G$13)*('Inputs and Results'!$G$14-'Inputs and Results'!$G$13)), 'Inputs and Results'!$G$15 - SQRT((1-F5890)*('Inputs and Results'!$G$15-'Inputs and Results'!$G$13)*('Inputs and Results'!$G$15-'Inputs and Results'!$G$14))))</f>
        <v>754.83741327076632</v>
      </c>
      <c r="D5890">
        <f t="shared" ref="D5890:D5953" ca="1" si="387">B5890*C5890</f>
        <v>1692.9407468652175</v>
      </c>
      <c r="E5890">
        <f t="shared" ca="1" si="386"/>
        <v>0.93629232208619551</v>
      </c>
      <c r="F5890">
        <f t="shared" ca="1" si="386"/>
        <v>0.76637567787519989</v>
      </c>
    </row>
    <row r="5891" spans="1:6" ht="15.75" customHeight="1" x14ac:dyDescent="0.2">
      <c r="A5891">
        <v>5890</v>
      </c>
      <c r="B5891" s="47">
        <f ca="1">IF('Inputs and Results'!$C$15='Inputs and Results'!$C$13, 'Inputs and Results'!$C$13, IF(E5891 &lt;= ('Inputs and Results'!$C$14-'Inputs and Results'!$C$13)/('Inputs and Results'!$C$15-'Inputs and Results'!$C$13), 'Inputs and Results'!$C$13 + SQRT(E5891*('Inputs and Results'!$C$15-'Inputs and Results'!$C$13)*('Inputs and Results'!$C$14-'Inputs and Results'!$C$13)), 'Inputs and Results'!$C$15 - SQRT((1-E5891)*('Inputs and Results'!$C$15-'Inputs and Results'!$C$13)*('Inputs and Results'!$C$15-'Inputs and Results'!$C$14))))</f>
        <v>0.2651085377076301</v>
      </c>
      <c r="C5891" s="47">
        <f ca="1">IF('Inputs and Results'!$G$15='Inputs and Results'!$G$13, 'Inputs and Results'!$G$13, IF(F5891 &lt;= ('Inputs and Results'!$G$14-'Inputs and Results'!$G$13)/('Inputs and Results'!$G$15-'Inputs and Results'!$G$13), 'Inputs and Results'!$G$13 + SQRT(F5891*('Inputs and Results'!$G$15-'Inputs and Results'!$G$13)*('Inputs and Results'!$G$14-'Inputs and Results'!$G$13)), 'Inputs and Results'!$G$15 - SQRT((1-F5891)*('Inputs and Results'!$G$15-'Inputs and Results'!$G$13)*('Inputs and Results'!$G$15-'Inputs and Results'!$G$14))))</f>
        <v>284.95360219541078</v>
      </c>
      <c r="D5891">
        <f t="shared" ca="1" si="387"/>
        <v>75.543632792547086</v>
      </c>
      <c r="E5891">
        <f t="shared" ca="1" si="386"/>
        <v>0.16892985438670027</v>
      </c>
      <c r="F5891">
        <f t="shared" ca="1" si="386"/>
        <v>1.2886773764585135E-2</v>
      </c>
    </row>
    <row r="5892" spans="1:6" ht="15.75" customHeight="1" x14ac:dyDescent="0.2">
      <c r="A5892">
        <v>5891</v>
      </c>
      <c r="B5892" s="47">
        <f ca="1">IF('Inputs and Results'!$C$15='Inputs and Results'!$C$13, 'Inputs and Results'!$C$13, IF(E5892 &lt;= ('Inputs and Results'!$C$14-'Inputs and Results'!$C$13)/('Inputs and Results'!$C$15-'Inputs and Results'!$C$13), 'Inputs and Results'!$C$13 + SQRT(E5892*('Inputs and Results'!$C$15-'Inputs and Results'!$C$13)*('Inputs and Results'!$C$14-'Inputs and Results'!$C$13)), 'Inputs and Results'!$C$15 - SQRT((1-E5892)*('Inputs and Results'!$C$15-'Inputs and Results'!$C$13)*('Inputs and Results'!$C$15-'Inputs and Results'!$C$14))))</f>
        <v>0.41896295354276925</v>
      </c>
      <c r="C5892" s="47">
        <f ca="1">IF('Inputs and Results'!$G$15='Inputs and Results'!$G$13, 'Inputs and Results'!$G$13, IF(F5892 &lt;= ('Inputs and Results'!$G$14-'Inputs and Results'!$G$13)/('Inputs and Results'!$G$15-'Inputs and Results'!$G$13), 'Inputs and Results'!$G$13 + SQRT(F5892*('Inputs and Results'!$G$15-'Inputs and Results'!$G$13)*('Inputs and Results'!$G$14-'Inputs and Results'!$G$13)), 'Inputs and Results'!$G$15 - SQRT((1-F5892)*('Inputs and Results'!$G$15-'Inputs and Results'!$G$13)*('Inputs and Results'!$G$15-'Inputs and Results'!$G$14))))</f>
        <v>860.15670014039426</v>
      </c>
      <c r="D5892">
        <f t="shared" ca="1" si="387"/>
        <v>360.37379160042173</v>
      </c>
      <c r="E5892">
        <f t="shared" ca="1" si="386"/>
        <v>0.25980530720170403</v>
      </c>
      <c r="F5892">
        <f t="shared" ca="1" si="386"/>
        <v>0.86384356750090374</v>
      </c>
    </row>
    <row r="5893" spans="1:6" ht="15.75" customHeight="1" x14ac:dyDescent="0.2">
      <c r="A5893">
        <v>5892</v>
      </c>
      <c r="B5893" s="47">
        <f ca="1">IF('Inputs and Results'!$C$15='Inputs and Results'!$C$13, 'Inputs and Results'!$C$13, IF(E5893 &lt;= ('Inputs and Results'!$C$14-'Inputs and Results'!$C$13)/('Inputs and Results'!$C$15-'Inputs and Results'!$C$13), 'Inputs and Results'!$C$13 + SQRT(E5893*('Inputs and Results'!$C$15-'Inputs and Results'!$C$13)*('Inputs and Results'!$C$14-'Inputs and Results'!$C$13)), 'Inputs and Results'!$C$15 - SQRT((1-E5893)*('Inputs and Results'!$C$15-'Inputs and Results'!$C$13)*('Inputs and Results'!$C$15-'Inputs and Results'!$C$14))))</f>
        <v>1.7327372200151987</v>
      </c>
      <c r="C5893" s="47">
        <f ca="1">IF('Inputs and Results'!$G$15='Inputs and Results'!$G$13, 'Inputs and Results'!$G$13, IF(F5893 &lt;= ('Inputs and Results'!$G$14-'Inputs and Results'!$G$13)/('Inputs and Results'!$G$15-'Inputs and Results'!$G$13), 'Inputs and Results'!$G$13 + SQRT(F5893*('Inputs and Results'!$G$15-'Inputs and Results'!$G$13)*('Inputs and Results'!$G$14-'Inputs and Results'!$G$13)), 'Inputs and Results'!$G$15 - SQRT((1-F5893)*('Inputs and Results'!$G$15-'Inputs and Results'!$G$13)*('Inputs and Results'!$G$15-'Inputs and Results'!$G$14))))</f>
        <v>354.26169734205826</v>
      </c>
      <c r="D5893">
        <f t="shared" ca="1" si="387"/>
        <v>613.84242861034375</v>
      </c>
      <c r="E5893">
        <f t="shared" ca="1" si="386"/>
        <v>0.82156056071835482</v>
      </c>
      <c r="F5893">
        <f t="shared" ca="1" si="386"/>
        <v>0.15675701058692482</v>
      </c>
    </row>
    <row r="5894" spans="1:6" ht="15.75" customHeight="1" x14ac:dyDescent="0.2">
      <c r="A5894">
        <v>5893</v>
      </c>
      <c r="B5894" s="47">
        <f ca="1">IF('Inputs and Results'!$C$15='Inputs and Results'!$C$13, 'Inputs and Results'!$C$13, IF(E5894 &lt;= ('Inputs and Results'!$C$14-'Inputs and Results'!$C$13)/('Inputs and Results'!$C$15-'Inputs and Results'!$C$13), 'Inputs and Results'!$C$13 + SQRT(E5894*('Inputs and Results'!$C$15-'Inputs and Results'!$C$13)*('Inputs and Results'!$C$14-'Inputs and Results'!$C$13)), 'Inputs and Results'!$C$15 - SQRT((1-E5894)*('Inputs and Results'!$C$15-'Inputs and Results'!$C$13)*('Inputs and Results'!$C$15-'Inputs and Results'!$C$14))))</f>
        <v>0.55249816281549391</v>
      </c>
      <c r="C5894" s="47">
        <f ca="1">IF('Inputs and Results'!$G$15='Inputs and Results'!$G$13, 'Inputs and Results'!$G$13, IF(F5894 &lt;= ('Inputs and Results'!$G$14-'Inputs and Results'!$G$13)/('Inputs and Results'!$G$15-'Inputs and Results'!$G$13), 'Inputs and Results'!$G$13 + SQRT(F5894*('Inputs and Results'!$G$15-'Inputs and Results'!$G$13)*('Inputs and Results'!$G$14-'Inputs and Results'!$G$13)), 'Inputs and Results'!$G$15 - SQRT((1-F5894)*('Inputs and Results'!$G$15-'Inputs and Results'!$G$13)*('Inputs and Results'!$G$15-'Inputs and Results'!$G$14))))</f>
        <v>315.78596534941846</v>
      </c>
      <c r="D5894">
        <f t="shared" ca="1" si="387"/>
        <v>174.47116569847091</v>
      </c>
      <c r="E5894">
        <f t="shared" ca="1" si="386"/>
        <v>0.33441497299760747</v>
      </c>
      <c r="F5894">
        <f t="shared" ca="1" si="386"/>
        <v>7.8287351032242269E-2</v>
      </c>
    </row>
    <row r="5895" spans="1:6" ht="15.75" customHeight="1" x14ac:dyDescent="0.2">
      <c r="A5895">
        <v>5894</v>
      </c>
      <c r="B5895" s="47">
        <f ca="1">IF('Inputs and Results'!$C$15='Inputs and Results'!$C$13, 'Inputs and Results'!$C$13, IF(E5895 &lt;= ('Inputs and Results'!$C$14-'Inputs and Results'!$C$13)/('Inputs and Results'!$C$15-'Inputs and Results'!$C$13), 'Inputs and Results'!$C$13 + SQRT(E5895*('Inputs and Results'!$C$15-'Inputs and Results'!$C$13)*('Inputs and Results'!$C$14-'Inputs and Results'!$C$13)), 'Inputs and Results'!$C$15 - SQRT((1-E5895)*('Inputs and Results'!$C$15-'Inputs and Results'!$C$13)*('Inputs and Results'!$C$15-'Inputs and Results'!$C$14))))</f>
        <v>0.48092535869387198</v>
      </c>
      <c r="C5895" s="47">
        <f ca="1">IF('Inputs and Results'!$G$15='Inputs and Results'!$G$13, 'Inputs and Results'!$G$13, IF(F5895 &lt;= ('Inputs and Results'!$G$14-'Inputs and Results'!$G$13)/('Inputs and Results'!$G$15-'Inputs and Results'!$G$13), 'Inputs and Results'!$G$13 + SQRT(F5895*('Inputs and Results'!$G$15-'Inputs and Results'!$G$13)*('Inputs and Results'!$G$14-'Inputs and Results'!$G$13)), 'Inputs and Results'!$G$15 - SQRT((1-F5895)*('Inputs and Results'!$G$15-'Inputs and Results'!$G$13)*('Inputs and Results'!$G$15-'Inputs and Results'!$G$14))))</f>
        <v>543.70795822849004</v>
      </c>
      <c r="D5895">
        <f t="shared" ca="1" si="387"/>
        <v>261.48294483574932</v>
      </c>
      <c r="E5895">
        <f t="shared" ca="1" si="386"/>
        <v>0.29491810572537802</v>
      </c>
      <c r="F5895">
        <f t="shared" ca="1" si="386"/>
        <v>0.49222067302498063</v>
      </c>
    </row>
    <row r="5896" spans="1:6" ht="15.75" customHeight="1" x14ac:dyDescent="0.2">
      <c r="A5896">
        <v>5895</v>
      </c>
      <c r="B5896" s="47">
        <f ca="1">IF('Inputs and Results'!$C$15='Inputs and Results'!$C$13, 'Inputs and Results'!$C$13, IF(E5896 &lt;= ('Inputs and Results'!$C$14-'Inputs and Results'!$C$13)/('Inputs and Results'!$C$15-'Inputs and Results'!$C$13), 'Inputs and Results'!$C$13 + SQRT(E5896*('Inputs and Results'!$C$15-'Inputs and Results'!$C$13)*('Inputs and Results'!$C$14-'Inputs and Results'!$C$13)), 'Inputs and Results'!$C$15 - SQRT((1-E5896)*('Inputs and Results'!$C$15-'Inputs and Results'!$C$13)*('Inputs and Results'!$C$15-'Inputs and Results'!$C$14))))</f>
        <v>1.3887921545575315</v>
      </c>
      <c r="C5896" s="47">
        <f ca="1">IF('Inputs and Results'!$G$15='Inputs and Results'!$G$13, 'Inputs and Results'!$G$13, IF(F5896 &lt;= ('Inputs and Results'!$G$14-'Inputs and Results'!$G$13)/('Inputs and Results'!$G$15-'Inputs and Results'!$G$13), 'Inputs and Results'!$G$13 + SQRT(F5896*('Inputs and Results'!$G$15-'Inputs and Results'!$G$13)*('Inputs and Results'!$G$14-'Inputs and Results'!$G$13)), 'Inputs and Results'!$G$15 - SQRT((1-F5896)*('Inputs and Results'!$G$15-'Inputs and Results'!$G$13)*('Inputs and Results'!$G$15-'Inputs and Results'!$G$14))))</f>
        <v>468.46475013115423</v>
      </c>
      <c r="D5896">
        <f t="shared" ca="1" si="387"/>
        <v>650.60016966890134</v>
      </c>
      <c r="E5896">
        <f t="shared" ca="1" si="386"/>
        <v>0.71155658653162646</v>
      </c>
      <c r="F5896">
        <f t="shared" ca="1" si="386"/>
        <v>0.36911346916657573</v>
      </c>
    </row>
    <row r="5897" spans="1:6" ht="15.75" customHeight="1" x14ac:dyDescent="0.2">
      <c r="A5897">
        <v>5896</v>
      </c>
      <c r="B5897" s="47">
        <f ca="1">IF('Inputs and Results'!$C$15='Inputs and Results'!$C$13, 'Inputs and Results'!$C$13, IF(E5897 &lt;= ('Inputs and Results'!$C$14-'Inputs and Results'!$C$13)/('Inputs and Results'!$C$15-'Inputs and Results'!$C$13), 'Inputs and Results'!$C$13 + SQRT(E5897*('Inputs and Results'!$C$15-'Inputs and Results'!$C$13)*('Inputs and Results'!$C$14-'Inputs and Results'!$C$13)), 'Inputs and Results'!$C$15 - SQRT((1-E5897)*('Inputs and Results'!$C$15-'Inputs and Results'!$C$13)*('Inputs and Results'!$C$15-'Inputs and Results'!$C$14))))</f>
        <v>0.85015936015763005</v>
      </c>
      <c r="C5897" s="47">
        <f ca="1">IF('Inputs and Results'!$G$15='Inputs and Results'!$G$13, 'Inputs and Results'!$G$13, IF(F5897 &lt;= ('Inputs and Results'!$G$14-'Inputs and Results'!$G$13)/('Inputs and Results'!$G$15-'Inputs and Results'!$G$13), 'Inputs and Results'!$G$13 + SQRT(F5897*('Inputs and Results'!$G$15-'Inputs and Results'!$G$13)*('Inputs and Results'!$G$14-'Inputs and Results'!$G$13)), 'Inputs and Results'!$G$15 - SQRT((1-F5897)*('Inputs and Results'!$G$15-'Inputs and Results'!$G$13)*('Inputs and Results'!$G$15-'Inputs and Results'!$G$14))))</f>
        <v>550.12100714887038</v>
      </c>
      <c r="D5897">
        <f t="shared" ca="1" si="387"/>
        <v>467.69052344695467</v>
      </c>
      <c r="E5897">
        <f t="shared" ca="1" si="386"/>
        <v>0.48646502480912757</v>
      </c>
      <c r="F5897">
        <f t="shared" ca="1" si="386"/>
        <v>0.50209586031658626</v>
      </c>
    </row>
    <row r="5898" spans="1:6" ht="15.75" customHeight="1" x14ac:dyDescent="0.2">
      <c r="A5898">
        <v>5897</v>
      </c>
      <c r="B5898" s="47">
        <f ca="1">IF('Inputs and Results'!$C$15='Inputs and Results'!$C$13, 'Inputs and Results'!$C$13, IF(E5898 &lt;= ('Inputs and Results'!$C$14-'Inputs and Results'!$C$13)/('Inputs and Results'!$C$15-'Inputs and Results'!$C$13), 'Inputs and Results'!$C$13 + SQRT(E5898*('Inputs and Results'!$C$15-'Inputs and Results'!$C$13)*('Inputs and Results'!$C$14-'Inputs and Results'!$C$13)), 'Inputs and Results'!$C$15 - SQRT((1-E5898)*('Inputs and Results'!$C$15-'Inputs and Results'!$C$13)*('Inputs and Results'!$C$15-'Inputs and Results'!$C$14))))</f>
        <v>0.3836446197580976</v>
      </c>
      <c r="C5898" s="47">
        <f ca="1">IF('Inputs and Results'!$G$15='Inputs and Results'!$G$13, 'Inputs and Results'!$G$13, IF(F5898 &lt;= ('Inputs and Results'!$G$14-'Inputs and Results'!$G$13)/('Inputs and Results'!$G$15-'Inputs and Results'!$G$13), 'Inputs and Results'!$G$13 + SQRT(F5898*('Inputs and Results'!$G$15-'Inputs and Results'!$G$13)*('Inputs and Results'!$G$14-'Inputs and Results'!$G$13)), 'Inputs and Results'!$G$15 - SQRT((1-F5898)*('Inputs and Results'!$G$15-'Inputs and Results'!$G$13)*('Inputs and Results'!$G$15-'Inputs and Results'!$G$14))))</f>
        <v>420.49098092747829</v>
      </c>
      <c r="D5898">
        <f t="shared" ca="1" si="387"/>
        <v>161.31910248963189</v>
      </c>
      <c r="E5898">
        <f t="shared" ca="1" si="386"/>
        <v>0.23940939158658336</v>
      </c>
      <c r="F5898">
        <f t="shared" ca="1" si="386"/>
        <v>0.28365368944037728</v>
      </c>
    </row>
    <row r="5899" spans="1:6" ht="15.75" customHeight="1" x14ac:dyDescent="0.2">
      <c r="A5899">
        <v>5898</v>
      </c>
      <c r="B5899" s="47">
        <f ca="1">IF('Inputs and Results'!$C$15='Inputs and Results'!$C$13, 'Inputs and Results'!$C$13, IF(E5899 &lt;= ('Inputs and Results'!$C$14-'Inputs and Results'!$C$13)/('Inputs and Results'!$C$15-'Inputs and Results'!$C$13), 'Inputs and Results'!$C$13 + SQRT(E5899*('Inputs and Results'!$C$15-'Inputs and Results'!$C$13)*('Inputs and Results'!$C$14-'Inputs and Results'!$C$13)), 'Inputs and Results'!$C$15 - SQRT((1-E5899)*('Inputs and Results'!$C$15-'Inputs and Results'!$C$13)*('Inputs and Results'!$C$15-'Inputs and Results'!$C$14))))</f>
        <v>0.74926736168459973</v>
      </c>
      <c r="C5899" s="47">
        <f ca="1">IF('Inputs and Results'!$G$15='Inputs and Results'!$G$13, 'Inputs and Results'!$G$13, IF(F5899 &lt;= ('Inputs and Results'!$G$14-'Inputs and Results'!$G$13)/('Inputs and Results'!$G$15-'Inputs and Results'!$G$13), 'Inputs and Results'!$G$13 + SQRT(F5899*('Inputs and Results'!$G$15-'Inputs and Results'!$G$13)*('Inputs and Results'!$G$14-'Inputs and Results'!$G$13)), 'Inputs and Results'!$G$15 - SQRT((1-F5899)*('Inputs and Results'!$G$15-'Inputs and Results'!$G$13)*('Inputs and Results'!$G$15-'Inputs and Results'!$G$14))))</f>
        <v>454.24280280131927</v>
      </c>
      <c r="D5899">
        <f t="shared" ca="1" si="387"/>
        <v>340.34930641916242</v>
      </c>
      <c r="E5899">
        <f t="shared" ca="1" si="386"/>
        <v>0.43713362120242205</v>
      </c>
      <c r="F5899">
        <f t="shared" ca="1" si="386"/>
        <v>0.34434459407923934</v>
      </c>
    </row>
    <row r="5900" spans="1:6" ht="15.75" customHeight="1" x14ac:dyDescent="0.2">
      <c r="A5900">
        <v>5899</v>
      </c>
      <c r="B5900" s="47">
        <f ca="1">IF('Inputs and Results'!$C$15='Inputs and Results'!$C$13, 'Inputs and Results'!$C$13, IF(E5900 &lt;= ('Inputs and Results'!$C$14-'Inputs and Results'!$C$13)/('Inputs and Results'!$C$15-'Inputs and Results'!$C$13), 'Inputs and Results'!$C$13 + SQRT(E5900*('Inputs and Results'!$C$15-'Inputs and Results'!$C$13)*('Inputs and Results'!$C$14-'Inputs and Results'!$C$13)), 'Inputs and Results'!$C$15 - SQRT((1-E5900)*('Inputs and Results'!$C$15-'Inputs and Results'!$C$13)*('Inputs and Results'!$C$15-'Inputs and Results'!$C$14))))</f>
        <v>1.1981171451157697</v>
      </c>
      <c r="C5900" s="47">
        <f ca="1">IF('Inputs and Results'!$G$15='Inputs and Results'!$G$13, 'Inputs and Results'!$G$13, IF(F5900 &lt;= ('Inputs and Results'!$G$14-'Inputs and Results'!$G$13)/('Inputs and Results'!$G$15-'Inputs and Results'!$G$13), 'Inputs and Results'!$G$13 + SQRT(F5900*('Inputs and Results'!$G$15-'Inputs and Results'!$G$13)*('Inputs and Results'!$G$14-'Inputs and Results'!$G$13)), 'Inputs and Results'!$G$15 - SQRT((1-F5900)*('Inputs and Results'!$G$15-'Inputs and Results'!$G$13)*('Inputs and Results'!$G$15-'Inputs and Results'!$G$14))))</f>
        <v>1048.5678565112726</v>
      </c>
      <c r="D5900">
        <f t="shared" ca="1" si="387"/>
        <v>1256.3071267034479</v>
      </c>
      <c r="E5900">
        <f t="shared" ca="1" si="386"/>
        <v>0.63924646414158404</v>
      </c>
      <c r="F5900">
        <f t="shared" ca="1" si="386"/>
        <v>0.97296559105066771</v>
      </c>
    </row>
    <row r="5901" spans="1:6" ht="15.75" customHeight="1" x14ac:dyDescent="0.2">
      <c r="A5901">
        <v>5900</v>
      </c>
      <c r="B5901" s="47">
        <f ca="1">IF('Inputs and Results'!$C$15='Inputs and Results'!$C$13, 'Inputs and Results'!$C$13, IF(E5901 &lt;= ('Inputs and Results'!$C$14-'Inputs and Results'!$C$13)/('Inputs and Results'!$C$15-'Inputs and Results'!$C$13), 'Inputs and Results'!$C$13 + SQRT(E5901*('Inputs and Results'!$C$15-'Inputs and Results'!$C$13)*('Inputs and Results'!$C$14-'Inputs and Results'!$C$13)), 'Inputs and Results'!$C$15 - SQRT((1-E5901)*('Inputs and Results'!$C$15-'Inputs and Results'!$C$13)*('Inputs and Results'!$C$15-'Inputs and Results'!$C$14))))</f>
        <v>1.9727649357965498</v>
      </c>
      <c r="C5901" s="47">
        <f ca="1">IF('Inputs and Results'!$G$15='Inputs and Results'!$G$13, 'Inputs and Results'!$G$13, IF(F5901 &lt;= ('Inputs and Results'!$G$14-'Inputs and Results'!$G$13)/('Inputs and Results'!$G$15-'Inputs and Results'!$G$13), 'Inputs and Results'!$G$13 + SQRT(F5901*('Inputs and Results'!$G$15-'Inputs and Results'!$G$13)*('Inputs and Results'!$G$14-'Inputs and Results'!$G$13)), 'Inputs and Results'!$G$15 - SQRT((1-F5901)*('Inputs and Results'!$G$15-'Inputs and Results'!$G$13)*('Inputs and Results'!$G$15-'Inputs and Results'!$G$14))))</f>
        <v>434.10275977540766</v>
      </c>
      <c r="D5901">
        <f t="shared" ca="1" si="387"/>
        <v>856.38270301743717</v>
      </c>
      <c r="E5901">
        <f t="shared" ca="1" si="386"/>
        <v>0.88275423587454815</v>
      </c>
      <c r="F5901">
        <f t="shared" ca="1" si="386"/>
        <v>0.30845292483663611</v>
      </c>
    </row>
    <row r="5902" spans="1:6" ht="15.75" customHeight="1" x14ac:dyDescent="0.2">
      <c r="A5902">
        <v>5901</v>
      </c>
      <c r="B5902" s="47">
        <f ca="1">IF('Inputs and Results'!$C$15='Inputs and Results'!$C$13, 'Inputs and Results'!$C$13, IF(E5902 &lt;= ('Inputs and Results'!$C$14-'Inputs and Results'!$C$13)/('Inputs and Results'!$C$15-'Inputs and Results'!$C$13), 'Inputs and Results'!$C$13 + SQRT(E5902*('Inputs and Results'!$C$15-'Inputs and Results'!$C$13)*('Inputs and Results'!$C$14-'Inputs and Results'!$C$13)), 'Inputs and Results'!$C$15 - SQRT((1-E5902)*('Inputs and Results'!$C$15-'Inputs and Results'!$C$13)*('Inputs and Results'!$C$15-'Inputs and Results'!$C$14))))</f>
        <v>0.92407724778667655</v>
      </c>
      <c r="C5902" s="47">
        <f ca="1">IF('Inputs and Results'!$G$15='Inputs and Results'!$G$13, 'Inputs and Results'!$G$13, IF(F5902 &lt;= ('Inputs and Results'!$G$14-'Inputs and Results'!$G$13)/('Inputs and Results'!$G$15-'Inputs and Results'!$G$13), 'Inputs and Results'!$G$13 + SQRT(F5902*('Inputs and Results'!$G$15-'Inputs and Results'!$G$13)*('Inputs and Results'!$G$14-'Inputs and Results'!$G$13)), 'Inputs and Results'!$G$15 - SQRT((1-F5902)*('Inputs and Results'!$G$15-'Inputs and Results'!$G$13)*('Inputs and Results'!$G$15-'Inputs and Results'!$G$14))))</f>
        <v>334.2867964109106</v>
      </c>
      <c r="D5902">
        <f t="shared" ca="1" si="387"/>
        <v>308.90682279881935</v>
      </c>
      <c r="E5902">
        <f t="shared" ref="E5902:F5921" ca="1" si="388">RAND()</f>
        <v>0.52117163631589569</v>
      </c>
      <c r="F5902">
        <f t="shared" ca="1" si="388"/>
        <v>0.11645469758183802</v>
      </c>
    </row>
    <row r="5903" spans="1:6" ht="15.75" customHeight="1" x14ac:dyDescent="0.2">
      <c r="A5903">
        <v>5902</v>
      </c>
      <c r="B5903" s="47">
        <f ca="1">IF('Inputs and Results'!$C$15='Inputs and Results'!$C$13, 'Inputs and Results'!$C$13, IF(E5903 &lt;= ('Inputs and Results'!$C$14-'Inputs and Results'!$C$13)/('Inputs and Results'!$C$15-'Inputs and Results'!$C$13), 'Inputs and Results'!$C$13 + SQRT(E5903*('Inputs and Results'!$C$15-'Inputs and Results'!$C$13)*('Inputs and Results'!$C$14-'Inputs and Results'!$C$13)), 'Inputs and Results'!$C$15 - SQRT((1-E5903)*('Inputs and Results'!$C$15-'Inputs and Results'!$C$13)*('Inputs and Results'!$C$15-'Inputs and Results'!$C$14))))</f>
        <v>0.2800750870688371</v>
      </c>
      <c r="C5903" s="47">
        <f ca="1">IF('Inputs and Results'!$G$15='Inputs and Results'!$G$13, 'Inputs and Results'!$G$13, IF(F5903 &lt;= ('Inputs and Results'!$G$14-'Inputs and Results'!$G$13)/('Inputs and Results'!$G$15-'Inputs and Results'!$G$13), 'Inputs and Results'!$G$13 + SQRT(F5903*('Inputs and Results'!$G$15-'Inputs and Results'!$G$13)*('Inputs and Results'!$G$14-'Inputs and Results'!$G$13)), 'Inputs and Results'!$G$15 - SQRT((1-F5903)*('Inputs and Results'!$G$15-'Inputs and Results'!$G$13)*('Inputs and Results'!$G$15-'Inputs and Results'!$G$14))))</f>
        <v>346.65924751596879</v>
      </c>
      <c r="D5903">
        <f t="shared" ca="1" si="387"/>
        <v>97.090618931252507</v>
      </c>
      <c r="E5903">
        <f t="shared" ca="1" si="388"/>
        <v>0.17800094089071161</v>
      </c>
      <c r="F5903">
        <f t="shared" ca="1" si="388"/>
        <v>0.141528834552901</v>
      </c>
    </row>
    <row r="5904" spans="1:6" ht="15.75" customHeight="1" x14ac:dyDescent="0.2">
      <c r="A5904">
        <v>5903</v>
      </c>
      <c r="B5904" s="47">
        <f ca="1">IF('Inputs and Results'!$C$15='Inputs and Results'!$C$13, 'Inputs and Results'!$C$13, IF(E5904 &lt;= ('Inputs and Results'!$C$14-'Inputs and Results'!$C$13)/('Inputs and Results'!$C$15-'Inputs and Results'!$C$13), 'Inputs and Results'!$C$13 + SQRT(E5904*('Inputs and Results'!$C$15-'Inputs and Results'!$C$13)*('Inputs and Results'!$C$14-'Inputs and Results'!$C$13)), 'Inputs and Results'!$C$15 - SQRT((1-E5904)*('Inputs and Results'!$C$15-'Inputs and Results'!$C$13)*('Inputs and Results'!$C$15-'Inputs and Results'!$C$14))))</f>
        <v>1.0181705285458549</v>
      </c>
      <c r="C5904" s="47">
        <f ca="1">IF('Inputs and Results'!$G$15='Inputs and Results'!$G$13, 'Inputs and Results'!$G$13, IF(F5904 &lt;= ('Inputs and Results'!$G$14-'Inputs and Results'!$G$13)/('Inputs and Results'!$G$15-'Inputs and Results'!$G$13), 'Inputs and Results'!$G$13 + SQRT(F5904*('Inputs and Results'!$G$15-'Inputs and Results'!$G$13)*('Inputs and Results'!$G$14-'Inputs and Results'!$G$13)), 'Inputs and Results'!$G$15 - SQRT((1-F5904)*('Inputs and Results'!$G$15-'Inputs and Results'!$G$13)*('Inputs and Results'!$G$15-'Inputs and Results'!$G$14))))</f>
        <v>479.38719202560492</v>
      </c>
      <c r="D5904">
        <f t="shared" ca="1" si="387"/>
        <v>488.0979106828234</v>
      </c>
      <c r="E5904">
        <f t="shared" ca="1" si="388"/>
        <v>0.56359466067508712</v>
      </c>
      <c r="F5904">
        <f t="shared" ca="1" si="388"/>
        <v>0.3878121677486206</v>
      </c>
    </row>
    <row r="5905" spans="1:6" ht="15.75" customHeight="1" x14ac:dyDescent="0.2">
      <c r="A5905">
        <v>5904</v>
      </c>
      <c r="B5905" s="47">
        <f ca="1">IF('Inputs and Results'!$C$15='Inputs and Results'!$C$13, 'Inputs and Results'!$C$13, IF(E5905 &lt;= ('Inputs and Results'!$C$14-'Inputs and Results'!$C$13)/('Inputs and Results'!$C$15-'Inputs and Results'!$C$13), 'Inputs and Results'!$C$13 + SQRT(E5905*('Inputs and Results'!$C$15-'Inputs and Results'!$C$13)*('Inputs and Results'!$C$14-'Inputs and Results'!$C$13)), 'Inputs and Results'!$C$15 - SQRT((1-E5905)*('Inputs and Results'!$C$15-'Inputs and Results'!$C$13)*('Inputs and Results'!$C$15-'Inputs and Results'!$C$14))))</f>
        <v>5.7316310734970788E-2</v>
      </c>
      <c r="C5905" s="47">
        <f ca="1">IF('Inputs and Results'!$G$15='Inputs and Results'!$G$13, 'Inputs and Results'!$G$13, IF(F5905 &lt;= ('Inputs and Results'!$G$14-'Inputs and Results'!$G$13)/('Inputs and Results'!$G$15-'Inputs and Results'!$G$13), 'Inputs and Results'!$G$13 + SQRT(F5905*('Inputs and Results'!$G$15-'Inputs and Results'!$G$13)*('Inputs and Results'!$G$14-'Inputs and Results'!$G$13)), 'Inputs and Results'!$G$15 - SQRT((1-F5905)*('Inputs and Results'!$G$15-'Inputs and Results'!$G$13)*('Inputs and Results'!$G$15-'Inputs and Results'!$G$14))))</f>
        <v>884.08654975674938</v>
      </c>
      <c r="D5905">
        <f t="shared" ca="1" si="387"/>
        <v>50.672579402466063</v>
      </c>
      <c r="E5905">
        <f t="shared" ca="1" si="388"/>
        <v>3.7845856103728592E-2</v>
      </c>
      <c r="F5905">
        <f t="shared" ca="1" si="388"/>
        <v>0.8823432160852932</v>
      </c>
    </row>
    <row r="5906" spans="1:6" ht="15.75" customHeight="1" x14ac:dyDescent="0.2">
      <c r="A5906">
        <v>5905</v>
      </c>
      <c r="B5906" s="47">
        <f ca="1">IF('Inputs and Results'!$C$15='Inputs and Results'!$C$13, 'Inputs and Results'!$C$13, IF(E5906 &lt;= ('Inputs and Results'!$C$14-'Inputs and Results'!$C$13)/('Inputs and Results'!$C$15-'Inputs and Results'!$C$13), 'Inputs and Results'!$C$13 + SQRT(E5906*('Inputs and Results'!$C$15-'Inputs and Results'!$C$13)*('Inputs and Results'!$C$14-'Inputs and Results'!$C$13)), 'Inputs and Results'!$C$15 - SQRT((1-E5906)*('Inputs and Results'!$C$15-'Inputs and Results'!$C$13)*('Inputs and Results'!$C$15-'Inputs and Results'!$C$14))))</f>
        <v>0.35369034564636292</v>
      </c>
      <c r="C5906" s="47">
        <f ca="1">IF('Inputs and Results'!$G$15='Inputs and Results'!$G$13, 'Inputs and Results'!$G$13, IF(F5906 &lt;= ('Inputs and Results'!$G$14-'Inputs and Results'!$G$13)/('Inputs and Results'!$G$15-'Inputs and Results'!$G$13), 'Inputs and Results'!$G$13 + SQRT(F5906*('Inputs and Results'!$G$15-'Inputs and Results'!$G$13)*('Inputs and Results'!$G$14-'Inputs and Results'!$G$13)), 'Inputs and Results'!$G$15 - SQRT((1-F5906)*('Inputs and Results'!$G$15-'Inputs and Results'!$G$13)*('Inputs and Results'!$G$15-'Inputs and Results'!$G$14))))</f>
        <v>525.34673904556541</v>
      </c>
      <c r="D5906">
        <f t="shared" ca="1" si="387"/>
        <v>185.81006971721567</v>
      </c>
      <c r="E5906">
        <f t="shared" ca="1" si="388"/>
        <v>0.22189391258608171</v>
      </c>
      <c r="F5906">
        <f t="shared" ca="1" si="388"/>
        <v>0.46341072582384912</v>
      </c>
    </row>
    <row r="5907" spans="1:6" ht="15.75" customHeight="1" x14ac:dyDescent="0.2">
      <c r="A5907">
        <v>5906</v>
      </c>
      <c r="B5907" s="47">
        <f ca="1">IF('Inputs and Results'!$C$15='Inputs and Results'!$C$13, 'Inputs and Results'!$C$13, IF(E5907 &lt;= ('Inputs and Results'!$C$14-'Inputs and Results'!$C$13)/('Inputs and Results'!$C$15-'Inputs and Results'!$C$13), 'Inputs and Results'!$C$13 + SQRT(E5907*('Inputs and Results'!$C$15-'Inputs and Results'!$C$13)*('Inputs and Results'!$C$14-'Inputs and Results'!$C$13)), 'Inputs and Results'!$C$15 - SQRT((1-E5907)*('Inputs and Results'!$C$15-'Inputs and Results'!$C$13)*('Inputs and Results'!$C$15-'Inputs and Results'!$C$14))))</f>
        <v>0.54191096628481628</v>
      </c>
      <c r="C5907" s="47">
        <f ca="1">IF('Inputs and Results'!$G$15='Inputs and Results'!$G$13, 'Inputs and Results'!$G$13, IF(F5907 &lt;= ('Inputs and Results'!$G$14-'Inputs and Results'!$G$13)/('Inputs and Results'!$G$15-'Inputs and Results'!$G$13), 'Inputs and Results'!$G$13 + SQRT(F5907*('Inputs and Results'!$G$15-'Inputs and Results'!$G$13)*('Inputs and Results'!$G$14-'Inputs and Results'!$G$13)), 'Inputs and Results'!$G$15 - SQRT((1-F5907)*('Inputs and Results'!$G$15-'Inputs and Results'!$G$13)*('Inputs and Results'!$G$15-'Inputs and Results'!$G$14))))</f>
        <v>945.77595452665958</v>
      </c>
      <c r="D5907">
        <f t="shared" ca="1" si="387"/>
        <v>512.52636140648656</v>
      </c>
      <c r="E5907">
        <f t="shared" ca="1" si="388"/>
        <v>0.32864425581435042</v>
      </c>
      <c r="F5907">
        <f t="shared" ca="1" si="388"/>
        <v>0.92380719005939227</v>
      </c>
    </row>
    <row r="5908" spans="1:6" ht="15.75" customHeight="1" x14ac:dyDescent="0.2">
      <c r="A5908">
        <v>5907</v>
      </c>
      <c r="B5908" s="47">
        <f ca="1">IF('Inputs and Results'!$C$15='Inputs and Results'!$C$13, 'Inputs and Results'!$C$13, IF(E5908 &lt;= ('Inputs and Results'!$C$14-'Inputs and Results'!$C$13)/('Inputs and Results'!$C$15-'Inputs and Results'!$C$13), 'Inputs and Results'!$C$13 + SQRT(E5908*('Inputs and Results'!$C$15-'Inputs and Results'!$C$13)*('Inputs and Results'!$C$14-'Inputs and Results'!$C$13)), 'Inputs and Results'!$C$15 - SQRT((1-E5908)*('Inputs and Results'!$C$15-'Inputs and Results'!$C$13)*('Inputs and Results'!$C$15-'Inputs and Results'!$C$14))))</f>
        <v>1.3343148758651173</v>
      </c>
      <c r="C5908" s="47">
        <f ca="1">IF('Inputs and Results'!$G$15='Inputs and Results'!$G$13, 'Inputs and Results'!$G$13, IF(F5908 &lt;= ('Inputs and Results'!$G$14-'Inputs and Results'!$G$13)/('Inputs and Results'!$G$15-'Inputs and Results'!$G$13), 'Inputs and Results'!$G$13 + SQRT(F5908*('Inputs and Results'!$G$15-'Inputs and Results'!$G$13)*('Inputs and Results'!$G$14-'Inputs and Results'!$G$13)), 'Inputs and Results'!$G$15 - SQRT((1-F5908)*('Inputs and Results'!$G$15-'Inputs and Results'!$G$13)*('Inputs and Results'!$G$15-'Inputs and Results'!$G$14))))</f>
        <v>326.38690298419817</v>
      </c>
      <c r="D5908">
        <f t="shared" ca="1" si="387"/>
        <v>435.50289993936047</v>
      </c>
      <c r="E5908">
        <f t="shared" ca="1" si="388"/>
        <v>0.6917214519150845</v>
      </c>
      <c r="F5908">
        <f t="shared" ca="1" si="388"/>
        <v>0.10025589039254079</v>
      </c>
    </row>
    <row r="5909" spans="1:6" ht="15.75" customHeight="1" x14ac:dyDescent="0.2">
      <c r="A5909">
        <v>5908</v>
      </c>
      <c r="B5909" s="47">
        <f ca="1">IF('Inputs and Results'!$C$15='Inputs and Results'!$C$13, 'Inputs and Results'!$C$13, IF(E5909 &lt;= ('Inputs and Results'!$C$14-'Inputs and Results'!$C$13)/('Inputs and Results'!$C$15-'Inputs and Results'!$C$13), 'Inputs and Results'!$C$13 + SQRT(E5909*('Inputs and Results'!$C$15-'Inputs and Results'!$C$13)*('Inputs and Results'!$C$14-'Inputs and Results'!$C$13)), 'Inputs and Results'!$C$15 - SQRT((1-E5909)*('Inputs and Results'!$C$15-'Inputs and Results'!$C$13)*('Inputs and Results'!$C$15-'Inputs and Results'!$C$14))))</f>
        <v>1.1643236768068537</v>
      </c>
      <c r="C5909" s="47">
        <f ca="1">IF('Inputs and Results'!$G$15='Inputs and Results'!$G$13, 'Inputs and Results'!$G$13, IF(F5909 &lt;= ('Inputs and Results'!$G$14-'Inputs and Results'!$G$13)/('Inputs and Results'!$G$15-'Inputs and Results'!$G$13), 'Inputs and Results'!$G$13 + SQRT(F5909*('Inputs and Results'!$G$15-'Inputs and Results'!$G$13)*('Inputs and Results'!$G$14-'Inputs and Results'!$G$13)), 'Inputs and Results'!$G$15 - SQRT((1-F5909)*('Inputs and Results'!$G$15-'Inputs and Results'!$G$13)*('Inputs and Results'!$G$15-'Inputs and Results'!$G$14))))</f>
        <v>1039.5041597979944</v>
      </c>
      <c r="D5909">
        <f t="shared" ca="1" si="387"/>
        <v>1210.3193053920199</v>
      </c>
      <c r="E5909">
        <f t="shared" ca="1" si="388"/>
        <v>0.62558804849645455</v>
      </c>
      <c r="F5909">
        <f t="shared" ca="1" si="388"/>
        <v>0.96963255168973472</v>
      </c>
    </row>
    <row r="5910" spans="1:6" ht="15.75" customHeight="1" x14ac:dyDescent="0.2">
      <c r="A5910">
        <v>5909</v>
      </c>
      <c r="B5910" s="47">
        <f ca="1">IF('Inputs and Results'!$C$15='Inputs and Results'!$C$13, 'Inputs and Results'!$C$13, IF(E5910 &lt;= ('Inputs and Results'!$C$14-'Inputs and Results'!$C$13)/('Inputs and Results'!$C$15-'Inputs and Results'!$C$13), 'Inputs and Results'!$C$13 + SQRT(E5910*('Inputs and Results'!$C$15-'Inputs and Results'!$C$13)*('Inputs and Results'!$C$14-'Inputs and Results'!$C$13)), 'Inputs and Results'!$C$15 - SQRT((1-E5910)*('Inputs and Results'!$C$15-'Inputs and Results'!$C$13)*('Inputs and Results'!$C$15-'Inputs and Results'!$C$14))))</f>
        <v>1.9931653299642922</v>
      </c>
      <c r="C5910" s="47">
        <f ca="1">IF('Inputs and Results'!$G$15='Inputs and Results'!$G$13, 'Inputs and Results'!$G$13, IF(F5910 &lt;= ('Inputs and Results'!$G$14-'Inputs and Results'!$G$13)/('Inputs and Results'!$G$15-'Inputs and Results'!$G$13), 'Inputs and Results'!$G$13 + SQRT(F5910*('Inputs and Results'!$G$15-'Inputs and Results'!$G$13)*('Inputs and Results'!$G$14-'Inputs and Results'!$G$13)), 'Inputs and Results'!$G$15 - SQRT((1-F5910)*('Inputs and Results'!$G$15-'Inputs and Results'!$G$13)*('Inputs and Results'!$G$15-'Inputs and Results'!$G$14))))</f>
        <v>758.42932440621303</v>
      </c>
      <c r="D5910">
        <f t="shared" ca="1" si="387"/>
        <v>1511.6750346347048</v>
      </c>
      <c r="E5910">
        <f t="shared" ca="1" si="388"/>
        <v>0.88736488302378747</v>
      </c>
      <c r="F5910">
        <f t="shared" ca="1" si="388"/>
        <v>0.77013058606651486</v>
      </c>
    </row>
    <row r="5911" spans="1:6" ht="15.75" customHeight="1" x14ac:dyDescent="0.2">
      <c r="A5911">
        <v>5910</v>
      </c>
      <c r="B5911" s="47">
        <f ca="1">IF('Inputs and Results'!$C$15='Inputs and Results'!$C$13, 'Inputs and Results'!$C$13, IF(E5911 &lt;= ('Inputs and Results'!$C$14-'Inputs and Results'!$C$13)/('Inputs and Results'!$C$15-'Inputs and Results'!$C$13), 'Inputs and Results'!$C$13 + SQRT(E5911*('Inputs and Results'!$C$15-'Inputs and Results'!$C$13)*('Inputs and Results'!$C$14-'Inputs and Results'!$C$13)), 'Inputs and Results'!$C$15 - SQRT((1-E5911)*('Inputs and Results'!$C$15-'Inputs and Results'!$C$13)*('Inputs and Results'!$C$15-'Inputs and Results'!$C$14))))</f>
        <v>1.4000664280070305</v>
      </c>
      <c r="C5911" s="47">
        <f ca="1">IF('Inputs and Results'!$G$15='Inputs and Results'!$G$13, 'Inputs and Results'!$G$13, IF(F5911 &lt;= ('Inputs and Results'!$G$14-'Inputs and Results'!$G$13)/('Inputs and Results'!$G$15-'Inputs and Results'!$G$13), 'Inputs and Results'!$G$13 + SQRT(F5911*('Inputs and Results'!$G$15-'Inputs and Results'!$G$13)*('Inputs and Results'!$G$14-'Inputs and Results'!$G$13)), 'Inputs and Results'!$G$15 - SQRT((1-F5911)*('Inputs and Results'!$G$15-'Inputs and Results'!$G$13)*('Inputs and Results'!$G$15-'Inputs and Results'!$G$14))))</f>
        <v>361.43125982554761</v>
      </c>
      <c r="D5911">
        <f t="shared" ca="1" si="387"/>
        <v>506.02777291403538</v>
      </c>
      <c r="E5911">
        <f t="shared" ca="1" si="388"/>
        <v>0.71557917391220194</v>
      </c>
      <c r="F5911">
        <f t="shared" ca="1" si="388"/>
        <v>0.17099322952112861</v>
      </c>
    </row>
    <row r="5912" spans="1:6" ht="15.75" customHeight="1" x14ac:dyDescent="0.2">
      <c r="A5912">
        <v>5911</v>
      </c>
      <c r="B5912" s="47">
        <f ca="1">IF('Inputs and Results'!$C$15='Inputs and Results'!$C$13, 'Inputs and Results'!$C$13, IF(E5912 &lt;= ('Inputs and Results'!$C$14-'Inputs and Results'!$C$13)/('Inputs and Results'!$C$15-'Inputs and Results'!$C$13), 'Inputs and Results'!$C$13 + SQRT(E5912*('Inputs and Results'!$C$15-'Inputs and Results'!$C$13)*('Inputs and Results'!$C$14-'Inputs and Results'!$C$13)), 'Inputs and Results'!$C$15 - SQRT((1-E5912)*('Inputs and Results'!$C$15-'Inputs and Results'!$C$13)*('Inputs and Results'!$C$15-'Inputs and Results'!$C$14))))</f>
        <v>2.1024825613241482E-2</v>
      </c>
      <c r="C5912" s="47">
        <f ca="1">IF('Inputs and Results'!$G$15='Inputs and Results'!$G$13, 'Inputs and Results'!$G$13, IF(F5912 &lt;= ('Inputs and Results'!$G$14-'Inputs and Results'!$G$13)/('Inputs and Results'!$G$15-'Inputs and Results'!$G$13), 'Inputs and Results'!$G$13 + SQRT(F5912*('Inputs and Results'!$G$15-'Inputs and Results'!$G$13)*('Inputs and Results'!$G$14-'Inputs and Results'!$G$13)), 'Inputs and Results'!$G$15 - SQRT((1-F5912)*('Inputs and Results'!$G$15-'Inputs and Results'!$G$13)*('Inputs and Results'!$G$15-'Inputs and Results'!$G$14))))</f>
        <v>795.49582403682825</v>
      </c>
      <c r="D5912">
        <f t="shared" ca="1" si="387"/>
        <v>16.725160976436147</v>
      </c>
      <c r="E5912">
        <f t="shared" ca="1" si="388"/>
        <v>1.3967434487486829E-2</v>
      </c>
      <c r="F5912">
        <f t="shared" ca="1" si="388"/>
        <v>0.80710242917797581</v>
      </c>
    </row>
    <row r="5913" spans="1:6" ht="15.75" customHeight="1" x14ac:dyDescent="0.2">
      <c r="A5913">
        <v>5912</v>
      </c>
      <c r="B5913" s="47">
        <f ca="1">IF('Inputs and Results'!$C$15='Inputs and Results'!$C$13, 'Inputs and Results'!$C$13, IF(E5913 &lt;= ('Inputs and Results'!$C$14-'Inputs and Results'!$C$13)/('Inputs and Results'!$C$15-'Inputs and Results'!$C$13), 'Inputs and Results'!$C$13 + SQRT(E5913*('Inputs and Results'!$C$15-'Inputs and Results'!$C$13)*('Inputs and Results'!$C$14-'Inputs and Results'!$C$13)), 'Inputs and Results'!$C$15 - SQRT((1-E5913)*('Inputs and Results'!$C$15-'Inputs and Results'!$C$13)*('Inputs and Results'!$C$15-'Inputs and Results'!$C$14))))</f>
        <v>0.3795980175129583</v>
      </c>
      <c r="C5913" s="47">
        <f ca="1">IF('Inputs and Results'!$G$15='Inputs and Results'!$G$13, 'Inputs and Results'!$G$13, IF(F5913 &lt;= ('Inputs and Results'!$G$14-'Inputs and Results'!$G$13)/('Inputs and Results'!$G$15-'Inputs and Results'!$G$13), 'Inputs and Results'!$G$13 + SQRT(F5913*('Inputs and Results'!$G$15-'Inputs and Results'!$G$13)*('Inputs and Results'!$G$14-'Inputs and Results'!$G$13)), 'Inputs and Results'!$G$15 - SQRT((1-F5913)*('Inputs and Results'!$G$15-'Inputs and Results'!$G$13)*('Inputs and Results'!$G$15-'Inputs and Results'!$G$14))))</f>
        <v>659.27923522409981</v>
      </c>
      <c r="D5913">
        <f t="shared" ca="1" si="387"/>
        <v>250.26109067852758</v>
      </c>
      <c r="E5913">
        <f t="shared" ca="1" si="388"/>
        <v>0.23705482779755338</v>
      </c>
      <c r="F5913">
        <f t="shared" ca="1" si="388"/>
        <v>0.65531146754302794</v>
      </c>
    </row>
    <row r="5914" spans="1:6" ht="15.75" customHeight="1" x14ac:dyDescent="0.2">
      <c r="A5914">
        <v>5913</v>
      </c>
      <c r="B5914" s="47">
        <f ca="1">IF('Inputs and Results'!$C$15='Inputs and Results'!$C$13, 'Inputs and Results'!$C$13, IF(E5914 &lt;= ('Inputs and Results'!$C$14-'Inputs and Results'!$C$13)/('Inputs and Results'!$C$15-'Inputs and Results'!$C$13), 'Inputs and Results'!$C$13 + SQRT(E5914*('Inputs and Results'!$C$15-'Inputs and Results'!$C$13)*('Inputs and Results'!$C$14-'Inputs and Results'!$C$13)), 'Inputs and Results'!$C$15 - SQRT((1-E5914)*('Inputs and Results'!$C$15-'Inputs and Results'!$C$13)*('Inputs and Results'!$C$15-'Inputs and Results'!$C$14))))</f>
        <v>0.60152122710370559</v>
      </c>
      <c r="C5914" s="47">
        <f ca="1">IF('Inputs and Results'!$G$15='Inputs and Results'!$G$13, 'Inputs and Results'!$G$13, IF(F5914 &lt;= ('Inputs and Results'!$G$14-'Inputs and Results'!$G$13)/('Inputs and Results'!$G$15-'Inputs and Results'!$G$13), 'Inputs and Results'!$G$13 + SQRT(F5914*('Inputs and Results'!$G$15-'Inputs and Results'!$G$13)*('Inputs and Results'!$G$14-'Inputs and Results'!$G$13)), 'Inputs and Results'!$G$15 - SQRT((1-F5914)*('Inputs and Results'!$G$15-'Inputs and Results'!$G$13)*('Inputs and Results'!$G$15-'Inputs and Results'!$G$14))))</f>
        <v>497.38065712663081</v>
      </c>
      <c r="D5914">
        <f t="shared" ca="1" si="387"/>
        <v>299.18502321245842</v>
      </c>
      <c r="E5914">
        <f t="shared" ca="1" si="388"/>
        <v>0.36081106399620966</v>
      </c>
      <c r="F5914">
        <f t="shared" ca="1" si="388"/>
        <v>0.4180027362744726</v>
      </c>
    </row>
    <row r="5915" spans="1:6" ht="15.75" customHeight="1" x14ac:dyDescent="0.2">
      <c r="A5915">
        <v>5914</v>
      </c>
      <c r="B5915" s="47">
        <f ca="1">IF('Inputs and Results'!$C$15='Inputs and Results'!$C$13, 'Inputs and Results'!$C$13, IF(E5915 &lt;= ('Inputs and Results'!$C$14-'Inputs and Results'!$C$13)/('Inputs and Results'!$C$15-'Inputs and Results'!$C$13), 'Inputs and Results'!$C$13 + SQRT(E5915*('Inputs and Results'!$C$15-'Inputs and Results'!$C$13)*('Inputs and Results'!$C$14-'Inputs and Results'!$C$13)), 'Inputs and Results'!$C$15 - SQRT((1-E5915)*('Inputs and Results'!$C$15-'Inputs and Results'!$C$13)*('Inputs and Results'!$C$15-'Inputs and Results'!$C$14))))</f>
        <v>0.37038050540194911</v>
      </c>
      <c r="C5915" s="47">
        <f ca="1">IF('Inputs and Results'!$G$15='Inputs and Results'!$G$13, 'Inputs and Results'!$G$13, IF(F5915 &lt;= ('Inputs and Results'!$G$14-'Inputs and Results'!$G$13)/('Inputs and Results'!$G$15-'Inputs and Results'!$G$13), 'Inputs and Results'!$G$13 + SQRT(F5915*('Inputs and Results'!$G$15-'Inputs and Results'!$G$13)*('Inputs and Results'!$G$14-'Inputs and Results'!$G$13)), 'Inputs and Results'!$G$15 - SQRT((1-F5915)*('Inputs and Results'!$G$15-'Inputs and Results'!$G$13)*('Inputs and Results'!$G$15-'Inputs and Results'!$G$14))))</f>
        <v>732.0643103819724</v>
      </c>
      <c r="D5915">
        <f t="shared" ca="1" si="387"/>
        <v>271.14234926600426</v>
      </c>
      <c r="E5915">
        <f t="shared" ca="1" si="388"/>
        <v>0.23167792373665463</v>
      </c>
      <c r="F5915">
        <f t="shared" ca="1" si="388"/>
        <v>0.74186132288076256</v>
      </c>
    </row>
    <row r="5916" spans="1:6" ht="15.75" customHeight="1" x14ac:dyDescent="0.2">
      <c r="A5916">
        <v>5915</v>
      </c>
      <c r="B5916" s="47">
        <f ca="1">IF('Inputs and Results'!$C$15='Inputs and Results'!$C$13, 'Inputs and Results'!$C$13, IF(E5916 &lt;= ('Inputs and Results'!$C$14-'Inputs and Results'!$C$13)/('Inputs and Results'!$C$15-'Inputs and Results'!$C$13), 'Inputs and Results'!$C$13 + SQRT(E5916*('Inputs and Results'!$C$15-'Inputs and Results'!$C$13)*('Inputs and Results'!$C$14-'Inputs and Results'!$C$13)), 'Inputs and Results'!$C$15 - SQRT((1-E5916)*('Inputs and Results'!$C$15-'Inputs and Results'!$C$13)*('Inputs and Results'!$C$15-'Inputs and Results'!$C$14))))</f>
        <v>0.76017902353470079</v>
      </c>
      <c r="C5916" s="47">
        <f ca="1">IF('Inputs and Results'!$G$15='Inputs and Results'!$G$13, 'Inputs and Results'!$G$13, IF(F5916 &lt;= ('Inputs and Results'!$G$14-'Inputs and Results'!$G$13)/('Inputs and Results'!$G$15-'Inputs and Results'!$G$13), 'Inputs and Results'!$G$13 + SQRT(F5916*('Inputs and Results'!$G$15-'Inputs and Results'!$G$13)*('Inputs and Results'!$G$14-'Inputs and Results'!$G$13)), 'Inputs and Results'!$G$15 - SQRT((1-F5916)*('Inputs and Results'!$G$15-'Inputs and Results'!$G$13)*('Inputs and Results'!$G$15-'Inputs and Results'!$G$14))))</f>
        <v>750.23036856231261</v>
      </c>
      <c r="D5916">
        <f t="shared" ca="1" si="387"/>
        <v>570.30938899977752</v>
      </c>
      <c r="E5916">
        <f t="shared" ca="1" si="388"/>
        <v>0.44257799926511476</v>
      </c>
      <c r="F5916">
        <f t="shared" ca="1" si="388"/>
        <v>0.76151503951872979</v>
      </c>
    </row>
    <row r="5917" spans="1:6" ht="15.75" customHeight="1" x14ac:dyDescent="0.2">
      <c r="A5917">
        <v>5916</v>
      </c>
      <c r="B5917" s="47">
        <f ca="1">IF('Inputs and Results'!$C$15='Inputs and Results'!$C$13, 'Inputs and Results'!$C$13, IF(E5917 &lt;= ('Inputs and Results'!$C$14-'Inputs and Results'!$C$13)/('Inputs and Results'!$C$15-'Inputs and Results'!$C$13), 'Inputs and Results'!$C$13 + SQRT(E5917*('Inputs and Results'!$C$15-'Inputs and Results'!$C$13)*('Inputs and Results'!$C$14-'Inputs and Results'!$C$13)), 'Inputs and Results'!$C$15 - SQRT((1-E5917)*('Inputs and Results'!$C$15-'Inputs and Results'!$C$13)*('Inputs and Results'!$C$15-'Inputs and Results'!$C$14))))</f>
        <v>0.431470871497738</v>
      </c>
      <c r="C5917" s="47">
        <f ca="1">IF('Inputs and Results'!$G$15='Inputs and Results'!$G$13, 'Inputs and Results'!$G$13, IF(F5917 &lt;= ('Inputs and Results'!$G$14-'Inputs and Results'!$G$13)/('Inputs and Results'!$G$15-'Inputs and Results'!$G$13), 'Inputs and Results'!$G$13 + SQRT(F5917*('Inputs and Results'!$G$15-'Inputs and Results'!$G$13)*('Inputs and Results'!$G$14-'Inputs and Results'!$G$13)), 'Inputs and Results'!$G$15 - SQRT((1-F5917)*('Inputs and Results'!$G$15-'Inputs and Results'!$G$13)*('Inputs and Results'!$G$15-'Inputs and Results'!$G$14))))</f>
        <v>413.05603981143463</v>
      </c>
      <c r="D5917">
        <f t="shared" ca="1" si="387"/>
        <v>178.22164947484407</v>
      </c>
      <c r="E5917">
        <f t="shared" ca="1" si="388"/>
        <v>0.26696201289282351</v>
      </c>
      <c r="F5917">
        <f t="shared" ca="1" si="388"/>
        <v>0.26992352824579058</v>
      </c>
    </row>
    <row r="5918" spans="1:6" ht="15.75" customHeight="1" x14ac:dyDescent="0.2">
      <c r="A5918">
        <v>5917</v>
      </c>
      <c r="B5918" s="47">
        <f ca="1">IF('Inputs and Results'!$C$15='Inputs and Results'!$C$13, 'Inputs and Results'!$C$13, IF(E5918 &lt;= ('Inputs and Results'!$C$14-'Inputs and Results'!$C$13)/('Inputs and Results'!$C$15-'Inputs and Results'!$C$13), 'Inputs and Results'!$C$13 + SQRT(E5918*('Inputs and Results'!$C$15-'Inputs and Results'!$C$13)*('Inputs and Results'!$C$14-'Inputs and Results'!$C$13)), 'Inputs and Results'!$C$15 - SQRT((1-E5918)*('Inputs and Results'!$C$15-'Inputs and Results'!$C$13)*('Inputs and Results'!$C$15-'Inputs and Results'!$C$14))))</f>
        <v>5.781547842564061E-2</v>
      </c>
      <c r="C5918" s="47">
        <f ca="1">IF('Inputs and Results'!$G$15='Inputs and Results'!$G$13, 'Inputs and Results'!$G$13, IF(F5918 &lt;= ('Inputs and Results'!$G$14-'Inputs and Results'!$G$13)/('Inputs and Results'!$G$15-'Inputs and Results'!$G$13), 'Inputs and Results'!$G$13 + SQRT(F5918*('Inputs and Results'!$G$15-'Inputs and Results'!$G$13)*('Inputs and Results'!$G$14-'Inputs and Results'!$G$13)), 'Inputs and Results'!$G$15 - SQRT((1-F5918)*('Inputs and Results'!$G$15-'Inputs and Results'!$G$13)*('Inputs and Results'!$G$15-'Inputs and Results'!$G$14))))</f>
        <v>318.11564946261717</v>
      </c>
      <c r="D5918">
        <f t="shared" ca="1" si="387"/>
        <v>18.392008468364594</v>
      </c>
      <c r="E5918">
        <f t="shared" ca="1" si="388"/>
        <v>3.8172249000917646E-2</v>
      </c>
      <c r="F5918">
        <f t="shared" ca="1" si="388"/>
        <v>8.3137919856807629E-2</v>
      </c>
    </row>
    <row r="5919" spans="1:6" ht="15.75" customHeight="1" x14ac:dyDescent="0.2">
      <c r="A5919">
        <v>5918</v>
      </c>
      <c r="B5919" s="47">
        <f ca="1">IF('Inputs and Results'!$C$15='Inputs and Results'!$C$13, 'Inputs and Results'!$C$13, IF(E5919 &lt;= ('Inputs and Results'!$C$14-'Inputs and Results'!$C$13)/('Inputs and Results'!$C$15-'Inputs and Results'!$C$13), 'Inputs and Results'!$C$13 + SQRT(E5919*('Inputs and Results'!$C$15-'Inputs and Results'!$C$13)*('Inputs and Results'!$C$14-'Inputs and Results'!$C$13)), 'Inputs and Results'!$C$15 - SQRT((1-E5919)*('Inputs and Results'!$C$15-'Inputs and Results'!$C$13)*('Inputs and Results'!$C$15-'Inputs and Results'!$C$14))))</f>
        <v>0.54396354057087493</v>
      </c>
      <c r="C5919" s="47">
        <f ca="1">IF('Inputs and Results'!$G$15='Inputs and Results'!$G$13, 'Inputs and Results'!$G$13, IF(F5919 &lt;= ('Inputs and Results'!$G$14-'Inputs and Results'!$G$13)/('Inputs and Results'!$G$15-'Inputs and Results'!$G$13), 'Inputs and Results'!$G$13 + SQRT(F5919*('Inputs and Results'!$G$15-'Inputs and Results'!$G$13)*('Inputs and Results'!$G$14-'Inputs and Results'!$G$13)), 'Inputs and Results'!$G$15 - SQRT((1-F5919)*('Inputs and Results'!$G$15-'Inputs and Results'!$G$13)*('Inputs and Results'!$G$15-'Inputs and Results'!$G$14))))</f>
        <v>822.52907701293998</v>
      </c>
      <c r="D5919">
        <f t="shared" ca="1" si="387"/>
        <v>447.4258289544527</v>
      </c>
      <c r="E5919">
        <f t="shared" ca="1" si="388"/>
        <v>0.32976498999498316</v>
      </c>
      <c r="F5919">
        <f t="shared" ca="1" si="388"/>
        <v>0.83202380255056874</v>
      </c>
    </row>
    <row r="5920" spans="1:6" ht="15.75" customHeight="1" x14ac:dyDescent="0.2">
      <c r="A5920">
        <v>5919</v>
      </c>
      <c r="B5920" s="47">
        <f ca="1">IF('Inputs and Results'!$C$15='Inputs and Results'!$C$13, 'Inputs and Results'!$C$13, IF(E5920 &lt;= ('Inputs and Results'!$C$14-'Inputs and Results'!$C$13)/('Inputs and Results'!$C$15-'Inputs and Results'!$C$13), 'Inputs and Results'!$C$13 + SQRT(E5920*('Inputs and Results'!$C$15-'Inputs and Results'!$C$13)*('Inputs and Results'!$C$14-'Inputs and Results'!$C$13)), 'Inputs and Results'!$C$15 - SQRT((1-E5920)*('Inputs and Results'!$C$15-'Inputs and Results'!$C$13)*('Inputs and Results'!$C$15-'Inputs and Results'!$C$14))))</f>
        <v>0.87327148444221647</v>
      </c>
      <c r="C5920" s="47">
        <f ca="1">IF('Inputs and Results'!$G$15='Inputs and Results'!$G$13, 'Inputs and Results'!$G$13, IF(F5920 &lt;= ('Inputs and Results'!$G$14-'Inputs and Results'!$G$13)/('Inputs and Results'!$G$15-'Inputs and Results'!$G$13), 'Inputs and Results'!$G$13 + SQRT(F5920*('Inputs and Results'!$G$15-'Inputs and Results'!$G$13)*('Inputs and Results'!$G$14-'Inputs and Results'!$G$13)), 'Inputs and Results'!$G$15 - SQRT((1-F5920)*('Inputs and Results'!$G$15-'Inputs and Results'!$G$13)*('Inputs and Results'!$G$15-'Inputs and Results'!$G$14))))</f>
        <v>928.94954067518256</v>
      </c>
      <c r="D5920">
        <f t="shared" ca="1" si="387"/>
        <v>811.22514435733183</v>
      </c>
      <c r="E5920">
        <f t="shared" ca="1" si="388"/>
        <v>0.49744731345704285</v>
      </c>
      <c r="F5920">
        <f t="shared" ca="1" si="388"/>
        <v>0.9133874081773995</v>
      </c>
    </row>
    <row r="5921" spans="1:6" ht="15.75" customHeight="1" x14ac:dyDescent="0.2">
      <c r="A5921">
        <v>5920</v>
      </c>
      <c r="B5921" s="47">
        <f ca="1">IF('Inputs and Results'!$C$15='Inputs and Results'!$C$13, 'Inputs and Results'!$C$13, IF(E5921 &lt;= ('Inputs and Results'!$C$14-'Inputs and Results'!$C$13)/('Inputs and Results'!$C$15-'Inputs and Results'!$C$13), 'Inputs and Results'!$C$13 + SQRT(E5921*('Inputs and Results'!$C$15-'Inputs and Results'!$C$13)*('Inputs and Results'!$C$14-'Inputs and Results'!$C$13)), 'Inputs and Results'!$C$15 - SQRT((1-E5921)*('Inputs and Results'!$C$15-'Inputs and Results'!$C$13)*('Inputs and Results'!$C$15-'Inputs and Results'!$C$14))))</f>
        <v>0.45879159934294078</v>
      </c>
      <c r="C5921" s="47">
        <f ca="1">IF('Inputs and Results'!$G$15='Inputs and Results'!$G$13, 'Inputs and Results'!$G$13, IF(F5921 &lt;= ('Inputs and Results'!$G$14-'Inputs and Results'!$G$13)/('Inputs and Results'!$G$15-'Inputs and Results'!$G$13), 'Inputs and Results'!$G$13 + SQRT(F5921*('Inputs and Results'!$G$15-'Inputs and Results'!$G$13)*('Inputs and Results'!$G$14-'Inputs and Results'!$G$13)), 'Inputs and Results'!$G$15 - SQRT((1-F5921)*('Inputs and Results'!$G$15-'Inputs and Results'!$G$13)*('Inputs and Results'!$G$15-'Inputs and Results'!$G$14))))</f>
        <v>850.02522864889488</v>
      </c>
      <c r="D5921">
        <f t="shared" ca="1" si="387"/>
        <v>389.98443413367539</v>
      </c>
      <c r="E5921">
        <f t="shared" ca="1" si="388"/>
        <v>0.28247331826999911</v>
      </c>
      <c r="F5921">
        <f t="shared" ca="1" si="388"/>
        <v>0.85560431459660835</v>
      </c>
    </row>
    <row r="5922" spans="1:6" ht="15.75" customHeight="1" x14ac:dyDescent="0.2">
      <c r="A5922">
        <v>5921</v>
      </c>
      <c r="B5922" s="47">
        <f ca="1">IF('Inputs and Results'!$C$15='Inputs and Results'!$C$13, 'Inputs and Results'!$C$13, IF(E5922 &lt;= ('Inputs and Results'!$C$14-'Inputs and Results'!$C$13)/('Inputs and Results'!$C$15-'Inputs and Results'!$C$13), 'Inputs and Results'!$C$13 + SQRT(E5922*('Inputs and Results'!$C$15-'Inputs and Results'!$C$13)*('Inputs and Results'!$C$14-'Inputs and Results'!$C$13)), 'Inputs and Results'!$C$15 - SQRT((1-E5922)*('Inputs and Results'!$C$15-'Inputs and Results'!$C$13)*('Inputs and Results'!$C$15-'Inputs and Results'!$C$14))))</f>
        <v>0.21438363399592886</v>
      </c>
      <c r="C5922" s="47">
        <f ca="1">IF('Inputs and Results'!$G$15='Inputs and Results'!$G$13, 'Inputs and Results'!$G$13, IF(F5922 &lt;= ('Inputs and Results'!$G$14-'Inputs and Results'!$G$13)/('Inputs and Results'!$G$15-'Inputs and Results'!$G$13), 'Inputs and Results'!$G$13 + SQRT(F5922*('Inputs and Results'!$G$15-'Inputs and Results'!$G$13)*('Inputs and Results'!$G$14-'Inputs and Results'!$G$13)), 'Inputs and Results'!$G$15 - SQRT((1-F5922)*('Inputs and Results'!$G$15-'Inputs and Results'!$G$13)*('Inputs and Results'!$G$15-'Inputs and Results'!$G$14))))</f>
        <v>919.26157535288223</v>
      </c>
      <c r="D5922">
        <f t="shared" ca="1" si="387"/>
        <v>197.07463711697329</v>
      </c>
      <c r="E5922">
        <f t="shared" ref="E5922:F5941" ca="1" si="389">RAND()</f>
        <v>0.13781571793891911</v>
      </c>
      <c r="F5922">
        <f t="shared" ca="1" si="389"/>
        <v>0.90708529406932059</v>
      </c>
    </row>
    <row r="5923" spans="1:6" ht="15.75" customHeight="1" x14ac:dyDescent="0.2">
      <c r="A5923">
        <v>5922</v>
      </c>
      <c r="B5923" s="47">
        <f ca="1">IF('Inputs and Results'!$C$15='Inputs and Results'!$C$13, 'Inputs and Results'!$C$13, IF(E5923 &lt;= ('Inputs and Results'!$C$14-'Inputs and Results'!$C$13)/('Inputs and Results'!$C$15-'Inputs and Results'!$C$13), 'Inputs and Results'!$C$13 + SQRT(E5923*('Inputs and Results'!$C$15-'Inputs and Results'!$C$13)*('Inputs and Results'!$C$14-'Inputs and Results'!$C$13)), 'Inputs and Results'!$C$15 - SQRT((1-E5923)*('Inputs and Results'!$C$15-'Inputs and Results'!$C$13)*('Inputs and Results'!$C$15-'Inputs and Results'!$C$14))))</f>
        <v>0.43609191364290067</v>
      </c>
      <c r="C5923" s="47">
        <f ca="1">IF('Inputs and Results'!$G$15='Inputs and Results'!$G$13, 'Inputs and Results'!$G$13, IF(F5923 &lt;= ('Inputs and Results'!$G$14-'Inputs and Results'!$G$13)/('Inputs and Results'!$G$15-'Inputs and Results'!$G$13), 'Inputs and Results'!$G$13 + SQRT(F5923*('Inputs and Results'!$G$15-'Inputs and Results'!$G$13)*('Inputs and Results'!$G$14-'Inputs and Results'!$G$13)), 'Inputs and Results'!$G$15 - SQRT((1-F5923)*('Inputs and Results'!$G$15-'Inputs and Results'!$G$13)*('Inputs and Results'!$G$15-'Inputs and Results'!$G$14))))</f>
        <v>1002.211925024708</v>
      </c>
      <c r="D5923">
        <f t="shared" ca="1" si="387"/>
        <v>437.0565162597602</v>
      </c>
      <c r="E5923">
        <f t="shared" ca="1" si="389"/>
        <v>0.26959725830140846</v>
      </c>
      <c r="F5923">
        <f t="shared" ca="1" si="389"/>
        <v>0.95388088691488415</v>
      </c>
    </row>
    <row r="5924" spans="1:6" ht="15.75" customHeight="1" x14ac:dyDescent="0.2">
      <c r="A5924">
        <v>5923</v>
      </c>
      <c r="B5924" s="47">
        <f ca="1">IF('Inputs and Results'!$C$15='Inputs and Results'!$C$13, 'Inputs and Results'!$C$13, IF(E5924 &lt;= ('Inputs and Results'!$C$14-'Inputs and Results'!$C$13)/('Inputs and Results'!$C$15-'Inputs and Results'!$C$13), 'Inputs and Results'!$C$13 + SQRT(E5924*('Inputs and Results'!$C$15-'Inputs and Results'!$C$13)*('Inputs and Results'!$C$14-'Inputs and Results'!$C$13)), 'Inputs and Results'!$C$15 - SQRT((1-E5924)*('Inputs and Results'!$C$15-'Inputs and Results'!$C$13)*('Inputs and Results'!$C$15-'Inputs and Results'!$C$14))))</f>
        <v>0.38789444196282874</v>
      </c>
      <c r="C5924" s="47">
        <f ca="1">IF('Inputs and Results'!$G$15='Inputs and Results'!$G$13, 'Inputs and Results'!$G$13, IF(F5924 &lt;= ('Inputs and Results'!$G$14-'Inputs and Results'!$G$13)/('Inputs and Results'!$G$15-'Inputs and Results'!$G$13), 'Inputs and Results'!$G$13 + SQRT(F5924*('Inputs and Results'!$G$15-'Inputs and Results'!$G$13)*('Inputs and Results'!$G$14-'Inputs and Results'!$G$13)), 'Inputs and Results'!$G$15 - SQRT((1-F5924)*('Inputs and Results'!$G$15-'Inputs and Results'!$G$13)*('Inputs and Results'!$G$15-'Inputs and Results'!$G$14))))</f>
        <v>1006.9074513180899</v>
      </c>
      <c r="D5924">
        <f t="shared" ca="1" si="387"/>
        <v>390.57380393724463</v>
      </c>
      <c r="E5924">
        <f t="shared" ca="1" si="389"/>
        <v>0.24187828374125775</v>
      </c>
      <c r="F5924">
        <f t="shared" ca="1" si="389"/>
        <v>0.95604464726831662</v>
      </c>
    </row>
    <row r="5925" spans="1:6" ht="15.75" customHeight="1" x14ac:dyDescent="0.2">
      <c r="A5925">
        <v>5924</v>
      </c>
      <c r="B5925" s="47">
        <f ca="1">IF('Inputs and Results'!$C$15='Inputs and Results'!$C$13, 'Inputs and Results'!$C$13, IF(E5925 &lt;= ('Inputs and Results'!$C$14-'Inputs and Results'!$C$13)/('Inputs and Results'!$C$15-'Inputs and Results'!$C$13), 'Inputs and Results'!$C$13 + SQRT(E5925*('Inputs and Results'!$C$15-'Inputs and Results'!$C$13)*('Inputs and Results'!$C$14-'Inputs and Results'!$C$13)), 'Inputs and Results'!$C$15 - SQRT((1-E5925)*('Inputs and Results'!$C$15-'Inputs and Results'!$C$13)*('Inputs and Results'!$C$15-'Inputs and Results'!$C$14))))</f>
        <v>0.39086389520940301</v>
      </c>
      <c r="C5925" s="47">
        <f ca="1">IF('Inputs and Results'!$G$15='Inputs and Results'!$G$13, 'Inputs and Results'!$G$13, IF(F5925 &lt;= ('Inputs and Results'!$G$14-'Inputs and Results'!$G$13)/('Inputs and Results'!$G$15-'Inputs and Results'!$G$13), 'Inputs and Results'!$G$13 + SQRT(F5925*('Inputs and Results'!$G$15-'Inputs and Results'!$G$13)*('Inputs and Results'!$G$14-'Inputs and Results'!$G$13)), 'Inputs and Results'!$G$15 - SQRT((1-F5925)*('Inputs and Results'!$G$15-'Inputs and Results'!$G$13)*('Inputs and Results'!$G$15-'Inputs and Results'!$G$14))))</f>
        <v>460.91717014632945</v>
      </c>
      <c r="D5925">
        <f t="shared" ca="1" si="387"/>
        <v>180.1558804922895</v>
      </c>
      <c r="E5925">
        <f t="shared" ca="1" si="389"/>
        <v>0.24360097629757227</v>
      </c>
      <c r="F5925">
        <f t="shared" ca="1" si="389"/>
        <v>0.35602802813762879</v>
      </c>
    </row>
    <row r="5926" spans="1:6" ht="15.75" customHeight="1" x14ac:dyDescent="0.2">
      <c r="A5926">
        <v>5925</v>
      </c>
      <c r="B5926" s="47">
        <f ca="1">IF('Inputs and Results'!$C$15='Inputs and Results'!$C$13, 'Inputs and Results'!$C$13, IF(E5926 &lt;= ('Inputs and Results'!$C$14-'Inputs and Results'!$C$13)/('Inputs and Results'!$C$15-'Inputs and Results'!$C$13), 'Inputs and Results'!$C$13 + SQRT(E5926*('Inputs and Results'!$C$15-'Inputs and Results'!$C$13)*('Inputs and Results'!$C$14-'Inputs and Results'!$C$13)), 'Inputs and Results'!$C$15 - SQRT((1-E5926)*('Inputs and Results'!$C$15-'Inputs and Results'!$C$13)*('Inputs and Results'!$C$15-'Inputs and Results'!$C$14))))</f>
        <v>0.38360992100814384</v>
      </c>
      <c r="C5926" s="47">
        <f ca="1">IF('Inputs and Results'!$G$15='Inputs and Results'!$G$13, 'Inputs and Results'!$G$13, IF(F5926 &lt;= ('Inputs and Results'!$G$14-'Inputs and Results'!$G$13)/('Inputs and Results'!$G$15-'Inputs and Results'!$G$13), 'Inputs and Results'!$G$13 + SQRT(F5926*('Inputs and Results'!$G$15-'Inputs and Results'!$G$13)*('Inputs and Results'!$G$14-'Inputs and Results'!$G$13)), 'Inputs and Results'!$G$15 - SQRT((1-F5926)*('Inputs and Results'!$G$15-'Inputs and Results'!$G$13)*('Inputs and Results'!$G$15-'Inputs and Results'!$G$14))))</f>
        <v>287.4385525935279</v>
      </c>
      <c r="D5926">
        <f t="shared" ca="1" si="387"/>
        <v>110.26428045509844</v>
      </c>
      <c r="E5926">
        <f t="shared" ca="1" si="389"/>
        <v>0.23938921717255435</v>
      </c>
      <c r="F5926">
        <f t="shared" ca="1" si="389"/>
        <v>1.8240812112836569E-2</v>
      </c>
    </row>
    <row r="5927" spans="1:6" ht="15.75" customHeight="1" x14ac:dyDescent="0.2">
      <c r="A5927">
        <v>5926</v>
      </c>
      <c r="B5927" s="47">
        <f ca="1">IF('Inputs and Results'!$C$15='Inputs and Results'!$C$13, 'Inputs and Results'!$C$13, IF(E5927 &lt;= ('Inputs and Results'!$C$14-'Inputs and Results'!$C$13)/('Inputs and Results'!$C$15-'Inputs and Results'!$C$13), 'Inputs and Results'!$C$13 + SQRT(E5927*('Inputs and Results'!$C$15-'Inputs and Results'!$C$13)*('Inputs and Results'!$C$14-'Inputs and Results'!$C$13)), 'Inputs and Results'!$C$15 - SQRT((1-E5927)*('Inputs and Results'!$C$15-'Inputs and Results'!$C$13)*('Inputs and Results'!$C$15-'Inputs and Results'!$C$14))))</f>
        <v>0.62862734778486296</v>
      </c>
      <c r="C5927" s="47">
        <f ca="1">IF('Inputs and Results'!$G$15='Inputs and Results'!$G$13, 'Inputs and Results'!$G$13, IF(F5927 &lt;= ('Inputs and Results'!$G$14-'Inputs and Results'!$G$13)/('Inputs and Results'!$G$15-'Inputs and Results'!$G$13), 'Inputs and Results'!$G$13 + SQRT(F5927*('Inputs and Results'!$G$15-'Inputs and Results'!$G$13)*('Inputs and Results'!$G$14-'Inputs and Results'!$G$13)), 'Inputs and Results'!$G$15 - SQRT((1-F5927)*('Inputs and Results'!$G$15-'Inputs and Results'!$G$13)*('Inputs and Results'!$G$15-'Inputs and Results'!$G$14))))</f>
        <v>279.90043732092795</v>
      </c>
      <c r="D5927">
        <f t="shared" ca="1" si="387"/>
        <v>175.95306955687821</v>
      </c>
      <c r="E5927">
        <f t="shared" ca="1" si="389"/>
        <v>0.37517686048068311</v>
      </c>
      <c r="F5927">
        <f t="shared" ca="1" si="389"/>
        <v>1.9543912140304043E-3</v>
      </c>
    </row>
    <row r="5928" spans="1:6" ht="15.75" customHeight="1" x14ac:dyDescent="0.2">
      <c r="A5928">
        <v>5927</v>
      </c>
      <c r="B5928" s="47">
        <f ca="1">IF('Inputs and Results'!$C$15='Inputs and Results'!$C$13, 'Inputs and Results'!$C$13, IF(E5928 &lt;= ('Inputs and Results'!$C$14-'Inputs and Results'!$C$13)/('Inputs and Results'!$C$15-'Inputs and Results'!$C$13), 'Inputs and Results'!$C$13 + SQRT(E5928*('Inputs and Results'!$C$15-'Inputs and Results'!$C$13)*('Inputs and Results'!$C$14-'Inputs and Results'!$C$13)), 'Inputs and Results'!$C$15 - SQRT((1-E5928)*('Inputs and Results'!$C$15-'Inputs and Results'!$C$13)*('Inputs and Results'!$C$15-'Inputs and Results'!$C$14))))</f>
        <v>2.7788964897927544</v>
      </c>
      <c r="C5928" s="47">
        <f ca="1">IF('Inputs and Results'!$G$15='Inputs and Results'!$G$13, 'Inputs and Results'!$G$13, IF(F5928 &lt;= ('Inputs and Results'!$G$14-'Inputs and Results'!$G$13)/('Inputs and Results'!$G$15-'Inputs and Results'!$G$13), 'Inputs and Results'!$G$13 + SQRT(F5928*('Inputs and Results'!$G$15-'Inputs and Results'!$G$13)*('Inputs and Results'!$G$14-'Inputs and Results'!$G$13)), 'Inputs and Results'!$G$15 - SQRT((1-F5928)*('Inputs and Results'!$G$15-'Inputs and Results'!$G$13)*('Inputs and Results'!$G$15-'Inputs and Results'!$G$14))))</f>
        <v>861.29107364342144</v>
      </c>
      <c r="D5928">
        <f t="shared" ca="1" si="387"/>
        <v>2393.4387412375368</v>
      </c>
      <c r="E5928">
        <f t="shared" ca="1" si="389"/>
        <v>0.99456813753044826</v>
      </c>
      <c r="F5928">
        <f t="shared" ca="1" si="389"/>
        <v>0.86475101204300886</v>
      </c>
    </row>
    <row r="5929" spans="1:6" ht="15.75" customHeight="1" x14ac:dyDescent="0.2">
      <c r="A5929">
        <v>5928</v>
      </c>
      <c r="B5929" s="47">
        <f ca="1">IF('Inputs and Results'!$C$15='Inputs and Results'!$C$13, 'Inputs and Results'!$C$13, IF(E5929 &lt;= ('Inputs and Results'!$C$14-'Inputs and Results'!$C$13)/('Inputs and Results'!$C$15-'Inputs and Results'!$C$13), 'Inputs and Results'!$C$13 + SQRT(E5929*('Inputs and Results'!$C$15-'Inputs and Results'!$C$13)*('Inputs and Results'!$C$14-'Inputs and Results'!$C$13)), 'Inputs and Results'!$C$15 - SQRT((1-E5929)*('Inputs and Results'!$C$15-'Inputs and Results'!$C$13)*('Inputs and Results'!$C$15-'Inputs and Results'!$C$14))))</f>
        <v>0.31296470317864022</v>
      </c>
      <c r="C5929" s="47">
        <f ca="1">IF('Inputs and Results'!$G$15='Inputs and Results'!$G$13, 'Inputs and Results'!$G$13, IF(F5929 &lt;= ('Inputs and Results'!$G$14-'Inputs and Results'!$G$13)/('Inputs and Results'!$G$15-'Inputs and Results'!$G$13), 'Inputs and Results'!$G$13 + SQRT(F5929*('Inputs and Results'!$G$15-'Inputs and Results'!$G$13)*('Inputs and Results'!$G$14-'Inputs and Results'!$G$13)), 'Inputs and Results'!$G$15 - SQRT((1-F5929)*('Inputs and Results'!$G$15-'Inputs and Results'!$G$13)*('Inputs and Results'!$G$15-'Inputs and Results'!$G$14))))</f>
        <v>437.34696024241464</v>
      </c>
      <c r="D5929">
        <f t="shared" ca="1" si="387"/>
        <v>136.87416159834785</v>
      </c>
      <c r="E5929">
        <f t="shared" ca="1" si="389"/>
        <v>0.19776014595957181</v>
      </c>
      <c r="F5929">
        <f t="shared" ca="1" si="389"/>
        <v>0.3142990505628882</v>
      </c>
    </row>
    <row r="5930" spans="1:6" ht="15.75" customHeight="1" x14ac:dyDescent="0.2">
      <c r="A5930">
        <v>5929</v>
      </c>
      <c r="B5930" s="47">
        <f ca="1">IF('Inputs and Results'!$C$15='Inputs and Results'!$C$13, 'Inputs and Results'!$C$13, IF(E5930 &lt;= ('Inputs and Results'!$C$14-'Inputs and Results'!$C$13)/('Inputs and Results'!$C$15-'Inputs and Results'!$C$13), 'Inputs and Results'!$C$13 + SQRT(E5930*('Inputs and Results'!$C$15-'Inputs and Results'!$C$13)*('Inputs and Results'!$C$14-'Inputs and Results'!$C$13)), 'Inputs and Results'!$C$15 - SQRT((1-E5930)*('Inputs and Results'!$C$15-'Inputs and Results'!$C$13)*('Inputs and Results'!$C$15-'Inputs and Results'!$C$14))))</f>
        <v>0.30371890438489935</v>
      </c>
      <c r="C5930" s="47">
        <f ca="1">IF('Inputs and Results'!$G$15='Inputs and Results'!$G$13, 'Inputs and Results'!$G$13, IF(F5930 &lt;= ('Inputs and Results'!$G$14-'Inputs and Results'!$G$13)/('Inputs and Results'!$G$15-'Inputs and Results'!$G$13), 'Inputs and Results'!$G$13 + SQRT(F5930*('Inputs and Results'!$G$15-'Inputs and Results'!$G$13)*('Inputs and Results'!$G$14-'Inputs and Results'!$G$13)), 'Inputs and Results'!$G$15 - SQRT((1-F5930)*('Inputs and Results'!$G$15-'Inputs and Results'!$G$13)*('Inputs and Results'!$G$15-'Inputs and Results'!$G$14))))</f>
        <v>423.89654926922606</v>
      </c>
      <c r="D5930">
        <f t="shared" ca="1" si="387"/>
        <v>128.74539551658884</v>
      </c>
      <c r="E5930">
        <f t="shared" ca="1" si="389"/>
        <v>0.19222980593651473</v>
      </c>
      <c r="F5930">
        <f t="shared" ca="1" si="389"/>
        <v>0.28989925476814393</v>
      </c>
    </row>
    <row r="5931" spans="1:6" ht="15.75" customHeight="1" x14ac:dyDescent="0.2">
      <c r="A5931">
        <v>5930</v>
      </c>
      <c r="B5931" s="47">
        <f ca="1">IF('Inputs and Results'!$C$15='Inputs and Results'!$C$13, 'Inputs and Results'!$C$13, IF(E5931 &lt;= ('Inputs and Results'!$C$14-'Inputs and Results'!$C$13)/('Inputs and Results'!$C$15-'Inputs and Results'!$C$13), 'Inputs and Results'!$C$13 + SQRT(E5931*('Inputs and Results'!$C$15-'Inputs and Results'!$C$13)*('Inputs and Results'!$C$14-'Inputs and Results'!$C$13)), 'Inputs and Results'!$C$15 - SQRT((1-E5931)*('Inputs and Results'!$C$15-'Inputs and Results'!$C$13)*('Inputs and Results'!$C$15-'Inputs and Results'!$C$14))))</f>
        <v>0.24846185185735159</v>
      </c>
      <c r="C5931" s="47">
        <f ca="1">IF('Inputs and Results'!$G$15='Inputs and Results'!$G$13, 'Inputs and Results'!$G$13, IF(F5931 &lt;= ('Inputs and Results'!$G$14-'Inputs and Results'!$G$13)/('Inputs and Results'!$G$15-'Inputs and Results'!$G$13), 'Inputs and Results'!$G$13 + SQRT(F5931*('Inputs and Results'!$G$15-'Inputs and Results'!$G$13)*('Inputs and Results'!$G$14-'Inputs and Results'!$G$13)), 'Inputs and Results'!$G$15 - SQRT((1-F5931)*('Inputs and Results'!$G$15-'Inputs and Results'!$G$13)*('Inputs and Results'!$G$15-'Inputs and Results'!$G$14))))</f>
        <v>455.31432509379738</v>
      </c>
      <c r="D5931">
        <f t="shared" ca="1" si="387"/>
        <v>113.12824038998511</v>
      </c>
      <c r="E5931">
        <f t="shared" ca="1" si="389"/>
        <v>0.15878197992396936</v>
      </c>
      <c r="F5931">
        <f t="shared" ca="1" si="389"/>
        <v>0.3462273641447341</v>
      </c>
    </row>
    <row r="5932" spans="1:6" ht="15.75" customHeight="1" x14ac:dyDescent="0.2">
      <c r="A5932">
        <v>5931</v>
      </c>
      <c r="B5932" s="47">
        <f ca="1">IF('Inputs and Results'!$C$15='Inputs and Results'!$C$13, 'Inputs and Results'!$C$13, IF(E5932 &lt;= ('Inputs and Results'!$C$14-'Inputs and Results'!$C$13)/('Inputs and Results'!$C$15-'Inputs and Results'!$C$13), 'Inputs and Results'!$C$13 + SQRT(E5932*('Inputs and Results'!$C$15-'Inputs and Results'!$C$13)*('Inputs and Results'!$C$14-'Inputs and Results'!$C$13)), 'Inputs and Results'!$C$15 - SQRT((1-E5932)*('Inputs and Results'!$C$15-'Inputs and Results'!$C$13)*('Inputs and Results'!$C$15-'Inputs and Results'!$C$14))))</f>
        <v>0.30484562779519964</v>
      </c>
      <c r="C5932" s="47">
        <f ca="1">IF('Inputs and Results'!$G$15='Inputs and Results'!$G$13, 'Inputs and Results'!$G$13, IF(F5932 &lt;= ('Inputs and Results'!$G$14-'Inputs and Results'!$G$13)/('Inputs and Results'!$G$15-'Inputs and Results'!$G$13), 'Inputs and Results'!$G$13 + SQRT(F5932*('Inputs and Results'!$G$15-'Inputs and Results'!$G$13)*('Inputs and Results'!$G$14-'Inputs and Results'!$G$13)), 'Inputs and Results'!$G$15 - SQRT((1-F5932)*('Inputs and Results'!$G$15-'Inputs and Results'!$G$13)*('Inputs and Results'!$G$15-'Inputs and Results'!$G$14))))</f>
        <v>391.40178263697419</v>
      </c>
      <c r="D5932">
        <f t="shared" ca="1" si="387"/>
        <v>119.31712214812866</v>
      </c>
      <c r="E5932">
        <f t="shared" ca="1" si="389"/>
        <v>0.19290476777614973</v>
      </c>
      <c r="F5932">
        <f t="shared" ca="1" si="389"/>
        <v>0.22919184863421704</v>
      </c>
    </row>
    <row r="5933" spans="1:6" ht="15.75" customHeight="1" x14ac:dyDescent="0.2">
      <c r="A5933">
        <v>5932</v>
      </c>
      <c r="B5933" s="47">
        <f ca="1">IF('Inputs and Results'!$C$15='Inputs and Results'!$C$13, 'Inputs and Results'!$C$13, IF(E5933 &lt;= ('Inputs and Results'!$C$14-'Inputs and Results'!$C$13)/('Inputs and Results'!$C$15-'Inputs and Results'!$C$13), 'Inputs and Results'!$C$13 + SQRT(E5933*('Inputs and Results'!$C$15-'Inputs and Results'!$C$13)*('Inputs and Results'!$C$14-'Inputs and Results'!$C$13)), 'Inputs and Results'!$C$15 - SQRT((1-E5933)*('Inputs and Results'!$C$15-'Inputs and Results'!$C$13)*('Inputs and Results'!$C$15-'Inputs and Results'!$C$14))))</f>
        <v>1.236094514670484</v>
      </c>
      <c r="C5933" s="47">
        <f ca="1">IF('Inputs and Results'!$G$15='Inputs and Results'!$G$13, 'Inputs and Results'!$G$13, IF(F5933 &lt;= ('Inputs and Results'!$G$14-'Inputs and Results'!$G$13)/('Inputs and Results'!$G$15-'Inputs and Results'!$G$13), 'Inputs and Results'!$G$13 + SQRT(F5933*('Inputs and Results'!$G$15-'Inputs and Results'!$G$13)*('Inputs and Results'!$G$14-'Inputs and Results'!$G$13)), 'Inputs and Results'!$G$15 - SQRT((1-F5933)*('Inputs and Results'!$G$15-'Inputs and Results'!$G$13)*('Inputs and Results'!$G$15-'Inputs and Results'!$G$14))))</f>
        <v>1117.3845592002074</v>
      </c>
      <c r="D5933">
        <f t="shared" ca="1" si="387"/>
        <v>1381.1929244048731</v>
      </c>
      <c r="E5933">
        <f t="shared" ca="1" si="389"/>
        <v>0.65429304875827166</v>
      </c>
      <c r="F5933">
        <f t="shared" ca="1" si="389"/>
        <v>0.99195357090904113</v>
      </c>
    </row>
    <row r="5934" spans="1:6" ht="15.75" customHeight="1" x14ac:dyDescent="0.2">
      <c r="A5934">
        <v>5933</v>
      </c>
      <c r="B5934" s="47">
        <f ca="1">IF('Inputs and Results'!$C$15='Inputs and Results'!$C$13, 'Inputs and Results'!$C$13, IF(E5934 &lt;= ('Inputs and Results'!$C$14-'Inputs and Results'!$C$13)/('Inputs and Results'!$C$15-'Inputs and Results'!$C$13), 'Inputs and Results'!$C$13 + SQRT(E5934*('Inputs and Results'!$C$15-'Inputs and Results'!$C$13)*('Inputs and Results'!$C$14-'Inputs and Results'!$C$13)), 'Inputs and Results'!$C$15 - SQRT((1-E5934)*('Inputs and Results'!$C$15-'Inputs and Results'!$C$13)*('Inputs and Results'!$C$15-'Inputs and Results'!$C$14))))</f>
        <v>1.5481914788664208</v>
      </c>
      <c r="C5934" s="47">
        <f ca="1">IF('Inputs and Results'!$G$15='Inputs and Results'!$G$13, 'Inputs and Results'!$G$13, IF(F5934 &lt;= ('Inputs and Results'!$G$14-'Inputs and Results'!$G$13)/('Inputs and Results'!$G$15-'Inputs and Results'!$G$13), 'Inputs and Results'!$G$13 + SQRT(F5934*('Inputs and Results'!$G$15-'Inputs and Results'!$G$13)*('Inputs and Results'!$G$14-'Inputs and Results'!$G$13)), 'Inputs and Results'!$G$15 - SQRT((1-F5934)*('Inputs and Results'!$G$15-'Inputs and Results'!$G$13)*('Inputs and Results'!$G$15-'Inputs and Results'!$G$14))))</f>
        <v>451.7710946408763</v>
      </c>
      <c r="D5934">
        <f t="shared" ca="1" si="387"/>
        <v>699.42815912116009</v>
      </c>
      <c r="E5934">
        <f t="shared" ca="1" si="389"/>
        <v>0.76580577977376996</v>
      </c>
      <c r="F5934">
        <f t="shared" ca="1" si="389"/>
        <v>0.33999123502057493</v>
      </c>
    </row>
    <row r="5935" spans="1:6" ht="15.75" customHeight="1" x14ac:dyDescent="0.2">
      <c r="A5935">
        <v>5934</v>
      </c>
      <c r="B5935" s="47">
        <f ca="1">IF('Inputs and Results'!$C$15='Inputs and Results'!$C$13, 'Inputs and Results'!$C$13, IF(E5935 &lt;= ('Inputs and Results'!$C$14-'Inputs and Results'!$C$13)/('Inputs and Results'!$C$15-'Inputs and Results'!$C$13), 'Inputs and Results'!$C$13 + SQRT(E5935*('Inputs and Results'!$C$15-'Inputs and Results'!$C$13)*('Inputs and Results'!$C$14-'Inputs and Results'!$C$13)), 'Inputs and Results'!$C$15 - SQRT((1-E5935)*('Inputs and Results'!$C$15-'Inputs and Results'!$C$13)*('Inputs and Results'!$C$15-'Inputs and Results'!$C$14))))</f>
        <v>3.7067532701017925E-2</v>
      </c>
      <c r="C5935" s="47">
        <f ca="1">IF('Inputs and Results'!$G$15='Inputs and Results'!$G$13, 'Inputs and Results'!$G$13, IF(F5935 &lt;= ('Inputs and Results'!$G$14-'Inputs and Results'!$G$13)/('Inputs and Results'!$G$15-'Inputs and Results'!$G$13), 'Inputs and Results'!$G$13 + SQRT(F5935*('Inputs and Results'!$G$15-'Inputs and Results'!$G$13)*('Inputs and Results'!$G$14-'Inputs and Results'!$G$13)), 'Inputs and Results'!$G$15 - SQRT((1-F5935)*('Inputs and Results'!$G$15-'Inputs and Results'!$G$13)*('Inputs and Results'!$G$15-'Inputs and Results'!$G$14))))</f>
        <v>951.25889573549534</v>
      </c>
      <c r="D5935">
        <f t="shared" ca="1" si="387"/>
        <v>35.260820224809677</v>
      </c>
      <c r="E5935">
        <f t="shared" ca="1" si="389"/>
        <v>2.4559021580618512E-2</v>
      </c>
      <c r="F5935">
        <f t="shared" ca="1" si="389"/>
        <v>0.92705830424286828</v>
      </c>
    </row>
    <row r="5936" spans="1:6" ht="15.75" customHeight="1" x14ac:dyDescent="0.2">
      <c r="A5936">
        <v>5935</v>
      </c>
      <c r="B5936" s="47">
        <f ca="1">IF('Inputs and Results'!$C$15='Inputs and Results'!$C$13, 'Inputs and Results'!$C$13, IF(E5936 &lt;= ('Inputs and Results'!$C$14-'Inputs and Results'!$C$13)/('Inputs and Results'!$C$15-'Inputs and Results'!$C$13), 'Inputs and Results'!$C$13 + SQRT(E5936*('Inputs and Results'!$C$15-'Inputs and Results'!$C$13)*('Inputs and Results'!$C$14-'Inputs and Results'!$C$13)), 'Inputs and Results'!$C$15 - SQRT((1-E5936)*('Inputs and Results'!$C$15-'Inputs and Results'!$C$13)*('Inputs and Results'!$C$15-'Inputs and Results'!$C$14))))</f>
        <v>1.3605852976292356</v>
      </c>
      <c r="C5936" s="47">
        <f ca="1">IF('Inputs and Results'!$G$15='Inputs and Results'!$G$13, 'Inputs and Results'!$G$13, IF(F5936 &lt;= ('Inputs and Results'!$G$14-'Inputs and Results'!$G$13)/('Inputs and Results'!$G$15-'Inputs and Results'!$G$13), 'Inputs and Results'!$G$13 + SQRT(F5936*('Inputs and Results'!$G$15-'Inputs and Results'!$G$13)*('Inputs and Results'!$G$14-'Inputs and Results'!$G$13)), 'Inputs and Results'!$G$15 - SQRT((1-F5936)*('Inputs and Results'!$G$15-'Inputs and Results'!$G$13)*('Inputs and Results'!$G$15-'Inputs and Results'!$G$14))))</f>
        <v>854.25518409236497</v>
      </c>
      <c r="D5936">
        <f t="shared" ca="1" si="387"/>
        <v>1162.2870438996279</v>
      </c>
      <c r="E5936">
        <f t="shared" ca="1" si="389"/>
        <v>0.70136882596117534</v>
      </c>
      <c r="F5936">
        <f t="shared" ca="1" si="389"/>
        <v>0.85907368574850262</v>
      </c>
    </row>
    <row r="5937" spans="1:6" ht="15.75" customHeight="1" x14ac:dyDescent="0.2">
      <c r="A5937">
        <v>5936</v>
      </c>
      <c r="B5937" s="47">
        <f ca="1">IF('Inputs and Results'!$C$15='Inputs and Results'!$C$13, 'Inputs and Results'!$C$13, IF(E5937 &lt;= ('Inputs and Results'!$C$14-'Inputs and Results'!$C$13)/('Inputs and Results'!$C$15-'Inputs and Results'!$C$13), 'Inputs and Results'!$C$13 + SQRT(E5937*('Inputs and Results'!$C$15-'Inputs and Results'!$C$13)*('Inputs and Results'!$C$14-'Inputs and Results'!$C$13)), 'Inputs and Results'!$C$15 - SQRT((1-E5937)*('Inputs and Results'!$C$15-'Inputs and Results'!$C$13)*('Inputs and Results'!$C$15-'Inputs and Results'!$C$14))))</f>
        <v>1.0585009532307035</v>
      </c>
      <c r="C5937" s="47">
        <f ca="1">IF('Inputs and Results'!$G$15='Inputs and Results'!$G$13, 'Inputs and Results'!$G$13, IF(F5937 &lt;= ('Inputs and Results'!$G$14-'Inputs and Results'!$G$13)/('Inputs and Results'!$G$15-'Inputs and Results'!$G$13), 'Inputs and Results'!$G$13 + SQRT(F5937*('Inputs and Results'!$G$15-'Inputs and Results'!$G$13)*('Inputs and Results'!$G$14-'Inputs and Results'!$G$13)), 'Inputs and Results'!$G$15 - SQRT((1-F5937)*('Inputs and Results'!$G$15-'Inputs and Results'!$G$13)*('Inputs and Results'!$G$15-'Inputs and Results'!$G$14))))</f>
        <v>539.77368271927548</v>
      </c>
      <c r="D5937">
        <f t="shared" ca="1" si="387"/>
        <v>571.35095768720043</v>
      </c>
      <c r="E5937">
        <f t="shared" ca="1" si="389"/>
        <v>0.5811757168215459</v>
      </c>
      <c r="F5937">
        <f t="shared" ca="1" si="389"/>
        <v>0.48611445328619129</v>
      </c>
    </row>
    <row r="5938" spans="1:6" ht="15.75" customHeight="1" x14ac:dyDescent="0.2">
      <c r="A5938">
        <v>5937</v>
      </c>
      <c r="B5938" s="47">
        <f ca="1">IF('Inputs and Results'!$C$15='Inputs and Results'!$C$13, 'Inputs and Results'!$C$13, IF(E5938 &lt;= ('Inputs and Results'!$C$14-'Inputs and Results'!$C$13)/('Inputs and Results'!$C$15-'Inputs and Results'!$C$13), 'Inputs and Results'!$C$13 + SQRT(E5938*('Inputs and Results'!$C$15-'Inputs and Results'!$C$13)*('Inputs and Results'!$C$14-'Inputs and Results'!$C$13)), 'Inputs and Results'!$C$15 - SQRT((1-E5938)*('Inputs and Results'!$C$15-'Inputs and Results'!$C$13)*('Inputs and Results'!$C$15-'Inputs and Results'!$C$14))))</f>
        <v>0.53039184638670678</v>
      </c>
      <c r="C5938" s="47">
        <f ca="1">IF('Inputs and Results'!$G$15='Inputs and Results'!$G$13, 'Inputs and Results'!$G$13, IF(F5938 &lt;= ('Inputs and Results'!$G$14-'Inputs and Results'!$G$13)/('Inputs and Results'!$G$15-'Inputs and Results'!$G$13), 'Inputs and Results'!$G$13 + SQRT(F5938*('Inputs and Results'!$G$15-'Inputs and Results'!$G$13)*('Inputs and Results'!$G$14-'Inputs and Results'!$G$13)), 'Inputs and Results'!$G$15 - SQRT((1-F5938)*('Inputs and Results'!$G$15-'Inputs and Results'!$G$13)*('Inputs and Results'!$G$15-'Inputs and Results'!$G$14))))</f>
        <v>288.03020254073863</v>
      </c>
      <c r="D5938">
        <f t="shared" ca="1" si="387"/>
        <v>152.76887094071949</v>
      </c>
      <c r="E5938">
        <f t="shared" ca="1" si="389"/>
        <v>0.32233728528963801</v>
      </c>
      <c r="F5938">
        <f t="shared" ca="1" si="389"/>
        <v>1.9513426634781617E-2</v>
      </c>
    </row>
    <row r="5939" spans="1:6" ht="15.75" customHeight="1" x14ac:dyDescent="0.2">
      <c r="A5939">
        <v>5938</v>
      </c>
      <c r="B5939" s="47">
        <f ca="1">IF('Inputs and Results'!$C$15='Inputs and Results'!$C$13, 'Inputs and Results'!$C$13, IF(E5939 &lt;= ('Inputs and Results'!$C$14-'Inputs and Results'!$C$13)/('Inputs and Results'!$C$15-'Inputs and Results'!$C$13), 'Inputs and Results'!$C$13 + SQRT(E5939*('Inputs and Results'!$C$15-'Inputs and Results'!$C$13)*('Inputs and Results'!$C$14-'Inputs and Results'!$C$13)), 'Inputs and Results'!$C$15 - SQRT((1-E5939)*('Inputs and Results'!$C$15-'Inputs and Results'!$C$13)*('Inputs and Results'!$C$15-'Inputs and Results'!$C$14))))</f>
        <v>0.57911885069594593</v>
      </c>
      <c r="C5939" s="47">
        <f ca="1">IF('Inputs and Results'!$G$15='Inputs and Results'!$G$13, 'Inputs and Results'!$G$13, IF(F5939 &lt;= ('Inputs and Results'!$G$14-'Inputs and Results'!$G$13)/('Inputs and Results'!$G$15-'Inputs and Results'!$G$13), 'Inputs and Results'!$G$13 + SQRT(F5939*('Inputs and Results'!$G$15-'Inputs and Results'!$G$13)*('Inputs and Results'!$G$14-'Inputs and Results'!$G$13)), 'Inputs and Results'!$G$15 - SQRT((1-F5939)*('Inputs and Results'!$G$15-'Inputs and Results'!$G$13)*('Inputs and Results'!$G$15-'Inputs and Results'!$G$14))))</f>
        <v>279.29705566774032</v>
      </c>
      <c r="D5939">
        <f t="shared" ca="1" si="387"/>
        <v>161.7461898810634</v>
      </c>
      <c r="E5939">
        <f t="shared" ca="1" si="389"/>
        <v>0.34881494010492031</v>
      </c>
      <c r="F5939">
        <f t="shared" ca="1" si="389"/>
        <v>6.44967996014989E-4</v>
      </c>
    </row>
    <row r="5940" spans="1:6" ht="15.75" customHeight="1" x14ac:dyDescent="0.2">
      <c r="A5940">
        <v>5939</v>
      </c>
      <c r="B5940" s="47">
        <f ca="1">IF('Inputs and Results'!$C$15='Inputs and Results'!$C$13, 'Inputs and Results'!$C$13, IF(E5940 &lt;= ('Inputs and Results'!$C$14-'Inputs and Results'!$C$13)/('Inputs and Results'!$C$15-'Inputs and Results'!$C$13), 'Inputs and Results'!$C$13 + SQRT(E5940*('Inputs and Results'!$C$15-'Inputs and Results'!$C$13)*('Inputs and Results'!$C$14-'Inputs and Results'!$C$13)), 'Inputs and Results'!$C$15 - SQRT((1-E5940)*('Inputs and Results'!$C$15-'Inputs and Results'!$C$13)*('Inputs and Results'!$C$15-'Inputs and Results'!$C$14))))</f>
        <v>0.17414583441043741</v>
      </c>
      <c r="C5940" s="47">
        <f ca="1">IF('Inputs and Results'!$G$15='Inputs and Results'!$G$13, 'Inputs and Results'!$G$13, IF(F5940 &lt;= ('Inputs and Results'!$G$14-'Inputs and Results'!$G$13)/('Inputs and Results'!$G$15-'Inputs and Results'!$G$13), 'Inputs and Results'!$G$13 + SQRT(F5940*('Inputs and Results'!$G$15-'Inputs and Results'!$G$13)*('Inputs and Results'!$G$14-'Inputs and Results'!$G$13)), 'Inputs and Results'!$G$15 - SQRT((1-F5940)*('Inputs and Results'!$G$15-'Inputs and Results'!$G$13)*('Inputs and Results'!$G$15-'Inputs and Results'!$G$14))))</f>
        <v>437.99520468241894</v>
      </c>
      <c r="D5940">
        <f t="shared" ca="1" si="387"/>
        <v>76.275040387190174</v>
      </c>
      <c r="E5940">
        <f t="shared" ca="1" si="389"/>
        <v>0.11272758164667973</v>
      </c>
      <c r="F5940">
        <f t="shared" ca="1" si="389"/>
        <v>0.31546422763461279</v>
      </c>
    </row>
    <row r="5941" spans="1:6" ht="15.75" customHeight="1" x14ac:dyDescent="0.2">
      <c r="A5941">
        <v>5940</v>
      </c>
      <c r="B5941" s="47">
        <f ca="1">IF('Inputs and Results'!$C$15='Inputs and Results'!$C$13, 'Inputs and Results'!$C$13, IF(E5941 &lt;= ('Inputs and Results'!$C$14-'Inputs and Results'!$C$13)/('Inputs and Results'!$C$15-'Inputs and Results'!$C$13), 'Inputs and Results'!$C$13 + SQRT(E5941*('Inputs and Results'!$C$15-'Inputs and Results'!$C$13)*('Inputs and Results'!$C$14-'Inputs and Results'!$C$13)), 'Inputs and Results'!$C$15 - SQRT((1-E5941)*('Inputs and Results'!$C$15-'Inputs and Results'!$C$13)*('Inputs and Results'!$C$15-'Inputs and Results'!$C$14))))</f>
        <v>6.1701380358699875E-2</v>
      </c>
      <c r="C5941" s="47">
        <f ca="1">IF('Inputs and Results'!$G$15='Inputs and Results'!$G$13, 'Inputs and Results'!$G$13, IF(F5941 &lt;= ('Inputs and Results'!$G$14-'Inputs and Results'!$G$13)/('Inputs and Results'!$G$15-'Inputs and Results'!$G$13), 'Inputs and Results'!$G$13 + SQRT(F5941*('Inputs and Results'!$G$15-'Inputs and Results'!$G$13)*('Inputs and Results'!$G$14-'Inputs and Results'!$G$13)), 'Inputs and Results'!$G$15 - SQRT((1-F5941)*('Inputs and Results'!$G$15-'Inputs and Results'!$G$13)*('Inputs and Results'!$G$15-'Inputs and Results'!$G$14))))</f>
        <v>837.14331965388487</v>
      </c>
      <c r="D5941">
        <f t="shared" ca="1" si="387"/>
        <v>51.652898380709026</v>
      </c>
      <c r="E5941">
        <f t="shared" ca="1" si="389"/>
        <v>4.0711246868225581E-2</v>
      </c>
      <c r="F5941">
        <f t="shared" ca="1" si="389"/>
        <v>0.84477881819930567</v>
      </c>
    </row>
    <row r="5942" spans="1:6" ht="15.75" customHeight="1" x14ac:dyDescent="0.2">
      <c r="A5942">
        <v>5941</v>
      </c>
      <c r="B5942" s="47">
        <f ca="1">IF('Inputs and Results'!$C$15='Inputs and Results'!$C$13, 'Inputs and Results'!$C$13, IF(E5942 &lt;= ('Inputs and Results'!$C$14-'Inputs and Results'!$C$13)/('Inputs and Results'!$C$15-'Inputs and Results'!$C$13), 'Inputs and Results'!$C$13 + SQRT(E5942*('Inputs and Results'!$C$15-'Inputs and Results'!$C$13)*('Inputs and Results'!$C$14-'Inputs and Results'!$C$13)), 'Inputs and Results'!$C$15 - SQRT((1-E5942)*('Inputs and Results'!$C$15-'Inputs and Results'!$C$13)*('Inputs and Results'!$C$15-'Inputs and Results'!$C$14))))</f>
        <v>0.90958699184586811</v>
      </c>
      <c r="C5942" s="47">
        <f ca="1">IF('Inputs and Results'!$G$15='Inputs and Results'!$G$13, 'Inputs and Results'!$G$13, IF(F5942 &lt;= ('Inputs and Results'!$G$14-'Inputs and Results'!$G$13)/('Inputs and Results'!$G$15-'Inputs and Results'!$G$13), 'Inputs and Results'!$G$13 + SQRT(F5942*('Inputs and Results'!$G$15-'Inputs and Results'!$G$13)*('Inputs and Results'!$G$14-'Inputs and Results'!$G$13)), 'Inputs and Results'!$G$15 - SQRT((1-F5942)*('Inputs and Results'!$G$15-'Inputs and Results'!$G$13)*('Inputs and Results'!$G$15-'Inputs and Results'!$G$14))))</f>
        <v>308.48859642353159</v>
      </c>
      <c r="D5942">
        <f t="shared" ca="1" si="387"/>
        <v>280.59721443963412</v>
      </c>
      <c r="E5942">
        <f t="shared" ref="E5942:F5961" ca="1" si="390">RAND()</f>
        <v>0.51446371725999918</v>
      </c>
      <c r="F5942">
        <f t="shared" ca="1" si="390"/>
        <v>6.3010886402703137E-2</v>
      </c>
    </row>
    <row r="5943" spans="1:6" ht="15.75" customHeight="1" x14ac:dyDescent="0.2">
      <c r="A5943">
        <v>5942</v>
      </c>
      <c r="B5943" s="47">
        <f ca="1">IF('Inputs and Results'!$C$15='Inputs and Results'!$C$13, 'Inputs and Results'!$C$13, IF(E5943 &lt;= ('Inputs and Results'!$C$14-'Inputs and Results'!$C$13)/('Inputs and Results'!$C$15-'Inputs and Results'!$C$13), 'Inputs and Results'!$C$13 + SQRT(E5943*('Inputs and Results'!$C$15-'Inputs and Results'!$C$13)*('Inputs and Results'!$C$14-'Inputs and Results'!$C$13)), 'Inputs and Results'!$C$15 - SQRT((1-E5943)*('Inputs and Results'!$C$15-'Inputs and Results'!$C$13)*('Inputs and Results'!$C$15-'Inputs and Results'!$C$14))))</f>
        <v>0.12393117292556521</v>
      </c>
      <c r="C5943" s="47">
        <f ca="1">IF('Inputs and Results'!$G$15='Inputs and Results'!$G$13, 'Inputs and Results'!$G$13, IF(F5943 &lt;= ('Inputs and Results'!$G$14-'Inputs and Results'!$G$13)/('Inputs and Results'!$G$15-'Inputs and Results'!$G$13), 'Inputs and Results'!$G$13 + SQRT(F5943*('Inputs and Results'!$G$15-'Inputs and Results'!$G$13)*('Inputs and Results'!$G$14-'Inputs and Results'!$G$13)), 'Inputs and Results'!$G$15 - SQRT((1-F5943)*('Inputs and Results'!$G$15-'Inputs and Results'!$G$13)*('Inputs and Results'!$G$15-'Inputs and Results'!$G$14))))</f>
        <v>665.74488053570883</v>
      </c>
      <c r="D5943">
        <f t="shared" ca="1" si="387"/>
        <v>82.506543913980693</v>
      </c>
      <c r="E5943">
        <f t="shared" ca="1" si="390"/>
        <v>8.0914233547853986E-2</v>
      </c>
      <c r="F5943">
        <f t="shared" ca="1" si="390"/>
        <v>0.66350538034143114</v>
      </c>
    </row>
    <row r="5944" spans="1:6" ht="15.75" customHeight="1" x14ac:dyDescent="0.2">
      <c r="A5944">
        <v>5943</v>
      </c>
      <c r="B5944" s="47">
        <f ca="1">IF('Inputs and Results'!$C$15='Inputs and Results'!$C$13, 'Inputs and Results'!$C$13, IF(E5944 &lt;= ('Inputs and Results'!$C$14-'Inputs and Results'!$C$13)/('Inputs and Results'!$C$15-'Inputs and Results'!$C$13), 'Inputs and Results'!$C$13 + SQRT(E5944*('Inputs and Results'!$C$15-'Inputs and Results'!$C$13)*('Inputs and Results'!$C$14-'Inputs and Results'!$C$13)), 'Inputs and Results'!$C$15 - SQRT((1-E5944)*('Inputs and Results'!$C$15-'Inputs and Results'!$C$13)*('Inputs and Results'!$C$15-'Inputs and Results'!$C$14))))</f>
        <v>0.91806530698867217</v>
      </c>
      <c r="C5944" s="47">
        <f ca="1">IF('Inputs and Results'!$G$15='Inputs and Results'!$G$13, 'Inputs and Results'!$G$13, IF(F5944 &lt;= ('Inputs and Results'!$G$14-'Inputs and Results'!$G$13)/('Inputs and Results'!$G$15-'Inputs and Results'!$G$13), 'Inputs and Results'!$G$13 + SQRT(F5944*('Inputs and Results'!$G$15-'Inputs and Results'!$G$13)*('Inputs and Results'!$G$14-'Inputs and Results'!$G$13)), 'Inputs and Results'!$G$15 - SQRT((1-F5944)*('Inputs and Results'!$G$15-'Inputs and Results'!$G$13)*('Inputs and Results'!$G$15-'Inputs and Results'!$G$14))))</f>
        <v>405.06335176481946</v>
      </c>
      <c r="D5944">
        <f t="shared" ca="1" si="387"/>
        <v>371.87461038782948</v>
      </c>
      <c r="E5944">
        <f t="shared" ca="1" si="390"/>
        <v>0.51839421489286974</v>
      </c>
      <c r="F5944">
        <f t="shared" ca="1" si="390"/>
        <v>0.25501800230431759</v>
      </c>
    </row>
    <row r="5945" spans="1:6" ht="15.75" customHeight="1" x14ac:dyDescent="0.2">
      <c r="A5945">
        <v>5944</v>
      </c>
      <c r="B5945" s="47">
        <f ca="1">IF('Inputs and Results'!$C$15='Inputs and Results'!$C$13, 'Inputs and Results'!$C$13, IF(E5945 &lt;= ('Inputs and Results'!$C$14-'Inputs and Results'!$C$13)/('Inputs and Results'!$C$15-'Inputs and Results'!$C$13), 'Inputs and Results'!$C$13 + SQRT(E5945*('Inputs and Results'!$C$15-'Inputs and Results'!$C$13)*('Inputs and Results'!$C$14-'Inputs and Results'!$C$13)), 'Inputs and Results'!$C$15 - SQRT((1-E5945)*('Inputs and Results'!$C$15-'Inputs and Results'!$C$13)*('Inputs and Results'!$C$15-'Inputs and Results'!$C$14))))</f>
        <v>1.0363110850770281</v>
      </c>
      <c r="C5945" s="47">
        <f ca="1">IF('Inputs and Results'!$G$15='Inputs and Results'!$G$13, 'Inputs and Results'!$G$13, IF(F5945 &lt;= ('Inputs and Results'!$G$14-'Inputs and Results'!$G$13)/('Inputs and Results'!$G$15-'Inputs and Results'!$G$13), 'Inputs and Results'!$G$13 + SQRT(F5945*('Inputs and Results'!$G$15-'Inputs and Results'!$G$13)*('Inputs and Results'!$G$14-'Inputs and Results'!$G$13)), 'Inputs and Results'!$G$15 - SQRT((1-F5945)*('Inputs and Results'!$G$15-'Inputs and Results'!$G$13)*('Inputs and Results'!$G$15-'Inputs and Results'!$G$14))))</f>
        <v>421.9984012161874</v>
      </c>
      <c r="D5945">
        <f t="shared" ca="1" si="387"/>
        <v>437.32162106511822</v>
      </c>
      <c r="E5945">
        <f t="shared" ca="1" si="390"/>
        <v>0.57154731615651566</v>
      </c>
      <c r="F5945">
        <f t="shared" ca="1" si="390"/>
        <v>0.28642156213839165</v>
      </c>
    </row>
    <row r="5946" spans="1:6" ht="15.75" customHeight="1" x14ac:dyDescent="0.2">
      <c r="A5946">
        <v>5945</v>
      </c>
      <c r="B5946" s="47">
        <f ca="1">IF('Inputs and Results'!$C$15='Inputs and Results'!$C$13, 'Inputs and Results'!$C$13, IF(E5946 &lt;= ('Inputs and Results'!$C$14-'Inputs and Results'!$C$13)/('Inputs and Results'!$C$15-'Inputs and Results'!$C$13), 'Inputs and Results'!$C$13 + SQRT(E5946*('Inputs and Results'!$C$15-'Inputs and Results'!$C$13)*('Inputs and Results'!$C$14-'Inputs and Results'!$C$13)), 'Inputs and Results'!$C$15 - SQRT((1-E5946)*('Inputs and Results'!$C$15-'Inputs and Results'!$C$13)*('Inputs and Results'!$C$15-'Inputs and Results'!$C$14))))</f>
        <v>1.1993461635057743</v>
      </c>
      <c r="C5946" s="47">
        <f ca="1">IF('Inputs and Results'!$G$15='Inputs and Results'!$G$13, 'Inputs and Results'!$G$13, IF(F5946 &lt;= ('Inputs and Results'!$G$14-'Inputs and Results'!$G$13)/('Inputs and Results'!$G$15-'Inputs and Results'!$G$13), 'Inputs and Results'!$G$13 + SQRT(F5946*('Inputs and Results'!$G$15-'Inputs and Results'!$G$13)*('Inputs and Results'!$G$14-'Inputs and Results'!$G$13)), 'Inputs and Results'!$G$15 - SQRT((1-F5946)*('Inputs and Results'!$G$15-'Inputs and Results'!$G$13)*('Inputs and Results'!$G$15-'Inputs and Results'!$G$14))))</f>
        <v>287.5366527693252</v>
      </c>
      <c r="D5946">
        <f t="shared" ca="1" si="387"/>
        <v>344.85598136618216</v>
      </c>
      <c r="E5946">
        <f t="shared" ca="1" si="390"/>
        <v>0.63973841790206964</v>
      </c>
      <c r="F5946">
        <f t="shared" ca="1" si="390"/>
        <v>1.8451878605953875E-2</v>
      </c>
    </row>
    <row r="5947" spans="1:6" ht="15.75" customHeight="1" x14ac:dyDescent="0.2">
      <c r="A5947">
        <v>5946</v>
      </c>
      <c r="B5947" s="47">
        <f ca="1">IF('Inputs and Results'!$C$15='Inputs and Results'!$C$13, 'Inputs and Results'!$C$13, IF(E5947 &lt;= ('Inputs and Results'!$C$14-'Inputs and Results'!$C$13)/('Inputs and Results'!$C$15-'Inputs and Results'!$C$13), 'Inputs and Results'!$C$13 + SQRT(E5947*('Inputs and Results'!$C$15-'Inputs and Results'!$C$13)*('Inputs and Results'!$C$14-'Inputs and Results'!$C$13)), 'Inputs and Results'!$C$15 - SQRT((1-E5947)*('Inputs and Results'!$C$15-'Inputs and Results'!$C$13)*('Inputs and Results'!$C$15-'Inputs and Results'!$C$14))))</f>
        <v>1.03254687121285</v>
      </c>
      <c r="C5947" s="47">
        <f ca="1">IF('Inputs and Results'!$G$15='Inputs and Results'!$G$13, 'Inputs and Results'!$G$13, IF(F5947 &lt;= ('Inputs and Results'!$G$14-'Inputs and Results'!$G$13)/('Inputs and Results'!$G$15-'Inputs and Results'!$G$13), 'Inputs and Results'!$G$13 + SQRT(F5947*('Inputs and Results'!$G$15-'Inputs and Results'!$G$13)*('Inputs and Results'!$G$14-'Inputs and Results'!$G$13)), 'Inputs and Results'!$G$15 - SQRT((1-F5947)*('Inputs and Results'!$G$15-'Inputs and Results'!$G$13)*('Inputs and Results'!$G$15-'Inputs and Results'!$G$14))))</f>
        <v>631.71379460028322</v>
      </c>
      <c r="D5947">
        <f t="shared" ca="1" si="387"/>
        <v>652.27410211651943</v>
      </c>
      <c r="E5947">
        <f t="shared" ca="1" si="390"/>
        <v>0.56990313178062824</v>
      </c>
      <c r="F5947">
        <f t="shared" ca="1" si="390"/>
        <v>0.61927186819829616</v>
      </c>
    </row>
    <row r="5948" spans="1:6" ht="15.75" customHeight="1" x14ac:dyDescent="0.2">
      <c r="A5948">
        <v>5947</v>
      </c>
      <c r="B5948" s="47">
        <f ca="1">IF('Inputs and Results'!$C$15='Inputs and Results'!$C$13, 'Inputs and Results'!$C$13, IF(E5948 &lt;= ('Inputs and Results'!$C$14-'Inputs and Results'!$C$13)/('Inputs and Results'!$C$15-'Inputs and Results'!$C$13), 'Inputs and Results'!$C$13 + SQRT(E5948*('Inputs and Results'!$C$15-'Inputs and Results'!$C$13)*('Inputs and Results'!$C$14-'Inputs and Results'!$C$13)), 'Inputs and Results'!$C$15 - SQRT((1-E5948)*('Inputs and Results'!$C$15-'Inputs and Results'!$C$13)*('Inputs and Results'!$C$15-'Inputs and Results'!$C$14))))</f>
        <v>0.56600664381185872</v>
      </c>
      <c r="C5948" s="47">
        <f ca="1">IF('Inputs and Results'!$G$15='Inputs and Results'!$G$13, 'Inputs and Results'!$G$13, IF(F5948 &lt;= ('Inputs and Results'!$G$14-'Inputs and Results'!$G$13)/('Inputs and Results'!$G$15-'Inputs and Results'!$G$13), 'Inputs and Results'!$G$13 + SQRT(F5948*('Inputs and Results'!$G$15-'Inputs and Results'!$G$13)*('Inputs and Results'!$G$14-'Inputs and Results'!$G$13)), 'Inputs and Results'!$G$15 - SQRT((1-F5948)*('Inputs and Results'!$G$15-'Inputs and Results'!$G$13)*('Inputs and Results'!$G$15-'Inputs and Results'!$G$14))))</f>
        <v>618.40837771479585</v>
      </c>
      <c r="D5948">
        <f t="shared" ca="1" si="387"/>
        <v>350.02325037548786</v>
      </c>
      <c r="E5948">
        <f t="shared" ca="1" si="390"/>
        <v>0.34174181578133189</v>
      </c>
      <c r="F5948">
        <f t="shared" ca="1" si="390"/>
        <v>0.60123500855024037</v>
      </c>
    </row>
    <row r="5949" spans="1:6" ht="15.75" customHeight="1" x14ac:dyDescent="0.2">
      <c r="A5949">
        <v>5948</v>
      </c>
      <c r="B5949" s="47">
        <f ca="1">IF('Inputs and Results'!$C$15='Inputs and Results'!$C$13, 'Inputs and Results'!$C$13, IF(E5949 &lt;= ('Inputs and Results'!$C$14-'Inputs and Results'!$C$13)/('Inputs and Results'!$C$15-'Inputs and Results'!$C$13), 'Inputs and Results'!$C$13 + SQRT(E5949*('Inputs and Results'!$C$15-'Inputs and Results'!$C$13)*('Inputs and Results'!$C$14-'Inputs and Results'!$C$13)), 'Inputs and Results'!$C$15 - SQRT((1-E5949)*('Inputs and Results'!$C$15-'Inputs and Results'!$C$13)*('Inputs and Results'!$C$15-'Inputs and Results'!$C$14))))</f>
        <v>1.8638237810565468</v>
      </c>
      <c r="C5949" s="47">
        <f ca="1">IF('Inputs and Results'!$G$15='Inputs and Results'!$G$13, 'Inputs and Results'!$G$13, IF(F5949 &lt;= ('Inputs and Results'!$G$14-'Inputs and Results'!$G$13)/('Inputs and Results'!$G$15-'Inputs and Results'!$G$13), 'Inputs and Results'!$G$13 + SQRT(F5949*('Inputs and Results'!$G$15-'Inputs and Results'!$G$13)*('Inputs and Results'!$G$14-'Inputs and Results'!$G$13)), 'Inputs and Results'!$G$15 - SQRT((1-F5949)*('Inputs and Results'!$G$15-'Inputs and Results'!$G$13)*('Inputs and Results'!$G$15-'Inputs and Results'!$G$14))))</f>
        <v>954.5270895465253</v>
      </c>
      <c r="D5949">
        <f t="shared" ca="1" si="387"/>
        <v>1779.0702891595058</v>
      </c>
      <c r="E5949">
        <f t="shared" ca="1" si="390"/>
        <v>0.85656706661192872</v>
      </c>
      <c r="F5949">
        <f t="shared" ca="1" si="390"/>
        <v>0.92896246495217794</v>
      </c>
    </row>
    <row r="5950" spans="1:6" ht="15.75" customHeight="1" x14ac:dyDescent="0.2">
      <c r="A5950">
        <v>5949</v>
      </c>
      <c r="B5950" s="47">
        <f ca="1">IF('Inputs and Results'!$C$15='Inputs and Results'!$C$13, 'Inputs and Results'!$C$13, IF(E5950 &lt;= ('Inputs and Results'!$C$14-'Inputs and Results'!$C$13)/('Inputs and Results'!$C$15-'Inputs and Results'!$C$13), 'Inputs and Results'!$C$13 + SQRT(E5950*('Inputs and Results'!$C$15-'Inputs and Results'!$C$13)*('Inputs and Results'!$C$14-'Inputs and Results'!$C$13)), 'Inputs and Results'!$C$15 - SQRT((1-E5950)*('Inputs and Results'!$C$15-'Inputs and Results'!$C$13)*('Inputs and Results'!$C$15-'Inputs and Results'!$C$14))))</f>
        <v>0.13865156354606833</v>
      </c>
      <c r="C5950" s="47">
        <f ca="1">IF('Inputs and Results'!$G$15='Inputs and Results'!$G$13, 'Inputs and Results'!$G$13, IF(F5950 &lt;= ('Inputs and Results'!$G$14-'Inputs and Results'!$G$13)/('Inputs and Results'!$G$15-'Inputs and Results'!$G$13), 'Inputs and Results'!$G$13 + SQRT(F5950*('Inputs and Results'!$G$15-'Inputs and Results'!$G$13)*('Inputs and Results'!$G$14-'Inputs and Results'!$G$13)), 'Inputs and Results'!$G$15 - SQRT((1-F5950)*('Inputs and Results'!$G$15-'Inputs and Results'!$G$13)*('Inputs and Results'!$G$15-'Inputs and Results'!$G$14))))</f>
        <v>703.73383574047602</v>
      </c>
      <c r="D5950">
        <f t="shared" ca="1" si="387"/>
        <v>97.573796645689029</v>
      </c>
      <c r="E5950">
        <f t="shared" ca="1" si="390"/>
        <v>9.0298347244737731E-2</v>
      </c>
      <c r="F5950">
        <f t="shared" ca="1" si="390"/>
        <v>0.7096578616350061</v>
      </c>
    </row>
    <row r="5951" spans="1:6" ht="15.75" customHeight="1" x14ac:dyDescent="0.2">
      <c r="A5951">
        <v>5950</v>
      </c>
      <c r="B5951" s="47">
        <f ca="1">IF('Inputs and Results'!$C$15='Inputs and Results'!$C$13, 'Inputs and Results'!$C$13, IF(E5951 &lt;= ('Inputs and Results'!$C$14-'Inputs and Results'!$C$13)/('Inputs and Results'!$C$15-'Inputs and Results'!$C$13), 'Inputs and Results'!$C$13 + SQRT(E5951*('Inputs and Results'!$C$15-'Inputs and Results'!$C$13)*('Inputs and Results'!$C$14-'Inputs and Results'!$C$13)), 'Inputs and Results'!$C$15 - SQRT((1-E5951)*('Inputs and Results'!$C$15-'Inputs and Results'!$C$13)*('Inputs and Results'!$C$15-'Inputs and Results'!$C$14))))</f>
        <v>0.66192738760003822</v>
      </c>
      <c r="C5951" s="47">
        <f ca="1">IF('Inputs and Results'!$G$15='Inputs and Results'!$G$13, 'Inputs and Results'!$G$13, IF(F5951 &lt;= ('Inputs and Results'!$G$14-'Inputs and Results'!$G$13)/('Inputs and Results'!$G$15-'Inputs and Results'!$G$13), 'Inputs and Results'!$G$13 + SQRT(F5951*('Inputs and Results'!$G$15-'Inputs and Results'!$G$13)*('Inputs and Results'!$G$14-'Inputs and Results'!$G$13)), 'Inputs and Results'!$G$15 - SQRT((1-F5951)*('Inputs and Results'!$G$15-'Inputs and Results'!$G$13)*('Inputs and Results'!$G$15-'Inputs and Results'!$G$14))))</f>
        <v>511.66275190054728</v>
      </c>
      <c r="D5951">
        <f t="shared" ca="1" si="387"/>
        <v>338.68358869777575</v>
      </c>
      <c r="E5951">
        <f t="shared" ca="1" si="390"/>
        <v>0.39260182879391314</v>
      </c>
      <c r="F5951">
        <f t="shared" ca="1" si="390"/>
        <v>0.44142270048119869</v>
      </c>
    </row>
    <row r="5952" spans="1:6" ht="15.75" customHeight="1" x14ac:dyDescent="0.2">
      <c r="A5952">
        <v>5951</v>
      </c>
      <c r="B5952" s="47">
        <f ca="1">IF('Inputs and Results'!$C$15='Inputs and Results'!$C$13, 'Inputs and Results'!$C$13, IF(E5952 &lt;= ('Inputs and Results'!$C$14-'Inputs and Results'!$C$13)/('Inputs and Results'!$C$15-'Inputs and Results'!$C$13), 'Inputs and Results'!$C$13 + SQRT(E5952*('Inputs and Results'!$C$15-'Inputs and Results'!$C$13)*('Inputs and Results'!$C$14-'Inputs and Results'!$C$13)), 'Inputs and Results'!$C$15 - SQRT((1-E5952)*('Inputs and Results'!$C$15-'Inputs and Results'!$C$13)*('Inputs and Results'!$C$15-'Inputs and Results'!$C$14))))</f>
        <v>1.7098770280227877</v>
      </c>
      <c r="C5952" s="47">
        <f ca="1">IF('Inputs and Results'!$G$15='Inputs and Results'!$G$13, 'Inputs and Results'!$G$13, IF(F5952 &lt;= ('Inputs and Results'!$G$14-'Inputs and Results'!$G$13)/('Inputs and Results'!$G$15-'Inputs and Results'!$G$13), 'Inputs and Results'!$G$13 + SQRT(F5952*('Inputs and Results'!$G$15-'Inputs and Results'!$G$13)*('Inputs and Results'!$G$14-'Inputs and Results'!$G$13)), 'Inputs and Results'!$G$15 - SQRT((1-F5952)*('Inputs and Results'!$G$15-'Inputs and Results'!$G$13)*('Inputs and Results'!$G$15-'Inputs and Results'!$G$14))))</f>
        <v>892.54442654207151</v>
      </c>
      <c r="D5952">
        <f t="shared" ca="1" si="387"/>
        <v>1526.1412114340606</v>
      </c>
      <c r="E5952">
        <f t="shared" ca="1" si="390"/>
        <v>0.815064746352965</v>
      </c>
      <c r="F5952">
        <f t="shared" ca="1" si="390"/>
        <v>0.88855887695791214</v>
      </c>
    </row>
    <row r="5953" spans="1:6" ht="15.75" customHeight="1" x14ac:dyDescent="0.2">
      <c r="A5953">
        <v>5952</v>
      </c>
      <c r="B5953" s="47">
        <f ca="1">IF('Inputs and Results'!$C$15='Inputs and Results'!$C$13, 'Inputs and Results'!$C$13, IF(E5953 &lt;= ('Inputs and Results'!$C$14-'Inputs and Results'!$C$13)/('Inputs and Results'!$C$15-'Inputs and Results'!$C$13), 'Inputs and Results'!$C$13 + SQRT(E5953*('Inputs and Results'!$C$15-'Inputs and Results'!$C$13)*('Inputs and Results'!$C$14-'Inputs and Results'!$C$13)), 'Inputs and Results'!$C$15 - SQRT((1-E5953)*('Inputs and Results'!$C$15-'Inputs and Results'!$C$13)*('Inputs and Results'!$C$15-'Inputs and Results'!$C$14))))</f>
        <v>0.95803862301526532</v>
      </c>
      <c r="C5953" s="47">
        <f ca="1">IF('Inputs and Results'!$G$15='Inputs and Results'!$G$13, 'Inputs and Results'!$G$13, IF(F5953 &lt;= ('Inputs and Results'!$G$14-'Inputs and Results'!$G$13)/('Inputs and Results'!$G$15-'Inputs and Results'!$G$13), 'Inputs and Results'!$G$13 + SQRT(F5953*('Inputs and Results'!$G$15-'Inputs and Results'!$G$13)*('Inputs and Results'!$G$14-'Inputs and Results'!$G$13)), 'Inputs and Results'!$G$15 - SQRT((1-F5953)*('Inputs and Results'!$G$15-'Inputs and Results'!$G$13)*('Inputs and Results'!$G$15-'Inputs and Results'!$G$14))))</f>
        <v>741.70546628323245</v>
      </c>
      <c r="D5953">
        <f t="shared" ca="1" si="387"/>
        <v>710.58248360088328</v>
      </c>
      <c r="E5953">
        <f t="shared" ca="1" si="390"/>
        <v>0.53671041498917849</v>
      </c>
      <c r="F5953">
        <f t="shared" ca="1" si="390"/>
        <v>0.75238890877159981</v>
      </c>
    </row>
    <row r="5954" spans="1:6" ht="15.75" customHeight="1" x14ac:dyDescent="0.2">
      <c r="A5954">
        <v>5953</v>
      </c>
      <c r="B5954" s="47">
        <f ca="1">IF('Inputs and Results'!$C$15='Inputs and Results'!$C$13, 'Inputs and Results'!$C$13, IF(E5954 &lt;= ('Inputs and Results'!$C$14-'Inputs and Results'!$C$13)/('Inputs and Results'!$C$15-'Inputs and Results'!$C$13), 'Inputs and Results'!$C$13 + SQRT(E5954*('Inputs and Results'!$C$15-'Inputs and Results'!$C$13)*('Inputs and Results'!$C$14-'Inputs and Results'!$C$13)), 'Inputs and Results'!$C$15 - SQRT((1-E5954)*('Inputs and Results'!$C$15-'Inputs and Results'!$C$13)*('Inputs and Results'!$C$15-'Inputs and Results'!$C$14))))</f>
        <v>0.52777848182421483</v>
      </c>
      <c r="C5954" s="47">
        <f ca="1">IF('Inputs and Results'!$G$15='Inputs and Results'!$G$13, 'Inputs and Results'!$G$13, IF(F5954 &lt;= ('Inputs and Results'!$G$14-'Inputs and Results'!$G$13)/('Inputs and Results'!$G$15-'Inputs and Results'!$G$13), 'Inputs and Results'!$G$13 + SQRT(F5954*('Inputs and Results'!$G$15-'Inputs and Results'!$G$13)*('Inputs and Results'!$G$14-'Inputs and Results'!$G$13)), 'Inputs and Results'!$G$15 - SQRT((1-F5954)*('Inputs and Results'!$G$15-'Inputs and Results'!$G$13)*('Inputs and Results'!$G$15-'Inputs and Results'!$G$14))))</f>
        <v>827.35434783659787</v>
      </c>
      <c r="D5954">
        <f t="shared" ref="D5954:D6017" ca="1" si="391">B5954*C5954</f>
        <v>436.659821631863</v>
      </c>
      <c r="E5954">
        <f t="shared" ca="1" si="390"/>
        <v>0.32090230722984625</v>
      </c>
      <c r="F5954">
        <f t="shared" ca="1" si="390"/>
        <v>0.83629088658024398</v>
      </c>
    </row>
    <row r="5955" spans="1:6" ht="15.75" customHeight="1" x14ac:dyDescent="0.2">
      <c r="A5955">
        <v>5954</v>
      </c>
      <c r="B5955" s="47">
        <f ca="1">IF('Inputs and Results'!$C$15='Inputs and Results'!$C$13, 'Inputs and Results'!$C$13, IF(E5955 &lt;= ('Inputs and Results'!$C$14-'Inputs and Results'!$C$13)/('Inputs and Results'!$C$15-'Inputs and Results'!$C$13), 'Inputs and Results'!$C$13 + SQRT(E5955*('Inputs and Results'!$C$15-'Inputs and Results'!$C$13)*('Inputs and Results'!$C$14-'Inputs and Results'!$C$13)), 'Inputs and Results'!$C$15 - SQRT((1-E5955)*('Inputs and Results'!$C$15-'Inputs and Results'!$C$13)*('Inputs and Results'!$C$15-'Inputs and Results'!$C$14))))</f>
        <v>1.6919564839659833</v>
      </c>
      <c r="C5955" s="47">
        <f ca="1">IF('Inputs and Results'!$G$15='Inputs and Results'!$G$13, 'Inputs and Results'!$G$13, IF(F5955 &lt;= ('Inputs and Results'!$G$14-'Inputs and Results'!$G$13)/('Inputs and Results'!$G$15-'Inputs and Results'!$G$13), 'Inputs and Results'!$G$13 + SQRT(F5955*('Inputs and Results'!$G$15-'Inputs and Results'!$G$13)*('Inputs and Results'!$G$14-'Inputs and Results'!$G$13)), 'Inputs and Results'!$G$15 - SQRT((1-F5955)*('Inputs and Results'!$G$15-'Inputs and Results'!$G$13)*('Inputs and Results'!$G$15-'Inputs and Results'!$G$14))))</f>
        <v>919.81650604093875</v>
      </c>
      <c r="D5955">
        <f t="shared" ca="1" si="391"/>
        <v>1556.2895014549024</v>
      </c>
      <c r="E5955">
        <f t="shared" ca="1" si="390"/>
        <v>0.80989135112904076</v>
      </c>
      <c r="F5955">
        <f t="shared" ca="1" si="390"/>
        <v>0.90745225674412422</v>
      </c>
    </row>
    <row r="5956" spans="1:6" ht="15.75" customHeight="1" x14ac:dyDescent="0.2">
      <c r="A5956">
        <v>5955</v>
      </c>
      <c r="B5956" s="47">
        <f ca="1">IF('Inputs and Results'!$C$15='Inputs and Results'!$C$13, 'Inputs and Results'!$C$13, IF(E5956 &lt;= ('Inputs and Results'!$C$14-'Inputs and Results'!$C$13)/('Inputs and Results'!$C$15-'Inputs and Results'!$C$13), 'Inputs and Results'!$C$13 + SQRT(E5956*('Inputs and Results'!$C$15-'Inputs and Results'!$C$13)*('Inputs and Results'!$C$14-'Inputs and Results'!$C$13)), 'Inputs and Results'!$C$15 - SQRT((1-E5956)*('Inputs and Results'!$C$15-'Inputs and Results'!$C$13)*('Inputs and Results'!$C$15-'Inputs and Results'!$C$14))))</f>
        <v>0.60745668588540536</v>
      </c>
      <c r="C5956" s="47">
        <f ca="1">IF('Inputs and Results'!$G$15='Inputs and Results'!$G$13, 'Inputs and Results'!$G$13, IF(F5956 &lt;= ('Inputs and Results'!$G$14-'Inputs and Results'!$G$13)/('Inputs and Results'!$G$15-'Inputs and Results'!$G$13), 'Inputs and Results'!$G$13 + SQRT(F5956*('Inputs and Results'!$G$15-'Inputs and Results'!$G$13)*('Inputs and Results'!$G$14-'Inputs and Results'!$G$13)), 'Inputs and Results'!$G$15 - SQRT((1-F5956)*('Inputs and Results'!$G$15-'Inputs and Results'!$G$13)*('Inputs and Results'!$G$15-'Inputs and Results'!$G$14))))</f>
        <v>371.98211406889857</v>
      </c>
      <c r="D5956">
        <f t="shared" ca="1" si="391"/>
        <v>225.96302222093993</v>
      </c>
      <c r="E5956">
        <f t="shared" ca="1" si="390"/>
        <v>0.3639707211206169</v>
      </c>
      <c r="F5956">
        <f t="shared" ca="1" si="390"/>
        <v>0.19172308409778538</v>
      </c>
    </row>
    <row r="5957" spans="1:6" ht="15.75" customHeight="1" x14ac:dyDescent="0.2">
      <c r="A5957">
        <v>5956</v>
      </c>
      <c r="B5957" s="47">
        <f ca="1">IF('Inputs and Results'!$C$15='Inputs and Results'!$C$13, 'Inputs and Results'!$C$13, IF(E5957 &lt;= ('Inputs and Results'!$C$14-'Inputs and Results'!$C$13)/('Inputs and Results'!$C$15-'Inputs and Results'!$C$13), 'Inputs and Results'!$C$13 + SQRT(E5957*('Inputs and Results'!$C$15-'Inputs and Results'!$C$13)*('Inputs and Results'!$C$14-'Inputs and Results'!$C$13)), 'Inputs and Results'!$C$15 - SQRT((1-E5957)*('Inputs and Results'!$C$15-'Inputs and Results'!$C$13)*('Inputs and Results'!$C$15-'Inputs and Results'!$C$14))))</f>
        <v>0.26519963063614549</v>
      </c>
      <c r="C5957" s="47">
        <f ca="1">IF('Inputs and Results'!$G$15='Inputs and Results'!$G$13, 'Inputs and Results'!$G$13, IF(F5957 &lt;= ('Inputs and Results'!$G$14-'Inputs and Results'!$G$13)/('Inputs and Results'!$G$15-'Inputs and Results'!$G$13), 'Inputs and Results'!$G$13 + SQRT(F5957*('Inputs and Results'!$G$15-'Inputs and Results'!$G$13)*('Inputs and Results'!$G$14-'Inputs and Results'!$G$13)), 'Inputs and Results'!$G$15 - SQRT((1-F5957)*('Inputs and Results'!$G$15-'Inputs and Results'!$G$13)*('Inputs and Results'!$G$15-'Inputs and Results'!$G$14))))</f>
        <v>721.69588170346958</v>
      </c>
      <c r="D5957">
        <f t="shared" ca="1" si="391"/>
        <v>191.39348125938747</v>
      </c>
      <c r="E5957">
        <f t="shared" ca="1" si="390"/>
        <v>0.16898521552525825</v>
      </c>
      <c r="F5957">
        <f t="shared" ca="1" si="390"/>
        <v>0.73029501099402017</v>
      </c>
    </row>
    <row r="5958" spans="1:6" ht="15.75" customHeight="1" x14ac:dyDescent="0.2">
      <c r="A5958">
        <v>5957</v>
      </c>
      <c r="B5958" s="47">
        <f ca="1">IF('Inputs and Results'!$C$15='Inputs and Results'!$C$13, 'Inputs and Results'!$C$13, IF(E5958 &lt;= ('Inputs and Results'!$C$14-'Inputs and Results'!$C$13)/('Inputs and Results'!$C$15-'Inputs and Results'!$C$13), 'Inputs and Results'!$C$13 + SQRT(E5958*('Inputs and Results'!$C$15-'Inputs and Results'!$C$13)*('Inputs and Results'!$C$14-'Inputs and Results'!$C$13)), 'Inputs and Results'!$C$15 - SQRT((1-E5958)*('Inputs and Results'!$C$15-'Inputs and Results'!$C$13)*('Inputs and Results'!$C$15-'Inputs and Results'!$C$14))))</f>
        <v>1.1963839518675565</v>
      </c>
      <c r="C5958" s="47">
        <f ca="1">IF('Inputs and Results'!$G$15='Inputs and Results'!$G$13, 'Inputs and Results'!$G$13, IF(F5958 &lt;= ('Inputs and Results'!$G$14-'Inputs and Results'!$G$13)/('Inputs and Results'!$G$15-'Inputs and Results'!$G$13), 'Inputs and Results'!$G$13 + SQRT(F5958*('Inputs and Results'!$G$15-'Inputs and Results'!$G$13)*('Inputs and Results'!$G$14-'Inputs and Results'!$G$13)), 'Inputs and Results'!$G$15 - SQRT((1-F5958)*('Inputs and Results'!$G$15-'Inputs and Results'!$G$13)*('Inputs and Results'!$G$15-'Inputs and Results'!$G$14))))</f>
        <v>833.19701034524655</v>
      </c>
      <c r="D5958">
        <f t="shared" ca="1" si="391"/>
        <v>996.82353192107951</v>
      </c>
      <c r="E5958">
        <f t="shared" ca="1" si="390"/>
        <v>0.63855212787990079</v>
      </c>
      <c r="F5958">
        <f t="shared" ca="1" si="390"/>
        <v>0.84138419008316612</v>
      </c>
    </row>
    <row r="5959" spans="1:6" ht="15.75" customHeight="1" x14ac:dyDescent="0.2">
      <c r="A5959">
        <v>5958</v>
      </c>
      <c r="B5959" s="47">
        <f ca="1">IF('Inputs and Results'!$C$15='Inputs and Results'!$C$13, 'Inputs and Results'!$C$13, IF(E5959 &lt;= ('Inputs and Results'!$C$14-'Inputs and Results'!$C$13)/('Inputs and Results'!$C$15-'Inputs and Results'!$C$13), 'Inputs and Results'!$C$13 + SQRT(E5959*('Inputs and Results'!$C$15-'Inputs and Results'!$C$13)*('Inputs and Results'!$C$14-'Inputs and Results'!$C$13)), 'Inputs and Results'!$C$15 - SQRT((1-E5959)*('Inputs and Results'!$C$15-'Inputs and Results'!$C$13)*('Inputs and Results'!$C$15-'Inputs and Results'!$C$14))))</f>
        <v>9.3165604464798601E-2</v>
      </c>
      <c r="C5959" s="47">
        <f ca="1">IF('Inputs and Results'!$G$15='Inputs and Results'!$G$13, 'Inputs and Results'!$G$13, IF(F5959 &lt;= ('Inputs and Results'!$G$14-'Inputs and Results'!$G$13)/('Inputs and Results'!$G$15-'Inputs and Results'!$G$13), 'Inputs and Results'!$G$13 + SQRT(F5959*('Inputs and Results'!$G$15-'Inputs and Results'!$G$13)*('Inputs and Results'!$G$14-'Inputs and Results'!$G$13)), 'Inputs and Results'!$G$15 - SQRT((1-F5959)*('Inputs and Results'!$G$15-'Inputs and Results'!$G$13)*('Inputs and Results'!$G$15-'Inputs and Results'!$G$14))))</f>
        <v>1034.3836976059583</v>
      </c>
      <c r="D5959">
        <f t="shared" ca="1" si="391"/>
        <v>96.368982435992564</v>
      </c>
      <c r="E5959">
        <f t="shared" ca="1" si="390"/>
        <v>6.1145977437055632E-2</v>
      </c>
      <c r="F5959">
        <f t="shared" ca="1" si="390"/>
        <v>0.96766395444375519</v>
      </c>
    </row>
    <row r="5960" spans="1:6" ht="15.75" customHeight="1" x14ac:dyDescent="0.2">
      <c r="A5960">
        <v>5959</v>
      </c>
      <c r="B5960" s="47">
        <f ca="1">IF('Inputs and Results'!$C$15='Inputs and Results'!$C$13, 'Inputs and Results'!$C$13, IF(E5960 &lt;= ('Inputs and Results'!$C$14-'Inputs and Results'!$C$13)/('Inputs and Results'!$C$15-'Inputs and Results'!$C$13), 'Inputs and Results'!$C$13 + SQRT(E5960*('Inputs and Results'!$C$15-'Inputs and Results'!$C$13)*('Inputs and Results'!$C$14-'Inputs and Results'!$C$13)), 'Inputs and Results'!$C$15 - SQRT((1-E5960)*('Inputs and Results'!$C$15-'Inputs and Results'!$C$13)*('Inputs and Results'!$C$15-'Inputs and Results'!$C$14))))</f>
        <v>1.0987269394662795</v>
      </c>
      <c r="C5960" s="47">
        <f ca="1">IF('Inputs and Results'!$G$15='Inputs and Results'!$G$13, 'Inputs and Results'!$G$13, IF(F5960 &lt;= ('Inputs and Results'!$G$14-'Inputs and Results'!$G$13)/('Inputs and Results'!$G$15-'Inputs and Results'!$G$13), 'Inputs and Results'!$G$13 + SQRT(F5960*('Inputs and Results'!$G$15-'Inputs and Results'!$G$13)*('Inputs and Results'!$G$14-'Inputs and Results'!$G$13)), 'Inputs and Results'!$G$15 - SQRT((1-F5960)*('Inputs and Results'!$G$15-'Inputs and Results'!$G$13)*('Inputs and Results'!$G$15-'Inputs and Results'!$G$14))))</f>
        <v>390.88218593859733</v>
      </c>
      <c r="D5960">
        <f t="shared" ca="1" si="391"/>
        <v>429.47278784820423</v>
      </c>
      <c r="E5960">
        <f t="shared" ca="1" si="390"/>
        <v>0.59835119436541551</v>
      </c>
      <c r="F5960">
        <f t="shared" ca="1" si="390"/>
        <v>0.22820090395123238</v>
      </c>
    </row>
    <row r="5961" spans="1:6" ht="15.75" customHeight="1" x14ac:dyDescent="0.2">
      <c r="A5961">
        <v>5960</v>
      </c>
      <c r="B5961" s="47">
        <f ca="1">IF('Inputs and Results'!$C$15='Inputs and Results'!$C$13, 'Inputs and Results'!$C$13, IF(E5961 &lt;= ('Inputs and Results'!$C$14-'Inputs and Results'!$C$13)/('Inputs and Results'!$C$15-'Inputs and Results'!$C$13), 'Inputs and Results'!$C$13 + SQRT(E5961*('Inputs and Results'!$C$15-'Inputs and Results'!$C$13)*('Inputs and Results'!$C$14-'Inputs and Results'!$C$13)), 'Inputs and Results'!$C$15 - SQRT((1-E5961)*('Inputs and Results'!$C$15-'Inputs and Results'!$C$13)*('Inputs and Results'!$C$15-'Inputs and Results'!$C$14))))</f>
        <v>0.63000951113117987</v>
      </c>
      <c r="C5961" s="47">
        <f ca="1">IF('Inputs and Results'!$G$15='Inputs and Results'!$G$13, 'Inputs and Results'!$G$13, IF(F5961 &lt;= ('Inputs and Results'!$G$14-'Inputs and Results'!$G$13)/('Inputs and Results'!$G$15-'Inputs and Results'!$G$13), 'Inputs and Results'!$G$13 + SQRT(F5961*('Inputs and Results'!$G$15-'Inputs and Results'!$G$13)*('Inputs and Results'!$G$14-'Inputs and Results'!$G$13)), 'Inputs and Results'!$G$15 - SQRT((1-F5961)*('Inputs and Results'!$G$15-'Inputs and Results'!$G$13)*('Inputs and Results'!$G$15-'Inputs and Results'!$G$14))))</f>
        <v>962.26483651654689</v>
      </c>
      <c r="D5961">
        <f t="shared" ca="1" si="391"/>
        <v>606.23599923251447</v>
      </c>
      <c r="E5961">
        <f t="shared" ca="1" si="390"/>
        <v>0.37590500918570335</v>
      </c>
      <c r="F5961">
        <f t="shared" ca="1" si="390"/>
        <v>0.93337034173483224</v>
      </c>
    </row>
    <row r="5962" spans="1:6" ht="15.75" customHeight="1" x14ac:dyDescent="0.2">
      <c r="A5962">
        <v>5961</v>
      </c>
      <c r="B5962" s="47">
        <f ca="1">IF('Inputs and Results'!$C$15='Inputs and Results'!$C$13, 'Inputs and Results'!$C$13, IF(E5962 &lt;= ('Inputs and Results'!$C$14-'Inputs and Results'!$C$13)/('Inputs and Results'!$C$15-'Inputs and Results'!$C$13), 'Inputs and Results'!$C$13 + SQRT(E5962*('Inputs and Results'!$C$15-'Inputs and Results'!$C$13)*('Inputs and Results'!$C$14-'Inputs and Results'!$C$13)), 'Inputs and Results'!$C$15 - SQRT((1-E5962)*('Inputs and Results'!$C$15-'Inputs and Results'!$C$13)*('Inputs and Results'!$C$15-'Inputs and Results'!$C$14))))</f>
        <v>0.29373736559061792</v>
      </c>
      <c r="C5962" s="47">
        <f ca="1">IF('Inputs and Results'!$G$15='Inputs and Results'!$G$13, 'Inputs and Results'!$G$13, IF(F5962 &lt;= ('Inputs and Results'!$G$14-'Inputs and Results'!$G$13)/('Inputs and Results'!$G$15-'Inputs and Results'!$G$13), 'Inputs and Results'!$G$13 + SQRT(F5962*('Inputs and Results'!$G$15-'Inputs and Results'!$G$13)*('Inputs and Results'!$G$14-'Inputs and Results'!$G$13)), 'Inputs and Results'!$G$15 - SQRT((1-F5962)*('Inputs and Results'!$G$15-'Inputs and Results'!$G$13)*('Inputs and Results'!$G$15-'Inputs and Results'!$G$14))))</f>
        <v>689.05783758392329</v>
      </c>
      <c r="D5962">
        <f t="shared" ca="1" si="391"/>
        <v>202.40203395146949</v>
      </c>
      <c r="E5962">
        <f t="shared" ref="E5962:F5981" ca="1" si="392">RAND()</f>
        <v>0.1862380615110657</v>
      </c>
      <c r="F5962">
        <f t="shared" ca="1" si="392"/>
        <v>0.69223146094751786</v>
      </c>
    </row>
    <row r="5963" spans="1:6" ht="15.75" customHeight="1" x14ac:dyDescent="0.2">
      <c r="A5963">
        <v>5962</v>
      </c>
      <c r="B5963" s="47">
        <f ca="1">IF('Inputs and Results'!$C$15='Inputs and Results'!$C$13, 'Inputs and Results'!$C$13, IF(E5963 &lt;= ('Inputs and Results'!$C$14-'Inputs and Results'!$C$13)/('Inputs and Results'!$C$15-'Inputs and Results'!$C$13), 'Inputs and Results'!$C$13 + SQRT(E5963*('Inputs and Results'!$C$15-'Inputs and Results'!$C$13)*('Inputs and Results'!$C$14-'Inputs and Results'!$C$13)), 'Inputs and Results'!$C$15 - SQRT((1-E5963)*('Inputs and Results'!$C$15-'Inputs and Results'!$C$13)*('Inputs and Results'!$C$15-'Inputs and Results'!$C$14))))</f>
        <v>2.3900232977561249</v>
      </c>
      <c r="C5963" s="47">
        <f ca="1">IF('Inputs and Results'!$G$15='Inputs and Results'!$G$13, 'Inputs and Results'!$G$13, IF(F5963 &lt;= ('Inputs and Results'!$G$14-'Inputs and Results'!$G$13)/('Inputs and Results'!$G$15-'Inputs and Results'!$G$13), 'Inputs and Results'!$G$13 + SQRT(F5963*('Inputs and Results'!$G$15-'Inputs and Results'!$G$13)*('Inputs and Results'!$G$14-'Inputs and Results'!$G$13)), 'Inputs and Results'!$G$15 - SQRT((1-F5963)*('Inputs and Results'!$G$15-'Inputs and Results'!$G$13)*('Inputs and Results'!$G$15-'Inputs and Results'!$G$14))))</f>
        <v>895.35454192954944</v>
      </c>
      <c r="D5963">
        <f t="shared" ca="1" si="391"/>
        <v>2139.9182149633862</v>
      </c>
      <c r="E5963">
        <f t="shared" ca="1" si="392"/>
        <v>0.9586587136355208</v>
      </c>
      <c r="F5963">
        <f t="shared" ca="1" si="392"/>
        <v>0.89058669043001382</v>
      </c>
    </row>
    <row r="5964" spans="1:6" ht="15.75" customHeight="1" x14ac:dyDescent="0.2">
      <c r="A5964">
        <v>5963</v>
      </c>
      <c r="B5964" s="47">
        <f ca="1">IF('Inputs and Results'!$C$15='Inputs and Results'!$C$13, 'Inputs and Results'!$C$13, IF(E5964 &lt;= ('Inputs and Results'!$C$14-'Inputs and Results'!$C$13)/('Inputs and Results'!$C$15-'Inputs and Results'!$C$13), 'Inputs and Results'!$C$13 + SQRT(E5964*('Inputs and Results'!$C$15-'Inputs and Results'!$C$13)*('Inputs and Results'!$C$14-'Inputs and Results'!$C$13)), 'Inputs and Results'!$C$15 - SQRT((1-E5964)*('Inputs and Results'!$C$15-'Inputs and Results'!$C$13)*('Inputs and Results'!$C$15-'Inputs and Results'!$C$14))))</f>
        <v>2.8848941074585008</v>
      </c>
      <c r="C5964" s="47">
        <f ca="1">IF('Inputs and Results'!$G$15='Inputs and Results'!$G$13, 'Inputs and Results'!$G$13, IF(F5964 &lt;= ('Inputs and Results'!$G$14-'Inputs and Results'!$G$13)/('Inputs and Results'!$G$15-'Inputs and Results'!$G$13), 'Inputs and Results'!$G$13 + SQRT(F5964*('Inputs and Results'!$G$15-'Inputs and Results'!$G$13)*('Inputs and Results'!$G$14-'Inputs and Results'!$G$13)), 'Inputs and Results'!$G$15 - SQRT((1-F5964)*('Inputs and Results'!$G$15-'Inputs and Results'!$G$13)*('Inputs and Results'!$G$15-'Inputs and Results'!$G$14))))</f>
        <v>580.36017723580073</v>
      </c>
      <c r="D5964">
        <f t="shared" ca="1" si="391"/>
        <v>1674.2776555111327</v>
      </c>
      <c r="E5964">
        <f t="shared" ca="1" si="392"/>
        <v>0.99852784816691387</v>
      </c>
      <c r="F5964">
        <f t="shared" ca="1" si="392"/>
        <v>0.5473532758316938</v>
      </c>
    </row>
    <row r="5965" spans="1:6" ht="15.75" customHeight="1" x14ac:dyDescent="0.2">
      <c r="A5965">
        <v>5964</v>
      </c>
      <c r="B5965" s="47">
        <f ca="1">IF('Inputs and Results'!$C$15='Inputs and Results'!$C$13, 'Inputs and Results'!$C$13, IF(E5965 &lt;= ('Inputs and Results'!$C$14-'Inputs and Results'!$C$13)/('Inputs and Results'!$C$15-'Inputs and Results'!$C$13), 'Inputs and Results'!$C$13 + SQRT(E5965*('Inputs and Results'!$C$15-'Inputs and Results'!$C$13)*('Inputs and Results'!$C$14-'Inputs and Results'!$C$13)), 'Inputs and Results'!$C$15 - SQRT((1-E5965)*('Inputs and Results'!$C$15-'Inputs and Results'!$C$13)*('Inputs and Results'!$C$15-'Inputs and Results'!$C$14))))</f>
        <v>1.2011475851014632</v>
      </c>
      <c r="C5965" s="47">
        <f ca="1">IF('Inputs and Results'!$G$15='Inputs and Results'!$G$13, 'Inputs and Results'!$G$13, IF(F5965 &lt;= ('Inputs and Results'!$G$14-'Inputs and Results'!$G$13)/('Inputs and Results'!$G$15-'Inputs and Results'!$G$13), 'Inputs and Results'!$G$13 + SQRT(F5965*('Inputs and Results'!$G$15-'Inputs and Results'!$G$13)*('Inputs and Results'!$G$14-'Inputs and Results'!$G$13)), 'Inputs and Results'!$G$15 - SQRT((1-F5965)*('Inputs and Results'!$G$15-'Inputs and Results'!$G$13)*('Inputs and Results'!$G$15-'Inputs and Results'!$G$14))))</f>
        <v>718.2562837947678</v>
      </c>
      <c r="D5965">
        <f t="shared" ca="1" si="391"/>
        <v>862.73180076403662</v>
      </c>
      <c r="E5965">
        <f t="shared" ca="1" si="392"/>
        <v>0.6404588877126336</v>
      </c>
      <c r="F5965">
        <f t="shared" ca="1" si="392"/>
        <v>0.7264020389214535</v>
      </c>
    </row>
    <row r="5966" spans="1:6" ht="15.75" customHeight="1" x14ac:dyDescent="0.2">
      <c r="A5966">
        <v>5965</v>
      </c>
      <c r="B5966" s="47">
        <f ca="1">IF('Inputs and Results'!$C$15='Inputs and Results'!$C$13, 'Inputs and Results'!$C$13, IF(E5966 &lt;= ('Inputs and Results'!$C$14-'Inputs and Results'!$C$13)/('Inputs and Results'!$C$15-'Inputs and Results'!$C$13), 'Inputs and Results'!$C$13 + SQRT(E5966*('Inputs and Results'!$C$15-'Inputs and Results'!$C$13)*('Inputs and Results'!$C$14-'Inputs and Results'!$C$13)), 'Inputs and Results'!$C$15 - SQRT((1-E5966)*('Inputs and Results'!$C$15-'Inputs and Results'!$C$13)*('Inputs and Results'!$C$15-'Inputs and Results'!$C$14))))</f>
        <v>1.818976439608575</v>
      </c>
      <c r="C5966" s="47">
        <f ca="1">IF('Inputs and Results'!$G$15='Inputs and Results'!$G$13, 'Inputs and Results'!$G$13, IF(F5966 &lt;= ('Inputs and Results'!$G$14-'Inputs and Results'!$G$13)/('Inputs and Results'!$G$15-'Inputs and Results'!$G$13), 'Inputs and Results'!$G$13 + SQRT(F5966*('Inputs and Results'!$G$15-'Inputs and Results'!$G$13)*('Inputs and Results'!$G$14-'Inputs and Results'!$G$13)), 'Inputs and Results'!$G$15 - SQRT((1-F5966)*('Inputs and Results'!$G$15-'Inputs and Results'!$G$13)*('Inputs and Results'!$G$15-'Inputs and Results'!$G$14))))</f>
        <v>406.56392707006489</v>
      </c>
      <c r="D5966">
        <f t="shared" ca="1" si="391"/>
        <v>739.53020453518695</v>
      </c>
      <c r="E5966">
        <f t="shared" ca="1" si="392"/>
        <v>0.84502037220004023</v>
      </c>
      <c r="F5966">
        <f t="shared" ca="1" si="392"/>
        <v>0.25782790288788526</v>
      </c>
    </row>
    <row r="5967" spans="1:6" ht="15.75" customHeight="1" x14ac:dyDescent="0.2">
      <c r="A5967">
        <v>5966</v>
      </c>
      <c r="B5967" s="47">
        <f ca="1">IF('Inputs and Results'!$C$15='Inputs and Results'!$C$13, 'Inputs and Results'!$C$13, IF(E5967 &lt;= ('Inputs and Results'!$C$14-'Inputs and Results'!$C$13)/('Inputs and Results'!$C$15-'Inputs and Results'!$C$13), 'Inputs and Results'!$C$13 + SQRT(E5967*('Inputs and Results'!$C$15-'Inputs and Results'!$C$13)*('Inputs and Results'!$C$14-'Inputs and Results'!$C$13)), 'Inputs and Results'!$C$15 - SQRT((1-E5967)*('Inputs and Results'!$C$15-'Inputs and Results'!$C$13)*('Inputs and Results'!$C$15-'Inputs and Results'!$C$14))))</f>
        <v>1.1626190197869339</v>
      </c>
      <c r="C5967" s="47">
        <f ca="1">IF('Inputs and Results'!$G$15='Inputs and Results'!$G$13, 'Inputs and Results'!$G$13, IF(F5967 &lt;= ('Inputs and Results'!$G$14-'Inputs and Results'!$G$13)/('Inputs and Results'!$G$15-'Inputs and Results'!$G$13), 'Inputs and Results'!$G$13 + SQRT(F5967*('Inputs and Results'!$G$15-'Inputs and Results'!$G$13)*('Inputs and Results'!$G$14-'Inputs and Results'!$G$13)), 'Inputs and Results'!$G$15 - SQRT((1-F5967)*('Inputs and Results'!$G$15-'Inputs and Results'!$G$13)*('Inputs and Results'!$G$15-'Inputs and Results'!$G$14))))</f>
        <v>400.75542558095515</v>
      </c>
      <c r="D5967">
        <f t="shared" ca="1" si="391"/>
        <v>465.92588006322563</v>
      </c>
      <c r="E5967">
        <f t="shared" ca="1" si="392"/>
        <v>0.62489234817236361</v>
      </c>
      <c r="F5967">
        <f t="shared" ca="1" si="392"/>
        <v>0.24692170062720364</v>
      </c>
    </row>
    <row r="5968" spans="1:6" ht="15.75" customHeight="1" x14ac:dyDescent="0.2">
      <c r="A5968">
        <v>5967</v>
      </c>
      <c r="B5968" s="47">
        <f ca="1">IF('Inputs and Results'!$C$15='Inputs and Results'!$C$13, 'Inputs and Results'!$C$13, IF(E5968 &lt;= ('Inputs and Results'!$C$14-'Inputs and Results'!$C$13)/('Inputs and Results'!$C$15-'Inputs and Results'!$C$13), 'Inputs and Results'!$C$13 + SQRT(E5968*('Inputs and Results'!$C$15-'Inputs and Results'!$C$13)*('Inputs and Results'!$C$14-'Inputs and Results'!$C$13)), 'Inputs and Results'!$C$15 - SQRT((1-E5968)*('Inputs and Results'!$C$15-'Inputs and Results'!$C$13)*('Inputs and Results'!$C$15-'Inputs and Results'!$C$14))))</f>
        <v>2.5445875058827885</v>
      </c>
      <c r="C5968" s="47">
        <f ca="1">IF('Inputs and Results'!$G$15='Inputs and Results'!$G$13, 'Inputs and Results'!$G$13, IF(F5968 &lt;= ('Inputs and Results'!$G$14-'Inputs and Results'!$G$13)/('Inputs and Results'!$G$15-'Inputs and Results'!$G$13), 'Inputs and Results'!$G$13 + SQRT(F5968*('Inputs and Results'!$G$15-'Inputs and Results'!$G$13)*('Inputs and Results'!$G$14-'Inputs and Results'!$G$13)), 'Inputs and Results'!$G$15 - SQRT((1-F5968)*('Inputs and Results'!$G$15-'Inputs and Results'!$G$13)*('Inputs and Results'!$G$15-'Inputs and Results'!$G$14))))</f>
        <v>371.48500813343139</v>
      </c>
      <c r="D5968">
        <f t="shared" ca="1" si="391"/>
        <v>945.27611031909555</v>
      </c>
      <c r="E5968">
        <f t="shared" ca="1" si="392"/>
        <v>0.97695549557799344</v>
      </c>
      <c r="F5968">
        <f t="shared" ca="1" si="392"/>
        <v>0.19075228414134637</v>
      </c>
    </row>
    <row r="5969" spans="1:6" ht="15.75" customHeight="1" x14ac:dyDescent="0.2">
      <c r="A5969">
        <v>5968</v>
      </c>
      <c r="B5969" s="47">
        <f ca="1">IF('Inputs and Results'!$C$15='Inputs and Results'!$C$13, 'Inputs and Results'!$C$13, IF(E5969 &lt;= ('Inputs and Results'!$C$14-'Inputs and Results'!$C$13)/('Inputs and Results'!$C$15-'Inputs and Results'!$C$13), 'Inputs and Results'!$C$13 + SQRT(E5969*('Inputs and Results'!$C$15-'Inputs and Results'!$C$13)*('Inputs and Results'!$C$14-'Inputs and Results'!$C$13)), 'Inputs and Results'!$C$15 - SQRT((1-E5969)*('Inputs and Results'!$C$15-'Inputs and Results'!$C$13)*('Inputs and Results'!$C$15-'Inputs and Results'!$C$14))))</f>
        <v>1.6226941142644027</v>
      </c>
      <c r="C5969" s="47">
        <f ca="1">IF('Inputs and Results'!$G$15='Inputs and Results'!$G$13, 'Inputs and Results'!$G$13, IF(F5969 &lt;= ('Inputs and Results'!$G$14-'Inputs and Results'!$G$13)/('Inputs and Results'!$G$15-'Inputs and Results'!$G$13), 'Inputs and Results'!$G$13 + SQRT(F5969*('Inputs and Results'!$G$15-'Inputs and Results'!$G$13)*('Inputs and Results'!$G$14-'Inputs and Results'!$G$13)), 'Inputs and Results'!$G$15 - SQRT((1-F5969)*('Inputs and Results'!$G$15-'Inputs and Results'!$G$13)*('Inputs and Results'!$G$15-'Inputs and Results'!$G$14))))</f>
        <v>488.09109224354108</v>
      </c>
      <c r="D5969">
        <f t="shared" ca="1" si="391"/>
        <v>792.02254260847781</v>
      </c>
      <c r="E5969">
        <f t="shared" ca="1" si="392"/>
        <v>0.78922538856867575</v>
      </c>
      <c r="F5969">
        <f t="shared" ca="1" si="392"/>
        <v>0.40251144080161849</v>
      </c>
    </row>
    <row r="5970" spans="1:6" ht="15.75" customHeight="1" x14ac:dyDescent="0.2">
      <c r="A5970">
        <v>5969</v>
      </c>
      <c r="B5970" s="47">
        <f ca="1">IF('Inputs and Results'!$C$15='Inputs and Results'!$C$13, 'Inputs and Results'!$C$13, IF(E5970 &lt;= ('Inputs and Results'!$C$14-'Inputs and Results'!$C$13)/('Inputs and Results'!$C$15-'Inputs and Results'!$C$13), 'Inputs and Results'!$C$13 + SQRT(E5970*('Inputs and Results'!$C$15-'Inputs and Results'!$C$13)*('Inputs and Results'!$C$14-'Inputs and Results'!$C$13)), 'Inputs and Results'!$C$15 - SQRT((1-E5970)*('Inputs and Results'!$C$15-'Inputs and Results'!$C$13)*('Inputs and Results'!$C$15-'Inputs and Results'!$C$14))))</f>
        <v>1.2678002430747191</v>
      </c>
      <c r="C5970" s="47">
        <f ca="1">IF('Inputs and Results'!$G$15='Inputs and Results'!$G$13, 'Inputs and Results'!$G$13, IF(F5970 &lt;= ('Inputs and Results'!$G$14-'Inputs and Results'!$G$13)/('Inputs and Results'!$G$15-'Inputs and Results'!$G$13), 'Inputs and Results'!$G$13 + SQRT(F5970*('Inputs and Results'!$G$15-'Inputs and Results'!$G$13)*('Inputs and Results'!$G$14-'Inputs and Results'!$G$13)), 'Inputs and Results'!$G$15 - SQRT((1-F5970)*('Inputs and Results'!$G$15-'Inputs and Results'!$G$13)*('Inputs and Results'!$G$15-'Inputs and Results'!$G$14))))</f>
        <v>686.73415686714759</v>
      </c>
      <c r="D5970">
        <f t="shared" ca="1" si="391"/>
        <v>870.641731003882</v>
      </c>
      <c r="E5970">
        <f t="shared" ca="1" si="392"/>
        <v>0.66660933356755525</v>
      </c>
      <c r="F5970">
        <f t="shared" ca="1" si="392"/>
        <v>0.68942573428202847</v>
      </c>
    </row>
    <row r="5971" spans="1:6" ht="15.75" customHeight="1" x14ac:dyDescent="0.2">
      <c r="A5971">
        <v>5970</v>
      </c>
      <c r="B5971" s="47">
        <f ca="1">IF('Inputs and Results'!$C$15='Inputs and Results'!$C$13, 'Inputs and Results'!$C$13, IF(E5971 &lt;= ('Inputs and Results'!$C$14-'Inputs and Results'!$C$13)/('Inputs and Results'!$C$15-'Inputs and Results'!$C$13), 'Inputs and Results'!$C$13 + SQRT(E5971*('Inputs and Results'!$C$15-'Inputs and Results'!$C$13)*('Inputs and Results'!$C$14-'Inputs and Results'!$C$13)), 'Inputs and Results'!$C$15 - SQRT((1-E5971)*('Inputs and Results'!$C$15-'Inputs and Results'!$C$13)*('Inputs and Results'!$C$15-'Inputs and Results'!$C$14))))</f>
        <v>2.3671739239209848</v>
      </c>
      <c r="C5971" s="47">
        <f ca="1">IF('Inputs and Results'!$G$15='Inputs and Results'!$G$13, 'Inputs and Results'!$G$13, IF(F5971 &lt;= ('Inputs and Results'!$G$14-'Inputs and Results'!$G$13)/('Inputs and Results'!$G$15-'Inputs and Results'!$G$13), 'Inputs and Results'!$G$13 + SQRT(F5971*('Inputs and Results'!$G$15-'Inputs and Results'!$G$13)*('Inputs and Results'!$G$14-'Inputs and Results'!$G$13)), 'Inputs and Results'!$G$15 - SQRT((1-F5971)*('Inputs and Results'!$G$15-'Inputs and Results'!$G$13)*('Inputs and Results'!$G$15-'Inputs and Results'!$G$14))))</f>
        <v>293.52776319662689</v>
      </c>
      <c r="D5971">
        <f t="shared" ca="1" si="391"/>
        <v>694.83126698590888</v>
      </c>
      <c r="E5971">
        <f t="shared" ca="1" si="392"/>
        <v>0.95550346193715963</v>
      </c>
      <c r="F5971">
        <f t="shared" ca="1" si="392"/>
        <v>3.1298986850069044E-2</v>
      </c>
    </row>
    <row r="5972" spans="1:6" ht="15.75" customHeight="1" x14ac:dyDescent="0.2">
      <c r="A5972">
        <v>5971</v>
      </c>
      <c r="B5972" s="47">
        <f ca="1">IF('Inputs and Results'!$C$15='Inputs and Results'!$C$13, 'Inputs and Results'!$C$13, IF(E5972 &lt;= ('Inputs and Results'!$C$14-'Inputs and Results'!$C$13)/('Inputs and Results'!$C$15-'Inputs and Results'!$C$13), 'Inputs and Results'!$C$13 + SQRT(E5972*('Inputs and Results'!$C$15-'Inputs and Results'!$C$13)*('Inputs and Results'!$C$14-'Inputs and Results'!$C$13)), 'Inputs and Results'!$C$15 - SQRT((1-E5972)*('Inputs and Results'!$C$15-'Inputs and Results'!$C$13)*('Inputs and Results'!$C$15-'Inputs and Results'!$C$14))))</f>
        <v>0.56185653501003197</v>
      </c>
      <c r="C5972" s="47">
        <f ca="1">IF('Inputs and Results'!$G$15='Inputs and Results'!$G$13, 'Inputs and Results'!$G$13, IF(F5972 &lt;= ('Inputs and Results'!$G$14-'Inputs and Results'!$G$13)/('Inputs and Results'!$G$15-'Inputs and Results'!$G$13), 'Inputs and Results'!$G$13 + SQRT(F5972*('Inputs and Results'!$G$15-'Inputs and Results'!$G$13)*('Inputs and Results'!$G$14-'Inputs and Results'!$G$13)), 'Inputs and Results'!$G$15 - SQRT((1-F5972)*('Inputs and Results'!$G$15-'Inputs and Results'!$G$13)*('Inputs and Results'!$G$15-'Inputs and Results'!$G$14))))</f>
        <v>711.24507498154003</v>
      </c>
      <c r="D5972">
        <f t="shared" ca="1" si="391"/>
        <v>399.61769337207846</v>
      </c>
      <c r="E5972">
        <f t="shared" ca="1" si="392"/>
        <v>0.33949516045852368</v>
      </c>
      <c r="F5972">
        <f t="shared" ca="1" si="392"/>
        <v>0.71838029907797374</v>
      </c>
    </row>
    <row r="5973" spans="1:6" ht="15.75" customHeight="1" x14ac:dyDescent="0.2">
      <c r="A5973">
        <v>5972</v>
      </c>
      <c r="B5973" s="47">
        <f ca="1">IF('Inputs and Results'!$C$15='Inputs and Results'!$C$13, 'Inputs and Results'!$C$13, IF(E5973 &lt;= ('Inputs and Results'!$C$14-'Inputs and Results'!$C$13)/('Inputs and Results'!$C$15-'Inputs and Results'!$C$13), 'Inputs and Results'!$C$13 + SQRT(E5973*('Inputs and Results'!$C$15-'Inputs and Results'!$C$13)*('Inputs and Results'!$C$14-'Inputs and Results'!$C$13)), 'Inputs and Results'!$C$15 - SQRT((1-E5973)*('Inputs and Results'!$C$15-'Inputs and Results'!$C$13)*('Inputs and Results'!$C$15-'Inputs and Results'!$C$14))))</f>
        <v>2.5487017629607145E-2</v>
      </c>
      <c r="C5973" s="47">
        <f ca="1">IF('Inputs and Results'!$G$15='Inputs and Results'!$G$13, 'Inputs and Results'!$G$13, IF(F5973 &lt;= ('Inputs and Results'!$G$14-'Inputs and Results'!$G$13)/('Inputs and Results'!$G$15-'Inputs and Results'!$G$13), 'Inputs and Results'!$G$13 + SQRT(F5973*('Inputs and Results'!$G$15-'Inputs and Results'!$G$13)*('Inputs and Results'!$G$14-'Inputs and Results'!$G$13)), 'Inputs and Results'!$G$15 - SQRT((1-F5973)*('Inputs and Results'!$G$15-'Inputs and Results'!$G$13)*('Inputs and Results'!$G$15-'Inputs and Results'!$G$14))))</f>
        <v>491.31310112377162</v>
      </c>
      <c r="D5973">
        <f t="shared" ca="1" si="391"/>
        <v>12.522105669998526</v>
      </c>
      <c r="E5973">
        <f t="shared" ca="1" si="392"/>
        <v>1.6919168634443649E-2</v>
      </c>
      <c r="F5973">
        <f t="shared" ca="1" si="392"/>
        <v>0.40790751609648024</v>
      </c>
    </row>
    <row r="5974" spans="1:6" ht="15.75" customHeight="1" x14ac:dyDescent="0.2">
      <c r="A5974">
        <v>5973</v>
      </c>
      <c r="B5974" s="47">
        <f ca="1">IF('Inputs and Results'!$C$15='Inputs and Results'!$C$13, 'Inputs and Results'!$C$13, IF(E5974 &lt;= ('Inputs and Results'!$C$14-'Inputs and Results'!$C$13)/('Inputs and Results'!$C$15-'Inputs and Results'!$C$13), 'Inputs and Results'!$C$13 + SQRT(E5974*('Inputs and Results'!$C$15-'Inputs and Results'!$C$13)*('Inputs and Results'!$C$14-'Inputs and Results'!$C$13)), 'Inputs and Results'!$C$15 - SQRT((1-E5974)*('Inputs and Results'!$C$15-'Inputs and Results'!$C$13)*('Inputs and Results'!$C$15-'Inputs and Results'!$C$14))))</f>
        <v>1.3167884187764411</v>
      </c>
      <c r="C5974" s="47">
        <f ca="1">IF('Inputs and Results'!$G$15='Inputs and Results'!$G$13, 'Inputs and Results'!$G$13, IF(F5974 &lt;= ('Inputs and Results'!$G$14-'Inputs and Results'!$G$13)/('Inputs and Results'!$G$15-'Inputs and Results'!$G$13), 'Inputs and Results'!$G$13 + SQRT(F5974*('Inputs and Results'!$G$15-'Inputs and Results'!$G$13)*('Inputs and Results'!$G$14-'Inputs and Results'!$G$13)), 'Inputs and Results'!$G$15 - SQRT((1-F5974)*('Inputs and Results'!$G$15-'Inputs and Results'!$G$13)*('Inputs and Results'!$G$15-'Inputs and Results'!$G$14))))</f>
        <v>401.82729649924386</v>
      </c>
      <c r="D5974">
        <f t="shared" ca="1" si="391"/>
        <v>529.12153037845155</v>
      </c>
      <c r="E5974">
        <f t="shared" ca="1" si="392"/>
        <v>0.68519986364832075</v>
      </c>
      <c r="F5974">
        <f t="shared" ca="1" si="392"/>
        <v>0.24894026035795735</v>
      </c>
    </row>
    <row r="5975" spans="1:6" ht="15.75" customHeight="1" x14ac:dyDescent="0.2">
      <c r="A5975">
        <v>5974</v>
      </c>
      <c r="B5975" s="47">
        <f ca="1">IF('Inputs and Results'!$C$15='Inputs and Results'!$C$13, 'Inputs and Results'!$C$13, IF(E5975 &lt;= ('Inputs and Results'!$C$14-'Inputs and Results'!$C$13)/('Inputs and Results'!$C$15-'Inputs and Results'!$C$13), 'Inputs and Results'!$C$13 + SQRT(E5975*('Inputs and Results'!$C$15-'Inputs and Results'!$C$13)*('Inputs and Results'!$C$14-'Inputs and Results'!$C$13)), 'Inputs and Results'!$C$15 - SQRT((1-E5975)*('Inputs and Results'!$C$15-'Inputs and Results'!$C$13)*('Inputs and Results'!$C$15-'Inputs and Results'!$C$14))))</f>
        <v>0.95359574092859978</v>
      </c>
      <c r="C5975" s="47">
        <f ca="1">IF('Inputs and Results'!$G$15='Inputs and Results'!$G$13, 'Inputs and Results'!$G$13, IF(F5975 &lt;= ('Inputs and Results'!$G$14-'Inputs and Results'!$G$13)/('Inputs and Results'!$G$15-'Inputs and Results'!$G$13), 'Inputs and Results'!$G$13 + SQRT(F5975*('Inputs and Results'!$G$15-'Inputs and Results'!$G$13)*('Inputs and Results'!$G$14-'Inputs and Results'!$G$13)), 'Inputs and Results'!$G$15 - SQRT((1-F5975)*('Inputs and Results'!$G$15-'Inputs and Results'!$G$13)*('Inputs and Results'!$G$15-'Inputs and Results'!$G$14))))</f>
        <v>649.75722412010987</v>
      </c>
      <c r="D5975">
        <f t="shared" ca="1" si="391"/>
        <v>619.6057215585264</v>
      </c>
      <c r="E5975">
        <f t="shared" ca="1" si="392"/>
        <v>0.53469217871715935</v>
      </c>
      <c r="F5975">
        <f t="shared" ca="1" si="392"/>
        <v>0.64306475116387096</v>
      </c>
    </row>
    <row r="5976" spans="1:6" ht="15.75" customHeight="1" x14ac:dyDescent="0.2">
      <c r="A5976">
        <v>5975</v>
      </c>
      <c r="B5976" s="47">
        <f ca="1">IF('Inputs and Results'!$C$15='Inputs and Results'!$C$13, 'Inputs and Results'!$C$13, IF(E5976 &lt;= ('Inputs and Results'!$C$14-'Inputs and Results'!$C$13)/('Inputs and Results'!$C$15-'Inputs and Results'!$C$13), 'Inputs and Results'!$C$13 + SQRT(E5976*('Inputs and Results'!$C$15-'Inputs and Results'!$C$13)*('Inputs and Results'!$C$14-'Inputs and Results'!$C$13)), 'Inputs and Results'!$C$15 - SQRT((1-E5976)*('Inputs and Results'!$C$15-'Inputs and Results'!$C$13)*('Inputs and Results'!$C$15-'Inputs and Results'!$C$14))))</f>
        <v>1.0603591583964425</v>
      </c>
      <c r="C5976" s="47">
        <f ca="1">IF('Inputs and Results'!$G$15='Inputs and Results'!$G$13, 'Inputs and Results'!$G$13, IF(F5976 &lt;= ('Inputs and Results'!$G$14-'Inputs and Results'!$G$13)/('Inputs and Results'!$G$15-'Inputs and Results'!$G$13), 'Inputs and Results'!$G$13 + SQRT(F5976*('Inputs and Results'!$G$15-'Inputs and Results'!$G$13)*('Inputs and Results'!$G$14-'Inputs and Results'!$G$13)), 'Inputs and Results'!$G$15 - SQRT((1-F5976)*('Inputs and Results'!$G$15-'Inputs and Results'!$G$13)*('Inputs and Results'!$G$15-'Inputs and Results'!$G$14))))</f>
        <v>486.36281198362394</v>
      </c>
      <c r="D5976">
        <f t="shared" ca="1" si="391"/>
        <v>515.71926199028269</v>
      </c>
      <c r="E5976">
        <f t="shared" ca="1" si="392"/>
        <v>0.58197704506482706</v>
      </c>
      <c r="F5976">
        <f t="shared" ca="1" si="392"/>
        <v>0.3996069087441888</v>
      </c>
    </row>
    <row r="5977" spans="1:6" ht="15.75" customHeight="1" x14ac:dyDescent="0.2">
      <c r="A5977">
        <v>5976</v>
      </c>
      <c r="B5977" s="47">
        <f ca="1">IF('Inputs and Results'!$C$15='Inputs and Results'!$C$13, 'Inputs and Results'!$C$13, IF(E5977 &lt;= ('Inputs and Results'!$C$14-'Inputs and Results'!$C$13)/('Inputs and Results'!$C$15-'Inputs and Results'!$C$13), 'Inputs and Results'!$C$13 + SQRT(E5977*('Inputs and Results'!$C$15-'Inputs and Results'!$C$13)*('Inputs and Results'!$C$14-'Inputs and Results'!$C$13)), 'Inputs and Results'!$C$15 - SQRT((1-E5977)*('Inputs and Results'!$C$15-'Inputs and Results'!$C$13)*('Inputs and Results'!$C$15-'Inputs and Results'!$C$14))))</f>
        <v>1.0835136463867912E-2</v>
      </c>
      <c r="C5977" s="47">
        <f ca="1">IF('Inputs and Results'!$G$15='Inputs and Results'!$G$13, 'Inputs and Results'!$G$13, IF(F5977 &lt;= ('Inputs and Results'!$G$14-'Inputs and Results'!$G$13)/('Inputs and Results'!$G$15-'Inputs and Results'!$G$13), 'Inputs and Results'!$G$13 + SQRT(F5977*('Inputs and Results'!$G$15-'Inputs and Results'!$G$13)*('Inputs and Results'!$G$14-'Inputs and Results'!$G$13)), 'Inputs and Results'!$G$15 - SQRT((1-F5977)*('Inputs and Results'!$G$15-'Inputs and Results'!$G$13)*('Inputs and Results'!$G$15-'Inputs and Results'!$G$14))))</f>
        <v>480.08990490512656</v>
      </c>
      <c r="D5977">
        <f t="shared" ca="1" si="391"/>
        <v>5.2018396345724147</v>
      </c>
      <c r="E5977">
        <f t="shared" ca="1" si="392"/>
        <v>7.210379844557302E-3</v>
      </c>
      <c r="F5977">
        <f t="shared" ca="1" si="392"/>
        <v>0.38900554792858433</v>
      </c>
    </row>
    <row r="5978" spans="1:6" ht="15.75" customHeight="1" x14ac:dyDescent="0.2">
      <c r="A5978">
        <v>5977</v>
      </c>
      <c r="B5978" s="47">
        <f ca="1">IF('Inputs and Results'!$C$15='Inputs and Results'!$C$13, 'Inputs and Results'!$C$13, IF(E5978 &lt;= ('Inputs and Results'!$C$14-'Inputs and Results'!$C$13)/('Inputs and Results'!$C$15-'Inputs and Results'!$C$13), 'Inputs and Results'!$C$13 + SQRT(E5978*('Inputs and Results'!$C$15-'Inputs and Results'!$C$13)*('Inputs and Results'!$C$14-'Inputs and Results'!$C$13)), 'Inputs and Results'!$C$15 - SQRT((1-E5978)*('Inputs and Results'!$C$15-'Inputs and Results'!$C$13)*('Inputs and Results'!$C$15-'Inputs and Results'!$C$14))))</f>
        <v>2.3933074735183157</v>
      </c>
      <c r="C5978" s="47">
        <f ca="1">IF('Inputs and Results'!$G$15='Inputs and Results'!$G$13, 'Inputs and Results'!$G$13, IF(F5978 &lt;= ('Inputs and Results'!$G$14-'Inputs and Results'!$G$13)/('Inputs and Results'!$G$15-'Inputs and Results'!$G$13), 'Inputs and Results'!$G$13 + SQRT(F5978*('Inputs and Results'!$G$15-'Inputs and Results'!$G$13)*('Inputs and Results'!$G$14-'Inputs and Results'!$G$13)), 'Inputs and Results'!$G$15 - SQRT((1-F5978)*('Inputs and Results'!$G$15-'Inputs and Results'!$G$13)*('Inputs and Results'!$G$15-'Inputs and Results'!$G$14))))</f>
        <v>423.79304105172002</v>
      </c>
      <c r="D5978">
        <f t="shared" ca="1" si="391"/>
        <v>1014.2670523741359</v>
      </c>
      <c r="E5978">
        <f t="shared" ca="1" si="392"/>
        <v>0.95910268647903008</v>
      </c>
      <c r="F5978">
        <f t="shared" ca="1" si="392"/>
        <v>0.28970983114499671</v>
      </c>
    </row>
    <row r="5979" spans="1:6" ht="15.75" customHeight="1" x14ac:dyDescent="0.2">
      <c r="A5979">
        <v>5978</v>
      </c>
      <c r="B5979" s="47">
        <f ca="1">IF('Inputs and Results'!$C$15='Inputs and Results'!$C$13, 'Inputs and Results'!$C$13, IF(E5979 &lt;= ('Inputs and Results'!$C$14-'Inputs and Results'!$C$13)/('Inputs and Results'!$C$15-'Inputs and Results'!$C$13), 'Inputs and Results'!$C$13 + SQRT(E5979*('Inputs and Results'!$C$15-'Inputs and Results'!$C$13)*('Inputs and Results'!$C$14-'Inputs and Results'!$C$13)), 'Inputs and Results'!$C$15 - SQRT((1-E5979)*('Inputs and Results'!$C$15-'Inputs and Results'!$C$13)*('Inputs and Results'!$C$15-'Inputs and Results'!$C$14))))</f>
        <v>0.8957087311080838</v>
      </c>
      <c r="C5979" s="47">
        <f ca="1">IF('Inputs and Results'!$G$15='Inputs and Results'!$G$13, 'Inputs and Results'!$G$13, IF(F5979 &lt;= ('Inputs and Results'!$G$14-'Inputs and Results'!$G$13)/('Inputs and Results'!$G$15-'Inputs and Results'!$G$13), 'Inputs and Results'!$G$13 + SQRT(F5979*('Inputs and Results'!$G$15-'Inputs and Results'!$G$13)*('Inputs and Results'!$G$14-'Inputs and Results'!$G$13)), 'Inputs and Results'!$G$15 - SQRT((1-F5979)*('Inputs and Results'!$G$15-'Inputs and Results'!$G$13)*('Inputs and Results'!$G$15-'Inputs and Results'!$G$14))))</f>
        <v>763.89123603475355</v>
      </c>
      <c r="D5979">
        <f t="shared" ca="1" si="391"/>
        <v>684.2240497332748</v>
      </c>
      <c r="E5979">
        <f t="shared" ca="1" si="392"/>
        <v>0.50799536174058335</v>
      </c>
      <c r="F5979">
        <f t="shared" ca="1" si="392"/>
        <v>0.77578205485552454</v>
      </c>
    </row>
    <row r="5980" spans="1:6" ht="15.75" customHeight="1" x14ac:dyDescent="0.2">
      <c r="A5980">
        <v>5979</v>
      </c>
      <c r="B5980" s="47">
        <f ca="1">IF('Inputs and Results'!$C$15='Inputs and Results'!$C$13, 'Inputs and Results'!$C$13, IF(E5980 &lt;= ('Inputs and Results'!$C$14-'Inputs and Results'!$C$13)/('Inputs and Results'!$C$15-'Inputs and Results'!$C$13), 'Inputs and Results'!$C$13 + SQRT(E5980*('Inputs and Results'!$C$15-'Inputs and Results'!$C$13)*('Inputs and Results'!$C$14-'Inputs and Results'!$C$13)), 'Inputs and Results'!$C$15 - SQRT((1-E5980)*('Inputs and Results'!$C$15-'Inputs and Results'!$C$13)*('Inputs and Results'!$C$15-'Inputs and Results'!$C$14))))</f>
        <v>2.6999909725329068</v>
      </c>
      <c r="C5980" s="47">
        <f ca="1">IF('Inputs and Results'!$G$15='Inputs and Results'!$G$13, 'Inputs and Results'!$G$13, IF(F5980 &lt;= ('Inputs and Results'!$G$14-'Inputs and Results'!$G$13)/('Inputs and Results'!$G$15-'Inputs and Results'!$G$13), 'Inputs and Results'!$G$13 + SQRT(F5980*('Inputs and Results'!$G$15-'Inputs and Results'!$G$13)*('Inputs and Results'!$G$14-'Inputs and Results'!$G$13)), 'Inputs and Results'!$G$15 - SQRT((1-F5980)*('Inputs and Results'!$G$15-'Inputs and Results'!$G$13)*('Inputs and Results'!$G$15-'Inputs and Results'!$G$14))))</f>
        <v>646.41738875157125</v>
      </c>
      <c r="D5980">
        <f t="shared" ca="1" si="391"/>
        <v>1745.321114117537</v>
      </c>
      <c r="E5980">
        <f t="shared" ca="1" si="392"/>
        <v>0.98999939815980542</v>
      </c>
      <c r="F5980">
        <f t="shared" ca="1" si="392"/>
        <v>0.63871858649059754</v>
      </c>
    </row>
    <row r="5981" spans="1:6" ht="15.75" customHeight="1" x14ac:dyDescent="0.2">
      <c r="A5981">
        <v>5980</v>
      </c>
      <c r="B5981" s="47">
        <f ca="1">IF('Inputs and Results'!$C$15='Inputs and Results'!$C$13, 'Inputs and Results'!$C$13, IF(E5981 &lt;= ('Inputs and Results'!$C$14-'Inputs and Results'!$C$13)/('Inputs and Results'!$C$15-'Inputs and Results'!$C$13), 'Inputs and Results'!$C$13 + SQRT(E5981*('Inputs and Results'!$C$15-'Inputs and Results'!$C$13)*('Inputs and Results'!$C$14-'Inputs and Results'!$C$13)), 'Inputs and Results'!$C$15 - SQRT((1-E5981)*('Inputs and Results'!$C$15-'Inputs and Results'!$C$13)*('Inputs and Results'!$C$15-'Inputs and Results'!$C$14))))</f>
        <v>0.35141336841944781</v>
      </c>
      <c r="C5981" s="47">
        <f ca="1">IF('Inputs and Results'!$G$15='Inputs and Results'!$G$13, 'Inputs and Results'!$G$13, IF(F5981 &lt;= ('Inputs and Results'!$G$14-'Inputs and Results'!$G$13)/('Inputs and Results'!$G$15-'Inputs and Results'!$G$13), 'Inputs and Results'!$G$13 + SQRT(F5981*('Inputs and Results'!$G$15-'Inputs and Results'!$G$13)*('Inputs and Results'!$G$14-'Inputs and Results'!$G$13)), 'Inputs and Results'!$G$15 - SQRT((1-F5981)*('Inputs and Results'!$G$15-'Inputs and Results'!$G$13)*('Inputs and Results'!$G$15-'Inputs and Results'!$G$14))))</f>
        <v>640.8370729850609</v>
      </c>
      <c r="D5981">
        <f t="shared" ca="1" si="391"/>
        <v>225.19871442573978</v>
      </c>
      <c r="E5981">
        <f t="shared" ca="1" si="392"/>
        <v>0.22055431722364272</v>
      </c>
      <c r="F5981">
        <f t="shared" ca="1" si="392"/>
        <v>0.63139817699461109</v>
      </c>
    </row>
    <row r="5982" spans="1:6" ht="15.75" customHeight="1" x14ac:dyDescent="0.2">
      <c r="A5982">
        <v>5981</v>
      </c>
      <c r="B5982" s="47">
        <f ca="1">IF('Inputs and Results'!$C$15='Inputs and Results'!$C$13, 'Inputs and Results'!$C$13, IF(E5982 &lt;= ('Inputs and Results'!$C$14-'Inputs and Results'!$C$13)/('Inputs and Results'!$C$15-'Inputs and Results'!$C$13), 'Inputs and Results'!$C$13 + SQRT(E5982*('Inputs and Results'!$C$15-'Inputs and Results'!$C$13)*('Inputs and Results'!$C$14-'Inputs and Results'!$C$13)), 'Inputs and Results'!$C$15 - SQRT((1-E5982)*('Inputs and Results'!$C$15-'Inputs and Results'!$C$13)*('Inputs and Results'!$C$15-'Inputs and Results'!$C$14))))</f>
        <v>0.32084988109811174</v>
      </c>
      <c r="C5982" s="47">
        <f ca="1">IF('Inputs and Results'!$G$15='Inputs and Results'!$G$13, 'Inputs and Results'!$G$13, IF(F5982 &lt;= ('Inputs and Results'!$G$14-'Inputs and Results'!$G$13)/('Inputs and Results'!$G$15-'Inputs and Results'!$G$13), 'Inputs and Results'!$G$13 + SQRT(F5982*('Inputs and Results'!$G$15-'Inputs and Results'!$G$13)*('Inputs and Results'!$G$14-'Inputs and Results'!$G$13)), 'Inputs and Results'!$G$15 - SQRT((1-F5982)*('Inputs and Results'!$G$15-'Inputs and Results'!$G$13)*('Inputs and Results'!$G$15-'Inputs and Results'!$G$14))))</f>
        <v>290.84235720642801</v>
      </c>
      <c r="D5982">
        <f t="shared" ca="1" si="391"/>
        <v>93.316735727976962</v>
      </c>
      <c r="E5982">
        <f t="shared" ref="E5982:F6001" ca="1" si="393">RAND()</f>
        <v>0.20246162670977763</v>
      </c>
      <c r="F5982">
        <f t="shared" ca="1" si="393"/>
        <v>2.5550970243168769E-2</v>
      </c>
    </row>
    <row r="5983" spans="1:6" ht="15.75" customHeight="1" x14ac:dyDescent="0.2">
      <c r="A5983">
        <v>5982</v>
      </c>
      <c r="B5983" s="47">
        <f ca="1">IF('Inputs and Results'!$C$15='Inputs and Results'!$C$13, 'Inputs and Results'!$C$13, IF(E5983 &lt;= ('Inputs and Results'!$C$14-'Inputs and Results'!$C$13)/('Inputs and Results'!$C$15-'Inputs and Results'!$C$13), 'Inputs and Results'!$C$13 + SQRT(E5983*('Inputs and Results'!$C$15-'Inputs and Results'!$C$13)*('Inputs and Results'!$C$14-'Inputs and Results'!$C$13)), 'Inputs and Results'!$C$15 - SQRT((1-E5983)*('Inputs and Results'!$C$15-'Inputs and Results'!$C$13)*('Inputs and Results'!$C$15-'Inputs and Results'!$C$14))))</f>
        <v>2.5002053635127606</v>
      </c>
      <c r="C5983" s="47">
        <f ca="1">IF('Inputs and Results'!$G$15='Inputs and Results'!$G$13, 'Inputs and Results'!$G$13, IF(F5983 &lt;= ('Inputs and Results'!$G$14-'Inputs and Results'!$G$13)/('Inputs and Results'!$G$15-'Inputs and Results'!$G$13), 'Inputs and Results'!$G$13 + SQRT(F5983*('Inputs and Results'!$G$15-'Inputs and Results'!$G$13)*('Inputs and Results'!$G$14-'Inputs and Results'!$G$13)), 'Inputs and Results'!$G$15 - SQRT((1-F5983)*('Inputs and Results'!$G$15-'Inputs and Results'!$G$13)*('Inputs and Results'!$G$15-'Inputs and Results'!$G$14))))</f>
        <v>289.94520901862415</v>
      </c>
      <c r="D5983">
        <f t="shared" ca="1" si="391"/>
        <v>724.92256671319251</v>
      </c>
      <c r="E5983">
        <f t="shared" ca="1" si="393"/>
        <v>0.97224503570428755</v>
      </c>
      <c r="F5983">
        <f t="shared" ca="1" si="393"/>
        <v>2.3626867142527153E-2</v>
      </c>
    </row>
    <row r="5984" spans="1:6" ht="15.75" customHeight="1" x14ac:dyDescent="0.2">
      <c r="A5984">
        <v>5983</v>
      </c>
      <c r="B5984" s="47">
        <f ca="1">IF('Inputs and Results'!$C$15='Inputs and Results'!$C$13, 'Inputs and Results'!$C$13, IF(E5984 &lt;= ('Inputs and Results'!$C$14-'Inputs and Results'!$C$13)/('Inputs and Results'!$C$15-'Inputs and Results'!$C$13), 'Inputs and Results'!$C$13 + SQRT(E5984*('Inputs and Results'!$C$15-'Inputs and Results'!$C$13)*('Inputs and Results'!$C$14-'Inputs and Results'!$C$13)), 'Inputs and Results'!$C$15 - SQRT((1-E5984)*('Inputs and Results'!$C$15-'Inputs and Results'!$C$13)*('Inputs and Results'!$C$15-'Inputs and Results'!$C$14))))</f>
        <v>1.3785837777290697</v>
      </c>
      <c r="C5984" s="47">
        <f ca="1">IF('Inputs and Results'!$G$15='Inputs and Results'!$G$13, 'Inputs and Results'!$G$13, IF(F5984 &lt;= ('Inputs and Results'!$G$14-'Inputs and Results'!$G$13)/('Inputs and Results'!$G$15-'Inputs and Results'!$G$13), 'Inputs and Results'!$G$13 + SQRT(F5984*('Inputs and Results'!$G$15-'Inputs and Results'!$G$13)*('Inputs and Results'!$G$14-'Inputs and Results'!$G$13)), 'Inputs and Results'!$G$15 - SQRT((1-F5984)*('Inputs and Results'!$G$15-'Inputs and Results'!$G$13)*('Inputs and Results'!$G$15-'Inputs and Results'!$G$14))))</f>
        <v>336.3921906326143</v>
      </c>
      <c r="D5984">
        <f t="shared" ca="1" si="391"/>
        <v>463.74481696086679</v>
      </c>
      <c r="E5984">
        <f t="shared" ca="1" si="393"/>
        <v>0.70788993712851833</v>
      </c>
      <c r="F5984">
        <f t="shared" ca="1" si="393"/>
        <v>0.12074699478056961</v>
      </c>
    </row>
    <row r="5985" spans="1:6" ht="15.75" customHeight="1" x14ac:dyDescent="0.2">
      <c r="A5985">
        <v>5984</v>
      </c>
      <c r="B5985" s="47">
        <f ca="1">IF('Inputs and Results'!$C$15='Inputs and Results'!$C$13, 'Inputs and Results'!$C$13, IF(E5985 &lt;= ('Inputs and Results'!$C$14-'Inputs and Results'!$C$13)/('Inputs and Results'!$C$15-'Inputs and Results'!$C$13), 'Inputs and Results'!$C$13 + SQRT(E5985*('Inputs and Results'!$C$15-'Inputs and Results'!$C$13)*('Inputs and Results'!$C$14-'Inputs and Results'!$C$13)), 'Inputs and Results'!$C$15 - SQRT((1-E5985)*('Inputs and Results'!$C$15-'Inputs and Results'!$C$13)*('Inputs and Results'!$C$15-'Inputs and Results'!$C$14))))</f>
        <v>1.5040519394005711</v>
      </c>
      <c r="C5985" s="47">
        <f ca="1">IF('Inputs and Results'!$G$15='Inputs and Results'!$G$13, 'Inputs and Results'!$G$13, IF(F5985 &lt;= ('Inputs and Results'!$G$14-'Inputs and Results'!$G$13)/('Inputs and Results'!$G$15-'Inputs and Results'!$G$13), 'Inputs and Results'!$G$13 + SQRT(F5985*('Inputs and Results'!$G$15-'Inputs and Results'!$G$13)*('Inputs and Results'!$G$14-'Inputs and Results'!$G$13)), 'Inputs and Results'!$G$15 - SQRT((1-F5985)*('Inputs and Results'!$G$15-'Inputs and Results'!$G$13)*('Inputs and Results'!$G$15-'Inputs and Results'!$G$14))))</f>
        <v>991.80133411492727</v>
      </c>
      <c r="D5985">
        <f t="shared" ca="1" si="391"/>
        <v>1491.7207200756302</v>
      </c>
      <c r="E5985">
        <f t="shared" ca="1" si="393"/>
        <v>0.75134882222097865</v>
      </c>
      <c r="F5985">
        <f t="shared" ca="1" si="393"/>
        <v>0.9488981498461827</v>
      </c>
    </row>
    <row r="5986" spans="1:6" ht="15.75" customHeight="1" x14ac:dyDescent="0.2">
      <c r="A5986">
        <v>5985</v>
      </c>
      <c r="B5986" s="47">
        <f ca="1">IF('Inputs and Results'!$C$15='Inputs and Results'!$C$13, 'Inputs and Results'!$C$13, IF(E5986 &lt;= ('Inputs and Results'!$C$14-'Inputs and Results'!$C$13)/('Inputs and Results'!$C$15-'Inputs and Results'!$C$13), 'Inputs and Results'!$C$13 + SQRT(E5986*('Inputs and Results'!$C$15-'Inputs and Results'!$C$13)*('Inputs and Results'!$C$14-'Inputs and Results'!$C$13)), 'Inputs and Results'!$C$15 - SQRT((1-E5986)*('Inputs and Results'!$C$15-'Inputs and Results'!$C$13)*('Inputs and Results'!$C$15-'Inputs and Results'!$C$14))))</f>
        <v>1.3651066401172964</v>
      </c>
      <c r="C5986" s="47">
        <f ca="1">IF('Inputs and Results'!$G$15='Inputs and Results'!$G$13, 'Inputs and Results'!$G$13, IF(F5986 &lt;= ('Inputs and Results'!$G$14-'Inputs and Results'!$G$13)/('Inputs and Results'!$G$15-'Inputs and Results'!$G$13), 'Inputs and Results'!$G$13 + SQRT(F5986*('Inputs and Results'!$G$15-'Inputs and Results'!$G$13)*('Inputs and Results'!$G$14-'Inputs and Results'!$G$13)), 'Inputs and Results'!$G$15 - SQRT((1-F5986)*('Inputs and Results'!$G$15-'Inputs and Results'!$G$13)*('Inputs and Results'!$G$15-'Inputs and Results'!$G$14))))</f>
        <v>455.5368217753994</v>
      </c>
      <c r="D5986">
        <f t="shared" ca="1" si="391"/>
        <v>621.85634022352713</v>
      </c>
      <c r="E5986">
        <f t="shared" ca="1" si="393"/>
        <v>0.70301374464571609</v>
      </c>
      <c r="F5986">
        <f t="shared" ca="1" si="393"/>
        <v>0.34661797327378241</v>
      </c>
    </row>
    <row r="5987" spans="1:6" ht="15.75" customHeight="1" x14ac:dyDescent="0.2">
      <c r="A5987">
        <v>5986</v>
      </c>
      <c r="B5987" s="47">
        <f ca="1">IF('Inputs and Results'!$C$15='Inputs and Results'!$C$13, 'Inputs and Results'!$C$13, IF(E5987 &lt;= ('Inputs and Results'!$C$14-'Inputs and Results'!$C$13)/('Inputs and Results'!$C$15-'Inputs and Results'!$C$13), 'Inputs and Results'!$C$13 + SQRT(E5987*('Inputs and Results'!$C$15-'Inputs and Results'!$C$13)*('Inputs and Results'!$C$14-'Inputs and Results'!$C$13)), 'Inputs and Results'!$C$15 - SQRT((1-E5987)*('Inputs and Results'!$C$15-'Inputs and Results'!$C$13)*('Inputs and Results'!$C$15-'Inputs and Results'!$C$14))))</f>
        <v>0.21548164327398922</v>
      </c>
      <c r="C5987" s="47">
        <f ca="1">IF('Inputs and Results'!$G$15='Inputs and Results'!$G$13, 'Inputs and Results'!$G$13, IF(F5987 &lt;= ('Inputs and Results'!$G$14-'Inputs and Results'!$G$13)/('Inputs and Results'!$G$15-'Inputs and Results'!$G$13), 'Inputs and Results'!$G$13 + SQRT(F5987*('Inputs and Results'!$G$15-'Inputs and Results'!$G$13)*('Inputs and Results'!$G$14-'Inputs and Results'!$G$13)), 'Inputs and Results'!$G$15 - SQRT((1-F5987)*('Inputs and Results'!$G$15-'Inputs and Results'!$G$13)*('Inputs and Results'!$G$15-'Inputs and Results'!$G$14))))</f>
        <v>709.55687253704218</v>
      </c>
      <c r="D5987">
        <f t="shared" ca="1" si="391"/>
        <v>152.89648089063436</v>
      </c>
      <c r="E5987">
        <f t="shared" ca="1" si="393"/>
        <v>0.13849528011731971</v>
      </c>
      <c r="F5987">
        <f t="shared" ca="1" si="393"/>
        <v>0.71643146078101971</v>
      </c>
    </row>
    <row r="5988" spans="1:6" ht="15.75" customHeight="1" x14ac:dyDescent="0.2">
      <c r="A5988">
        <v>5987</v>
      </c>
      <c r="B5988" s="47">
        <f ca="1">IF('Inputs and Results'!$C$15='Inputs and Results'!$C$13, 'Inputs and Results'!$C$13, IF(E5988 &lt;= ('Inputs and Results'!$C$14-'Inputs and Results'!$C$13)/('Inputs and Results'!$C$15-'Inputs and Results'!$C$13), 'Inputs and Results'!$C$13 + SQRT(E5988*('Inputs and Results'!$C$15-'Inputs and Results'!$C$13)*('Inputs and Results'!$C$14-'Inputs and Results'!$C$13)), 'Inputs and Results'!$C$15 - SQRT((1-E5988)*('Inputs and Results'!$C$15-'Inputs and Results'!$C$13)*('Inputs and Results'!$C$15-'Inputs and Results'!$C$14))))</f>
        <v>1.1179412170961605</v>
      </c>
      <c r="C5988" s="47">
        <f ca="1">IF('Inputs and Results'!$G$15='Inputs and Results'!$G$13, 'Inputs and Results'!$G$13, IF(F5988 &lt;= ('Inputs and Results'!$G$14-'Inputs and Results'!$G$13)/('Inputs and Results'!$G$15-'Inputs and Results'!$G$13), 'Inputs and Results'!$G$13 + SQRT(F5988*('Inputs and Results'!$G$15-'Inputs and Results'!$G$13)*('Inputs and Results'!$G$14-'Inputs and Results'!$G$13)), 'Inputs and Results'!$G$15 - SQRT((1-F5988)*('Inputs and Results'!$G$15-'Inputs and Results'!$G$13)*('Inputs and Results'!$G$15-'Inputs and Results'!$G$14))))</f>
        <v>281.85686868788696</v>
      </c>
      <c r="D5988">
        <f t="shared" ca="1" si="391"/>
        <v>315.099410827849</v>
      </c>
      <c r="E5988">
        <f t="shared" ca="1" si="393"/>
        <v>0.60642830418827975</v>
      </c>
      <c r="F5988">
        <f t="shared" ca="1" si="393"/>
        <v>6.1942188887212923E-3</v>
      </c>
    </row>
    <row r="5989" spans="1:6" ht="15.75" customHeight="1" x14ac:dyDescent="0.2">
      <c r="A5989">
        <v>5988</v>
      </c>
      <c r="B5989" s="47">
        <f ca="1">IF('Inputs and Results'!$C$15='Inputs and Results'!$C$13, 'Inputs and Results'!$C$13, IF(E5989 &lt;= ('Inputs and Results'!$C$14-'Inputs and Results'!$C$13)/('Inputs and Results'!$C$15-'Inputs and Results'!$C$13), 'Inputs and Results'!$C$13 + SQRT(E5989*('Inputs and Results'!$C$15-'Inputs and Results'!$C$13)*('Inputs and Results'!$C$14-'Inputs and Results'!$C$13)), 'Inputs and Results'!$C$15 - SQRT((1-E5989)*('Inputs and Results'!$C$15-'Inputs and Results'!$C$13)*('Inputs and Results'!$C$15-'Inputs and Results'!$C$14))))</f>
        <v>2.8977472892211833</v>
      </c>
      <c r="C5989" s="47">
        <f ca="1">IF('Inputs and Results'!$G$15='Inputs and Results'!$G$13, 'Inputs and Results'!$G$13, IF(F5989 &lt;= ('Inputs and Results'!$G$14-'Inputs and Results'!$G$13)/('Inputs and Results'!$G$15-'Inputs and Results'!$G$13), 'Inputs and Results'!$G$13 + SQRT(F5989*('Inputs and Results'!$G$15-'Inputs and Results'!$G$13)*('Inputs and Results'!$G$14-'Inputs and Results'!$G$13)), 'Inputs and Results'!$G$15 - SQRT((1-F5989)*('Inputs and Results'!$G$15-'Inputs and Results'!$G$13)*('Inputs and Results'!$G$15-'Inputs and Results'!$G$14))))</f>
        <v>868.38498146792563</v>
      </c>
      <c r="D5989">
        <f t="shared" ca="1" si="391"/>
        <v>2516.3602260490688</v>
      </c>
      <c r="E5989">
        <f t="shared" ca="1" si="393"/>
        <v>0.99883826479315374</v>
      </c>
      <c r="F5989">
        <f t="shared" ca="1" si="393"/>
        <v>0.87035698520110671</v>
      </c>
    </row>
    <row r="5990" spans="1:6" ht="15.75" customHeight="1" x14ac:dyDescent="0.2">
      <c r="A5990">
        <v>5989</v>
      </c>
      <c r="B5990" s="47">
        <f ca="1">IF('Inputs and Results'!$C$15='Inputs and Results'!$C$13, 'Inputs and Results'!$C$13, IF(E5990 &lt;= ('Inputs and Results'!$C$14-'Inputs and Results'!$C$13)/('Inputs and Results'!$C$15-'Inputs and Results'!$C$13), 'Inputs and Results'!$C$13 + SQRT(E5990*('Inputs and Results'!$C$15-'Inputs and Results'!$C$13)*('Inputs and Results'!$C$14-'Inputs and Results'!$C$13)), 'Inputs and Results'!$C$15 - SQRT((1-E5990)*('Inputs and Results'!$C$15-'Inputs and Results'!$C$13)*('Inputs and Results'!$C$15-'Inputs and Results'!$C$14))))</f>
        <v>0.34756444850561952</v>
      </c>
      <c r="C5990" s="47">
        <f ca="1">IF('Inputs and Results'!$G$15='Inputs and Results'!$G$13, 'Inputs and Results'!$G$13, IF(F5990 &lt;= ('Inputs and Results'!$G$14-'Inputs and Results'!$G$13)/('Inputs and Results'!$G$15-'Inputs and Results'!$G$13), 'Inputs and Results'!$G$13 + SQRT(F5990*('Inputs and Results'!$G$15-'Inputs and Results'!$G$13)*('Inputs and Results'!$G$14-'Inputs and Results'!$G$13)), 'Inputs and Results'!$G$15 - SQRT((1-F5990)*('Inputs and Results'!$G$15-'Inputs and Results'!$G$13)*('Inputs and Results'!$G$15-'Inputs and Results'!$G$14))))</f>
        <v>924.39228302195238</v>
      </c>
      <c r="D5990">
        <f t="shared" ca="1" si="391"/>
        <v>321.28589405137541</v>
      </c>
      <c r="E5990">
        <f t="shared" ca="1" si="393"/>
        <v>0.21828729390763346</v>
      </c>
      <c r="F5990">
        <f t="shared" ca="1" si="393"/>
        <v>0.91045043371182055</v>
      </c>
    </row>
    <row r="5991" spans="1:6" ht="15.75" customHeight="1" x14ac:dyDescent="0.2">
      <c r="A5991">
        <v>5990</v>
      </c>
      <c r="B5991" s="47">
        <f ca="1">IF('Inputs and Results'!$C$15='Inputs and Results'!$C$13, 'Inputs and Results'!$C$13, IF(E5991 &lt;= ('Inputs and Results'!$C$14-'Inputs and Results'!$C$13)/('Inputs and Results'!$C$15-'Inputs and Results'!$C$13), 'Inputs and Results'!$C$13 + SQRT(E5991*('Inputs and Results'!$C$15-'Inputs and Results'!$C$13)*('Inputs and Results'!$C$14-'Inputs and Results'!$C$13)), 'Inputs and Results'!$C$15 - SQRT((1-E5991)*('Inputs and Results'!$C$15-'Inputs and Results'!$C$13)*('Inputs and Results'!$C$15-'Inputs and Results'!$C$14))))</f>
        <v>0.73258873404780189</v>
      </c>
      <c r="C5991" s="47">
        <f ca="1">IF('Inputs and Results'!$G$15='Inputs and Results'!$G$13, 'Inputs and Results'!$G$13, IF(F5991 &lt;= ('Inputs and Results'!$G$14-'Inputs and Results'!$G$13)/('Inputs and Results'!$G$15-'Inputs and Results'!$G$13), 'Inputs and Results'!$G$13 + SQRT(F5991*('Inputs and Results'!$G$15-'Inputs and Results'!$G$13)*('Inputs and Results'!$G$14-'Inputs and Results'!$G$13)), 'Inputs and Results'!$G$15 - SQRT((1-F5991)*('Inputs and Results'!$G$15-'Inputs and Results'!$G$13)*('Inputs and Results'!$G$15-'Inputs and Results'!$G$14))))</f>
        <v>914.15398819628172</v>
      </c>
      <c r="D5991">
        <f t="shared" ca="1" si="391"/>
        <v>669.69891293746321</v>
      </c>
      <c r="E5991">
        <f t="shared" ca="1" si="393"/>
        <v>0.4287606834481168</v>
      </c>
      <c r="F5991">
        <f t="shared" ca="1" si="393"/>
        <v>0.9036736700252741</v>
      </c>
    </row>
    <row r="5992" spans="1:6" ht="15.75" customHeight="1" x14ac:dyDescent="0.2">
      <c r="A5992">
        <v>5991</v>
      </c>
      <c r="B5992" s="47">
        <f ca="1">IF('Inputs and Results'!$C$15='Inputs and Results'!$C$13, 'Inputs and Results'!$C$13, IF(E5992 &lt;= ('Inputs and Results'!$C$14-'Inputs and Results'!$C$13)/('Inputs and Results'!$C$15-'Inputs and Results'!$C$13), 'Inputs and Results'!$C$13 + SQRT(E5992*('Inputs and Results'!$C$15-'Inputs and Results'!$C$13)*('Inputs and Results'!$C$14-'Inputs and Results'!$C$13)), 'Inputs and Results'!$C$15 - SQRT((1-E5992)*('Inputs and Results'!$C$15-'Inputs and Results'!$C$13)*('Inputs and Results'!$C$15-'Inputs and Results'!$C$14))))</f>
        <v>1.505425642326041</v>
      </c>
      <c r="C5992" s="47">
        <f ca="1">IF('Inputs and Results'!$G$15='Inputs and Results'!$G$13, 'Inputs and Results'!$G$13, IF(F5992 &lt;= ('Inputs and Results'!$G$14-'Inputs and Results'!$G$13)/('Inputs and Results'!$G$15-'Inputs and Results'!$G$13), 'Inputs and Results'!$G$13 + SQRT(F5992*('Inputs and Results'!$G$15-'Inputs and Results'!$G$13)*('Inputs and Results'!$G$14-'Inputs and Results'!$G$13)), 'Inputs and Results'!$G$15 - SQRT((1-F5992)*('Inputs and Results'!$G$15-'Inputs and Results'!$G$13)*('Inputs and Results'!$G$15-'Inputs and Results'!$G$14))))</f>
        <v>402.97861128234433</v>
      </c>
      <c r="D5992">
        <f t="shared" ca="1" si="391"/>
        <v>606.65433473337919</v>
      </c>
      <c r="E5992">
        <f t="shared" ca="1" si="393"/>
        <v>0.75180527659816365</v>
      </c>
      <c r="F5992">
        <f t="shared" ca="1" si="393"/>
        <v>0.25110541217245996</v>
      </c>
    </row>
    <row r="5993" spans="1:6" ht="15.75" customHeight="1" x14ac:dyDescent="0.2">
      <c r="A5993">
        <v>5992</v>
      </c>
      <c r="B5993" s="47">
        <f ca="1">IF('Inputs and Results'!$C$15='Inputs and Results'!$C$13, 'Inputs and Results'!$C$13, IF(E5993 &lt;= ('Inputs and Results'!$C$14-'Inputs and Results'!$C$13)/('Inputs and Results'!$C$15-'Inputs and Results'!$C$13), 'Inputs and Results'!$C$13 + SQRT(E5993*('Inputs and Results'!$C$15-'Inputs and Results'!$C$13)*('Inputs and Results'!$C$14-'Inputs and Results'!$C$13)), 'Inputs and Results'!$C$15 - SQRT((1-E5993)*('Inputs and Results'!$C$15-'Inputs and Results'!$C$13)*('Inputs and Results'!$C$15-'Inputs and Results'!$C$14))))</f>
        <v>0.52238533281976851</v>
      </c>
      <c r="C5993" s="47">
        <f ca="1">IF('Inputs and Results'!$G$15='Inputs and Results'!$G$13, 'Inputs and Results'!$G$13, IF(F5993 &lt;= ('Inputs and Results'!$G$14-'Inputs and Results'!$G$13)/('Inputs and Results'!$G$15-'Inputs and Results'!$G$13), 'Inputs and Results'!$G$13 + SQRT(F5993*('Inputs and Results'!$G$15-'Inputs and Results'!$G$13)*('Inputs and Results'!$G$14-'Inputs and Results'!$G$13)), 'Inputs and Results'!$G$15 - SQRT((1-F5993)*('Inputs and Results'!$G$15-'Inputs and Results'!$G$13)*('Inputs and Results'!$G$15-'Inputs and Results'!$G$14))))</f>
        <v>394.26820070088911</v>
      </c>
      <c r="D5993">
        <f t="shared" ca="1" si="391"/>
        <v>205.95992524338524</v>
      </c>
      <c r="E5993">
        <f t="shared" ca="1" si="393"/>
        <v>0.31793617344148783</v>
      </c>
      <c r="F5993">
        <f t="shared" ca="1" si="393"/>
        <v>0.23464707270482965</v>
      </c>
    </row>
    <row r="5994" spans="1:6" ht="15.75" customHeight="1" x14ac:dyDescent="0.2">
      <c r="A5994">
        <v>5993</v>
      </c>
      <c r="B5994" s="47">
        <f ca="1">IF('Inputs and Results'!$C$15='Inputs and Results'!$C$13, 'Inputs and Results'!$C$13, IF(E5994 &lt;= ('Inputs and Results'!$C$14-'Inputs and Results'!$C$13)/('Inputs and Results'!$C$15-'Inputs and Results'!$C$13), 'Inputs and Results'!$C$13 + SQRT(E5994*('Inputs and Results'!$C$15-'Inputs and Results'!$C$13)*('Inputs and Results'!$C$14-'Inputs and Results'!$C$13)), 'Inputs and Results'!$C$15 - SQRT((1-E5994)*('Inputs and Results'!$C$15-'Inputs and Results'!$C$13)*('Inputs and Results'!$C$15-'Inputs and Results'!$C$14))))</f>
        <v>0.60668423353580581</v>
      </c>
      <c r="C5994" s="47">
        <f ca="1">IF('Inputs and Results'!$G$15='Inputs and Results'!$G$13, 'Inputs and Results'!$G$13, IF(F5994 &lt;= ('Inputs and Results'!$G$14-'Inputs and Results'!$G$13)/('Inputs and Results'!$G$15-'Inputs and Results'!$G$13), 'Inputs and Results'!$G$13 + SQRT(F5994*('Inputs and Results'!$G$15-'Inputs and Results'!$G$13)*('Inputs and Results'!$G$14-'Inputs and Results'!$G$13)), 'Inputs and Results'!$G$15 - SQRT((1-F5994)*('Inputs and Results'!$G$15-'Inputs and Results'!$G$13)*('Inputs and Results'!$G$15-'Inputs and Results'!$G$14))))</f>
        <v>355.45017328064489</v>
      </c>
      <c r="D5994">
        <f t="shared" ca="1" si="391"/>
        <v>215.6460159369374</v>
      </c>
      <c r="E5994">
        <f t="shared" ca="1" si="393"/>
        <v>0.36355996022154524</v>
      </c>
      <c r="F5994">
        <f t="shared" ca="1" si="393"/>
        <v>0.15912528419200112</v>
      </c>
    </row>
    <row r="5995" spans="1:6" ht="15.75" customHeight="1" x14ac:dyDescent="0.2">
      <c r="A5995">
        <v>5994</v>
      </c>
      <c r="B5995" s="47">
        <f ca="1">IF('Inputs and Results'!$C$15='Inputs and Results'!$C$13, 'Inputs and Results'!$C$13, IF(E5995 &lt;= ('Inputs and Results'!$C$14-'Inputs and Results'!$C$13)/('Inputs and Results'!$C$15-'Inputs and Results'!$C$13), 'Inputs and Results'!$C$13 + SQRT(E5995*('Inputs and Results'!$C$15-'Inputs and Results'!$C$13)*('Inputs and Results'!$C$14-'Inputs and Results'!$C$13)), 'Inputs and Results'!$C$15 - SQRT((1-E5995)*('Inputs and Results'!$C$15-'Inputs and Results'!$C$13)*('Inputs and Results'!$C$15-'Inputs and Results'!$C$14))))</f>
        <v>1.1368606406553625</v>
      </c>
      <c r="C5995" s="47">
        <f ca="1">IF('Inputs and Results'!$G$15='Inputs and Results'!$G$13, 'Inputs and Results'!$G$13, IF(F5995 &lt;= ('Inputs and Results'!$G$14-'Inputs and Results'!$G$13)/('Inputs and Results'!$G$15-'Inputs and Results'!$G$13), 'Inputs and Results'!$G$13 + SQRT(F5995*('Inputs and Results'!$G$15-'Inputs and Results'!$G$13)*('Inputs and Results'!$G$14-'Inputs and Results'!$G$13)), 'Inputs and Results'!$G$15 - SQRT((1-F5995)*('Inputs and Results'!$G$15-'Inputs and Results'!$G$13)*('Inputs and Results'!$G$15-'Inputs and Results'!$G$14))))</f>
        <v>1088.4185640394876</v>
      </c>
      <c r="D5995">
        <f t="shared" ca="1" si="391"/>
        <v>1237.3802260151215</v>
      </c>
      <c r="E5995">
        <f t="shared" ca="1" si="393"/>
        <v>0.61430130307342823</v>
      </c>
      <c r="F5995">
        <f t="shared" ca="1" si="393"/>
        <v>0.98532207609510747</v>
      </c>
    </row>
    <row r="5996" spans="1:6" ht="15.75" customHeight="1" x14ac:dyDescent="0.2">
      <c r="A5996">
        <v>5995</v>
      </c>
      <c r="B5996" s="47">
        <f ca="1">IF('Inputs and Results'!$C$15='Inputs and Results'!$C$13, 'Inputs and Results'!$C$13, IF(E5996 &lt;= ('Inputs and Results'!$C$14-'Inputs and Results'!$C$13)/('Inputs and Results'!$C$15-'Inputs and Results'!$C$13), 'Inputs and Results'!$C$13 + SQRT(E5996*('Inputs and Results'!$C$15-'Inputs and Results'!$C$13)*('Inputs and Results'!$C$14-'Inputs and Results'!$C$13)), 'Inputs and Results'!$C$15 - SQRT((1-E5996)*('Inputs and Results'!$C$15-'Inputs and Results'!$C$13)*('Inputs and Results'!$C$15-'Inputs and Results'!$C$14))))</f>
        <v>0.9107361085859571</v>
      </c>
      <c r="C5996" s="47">
        <f ca="1">IF('Inputs and Results'!$G$15='Inputs and Results'!$G$13, 'Inputs and Results'!$G$13, IF(F5996 &lt;= ('Inputs and Results'!$G$14-'Inputs and Results'!$G$13)/('Inputs and Results'!$G$15-'Inputs and Results'!$G$13), 'Inputs and Results'!$G$13 + SQRT(F5996*('Inputs and Results'!$G$15-'Inputs and Results'!$G$13)*('Inputs and Results'!$G$14-'Inputs and Results'!$G$13)), 'Inputs and Results'!$G$15 - SQRT((1-F5996)*('Inputs and Results'!$G$15-'Inputs and Results'!$G$13)*('Inputs and Results'!$G$15-'Inputs and Results'!$G$14))))</f>
        <v>726.29150354274555</v>
      </c>
      <c r="D5996">
        <f t="shared" ca="1" si="391"/>
        <v>661.45989763556395</v>
      </c>
      <c r="E5996">
        <f t="shared" ca="1" si="393"/>
        <v>0.51499737689260572</v>
      </c>
      <c r="F5996">
        <f t="shared" ca="1" si="393"/>
        <v>0.73545284934848387</v>
      </c>
    </row>
    <row r="5997" spans="1:6" ht="15.75" customHeight="1" x14ac:dyDescent="0.2">
      <c r="A5997">
        <v>5996</v>
      </c>
      <c r="B5997" s="47">
        <f ca="1">IF('Inputs and Results'!$C$15='Inputs and Results'!$C$13, 'Inputs and Results'!$C$13, IF(E5997 &lt;= ('Inputs and Results'!$C$14-'Inputs and Results'!$C$13)/('Inputs and Results'!$C$15-'Inputs and Results'!$C$13), 'Inputs and Results'!$C$13 + SQRT(E5997*('Inputs and Results'!$C$15-'Inputs and Results'!$C$13)*('Inputs and Results'!$C$14-'Inputs and Results'!$C$13)), 'Inputs and Results'!$C$15 - SQRT((1-E5997)*('Inputs and Results'!$C$15-'Inputs and Results'!$C$13)*('Inputs and Results'!$C$15-'Inputs and Results'!$C$14))))</f>
        <v>0.10534741855037488</v>
      </c>
      <c r="C5997" s="47">
        <f ca="1">IF('Inputs and Results'!$G$15='Inputs and Results'!$G$13, 'Inputs and Results'!$G$13, IF(F5997 &lt;= ('Inputs and Results'!$G$14-'Inputs and Results'!$G$13)/('Inputs and Results'!$G$15-'Inputs and Results'!$G$13), 'Inputs and Results'!$G$13 + SQRT(F5997*('Inputs and Results'!$G$15-'Inputs and Results'!$G$13)*('Inputs and Results'!$G$14-'Inputs and Results'!$G$13)), 'Inputs and Results'!$G$15 - SQRT((1-F5997)*('Inputs and Results'!$G$15-'Inputs and Results'!$G$13)*('Inputs and Results'!$G$15-'Inputs and Results'!$G$14))))</f>
        <v>539.71951513173985</v>
      </c>
      <c r="D5997">
        <f t="shared" ca="1" si="391"/>
        <v>56.858057660388788</v>
      </c>
      <c r="E5997">
        <f t="shared" ca="1" si="393"/>
        <v>6.8998492523002275E-2</v>
      </c>
      <c r="F5997">
        <f t="shared" ca="1" si="393"/>
        <v>0.48603012740734675</v>
      </c>
    </row>
    <row r="5998" spans="1:6" ht="15.75" customHeight="1" x14ac:dyDescent="0.2">
      <c r="A5998">
        <v>5997</v>
      </c>
      <c r="B5998" s="47">
        <f ca="1">IF('Inputs and Results'!$C$15='Inputs and Results'!$C$13, 'Inputs and Results'!$C$13, IF(E5998 &lt;= ('Inputs and Results'!$C$14-'Inputs and Results'!$C$13)/('Inputs and Results'!$C$15-'Inputs and Results'!$C$13), 'Inputs and Results'!$C$13 + SQRT(E5998*('Inputs and Results'!$C$15-'Inputs and Results'!$C$13)*('Inputs and Results'!$C$14-'Inputs and Results'!$C$13)), 'Inputs and Results'!$C$15 - SQRT((1-E5998)*('Inputs and Results'!$C$15-'Inputs and Results'!$C$13)*('Inputs and Results'!$C$15-'Inputs and Results'!$C$14))))</f>
        <v>2.1892017918673634</v>
      </c>
      <c r="C5998" s="47">
        <f ca="1">IF('Inputs and Results'!$G$15='Inputs and Results'!$G$13, 'Inputs and Results'!$G$13, IF(F5998 &lt;= ('Inputs and Results'!$G$14-'Inputs and Results'!$G$13)/('Inputs and Results'!$G$15-'Inputs and Results'!$G$13), 'Inputs and Results'!$G$13 + SQRT(F5998*('Inputs and Results'!$G$15-'Inputs and Results'!$G$13)*('Inputs and Results'!$G$14-'Inputs and Results'!$G$13)), 'Inputs and Results'!$G$15 - SQRT((1-F5998)*('Inputs and Results'!$G$15-'Inputs and Results'!$G$13)*('Inputs and Results'!$G$15-'Inputs and Results'!$G$14))))</f>
        <v>426.72853611767209</v>
      </c>
      <c r="D5998">
        <f t="shared" ca="1" si="391"/>
        <v>934.19487590974461</v>
      </c>
      <c r="E5998">
        <f t="shared" ca="1" si="393"/>
        <v>0.92695625174321172</v>
      </c>
      <c r="F5998">
        <f t="shared" ca="1" si="393"/>
        <v>0.29507208817456554</v>
      </c>
    </row>
    <row r="5999" spans="1:6" ht="15.75" customHeight="1" x14ac:dyDescent="0.2">
      <c r="A5999">
        <v>5998</v>
      </c>
      <c r="B5999" s="47">
        <f ca="1">IF('Inputs and Results'!$C$15='Inputs and Results'!$C$13, 'Inputs and Results'!$C$13, IF(E5999 &lt;= ('Inputs and Results'!$C$14-'Inputs and Results'!$C$13)/('Inputs and Results'!$C$15-'Inputs and Results'!$C$13), 'Inputs and Results'!$C$13 + SQRT(E5999*('Inputs and Results'!$C$15-'Inputs and Results'!$C$13)*('Inputs and Results'!$C$14-'Inputs and Results'!$C$13)), 'Inputs and Results'!$C$15 - SQRT((1-E5999)*('Inputs and Results'!$C$15-'Inputs and Results'!$C$13)*('Inputs and Results'!$C$15-'Inputs and Results'!$C$14))))</f>
        <v>0.96576390893400355</v>
      </c>
      <c r="C5999" s="47">
        <f ca="1">IF('Inputs and Results'!$G$15='Inputs and Results'!$G$13, 'Inputs and Results'!$G$13, IF(F5999 &lt;= ('Inputs and Results'!$G$14-'Inputs and Results'!$G$13)/('Inputs and Results'!$G$15-'Inputs and Results'!$G$13), 'Inputs and Results'!$G$13 + SQRT(F5999*('Inputs and Results'!$G$15-'Inputs and Results'!$G$13)*('Inputs and Results'!$G$14-'Inputs and Results'!$G$13)), 'Inputs and Results'!$G$15 - SQRT((1-F5999)*('Inputs and Results'!$G$15-'Inputs and Results'!$G$13)*('Inputs and Results'!$G$15-'Inputs and Results'!$G$14))))</f>
        <v>369.9686021729749</v>
      </c>
      <c r="D5999">
        <f t="shared" ca="1" si="391"/>
        <v>357.30232341742152</v>
      </c>
      <c r="E5999">
        <f t="shared" ca="1" si="393"/>
        <v>0.54020928064494844</v>
      </c>
      <c r="F5999">
        <f t="shared" ca="1" si="393"/>
        <v>0.18778728995806004</v>
      </c>
    </row>
    <row r="6000" spans="1:6" ht="15.75" customHeight="1" x14ac:dyDescent="0.2">
      <c r="A6000">
        <v>5999</v>
      </c>
      <c r="B6000" s="47">
        <f ca="1">IF('Inputs and Results'!$C$15='Inputs and Results'!$C$13, 'Inputs and Results'!$C$13, IF(E6000 &lt;= ('Inputs and Results'!$C$14-'Inputs and Results'!$C$13)/('Inputs and Results'!$C$15-'Inputs and Results'!$C$13), 'Inputs and Results'!$C$13 + SQRT(E6000*('Inputs and Results'!$C$15-'Inputs and Results'!$C$13)*('Inputs and Results'!$C$14-'Inputs and Results'!$C$13)), 'Inputs and Results'!$C$15 - SQRT((1-E6000)*('Inputs and Results'!$C$15-'Inputs and Results'!$C$13)*('Inputs and Results'!$C$15-'Inputs and Results'!$C$14))))</f>
        <v>1.657793864513019</v>
      </c>
      <c r="C6000" s="47">
        <f ca="1">IF('Inputs and Results'!$G$15='Inputs and Results'!$G$13, 'Inputs and Results'!$G$13, IF(F6000 &lt;= ('Inputs and Results'!$G$14-'Inputs and Results'!$G$13)/('Inputs and Results'!$G$15-'Inputs and Results'!$G$13), 'Inputs and Results'!$G$13 + SQRT(F6000*('Inputs and Results'!$G$15-'Inputs and Results'!$G$13)*('Inputs and Results'!$G$14-'Inputs and Results'!$G$13)), 'Inputs and Results'!$G$15 - SQRT((1-F6000)*('Inputs and Results'!$G$15-'Inputs and Results'!$G$13)*('Inputs and Results'!$G$15-'Inputs and Results'!$G$14))))</f>
        <v>962.29329697474668</v>
      </c>
      <c r="D6000">
        <f t="shared" ca="1" si="391"/>
        <v>1595.2839235867395</v>
      </c>
      <c r="E6000">
        <f t="shared" ca="1" si="393"/>
        <v>0.79983140998456714</v>
      </c>
      <c r="F6000">
        <f t="shared" ca="1" si="393"/>
        <v>0.93338629391513028</v>
      </c>
    </row>
    <row r="6001" spans="1:6" ht="15.75" customHeight="1" x14ac:dyDescent="0.2">
      <c r="A6001">
        <v>6000</v>
      </c>
      <c r="B6001" s="47">
        <f ca="1">IF('Inputs and Results'!$C$15='Inputs and Results'!$C$13, 'Inputs and Results'!$C$13, IF(E6001 &lt;= ('Inputs and Results'!$C$14-'Inputs and Results'!$C$13)/('Inputs and Results'!$C$15-'Inputs and Results'!$C$13), 'Inputs and Results'!$C$13 + SQRT(E6001*('Inputs and Results'!$C$15-'Inputs and Results'!$C$13)*('Inputs and Results'!$C$14-'Inputs and Results'!$C$13)), 'Inputs and Results'!$C$15 - SQRT((1-E6001)*('Inputs and Results'!$C$15-'Inputs and Results'!$C$13)*('Inputs and Results'!$C$15-'Inputs and Results'!$C$14))))</f>
        <v>2.3652829862811844</v>
      </c>
      <c r="C6001" s="47">
        <f ca="1">IF('Inputs and Results'!$G$15='Inputs and Results'!$G$13, 'Inputs and Results'!$G$13, IF(F6001 &lt;= ('Inputs and Results'!$G$14-'Inputs and Results'!$G$13)/('Inputs and Results'!$G$15-'Inputs and Results'!$G$13), 'Inputs and Results'!$G$13 + SQRT(F6001*('Inputs and Results'!$G$15-'Inputs and Results'!$G$13)*('Inputs and Results'!$G$14-'Inputs and Results'!$G$13)), 'Inputs and Results'!$G$15 - SQRT((1-F6001)*('Inputs and Results'!$G$15-'Inputs and Results'!$G$13)*('Inputs and Results'!$G$15-'Inputs and Results'!$G$14))))</f>
        <v>349.08194689473987</v>
      </c>
      <c r="D6001">
        <f t="shared" ca="1" si="391"/>
        <v>825.67758980804012</v>
      </c>
      <c r="E6001">
        <f t="shared" ca="1" si="393"/>
        <v>0.95523714583287433</v>
      </c>
      <c r="F6001">
        <f t="shared" ca="1" si="393"/>
        <v>0.14639644499564841</v>
      </c>
    </row>
    <row r="6002" spans="1:6" ht="15.75" customHeight="1" x14ac:dyDescent="0.2">
      <c r="A6002">
        <v>6001</v>
      </c>
      <c r="B6002" s="47">
        <f ca="1">IF('Inputs and Results'!$C$15='Inputs and Results'!$C$13, 'Inputs and Results'!$C$13, IF(E6002 &lt;= ('Inputs and Results'!$C$14-'Inputs and Results'!$C$13)/('Inputs and Results'!$C$15-'Inputs and Results'!$C$13), 'Inputs and Results'!$C$13 + SQRT(E6002*('Inputs and Results'!$C$15-'Inputs and Results'!$C$13)*('Inputs and Results'!$C$14-'Inputs and Results'!$C$13)), 'Inputs and Results'!$C$15 - SQRT((1-E6002)*('Inputs and Results'!$C$15-'Inputs and Results'!$C$13)*('Inputs and Results'!$C$15-'Inputs and Results'!$C$14))))</f>
        <v>0.51172525651299772</v>
      </c>
      <c r="C6002" s="47">
        <f ca="1">IF('Inputs and Results'!$G$15='Inputs and Results'!$G$13, 'Inputs and Results'!$G$13, IF(F6002 &lt;= ('Inputs and Results'!$G$14-'Inputs and Results'!$G$13)/('Inputs and Results'!$G$15-'Inputs and Results'!$G$13), 'Inputs and Results'!$G$13 + SQRT(F6002*('Inputs and Results'!$G$15-'Inputs and Results'!$G$13)*('Inputs and Results'!$G$14-'Inputs and Results'!$G$13)), 'Inputs and Results'!$G$15 - SQRT((1-F6002)*('Inputs and Results'!$G$15-'Inputs and Results'!$G$13)*('Inputs and Results'!$G$15-'Inputs and Results'!$G$14))))</f>
        <v>538.09250303711849</v>
      </c>
      <c r="D6002">
        <f t="shared" ca="1" si="391"/>
        <v>275.35552414439047</v>
      </c>
      <c r="E6002">
        <f t="shared" ref="E6002:F6021" ca="1" si="394">RAND()</f>
        <v>0.31205431121385485</v>
      </c>
      <c r="F6002">
        <f t="shared" ca="1" si="394"/>
        <v>0.4834940370299633</v>
      </c>
    </row>
    <row r="6003" spans="1:6" ht="15.75" customHeight="1" x14ac:dyDescent="0.2">
      <c r="A6003">
        <v>6002</v>
      </c>
      <c r="B6003" s="47">
        <f ca="1">IF('Inputs and Results'!$C$15='Inputs and Results'!$C$13, 'Inputs and Results'!$C$13, IF(E6003 &lt;= ('Inputs and Results'!$C$14-'Inputs and Results'!$C$13)/('Inputs and Results'!$C$15-'Inputs and Results'!$C$13), 'Inputs and Results'!$C$13 + SQRT(E6003*('Inputs and Results'!$C$15-'Inputs and Results'!$C$13)*('Inputs and Results'!$C$14-'Inputs and Results'!$C$13)), 'Inputs and Results'!$C$15 - SQRT((1-E6003)*('Inputs and Results'!$C$15-'Inputs and Results'!$C$13)*('Inputs and Results'!$C$15-'Inputs and Results'!$C$14))))</f>
        <v>0.65010538885318958</v>
      </c>
      <c r="C6003" s="47">
        <f ca="1">IF('Inputs and Results'!$G$15='Inputs and Results'!$G$13, 'Inputs and Results'!$G$13, IF(F6003 &lt;= ('Inputs and Results'!$G$14-'Inputs and Results'!$G$13)/('Inputs and Results'!$G$15-'Inputs and Results'!$G$13), 'Inputs and Results'!$G$13 + SQRT(F6003*('Inputs and Results'!$G$15-'Inputs and Results'!$G$13)*('Inputs and Results'!$G$14-'Inputs and Results'!$G$13)), 'Inputs and Results'!$G$15 - SQRT((1-F6003)*('Inputs and Results'!$G$15-'Inputs and Results'!$G$13)*('Inputs and Results'!$G$15-'Inputs and Results'!$G$14))))</f>
        <v>997.5141134945743</v>
      </c>
      <c r="D6003">
        <f t="shared" ca="1" si="391"/>
        <v>648.48930063993487</v>
      </c>
      <c r="E6003">
        <f t="shared" ca="1" si="394"/>
        <v>0.38644392405590899</v>
      </c>
      <c r="F6003">
        <f t="shared" ca="1" si="394"/>
        <v>0.95166405038911328</v>
      </c>
    </row>
    <row r="6004" spans="1:6" ht="15.75" customHeight="1" x14ac:dyDescent="0.2">
      <c r="A6004">
        <v>6003</v>
      </c>
      <c r="B6004" s="47">
        <f ca="1">IF('Inputs and Results'!$C$15='Inputs and Results'!$C$13, 'Inputs and Results'!$C$13, IF(E6004 &lt;= ('Inputs and Results'!$C$14-'Inputs and Results'!$C$13)/('Inputs and Results'!$C$15-'Inputs and Results'!$C$13), 'Inputs and Results'!$C$13 + SQRT(E6004*('Inputs and Results'!$C$15-'Inputs and Results'!$C$13)*('Inputs and Results'!$C$14-'Inputs and Results'!$C$13)), 'Inputs and Results'!$C$15 - SQRT((1-E6004)*('Inputs and Results'!$C$15-'Inputs and Results'!$C$13)*('Inputs and Results'!$C$15-'Inputs and Results'!$C$14))))</f>
        <v>0.11925539142515218</v>
      </c>
      <c r="C6004" s="47">
        <f ca="1">IF('Inputs and Results'!$G$15='Inputs and Results'!$G$13, 'Inputs and Results'!$G$13, IF(F6004 &lt;= ('Inputs and Results'!$G$14-'Inputs and Results'!$G$13)/('Inputs and Results'!$G$15-'Inputs and Results'!$G$13), 'Inputs and Results'!$G$13 + SQRT(F6004*('Inputs and Results'!$G$15-'Inputs and Results'!$G$13)*('Inputs and Results'!$G$14-'Inputs and Results'!$G$13)), 'Inputs and Results'!$G$15 - SQRT((1-F6004)*('Inputs and Results'!$G$15-'Inputs and Results'!$G$13)*('Inputs and Results'!$G$15-'Inputs and Results'!$G$14))))</f>
        <v>712.25699584705649</v>
      </c>
      <c r="D6004">
        <f t="shared" ca="1" si="391"/>
        <v>84.940486835043714</v>
      </c>
      <c r="E6004">
        <f t="shared" ca="1" si="394"/>
        <v>7.7923388907438662E-2</v>
      </c>
      <c r="F6004">
        <f t="shared" ca="1" si="394"/>
        <v>0.7195452258259879</v>
      </c>
    </row>
    <row r="6005" spans="1:6" ht="15.75" customHeight="1" x14ac:dyDescent="0.2">
      <c r="A6005">
        <v>6004</v>
      </c>
      <c r="B6005" s="47">
        <f ca="1">IF('Inputs and Results'!$C$15='Inputs and Results'!$C$13, 'Inputs and Results'!$C$13, IF(E6005 &lt;= ('Inputs and Results'!$C$14-'Inputs and Results'!$C$13)/('Inputs and Results'!$C$15-'Inputs and Results'!$C$13), 'Inputs and Results'!$C$13 + SQRT(E6005*('Inputs and Results'!$C$15-'Inputs and Results'!$C$13)*('Inputs and Results'!$C$14-'Inputs and Results'!$C$13)), 'Inputs and Results'!$C$15 - SQRT((1-E6005)*('Inputs and Results'!$C$15-'Inputs and Results'!$C$13)*('Inputs and Results'!$C$15-'Inputs and Results'!$C$14))))</f>
        <v>1.1440057156924657</v>
      </c>
      <c r="C6005" s="47">
        <f ca="1">IF('Inputs and Results'!$G$15='Inputs and Results'!$G$13, 'Inputs and Results'!$G$13, IF(F6005 &lt;= ('Inputs and Results'!$G$14-'Inputs and Results'!$G$13)/('Inputs and Results'!$G$15-'Inputs and Results'!$G$13), 'Inputs and Results'!$G$13 + SQRT(F6005*('Inputs and Results'!$G$15-'Inputs and Results'!$G$13)*('Inputs and Results'!$G$14-'Inputs and Results'!$G$13)), 'Inputs and Results'!$G$15 - SQRT((1-F6005)*('Inputs and Results'!$G$15-'Inputs and Results'!$G$13)*('Inputs and Results'!$G$15-'Inputs and Results'!$G$14))))</f>
        <v>781.42307545073982</v>
      </c>
      <c r="D6005">
        <f t="shared" ca="1" si="391"/>
        <v>893.95246468963126</v>
      </c>
      <c r="E6005">
        <f t="shared" ca="1" si="394"/>
        <v>0.61725391295752929</v>
      </c>
      <c r="F6005">
        <f t="shared" ca="1" si="394"/>
        <v>0.7934470960904777</v>
      </c>
    </row>
    <row r="6006" spans="1:6" ht="15.75" customHeight="1" x14ac:dyDescent="0.2">
      <c r="A6006">
        <v>6005</v>
      </c>
      <c r="B6006" s="47">
        <f ca="1">IF('Inputs and Results'!$C$15='Inputs and Results'!$C$13, 'Inputs and Results'!$C$13, IF(E6006 &lt;= ('Inputs and Results'!$C$14-'Inputs and Results'!$C$13)/('Inputs and Results'!$C$15-'Inputs and Results'!$C$13), 'Inputs and Results'!$C$13 + SQRT(E6006*('Inputs and Results'!$C$15-'Inputs and Results'!$C$13)*('Inputs and Results'!$C$14-'Inputs and Results'!$C$13)), 'Inputs and Results'!$C$15 - SQRT((1-E6006)*('Inputs and Results'!$C$15-'Inputs and Results'!$C$13)*('Inputs and Results'!$C$15-'Inputs and Results'!$C$14))))</f>
        <v>2.0064291870188802</v>
      </c>
      <c r="C6006" s="47">
        <f ca="1">IF('Inputs and Results'!$G$15='Inputs and Results'!$G$13, 'Inputs and Results'!$G$13, IF(F6006 &lt;= ('Inputs and Results'!$G$14-'Inputs and Results'!$G$13)/('Inputs and Results'!$G$15-'Inputs and Results'!$G$13), 'Inputs and Results'!$G$13 + SQRT(F6006*('Inputs and Results'!$G$15-'Inputs and Results'!$G$13)*('Inputs and Results'!$G$14-'Inputs and Results'!$G$13)), 'Inputs and Results'!$G$15 - SQRT((1-F6006)*('Inputs and Results'!$G$15-'Inputs and Results'!$G$13)*('Inputs and Results'!$G$15-'Inputs and Results'!$G$14))))</f>
        <v>1098.7162679991122</v>
      </c>
      <c r="D6006">
        <f t="shared" ca="1" si="391"/>
        <v>2204.496388365877</v>
      </c>
      <c r="E6006">
        <f t="shared" ca="1" si="394"/>
        <v>0.8903130043991152</v>
      </c>
      <c r="F6006">
        <f t="shared" ca="1" si="394"/>
        <v>0.98790627384431118</v>
      </c>
    </row>
    <row r="6007" spans="1:6" ht="15.75" customHeight="1" x14ac:dyDescent="0.2">
      <c r="A6007">
        <v>6006</v>
      </c>
      <c r="B6007" s="47">
        <f ca="1">IF('Inputs and Results'!$C$15='Inputs and Results'!$C$13, 'Inputs and Results'!$C$13, IF(E6007 &lt;= ('Inputs and Results'!$C$14-'Inputs and Results'!$C$13)/('Inputs and Results'!$C$15-'Inputs and Results'!$C$13), 'Inputs and Results'!$C$13 + SQRT(E6007*('Inputs and Results'!$C$15-'Inputs and Results'!$C$13)*('Inputs and Results'!$C$14-'Inputs and Results'!$C$13)), 'Inputs and Results'!$C$15 - SQRT((1-E6007)*('Inputs and Results'!$C$15-'Inputs and Results'!$C$13)*('Inputs and Results'!$C$15-'Inputs and Results'!$C$14))))</f>
        <v>1.3223972827353194</v>
      </c>
      <c r="C6007" s="47">
        <f ca="1">IF('Inputs and Results'!$G$15='Inputs and Results'!$G$13, 'Inputs and Results'!$G$13, IF(F6007 &lt;= ('Inputs and Results'!$G$14-'Inputs and Results'!$G$13)/('Inputs and Results'!$G$15-'Inputs and Results'!$G$13), 'Inputs and Results'!$G$13 + SQRT(F6007*('Inputs and Results'!$G$15-'Inputs and Results'!$G$13)*('Inputs and Results'!$G$14-'Inputs and Results'!$G$13)), 'Inputs and Results'!$G$15 - SQRT((1-F6007)*('Inputs and Results'!$G$15-'Inputs and Results'!$G$13)*('Inputs and Results'!$G$15-'Inputs and Results'!$G$14))))</f>
        <v>814.45515381514861</v>
      </c>
      <c r="D6007">
        <f t="shared" ca="1" si="391"/>
        <v>1077.0332823149292</v>
      </c>
      <c r="E6007">
        <f t="shared" ca="1" si="394"/>
        <v>0.6872943470029067</v>
      </c>
      <c r="F6007">
        <f t="shared" ca="1" si="394"/>
        <v>0.82476108980855589</v>
      </c>
    </row>
    <row r="6008" spans="1:6" ht="15.75" customHeight="1" x14ac:dyDescent="0.2">
      <c r="A6008">
        <v>6007</v>
      </c>
      <c r="B6008" s="47">
        <f ca="1">IF('Inputs and Results'!$C$15='Inputs and Results'!$C$13, 'Inputs and Results'!$C$13, IF(E6008 &lt;= ('Inputs and Results'!$C$14-'Inputs and Results'!$C$13)/('Inputs and Results'!$C$15-'Inputs and Results'!$C$13), 'Inputs and Results'!$C$13 + SQRT(E6008*('Inputs and Results'!$C$15-'Inputs and Results'!$C$13)*('Inputs and Results'!$C$14-'Inputs and Results'!$C$13)), 'Inputs and Results'!$C$15 - SQRT((1-E6008)*('Inputs and Results'!$C$15-'Inputs and Results'!$C$13)*('Inputs and Results'!$C$15-'Inputs and Results'!$C$14))))</f>
        <v>0.78867262011509043</v>
      </c>
      <c r="C6008" s="47">
        <f ca="1">IF('Inputs and Results'!$G$15='Inputs and Results'!$G$13, 'Inputs and Results'!$G$13, IF(F6008 &lt;= ('Inputs and Results'!$G$14-'Inputs and Results'!$G$13)/('Inputs and Results'!$G$15-'Inputs and Results'!$G$13), 'Inputs and Results'!$G$13 + SQRT(F6008*('Inputs and Results'!$G$15-'Inputs and Results'!$G$13)*('Inputs and Results'!$G$14-'Inputs and Results'!$G$13)), 'Inputs and Results'!$G$15 - SQRT((1-F6008)*('Inputs and Results'!$G$15-'Inputs and Results'!$G$13)*('Inputs and Results'!$G$15-'Inputs and Results'!$G$14))))</f>
        <v>670.07843808097789</v>
      </c>
      <c r="D6008">
        <f t="shared" ca="1" si="391"/>
        <v>528.47251744395226</v>
      </c>
      <c r="E6008">
        <f t="shared" ca="1" si="394"/>
        <v>0.45667013544126023</v>
      </c>
      <c r="F6008">
        <f t="shared" ca="1" si="394"/>
        <v>0.6689421263689258</v>
      </c>
    </row>
    <row r="6009" spans="1:6" ht="15.75" customHeight="1" x14ac:dyDescent="0.2">
      <c r="A6009">
        <v>6008</v>
      </c>
      <c r="B6009" s="47">
        <f ca="1">IF('Inputs and Results'!$C$15='Inputs and Results'!$C$13, 'Inputs and Results'!$C$13, IF(E6009 &lt;= ('Inputs and Results'!$C$14-'Inputs and Results'!$C$13)/('Inputs and Results'!$C$15-'Inputs and Results'!$C$13), 'Inputs and Results'!$C$13 + SQRT(E6009*('Inputs and Results'!$C$15-'Inputs and Results'!$C$13)*('Inputs and Results'!$C$14-'Inputs and Results'!$C$13)), 'Inputs and Results'!$C$15 - SQRT((1-E6009)*('Inputs and Results'!$C$15-'Inputs and Results'!$C$13)*('Inputs and Results'!$C$15-'Inputs and Results'!$C$14))))</f>
        <v>0.75737430550004303</v>
      </c>
      <c r="C6009" s="47">
        <f ca="1">IF('Inputs and Results'!$G$15='Inputs and Results'!$G$13, 'Inputs and Results'!$G$13, IF(F6009 &lt;= ('Inputs and Results'!$G$14-'Inputs and Results'!$G$13)/('Inputs and Results'!$G$15-'Inputs and Results'!$G$13), 'Inputs and Results'!$G$13 + SQRT(F6009*('Inputs and Results'!$G$15-'Inputs and Results'!$G$13)*('Inputs and Results'!$G$14-'Inputs and Results'!$G$13)), 'Inputs and Results'!$G$15 - SQRT((1-F6009)*('Inputs and Results'!$G$15-'Inputs and Results'!$G$13)*('Inputs and Results'!$G$15-'Inputs and Results'!$G$14))))</f>
        <v>374.97151726168693</v>
      </c>
      <c r="D6009">
        <f t="shared" ca="1" si="391"/>
        <v>283.99379246836753</v>
      </c>
      <c r="E6009">
        <f t="shared" ca="1" si="394"/>
        <v>0.44118111048539843</v>
      </c>
      <c r="F6009">
        <f t="shared" ca="1" si="394"/>
        <v>0.19754881297946825</v>
      </c>
    </row>
    <row r="6010" spans="1:6" ht="15.75" customHeight="1" x14ac:dyDescent="0.2">
      <c r="A6010">
        <v>6009</v>
      </c>
      <c r="B6010" s="47">
        <f ca="1">IF('Inputs and Results'!$C$15='Inputs and Results'!$C$13, 'Inputs and Results'!$C$13, IF(E6010 &lt;= ('Inputs and Results'!$C$14-'Inputs and Results'!$C$13)/('Inputs and Results'!$C$15-'Inputs and Results'!$C$13), 'Inputs and Results'!$C$13 + SQRT(E6010*('Inputs and Results'!$C$15-'Inputs and Results'!$C$13)*('Inputs and Results'!$C$14-'Inputs and Results'!$C$13)), 'Inputs and Results'!$C$15 - SQRT((1-E6010)*('Inputs and Results'!$C$15-'Inputs and Results'!$C$13)*('Inputs and Results'!$C$15-'Inputs and Results'!$C$14))))</f>
        <v>0.50188500422109161</v>
      </c>
      <c r="C6010" s="47">
        <f ca="1">IF('Inputs and Results'!$G$15='Inputs and Results'!$G$13, 'Inputs and Results'!$G$13, IF(F6010 &lt;= ('Inputs and Results'!$G$14-'Inputs and Results'!$G$13)/('Inputs and Results'!$G$15-'Inputs and Results'!$G$13), 'Inputs and Results'!$G$13 + SQRT(F6010*('Inputs and Results'!$G$15-'Inputs and Results'!$G$13)*('Inputs and Results'!$G$14-'Inputs and Results'!$G$13)), 'Inputs and Results'!$G$15 - SQRT((1-F6010)*('Inputs and Results'!$G$15-'Inputs and Results'!$G$13)*('Inputs and Results'!$G$15-'Inputs and Results'!$G$14))))</f>
        <v>734.27579022925897</v>
      </c>
      <c r="D6010">
        <f t="shared" ca="1" si="391"/>
        <v>368.522008078657</v>
      </c>
      <c r="E6010">
        <f t="shared" ca="1" si="394"/>
        <v>0.30660238531828277</v>
      </c>
      <c r="F6010">
        <f t="shared" ca="1" si="394"/>
        <v>0.74429550143581691</v>
      </c>
    </row>
    <row r="6011" spans="1:6" ht="15.75" customHeight="1" x14ac:dyDescent="0.2">
      <c r="A6011">
        <v>6010</v>
      </c>
      <c r="B6011" s="47">
        <f ca="1">IF('Inputs and Results'!$C$15='Inputs and Results'!$C$13, 'Inputs and Results'!$C$13, IF(E6011 &lt;= ('Inputs and Results'!$C$14-'Inputs and Results'!$C$13)/('Inputs and Results'!$C$15-'Inputs and Results'!$C$13), 'Inputs and Results'!$C$13 + SQRT(E6011*('Inputs and Results'!$C$15-'Inputs and Results'!$C$13)*('Inputs and Results'!$C$14-'Inputs and Results'!$C$13)), 'Inputs and Results'!$C$15 - SQRT((1-E6011)*('Inputs and Results'!$C$15-'Inputs and Results'!$C$13)*('Inputs and Results'!$C$15-'Inputs and Results'!$C$14))))</f>
        <v>2.4155323302770535</v>
      </c>
      <c r="C6011" s="47">
        <f ca="1">IF('Inputs and Results'!$G$15='Inputs and Results'!$G$13, 'Inputs and Results'!$G$13, IF(F6011 &lt;= ('Inputs and Results'!$G$14-'Inputs and Results'!$G$13)/('Inputs and Results'!$G$15-'Inputs and Results'!$G$13), 'Inputs and Results'!$G$13 + SQRT(F6011*('Inputs and Results'!$G$15-'Inputs and Results'!$G$13)*('Inputs and Results'!$G$14-'Inputs and Results'!$G$13)), 'Inputs and Results'!$G$15 - SQRT((1-F6011)*('Inputs and Results'!$G$15-'Inputs and Results'!$G$13)*('Inputs and Results'!$G$15-'Inputs and Results'!$G$14))))</f>
        <v>490.12054929743204</v>
      </c>
      <c r="D6011">
        <f t="shared" ca="1" si="391"/>
        <v>1183.9020325610954</v>
      </c>
      <c r="E6011">
        <f t="shared" ca="1" si="394"/>
        <v>0.96204417144984766</v>
      </c>
      <c r="F6011">
        <f t="shared" ca="1" si="394"/>
        <v>0.40591313726903122</v>
      </c>
    </row>
    <row r="6012" spans="1:6" ht="15.75" customHeight="1" x14ac:dyDescent="0.2">
      <c r="A6012">
        <v>6011</v>
      </c>
      <c r="B6012" s="47">
        <f ca="1">IF('Inputs and Results'!$C$15='Inputs and Results'!$C$13, 'Inputs and Results'!$C$13, IF(E6012 &lt;= ('Inputs and Results'!$C$14-'Inputs and Results'!$C$13)/('Inputs and Results'!$C$15-'Inputs and Results'!$C$13), 'Inputs and Results'!$C$13 + SQRT(E6012*('Inputs and Results'!$C$15-'Inputs and Results'!$C$13)*('Inputs and Results'!$C$14-'Inputs and Results'!$C$13)), 'Inputs and Results'!$C$15 - SQRT((1-E6012)*('Inputs and Results'!$C$15-'Inputs and Results'!$C$13)*('Inputs and Results'!$C$15-'Inputs and Results'!$C$14))))</f>
        <v>0.4747475419611944</v>
      </c>
      <c r="C6012" s="47">
        <f ca="1">IF('Inputs and Results'!$G$15='Inputs and Results'!$G$13, 'Inputs and Results'!$G$13, IF(F6012 &lt;= ('Inputs and Results'!$G$14-'Inputs and Results'!$G$13)/('Inputs and Results'!$G$15-'Inputs and Results'!$G$13), 'Inputs and Results'!$G$13 + SQRT(F6012*('Inputs and Results'!$G$15-'Inputs and Results'!$G$13)*('Inputs and Results'!$G$14-'Inputs and Results'!$G$13)), 'Inputs and Results'!$G$15 - SQRT((1-F6012)*('Inputs and Results'!$G$15-'Inputs and Results'!$G$13)*('Inputs and Results'!$G$15-'Inputs and Results'!$G$14))))</f>
        <v>765.08415082630972</v>
      </c>
      <c r="D6012">
        <f t="shared" ca="1" si="391"/>
        <v>363.22181999825824</v>
      </c>
      <c r="E6012">
        <f t="shared" ca="1" si="394"/>
        <v>0.29145555812988555</v>
      </c>
      <c r="F6012">
        <f t="shared" ca="1" si="394"/>
        <v>0.77700701114132409</v>
      </c>
    </row>
    <row r="6013" spans="1:6" ht="15.75" customHeight="1" x14ac:dyDescent="0.2">
      <c r="A6013">
        <v>6012</v>
      </c>
      <c r="B6013" s="47">
        <f ca="1">IF('Inputs and Results'!$C$15='Inputs and Results'!$C$13, 'Inputs and Results'!$C$13, IF(E6013 &lt;= ('Inputs and Results'!$C$14-'Inputs and Results'!$C$13)/('Inputs and Results'!$C$15-'Inputs and Results'!$C$13), 'Inputs and Results'!$C$13 + SQRT(E6013*('Inputs and Results'!$C$15-'Inputs and Results'!$C$13)*('Inputs and Results'!$C$14-'Inputs and Results'!$C$13)), 'Inputs and Results'!$C$15 - SQRT((1-E6013)*('Inputs and Results'!$C$15-'Inputs and Results'!$C$13)*('Inputs and Results'!$C$15-'Inputs and Results'!$C$14))))</f>
        <v>1.1218584103087805</v>
      </c>
      <c r="C6013" s="47">
        <f ca="1">IF('Inputs and Results'!$G$15='Inputs and Results'!$G$13, 'Inputs and Results'!$G$13, IF(F6013 &lt;= ('Inputs and Results'!$G$14-'Inputs and Results'!$G$13)/('Inputs and Results'!$G$15-'Inputs and Results'!$G$13), 'Inputs and Results'!$G$13 + SQRT(F6013*('Inputs and Results'!$G$15-'Inputs and Results'!$G$13)*('Inputs and Results'!$G$14-'Inputs and Results'!$G$13)), 'Inputs and Results'!$G$15 - SQRT((1-F6013)*('Inputs and Results'!$G$15-'Inputs and Results'!$G$13)*('Inputs and Results'!$G$15-'Inputs and Results'!$G$14))))</f>
        <v>325.10778942166655</v>
      </c>
      <c r="D6013">
        <f t="shared" ca="1" si="391"/>
        <v>364.7249078195926</v>
      </c>
      <c r="E6013">
        <f t="shared" ca="1" si="394"/>
        <v>0.60806490767468213</v>
      </c>
      <c r="F6013">
        <f t="shared" ca="1" si="394"/>
        <v>9.7619214196622339E-2</v>
      </c>
    </row>
    <row r="6014" spans="1:6" ht="15.75" customHeight="1" x14ac:dyDescent="0.2">
      <c r="A6014">
        <v>6013</v>
      </c>
      <c r="B6014" s="47">
        <f ca="1">IF('Inputs and Results'!$C$15='Inputs and Results'!$C$13, 'Inputs and Results'!$C$13, IF(E6014 &lt;= ('Inputs and Results'!$C$14-'Inputs and Results'!$C$13)/('Inputs and Results'!$C$15-'Inputs and Results'!$C$13), 'Inputs and Results'!$C$13 + SQRT(E6014*('Inputs and Results'!$C$15-'Inputs and Results'!$C$13)*('Inputs and Results'!$C$14-'Inputs and Results'!$C$13)), 'Inputs and Results'!$C$15 - SQRT((1-E6014)*('Inputs and Results'!$C$15-'Inputs and Results'!$C$13)*('Inputs and Results'!$C$15-'Inputs and Results'!$C$14))))</f>
        <v>1.7285684901932301</v>
      </c>
      <c r="C6014" s="47">
        <f ca="1">IF('Inputs and Results'!$G$15='Inputs and Results'!$G$13, 'Inputs and Results'!$G$13, IF(F6014 &lt;= ('Inputs and Results'!$G$14-'Inputs and Results'!$G$13)/('Inputs and Results'!$G$15-'Inputs and Results'!$G$13), 'Inputs and Results'!$G$13 + SQRT(F6014*('Inputs and Results'!$G$15-'Inputs and Results'!$G$13)*('Inputs and Results'!$G$14-'Inputs and Results'!$G$13)), 'Inputs and Results'!$G$15 - SQRT((1-F6014)*('Inputs and Results'!$G$15-'Inputs and Results'!$G$13)*('Inputs and Results'!$G$15-'Inputs and Results'!$G$14))))</f>
        <v>558.91959577270745</v>
      </c>
      <c r="D6014">
        <f t="shared" ca="1" si="391"/>
        <v>966.13080180423935</v>
      </c>
      <c r="E6014">
        <f t="shared" ca="1" si="394"/>
        <v>0.82038465731894195</v>
      </c>
      <c r="F6014">
        <f t="shared" ca="1" si="394"/>
        <v>0.51548665451890574</v>
      </c>
    </row>
    <row r="6015" spans="1:6" ht="15.75" customHeight="1" x14ac:dyDescent="0.2">
      <c r="A6015">
        <v>6014</v>
      </c>
      <c r="B6015" s="47">
        <f ca="1">IF('Inputs and Results'!$C$15='Inputs and Results'!$C$13, 'Inputs and Results'!$C$13, IF(E6015 &lt;= ('Inputs and Results'!$C$14-'Inputs and Results'!$C$13)/('Inputs and Results'!$C$15-'Inputs and Results'!$C$13), 'Inputs and Results'!$C$13 + SQRT(E6015*('Inputs and Results'!$C$15-'Inputs and Results'!$C$13)*('Inputs and Results'!$C$14-'Inputs and Results'!$C$13)), 'Inputs and Results'!$C$15 - SQRT((1-E6015)*('Inputs and Results'!$C$15-'Inputs and Results'!$C$13)*('Inputs and Results'!$C$15-'Inputs and Results'!$C$14))))</f>
        <v>1.8791821676717002</v>
      </c>
      <c r="C6015" s="47">
        <f ca="1">IF('Inputs and Results'!$G$15='Inputs and Results'!$G$13, 'Inputs and Results'!$G$13, IF(F6015 &lt;= ('Inputs and Results'!$G$14-'Inputs and Results'!$G$13)/('Inputs and Results'!$G$15-'Inputs and Results'!$G$13), 'Inputs and Results'!$G$13 + SQRT(F6015*('Inputs and Results'!$G$15-'Inputs and Results'!$G$13)*('Inputs and Results'!$G$14-'Inputs and Results'!$G$13)), 'Inputs and Results'!$G$15 - SQRT((1-F6015)*('Inputs and Results'!$G$15-'Inputs and Results'!$G$13)*('Inputs and Results'!$G$15-'Inputs and Results'!$G$14))))</f>
        <v>502.02704657650509</v>
      </c>
      <c r="D6015">
        <f t="shared" ca="1" si="391"/>
        <v>943.40027361545845</v>
      </c>
      <c r="E6015">
        <f t="shared" ca="1" si="394"/>
        <v>0.86041859852609903</v>
      </c>
      <c r="F6015">
        <f t="shared" ca="1" si="394"/>
        <v>0.42567472721700994</v>
      </c>
    </row>
    <row r="6016" spans="1:6" ht="15.75" customHeight="1" x14ac:dyDescent="0.2">
      <c r="A6016">
        <v>6015</v>
      </c>
      <c r="B6016" s="47">
        <f ca="1">IF('Inputs and Results'!$C$15='Inputs and Results'!$C$13, 'Inputs and Results'!$C$13, IF(E6016 &lt;= ('Inputs and Results'!$C$14-'Inputs and Results'!$C$13)/('Inputs and Results'!$C$15-'Inputs and Results'!$C$13), 'Inputs and Results'!$C$13 + SQRT(E6016*('Inputs and Results'!$C$15-'Inputs and Results'!$C$13)*('Inputs and Results'!$C$14-'Inputs and Results'!$C$13)), 'Inputs and Results'!$C$15 - SQRT((1-E6016)*('Inputs and Results'!$C$15-'Inputs and Results'!$C$13)*('Inputs and Results'!$C$15-'Inputs and Results'!$C$14))))</f>
        <v>0.22731519268296552</v>
      </c>
      <c r="C6016" s="47">
        <f ca="1">IF('Inputs and Results'!$G$15='Inputs and Results'!$G$13, 'Inputs and Results'!$G$13, IF(F6016 &lt;= ('Inputs and Results'!$G$14-'Inputs and Results'!$G$13)/('Inputs and Results'!$G$15-'Inputs and Results'!$G$13), 'Inputs and Results'!$G$13 + SQRT(F6016*('Inputs and Results'!$G$15-'Inputs and Results'!$G$13)*('Inputs and Results'!$G$14-'Inputs and Results'!$G$13)), 'Inputs and Results'!$G$15 - SQRT((1-F6016)*('Inputs and Results'!$G$15-'Inputs and Results'!$G$13)*('Inputs and Results'!$G$15-'Inputs and Results'!$G$14))))</f>
        <v>719.43483052804027</v>
      </c>
      <c r="D6016">
        <f t="shared" ca="1" si="391"/>
        <v>163.53846712431812</v>
      </c>
      <c r="E6016">
        <f t="shared" ca="1" si="394"/>
        <v>0.14580210658592219</v>
      </c>
      <c r="F6016">
        <f t="shared" ca="1" si="394"/>
        <v>0.72773907166758811</v>
      </c>
    </row>
    <row r="6017" spans="1:6" ht="15.75" customHeight="1" x14ac:dyDescent="0.2">
      <c r="A6017">
        <v>6016</v>
      </c>
      <c r="B6017" s="47">
        <f ca="1">IF('Inputs and Results'!$C$15='Inputs and Results'!$C$13, 'Inputs and Results'!$C$13, IF(E6017 &lt;= ('Inputs and Results'!$C$14-'Inputs and Results'!$C$13)/('Inputs and Results'!$C$15-'Inputs and Results'!$C$13), 'Inputs and Results'!$C$13 + SQRT(E6017*('Inputs and Results'!$C$15-'Inputs and Results'!$C$13)*('Inputs and Results'!$C$14-'Inputs and Results'!$C$13)), 'Inputs and Results'!$C$15 - SQRT((1-E6017)*('Inputs and Results'!$C$15-'Inputs and Results'!$C$13)*('Inputs and Results'!$C$15-'Inputs and Results'!$C$14))))</f>
        <v>1.9404156025994637</v>
      </c>
      <c r="C6017" s="47">
        <f ca="1">IF('Inputs and Results'!$G$15='Inputs and Results'!$G$13, 'Inputs and Results'!$G$13, IF(F6017 &lt;= ('Inputs and Results'!$G$14-'Inputs and Results'!$G$13)/('Inputs and Results'!$G$15-'Inputs and Results'!$G$13), 'Inputs and Results'!$G$13 + SQRT(F6017*('Inputs and Results'!$G$15-'Inputs and Results'!$G$13)*('Inputs and Results'!$G$14-'Inputs and Results'!$G$13)), 'Inputs and Results'!$G$15 - SQRT((1-F6017)*('Inputs and Results'!$G$15-'Inputs and Results'!$G$13)*('Inputs and Results'!$G$15-'Inputs and Results'!$G$14))))</f>
        <v>1047.4082099611294</v>
      </c>
      <c r="D6017">
        <f t="shared" ca="1" si="391"/>
        <v>2032.4072328993504</v>
      </c>
      <c r="E6017">
        <f t="shared" ca="1" si="394"/>
        <v>0.87525343386503807</v>
      </c>
      <c r="F6017">
        <f t="shared" ca="1" si="394"/>
        <v>0.9725499540964575</v>
      </c>
    </row>
    <row r="6018" spans="1:6" ht="15.75" customHeight="1" x14ac:dyDescent="0.2">
      <c r="A6018">
        <v>6017</v>
      </c>
      <c r="B6018" s="47">
        <f ca="1">IF('Inputs and Results'!$C$15='Inputs and Results'!$C$13, 'Inputs and Results'!$C$13, IF(E6018 &lt;= ('Inputs and Results'!$C$14-'Inputs and Results'!$C$13)/('Inputs and Results'!$C$15-'Inputs and Results'!$C$13), 'Inputs and Results'!$C$13 + SQRT(E6018*('Inputs and Results'!$C$15-'Inputs and Results'!$C$13)*('Inputs and Results'!$C$14-'Inputs and Results'!$C$13)), 'Inputs and Results'!$C$15 - SQRT((1-E6018)*('Inputs and Results'!$C$15-'Inputs and Results'!$C$13)*('Inputs and Results'!$C$15-'Inputs and Results'!$C$14))))</f>
        <v>0.99408342598797139</v>
      </c>
      <c r="C6018" s="47">
        <f ca="1">IF('Inputs and Results'!$G$15='Inputs and Results'!$G$13, 'Inputs and Results'!$G$13, IF(F6018 &lt;= ('Inputs and Results'!$G$14-'Inputs and Results'!$G$13)/('Inputs and Results'!$G$15-'Inputs and Results'!$G$13), 'Inputs and Results'!$G$13 + SQRT(F6018*('Inputs and Results'!$G$15-'Inputs and Results'!$G$13)*('Inputs and Results'!$G$14-'Inputs and Results'!$G$13)), 'Inputs and Results'!$G$15 - SQRT((1-F6018)*('Inputs and Results'!$G$15-'Inputs and Results'!$G$13)*('Inputs and Results'!$G$15-'Inputs and Results'!$G$14))))</f>
        <v>563.23051995393655</v>
      </c>
      <c r="D6018">
        <f t="shared" ref="D6018:D6081" ca="1" si="395">B6018*C6018</f>
        <v>559.89812489679571</v>
      </c>
      <c r="E6018">
        <f t="shared" ca="1" si="394"/>
        <v>0.55292207756709411</v>
      </c>
      <c r="F6018">
        <f t="shared" ca="1" si="394"/>
        <v>0.52198093381700017</v>
      </c>
    </row>
    <row r="6019" spans="1:6" ht="15.75" customHeight="1" x14ac:dyDescent="0.2">
      <c r="A6019">
        <v>6018</v>
      </c>
      <c r="B6019" s="47">
        <f ca="1">IF('Inputs and Results'!$C$15='Inputs and Results'!$C$13, 'Inputs and Results'!$C$13, IF(E6019 &lt;= ('Inputs and Results'!$C$14-'Inputs and Results'!$C$13)/('Inputs and Results'!$C$15-'Inputs and Results'!$C$13), 'Inputs and Results'!$C$13 + SQRT(E6019*('Inputs and Results'!$C$15-'Inputs and Results'!$C$13)*('Inputs and Results'!$C$14-'Inputs and Results'!$C$13)), 'Inputs and Results'!$C$15 - SQRT((1-E6019)*('Inputs and Results'!$C$15-'Inputs and Results'!$C$13)*('Inputs and Results'!$C$15-'Inputs and Results'!$C$14))))</f>
        <v>2.6027288355400469E-2</v>
      </c>
      <c r="C6019" s="47">
        <f ca="1">IF('Inputs and Results'!$G$15='Inputs and Results'!$G$13, 'Inputs and Results'!$G$13, IF(F6019 &lt;= ('Inputs and Results'!$G$14-'Inputs and Results'!$G$13)/('Inputs and Results'!$G$15-'Inputs and Results'!$G$13), 'Inputs and Results'!$G$13 + SQRT(F6019*('Inputs and Results'!$G$15-'Inputs and Results'!$G$13)*('Inputs and Results'!$G$14-'Inputs and Results'!$G$13)), 'Inputs and Results'!$G$15 - SQRT((1-F6019)*('Inputs and Results'!$G$15-'Inputs and Results'!$G$13)*('Inputs and Results'!$G$15-'Inputs and Results'!$G$14))))</f>
        <v>811.59658901988155</v>
      </c>
      <c r="D6019">
        <f t="shared" ca="1" si="395"/>
        <v>21.123658450679901</v>
      </c>
      <c r="E6019">
        <f t="shared" ca="1" si="394"/>
        <v>1.7276256710362925E-2</v>
      </c>
      <c r="F6019">
        <f t="shared" ca="1" si="394"/>
        <v>0.82215289091073085</v>
      </c>
    </row>
    <row r="6020" spans="1:6" ht="15.75" customHeight="1" x14ac:dyDescent="0.2">
      <c r="A6020">
        <v>6019</v>
      </c>
      <c r="B6020" s="47">
        <f ca="1">IF('Inputs and Results'!$C$15='Inputs and Results'!$C$13, 'Inputs and Results'!$C$13, IF(E6020 &lt;= ('Inputs and Results'!$C$14-'Inputs and Results'!$C$13)/('Inputs and Results'!$C$15-'Inputs and Results'!$C$13), 'Inputs and Results'!$C$13 + SQRT(E6020*('Inputs and Results'!$C$15-'Inputs and Results'!$C$13)*('Inputs and Results'!$C$14-'Inputs and Results'!$C$13)), 'Inputs and Results'!$C$15 - SQRT((1-E6020)*('Inputs and Results'!$C$15-'Inputs and Results'!$C$13)*('Inputs and Results'!$C$15-'Inputs and Results'!$C$14))))</f>
        <v>1.330035722921892</v>
      </c>
      <c r="C6020" s="47">
        <f ca="1">IF('Inputs and Results'!$G$15='Inputs and Results'!$G$13, 'Inputs and Results'!$G$13, IF(F6020 &lt;= ('Inputs and Results'!$G$14-'Inputs and Results'!$G$13)/('Inputs and Results'!$G$15-'Inputs and Results'!$G$13), 'Inputs and Results'!$G$13 + SQRT(F6020*('Inputs and Results'!$G$15-'Inputs and Results'!$G$13)*('Inputs and Results'!$G$14-'Inputs and Results'!$G$13)), 'Inputs and Results'!$G$15 - SQRT((1-F6020)*('Inputs and Results'!$G$15-'Inputs and Results'!$G$13)*('Inputs and Results'!$G$15-'Inputs and Results'!$G$14))))</f>
        <v>804.70496515374771</v>
      </c>
      <c r="D6020">
        <f t="shared" ca="1" si="395"/>
        <v>1070.2863500671008</v>
      </c>
      <c r="E6020">
        <f t="shared" ca="1" si="394"/>
        <v>0.69013547925366581</v>
      </c>
      <c r="F6020">
        <f t="shared" ca="1" si="394"/>
        <v>0.8157856498635413</v>
      </c>
    </row>
    <row r="6021" spans="1:6" ht="15.75" customHeight="1" x14ac:dyDescent="0.2">
      <c r="A6021">
        <v>6020</v>
      </c>
      <c r="B6021" s="47">
        <f ca="1">IF('Inputs and Results'!$C$15='Inputs and Results'!$C$13, 'Inputs and Results'!$C$13, IF(E6021 &lt;= ('Inputs and Results'!$C$14-'Inputs and Results'!$C$13)/('Inputs and Results'!$C$15-'Inputs and Results'!$C$13), 'Inputs and Results'!$C$13 + SQRT(E6021*('Inputs and Results'!$C$15-'Inputs and Results'!$C$13)*('Inputs and Results'!$C$14-'Inputs and Results'!$C$13)), 'Inputs and Results'!$C$15 - SQRT((1-E6021)*('Inputs and Results'!$C$15-'Inputs and Results'!$C$13)*('Inputs and Results'!$C$15-'Inputs and Results'!$C$14))))</f>
        <v>0.63734722612390993</v>
      </c>
      <c r="C6021" s="47">
        <f ca="1">IF('Inputs and Results'!$G$15='Inputs and Results'!$G$13, 'Inputs and Results'!$G$13, IF(F6021 &lt;= ('Inputs and Results'!$G$14-'Inputs and Results'!$G$13)/('Inputs and Results'!$G$15-'Inputs and Results'!$G$13), 'Inputs and Results'!$G$13 + SQRT(F6021*('Inputs and Results'!$G$15-'Inputs and Results'!$G$13)*('Inputs and Results'!$G$14-'Inputs and Results'!$G$13)), 'Inputs and Results'!$G$15 - SQRT((1-F6021)*('Inputs and Results'!$G$15-'Inputs and Results'!$G$13)*('Inputs and Results'!$G$15-'Inputs and Results'!$G$14))))</f>
        <v>470.69979372224498</v>
      </c>
      <c r="D6021">
        <f t="shared" ca="1" si="395"/>
        <v>299.99920786596942</v>
      </c>
      <c r="E6021">
        <f t="shared" ca="1" si="394"/>
        <v>0.37976354112173527</v>
      </c>
      <c r="F6021">
        <f t="shared" ca="1" si="394"/>
        <v>0.37296264755325903</v>
      </c>
    </row>
    <row r="6022" spans="1:6" ht="15.75" customHeight="1" x14ac:dyDescent="0.2">
      <c r="A6022">
        <v>6021</v>
      </c>
      <c r="B6022" s="47">
        <f ca="1">IF('Inputs and Results'!$C$15='Inputs and Results'!$C$13, 'Inputs and Results'!$C$13, IF(E6022 &lt;= ('Inputs and Results'!$C$14-'Inputs and Results'!$C$13)/('Inputs and Results'!$C$15-'Inputs and Results'!$C$13), 'Inputs and Results'!$C$13 + SQRT(E6022*('Inputs and Results'!$C$15-'Inputs and Results'!$C$13)*('Inputs and Results'!$C$14-'Inputs and Results'!$C$13)), 'Inputs and Results'!$C$15 - SQRT((1-E6022)*('Inputs and Results'!$C$15-'Inputs and Results'!$C$13)*('Inputs and Results'!$C$15-'Inputs and Results'!$C$14))))</f>
        <v>0.41242742519584796</v>
      </c>
      <c r="C6022" s="47">
        <f ca="1">IF('Inputs and Results'!$G$15='Inputs and Results'!$G$13, 'Inputs and Results'!$G$13, IF(F6022 &lt;= ('Inputs and Results'!$G$14-'Inputs and Results'!$G$13)/('Inputs and Results'!$G$15-'Inputs and Results'!$G$13), 'Inputs and Results'!$G$13 + SQRT(F6022*('Inputs and Results'!$G$15-'Inputs and Results'!$G$13)*('Inputs and Results'!$G$14-'Inputs and Results'!$G$13)), 'Inputs and Results'!$G$15 - SQRT((1-F6022)*('Inputs and Results'!$G$15-'Inputs and Results'!$G$13)*('Inputs and Results'!$G$15-'Inputs and Results'!$G$14))))</f>
        <v>536.57452398533349</v>
      </c>
      <c r="D6022">
        <f t="shared" ca="1" si="395"/>
        <v>221.29804935295886</v>
      </c>
      <c r="E6022">
        <f t="shared" ref="E6022:F6041" ca="1" si="396">RAND()</f>
        <v>0.25605201890237916</v>
      </c>
      <c r="F6022">
        <f t="shared" ca="1" si="396"/>
        <v>0.48112227276766051</v>
      </c>
    </row>
    <row r="6023" spans="1:6" ht="15.75" customHeight="1" x14ac:dyDescent="0.2">
      <c r="A6023">
        <v>6022</v>
      </c>
      <c r="B6023" s="47">
        <f ca="1">IF('Inputs and Results'!$C$15='Inputs and Results'!$C$13, 'Inputs and Results'!$C$13, IF(E6023 &lt;= ('Inputs and Results'!$C$14-'Inputs and Results'!$C$13)/('Inputs and Results'!$C$15-'Inputs and Results'!$C$13), 'Inputs and Results'!$C$13 + SQRT(E6023*('Inputs and Results'!$C$15-'Inputs and Results'!$C$13)*('Inputs and Results'!$C$14-'Inputs and Results'!$C$13)), 'Inputs and Results'!$C$15 - SQRT((1-E6023)*('Inputs and Results'!$C$15-'Inputs and Results'!$C$13)*('Inputs and Results'!$C$15-'Inputs and Results'!$C$14))))</f>
        <v>0.72105793294716358</v>
      </c>
      <c r="C6023" s="47">
        <f ca="1">IF('Inputs and Results'!$G$15='Inputs and Results'!$G$13, 'Inputs and Results'!$G$13, IF(F6023 &lt;= ('Inputs and Results'!$G$14-'Inputs and Results'!$G$13)/('Inputs and Results'!$G$15-'Inputs and Results'!$G$13), 'Inputs and Results'!$G$13 + SQRT(F6023*('Inputs and Results'!$G$15-'Inputs and Results'!$G$13)*('Inputs and Results'!$G$14-'Inputs and Results'!$G$13)), 'Inputs and Results'!$G$15 - SQRT((1-F6023)*('Inputs and Results'!$G$15-'Inputs and Results'!$G$13)*('Inputs and Results'!$G$15-'Inputs and Results'!$G$14))))</f>
        <v>1152.4587216479081</v>
      </c>
      <c r="D6023">
        <f t="shared" ca="1" si="395"/>
        <v>830.98950363837116</v>
      </c>
      <c r="E6023">
        <f t="shared" ca="1" si="396"/>
        <v>0.42293589500188289</v>
      </c>
      <c r="F6023">
        <f t="shared" ca="1" si="396"/>
        <v>0.99733545873478047</v>
      </c>
    </row>
    <row r="6024" spans="1:6" ht="15.75" customHeight="1" x14ac:dyDescent="0.2">
      <c r="A6024">
        <v>6023</v>
      </c>
      <c r="B6024" s="47">
        <f ca="1">IF('Inputs and Results'!$C$15='Inputs and Results'!$C$13, 'Inputs and Results'!$C$13, IF(E6024 &lt;= ('Inputs and Results'!$C$14-'Inputs and Results'!$C$13)/('Inputs and Results'!$C$15-'Inputs and Results'!$C$13), 'Inputs and Results'!$C$13 + SQRT(E6024*('Inputs and Results'!$C$15-'Inputs and Results'!$C$13)*('Inputs and Results'!$C$14-'Inputs and Results'!$C$13)), 'Inputs and Results'!$C$15 - SQRT((1-E6024)*('Inputs and Results'!$C$15-'Inputs and Results'!$C$13)*('Inputs and Results'!$C$15-'Inputs and Results'!$C$14))))</f>
        <v>1.3573915343579861</v>
      </c>
      <c r="C6024" s="47">
        <f ca="1">IF('Inputs and Results'!$G$15='Inputs and Results'!$G$13, 'Inputs and Results'!$G$13, IF(F6024 &lt;= ('Inputs and Results'!$G$14-'Inputs and Results'!$G$13)/('Inputs and Results'!$G$15-'Inputs and Results'!$G$13), 'Inputs and Results'!$G$13 + SQRT(F6024*('Inputs and Results'!$G$15-'Inputs and Results'!$G$13)*('Inputs and Results'!$G$14-'Inputs and Results'!$G$13)), 'Inputs and Results'!$G$15 - SQRT((1-F6024)*('Inputs and Results'!$G$15-'Inputs and Results'!$G$13)*('Inputs and Results'!$G$15-'Inputs and Results'!$G$14))))</f>
        <v>431.39710200486286</v>
      </c>
      <c r="D6024">
        <f t="shared" ca="1" si="395"/>
        <v>585.57477420796943</v>
      </c>
      <c r="E6024">
        <f t="shared" ca="1" si="396"/>
        <v>0.70020415873346542</v>
      </c>
      <c r="F6024">
        <f t="shared" ca="1" si="396"/>
        <v>0.30355828731867107</v>
      </c>
    </row>
    <row r="6025" spans="1:6" ht="15.75" customHeight="1" x14ac:dyDescent="0.2">
      <c r="A6025">
        <v>6024</v>
      </c>
      <c r="B6025" s="47">
        <f ca="1">IF('Inputs and Results'!$C$15='Inputs and Results'!$C$13, 'Inputs and Results'!$C$13, IF(E6025 &lt;= ('Inputs and Results'!$C$14-'Inputs and Results'!$C$13)/('Inputs and Results'!$C$15-'Inputs and Results'!$C$13), 'Inputs and Results'!$C$13 + SQRT(E6025*('Inputs and Results'!$C$15-'Inputs and Results'!$C$13)*('Inputs and Results'!$C$14-'Inputs and Results'!$C$13)), 'Inputs and Results'!$C$15 - SQRT((1-E6025)*('Inputs and Results'!$C$15-'Inputs and Results'!$C$13)*('Inputs and Results'!$C$15-'Inputs and Results'!$C$14))))</f>
        <v>0.34999636197028972</v>
      </c>
      <c r="C6025" s="47">
        <f ca="1">IF('Inputs and Results'!$G$15='Inputs and Results'!$G$13, 'Inputs and Results'!$G$13, IF(F6025 &lt;= ('Inputs and Results'!$G$14-'Inputs and Results'!$G$13)/('Inputs and Results'!$G$15-'Inputs and Results'!$G$13), 'Inputs and Results'!$G$13 + SQRT(F6025*('Inputs and Results'!$G$15-'Inputs and Results'!$G$13)*('Inputs and Results'!$G$14-'Inputs and Results'!$G$13)), 'Inputs and Results'!$G$15 - SQRT((1-F6025)*('Inputs and Results'!$G$15-'Inputs and Results'!$G$13)*('Inputs and Results'!$G$15-'Inputs and Results'!$G$14))))</f>
        <v>555.3194001730119</v>
      </c>
      <c r="D6025">
        <f t="shared" ca="1" si="395"/>
        <v>194.35976979207763</v>
      </c>
      <c r="E6025">
        <f t="shared" ca="1" si="396"/>
        <v>0.21972007982547781</v>
      </c>
      <c r="F6025">
        <f t="shared" ca="1" si="396"/>
        <v>0.51002948950441551</v>
      </c>
    </row>
    <row r="6026" spans="1:6" ht="15.75" customHeight="1" x14ac:dyDescent="0.2">
      <c r="A6026">
        <v>6025</v>
      </c>
      <c r="B6026" s="47">
        <f ca="1">IF('Inputs and Results'!$C$15='Inputs and Results'!$C$13, 'Inputs and Results'!$C$13, IF(E6026 &lt;= ('Inputs and Results'!$C$14-'Inputs and Results'!$C$13)/('Inputs and Results'!$C$15-'Inputs and Results'!$C$13), 'Inputs and Results'!$C$13 + SQRT(E6026*('Inputs and Results'!$C$15-'Inputs and Results'!$C$13)*('Inputs and Results'!$C$14-'Inputs and Results'!$C$13)), 'Inputs and Results'!$C$15 - SQRT((1-E6026)*('Inputs and Results'!$C$15-'Inputs and Results'!$C$13)*('Inputs and Results'!$C$15-'Inputs and Results'!$C$14))))</f>
        <v>1.4001528724093388</v>
      </c>
      <c r="C6026" s="47">
        <f ca="1">IF('Inputs and Results'!$G$15='Inputs and Results'!$G$13, 'Inputs and Results'!$G$13, IF(F6026 &lt;= ('Inputs and Results'!$G$14-'Inputs and Results'!$G$13)/('Inputs and Results'!$G$15-'Inputs and Results'!$G$13), 'Inputs and Results'!$G$13 + SQRT(F6026*('Inputs and Results'!$G$15-'Inputs and Results'!$G$13)*('Inputs and Results'!$G$14-'Inputs and Results'!$G$13)), 'Inputs and Results'!$G$15 - SQRT((1-F6026)*('Inputs and Results'!$G$15-'Inputs and Results'!$G$13)*('Inputs and Results'!$G$15-'Inputs and Results'!$G$14))))</f>
        <v>882.44043785318058</v>
      </c>
      <c r="D6026">
        <f t="shared" ca="1" si="395"/>
        <v>1235.5515137902855</v>
      </c>
      <c r="E6026">
        <f t="shared" ca="1" si="396"/>
        <v>0.71560990759332344</v>
      </c>
      <c r="F6026">
        <f t="shared" ca="1" si="396"/>
        <v>0.88111388684244263</v>
      </c>
    </row>
    <row r="6027" spans="1:6" ht="15.75" customHeight="1" x14ac:dyDescent="0.2">
      <c r="A6027">
        <v>6026</v>
      </c>
      <c r="B6027" s="47">
        <f ca="1">IF('Inputs and Results'!$C$15='Inputs and Results'!$C$13, 'Inputs and Results'!$C$13, IF(E6027 &lt;= ('Inputs and Results'!$C$14-'Inputs and Results'!$C$13)/('Inputs and Results'!$C$15-'Inputs and Results'!$C$13), 'Inputs and Results'!$C$13 + SQRT(E6027*('Inputs and Results'!$C$15-'Inputs and Results'!$C$13)*('Inputs and Results'!$C$14-'Inputs and Results'!$C$13)), 'Inputs and Results'!$C$15 - SQRT((1-E6027)*('Inputs and Results'!$C$15-'Inputs and Results'!$C$13)*('Inputs and Results'!$C$15-'Inputs and Results'!$C$14))))</f>
        <v>0.351921606712438</v>
      </c>
      <c r="C6027" s="47">
        <f ca="1">IF('Inputs and Results'!$G$15='Inputs and Results'!$G$13, 'Inputs and Results'!$G$13, IF(F6027 &lt;= ('Inputs and Results'!$G$14-'Inputs and Results'!$G$13)/('Inputs and Results'!$G$15-'Inputs and Results'!$G$13), 'Inputs and Results'!$G$13 + SQRT(F6027*('Inputs and Results'!$G$15-'Inputs and Results'!$G$13)*('Inputs and Results'!$G$14-'Inputs and Results'!$G$13)), 'Inputs and Results'!$G$15 - SQRT((1-F6027)*('Inputs and Results'!$G$15-'Inputs and Results'!$G$13)*('Inputs and Results'!$G$15-'Inputs and Results'!$G$14))))</f>
        <v>544.47942425946815</v>
      </c>
      <c r="D6027">
        <f t="shared" ca="1" si="395"/>
        <v>191.61407380725521</v>
      </c>
      <c r="E6027">
        <f t="shared" ca="1" si="396"/>
        <v>0.22085342477817393</v>
      </c>
      <c r="F6027">
        <f t="shared" ca="1" si="396"/>
        <v>0.49341375243686836</v>
      </c>
    </row>
    <row r="6028" spans="1:6" ht="15.75" customHeight="1" x14ac:dyDescent="0.2">
      <c r="A6028">
        <v>6027</v>
      </c>
      <c r="B6028" s="47">
        <f ca="1">IF('Inputs and Results'!$C$15='Inputs and Results'!$C$13, 'Inputs and Results'!$C$13, IF(E6028 &lt;= ('Inputs and Results'!$C$14-'Inputs and Results'!$C$13)/('Inputs and Results'!$C$15-'Inputs and Results'!$C$13), 'Inputs and Results'!$C$13 + SQRT(E6028*('Inputs and Results'!$C$15-'Inputs and Results'!$C$13)*('Inputs and Results'!$C$14-'Inputs and Results'!$C$13)), 'Inputs and Results'!$C$15 - SQRT((1-E6028)*('Inputs and Results'!$C$15-'Inputs and Results'!$C$13)*('Inputs and Results'!$C$15-'Inputs and Results'!$C$14))))</f>
        <v>0.29179494988713506</v>
      </c>
      <c r="C6028" s="47">
        <f ca="1">IF('Inputs and Results'!$G$15='Inputs and Results'!$G$13, 'Inputs and Results'!$G$13, IF(F6028 &lt;= ('Inputs and Results'!$G$14-'Inputs and Results'!$G$13)/('Inputs and Results'!$G$15-'Inputs and Results'!$G$13), 'Inputs and Results'!$G$13 + SQRT(F6028*('Inputs and Results'!$G$15-'Inputs and Results'!$G$13)*('Inputs and Results'!$G$14-'Inputs and Results'!$G$13)), 'Inputs and Results'!$G$15 - SQRT((1-F6028)*('Inputs and Results'!$G$15-'Inputs and Results'!$G$13)*('Inputs and Results'!$G$15-'Inputs and Results'!$G$14))))</f>
        <v>542.99602022462363</v>
      </c>
      <c r="D6028">
        <f t="shared" ca="1" si="395"/>
        <v>158.44349651035782</v>
      </c>
      <c r="E6028">
        <f t="shared" ca="1" si="396"/>
        <v>0.18506948961590819</v>
      </c>
      <c r="F6028">
        <f t="shared" ca="1" si="396"/>
        <v>0.4911184092248746</v>
      </c>
    </row>
    <row r="6029" spans="1:6" ht="15.75" customHeight="1" x14ac:dyDescent="0.2">
      <c r="A6029">
        <v>6028</v>
      </c>
      <c r="B6029" s="47">
        <f ca="1">IF('Inputs and Results'!$C$15='Inputs and Results'!$C$13, 'Inputs and Results'!$C$13, IF(E6029 &lt;= ('Inputs and Results'!$C$14-'Inputs and Results'!$C$13)/('Inputs and Results'!$C$15-'Inputs and Results'!$C$13), 'Inputs and Results'!$C$13 + SQRT(E6029*('Inputs and Results'!$C$15-'Inputs and Results'!$C$13)*('Inputs and Results'!$C$14-'Inputs and Results'!$C$13)), 'Inputs and Results'!$C$15 - SQRT((1-E6029)*('Inputs and Results'!$C$15-'Inputs and Results'!$C$13)*('Inputs and Results'!$C$15-'Inputs and Results'!$C$14))))</f>
        <v>0.49469152575003328</v>
      </c>
      <c r="C6029" s="47">
        <f ca="1">IF('Inputs and Results'!$G$15='Inputs and Results'!$G$13, 'Inputs and Results'!$G$13, IF(F6029 &lt;= ('Inputs and Results'!$G$14-'Inputs and Results'!$G$13)/('Inputs and Results'!$G$15-'Inputs and Results'!$G$13), 'Inputs and Results'!$G$13 + SQRT(F6029*('Inputs and Results'!$G$15-'Inputs and Results'!$G$13)*('Inputs and Results'!$G$14-'Inputs and Results'!$G$13)), 'Inputs and Results'!$G$15 - SQRT((1-F6029)*('Inputs and Results'!$G$15-'Inputs and Results'!$G$13)*('Inputs and Results'!$G$15-'Inputs and Results'!$G$14))))</f>
        <v>1005.9024704375967</v>
      </c>
      <c r="D6029">
        <f t="shared" ca="1" si="395"/>
        <v>497.61142785650242</v>
      </c>
      <c r="E6029">
        <f t="shared" ca="1" si="396"/>
        <v>0.30260327209458926</v>
      </c>
      <c r="F6029">
        <f t="shared" ca="1" si="396"/>
        <v>0.95558591133624993</v>
      </c>
    </row>
    <row r="6030" spans="1:6" ht="15.75" customHeight="1" x14ac:dyDescent="0.2">
      <c r="A6030">
        <v>6029</v>
      </c>
      <c r="B6030" s="47">
        <f ca="1">IF('Inputs and Results'!$C$15='Inputs and Results'!$C$13, 'Inputs and Results'!$C$13, IF(E6030 &lt;= ('Inputs and Results'!$C$14-'Inputs and Results'!$C$13)/('Inputs and Results'!$C$15-'Inputs and Results'!$C$13), 'Inputs and Results'!$C$13 + SQRT(E6030*('Inputs and Results'!$C$15-'Inputs and Results'!$C$13)*('Inputs and Results'!$C$14-'Inputs and Results'!$C$13)), 'Inputs and Results'!$C$15 - SQRT((1-E6030)*('Inputs and Results'!$C$15-'Inputs and Results'!$C$13)*('Inputs and Results'!$C$15-'Inputs and Results'!$C$14))))</f>
        <v>2.7445047529251387</v>
      </c>
      <c r="C6030" s="47">
        <f ca="1">IF('Inputs and Results'!$G$15='Inputs and Results'!$G$13, 'Inputs and Results'!$G$13, IF(F6030 &lt;= ('Inputs and Results'!$G$14-'Inputs and Results'!$G$13)/('Inputs and Results'!$G$15-'Inputs and Results'!$G$13), 'Inputs and Results'!$G$13 + SQRT(F6030*('Inputs and Results'!$G$15-'Inputs and Results'!$G$13)*('Inputs and Results'!$G$14-'Inputs and Results'!$G$13)), 'Inputs and Results'!$G$15 - SQRT((1-F6030)*('Inputs and Results'!$G$15-'Inputs and Results'!$G$13)*('Inputs and Results'!$G$15-'Inputs and Results'!$G$14))))</f>
        <v>413.1599538509779</v>
      </c>
      <c r="D6030">
        <f t="shared" ca="1" si="395"/>
        <v>1133.9194570623399</v>
      </c>
      <c r="E6030">
        <f t="shared" ca="1" si="396"/>
        <v>0.99274690874690619</v>
      </c>
      <c r="F6030">
        <f t="shared" ca="1" si="396"/>
        <v>0.27011632516726347</v>
      </c>
    </row>
    <row r="6031" spans="1:6" ht="15.75" customHeight="1" x14ac:dyDescent="0.2">
      <c r="A6031">
        <v>6030</v>
      </c>
      <c r="B6031" s="47">
        <f ca="1">IF('Inputs and Results'!$C$15='Inputs and Results'!$C$13, 'Inputs and Results'!$C$13, IF(E6031 &lt;= ('Inputs and Results'!$C$14-'Inputs and Results'!$C$13)/('Inputs and Results'!$C$15-'Inputs and Results'!$C$13), 'Inputs and Results'!$C$13 + SQRT(E6031*('Inputs and Results'!$C$15-'Inputs and Results'!$C$13)*('Inputs and Results'!$C$14-'Inputs and Results'!$C$13)), 'Inputs and Results'!$C$15 - SQRT((1-E6031)*('Inputs and Results'!$C$15-'Inputs and Results'!$C$13)*('Inputs and Results'!$C$15-'Inputs and Results'!$C$14))))</f>
        <v>1.6382122309689775</v>
      </c>
      <c r="C6031" s="47">
        <f ca="1">IF('Inputs and Results'!$G$15='Inputs and Results'!$G$13, 'Inputs and Results'!$G$13, IF(F6031 &lt;= ('Inputs and Results'!$G$14-'Inputs and Results'!$G$13)/('Inputs and Results'!$G$15-'Inputs and Results'!$G$13), 'Inputs and Results'!$G$13 + SQRT(F6031*('Inputs and Results'!$G$15-'Inputs and Results'!$G$13)*('Inputs and Results'!$G$14-'Inputs and Results'!$G$13)), 'Inputs and Results'!$G$15 - SQRT((1-F6031)*('Inputs and Results'!$G$15-'Inputs and Results'!$G$13)*('Inputs and Results'!$G$15-'Inputs and Results'!$G$14))))</f>
        <v>937.19678775988257</v>
      </c>
      <c r="D6031">
        <f t="shared" ca="1" si="395"/>
        <v>1535.3272405330765</v>
      </c>
      <c r="E6031">
        <f t="shared" ca="1" si="396"/>
        <v>0.79394823023527894</v>
      </c>
      <c r="F6031">
        <f t="shared" ca="1" si="396"/>
        <v>0.91857794145328486</v>
      </c>
    </row>
    <row r="6032" spans="1:6" ht="15.75" customHeight="1" x14ac:dyDescent="0.2">
      <c r="A6032">
        <v>6031</v>
      </c>
      <c r="B6032" s="47">
        <f ca="1">IF('Inputs and Results'!$C$15='Inputs and Results'!$C$13, 'Inputs and Results'!$C$13, IF(E6032 &lt;= ('Inputs and Results'!$C$14-'Inputs and Results'!$C$13)/('Inputs and Results'!$C$15-'Inputs and Results'!$C$13), 'Inputs and Results'!$C$13 + SQRT(E6032*('Inputs and Results'!$C$15-'Inputs and Results'!$C$13)*('Inputs and Results'!$C$14-'Inputs and Results'!$C$13)), 'Inputs and Results'!$C$15 - SQRT((1-E6032)*('Inputs and Results'!$C$15-'Inputs and Results'!$C$13)*('Inputs and Results'!$C$15-'Inputs and Results'!$C$14))))</f>
        <v>0.43968054228993836</v>
      </c>
      <c r="C6032" s="47">
        <f ca="1">IF('Inputs and Results'!$G$15='Inputs and Results'!$G$13, 'Inputs and Results'!$G$13, IF(F6032 &lt;= ('Inputs and Results'!$G$14-'Inputs and Results'!$G$13)/('Inputs and Results'!$G$15-'Inputs and Results'!$G$13), 'Inputs and Results'!$G$13 + SQRT(F6032*('Inputs and Results'!$G$15-'Inputs and Results'!$G$13)*('Inputs and Results'!$G$14-'Inputs and Results'!$G$13)), 'Inputs and Results'!$G$15 - SQRT((1-F6032)*('Inputs and Results'!$G$15-'Inputs and Results'!$G$13)*('Inputs and Results'!$G$15-'Inputs and Results'!$G$14))))</f>
        <v>932.55348248615996</v>
      </c>
      <c r="D6032">
        <f t="shared" ca="1" si="395"/>
        <v>410.02562089388533</v>
      </c>
      <c r="E6032">
        <f t="shared" ca="1" si="396"/>
        <v>0.27164047494125065</v>
      </c>
      <c r="F6032">
        <f t="shared" ca="1" si="396"/>
        <v>0.915675333153808</v>
      </c>
    </row>
    <row r="6033" spans="1:6" ht="15.75" customHeight="1" x14ac:dyDescent="0.2">
      <c r="A6033">
        <v>6032</v>
      </c>
      <c r="B6033" s="47">
        <f ca="1">IF('Inputs and Results'!$C$15='Inputs and Results'!$C$13, 'Inputs and Results'!$C$13, IF(E6033 &lt;= ('Inputs and Results'!$C$14-'Inputs and Results'!$C$13)/('Inputs and Results'!$C$15-'Inputs and Results'!$C$13), 'Inputs and Results'!$C$13 + SQRT(E6033*('Inputs and Results'!$C$15-'Inputs and Results'!$C$13)*('Inputs and Results'!$C$14-'Inputs and Results'!$C$13)), 'Inputs and Results'!$C$15 - SQRT((1-E6033)*('Inputs and Results'!$C$15-'Inputs and Results'!$C$13)*('Inputs and Results'!$C$15-'Inputs and Results'!$C$14))))</f>
        <v>1.9278134677843011</v>
      </c>
      <c r="C6033" s="47">
        <f ca="1">IF('Inputs and Results'!$G$15='Inputs and Results'!$G$13, 'Inputs and Results'!$G$13, IF(F6033 &lt;= ('Inputs and Results'!$G$14-'Inputs and Results'!$G$13)/('Inputs and Results'!$G$15-'Inputs and Results'!$G$13), 'Inputs and Results'!$G$13 + SQRT(F6033*('Inputs and Results'!$G$15-'Inputs and Results'!$G$13)*('Inputs and Results'!$G$14-'Inputs and Results'!$G$13)), 'Inputs and Results'!$G$15 - SQRT((1-F6033)*('Inputs and Results'!$G$15-'Inputs and Results'!$G$13)*('Inputs and Results'!$G$15-'Inputs and Results'!$G$14))))</f>
        <v>819.45729247294628</v>
      </c>
      <c r="D6033">
        <f t="shared" ca="1" si="395"/>
        <v>1579.7608047034048</v>
      </c>
      <c r="E6033">
        <f t="shared" ca="1" si="396"/>
        <v>0.8722684489039193</v>
      </c>
      <c r="F6033">
        <f t="shared" ca="1" si="396"/>
        <v>0.82927876363908282</v>
      </c>
    </row>
    <row r="6034" spans="1:6" ht="15.75" customHeight="1" x14ac:dyDescent="0.2">
      <c r="A6034">
        <v>6033</v>
      </c>
      <c r="B6034" s="47">
        <f ca="1">IF('Inputs and Results'!$C$15='Inputs and Results'!$C$13, 'Inputs and Results'!$C$13, IF(E6034 &lt;= ('Inputs and Results'!$C$14-'Inputs and Results'!$C$13)/('Inputs and Results'!$C$15-'Inputs and Results'!$C$13), 'Inputs and Results'!$C$13 + SQRT(E6034*('Inputs and Results'!$C$15-'Inputs and Results'!$C$13)*('Inputs and Results'!$C$14-'Inputs and Results'!$C$13)), 'Inputs and Results'!$C$15 - SQRT((1-E6034)*('Inputs and Results'!$C$15-'Inputs and Results'!$C$13)*('Inputs and Results'!$C$15-'Inputs and Results'!$C$14))))</f>
        <v>2.1130032080378269</v>
      </c>
      <c r="C6034" s="47">
        <f ca="1">IF('Inputs and Results'!$G$15='Inputs and Results'!$G$13, 'Inputs and Results'!$G$13, IF(F6034 &lt;= ('Inputs and Results'!$G$14-'Inputs and Results'!$G$13)/('Inputs and Results'!$G$15-'Inputs and Results'!$G$13), 'Inputs and Results'!$G$13 + SQRT(F6034*('Inputs and Results'!$G$15-'Inputs and Results'!$G$13)*('Inputs and Results'!$G$14-'Inputs and Results'!$G$13)), 'Inputs and Results'!$G$15 - SQRT((1-F6034)*('Inputs and Results'!$G$15-'Inputs and Results'!$G$13)*('Inputs and Results'!$G$15-'Inputs and Results'!$G$14))))</f>
        <v>677.1361995385414</v>
      </c>
      <c r="D6034">
        <f t="shared" ca="1" si="395"/>
        <v>1430.7909619034801</v>
      </c>
      <c r="E6034">
        <f t="shared" ca="1" si="396"/>
        <v>0.91258185456097929</v>
      </c>
      <c r="F6034">
        <f t="shared" ca="1" si="396"/>
        <v>0.67770179249411433</v>
      </c>
    </row>
    <row r="6035" spans="1:6" ht="15.75" customHeight="1" x14ac:dyDescent="0.2">
      <c r="A6035">
        <v>6034</v>
      </c>
      <c r="B6035" s="47">
        <f ca="1">IF('Inputs and Results'!$C$15='Inputs and Results'!$C$13, 'Inputs and Results'!$C$13, IF(E6035 &lt;= ('Inputs and Results'!$C$14-'Inputs and Results'!$C$13)/('Inputs and Results'!$C$15-'Inputs and Results'!$C$13), 'Inputs and Results'!$C$13 + SQRT(E6035*('Inputs and Results'!$C$15-'Inputs and Results'!$C$13)*('Inputs and Results'!$C$14-'Inputs and Results'!$C$13)), 'Inputs and Results'!$C$15 - SQRT((1-E6035)*('Inputs and Results'!$C$15-'Inputs and Results'!$C$13)*('Inputs and Results'!$C$15-'Inputs and Results'!$C$14))))</f>
        <v>2.6328368693319795</v>
      </c>
      <c r="C6035" s="47">
        <f ca="1">IF('Inputs and Results'!$G$15='Inputs and Results'!$G$13, 'Inputs and Results'!$G$13, IF(F6035 &lt;= ('Inputs and Results'!$G$14-'Inputs and Results'!$G$13)/('Inputs and Results'!$G$15-'Inputs and Results'!$G$13), 'Inputs and Results'!$G$13 + SQRT(F6035*('Inputs and Results'!$G$15-'Inputs and Results'!$G$13)*('Inputs and Results'!$G$14-'Inputs and Results'!$G$13)), 'Inputs and Results'!$G$15 - SQRT((1-F6035)*('Inputs and Results'!$G$15-'Inputs and Results'!$G$13)*('Inputs and Results'!$G$15-'Inputs and Results'!$G$14))))</f>
        <v>416.11083930531061</v>
      </c>
      <c r="D6035">
        <f t="shared" ca="1" si="395"/>
        <v>1095.5519594516963</v>
      </c>
      <c r="E6035">
        <f t="shared" ca="1" si="396"/>
        <v>0.98502124838645089</v>
      </c>
      <c r="F6035">
        <f t="shared" ca="1" si="396"/>
        <v>0.27558062360269697</v>
      </c>
    </row>
    <row r="6036" spans="1:6" ht="15.75" customHeight="1" x14ac:dyDescent="0.2">
      <c r="A6036">
        <v>6035</v>
      </c>
      <c r="B6036" s="47">
        <f ca="1">IF('Inputs and Results'!$C$15='Inputs and Results'!$C$13, 'Inputs and Results'!$C$13, IF(E6036 &lt;= ('Inputs and Results'!$C$14-'Inputs and Results'!$C$13)/('Inputs and Results'!$C$15-'Inputs and Results'!$C$13), 'Inputs and Results'!$C$13 + SQRT(E6036*('Inputs and Results'!$C$15-'Inputs and Results'!$C$13)*('Inputs and Results'!$C$14-'Inputs and Results'!$C$13)), 'Inputs and Results'!$C$15 - SQRT((1-E6036)*('Inputs and Results'!$C$15-'Inputs and Results'!$C$13)*('Inputs and Results'!$C$15-'Inputs and Results'!$C$14))))</f>
        <v>0.81436001882446973</v>
      </c>
      <c r="C6036" s="47">
        <f ca="1">IF('Inputs and Results'!$G$15='Inputs and Results'!$G$13, 'Inputs and Results'!$G$13, IF(F6036 &lt;= ('Inputs and Results'!$G$14-'Inputs and Results'!$G$13)/('Inputs and Results'!$G$15-'Inputs and Results'!$G$13), 'Inputs and Results'!$G$13 + SQRT(F6036*('Inputs and Results'!$G$15-'Inputs and Results'!$G$13)*('Inputs and Results'!$G$14-'Inputs and Results'!$G$13)), 'Inputs and Results'!$G$15 - SQRT((1-F6036)*('Inputs and Results'!$G$15-'Inputs and Results'!$G$13)*('Inputs and Results'!$G$15-'Inputs and Results'!$G$14))))</f>
        <v>526.60643496647356</v>
      </c>
      <c r="D6036">
        <f t="shared" ca="1" si="395"/>
        <v>428.84722629238428</v>
      </c>
      <c r="E6036">
        <f t="shared" ca="1" si="396"/>
        <v>0.46921976363189211</v>
      </c>
      <c r="F6036">
        <f t="shared" ca="1" si="396"/>
        <v>0.46541266759262734</v>
      </c>
    </row>
    <row r="6037" spans="1:6" ht="15.75" customHeight="1" x14ac:dyDescent="0.2">
      <c r="A6037">
        <v>6036</v>
      </c>
      <c r="B6037" s="47">
        <f ca="1">IF('Inputs and Results'!$C$15='Inputs and Results'!$C$13, 'Inputs and Results'!$C$13, IF(E6037 &lt;= ('Inputs and Results'!$C$14-'Inputs and Results'!$C$13)/('Inputs and Results'!$C$15-'Inputs and Results'!$C$13), 'Inputs and Results'!$C$13 + SQRT(E6037*('Inputs and Results'!$C$15-'Inputs and Results'!$C$13)*('Inputs and Results'!$C$14-'Inputs and Results'!$C$13)), 'Inputs and Results'!$C$15 - SQRT((1-E6037)*('Inputs and Results'!$C$15-'Inputs and Results'!$C$13)*('Inputs and Results'!$C$15-'Inputs and Results'!$C$14))))</f>
        <v>0.95765440048184169</v>
      </c>
      <c r="C6037" s="47">
        <f ca="1">IF('Inputs and Results'!$G$15='Inputs and Results'!$G$13, 'Inputs and Results'!$G$13, IF(F6037 &lt;= ('Inputs and Results'!$G$14-'Inputs and Results'!$G$13)/('Inputs and Results'!$G$15-'Inputs and Results'!$G$13), 'Inputs and Results'!$G$13 + SQRT(F6037*('Inputs and Results'!$G$15-'Inputs and Results'!$G$13)*('Inputs and Results'!$G$14-'Inputs and Results'!$G$13)), 'Inputs and Results'!$G$15 - SQRT((1-F6037)*('Inputs and Results'!$G$15-'Inputs and Results'!$G$13)*('Inputs and Results'!$G$15-'Inputs and Results'!$G$14))))</f>
        <v>815.05734863055864</v>
      </c>
      <c r="D6037">
        <f t="shared" ca="1" si="395"/>
        <v>780.54325656111712</v>
      </c>
      <c r="E6037">
        <f t="shared" ca="1" si="396"/>
        <v>0.53653605023653494</v>
      </c>
      <c r="F6037">
        <f t="shared" ca="1" si="396"/>
        <v>0.82530808479743933</v>
      </c>
    </row>
    <row r="6038" spans="1:6" ht="15.75" customHeight="1" x14ac:dyDescent="0.2">
      <c r="A6038">
        <v>6037</v>
      </c>
      <c r="B6038" s="47">
        <f ca="1">IF('Inputs and Results'!$C$15='Inputs and Results'!$C$13, 'Inputs and Results'!$C$13, IF(E6038 &lt;= ('Inputs and Results'!$C$14-'Inputs and Results'!$C$13)/('Inputs and Results'!$C$15-'Inputs and Results'!$C$13), 'Inputs and Results'!$C$13 + SQRT(E6038*('Inputs and Results'!$C$15-'Inputs and Results'!$C$13)*('Inputs and Results'!$C$14-'Inputs and Results'!$C$13)), 'Inputs and Results'!$C$15 - SQRT((1-E6038)*('Inputs and Results'!$C$15-'Inputs and Results'!$C$13)*('Inputs and Results'!$C$15-'Inputs and Results'!$C$14))))</f>
        <v>0.87609616134410828</v>
      </c>
      <c r="C6038" s="47">
        <f ca="1">IF('Inputs and Results'!$G$15='Inputs and Results'!$G$13, 'Inputs and Results'!$G$13, IF(F6038 &lt;= ('Inputs and Results'!$G$14-'Inputs and Results'!$G$13)/('Inputs and Results'!$G$15-'Inputs and Results'!$G$13), 'Inputs and Results'!$G$13 + SQRT(F6038*('Inputs and Results'!$G$15-'Inputs and Results'!$G$13)*('Inputs and Results'!$G$14-'Inputs and Results'!$G$13)), 'Inputs and Results'!$G$15 - SQRT((1-F6038)*('Inputs and Results'!$G$15-'Inputs and Results'!$G$13)*('Inputs and Results'!$G$15-'Inputs and Results'!$G$14))))</f>
        <v>835.20487453815952</v>
      </c>
      <c r="D6038">
        <f t="shared" ca="1" si="395"/>
        <v>731.71978451876907</v>
      </c>
      <c r="E6038">
        <f t="shared" ca="1" si="396"/>
        <v>0.49878138712697428</v>
      </c>
      <c r="F6038">
        <f t="shared" ca="1" si="396"/>
        <v>0.84311594987660354</v>
      </c>
    </row>
    <row r="6039" spans="1:6" ht="15.75" customHeight="1" x14ac:dyDescent="0.2">
      <c r="A6039">
        <v>6038</v>
      </c>
      <c r="B6039" s="47">
        <f ca="1">IF('Inputs and Results'!$C$15='Inputs and Results'!$C$13, 'Inputs and Results'!$C$13, IF(E6039 &lt;= ('Inputs and Results'!$C$14-'Inputs and Results'!$C$13)/('Inputs and Results'!$C$15-'Inputs and Results'!$C$13), 'Inputs and Results'!$C$13 + SQRT(E6039*('Inputs and Results'!$C$15-'Inputs and Results'!$C$13)*('Inputs and Results'!$C$14-'Inputs and Results'!$C$13)), 'Inputs and Results'!$C$15 - SQRT((1-E6039)*('Inputs and Results'!$C$15-'Inputs and Results'!$C$13)*('Inputs and Results'!$C$15-'Inputs and Results'!$C$14))))</f>
        <v>2.1561864390689527</v>
      </c>
      <c r="C6039" s="47">
        <f ca="1">IF('Inputs and Results'!$G$15='Inputs and Results'!$G$13, 'Inputs and Results'!$G$13, IF(F6039 &lt;= ('Inputs and Results'!$G$14-'Inputs and Results'!$G$13)/('Inputs and Results'!$G$15-'Inputs and Results'!$G$13), 'Inputs and Results'!$G$13 + SQRT(F6039*('Inputs and Results'!$G$15-'Inputs and Results'!$G$13)*('Inputs and Results'!$G$14-'Inputs and Results'!$G$13)), 'Inputs and Results'!$G$15 - SQRT((1-F6039)*('Inputs and Results'!$G$15-'Inputs and Results'!$G$13)*('Inputs and Results'!$G$15-'Inputs and Results'!$G$14))))</f>
        <v>412.78632808715588</v>
      </c>
      <c r="D6039">
        <f t="shared" ca="1" si="395"/>
        <v>890.04428285459301</v>
      </c>
      <c r="E6039">
        <f t="shared" ca="1" si="396"/>
        <v>0.92088651937654065</v>
      </c>
      <c r="F6039">
        <f t="shared" ca="1" si="396"/>
        <v>0.26942299977659312</v>
      </c>
    </row>
    <row r="6040" spans="1:6" ht="15.75" customHeight="1" x14ac:dyDescent="0.2">
      <c r="A6040">
        <v>6039</v>
      </c>
      <c r="B6040" s="47">
        <f ca="1">IF('Inputs and Results'!$C$15='Inputs and Results'!$C$13, 'Inputs and Results'!$C$13, IF(E6040 &lt;= ('Inputs and Results'!$C$14-'Inputs and Results'!$C$13)/('Inputs and Results'!$C$15-'Inputs and Results'!$C$13), 'Inputs and Results'!$C$13 + SQRT(E6040*('Inputs and Results'!$C$15-'Inputs and Results'!$C$13)*('Inputs and Results'!$C$14-'Inputs and Results'!$C$13)), 'Inputs and Results'!$C$15 - SQRT((1-E6040)*('Inputs and Results'!$C$15-'Inputs and Results'!$C$13)*('Inputs and Results'!$C$15-'Inputs and Results'!$C$14))))</f>
        <v>5.8144321373995833E-2</v>
      </c>
      <c r="C6040" s="47">
        <f ca="1">IF('Inputs and Results'!$G$15='Inputs and Results'!$G$13, 'Inputs and Results'!$G$13, IF(F6040 &lt;= ('Inputs and Results'!$G$14-'Inputs and Results'!$G$13)/('Inputs and Results'!$G$15-'Inputs and Results'!$G$13), 'Inputs and Results'!$G$13 + SQRT(F6040*('Inputs and Results'!$G$15-'Inputs and Results'!$G$13)*('Inputs and Results'!$G$14-'Inputs and Results'!$G$13)), 'Inputs and Results'!$G$15 - SQRT((1-F6040)*('Inputs and Results'!$G$15-'Inputs and Results'!$G$13)*('Inputs and Results'!$G$15-'Inputs and Results'!$G$14))))</f>
        <v>735.11748835291428</v>
      </c>
      <c r="D6040">
        <f t="shared" ca="1" si="395"/>
        <v>42.742907490436487</v>
      </c>
      <c r="E6040">
        <f t="shared" ca="1" si="396"/>
        <v>3.8387240681770352E-2</v>
      </c>
      <c r="F6040">
        <f t="shared" ca="1" si="396"/>
        <v>0.74521892995587014</v>
      </c>
    </row>
    <row r="6041" spans="1:6" ht="15.75" customHeight="1" x14ac:dyDescent="0.2">
      <c r="A6041">
        <v>6040</v>
      </c>
      <c r="B6041" s="47">
        <f ca="1">IF('Inputs and Results'!$C$15='Inputs and Results'!$C$13, 'Inputs and Results'!$C$13, IF(E6041 &lt;= ('Inputs and Results'!$C$14-'Inputs and Results'!$C$13)/('Inputs and Results'!$C$15-'Inputs and Results'!$C$13), 'Inputs and Results'!$C$13 + SQRT(E6041*('Inputs and Results'!$C$15-'Inputs and Results'!$C$13)*('Inputs and Results'!$C$14-'Inputs and Results'!$C$13)), 'Inputs and Results'!$C$15 - SQRT((1-E6041)*('Inputs and Results'!$C$15-'Inputs and Results'!$C$13)*('Inputs and Results'!$C$15-'Inputs and Results'!$C$14))))</f>
        <v>0.33115632033515263</v>
      </c>
      <c r="C6041" s="47">
        <f ca="1">IF('Inputs and Results'!$G$15='Inputs and Results'!$G$13, 'Inputs and Results'!$G$13, IF(F6041 &lt;= ('Inputs and Results'!$G$14-'Inputs and Results'!$G$13)/('Inputs and Results'!$G$15-'Inputs and Results'!$G$13), 'Inputs and Results'!$G$13 + SQRT(F6041*('Inputs and Results'!$G$15-'Inputs and Results'!$G$13)*('Inputs and Results'!$G$14-'Inputs and Results'!$G$13)), 'Inputs and Results'!$G$15 - SQRT((1-F6041)*('Inputs and Results'!$G$15-'Inputs and Results'!$G$13)*('Inputs and Results'!$G$15-'Inputs and Results'!$G$14))))</f>
        <v>420.49363246287794</v>
      </c>
      <c r="D6041">
        <f t="shared" ca="1" si="395"/>
        <v>139.24912405076876</v>
      </c>
      <c r="E6041">
        <f t="shared" ca="1" si="396"/>
        <v>0.2085859348347775</v>
      </c>
      <c r="F6041">
        <f t="shared" ca="1" si="396"/>
        <v>0.28365856280123358</v>
      </c>
    </row>
    <row r="6042" spans="1:6" ht="15.75" customHeight="1" x14ac:dyDescent="0.2">
      <c r="A6042">
        <v>6041</v>
      </c>
      <c r="B6042" s="47">
        <f ca="1">IF('Inputs and Results'!$C$15='Inputs and Results'!$C$13, 'Inputs and Results'!$C$13, IF(E6042 &lt;= ('Inputs and Results'!$C$14-'Inputs and Results'!$C$13)/('Inputs and Results'!$C$15-'Inputs and Results'!$C$13), 'Inputs and Results'!$C$13 + SQRT(E6042*('Inputs and Results'!$C$15-'Inputs and Results'!$C$13)*('Inputs and Results'!$C$14-'Inputs and Results'!$C$13)), 'Inputs and Results'!$C$15 - SQRT((1-E6042)*('Inputs and Results'!$C$15-'Inputs and Results'!$C$13)*('Inputs and Results'!$C$15-'Inputs and Results'!$C$14))))</f>
        <v>0.3280175469129798</v>
      </c>
      <c r="C6042" s="47">
        <f ca="1">IF('Inputs and Results'!$G$15='Inputs and Results'!$G$13, 'Inputs and Results'!$G$13, IF(F6042 &lt;= ('Inputs and Results'!$G$14-'Inputs and Results'!$G$13)/('Inputs and Results'!$G$15-'Inputs and Results'!$G$13), 'Inputs and Results'!$G$13 + SQRT(F6042*('Inputs and Results'!$G$15-'Inputs and Results'!$G$13)*('Inputs and Results'!$G$14-'Inputs and Results'!$G$13)), 'Inputs and Results'!$G$15 - SQRT((1-F6042)*('Inputs and Results'!$G$15-'Inputs and Results'!$G$13)*('Inputs and Results'!$G$15-'Inputs and Results'!$G$14))))</f>
        <v>929.55711753969535</v>
      </c>
      <c r="D6042">
        <f t="shared" ca="1" si="395"/>
        <v>304.91104541087128</v>
      </c>
      <c r="E6042">
        <f t="shared" ref="E6042:F6061" ca="1" si="397">RAND()</f>
        <v>0.20672330782167436</v>
      </c>
      <c r="F6042">
        <f t="shared" ca="1" si="397"/>
        <v>0.91377526826286615</v>
      </c>
    </row>
    <row r="6043" spans="1:6" ht="15.75" customHeight="1" x14ac:dyDescent="0.2">
      <c r="A6043">
        <v>6042</v>
      </c>
      <c r="B6043" s="47">
        <f ca="1">IF('Inputs and Results'!$C$15='Inputs and Results'!$C$13, 'Inputs and Results'!$C$13, IF(E6043 &lt;= ('Inputs and Results'!$C$14-'Inputs and Results'!$C$13)/('Inputs and Results'!$C$15-'Inputs and Results'!$C$13), 'Inputs and Results'!$C$13 + SQRT(E6043*('Inputs and Results'!$C$15-'Inputs and Results'!$C$13)*('Inputs and Results'!$C$14-'Inputs and Results'!$C$13)), 'Inputs and Results'!$C$15 - SQRT((1-E6043)*('Inputs and Results'!$C$15-'Inputs and Results'!$C$13)*('Inputs and Results'!$C$15-'Inputs and Results'!$C$14))))</f>
        <v>0.43593511373860672</v>
      </c>
      <c r="C6043" s="47">
        <f ca="1">IF('Inputs and Results'!$G$15='Inputs and Results'!$G$13, 'Inputs and Results'!$G$13, IF(F6043 &lt;= ('Inputs and Results'!$G$14-'Inputs and Results'!$G$13)/('Inputs and Results'!$G$15-'Inputs and Results'!$G$13), 'Inputs and Results'!$G$13 + SQRT(F6043*('Inputs and Results'!$G$15-'Inputs and Results'!$G$13)*('Inputs and Results'!$G$14-'Inputs and Results'!$G$13)), 'Inputs and Results'!$G$15 - SQRT((1-F6043)*('Inputs and Results'!$G$15-'Inputs and Results'!$G$13)*('Inputs and Results'!$G$15-'Inputs and Results'!$G$14))))</f>
        <v>338.38152571275907</v>
      </c>
      <c r="D6043">
        <f t="shared" ca="1" si="395"/>
        <v>147.5123888986349</v>
      </c>
      <c r="E6043">
        <f t="shared" ca="1" si="397"/>
        <v>0.26950791767126092</v>
      </c>
      <c r="F6043">
        <f t="shared" ca="1" si="397"/>
        <v>0.12479307740008683</v>
      </c>
    </row>
    <row r="6044" spans="1:6" ht="15.75" customHeight="1" x14ac:dyDescent="0.2">
      <c r="A6044">
        <v>6043</v>
      </c>
      <c r="B6044" s="47">
        <f ca="1">IF('Inputs and Results'!$C$15='Inputs and Results'!$C$13, 'Inputs and Results'!$C$13, IF(E6044 &lt;= ('Inputs and Results'!$C$14-'Inputs and Results'!$C$13)/('Inputs and Results'!$C$15-'Inputs and Results'!$C$13), 'Inputs and Results'!$C$13 + SQRT(E6044*('Inputs and Results'!$C$15-'Inputs and Results'!$C$13)*('Inputs and Results'!$C$14-'Inputs and Results'!$C$13)), 'Inputs and Results'!$C$15 - SQRT((1-E6044)*('Inputs and Results'!$C$15-'Inputs and Results'!$C$13)*('Inputs and Results'!$C$15-'Inputs and Results'!$C$14))))</f>
        <v>0.26100537707089799</v>
      </c>
      <c r="C6044" s="47">
        <f ca="1">IF('Inputs and Results'!$G$15='Inputs and Results'!$G$13, 'Inputs and Results'!$G$13, IF(F6044 &lt;= ('Inputs and Results'!$G$14-'Inputs and Results'!$G$13)/('Inputs and Results'!$G$15-'Inputs and Results'!$G$13), 'Inputs and Results'!$G$13 + SQRT(F6044*('Inputs and Results'!$G$15-'Inputs and Results'!$G$13)*('Inputs and Results'!$G$14-'Inputs and Results'!$G$13)), 'Inputs and Results'!$G$15 - SQRT((1-F6044)*('Inputs and Results'!$G$15-'Inputs and Results'!$G$13)*('Inputs and Results'!$G$15-'Inputs and Results'!$G$14))))</f>
        <v>632.31677667082386</v>
      </c>
      <c r="D6044">
        <f t="shared" ca="1" si="395"/>
        <v>165.03807872322318</v>
      </c>
      <c r="E6044">
        <f t="shared" ca="1" si="397"/>
        <v>0.1664342728406073</v>
      </c>
      <c r="F6044">
        <f t="shared" ca="1" si="397"/>
        <v>0.62007938539942853</v>
      </c>
    </row>
    <row r="6045" spans="1:6" ht="15.75" customHeight="1" x14ac:dyDescent="0.2">
      <c r="A6045">
        <v>6044</v>
      </c>
      <c r="B6045" s="47">
        <f ca="1">IF('Inputs and Results'!$C$15='Inputs and Results'!$C$13, 'Inputs and Results'!$C$13, IF(E6045 &lt;= ('Inputs and Results'!$C$14-'Inputs and Results'!$C$13)/('Inputs and Results'!$C$15-'Inputs and Results'!$C$13), 'Inputs and Results'!$C$13 + SQRT(E6045*('Inputs and Results'!$C$15-'Inputs and Results'!$C$13)*('Inputs and Results'!$C$14-'Inputs and Results'!$C$13)), 'Inputs and Results'!$C$15 - SQRT((1-E6045)*('Inputs and Results'!$C$15-'Inputs and Results'!$C$13)*('Inputs and Results'!$C$15-'Inputs and Results'!$C$14))))</f>
        <v>2.4426022123698732</v>
      </c>
      <c r="C6045" s="47">
        <f ca="1">IF('Inputs and Results'!$G$15='Inputs and Results'!$G$13, 'Inputs and Results'!$G$13, IF(F6045 &lt;= ('Inputs and Results'!$G$14-'Inputs and Results'!$G$13)/('Inputs and Results'!$G$15-'Inputs and Results'!$G$13), 'Inputs and Results'!$G$13 + SQRT(F6045*('Inputs and Results'!$G$15-'Inputs and Results'!$G$13)*('Inputs and Results'!$G$14-'Inputs and Results'!$G$13)), 'Inputs and Results'!$G$15 - SQRT((1-F6045)*('Inputs and Results'!$G$15-'Inputs and Results'!$G$13)*('Inputs and Results'!$G$15-'Inputs and Results'!$G$14))))</f>
        <v>442.63127768209017</v>
      </c>
      <c r="D6045">
        <f t="shared" ca="1" si="395"/>
        <v>1081.1721381303771</v>
      </c>
      <c r="E6045">
        <f t="shared" ca="1" si="397"/>
        <v>0.96547863403833778</v>
      </c>
      <c r="F6045">
        <f t="shared" ca="1" si="397"/>
        <v>0.32376838475685188</v>
      </c>
    </row>
    <row r="6046" spans="1:6" ht="15.75" customHeight="1" x14ac:dyDescent="0.2">
      <c r="A6046">
        <v>6045</v>
      </c>
      <c r="B6046" s="47">
        <f ca="1">IF('Inputs and Results'!$C$15='Inputs and Results'!$C$13, 'Inputs and Results'!$C$13, IF(E6046 &lt;= ('Inputs and Results'!$C$14-'Inputs and Results'!$C$13)/('Inputs and Results'!$C$15-'Inputs and Results'!$C$13), 'Inputs and Results'!$C$13 + SQRT(E6046*('Inputs and Results'!$C$15-'Inputs and Results'!$C$13)*('Inputs and Results'!$C$14-'Inputs and Results'!$C$13)), 'Inputs and Results'!$C$15 - SQRT((1-E6046)*('Inputs and Results'!$C$15-'Inputs and Results'!$C$13)*('Inputs and Results'!$C$15-'Inputs and Results'!$C$14))))</f>
        <v>1.9226205927402717</v>
      </c>
      <c r="C6046" s="47">
        <f ca="1">IF('Inputs and Results'!$G$15='Inputs and Results'!$G$13, 'Inputs and Results'!$G$13, IF(F6046 &lt;= ('Inputs and Results'!$G$14-'Inputs and Results'!$G$13)/('Inputs and Results'!$G$15-'Inputs and Results'!$G$13), 'Inputs and Results'!$G$13 + SQRT(F6046*('Inputs and Results'!$G$15-'Inputs and Results'!$G$13)*('Inputs and Results'!$G$14-'Inputs and Results'!$G$13)), 'Inputs and Results'!$G$15 - SQRT((1-F6046)*('Inputs and Results'!$G$15-'Inputs and Results'!$G$13)*('Inputs and Results'!$G$15-'Inputs and Results'!$G$14))))</f>
        <v>361.48967477642157</v>
      </c>
      <c r="D6046">
        <f t="shared" ca="1" si="395"/>
        <v>695.00749278813169</v>
      </c>
      <c r="E6046">
        <f t="shared" ca="1" si="397"/>
        <v>0.87102817920140851</v>
      </c>
      <c r="F6046">
        <f t="shared" ca="1" si="397"/>
        <v>0.1711087232206987</v>
      </c>
    </row>
    <row r="6047" spans="1:6" ht="15.75" customHeight="1" x14ac:dyDescent="0.2">
      <c r="A6047">
        <v>6046</v>
      </c>
      <c r="B6047" s="47">
        <f ca="1">IF('Inputs and Results'!$C$15='Inputs and Results'!$C$13, 'Inputs and Results'!$C$13, IF(E6047 &lt;= ('Inputs and Results'!$C$14-'Inputs and Results'!$C$13)/('Inputs and Results'!$C$15-'Inputs and Results'!$C$13), 'Inputs and Results'!$C$13 + SQRT(E6047*('Inputs and Results'!$C$15-'Inputs and Results'!$C$13)*('Inputs and Results'!$C$14-'Inputs and Results'!$C$13)), 'Inputs and Results'!$C$15 - SQRT((1-E6047)*('Inputs and Results'!$C$15-'Inputs and Results'!$C$13)*('Inputs and Results'!$C$15-'Inputs and Results'!$C$14))))</f>
        <v>2.1442801073248381</v>
      </c>
      <c r="C6047" s="47">
        <f ca="1">IF('Inputs and Results'!$G$15='Inputs and Results'!$G$13, 'Inputs and Results'!$G$13, IF(F6047 &lt;= ('Inputs and Results'!$G$14-'Inputs and Results'!$G$13)/('Inputs and Results'!$G$15-'Inputs and Results'!$G$13), 'Inputs and Results'!$G$13 + SQRT(F6047*('Inputs and Results'!$G$15-'Inputs and Results'!$G$13)*('Inputs and Results'!$G$14-'Inputs and Results'!$G$13)), 'Inputs and Results'!$G$15 - SQRT((1-F6047)*('Inputs and Results'!$G$15-'Inputs and Results'!$G$13)*('Inputs and Results'!$G$15-'Inputs and Results'!$G$14))))</f>
        <v>543.59352973101124</v>
      </c>
      <c r="D6047">
        <f t="shared" ca="1" si="395"/>
        <v>1165.6167922727004</v>
      </c>
      <c r="E6047">
        <f t="shared" ca="1" si="397"/>
        <v>0.91863816280888988</v>
      </c>
      <c r="F6047">
        <f t="shared" ca="1" si="397"/>
        <v>0.49204358877843346</v>
      </c>
    </row>
    <row r="6048" spans="1:6" ht="15.75" customHeight="1" x14ac:dyDescent="0.2">
      <c r="A6048">
        <v>6047</v>
      </c>
      <c r="B6048" s="47">
        <f ca="1">IF('Inputs and Results'!$C$15='Inputs and Results'!$C$13, 'Inputs and Results'!$C$13, IF(E6048 &lt;= ('Inputs and Results'!$C$14-'Inputs and Results'!$C$13)/('Inputs and Results'!$C$15-'Inputs and Results'!$C$13), 'Inputs and Results'!$C$13 + SQRT(E6048*('Inputs and Results'!$C$15-'Inputs and Results'!$C$13)*('Inputs and Results'!$C$14-'Inputs and Results'!$C$13)), 'Inputs and Results'!$C$15 - SQRT((1-E6048)*('Inputs and Results'!$C$15-'Inputs and Results'!$C$13)*('Inputs and Results'!$C$15-'Inputs and Results'!$C$14))))</f>
        <v>1.0095319292515712</v>
      </c>
      <c r="C6048" s="47">
        <f ca="1">IF('Inputs and Results'!$G$15='Inputs and Results'!$G$13, 'Inputs and Results'!$G$13, IF(F6048 &lt;= ('Inputs and Results'!$G$14-'Inputs and Results'!$G$13)/('Inputs and Results'!$G$15-'Inputs and Results'!$G$13), 'Inputs and Results'!$G$13 + SQRT(F6048*('Inputs and Results'!$G$15-'Inputs and Results'!$G$13)*('Inputs and Results'!$G$14-'Inputs and Results'!$G$13)), 'Inputs and Results'!$G$15 - SQRT((1-F6048)*('Inputs and Results'!$G$15-'Inputs and Results'!$G$13)*('Inputs and Results'!$G$15-'Inputs and Results'!$G$14))))</f>
        <v>637.52849959787102</v>
      </c>
      <c r="D6048">
        <f t="shared" ca="1" si="395"/>
        <v>643.60537615189821</v>
      </c>
      <c r="E6048">
        <f t="shared" ca="1" si="397"/>
        <v>0.55978187325900308</v>
      </c>
      <c r="F6048">
        <f t="shared" ca="1" si="397"/>
        <v>0.62702322952483769</v>
      </c>
    </row>
    <row r="6049" spans="1:6" ht="15.75" customHeight="1" x14ac:dyDescent="0.2">
      <c r="A6049">
        <v>6048</v>
      </c>
      <c r="B6049" s="47">
        <f ca="1">IF('Inputs and Results'!$C$15='Inputs and Results'!$C$13, 'Inputs and Results'!$C$13, IF(E6049 &lt;= ('Inputs and Results'!$C$14-'Inputs and Results'!$C$13)/('Inputs and Results'!$C$15-'Inputs and Results'!$C$13), 'Inputs and Results'!$C$13 + SQRT(E6049*('Inputs and Results'!$C$15-'Inputs and Results'!$C$13)*('Inputs and Results'!$C$14-'Inputs and Results'!$C$13)), 'Inputs and Results'!$C$15 - SQRT((1-E6049)*('Inputs and Results'!$C$15-'Inputs and Results'!$C$13)*('Inputs and Results'!$C$15-'Inputs and Results'!$C$14))))</f>
        <v>0.40304512835938633</v>
      </c>
      <c r="C6049" s="47">
        <f ca="1">IF('Inputs and Results'!$G$15='Inputs and Results'!$G$13, 'Inputs and Results'!$G$13, IF(F6049 &lt;= ('Inputs and Results'!$G$14-'Inputs and Results'!$G$13)/('Inputs and Results'!$G$15-'Inputs and Results'!$G$13), 'Inputs and Results'!$G$13 + SQRT(F6049*('Inputs and Results'!$G$15-'Inputs and Results'!$G$13)*('Inputs and Results'!$G$14-'Inputs and Results'!$G$13)), 'Inputs and Results'!$G$15 - SQRT((1-F6049)*('Inputs and Results'!$G$15-'Inputs and Results'!$G$13)*('Inputs and Results'!$G$15-'Inputs and Results'!$G$14))))</f>
        <v>371.84054660770107</v>
      </c>
      <c r="D6049">
        <f t="shared" ca="1" si="395"/>
        <v>149.86852083672525</v>
      </c>
      <c r="E6049">
        <f t="shared" ca="1" si="397"/>
        <v>0.25064726607356491</v>
      </c>
      <c r="F6049">
        <f t="shared" ca="1" si="397"/>
        <v>0.19144667583501462</v>
      </c>
    </row>
    <row r="6050" spans="1:6" ht="15.75" customHeight="1" x14ac:dyDescent="0.2">
      <c r="A6050">
        <v>6049</v>
      </c>
      <c r="B6050" s="47">
        <f ca="1">IF('Inputs and Results'!$C$15='Inputs and Results'!$C$13, 'Inputs and Results'!$C$13, IF(E6050 &lt;= ('Inputs and Results'!$C$14-'Inputs and Results'!$C$13)/('Inputs and Results'!$C$15-'Inputs and Results'!$C$13), 'Inputs and Results'!$C$13 + SQRT(E6050*('Inputs and Results'!$C$15-'Inputs and Results'!$C$13)*('Inputs and Results'!$C$14-'Inputs and Results'!$C$13)), 'Inputs and Results'!$C$15 - SQRT((1-E6050)*('Inputs and Results'!$C$15-'Inputs and Results'!$C$13)*('Inputs and Results'!$C$15-'Inputs and Results'!$C$14))))</f>
        <v>0.2895291431782403</v>
      </c>
      <c r="C6050" s="47">
        <f ca="1">IF('Inputs and Results'!$G$15='Inputs and Results'!$G$13, 'Inputs and Results'!$G$13, IF(F6050 &lt;= ('Inputs and Results'!$G$14-'Inputs and Results'!$G$13)/('Inputs and Results'!$G$15-'Inputs and Results'!$G$13), 'Inputs and Results'!$G$13 + SQRT(F6050*('Inputs and Results'!$G$15-'Inputs and Results'!$G$13)*('Inputs and Results'!$G$14-'Inputs and Results'!$G$13)), 'Inputs and Results'!$G$15 - SQRT((1-F6050)*('Inputs and Results'!$G$15-'Inputs and Results'!$G$13)*('Inputs and Results'!$G$15-'Inputs and Results'!$G$14))))</f>
        <v>1052.6006563554024</v>
      </c>
      <c r="D6050">
        <f t="shared" ca="1" si="395"/>
        <v>304.75856614343303</v>
      </c>
      <c r="E6050">
        <f t="shared" ca="1" si="397"/>
        <v>0.18370530381332384</v>
      </c>
      <c r="F6050">
        <f t="shared" ca="1" si="397"/>
        <v>0.97438632828776472</v>
      </c>
    </row>
    <row r="6051" spans="1:6" ht="15.75" customHeight="1" x14ac:dyDescent="0.2">
      <c r="A6051">
        <v>6050</v>
      </c>
      <c r="B6051" s="47">
        <f ca="1">IF('Inputs and Results'!$C$15='Inputs and Results'!$C$13, 'Inputs and Results'!$C$13, IF(E6051 &lt;= ('Inputs and Results'!$C$14-'Inputs and Results'!$C$13)/('Inputs and Results'!$C$15-'Inputs and Results'!$C$13), 'Inputs and Results'!$C$13 + SQRT(E6051*('Inputs and Results'!$C$15-'Inputs and Results'!$C$13)*('Inputs and Results'!$C$14-'Inputs and Results'!$C$13)), 'Inputs and Results'!$C$15 - SQRT((1-E6051)*('Inputs and Results'!$C$15-'Inputs and Results'!$C$13)*('Inputs and Results'!$C$15-'Inputs and Results'!$C$14))))</f>
        <v>1.2978774806232491</v>
      </c>
      <c r="C6051" s="47">
        <f ca="1">IF('Inputs and Results'!$G$15='Inputs and Results'!$G$13, 'Inputs and Results'!$G$13, IF(F6051 &lt;= ('Inputs and Results'!$G$14-'Inputs and Results'!$G$13)/('Inputs and Results'!$G$15-'Inputs and Results'!$G$13), 'Inputs and Results'!$G$13 + SQRT(F6051*('Inputs and Results'!$G$15-'Inputs and Results'!$G$13)*('Inputs and Results'!$G$14-'Inputs and Results'!$G$13)), 'Inputs and Results'!$G$15 - SQRT((1-F6051)*('Inputs and Results'!$G$15-'Inputs and Results'!$G$13)*('Inputs and Results'!$G$15-'Inputs and Results'!$G$14))))</f>
        <v>560.5204415825782</v>
      </c>
      <c r="D6051">
        <f t="shared" ca="1" si="395"/>
        <v>727.48685855902772</v>
      </c>
      <c r="E6051">
        <f t="shared" ca="1" si="397"/>
        <v>0.67808654767006027</v>
      </c>
      <c r="F6051">
        <f t="shared" ca="1" si="397"/>
        <v>0.51790339581116585</v>
      </c>
    </row>
    <row r="6052" spans="1:6" ht="15.75" customHeight="1" x14ac:dyDescent="0.2">
      <c r="A6052">
        <v>6051</v>
      </c>
      <c r="B6052" s="47">
        <f ca="1">IF('Inputs and Results'!$C$15='Inputs and Results'!$C$13, 'Inputs and Results'!$C$13, IF(E6052 &lt;= ('Inputs and Results'!$C$14-'Inputs and Results'!$C$13)/('Inputs and Results'!$C$15-'Inputs and Results'!$C$13), 'Inputs and Results'!$C$13 + SQRT(E6052*('Inputs and Results'!$C$15-'Inputs and Results'!$C$13)*('Inputs and Results'!$C$14-'Inputs and Results'!$C$13)), 'Inputs and Results'!$C$15 - SQRT((1-E6052)*('Inputs and Results'!$C$15-'Inputs and Results'!$C$13)*('Inputs and Results'!$C$15-'Inputs and Results'!$C$14))))</f>
        <v>2.2343002792244304</v>
      </c>
      <c r="C6052" s="47">
        <f ca="1">IF('Inputs and Results'!$G$15='Inputs and Results'!$G$13, 'Inputs and Results'!$G$13, IF(F6052 &lt;= ('Inputs and Results'!$G$14-'Inputs and Results'!$G$13)/('Inputs and Results'!$G$15-'Inputs and Results'!$G$13), 'Inputs and Results'!$G$13 + SQRT(F6052*('Inputs and Results'!$G$15-'Inputs and Results'!$G$13)*('Inputs and Results'!$G$14-'Inputs and Results'!$G$13)), 'Inputs and Results'!$G$15 - SQRT((1-F6052)*('Inputs and Results'!$G$15-'Inputs and Results'!$G$13)*('Inputs and Results'!$G$15-'Inputs and Results'!$G$14))))</f>
        <v>626.64020340866227</v>
      </c>
      <c r="D6052">
        <f t="shared" ca="1" si="395"/>
        <v>1400.102381449228</v>
      </c>
      <c r="E6052">
        <f t="shared" ca="1" si="397"/>
        <v>0.93485599306713496</v>
      </c>
      <c r="F6052">
        <f t="shared" ca="1" si="397"/>
        <v>0.61244333114379024</v>
      </c>
    </row>
    <row r="6053" spans="1:6" ht="15.75" customHeight="1" x14ac:dyDescent="0.2">
      <c r="A6053">
        <v>6052</v>
      </c>
      <c r="B6053" s="47">
        <f ca="1">IF('Inputs and Results'!$C$15='Inputs and Results'!$C$13, 'Inputs and Results'!$C$13, IF(E6053 &lt;= ('Inputs and Results'!$C$14-'Inputs and Results'!$C$13)/('Inputs and Results'!$C$15-'Inputs and Results'!$C$13), 'Inputs and Results'!$C$13 + SQRT(E6053*('Inputs and Results'!$C$15-'Inputs and Results'!$C$13)*('Inputs and Results'!$C$14-'Inputs and Results'!$C$13)), 'Inputs and Results'!$C$15 - SQRT((1-E6053)*('Inputs and Results'!$C$15-'Inputs and Results'!$C$13)*('Inputs and Results'!$C$15-'Inputs and Results'!$C$14))))</f>
        <v>0.90481462760223597</v>
      </c>
      <c r="C6053" s="47">
        <f ca="1">IF('Inputs and Results'!$G$15='Inputs and Results'!$G$13, 'Inputs and Results'!$G$13, IF(F6053 &lt;= ('Inputs and Results'!$G$14-'Inputs and Results'!$G$13)/('Inputs and Results'!$G$15-'Inputs and Results'!$G$13), 'Inputs and Results'!$G$13 + SQRT(F6053*('Inputs and Results'!$G$15-'Inputs and Results'!$G$13)*('Inputs and Results'!$G$14-'Inputs and Results'!$G$13)), 'Inputs and Results'!$G$15 - SQRT((1-F6053)*('Inputs and Results'!$G$15-'Inputs and Results'!$G$13)*('Inputs and Results'!$G$15-'Inputs and Results'!$G$14))))</f>
        <v>429.55525027090061</v>
      </c>
      <c r="D6053">
        <f t="shared" ca="1" si="395"/>
        <v>388.66787380845022</v>
      </c>
      <c r="E6053">
        <f t="shared" ca="1" si="397"/>
        <v>0.51224425058782697</v>
      </c>
      <c r="F6053">
        <f t="shared" ca="1" si="397"/>
        <v>0.30021643331890979</v>
      </c>
    </row>
    <row r="6054" spans="1:6" ht="15.75" customHeight="1" x14ac:dyDescent="0.2">
      <c r="A6054">
        <v>6053</v>
      </c>
      <c r="B6054" s="47">
        <f ca="1">IF('Inputs and Results'!$C$15='Inputs and Results'!$C$13, 'Inputs and Results'!$C$13, IF(E6054 &lt;= ('Inputs and Results'!$C$14-'Inputs and Results'!$C$13)/('Inputs and Results'!$C$15-'Inputs and Results'!$C$13), 'Inputs and Results'!$C$13 + SQRT(E6054*('Inputs and Results'!$C$15-'Inputs and Results'!$C$13)*('Inputs and Results'!$C$14-'Inputs and Results'!$C$13)), 'Inputs and Results'!$C$15 - SQRT((1-E6054)*('Inputs and Results'!$C$15-'Inputs and Results'!$C$13)*('Inputs and Results'!$C$15-'Inputs and Results'!$C$14))))</f>
        <v>2.4535770042643259</v>
      </c>
      <c r="C6054" s="47">
        <f ca="1">IF('Inputs and Results'!$G$15='Inputs and Results'!$G$13, 'Inputs and Results'!$G$13, IF(F6054 &lt;= ('Inputs and Results'!$G$14-'Inputs and Results'!$G$13)/('Inputs and Results'!$G$15-'Inputs and Results'!$G$13), 'Inputs and Results'!$G$13 + SQRT(F6054*('Inputs and Results'!$G$15-'Inputs and Results'!$G$13)*('Inputs and Results'!$G$14-'Inputs and Results'!$G$13)), 'Inputs and Results'!$G$15 - SQRT((1-F6054)*('Inputs and Results'!$G$15-'Inputs and Results'!$G$13)*('Inputs and Results'!$G$15-'Inputs and Results'!$G$14))))</f>
        <v>615.09961816516147</v>
      </c>
      <c r="D6054">
        <f t="shared" ca="1" si="395"/>
        <v>1509.1942784618077</v>
      </c>
      <c r="E6054">
        <f t="shared" ca="1" si="397"/>
        <v>0.96682465663680572</v>
      </c>
      <c r="F6054">
        <f t="shared" ca="1" si="397"/>
        <v>0.5966848375985836</v>
      </c>
    </row>
    <row r="6055" spans="1:6" ht="15.75" customHeight="1" x14ac:dyDescent="0.2">
      <c r="A6055">
        <v>6054</v>
      </c>
      <c r="B6055" s="47">
        <f ca="1">IF('Inputs and Results'!$C$15='Inputs and Results'!$C$13, 'Inputs and Results'!$C$13, IF(E6055 &lt;= ('Inputs and Results'!$C$14-'Inputs and Results'!$C$13)/('Inputs and Results'!$C$15-'Inputs and Results'!$C$13), 'Inputs and Results'!$C$13 + SQRT(E6055*('Inputs and Results'!$C$15-'Inputs and Results'!$C$13)*('Inputs and Results'!$C$14-'Inputs and Results'!$C$13)), 'Inputs and Results'!$C$15 - SQRT((1-E6055)*('Inputs and Results'!$C$15-'Inputs and Results'!$C$13)*('Inputs and Results'!$C$15-'Inputs and Results'!$C$14))))</f>
        <v>0.93910564733512469</v>
      </c>
      <c r="C6055" s="47">
        <f ca="1">IF('Inputs and Results'!$G$15='Inputs and Results'!$G$13, 'Inputs and Results'!$G$13, IF(F6055 &lt;= ('Inputs and Results'!$G$14-'Inputs and Results'!$G$13)/('Inputs and Results'!$G$15-'Inputs and Results'!$G$13), 'Inputs and Results'!$G$13 + SQRT(F6055*('Inputs and Results'!$G$15-'Inputs and Results'!$G$13)*('Inputs and Results'!$G$14-'Inputs and Results'!$G$13)), 'Inputs and Results'!$G$15 - SQRT((1-F6055)*('Inputs and Results'!$G$15-'Inputs and Results'!$G$13)*('Inputs and Results'!$G$15-'Inputs and Results'!$G$14))))</f>
        <v>778.39368209357713</v>
      </c>
      <c r="D6055">
        <f t="shared" ca="1" si="395"/>
        <v>730.99390270406002</v>
      </c>
      <c r="E6055">
        <f t="shared" ca="1" si="397"/>
        <v>0.52807938523933606</v>
      </c>
      <c r="F6055">
        <f t="shared" ca="1" si="397"/>
        <v>0.79044648007039076</v>
      </c>
    </row>
    <row r="6056" spans="1:6" ht="15.75" customHeight="1" x14ac:dyDescent="0.2">
      <c r="A6056">
        <v>6055</v>
      </c>
      <c r="B6056" s="47">
        <f ca="1">IF('Inputs and Results'!$C$15='Inputs and Results'!$C$13, 'Inputs and Results'!$C$13, IF(E6056 &lt;= ('Inputs and Results'!$C$14-'Inputs and Results'!$C$13)/('Inputs and Results'!$C$15-'Inputs and Results'!$C$13), 'Inputs and Results'!$C$13 + SQRT(E6056*('Inputs and Results'!$C$15-'Inputs and Results'!$C$13)*('Inputs and Results'!$C$14-'Inputs and Results'!$C$13)), 'Inputs and Results'!$C$15 - SQRT((1-E6056)*('Inputs and Results'!$C$15-'Inputs and Results'!$C$13)*('Inputs and Results'!$C$15-'Inputs and Results'!$C$14))))</f>
        <v>1.4682607904922182</v>
      </c>
      <c r="C6056" s="47">
        <f ca="1">IF('Inputs and Results'!$G$15='Inputs and Results'!$G$13, 'Inputs and Results'!$G$13, IF(F6056 &lt;= ('Inputs and Results'!$G$14-'Inputs and Results'!$G$13)/('Inputs and Results'!$G$15-'Inputs and Results'!$G$13), 'Inputs and Results'!$G$13 + SQRT(F6056*('Inputs and Results'!$G$15-'Inputs and Results'!$G$13)*('Inputs and Results'!$G$14-'Inputs and Results'!$G$13)), 'Inputs and Results'!$G$15 - SQRT((1-F6056)*('Inputs and Results'!$G$15-'Inputs and Results'!$G$13)*('Inputs and Results'!$G$15-'Inputs and Results'!$G$14))))</f>
        <v>704.38277499116953</v>
      </c>
      <c r="D6056">
        <f t="shared" ca="1" si="395"/>
        <v>1034.2176100176368</v>
      </c>
      <c r="E6056">
        <f t="shared" ca="1" si="397"/>
        <v>0.73930833267294171</v>
      </c>
      <c r="F6056">
        <f t="shared" ca="1" si="397"/>
        <v>0.71041669322108503</v>
      </c>
    </row>
    <row r="6057" spans="1:6" ht="15.75" customHeight="1" x14ac:dyDescent="0.2">
      <c r="A6057">
        <v>6056</v>
      </c>
      <c r="B6057" s="47">
        <f ca="1">IF('Inputs and Results'!$C$15='Inputs and Results'!$C$13, 'Inputs and Results'!$C$13, IF(E6057 &lt;= ('Inputs and Results'!$C$14-'Inputs and Results'!$C$13)/('Inputs and Results'!$C$15-'Inputs and Results'!$C$13), 'Inputs and Results'!$C$13 + SQRT(E6057*('Inputs and Results'!$C$15-'Inputs and Results'!$C$13)*('Inputs and Results'!$C$14-'Inputs and Results'!$C$13)), 'Inputs and Results'!$C$15 - SQRT((1-E6057)*('Inputs and Results'!$C$15-'Inputs and Results'!$C$13)*('Inputs and Results'!$C$15-'Inputs and Results'!$C$14))))</f>
        <v>1.8685273416442054</v>
      </c>
      <c r="C6057" s="47">
        <f ca="1">IF('Inputs and Results'!$G$15='Inputs and Results'!$G$13, 'Inputs and Results'!$G$13, IF(F6057 &lt;= ('Inputs and Results'!$G$14-'Inputs and Results'!$G$13)/('Inputs and Results'!$G$15-'Inputs and Results'!$G$13), 'Inputs and Results'!$G$13 + SQRT(F6057*('Inputs and Results'!$G$15-'Inputs and Results'!$G$13)*('Inputs and Results'!$G$14-'Inputs and Results'!$G$13)), 'Inputs and Results'!$G$15 - SQRT((1-F6057)*('Inputs and Results'!$G$15-'Inputs and Results'!$G$13)*('Inputs and Results'!$G$15-'Inputs and Results'!$G$14))))</f>
        <v>782.03512447252911</v>
      </c>
      <c r="D6057">
        <f t="shared" ca="1" si="395"/>
        <v>1461.25401220305</v>
      </c>
      <c r="E6057">
        <f t="shared" ca="1" si="397"/>
        <v>0.85775218037703016</v>
      </c>
      <c r="F6057">
        <f t="shared" ca="1" si="397"/>
        <v>0.79405070354451823</v>
      </c>
    </row>
    <row r="6058" spans="1:6" ht="15.75" customHeight="1" x14ac:dyDescent="0.2">
      <c r="A6058">
        <v>6057</v>
      </c>
      <c r="B6058" s="47">
        <f ca="1">IF('Inputs and Results'!$C$15='Inputs and Results'!$C$13, 'Inputs and Results'!$C$13, IF(E6058 &lt;= ('Inputs and Results'!$C$14-'Inputs and Results'!$C$13)/('Inputs and Results'!$C$15-'Inputs and Results'!$C$13), 'Inputs and Results'!$C$13 + SQRT(E6058*('Inputs and Results'!$C$15-'Inputs and Results'!$C$13)*('Inputs and Results'!$C$14-'Inputs and Results'!$C$13)), 'Inputs and Results'!$C$15 - SQRT((1-E6058)*('Inputs and Results'!$C$15-'Inputs and Results'!$C$13)*('Inputs and Results'!$C$15-'Inputs and Results'!$C$14))))</f>
        <v>0.89207116484086679</v>
      </c>
      <c r="C6058" s="47">
        <f ca="1">IF('Inputs and Results'!$G$15='Inputs and Results'!$G$13, 'Inputs and Results'!$G$13, IF(F6058 &lt;= ('Inputs and Results'!$G$14-'Inputs and Results'!$G$13)/('Inputs and Results'!$G$15-'Inputs and Results'!$G$13), 'Inputs and Results'!$G$13 + SQRT(F6058*('Inputs and Results'!$G$15-'Inputs and Results'!$G$13)*('Inputs and Results'!$G$14-'Inputs and Results'!$G$13)), 'Inputs and Results'!$G$15 - SQRT((1-F6058)*('Inputs and Results'!$G$15-'Inputs and Results'!$G$13)*('Inputs and Results'!$G$15-'Inputs and Results'!$G$14))))</f>
        <v>827.4026911855475</v>
      </c>
      <c r="D6058">
        <f t="shared" ca="1" si="395"/>
        <v>738.10208251835934</v>
      </c>
      <c r="E6058">
        <f t="shared" ca="1" si="397"/>
        <v>0.50629289176718428</v>
      </c>
      <c r="F6058">
        <f t="shared" ca="1" si="397"/>
        <v>0.83633335981664114</v>
      </c>
    </row>
    <row r="6059" spans="1:6" ht="15.75" customHeight="1" x14ac:dyDescent="0.2">
      <c r="A6059">
        <v>6058</v>
      </c>
      <c r="B6059" s="47">
        <f ca="1">IF('Inputs and Results'!$C$15='Inputs and Results'!$C$13, 'Inputs and Results'!$C$13, IF(E6059 &lt;= ('Inputs and Results'!$C$14-'Inputs and Results'!$C$13)/('Inputs and Results'!$C$15-'Inputs and Results'!$C$13), 'Inputs and Results'!$C$13 + SQRT(E6059*('Inputs and Results'!$C$15-'Inputs and Results'!$C$13)*('Inputs and Results'!$C$14-'Inputs and Results'!$C$13)), 'Inputs and Results'!$C$15 - SQRT((1-E6059)*('Inputs and Results'!$C$15-'Inputs and Results'!$C$13)*('Inputs and Results'!$C$15-'Inputs and Results'!$C$14))))</f>
        <v>1.1388577724131606</v>
      </c>
      <c r="C6059" s="47">
        <f ca="1">IF('Inputs and Results'!$G$15='Inputs and Results'!$G$13, 'Inputs and Results'!$G$13, IF(F6059 &lt;= ('Inputs and Results'!$G$14-'Inputs and Results'!$G$13)/('Inputs and Results'!$G$15-'Inputs and Results'!$G$13), 'Inputs and Results'!$G$13 + SQRT(F6059*('Inputs and Results'!$G$15-'Inputs and Results'!$G$13)*('Inputs and Results'!$G$14-'Inputs and Results'!$G$13)), 'Inputs and Results'!$G$15 - SQRT((1-F6059)*('Inputs and Results'!$G$15-'Inputs and Results'!$G$13)*('Inputs and Results'!$G$15-'Inputs and Results'!$G$14))))</f>
        <v>858.71115897991297</v>
      </c>
      <c r="D6059">
        <f t="shared" ca="1" si="395"/>
        <v>977.94987766218708</v>
      </c>
      <c r="E6059">
        <f t="shared" ca="1" si="397"/>
        <v>0.61512773429923306</v>
      </c>
      <c r="F6059">
        <f t="shared" ca="1" si="397"/>
        <v>0.86268280712104906</v>
      </c>
    </row>
    <row r="6060" spans="1:6" ht="15.75" customHeight="1" x14ac:dyDescent="0.2">
      <c r="A6060">
        <v>6059</v>
      </c>
      <c r="B6060" s="47">
        <f ca="1">IF('Inputs and Results'!$C$15='Inputs and Results'!$C$13, 'Inputs and Results'!$C$13, IF(E6060 &lt;= ('Inputs and Results'!$C$14-'Inputs and Results'!$C$13)/('Inputs and Results'!$C$15-'Inputs and Results'!$C$13), 'Inputs and Results'!$C$13 + SQRT(E6060*('Inputs and Results'!$C$15-'Inputs and Results'!$C$13)*('Inputs and Results'!$C$14-'Inputs and Results'!$C$13)), 'Inputs and Results'!$C$15 - SQRT((1-E6060)*('Inputs and Results'!$C$15-'Inputs and Results'!$C$13)*('Inputs and Results'!$C$15-'Inputs and Results'!$C$14))))</f>
        <v>0.22824136886249846</v>
      </c>
      <c r="C6060" s="47">
        <f ca="1">IF('Inputs and Results'!$G$15='Inputs and Results'!$G$13, 'Inputs and Results'!$G$13, IF(F6060 &lt;= ('Inputs and Results'!$G$14-'Inputs and Results'!$G$13)/('Inputs and Results'!$G$15-'Inputs and Results'!$G$13), 'Inputs and Results'!$G$13 + SQRT(F6060*('Inputs and Results'!$G$15-'Inputs and Results'!$G$13)*('Inputs and Results'!$G$14-'Inputs and Results'!$G$13)), 'Inputs and Results'!$G$15 - SQRT((1-F6060)*('Inputs and Results'!$G$15-'Inputs and Results'!$G$13)*('Inputs and Results'!$G$15-'Inputs and Results'!$G$14))))</f>
        <v>279.81882972906237</v>
      </c>
      <c r="D6060">
        <f t="shared" ca="1" si="395"/>
        <v>63.866232730863572</v>
      </c>
      <c r="E6060">
        <f t="shared" ca="1" si="397"/>
        <v>0.14637267674608467</v>
      </c>
      <c r="F6060">
        <f t="shared" ca="1" si="397"/>
        <v>1.777341438114477E-3</v>
      </c>
    </row>
    <row r="6061" spans="1:6" ht="15.75" customHeight="1" x14ac:dyDescent="0.2">
      <c r="A6061">
        <v>6060</v>
      </c>
      <c r="B6061" s="47">
        <f ca="1">IF('Inputs and Results'!$C$15='Inputs and Results'!$C$13, 'Inputs and Results'!$C$13, IF(E6061 &lt;= ('Inputs and Results'!$C$14-'Inputs and Results'!$C$13)/('Inputs and Results'!$C$15-'Inputs and Results'!$C$13), 'Inputs and Results'!$C$13 + SQRT(E6061*('Inputs and Results'!$C$15-'Inputs and Results'!$C$13)*('Inputs and Results'!$C$14-'Inputs and Results'!$C$13)), 'Inputs and Results'!$C$15 - SQRT((1-E6061)*('Inputs and Results'!$C$15-'Inputs and Results'!$C$13)*('Inputs and Results'!$C$15-'Inputs and Results'!$C$14))))</f>
        <v>0.37446005168853125</v>
      </c>
      <c r="C6061" s="47">
        <f ca="1">IF('Inputs and Results'!$G$15='Inputs and Results'!$G$13, 'Inputs and Results'!$G$13, IF(F6061 &lt;= ('Inputs and Results'!$G$14-'Inputs and Results'!$G$13)/('Inputs and Results'!$G$15-'Inputs and Results'!$G$13), 'Inputs and Results'!$G$13 + SQRT(F6061*('Inputs and Results'!$G$15-'Inputs and Results'!$G$13)*('Inputs and Results'!$G$14-'Inputs and Results'!$G$13)), 'Inputs and Results'!$G$15 - SQRT((1-F6061)*('Inputs and Results'!$G$15-'Inputs and Results'!$G$13)*('Inputs and Results'!$G$15-'Inputs and Results'!$G$14))))</f>
        <v>840.29262559683866</v>
      </c>
      <c r="D6061">
        <f t="shared" ca="1" si="395"/>
        <v>314.65602001448383</v>
      </c>
      <c r="E6061">
        <f t="shared" ca="1" si="397"/>
        <v>0.23405999775784547</v>
      </c>
      <c r="F6061">
        <f t="shared" ca="1" si="397"/>
        <v>0.84746151718672391</v>
      </c>
    </row>
    <row r="6062" spans="1:6" ht="15.75" customHeight="1" x14ac:dyDescent="0.2">
      <c r="A6062">
        <v>6061</v>
      </c>
      <c r="B6062" s="47">
        <f ca="1">IF('Inputs and Results'!$C$15='Inputs and Results'!$C$13, 'Inputs and Results'!$C$13, IF(E6062 &lt;= ('Inputs and Results'!$C$14-'Inputs and Results'!$C$13)/('Inputs and Results'!$C$15-'Inputs and Results'!$C$13), 'Inputs and Results'!$C$13 + SQRT(E6062*('Inputs and Results'!$C$15-'Inputs and Results'!$C$13)*('Inputs and Results'!$C$14-'Inputs and Results'!$C$13)), 'Inputs and Results'!$C$15 - SQRT((1-E6062)*('Inputs and Results'!$C$15-'Inputs and Results'!$C$13)*('Inputs and Results'!$C$15-'Inputs and Results'!$C$14))))</f>
        <v>2.3475492570289291</v>
      </c>
      <c r="C6062" s="47">
        <f ca="1">IF('Inputs and Results'!$G$15='Inputs and Results'!$G$13, 'Inputs and Results'!$G$13, IF(F6062 &lt;= ('Inputs and Results'!$G$14-'Inputs and Results'!$G$13)/('Inputs and Results'!$G$15-'Inputs and Results'!$G$13), 'Inputs and Results'!$G$13 + SQRT(F6062*('Inputs and Results'!$G$15-'Inputs and Results'!$G$13)*('Inputs and Results'!$G$14-'Inputs and Results'!$G$13)), 'Inputs and Results'!$G$15 - SQRT((1-F6062)*('Inputs and Results'!$G$15-'Inputs and Results'!$G$13)*('Inputs and Results'!$G$15-'Inputs and Results'!$G$14))))</f>
        <v>755.68074669311818</v>
      </c>
      <c r="D6062">
        <f t="shared" ca="1" si="395"/>
        <v>1773.997775450496</v>
      </c>
      <c r="E6062">
        <f t="shared" ref="E6062:F6081" ca="1" si="398">RAND()</f>
        <v>0.95270089199961083</v>
      </c>
      <c r="F6062">
        <f t="shared" ca="1" si="398"/>
        <v>0.76726001353485029</v>
      </c>
    </row>
    <row r="6063" spans="1:6" ht="15.75" customHeight="1" x14ac:dyDescent="0.2">
      <c r="A6063">
        <v>6062</v>
      </c>
      <c r="B6063" s="47">
        <f ca="1">IF('Inputs and Results'!$C$15='Inputs and Results'!$C$13, 'Inputs and Results'!$C$13, IF(E6063 &lt;= ('Inputs and Results'!$C$14-'Inputs and Results'!$C$13)/('Inputs and Results'!$C$15-'Inputs and Results'!$C$13), 'Inputs and Results'!$C$13 + SQRT(E6063*('Inputs and Results'!$C$15-'Inputs and Results'!$C$13)*('Inputs and Results'!$C$14-'Inputs and Results'!$C$13)), 'Inputs and Results'!$C$15 - SQRT((1-E6063)*('Inputs and Results'!$C$15-'Inputs and Results'!$C$13)*('Inputs and Results'!$C$15-'Inputs and Results'!$C$14))))</f>
        <v>1.4310654268605747</v>
      </c>
      <c r="C6063" s="47">
        <f ca="1">IF('Inputs and Results'!$G$15='Inputs and Results'!$G$13, 'Inputs and Results'!$G$13, IF(F6063 &lt;= ('Inputs and Results'!$G$14-'Inputs and Results'!$G$13)/('Inputs and Results'!$G$15-'Inputs and Results'!$G$13), 'Inputs and Results'!$G$13 + SQRT(F6063*('Inputs and Results'!$G$15-'Inputs and Results'!$G$13)*('Inputs and Results'!$G$14-'Inputs and Results'!$G$13)), 'Inputs and Results'!$G$15 - SQRT((1-F6063)*('Inputs and Results'!$G$15-'Inputs and Results'!$G$13)*('Inputs and Results'!$G$15-'Inputs and Results'!$G$14))))</f>
        <v>745.94303560409912</v>
      </c>
      <c r="D6063">
        <f t="shared" ca="1" si="395"/>
        <v>1067.4932886604529</v>
      </c>
      <c r="E6063">
        <f t="shared" ca="1" si="398"/>
        <v>0.72649381168975657</v>
      </c>
      <c r="F6063">
        <f t="shared" ca="1" si="398"/>
        <v>0.75694675579650073</v>
      </c>
    </row>
    <row r="6064" spans="1:6" ht="15.75" customHeight="1" x14ac:dyDescent="0.2">
      <c r="A6064">
        <v>6063</v>
      </c>
      <c r="B6064" s="47">
        <f ca="1">IF('Inputs and Results'!$C$15='Inputs and Results'!$C$13, 'Inputs and Results'!$C$13, IF(E6064 &lt;= ('Inputs and Results'!$C$14-'Inputs and Results'!$C$13)/('Inputs and Results'!$C$15-'Inputs and Results'!$C$13), 'Inputs and Results'!$C$13 + SQRT(E6064*('Inputs and Results'!$C$15-'Inputs and Results'!$C$13)*('Inputs and Results'!$C$14-'Inputs and Results'!$C$13)), 'Inputs and Results'!$C$15 - SQRT((1-E6064)*('Inputs and Results'!$C$15-'Inputs and Results'!$C$13)*('Inputs and Results'!$C$15-'Inputs and Results'!$C$14))))</f>
        <v>1.9867182795839793</v>
      </c>
      <c r="C6064" s="47">
        <f ca="1">IF('Inputs and Results'!$G$15='Inputs and Results'!$G$13, 'Inputs and Results'!$G$13, IF(F6064 &lt;= ('Inputs and Results'!$G$14-'Inputs and Results'!$G$13)/('Inputs and Results'!$G$15-'Inputs and Results'!$G$13), 'Inputs and Results'!$G$13 + SQRT(F6064*('Inputs and Results'!$G$15-'Inputs and Results'!$G$13)*('Inputs and Results'!$G$14-'Inputs and Results'!$G$13)), 'Inputs and Results'!$G$15 - SQRT((1-F6064)*('Inputs and Results'!$G$15-'Inputs and Results'!$G$13)*('Inputs and Results'!$G$15-'Inputs and Results'!$G$14))))</f>
        <v>762.97258025034148</v>
      </c>
      <c r="D6064">
        <f t="shared" ca="1" si="395"/>
        <v>1515.8115720047081</v>
      </c>
      <c r="E6064">
        <f t="shared" ca="1" si="398"/>
        <v>0.88591779500786105</v>
      </c>
      <c r="F6064">
        <f t="shared" ca="1" si="398"/>
        <v>0.77483643727072349</v>
      </c>
    </row>
    <row r="6065" spans="1:6" ht="15.75" customHeight="1" x14ac:dyDescent="0.2">
      <c r="A6065">
        <v>6064</v>
      </c>
      <c r="B6065" s="47">
        <f ca="1">IF('Inputs and Results'!$C$15='Inputs and Results'!$C$13, 'Inputs and Results'!$C$13, IF(E6065 &lt;= ('Inputs and Results'!$C$14-'Inputs and Results'!$C$13)/('Inputs and Results'!$C$15-'Inputs and Results'!$C$13), 'Inputs and Results'!$C$13 + SQRT(E6065*('Inputs and Results'!$C$15-'Inputs and Results'!$C$13)*('Inputs and Results'!$C$14-'Inputs and Results'!$C$13)), 'Inputs and Results'!$C$15 - SQRT((1-E6065)*('Inputs and Results'!$C$15-'Inputs and Results'!$C$13)*('Inputs and Results'!$C$15-'Inputs and Results'!$C$14))))</f>
        <v>0.83528091031496654</v>
      </c>
      <c r="C6065" s="47">
        <f ca="1">IF('Inputs and Results'!$G$15='Inputs and Results'!$G$13, 'Inputs and Results'!$G$13, IF(F6065 &lt;= ('Inputs and Results'!$G$14-'Inputs and Results'!$G$13)/('Inputs and Results'!$G$15-'Inputs and Results'!$G$13), 'Inputs and Results'!$G$13 + SQRT(F6065*('Inputs and Results'!$G$15-'Inputs and Results'!$G$13)*('Inputs and Results'!$G$14-'Inputs and Results'!$G$13)), 'Inputs and Results'!$G$15 - SQRT((1-F6065)*('Inputs and Results'!$G$15-'Inputs and Results'!$G$13)*('Inputs and Results'!$G$15-'Inputs and Results'!$G$14))))</f>
        <v>1075.4051108984343</v>
      </c>
      <c r="D6065">
        <f t="shared" ca="1" si="395"/>
        <v>898.26535998861175</v>
      </c>
      <c r="E6065">
        <f t="shared" ca="1" si="398"/>
        <v>0.47933236252813327</v>
      </c>
      <c r="F6065">
        <f t="shared" ca="1" si="398"/>
        <v>0.98169873138620811</v>
      </c>
    </row>
    <row r="6066" spans="1:6" ht="15.75" customHeight="1" x14ac:dyDescent="0.2">
      <c r="A6066">
        <v>6065</v>
      </c>
      <c r="B6066" s="47">
        <f ca="1">IF('Inputs and Results'!$C$15='Inputs and Results'!$C$13, 'Inputs and Results'!$C$13, IF(E6066 &lt;= ('Inputs and Results'!$C$14-'Inputs and Results'!$C$13)/('Inputs and Results'!$C$15-'Inputs and Results'!$C$13), 'Inputs and Results'!$C$13 + SQRT(E6066*('Inputs and Results'!$C$15-'Inputs and Results'!$C$13)*('Inputs and Results'!$C$14-'Inputs and Results'!$C$13)), 'Inputs and Results'!$C$15 - SQRT((1-E6066)*('Inputs and Results'!$C$15-'Inputs and Results'!$C$13)*('Inputs and Results'!$C$15-'Inputs and Results'!$C$14))))</f>
        <v>1.5845972637112524</v>
      </c>
      <c r="C6066" s="47">
        <f ca="1">IF('Inputs and Results'!$G$15='Inputs and Results'!$G$13, 'Inputs and Results'!$G$13, IF(F6066 &lt;= ('Inputs and Results'!$G$14-'Inputs and Results'!$G$13)/('Inputs and Results'!$G$15-'Inputs and Results'!$G$13), 'Inputs and Results'!$G$13 + SQRT(F6066*('Inputs and Results'!$G$15-'Inputs and Results'!$G$13)*('Inputs and Results'!$G$14-'Inputs and Results'!$G$13)), 'Inputs and Results'!$G$15 - SQRT((1-F6066)*('Inputs and Results'!$G$15-'Inputs and Results'!$G$13)*('Inputs and Results'!$G$15-'Inputs and Results'!$G$14))))</f>
        <v>1090.6295840759581</v>
      </c>
      <c r="D6066">
        <f t="shared" ca="1" si="395"/>
        <v>1728.2086546493044</v>
      </c>
      <c r="E6066">
        <f t="shared" ca="1" si="398"/>
        <v>0.77740389934514731</v>
      </c>
      <c r="F6066">
        <f t="shared" ca="1" si="398"/>
        <v>0.98589800790176618</v>
      </c>
    </row>
    <row r="6067" spans="1:6" ht="15.75" customHeight="1" x14ac:dyDescent="0.2">
      <c r="A6067">
        <v>6066</v>
      </c>
      <c r="B6067" s="47">
        <f ca="1">IF('Inputs and Results'!$C$15='Inputs and Results'!$C$13, 'Inputs and Results'!$C$13, IF(E6067 &lt;= ('Inputs and Results'!$C$14-'Inputs and Results'!$C$13)/('Inputs and Results'!$C$15-'Inputs and Results'!$C$13), 'Inputs and Results'!$C$13 + SQRT(E6067*('Inputs and Results'!$C$15-'Inputs and Results'!$C$13)*('Inputs and Results'!$C$14-'Inputs and Results'!$C$13)), 'Inputs and Results'!$C$15 - SQRT((1-E6067)*('Inputs and Results'!$C$15-'Inputs and Results'!$C$13)*('Inputs and Results'!$C$15-'Inputs and Results'!$C$14))))</f>
        <v>1.3557480131699298</v>
      </c>
      <c r="C6067" s="47">
        <f ca="1">IF('Inputs and Results'!$G$15='Inputs and Results'!$G$13, 'Inputs and Results'!$G$13, IF(F6067 &lt;= ('Inputs and Results'!$G$14-'Inputs and Results'!$G$13)/('Inputs and Results'!$G$15-'Inputs and Results'!$G$13), 'Inputs and Results'!$G$13 + SQRT(F6067*('Inputs and Results'!$G$15-'Inputs and Results'!$G$13)*('Inputs and Results'!$G$14-'Inputs and Results'!$G$13)), 'Inputs and Results'!$G$15 - SQRT((1-F6067)*('Inputs and Results'!$G$15-'Inputs and Results'!$G$13)*('Inputs and Results'!$G$15-'Inputs and Results'!$G$14))))</f>
        <v>282.79067198443727</v>
      </c>
      <c r="D6067">
        <f t="shared" ca="1" si="395"/>
        <v>383.39289168589016</v>
      </c>
      <c r="E6067">
        <f t="shared" ca="1" si="398"/>
        <v>0.69960393375615182</v>
      </c>
      <c r="F6067">
        <f t="shared" ca="1" si="398"/>
        <v>8.2147038415261164E-3</v>
      </c>
    </row>
    <row r="6068" spans="1:6" ht="15.75" customHeight="1" x14ac:dyDescent="0.2">
      <c r="A6068">
        <v>6067</v>
      </c>
      <c r="B6068" s="47">
        <f ca="1">IF('Inputs and Results'!$C$15='Inputs and Results'!$C$13, 'Inputs and Results'!$C$13, IF(E6068 &lt;= ('Inputs and Results'!$C$14-'Inputs and Results'!$C$13)/('Inputs and Results'!$C$15-'Inputs and Results'!$C$13), 'Inputs and Results'!$C$13 + SQRT(E6068*('Inputs and Results'!$C$15-'Inputs and Results'!$C$13)*('Inputs and Results'!$C$14-'Inputs and Results'!$C$13)), 'Inputs and Results'!$C$15 - SQRT((1-E6068)*('Inputs and Results'!$C$15-'Inputs and Results'!$C$13)*('Inputs and Results'!$C$15-'Inputs and Results'!$C$14))))</f>
        <v>2.1258811667496738</v>
      </c>
      <c r="C6068" s="47">
        <f ca="1">IF('Inputs and Results'!$G$15='Inputs and Results'!$G$13, 'Inputs and Results'!$G$13, IF(F6068 &lt;= ('Inputs and Results'!$G$14-'Inputs and Results'!$G$13)/('Inputs and Results'!$G$15-'Inputs and Results'!$G$13), 'Inputs and Results'!$G$13 + SQRT(F6068*('Inputs and Results'!$G$15-'Inputs and Results'!$G$13)*('Inputs and Results'!$G$14-'Inputs and Results'!$G$13)), 'Inputs and Results'!$G$15 - SQRT((1-F6068)*('Inputs and Results'!$G$15-'Inputs and Results'!$G$13)*('Inputs and Results'!$G$15-'Inputs and Results'!$G$14))))</f>
        <v>915.45644452807551</v>
      </c>
      <c r="D6068">
        <f t="shared" ca="1" si="395"/>
        <v>1946.1516144018531</v>
      </c>
      <c r="E6068">
        <f t="shared" ca="1" si="398"/>
        <v>0.91510180726189871</v>
      </c>
      <c r="F6068">
        <f t="shared" ca="1" si="398"/>
        <v>0.90454949128773054</v>
      </c>
    </row>
    <row r="6069" spans="1:6" ht="15.75" customHeight="1" x14ac:dyDescent="0.2">
      <c r="A6069">
        <v>6068</v>
      </c>
      <c r="B6069" s="47">
        <f ca="1">IF('Inputs and Results'!$C$15='Inputs and Results'!$C$13, 'Inputs and Results'!$C$13, IF(E6069 &lt;= ('Inputs and Results'!$C$14-'Inputs and Results'!$C$13)/('Inputs and Results'!$C$15-'Inputs and Results'!$C$13), 'Inputs and Results'!$C$13 + SQRT(E6069*('Inputs and Results'!$C$15-'Inputs and Results'!$C$13)*('Inputs and Results'!$C$14-'Inputs and Results'!$C$13)), 'Inputs and Results'!$C$15 - SQRT((1-E6069)*('Inputs and Results'!$C$15-'Inputs and Results'!$C$13)*('Inputs and Results'!$C$15-'Inputs and Results'!$C$14))))</f>
        <v>0.77801491064564043</v>
      </c>
      <c r="C6069" s="47">
        <f ca="1">IF('Inputs and Results'!$G$15='Inputs and Results'!$G$13, 'Inputs and Results'!$G$13, IF(F6069 &lt;= ('Inputs and Results'!$G$14-'Inputs and Results'!$G$13)/('Inputs and Results'!$G$15-'Inputs and Results'!$G$13), 'Inputs and Results'!$G$13 + SQRT(F6069*('Inputs and Results'!$G$15-'Inputs and Results'!$G$13)*('Inputs and Results'!$G$14-'Inputs and Results'!$G$13)), 'Inputs and Results'!$G$15 - SQRT((1-F6069)*('Inputs and Results'!$G$15-'Inputs and Results'!$G$13)*('Inputs and Results'!$G$15-'Inputs and Results'!$G$14))))</f>
        <v>291.78579283985584</v>
      </c>
      <c r="D6069">
        <f t="shared" ca="1" si="395"/>
        <v>227.01369754396779</v>
      </c>
      <c r="E6069">
        <f t="shared" ca="1" si="398"/>
        <v>0.45142025140965536</v>
      </c>
      <c r="F6069">
        <f t="shared" ca="1" si="398"/>
        <v>2.757229833558017E-2</v>
      </c>
    </row>
    <row r="6070" spans="1:6" ht="15.75" customHeight="1" x14ac:dyDescent="0.2">
      <c r="A6070">
        <v>6069</v>
      </c>
      <c r="B6070" s="47">
        <f ca="1">IF('Inputs and Results'!$C$15='Inputs and Results'!$C$13, 'Inputs and Results'!$C$13, IF(E6070 &lt;= ('Inputs and Results'!$C$14-'Inputs and Results'!$C$13)/('Inputs and Results'!$C$15-'Inputs and Results'!$C$13), 'Inputs and Results'!$C$13 + SQRT(E6070*('Inputs and Results'!$C$15-'Inputs and Results'!$C$13)*('Inputs and Results'!$C$14-'Inputs and Results'!$C$13)), 'Inputs and Results'!$C$15 - SQRT((1-E6070)*('Inputs and Results'!$C$15-'Inputs and Results'!$C$13)*('Inputs and Results'!$C$15-'Inputs and Results'!$C$14))))</f>
        <v>1.1155548211578241</v>
      </c>
      <c r="C6070" s="47">
        <f ca="1">IF('Inputs and Results'!$G$15='Inputs and Results'!$G$13, 'Inputs and Results'!$G$13, IF(F6070 &lt;= ('Inputs and Results'!$G$14-'Inputs and Results'!$G$13)/('Inputs and Results'!$G$15-'Inputs and Results'!$G$13), 'Inputs and Results'!$G$13 + SQRT(F6070*('Inputs and Results'!$G$15-'Inputs and Results'!$G$13)*('Inputs and Results'!$G$14-'Inputs and Results'!$G$13)), 'Inputs and Results'!$G$15 - SQRT((1-F6070)*('Inputs and Results'!$G$15-'Inputs and Results'!$G$13)*('Inputs and Results'!$G$15-'Inputs and Results'!$G$14))))</f>
        <v>479.13702328280294</v>
      </c>
      <c r="D6070">
        <f t="shared" ca="1" si="395"/>
        <v>534.50361631833948</v>
      </c>
      <c r="E6070">
        <f t="shared" ca="1" si="398"/>
        <v>0.60542959643760885</v>
      </c>
      <c r="F6070">
        <f t="shared" ca="1" si="398"/>
        <v>0.38738703835162636</v>
      </c>
    </row>
    <row r="6071" spans="1:6" ht="15.75" customHeight="1" x14ac:dyDescent="0.2">
      <c r="A6071">
        <v>6070</v>
      </c>
      <c r="B6071" s="47">
        <f ca="1">IF('Inputs and Results'!$C$15='Inputs and Results'!$C$13, 'Inputs and Results'!$C$13, IF(E6071 &lt;= ('Inputs and Results'!$C$14-'Inputs and Results'!$C$13)/('Inputs and Results'!$C$15-'Inputs and Results'!$C$13), 'Inputs and Results'!$C$13 + SQRT(E6071*('Inputs and Results'!$C$15-'Inputs and Results'!$C$13)*('Inputs and Results'!$C$14-'Inputs and Results'!$C$13)), 'Inputs and Results'!$C$15 - SQRT((1-E6071)*('Inputs and Results'!$C$15-'Inputs and Results'!$C$13)*('Inputs and Results'!$C$15-'Inputs and Results'!$C$14))))</f>
        <v>0.12998102429934688</v>
      </c>
      <c r="C6071" s="47">
        <f ca="1">IF('Inputs and Results'!$G$15='Inputs and Results'!$G$13, 'Inputs and Results'!$G$13, IF(F6071 &lt;= ('Inputs and Results'!$G$14-'Inputs and Results'!$G$13)/('Inputs and Results'!$G$15-'Inputs and Results'!$G$13), 'Inputs and Results'!$G$13 + SQRT(F6071*('Inputs and Results'!$G$15-'Inputs and Results'!$G$13)*('Inputs and Results'!$G$14-'Inputs and Results'!$G$13)), 'Inputs and Results'!$G$15 - SQRT((1-F6071)*('Inputs and Results'!$G$15-'Inputs and Results'!$G$13)*('Inputs and Results'!$G$15-'Inputs and Results'!$G$14))))</f>
        <v>635.44809085589861</v>
      </c>
      <c r="D6071">
        <f t="shared" ca="1" si="395"/>
        <v>82.596193738514145</v>
      </c>
      <c r="E6071">
        <f t="shared" ca="1" si="398"/>
        <v>8.4776786568685703E-2</v>
      </c>
      <c r="F6071">
        <f t="shared" ca="1" si="398"/>
        <v>0.62425907481688614</v>
      </c>
    </row>
    <row r="6072" spans="1:6" ht="15.75" customHeight="1" x14ac:dyDescent="0.2">
      <c r="A6072">
        <v>6071</v>
      </c>
      <c r="B6072" s="47">
        <f ca="1">IF('Inputs and Results'!$C$15='Inputs and Results'!$C$13, 'Inputs and Results'!$C$13, IF(E6072 &lt;= ('Inputs and Results'!$C$14-'Inputs and Results'!$C$13)/('Inputs and Results'!$C$15-'Inputs and Results'!$C$13), 'Inputs and Results'!$C$13 + SQRT(E6072*('Inputs and Results'!$C$15-'Inputs and Results'!$C$13)*('Inputs and Results'!$C$14-'Inputs and Results'!$C$13)), 'Inputs and Results'!$C$15 - SQRT((1-E6072)*('Inputs and Results'!$C$15-'Inputs and Results'!$C$13)*('Inputs and Results'!$C$15-'Inputs and Results'!$C$14))))</f>
        <v>5.0093537085483586E-2</v>
      </c>
      <c r="C6072" s="47">
        <f ca="1">IF('Inputs and Results'!$G$15='Inputs and Results'!$G$13, 'Inputs and Results'!$G$13, IF(F6072 &lt;= ('Inputs and Results'!$G$14-'Inputs and Results'!$G$13)/('Inputs and Results'!$G$15-'Inputs and Results'!$G$13), 'Inputs and Results'!$G$13 + SQRT(F6072*('Inputs and Results'!$G$15-'Inputs and Results'!$G$13)*('Inputs and Results'!$G$14-'Inputs and Results'!$G$13)), 'Inputs and Results'!$G$15 - SQRT((1-F6072)*('Inputs and Results'!$G$15-'Inputs and Results'!$G$13)*('Inputs and Results'!$G$15-'Inputs and Results'!$G$14))))</f>
        <v>388.17993192272195</v>
      </c>
      <c r="D6072">
        <f t="shared" ca="1" si="395"/>
        <v>19.445305815611366</v>
      </c>
      <c r="E6072">
        <f t="shared" ca="1" si="398"/>
        <v>3.3116873339463115E-2</v>
      </c>
      <c r="F6072">
        <f t="shared" ca="1" si="398"/>
        <v>0.22303705794344242</v>
      </c>
    </row>
    <row r="6073" spans="1:6" ht="15.75" customHeight="1" x14ac:dyDescent="0.2">
      <c r="A6073">
        <v>6072</v>
      </c>
      <c r="B6073" s="47">
        <f ca="1">IF('Inputs and Results'!$C$15='Inputs and Results'!$C$13, 'Inputs and Results'!$C$13, IF(E6073 &lt;= ('Inputs and Results'!$C$14-'Inputs and Results'!$C$13)/('Inputs and Results'!$C$15-'Inputs and Results'!$C$13), 'Inputs and Results'!$C$13 + SQRT(E6073*('Inputs and Results'!$C$15-'Inputs and Results'!$C$13)*('Inputs and Results'!$C$14-'Inputs and Results'!$C$13)), 'Inputs and Results'!$C$15 - SQRT((1-E6073)*('Inputs and Results'!$C$15-'Inputs and Results'!$C$13)*('Inputs and Results'!$C$15-'Inputs and Results'!$C$14))))</f>
        <v>1.5072287207777362</v>
      </c>
      <c r="C6073" s="47">
        <f ca="1">IF('Inputs and Results'!$G$15='Inputs and Results'!$G$13, 'Inputs and Results'!$G$13, IF(F6073 &lt;= ('Inputs and Results'!$G$14-'Inputs and Results'!$G$13)/('Inputs and Results'!$G$15-'Inputs and Results'!$G$13), 'Inputs and Results'!$G$13 + SQRT(F6073*('Inputs and Results'!$G$15-'Inputs and Results'!$G$13)*('Inputs and Results'!$G$14-'Inputs and Results'!$G$13)), 'Inputs and Results'!$G$15 - SQRT((1-F6073)*('Inputs and Results'!$G$15-'Inputs and Results'!$G$13)*('Inputs and Results'!$G$15-'Inputs and Results'!$G$14))))</f>
        <v>876.06401369125672</v>
      </c>
      <c r="D6073">
        <f t="shared" ca="1" si="395"/>
        <v>1320.4288426752821</v>
      </c>
      <c r="E6073">
        <f t="shared" ca="1" si="398"/>
        <v>0.75240376754768068</v>
      </c>
      <c r="F6073">
        <f t="shared" ca="1" si="398"/>
        <v>0.87629161614939821</v>
      </c>
    </row>
    <row r="6074" spans="1:6" ht="15.75" customHeight="1" x14ac:dyDescent="0.2">
      <c r="A6074">
        <v>6073</v>
      </c>
      <c r="B6074" s="47">
        <f ca="1">IF('Inputs and Results'!$C$15='Inputs and Results'!$C$13, 'Inputs and Results'!$C$13, IF(E6074 &lt;= ('Inputs and Results'!$C$14-'Inputs and Results'!$C$13)/('Inputs and Results'!$C$15-'Inputs and Results'!$C$13), 'Inputs and Results'!$C$13 + SQRT(E6074*('Inputs and Results'!$C$15-'Inputs and Results'!$C$13)*('Inputs and Results'!$C$14-'Inputs and Results'!$C$13)), 'Inputs and Results'!$C$15 - SQRT((1-E6074)*('Inputs and Results'!$C$15-'Inputs and Results'!$C$13)*('Inputs and Results'!$C$15-'Inputs and Results'!$C$14))))</f>
        <v>0.39018285672230002</v>
      </c>
      <c r="C6074" s="47">
        <f ca="1">IF('Inputs and Results'!$G$15='Inputs and Results'!$G$13, 'Inputs and Results'!$G$13, IF(F6074 &lt;= ('Inputs and Results'!$G$14-'Inputs and Results'!$G$13)/('Inputs and Results'!$G$15-'Inputs and Results'!$G$13), 'Inputs and Results'!$G$13 + SQRT(F6074*('Inputs and Results'!$G$15-'Inputs and Results'!$G$13)*('Inputs and Results'!$G$14-'Inputs and Results'!$G$13)), 'Inputs and Results'!$G$15 - SQRT((1-F6074)*('Inputs and Results'!$G$15-'Inputs and Results'!$G$13)*('Inputs and Results'!$G$15-'Inputs and Results'!$G$14))))</f>
        <v>744.97425678867421</v>
      </c>
      <c r="D6074">
        <f t="shared" ca="1" si="395"/>
        <v>290.6761836983772</v>
      </c>
      <c r="E6074">
        <f t="shared" ca="1" si="398"/>
        <v>0.24320605318375832</v>
      </c>
      <c r="F6074">
        <f t="shared" ca="1" si="398"/>
        <v>0.75590848946818245</v>
      </c>
    </row>
    <row r="6075" spans="1:6" ht="15.75" customHeight="1" x14ac:dyDescent="0.2">
      <c r="A6075">
        <v>6074</v>
      </c>
      <c r="B6075" s="47">
        <f ca="1">IF('Inputs and Results'!$C$15='Inputs and Results'!$C$13, 'Inputs and Results'!$C$13, IF(E6075 &lt;= ('Inputs and Results'!$C$14-'Inputs and Results'!$C$13)/('Inputs and Results'!$C$15-'Inputs and Results'!$C$13), 'Inputs and Results'!$C$13 + SQRT(E6075*('Inputs and Results'!$C$15-'Inputs and Results'!$C$13)*('Inputs and Results'!$C$14-'Inputs and Results'!$C$13)), 'Inputs and Results'!$C$15 - SQRT((1-E6075)*('Inputs and Results'!$C$15-'Inputs and Results'!$C$13)*('Inputs and Results'!$C$15-'Inputs and Results'!$C$14))))</f>
        <v>0.47133090410771672</v>
      </c>
      <c r="C6075" s="47">
        <f ca="1">IF('Inputs and Results'!$G$15='Inputs and Results'!$G$13, 'Inputs and Results'!$G$13, IF(F6075 &lt;= ('Inputs and Results'!$G$14-'Inputs and Results'!$G$13)/('Inputs and Results'!$G$15-'Inputs and Results'!$G$13), 'Inputs and Results'!$G$13 + SQRT(F6075*('Inputs and Results'!$G$15-'Inputs and Results'!$G$13)*('Inputs and Results'!$G$14-'Inputs and Results'!$G$13)), 'Inputs and Results'!$G$15 - SQRT((1-F6075)*('Inputs and Results'!$G$15-'Inputs and Results'!$G$13)*('Inputs and Results'!$G$15-'Inputs and Results'!$G$14))))</f>
        <v>661.15064298332936</v>
      </c>
      <c r="D6075">
        <f t="shared" ca="1" si="395"/>
        <v>311.62073030873086</v>
      </c>
      <c r="E6075">
        <f t="shared" ca="1" si="398"/>
        <v>0.28953695594214457</v>
      </c>
      <c r="F6075">
        <f t="shared" ca="1" si="398"/>
        <v>0.65769323864647034</v>
      </c>
    </row>
    <row r="6076" spans="1:6" ht="15.75" customHeight="1" x14ac:dyDescent="0.2">
      <c r="A6076">
        <v>6075</v>
      </c>
      <c r="B6076" s="47">
        <f ca="1">IF('Inputs and Results'!$C$15='Inputs and Results'!$C$13, 'Inputs and Results'!$C$13, IF(E6076 &lt;= ('Inputs and Results'!$C$14-'Inputs and Results'!$C$13)/('Inputs and Results'!$C$15-'Inputs and Results'!$C$13), 'Inputs and Results'!$C$13 + SQRT(E6076*('Inputs and Results'!$C$15-'Inputs and Results'!$C$13)*('Inputs and Results'!$C$14-'Inputs and Results'!$C$13)), 'Inputs and Results'!$C$15 - SQRT((1-E6076)*('Inputs and Results'!$C$15-'Inputs and Results'!$C$13)*('Inputs and Results'!$C$15-'Inputs and Results'!$C$14))))</f>
        <v>0.83942170810003525</v>
      </c>
      <c r="C6076" s="47">
        <f ca="1">IF('Inputs and Results'!$G$15='Inputs and Results'!$G$13, 'Inputs and Results'!$G$13, IF(F6076 &lt;= ('Inputs and Results'!$G$14-'Inputs and Results'!$G$13)/('Inputs and Results'!$G$15-'Inputs and Results'!$G$13), 'Inputs and Results'!$G$13 + SQRT(F6076*('Inputs and Results'!$G$15-'Inputs and Results'!$G$13)*('Inputs and Results'!$G$14-'Inputs and Results'!$G$13)), 'Inputs and Results'!$G$15 - SQRT((1-F6076)*('Inputs and Results'!$G$15-'Inputs and Results'!$G$13)*('Inputs and Results'!$G$15-'Inputs and Results'!$G$14))))</f>
        <v>623.35937074764809</v>
      </c>
      <c r="D6076">
        <f t="shared" ca="1" si="395"/>
        <v>523.26138775315394</v>
      </c>
      <c r="E6076">
        <f t="shared" ca="1" si="398"/>
        <v>0.48132238273007022</v>
      </c>
      <c r="F6076">
        <f t="shared" ca="1" si="398"/>
        <v>0.60799535119789261</v>
      </c>
    </row>
    <row r="6077" spans="1:6" ht="15.75" customHeight="1" x14ac:dyDescent="0.2">
      <c r="A6077">
        <v>6076</v>
      </c>
      <c r="B6077" s="47">
        <f ca="1">IF('Inputs and Results'!$C$15='Inputs and Results'!$C$13, 'Inputs and Results'!$C$13, IF(E6077 &lt;= ('Inputs and Results'!$C$14-'Inputs and Results'!$C$13)/('Inputs and Results'!$C$15-'Inputs and Results'!$C$13), 'Inputs and Results'!$C$13 + SQRT(E6077*('Inputs and Results'!$C$15-'Inputs and Results'!$C$13)*('Inputs and Results'!$C$14-'Inputs and Results'!$C$13)), 'Inputs and Results'!$C$15 - SQRT((1-E6077)*('Inputs and Results'!$C$15-'Inputs and Results'!$C$13)*('Inputs and Results'!$C$15-'Inputs and Results'!$C$14))))</f>
        <v>0.99612060912936817</v>
      </c>
      <c r="C6077" s="47">
        <f ca="1">IF('Inputs and Results'!$G$15='Inputs and Results'!$G$13, 'Inputs and Results'!$G$13, IF(F6077 &lt;= ('Inputs and Results'!$G$14-'Inputs and Results'!$G$13)/('Inputs and Results'!$G$15-'Inputs and Results'!$G$13), 'Inputs and Results'!$G$13 + SQRT(F6077*('Inputs and Results'!$G$15-'Inputs and Results'!$G$13)*('Inputs and Results'!$G$14-'Inputs and Results'!$G$13)), 'Inputs and Results'!$G$15 - SQRT((1-F6077)*('Inputs and Results'!$G$15-'Inputs and Results'!$G$13)*('Inputs and Results'!$G$15-'Inputs and Results'!$G$14))))</f>
        <v>491.38615214756715</v>
      </c>
      <c r="D6077">
        <f t="shared" ca="1" si="395"/>
        <v>489.47987319497099</v>
      </c>
      <c r="E6077">
        <f t="shared" ca="1" si="398"/>
        <v>0.55382970964932721</v>
      </c>
      <c r="F6077">
        <f t="shared" ca="1" si="398"/>
        <v>0.40802957488705349</v>
      </c>
    </row>
    <row r="6078" spans="1:6" ht="15.75" customHeight="1" x14ac:dyDescent="0.2">
      <c r="A6078">
        <v>6077</v>
      </c>
      <c r="B6078" s="47">
        <f ca="1">IF('Inputs and Results'!$C$15='Inputs and Results'!$C$13, 'Inputs and Results'!$C$13, IF(E6078 &lt;= ('Inputs and Results'!$C$14-'Inputs and Results'!$C$13)/('Inputs and Results'!$C$15-'Inputs and Results'!$C$13), 'Inputs and Results'!$C$13 + SQRT(E6078*('Inputs and Results'!$C$15-'Inputs and Results'!$C$13)*('Inputs and Results'!$C$14-'Inputs and Results'!$C$13)), 'Inputs and Results'!$C$15 - SQRT((1-E6078)*('Inputs and Results'!$C$15-'Inputs and Results'!$C$13)*('Inputs and Results'!$C$15-'Inputs and Results'!$C$14))))</f>
        <v>0.75612534748933724</v>
      </c>
      <c r="C6078" s="47">
        <f ca="1">IF('Inputs and Results'!$G$15='Inputs and Results'!$G$13, 'Inputs and Results'!$G$13, IF(F6078 &lt;= ('Inputs and Results'!$G$14-'Inputs and Results'!$G$13)/('Inputs and Results'!$G$15-'Inputs and Results'!$G$13), 'Inputs and Results'!$G$13 + SQRT(F6078*('Inputs and Results'!$G$15-'Inputs and Results'!$G$13)*('Inputs and Results'!$G$14-'Inputs and Results'!$G$13)), 'Inputs and Results'!$G$15 - SQRT((1-F6078)*('Inputs and Results'!$G$15-'Inputs and Results'!$G$13)*('Inputs and Results'!$G$15-'Inputs and Results'!$G$14))))</f>
        <v>408.21509717821846</v>
      </c>
      <c r="D6078">
        <f t="shared" ca="1" si="395"/>
        <v>308.661782204274</v>
      </c>
      <c r="E6078">
        <f t="shared" ca="1" si="398"/>
        <v>0.44055850486890569</v>
      </c>
      <c r="F6078">
        <f t="shared" ca="1" si="398"/>
        <v>0.26091366446976971</v>
      </c>
    </row>
    <row r="6079" spans="1:6" ht="15.75" customHeight="1" x14ac:dyDescent="0.2">
      <c r="A6079">
        <v>6078</v>
      </c>
      <c r="B6079" s="47">
        <f ca="1">IF('Inputs and Results'!$C$15='Inputs and Results'!$C$13, 'Inputs and Results'!$C$13, IF(E6079 &lt;= ('Inputs and Results'!$C$14-'Inputs and Results'!$C$13)/('Inputs and Results'!$C$15-'Inputs and Results'!$C$13), 'Inputs and Results'!$C$13 + SQRT(E6079*('Inputs and Results'!$C$15-'Inputs and Results'!$C$13)*('Inputs and Results'!$C$14-'Inputs and Results'!$C$13)), 'Inputs and Results'!$C$15 - SQRT((1-E6079)*('Inputs and Results'!$C$15-'Inputs and Results'!$C$13)*('Inputs and Results'!$C$15-'Inputs and Results'!$C$14))))</f>
        <v>0.6625856406377153</v>
      </c>
      <c r="C6079" s="47">
        <f ca="1">IF('Inputs and Results'!$G$15='Inputs and Results'!$G$13, 'Inputs and Results'!$G$13, IF(F6079 &lt;= ('Inputs and Results'!$G$14-'Inputs and Results'!$G$13)/('Inputs and Results'!$G$15-'Inputs and Results'!$G$13), 'Inputs and Results'!$G$13 + SQRT(F6079*('Inputs and Results'!$G$15-'Inputs and Results'!$G$13)*('Inputs and Results'!$G$14-'Inputs and Results'!$G$13)), 'Inputs and Results'!$G$15 - SQRT((1-F6079)*('Inputs and Results'!$G$15-'Inputs and Results'!$G$13)*('Inputs and Results'!$G$15-'Inputs and Results'!$G$14))))</f>
        <v>695.22560884217114</v>
      </c>
      <c r="D6079">
        <f t="shared" ca="1" si="395"/>
        <v>460.64650542243561</v>
      </c>
      <c r="E6079">
        <f t="shared" ca="1" si="398"/>
        <v>0.39294379029411119</v>
      </c>
      <c r="F6079">
        <f t="shared" ca="1" si="398"/>
        <v>0.69961698860494037</v>
      </c>
    </row>
    <row r="6080" spans="1:6" ht="15.75" customHeight="1" x14ac:dyDescent="0.2">
      <c r="A6080">
        <v>6079</v>
      </c>
      <c r="B6080" s="47">
        <f ca="1">IF('Inputs and Results'!$C$15='Inputs and Results'!$C$13, 'Inputs and Results'!$C$13, IF(E6080 &lt;= ('Inputs and Results'!$C$14-'Inputs and Results'!$C$13)/('Inputs and Results'!$C$15-'Inputs and Results'!$C$13), 'Inputs and Results'!$C$13 + SQRT(E6080*('Inputs and Results'!$C$15-'Inputs and Results'!$C$13)*('Inputs and Results'!$C$14-'Inputs and Results'!$C$13)), 'Inputs and Results'!$C$15 - SQRT((1-E6080)*('Inputs and Results'!$C$15-'Inputs and Results'!$C$13)*('Inputs and Results'!$C$15-'Inputs and Results'!$C$14))))</f>
        <v>1.0932357262945527</v>
      </c>
      <c r="C6080" s="47">
        <f ca="1">IF('Inputs and Results'!$G$15='Inputs and Results'!$G$13, 'Inputs and Results'!$G$13, IF(F6080 &lt;= ('Inputs and Results'!$G$14-'Inputs and Results'!$G$13)/('Inputs and Results'!$G$15-'Inputs and Results'!$G$13), 'Inputs and Results'!$G$13 + SQRT(F6080*('Inputs and Results'!$G$15-'Inputs and Results'!$G$13)*('Inputs and Results'!$G$14-'Inputs and Results'!$G$13)), 'Inputs and Results'!$G$15 - SQRT((1-F6080)*('Inputs and Results'!$G$15-'Inputs and Results'!$G$13)*('Inputs and Results'!$G$15-'Inputs and Results'!$G$14))))</f>
        <v>682.29660075202514</v>
      </c>
      <c r="D6080">
        <f t="shared" ca="1" si="395"/>
        <v>745.91101987144464</v>
      </c>
      <c r="E6080">
        <f t="shared" ca="1" si="398"/>
        <v>0.59602777828005982</v>
      </c>
      <c r="F6080">
        <f t="shared" ca="1" si="398"/>
        <v>0.68403223895931931</v>
      </c>
    </row>
    <row r="6081" spans="1:6" ht="15.75" customHeight="1" x14ac:dyDescent="0.2">
      <c r="A6081">
        <v>6080</v>
      </c>
      <c r="B6081" s="47">
        <f ca="1">IF('Inputs and Results'!$C$15='Inputs and Results'!$C$13, 'Inputs and Results'!$C$13, IF(E6081 &lt;= ('Inputs and Results'!$C$14-'Inputs and Results'!$C$13)/('Inputs and Results'!$C$15-'Inputs and Results'!$C$13), 'Inputs and Results'!$C$13 + SQRT(E6081*('Inputs and Results'!$C$15-'Inputs and Results'!$C$13)*('Inputs and Results'!$C$14-'Inputs and Results'!$C$13)), 'Inputs and Results'!$C$15 - SQRT((1-E6081)*('Inputs and Results'!$C$15-'Inputs and Results'!$C$13)*('Inputs and Results'!$C$15-'Inputs and Results'!$C$14))))</f>
        <v>0.51805813759359198</v>
      </c>
      <c r="C6081" s="47">
        <f ca="1">IF('Inputs and Results'!$G$15='Inputs and Results'!$G$13, 'Inputs and Results'!$G$13, IF(F6081 &lt;= ('Inputs and Results'!$G$14-'Inputs and Results'!$G$13)/('Inputs and Results'!$G$15-'Inputs and Results'!$G$13), 'Inputs and Results'!$G$13 + SQRT(F6081*('Inputs and Results'!$G$15-'Inputs and Results'!$G$13)*('Inputs and Results'!$G$14-'Inputs and Results'!$G$13)), 'Inputs and Results'!$G$15 - SQRT((1-F6081)*('Inputs and Results'!$G$15-'Inputs and Results'!$G$13)*('Inputs and Results'!$G$15-'Inputs and Results'!$G$14))))</f>
        <v>681.1384545554198</v>
      </c>
      <c r="D6081">
        <f t="shared" ca="1" si="395"/>
        <v>352.86931921035824</v>
      </c>
      <c r="E6081">
        <f t="shared" ca="1" si="398"/>
        <v>0.31555162129273451</v>
      </c>
      <c r="F6081">
        <f t="shared" ca="1" si="398"/>
        <v>0.68261696458773136</v>
      </c>
    </row>
    <row r="6082" spans="1:6" ht="15.75" customHeight="1" x14ac:dyDescent="0.2">
      <c r="A6082">
        <v>6081</v>
      </c>
      <c r="B6082" s="47">
        <f ca="1">IF('Inputs and Results'!$C$15='Inputs and Results'!$C$13, 'Inputs and Results'!$C$13, IF(E6082 &lt;= ('Inputs and Results'!$C$14-'Inputs and Results'!$C$13)/('Inputs and Results'!$C$15-'Inputs and Results'!$C$13), 'Inputs and Results'!$C$13 + SQRT(E6082*('Inputs and Results'!$C$15-'Inputs and Results'!$C$13)*('Inputs and Results'!$C$14-'Inputs and Results'!$C$13)), 'Inputs and Results'!$C$15 - SQRT((1-E6082)*('Inputs and Results'!$C$15-'Inputs and Results'!$C$13)*('Inputs and Results'!$C$15-'Inputs and Results'!$C$14))))</f>
        <v>1.6503209684706739</v>
      </c>
      <c r="C6082" s="47">
        <f ca="1">IF('Inputs and Results'!$G$15='Inputs and Results'!$G$13, 'Inputs and Results'!$G$13, IF(F6082 &lt;= ('Inputs and Results'!$G$14-'Inputs and Results'!$G$13)/('Inputs and Results'!$G$15-'Inputs and Results'!$G$13), 'Inputs and Results'!$G$13 + SQRT(F6082*('Inputs and Results'!$G$15-'Inputs and Results'!$G$13)*('Inputs and Results'!$G$14-'Inputs and Results'!$G$13)), 'Inputs and Results'!$G$15 - SQRT((1-F6082)*('Inputs and Results'!$G$15-'Inputs and Results'!$G$13)*('Inputs and Results'!$G$15-'Inputs and Results'!$G$14))))</f>
        <v>280.97618850013907</v>
      </c>
      <c r="D6082">
        <f t="shared" ref="D6082:D6145" ca="1" si="399">B6082*C6082</f>
        <v>463.70089552274811</v>
      </c>
      <c r="E6082">
        <f t="shared" ref="E6082:F6101" ca="1" si="400">RAND()</f>
        <v>0.79759627909445119</v>
      </c>
      <c r="F6082">
        <f t="shared" ca="1" si="400"/>
        <v>4.2867933715395878E-3</v>
      </c>
    </row>
    <row r="6083" spans="1:6" ht="15.75" customHeight="1" x14ac:dyDescent="0.2">
      <c r="A6083">
        <v>6082</v>
      </c>
      <c r="B6083" s="47">
        <f ca="1">IF('Inputs and Results'!$C$15='Inputs and Results'!$C$13, 'Inputs and Results'!$C$13, IF(E6083 &lt;= ('Inputs and Results'!$C$14-'Inputs and Results'!$C$13)/('Inputs and Results'!$C$15-'Inputs and Results'!$C$13), 'Inputs and Results'!$C$13 + SQRT(E6083*('Inputs and Results'!$C$15-'Inputs and Results'!$C$13)*('Inputs and Results'!$C$14-'Inputs and Results'!$C$13)), 'Inputs and Results'!$C$15 - SQRT((1-E6083)*('Inputs and Results'!$C$15-'Inputs and Results'!$C$13)*('Inputs and Results'!$C$15-'Inputs and Results'!$C$14))))</f>
        <v>0.79092049337263814</v>
      </c>
      <c r="C6083" s="47">
        <f ca="1">IF('Inputs and Results'!$G$15='Inputs and Results'!$G$13, 'Inputs and Results'!$G$13, IF(F6083 &lt;= ('Inputs and Results'!$G$14-'Inputs and Results'!$G$13)/('Inputs and Results'!$G$15-'Inputs and Results'!$G$13), 'Inputs and Results'!$G$13 + SQRT(F6083*('Inputs and Results'!$G$15-'Inputs and Results'!$G$13)*('Inputs and Results'!$G$14-'Inputs and Results'!$G$13)), 'Inputs and Results'!$G$15 - SQRT((1-F6083)*('Inputs and Results'!$G$15-'Inputs and Results'!$G$13)*('Inputs and Results'!$G$15-'Inputs and Results'!$G$14))))</f>
        <v>953.16128284676279</v>
      </c>
      <c r="D6083">
        <f t="shared" ca="1" si="399"/>
        <v>753.87479209285834</v>
      </c>
      <c r="E6083">
        <f t="shared" ca="1" si="400"/>
        <v>0.45777419259989016</v>
      </c>
      <c r="F6083">
        <f t="shared" ca="1" si="400"/>
        <v>0.92816976273741092</v>
      </c>
    </row>
    <row r="6084" spans="1:6" ht="15.75" customHeight="1" x14ac:dyDescent="0.2">
      <c r="A6084">
        <v>6083</v>
      </c>
      <c r="B6084" s="47">
        <f ca="1">IF('Inputs and Results'!$C$15='Inputs and Results'!$C$13, 'Inputs and Results'!$C$13, IF(E6084 &lt;= ('Inputs and Results'!$C$14-'Inputs and Results'!$C$13)/('Inputs and Results'!$C$15-'Inputs and Results'!$C$13), 'Inputs and Results'!$C$13 + SQRT(E6084*('Inputs and Results'!$C$15-'Inputs and Results'!$C$13)*('Inputs and Results'!$C$14-'Inputs and Results'!$C$13)), 'Inputs and Results'!$C$15 - SQRT((1-E6084)*('Inputs and Results'!$C$15-'Inputs and Results'!$C$13)*('Inputs and Results'!$C$15-'Inputs and Results'!$C$14))))</f>
        <v>0.76827069415111104</v>
      </c>
      <c r="C6084" s="47">
        <f ca="1">IF('Inputs and Results'!$G$15='Inputs and Results'!$G$13, 'Inputs and Results'!$G$13, IF(F6084 &lt;= ('Inputs and Results'!$G$14-'Inputs and Results'!$G$13)/('Inputs and Results'!$G$15-'Inputs and Results'!$G$13), 'Inputs and Results'!$G$13 + SQRT(F6084*('Inputs and Results'!$G$15-'Inputs and Results'!$G$13)*('Inputs and Results'!$G$14-'Inputs and Results'!$G$13)), 'Inputs and Results'!$G$15 - SQRT((1-F6084)*('Inputs and Results'!$G$15-'Inputs and Results'!$G$13)*('Inputs and Results'!$G$15-'Inputs and Results'!$G$14))))</f>
        <v>318.46812474015053</v>
      </c>
      <c r="D6084">
        <f t="shared" ca="1" si="399"/>
        <v>244.66972725911808</v>
      </c>
      <c r="E6084">
        <f t="shared" ca="1" si="400"/>
        <v>0.44659825615724857</v>
      </c>
      <c r="F6084">
        <f t="shared" ca="1" si="400"/>
        <v>8.3870684040093679E-2</v>
      </c>
    </row>
    <row r="6085" spans="1:6" ht="15.75" customHeight="1" x14ac:dyDescent="0.2">
      <c r="A6085">
        <v>6084</v>
      </c>
      <c r="B6085" s="47">
        <f ca="1">IF('Inputs and Results'!$C$15='Inputs and Results'!$C$13, 'Inputs and Results'!$C$13, IF(E6085 &lt;= ('Inputs and Results'!$C$14-'Inputs and Results'!$C$13)/('Inputs and Results'!$C$15-'Inputs and Results'!$C$13), 'Inputs and Results'!$C$13 + SQRT(E6085*('Inputs and Results'!$C$15-'Inputs and Results'!$C$13)*('Inputs and Results'!$C$14-'Inputs and Results'!$C$13)), 'Inputs and Results'!$C$15 - SQRT((1-E6085)*('Inputs and Results'!$C$15-'Inputs and Results'!$C$13)*('Inputs and Results'!$C$15-'Inputs and Results'!$C$14))))</f>
        <v>1.2773467341854292</v>
      </c>
      <c r="C6085" s="47">
        <f ca="1">IF('Inputs and Results'!$G$15='Inputs and Results'!$G$13, 'Inputs and Results'!$G$13, IF(F6085 &lt;= ('Inputs and Results'!$G$14-'Inputs and Results'!$G$13)/('Inputs and Results'!$G$15-'Inputs and Results'!$G$13), 'Inputs and Results'!$G$13 + SQRT(F6085*('Inputs and Results'!$G$15-'Inputs and Results'!$G$13)*('Inputs and Results'!$G$14-'Inputs and Results'!$G$13)), 'Inputs and Results'!$G$15 - SQRT((1-F6085)*('Inputs and Results'!$G$15-'Inputs and Results'!$G$13)*('Inputs and Results'!$G$15-'Inputs and Results'!$G$14))))</f>
        <v>558.16616850080698</v>
      </c>
      <c r="D6085">
        <f t="shared" ca="1" si="399"/>
        <v>712.97173246729983</v>
      </c>
      <c r="E6085">
        <f t="shared" ca="1" si="400"/>
        <v>0.67027396953093266</v>
      </c>
      <c r="F6085">
        <f t="shared" ca="1" si="400"/>
        <v>0.51434714042714935</v>
      </c>
    </row>
    <row r="6086" spans="1:6" ht="15.75" customHeight="1" x14ac:dyDescent="0.2">
      <c r="A6086">
        <v>6085</v>
      </c>
      <c r="B6086" s="47">
        <f ca="1">IF('Inputs and Results'!$C$15='Inputs and Results'!$C$13, 'Inputs and Results'!$C$13, IF(E6086 &lt;= ('Inputs and Results'!$C$14-'Inputs and Results'!$C$13)/('Inputs and Results'!$C$15-'Inputs and Results'!$C$13), 'Inputs and Results'!$C$13 + SQRT(E6086*('Inputs and Results'!$C$15-'Inputs and Results'!$C$13)*('Inputs and Results'!$C$14-'Inputs and Results'!$C$13)), 'Inputs and Results'!$C$15 - SQRT((1-E6086)*('Inputs and Results'!$C$15-'Inputs and Results'!$C$13)*('Inputs and Results'!$C$15-'Inputs and Results'!$C$14))))</f>
        <v>7.5793276229394024E-2</v>
      </c>
      <c r="C6086" s="47">
        <f ca="1">IF('Inputs and Results'!$G$15='Inputs and Results'!$G$13, 'Inputs and Results'!$G$13, IF(F6086 &lt;= ('Inputs and Results'!$G$14-'Inputs and Results'!$G$13)/('Inputs and Results'!$G$15-'Inputs and Results'!$G$13), 'Inputs and Results'!$G$13 + SQRT(F6086*('Inputs and Results'!$G$15-'Inputs and Results'!$G$13)*('Inputs and Results'!$G$14-'Inputs and Results'!$G$13)), 'Inputs and Results'!$G$15 - SQRT((1-F6086)*('Inputs and Results'!$G$15-'Inputs and Results'!$G$13)*('Inputs and Results'!$G$15-'Inputs and Results'!$G$14))))</f>
        <v>666.78217453098864</v>
      </c>
      <c r="D6086">
        <f t="shared" ca="1" si="399"/>
        <v>50.537605539063236</v>
      </c>
      <c r="E6086">
        <f t="shared" ca="1" si="400"/>
        <v>4.9890559628308684E-2</v>
      </c>
      <c r="F6086">
        <f t="shared" ca="1" si="400"/>
        <v>0.66481076793281502</v>
      </c>
    </row>
    <row r="6087" spans="1:6" ht="15.75" customHeight="1" x14ac:dyDescent="0.2">
      <c r="A6087">
        <v>6086</v>
      </c>
      <c r="B6087" s="47">
        <f ca="1">IF('Inputs and Results'!$C$15='Inputs and Results'!$C$13, 'Inputs and Results'!$C$13, IF(E6087 &lt;= ('Inputs and Results'!$C$14-'Inputs and Results'!$C$13)/('Inputs and Results'!$C$15-'Inputs and Results'!$C$13), 'Inputs and Results'!$C$13 + SQRT(E6087*('Inputs and Results'!$C$15-'Inputs and Results'!$C$13)*('Inputs and Results'!$C$14-'Inputs and Results'!$C$13)), 'Inputs and Results'!$C$15 - SQRT((1-E6087)*('Inputs and Results'!$C$15-'Inputs and Results'!$C$13)*('Inputs and Results'!$C$15-'Inputs and Results'!$C$14))))</f>
        <v>0.44873496186519723</v>
      </c>
      <c r="C6087" s="47">
        <f ca="1">IF('Inputs and Results'!$G$15='Inputs and Results'!$G$13, 'Inputs and Results'!$G$13, IF(F6087 &lt;= ('Inputs and Results'!$G$14-'Inputs and Results'!$G$13)/('Inputs and Results'!$G$15-'Inputs and Results'!$G$13), 'Inputs and Results'!$G$13 + SQRT(F6087*('Inputs and Results'!$G$15-'Inputs and Results'!$G$13)*('Inputs and Results'!$G$14-'Inputs and Results'!$G$13)), 'Inputs and Results'!$G$15 - SQRT((1-F6087)*('Inputs and Results'!$G$15-'Inputs and Results'!$G$13)*('Inputs and Results'!$G$15-'Inputs and Results'!$G$14))))</f>
        <v>663.1205135565724</v>
      </c>
      <c r="D6087">
        <f t="shared" ca="1" si="399"/>
        <v>297.56535836283854</v>
      </c>
      <c r="E6087">
        <f t="shared" ca="1" si="400"/>
        <v>0.27678296724344698</v>
      </c>
      <c r="F6087">
        <f t="shared" ca="1" si="400"/>
        <v>0.6601914043723911</v>
      </c>
    </row>
    <row r="6088" spans="1:6" ht="15.75" customHeight="1" x14ac:dyDescent="0.2">
      <c r="A6088">
        <v>6087</v>
      </c>
      <c r="B6088" s="47">
        <f ca="1">IF('Inputs and Results'!$C$15='Inputs and Results'!$C$13, 'Inputs and Results'!$C$13, IF(E6088 &lt;= ('Inputs and Results'!$C$14-'Inputs and Results'!$C$13)/('Inputs and Results'!$C$15-'Inputs and Results'!$C$13), 'Inputs and Results'!$C$13 + SQRT(E6088*('Inputs and Results'!$C$15-'Inputs and Results'!$C$13)*('Inputs and Results'!$C$14-'Inputs and Results'!$C$13)), 'Inputs and Results'!$C$15 - SQRT((1-E6088)*('Inputs and Results'!$C$15-'Inputs and Results'!$C$13)*('Inputs and Results'!$C$15-'Inputs and Results'!$C$14))))</f>
        <v>0.66312153231752724</v>
      </c>
      <c r="C6088" s="47">
        <f ca="1">IF('Inputs and Results'!$G$15='Inputs and Results'!$G$13, 'Inputs and Results'!$G$13, IF(F6088 &lt;= ('Inputs and Results'!$G$14-'Inputs and Results'!$G$13)/('Inputs and Results'!$G$15-'Inputs and Results'!$G$13), 'Inputs and Results'!$G$13 + SQRT(F6088*('Inputs and Results'!$G$15-'Inputs and Results'!$G$13)*('Inputs and Results'!$G$14-'Inputs and Results'!$G$13)), 'Inputs and Results'!$G$15 - SQRT((1-F6088)*('Inputs and Results'!$G$15-'Inputs and Results'!$G$13)*('Inputs and Results'!$G$15-'Inputs and Results'!$G$14))))</f>
        <v>307.02638943043155</v>
      </c>
      <c r="D6088">
        <f t="shared" ca="1" si="399"/>
        <v>203.59580982102563</v>
      </c>
      <c r="E6088">
        <f t="shared" ca="1" si="400"/>
        <v>0.39322211414244657</v>
      </c>
      <c r="F6088">
        <f t="shared" ca="1" si="400"/>
        <v>5.9934771870669645E-2</v>
      </c>
    </row>
    <row r="6089" spans="1:6" ht="15.75" customHeight="1" x14ac:dyDescent="0.2">
      <c r="A6089">
        <v>6088</v>
      </c>
      <c r="B6089" s="47">
        <f ca="1">IF('Inputs and Results'!$C$15='Inputs and Results'!$C$13, 'Inputs and Results'!$C$13, IF(E6089 &lt;= ('Inputs and Results'!$C$14-'Inputs and Results'!$C$13)/('Inputs and Results'!$C$15-'Inputs and Results'!$C$13), 'Inputs and Results'!$C$13 + SQRT(E6089*('Inputs and Results'!$C$15-'Inputs and Results'!$C$13)*('Inputs and Results'!$C$14-'Inputs and Results'!$C$13)), 'Inputs and Results'!$C$15 - SQRT((1-E6089)*('Inputs and Results'!$C$15-'Inputs and Results'!$C$13)*('Inputs and Results'!$C$15-'Inputs and Results'!$C$14))))</f>
        <v>0.89938068739026678</v>
      </c>
      <c r="C6089" s="47">
        <f ca="1">IF('Inputs and Results'!$G$15='Inputs and Results'!$G$13, 'Inputs and Results'!$G$13, IF(F6089 &lt;= ('Inputs and Results'!$G$14-'Inputs and Results'!$G$13)/('Inputs and Results'!$G$15-'Inputs and Results'!$G$13), 'Inputs and Results'!$G$13 + SQRT(F6089*('Inputs and Results'!$G$15-'Inputs and Results'!$G$13)*('Inputs and Results'!$G$14-'Inputs and Results'!$G$13)), 'Inputs and Results'!$G$15 - SQRT((1-F6089)*('Inputs and Results'!$G$15-'Inputs and Results'!$G$13)*('Inputs and Results'!$G$15-'Inputs and Results'!$G$14))))</f>
        <v>689.44670983474828</v>
      </c>
      <c r="D6089">
        <f t="shared" ca="1" si="399"/>
        <v>620.07505581013368</v>
      </c>
      <c r="E6089">
        <f t="shared" ca="1" si="400"/>
        <v>0.5097109448323347</v>
      </c>
      <c r="F6089">
        <f t="shared" ca="1" si="400"/>
        <v>0.69269976091869678</v>
      </c>
    </row>
    <row r="6090" spans="1:6" ht="15.75" customHeight="1" x14ac:dyDescent="0.2">
      <c r="A6090">
        <v>6089</v>
      </c>
      <c r="B6090" s="47">
        <f ca="1">IF('Inputs and Results'!$C$15='Inputs and Results'!$C$13, 'Inputs and Results'!$C$13, IF(E6090 &lt;= ('Inputs and Results'!$C$14-'Inputs and Results'!$C$13)/('Inputs and Results'!$C$15-'Inputs and Results'!$C$13), 'Inputs and Results'!$C$13 + SQRT(E6090*('Inputs and Results'!$C$15-'Inputs and Results'!$C$13)*('Inputs and Results'!$C$14-'Inputs and Results'!$C$13)), 'Inputs and Results'!$C$15 - SQRT((1-E6090)*('Inputs and Results'!$C$15-'Inputs and Results'!$C$13)*('Inputs and Results'!$C$15-'Inputs and Results'!$C$14))))</f>
        <v>1.674861173893728</v>
      </c>
      <c r="C6090" s="47">
        <f ca="1">IF('Inputs and Results'!$G$15='Inputs and Results'!$G$13, 'Inputs and Results'!$G$13, IF(F6090 &lt;= ('Inputs and Results'!$G$14-'Inputs and Results'!$G$13)/('Inputs and Results'!$G$15-'Inputs and Results'!$G$13), 'Inputs and Results'!$G$13 + SQRT(F6090*('Inputs and Results'!$G$15-'Inputs and Results'!$G$13)*('Inputs and Results'!$G$14-'Inputs and Results'!$G$13)), 'Inputs and Results'!$G$15 - SQRT((1-F6090)*('Inputs and Results'!$G$15-'Inputs and Results'!$G$13)*('Inputs and Results'!$G$15-'Inputs and Results'!$G$14))))</f>
        <v>653.5186861422377</v>
      </c>
      <c r="D6090">
        <f t="shared" ca="1" si="399"/>
        <v>1094.5530738336749</v>
      </c>
      <c r="E6090">
        <f t="shared" ca="1" si="400"/>
        <v>0.80488967683841017</v>
      </c>
      <c r="F6090">
        <f t="shared" ca="1" si="400"/>
        <v>0.64792809308238331</v>
      </c>
    </row>
    <row r="6091" spans="1:6" ht="15.75" customHeight="1" x14ac:dyDescent="0.2">
      <c r="A6091">
        <v>6090</v>
      </c>
      <c r="B6091" s="47">
        <f ca="1">IF('Inputs and Results'!$C$15='Inputs and Results'!$C$13, 'Inputs and Results'!$C$13, IF(E6091 &lt;= ('Inputs and Results'!$C$14-'Inputs and Results'!$C$13)/('Inputs and Results'!$C$15-'Inputs and Results'!$C$13), 'Inputs and Results'!$C$13 + SQRT(E6091*('Inputs and Results'!$C$15-'Inputs and Results'!$C$13)*('Inputs and Results'!$C$14-'Inputs and Results'!$C$13)), 'Inputs and Results'!$C$15 - SQRT((1-E6091)*('Inputs and Results'!$C$15-'Inputs and Results'!$C$13)*('Inputs and Results'!$C$15-'Inputs and Results'!$C$14))))</f>
        <v>0.26189091378198492</v>
      </c>
      <c r="C6091" s="47">
        <f ca="1">IF('Inputs and Results'!$G$15='Inputs and Results'!$G$13, 'Inputs and Results'!$G$13, IF(F6091 &lt;= ('Inputs and Results'!$G$14-'Inputs and Results'!$G$13)/('Inputs and Results'!$G$15-'Inputs and Results'!$G$13), 'Inputs and Results'!$G$13 + SQRT(F6091*('Inputs and Results'!$G$15-'Inputs and Results'!$G$13)*('Inputs and Results'!$G$14-'Inputs and Results'!$G$13)), 'Inputs and Results'!$G$15 - SQRT((1-F6091)*('Inputs and Results'!$G$15-'Inputs and Results'!$G$13)*('Inputs and Results'!$G$15-'Inputs and Results'!$G$14))))</f>
        <v>390.58495560807717</v>
      </c>
      <c r="D6091">
        <f t="shared" ca="1" si="399"/>
        <v>102.29065093369535</v>
      </c>
      <c r="E6091">
        <f t="shared" ca="1" si="400"/>
        <v>0.16697318133003858</v>
      </c>
      <c r="F6091">
        <f t="shared" ca="1" si="400"/>
        <v>0.22763375728362756</v>
      </c>
    </row>
    <row r="6092" spans="1:6" ht="15.75" customHeight="1" x14ac:dyDescent="0.2">
      <c r="A6092">
        <v>6091</v>
      </c>
      <c r="B6092" s="47">
        <f ca="1">IF('Inputs and Results'!$C$15='Inputs and Results'!$C$13, 'Inputs and Results'!$C$13, IF(E6092 &lt;= ('Inputs and Results'!$C$14-'Inputs and Results'!$C$13)/('Inputs and Results'!$C$15-'Inputs and Results'!$C$13), 'Inputs and Results'!$C$13 + SQRT(E6092*('Inputs and Results'!$C$15-'Inputs and Results'!$C$13)*('Inputs and Results'!$C$14-'Inputs and Results'!$C$13)), 'Inputs and Results'!$C$15 - SQRT((1-E6092)*('Inputs and Results'!$C$15-'Inputs and Results'!$C$13)*('Inputs and Results'!$C$15-'Inputs and Results'!$C$14))))</f>
        <v>1.3721364825858551</v>
      </c>
      <c r="C6092" s="47">
        <f ca="1">IF('Inputs and Results'!$G$15='Inputs and Results'!$G$13, 'Inputs and Results'!$G$13, IF(F6092 &lt;= ('Inputs and Results'!$G$14-'Inputs and Results'!$G$13)/('Inputs and Results'!$G$15-'Inputs and Results'!$G$13), 'Inputs and Results'!$G$13 + SQRT(F6092*('Inputs and Results'!$G$15-'Inputs and Results'!$G$13)*('Inputs and Results'!$G$14-'Inputs and Results'!$G$13)), 'Inputs and Results'!$G$15 - SQRT((1-F6092)*('Inputs and Results'!$G$15-'Inputs and Results'!$G$13)*('Inputs and Results'!$G$15-'Inputs and Results'!$G$14))))</f>
        <v>618.57817663484218</v>
      </c>
      <c r="D6092">
        <f t="shared" ca="1" si="399"/>
        <v>848.77368349210417</v>
      </c>
      <c r="E6092">
        <f t="shared" ca="1" si="400"/>
        <v>0.70556226318578308</v>
      </c>
      <c r="F6092">
        <f t="shared" ca="1" si="400"/>
        <v>0.60146781788988657</v>
      </c>
    </row>
    <row r="6093" spans="1:6" ht="15.75" customHeight="1" x14ac:dyDescent="0.2">
      <c r="A6093">
        <v>6092</v>
      </c>
      <c r="B6093" s="47">
        <f ca="1">IF('Inputs and Results'!$C$15='Inputs and Results'!$C$13, 'Inputs and Results'!$C$13, IF(E6093 &lt;= ('Inputs and Results'!$C$14-'Inputs and Results'!$C$13)/('Inputs and Results'!$C$15-'Inputs and Results'!$C$13), 'Inputs and Results'!$C$13 + SQRT(E6093*('Inputs and Results'!$C$15-'Inputs and Results'!$C$13)*('Inputs and Results'!$C$14-'Inputs and Results'!$C$13)), 'Inputs and Results'!$C$15 - SQRT((1-E6093)*('Inputs and Results'!$C$15-'Inputs and Results'!$C$13)*('Inputs and Results'!$C$15-'Inputs and Results'!$C$14))))</f>
        <v>0.23326360206242436</v>
      </c>
      <c r="C6093" s="47">
        <f ca="1">IF('Inputs and Results'!$G$15='Inputs and Results'!$G$13, 'Inputs and Results'!$G$13, IF(F6093 &lt;= ('Inputs and Results'!$G$14-'Inputs and Results'!$G$13)/('Inputs and Results'!$G$15-'Inputs and Results'!$G$13), 'Inputs and Results'!$G$13 + SQRT(F6093*('Inputs and Results'!$G$15-'Inputs and Results'!$G$13)*('Inputs and Results'!$G$14-'Inputs and Results'!$G$13)), 'Inputs and Results'!$G$15 - SQRT((1-F6093)*('Inputs and Results'!$G$15-'Inputs and Results'!$G$13)*('Inputs and Results'!$G$15-'Inputs and Results'!$G$14))))</f>
        <v>690.66475327685157</v>
      </c>
      <c r="D6093">
        <f t="shared" ca="1" si="399"/>
        <v>161.10694816691401</v>
      </c>
      <c r="E6093">
        <f t="shared" ca="1" si="400"/>
        <v>0.14946330048082324</v>
      </c>
      <c r="F6093">
        <f t="shared" ca="1" si="400"/>
        <v>0.69416428402478714</v>
      </c>
    </row>
    <row r="6094" spans="1:6" ht="15.75" customHeight="1" x14ac:dyDescent="0.2">
      <c r="A6094">
        <v>6093</v>
      </c>
      <c r="B6094" s="47">
        <f ca="1">IF('Inputs and Results'!$C$15='Inputs and Results'!$C$13, 'Inputs and Results'!$C$13, IF(E6094 &lt;= ('Inputs and Results'!$C$14-'Inputs and Results'!$C$13)/('Inputs and Results'!$C$15-'Inputs and Results'!$C$13), 'Inputs and Results'!$C$13 + SQRT(E6094*('Inputs and Results'!$C$15-'Inputs and Results'!$C$13)*('Inputs and Results'!$C$14-'Inputs and Results'!$C$13)), 'Inputs and Results'!$C$15 - SQRT((1-E6094)*('Inputs and Results'!$C$15-'Inputs and Results'!$C$13)*('Inputs and Results'!$C$15-'Inputs and Results'!$C$14))))</f>
        <v>0.30958960364044641</v>
      </c>
      <c r="C6094" s="47">
        <f ca="1">IF('Inputs and Results'!$G$15='Inputs and Results'!$G$13, 'Inputs and Results'!$G$13, IF(F6094 &lt;= ('Inputs and Results'!$G$14-'Inputs and Results'!$G$13)/('Inputs and Results'!$G$15-'Inputs and Results'!$G$13), 'Inputs and Results'!$G$13 + SQRT(F6094*('Inputs and Results'!$G$15-'Inputs and Results'!$G$13)*('Inputs and Results'!$G$14-'Inputs and Results'!$G$13)), 'Inputs and Results'!$G$15 - SQRT((1-F6094)*('Inputs and Results'!$G$15-'Inputs and Results'!$G$13)*('Inputs and Results'!$G$15-'Inputs and Results'!$G$14))))</f>
        <v>727.14345352587338</v>
      </c>
      <c r="D6094">
        <f t="shared" ca="1" si="399"/>
        <v>225.11605356682051</v>
      </c>
      <c r="E6094">
        <f t="shared" ca="1" si="400"/>
        <v>0.1957435443511587</v>
      </c>
      <c r="F6094">
        <f t="shared" ca="1" si="400"/>
        <v>0.7364035533021418</v>
      </c>
    </row>
    <row r="6095" spans="1:6" ht="15.75" customHeight="1" x14ac:dyDescent="0.2">
      <c r="A6095">
        <v>6094</v>
      </c>
      <c r="B6095" s="47">
        <f ca="1">IF('Inputs and Results'!$C$15='Inputs and Results'!$C$13, 'Inputs and Results'!$C$13, IF(E6095 &lt;= ('Inputs and Results'!$C$14-'Inputs and Results'!$C$13)/('Inputs and Results'!$C$15-'Inputs and Results'!$C$13), 'Inputs and Results'!$C$13 + SQRT(E6095*('Inputs and Results'!$C$15-'Inputs and Results'!$C$13)*('Inputs and Results'!$C$14-'Inputs and Results'!$C$13)), 'Inputs and Results'!$C$15 - SQRT((1-E6095)*('Inputs and Results'!$C$15-'Inputs and Results'!$C$13)*('Inputs and Results'!$C$15-'Inputs and Results'!$C$14))))</f>
        <v>0.78630448160555533</v>
      </c>
      <c r="C6095" s="47">
        <f ca="1">IF('Inputs and Results'!$G$15='Inputs and Results'!$G$13, 'Inputs and Results'!$G$13, IF(F6095 &lt;= ('Inputs and Results'!$G$14-'Inputs and Results'!$G$13)/('Inputs and Results'!$G$15-'Inputs and Results'!$G$13), 'Inputs and Results'!$G$13 + SQRT(F6095*('Inputs and Results'!$G$15-'Inputs and Results'!$G$13)*('Inputs and Results'!$G$14-'Inputs and Results'!$G$13)), 'Inputs and Results'!$G$15 - SQRT((1-F6095)*('Inputs and Results'!$G$15-'Inputs and Results'!$G$13)*('Inputs and Results'!$G$15-'Inputs and Results'!$G$14))))</f>
        <v>641.31165070147063</v>
      </c>
      <c r="D6095">
        <f t="shared" ca="1" si="399"/>
        <v>504.26622505242284</v>
      </c>
      <c r="E6095">
        <f t="shared" ca="1" si="400"/>
        <v>0.45550579464892793</v>
      </c>
      <c r="F6095">
        <f t="shared" ca="1" si="400"/>
        <v>0.63202359748949222</v>
      </c>
    </row>
    <row r="6096" spans="1:6" ht="15.75" customHeight="1" x14ac:dyDescent="0.2">
      <c r="A6096">
        <v>6095</v>
      </c>
      <c r="B6096" s="47">
        <f ca="1">IF('Inputs and Results'!$C$15='Inputs and Results'!$C$13, 'Inputs and Results'!$C$13, IF(E6096 &lt;= ('Inputs and Results'!$C$14-'Inputs and Results'!$C$13)/('Inputs and Results'!$C$15-'Inputs and Results'!$C$13), 'Inputs and Results'!$C$13 + SQRT(E6096*('Inputs and Results'!$C$15-'Inputs and Results'!$C$13)*('Inputs and Results'!$C$14-'Inputs and Results'!$C$13)), 'Inputs and Results'!$C$15 - SQRT((1-E6096)*('Inputs and Results'!$C$15-'Inputs and Results'!$C$13)*('Inputs and Results'!$C$15-'Inputs and Results'!$C$14))))</f>
        <v>1.4842402525181655</v>
      </c>
      <c r="C6096" s="47">
        <f ca="1">IF('Inputs and Results'!$G$15='Inputs and Results'!$G$13, 'Inputs and Results'!$G$13, IF(F6096 &lt;= ('Inputs and Results'!$G$14-'Inputs and Results'!$G$13)/('Inputs and Results'!$G$15-'Inputs and Results'!$G$13), 'Inputs and Results'!$G$13 + SQRT(F6096*('Inputs and Results'!$G$15-'Inputs and Results'!$G$13)*('Inputs and Results'!$G$14-'Inputs and Results'!$G$13)), 'Inputs and Results'!$G$15 - SQRT((1-F6096)*('Inputs and Results'!$G$15-'Inputs and Results'!$G$13)*('Inputs and Results'!$G$15-'Inputs and Results'!$G$14))))</f>
        <v>616.46909023249452</v>
      </c>
      <c r="D6096">
        <f t="shared" ca="1" si="399"/>
        <v>914.98823815632147</v>
      </c>
      <c r="E6096">
        <f t="shared" ca="1" si="400"/>
        <v>0.74471915421264501</v>
      </c>
      <c r="F6096">
        <f t="shared" ca="1" si="400"/>
        <v>0.59857125197427064</v>
      </c>
    </row>
    <row r="6097" spans="1:6" ht="15.75" customHeight="1" x14ac:dyDescent="0.2">
      <c r="A6097">
        <v>6096</v>
      </c>
      <c r="B6097" s="47">
        <f ca="1">IF('Inputs and Results'!$C$15='Inputs and Results'!$C$13, 'Inputs and Results'!$C$13, IF(E6097 &lt;= ('Inputs and Results'!$C$14-'Inputs and Results'!$C$13)/('Inputs and Results'!$C$15-'Inputs and Results'!$C$13), 'Inputs and Results'!$C$13 + SQRT(E6097*('Inputs and Results'!$C$15-'Inputs and Results'!$C$13)*('Inputs and Results'!$C$14-'Inputs and Results'!$C$13)), 'Inputs and Results'!$C$15 - SQRT((1-E6097)*('Inputs and Results'!$C$15-'Inputs and Results'!$C$13)*('Inputs and Results'!$C$15-'Inputs and Results'!$C$14))))</f>
        <v>1.7041934613810792</v>
      </c>
      <c r="C6097" s="47">
        <f ca="1">IF('Inputs and Results'!$G$15='Inputs and Results'!$G$13, 'Inputs and Results'!$G$13, IF(F6097 &lt;= ('Inputs and Results'!$G$14-'Inputs and Results'!$G$13)/('Inputs and Results'!$G$15-'Inputs and Results'!$G$13), 'Inputs and Results'!$G$13 + SQRT(F6097*('Inputs and Results'!$G$15-'Inputs and Results'!$G$13)*('Inputs and Results'!$G$14-'Inputs and Results'!$G$13)), 'Inputs and Results'!$G$15 - SQRT((1-F6097)*('Inputs and Results'!$G$15-'Inputs and Results'!$G$13)*('Inputs and Results'!$G$15-'Inputs and Results'!$G$14))))</f>
        <v>528.84969842819407</v>
      </c>
      <c r="D6097">
        <f t="shared" ca="1" si="399"/>
        <v>901.26219811468388</v>
      </c>
      <c r="E6097">
        <f t="shared" ca="1" si="400"/>
        <v>0.81343171271916126</v>
      </c>
      <c r="F6097">
        <f t="shared" ca="1" si="400"/>
        <v>0.46896845672406073</v>
      </c>
    </row>
    <row r="6098" spans="1:6" ht="15.75" customHeight="1" x14ac:dyDescent="0.2">
      <c r="A6098">
        <v>6097</v>
      </c>
      <c r="B6098" s="47">
        <f ca="1">IF('Inputs and Results'!$C$15='Inputs and Results'!$C$13, 'Inputs and Results'!$C$13, IF(E6098 &lt;= ('Inputs and Results'!$C$14-'Inputs and Results'!$C$13)/('Inputs and Results'!$C$15-'Inputs and Results'!$C$13), 'Inputs and Results'!$C$13 + SQRT(E6098*('Inputs and Results'!$C$15-'Inputs and Results'!$C$13)*('Inputs and Results'!$C$14-'Inputs and Results'!$C$13)), 'Inputs and Results'!$C$15 - SQRT((1-E6098)*('Inputs and Results'!$C$15-'Inputs and Results'!$C$13)*('Inputs and Results'!$C$15-'Inputs and Results'!$C$14))))</f>
        <v>0.69652263865659414</v>
      </c>
      <c r="C6098" s="47">
        <f ca="1">IF('Inputs and Results'!$G$15='Inputs and Results'!$G$13, 'Inputs and Results'!$G$13, IF(F6098 &lt;= ('Inputs and Results'!$G$14-'Inputs and Results'!$G$13)/('Inputs and Results'!$G$15-'Inputs and Results'!$G$13), 'Inputs and Results'!$G$13 + SQRT(F6098*('Inputs and Results'!$G$15-'Inputs and Results'!$G$13)*('Inputs and Results'!$G$14-'Inputs and Results'!$G$13)), 'Inputs and Results'!$G$15 - SQRT((1-F6098)*('Inputs and Results'!$G$15-'Inputs and Results'!$G$13)*('Inputs and Results'!$G$15-'Inputs and Results'!$G$14))))</f>
        <v>786.77946358843224</v>
      </c>
      <c r="D6098">
        <f t="shared" ca="1" si="399"/>
        <v>548.00970801943458</v>
      </c>
      <c r="E6098">
        <f t="shared" ca="1" si="400"/>
        <v>0.41044356064204668</v>
      </c>
      <c r="F6098">
        <f t="shared" ca="1" si="400"/>
        <v>0.79869964819872674</v>
      </c>
    </row>
    <row r="6099" spans="1:6" ht="15.75" customHeight="1" x14ac:dyDescent="0.2">
      <c r="A6099">
        <v>6098</v>
      </c>
      <c r="B6099" s="47">
        <f ca="1">IF('Inputs and Results'!$C$15='Inputs and Results'!$C$13, 'Inputs and Results'!$C$13, IF(E6099 &lt;= ('Inputs and Results'!$C$14-'Inputs and Results'!$C$13)/('Inputs and Results'!$C$15-'Inputs and Results'!$C$13), 'Inputs and Results'!$C$13 + SQRT(E6099*('Inputs and Results'!$C$15-'Inputs and Results'!$C$13)*('Inputs and Results'!$C$14-'Inputs and Results'!$C$13)), 'Inputs and Results'!$C$15 - SQRT((1-E6099)*('Inputs and Results'!$C$15-'Inputs and Results'!$C$13)*('Inputs and Results'!$C$15-'Inputs and Results'!$C$14))))</f>
        <v>1.5127750127094983</v>
      </c>
      <c r="C6099" s="47">
        <f ca="1">IF('Inputs and Results'!$G$15='Inputs and Results'!$G$13, 'Inputs and Results'!$G$13, IF(F6099 &lt;= ('Inputs and Results'!$G$14-'Inputs and Results'!$G$13)/('Inputs and Results'!$G$15-'Inputs and Results'!$G$13), 'Inputs and Results'!$G$13 + SQRT(F6099*('Inputs and Results'!$G$15-'Inputs and Results'!$G$13)*('Inputs and Results'!$G$14-'Inputs and Results'!$G$13)), 'Inputs and Results'!$G$15 - SQRT((1-F6099)*('Inputs and Results'!$G$15-'Inputs and Results'!$G$13)*('Inputs and Results'!$G$15-'Inputs and Results'!$G$14))))</f>
        <v>305.44496904651919</v>
      </c>
      <c r="D6099">
        <f t="shared" ca="1" si="399"/>
        <v>462.06951693140041</v>
      </c>
      <c r="E6099">
        <f t="shared" ca="1" si="400"/>
        <v>0.75424020413097415</v>
      </c>
      <c r="F6099">
        <f t="shared" ca="1" si="400"/>
        <v>5.6602188052472191E-2</v>
      </c>
    </row>
    <row r="6100" spans="1:6" ht="15.75" customHeight="1" x14ac:dyDescent="0.2">
      <c r="A6100">
        <v>6099</v>
      </c>
      <c r="B6100" s="47">
        <f ca="1">IF('Inputs and Results'!$C$15='Inputs and Results'!$C$13, 'Inputs and Results'!$C$13, IF(E6100 &lt;= ('Inputs and Results'!$C$14-'Inputs and Results'!$C$13)/('Inputs and Results'!$C$15-'Inputs and Results'!$C$13), 'Inputs and Results'!$C$13 + SQRT(E6100*('Inputs and Results'!$C$15-'Inputs and Results'!$C$13)*('Inputs and Results'!$C$14-'Inputs and Results'!$C$13)), 'Inputs and Results'!$C$15 - SQRT((1-E6100)*('Inputs and Results'!$C$15-'Inputs and Results'!$C$13)*('Inputs and Results'!$C$15-'Inputs and Results'!$C$14))))</f>
        <v>0.7217244267845162</v>
      </c>
      <c r="C6100" s="47">
        <f ca="1">IF('Inputs and Results'!$G$15='Inputs and Results'!$G$13, 'Inputs and Results'!$G$13, IF(F6100 &lt;= ('Inputs and Results'!$G$14-'Inputs and Results'!$G$13)/('Inputs and Results'!$G$15-'Inputs and Results'!$G$13), 'Inputs and Results'!$G$13 + SQRT(F6100*('Inputs and Results'!$G$15-'Inputs and Results'!$G$13)*('Inputs and Results'!$G$14-'Inputs and Results'!$G$13)), 'Inputs and Results'!$G$15 - SQRT((1-F6100)*('Inputs and Results'!$G$15-'Inputs and Results'!$G$13)*('Inputs and Results'!$G$15-'Inputs and Results'!$G$14))))</f>
        <v>703.87989734700045</v>
      </c>
      <c r="D6100">
        <f t="shared" ca="1" si="399"/>
        <v>508.00731543790801</v>
      </c>
      <c r="E6100">
        <f t="shared" ca="1" si="400"/>
        <v>0.42327337916551766</v>
      </c>
      <c r="F6100">
        <f t="shared" ca="1" si="400"/>
        <v>0.70982874412292873</v>
      </c>
    </row>
    <row r="6101" spans="1:6" ht="15.75" customHeight="1" x14ac:dyDescent="0.2">
      <c r="A6101">
        <v>6100</v>
      </c>
      <c r="B6101" s="47">
        <f ca="1">IF('Inputs and Results'!$C$15='Inputs and Results'!$C$13, 'Inputs and Results'!$C$13, IF(E6101 &lt;= ('Inputs and Results'!$C$14-'Inputs and Results'!$C$13)/('Inputs and Results'!$C$15-'Inputs and Results'!$C$13), 'Inputs and Results'!$C$13 + SQRT(E6101*('Inputs and Results'!$C$15-'Inputs and Results'!$C$13)*('Inputs and Results'!$C$14-'Inputs and Results'!$C$13)), 'Inputs and Results'!$C$15 - SQRT((1-E6101)*('Inputs and Results'!$C$15-'Inputs and Results'!$C$13)*('Inputs and Results'!$C$15-'Inputs and Results'!$C$14))))</f>
        <v>1.8481469818767833</v>
      </c>
      <c r="C6101" s="47">
        <f ca="1">IF('Inputs and Results'!$G$15='Inputs and Results'!$G$13, 'Inputs and Results'!$G$13, IF(F6101 &lt;= ('Inputs and Results'!$G$14-'Inputs and Results'!$G$13)/('Inputs and Results'!$G$15-'Inputs and Results'!$G$13), 'Inputs and Results'!$G$13 + SQRT(F6101*('Inputs and Results'!$G$15-'Inputs and Results'!$G$13)*('Inputs and Results'!$G$14-'Inputs and Results'!$G$13)), 'Inputs and Results'!$G$15 - SQRT((1-F6101)*('Inputs and Results'!$G$15-'Inputs and Results'!$G$13)*('Inputs and Results'!$G$15-'Inputs and Results'!$G$14))))</f>
        <v>821.71054872703212</v>
      </c>
      <c r="D6101">
        <f t="shared" ca="1" si="399"/>
        <v>1518.64187060618</v>
      </c>
      <c r="E6101">
        <f t="shared" ca="1" si="400"/>
        <v>0.85258162496004852</v>
      </c>
      <c r="F6101">
        <f t="shared" ca="1" si="400"/>
        <v>0.83129451542143906</v>
      </c>
    </row>
    <row r="6102" spans="1:6" ht="15.75" customHeight="1" x14ac:dyDescent="0.2">
      <c r="A6102">
        <v>6101</v>
      </c>
      <c r="B6102" s="47">
        <f ca="1">IF('Inputs and Results'!$C$15='Inputs and Results'!$C$13, 'Inputs and Results'!$C$13, IF(E6102 &lt;= ('Inputs and Results'!$C$14-'Inputs and Results'!$C$13)/('Inputs and Results'!$C$15-'Inputs and Results'!$C$13), 'Inputs and Results'!$C$13 + SQRT(E6102*('Inputs and Results'!$C$15-'Inputs and Results'!$C$13)*('Inputs and Results'!$C$14-'Inputs and Results'!$C$13)), 'Inputs and Results'!$C$15 - SQRT((1-E6102)*('Inputs and Results'!$C$15-'Inputs and Results'!$C$13)*('Inputs and Results'!$C$15-'Inputs and Results'!$C$14))))</f>
        <v>0.51209918107047381</v>
      </c>
      <c r="C6102" s="47">
        <f ca="1">IF('Inputs and Results'!$G$15='Inputs and Results'!$G$13, 'Inputs and Results'!$G$13, IF(F6102 &lt;= ('Inputs and Results'!$G$14-'Inputs and Results'!$G$13)/('Inputs and Results'!$G$15-'Inputs and Results'!$G$13), 'Inputs and Results'!$G$13 + SQRT(F6102*('Inputs and Results'!$G$15-'Inputs and Results'!$G$13)*('Inputs and Results'!$G$14-'Inputs and Results'!$G$13)), 'Inputs and Results'!$G$15 - SQRT((1-F6102)*('Inputs and Results'!$G$15-'Inputs and Results'!$G$13)*('Inputs and Results'!$G$15-'Inputs and Results'!$G$14))))</f>
        <v>615.59166654633214</v>
      </c>
      <c r="D6102">
        <f t="shared" ca="1" si="399"/>
        <v>315.24398831218485</v>
      </c>
      <c r="E6102">
        <f t="shared" ref="E6102:F6121" ca="1" si="401">RAND()</f>
        <v>0.31226105724108821</v>
      </c>
      <c r="F6102">
        <f t="shared" ca="1" si="401"/>
        <v>0.59736313122085183</v>
      </c>
    </row>
    <row r="6103" spans="1:6" ht="15.75" customHeight="1" x14ac:dyDescent="0.2">
      <c r="A6103">
        <v>6102</v>
      </c>
      <c r="B6103" s="47">
        <f ca="1">IF('Inputs and Results'!$C$15='Inputs and Results'!$C$13, 'Inputs and Results'!$C$13, IF(E6103 &lt;= ('Inputs and Results'!$C$14-'Inputs and Results'!$C$13)/('Inputs and Results'!$C$15-'Inputs and Results'!$C$13), 'Inputs and Results'!$C$13 + SQRT(E6103*('Inputs and Results'!$C$15-'Inputs and Results'!$C$13)*('Inputs and Results'!$C$14-'Inputs and Results'!$C$13)), 'Inputs and Results'!$C$15 - SQRT((1-E6103)*('Inputs and Results'!$C$15-'Inputs and Results'!$C$13)*('Inputs and Results'!$C$15-'Inputs and Results'!$C$14))))</f>
        <v>2.0413107863329936</v>
      </c>
      <c r="C6103" s="47">
        <f ca="1">IF('Inputs and Results'!$G$15='Inputs and Results'!$G$13, 'Inputs and Results'!$G$13, IF(F6103 &lt;= ('Inputs and Results'!$G$14-'Inputs and Results'!$G$13)/('Inputs and Results'!$G$15-'Inputs and Results'!$G$13), 'Inputs and Results'!$G$13 + SQRT(F6103*('Inputs and Results'!$G$15-'Inputs and Results'!$G$13)*('Inputs and Results'!$G$14-'Inputs and Results'!$G$13)), 'Inputs and Results'!$G$15 - SQRT((1-F6103)*('Inputs and Results'!$G$15-'Inputs and Results'!$G$13)*('Inputs and Results'!$G$15-'Inputs and Results'!$G$14))))</f>
        <v>842.80057612323731</v>
      </c>
      <c r="D6103">
        <f t="shared" ca="1" si="399"/>
        <v>1720.4179067680257</v>
      </c>
      <c r="E6103">
        <f t="shared" ca="1" si="401"/>
        <v>0.89787944351094851</v>
      </c>
      <c r="F6103">
        <f t="shared" ca="1" si="401"/>
        <v>0.8495811586354689</v>
      </c>
    </row>
    <row r="6104" spans="1:6" ht="15.75" customHeight="1" x14ac:dyDescent="0.2">
      <c r="A6104">
        <v>6103</v>
      </c>
      <c r="B6104" s="47">
        <f ca="1">IF('Inputs and Results'!$C$15='Inputs and Results'!$C$13, 'Inputs and Results'!$C$13, IF(E6104 &lt;= ('Inputs and Results'!$C$14-'Inputs and Results'!$C$13)/('Inputs and Results'!$C$15-'Inputs and Results'!$C$13), 'Inputs and Results'!$C$13 + SQRT(E6104*('Inputs and Results'!$C$15-'Inputs and Results'!$C$13)*('Inputs and Results'!$C$14-'Inputs and Results'!$C$13)), 'Inputs and Results'!$C$15 - SQRT((1-E6104)*('Inputs and Results'!$C$15-'Inputs and Results'!$C$13)*('Inputs and Results'!$C$15-'Inputs and Results'!$C$14))))</f>
        <v>1.0451235229621956</v>
      </c>
      <c r="C6104" s="47">
        <f ca="1">IF('Inputs and Results'!$G$15='Inputs and Results'!$G$13, 'Inputs and Results'!$G$13, IF(F6104 &lt;= ('Inputs and Results'!$G$14-'Inputs and Results'!$G$13)/('Inputs and Results'!$G$15-'Inputs and Results'!$G$13), 'Inputs and Results'!$G$13 + SQRT(F6104*('Inputs and Results'!$G$15-'Inputs and Results'!$G$13)*('Inputs and Results'!$G$14-'Inputs and Results'!$G$13)), 'Inputs and Results'!$G$15 - SQRT((1-F6104)*('Inputs and Results'!$G$15-'Inputs and Results'!$G$13)*('Inputs and Results'!$G$15-'Inputs and Results'!$G$14))))</f>
        <v>330.44224877557565</v>
      </c>
      <c r="D6104">
        <f t="shared" ca="1" si="399"/>
        <v>345.35296717587988</v>
      </c>
      <c r="E6104">
        <f t="shared" ca="1" si="401"/>
        <v>0.5753842177249181</v>
      </c>
      <c r="F6104">
        <f t="shared" ca="1" si="401"/>
        <v>0.10858979616114073</v>
      </c>
    </row>
    <row r="6105" spans="1:6" ht="15.75" customHeight="1" x14ac:dyDescent="0.2">
      <c r="A6105">
        <v>6104</v>
      </c>
      <c r="B6105" s="47">
        <f ca="1">IF('Inputs and Results'!$C$15='Inputs and Results'!$C$13, 'Inputs and Results'!$C$13, IF(E6105 &lt;= ('Inputs and Results'!$C$14-'Inputs and Results'!$C$13)/('Inputs and Results'!$C$15-'Inputs and Results'!$C$13), 'Inputs and Results'!$C$13 + SQRT(E6105*('Inputs and Results'!$C$15-'Inputs and Results'!$C$13)*('Inputs and Results'!$C$14-'Inputs and Results'!$C$13)), 'Inputs and Results'!$C$15 - SQRT((1-E6105)*('Inputs and Results'!$C$15-'Inputs and Results'!$C$13)*('Inputs and Results'!$C$15-'Inputs and Results'!$C$14))))</f>
        <v>0.19611375255512398</v>
      </c>
      <c r="C6105" s="47">
        <f ca="1">IF('Inputs and Results'!$G$15='Inputs and Results'!$G$13, 'Inputs and Results'!$G$13, IF(F6105 &lt;= ('Inputs and Results'!$G$14-'Inputs and Results'!$G$13)/('Inputs and Results'!$G$15-'Inputs and Results'!$G$13), 'Inputs and Results'!$G$13 + SQRT(F6105*('Inputs and Results'!$G$15-'Inputs and Results'!$G$13)*('Inputs and Results'!$G$14-'Inputs and Results'!$G$13)), 'Inputs and Results'!$G$15 - SQRT((1-F6105)*('Inputs and Results'!$G$15-'Inputs and Results'!$G$13)*('Inputs and Results'!$G$15-'Inputs and Results'!$G$14))))</f>
        <v>698.9538174067452</v>
      </c>
      <c r="D6105">
        <f t="shared" ca="1" si="399"/>
        <v>137.07445599436574</v>
      </c>
      <c r="E6105">
        <f t="shared" ca="1" si="401"/>
        <v>0.12646910126549904</v>
      </c>
      <c r="F6105">
        <f t="shared" ca="1" si="401"/>
        <v>0.70403779457574767</v>
      </c>
    </row>
    <row r="6106" spans="1:6" ht="15.75" customHeight="1" x14ac:dyDescent="0.2">
      <c r="A6106">
        <v>6105</v>
      </c>
      <c r="B6106" s="47">
        <f ca="1">IF('Inputs and Results'!$C$15='Inputs and Results'!$C$13, 'Inputs and Results'!$C$13, IF(E6106 &lt;= ('Inputs and Results'!$C$14-'Inputs and Results'!$C$13)/('Inputs and Results'!$C$15-'Inputs and Results'!$C$13), 'Inputs and Results'!$C$13 + SQRT(E6106*('Inputs and Results'!$C$15-'Inputs and Results'!$C$13)*('Inputs and Results'!$C$14-'Inputs and Results'!$C$13)), 'Inputs and Results'!$C$15 - SQRT((1-E6106)*('Inputs and Results'!$C$15-'Inputs and Results'!$C$13)*('Inputs and Results'!$C$15-'Inputs and Results'!$C$14))))</f>
        <v>0.79850894563831876</v>
      </c>
      <c r="C6106" s="47">
        <f ca="1">IF('Inputs and Results'!$G$15='Inputs and Results'!$G$13, 'Inputs and Results'!$G$13, IF(F6106 &lt;= ('Inputs and Results'!$G$14-'Inputs and Results'!$G$13)/('Inputs and Results'!$G$15-'Inputs and Results'!$G$13), 'Inputs and Results'!$G$13 + SQRT(F6106*('Inputs and Results'!$G$15-'Inputs and Results'!$G$13)*('Inputs and Results'!$G$14-'Inputs and Results'!$G$13)), 'Inputs and Results'!$G$15 - SQRT((1-F6106)*('Inputs and Results'!$G$15-'Inputs and Results'!$G$13)*('Inputs and Results'!$G$15-'Inputs and Results'!$G$14))))</f>
        <v>663.87898083729863</v>
      </c>
      <c r="D6106">
        <f t="shared" ca="1" si="399"/>
        <v>530.11330501983298</v>
      </c>
      <c r="E6106">
        <f t="shared" ca="1" si="401"/>
        <v>0.46149301528505482</v>
      </c>
      <c r="F6106">
        <f t="shared" ca="1" si="401"/>
        <v>0.66115084370119626</v>
      </c>
    </row>
    <row r="6107" spans="1:6" ht="15.75" customHeight="1" x14ac:dyDescent="0.2">
      <c r="A6107">
        <v>6106</v>
      </c>
      <c r="B6107" s="47">
        <f ca="1">IF('Inputs and Results'!$C$15='Inputs and Results'!$C$13, 'Inputs and Results'!$C$13, IF(E6107 &lt;= ('Inputs and Results'!$C$14-'Inputs and Results'!$C$13)/('Inputs and Results'!$C$15-'Inputs and Results'!$C$13), 'Inputs and Results'!$C$13 + SQRT(E6107*('Inputs and Results'!$C$15-'Inputs and Results'!$C$13)*('Inputs and Results'!$C$14-'Inputs and Results'!$C$13)), 'Inputs and Results'!$C$15 - SQRT((1-E6107)*('Inputs and Results'!$C$15-'Inputs and Results'!$C$13)*('Inputs and Results'!$C$15-'Inputs and Results'!$C$14))))</f>
        <v>0.67837750587658974</v>
      </c>
      <c r="C6107" s="47">
        <f ca="1">IF('Inputs and Results'!$G$15='Inputs and Results'!$G$13, 'Inputs and Results'!$G$13, IF(F6107 &lt;= ('Inputs and Results'!$G$14-'Inputs and Results'!$G$13)/('Inputs and Results'!$G$15-'Inputs and Results'!$G$13), 'Inputs and Results'!$G$13 + SQRT(F6107*('Inputs and Results'!$G$15-'Inputs and Results'!$G$13)*('Inputs and Results'!$G$14-'Inputs and Results'!$G$13)), 'Inputs and Results'!$G$15 - SQRT((1-F6107)*('Inputs and Results'!$G$15-'Inputs and Results'!$G$13)*('Inputs and Results'!$G$15-'Inputs and Results'!$G$14))))</f>
        <v>552.55837005316982</v>
      </c>
      <c r="D6107">
        <f t="shared" ca="1" si="399"/>
        <v>374.84316892790304</v>
      </c>
      <c r="E6107">
        <f t="shared" ca="1" si="401"/>
        <v>0.40111877719779943</v>
      </c>
      <c r="F6107">
        <f t="shared" ca="1" si="401"/>
        <v>0.50582362301726969</v>
      </c>
    </row>
    <row r="6108" spans="1:6" ht="15.75" customHeight="1" x14ac:dyDescent="0.2">
      <c r="A6108">
        <v>6107</v>
      </c>
      <c r="B6108" s="47">
        <f ca="1">IF('Inputs and Results'!$C$15='Inputs and Results'!$C$13, 'Inputs and Results'!$C$13, IF(E6108 &lt;= ('Inputs and Results'!$C$14-'Inputs and Results'!$C$13)/('Inputs and Results'!$C$15-'Inputs and Results'!$C$13), 'Inputs and Results'!$C$13 + SQRT(E6108*('Inputs and Results'!$C$15-'Inputs and Results'!$C$13)*('Inputs and Results'!$C$14-'Inputs and Results'!$C$13)), 'Inputs and Results'!$C$15 - SQRT((1-E6108)*('Inputs and Results'!$C$15-'Inputs and Results'!$C$13)*('Inputs and Results'!$C$15-'Inputs and Results'!$C$14))))</f>
        <v>0.11983830293174069</v>
      </c>
      <c r="C6108" s="47">
        <f ca="1">IF('Inputs and Results'!$G$15='Inputs and Results'!$G$13, 'Inputs and Results'!$G$13, IF(F6108 &lt;= ('Inputs and Results'!$G$14-'Inputs and Results'!$G$13)/('Inputs and Results'!$G$15-'Inputs and Results'!$G$13), 'Inputs and Results'!$G$13 + SQRT(F6108*('Inputs and Results'!$G$15-'Inputs and Results'!$G$13)*('Inputs and Results'!$G$14-'Inputs and Results'!$G$13)), 'Inputs and Results'!$G$15 - SQRT((1-F6108)*('Inputs and Results'!$G$15-'Inputs and Results'!$G$13)*('Inputs and Results'!$G$15-'Inputs and Results'!$G$14))))</f>
        <v>564.6934329066803</v>
      </c>
      <c r="D6108">
        <f t="shared" ca="1" si="399"/>
        <v>67.671902676235348</v>
      </c>
      <c r="E6108">
        <f t="shared" ca="1" si="401"/>
        <v>7.8296510971209266E-2</v>
      </c>
      <c r="F6108">
        <f t="shared" ca="1" si="401"/>
        <v>0.52417481094182106</v>
      </c>
    </row>
    <row r="6109" spans="1:6" ht="15.75" customHeight="1" x14ac:dyDescent="0.2">
      <c r="A6109">
        <v>6108</v>
      </c>
      <c r="B6109" s="47">
        <f ca="1">IF('Inputs and Results'!$C$15='Inputs and Results'!$C$13, 'Inputs and Results'!$C$13, IF(E6109 &lt;= ('Inputs and Results'!$C$14-'Inputs and Results'!$C$13)/('Inputs and Results'!$C$15-'Inputs and Results'!$C$13), 'Inputs and Results'!$C$13 + SQRT(E6109*('Inputs and Results'!$C$15-'Inputs and Results'!$C$13)*('Inputs and Results'!$C$14-'Inputs and Results'!$C$13)), 'Inputs and Results'!$C$15 - SQRT((1-E6109)*('Inputs and Results'!$C$15-'Inputs and Results'!$C$13)*('Inputs and Results'!$C$15-'Inputs and Results'!$C$14))))</f>
        <v>0.14800509667999329</v>
      </c>
      <c r="C6109" s="47">
        <f ca="1">IF('Inputs and Results'!$G$15='Inputs and Results'!$G$13, 'Inputs and Results'!$G$13, IF(F6109 &lt;= ('Inputs and Results'!$G$14-'Inputs and Results'!$G$13)/('Inputs and Results'!$G$15-'Inputs and Results'!$G$13), 'Inputs and Results'!$G$13 + SQRT(F6109*('Inputs and Results'!$G$15-'Inputs and Results'!$G$13)*('Inputs and Results'!$G$14-'Inputs and Results'!$G$13)), 'Inputs and Results'!$G$15 - SQRT((1-F6109)*('Inputs and Results'!$G$15-'Inputs and Results'!$G$13)*('Inputs and Results'!$G$15-'Inputs and Results'!$G$14))))</f>
        <v>915.61515553303661</v>
      </c>
      <c r="D6109">
        <f t="shared" ca="1" si="399"/>
        <v>135.51570961633416</v>
      </c>
      <c r="E6109">
        <f t="shared" ca="1" si="401"/>
        <v>9.6236119048522806E-2</v>
      </c>
      <c r="F6109">
        <f t="shared" ca="1" si="401"/>
        <v>0.9046559412213051</v>
      </c>
    </row>
    <row r="6110" spans="1:6" ht="15.75" customHeight="1" x14ac:dyDescent="0.2">
      <c r="A6110">
        <v>6109</v>
      </c>
      <c r="B6110" s="47">
        <f ca="1">IF('Inputs and Results'!$C$15='Inputs and Results'!$C$13, 'Inputs and Results'!$C$13, IF(E6110 &lt;= ('Inputs and Results'!$C$14-'Inputs and Results'!$C$13)/('Inputs and Results'!$C$15-'Inputs and Results'!$C$13), 'Inputs and Results'!$C$13 + SQRT(E6110*('Inputs and Results'!$C$15-'Inputs and Results'!$C$13)*('Inputs and Results'!$C$14-'Inputs and Results'!$C$13)), 'Inputs and Results'!$C$15 - SQRT((1-E6110)*('Inputs and Results'!$C$15-'Inputs and Results'!$C$13)*('Inputs and Results'!$C$15-'Inputs and Results'!$C$14))))</f>
        <v>1.1793925651496053</v>
      </c>
      <c r="C6110" s="47">
        <f ca="1">IF('Inputs and Results'!$G$15='Inputs and Results'!$G$13, 'Inputs and Results'!$G$13, IF(F6110 &lt;= ('Inputs and Results'!$G$14-'Inputs and Results'!$G$13)/('Inputs and Results'!$G$15-'Inputs and Results'!$G$13), 'Inputs and Results'!$G$13 + SQRT(F6110*('Inputs and Results'!$G$15-'Inputs and Results'!$G$13)*('Inputs and Results'!$G$14-'Inputs and Results'!$G$13)), 'Inputs and Results'!$G$15 - SQRT((1-F6110)*('Inputs and Results'!$G$15-'Inputs and Results'!$G$13)*('Inputs and Results'!$G$15-'Inputs and Results'!$G$14))))</f>
        <v>479.33101294326309</v>
      </c>
      <c r="D6110">
        <f t="shared" ca="1" si="399"/>
        <v>565.31943291091375</v>
      </c>
      <c r="E6110">
        <f t="shared" ca="1" si="401"/>
        <v>0.63170984090749616</v>
      </c>
      <c r="F6110">
        <f t="shared" ca="1" si="401"/>
        <v>0.38771671151785481</v>
      </c>
    </row>
    <row r="6111" spans="1:6" ht="15.75" customHeight="1" x14ac:dyDescent="0.2">
      <c r="A6111">
        <v>6110</v>
      </c>
      <c r="B6111" s="47">
        <f ca="1">IF('Inputs and Results'!$C$15='Inputs and Results'!$C$13, 'Inputs and Results'!$C$13, IF(E6111 &lt;= ('Inputs and Results'!$C$14-'Inputs and Results'!$C$13)/('Inputs and Results'!$C$15-'Inputs and Results'!$C$13), 'Inputs and Results'!$C$13 + SQRT(E6111*('Inputs and Results'!$C$15-'Inputs and Results'!$C$13)*('Inputs and Results'!$C$14-'Inputs and Results'!$C$13)), 'Inputs and Results'!$C$15 - SQRT((1-E6111)*('Inputs and Results'!$C$15-'Inputs and Results'!$C$13)*('Inputs and Results'!$C$15-'Inputs and Results'!$C$14))))</f>
        <v>0.83733948664570157</v>
      </c>
      <c r="C6111" s="47">
        <f ca="1">IF('Inputs and Results'!$G$15='Inputs and Results'!$G$13, 'Inputs and Results'!$G$13, IF(F6111 &lt;= ('Inputs and Results'!$G$14-'Inputs and Results'!$G$13)/('Inputs and Results'!$G$15-'Inputs and Results'!$G$13), 'Inputs and Results'!$G$13 + SQRT(F6111*('Inputs and Results'!$G$15-'Inputs and Results'!$G$13)*('Inputs and Results'!$G$14-'Inputs and Results'!$G$13)), 'Inputs and Results'!$G$15 - SQRT((1-F6111)*('Inputs and Results'!$G$15-'Inputs and Results'!$G$13)*('Inputs and Results'!$G$15-'Inputs and Results'!$G$14))))</f>
        <v>562.13847611921381</v>
      </c>
      <c r="D6111">
        <f t="shared" ca="1" si="399"/>
        <v>470.70074301745944</v>
      </c>
      <c r="E6111">
        <f t="shared" ca="1" si="401"/>
        <v>0.48032216710868036</v>
      </c>
      <c r="F6111">
        <f t="shared" ca="1" si="401"/>
        <v>0.52033994625640734</v>
      </c>
    </row>
    <row r="6112" spans="1:6" ht="15.75" customHeight="1" x14ac:dyDescent="0.2">
      <c r="A6112">
        <v>6111</v>
      </c>
      <c r="B6112" s="47">
        <f ca="1">IF('Inputs and Results'!$C$15='Inputs and Results'!$C$13, 'Inputs and Results'!$C$13, IF(E6112 &lt;= ('Inputs and Results'!$C$14-'Inputs and Results'!$C$13)/('Inputs and Results'!$C$15-'Inputs and Results'!$C$13), 'Inputs and Results'!$C$13 + SQRT(E6112*('Inputs and Results'!$C$15-'Inputs and Results'!$C$13)*('Inputs and Results'!$C$14-'Inputs and Results'!$C$13)), 'Inputs and Results'!$C$15 - SQRT((1-E6112)*('Inputs and Results'!$C$15-'Inputs and Results'!$C$13)*('Inputs and Results'!$C$15-'Inputs and Results'!$C$14))))</f>
        <v>0.54422518126281094</v>
      </c>
      <c r="C6112" s="47">
        <f ca="1">IF('Inputs and Results'!$G$15='Inputs and Results'!$G$13, 'Inputs and Results'!$G$13, IF(F6112 &lt;= ('Inputs and Results'!$G$14-'Inputs and Results'!$G$13)/('Inputs and Results'!$G$15-'Inputs and Results'!$G$13), 'Inputs and Results'!$G$13 + SQRT(F6112*('Inputs and Results'!$G$15-'Inputs and Results'!$G$13)*('Inputs and Results'!$G$14-'Inputs and Results'!$G$13)), 'Inputs and Results'!$G$15 - SQRT((1-F6112)*('Inputs and Results'!$G$15-'Inputs and Results'!$G$13)*('Inputs and Results'!$G$15-'Inputs and Results'!$G$14))))</f>
        <v>878.72731170786335</v>
      </c>
      <c r="D6112">
        <f t="shared" ca="1" si="399"/>
        <v>478.2255304947945</v>
      </c>
      <c r="E6112">
        <f t="shared" ca="1" si="401"/>
        <v>0.32990778218403616</v>
      </c>
      <c r="F6112">
        <f t="shared" ca="1" si="401"/>
        <v>0.87831743544292673</v>
      </c>
    </row>
    <row r="6113" spans="1:6" ht="15.75" customHeight="1" x14ac:dyDescent="0.2">
      <c r="A6113">
        <v>6112</v>
      </c>
      <c r="B6113" s="47">
        <f ca="1">IF('Inputs and Results'!$C$15='Inputs and Results'!$C$13, 'Inputs and Results'!$C$13, IF(E6113 &lt;= ('Inputs and Results'!$C$14-'Inputs and Results'!$C$13)/('Inputs and Results'!$C$15-'Inputs and Results'!$C$13), 'Inputs and Results'!$C$13 + SQRT(E6113*('Inputs and Results'!$C$15-'Inputs and Results'!$C$13)*('Inputs and Results'!$C$14-'Inputs and Results'!$C$13)), 'Inputs and Results'!$C$15 - SQRT((1-E6113)*('Inputs and Results'!$C$15-'Inputs and Results'!$C$13)*('Inputs and Results'!$C$15-'Inputs and Results'!$C$14))))</f>
        <v>1.9294329402748529</v>
      </c>
      <c r="C6113" s="47">
        <f ca="1">IF('Inputs and Results'!$G$15='Inputs and Results'!$G$13, 'Inputs and Results'!$G$13, IF(F6113 &lt;= ('Inputs and Results'!$G$14-'Inputs and Results'!$G$13)/('Inputs and Results'!$G$15-'Inputs and Results'!$G$13), 'Inputs and Results'!$G$13 + SQRT(F6113*('Inputs and Results'!$G$15-'Inputs and Results'!$G$13)*('Inputs and Results'!$G$14-'Inputs and Results'!$G$13)), 'Inputs and Results'!$G$15 - SQRT((1-F6113)*('Inputs and Results'!$G$15-'Inputs and Results'!$G$13)*('Inputs and Results'!$G$15-'Inputs and Results'!$G$14))))</f>
        <v>360.77890359777234</v>
      </c>
      <c r="D6113">
        <f t="shared" ca="1" si="399"/>
        <v>696.09870075778758</v>
      </c>
      <c r="E6113">
        <f t="shared" ca="1" si="401"/>
        <v>0.87265401895905037</v>
      </c>
      <c r="F6113">
        <f t="shared" ca="1" si="401"/>
        <v>0.16970289263716687</v>
      </c>
    </row>
    <row r="6114" spans="1:6" ht="15.75" customHeight="1" x14ac:dyDescent="0.2">
      <c r="A6114">
        <v>6113</v>
      </c>
      <c r="B6114" s="47">
        <f ca="1">IF('Inputs and Results'!$C$15='Inputs and Results'!$C$13, 'Inputs and Results'!$C$13, IF(E6114 &lt;= ('Inputs and Results'!$C$14-'Inputs and Results'!$C$13)/('Inputs and Results'!$C$15-'Inputs and Results'!$C$13), 'Inputs and Results'!$C$13 + SQRT(E6114*('Inputs and Results'!$C$15-'Inputs and Results'!$C$13)*('Inputs and Results'!$C$14-'Inputs and Results'!$C$13)), 'Inputs and Results'!$C$15 - SQRT((1-E6114)*('Inputs and Results'!$C$15-'Inputs and Results'!$C$13)*('Inputs and Results'!$C$15-'Inputs and Results'!$C$14))))</f>
        <v>0.81211322300616784</v>
      </c>
      <c r="C6114" s="47">
        <f ca="1">IF('Inputs and Results'!$G$15='Inputs and Results'!$G$13, 'Inputs and Results'!$G$13, IF(F6114 &lt;= ('Inputs and Results'!$G$14-'Inputs and Results'!$G$13)/('Inputs and Results'!$G$15-'Inputs and Results'!$G$13), 'Inputs and Results'!$G$13 + SQRT(F6114*('Inputs and Results'!$G$15-'Inputs and Results'!$G$13)*('Inputs and Results'!$G$14-'Inputs and Results'!$G$13)), 'Inputs and Results'!$G$15 - SQRT((1-F6114)*('Inputs and Results'!$G$15-'Inputs and Results'!$G$13)*('Inputs and Results'!$G$15-'Inputs and Results'!$G$14))))</f>
        <v>452.35368476940107</v>
      </c>
      <c r="D6114">
        <f t="shared" ca="1" si="399"/>
        <v>367.36240887679435</v>
      </c>
      <c r="E6114">
        <f t="shared" ca="1" si="401"/>
        <v>0.46812793900617122</v>
      </c>
      <c r="F6114">
        <f t="shared" ca="1" si="401"/>
        <v>0.34101863423497314</v>
      </c>
    </row>
    <row r="6115" spans="1:6" ht="15.75" customHeight="1" x14ac:dyDescent="0.2">
      <c r="A6115">
        <v>6114</v>
      </c>
      <c r="B6115" s="47">
        <f ca="1">IF('Inputs and Results'!$C$15='Inputs and Results'!$C$13, 'Inputs and Results'!$C$13, IF(E6115 &lt;= ('Inputs and Results'!$C$14-'Inputs and Results'!$C$13)/('Inputs and Results'!$C$15-'Inputs and Results'!$C$13), 'Inputs and Results'!$C$13 + SQRT(E6115*('Inputs and Results'!$C$15-'Inputs and Results'!$C$13)*('Inputs and Results'!$C$14-'Inputs and Results'!$C$13)), 'Inputs and Results'!$C$15 - SQRT((1-E6115)*('Inputs and Results'!$C$15-'Inputs and Results'!$C$13)*('Inputs and Results'!$C$15-'Inputs and Results'!$C$14))))</f>
        <v>1.0402430272464358</v>
      </c>
      <c r="C6115" s="47">
        <f ca="1">IF('Inputs and Results'!$G$15='Inputs and Results'!$G$13, 'Inputs and Results'!$G$13, IF(F6115 &lt;= ('Inputs and Results'!$G$14-'Inputs and Results'!$G$13)/('Inputs and Results'!$G$15-'Inputs and Results'!$G$13), 'Inputs and Results'!$G$13 + SQRT(F6115*('Inputs and Results'!$G$15-'Inputs and Results'!$G$13)*('Inputs and Results'!$G$14-'Inputs and Results'!$G$13)), 'Inputs and Results'!$G$15 - SQRT((1-F6115)*('Inputs and Results'!$G$15-'Inputs and Results'!$G$13)*('Inputs and Results'!$G$15-'Inputs and Results'!$G$14))))</f>
        <v>885.25581711852476</v>
      </c>
      <c r="D6115">
        <f t="shared" ca="1" si="399"/>
        <v>920.88119108689136</v>
      </c>
      <c r="E6115">
        <f t="shared" ca="1" si="401"/>
        <v>0.57326140086042066</v>
      </c>
      <c r="F6115">
        <f t="shared" ca="1" si="401"/>
        <v>0.88321255320395087</v>
      </c>
    </row>
    <row r="6116" spans="1:6" ht="15.75" customHeight="1" x14ac:dyDescent="0.2">
      <c r="A6116">
        <v>6115</v>
      </c>
      <c r="B6116" s="47">
        <f ca="1">IF('Inputs and Results'!$C$15='Inputs and Results'!$C$13, 'Inputs and Results'!$C$13, IF(E6116 &lt;= ('Inputs and Results'!$C$14-'Inputs and Results'!$C$13)/('Inputs and Results'!$C$15-'Inputs and Results'!$C$13), 'Inputs and Results'!$C$13 + SQRT(E6116*('Inputs and Results'!$C$15-'Inputs and Results'!$C$13)*('Inputs and Results'!$C$14-'Inputs and Results'!$C$13)), 'Inputs and Results'!$C$15 - SQRT((1-E6116)*('Inputs and Results'!$C$15-'Inputs and Results'!$C$13)*('Inputs and Results'!$C$15-'Inputs and Results'!$C$14))))</f>
        <v>1.7475190008649133</v>
      </c>
      <c r="C6116" s="47">
        <f ca="1">IF('Inputs and Results'!$G$15='Inputs and Results'!$G$13, 'Inputs and Results'!$G$13, IF(F6116 &lt;= ('Inputs and Results'!$G$14-'Inputs and Results'!$G$13)/('Inputs and Results'!$G$15-'Inputs and Results'!$G$13), 'Inputs and Results'!$G$13 + SQRT(F6116*('Inputs and Results'!$G$15-'Inputs and Results'!$G$13)*('Inputs and Results'!$G$14-'Inputs and Results'!$G$13)), 'Inputs and Results'!$G$15 - SQRT((1-F6116)*('Inputs and Results'!$G$15-'Inputs and Results'!$G$13)*('Inputs and Results'!$G$15-'Inputs and Results'!$G$14))))</f>
        <v>758.66157500323516</v>
      </c>
      <c r="D6116">
        <f t="shared" ca="1" si="399"/>
        <v>1325.7755175442551</v>
      </c>
      <c r="E6116">
        <f t="shared" ca="1" si="401"/>
        <v>0.82569903853395277</v>
      </c>
      <c r="F6116">
        <f t="shared" ca="1" si="401"/>
        <v>0.77037232887985252</v>
      </c>
    </row>
    <row r="6117" spans="1:6" ht="15.75" customHeight="1" x14ac:dyDescent="0.2">
      <c r="A6117">
        <v>6116</v>
      </c>
      <c r="B6117" s="47">
        <f ca="1">IF('Inputs and Results'!$C$15='Inputs and Results'!$C$13, 'Inputs and Results'!$C$13, IF(E6117 &lt;= ('Inputs and Results'!$C$14-'Inputs and Results'!$C$13)/('Inputs and Results'!$C$15-'Inputs and Results'!$C$13), 'Inputs and Results'!$C$13 + SQRT(E6117*('Inputs and Results'!$C$15-'Inputs and Results'!$C$13)*('Inputs and Results'!$C$14-'Inputs and Results'!$C$13)), 'Inputs and Results'!$C$15 - SQRT((1-E6117)*('Inputs and Results'!$C$15-'Inputs and Results'!$C$13)*('Inputs and Results'!$C$15-'Inputs and Results'!$C$14))))</f>
        <v>0.78926518969367532</v>
      </c>
      <c r="C6117" s="47">
        <f ca="1">IF('Inputs and Results'!$G$15='Inputs and Results'!$G$13, 'Inputs and Results'!$G$13, IF(F6117 &lt;= ('Inputs and Results'!$G$14-'Inputs and Results'!$G$13)/('Inputs and Results'!$G$15-'Inputs and Results'!$G$13), 'Inputs and Results'!$G$13 + SQRT(F6117*('Inputs and Results'!$G$15-'Inputs and Results'!$G$13)*('Inputs and Results'!$G$14-'Inputs and Results'!$G$13)), 'Inputs and Results'!$G$15 - SQRT((1-F6117)*('Inputs and Results'!$G$15-'Inputs and Results'!$G$13)*('Inputs and Results'!$G$15-'Inputs and Results'!$G$14))))</f>
        <v>683.51273027306115</v>
      </c>
      <c r="D6117">
        <f t="shared" ca="1" si="399"/>
        <v>539.47280471700958</v>
      </c>
      <c r="E6117">
        <f t="shared" ca="1" si="401"/>
        <v>0.45696128872220643</v>
      </c>
      <c r="F6117">
        <f t="shared" ca="1" si="401"/>
        <v>0.68551496592361405</v>
      </c>
    </row>
    <row r="6118" spans="1:6" ht="15.75" customHeight="1" x14ac:dyDescent="0.2">
      <c r="A6118">
        <v>6117</v>
      </c>
      <c r="B6118" s="47">
        <f ca="1">IF('Inputs and Results'!$C$15='Inputs and Results'!$C$13, 'Inputs and Results'!$C$13, IF(E6118 &lt;= ('Inputs and Results'!$C$14-'Inputs and Results'!$C$13)/('Inputs and Results'!$C$15-'Inputs and Results'!$C$13), 'Inputs and Results'!$C$13 + SQRT(E6118*('Inputs and Results'!$C$15-'Inputs and Results'!$C$13)*('Inputs and Results'!$C$14-'Inputs and Results'!$C$13)), 'Inputs and Results'!$C$15 - SQRT((1-E6118)*('Inputs and Results'!$C$15-'Inputs and Results'!$C$13)*('Inputs and Results'!$C$15-'Inputs and Results'!$C$14))))</f>
        <v>4.4021432483494216E-3</v>
      </c>
      <c r="C6118" s="47">
        <f ca="1">IF('Inputs and Results'!$G$15='Inputs and Results'!$G$13, 'Inputs and Results'!$G$13, IF(F6118 &lt;= ('Inputs and Results'!$G$14-'Inputs and Results'!$G$13)/('Inputs and Results'!$G$15-'Inputs and Results'!$G$13), 'Inputs and Results'!$G$13 + SQRT(F6118*('Inputs and Results'!$G$15-'Inputs and Results'!$G$13)*('Inputs and Results'!$G$14-'Inputs and Results'!$G$13)), 'Inputs and Results'!$G$15 - SQRT((1-F6118)*('Inputs and Results'!$G$15-'Inputs and Results'!$G$13)*('Inputs and Results'!$G$15-'Inputs and Results'!$G$14))))</f>
        <v>512.04279807412081</v>
      </c>
      <c r="D6118">
        <f t="shared" ca="1" si="399"/>
        <v>2.2540857464079371</v>
      </c>
      <c r="E6118">
        <f t="shared" ca="1" si="401"/>
        <v>2.9326089583240345E-3</v>
      </c>
      <c r="F6118">
        <f t="shared" ca="1" si="401"/>
        <v>0.44203933589429778</v>
      </c>
    </row>
    <row r="6119" spans="1:6" ht="15.75" customHeight="1" x14ac:dyDescent="0.2">
      <c r="A6119">
        <v>6118</v>
      </c>
      <c r="B6119" s="47">
        <f ca="1">IF('Inputs and Results'!$C$15='Inputs and Results'!$C$13, 'Inputs and Results'!$C$13, IF(E6119 &lt;= ('Inputs and Results'!$C$14-'Inputs and Results'!$C$13)/('Inputs and Results'!$C$15-'Inputs and Results'!$C$13), 'Inputs and Results'!$C$13 + SQRT(E6119*('Inputs and Results'!$C$15-'Inputs and Results'!$C$13)*('Inputs and Results'!$C$14-'Inputs and Results'!$C$13)), 'Inputs and Results'!$C$15 - SQRT((1-E6119)*('Inputs and Results'!$C$15-'Inputs and Results'!$C$13)*('Inputs and Results'!$C$15-'Inputs and Results'!$C$14))))</f>
        <v>0.93641301262926602</v>
      </c>
      <c r="C6119" s="47">
        <f ca="1">IF('Inputs and Results'!$G$15='Inputs and Results'!$G$13, 'Inputs and Results'!$G$13, IF(F6119 &lt;= ('Inputs and Results'!$G$14-'Inputs and Results'!$G$13)/('Inputs and Results'!$G$15-'Inputs and Results'!$G$13), 'Inputs and Results'!$G$13 + SQRT(F6119*('Inputs and Results'!$G$15-'Inputs and Results'!$G$13)*('Inputs and Results'!$G$14-'Inputs and Results'!$G$13)), 'Inputs and Results'!$G$15 - SQRT((1-F6119)*('Inputs and Results'!$G$15-'Inputs and Results'!$G$13)*('Inputs and Results'!$G$15-'Inputs and Results'!$G$14))))</f>
        <v>672.93745006232405</v>
      </c>
      <c r="D6119">
        <f t="shared" ca="1" si="399"/>
        <v>630.14738492391712</v>
      </c>
      <c r="E6119">
        <f t="shared" ca="1" si="401"/>
        <v>0.52684541617268643</v>
      </c>
      <c r="F6119">
        <f t="shared" ca="1" si="401"/>
        <v>0.67250471087013575</v>
      </c>
    </row>
    <row r="6120" spans="1:6" ht="15.75" customHeight="1" x14ac:dyDescent="0.2">
      <c r="A6120">
        <v>6119</v>
      </c>
      <c r="B6120" s="47">
        <f ca="1">IF('Inputs and Results'!$C$15='Inputs and Results'!$C$13, 'Inputs and Results'!$C$13, IF(E6120 &lt;= ('Inputs and Results'!$C$14-'Inputs and Results'!$C$13)/('Inputs and Results'!$C$15-'Inputs and Results'!$C$13), 'Inputs and Results'!$C$13 + SQRT(E6120*('Inputs and Results'!$C$15-'Inputs and Results'!$C$13)*('Inputs and Results'!$C$14-'Inputs and Results'!$C$13)), 'Inputs and Results'!$C$15 - SQRT((1-E6120)*('Inputs and Results'!$C$15-'Inputs and Results'!$C$13)*('Inputs and Results'!$C$15-'Inputs and Results'!$C$14))))</f>
        <v>4.2452369963685399E-2</v>
      </c>
      <c r="C6120" s="47">
        <f ca="1">IF('Inputs and Results'!$G$15='Inputs and Results'!$G$13, 'Inputs and Results'!$G$13, IF(F6120 &lt;= ('Inputs and Results'!$G$14-'Inputs and Results'!$G$13)/('Inputs and Results'!$G$15-'Inputs and Results'!$G$13), 'Inputs and Results'!$G$13 + SQRT(F6120*('Inputs and Results'!$G$15-'Inputs and Results'!$G$13)*('Inputs and Results'!$G$14-'Inputs and Results'!$G$13)), 'Inputs and Results'!$G$15 - SQRT((1-F6120)*('Inputs and Results'!$G$15-'Inputs and Results'!$G$13)*('Inputs and Results'!$G$15-'Inputs and Results'!$G$14))))</f>
        <v>358.67784128560197</v>
      </c>
      <c r="D6120">
        <f t="shared" ca="1" si="399"/>
        <v>15.226724416032408</v>
      </c>
      <c r="E6120">
        <f t="shared" ca="1" si="401"/>
        <v>2.8101335118508763E-2</v>
      </c>
      <c r="F6120">
        <f t="shared" ca="1" si="401"/>
        <v>0.16554024770807507</v>
      </c>
    </row>
    <row r="6121" spans="1:6" ht="15.75" customHeight="1" x14ac:dyDescent="0.2">
      <c r="A6121">
        <v>6120</v>
      </c>
      <c r="B6121" s="47">
        <f ca="1">IF('Inputs and Results'!$C$15='Inputs and Results'!$C$13, 'Inputs and Results'!$C$13, IF(E6121 &lt;= ('Inputs and Results'!$C$14-'Inputs and Results'!$C$13)/('Inputs and Results'!$C$15-'Inputs and Results'!$C$13), 'Inputs and Results'!$C$13 + SQRT(E6121*('Inputs and Results'!$C$15-'Inputs and Results'!$C$13)*('Inputs and Results'!$C$14-'Inputs and Results'!$C$13)), 'Inputs and Results'!$C$15 - SQRT((1-E6121)*('Inputs and Results'!$C$15-'Inputs and Results'!$C$13)*('Inputs and Results'!$C$15-'Inputs and Results'!$C$14))))</f>
        <v>1.6632650391613242</v>
      </c>
      <c r="C6121" s="47">
        <f ca="1">IF('Inputs and Results'!$G$15='Inputs and Results'!$G$13, 'Inputs and Results'!$G$13, IF(F6121 &lt;= ('Inputs and Results'!$G$14-'Inputs and Results'!$G$13)/('Inputs and Results'!$G$15-'Inputs and Results'!$G$13), 'Inputs and Results'!$G$13 + SQRT(F6121*('Inputs and Results'!$G$15-'Inputs and Results'!$G$13)*('Inputs and Results'!$G$14-'Inputs and Results'!$G$13)), 'Inputs and Results'!$G$15 - SQRT((1-F6121)*('Inputs and Results'!$G$15-'Inputs and Results'!$G$13)*('Inputs and Results'!$G$15-'Inputs and Results'!$G$14))))</f>
        <v>713.75353442034543</v>
      </c>
      <c r="D6121">
        <f t="shared" ca="1" si="399"/>
        <v>1187.1613003791895</v>
      </c>
      <c r="E6121">
        <f t="shared" ca="1" si="401"/>
        <v>0.80145996049684709</v>
      </c>
      <c r="F6121">
        <f t="shared" ca="1" si="401"/>
        <v>0.72126362049381454</v>
      </c>
    </row>
    <row r="6122" spans="1:6" ht="15.75" customHeight="1" x14ac:dyDescent="0.2">
      <c r="A6122">
        <v>6121</v>
      </c>
      <c r="B6122" s="47">
        <f ca="1">IF('Inputs and Results'!$C$15='Inputs and Results'!$C$13, 'Inputs and Results'!$C$13, IF(E6122 &lt;= ('Inputs and Results'!$C$14-'Inputs and Results'!$C$13)/('Inputs and Results'!$C$15-'Inputs and Results'!$C$13), 'Inputs and Results'!$C$13 + SQRT(E6122*('Inputs and Results'!$C$15-'Inputs and Results'!$C$13)*('Inputs and Results'!$C$14-'Inputs and Results'!$C$13)), 'Inputs and Results'!$C$15 - SQRT((1-E6122)*('Inputs and Results'!$C$15-'Inputs and Results'!$C$13)*('Inputs and Results'!$C$15-'Inputs and Results'!$C$14))))</f>
        <v>1.5487203365741236</v>
      </c>
      <c r="C6122" s="47">
        <f ca="1">IF('Inputs and Results'!$G$15='Inputs and Results'!$G$13, 'Inputs and Results'!$G$13, IF(F6122 &lt;= ('Inputs and Results'!$G$14-'Inputs and Results'!$G$13)/('Inputs and Results'!$G$15-'Inputs and Results'!$G$13), 'Inputs and Results'!$G$13 + SQRT(F6122*('Inputs and Results'!$G$15-'Inputs and Results'!$G$13)*('Inputs and Results'!$G$14-'Inputs and Results'!$G$13)), 'Inputs and Results'!$G$15 - SQRT((1-F6122)*('Inputs and Results'!$G$15-'Inputs and Results'!$G$13)*('Inputs and Results'!$G$15-'Inputs and Results'!$G$14))))</f>
        <v>429.88300883611544</v>
      </c>
      <c r="D6122">
        <f t="shared" ca="1" si="399"/>
        <v>665.76855813216559</v>
      </c>
      <c r="E6122">
        <f t="shared" ref="E6122:F6141" ca="1" si="402">RAND()</f>
        <v>0.76597637094738613</v>
      </c>
      <c r="F6122">
        <f t="shared" ca="1" si="402"/>
        <v>0.30081170318421913</v>
      </c>
    </row>
    <row r="6123" spans="1:6" ht="15.75" customHeight="1" x14ac:dyDescent="0.2">
      <c r="A6123">
        <v>6122</v>
      </c>
      <c r="B6123" s="47">
        <f ca="1">IF('Inputs and Results'!$C$15='Inputs and Results'!$C$13, 'Inputs and Results'!$C$13, IF(E6123 &lt;= ('Inputs and Results'!$C$14-'Inputs and Results'!$C$13)/('Inputs and Results'!$C$15-'Inputs and Results'!$C$13), 'Inputs and Results'!$C$13 + SQRT(E6123*('Inputs and Results'!$C$15-'Inputs and Results'!$C$13)*('Inputs and Results'!$C$14-'Inputs and Results'!$C$13)), 'Inputs and Results'!$C$15 - SQRT((1-E6123)*('Inputs and Results'!$C$15-'Inputs and Results'!$C$13)*('Inputs and Results'!$C$15-'Inputs and Results'!$C$14))))</f>
        <v>0.24597702425603352</v>
      </c>
      <c r="C6123" s="47">
        <f ca="1">IF('Inputs and Results'!$G$15='Inputs and Results'!$G$13, 'Inputs and Results'!$G$13, IF(F6123 &lt;= ('Inputs and Results'!$G$14-'Inputs and Results'!$G$13)/('Inputs and Results'!$G$15-'Inputs and Results'!$G$13), 'Inputs and Results'!$G$13 + SQRT(F6123*('Inputs and Results'!$G$15-'Inputs and Results'!$G$13)*('Inputs and Results'!$G$14-'Inputs and Results'!$G$13)), 'Inputs and Results'!$G$15 - SQRT((1-F6123)*('Inputs and Results'!$G$15-'Inputs and Results'!$G$13)*('Inputs and Results'!$G$15-'Inputs and Results'!$G$14))))</f>
        <v>882.93599035650846</v>
      </c>
      <c r="D6123">
        <f t="shared" ca="1" si="399"/>
        <v>217.18196751644786</v>
      </c>
      <c r="E6123">
        <f t="shared" ca="1" si="402"/>
        <v>0.15726193878603867</v>
      </c>
      <c r="F6123">
        <f t="shared" ca="1" si="402"/>
        <v>0.88148464149786665</v>
      </c>
    </row>
    <row r="6124" spans="1:6" ht="15.75" customHeight="1" x14ac:dyDescent="0.2">
      <c r="A6124">
        <v>6123</v>
      </c>
      <c r="B6124" s="47">
        <f ca="1">IF('Inputs and Results'!$C$15='Inputs and Results'!$C$13, 'Inputs and Results'!$C$13, IF(E6124 &lt;= ('Inputs and Results'!$C$14-'Inputs and Results'!$C$13)/('Inputs and Results'!$C$15-'Inputs and Results'!$C$13), 'Inputs and Results'!$C$13 + SQRT(E6124*('Inputs and Results'!$C$15-'Inputs and Results'!$C$13)*('Inputs and Results'!$C$14-'Inputs and Results'!$C$13)), 'Inputs and Results'!$C$15 - SQRT((1-E6124)*('Inputs and Results'!$C$15-'Inputs and Results'!$C$13)*('Inputs and Results'!$C$15-'Inputs and Results'!$C$14))))</f>
        <v>1.5836924913586352</v>
      </c>
      <c r="C6124" s="47">
        <f ca="1">IF('Inputs and Results'!$G$15='Inputs and Results'!$G$13, 'Inputs and Results'!$G$13, IF(F6124 &lt;= ('Inputs and Results'!$G$14-'Inputs and Results'!$G$13)/('Inputs and Results'!$G$15-'Inputs and Results'!$G$13), 'Inputs and Results'!$G$13 + SQRT(F6124*('Inputs and Results'!$G$15-'Inputs and Results'!$G$13)*('Inputs and Results'!$G$14-'Inputs and Results'!$G$13)), 'Inputs and Results'!$G$15 - SQRT((1-F6124)*('Inputs and Results'!$G$15-'Inputs and Results'!$G$13)*('Inputs and Results'!$G$15-'Inputs and Results'!$G$14))))</f>
        <v>306.56792713792629</v>
      </c>
      <c r="D6124">
        <f t="shared" ca="1" si="399"/>
        <v>485.50932429971505</v>
      </c>
      <c r="E6124">
        <f t="shared" ca="1" si="402"/>
        <v>0.77711922677401002</v>
      </c>
      <c r="F6124">
        <f t="shared" ca="1" si="402"/>
        <v>5.8969244803514731E-2</v>
      </c>
    </row>
    <row r="6125" spans="1:6" ht="15.75" customHeight="1" x14ac:dyDescent="0.2">
      <c r="A6125">
        <v>6124</v>
      </c>
      <c r="B6125" s="47">
        <f ca="1">IF('Inputs and Results'!$C$15='Inputs and Results'!$C$13, 'Inputs and Results'!$C$13, IF(E6125 &lt;= ('Inputs and Results'!$C$14-'Inputs and Results'!$C$13)/('Inputs and Results'!$C$15-'Inputs and Results'!$C$13), 'Inputs and Results'!$C$13 + SQRT(E6125*('Inputs and Results'!$C$15-'Inputs and Results'!$C$13)*('Inputs and Results'!$C$14-'Inputs and Results'!$C$13)), 'Inputs and Results'!$C$15 - SQRT((1-E6125)*('Inputs and Results'!$C$15-'Inputs and Results'!$C$13)*('Inputs and Results'!$C$15-'Inputs and Results'!$C$14))))</f>
        <v>2.0057128948019596</v>
      </c>
      <c r="C6125" s="47">
        <f ca="1">IF('Inputs and Results'!$G$15='Inputs and Results'!$G$13, 'Inputs and Results'!$G$13, IF(F6125 &lt;= ('Inputs and Results'!$G$14-'Inputs and Results'!$G$13)/('Inputs and Results'!$G$15-'Inputs and Results'!$G$13), 'Inputs and Results'!$G$13 + SQRT(F6125*('Inputs and Results'!$G$15-'Inputs and Results'!$G$13)*('Inputs and Results'!$G$14-'Inputs and Results'!$G$13)), 'Inputs and Results'!$G$15 - SQRT((1-F6125)*('Inputs and Results'!$G$15-'Inputs and Results'!$G$13)*('Inputs and Results'!$G$15-'Inputs and Results'!$G$14))))</f>
        <v>975.67873930524115</v>
      </c>
      <c r="D6125">
        <f t="shared" ca="1" si="399"/>
        <v>1956.9314286086417</v>
      </c>
      <c r="E6125">
        <f t="shared" ca="1" si="402"/>
        <v>0.8901547947152112</v>
      </c>
      <c r="F6125">
        <f t="shared" ca="1" si="402"/>
        <v>0.94067720376675268</v>
      </c>
    </row>
    <row r="6126" spans="1:6" ht="15.75" customHeight="1" x14ac:dyDescent="0.2">
      <c r="A6126">
        <v>6125</v>
      </c>
      <c r="B6126" s="47">
        <f ca="1">IF('Inputs and Results'!$C$15='Inputs and Results'!$C$13, 'Inputs and Results'!$C$13, IF(E6126 &lt;= ('Inputs and Results'!$C$14-'Inputs and Results'!$C$13)/('Inputs and Results'!$C$15-'Inputs and Results'!$C$13), 'Inputs and Results'!$C$13 + SQRT(E6126*('Inputs and Results'!$C$15-'Inputs and Results'!$C$13)*('Inputs and Results'!$C$14-'Inputs and Results'!$C$13)), 'Inputs and Results'!$C$15 - SQRT((1-E6126)*('Inputs and Results'!$C$15-'Inputs and Results'!$C$13)*('Inputs and Results'!$C$15-'Inputs and Results'!$C$14))))</f>
        <v>2.072552197312532</v>
      </c>
      <c r="C6126" s="47">
        <f ca="1">IF('Inputs and Results'!$G$15='Inputs and Results'!$G$13, 'Inputs and Results'!$G$13, IF(F6126 &lt;= ('Inputs and Results'!$G$14-'Inputs and Results'!$G$13)/('Inputs and Results'!$G$15-'Inputs and Results'!$G$13), 'Inputs and Results'!$G$13 + SQRT(F6126*('Inputs and Results'!$G$15-'Inputs and Results'!$G$13)*('Inputs and Results'!$G$14-'Inputs and Results'!$G$13)), 'Inputs and Results'!$G$15 - SQRT((1-F6126)*('Inputs and Results'!$G$15-'Inputs and Results'!$G$13)*('Inputs and Results'!$G$15-'Inputs and Results'!$G$14))))</f>
        <v>491.59580788458777</v>
      </c>
      <c r="D6126">
        <f t="shared" ca="1" si="399"/>
        <v>1018.8579718208317</v>
      </c>
      <c r="E6126">
        <f t="shared" ca="1" si="402"/>
        <v>0.90442673036557641</v>
      </c>
      <c r="F6126">
        <f t="shared" ca="1" si="402"/>
        <v>0.40837981256896339</v>
      </c>
    </row>
    <row r="6127" spans="1:6" ht="15.75" customHeight="1" x14ac:dyDescent="0.2">
      <c r="A6127">
        <v>6126</v>
      </c>
      <c r="B6127" s="47">
        <f ca="1">IF('Inputs and Results'!$C$15='Inputs and Results'!$C$13, 'Inputs and Results'!$C$13, IF(E6127 &lt;= ('Inputs and Results'!$C$14-'Inputs and Results'!$C$13)/('Inputs and Results'!$C$15-'Inputs and Results'!$C$13), 'Inputs and Results'!$C$13 + SQRT(E6127*('Inputs and Results'!$C$15-'Inputs and Results'!$C$13)*('Inputs and Results'!$C$14-'Inputs and Results'!$C$13)), 'Inputs and Results'!$C$15 - SQRT((1-E6127)*('Inputs and Results'!$C$15-'Inputs and Results'!$C$13)*('Inputs and Results'!$C$15-'Inputs and Results'!$C$14))))</f>
        <v>1.00967762151785</v>
      </c>
      <c r="C6127" s="47">
        <f ca="1">IF('Inputs and Results'!$G$15='Inputs and Results'!$G$13, 'Inputs and Results'!$G$13, IF(F6127 &lt;= ('Inputs and Results'!$G$14-'Inputs and Results'!$G$13)/('Inputs and Results'!$G$15-'Inputs and Results'!$G$13), 'Inputs and Results'!$G$13 + SQRT(F6127*('Inputs and Results'!$G$15-'Inputs and Results'!$G$13)*('Inputs and Results'!$G$14-'Inputs and Results'!$G$13)), 'Inputs and Results'!$G$15 - SQRT((1-F6127)*('Inputs and Results'!$G$15-'Inputs and Results'!$G$13)*('Inputs and Results'!$G$15-'Inputs and Results'!$G$14))))</f>
        <v>704.82990504178042</v>
      </c>
      <c r="D6127">
        <f t="shared" ca="1" si="399"/>
        <v>711.65098209723692</v>
      </c>
      <c r="E6127">
        <f t="shared" ca="1" si="402"/>
        <v>0.55984631441257304</v>
      </c>
      <c r="F6127">
        <f t="shared" ca="1" si="402"/>
        <v>0.71093896317092409</v>
      </c>
    </row>
    <row r="6128" spans="1:6" ht="15.75" customHeight="1" x14ac:dyDescent="0.2">
      <c r="A6128">
        <v>6127</v>
      </c>
      <c r="B6128" s="47">
        <f ca="1">IF('Inputs and Results'!$C$15='Inputs and Results'!$C$13, 'Inputs and Results'!$C$13, IF(E6128 &lt;= ('Inputs and Results'!$C$14-'Inputs and Results'!$C$13)/('Inputs and Results'!$C$15-'Inputs and Results'!$C$13), 'Inputs and Results'!$C$13 + SQRT(E6128*('Inputs and Results'!$C$15-'Inputs and Results'!$C$13)*('Inputs and Results'!$C$14-'Inputs and Results'!$C$13)), 'Inputs and Results'!$C$15 - SQRT((1-E6128)*('Inputs and Results'!$C$15-'Inputs and Results'!$C$13)*('Inputs and Results'!$C$15-'Inputs and Results'!$C$14))))</f>
        <v>8.9458109414628506E-2</v>
      </c>
      <c r="C6128" s="47">
        <f ca="1">IF('Inputs and Results'!$G$15='Inputs and Results'!$G$13, 'Inputs and Results'!$G$13, IF(F6128 &lt;= ('Inputs and Results'!$G$14-'Inputs and Results'!$G$13)/('Inputs and Results'!$G$15-'Inputs and Results'!$G$13), 'Inputs and Results'!$G$13 + SQRT(F6128*('Inputs and Results'!$G$15-'Inputs and Results'!$G$13)*('Inputs and Results'!$G$14-'Inputs and Results'!$G$13)), 'Inputs and Results'!$G$15 - SQRT((1-F6128)*('Inputs and Results'!$G$15-'Inputs and Results'!$G$13)*('Inputs and Results'!$G$15-'Inputs and Results'!$G$14))))</f>
        <v>280.37934034268881</v>
      </c>
      <c r="D6128">
        <f t="shared" ca="1" si="399"/>
        <v>25.082205705977621</v>
      </c>
      <c r="E6128">
        <f t="shared" ca="1" si="402"/>
        <v>5.8749544794192476E-2</v>
      </c>
      <c r="F6128">
        <f t="shared" ca="1" si="402"/>
        <v>2.9930672196365471E-3</v>
      </c>
    </row>
    <row r="6129" spans="1:6" ht="15.75" customHeight="1" x14ac:dyDescent="0.2">
      <c r="A6129">
        <v>6128</v>
      </c>
      <c r="B6129" s="47">
        <f ca="1">IF('Inputs and Results'!$C$15='Inputs and Results'!$C$13, 'Inputs and Results'!$C$13, IF(E6129 &lt;= ('Inputs and Results'!$C$14-'Inputs and Results'!$C$13)/('Inputs and Results'!$C$15-'Inputs and Results'!$C$13), 'Inputs and Results'!$C$13 + SQRT(E6129*('Inputs and Results'!$C$15-'Inputs and Results'!$C$13)*('Inputs and Results'!$C$14-'Inputs and Results'!$C$13)), 'Inputs and Results'!$C$15 - SQRT((1-E6129)*('Inputs and Results'!$C$15-'Inputs and Results'!$C$13)*('Inputs and Results'!$C$15-'Inputs and Results'!$C$14))))</f>
        <v>0.70928665457512574</v>
      </c>
      <c r="C6129" s="47">
        <f ca="1">IF('Inputs and Results'!$G$15='Inputs and Results'!$G$13, 'Inputs and Results'!$G$13, IF(F6129 &lt;= ('Inputs and Results'!$G$14-'Inputs and Results'!$G$13)/('Inputs and Results'!$G$15-'Inputs and Results'!$G$13), 'Inputs and Results'!$G$13 + SQRT(F6129*('Inputs and Results'!$G$15-'Inputs and Results'!$G$13)*('Inputs and Results'!$G$14-'Inputs and Results'!$G$13)), 'Inputs and Results'!$G$15 - SQRT((1-F6129)*('Inputs and Results'!$G$15-'Inputs and Results'!$G$13)*('Inputs and Results'!$G$15-'Inputs and Results'!$G$14))))</f>
        <v>572.02217413056837</v>
      </c>
      <c r="D6129">
        <f t="shared" ca="1" si="399"/>
        <v>405.72769423186088</v>
      </c>
      <c r="E6129">
        <f t="shared" ca="1" si="402"/>
        <v>0.41695915212137569</v>
      </c>
      <c r="F6129">
        <f t="shared" ca="1" si="402"/>
        <v>0.53508949722579058</v>
      </c>
    </row>
    <row r="6130" spans="1:6" ht="15.75" customHeight="1" x14ac:dyDescent="0.2">
      <c r="A6130">
        <v>6129</v>
      </c>
      <c r="B6130" s="47">
        <f ca="1">IF('Inputs and Results'!$C$15='Inputs and Results'!$C$13, 'Inputs and Results'!$C$13, IF(E6130 &lt;= ('Inputs and Results'!$C$14-'Inputs and Results'!$C$13)/('Inputs and Results'!$C$15-'Inputs and Results'!$C$13), 'Inputs and Results'!$C$13 + SQRT(E6130*('Inputs and Results'!$C$15-'Inputs and Results'!$C$13)*('Inputs and Results'!$C$14-'Inputs and Results'!$C$13)), 'Inputs and Results'!$C$15 - SQRT((1-E6130)*('Inputs and Results'!$C$15-'Inputs and Results'!$C$13)*('Inputs and Results'!$C$15-'Inputs and Results'!$C$14))))</f>
        <v>1.9874158441165504</v>
      </c>
      <c r="C6130" s="47">
        <f ca="1">IF('Inputs and Results'!$G$15='Inputs and Results'!$G$13, 'Inputs and Results'!$G$13, IF(F6130 &lt;= ('Inputs and Results'!$G$14-'Inputs and Results'!$G$13)/('Inputs and Results'!$G$15-'Inputs and Results'!$G$13), 'Inputs and Results'!$G$13 + SQRT(F6130*('Inputs and Results'!$G$15-'Inputs and Results'!$G$13)*('Inputs and Results'!$G$14-'Inputs and Results'!$G$13)), 'Inputs and Results'!$G$15 - SQRT((1-F6130)*('Inputs and Results'!$G$15-'Inputs and Results'!$G$13)*('Inputs and Results'!$G$15-'Inputs and Results'!$G$14))))</f>
        <v>280.52711488162754</v>
      </c>
      <c r="D6130">
        <f t="shared" ca="1" si="399"/>
        <v>557.52403282005025</v>
      </c>
      <c r="E6130">
        <f t="shared" ca="1" si="402"/>
        <v>0.88607481413931133</v>
      </c>
      <c r="F6130">
        <f t="shared" ca="1" si="402"/>
        <v>3.3134610707290513E-3</v>
      </c>
    </row>
    <row r="6131" spans="1:6" ht="15.75" customHeight="1" x14ac:dyDescent="0.2">
      <c r="A6131">
        <v>6130</v>
      </c>
      <c r="B6131" s="47">
        <f ca="1">IF('Inputs and Results'!$C$15='Inputs and Results'!$C$13, 'Inputs and Results'!$C$13, IF(E6131 &lt;= ('Inputs and Results'!$C$14-'Inputs and Results'!$C$13)/('Inputs and Results'!$C$15-'Inputs and Results'!$C$13), 'Inputs and Results'!$C$13 + SQRT(E6131*('Inputs and Results'!$C$15-'Inputs and Results'!$C$13)*('Inputs and Results'!$C$14-'Inputs and Results'!$C$13)), 'Inputs and Results'!$C$15 - SQRT((1-E6131)*('Inputs and Results'!$C$15-'Inputs and Results'!$C$13)*('Inputs and Results'!$C$15-'Inputs and Results'!$C$14))))</f>
        <v>1.3181508712266639</v>
      </c>
      <c r="C6131" s="47">
        <f ca="1">IF('Inputs and Results'!$G$15='Inputs and Results'!$G$13, 'Inputs and Results'!$G$13, IF(F6131 &lt;= ('Inputs and Results'!$G$14-'Inputs and Results'!$G$13)/('Inputs and Results'!$G$15-'Inputs and Results'!$G$13), 'Inputs and Results'!$G$13 + SQRT(F6131*('Inputs and Results'!$G$15-'Inputs and Results'!$G$13)*('Inputs and Results'!$G$14-'Inputs and Results'!$G$13)), 'Inputs and Results'!$G$15 - SQRT((1-F6131)*('Inputs and Results'!$G$15-'Inputs and Results'!$G$13)*('Inputs and Results'!$G$15-'Inputs and Results'!$G$14))))</f>
        <v>448.58321687562</v>
      </c>
      <c r="D6131">
        <f t="shared" ca="1" si="399"/>
        <v>591.30035814225801</v>
      </c>
      <c r="E6131">
        <f t="shared" ca="1" si="402"/>
        <v>0.6857092786715967</v>
      </c>
      <c r="F6131">
        <f t="shared" ca="1" si="402"/>
        <v>0.33435523399483003</v>
      </c>
    </row>
    <row r="6132" spans="1:6" ht="15.75" customHeight="1" x14ac:dyDescent="0.2">
      <c r="A6132">
        <v>6131</v>
      </c>
      <c r="B6132" s="47">
        <f ca="1">IF('Inputs and Results'!$C$15='Inputs and Results'!$C$13, 'Inputs and Results'!$C$13, IF(E6132 &lt;= ('Inputs and Results'!$C$14-'Inputs and Results'!$C$13)/('Inputs and Results'!$C$15-'Inputs and Results'!$C$13), 'Inputs and Results'!$C$13 + SQRT(E6132*('Inputs and Results'!$C$15-'Inputs and Results'!$C$13)*('Inputs and Results'!$C$14-'Inputs and Results'!$C$13)), 'Inputs and Results'!$C$15 - SQRT((1-E6132)*('Inputs and Results'!$C$15-'Inputs and Results'!$C$13)*('Inputs and Results'!$C$15-'Inputs and Results'!$C$14))))</f>
        <v>0.8342179562130343</v>
      </c>
      <c r="C6132" s="47">
        <f ca="1">IF('Inputs and Results'!$G$15='Inputs and Results'!$G$13, 'Inputs and Results'!$G$13, IF(F6132 &lt;= ('Inputs and Results'!$G$14-'Inputs and Results'!$G$13)/('Inputs and Results'!$G$15-'Inputs and Results'!$G$13), 'Inputs and Results'!$G$13 + SQRT(F6132*('Inputs and Results'!$G$15-'Inputs and Results'!$G$13)*('Inputs and Results'!$G$14-'Inputs and Results'!$G$13)), 'Inputs and Results'!$G$15 - SQRT((1-F6132)*('Inputs and Results'!$G$15-'Inputs and Results'!$G$13)*('Inputs and Results'!$G$15-'Inputs and Results'!$G$14))))</f>
        <v>1116.6119983683971</v>
      </c>
      <c r="D6132">
        <f t="shared" ca="1" si="399"/>
        <v>931.49777916183621</v>
      </c>
      <c r="E6132">
        <f t="shared" ca="1" si="402"/>
        <v>0.47882090431221713</v>
      </c>
      <c r="F6132">
        <f t="shared" ca="1" si="402"/>
        <v>0.99180237831452123</v>
      </c>
    </row>
    <row r="6133" spans="1:6" ht="15.75" customHeight="1" x14ac:dyDescent="0.2">
      <c r="A6133">
        <v>6132</v>
      </c>
      <c r="B6133" s="47">
        <f ca="1">IF('Inputs and Results'!$C$15='Inputs and Results'!$C$13, 'Inputs and Results'!$C$13, IF(E6133 &lt;= ('Inputs and Results'!$C$14-'Inputs and Results'!$C$13)/('Inputs and Results'!$C$15-'Inputs and Results'!$C$13), 'Inputs and Results'!$C$13 + SQRT(E6133*('Inputs and Results'!$C$15-'Inputs and Results'!$C$13)*('Inputs and Results'!$C$14-'Inputs and Results'!$C$13)), 'Inputs and Results'!$C$15 - SQRT((1-E6133)*('Inputs and Results'!$C$15-'Inputs and Results'!$C$13)*('Inputs and Results'!$C$15-'Inputs and Results'!$C$14))))</f>
        <v>3.7507824752754715E-2</v>
      </c>
      <c r="C6133" s="47">
        <f ca="1">IF('Inputs and Results'!$G$15='Inputs and Results'!$G$13, 'Inputs and Results'!$G$13, IF(F6133 &lt;= ('Inputs and Results'!$G$14-'Inputs and Results'!$G$13)/('Inputs and Results'!$G$15-'Inputs and Results'!$G$13), 'Inputs and Results'!$G$13 + SQRT(F6133*('Inputs and Results'!$G$15-'Inputs and Results'!$G$13)*('Inputs and Results'!$G$14-'Inputs and Results'!$G$13)), 'Inputs and Results'!$G$15 - SQRT((1-F6133)*('Inputs and Results'!$G$15-'Inputs and Results'!$G$13)*('Inputs and Results'!$G$15-'Inputs and Results'!$G$14))))</f>
        <v>534.6990007324755</v>
      </c>
      <c r="D6133">
        <f t="shared" ca="1" si="399"/>
        <v>20.055396414946756</v>
      </c>
      <c r="E6133">
        <f t="shared" ca="1" si="402"/>
        <v>2.4848901288760605E-2</v>
      </c>
      <c r="F6133">
        <f t="shared" ca="1" si="402"/>
        <v>0.4781843607814682</v>
      </c>
    </row>
    <row r="6134" spans="1:6" ht="15.75" customHeight="1" x14ac:dyDescent="0.2">
      <c r="A6134">
        <v>6133</v>
      </c>
      <c r="B6134" s="47">
        <f ca="1">IF('Inputs and Results'!$C$15='Inputs and Results'!$C$13, 'Inputs and Results'!$C$13, IF(E6134 &lt;= ('Inputs and Results'!$C$14-'Inputs and Results'!$C$13)/('Inputs and Results'!$C$15-'Inputs and Results'!$C$13), 'Inputs and Results'!$C$13 + SQRT(E6134*('Inputs and Results'!$C$15-'Inputs and Results'!$C$13)*('Inputs and Results'!$C$14-'Inputs and Results'!$C$13)), 'Inputs and Results'!$C$15 - SQRT((1-E6134)*('Inputs and Results'!$C$15-'Inputs and Results'!$C$13)*('Inputs and Results'!$C$15-'Inputs and Results'!$C$14))))</f>
        <v>0.11615634150791543</v>
      </c>
      <c r="C6134" s="47">
        <f ca="1">IF('Inputs and Results'!$G$15='Inputs and Results'!$G$13, 'Inputs and Results'!$G$13, IF(F6134 &lt;= ('Inputs and Results'!$G$14-'Inputs and Results'!$G$13)/('Inputs and Results'!$G$15-'Inputs and Results'!$G$13), 'Inputs and Results'!$G$13 + SQRT(F6134*('Inputs and Results'!$G$15-'Inputs and Results'!$G$13)*('Inputs and Results'!$G$14-'Inputs and Results'!$G$13)), 'Inputs and Results'!$G$15 - SQRT((1-F6134)*('Inputs and Results'!$G$15-'Inputs and Results'!$G$13)*('Inputs and Results'!$G$15-'Inputs and Results'!$G$14))))</f>
        <v>479.99495260761046</v>
      </c>
      <c r="D6134">
        <f t="shared" ca="1" si="399"/>
        <v>55.754457637165281</v>
      </c>
      <c r="E6134">
        <f t="shared" ca="1" si="402"/>
        <v>7.5938417041665263E-2</v>
      </c>
      <c r="F6134">
        <f t="shared" ca="1" si="402"/>
        <v>0.38884436348806861</v>
      </c>
    </row>
    <row r="6135" spans="1:6" ht="15.75" customHeight="1" x14ac:dyDescent="0.2">
      <c r="A6135">
        <v>6134</v>
      </c>
      <c r="B6135" s="47">
        <f ca="1">IF('Inputs and Results'!$C$15='Inputs and Results'!$C$13, 'Inputs and Results'!$C$13, IF(E6135 &lt;= ('Inputs and Results'!$C$14-'Inputs and Results'!$C$13)/('Inputs and Results'!$C$15-'Inputs and Results'!$C$13), 'Inputs and Results'!$C$13 + SQRT(E6135*('Inputs and Results'!$C$15-'Inputs and Results'!$C$13)*('Inputs and Results'!$C$14-'Inputs and Results'!$C$13)), 'Inputs and Results'!$C$15 - SQRT((1-E6135)*('Inputs and Results'!$C$15-'Inputs and Results'!$C$13)*('Inputs and Results'!$C$15-'Inputs and Results'!$C$14))))</f>
        <v>0.55618198945945485</v>
      </c>
      <c r="C6135" s="47">
        <f ca="1">IF('Inputs and Results'!$G$15='Inputs and Results'!$G$13, 'Inputs and Results'!$G$13, IF(F6135 &lt;= ('Inputs and Results'!$G$14-'Inputs and Results'!$G$13)/('Inputs and Results'!$G$15-'Inputs and Results'!$G$13), 'Inputs and Results'!$G$13 + SQRT(F6135*('Inputs and Results'!$G$15-'Inputs and Results'!$G$13)*('Inputs and Results'!$G$14-'Inputs and Results'!$G$13)), 'Inputs and Results'!$G$15 - SQRT((1-F6135)*('Inputs and Results'!$G$15-'Inputs and Results'!$G$13)*('Inputs and Results'!$G$15-'Inputs and Results'!$G$14))))</f>
        <v>318.52229457285443</v>
      </c>
      <c r="D6135">
        <f t="shared" ca="1" si="399"/>
        <v>177.15636348272071</v>
      </c>
      <c r="E6135">
        <f t="shared" ca="1" si="402"/>
        <v>0.33641705903973906</v>
      </c>
      <c r="F6135">
        <f t="shared" ca="1" si="402"/>
        <v>8.3983272247974861E-2</v>
      </c>
    </row>
    <row r="6136" spans="1:6" ht="15.75" customHeight="1" x14ac:dyDescent="0.2">
      <c r="A6136">
        <v>6135</v>
      </c>
      <c r="B6136" s="47">
        <f ca="1">IF('Inputs and Results'!$C$15='Inputs and Results'!$C$13, 'Inputs and Results'!$C$13, IF(E6136 &lt;= ('Inputs and Results'!$C$14-'Inputs and Results'!$C$13)/('Inputs and Results'!$C$15-'Inputs and Results'!$C$13), 'Inputs and Results'!$C$13 + SQRT(E6136*('Inputs and Results'!$C$15-'Inputs and Results'!$C$13)*('Inputs and Results'!$C$14-'Inputs and Results'!$C$13)), 'Inputs and Results'!$C$15 - SQRT((1-E6136)*('Inputs and Results'!$C$15-'Inputs and Results'!$C$13)*('Inputs and Results'!$C$15-'Inputs and Results'!$C$14))))</f>
        <v>1.9333993398517968</v>
      </c>
      <c r="C6136" s="47">
        <f ca="1">IF('Inputs and Results'!$G$15='Inputs and Results'!$G$13, 'Inputs and Results'!$G$13, IF(F6136 &lt;= ('Inputs and Results'!$G$14-'Inputs and Results'!$G$13)/('Inputs and Results'!$G$15-'Inputs and Results'!$G$13), 'Inputs and Results'!$G$13 + SQRT(F6136*('Inputs and Results'!$G$15-'Inputs and Results'!$G$13)*('Inputs and Results'!$G$14-'Inputs and Results'!$G$13)), 'Inputs and Results'!$G$15 - SQRT((1-F6136)*('Inputs and Results'!$G$15-'Inputs and Results'!$G$13)*('Inputs and Results'!$G$15-'Inputs and Results'!$G$14))))</f>
        <v>309.93657859164296</v>
      </c>
      <c r="D6136">
        <f t="shared" ca="1" si="399"/>
        <v>599.23117644500701</v>
      </c>
      <c r="E6136">
        <f t="shared" ca="1" si="402"/>
        <v>0.87359589241904634</v>
      </c>
      <c r="F6136">
        <f t="shared" ca="1" si="402"/>
        <v>6.6052107680304895E-2</v>
      </c>
    </row>
    <row r="6137" spans="1:6" ht="15.75" customHeight="1" x14ac:dyDescent="0.2">
      <c r="A6137">
        <v>6136</v>
      </c>
      <c r="B6137" s="47">
        <f ca="1">IF('Inputs and Results'!$C$15='Inputs and Results'!$C$13, 'Inputs and Results'!$C$13, IF(E6137 &lt;= ('Inputs and Results'!$C$14-'Inputs and Results'!$C$13)/('Inputs and Results'!$C$15-'Inputs and Results'!$C$13), 'Inputs and Results'!$C$13 + SQRT(E6137*('Inputs and Results'!$C$15-'Inputs and Results'!$C$13)*('Inputs and Results'!$C$14-'Inputs and Results'!$C$13)), 'Inputs and Results'!$C$15 - SQRT((1-E6137)*('Inputs and Results'!$C$15-'Inputs and Results'!$C$13)*('Inputs and Results'!$C$15-'Inputs and Results'!$C$14))))</f>
        <v>2.0258694422471155</v>
      </c>
      <c r="C6137" s="47">
        <f ca="1">IF('Inputs and Results'!$G$15='Inputs and Results'!$G$13, 'Inputs and Results'!$G$13, IF(F6137 &lt;= ('Inputs and Results'!$G$14-'Inputs and Results'!$G$13)/('Inputs and Results'!$G$15-'Inputs and Results'!$G$13), 'Inputs and Results'!$G$13 + SQRT(F6137*('Inputs and Results'!$G$15-'Inputs and Results'!$G$13)*('Inputs and Results'!$G$14-'Inputs and Results'!$G$13)), 'Inputs and Results'!$G$15 - SQRT((1-F6137)*('Inputs and Results'!$G$15-'Inputs and Results'!$G$13)*('Inputs and Results'!$G$15-'Inputs and Results'!$G$14))))</f>
        <v>568.01722940057812</v>
      </c>
      <c r="D6137">
        <f t="shared" ca="1" si="399"/>
        <v>1150.728747712501</v>
      </c>
      <c r="E6137">
        <f t="shared" ca="1" si="402"/>
        <v>0.89456329516133937</v>
      </c>
      <c r="F6137">
        <f t="shared" ca="1" si="402"/>
        <v>0.52914063062912375</v>
      </c>
    </row>
    <row r="6138" spans="1:6" ht="15.75" customHeight="1" x14ac:dyDescent="0.2">
      <c r="A6138">
        <v>6137</v>
      </c>
      <c r="B6138" s="47">
        <f ca="1">IF('Inputs and Results'!$C$15='Inputs and Results'!$C$13, 'Inputs and Results'!$C$13, IF(E6138 &lt;= ('Inputs and Results'!$C$14-'Inputs and Results'!$C$13)/('Inputs and Results'!$C$15-'Inputs and Results'!$C$13), 'Inputs and Results'!$C$13 + SQRT(E6138*('Inputs and Results'!$C$15-'Inputs and Results'!$C$13)*('Inputs and Results'!$C$14-'Inputs and Results'!$C$13)), 'Inputs and Results'!$C$15 - SQRT((1-E6138)*('Inputs and Results'!$C$15-'Inputs and Results'!$C$13)*('Inputs and Results'!$C$15-'Inputs and Results'!$C$14))))</f>
        <v>0.89460132015190208</v>
      </c>
      <c r="C6138" s="47">
        <f ca="1">IF('Inputs and Results'!$G$15='Inputs and Results'!$G$13, 'Inputs and Results'!$G$13, IF(F6138 &lt;= ('Inputs and Results'!$G$14-'Inputs and Results'!$G$13)/('Inputs and Results'!$G$15-'Inputs and Results'!$G$13), 'Inputs and Results'!$G$13 + SQRT(F6138*('Inputs and Results'!$G$15-'Inputs and Results'!$G$13)*('Inputs and Results'!$G$14-'Inputs and Results'!$G$13)), 'Inputs and Results'!$G$15 - SQRT((1-F6138)*('Inputs and Results'!$G$15-'Inputs and Results'!$G$13)*('Inputs and Results'!$G$15-'Inputs and Results'!$G$14))))</f>
        <v>502.67870071260131</v>
      </c>
      <c r="D6138">
        <f t="shared" ca="1" si="399"/>
        <v>449.69702926973599</v>
      </c>
      <c r="E6138">
        <f t="shared" ca="1" si="402"/>
        <v>0.50747737765487611</v>
      </c>
      <c r="F6138">
        <f t="shared" ca="1" si="402"/>
        <v>0.42674665049217619</v>
      </c>
    </row>
    <row r="6139" spans="1:6" ht="15.75" customHeight="1" x14ac:dyDescent="0.2">
      <c r="A6139">
        <v>6138</v>
      </c>
      <c r="B6139" s="47">
        <f ca="1">IF('Inputs and Results'!$C$15='Inputs and Results'!$C$13, 'Inputs and Results'!$C$13, IF(E6139 &lt;= ('Inputs and Results'!$C$14-'Inputs and Results'!$C$13)/('Inputs and Results'!$C$15-'Inputs and Results'!$C$13), 'Inputs and Results'!$C$13 + SQRT(E6139*('Inputs and Results'!$C$15-'Inputs and Results'!$C$13)*('Inputs and Results'!$C$14-'Inputs and Results'!$C$13)), 'Inputs and Results'!$C$15 - SQRT((1-E6139)*('Inputs and Results'!$C$15-'Inputs and Results'!$C$13)*('Inputs and Results'!$C$15-'Inputs and Results'!$C$14))))</f>
        <v>0.36567137557886609</v>
      </c>
      <c r="C6139" s="47">
        <f ca="1">IF('Inputs and Results'!$G$15='Inputs and Results'!$G$13, 'Inputs and Results'!$G$13, IF(F6139 &lt;= ('Inputs and Results'!$G$14-'Inputs and Results'!$G$13)/('Inputs and Results'!$G$15-'Inputs and Results'!$G$13), 'Inputs and Results'!$G$13 + SQRT(F6139*('Inputs and Results'!$G$15-'Inputs and Results'!$G$13)*('Inputs and Results'!$G$14-'Inputs and Results'!$G$13)), 'Inputs and Results'!$G$15 - SQRT((1-F6139)*('Inputs and Results'!$G$15-'Inputs and Results'!$G$13)*('Inputs and Results'!$G$15-'Inputs and Results'!$G$14))))</f>
        <v>411.11584094612306</v>
      </c>
      <c r="D6139">
        <f t="shared" ca="1" si="399"/>
        <v>150.33329508103114</v>
      </c>
      <c r="E6139">
        <f t="shared" ca="1" si="402"/>
        <v>0.2289236331728286</v>
      </c>
      <c r="F6139">
        <f t="shared" ca="1" si="402"/>
        <v>0.26631910458685382</v>
      </c>
    </row>
    <row r="6140" spans="1:6" ht="15.75" customHeight="1" x14ac:dyDescent="0.2">
      <c r="A6140">
        <v>6139</v>
      </c>
      <c r="B6140" s="47">
        <f ca="1">IF('Inputs and Results'!$C$15='Inputs and Results'!$C$13, 'Inputs and Results'!$C$13, IF(E6140 &lt;= ('Inputs and Results'!$C$14-'Inputs and Results'!$C$13)/('Inputs and Results'!$C$15-'Inputs and Results'!$C$13), 'Inputs and Results'!$C$13 + SQRT(E6140*('Inputs and Results'!$C$15-'Inputs and Results'!$C$13)*('Inputs and Results'!$C$14-'Inputs and Results'!$C$13)), 'Inputs and Results'!$C$15 - SQRT((1-E6140)*('Inputs and Results'!$C$15-'Inputs and Results'!$C$13)*('Inputs and Results'!$C$15-'Inputs and Results'!$C$14))))</f>
        <v>0.238157366117981</v>
      </c>
      <c r="C6140" s="47">
        <f ca="1">IF('Inputs and Results'!$G$15='Inputs and Results'!$G$13, 'Inputs and Results'!$G$13, IF(F6140 &lt;= ('Inputs and Results'!$G$14-'Inputs and Results'!$G$13)/('Inputs and Results'!$G$15-'Inputs and Results'!$G$13), 'Inputs and Results'!$G$13 + SQRT(F6140*('Inputs and Results'!$G$15-'Inputs and Results'!$G$13)*('Inputs and Results'!$G$14-'Inputs and Results'!$G$13)), 'Inputs and Results'!$G$15 - SQRT((1-F6140)*('Inputs and Results'!$G$15-'Inputs and Results'!$G$13)*('Inputs and Results'!$G$15-'Inputs and Results'!$G$14))))</f>
        <v>761.78460042621441</v>
      </c>
      <c r="D6140">
        <f t="shared" ca="1" si="399"/>
        <v>181.42461398674581</v>
      </c>
      <c r="E6140">
        <f t="shared" ca="1" si="402"/>
        <v>0.15246947396351451</v>
      </c>
      <c r="F6140">
        <f t="shared" ca="1" si="402"/>
        <v>0.77361064081597963</v>
      </c>
    </row>
    <row r="6141" spans="1:6" ht="15.75" customHeight="1" x14ac:dyDescent="0.2">
      <c r="A6141">
        <v>6140</v>
      </c>
      <c r="B6141" s="47">
        <f ca="1">IF('Inputs and Results'!$C$15='Inputs and Results'!$C$13, 'Inputs and Results'!$C$13, IF(E6141 &lt;= ('Inputs and Results'!$C$14-'Inputs and Results'!$C$13)/('Inputs and Results'!$C$15-'Inputs and Results'!$C$13), 'Inputs and Results'!$C$13 + SQRT(E6141*('Inputs and Results'!$C$15-'Inputs and Results'!$C$13)*('Inputs and Results'!$C$14-'Inputs and Results'!$C$13)), 'Inputs and Results'!$C$15 - SQRT((1-E6141)*('Inputs and Results'!$C$15-'Inputs and Results'!$C$13)*('Inputs and Results'!$C$15-'Inputs and Results'!$C$14))))</f>
        <v>2.8295295138262873</v>
      </c>
      <c r="C6141" s="47">
        <f ca="1">IF('Inputs and Results'!$G$15='Inputs and Results'!$G$13, 'Inputs and Results'!$G$13, IF(F6141 &lt;= ('Inputs and Results'!$G$14-'Inputs and Results'!$G$13)/('Inputs and Results'!$G$15-'Inputs and Results'!$G$13), 'Inputs and Results'!$G$13 + SQRT(F6141*('Inputs and Results'!$G$15-'Inputs and Results'!$G$13)*('Inputs and Results'!$G$14-'Inputs and Results'!$G$13)), 'Inputs and Results'!$G$15 - SQRT((1-F6141)*('Inputs and Results'!$G$15-'Inputs and Results'!$G$13)*('Inputs and Results'!$G$15-'Inputs and Results'!$G$14))))</f>
        <v>681.73259881305296</v>
      </c>
      <c r="D6141">
        <f t="shared" ca="1" si="399"/>
        <v>1928.9825088790292</v>
      </c>
      <c r="E6141">
        <f t="shared" ca="1" si="402"/>
        <v>0.99677109037152201</v>
      </c>
      <c r="F6141">
        <f t="shared" ca="1" si="402"/>
        <v>0.68334341403790677</v>
      </c>
    </row>
    <row r="6142" spans="1:6" ht="15.75" customHeight="1" x14ac:dyDescent="0.2">
      <c r="A6142">
        <v>6141</v>
      </c>
      <c r="B6142" s="47">
        <f ca="1">IF('Inputs and Results'!$C$15='Inputs and Results'!$C$13, 'Inputs and Results'!$C$13, IF(E6142 &lt;= ('Inputs and Results'!$C$14-'Inputs and Results'!$C$13)/('Inputs and Results'!$C$15-'Inputs and Results'!$C$13), 'Inputs and Results'!$C$13 + SQRT(E6142*('Inputs and Results'!$C$15-'Inputs and Results'!$C$13)*('Inputs and Results'!$C$14-'Inputs and Results'!$C$13)), 'Inputs and Results'!$C$15 - SQRT((1-E6142)*('Inputs and Results'!$C$15-'Inputs and Results'!$C$13)*('Inputs and Results'!$C$15-'Inputs and Results'!$C$14))))</f>
        <v>0.68916704064227652</v>
      </c>
      <c r="C6142" s="47">
        <f ca="1">IF('Inputs and Results'!$G$15='Inputs and Results'!$G$13, 'Inputs and Results'!$G$13, IF(F6142 &lt;= ('Inputs and Results'!$G$14-'Inputs and Results'!$G$13)/('Inputs and Results'!$G$15-'Inputs and Results'!$G$13), 'Inputs and Results'!$G$13 + SQRT(F6142*('Inputs and Results'!$G$15-'Inputs and Results'!$G$13)*('Inputs and Results'!$G$14-'Inputs and Results'!$G$13)), 'Inputs and Results'!$G$15 - SQRT((1-F6142)*('Inputs and Results'!$G$15-'Inputs and Results'!$G$13)*('Inputs and Results'!$G$15-'Inputs and Results'!$G$14))))</f>
        <v>662.09370667324686</v>
      </c>
      <c r="D6142">
        <f t="shared" ca="1" si="399"/>
        <v>456.293160455877</v>
      </c>
      <c r="E6142">
        <f t="shared" ref="E6142:F6161" ca="1" si="403">RAND()</f>
        <v>0.40667233710511397</v>
      </c>
      <c r="F6142">
        <f t="shared" ca="1" si="403"/>
        <v>0.65889036205450224</v>
      </c>
    </row>
    <row r="6143" spans="1:6" ht="15.75" customHeight="1" x14ac:dyDescent="0.2">
      <c r="A6143">
        <v>6142</v>
      </c>
      <c r="B6143" s="47">
        <f ca="1">IF('Inputs and Results'!$C$15='Inputs and Results'!$C$13, 'Inputs and Results'!$C$13, IF(E6143 &lt;= ('Inputs and Results'!$C$14-'Inputs and Results'!$C$13)/('Inputs and Results'!$C$15-'Inputs and Results'!$C$13), 'Inputs and Results'!$C$13 + SQRT(E6143*('Inputs and Results'!$C$15-'Inputs and Results'!$C$13)*('Inputs and Results'!$C$14-'Inputs and Results'!$C$13)), 'Inputs and Results'!$C$15 - SQRT((1-E6143)*('Inputs and Results'!$C$15-'Inputs and Results'!$C$13)*('Inputs and Results'!$C$15-'Inputs and Results'!$C$14))))</f>
        <v>1.0646508087618518</v>
      </c>
      <c r="C6143" s="47">
        <f ca="1">IF('Inputs and Results'!$G$15='Inputs and Results'!$G$13, 'Inputs and Results'!$G$13, IF(F6143 &lt;= ('Inputs and Results'!$G$14-'Inputs and Results'!$G$13)/('Inputs and Results'!$G$15-'Inputs and Results'!$G$13), 'Inputs and Results'!$G$13 + SQRT(F6143*('Inputs and Results'!$G$15-'Inputs and Results'!$G$13)*('Inputs and Results'!$G$14-'Inputs and Results'!$G$13)), 'Inputs and Results'!$G$15 - SQRT((1-F6143)*('Inputs and Results'!$G$15-'Inputs and Results'!$G$13)*('Inputs and Results'!$G$15-'Inputs and Results'!$G$14))))</f>
        <v>519.75658119693287</v>
      </c>
      <c r="D6143">
        <f t="shared" ca="1" si="399"/>
        <v>553.35926453060972</v>
      </c>
      <c r="E6143">
        <f t="shared" ca="1" si="403"/>
        <v>0.58382483421931619</v>
      </c>
      <c r="F6143">
        <f t="shared" ca="1" si="403"/>
        <v>0.45448155792412193</v>
      </c>
    </row>
    <row r="6144" spans="1:6" ht="15.75" customHeight="1" x14ac:dyDescent="0.2">
      <c r="A6144">
        <v>6143</v>
      </c>
      <c r="B6144" s="47">
        <f ca="1">IF('Inputs and Results'!$C$15='Inputs and Results'!$C$13, 'Inputs and Results'!$C$13, IF(E6144 &lt;= ('Inputs and Results'!$C$14-'Inputs and Results'!$C$13)/('Inputs and Results'!$C$15-'Inputs and Results'!$C$13), 'Inputs and Results'!$C$13 + SQRT(E6144*('Inputs and Results'!$C$15-'Inputs and Results'!$C$13)*('Inputs and Results'!$C$14-'Inputs and Results'!$C$13)), 'Inputs and Results'!$C$15 - SQRT((1-E6144)*('Inputs and Results'!$C$15-'Inputs and Results'!$C$13)*('Inputs and Results'!$C$15-'Inputs and Results'!$C$14))))</f>
        <v>0.11968382792754939</v>
      </c>
      <c r="C6144" s="47">
        <f ca="1">IF('Inputs and Results'!$G$15='Inputs and Results'!$G$13, 'Inputs and Results'!$G$13, IF(F6144 &lt;= ('Inputs and Results'!$G$14-'Inputs and Results'!$G$13)/('Inputs and Results'!$G$15-'Inputs and Results'!$G$13), 'Inputs and Results'!$G$13 + SQRT(F6144*('Inputs and Results'!$G$15-'Inputs and Results'!$G$13)*('Inputs and Results'!$G$14-'Inputs and Results'!$G$13)), 'Inputs and Results'!$G$15 - SQRT((1-F6144)*('Inputs and Results'!$G$15-'Inputs and Results'!$G$13)*('Inputs and Results'!$G$15-'Inputs and Results'!$G$14))))</f>
        <v>917.4594081380767</v>
      </c>
      <c r="D6144">
        <f t="shared" ca="1" si="399"/>
        <v>109.80505393410888</v>
      </c>
      <c r="E6144">
        <f t="shared" ca="1" si="403"/>
        <v>7.819763876643393E-2</v>
      </c>
      <c r="F6144">
        <f t="shared" ca="1" si="403"/>
        <v>0.90588855519871603</v>
      </c>
    </row>
    <row r="6145" spans="1:6" ht="15.75" customHeight="1" x14ac:dyDescent="0.2">
      <c r="A6145">
        <v>6144</v>
      </c>
      <c r="B6145" s="47">
        <f ca="1">IF('Inputs and Results'!$C$15='Inputs and Results'!$C$13, 'Inputs and Results'!$C$13, IF(E6145 &lt;= ('Inputs and Results'!$C$14-'Inputs and Results'!$C$13)/('Inputs and Results'!$C$15-'Inputs and Results'!$C$13), 'Inputs and Results'!$C$13 + SQRT(E6145*('Inputs and Results'!$C$15-'Inputs and Results'!$C$13)*('Inputs and Results'!$C$14-'Inputs and Results'!$C$13)), 'Inputs and Results'!$C$15 - SQRT((1-E6145)*('Inputs and Results'!$C$15-'Inputs and Results'!$C$13)*('Inputs and Results'!$C$15-'Inputs and Results'!$C$14))))</f>
        <v>1.4791205693547309</v>
      </c>
      <c r="C6145" s="47">
        <f ca="1">IF('Inputs and Results'!$G$15='Inputs and Results'!$G$13, 'Inputs and Results'!$G$13, IF(F6145 &lt;= ('Inputs and Results'!$G$14-'Inputs and Results'!$G$13)/('Inputs and Results'!$G$15-'Inputs and Results'!$G$13), 'Inputs and Results'!$G$13 + SQRT(F6145*('Inputs and Results'!$G$15-'Inputs and Results'!$G$13)*('Inputs and Results'!$G$14-'Inputs and Results'!$G$13)), 'Inputs and Results'!$G$15 - SQRT((1-F6145)*('Inputs and Results'!$G$15-'Inputs and Results'!$G$13)*('Inputs and Results'!$G$15-'Inputs and Results'!$G$14))))</f>
        <v>526.81548416821477</v>
      </c>
      <c r="D6145">
        <f t="shared" ca="1" si="399"/>
        <v>779.223618887778</v>
      </c>
      <c r="E6145">
        <f t="shared" ca="1" si="403"/>
        <v>0.74299175082668023</v>
      </c>
      <c r="F6145">
        <f t="shared" ca="1" si="403"/>
        <v>0.46574453208973021</v>
      </c>
    </row>
    <row r="6146" spans="1:6" ht="15.75" customHeight="1" x14ac:dyDescent="0.2">
      <c r="A6146">
        <v>6145</v>
      </c>
      <c r="B6146" s="47">
        <f ca="1">IF('Inputs and Results'!$C$15='Inputs and Results'!$C$13, 'Inputs and Results'!$C$13, IF(E6146 &lt;= ('Inputs and Results'!$C$14-'Inputs and Results'!$C$13)/('Inputs and Results'!$C$15-'Inputs and Results'!$C$13), 'Inputs and Results'!$C$13 + SQRT(E6146*('Inputs and Results'!$C$15-'Inputs and Results'!$C$13)*('Inputs and Results'!$C$14-'Inputs and Results'!$C$13)), 'Inputs and Results'!$C$15 - SQRT((1-E6146)*('Inputs and Results'!$C$15-'Inputs and Results'!$C$13)*('Inputs and Results'!$C$15-'Inputs and Results'!$C$14))))</f>
        <v>0.79813108435911451</v>
      </c>
      <c r="C6146" s="47">
        <f ca="1">IF('Inputs and Results'!$G$15='Inputs and Results'!$G$13, 'Inputs and Results'!$G$13, IF(F6146 &lt;= ('Inputs and Results'!$G$14-'Inputs and Results'!$G$13)/('Inputs and Results'!$G$15-'Inputs and Results'!$G$13), 'Inputs and Results'!$G$13 + SQRT(F6146*('Inputs and Results'!$G$15-'Inputs and Results'!$G$13)*('Inputs and Results'!$G$14-'Inputs and Results'!$G$13)), 'Inputs and Results'!$G$15 - SQRT((1-F6146)*('Inputs and Results'!$G$15-'Inputs and Results'!$G$13)*('Inputs and Results'!$G$15-'Inputs and Results'!$G$14))))</f>
        <v>543.11299487291637</v>
      </c>
      <c r="D6146">
        <f t="shared" ref="D6146:D6209" ca="1" si="404">B6146*C6146</f>
        <v>433.47536352744692</v>
      </c>
      <c r="E6146">
        <f t="shared" ca="1" si="403"/>
        <v>0.46130814203715909</v>
      </c>
      <c r="F6146">
        <f t="shared" ca="1" si="403"/>
        <v>0.49129959822169733</v>
      </c>
    </row>
    <row r="6147" spans="1:6" ht="15.75" customHeight="1" x14ac:dyDescent="0.2">
      <c r="A6147">
        <v>6146</v>
      </c>
      <c r="B6147" s="47">
        <f ca="1">IF('Inputs and Results'!$C$15='Inputs and Results'!$C$13, 'Inputs and Results'!$C$13, IF(E6147 &lt;= ('Inputs and Results'!$C$14-'Inputs and Results'!$C$13)/('Inputs and Results'!$C$15-'Inputs and Results'!$C$13), 'Inputs and Results'!$C$13 + SQRT(E6147*('Inputs and Results'!$C$15-'Inputs and Results'!$C$13)*('Inputs and Results'!$C$14-'Inputs and Results'!$C$13)), 'Inputs and Results'!$C$15 - SQRT((1-E6147)*('Inputs and Results'!$C$15-'Inputs and Results'!$C$13)*('Inputs and Results'!$C$15-'Inputs and Results'!$C$14))))</f>
        <v>0.92301289383245866</v>
      </c>
      <c r="C6147" s="47">
        <f ca="1">IF('Inputs and Results'!$G$15='Inputs and Results'!$G$13, 'Inputs and Results'!$G$13, IF(F6147 &lt;= ('Inputs and Results'!$G$14-'Inputs and Results'!$G$13)/('Inputs and Results'!$G$15-'Inputs and Results'!$G$13), 'Inputs and Results'!$G$13 + SQRT(F6147*('Inputs and Results'!$G$15-'Inputs and Results'!$G$13)*('Inputs and Results'!$G$14-'Inputs and Results'!$G$13)), 'Inputs and Results'!$G$15 - SQRT((1-F6147)*('Inputs and Results'!$G$15-'Inputs and Results'!$G$13)*('Inputs and Results'!$G$15-'Inputs and Results'!$G$14))))</f>
        <v>766.18743905902897</v>
      </c>
      <c r="D6147">
        <f t="shared" ca="1" si="404"/>
        <v>707.20088534395495</v>
      </c>
      <c r="E6147">
        <f t="shared" ca="1" si="403"/>
        <v>0.52068050675708699</v>
      </c>
      <c r="F6147">
        <f t="shared" ca="1" si="403"/>
        <v>0.77813694689343749</v>
      </c>
    </row>
    <row r="6148" spans="1:6" ht="15.75" customHeight="1" x14ac:dyDescent="0.2">
      <c r="A6148">
        <v>6147</v>
      </c>
      <c r="B6148" s="47">
        <f ca="1">IF('Inputs and Results'!$C$15='Inputs and Results'!$C$13, 'Inputs and Results'!$C$13, IF(E6148 &lt;= ('Inputs and Results'!$C$14-'Inputs and Results'!$C$13)/('Inputs and Results'!$C$15-'Inputs and Results'!$C$13), 'Inputs and Results'!$C$13 + SQRT(E6148*('Inputs and Results'!$C$15-'Inputs and Results'!$C$13)*('Inputs and Results'!$C$14-'Inputs and Results'!$C$13)), 'Inputs and Results'!$C$15 - SQRT((1-E6148)*('Inputs and Results'!$C$15-'Inputs and Results'!$C$13)*('Inputs and Results'!$C$15-'Inputs and Results'!$C$14))))</f>
        <v>0.53638558355209787</v>
      </c>
      <c r="C6148" s="47">
        <f ca="1">IF('Inputs and Results'!$G$15='Inputs and Results'!$G$13, 'Inputs and Results'!$G$13, IF(F6148 &lt;= ('Inputs and Results'!$G$14-'Inputs and Results'!$G$13)/('Inputs and Results'!$G$15-'Inputs and Results'!$G$13), 'Inputs and Results'!$G$13 + SQRT(F6148*('Inputs and Results'!$G$15-'Inputs and Results'!$G$13)*('Inputs and Results'!$G$14-'Inputs and Results'!$G$13)), 'Inputs and Results'!$G$15 - SQRT((1-F6148)*('Inputs and Results'!$G$15-'Inputs and Results'!$G$13)*('Inputs and Results'!$G$15-'Inputs and Results'!$G$14))))</f>
        <v>686.47984235790875</v>
      </c>
      <c r="D6148">
        <f t="shared" ca="1" si="404"/>
        <v>368.21789083989904</v>
      </c>
      <c r="E6148">
        <f t="shared" ca="1" si="403"/>
        <v>0.32562266745222923</v>
      </c>
      <c r="F6148">
        <f t="shared" ca="1" si="403"/>
        <v>0.68911788948570252</v>
      </c>
    </row>
    <row r="6149" spans="1:6" ht="15.75" customHeight="1" x14ac:dyDescent="0.2">
      <c r="A6149">
        <v>6148</v>
      </c>
      <c r="B6149" s="47">
        <f ca="1">IF('Inputs and Results'!$C$15='Inputs and Results'!$C$13, 'Inputs and Results'!$C$13, IF(E6149 &lt;= ('Inputs and Results'!$C$14-'Inputs and Results'!$C$13)/('Inputs and Results'!$C$15-'Inputs and Results'!$C$13), 'Inputs and Results'!$C$13 + SQRT(E6149*('Inputs and Results'!$C$15-'Inputs and Results'!$C$13)*('Inputs and Results'!$C$14-'Inputs and Results'!$C$13)), 'Inputs and Results'!$C$15 - SQRT((1-E6149)*('Inputs and Results'!$C$15-'Inputs and Results'!$C$13)*('Inputs and Results'!$C$15-'Inputs and Results'!$C$14))))</f>
        <v>0.27980328807155441</v>
      </c>
      <c r="C6149" s="47">
        <f ca="1">IF('Inputs and Results'!$G$15='Inputs and Results'!$G$13, 'Inputs and Results'!$G$13, IF(F6149 &lt;= ('Inputs and Results'!$G$14-'Inputs and Results'!$G$13)/('Inputs and Results'!$G$15-'Inputs and Results'!$G$13), 'Inputs and Results'!$G$13 + SQRT(F6149*('Inputs and Results'!$G$15-'Inputs and Results'!$G$13)*('Inputs and Results'!$G$14-'Inputs and Results'!$G$13)), 'Inputs and Results'!$G$15 - SQRT((1-F6149)*('Inputs and Results'!$G$15-'Inputs and Results'!$G$13)*('Inputs and Results'!$G$15-'Inputs and Results'!$G$14))))</f>
        <v>660.04818068007148</v>
      </c>
      <c r="D6149">
        <f t="shared" ca="1" si="404"/>
        <v>184.68365123993144</v>
      </c>
      <c r="E6149">
        <f t="shared" ca="1" si="403"/>
        <v>0.17783664982374159</v>
      </c>
      <c r="F6149">
        <f t="shared" ca="1" si="403"/>
        <v>0.65629111633733728</v>
      </c>
    </row>
    <row r="6150" spans="1:6" ht="15.75" customHeight="1" x14ac:dyDescent="0.2">
      <c r="A6150">
        <v>6149</v>
      </c>
      <c r="B6150" s="47">
        <f ca="1">IF('Inputs and Results'!$C$15='Inputs and Results'!$C$13, 'Inputs and Results'!$C$13, IF(E6150 &lt;= ('Inputs and Results'!$C$14-'Inputs and Results'!$C$13)/('Inputs and Results'!$C$15-'Inputs and Results'!$C$13), 'Inputs and Results'!$C$13 + SQRT(E6150*('Inputs and Results'!$C$15-'Inputs and Results'!$C$13)*('Inputs and Results'!$C$14-'Inputs and Results'!$C$13)), 'Inputs and Results'!$C$15 - SQRT((1-E6150)*('Inputs and Results'!$C$15-'Inputs and Results'!$C$13)*('Inputs and Results'!$C$15-'Inputs and Results'!$C$14))))</f>
        <v>0.9039137250841085</v>
      </c>
      <c r="C6150" s="47">
        <f ca="1">IF('Inputs and Results'!$G$15='Inputs and Results'!$G$13, 'Inputs and Results'!$G$13, IF(F6150 &lt;= ('Inputs and Results'!$G$14-'Inputs and Results'!$G$13)/('Inputs and Results'!$G$15-'Inputs and Results'!$G$13), 'Inputs and Results'!$G$13 + SQRT(F6150*('Inputs and Results'!$G$15-'Inputs and Results'!$G$13)*('Inputs and Results'!$G$14-'Inputs and Results'!$G$13)), 'Inputs and Results'!$G$15 - SQRT((1-F6150)*('Inputs and Results'!$G$15-'Inputs and Results'!$G$13)*('Inputs and Results'!$G$15-'Inputs and Results'!$G$14))))</f>
        <v>407.23132505986996</v>
      </c>
      <c r="D6150">
        <f t="shared" ca="1" si="404"/>
        <v>368.10198400580452</v>
      </c>
      <c r="E6150">
        <f t="shared" ca="1" si="403"/>
        <v>0.5118247031232469</v>
      </c>
      <c r="F6150">
        <f t="shared" ca="1" si="403"/>
        <v>0.25907593246927507</v>
      </c>
    </row>
    <row r="6151" spans="1:6" ht="15.75" customHeight="1" x14ac:dyDescent="0.2">
      <c r="A6151">
        <v>6150</v>
      </c>
      <c r="B6151" s="47">
        <f ca="1">IF('Inputs and Results'!$C$15='Inputs and Results'!$C$13, 'Inputs and Results'!$C$13, IF(E6151 &lt;= ('Inputs and Results'!$C$14-'Inputs and Results'!$C$13)/('Inputs and Results'!$C$15-'Inputs and Results'!$C$13), 'Inputs and Results'!$C$13 + SQRT(E6151*('Inputs and Results'!$C$15-'Inputs and Results'!$C$13)*('Inputs and Results'!$C$14-'Inputs and Results'!$C$13)), 'Inputs and Results'!$C$15 - SQRT((1-E6151)*('Inputs and Results'!$C$15-'Inputs and Results'!$C$13)*('Inputs and Results'!$C$15-'Inputs and Results'!$C$14))))</f>
        <v>1.0406189719733632</v>
      </c>
      <c r="C6151" s="47">
        <f ca="1">IF('Inputs and Results'!$G$15='Inputs and Results'!$G$13, 'Inputs and Results'!$G$13, IF(F6151 &lt;= ('Inputs and Results'!$G$14-'Inputs and Results'!$G$13)/('Inputs and Results'!$G$15-'Inputs and Results'!$G$13), 'Inputs and Results'!$G$13 + SQRT(F6151*('Inputs and Results'!$G$15-'Inputs and Results'!$G$13)*('Inputs and Results'!$G$14-'Inputs and Results'!$G$13)), 'Inputs and Results'!$G$15 - SQRT((1-F6151)*('Inputs and Results'!$G$15-'Inputs and Results'!$G$13)*('Inputs and Results'!$G$15-'Inputs and Results'!$G$14))))</f>
        <v>454.34444820697286</v>
      </c>
      <c r="D6151">
        <f t="shared" ca="1" si="404"/>
        <v>472.79945261494504</v>
      </c>
      <c r="E6151">
        <f t="shared" ca="1" si="403"/>
        <v>0.57342510966769777</v>
      </c>
      <c r="F6151">
        <f t="shared" ca="1" si="403"/>
        <v>0.34452331127620128</v>
      </c>
    </row>
    <row r="6152" spans="1:6" ht="15.75" customHeight="1" x14ac:dyDescent="0.2">
      <c r="A6152">
        <v>6151</v>
      </c>
      <c r="B6152" s="47">
        <f ca="1">IF('Inputs and Results'!$C$15='Inputs and Results'!$C$13, 'Inputs and Results'!$C$13, IF(E6152 &lt;= ('Inputs and Results'!$C$14-'Inputs and Results'!$C$13)/('Inputs and Results'!$C$15-'Inputs and Results'!$C$13), 'Inputs and Results'!$C$13 + SQRT(E6152*('Inputs and Results'!$C$15-'Inputs and Results'!$C$13)*('Inputs and Results'!$C$14-'Inputs and Results'!$C$13)), 'Inputs and Results'!$C$15 - SQRT((1-E6152)*('Inputs and Results'!$C$15-'Inputs and Results'!$C$13)*('Inputs and Results'!$C$15-'Inputs and Results'!$C$14))))</f>
        <v>1.9333574687400581</v>
      </c>
      <c r="C6152" s="47">
        <f ca="1">IF('Inputs and Results'!$G$15='Inputs and Results'!$G$13, 'Inputs and Results'!$G$13, IF(F6152 &lt;= ('Inputs and Results'!$G$14-'Inputs and Results'!$G$13)/('Inputs and Results'!$G$15-'Inputs and Results'!$G$13), 'Inputs and Results'!$G$13 + SQRT(F6152*('Inputs and Results'!$G$15-'Inputs and Results'!$G$13)*('Inputs and Results'!$G$14-'Inputs and Results'!$G$13)), 'Inputs and Results'!$G$15 - SQRT((1-F6152)*('Inputs and Results'!$G$15-'Inputs and Results'!$G$13)*('Inputs and Results'!$G$15-'Inputs and Results'!$G$14))))</f>
        <v>916.42680200731127</v>
      </c>
      <c r="D6152">
        <f t="shared" ca="1" si="404"/>
        <v>1771.7806022144016</v>
      </c>
      <c r="E6152">
        <f t="shared" ca="1" si="403"/>
        <v>0.87358596783415376</v>
      </c>
      <c r="F6152">
        <f t="shared" ca="1" si="403"/>
        <v>0.9051993966103965</v>
      </c>
    </row>
    <row r="6153" spans="1:6" ht="15.75" customHeight="1" x14ac:dyDescent="0.2">
      <c r="A6153">
        <v>6152</v>
      </c>
      <c r="B6153" s="47">
        <f ca="1">IF('Inputs and Results'!$C$15='Inputs and Results'!$C$13, 'Inputs and Results'!$C$13, IF(E6153 &lt;= ('Inputs and Results'!$C$14-'Inputs and Results'!$C$13)/('Inputs and Results'!$C$15-'Inputs and Results'!$C$13), 'Inputs and Results'!$C$13 + SQRT(E6153*('Inputs and Results'!$C$15-'Inputs and Results'!$C$13)*('Inputs and Results'!$C$14-'Inputs and Results'!$C$13)), 'Inputs and Results'!$C$15 - SQRT((1-E6153)*('Inputs and Results'!$C$15-'Inputs and Results'!$C$13)*('Inputs and Results'!$C$15-'Inputs and Results'!$C$14))))</f>
        <v>2.4060702504645106</v>
      </c>
      <c r="C6153" s="47">
        <f ca="1">IF('Inputs and Results'!$G$15='Inputs and Results'!$G$13, 'Inputs and Results'!$G$13, IF(F6153 &lt;= ('Inputs and Results'!$G$14-'Inputs and Results'!$G$13)/('Inputs and Results'!$G$15-'Inputs and Results'!$G$13), 'Inputs and Results'!$G$13 + SQRT(F6153*('Inputs and Results'!$G$15-'Inputs and Results'!$G$13)*('Inputs and Results'!$G$14-'Inputs and Results'!$G$13)), 'Inputs and Results'!$G$15 - SQRT((1-F6153)*('Inputs and Results'!$G$15-'Inputs and Results'!$G$13)*('Inputs and Results'!$G$15-'Inputs and Results'!$G$14))))</f>
        <v>581.41251372910494</v>
      </c>
      <c r="D6153">
        <f t="shared" ca="1" si="404"/>
        <v>1398.9193525313883</v>
      </c>
      <c r="E6153">
        <f t="shared" ca="1" si="403"/>
        <v>0.96080527251296788</v>
      </c>
      <c r="F6153">
        <f t="shared" ca="1" si="403"/>
        <v>0.54888943334389073</v>
      </c>
    </row>
    <row r="6154" spans="1:6" ht="15.75" customHeight="1" x14ac:dyDescent="0.2">
      <c r="A6154">
        <v>6153</v>
      </c>
      <c r="B6154" s="47">
        <f ca="1">IF('Inputs and Results'!$C$15='Inputs and Results'!$C$13, 'Inputs and Results'!$C$13, IF(E6154 &lt;= ('Inputs and Results'!$C$14-'Inputs and Results'!$C$13)/('Inputs and Results'!$C$15-'Inputs and Results'!$C$13), 'Inputs and Results'!$C$13 + SQRT(E6154*('Inputs and Results'!$C$15-'Inputs and Results'!$C$13)*('Inputs and Results'!$C$14-'Inputs and Results'!$C$13)), 'Inputs and Results'!$C$15 - SQRT((1-E6154)*('Inputs and Results'!$C$15-'Inputs and Results'!$C$13)*('Inputs and Results'!$C$15-'Inputs and Results'!$C$14))))</f>
        <v>8.2474840115449588E-2</v>
      </c>
      <c r="C6154" s="47">
        <f ca="1">IF('Inputs and Results'!$G$15='Inputs and Results'!$G$13, 'Inputs and Results'!$G$13, IF(F6154 &lt;= ('Inputs and Results'!$G$14-'Inputs and Results'!$G$13)/('Inputs and Results'!$G$15-'Inputs and Results'!$G$13), 'Inputs and Results'!$G$13 + SQRT(F6154*('Inputs and Results'!$G$15-'Inputs and Results'!$G$13)*('Inputs and Results'!$G$14-'Inputs and Results'!$G$13)), 'Inputs and Results'!$G$15 - SQRT((1-F6154)*('Inputs and Results'!$G$15-'Inputs and Results'!$G$13)*('Inputs and Results'!$G$15-'Inputs and Results'!$G$14))))</f>
        <v>282.42475132910545</v>
      </c>
      <c r="D6154">
        <f t="shared" ca="1" si="404"/>
        <v>23.292936210513581</v>
      </c>
      <c r="E6154">
        <f t="shared" ca="1" si="403"/>
        <v>5.4227437937847789E-2</v>
      </c>
      <c r="F6154">
        <f t="shared" ca="1" si="403"/>
        <v>7.423200513234085E-3</v>
      </c>
    </row>
    <row r="6155" spans="1:6" ht="15.75" customHeight="1" x14ac:dyDescent="0.2">
      <c r="A6155">
        <v>6154</v>
      </c>
      <c r="B6155" s="47">
        <f ca="1">IF('Inputs and Results'!$C$15='Inputs and Results'!$C$13, 'Inputs and Results'!$C$13, IF(E6155 &lt;= ('Inputs and Results'!$C$14-'Inputs and Results'!$C$13)/('Inputs and Results'!$C$15-'Inputs and Results'!$C$13), 'Inputs and Results'!$C$13 + SQRT(E6155*('Inputs and Results'!$C$15-'Inputs and Results'!$C$13)*('Inputs and Results'!$C$14-'Inputs and Results'!$C$13)), 'Inputs and Results'!$C$15 - SQRT((1-E6155)*('Inputs and Results'!$C$15-'Inputs and Results'!$C$13)*('Inputs and Results'!$C$15-'Inputs and Results'!$C$14))))</f>
        <v>1.517811659682121</v>
      </c>
      <c r="C6155" s="47">
        <f ca="1">IF('Inputs and Results'!$G$15='Inputs and Results'!$G$13, 'Inputs and Results'!$G$13, IF(F6155 &lt;= ('Inputs and Results'!$G$14-'Inputs and Results'!$G$13)/('Inputs and Results'!$G$15-'Inputs and Results'!$G$13), 'Inputs and Results'!$G$13 + SQRT(F6155*('Inputs and Results'!$G$15-'Inputs and Results'!$G$13)*('Inputs and Results'!$G$14-'Inputs and Results'!$G$13)), 'Inputs and Results'!$G$15 - SQRT((1-F6155)*('Inputs and Results'!$G$15-'Inputs and Results'!$G$13)*('Inputs and Results'!$G$15-'Inputs and Results'!$G$14))))</f>
        <v>486.52094323365588</v>
      </c>
      <c r="D6155">
        <f t="shared" ca="1" si="404"/>
        <v>738.44716031958615</v>
      </c>
      <c r="E6155">
        <f t="shared" ca="1" si="403"/>
        <v>0.75590196931397013</v>
      </c>
      <c r="F6155">
        <f t="shared" ca="1" si="403"/>
        <v>0.39987295539334677</v>
      </c>
    </row>
    <row r="6156" spans="1:6" ht="15.75" customHeight="1" x14ac:dyDescent="0.2">
      <c r="A6156">
        <v>6155</v>
      </c>
      <c r="B6156" s="47">
        <f ca="1">IF('Inputs and Results'!$C$15='Inputs and Results'!$C$13, 'Inputs and Results'!$C$13, IF(E6156 &lt;= ('Inputs and Results'!$C$14-'Inputs and Results'!$C$13)/('Inputs and Results'!$C$15-'Inputs and Results'!$C$13), 'Inputs and Results'!$C$13 + SQRT(E6156*('Inputs and Results'!$C$15-'Inputs and Results'!$C$13)*('Inputs and Results'!$C$14-'Inputs and Results'!$C$13)), 'Inputs and Results'!$C$15 - SQRT((1-E6156)*('Inputs and Results'!$C$15-'Inputs and Results'!$C$13)*('Inputs and Results'!$C$15-'Inputs and Results'!$C$14))))</f>
        <v>2.4633450916074846</v>
      </c>
      <c r="C6156" s="47">
        <f ca="1">IF('Inputs and Results'!$G$15='Inputs and Results'!$G$13, 'Inputs and Results'!$G$13, IF(F6156 &lt;= ('Inputs and Results'!$G$14-'Inputs and Results'!$G$13)/('Inputs and Results'!$G$15-'Inputs and Results'!$G$13), 'Inputs and Results'!$G$13 + SQRT(F6156*('Inputs and Results'!$G$15-'Inputs and Results'!$G$13)*('Inputs and Results'!$G$14-'Inputs and Results'!$G$13)), 'Inputs and Results'!$G$15 - SQRT((1-F6156)*('Inputs and Results'!$G$15-'Inputs and Results'!$G$13)*('Inputs and Results'!$G$15-'Inputs and Results'!$G$14))))</f>
        <v>339.69350559231248</v>
      </c>
      <c r="D6156">
        <f t="shared" ca="1" si="404"/>
        <v>836.78232965176255</v>
      </c>
      <c r="E6156">
        <f t="shared" ca="1" si="403"/>
        <v>0.96800016769980235</v>
      </c>
      <c r="F6156">
        <f t="shared" ca="1" si="403"/>
        <v>0.12745638996459208</v>
      </c>
    </row>
    <row r="6157" spans="1:6" ht="15.75" customHeight="1" x14ac:dyDescent="0.2">
      <c r="A6157">
        <v>6156</v>
      </c>
      <c r="B6157" s="47">
        <f ca="1">IF('Inputs and Results'!$C$15='Inputs and Results'!$C$13, 'Inputs and Results'!$C$13, IF(E6157 &lt;= ('Inputs and Results'!$C$14-'Inputs and Results'!$C$13)/('Inputs and Results'!$C$15-'Inputs and Results'!$C$13), 'Inputs and Results'!$C$13 + SQRT(E6157*('Inputs and Results'!$C$15-'Inputs and Results'!$C$13)*('Inputs and Results'!$C$14-'Inputs and Results'!$C$13)), 'Inputs and Results'!$C$15 - SQRT((1-E6157)*('Inputs and Results'!$C$15-'Inputs and Results'!$C$13)*('Inputs and Results'!$C$15-'Inputs and Results'!$C$14))))</f>
        <v>1.1053482454970966</v>
      </c>
      <c r="C6157" s="47">
        <f ca="1">IF('Inputs and Results'!$G$15='Inputs and Results'!$G$13, 'Inputs and Results'!$G$13, IF(F6157 &lt;= ('Inputs and Results'!$G$14-'Inputs and Results'!$G$13)/('Inputs and Results'!$G$15-'Inputs and Results'!$G$13), 'Inputs and Results'!$G$13 + SQRT(F6157*('Inputs and Results'!$G$15-'Inputs and Results'!$G$13)*('Inputs and Results'!$G$14-'Inputs and Results'!$G$13)), 'Inputs and Results'!$G$15 - SQRT((1-F6157)*('Inputs and Results'!$G$15-'Inputs and Results'!$G$13)*('Inputs and Results'!$G$15-'Inputs and Results'!$G$14))))</f>
        <v>547.70523389273478</v>
      </c>
      <c r="D6157">
        <f t="shared" ca="1" si="404"/>
        <v>605.40501933291137</v>
      </c>
      <c r="E6157">
        <f t="shared" ca="1" si="403"/>
        <v>0.60114385879545218</v>
      </c>
      <c r="F6157">
        <f t="shared" ca="1" si="403"/>
        <v>0.49838729572028251</v>
      </c>
    </row>
    <row r="6158" spans="1:6" ht="15.75" customHeight="1" x14ac:dyDescent="0.2">
      <c r="A6158">
        <v>6157</v>
      </c>
      <c r="B6158" s="47">
        <f ca="1">IF('Inputs and Results'!$C$15='Inputs and Results'!$C$13, 'Inputs and Results'!$C$13, IF(E6158 &lt;= ('Inputs and Results'!$C$14-'Inputs and Results'!$C$13)/('Inputs and Results'!$C$15-'Inputs and Results'!$C$13), 'Inputs and Results'!$C$13 + SQRT(E6158*('Inputs and Results'!$C$15-'Inputs and Results'!$C$13)*('Inputs and Results'!$C$14-'Inputs and Results'!$C$13)), 'Inputs and Results'!$C$15 - SQRT((1-E6158)*('Inputs and Results'!$C$15-'Inputs and Results'!$C$13)*('Inputs and Results'!$C$15-'Inputs and Results'!$C$14))))</f>
        <v>1.0785513187712501</v>
      </c>
      <c r="C6158" s="47">
        <f ca="1">IF('Inputs and Results'!$G$15='Inputs and Results'!$G$13, 'Inputs and Results'!$G$13, IF(F6158 &lt;= ('Inputs and Results'!$G$14-'Inputs and Results'!$G$13)/('Inputs and Results'!$G$15-'Inputs and Results'!$G$13), 'Inputs and Results'!$G$13 + SQRT(F6158*('Inputs and Results'!$G$15-'Inputs and Results'!$G$13)*('Inputs and Results'!$G$14-'Inputs and Results'!$G$13)), 'Inputs and Results'!$G$15 - SQRT((1-F6158)*('Inputs and Results'!$G$15-'Inputs and Results'!$G$13)*('Inputs and Results'!$G$15-'Inputs and Results'!$G$14))))</f>
        <v>760.91613826575485</v>
      </c>
      <c r="D6158">
        <f t="shared" ca="1" si="404"/>
        <v>820.68710440085681</v>
      </c>
      <c r="E6158">
        <f t="shared" ca="1" si="403"/>
        <v>0.58978166282269973</v>
      </c>
      <c r="F6158">
        <f t="shared" ca="1" si="403"/>
        <v>0.77271242767626447</v>
      </c>
    </row>
    <row r="6159" spans="1:6" ht="15.75" customHeight="1" x14ac:dyDescent="0.2">
      <c r="A6159">
        <v>6158</v>
      </c>
      <c r="B6159" s="47">
        <f ca="1">IF('Inputs and Results'!$C$15='Inputs and Results'!$C$13, 'Inputs and Results'!$C$13, IF(E6159 &lt;= ('Inputs and Results'!$C$14-'Inputs and Results'!$C$13)/('Inputs and Results'!$C$15-'Inputs and Results'!$C$13), 'Inputs and Results'!$C$13 + SQRT(E6159*('Inputs and Results'!$C$15-'Inputs and Results'!$C$13)*('Inputs and Results'!$C$14-'Inputs and Results'!$C$13)), 'Inputs and Results'!$C$15 - SQRT((1-E6159)*('Inputs and Results'!$C$15-'Inputs and Results'!$C$13)*('Inputs and Results'!$C$15-'Inputs and Results'!$C$14))))</f>
        <v>0.19879503781993302</v>
      </c>
      <c r="C6159" s="47">
        <f ca="1">IF('Inputs and Results'!$G$15='Inputs and Results'!$G$13, 'Inputs and Results'!$G$13, IF(F6159 &lt;= ('Inputs and Results'!$G$14-'Inputs and Results'!$G$13)/('Inputs and Results'!$G$15-'Inputs and Results'!$G$13), 'Inputs and Results'!$G$13 + SQRT(F6159*('Inputs and Results'!$G$15-'Inputs and Results'!$G$13)*('Inputs and Results'!$G$14-'Inputs and Results'!$G$13)), 'Inputs and Results'!$G$15 - SQRT((1-F6159)*('Inputs and Results'!$G$15-'Inputs and Results'!$G$13)*('Inputs and Results'!$G$15-'Inputs and Results'!$G$14))))</f>
        <v>433.72674283973799</v>
      </c>
      <c r="D6159">
        <f t="shared" ca="1" si="404"/>
        <v>86.222724246342082</v>
      </c>
      <c r="E6159">
        <f t="shared" ca="1" si="403"/>
        <v>0.12813897331752977</v>
      </c>
      <c r="F6159">
        <f t="shared" ca="1" si="403"/>
        <v>0.30777372864669716</v>
      </c>
    </row>
    <row r="6160" spans="1:6" ht="15.75" customHeight="1" x14ac:dyDescent="0.2">
      <c r="A6160">
        <v>6159</v>
      </c>
      <c r="B6160" s="47">
        <f ca="1">IF('Inputs and Results'!$C$15='Inputs and Results'!$C$13, 'Inputs and Results'!$C$13, IF(E6160 &lt;= ('Inputs and Results'!$C$14-'Inputs and Results'!$C$13)/('Inputs and Results'!$C$15-'Inputs and Results'!$C$13), 'Inputs and Results'!$C$13 + SQRT(E6160*('Inputs and Results'!$C$15-'Inputs and Results'!$C$13)*('Inputs and Results'!$C$14-'Inputs and Results'!$C$13)), 'Inputs and Results'!$C$15 - SQRT((1-E6160)*('Inputs and Results'!$C$15-'Inputs and Results'!$C$13)*('Inputs and Results'!$C$15-'Inputs and Results'!$C$14))))</f>
        <v>1.2724070622302517</v>
      </c>
      <c r="C6160" s="47">
        <f ca="1">IF('Inputs and Results'!$G$15='Inputs and Results'!$G$13, 'Inputs and Results'!$G$13, IF(F6160 &lt;= ('Inputs and Results'!$G$14-'Inputs and Results'!$G$13)/('Inputs and Results'!$G$15-'Inputs and Results'!$G$13), 'Inputs and Results'!$G$13 + SQRT(F6160*('Inputs and Results'!$G$15-'Inputs and Results'!$G$13)*('Inputs and Results'!$G$14-'Inputs and Results'!$G$13)), 'Inputs and Results'!$G$15 - SQRT((1-F6160)*('Inputs and Results'!$G$15-'Inputs and Results'!$G$13)*('Inputs and Results'!$G$15-'Inputs and Results'!$G$14))))</f>
        <v>404.35743409679287</v>
      </c>
      <c r="D6160">
        <f t="shared" ca="1" si="404"/>
        <v>514.50725481006282</v>
      </c>
      <c r="E6160">
        <f t="shared" ca="1" si="403"/>
        <v>0.66838029348534334</v>
      </c>
      <c r="F6160">
        <f t="shared" ca="1" si="403"/>
        <v>0.25369430070340937</v>
      </c>
    </row>
    <row r="6161" spans="1:6" ht="15.75" customHeight="1" x14ac:dyDescent="0.2">
      <c r="A6161">
        <v>6160</v>
      </c>
      <c r="B6161" s="47">
        <f ca="1">IF('Inputs and Results'!$C$15='Inputs and Results'!$C$13, 'Inputs and Results'!$C$13, IF(E6161 &lt;= ('Inputs and Results'!$C$14-'Inputs and Results'!$C$13)/('Inputs and Results'!$C$15-'Inputs and Results'!$C$13), 'Inputs and Results'!$C$13 + SQRT(E6161*('Inputs and Results'!$C$15-'Inputs and Results'!$C$13)*('Inputs and Results'!$C$14-'Inputs and Results'!$C$13)), 'Inputs and Results'!$C$15 - SQRT((1-E6161)*('Inputs and Results'!$C$15-'Inputs and Results'!$C$13)*('Inputs and Results'!$C$15-'Inputs and Results'!$C$14))))</f>
        <v>1.9745478764637976</v>
      </c>
      <c r="C6161" s="47">
        <f ca="1">IF('Inputs and Results'!$G$15='Inputs and Results'!$G$13, 'Inputs and Results'!$G$13, IF(F6161 &lt;= ('Inputs and Results'!$G$14-'Inputs and Results'!$G$13)/('Inputs and Results'!$G$15-'Inputs and Results'!$G$13), 'Inputs and Results'!$G$13 + SQRT(F6161*('Inputs and Results'!$G$15-'Inputs and Results'!$G$13)*('Inputs and Results'!$G$14-'Inputs and Results'!$G$13)), 'Inputs and Results'!$G$15 - SQRT((1-F6161)*('Inputs and Results'!$G$15-'Inputs and Results'!$G$13)*('Inputs and Results'!$G$15-'Inputs and Results'!$G$14))))</f>
        <v>385.34945983580849</v>
      </c>
      <c r="D6161">
        <f t="shared" ca="1" si="404"/>
        <v>760.8909576152671</v>
      </c>
      <c r="E6161">
        <f t="shared" ca="1" si="403"/>
        <v>0.88316088248167701</v>
      </c>
      <c r="F6161">
        <f t="shared" ca="1" si="403"/>
        <v>0.21760973285916507</v>
      </c>
    </row>
    <row r="6162" spans="1:6" ht="15.75" customHeight="1" x14ac:dyDescent="0.2">
      <c r="A6162">
        <v>6161</v>
      </c>
      <c r="B6162" s="47">
        <f ca="1">IF('Inputs and Results'!$C$15='Inputs and Results'!$C$13, 'Inputs and Results'!$C$13, IF(E6162 &lt;= ('Inputs and Results'!$C$14-'Inputs and Results'!$C$13)/('Inputs and Results'!$C$15-'Inputs and Results'!$C$13), 'Inputs and Results'!$C$13 + SQRT(E6162*('Inputs and Results'!$C$15-'Inputs and Results'!$C$13)*('Inputs and Results'!$C$14-'Inputs and Results'!$C$13)), 'Inputs and Results'!$C$15 - SQRT((1-E6162)*('Inputs and Results'!$C$15-'Inputs and Results'!$C$13)*('Inputs and Results'!$C$15-'Inputs and Results'!$C$14))))</f>
        <v>0.65358705012386231</v>
      </c>
      <c r="C6162" s="47">
        <f ca="1">IF('Inputs and Results'!$G$15='Inputs and Results'!$G$13, 'Inputs and Results'!$G$13, IF(F6162 &lt;= ('Inputs and Results'!$G$14-'Inputs and Results'!$G$13)/('Inputs and Results'!$G$15-'Inputs and Results'!$G$13), 'Inputs and Results'!$G$13 + SQRT(F6162*('Inputs and Results'!$G$15-'Inputs and Results'!$G$13)*('Inputs and Results'!$G$14-'Inputs and Results'!$G$13)), 'Inputs and Results'!$G$15 - SQRT((1-F6162)*('Inputs and Results'!$G$15-'Inputs and Results'!$G$13)*('Inputs and Results'!$G$15-'Inputs and Results'!$G$14))))</f>
        <v>453.75954497348096</v>
      </c>
      <c r="D6162">
        <f t="shared" ca="1" si="404"/>
        <v>296.57136246476347</v>
      </c>
      <c r="E6162">
        <f t="shared" ref="E6162:F6181" ca="1" si="405">RAND()</f>
        <v>0.38826069651706241</v>
      </c>
      <c r="F6162">
        <f t="shared" ca="1" si="405"/>
        <v>0.34349457675567885</v>
      </c>
    </row>
    <row r="6163" spans="1:6" ht="15.75" customHeight="1" x14ac:dyDescent="0.2">
      <c r="A6163">
        <v>6162</v>
      </c>
      <c r="B6163" s="47">
        <f ca="1">IF('Inputs and Results'!$C$15='Inputs and Results'!$C$13, 'Inputs and Results'!$C$13, IF(E6163 &lt;= ('Inputs and Results'!$C$14-'Inputs and Results'!$C$13)/('Inputs and Results'!$C$15-'Inputs and Results'!$C$13), 'Inputs and Results'!$C$13 + SQRT(E6163*('Inputs and Results'!$C$15-'Inputs and Results'!$C$13)*('Inputs and Results'!$C$14-'Inputs and Results'!$C$13)), 'Inputs and Results'!$C$15 - SQRT((1-E6163)*('Inputs and Results'!$C$15-'Inputs and Results'!$C$13)*('Inputs and Results'!$C$15-'Inputs and Results'!$C$14))))</f>
        <v>1.3818664133397762</v>
      </c>
      <c r="C6163" s="47">
        <f ca="1">IF('Inputs and Results'!$G$15='Inputs and Results'!$G$13, 'Inputs and Results'!$G$13, IF(F6163 &lt;= ('Inputs and Results'!$G$14-'Inputs and Results'!$G$13)/('Inputs and Results'!$G$15-'Inputs and Results'!$G$13), 'Inputs and Results'!$G$13 + SQRT(F6163*('Inputs and Results'!$G$15-'Inputs and Results'!$G$13)*('Inputs and Results'!$G$14-'Inputs and Results'!$G$13)), 'Inputs and Results'!$G$15 - SQRT((1-F6163)*('Inputs and Results'!$G$15-'Inputs and Results'!$G$13)*('Inputs and Results'!$G$15-'Inputs and Results'!$G$14))))</f>
        <v>291.50958563374718</v>
      </c>
      <c r="D6163">
        <f t="shared" ca="1" si="404"/>
        <v>402.82730555387059</v>
      </c>
      <c r="E6163">
        <f t="shared" ca="1" si="405"/>
        <v>0.70907152174690224</v>
      </c>
      <c r="F6163">
        <f t="shared" ca="1" si="405"/>
        <v>2.6980736612158718E-2</v>
      </c>
    </row>
    <row r="6164" spans="1:6" ht="15.75" customHeight="1" x14ac:dyDescent="0.2">
      <c r="A6164">
        <v>6163</v>
      </c>
      <c r="B6164" s="47">
        <f ca="1">IF('Inputs and Results'!$C$15='Inputs and Results'!$C$13, 'Inputs and Results'!$C$13, IF(E6164 &lt;= ('Inputs and Results'!$C$14-'Inputs and Results'!$C$13)/('Inputs and Results'!$C$15-'Inputs and Results'!$C$13), 'Inputs and Results'!$C$13 + SQRT(E6164*('Inputs and Results'!$C$15-'Inputs and Results'!$C$13)*('Inputs and Results'!$C$14-'Inputs and Results'!$C$13)), 'Inputs and Results'!$C$15 - SQRT((1-E6164)*('Inputs and Results'!$C$15-'Inputs and Results'!$C$13)*('Inputs and Results'!$C$15-'Inputs and Results'!$C$14))))</f>
        <v>0.93145755096382077</v>
      </c>
      <c r="C6164" s="47">
        <f ca="1">IF('Inputs and Results'!$G$15='Inputs and Results'!$G$13, 'Inputs and Results'!$G$13, IF(F6164 &lt;= ('Inputs and Results'!$G$14-'Inputs and Results'!$G$13)/('Inputs and Results'!$G$15-'Inputs and Results'!$G$13), 'Inputs and Results'!$G$13 + SQRT(F6164*('Inputs and Results'!$G$15-'Inputs and Results'!$G$13)*('Inputs and Results'!$G$14-'Inputs and Results'!$G$13)), 'Inputs and Results'!$G$15 - SQRT((1-F6164)*('Inputs and Results'!$G$15-'Inputs and Results'!$G$13)*('Inputs and Results'!$G$15-'Inputs and Results'!$G$14))))</f>
        <v>801.90517567474399</v>
      </c>
      <c r="D6164">
        <f t="shared" ca="1" si="404"/>
        <v>746.94063103920951</v>
      </c>
      <c r="E6164">
        <f t="shared" ca="1" si="405"/>
        <v>0.52457023739282282</v>
      </c>
      <c r="F6164">
        <f t="shared" ca="1" si="405"/>
        <v>0.81316690757160237</v>
      </c>
    </row>
    <row r="6165" spans="1:6" ht="15.75" customHeight="1" x14ac:dyDescent="0.2">
      <c r="A6165">
        <v>6164</v>
      </c>
      <c r="B6165" s="47">
        <f ca="1">IF('Inputs and Results'!$C$15='Inputs and Results'!$C$13, 'Inputs and Results'!$C$13, IF(E6165 &lt;= ('Inputs and Results'!$C$14-'Inputs and Results'!$C$13)/('Inputs and Results'!$C$15-'Inputs and Results'!$C$13), 'Inputs and Results'!$C$13 + SQRT(E6165*('Inputs and Results'!$C$15-'Inputs and Results'!$C$13)*('Inputs and Results'!$C$14-'Inputs and Results'!$C$13)), 'Inputs and Results'!$C$15 - SQRT((1-E6165)*('Inputs and Results'!$C$15-'Inputs and Results'!$C$13)*('Inputs and Results'!$C$15-'Inputs and Results'!$C$14))))</f>
        <v>1.6414336087134707</v>
      </c>
      <c r="C6165" s="47">
        <f ca="1">IF('Inputs and Results'!$G$15='Inputs and Results'!$G$13, 'Inputs and Results'!$G$13, IF(F6165 &lt;= ('Inputs and Results'!$G$14-'Inputs and Results'!$G$13)/('Inputs and Results'!$G$15-'Inputs and Results'!$G$13), 'Inputs and Results'!$G$13 + SQRT(F6165*('Inputs and Results'!$G$15-'Inputs and Results'!$G$13)*('Inputs and Results'!$G$14-'Inputs and Results'!$G$13)), 'Inputs and Results'!$G$15 - SQRT((1-F6165)*('Inputs and Results'!$G$15-'Inputs and Results'!$G$13)*('Inputs and Results'!$G$15-'Inputs and Results'!$G$14))))</f>
        <v>971.3790868938413</v>
      </c>
      <c r="D6165">
        <f t="shared" ca="1" si="404"/>
        <v>1594.4542800289539</v>
      </c>
      <c r="E6165">
        <f t="shared" ca="1" si="405"/>
        <v>0.79492192894074409</v>
      </c>
      <c r="F6165">
        <f t="shared" ca="1" si="405"/>
        <v>0.93838128325618098</v>
      </c>
    </row>
    <row r="6166" spans="1:6" ht="15.75" customHeight="1" x14ac:dyDescent="0.2">
      <c r="A6166">
        <v>6165</v>
      </c>
      <c r="B6166" s="47">
        <f ca="1">IF('Inputs and Results'!$C$15='Inputs and Results'!$C$13, 'Inputs and Results'!$C$13, IF(E6166 &lt;= ('Inputs and Results'!$C$14-'Inputs and Results'!$C$13)/('Inputs and Results'!$C$15-'Inputs and Results'!$C$13), 'Inputs and Results'!$C$13 + SQRT(E6166*('Inputs and Results'!$C$15-'Inputs and Results'!$C$13)*('Inputs and Results'!$C$14-'Inputs and Results'!$C$13)), 'Inputs and Results'!$C$15 - SQRT((1-E6166)*('Inputs and Results'!$C$15-'Inputs and Results'!$C$13)*('Inputs and Results'!$C$15-'Inputs and Results'!$C$14))))</f>
        <v>1.1391778425292562</v>
      </c>
      <c r="C6166" s="47">
        <f ca="1">IF('Inputs and Results'!$G$15='Inputs and Results'!$G$13, 'Inputs and Results'!$G$13, IF(F6166 &lt;= ('Inputs and Results'!$G$14-'Inputs and Results'!$G$13)/('Inputs and Results'!$G$15-'Inputs and Results'!$G$13), 'Inputs and Results'!$G$13 + SQRT(F6166*('Inputs and Results'!$G$15-'Inputs and Results'!$G$13)*('Inputs and Results'!$G$14-'Inputs and Results'!$G$13)), 'Inputs and Results'!$G$15 - SQRT((1-F6166)*('Inputs and Results'!$G$15-'Inputs and Results'!$G$13)*('Inputs and Results'!$G$15-'Inputs and Results'!$G$14))))</f>
        <v>429.22406545686817</v>
      </c>
      <c r="D6166">
        <f t="shared" ca="1" si="404"/>
        <v>488.96254484879137</v>
      </c>
      <c r="E6166">
        <f t="shared" ca="1" si="405"/>
        <v>0.61526009980732521</v>
      </c>
      <c r="F6166">
        <f t="shared" ca="1" si="405"/>
        <v>0.29961468347929621</v>
      </c>
    </row>
    <row r="6167" spans="1:6" ht="15.75" customHeight="1" x14ac:dyDescent="0.2">
      <c r="A6167">
        <v>6166</v>
      </c>
      <c r="B6167" s="47">
        <f ca="1">IF('Inputs and Results'!$C$15='Inputs and Results'!$C$13, 'Inputs and Results'!$C$13, IF(E6167 &lt;= ('Inputs and Results'!$C$14-'Inputs and Results'!$C$13)/('Inputs and Results'!$C$15-'Inputs and Results'!$C$13), 'Inputs and Results'!$C$13 + SQRT(E6167*('Inputs and Results'!$C$15-'Inputs and Results'!$C$13)*('Inputs and Results'!$C$14-'Inputs and Results'!$C$13)), 'Inputs and Results'!$C$15 - SQRT((1-E6167)*('Inputs and Results'!$C$15-'Inputs and Results'!$C$13)*('Inputs and Results'!$C$15-'Inputs and Results'!$C$14))))</f>
        <v>0.71410865154693148</v>
      </c>
      <c r="C6167" s="47">
        <f ca="1">IF('Inputs and Results'!$G$15='Inputs and Results'!$G$13, 'Inputs and Results'!$G$13, IF(F6167 &lt;= ('Inputs and Results'!$G$14-'Inputs and Results'!$G$13)/('Inputs and Results'!$G$15-'Inputs and Results'!$G$13), 'Inputs and Results'!$G$13 + SQRT(F6167*('Inputs and Results'!$G$15-'Inputs and Results'!$G$13)*('Inputs and Results'!$G$14-'Inputs and Results'!$G$13)), 'Inputs and Results'!$G$15 - SQRT((1-F6167)*('Inputs and Results'!$G$15-'Inputs and Results'!$G$13)*('Inputs and Results'!$G$15-'Inputs and Results'!$G$14))))</f>
        <v>724.7130611048442</v>
      </c>
      <c r="D6167">
        <f t="shared" ca="1" si="404"/>
        <v>517.52386682402926</v>
      </c>
      <c r="E6167">
        <f t="shared" ca="1" si="405"/>
        <v>0.4194111936741568</v>
      </c>
      <c r="F6167">
        <f t="shared" ca="1" si="405"/>
        <v>0.733686918830465</v>
      </c>
    </row>
    <row r="6168" spans="1:6" ht="15.75" customHeight="1" x14ac:dyDescent="0.2">
      <c r="A6168">
        <v>6167</v>
      </c>
      <c r="B6168" s="47">
        <f ca="1">IF('Inputs and Results'!$C$15='Inputs and Results'!$C$13, 'Inputs and Results'!$C$13, IF(E6168 &lt;= ('Inputs and Results'!$C$14-'Inputs and Results'!$C$13)/('Inputs and Results'!$C$15-'Inputs and Results'!$C$13), 'Inputs and Results'!$C$13 + SQRT(E6168*('Inputs and Results'!$C$15-'Inputs and Results'!$C$13)*('Inputs and Results'!$C$14-'Inputs and Results'!$C$13)), 'Inputs and Results'!$C$15 - SQRT((1-E6168)*('Inputs and Results'!$C$15-'Inputs and Results'!$C$13)*('Inputs and Results'!$C$15-'Inputs and Results'!$C$14))))</f>
        <v>1.5861558415914523</v>
      </c>
      <c r="C6168" s="47">
        <f ca="1">IF('Inputs and Results'!$G$15='Inputs and Results'!$G$13, 'Inputs and Results'!$G$13, IF(F6168 &lt;= ('Inputs and Results'!$G$14-'Inputs and Results'!$G$13)/('Inputs and Results'!$G$15-'Inputs and Results'!$G$13), 'Inputs and Results'!$G$13 + SQRT(F6168*('Inputs and Results'!$G$15-'Inputs and Results'!$G$13)*('Inputs and Results'!$G$14-'Inputs and Results'!$G$13)), 'Inputs and Results'!$G$15 - SQRT((1-F6168)*('Inputs and Results'!$G$15-'Inputs and Results'!$G$13)*('Inputs and Results'!$G$15-'Inputs and Results'!$G$14))))</f>
        <v>602.68925247234313</v>
      </c>
      <c r="D6168">
        <f t="shared" ca="1" si="404"/>
        <v>955.95907847339265</v>
      </c>
      <c r="E6168">
        <f t="shared" ca="1" si="405"/>
        <v>0.77789385508155839</v>
      </c>
      <c r="F6168">
        <f t="shared" ca="1" si="405"/>
        <v>0.57938825273472017</v>
      </c>
    </row>
    <row r="6169" spans="1:6" ht="15.75" customHeight="1" x14ac:dyDescent="0.2">
      <c r="A6169">
        <v>6168</v>
      </c>
      <c r="B6169" s="47">
        <f ca="1">IF('Inputs and Results'!$C$15='Inputs and Results'!$C$13, 'Inputs and Results'!$C$13, IF(E6169 &lt;= ('Inputs and Results'!$C$14-'Inputs and Results'!$C$13)/('Inputs and Results'!$C$15-'Inputs and Results'!$C$13), 'Inputs and Results'!$C$13 + SQRT(E6169*('Inputs and Results'!$C$15-'Inputs and Results'!$C$13)*('Inputs and Results'!$C$14-'Inputs and Results'!$C$13)), 'Inputs and Results'!$C$15 - SQRT((1-E6169)*('Inputs and Results'!$C$15-'Inputs and Results'!$C$13)*('Inputs and Results'!$C$15-'Inputs and Results'!$C$14))))</f>
        <v>0.35262717486846462</v>
      </c>
      <c r="C6169" s="47">
        <f ca="1">IF('Inputs and Results'!$G$15='Inputs and Results'!$G$13, 'Inputs and Results'!$G$13, IF(F6169 &lt;= ('Inputs and Results'!$G$14-'Inputs and Results'!$G$13)/('Inputs and Results'!$G$15-'Inputs and Results'!$G$13), 'Inputs and Results'!$G$13 + SQRT(F6169*('Inputs and Results'!$G$15-'Inputs and Results'!$G$13)*('Inputs and Results'!$G$14-'Inputs and Results'!$G$13)), 'Inputs and Results'!$G$15 - SQRT((1-F6169)*('Inputs and Results'!$G$15-'Inputs and Results'!$G$13)*('Inputs and Results'!$G$15-'Inputs and Results'!$G$14))))</f>
        <v>287.85771893318906</v>
      </c>
      <c r="D6169">
        <f t="shared" ca="1" si="404"/>
        <v>101.506454191491</v>
      </c>
      <c r="E6169">
        <f t="shared" ca="1" si="405"/>
        <v>0.22126856941723039</v>
      </c>
      <c r="F6169">
        <f t="shared" ca="1" si="405"/>
        <v>1.9142506776063439E-2</v>
      </c>
    </row>
    <row r="6170" spans="1:6" ht="15.75" customHeight="1" x14ac:dyDescent="0.2">
      <c r="A6170">
        <v>6169</v>
      </c>
      <c r="B6170" s="47">
        <f ca="1">IF('Inputs and Results'!$C$15='Inputs and Results'!$C$13, 'Inputs and Results'!$C$13, IF(E6170 &lt;= ('Inputs and Results'!$C$14-'Inputs and Results'!$C$13)/('Inputs and Results'!$C$15-'Inputs and Results'!$C$13), 'Inputs and Results'!$C$13 + SQRT(E6170*('Inputs and Results'!$C$15-'Inputs and Results'!$C$13)*('Inputs and Results'!$C$14-'Inputs and Results'!$C$13)), 'Inputs and Results'!$C$15 - SQRT((1-E6170)*('Inputs and Results'!$C$15-'Inputs and Results'!$C$13)*('Inputs and Results'!$C$15-'Inputs and Results'!$C$14))))</f>
        <v>1.2578165937655954</v>
      </c>
      <c r="C6170" s="47">
        <f ca="1">IF('Inputs and Results'!$G$15='Inputs and Results'!$G$13, 'Inputs and Results'!$G$13, IF(F6170 &lt;= ('Inputs and Results'!$G$14-'Inputs and Results'!$G$13)/('Inputs and Results'!$G$15-'Inputs and Results'!$G$13), 'Inputs and Results'!$G$13 + SQRT(F6170*('Inputs and Results'!$G$15-'Inputs and Results'!$G$13)*('Inputs and Results'!$G$14-'Inputs and Results'!$G$13)), 'Inputs and Results'!$G$15 - SQRT((1-F6170)*('Inputs and Results'!$G$15-'Inputs and Results'!$G$13)*('Inputs and Results'!$G$15-'Inputs and Results'!$G$14))))</f>
        <v>339.22797112497085</v>
      </c>
      <c r="D6170">
        <f t="shared" ca="1" si="404"/>
        <v>426.68657115042458</v>
      </c>
      <c r="E6170">
        <f t="shared" ca="1" si="405"/>
        <v>0.66275521989349861</v>
      </c>
      <c r="F6170">
        <f t="shared" ca="1" si="405"/>
        <v>0.12651182188359911</v>
      </c>
    </row>
    <row r="6171" spans="1:6" ht="15.75" customHeight="1" x14ac:dyDescent="0.2">
      <c r="A6171">
        <v>6170</v>
      </c>
      <c r="B6171" s="47">
        <f ca="1">IF('Inputs and Results'!$C$15='Inputs and Results'!$C$13, 'Inputs and Results'!$C$13, IF(E6171 &lt;= ('Inputs and Results'!$C$14-'Inputs and Results'!$C$13)/('Inputs and Results'!$C$15-'Inputs and Results'!$C$13), 'Inputs and Results'!$C$13 + SQRT(E6171*('Inputs and Results'!$C$15-'Inputs and Results'!$C$13)*('Inputs and Results'!$C$14-'Inputs and Results'!$C$13)), 'Inputs and Results'!$C$15 - SQRT((1-E6171)*('Inputs and Results'!$C$15-'Inputs and Results'!$C$13)*('Inputs and Results'!$C$15-'Inputs and Results'!$C$14))))</f>
        <v>0.73134588431198733</v>
      </c>
      <c r="C6171" s="47">
        <f ca="1">IF('Inputs and Results'!$G$15='Inputs and Results'!$G$13, 'Inputs and Results'!$G$13, IF(F6171 &lt;= ('Inputs and Results'!$G$14-'Inputs and Results'!$G$13)/('Inputs and Results'!$G$15-'Inputs and Results'!$G$13), 'Inputs and Results'!$G$13 + SQRT(F6171*('Inputs and Results'!$G$15-'Inputs and Results'!$G$13)*('Inputs and Results'!$G$14-'Inputs and Results'!$G$13)), 'Inputs and Results'!$G$15 - SQRT((1-F6171)*('Inputs and Results'!$G$15-'Inputs and Results'!$G$13)*('Inputs and Results'!$G$15-'Inputs and Results'!$G$14))))</f>
        <v>1038.0478737725502</v>
      </c>
      <c r="D6171">
        <f t="shared" ca="1" si="404"/>
        <v>759.17204020236397</v>
      </c>
      <c r="E6171">
        <f t="shared" ca="1" si="405"/>
        <v>0.42813427815242677</v>
      </c>
      <c r="F6171">
        <f t="shared" ca="1" si="405"/>
        <v>0.96907896318429332</v>
      </c>
    </row>
    <row r="6172" spans="1:6" ht="15.75" customHeight="1" x14ac:dyDescent="0.2">
      <c r="A6172">
        <v>6171</v>
      </c>
      <c r="B6172" s="47">
        <f ca="1">IF('Inputs and Results'!$C$15='Inputs and Results'!$C$13, 'Inputs and Results'!$C$13, IF(E6172 &lt;= ('Inputs and Results'!$C$14-'Inputs and Results'!$C$13)/('Inputs and Results'!$C$15-'Inputs and Results'!$C$13), 'Inputs and Results'!$C$13 + SQRT(E6172*('Inputs and Results'!$C$15-'Inputs and Results'!$C$13)*('Inputs and Results'!$C$14-'Inputs and Results'!$C$13)), 'Inputs and Results'!$C$15 - SQRT((1-E6172)*('Inputs and Results'!$C$15-'Inputs and Results'!$C$13)*('Inputs and Results'!$C$15-'Inputs and Results'!$C$14))))</f>
        <v>0.57094861312329126</v>
      </c>
      <c r="C6172" s="47">
        <f ca="1">IF('Inputs and Results'!$G$15='Inputs and Results'!$G$13, 'Inputs and Results'!$G$13, IF(F6172 &lt;= ('Inputs and Results'!$G$14-'Inputs and Results'!$G$13)/('Inputs and Results'!$G$15-'Inputs and Results'!$G$13), 'Inputs and Results'!$G$13 + SQRT(F6172*('Inputs and Results'!$G$15-'Inputs and Results'!$G$13)*('Inputs and Results'!$G$14-'Inputs and Results'!$G$13)), 'Inputs and Results'!$G$15 - SQRT((1-F6172)*('Inputs and Results'!$G$15-'Inputs and Results'!$G$13)*('Inputs and Results'!$G$15-'Inputs and Results'!$G$14))))</f>
        <v>592.7365092905419</v>
      </c>
      <c r="D6172">
        <f t="shared" ca="1" si="404"/>
        <v>338.42208792697573</v>
      </c>
      <c r="E6172">
        <f t="shared" ca="1" si="405"/>
        <v>0.3444121511013708</v>
      </c>
      <c r="F6172">
        <f t="shared" ca="1" si="405"/>
        <v>0.5652545123984386</v>
      </c>
    </row>
    <row r="6173" spans="1:6" ht="15.75" customHeight="1" x14ac:dyDescent="0.2">
      <c r="A6173">
        <v>6172</v>
      </c>
      <c r="B6173" s="47">
        <f ca="1">IF('Inputs and Results'!$C$15='Inputs and Results'!$C$13, 'Inputs and Results'!$C$13, IF(E6173 &lt;= ('Inputs and Results'!$C$14-'Inputs and Results'!$C$13)/('Inputs and Results'!$C$15-'Inputs and Results'!$C$13), 'Inputs and Results'!$C$13 + SQRT(E6173*('Inputs and Results'!$C$15-'Inputs and Results'!$C$13)*('Inputs and Results'!$C$14-'Inputs and Results'!$C$13)), 'Inputs and Results'!$C$15 - SQRT((1-E6173)*('Inputs and Results'!$C$15-'Inputs and Results'!$C$13)*('Inputs and Results'!$C$15-'Inputs and Results'!$C$14))))</f>
        <v>0.34671605575066566</v>
      </c>
      <c r="C6173" s="47">
        <f ca="1">IF('Inputs and Results'!$G$15='Inputs and Results'!$G$13, 'Inputs and Results'!$G$13, IF(F6173 &lt;= ('Inputs and Results'!$G$14-'Inputs and Results'!$G$13)/('Inputs and Results'!$G$15-'Inputs and Results'!$G$13), 'Inputs and Results'!$G$13 + SQRT(F6173*('Inputs and Results'!$G$15-'Inputs and Results'!$G$13)*('Inputs and Results'!$G$14-'Inputs and Results'!$G$13)), 'Inputs and Results'!$G$15 - SQRT((1-F6173)*('Inputs and Results'!$G$15-'Inputs and Results'!$G$13)*('Inputs and Results'!$G$15-'Inputs and Results'!$G$14))))</f>
        <v>734.1990990140979</v>
      </c>
      <c r="D6173">
        <f t="shared" ca="1" si="404"/>
        <v>254.55861574586046</v>
      </c>
      <c r="E6173">
        <f t="shared" ca="1" si="405"/>
        <v>0.21778714568763269</v>
      </c>
      <c r="F6173">
        <f t="shared" ca="1" si="405"/>
        <v>0.74421128033273776</v>
      </c>
    </row>
    <row r="6174" spans="1:6" ht="15.75" customHeight="1" x14ac:dyDescent="0.2">
      <c r="A6174">
        <v>6173</v>
      </c>
      <c r="B6174" s="47">
        <f ca="1">IF('Inputs and Results'!$C$15='Inputs and Results'!$C$13, 'Inputs and Results'!$C$13, IF(E6174 &lt;= ('Inputs and Results'!$C$14-'Inputs and Results'!$C$13)/('Inputs and Results'!$C$15-'Inputs and Results'!$C$13), 'Inputs and Results'!$C$13 + SQRT(E6174*('Inputs and Results'!$C$15-'Inputs and Results'!$C$13)*('Inputs and Results'!$C$14-'Inputs and Results'!$C$13)), 'Inputs and Results'!$C$15 - SQRT((1-E6174)*('Inputs and Results'!$C$15-'Inputs and Results'!$C$13)*('Inputs and Results'!$C$15-'Inputs and Results'!$C$14))))</f>
        <v>1.9951444415630082</v>
      </c>
      <c r="C6174" s="47">
        <f ca="1">IF('Inputs and Results'!$G$15='Inputs and Results'!$G$13, 'Inputs and Results'!$G$13, IF(F6174 &lt;= ('Inputs and Results'!$G$14-'Inputs and Results'!$G$13)/('Inputs and Results'!$G$15-'Inputs and Results'!$G$13), 'Inputs and Results'!$G$13 + SQRT(F6174*('Inputs and Results'!$G$15-'Inputs and Results'!$G$13)*('Inputs and Results'!$G$14-'Inputs and Results'!$G$13)), 'Inputs and Results'!$G$15 - SQRT((1-F6174)*('Inputs and Results'!$G$15-'Inputs and Results'!$G$13)*('Inputs and Results'!$G$15-'Inputs and Results'!$G$14))))</f>
        <v>518.77098011469343</v>
      </c>
      <c r="D6174">
        <f t="shared" ca="1" si="404"/>
        <v>1035.0230374200244</v>
      </c>
      <c r="E6174">
        <f t="shared" ca="1" si="405"/>
        <v>0.88780725629758683</v>
      </c>
      <c r="F6174">
        <f t="shared" ca="1" si="405"/>
        <v>0.45289961516373844</v>
      </c>
    </row>
    <row r="6175" spans="1:6" ht="15.75" customHeight="1" x14ac:dyDescent="0.2">
      <c r="A6175">
        <v>6174</v>
      </c>
      <c r="B6175" s="47">
        <f ca="1">IF('Inputs and Results'!$C$15='Inputs and Results'!$C$13, 'Inputs and Results'!$C$13, IF(E6175 &lt;= ('Inputs and Results'!$C$14-'Inputs and Results'!$C$13)/('Inputs and Results'!$C$15-'Inputs and Results'!$C$13), 'Inputs and Results'!$C$13 + SQRT(E6175*('Inputs and Results'!$C$15-'Inputs and Results'!$C$13)*('Inputs and Results'!$C$14-'Inputs and Results'!$C$13)), 'Inputs and Results'!$C$15 - SQRT((1-E6175)*('Inputs and Results'!$C$15-'Inputs and Results'!$C$13)*('Inputs and Results'!$C$15-'Inputs and Results'!$C$14))))</f>
        <v>1.281468570017537</v>
      </c>
      <c r="C6175" s="47">
        <f ca="1">IF('Inputs and Results'!$G$15='Inputs and Results'!$G$13, 'Inputs and Results'!$G$13, IF(F6175 &lt;= ('Inputs and Results'!$G$14-'Inputs and Results'!$G$13)/('Inputs and Results'!$G$15-'Inputs and Results'!$G$13), 'Inputs and Results'!$G$13 + SQRT(F6175*('Inputs and Results'!$G$15-'Inputs and Results'!$G$13)*('Inputs and Results'!$G$14-'Inputs and Results'!$G$13)), 'Inputs and Results'!$G$15 - SQRT((1-F6175)*('Inputs and Results'!$G$15-'Inputs and Results'!$G$13)*('Inputs and Results'!$G$15-'Inputs and Results'!$G$14))))</f>
        <v>335.84259519367868</v>
      </c>
      <c r="D6175">
        <f t="shared" ca="1" si="404"/>
        <v>430.37173021382193</v>
      </c>
      <c r="E6175">
        <f t="shared" ca="1" si="405"/>
        <v>0.67184996935138119</v>
      </c>
      <c r="F6175">
        <f t="shared" ca="1" si="405"/>
        <v>0.1196275347671284</v>
      </c>
    </row>
    <row r="6176" spans="1:6" ht="15.75" customHeight="1" x14ac:dyDescent="0.2">
      <c r="A6176">
        <v>6175</v>
      </c>
      <c r="B6176" s="47">
        <f ca="1">IF('Inputs and Results'!$C$15='Inputs and Results'!$C$13, 'Inputs and Results'!$C$13, IF(E6176 &lt;= ('Inputs and Results'!$C$14-'Inputs and Results'!$C$13)/('Inputs and Results'!$C$15-'Inputs and Results'!$C$13), 'Inputs and Results'!$C$13 + SQRT(E6176*('Inputs and Results'!$C$15-'Inputs and Results'!$C$13)*('Inputs and Results'!$C$14-'Inputs and Results'!$C$13)), 'Inputs and Results'!$C$15 - SQRT((1-E6176)*('Inputs and Results'!$C$15-'Inputs and Results'!$C$13)*('Inputs and Results'!$C$15-'Inputs and Results'!$C$14))))</f>
        <v>0.41077010623778198</v>
      </c>
      <c r="C6176" s="47">
        <f ca="1">IF('Inputs and Results'!$G$15='Inputs and Results'!$G$13, 'Inputs and Results'!$G$13, IF(F6176 &lt;= ('Inputs and Results'!$G$14-'Inputs and Results'!$G$13)/('Inputs and Results'!$G$15-'Inputs and Results'!$G$13), 'Inputs and Results'!$G$13 + SQRT(F6176*('Inputs and Results'!$G$15-'Inputs and Results'!$G$13)*('Inputs and Results'!$G$14-'Inputs and Results'!$G$13)), 'Inputs and Results'!$G$15 - SQRT((1-F6176)*('Inputs and Results'!$G$15-'Inputs and Results'!$G$13)*('Inputs and Results'!$G$15-'Inputs and Results'!$G$14))))</f>
        <v>520.73777655740253</v>
      </c>
      <c r="D6176">
        <f t="shared" ca="1" si="404"/>
        <v>213.90351179851061</v>
      </c>
      <c r="E6176">
        <f t="shared" ca="1" si="405"/>
        <v>0.25509872858312155</v>
      </c>
      <c r="F6176">
        <f t="shared" ca="1" si="405"/>
        <v>0.4560541541894565</v>
      </c>
    </row>
    <row r="6177" spans="1:6" ht="15.75" customHeight="1" x14ac:dyDescent="0.2">
      <c r="A6177">
        <v>6176</v>
      </c>
      <c r="B6177" s="47">
        <f ca="1">IF('Inputs and Results'!$C$15='Inputs and Results'!$C$13, 'Inputs and Results'!$C$13, IF(E6177 &lt;= ('Inputs and Results'!$C$14-'Inputs and Results'!$C$13)/('Inputs and Results'!$C$15-'Inputs and Results'!$C$13), 'Inputs and Results'!$C$13 + SQRT(E6177*('Inputs and Results'!$C$15-'Inputs and Results'!$C$13)*('Inputs and Results'!$C$14-'Inputs and Results'!$C$13)), 'Inputs and Results'!$C$15 - SQRT((1-E6177)*('Inputs and Results'!$C$15-'Inputs and Results'!$C$13)*('Inputs and Results'!$C$15-'Inputs and Results'!$C$14))))</f>
        <v>0.93853459951661389</v>
      </c>
      <c r="C6177" s="47">
        <f ca="1">IF('Inputs and Results'!$G$15='Inputs and Results'!$G$13, 'Inputs and Results'!$G$13, IF(F6177 &lt;= ('Inputs and Results'!$G$14-'Inputs and Results'!$G$13)/('Inputs and Results'!$G$15-'Inputs and Results'!$G$13), 'Inputs and Results'!$G$13 + SQRT(F6177*('Inputs and Results'!$G$15-'Inputs and Results'!$G$13)*('Inputs and Results'!$G$14-'Inputs and Results'!$G$13)), 'Inputs and Results'!$G$15 - SQRT((1-F6177)*('Inputs and Results'!$G$15-'Inputs and Results'!$G$13)*('Inputs and Results'!$G$15-'Inputs and Results'!$G$14))))</f>
        <v>585.00120072333823</v>
      </c>
      <c r="D6177">
        <f t="shared" ca="1" si="404"/>
        <v>549.04386763761647</v>
      </c>
      <c r="E6177">
        <f t="shared" ca="1" si="405"/>
        <v>0.52781782251220799</v>
      </c>
      <c r="F6177">
        <f t="shared" ca="1" si="405"/>
        <v>0.55410841599057858</v>
      </c>
    </row>
    <row r="6178" spans="1:6" ht="15.75" customHeight="1" x14ac:dyDescent="0.2">
      <c r="A6178">
        <v>6177</v>
      </c>
      <c r="B6178" s="47">
        <f ca="1">IF('Inputs and Results'!$C$15='Inputs and Results'!$C$13, 'Inputs and Results'!$C$13, IF(E6178 &lt;= ('Inputs and Results'!$C$14-'Inputs and Results'!$C$13)/('Inputs and Results'!$C$15-'Inputs and Results'!$C$13), 'Inputs and Results'!$C$13 + SQRT(E6178*('Inputs and Results'!$C$15-'Inputs and Results'!$C$13)*('Inputs and Results'!$C$14-'Inputs and Results'!$C$13)), 'Inputs and Results'!$C$15 - SQRT((1-E6178)*('Inputs and Results'!$C$15-'Inputs and Results'!$C$13)*('Inputs and Results'!$C$15-'Inputs and Results'!$C$14))))</f>
        <v>0.27747792161067864</v>
      </c>
      <c r="C6178" s="47">
        <f ca="1">IF('Inputs and Results'!$G$15='Inputs and Results'!$G$13, 'Inputs and Results'!$G$13, IF(F6178 &lt;= ('Inputs and Results'!$G$14-'Inputs and Results'!$G$13)/('Inputs and Results'!$G$15-'Inputs and Results'!$G$13), 'Inputs and Results'!$G$13 + SQRT(F6178*('Inputs and Results'!$G$15-'Inputs and Results'!$G$13)*('Inputs and Results'!$G$14-'Inputs and Results'!$G$13)), 'Inputs and Results'!$G$15 - SQRT((1-F6178)*('Inputs and Results'!$G$15-'Inputs and Results'!$G$13)*('Inputs and Results'!$G$15-'Inputs and Results'!$G$14))))</f>
        <v>711.04591428591914</v>
      </c>
      <c r="D6178">
        <f t="shared" ca="1" si="404"/>
        <v>197.29954246582159</v>
      </c>
      <c r="E6178">
        <f t="shared" ca="1" si="405"/>
        <v>0.17643039252029891</v>
      </c>
      <c r="F6178">
        <f t="shared" ca="1" si="405"/>
        <v>0.71815074025366288</v>
      </c>
    </row>
    <row r="6179" spans="1:6" ht="15.75" customHeight="1" x14ac:dyDescent="0.2">
      <c r="A6179">
        <v>6178</v>
      </c>
      <c r="B6179" s="47">
        <f ca="1">IF('Inputs and Results'!$C$15='Inputs and Results'!$C$13, 'Inputs and Results'!$C$13, IF(E6179 &lt;= ('Inputs and Results'!$C$14-'Inputs and Results'!$C$13)/('Inputs and Results'!$C$15-'Inputs and Results'!$C$13), 'Inputs and Results'!$C$13 + SQRT(E6179*('Inputs and Results'!$C$15-'Inputs and Results'!$C$13)*('Inputs and Results'!$C$14-'Inputs and Results'!$C$13)), 'Inputs and Results'!$C$15 - SQRT((1-E6179)*('Inputs and Results'!$C$15-'Inputs and Results'!$C$13)*('Inputs and Results'!$C$15-'Inputs and Results'!$C$14))))</f>
        <v>0.13427002560589951</v>
      </c>
      <c r="C6179" s="47">
        <f ca="1">IF('Inputs and Results'!$G$15='Inputs and Results'!$G$13, 'Inputs and Results'!$G$13, IF(F6179 &lt;= ('Inputs and Results'!$G$14-'Inputs and Results'!$G$13)/('Inputs and Results'!$G$15-'Inputs and Results'!$G$13), 'Inputs and Results'!$G$13 + SQRT(F6179*('Inputs and Results'!$G$15-'Inputs and Results'!$G$13)*('Inputs and Results'!$G$14-'Inputs and Results'!$G$13)), 'Inputs and Results'!$G$15 - SQRT((1-F6179)*('Inputs and Results'!$G$15-'Inputs and Results'!$G$13)*('Inputs and Results'!$G$15-'Inputs and Results'!$G$14))))</f>
        <v>424.16101864000757</v>
      </c>
      <c r="D6179">
        <f t="shared" ca="1" si="404"/>
        <v>56.952110833818239</v>
      </c>
      <c r="E6179">
        <f t="shared" ca="1" si="405"/>
        <v>8.7510190428798595E-2</v>
      </c>
      <c r="F6179">
        <f t="shared" ca="1" si="405"/>
        <v>0.29038312814670508</v>
      </c>
    </row>
    <row r="6180" spans="1:6" ht="15.75" customHeight="1" x14ac:dyDescent="0.2">
      <c r="A6180">
        <v>6179</v>
      </c>
      <c r="B6180" s="47">
        <f ca="1">IF('Inputs and Results'!$C$15='Inputs and Results'!$C$13, 'Inputs and Results'!$C$13, IF(E6180 &lt;= ('Inputs and Results'!$C$14-'Inputs and Results'!$C$13)/('Inputs and Results'!$C$15-'Inputs and Results'!$C$13), 'Inputs and Results'!$C$13 + SQRT(E6180*('Inputs and Results'!$C$15-'Inputs and Results'!$C$13)*('Inputs and Results'!$C$14-'Inputs and Results'!$C$13)), 'Inputs and Results'!$C$15 - SQRT((1-E6180)*('Inputs and Results'!$C$15-'Inputs and Results'!$C$13)*('Inputs and Results'!$C$15-'Inputs and Results'!$C$14))))</f>
        <v>1.6739659370674296</v>
      </c>
      <c r="C6180" s="47">
        <f ca="1">IF('Inputs and Results'!$G$15='Inputs and Results'!$G$13, 'Inputs and Results'!$G$13, IF(F6180 &lt;= ('Inputs and Results'!$G$14-'Inputs and Results'!$G$13)/('Inputs and Results'!$G$15-'Inputs and Results'!$G$13), 'Inputs and Results'!$G$13 + SQRT(F6180*('Inputs and Results'!$G$15-'Inputs and Results'!$G$13)*('Inputs and Results'!$G$14-'Inputs and Results'!$G$13)), 'Inputs and Results'!$G$15 - SQRT((1-F6180)*('Inputs and Results'!$G$15-'Inputs and Results'!$G$13)*('Inputs and Results'!$G$15-'Inputs and Results'!$G$14))))</f>
        <v>871.4216425138452</v>
      </c>
      <c r="D6180">
        <f t="shared" ca="1" si="404"/>
        <v>1458.7301463915276</v>
      </c>
      <c r="E6180">
        <f t="shared" ca="1" si="405"/>
        <v>0.80462596266028219</v>
      </c>
      <c r="F6180">
        <f t="shared" ca="1" si="405"/>
        <v>0.87272044500525281</v>
      </c>
    </row>
    <row r="6181" spans="1:6" ht="15.75" customHeight="1" x14ac:dyDescent="0.2">
      <c r="A6181">
        <v>6180</v>
      </c>
      <c r="B6181" s="47">
        <f ca="1">IF('Inputs and Results'!$C$15='Inputs and Results'!$C$13, 'Inputs and Results'!$C$13, IF(E6181 &lt;= ('Inputs and Results'!$C$14-'Inputs and Results'!$C$13)/('Inputs and Results'!$C$15-'Inputs and Results'!$C$13), 'Inputs and Results'!$C$13 + SQRT(E6181*('Inputs and Results'!$C$15-'Inputs and Results'!$C$13)*('Inputs and Results'!$C$14-'Inputs and Results'!$C$13)), 'Inputs and Results'!$C$15 - SQRT((1-E6181)*('Inputs and Results'!$C$15-'Inputs and Results'!$C$13)*('Inputs and Results'!$C$15-'Inputs and Results'!$C$14))))</f>
        <v>1.0286614678841075</v>
      </c>
      <c r="C6181" s="47">
        <f ca="1">IF('Inputs and Results'!$G$15='Inputs and Results'!$G$13, 'Inputs and Results'!$G$13, IF(F6181 &lt;= ('Inputs and Results'!$G$14-'Inputs and Results'!$G$13)/('Inputs and Results'!$G$15-'Inputs and Results'!$G$13), 'Inputs and Results'!$G$13 + SQRT(F6181*('Inputs and Results'!$G$15-'Inputs and Results'!$G$13)*('Inputs and Results'!$G$14-'Inputs and Results'!$G$13)), 'Inputs and Results'!$G$15 - SQRT((1-F6181)*('Inputs and Results'!$G$15-'Inputs and Results'!$G$13)*('Inputs and Results'!$G$15-'Inputs and Results'!$G$14))))</f>
        <v>592.16838056939162</v>
      </c>
      <c r="D6181">
        <f t="shared" ca="1" si="404"/>
        <v>609.14079559106517</v>
      </c>
      <c r="E6181">
        <f t="shared" ca="1" si="405"/>
        <v>0.56820271019946211</v>
      </c>
      <c r="F6181">
        <f t="shared" ca="1" si="405"/>
        <v>0.56444067478507176</v>
      </c>
    </row>
    <row r="6182" spans="1:6" ht="15.75" customHeight="1" x14ac:dyDescent="0.2">
      <c r="A6182">
        <v>6181</v>
      </c>
      <c r="B6182" s="47">
        <f ca="1">IF('Inputs and Results'!$C$15='Inputs and Results'!$C$13, 'Inputs and Results'!$C$13, IF(E6182 &lt;= ('Inputs and Results'!$C$14-'Inputs and Results'!$C$13)/('Inputs and Results'!$C$15-'Inputs and Results'!$C$13), 'Inputs and Results'!$C$13 + SQRT(E6182*('Inputs and Results'!$C$15-'Inputs and Results'!$C$13)*('Inputs and Results'!$C$14-'Inputs and Results'!$C$13)), 'Inputs and Results'!$C$15 - SQRT((1-E6182)*('Inputs and Results'!$C$15-'Inputs and Results'!$C$13)*('Inputs and Results'!$C$15-'Inputs and Results'!$C$14))))</f>
        <v>0.96252579629147439</v>
      </c>
      <c r="C6182" s="47">
        <f ca="1">IF('Inputs and Results'!$G$15='Inputs and Results'!$G$13, 'Inputs and Results'!$G$13, IF(F6182 &lt;= ('Inputs and Results'!$G$14-'Inputs and Results'!$G$13)/('Inputs and Results'!$G$15-'Inputs and Results'!$G$13), 'Inputs and Results'!$G$13 + SQRT(F6182*('Inputs and Results'!$G$15-'Inputs and Results'!$G$13)*('Inputs and Results'!$G$14-'Inputs and Results'!$G$13)), 'Inputs and Results'!$G$15 - SQRT((1-F6182)*('Inputs and Results'!$G$15-'Inputs and Results'!$G$13)*('Inputs and Results'!$G$15-'Inputs and Results'!$G$14))))</f>
        <v>558.73278314667618</v>
      </c>
      <c r="D6182">
        <f t="shared" ca="1" si="404"/>
        <v>537.79471701240618</v>
      </c>
      <c r="E6182">
        <f t="shared" ref="E6182:F6201" ca="1" si="406">RAND()</f>
        <v>0.53874431880247875</v>
      </c>
      <c r="F6182">
        <f t="shared" ca="1" si="406"/>
        <v>0.51520423628331125</v>
      </c>
    </row>
    <row r="6183" spans="1:6" ht="15.75" customHeight="1" x14ac:dyDescent="0.2">
      <c r="A6183">
        <v>6182</v>
      </c>
      <c r="B6183" s="47">
        <f ca="1">IF('Inputs and Results'!$C$15='Inputs and Results'!$C$13, 'Inputs and Results'!$C$13, IF(E6183 &lt;= ('Inputs and Results'!$C$14-'Inputs and Results'!$C$13)/('Inputs and Results'!$C$15-'Inputs and Results'!$C$13), 'Inputs and Results'!$C$13 + SQRT(E6183*('Inputs and Results'!$C$15-'Inputs and Results'!$C$13)*('Inputs and Results'!$C$14-'Inputs and Results'!$C$13)), 'Inputs and Results'!$C$15 - SQRT((1-E6183)*('Inputs and Results'!$C$15-'Inputs and Results'!$C$13)*('Inputs and Results'!$C$15-'Inputs and Results'!$C$14))))</f>
        <v>0.67066508724893126</v>
      </c>
      <c r="C6183" s="47">
        <f ca="1">IF('Inputs and Results'!$G$15='Inputs and Results'!$G$13, 'Inputs and Results'!$G$13, IF(F6183 &lt;= ('Inputs and Results'!$G$14-'Inputs and Results'!$G$13)/('Inputs and Results'!$G$15-'Inputs and Results'!$G$13), 'Inputs and Results'!$G$13 + SQRT(F6183*('Inputs and Results'!$G$15-'Inputs and Results'!$G$13)*('Inputs and Results'!$G$14-'Inputs and Results'!$G$13)), 'Inputs and Results'!$G$15 - SQRT((1-F6183)*('Inputs and Results'!$G$15-'Inputs and Results'!$G$13)*('Inputs and Results'!$G$15-'Inputs and Results'!$G$14))))</f>
        <v>528.03033133445172</v>
      </c>
      <c r="D6183">
        <f t="shared" ca="1" si="404"/>
        <v>354.13150823450212</v>
      </c>
      <c r="E6183">
        <f t="shared" ca="1" si="406"/>
        <v>0.39713320713766331</v>
      </c>
      <c r="F6183">
        <f t="shared" ca="1" si="406"/>
        <v>0.4676710562134031</v>
      </c>
    </row>
    <row r="6184" spans="1:6" ht="15.75" customHeight="1" x14ac:dyDescent="0.2">
      <c r="A6184">
        <v>6183</v>
      </c>
      <c r="B6184" s="47">
        <f ca="1">IF('Inputs and Results'!$C$15='Inputs and Results'!$C$13, 'Inputs and Results'!$C$13, IF(E6184 &lt;= ('Inputs and Results'!$C$14-'Inputs and Results'!$C$13)/('Inputs and Results'!$C$15-'Inputs and Results'!$C$13), 'Inputs and Results'!$C$13 + SQRT(E6184*('Inputs and Results'!$C$15-'Inputs and Results'!$C$13)*('Inputs and Results'!$C$14-'Inputs and Results'!$C$13)), 'Inputs and Results'!$C$15 - SQRT((1-E6184)*('Inputs and Results'!$C$15-'Inputs and Results'!$C$13)*('Inputs and Results'!$C$15-'Inputs and Results'!$C$14))))</f>
        <v>0.71011096743765423</v>
      </c>
      <c r="C6184" s="47">
        <f ca="1">IF('Inputs and Results'!$G$15='Inputs and Results'!$G$13, 'Inputs and Results'!$G$13, IF(F6184 &lt;= ('Inputs and Results'!$G$14-'Inputs and Results'!$G$13)/('Inputs and Results'!$G$15-'Inputs and Results'!$G$13), 'Inputs and Results'!$G$13 + SQRT(F6184*('Inputs and Results'!$G$15-'Inputs and Results'!$G$13)*('Inputs and Results'!$G$14-'Inputs and Results'!$G$13)), 'Inputs and Results'!$G$15 - SQRT((1-F6184)*('Inputs and Results'!$G$15-'Inputs and Results'!$G$13)*('Inputs and Results'!$G$15-'Inputs and Results'!$G$14))))</f>
        <v>382.31491110503646</v>
      </c>
      <c r="D6184">
        <f t="shared" ca="1" si="404"/>
        <v>271.48601139063823</v>
      </c>
      <c r="E6184">
        <f t="shared" ca="1" si="406"/>
        <v>0.41737869095007607</v>
      </c>
      <c r="F6184">
        <f t="shared" ca="1" si="406"/>
        <v>0.21177011651032618</v>
      </c>
    </row>
    <row r="6185" spans="1:6" ht="15.75" customHeight="1" x14ac:dyDescent="0.2">
      <c r="A6185">
        <v>6184</v>
      </c>
      <c r="B6185" s="47">
        <f ca="1">IF('Inputs and Results'!$C$15='Inputs and Results'!$C$13, 'Inputs and Results'!$C$13, IF(E6185 &lt;= ('Inputs and Results'!$C$14-'Inputs and Results'!$C$13)/('Inputs and Results'!$C$15-'Inputs and Results'!$C$13), 'Inputs and Results'!$C$13 + SQRT(E6185*('Inputs and Results'!$C$15-'Inputs and Results'!$C$13)*('Inputs and Results'!$C$14-'Inputs and Results'!$C$13)), 'Inputs and Results'!$C$15 - SQRT((1-E6185)*('Inputs and Results'!$C$15-'Inputs and Results'!$C$13)*('Inputs and Results'!$C$15-'Inputs and Results'!$C$14))))</f>
        <v>1.8898769126113379</v>
      </c>
      <c r="C6185" s="47">
        <f ca="1">IF('Inputs and Results'!$G$15='Inputs and Results'!$G$13, 'Inputs and Results'!$G$13, IF(F6185 &lt;= ('Inputs and Results'!$G$14-'Inputs and Results'!$G$13)/('Inputs and Results'!$G$15-'Inputs and Results'!$G$13), 'Inputs and Results'!$G$13 + SQRT(F6185*('Inputs and Results'!$G$15-'Inputs and Results'!$G$13)*('Inputs and Results'!$G$14-'Inputs and Results'!$G$13)), 'Inputs and Results'!$G$15 - SQRT((1-F6185)*('Inputs and Results'!$G$15-'Inputs and Results'!$G$13)*('Inputs and Results'!$G$15-'Inputs and Results'!$G$14))))</f>
        <v>420.32604129188587</v>
      </c>
      <c r="D6185">
        <f t="shared" ca="1" si="404"/>
        <v>794.36448120685498</v>
      </c>
      <c r="E6185">
        <f t="shared" ca="1" si="406"/>
        <v>0.86306963676074056</v>
      </c>
      <c r="F6185">
        <f t="shared" ca="1" si="406"/>
        <v>0.28335050783022497</v>
      </c>
    </row>
    <row r="6186" spans="1:6" ht="15.75" customHeight="1" x14ac:dyDescent="0.2">
      <c r="A6186">
        <v>6185</v>
      </c>
      <c r="B6186" s="47">
        <f ca="1">IF('Inputs and Results'!$C$15='Inputs and Results'!$C$13, 'Inputs and Results'!$C$13, IF(E6186 &lt;= ('Inputs and Results'!$C$14-'Inputs and Results'!$C$13)/('Inputs and Results'!$C$15-'Inputs and Results'!$C$13), 'Inputs and Results'!$C$13 + SQRT(E6186*('Inputs and Results'!$C$15-'Inputs and Results'!$C$13)*('Inputs and Results'!$C$14-'Inputs and Results'!$C$13)), 'Inputs and Results'!$C$15 - SQRT((1-E6186)*('Inputs and Results'!$C$15-'Inputs and Results'!$C$13)*('Inputs and Results'!$C$15-'Inputs and Results'!$C$14))))</f>
        <v>6.939133205345005E-3</v>
      </c>
      <c r="C6186" s="47">
        <f ca="1">IF('Inputs and Results'!$G$15='Inputs and Results'!$G$13, 'Inputs and Results'!$G$13, IF(F6186 &lt;= ('Inputs and Results'!$G$14-'Inputs and Results'!$G$13)/('Inputs and Results'!$G$15-'Inputs and Results'!$G$13), 'Inputs and Results'!$G$13 + SQRT(F6186*('Inputs and Results'!$G$15-'Inputs and Results'!$G$13)*('Inputs and Results'!$G$14-'Inputs and Results'!$G$13)), 'Inputs and Results'!$G$15 - SQRT((1-F6186)*('Inputs and Results'!$G$15-'Inputs and Results'!$G$13)*('Inputs and Results'!$G$15-'Inputs and Results'!$G$14))))</f>
        <v>589.40342023177425</v>
      </c>
      <c r="D6186">
        <f t="shared" ca="1" si="404"/>
        <v>4.0899488446742209</v>
      </c>
      <c r="E6186">
        <f t="shared" ca="1" si="406"/>
        <v>4.6207386291586827E-3</v>
      </c>
      <c r="F6186">
        <f t="shared" ca="1" si="406"/>
        <v>0.56046903742609078</v>
      </c>
    </row>
    <row r="6187" spans="1:6" ht="15.75" customHeight="1" x14ac:dyDescent="0.2">
      <c r="A6187">
        <v>6186</v>
      </c>
      <c r="B6187" s="47">
        <f ca="1">IF('Inputs and Results'!$C$15='Inputs and Results'!$C$13, 'Inputs and Results'!$C$13, IF(E6187 &lt;= ('Inputs and Results'!$C$14-'Inputs and Results'!$C$13)/('Inputs and Results'!$C$15-'Inputs and Results'!$C$13), 'Inputs and Results'!$C$13 + SQRT(E6187*('Inputs and Results'!$C$15-'Inputs and Results'!$C$13)*('Inputs and Results'!$C$14-'Inputs and Results'!$C$13)), 'Inputs and Results'!$C$15 - SQRT((1-E6187)*('Inputs and Results'!$C$15-'Inputs and Results'!$C$13)*('Inputs and Results'!$C$15-'Inputs and Results'!$C$14))))</f>
        <v>0.10606701542612385</v>
      </c>
      <c r="C6187" s="47">
        <f ca="1">IF('Inputs and Results'!$G$15='Inputs and Results'!$G$13, 'Inputs and Results'!$G$13, IF(F6187 &lt;= ('Inputs and Results'!$G$14-'Inputs and Results'!$G$13)/('Inputs and Results'!$G$15-'Inputs and Results'!$G$13), 'Inputs and Results'!$G$13 + SQRT(F6187*('Inputs and Results'!$G$15-'Inputs and Results'!$G$13)*('Inputs and Results'!$G$14-'Inputs and Results'!$G$13)), 'Inputs and Results'!$G$15 - SQRT((1-F6187)*('Inputs and Results'!$G$15-'Inputs and Results'!$G$13)*('Inputs and Results'!$G$15-'Inputs and Results'!$G$14))))</f>
        <v>636.79489777297215</v>
      </c>
      <c r="D6187">
        <f t="shared" ca="1" si="404"/>
        <v>67.542934245362801</v>
      </c>
      <c r="E6187">
        <f t="shared" ca="1" si="406"/>
        <v>6.9461320088370915E-2</v>
      </c>
      <c r="F6187">
        <f t="shared" ca="1" si="406"/>
        <v>0.6260496873240543</v>
      </c>
    </row>
    <row r="6188" spans="1:6" ht="15.75" customHeight="1" x14ac:dyDescent="0.2">
      <c r="A6188">
        <v>6187</v>
      </c>
      <c r="B6188" s="47">
        <f ca="1">IF('Inputs and Results'!$C$15='Inputs and Results'!$C$13, 'Inputs and Results'!$C$13, IF(E6188 &lt;= ('Inputs and Results'!$C$14-'Inputs and Results'!$C$13)/('Inputs and Results'!$C$15-'Inputs and Results'!$C$13), 'Inputs and Results'!$C$13 + SQRT(E6188*('Inputs and Results'!$C$15-'Inputs and Results'!$C$13)*('Inputs and Results'!$C$14-'Inputs and Results'!$C$13)), 'Inputs and Results'!$C$15 - SQRT((1-E6188)*('Inputs and Results'!$C$15-'Inputs and Results'!$C$13)*('Inputs and Results'!$C$15-'Inputs and Results'!$C$14))))</f>
        <v>0.17170749464640744</v>
      </c>
      <c r="C6188" s="47">
        <f ca="1">IF('Inputs and Results'!$G$15='Inputs and Results'!$G$13, 'Inputs and Results'!$G$13, IF(F6188 &lt;= ('Inputs and Results'!$G$14-'Inputs and Results'!$G$13)/('Inputs and Results'!$G$15-'Inputs and Results'!$G$13), 'Inputs and Results'!$G$13 + SQRT(F6188*('Inputs and Results'!$G$15-'Inputs and Results'!$G$13)*('Inputs and Results'!$G$14-'Inputs and Results'!$G$13)), 'Inputs and Results'!$G$15 - SQRT((1-F6188)*('Inputs and Results'!$G$15-'Inputs and Results'!$G$13)*('Inputs and Results'!$G$15-'Inputs and Results'!$G$14))))</f>
        <v>529.70453410456685</v>
      </c>
      <c r="D6188">
        <f t="shared" ca="1" si="404"/>
        <v>90.954238453937663</v>
      </c>
      <c r="E6188">
        <f t="shared" ca="1" si="406"/>
        <v>0.11119572268452227</v>
      </c>
      <c r="F6188">
        <f t="shared" ca="1" si="406"/>
        <v>0.47032033160390052</v>
      </c>
    </row>
    <row r="6189" spans="1:6" ht="15.75" customHeight="1" x14ac:dyDescent="0.2">
      <c r="A6189">
        <v>6188</v>
      </c>
      <c r="B6189" s="47">
        <f ca="1">IF('Inputs and Results'!$C$15='Inputs and Results'!$C$13, 'Inputs and Results'!$C$13, IF(E6189 &lt;= ('Inputs and Results'!$C$14-'Inputs and Results'!$C$13)/('Inputs and Results'!$C$15-'Inputs and Results'!$C$13), 'Inputs and Results'!$C$13 + SQRT(E6189*('Inputs and Results'!$C$15-'Inputs and Results'!$C$13)*('Inputs and Results'!$C$14-'Inputs and Results'!$C$13)), 'Inputs and Results'!$C$15 - SQRT((1-E6189)*('Inputs and Results'!$C$15-'Inputs and Results'!$C$13)*('Inputs and Results'!$C$15-'Inputs and Results'!$C$14))))</f>
        <v>0.87491463061778685</v>
      </c>
      <c r="C6189" s="47">
        <f ca="1">IF('Inputs and Results'!$G$15='Inputs and Results'!$G$13, 'Inputs and Results'!$G$13, IF(F6189 &lt;= ('Inputs and Results'!$G$14-'Inputs and Results'!$G$13)/('Inputs and Results'!$G$15-'Inputs and Results'!$G$13), 'Inputs and Results'!$G$13 + SQRT(F6189*('Inputs and Results'!$G$15-'Inputs and Results'!$G$13)*('Inputs and Results'!$G$14-'Inputs and Results'!$G$13)), 'Inputs and Results'!$G$15 - SQRT((1-F6189)*('Inputs and Results'!$G$15-'Inputs and Results'!$G$13)*('Inputs and Results'!$G$15-'Inputs and Results'!$G$14))))</f>
        <v>562.29091749185136</v>
      </c>
      <c r="D6189">
        <f t="shared" ca="1" si="404"/>
        <v>491.95655037711958</v>
      </c>
      <c r="E6189">
        <f t="shared" ca="1" si="406"/>
        <v>0.49822357475974022</v>
      </c>
      <c r="F6189">
        <f t="shared" ca="1" si="406"/>
        <v>0.52056918503893979</v>
      </c>
    </row>
    <row r="6190" spans="1:6" ht="15.75" customHeight="1" x14ac:dyDescent="0.2">
      <c r="A6190">
        <v>6189</v>
      </c>
      <c r="B6190" s="47">
        <f ca="1">IF('Inputs and Results'!$C$15='Inputs and Results'!$C$13, 'Inputs and Results'!$C$13, IF(E6190 &lt;= ('Inputs and Results'!$C$14-'Inputs and Results'!$C$13)/('Inputs and Results'!$C$15-'Inputs and Results'!$C$13), 'Inputs and Results'!$C$13 + SQRT(E6190*('Inputs and Results'!$C$15-'Inputs and Results'!$C$13)*('Inputs and Results'!$C$14-'Inputs and Results'!$C$13)), 'Inputs and Results'!$C$15 - SQRT((1-E6190)*('Inputs and Results'!$C$15-'Inputs and Results'!$C$13)*('Inputs and Results'!$C$15-'Inputs and Results'!$C$14))))</f>
        <v>0.92015007837119711</v>
      </c>
      <c r="C6190" s="47">
        <f ca="1">IF('Inputs and Results'!$G$15='Inputs and Results'!$G$13, 'Inputs and Results'!$G$13, IF(F6190 &lt;= ('Inputs and Results'!$G$14-'Inputs and Results'!$G$13)/('Inputs and Results'!$G$15-'Inputs and Results'!$G$13), 'Inputs and Results'!$G$13 + SQRT(F6190*('Inputs and Results'!$G$15-'Inputs and Results'!$G$13)*('Inputs and Results'!$G$14-'Inputs and Results'!$G$13)), 'Inputs and Results'!$G$15 - SQRT((1-F6190)*('Inputs and Results'!$G$15-'Inputs and Results'!$G$13)*('Inputs and Results'!$G$15-'Inputs and Results'!$G$14))))</f>
        <v>383.7920515133078</v>
      </c>
      <c r="D6190">
        <f t="shared" ca="1" si="404"/>
        <v>353.1462862782127</v>
      </c>
      <c r="E6190">
        <f t="shared" ca="1" si="406"/>
        <v>0.51935825594451801</v>
      </c>
      <c r="F6190">
        <f t="shared" ca="1" si="406"/>
        <v>0.21461540390896605</v>
      </c>
    </row>
    <row r="6191" spans="1:6" ht="15.75" customHeight="1" x14ac:dyDescent="0.2">
      <c r="A6191">
        <v>6190</v>
      </c>
      <c r="B6191" s="47">
        <f ca="1">IF('Inputs and Results'!$C$15='Inputs and Results'!$C$13, 'Inputs and Results'!$C$13, IF(E6191 &lt;= ('Inputs and Results'!$C$14-'Inputs and Results'!$C$13)/('Inputs and Results'!$C$15-'Inputs and Results'!$C$13), 'Inputs and Results'!$C$13 + SQRT(E6191*('Inputs and Results'!$C$15-'Inputs and Results'!$C$13)*('Inputs and Results'!$C$14-'Inputs and Results'!$C$13)), 'Inputs and Results'!$C$15 - SQRT((1-E6191)*('Inputs and Results'!$C$15-'Inputs and Results'!$C$13)*('Inputs and Results'!$C$15-'Inputs and Results'!$C$14))))</f>
        <v>0.43074635909848435</v>
      </c>
      <c r="C6191" s="47">
        <f ca="1">IF('Inputs and Results'!$G$15='Inputs and Results'!$G$13, 'Inputs and Results'!$G$13, IF(F6191 &lt;= ('Inputs and Results'!$G$14-'Inputs and Results'!$G$13)/('Inputs and Results'!$G$15-'Inputs and Results'!$G$13), 'Inputs and Results'!$G$13 + SQRT(F6191*('Inputs and Results'!$G$15-'Inputs and Results'!$G$13)*('Inputs and Results'!$G$14-'Inputs and Results'!$G$13)), 'Inputs and Results'!$G$15 - SQRT((1-F6191)*('Inputs and Results'!$G$15-'Inputs and Results'!$G$13)*('Inputs and Results'!$G$15-'Inputs and Results'!$G$14))))</f>
        <v>1113.5091825277391</v>
      </c>
      <c r="D6191">
        <f t="shared" ca="1" si="404"/>
        <v>479.64002619655326</v>
      </c>
      <c r="E6191">
        <f t="shared" ca="1" si="406"/>
        <v>0.26654841430158949</v>
      </c>
      <c r="F6191">
        <f t="shared" ca="1" si="406"/>
        <v>0.99118097155523022</v>
      </c>
    </row>
    <row r="6192" spans="1:6" ht="15.75" customHeight="1" x14ac:dyDescent="0.2">
      <c r="A6192">
        <v>6191</v>
      </c>
      <c r="B6192" s="47">
        <f ca="1">IF('Inputs and Results'!$C$15='Inputs and Results'!$C$13, 'Inputs and Results'!$C$13, IF(E6192 &lt;= ('Inputs and Results'!$C$14-'Inputs and Results'!$C$13)/('Inputs and Results'!$C$15-'Inputs and Results'!$C$13), 'Inputs and Results'!$C$13 + SQRT(E6192*('Inputs and Results'!$C$15-'Inputs and Results'!$C$13)*('Inputs and Results'!$C$14-'Inputs and Results'!$C$13)), 'Inputs and Results'!$C$15 - SQRT((1-E6192)*('Inputs and Results'!$C$15-'Inputs and Results'!$C$13)*('Inputs and Results'!$C$15-'Inputs and Results'!$C$14))))</f>
        <v>1.0769246119675298</v>
      </c>
      <c r="C6192" s="47">
        <f ca="1">IF('Inputs and Results'!$G$15='Inputs and Results'!$G$13, 'Inputs and Results'!$G$13, IF(F6192 &lt;= ('Inputs and Results'!$G$14-'Inputs and Results'!$G$13)/('Inputs and Results'!$G$15-'Inputs and Results'!$G$13), 'Inputs and Results'!$G$13 + SQRT(F6192*('Inputs and Results'!$G$15-'Inputs and Results'!$G$13)*('Inputs and Results'!$G$14-'Inputs and Results'!$G$13)), 'Inputs and Results'!$G$15 - SQRT((1-F6192)*('Inputs and Results'!$G$15-'Inputs and Results'!$G$13)*('Inputs and Results'!$G$15-'Inputs and Results'!$G$14))))</f>
        <v>315.46768779375452</v>
      </c>
      <c r="D6192">
        <f t="shared" ca="1" si="404"/>
        <v>339.73491726558291</v>
      </c>
      <c r="E6192">
        <f t="shared" ca="1" si="406"/>
        <v>0.5890867835493071</v>
      </c>
      <c r="F6192">
        <f t="shared" ca="1" si="406"/>
        <v>7.7623680844327358E-2</v>
      </c>
    </row>
    <row r="6193" spans="1:6" ht="15.75" customHeight="1" x14ac:dyDescent="0.2">
      <c r="A6193">
        <v>6192</v>
      </c>
      <c r="B6193" s="47">
        <f ca="1">IF('Inputs and Results'!$C$15='Inputs and Results'!$C$13, 'Inputs and Results'!$C$13, IF(E6193 &lt;= ('Inputs and Results'!$C$14-'Inputs and Results'!$C$13)/('Inputs and Results'!$C$15-'Inputs and Results'!$C$13), 'Inputs and Results'!$C$13 + SQRT(E6193*('Inputs and Results'!$C$15-'Inputs and Results'!$C$13)*('Inputs and Results'!$C$14-'Inputs and Results'!$C$13)), 'Inputs and Results'!$C$15 - SQRT((1-E6193)*('Inputs and Results'!$C$15-'Inputs and Results'!$C$13)*('Inputs and Results'!$C$15-'Inputs and Results'!$C$14))))</f>
        <v>6.1147975294791657E-2</v>
      </c>
      <c r="C6193" s="47">
        <f ca="1">IF('Inputs and Results'!$G$15='Inputs and Results'!$G$13, 'Inputs and Results'!$G$13, IF(F6193 &lt;= ('Inputs and Results'!$G$14-'Inputs and Results'!$G$13)/('Inputs and Results'!$G$15-'Inputs and Results'!$G$13), 'Inputs and Results'!$G$13 + SQRT(F6193*('Inputs and Results'!$G$15-'Inputs and Results'!$G$13)*('Inputs and Results'!$G$14-'Inputs and Results'!$G$13)), 'Inputs and Results'!$G$15 - SQRT((1-F6193)*('Inputs and Results'!$G$15-'Inputs and Results'!$G$13)*('Inputs and Results'!$G$15-'Inputs and Results'!$G$14))))</f>
        <v>527.81119838140444</v>
      </c>
      <c r="D6193">
        <f t="shared" ca="1" si="404"/>
        <v>32.274586118940498</v>
      </c>
      <c r="E6193">
        <f t="shared" ca="1" si="406"/>
        <v>4.0349864098455201E-2</v>
      </c>
      <c r="F6193">
        <f t="shared" ca="1" si="406"/>
        <v>0.46732380889223279</v>
      </c>
    </row>
    <row r="6194" spans="1:6" ht="15.75" customHeight="1" x14ac:dyDescent="0.2">
      <c r="A6194">
        <v>6193</v>
      </c>
      <c r="B6194" s="47">
        <f ca="1">IF('Inputs and Results'!$C$15='Inputs and Results'!$C$13, 'Inputs and Results'!$C$13, IF(E6194 &lt;= ('Inputs and Results'!$C$14-'Inputs and Results'!$C$13)/('Inputs and Results'!$C$15-'Inputs and Results'!$C$13), 'Inputs and Results'!$C$13 + SQRT(E6194*('Inputs and Results'!$C$15-'Inputs and Results'!$C$13)*('Inputs and Results'!$C$14-'Inputs and Results'!$C$13)), 'Inputs and Results'!$C$15 - SQRT((1-E6194)*('Inputs and Results'!$C$15-'Inputs and Results'!$C$13)*('Inputs and Results'!$C$15-'Inputs and Results'!$C$14))))</f>
        <v>2.0160681690088618</v>
      </c>
      <c r="C6194" s="47">
        <f ca="1">IF('Inputs and Results'!$G$15='Inputs and Results'!$G$13, 'Inputs and Results'!$G$13, IF(F6194 &lt;= ('Inputs and Results'!$G$14-'Inputs and Results'!$G$13)/('Inputs and Results'!$G$15-'Inputs and Results'!$G$13), 'Inputs and Results'!$G$13 + SQRT(F6194*('Inputs and Results'!$G$15-'Inputs and Results'!$G$13)*('Inputs and Results'!$G$14-'Inputs and Results'!$G$13)), 'Inputs and Results'!$G$15 - SQRT((1-F6194)*('Inputs and Results'!$G$15-'Inputs and Results'!$G$13)*('Inputs and Results'!$G$15-'Inputs and Results'!$G$14))))</f>
        <v>520.2461922345318</v>
      </c>
      <c r="D6194">
        <f t="shared" ca="1" si="404"/>
        <v>1048.8517882121048</v>
      </c>
      <c r="E6194">
        <f t="shared" ca="1" si="406"/>
        <v>0.89243090577360296</v>
      </c>
      <c r="F6194">
        <f t="shared" ca="1" si="406"/>
        <v>0.45526655847612518</v>
      </c>
    </row>
    <row r="6195" spans="1:6" ht="15.75" customHeight="1" x14ac:dyDescent="0.2">
      <c r="A6195">
        <v>6194</v>
      </c>
      <c r="B6195" s="47">
        <f ca="1">IF('Inputs and Results'!$C$15='Inputs and Results'!$C$13, 'Inputs and Results'!$C$13, IF(E6195 &lt;= ('Inputs and Results'!$C$14-'Inputs and Results'!$C$13)/('Inputs and Results'!$C$15-'Inputs and Results'!$C$13), 'Inputs and Results'!$C$13 + SQRT(E6195*('Inputs and Results'!$C$15-'Inputs and Results'!$C$13)*('Inputs and Results'!$C$14-'Inputs and Results'!$C$13)), 'Inputs and Results'!$C$15 - SQRT((1-E6195)*('Inputs and Results'!$C$15-'Inputs and Results'!$C$13)*('Inputs and Results'!$C$15-'Inputs and Results'!$C$14))))</f>
        <v>0.22369945393179558</v>
      </c>
      <c r="C6195" s="47">
        <f ca="1">IF('Inputs and Results'!$G$15='Inputs and Results'!$G$13, 'Inputs and Results'!$G$13, IF(F6195 &lt;= ('Inputs and Results'!$G$14-'Inputs and Results'!$G$13)/('Inputs and Results'!$G$15-'Inputs and Results'!$G$13), 'Inputs and Results'!$G$13 + SQRT(F6195*('Inputs and Results'!$G$15-'Inputs and Results'!$G$13)*('Inputs and Results'!$G$14-'Inputs and Results'!$G$13)), 'Inputs and Results'!$G$15 - SQRT((1-F6195)*('Inputs and Results'!$G$15-'Inputs and Results'!$G$13)*('Inputs and Results'!$G$15-'Inputs and Results'!$G$14))))</f>
        <v>899.97785163427943</v>
      </c>
      <c r="D6195">
        <f t="shared" ca="1" si="404"/>
        <v>201.32455396129885</v>
      </c>
      <c r="E6195">
        <f t="shared" ca="1" si="406"/>
        <v>0.14357280865570987</v>
      </c>
      <c r="F6195">
        <f t="shared" ca="1" si="406"/>
        <v>0.89388241135481261</v>
      </c>
    </row>
    <row r="6196" spans="1:6" ht="15.75" customHeight="1" x14ac:dyDescent="0.2">
      <c r="A6196">
        <v>6195</v>
      </c>
      <c r="B6196" s="47">
        <f ca="1">IF('Inputs and Results'!$C$15='Inputs and Results'!$C$13, 'Inputs and Results'!$C$13, IF(E6196 &lt;= ('Inputs and Results'!$C$14-'Inputs and Results'!$C$13)/('Inputs and Results'!$C$15-'Inputs and Results'!$C$13), 'Inputs and Results'!$C$13 + SQRT(E6196*('Inputs and Results'!$C$15-'Inputs and Results'!$C$13)*('Inputs and Results'!$C$14-'Inputs and Results'!$C$13)), 'Inputs and Results'!$C$15 - SQRT((1-E6196)*('Inputs and Results'!$C$15-'Inputs and Results'!$C$13)*('Inputs and Results'!$C$15-'Inputs and Results'!$C$14))))</f>
        <v>1.878036649584079</v>
      </c>
      <c r="C6196" s="47">
        <f ca="1">IF('Inputs and Results'!$G$15='Inputs and Results'!$G$13, 'Inputs and Results'!$G$13, IF(F6196 &lt;= ('Inputs and Results'!$G$14-'Inputs and Results'!$G$13)/('Inputs and Results'!$G$15-'Inputs and Results'!$G$13), 'Inputs and Results'!$G$13 + SQRT(F6196*('Inputs and Results'!$G$15-'Inputs and Results'!$G$13)*('Inputs and Results'!$G$14-'Inputs and Results'!$G$13)), 'Inputs and Results'!$G$15 - SQRT((1-F6196)*('Inputs and Results'!$G$15-'Inputs and Results'!$G$13)*('Inputs and Results'!$G$15-'Inputs and Results'!$G$14))))</f>
        <v>518.74686663692466</v>
      </c>
      <c r="D6196">
        <f t="shared" ca="1" si="404"/>
        <v>974.22562740104911</v>
      </c>
      <c r="E6196">
        <f t="shared" ca="1" si="406"/>
        <v>0.86013313781372014</v>
      </c>
      <c r="F6196">
        <f t="shared" ca="1" si="406"/>
        <v>0.45286088303087435</v>
      </c>
    </row>
    <row r="6197" spans="1:6" ht="15.75" customHeight="1" x14ac:dyDescent="0.2">
      <c r="A6197">
        <v>6196</v>
      </c>
      <c r="B6197" s="47">
        <f ca="1">IF('Inputs and Results'!$C$15='Inputs and Results'!$C$13, 'Inputs and Results'!$C$13, IF(E6197 &lt;= ('Inputs and Results'!$C$14-'Inputs and Results'!$C$13)/('Inputs and Results'!$C$15-'Inputs and Results'!$C$13), 'Inputs and Results'!$C$13 + SQRT(E6197*('Inputs and Results'!$C$15-'Inputs and Results'!$C$13)*('Inputs and Results'!$C$14-'Inputs and Results'!$C$13)), 'Inputs and Results'!$C$15 - SQRT((1-E6197)*('Inputs and Results'!$C$15-'Inputs and Results'!$C$13)*('Inputs and Results'!$C$15-'Inputs and Results'!$C$14))))</f>
        <v>0.92263755650160784</v>
      </c>
      <c r="C6197" s="47">
        <f ca="1">IF('Inputs and Results'!$G$15='Inputs and Results'!$G$13, 'Inputs and Results'!$G$13, IF(F6197 &lt;= ('Inputs and Results'!$G$14-'Inputs and Results'!$G$13)/('Inputs and Results'!$G$15-'Inputs and Results'!$G$13), 'Inputs and Results'!$G$13 + SQRT(F6197*('Inputs and Results'!$G$15-'Inputs and Results'!$G$13)*('Inputs and Results'!$G$14-'Inputs and Results'!$G$13)), 'Inputs and Results'!$G$15 - SQRT((1-F6197)*('Inputs and Results'!$G$15-'Inputs and Results'!$G$13)*('Inputs and Results'!$G$15-'Inputs and Results'!$G$14))))</f>
        <v>814.88869699530596</v>
      </c>
      <c r="D6197">
        <f t="shared" ca="1" si="404"/>
        <v>751.84691621652814</v>
      </c>
      <c r="E6197">
        <f t="shared" ca="1" si="406"/>
        <v>0.52050725314915447</v>
      </c>
      <c r="F6197">
        <f t="shared" ca="1" si="406"/>
        <v>0.82515497871244936</v>
      </c>
    </row>
    <row r="6198" spans="1:6" ht="15.75" customHeight="1" x14ac:dyDescent="0.2">
      <c r="A6198">
        <v>6197</v>
      </c>
      <c r="B6198" s="47">
        <f ca="1">IF('Inputs and Results'!$C$15='Inputs and Results'!$C$13, 'Inputs and Results'!$C$13, IF(E6198 &lt;= ('Inputs and Results'!$C$14-'Inputs and Results'!$C$13)/('Inputs and Results'!$C$15-'Inputs and Results'!$C$13), 'Inputs and Results'!$C$13 + SQRT(E6198*('Inputs and Results'!$C$15-'Inputs and Results'!$C$13)*('Inputs and Results'!$C$14-'Inputs and Results'!$C$13)), 'Inputs and Results'!$C$15 - SQRT((1-E6198)*('Inputs and Results'!$C$15-'Inputs and Results'!$C$13)*('Inputs and Results'!$C$15-'Inputs and Results'!$C$14))))</f>
        <v>0.9417788068553743</v>
      </c>
      <c r="C6198" s="47">
        <f ca="1">IF('Inputs and Results'!$G$15='Inputs and Results'!$G$13, 'Inputs and Results'!$G$13, IF(F6198 &lt;= ('Inputs and Results'!$G$14-'Inputs and Results'!$G$13)/('Inputs and Results'!$G$15-'Inputs and Results'!$G$13), 'Inputs and Results'!$G$13 + SQRT(F6198*('Inputs and Results'!$G$15-'Inputs and Results'!$G$13)*('Inputs and Results'!$G$14-'Inputs and Results'!$G$13)), 'Inputs and Results'!$G$15 - SQRT((1-F6198)*('Inputs and Results'!$G$15-'Inputs and Results'!$G$13)*('Inputs and Results'!$G$15-'Inputs and Results'!$G$14))))</f>
        <v>728.8574609987711</v>
      </c>
      <c r="D6198">
        <f t="shared" ca="1" si="404"/>
        <v>686.42250998706015</v>
      </c>
      <c r="E6198">
        <f t="shared" ca="1" si="406"/>
        <v>0.52930283556559043</v>
      </c>
      <c r="F6198">
        <f t="shared" ca="1" si="406"/>
        <v>0.73831105539991049</v>
      </c>
    </row>
    <row r="6199" spans="1:6" ht="15.75" customHeight="1" x14ac:dyDescent="0.2">
      <c r="A6199">
        <v>6198</v>
      </c>
      <c r="B6199" s="47">
        <f ca="1">IF('Inputs and Results'!$C$15='Inputs and Results'!$C$13, 'Inputs and Results'!$C$13, IF(E6199 &lt;= ('Inputs and Results'!$C$14-'Inputs and Results'!$C$13)/('Inputs and Results'!$C$15-'Inputs and Results'!$C$13), 'Inputs and Results'!$C$13 + SQRT(E6199*('Inputs and Results'!$C$15-'Inputs and Results'!$C$13)*('Inputs and Results'!$C$14-'Inputs and Results'!$C$13)), 'Inputs and Results'!$C$15 - SQRT((1-E6199)*('Inputs and Results'!$C$15-'Inputs and Results'!$C$13)*('Inputs and Results'!$C$15-'Inputs and Results'!$C$14))))</f>
        <v>0.39360410149096836</v>
      </c>
      <c r="C6199" s="47">
        <f ca="1">IF('Inputs and Results'!$G$15='Inputs and Results'!$G$13, 'Inputs and Results'!$G$13, IF(F6199 &lt;= ('Inputs and Results'!$G$14-'Inputs and Results'!$G$13)/('Inputs and Results'!$G$15-'Inputs and Results'!$G$13), 'Inputs and Results'!$G$13 + SQRT(F6199*('Inputs and Results'!$G$15-'Inputs and Results'!$G$13)*('Inputs and Results'!$G$14-'Inputs and Results'!$G$13)), 'Inputs and Results'!$G$15 - SQRT((1-F6199)*('Inputs and Results'!$G$15-'Inputs and Results'!$G$13)*('Inputs and Results'!$G$15-'Inputs and Results'!$G$14))))</f>
        <v>756.84226668908786</v>
      </c>
      <c r="D6199">
        <f t="shared" ca="1" si="404"/>
        <v>297.89622035054629</v>
      </c>
      <c r="E6199">
        <f t="shared" ca="1" si="406"/>
        <v>0.24518893558169985</v>
      </c>
      <c r="F6199">
        <f t="shared" ca="1" si="406"/>
        <v>0.76847526045868386</v>
      </c>
    </row>
    <row r="6200" spans="1:6" ht="15.75" customHeight="1" x14ac:dyDescent="0.2">
      <c r="A6200">
        <v>6199</v>
      </c>
      <c r="B6200" s="47">
        <f ca="1">IF('Inputs and Results'!$C$15='Inputs and Results'!$C$13, 'Inputs and Results'!$C$13, IF(E6200 &lt;= ('Inputs and Results'!$C$14-'Inputs and Results'!$C$13)/('Inputs and Results'!$C$15-'Inputs and Results'!$C$13), 'Inputs and Results'!$C$13 + SQRT(E6200*('Inputs and Results'!$C$15-'Inputs and Results'!$C$13)*('Inputs and Results'!$C$14-'Inputs and Results'!$C$13)), 'Inputs and Results'!$C$15 - SQRT((1-E6200)*('Inputs and Results'!$C$15-'Inputs and Results'!$C$13)*('Inputs and Results'!$C$15-'Inputs and Results'!$C$14))))</f>
        <v>0.45062894713202395</v>
      </c>
      <c r="C6200" s="47">
        <f ca="1">IF('Inputs and Results'!$G$15='Inputs and Results'!$G$13, 'Inputs and Results'!$G$13, IF(F6200 &lt;= ('Inputs and Results'!$G$14-'Inputs and Results'!$G$13)/('Inputs and Results'!$G$15-'Inputs and Results'!$G$13), 'Inputs and Results'!$G$13 + SQRT(F6200*('Inputs and Results'!$G$15-'Inputs and Results'!$G$13)*('Inputs and Results'!$G$14-'Inputs and Results'!$G$13)), 'Inputs and Results'!$G$15 - SQRT((1-F6200)*('Inputs and Results'!$G$15-'Inputs and Results'!$G$13)*('Inputs and Results'!$G$15-'Inputs and Results'!$G$14))))</f>
        <v>352.36465554301867</v>
      </c>
      <c r="D6200">
        <f t="shared" ca="1" si="404"/>
        <v>158.7857137338888</v>
      </c>
      <c r="E6200">
        <f t="shared" ca="1" si="406"/>
        <v>0.27785635942209197</v>
      </c>
      <c r="F6200">
        <f t="shared" ca="1" si="406"/>
        <v>0.15296987863979061</v>
      </c>
    </row>
    <row r="6201" spans="1:6" ht="15.75" customHeight="1" x14ac:dyDescent="0.2">
      <c r="A6201">
        <v>6200</v>
      </c>
      <c r="B6201" s="47">
        <f ca="1">IF('Inputs and Results'!$C$15='Inputs and Results'!$C$13, 'Inputs and Results'!$C$13, IF(E6201 &lt;= ('Inputs and Results'!$C$14-'Inputs and Results'!$C$13)/('Inputs and Results'!$C$15-'Inputs and Results'!$C$13), 'Inputs and Results'!$C$13 + SQRT(E6201*('Inputs and Results'!$C$15-'Inputs and Results'!$C$13)*('Inputs and Results'!$C$14-'Inputs and Results'!$C$13)), 'Inputs and Results'!$C$15 - SQRT((1-E6201)*('Inputs and Results'!$C$15-'Inputs and Results'!$C$13)*('Inputs and Results'!$C$15-'Inputs and Results'!$C$14))))</f>
        <v>0.30323475480237461</v>
      </c>
      <c r="C6201" s="47">
        <f ca="1">IF('Inputs and Results'!$G$15='Inputs and Results'!$G$13, 'Inputs and Results'!$G$13, IF(F6201 &lt;= ('Inputs and Results'!$G$14-'Inputs and Results'!$G$13)/('Inputs and Results'!$G$15-'Inputs and Results'!$G$13), 'Inputs and Results'!$G$13 + SQRT(F6201*('Inputs and Results'!$G$15-'Inputs and Results'!$G$13)*('Inputs and Results'!$G$14-'Inputs and Results'!$G$13)), 'Inputs and Results'!$G$15 - SQRT((1-F6201)*('Inputs and Results'!$G$15-'Inputs and Results'!$G$13)*('Inputs and Results'!$G$15-'Inputs and Results'!$G$14))))</f>
        <v>524.04313383530496</v>
      </c>
      <c r="D6201">
        <f t="shared" ca="1" si="404"/>
        <v>158.90809119441667</v>
      </c>
      <c r="E6201">
        <f t="shared" ca="1" si="406"/>
        <v>0.19193969025491009</v>
      </c>
      <c r="F6201">
        <f t="shared" ca="1" si="406"/>
        <v>0.46133506289463089</v>
      </c>
    </row>
    <row r="6202" spans="1:6" ht="15.75" customHeight="1" x14ac:dyDescent="0.2">
      <c r="A6202">
        <v>6201</v>
      </c>
      <c r="B6202" s="47">
        <f ca="1">IF('Inputs and Results'!$C$15='Inputs and Results'!$C$13, 'Inputs and Results'!$C$13, IF(E6202 &lt;= ('Inputs and Results'!$C$14-'Inputs and Results'!$C$13)/('Inputs and Results'!$C$15-'Inputs and Results'!$C$13), 'Inputs and Results'!$C$13 + SQRT(E6202*('Inputs and Results'!$C$15-'Inputs and Results'!$C$13)*('Inputs and Results'!$C$14-'Inputs and Results'!$C$13)), 'Inputs and Results'!$C$15 - SQRT((1-E6202)*('Inputs and Results'!$C$15-'Inputs and Results'!$C$13)*('Inputs and Results'!$C$15-'Inputs and Results'!$C$14))))</f>
        <v>1.3979922425709479</v>
      </c>
      <c r="C6202" s="47">
        <f ca="1">IF('Inputs and Results'!$G$15='Inputs and Results'!$G$13, 'Inputs and Results'!$G$13, IF(F6202 &lt;= ('Inputs and Results'!$G$14-'Inputs and Results'!$G$13)/('Inputs and Results'!$G$15-'Inputs and Results'!$G$13), 'Inputs and Results'!$G$13 + SQRT(F6202*('Inputs and Results'!$G$15-'Inputs and Results'!$G$13)*('Inputs and Results'!$G$14-'Inputs and Results'!$G$13)), 'Inputs and Results'!$G$15 - SQRT((1-F6202)*('Inputs and Results'!$G$15-'Inputs and Results'!$G$13)*('Inputs and Results'!$G$15-'Inputs and Results'!$G$14))))</f>
        <v>982.22701939239721</v>
      </c>
      <c r="D6202">
        <f t="shared" ca="1" si="404"/>
        <v>1373.1457535541554</v>
      </c>
      <c r="E6202">
        <f t="shared" ref="E6202:F6221" ca="1" si="407">RAND()</f>
        <v>0.71484123834857105</v>
      </c>
      <c r="F6202">
        <f t="shared" ca="1" si="407"/>
        <v>0.94409009811749334</v>
      </c>
    </row>
    <row r="6203" spans="1:6" ht="15.75" customHeight="1" x14ac:dyDescent="0.2">
      <c r="A6203">
        <v>6202</v>
      </c>
      <c r="B6203" s="47">
        <f ca="1">IF('Inputs and Results'!$C$15='Inputs and Results'!$C$13, 'Inputs and Results'!$C$13, IF(E6203 &lt;= ('Inputs and Results'!$C$14-'Inputs and Results'!$C$13)/('Inputs and Results'!$C$15-'Inputs and Results'!$C$13), 'Inputs and Results'!$C$13 + SQRT(E6203*('Inputs and Results'!$C$15-'Inputs and Results'!$C$13)*('Inputs and Results'!$C$14-'Inputs and Results'!$C$13)), 'Inputs and Results'!$C$15 - SQRT((1-E6203)*('Inputs and Results'!$C$15-'Inputs and Results'!$C$13)*('Inputs and Results'!$C$15-'Inputs and Results'!$C$14))))</f>
        <v>1.0835985035927154</v>
      </c>
      <c r="C6203" s="47">
        <f ca="1">IF('Inputs and Results'!$G$15='Inputs and Results'!$G$13, 'Inputs and Results'!$G$13, IF(F6203 &lt;= ('Inputs and Results'!$G$14-'Inputs and Results'!$G$13)/('Inputs and Results'!$G$15-'Inputs and Results'!$G$13), 'Inputs and Results'!$G$13 + SQRT(F6203*('Inputs and Results'!$G$15-'Inputs and Results'!$G$13)*('Inputs and Results'!$G$14-'Inputs and Results'!$G$13)), 'Inputs and Results'!$G$15 - SQRT((1-F6203)*('Inputs and Results'!$G$15-'Inputs and Results'!$G$13)*('Inputs and Results'!$G$15-'Inputs and Results'!$G$14))))</f>
        <v>746.78074905725964</v>
      </c>
      <c r="D6203">
        <f t="shared" ca="1" si="404"/>
        <v>809.2105021902936</v>
      </c>
      <c r="E6203">
        <f t="shared" ca="1" si="407"/>
        <v>0.59193392272976886</v>
      </c>
      <c r="F6203">
        <f t="shared" ca="1" si="407"/>
        <v>0.75784277177700832</v>
      </c>
    </row>
    <row r="6204" spans="1:6" ht="15.75" customHeight="1" x14ac:dyDescent="0.2">
      <c r="A6204">
        <v>6203</v>
      </c>
      <c r="B6204" s="47">
        <f ca="1">IF('Inputs and Results'!$C$15='Inputs and Results'!$C$13, 'Inputs and Results'!$C$13, IF(E6204 &lt;= ('Inputs and Results'!$C$14-'Inputs and Results'!$C$13)/('Inputs and Results'!$C$15-'Inputs and Results'!$C$13), 'Inputs and Results'!$C$13 + SQRT(E6204*('Inputs and Results'!$C$15-'Inputs and Results'!$C$13)*('Inputs and Results'!$C$14-'Inputs and Results'!$C$13)), 'Inputs and Results'!$C$15 - SQRT((1-E6204)*('Inputs and Results'!$C$15-'Inputs and Results'!$C$13)*('Inputs and Results'!$C$15-'Inputs and Results'!$C$14))))</f>
        <v>0.60373440807044165</v>
      </c>
      <c r="C6204" s="47">
        <f ca="1">IF('Inputs and Results'!$G$15='Inputs and Results'!$G$13, 'Inputs and Results'!$G$13, IF(F6204 &lt;= ('Inputs and Results'!$G$14-'Inputs and Results'!$G$13)/('Inputs and Results'!$G$15-'Inputs and Results'!$G$13), 'Inputs and Results'!$G$13 + SQRT(F6204*('Inputs and Results'!$G$15-'Inputs and Results'!$G$13)*('Inputs and Results'!$G$14-'Inputs and Results'!$G$13)), 'Inputs and Results'!$G$15 - SQRT((1-F6204)*('Inputs and Results'!$G$15-'Inputs and Results'!$G$13)*('Inputs and Results'!$G$15-'Inputs and Results'!$G$14))))</f>
        <v>515.67389741626278</v>
      </c>
      <c r="D6204">
        <f t="shared" ca="1" si="404"/>
        <v>311.33007521398508</v>
      </c>
      <c r="E6204">
        <f t="shared" ca="1" si="407"/>
        <v>0.36199013477049813</v>
      </c>
      <c r="F6204">
        <f t="shared" ca="1" si="407"/>
        <v>0.44791372419224296</v>
      </c>
    </row>
    <row r="6205" spans="1:6" ht="15.75" customHeight="1" x14ac:dyDescent="0.2">
      <c r="A6205">
        <v>6204</v>
      </c>
      <c r="B6205" s="47">
        <f ca="1">IF('Inputs and Results'!$C$15='Inputs and Results'!$C$13, 'Inputs and Results'!$C$13, IF(E6205 &lt;= ('Inputs and Results'!$C$14-'Inputs and Results'!$C$13)/('Inputs and Results'!$C$15-'Inputs and Results'!$C$13), 'Inputs and Results'!$C$13 + SQRT(E6205*('Inputs and Results'!$C$15-'Inputs and Results'!$C$13)*('Inputs and Results'!$C$14-'Inputs and Results'!$C$13)), 'Inputs and Results'!$C$15 - SQRT((1-E6205)*('Inputs and Results'!$C$15-'Inputs and Results'!$C$13)*('Inputs and Results'!$C$15-'Inputs and Results'!$C$14))))</f>
        <v>0.7430247588790948</v>
      </c>
      <c r="C6205" s="47">
        <f ca="1">IF('Inputs and Results'!$G$15='Inputs and Results'!$G$13, 'Inputs and Results'!$G$13, IF(F6205 &lt;= ('Inputs and Results'!$G$14-'Inputs and Results'!$G$13)/('Inputs and Results'!$G$15-'Inputs and Results'!$G$13), 'Inputs and Results'!$G$13 + SQRT(F6205*('Inputs and Results'!$G$15-'Inputs and Results'!$G$13)*('Inputs and Results'!$G$14-'Inputs and Results'!$G$13)), 'Inputs and Results'!$G$15 - SQRT((1-F6205)*('Inputs and Results'!$G$15-'Inputs and Results'!$G$13)*('Inputs and Results'!$G$15-'Inputs and Results'!$G$14))))</f>
        <v>378.76832019443657</v>
      </c>
      <c r="D6205">
        <f t="shared" ca="1" si="404"/>
        <v>281.43423978351103</v>
      </c>
      <c r="E6205">
        <f t="shared" ca="1" si="407"/>
        <v>0.43400697344080363</v>
      </c>
      <c r="F6205">
        <f t="shared" ca="1" si="407"/>
        <v>0.20491762138794567</v>
      </c>
    </row>
    <row r="6206" spans="1:6" ht="15.75" customHeight="1" x14ac:dyDescent="0.2">
      <c r="A6206">
        <v>6205</v>
      </c>
      <c r="B6206" s="47">
        <f ca="1">IF('Inputs and Results'!$C$15='Inputs and Results'!$C$13, 'Inputs and Results'!$C$13, IF(E6206 &lt;= ('Inputs and Results'!$C$14-'Inputs and Results'!$C$13)/('Inputs and Results'!$C$15-'Inputs and Results'!$C$13), 'Inputs and Results'!$C$13 + SQRT(E6206*('Inputs and Results'!$C$15-'Inputs and Results'!$C$13)*('Inputs and Results'!$C$14-'Inputs and Results'!$C$13)), 'Inputs and Results'!$C$15 - SQRT((1-E6206)*('Inputs and Results'!$C$15-'Inputs and Results'!$C$13)*('Inputs and Results'!$C$15-'Inputs and Results'!$C$14))))</f>
        <v>1.5647073775438527</v>
      </c>
      <c r="C6206" s="47">
        <f ca="1">IF('Inputs and Results'!$G$15='Inputs and Results'!$G$13, 'Inputs and Results'!$G$13, IF(F6206 &lt;= ('Inputs and Results'!$G$14-'Inputs and Results'!$G$13)/('Inputs and Results'!$G$15-'Inputs and Results'!$G$13), 'Inputs and Results'!$G$13 + SQRT(F6206*('Inputs and Results'!$G$15-'Inputs and Results'!$G$13)*('Inputs and Results'!$G$14-'Inputs and Results'!$G$13)), 'Inputs and Results'!$G$15 - SQRT((1-F6206)*('Inputs and Results'!$G$15-'Inputs and Results'!$G$13)*('Inputs and Results'!$G$15-'Inputs and Results'!$G$14))))</f>
        <v>771.17841019022944</v>
      </c>
      <c r="D6206">
        <f t="shared" ca="1" si="404"/>
        <v>1206.6685478271913</v>
      </c>
      <c r="E6206">
        <f t="shared" ca="1" si="407"/>
        <v>0.77110389865810613</v>
      </c>
      <c r="F6206">
        <f t="shared" ca="1" si="407"/>
        <v>0.78321260598464459</v>
      </c>
    </row>
    <row r="6207" spans="1:6" ht="15.75" customHeight="1" x14ac:dyDescent="0.2">
      <c r="A6207">
        <v>6206</v>
      </c>
      <c r="B6207" s="47">
        <f ca="1">IF('Inputs and Results'!$C$15='Inputs and Results'!$C$13, 'Inputs and Results'!$C$13, IF(E6207 &lt;= ('Inputs and Results'!$C$14-'Inputs and Results'!$C$13)/('Inputs and Results'!$C$15-'Inputs and Results'!$C$13), 'Inputs and Results'!$C$13 + SQRT(E6207*('Inputs and Results'!$C$15-'Inputs and Results'!$C$13)*('Inputs and Results'!$C$14-'Inputs and Results'!$C$13)), 'Inputs and Results'!$C$15 - SQRT((1-E6207)*('Inputs and Results'!$C$15-'Inputs and Results'!$C$13)*('Inputs and Results'!$C$15-'Inputs and Results'!$C$14))))</f>
        <v>2.1293144134400741</v>
      </c>
      <c r="C6207" s="47">
        <f ca="1">IF('Inputs and Results'!$G$15='Inputs and Results'!$G$13, 'Inputs and Results'!$G$13, IF(F6207 &lt;= ('Inputs and Results'!$G$14-'Inputs and Results'!$G$13)/('Inputs and Results'!$G$15-'Inputs and Results'!$G$13), 'Inputs and Results'!$G$13 + SQRT(F6207*('Inputs and Results'!$G$15-'Inputs and Results'!$G$13)*('Inputs and Results'!$G$14-'Inputs and Results'!$G$13)), 'Inputs and Results'!$G$15 - SQRT((1-F6207)*('Inputs and Results'!$G$15-'Inputs and Results'!$G$13)*('Inputs and Results'!$G$15-'Inputs and Results'!$G$14))))</f>
        <v>304.89033606744783</v>
      </c>
      <c r="D6207">
        <f t="shared" ca="1" si="404"/>
        <v>649.20738710700471</v>
      </c>
      <c r="E6207">
        <f t="shared" ca="1" si="407"/>
        <v>0.91576740103964416</v>
      </c>
      <c r="F6207">
        <f t="shared" ca="1" si="407"/>
        <v>5.5431993424691295E-2</v>
      </c>
    </row>
    <row r="6208" spans="1:6" ht="15.75" customHeight="1" x14ac:dyDescent="0.2">
      <c r="A6208">
        <v>6207</v>
      </c>
      <c r="B6208" s="47">
        <f ca="1">IF('Inputs and Results'!$C$15='Inputs and Results'!$C$13, 'Inputs and Results'!$C$13, IF(E6208 &lt;= ('Inputs and Results'!$C$14-'Inputs and Results'!$C$13)/('Inputs and Results'!$C$15-'Inputs and Results'!$C$13), 'Inputs and Results'!$C$13 + SQRT(E6208*('Inputs and Results'!$C$15-'Inputs and Results'!$C$13)*('Inputs and Results'!$C$14-'Inputs and Results'!$C$13)), 'Inputs and Results'!$C$15 - SQRT((1-E6208)*('Inputs and Results'!$C$15-'Inputs and Results'!$C$13)*('Inputs and Results'!$C$15-'Inputs and Results'!$C$14))))</f>
        <v>0.24723912842128515</v>
      </c>
      <c r="C6208" s="47">
        <f ca="1">IF('Inputs and Results'!$G$15='Inputs and Results'!$G$13, 'Inputs and Results'!$G$13, IF(F6208 &lt;= ('Inputs and Results'!$G$14-'Inputs and Results'!$G$13)/('Inputs and Results'!$G$15-'Inputs and Results'!$G$13), 'Inputs and Results'!$G$13 + SQRT(F6208*('Inputs and Results'!$G$15-'Inputs and Results'!$G$13)*('Inputs and Results'!$G$14-'Inputs and Results'!$G$13)), 'Inputs and Results'!$G$15 - SQRT((1-F6208)*('Inputs and Results'!$G$15-'Inputs and Results'!$G$13)*('Inputs and Results'!$G$15-'Inputs and Results'!$G$14))))</f>
        <v>528.09351141746788</v>
      </c>
      <c r="D6208">
        <f t="shared" ca="1" si="404"/>
        <v>130.56537948779075</v>
      </c>
      <c r="E6208">
        <f t="shared" ca="1" si="407"/>
        <v>0.15803417598946601</v>
      </c>
      <c r="F6208">
        <f t="shared" ca="1" si="407"/>
        <v>0.4677711530103964</v>
      </c>
    </row>
    <row r="6209" spans="1:6" ht="15.75" customHeight="1" x14ac:dyDescent="0.2">
      <c r="A6209">
        <v>6208</v>
      </c>
      <c r="B6209" s="47">
        <f ca="1">IF('Inputs and Results'!$C$15='Inputs and Results'!$C$13, 'Inputs and Results'!$C$13, IF(E6209 &lt;= ('Inputs and Results'!$C$14-'Inputs and Results'!$C$13)/('Inputs and Results'!$C$15-'Inputs and Results'!$C$13), 'Inputs and Results'!$C$13 + SQRT(E6209*('Inputs and Results'!$C$15-'Inputs and Results'!$C$13)*('Inputs and Results'!$C$14-'Inputs and Results'!$C$13)), 'Inputs and Results'!$C$15 - SQRT((1-E6209)*('Inputs and Results'!$C$15-'Inputs and Results'!$C$13)*('Inputs and Results'!$C$15-'Inputs and Results'!$C$14))))</f>
        <v>0.58156519519757532</v>
      </c>
      <c r="C6209" s="47">
        <f ca="1">IF('Inputs and Results'!$G$15='Inputs and Results'!$G$13, 'Inputs and Results'!$G$13, IF(F6209 &lt;= ('Inputs and Results'!$G$14-'Inputs and Results'!$G$13)/('Inputs and Results'!$G$15-'Inputs and Results'!$G$13), 'Inputs and Results'!$G$13 + SQRT(F6209*('Inputs and Results'!$G$15-'Inputs and Results'!$G$13)*('Inputs and Results'!$G$14-'Inputs and Results'!$G$13)), 'Inputs and Results'!$G$15 - SQRT((1-F6209)*('Inputs and Results'!$G$15-'Inputs and Results'!$G$13)*('Inputs and Results'!$G$15-'Inputs and Results'!$G$14))))</f>
        <v>615.79242357612895</v>
      </c>
      <c r="D6209">
        <f t="shared" ca="1" si="404"/>
        <v>358.12344101823942</v>
      </c>
      <c r="E6209">
        <f t="shared" ca="1" si="407"/>
        <v>0.35013034388002873</v>
      </c>
      <c r="F6209">
        <f t="shared" ca="1" si="407"/>
        <v>0.59763971282801331</v>
      </c>
    </row>
    <row r="6210" spans="1:6" ht="15.75" customHeight="1" x14ac:dyDescent="0.2">
      <c r="A6210">
        <v>6209</v>
      </c>
      <c r="B6210" s="47">
        <f ca="1">IF('Inputs and Results'!$C$15='Inputs and Results'!$C$13, 'Inputs and Results'!$C$13, IF(E6210 &lt;= ('Inputs and Results'!$C$14-'Inputs and Results'!$C$13)/('Inputs and Results'!$C$15-'Inputs and Results'!$C$13), 'Inputs and Results'!$C$13 + SQRT(E6210*('Inputs and Results'!$C$15-'Inputs and Results'!$C$13)*('Inputs and Results'!$C$14-'Inputs and Results'!$C$13)), 'Inputs and Results'!$C$15 - SQRT((1-E6210)*('Inputs and Results'!$C$15-'Inputs and Results'!$C$13)*('Inputs and Results'!$C$15-'Inputs and Results'!$C$14))))</f>
        <v>0.23271519381757644</v>
      </c>
      <c r="C6210" s="47">
        <f ca="1">IF('Inputs and Results'!$G$15='Inputs and Results'!$G$13, 'Inputs and Results'!$G$13, IF(F6210 &lt;= ('Inputs and Results'!$G$14-'Inputs and Results'!$G$13)/('Inputs and Results'!$G$15-'Inputs and Results'!$G$13), 'Inputs and Results'!$G$13 + SQRT(F6210*('Inputs and Results'!$G$15-'Inputs and Results'!$G$13)*('Inputs and Results'!$G$14-'Inputs and Results'!$G$13)), 'Inputs and Results'!$G$15 - SQRT((1-F6210)*('Inputs and Results'!$G$15-'Inputs and Results'!$G$13)*('Inputs and Results'!$G$15-'Inputs and Results'!$G$14))))</f>
        <v>741.42759225427392</v>
      </c>
      <c r="D6210">
        <f t="shared" ref="D6210:D6273" ca="1" si="408">B6210*C6210</f>
        <v>172.54146583315239</v>
      </c>
      <c r="E6210">
        <f t="shared" ca="1" si="407"/>
        <v>0.14912608905243407</v>
      </c>
      <c r="F6210">
        <f t="shared" ca="1" si="407"/>
        <v>0.75208855367081706</v>
      </c>
    </row>
    <row r="6211" spans="1:6" ht="15.75" customHeight="1" x14ac:dyDescent="0.2">
      <c r="A6211">
        <v>6210</v>
      </c>
      <c r="B6211" s="47">
        <f ca="1">IF('Inputs and Results'!$C$15='Inputs and Results'!$C$13, 'Inputs and Results'!$C$13, IF(E6211 &lt;= ('Inputs and Results'!$C$14-'Inputs and Results'!$C$13)/('Inputs and Results'!$C$15-'Inputs and Results'!$C$13), 'Inputs and Results'!$C$13 + SQRT(E6211*('Inputs and Results'!$C$15-'Inputs and Results'!$C$13)*('Inputs and Results'!$C$14-'Inputs and Results'!$C$13)), 'Inputs and Results'!$C$15 - SQRT((1-E6211)*('Inputs and Results'!$C$15-'Inputs and Results'!$C$13)*('Inputs and Results'!$C$15-'Inputs and Results'!$C$14))))</f>
        <v>6.6132031016158166E-2</v>
      </c>
      <c r="C6211" s="47">
        <f ca="1">IF('Inputs and Results'!$G$15='Inputs and Results'!$G$13, 'Inputs and Results'!$G$13, IF(F6211 &lt;= ('Inputs and Results'!$G$14-'Inputs and Results'!$G$13)/('Inputs and Results'!$G$15-'Inputs and Results'!$G$13), 'Inputs and Results'!$G$13 + SQRT(F6211*('Inputs and Results'!$G$15-'Inputs and Results'!$G$13)*('Inputs and Results'!$G$14-'Inputs and Results'!$G$13)), 'Inputs and Results'!$G$15 - SQRT((1-F6211)*('Inputs and Results'!$G$15-'Inputs and Results'!$G$13)*('Inputs and Results'!$G$15-'Inputs and Results'!$G$14))))</f>
        <v>863.38287158113292</v>
      </c>
      <c r="D6211">
        <f t="shared" ca="1" si="408"/>
        <v>57.097262842223188</v>
      </c>
      <c r="E6211">
        <f t="shared" ca="1" si="407"/>
        <v>4.3602082285625121E-2</v>
      </c>
      <c r="F6211">
        <f t="shared" ca="1" si="407"/>
        <v>0.8664163944622294</v>
      </c>
    </row>
    <row r="6212" spans="1:6" ht="15.75" customHeight="1" x14ac:dyDescent="0.2">
      <c r="A6212">
        <v>6211</v>
      </c>
      <c r="B6212" s="47">
        <f ca="1">IF('Inputs and Results'!$C$15='Inputs and Results'!$C$13, 'Inputs and Results'!$C$13, IF(E6212 &lt;= ('Inputs and Results'!$C$14-'Inputs and Results'!$C$13)/('Inputs and Results'!$C$15-'Inputs and Results'!$C$13), 'Inputs and Results'!$C$13 + SQRT(E6212*('Inputs and Results'!$C$15-'Inputs and Results'!$C$13)*('Inputs and Results'!$C$14-'Inputs and Results'!$C$13)), 'Inputs and Results'!$C$15 - SQRT((1-E6212)*('Inputs and Results'!$C$15-'Inputs and Results'!$C$13)*('Inputs and Results'!$C$15-'Inputs and Results'!$C$14))))</f>
        <v>0.23446355290749477</v>
      </c>
      <c r="C6212" s="47">
        <f ca="1">IF('Inputs and Results'!$G$15='Inputs and Results'!$G$13, 'Inputs and Results'!$G$13, IF(F6212 &lt;= ('Inputs and Results'!$G$14-'Inputs and Results'!$G$13)/('Inputs and Results'!$G$15-'Inputs and Results'!$G$13), 'Inputs and Results'!$G$13 + SQRT(F6212*('Inputs and Results'!$G$15-'Inputs and Results'!$G$13)*('Inputs and Results'!$G$14-'Inputs and Results'!$G$13)), 'Inputs and Results'!$G$15 - SQRT((1-F6212)*('Inputs and Results'!$G$15-'Inputs and Results'!$G$13)*('Inputs and Results'!$G$15-'Inputs and Results'!$G$14))))</f>
        <v>487.23769202916662</v>
      </c>
      <c r="D6212">
        <f t="shared" ca="1" si="408"/>
        <v>114.23948038360615</v>
      </c>
      <c r="E6212">
        <f t="shared" ca="1" si="407"/>
        <v>0.1502009066447737</v>
      </c>
      <c r="F6212">
        <f t="shared" ca="1" si="407"/>
        <v>0.40107810437846181</v>
      </c>
    </row>
    <row r="6213" spans="1:6" ht="15.75" customHeight="1" x14ac:dyDescent="0.2">
      <c r="A6213">
        <v>6212</v>
      </c>
      <c r="B6213" s="47">
        <f ca="1">IF('Inputs and Results'!$C$15='Inputs and Results'!$C$13, 'Inputs and Results'!$C$13, IF(E6213 &lt;= ('Inputs and Results'!$C$14-'Inputs and Results'!$C$13)/('Inputs and Results'!$C$15-'Inputs and Results'!$C$13), 'Inputs and Results'!$C$13 + SQRT(E6213*('Inputs and Results'!$C$15-'Inputs and Results'!$C$13)*('Inputs and Results'!$C$14-'Inputs and Results'!$C$13)), 'Inputs and Results'!$C$15 - SQRT((1-E6213)*('Inputs and Results'!$C$15-'Inputs and Results'!$C$13)*('Inputs and Results'!$C$15-'Inputs and Results'!$C$14))))</f>
        <v>1.8899725580617508</v>
      </c>
      <c r="C6213" s="47">
        <f ca="1">IF('Inputs and Results'!$G$15='Inputs and Results'!$G$13, 'Inputs and Results'!$G$13, IF(F6213 &lt;= ('Inputs and Results'!$G$14-'Inputs and Results'!$G$13)/('Inputs and Results'!$G$15-'Inputs and Results'!$G$13), 'Inputs and Results'!$G$13 + SQRT(F6213*('Inputs and Results'!$G$15-'Inputs and Results'!$G$13)*('Inputs and Results'!$G$14-'Inputs and Results'!$G$13)), 'Inputs and Results'!$G$15 - SQRT((1-F6213)*('Inputs and Results'!$G$15-'Inputs and Results'!$G$13)*('Inputs and Results'!$G$15-'Inputs and Results'!$G$14))))</f>
        <v>834.60528960900911</v>
      </c>
      <c r="D6213">
        <f t="shared" ca="1" si="408"/>
        <v>1577.3810941742072</v>
      </c>
      <c r="E6213">
        <f t="shared" ca="1" si="407"/>
        <v>0.86309323090489187</v>
      </c>
      <c r="F6213">
        <f t="shared" ca="1" si="407"/>
        <v>0.84259981021700658</v>
      </c>
    </row>
    <row r="6214" spans="1:6" ht="15.75" customHeight="1" x14ac:dyDescent="0.2">
      <c r="A6214">
        <v>6213</v>
      </c>
      <c r="B6214" s="47">
        <f ca="1">IF('Inputs and Results'!$C$15='Inputs and Results'!$C$13, 'Inputs and Results'!$C$13, IF(E6214 &lt;= ('Inputs and Results'!$C$14-'Inputs and Results'!$C$13)/('Inputs and Results'!$C$15-'Inputs and Results'!$C$13), 'Inputs and Results'!$C$13 + SQRT(E6214*('Inputs and Results'!$C$15-'Inputs and Results'!$C$13)*('Inputs and Results'!$C$14-'Inputs and Results'!$C$13)), 'Inputs and Results'!$C$15 - SQRT((1-E6214)*('Inputs and Results'!$C$15-'Inputs and Results'!$C$13)*('Inputs and Results'!$C$15-'Inputs and Results'!$C$14))))</f>
        <v>2.1103502550420674</v>
      </c>
      <c r="C6214" s="47">
        <f ca="1">IF('Inputs and Results'!$G$15='Inputs and Results'!$G$13, 'Inputs and Results'!$G$13, IF(F6214 &lt;= ('Inputs and Results'!$G$14-'Inputs and Results'!$G$13)/('Inputs and Results'!$G$15-'Inputs and Results'!$G$13), 'Inputs and Results'!$G$13 + SQRT(F6214*('Inputs and Results'!$G$15-'Inputs and Results'!$G$13)*('Inputs and Results'!$G$14-'Inputs and Results'!$G$13)), 'Inputs and Results'!$G$15 - SQRT((1-F6214)*('Inputs and Results'!$G$15-'Inputs and Results'!$G$13)*('Inputs and Results'!$G$15-'Inputs and Results'!$G$14))))</f>
        <v>988.19177686647151</v>
      </c>
      <c r="D6214">
        <f t="shared" ca="1" si="408"/>
        <v>2085.4307683406319</v>
      </c>
      <c r="E6214">
        <f t="shared" ca="1" si="407"/>
        <v>0.9120581479218095</v>
      </c>
      <c r="F6214">
        <f t="shared" ca="1" si="407"/>
        <v>0.94711087605175581</v>
      </c>
    </row>
    <row r="6215" spans="1:6" ht="15.75" customHeight="1" x14ac:dyDescent="0.2">
      <c r="A6215">
        <v>6214</v>
      </c>
      <c r="B6215" s="47">
        <f ca="1">IF('Inputs and Results'!$C$15='Inputs and Results'!$C$13, 'Inputs and Results'!$C$13, IF(E6215 &lt;= ('Inputs and Results'!$C$14-'Inputs and Results'!$C$13)/('Inputs and Results'!$C$15-'Inputs and Results'!$C$13), 'Inputs and Results'!$C$13 + SQRT(E6215*('Inputs and Results'!$C$15-'Inputs and Results'!$C$13)*('Inputs and Results'!$C$14-'Inputs and Results'!$C$13)), 'Inputs and Results'!$C$15 - SQRT((1-E6215)*('Inputs and Results'!$C$15-'Inputs and Results'!$C$13)*('Inputs and Results'!$C$15-'Inputs and Results'!$C$14))))</f>
        <v>1.683610138666723</v>
      </c>
      <c r="C6215" s="47">
        <f ca="1">IF('Inputs and Results'!$G$15='Inputs and Results'!$G$13, 'Inputs and Results'!$G$13, IF(F6215 &lt;= ('Inputs and Results'!$G$14-'Inputs and Results'!$G$13)/('Inputs and Results'!$G$15-'Inputs and Results'!$G$13), 'Inputs and Results'!$G$13 + SQRT(F6215*('Inputs and Results'!$G$15-'Inputs and Results'!$G$13)*('Inputs and Results'!$G$14-'Inputs and Results'!$G$13)), 'Inputs and Results'!$G$15 - SQRT((1-F6215)*('Inputs and Results'!$G$15-'Inputs and Results'!$G$13)*('Inputs and Results'!$G$15-'Inputs and Results'!$G$14))))</f>
        <v>408.08051288183458</v>
      </c>
      <c r="D6215">
        <f t="shared" ca="1" si="408"/>
        <v>687.04848888017295</v>
      </c>
      <c r="E6215">
        <f t="shared" ca="1" si="407"/>
        <v>0.80745752588655062</v>
      </c>
      <c r="F6215">
        <f t="shared" ca="1" si="407"/>
        <v>0.26066238948895637</v>
      </c>
    </row>
    <row r="6216" spans="1:6" ht="15.75" customHeight="1" x14ac:dyDescent="0.2">
      <c r="A6216">
        <v>6215</v>
      </c>
      <c r="B6216" s="47">
        <f ca="1">IF('Inputs and Results'!$C$15='Inputs and Results'!$C$13, 'Inputs and Results'!$C$13, IF(E6216 &lt;= ('Inputs and Results'!$C$14-'Inputs and Results'!$C$13)/('Inputs and Results'!$C$15-'Inputs and Results'!$C$13), 'Inputs and Results'!$C$13 + SQRT(E6216*('Inputs and Results'!$C$15-'Inputs and Results'!$C$13)*('Inputs and Results'!$C$14-'Inputs and Results'!$C$13)), 'Inputs and Results'!$C$15 - SQRT((1-E6216)*('Inputs and Results'!$C$15-'Inputs and Results'!$C$13)*('Inputs and Results'!$C$15-'Inputs and Results'!$C$14))))</f>
        <v>3.3280202868711584E-2</v>
      </c>
      <c r="C6216" s="47">
        <f ca="1">IF('Inputs and Results'!$G$15='Inputs and Results'!$G$13, 'Inputs and Results'!$G$13, IF(F6216 &lt;= ('Inputs and Results'!$G$14-'Inputs and Results'!$G$13)/('Inputs and Results'!$G$15-'Inputs and Results'!$G$13), 'Inputs and Results'!$G$13 + SQRT(F6216*('Inputs and Results'!$G$15-'Inputs and Results'!$G$13)*('Inputs and Results'!$G$14-'Inputs and Results'!$G$13)), 'Inputs and Results'!$G$15 - SQRT((1-F6216)*('Inputs and Results'!$G$15-'Inputs and Results'!$G$13)*('Inputs and Results'!$G$15-'Inputs and Results'!$G$14))))</f>
        <v>668.23617033188827</v>
      </c>
      <c r="D6216">
        <f t="shared" ca="1" si="408"/>
        <v>22.239035312856149</v>
      </c>
      <c r="E6216">
        <f t="shared" ca="1" si="407"/>
        <v>2.2063738367698593E-2</v>
      </c>
      <c r="F6216">
        <f t="shared" ca="1" si="407"/>
        <v>0.66663628550931098</v>
      </c>
    </row>
    <row r="6217" spans="1:6" ht="15.75" customHeight="1" x14ac:dyDescent="0.2">
      <c r="A6217">
        <v>6216</v>
      </c>
      <c r="B6217" s="47">
        <f ca="1">IF('Inputs and Results'!$C$15='Inputs and Results'!$C$13, 'Inputs and Results'!$C$13, IF(E6217 &lt;= ('Inputs and Results'!$C$14-'Inputs and Results'!$C$13)/('Inputs and Results'!$C$15-'Inputs and Results'!$C$13), 'Inputs and Results'!$C$13 + SQRT(E6217*('Inputs and Results'!$C$15-'Inputs and Results'!$C$13)*('Inputs and Results'!$C$14-'Inputs and Results'!$C$13)), 'Inputs and Results'!$C$15 - SQRT((1-E6217)*('Inputs and Results'!$C$15-'Inputs and Results'!$C$13)*('Inputs and Results'!$C$15-'Inputs and Results'!$C$14))))</f>
        <v>2.2802438620281054</v>
      </c>
      <c r="C6217" s="47">
        <f ca="1">IF('Inputs and Results'!$G$15='Inputs and Results'!$G$13, 'Inputs and Results'!$G$13, IF(F6217 &lt;= ('Inputs and Results'!$G$14-'Inputs and Results'!$G$13)/('Inputs and Results'!$G$15-'Inputs and Results'!$G$13), 'Inputs and Results'!$G$13 + SQRT(F6217*('Inputs and Results'!$G$15-'Inputs and Results'!$G$13)*('Inputs and Results'!$G$14-'Inputs and Results'!$G$13)), 'Inputs and Results'!$G$15 - SQRT((1-F6217)*('Inputs and Results'!$G$15-'Inputs and Results'!$G$13)*('Inputs and Results'!$G$15-'Inputs and Results'!$G$14))))</f>
        <v>307.39778593925951</v>
      </c>
      <c r="D6217">
        <f t="shared" ca="1" si="408"/>
        <v>700.94191458902594</v>
      </c>
      <c r="E6217">
        <f t="shared" ca="1" si="407"/>
        <v>0.94243901131686481</v>
      </c>
      <c r="F6217">
        <f t="shared" ca="1" si="407"/>
        <v>6.07165740088772E-2</v>
      </c>
    </row>
    <row r="6218" spans="1:6" ht="15.75" customHeight="1" x14ac:dyDescent="0.2">
      <c r="A6218">
        <v>6217</v>
      </c>
      <c r="B6218" s="47">
        <f ca="1">IF('Inputs and Results'!$C$15='Inputs and Results'!$C$13, 'Inputs and Results'!$C$13, IF(E6218 &lt;= ('Inputs and Results'!$C$14-'Inputs and Results'!$C$13)/('Inputs and Results'!$C$15-'Inputs and Results'!$C$13), 'Inputs and Results'!$C$13 + SQRT(E6218*('Inputs and Results'!$C$15-'Inputs and Results'!$C$13)*('Inputs and Results'!$C$14-'Inputs and Results'!$C$13)), 'Inputs and Results'!$C$15 - SQRT((1-E6218)*('Inputs and Results'!$C$15-'Inputs and Results'!$C$13)*('Inputs and Results'!$C$15-'Inputs and Results'!$C$14))))</f>
        <v>1.7142370098317734</v>
      </c>
      <c r="C6218" s="47">
        <f ca="1">IF('Inputs and Results'!$G$15='Inputs and Results'!$G$13, 'Inputs and Results'!$G$13, IF(F6218 &lt;= ('Inputs and Results'!$G$14-'Inputs and Results'!$G$13)/('Inputs and Results'!$G$15-'Inputs and Results'!$G$13), 'Inputs and Results'!$G$13 + SQRT(F6218*('Inputs and Results'!$G$15-'Inputs and Results'!$G$13)*('Inputs and Results'!$G$14-'Inputs and Results'!$G$13)), 'Inputs and Results'!$G$15 - SQRT((1-F6218)*('Inputs and Results'!$G$15-'Inputs and Results'!$G$13)*('Inputs and Results'!$G$15-'Inputs and Results'!$G$14))))</f>
        <v>662.75213769478046</v>
      </c>
      <c r="D6218">
        <f t="shared" ca="1" si="408"/>
        <v>1136.1142427815162</v>
      </c>
      <c r="E6218">
        <f t="shared" ca="1" si="407"/>
        <v>0.81631261479040673</v>
      </c>
      <c r="F6218">
        <f t="shared" ca="1" si="407"/>
        <v>0.65972493011829403</v>
      </c>
    </row>
    <row r="6219" spans="1:6" ht="15.75" customHeight="1" x14ac:dyDescent="0.2">
      <c r="A6219">
        <v>6218</v>
      </c>
      <c r="B6219" s="47">
        <f ca="1">IF('Inputs and Results'!$C$15='Inputs and Results'!$C$13, 'Inputs and Results'!$C$13, IF(E6219 &lt;= ('Inputs and Results'!$C$14-'Inputs and Results'!$C$13)/('Inputs and Results'!$C$15-'Inputs and Results'!$C$13), 'Inputs and Results'!$C$13 + SQRT(E6219*('Inputs and Results'!$C$15-'Inputs and Results'!$C$13)*('Inputs and Results'!$C$14-'Inputs and Results'!$C$13)), 'Inputs and Results'!$C$15 - SQRT((1-E6219)*('Inputs and Results'!$C$15-'Inputs and Results'!$C$13)*('Inputs and Results'!$C$15-'Inputs and Results'!$C$14))))</f>
        <v>0.36217369124445664</v>
      </c>
      <c r="C6219" s="47">
        <f ca="1">IF('Inputs and Results'!$G$15='Inputs and Results'!$G$13, 'Inputs and Results'!$G$13, IF(F6219 &lt;= ('Inputs and Results'!$G$14-'Inputs and Results'!$G$13)/('Inputs and Results'!$G$15-'Inputs and Results'!$G$13), 'Inputs and Results'!$G$13 + SQRT(F6219*('Inputs and Results'!$G$15-'Inputs and Results'!$G$13)*('Inputs and Results'!$G$14-'Inputs and Results'!$G$13)), 'Inputs and Results'!$G$15 - SQRT((1-F6219)*('Inputs and Results'!$G$15-'Inputs and Results'!$G$13)*('Inputs and Results'!$G$15-'Inputs and Results'!$G$14))))</f>
        <v>525.47614996133598</v>
      </c>
      <c r="D6219">
        <f t="shared" ca="1" si="408"/>
        <v>190.31363689242269</v>
      </c>
      <c r="E6219">
        <f t="shared" ca="1" si="407"/>
        <v>0.22687470720412284</v>
      </c>
      <c r="F6219">
        <f t="shared" ca="1" si="407"/>
        <v>0.46361656148313724</v>
      </c>
    </row>
    <row r="6220" spans="1:6" ht="15.75" customHeight="1" x14ac:dyDescent="0.2">
      <c r="A6220">
        <v>6219</v>
      </c>
      <c r="B6220" s="47">
        <f ca="1">IF('Inputs and Results'!$C$15='Inputs and Results'!$C$13, 'Inputs and Results'!$C$13, IF(E6220 &lt;= ('Inputs and Results'!$C$14-'Inputs and Results'!$C$13)/('Inputs and Results'!$C$15-'Inputs and Results'!$C$13), 'Inputs and Results'!$C$13 + SQRT(E6220*('Inputs and Results'!$C$15-'Inputs and Results'!$C$13)*('Inputs and Results'!$C$14-'Inputs and Results'!$C$13)), 'Inputs and Results'!$C$15 - SQRT((1-E6220)*('Inputs and Results'!$C$15-'Inputs and Results'!$C$13)*('Inputs and Results'!$C$15-'Inputs and Results'!$C$14))))</f>
        <v>1.4157444953028571</v>
      </c>
      <c r="C6220" s="47">
        <f ca="1">IF('Inputs and Results'!$G$15='Inputs and Results'!$G$13, 'Inputs and Results'!$G$13, IF(F6220 &lt;= ('Inputs and Results'!$G$14-'Inputs and Results'!$G$13)/('Inputs and Results'!$G$15-'Inputs and Results'!$G$13), 'Inputs and Results'!$G$13 + SQRT(F6220*('Inputs and Results'!$G$15-'Inputs and Results'!$G$13)*('Inputs and Results'!$G$14-'Inputs and Results'!$G$13)), 'Inputs and Results'!$G$15 - SQRT((1-F6220)*('Inputs and Results'!$G$15-'Inputs and Results'!$G$13)*('Inputs and Results'!$G$15-'Inputs and Results'!$G$14))))</f>
        <v>319.20035655845697</v>
      </c>
      <c r="D6220">
        <f t="shared" ca="1" si="408"/>
        <v>451.9061476963447</v>
      </c>
      <c r="E6220">
        <f t="shared" ca="1" si="407"/>
        <v>0.72112605509297789</v>
      </c>
      <c r="F6220">
        <f t="shared" ca="1" si="407"/>
        <v>8.5391991324695105E-2</v>
      </c>
    </row>
    <row r="6221" spans="1:6" ht="15.75" customHeight="1" x14ac:dyDescent="0.2">
      <c r="A6221">
        <v>6220</v>
      </c>
      <c r="B6221" s="47">
        <f ca="1">IF('Inputs and Results'!$C$15='Inputs and Results'!$C$13, 'Inputs and Results'!$C$13, IF(E6221 &lt;= ('Inputs and Results'!$C$14-'Inputs and Results'!$C$13)/('Inputs and Results'!$C$15-'Inputs and Results'!$C$13), 'Inputs and Results'!$C$13 + SQRT(E6221*('Inputs and Results'!$C$15-'Inputs and Results'!$C$13)*('Inputs and Results'!$C$14-'Inputs and Results'!$C$13)), 'Inputs and Results'!$C$15 - SQRT((1-E6221)*('Inputs and Results'!$C$15-'Inputs and Results'!$C$13)*('Inputs and Results'!$C$15-'Inputs and Results'!$C$14))))</f>
        <v>1.1077928301435565</v>
      </c>
      <c r="C6221" s="47">
        <f ca="1">IF('Inputs and Results'!$G$15='Inputs and Results'!$G$13, 'Inputs and Results'!$G$13, IF(F6221 &lt;= ('Inputs and Results'!$G$14-'Inputs and Results'!$G$13)/('Inputs and Results'!$G$15-'Inputs and Results'!$G$13), 'Inputs and Results'!$G$13 + SQRT(F6221*('Inputs and Results'!$G$15-'Inputs and Results'!$G$13)*('Inputs and Results'!$G$14-'Inputs and Results'!$G$13)), 'Inputs and Results'!$G$15 - SQRT((1-F6221)*('Inputs and Results'!$G$15-'Inputs and Results'!$G$13)*('Inputs and Results'!$G$15-'Inputs and Results'!$G$14))))</f>
        <v>300.30655100617537</v>
      </c>
      <c r="D6221">
        <f t="shared" ca="1" si="408"/>
        <v>332.67744404978129</v>
      </c>
      <c r="E6221">
        <f t="shared" ca="1" si="407"/>
        <v>0.60217244737154096</v>
      </c>
      <c r="F6221">
        <f t="shared" ca="1" si="407"/>
        <v>4.5733108677364354E-2</v>
      </c>
    </row>
    <row r="6222" spans="1:6" ht="15.75" customHeight="1" x14ac:dyDescent="0.2">
      <c r="A6222">
        <v>6221</v>
      </c>
      <c r="B6222" s="47">
        <f ca="1">IF('Inputs and Results'!$C$15='Inputs and Results'!$C$13, 'Inputs and Results'!$C$13, IF(E6222 &lt;= ('Inputs and Results'!$C$14-'Inputs and Results'!$C$13)/('Inputs and Results'!$C$15-'Inputs and Results'!$C$13), 'Inputs and Results'!$C$13 + SQRT(E6222*('Inputs and Results'!$C$15-'Inputs and Results'!$C$13)*('Inputs and Results'!$C$14-'Inputs and Results'!$C$13)), 'Inputs and Results'!$C$15 - SQRT((1-E6222)*('Inputs and Results'!$C$15-'Inputs and Results'!$C$13)*('Inputs and Results'!$C$15-'Inputs and Results'!$C$14))))</f>
        <v>0.81394997734836805</v>
      </c>
      <c r="C6222" s="47">
        <f ca="1">IF('Inputs and Results'!$G$15='Inputs and Results'!$G$13, 'Inputs and Results'!$G$13, IF(F6222 &lt;= ('Inputs and Results'!$G$14-'Inputs and Results'!$G$13)/('Inputs and Results'!$G$15-'Inputs and Results'!$G$13), 'Inputs and Results'!$G$13 + SQRT(F6222*('Inputs and Results'!$G$15-'Inputs and Results'!$G$13)*('Inputs and Results'!$G$14-'Inputs and Results'!$G$13)), 'Inputs and Results'!$G$15 - SQRT((1-F6222)*('Inputs and Results'!$G$15-'Inputs and Results'!$G$13)*('Inputs and Results'!$G$15-'Inputs and Results'!$G$14))))</f>
        <v>313.14315206300887</v>
      </c>
      <c r="D6222">
        <f t="shared" ca="1" si="408"/>
        <v>254.88286152848264</v>
      </c>
      <c r="E6222">
        <f t="shared" ref="E6222:F6241" ca="1" si="409">RAND()</f>
        <v>0.46902058871831098</v>
      </c>
      <c r="F6222">
        <f t="shared" ca="1" si="409"/>
        <v>7.2769332379906904E-2</v>
      </c>
    </row>
    <row r="6223" spans="1:6" ht="15.75" customHeight="1" x14ac:dyDescent="0.2">
      <c r="A6223">
        <v>6222</v>
      </c>
      <c r="B6223" s="47">
        <f ca="1">IF('Inputs and Results'!$C$15='Inputs and Results'!$C$13, 'Inputs and Results'!$C$13, IF(E6223 &lt;= ('Inputs and Results'!$C$14-'Inputs and Results'!$C$13)/('Inputs and Results'!$C$15-'Inputs and Results'!$C$13), 'Inputs and Results'!$C$13 + SQRT(E6223*('Inputs and Results'!$C$15-'Inputs and Results'!$C$13)*('Inputs and Results'!$C$14-'Inputs and Results'!$C$13)), 'Inputs and Results'!$C$15 - SQRT((1-E6223)*('Inputs and Results'!$C$15-'Inputs and Results'!$C$13)*('Inputs and Results'!$C$15-'Inputs and Results'!$C$14))))</f>
        <v>0.87847260969674368</v>
      </c>
      <c r="C6223" s="47">
        <f ca="1">IF('Inputs and Results'!$G$15='Inputs and Results'!$G$13, 'Inputs and Results'!$G$13, IF(F6223 &lt;= ('Inputs and Results'!$G$14-'Inputs and Results'!$G$13)/('Inputs and Results'!$G$15-'Inputs and Results'!$G$13), 'Inputs and Results'!$G$13 + SQRT(F6223*('Inputs and Results'!$G$15-'Inputs and Results'!$G$13)*('Inputs and Results'!$G$14-'Inputs and Results'!$G$13)), 'Inputs and Results'!$G$15 - SQRT((1-F6223)*('Inputs and Results'!$G$15-'Inputs and Results'!$G$13)*('Inputs and Results'!$G$15-'Inputs and Results'!$G$14))))</f>
        <v>987.153283492583</v>
      </c>
      <c r="D6223">
        <f t="shared" ca="1" si="408"/>
        <v>867.18712112043886</v>
      </c>
      <c r="E6223">
        <f t="shared" ca="1" si="409"/>
        <v>0.49990239246589496</v>
      </c>
      <c r="F6223">
        <f t="shared" ca="1" si="409"/>
        <v>0.94659097505545153</v>
      </c>
    </row>
    <row r="6224" spans="1:6" ht="15.75" customHeight="1" x14ac:dyDescent="0.2">
      <c r="A6224">
        <v>6223</v>
      </c>
      <c r="B6224" s="47">
        <f ca="1">IF('Inputs and Results'!$C$15='Inputs and Results'!$C$13, 'Inputs and Results'!$C$13, IF(E6224 &lt;= ('Inputs and Results'!$C$14-'Inputs and Results'!$C$13)/('Inputs and Results'!$C$15-'Inputs and Results'!$C$13), 'Inputs and Results'!$C$13 + SQRT(E6224*('Inputs and Results'!$C$15-'Inputs and Results'!$C$13)*('Inputs and Results'!$C$14-'Inputs and Results'!$C$13)), 'Inputs and Results'!$C$15 - SQRT((1-E6224)*('Inputs and Results'!$C$15-'Inputs and Results'!$C$13)*('Inputs and Results'!$C$15-'Inputs and Results'!$C$14))))</f>
        <v>0.8348914037777897</v>
      </c>
      <c r="C6224" s="47">
        <f ca="1">IF('Inputs and Results'!$G$15='Inputs and Results'!$G$13, 'Inputs and Results'!$G$13, IF(F6224 &lt;= ('Inputs and Results'!$G$14-'Inputs and Results'!$G$13)/('Inputs and Results'!$G$15-'Inputs and Results'!$G$13), 'Inputs and Results'!$G$13 + SQRT(F6224*('Inputs and Results'!$G$15-'Inputs and Results'!$G$13)*('Inputs and Results'!$G$14-'Inputs and Results'!$G$13)), 'Inputs and Results'!$G$15 - SQRT((1-F6224)*('Inputs and Results'!$G$15-'Inputs and Results'!$G$13)*('Inputs and Results'!$G$15-'Inputs and Results'!$G$14))))</f>
        <v>280.12084101693563</v>
      </c>
      <c r="D6224">
        <f t="shared" ca="1" si="408"/>
        <v>233.87048218404445</v>
      </c>
      <c r="E6224">
        <f t="shared" ca="1" si="409"/>
        <v>0.47914497406274326</v>
      </c>
      <c r="F6224">
        <f t="shared" ca="1" si="409"/>
        <v>2.4324842451735051E-3</v>
      </c>
    </row>
    <row r="6225" spans="1:6" ht="15.75" customHeight="1" x14ac:dyDescent="0.2">
      <c r="A6225">
        <v>6224</v>
      </c>
      <c r="B6225" s="47">
        <f ca="1">IF('Inputs and Results'!$C$15='Inputs and Results'!$C$13, 'Inputs and Results'!$C$13, IF(E6225 &lt;= ('Inputs and Results'!$C$14-'Inputs and Results'!$C$13)/('Inputs and Results'!$C$15-'Inputs and Results'!$C$13), 'Inputs and Results'!$C$13 + SQRT(E6225*('Inputs and Results'!$C$15-'Inputs and Results'!$C$13)*('Inputs and Results'!$C$14-'Inputs and Results'!$C$13)), 'Inputs and Results'!$C$15 - SQRT((1-E6225)*('Inputs and Results'!$C$15-'Inputs and Results'!$C$13)*('Inputs and Results'!$C$15-'Inputs and Results'!$C$14))))</f>
        <v>1.2989443073169991</v>
      </c>
      <c r="C6225" s="47">
        <f ca="1">IF('Inputs and Results'!$G$15='Inputs and Results'!$G$13, 'Inputs and Results'!$G$13, IF(F6225 &lt;= ('Inputs and Results'!$G$14-'Inputs and Results'!$G$13)/('Inputs and Results'!$G$15-'Inputs and Results'!$G$13), 'Inputs and Results'!$G$13 + SQRT(F6225*('Inputs and Results'!$G$15-'Inputs and Results'!$G$13)*('Inputs and Results'!$G$14-'Inputs and Results'!$G$13)), 'Inputs and Results'!$G$15 - SQRT((1-F6225)*('Inputs and Results'!$G$15-'Inputs and Results'!$G$13)*('Inputs and Results'!$G$15-'Inputs and Results'!$G$14))))</f>
        <v>465.06850990226894</v>
      </c>
      <c r="D6225">
        <f t="shared" ca="1" si="408"/>
        <v>604.09809344995165</v>
      </c>
      <c r="E6225">
        <f t="shared" ca="1" si="409"/>
        <v>0.67848994782119509</v>
      </c>
      <c r="F6225">
        <f t="shared" ca="1" si="409"/>
        <v>0.36324193815522798</v>
      </c>
    </row>
    <row r="6226" spans="1:6" ht="15.75" customHeight="1" x14ac:dyDescent="0.2">
      <c r="A6226">
        <v>6225</v>
      </c>
      <c r="B6226" s="47">
        <f ca="1">IF('Inputs and Results'!$C$15='Inputs and Results'!$C$13, 'Inputs and Results'!$C$13, IF(E6226 &lt;= ('Inputs and Results'!$C$14-'Inputs and Results'!$C$13)/('Inputs and Results'!$C$15-'Inputs and Results'!$C$13), 'Inputs and Results'!$C$13 + SQRT(E6226*('Inputs and Results'!$C$15-'Inputs and Results'!$C$13)*('Inputs and Results'!$C$14-'Inputs and Results'!$C$13)), 'Inputs and Results'!$C$15 - SQRT((1-E6226)*('Inputs and Results'!$C$15-'Inputs and Results'!$C$13)*('Inputs and Results'!$C$15-'Inputs and Results'!$C$14))))</f>
        <v>2.1090611252692164</v>
      </c>
      <c r="C6226" s="47">
        <f ca="1">IF('Inputs and Results'!$G$15='Inputs and Results'!$G$13, 'Inputs and Results'!$G$13, IF(F6226 &lt;= ('Inputs and Results'!$G$14-'Inputs and Results'!$G$13)/('Inputs and Results'!$G$15-'Inputs and Results'!$G$13), 'Inputs and Results'!$G$13 + SQRT(F6226*('Inputs and Results'!$G$15-'Inputs and Results'!$G$13)*('Inputs and Results'!$G$14-'Inputs and Results'!$G$13)), 'Inputs and Results'!$G$15 - SQRT((1-F6226)*('Inputs and Results'!$G$15-'Inputs and Results'!$G$13)*('Inputs and Results'!$G$15-'Inputs and Results'!$G$14))))</f>
        <v>296.91033149364557</v>
      </c>
      <c r="D6226">
        <f t="shared" ca="1" si="408"/>
        <v>626.20203784404418</v>
      </c>
      <c r="E6226">
        <f t="shared" ca="1" si="409"/>
        <v>0.91180310238816054</v>
      </c>
      <c r="F6226">
        <f t="shared" ca="1" si="409"/>
        <v>3.851505720318027E-2</v>
      </c>
    </row>
    <row r="6227" spans="1:6" ht="15.75" customHeight="1" x14ac:dyDescent="0.2">
      <c r="A6227">
        <v>6226</v>
      </c>
      <c r="B6227" s="47">
        <f ca="1">IF('Inputs and Results'!$C$15='Inputs and Results'!$C$13, 'Inputs and Results'!$C$13, IF(E6227 &lt;= ('Inputs and Results'!$C$14-'Inputs and Results'!$C$13)/('Inputs and Results'!$C$15-'Inputs and Results'!$C$13), 'Inputs and Results'!$C$13 + SQRT(E6227*('Inputs and Results'!$C$15-'Inputs and Results'!$C$13)*('Inputs and Results'!$C$14-'Inputs and Results'!$C$13)), 'Inputs and Results'!$C$15 - SQRT((1-E6227)*('Inputs and Results'!$C$15-'Inputs and Results'!$C$13)*('Inputs and Results'!$C$15-'Inputs and Results'!$C$14))))</f>
        <v>0.21839798420478385</v>
      </c>
      <c r="C6227" s="47">
        <f ca="1">IF('Inputs and Results'!$G$15='Inputs and Results'!$G$13, 'Inputs and Results'!$G$13, IF(F6227 &lt;= ('Inputs and Results'!$G$14-'Inputs and Results'!$G$13)/('Inputs and Results'!$G$15-'Inputs and Results'!$G$13), 'Inputs and Results'!$G$13 + SQRT(F6227*('Inputs and Results'!$G$15-'Inputs and Results'!$G$13)*('Inputs and Results'!$G$14-'Inputs and Results'!$G$13)), 'Inputs and Results'!$G$15 - SQRT((1-F6227)*('Inputs and Results'!$G$15-'Inputs and Results'!$G$13)*('Inputs and Results'!$G$15-'Inputs and Results'!$G$14))))</f>
        <v>401.13626056576948</v>
      </c>
      <c r="D6227">
        <f t="shared" ca="1" si="408"/>
        <v>87.607350699008975</v>
      </c>
      <c r="E6227">
        <f t="shared" ca="1" si="409"/>
        <v>0.14029891396933214</v>
      </c>
      <c r="F6227">
        <f t="shared" ca="1" si="409"/>
        <v>0.24763920373709558</v>
      </c>
    </row>
    <row r="6228" spans="1:6" ht="15.75" customHeight="1" x14ac:dyDescent="0.2">
      <c r="A6228">
        <v>6227</v>
      </c>
      <c r="B6228" s="47">
        <f ca="1">IF('Inputs and Results'!$C$15='Inputs and Results'!$C$13, 'Inputs and Results'!$C$13, IF(E6228 &lt;= ('Inputs and Results'!$C$14-'Inputs and Results'!$C$13)/('Inputs and Results'!$C$15-'Inputs and Results'!$C$13), 'Inputs and Results'!$C$13 + SQRT(E6228*('Inputs and Results'!$C$15-'Inputs and Results'!$C$13)*('Inputs and Results'!$C$14-'Inputs and Results'!$C$13)), 'Inputs and Results'!$C$15 - SQRT((1-E6228)*('Inputs and Results'!$C$15-'Inputs and Results'!$C$13)*('Inputs and Results'!$C$15-'Inputs and Results'!$C$14))))</f>
        <v>1.2175140204433363</v>
      </c>
      <c r="C6228" s="47">
        <f ca="1">IF('Inputs and Results'!$G$15='Inputs and Results'!$G$13, 'Inputs and Results'!$G$13, IF(F6228 &lt;= ('Inputs and Results'!$G$14-'Inputs and Results'!$G$13)/('Inputs and Results'!$G$15-'Inputs and Results'!$G$13), 'Inputs and Results'!$G$13 + SQRT(F6228*('Inputs and Results'!$G$15-'Inputs and Results'!$G$13)*('Inputs and Results'!$G$14-'Inputs and Results'!$G$13)), 'Inputs and Results'!$G$15 - SQRT((1-F6228)*('Inputs and Results'!$G$15-'Inputs and Results'!$G$13)*('Inputs and Results'!$G$15-'Inputs and Results'!$G$14))))</f>
        <v>669.94739915688569</v>
      </c>
      <c r="D6228">
        <f t="shared" ca="1" si="408"/>
        <v>815.67035143305657</v>
      </c>
      <c r="E6228">
        <f t="shared" ca="1" si="409"/>
        <v>0.64697152585376905</v>
      </c>
      <c r="F6228">
        <f t="shared" ca="1" si="409"/>
        <v>0.66877837824327069</v>
      </c>
    </row>
    <row r="6229" spans="1:6" ht="15.75" customHeight="1" x14ac:dyDescent="0.2">
      <c r="A6229">
        <v>6228</v>
      </c>
      <c r="B6229" s="47">
        <f ca="1">IF('Inputs and Results'!$C$15='Inputs and Results'!$C$13, 'Inputs and Results'!$C$13, IF(E6229 &lt;= ('Inputs and Results'!$C$14-'Inputs and Results'!$C$13)/('Inputs and Results'!$C$15-'Inputs and Results'!$C$13), 'Inputs and Results'!$C$13 + SQRT(E6229*('Inputs and Results'!$C$15-'Inputs and Results'!$C$13)*('Inputs and Results'!$C$14-'Inputs and Results'!$C$13)), 'Inputs and Results'!$C$15 - SQRT((1-E6229)*('Inputs and Results'!$C$15-'Inputs and Results'!$C$13)*('Inputs and Results'!$C$15-'Inputs and Results'!$C$14))))</f>
        <v>0.67706322500577043</v>
      </c>
      <c r="C6229" s="47">
        <f ca="1">IF('Inputs and Results'!$G$15='Inputs and Results'!$G$13, 'Inputs and Results'!$G$13, IF(F6229 &lt;= ('Inputs and Results'!$G$14-'Inputs and Results'!$G$13)/('Inputs and Results'!$G$15-'Inputs and Results'!$G$13), 'Inputs and Results'!$G$13 + SQRT(F6229*('Inputs and Results'!$G$15-'Inputs and Results'!$G$13)*('Inputs and Results'!$G$14-'Inputs and Results'!$G$13)), 'Inputs and Results'!$G$15 - SQRT((1-F6229)*('Inputs and Results'!$G$15-'Inputs and Results'!$G$13)*('Inputs and Results'!$G$15-'Inputs and Results'!$G$14))))</f>
        <v>978.67276656459615</v>
      </c>
      <c r="D6229">
        <f t="shared" ca="1" si="408"/>
        <v>662.62333955554504</v>
      </c>
      <c r="E6229">
        <f t="shared" ca="1" si="409"/>
        <v>0.40044052659771201</v>
      </c>
      <c r="F6229">
        <f t="shared" ca="1" si="409"/>
        <v>0.94225020452893726</v>
      </c>
    </row>
    <row r="6230" spans="1:6" ht="15.75" customHeight="1" x14ac:dyDescent="0.2">
      <c r="A6230">
        <v>6229</v>
      </c>
      <c r="B6230" s="47">
        <f ca="1">IF('Inputs and Results'!$C$15='Inputs and Results'!$C$13, 'Inputs and Results'!$C$13, IF(E6230 &lt;= ('Inputs and Results'!$C$14-'Inputs and Results'!$C$13)/('Inputs and Results'!$C$15-'Inputs and Results'!$C$13), 'Inputs and Results'!$C$13 + SQRT(E6230*('Inputs and Results'!$C$15-'Inputs and Results'!$C$13)*('Inputs and Results'!$C$14-'Inputs and Results'!$C$13)), 'Inputs and Results'!$C$15 - SQRT((1-E6230)*('Inputs and Results'!$C$15-'Inputs and Results'!$C$13)*('Inputs and Results'!$C$15-'Inputs and Results'!$C$14))))</f>
        <v>0.50795577398864333</v>
      </c>
      <c r="C6230" s="47">
        <f ca="1">IF('Inputs and Results'!$G$15='Inputs and Results'!$G$13, 'Inputs and Results'!$G$13, IF(F6230 &lt;= ('Inputs and Results'!$G$14-'Inputs and Results'!$G$13)/('Inputs and Results'!$G$15-'Inputs and Results'!$G$13), 'Inputs and Results'!$G$13 + SQRT(F6230*('Inputs and Results'!$G$15-'Inputs and Results'!$G$13)*('Inputs and Results'!$G$14-'Inputs and Results'!$G$13)), 'Inputs and Results'!$G$15 - SQRT((1-F6230)*('Inputs and Results'!$G$15-'Inputs and Results'!$G$13)*('Inputs and Results'!$G$15-'Inputs and Results'!$G$14))))</f>
        <v>827.84699867846211</v>
      </c>
      <c r="D6230">
        <f t="shared" ca="1" si="408"/>
        <v>420.50966295789362</v>
      </c>
      <c r="E6230">
        <f t="shared" ca="1" si="409"/>
        <v>0.30996839728927306</v>
      </c>
      <c r="F6230">
        <f t="shared" ca="1" si="409"/>
        <v>0.83672345902564416</v>
      </c>
    </row>
    <row r="6231" spans="1:6" ht="15.75" customHeight="1" x14ac:dyDescent="0.2">
      <c r="A6231">
        <v>6230</v>
      </c>
      <c r="B6231" s="47">
        <f ca="1">IF('Inputs and Results'!$C$15='Inputs and Results'!$C$13, 'Inputs and Results'!$C$13, IF(E6231 &lt;= ('Inputs and Results'!$C$14-'Inputs and Results'!$C$13)/('Inputs and Results'!$C$15-'Inputs and Results'!$C$13), 'Inputs and Results'!$C$13 + SQRT(E6231*('Inputs and Results'!$C$15-'Inputs and Results'!$C$13)*('Inputs and Results'!$C$14-'Inputs and Results'!$C$13)), 'Inputs and Results'!$C$15 - SQRT((1-E6231)*('Inputs and Results'!$C$15-'Inputs and Results'!$C$13)*('Inputs and Results'!$C$15-'Inputs and Results'!$C$14))))</f>
        <v>0.18518237281275152</v>
      </c>
      <c r="C6231" s="47">
        <f ca="1">IF('Inputs and Results'!$G$15='Inputs and Results'!$G$13, 'Inputs and Results'!$G$13, IF(F6231 &lt;= ('Inputs and Results'!$G$14-'Inputs and Results'!$G$13)/('Inputs and Results'!$G$15-'Inputs and Results'!$G$13), 'Inputs and Results'!$G$13 + SQRT(F6231*('Inputs and Results'!$G$15-'Inputs and Results'!$G$13)*('Inputs and Results'!$G$14-'Inputs and Results'!$G$13)), 'Inputs and Results'!$G$15 - SQRT((1-F6231)*('Inputs and Results'!$G$15-'Inputs and Results'!$G$13)*('Inputs and Results'!$G$15-'Inputs and Results'!$G$14))))</f>
        <v>562.22500307700545</v>
      </c>
      <c r="D6231">
        <f t="shared" ca="1" si="408"/>
        <v>104.11416012445639</v>
      </c>
      <c r="E6231">
        <f t="shared" ca="1" si="409"/>
        <v>0.11964463618621646</v>
      </c>
      <c r="F6231">
        <f t="shared" ca="1" si="409"/>
        <v>0.52047007076983343</v>
      </c>
    </row>
    <row r="6232" spans="1:6" ht="15.75" customHeight="1" x14ac:dyDescent="0.2">
      <c r="A6232">
        <v>6231</v>
      </c>
      <c r="B6232" s="47">
        <f ca="1">IF('Inputs and Results'!$C$15='Inputs and Results'!$C$13, 'Inputs and Results'!$C$13, IF(E6232 &lt;= ('Inputs and Results'!$C$14-'Inputs and Results'!$C$13)/('Inputs and Results'!$C$15-'Inputs and Results'!$C$13), 'Inputs and Results'!$C$13 + SQRT(E6232*('Inputs and Results'!$C$15-'Inputs and Results'!$C$13)*('Inputs and Results'!$C$14-'Inputs and Results'!$C$13)), 'Inputs and Results'!$C$15 - SQRT((1-E6232)*('Inputs and Results'!$C$15-'Inputs and Results'!$C$13)*('Inputs and Results'!$C$15-'Inputs and Results'!$C$14))))</f>
        <v>0.73316599213510081</v>
      </c>
      <c r="C6232" s="47">
        <f ca="1">IF('Inputs and Results'!$G$15='Inputs and Results'!$G$13, 'Inputs and Results'!$G$13, IF(F6232 &lt;= ('Inputs and Results'!$G$14-'Inputs and Results'!$G$13)/('Inputs and Results'!$G$15-'Inputs and Results'!$G$13), 'Inputs and Results'!$G$13 + SQRT(F6232*('Inputs and Results'!$G$15-'Inputs and Results'!$G$13)*('Inputs and Results'!$G$14-'Inputs and Results'!$G$13)), 'Inputs and Results'!$G$15 - SQRT((1-F6232)*('Inputs and Results'!$G$15-'Inputs and Results'!$G$13)*('Inputs and Results'!$G$15-'Inputs and Results'!$G$14))))</f>
        <v>463.71144562921404</v>
      </c>
      <c r="D6232">
        <f t="shared" ca="1" si="408"/>
        <v>339.97746209914459</v>
      </c>
      <c r="E6232">
        <f t="shared" ca="1" si="409"/>
        <v>0.4290515089763508</v>
      </c>
      <c r="F6232">
        <f t="shared" ca="1" si="409"/>
        <v>0.36088819651794501</v>
      </c>
    </row>
    <row r="6233" spans="1:6" ht="15.75" customHeight="1" x14ac:dyDescent="0.2">
      <c r="A6233">
        <v>6232</v>
      </c>
      <c r="B6233" s="47">
        <f ca="1">IF('Inputs and Results'!$C$15='Inputs and Results'!$C$13, 'Inputs and Results'!$C$13, IF(E6233 &lt;= ('Inputs and Results'!$C$14-'Inputs and Results'!$C$13)/('Inputs and Results'!$C$15-'Inputs and Results'!$C$13), 'Inputs and Results'!$C$13 + SQRT(E6233*('Inputs and Results'!$C$15-'Inputs and Results'!$C$13)*('Inputs and Results'!$C$14-'Inputs and Results'!$C$13)), 'Inputs and Results'!$C$15 - SQRT((1-E6233)*('Inputs and Results'!$C$15-'Inputs and Results'!$C$13)*('Inputs and Results'!$C$15-'Inputs and Results'!$C$14))))</f>
        <v>0.13013659403652911</v>
      </c>
      <c r="C6233" s="47">
        <f ca="1">IF('Inputs and Results'!$G$15='Inputs and Results'!$G$13, 'Inputs and Results'!$G$13, IF(F6233 &lt;= ('Inputs and Results'!$G$14-'Inputs and Results'!$G$13)/('Inputs and Results'!$G$15-'Inputs and Results'!$G$13), 'Inputs and Results'!$G$13 + SQRT(F6233*('Inputs and Results'!$G$15-'Inputs and Results'!$G$13)*('Inputs and Results'!$G$14-'Inputs and Results'!$G$13)), 'Inputs and Results'!$G$15 - SQRT((1-F6233)*('Inputs and Results'!$G$15-'Inputs and Results'!$G$13)*('Inputs and Results'!$G$15-'Inputs and Results'!$G$14))))</f>
        <v>832.60101015588998</v>
      </c>
      <c r="D6233">
        <f t="shared" ca="1" si="408"/>
        <v>108.3518596530611</v>
      </c>
      <c r="E6233">
        <f t="shared" ca="1" si="409"/>
        <v>8.4876003456860527E-2</v>
      </c>
      <c r="F6233">
        <f t="shared" ca="1" si="409"/>
        <v>0.84086831721353672</v>
      </c>
    </row>
    <row r="6234" spans="1:6" ht="15.75" customHeight="1" x14ac:dyDescent="0.2">
      <c r="A6234">
        <v>6233</v>
      </c>
      <c r="B6234" s="47">
        <f ca="1">IF('Inputs and Results'!$C$15='Inputs and Results'!$C$13, 'Inputs and Results'!$C$13, IF(E6234 &lt;= ('Inputs and Results'!$C$14-'Inputs and Results'!$C$13)/('Inputs and Results'!$C$15-'Inputs and Results'!$C$13), 'Inputs and Results'!$C$13 + SQRT(E6234*('Inputs and Results'!$C$15-'Inputs and Results'!$C$13)*('Inputs and Results'!$C$14-'Inputs and Results'!$C$13)), 'Inputs and Results'!$C$15 - SQRT((1-E6234)*('Inputs and Results'!$C$15-'Inputs and Results'!$C$13)*('Inputs and Results'!$C$15-'Inputs and Results'!$C$14))))</f>
        <v>0.75665550176546059</v>
      </c>
      <c r="C6234" s="47">
        <f ca="1">IF('Inputs and Results'!$G$15='Inputs and Results'!$G$13, 'Inputs and Results'!$G$13, IF(F6234 &lt;= ('Inputs and Results'!$G$14-'Inputs and Results'!$G$13)/('Inputs and Results'!$G$15-'Inputs and Results'!$G$13), 'Inputs and Results'!$G$13 + SQRT(F6234*('Inputs and Results'!$G$15-'Inputs and Results'!$G$13)*('Inputs and Results'!$G$14-'Inputs and Results'!$G$13)), 'Inputs and Results'!$G$15 - SQRT((1-F6234)*('Inputs and Results'!$G$15-'Inputs and Results'!$G$13)*('Inputs and Results'!$G$15-'Inputs and Results'!$G$14))))</f>
        <v>1099.5044709424335</v>
      </c>
      <c r="D6234">
        <f t="shared" ca="1" si="408"/>
        <v>831.94610715431429</v>
      </c>
      <c r="E6234">
        <f t="shared" ca="1" si="409"/>
        <v>0.44082282913786908</v>
      </c>
      <c r="F6234">
        <f t="shared" ca="1" si="409"/>
        <v>0.98809377127424847</v>
      </c>
    </row>
    <row r="6235" spans="1:6" ht="15.75" customHeight="1" x14ac:dyDescent="0.2">
      <c r="A6235">
        <v>6234</v>
      </c>
      <c r="B6235" s="47">
        <f ca="1">IF('Inputs and Results'!$C$15='Inputs and Results'!$C$13, 'Inputs and Results'!$C$13, IF(E6235 &lt;= ('Inputs and Results'!$C$14-'Inputs and Results'!$C$13)/('Inputs and Results'!$C$15-'Inputs and Results'!$C$13), 'Inputs and Results'!$C$13 + SQRT(E6235*('Inputs and Results'!$C$15-'Inputs and Results'!$C$13)*('Inputs and Results'!$C$14-'Inputs and Results'!$C$13)), 'Inputs and Results'!$C$15 - SQRT((1-E6235)*('Inputs and Results'!$C$15-'Inputs and Results'!$C$13)*('Inputs and Results'!$C$15-'Inputs and Results'!$C$14))))</f>
        <v>2.5128401357291246</v>
      </c>
      <c r="C6235" s="47">
        <f ca="1">IF('Inputs and Results'!$G$15='Inputs and Results'!$G$13, 'Inputs and Results'!$G$13, IF(F6235 &lt;= ('Inputs and Results'!$G$14-'Inputs and Results'!$G$13)/('Inputs and Results'!$G$15-'Inputs and Results'!$G$13), 'Inputs and Results'!$G$13 + SQRT(F6235*('Inputs and Results'!$G$15-'Inputs and Results'!$G$13)*('Inputs and Results'!$G$14-'Inputs and Results'!$G$13)), 'Inputs and Results'!$G$15 - SQRT((1-F6235)*('Inputs and Results'!$G$15-'Inputs and Results'!$G$13)*('Inputs and Results'!$G$15-'Inputs and Results'!$G$14))))</f>
        <v>604.79027303821078</v>
      </c>
      <c r="D6235">
        <f t="shared" ca="1" si="408"/>
        <v>1519.741271788992</v>
      </c>
      <c r="E6235">
        <f t="shared" ca="1" si="409"/>
        <v>0.97363058518262025</v>
      </c>
      <c r="F6235">
        <f t="shared" ca="1" si="409"/>
        <v>0.5823420241771764</v>
      </c>
    </row>
    <row r="6236" spans="1:6" ht="15.75" customHeight="1" x14ac:dyDescent="0.2">
      <c r="A6236">
        <v>6235</v>
      </c>
      <c r="B6236" s="47">
        <f ca="1">IF('Inputs and Results'!$C$15='Inputs and Results'!$C$13, 'Inputs and Results'!$C$13, IF(E6236 &lt;= ('Inputs and Results'!$C$14-'Inputs and Results'!$C$13)/('Inputs and Results'!$C$15-'Inputs and Results'!$C$13), 'Inputs and Results'!$C$13 + SQRT(E6236*('Inputs and Results'!$C$15-'Inputs and Results'!$C$13)*('Inputs and Results'!$C$14-'Inputs and Results'!$C$13)), 'Inputs and Results'!$C$15 - SQRT((1-E6236)*('Inputs and Results'!$C$15-'Inputs and Results'!$C$13)*('Inputs and Results'!$C$15-'Inputs and Results'!$C$14))))</f>
        <v>0.6129351100217324</v>
      </c>
      <c r="C6236" s="47">
        <f ca="1">IF('Inputs and Results'!$G$15='Inputs and Results'!$G$13, 'Inputs and Results'!$G$13, IF(F6236 &lt;= ('Inputs and Results'!$G$14-'Inputs and Results'!$G$13)/('Inputs and Results'!$G$15-'Inputs and Results'!$G$13), 'Inputs and Results'!$G$13 + SQRT(F6236*('Inputs and Results'!$G$15-'Inputs and Results'!$G$13)*('Inputs and Results'!$G$14-'Inputs and Results'!$G$13)), 'Inputs and Results'!$G$15 - SQRT((1-F6236)*('Inputs and Results'!$G$15-'Inputs and Results'!$G$13)*('Inputs and Results'!$G$15-'Inputs and Results'!$G$14))))</f>
        <v>819.2266119578577</v>
      </c>
      <c r="D6236">
        <f t="shared" ca="1" si="408"/>
        <v>502.13275353312059</v>
      </c>
      <c r="E6236">
        <f t="shared" ca="1" si="409"/>
        <v>0.36688013455922674</v>
      </c>
      <c r="F6236">
        <f t="shared" ca="1" si="409"/>
        <v>0.8290717224926738</v>
      </c>
    </row>
    <row r="6237" spans="1:6" ht="15.75" customHeight="1" x14ac:dyDescent="0.2">
      <c r="A6237">
        <v>6236</v>
      </c>
      <c r="B6237" s="47">
        <f ca="1">IF('Inputs and Results'!$C$15='Inputs and Results'!$C$13, 'Inputs and Results'!$C$13, IF(E6237 &lt;= ('Inputs and Results'!$C$14-'Inputs and Results'!$C$13)/('Inputs and Results'!$C$15-'Inputs and Results'!$C$13), 'Inputs and Results'!$C$13 + SQRT(E6237*('Inputs and Results'!$C$15-'Inputs and Results'!$C$13)*('Inputs and Results'!$C$14-'Inputs and Results'!$C$13)), 'Inputs and Results'!$C$15 - SQRT((1-E6237)*('Inputs and Results'!$C$15-'Inputs and Results'!$C$13)*('Inputs and Results'!$C$15-'Inputs and Results'!$C$14))))</f>
        <v>0.89214518909535423</v>
      </c>
      <c r="C6237" s="47">
        <f ca="1">IF('Inputs and Results'!$G$15='Inputs and Results'!$G$13, 'Inputs and Results'!$G$13, IF(F6237 &lt;= ('Inputs and Results'!$G$14-'Inputs and Results'!$G$13)/('Inputs and Results'!$G$15-'Inputs and Results'!$G$13), 'Inputs and Results'!$G$13 + SQRT(F6237*('Inputs and Results'!$G$15-'Inputs and Results'!$G$13)*('Inputs and Results'!$G$14-'Inputs and Results'!$G$13)), 'Inputs and Results'!$G$15 - SQRT((1-F6237)*('Inputs and Results'!$G$15-'Inputs and Results'!$G$13)*('Inputs and Results'!$G$15-'Inputs and Results'!$G$14))))</f>
        <v>856.35389686615031</v>
      </c>
      <c r="D6237">
        <f t="shared" ca="1" si="408"/>
        <v>763.99200925219509</v>
      </c>
      <c r="E6237">
        <f t="shared" ca="1" si="409"/>
        <v>0.50632756623845998</v>
      </c>
      <c r="F6237">
        <f t="shared" ca="1" si="409"/>
        <v>0.86077937260863313</v>
      </c>
    </row>
    <row r="6238" spans="1:6" ht="15.75" customHeight="1" x14ac:dyDescent="0.2">
      <c r="A6238">
        <v>6237</v>
      </c>
      <c r="B6238" s="47">
        <f ca="1">IF('Inputs and Results'!$C$15='Inputs and Results'!$C$13, 'Inputs and Results'!$C$13, IF(E6238 &lt;= ('Inputs and Results'!$C$14-'Inputs and Results'!$C$13)/('Inputs and Results'!$C$15-'Inputs and Results'!$C$13), 'Inputs and Results'!$C$13 + SQRT(E6238*('Inputs and Results'!$C$15-'Inputs and Results'!$C$13)*('Inputs and Results'!$C$14-'Inputs and Results'!$C$13)), 'Inputs and Results'!$C$15 - SQRT((1-E6238)*('Inputs and Results'!$C$15-'Inputs and Results'!$C$13)*('Inputs and Results'!$C$15-'Inputs and Results'!$C$14))))</f>
        <v>1.8958551068227496</v>
      </c>
      <c r="C6238" s="47">
        <f ca="1">IF('Inputs and Results'!$G$15='Inputs and Results'!$G$13, 'Inputs and Results'!$G$13, IF(F6238 &lt;= ('Inputs and Results'!$G$14-'Inputs and Results'!$G$13)/('Inputs and Results'!$G$15-'Inputs and Results'!$G$13), 'Inputs and Results'!$G$13 + SQRT(F6238*('Inputs and Results'!$G$15-'Inputs and Results'!$G$13)*('Inputs and Results'!$G$14-'Inputs and Results'!$G$13)), 'Inputs and Results'!$G$15 - SQRT((1-F6238)*('Inputs and Results'!$G$15-'Inputs and Results'!$G$13)*('Inputs and Results'!$G$15-'Inputs and Results'!$G$14))))</f>
        <v>828.88238969274221</v>
      </c>
      <c r="D6238">
        <f t="shared" ca="1" si="408"/>
        <v>1571.4409114544299</v>
      </c>
      <c r="E6238">
        <f t="shared" ca="1" si="409"/>
        <v>0.86454045054117756</v>
      </c>
      <c r="F6238">
        <f t="shared" ca="1" si="409"/>
        <v>0.83763071971271175</v>
      </c>
    </row>
    <row r="6239" spans="1:6" ht="15.75" customHeight="1" x14ac:dyDescent="0.2">
      <c r="A6239">
        <v>6238</v>
      </c>
      <c r="B6239" s="47">
        <f ca="1">IF('Inputs and Results'!$C$15='Inputs and Results'!$C$13, 'Inputs and Results'!$C$13, IF(E6239 &lt;= ('Inputs and Results'!$C$14-'Inputs and Results'!$C$13)/('Inputs and Results'!$C$15-'Inputs and Results'!$C$13), 'Inputs and Results'!$C$13 + SQRT(E6239*('Inputs and Results'!$C$15-'Inputs and Results'!$C$13)*('Inputs and Results'!$C$14-'Inputs and Results'!$C$13)), 'Inputs and Results'!$C$15 - SQRT((1-E6239)*('Inputs and Results'!$C$15-'Inputs and Results'!$C$13)*('Inputs and Results'!$C$15-'Inputs and Results'!$C$14))))</f>
        <v>0.65509432195024342</v>
      </c>
      <c r="C6239" s="47">
        <f ca="1">IF('Inputs and Results'!$G$15='Inputs and Results'!$G$13, 'Inputs and Results'!$G$13, IF(F6239 &lt;= ('Inputs and Results'!$G$14-'Inputs and Results'!$G$13)/('Inputs and Results'!$G$15-'Inputs and Results'!$G$13), 'Inputs and Results'!$G$13 + SQRT(F6239*('Inputs and Results'!$G$15-'Inputs and Results'!$G$13)*('Inputs and Results'!$G$14-'Inputs and Results'!$G$13)), 'Inputs and Results'!$G$15 - SQRT((1-F6239)*('Inputs and Results'!$G$15-'Inputs and Results'!$G$13)*('Inputs and Results'!$G$15-'Inputs and Results'!$G$14))))</f>
        <v>876.49742710911369</v>
      </c>
      <c r="D6239">
        <f t="shared" ca="1" si="408"/>
        <v>574.18848770317777</v>
      </c>
      <c r="E6239">
        <f t="shared" ca="1" si="409"/>
        <v>0.38904637345000137</v>
      </c>
      <c r="F6239">
        <f t="shared" ca="1" si="409"/>
        <v>0.87662242845249971</v>
      </c>
    </row>
    <row r="6240" spans="1:6" ht="15.75" customHeight="1" x14ac:dyDescent="0.2">
      <c r="A6240">
        <v>6239</v>
      </c>
      <c r="B6240" s="47">
        <f ca="1">IF('Inputs and Results'!$C$15='Inputs and Results'!$C$13, 'Inputs and Results'!$C$13, IF(E6240 &lt;= ('Inputs and Results'!$C$14-'Inputs and Results'!$C$13)/('Inputs and Results'!$C$15-'Inputs and Results'!$C$13), 'Inputs and Results'!$C$13 + SQRT(E6240*('Inputs and Results'!$C$15-'Inputs and Results'!$C$13)*('Inputs and Results'!$C$14-'Inputs and Results'!$C$13)), 'Inputs and Results'!$C$15 - SQRT((1-E6240)*('Inputs and Results'!$C$15-'Inputs and Results'!$C$13)*('Inputs and Results'!$C$15-'Inputs and Results'!$C$14))))</f>
        <v>2.6148522861520553</v>
      </c>
      <c r="C6240" s="47">
        <f ca="1">IF('Inputs and Results'!$G$15='Inputs and Results'!$G$13, 'Inputs and Results'!$G$13, IF(F6240 &lt;= ('Inputs and Results'!$G$14-'Inputs and Results'!$G$13)/('Inputs and Results'!$G$15-'Inputs and Results'!$G$13), 'Inputs and Results'!$G$13 + SQRT(F6240*('Inputs and Results'!$G$15-'Inputs and Results'!$G$13)*('Inputs and Results'!$G$14-'Inputs and Results'!$G$13)), 'Inputs and Results'!$G$15 - SQRT((1-F6240)*('Inputs and Results'!$G$15-'Inputs and Results'!$G$13)*('Inputs and Results'!$G$15-'Inputs and Results'!$G$14))))</f>
        <v>801.09423532390201</v>
      </c>
      <c r="D6240">
        <f t="shared" ca="1" si="408"/>
        <v>2094.7430926599377</v>
      </c>
      <c r="E6240">
        <f t="shared" ca="1" si="409"/>
        <v>0.98351791539085576</v>
      </c>
      <c r="F6240">
        <f t="shared" ca="1" si="409"/>
        <v>0.81240495437991977</v>
      </c>
    </row>
    <row r="6241" spans="1:6" ht="15.75" customHeight="1" x14ac:dyDescent="0.2">
      <c r="A6241">
        <v>6240</v>
      </c>
      <c r="B6241" s="47">
        <f ca="1">IF('Inputs and Results'!$C$15='Inputs and Results'!$C$13, 'Inputs and Results'!$C$13, IF(E6241 &lt;= ('Inputs and Results'!$C$14-'Inputs and Results'!$C$13)/('Inputs and Results'!$C$15-'Inputs and Results'!$C$13), 'Inputs and Results'!$C$13 + SQRT(E6241*('Inputs and Results'!$C$15-'Inputs and Results'!$C$13)*('Inputs and Results'!$C$14-'Inputs and Results'!$C$13)), 'Inputs and Results'!$C$15 - SQRT((1-E6241)*('Inputs and Results'!$C$15-'Inputs and Results'!$C$13)*('Inputs and Results'!$C$15-'Inputs and Results'!$C$14))))</f>
        <v>0.7793622561958764</v>
      </c>
      <c r="C6241" s="47">
        <f ca="1">IF('Inputs and Results'!$G$15='Inputs and Results'!$G$13, 'Inputs and Results'!$G$13, IF(F6241 &lt;= ('Inputs and Results'!$G$14-'Inputs and Results'!$G$13)/('Inputs and Results'!$G$15-'Inputs and Results'!$G$13), 'Inputs and Results'!$G$13 + SQRT(F6241*('Inputs and Results'!$G$15-'Inputs and Results'!$G$13)*('Inputs and Results'!$G$14-'Inputs and Results'!$G$13)), 'Inputs and Results'!$G$15 - SQRT((1-F6241)*('Inputs and Results'!$G$15-'Inputs and Results'!$G$13)*('Inputs and Results'!$G$15-'Inputs and Results'!$G$14))))</f>
        <v>413.04398164835447</v>
      </c>
      <c r="D6241">
        <f t="shared" ca="1" si="408"/>
        <v>321.9108894455897</v>
      </c>
      <c r="E6241">
        <f t="shared" ca="1" si="409"/>
        <v>0.45208533453250355</v>
      </c>
      <c r="F6241">
        <f t="shared" ca="1" si="409"/>
        <v>0.2699011544833656</v>
      </c>
    </row>
    <row r="6242" spans="1:6" ht="15.75" customHeight="1" x14ac:dyDescent="0.2">
      <c r="A6242">
        <v>6241</v>
      </c>
      <c r="B6242" s="47">
        <f ca="1">IF('Inputs and Results'!$C$15='Inputs and Results'!$C$13, 'Inputs and Results'!$C$13, IF(E6242 &lt;= ('Inputs and Results'!$C$14-'Inputs and Results'!$C$13)/('Inputs and Results'!$C$15-'Inputs and Results'!$C$13), 'Inputs and Results'!$C$13 + SQRT(E6242*('Inputs and Results'!$C$15-'Inputs and Results'!$C$13)*('Inputs and Results'!$C$14-'Inputs and Results'!$C$13)), 'Inputs and Results'!$C$15 - SQRT((1-E6242)*('Inputs and Results'!$C$15-'Inputs and Results'!$C$13)*('Inputs and Results'!$C$15-'Inputs and Results'!$C$14))))</f>
        <v>1.6927014719819944E-2</v>
      </c>
      <c r="C6242" s="47">
        <f ca="1">IF('Inputs and Results'!$G$15='Inputs and Results'!$G$13, 'Inputs and Results'!$G$13, IF(F6242 &lt;= ('Inputs and Results'!$G$14-'Inputs and Results'!$G$13)/('Inputs and Results'!$G$15-'Inputs and Results'!$G$13), 'Inputs and Results'!$G$13 + SQRT(F6242*('Inputs and Results'!$G$15-'Inputs and Results'!$G$13)*('Inputs and Results'!$G$14-'Inputs and Results'!$G$13)), 'Inputs and Results'!$G$15 - SQRT((1-F6242)*('Inputs and Results'!$G$15-'Inputs and Results'!$G$13)*('Inputs and Results'!$G$15-'Inputs and Results'!$G$14))))</f>
        <v>421.16893496077023</v>
      </c>
      <c r="D6242">
        <f t="shared" ca="1" si="408"/>
        <v>7.1291327616118458</v>
      </c>
      <c r="E6242">
        <f t="shared" ref="E6242:F6261" ca="1" si="410">RAND()</f>
        <v>1.1252840499066052E-2</v>
      </c>
      <c r="F6242">
        <f t="shared" ca="1" si="410"/>
        <v>0.28489918800182845</v>
      </c>
    </row>
    <row r="6243" spans="1:6" ht="15.75" customHeight="1" x14ac:dyDescent="0.2">
      <c r="A6243">
        <v>6242</v>
      </c>
      <c r="B6243" s="47">
        <f ca="1">IF('Inputs and Results'!$C$15='Inputs and Results'!$C$13, 'Inputs and Results'!$C$13, IF(E6243 &lt;= ('Inputs and Results'!$C$14-'Inputs and Results'!$C$13)/('Inputs and Results'!$C$15-'Inputs and Results'!$C$13), 'Inputs and Results'!$C$13 + SQRT(E6243*('Inputs and Results'!$C$15-'Inputs and Results'!$C$13)*('Inputs and Results'!$C$14-'Inputs and Results'!$C$13)), 'Inputs and Results'!$C$15 - SQRT((1-E6243)*('Inputs and Results'!$C$15-'Inputs and Results'!$C$13)*('Inputs and Results'!$C$15-'Inputs and Results'!$C$14))))</f>
        <v>1.6172393514883339</v>
      </c>
      <c r="C6243" s="47">
        <f ca="1">IF('Inputs and Results'!$G$15='Inputs and Results'!$G$13, 'Inputs and Results'!$G$13, IF(F6243 &lt;= ('Inputs and Results'!$G$14-'Inputs and Results'!$G$13)/('Inputs and Results'!$G$15-'Inputs and Results'!$G$13), 'Inputs and Results'!$G$13 + SQRT(F6243*('Inputs and Results'!$G$15-'Inputs and Results'!$G$13)*('Inputs and Results'!$G$14-'Inputs and Results'!$G$13)), 'Inputs and Results'!$G$15 - SQRT((1-F6243)*('Inputs and Results'!$G$15-'Inputs and Results'!$G$13)*('Inputs and Results'!$G$15-'Inputs and Results'!$G$14))))</f>
        <v>760.99262359055956</v>
      </c>
      <c r="D6243">
        <f t="shared" ca="1" si="408"/>
        <v>1230.7072170630022</v>
      </c>
      <c r="E6243">
        <f t="shared" ca="1" si="410"/>
        <v>0.78755255432528848</v>
      </c>
      <c r="F6243">
        <f t="shared" ca="1" si="410"/>
        <v>0.77279160457711882</v>
      </c>
    </row>
    <row r="6244" spans="1:6" ht="15.75" customHeight="1" x14ac:dyDescent="0.2">
      <c r="A6244">
        <v>6243</v>
      </c>
      <c r="B6244" s="47">
        <f ca="1">IF('Inputs and Results'!$C$15='Inputs and Results'!$C$13, 'Inputs and Results'!$C$13, IF(E6244 &lt;= ('Inputs and Results'!$C$14-'Inputs and Results'!$C$13)/('Inputs and Results'!$C$15-'Inputs and Results'!$C$13), 'Inputs and Results'!$C$13 + SQRT(E6244*('Inputs and Results'!$C$15-'Inputs and Results'!$C$13)*('Inputs and Results'!$C$14-'Inputs and Results'!$C$13)), 'Inputs and Results'!$C$15 - SQRT((1-E6244)*('Inputs and Results'!$C$15-'Inputs and Results'!$C$13)*('Inputs and Results'!$C$15-'Inputs and Results'!$C$14))))</f>
        <v>1.1393264155679088</v>
      </c>
      <c r="C6244" s="47">
        <f ca="1">IF('Inputs and Results'!$G$15='Inputs and Results'!$G$13, 'Inputs and Results'!$G$13, IF(F6244 &lt;= ('Inputs and Results'!$G$14-'Inputs and Results'!$G$13)/('Inputs and Results'!$G$15-'Inputs and Results'!$G$13), 'Inputs and Results'!$G$13 + SQRT(F6244*('Inputs and Results'!$G$15-'Inputs and Results'!$G$13)*('Inputs and Results'!$G$14-'Inputs and Results'!$G$13)), 'Inputs and Results'!$G$15 - SQRT((1-F6244)*('Inputs and Results'!$G$15-'Inputs and Results'!$G$13)*('Inputs and Results'!$G$15-'Inputs and Results'!$G$14))))</f>
        <v>475.03871675822677</v>
      </c>
      <c r="D6244">
        <f t="shared" ca="1" si="408"/>
        <v>541.22415842012958</v>
      </c>
      <c r="E6244">
        <f t="shared" ca="1" si="410"/>
        <v>0.61532153468851492</v>
      </c>
      <c r="F6244">
        <f t="shared" ca="1" si="410"/>
        <v>0.38040148707789589</v>
      </c>
    </row>
    <row r="6245" spans="1:6" ht="15.75" customHeight="1" x14ac:dyDescent="0.2">
      <c r="A6245">
        <v>6244</v>
      </c>
      <c r="B6245" s="47">
        <f ca="1">IF('Inputs and Results'!$C$15='Inputs and Results'!$C$13, 'Inputs and Results'!$C$13, IF(E6245 &lt;= ('Inputs and Results'!$C$14-'Inputs and Results'!$C$13)/('Inputs and Results'!$C$15-'Inputs and Results'!$C$13), 'Inputs and Results'!$C$13 + SQRT(E6245*('Inputs and Results'!$C$15-'Inputs and Results'!$C$13)*('Inputs and Results'!$C$14-'Inputs and Results'!$C$13)), 'Inputs and Results'!$C$15 - SQRT((1-E6245)*('Inputs and Results'!$C$15-'Inputs and Results'!$C$13)*('Inputs and Results'!$C$15-'Inputs and Results'!$C$14))))</f>
        <v>0.44635827325878541</v>
      </c>
      <c r="C6245" s="47">
        <f ca="1">IF('Inputs and Results'!$G$15='Inputs and Results'!$G$13, 'Inputs and Results'!$G$13, IF(F6245 &lt;= ('Inputs and Results'!$G$14-'Inputs and Results'!$G$13)/('Inputs and Results'!$G$15-'Inputs and Results'!$G$13), 'Inputs and Results'!$G$13 + SQRT(F6245*('Inputs and Results'!$G$15-'Inputs and Results'!$G$13)*('Inputs and Results'!$G$14-'Inputs and Results'!$G$13)), 'Inputs and Results'!$G$15 - SQRT((1-F6245)*('Inputs and Results'!$G$15-'Inputs and Results'!$G$13)*('Inputs and Results'!$G$15-'Inputs and Results'!$G$14))))</f>
        <v>364.02266233929731</v>
      </c>
      <c r="D6245">
        <f t="shared" ca="1" si="408"/>
        <v>162.48452698883463</v>
      </c>
      <c r="E6245">
        <f t="shared" ca="1" si="410"/>
        <v>0.27543488127179427</v>
      </c>
      <c r="F6245">
        <f t="shared" ca="1" si="410"/>
        <v>0.17610901962735059</v>
      </c>
    </row>
    <row r="6246" spans="1:6" ht="15.75" customHeight="1" x14ac:dyDescent="0.2">
      <c r="A6246">
        <v>6245</v>
      </c>
      <c r="B6246" s="47">
        <f ca="1">IF('Inputs and Results'!$C$15='Inputs and Results'!$C$13, 'Inputs and Results'!$C$13, IF(E6246 &lt;= ('Inputs and Results'!$C$14-'Inputs and Results'!$C$13)/('Inputs and Results'!$C$15-'Inputs and Results'!$C$13), 'Inputs and Results'!$C$13 + SQRT(E6246*('Inputs and Results'!$C$15-'Inputs and Results'!$C$13)*('Inputs and Results'!$C$14-'Inputs and Results'!$C$13)), 'Inputs and Results'!$C$15 - SQRT((1-E6246)*('Inputs and Results'!$C$15-'Inputs and Results'!$C$13)*('Inputs and Results'!$C$15-'Inputs and Results'!$C$14))))</f>
        <v>0.96120744977989148</v>
      </c>
      <c r="C6246" s="47">
        <f ca="1">IF('Inputs and Results'!$G$15='Inputs and Results'!$G$13, 'Inputs and Results'!$G$13, IF(F6246 &lt;= ('Inputs and Results'!$G$14-'Inputs and Results'!$G$13)/('Inputs and Results'!$G$15-'Inputs and Results'!$G$13), 'Inputs and Results'!$G$13 + SQRT(F6246*('Inputs and Results'!$G$15-'Inputs and Results'!$G$13)*('Inputs and Results'!$G$14-'Inputs and Results'!$G$13)), 'Inputs and Results'!$G$15 - SQRT((1-F6246)*('Inputs and Results'!$G$15-'Inputs and Results'!$G$13)*('Inputs and Results'!$G$15-'Inputs and Results'!$G$14))))</f>
        <v>318.14287102295657</v>
      </c>
      <c r="D6246">
        <f t="shared" ca="1" si="408"/>
        <v>305.801297721629</v>
      </c>
      <c r="E6246">
        <f t="shared" ca="1" si="410"/>
        <v>0.53814721524077624</v>
      </c>
      <c r="F6246">
        <f t="shared" ca="1" si="410"/>
        <v>8.3194521453650805E-2</v>
      </c>
    </row>
    <row r="6247" spans="1:6" ht="15.75" customHeight="1" x14ac:dyDescent="0.2">
      <c r="A6247">
        <v>6246</v>
      </c>
      <c r="B6247" s="47">
        <f ca="1">IF('Inputs and Results'!$C$15='Inputs and Results'!$C$13, 'Inputs and Results'!$C$13, IF(E6247 &lt;= ('Inputs and Results'!$C$14-'Inputs and Results'!$C$13)/('Inputs and Results'!$C$15-'Inputs and Results'!$C$13), 'Inputs and Results'!$C$13 + SQRT(E6247*('Inputs and Results'!$C$15-'Inputs and Results'!$C$13)*('Inputs and Results'!$C$14-'Inputs and Results'!$C$13)), 'Inputs and Results'!$C$15 - SQRT((1-E6247)*('Inputs and Results'!$C$15-'Inputs and Results'!$C$13)*('Inputs and Results'!$C$15-'Inputs and Results'!$C$14))))</f>
        <v>0.95662429055689469</v>
      </c>
      <c r="C6247" s="47">
        <f ca="1">IF('Inputs and Results'!$G$15='Inputs and Results'!$G$13, 'Inputs and Results'!$G$13, IF(F6247 &lt;= ('Inputs and Results'!$G$14-'Inputs and Results'!$G$13)/('Inputs and Results'!$G$15-'Inputs and Results'!$G$13), 'Inputs and Results'!$G$13 + SQRT(F6247*('Inputs and Results'!$G$15-'Inputs and Results'!$G$13)*('Inputs and Results'!$G$14-'Inputs and Results'!$G$13)), 'Inputs and Results'!$G$15 - SQRT((1-F6247)*('Inputs and Results'!$G$15-'Inputs and Results'!$G$13)*('Inputs and Results'!$G$15-'Inputs and Results'!$G$14))))</f>
        <v>635.73564278883816</v>
      </c>
      <c r="D6247">
        <f t="shared" ca="1" si="408"/>
        <v>608.16015826460375</v>
      </c>
      <c r="E6247">
        <f t="shared" ca="1" si="410"/>
        <v>0.53606841222865398</v>
      </c>
      <c r="F6247">
        <f t="shared" ca="1" si="410"/>
        <v>0.62464174118095495</v>
      </c>
    </row>
    <row r="6248" spans="1:6" ht="15.75" customHeight="1" x14ac:dyDescent="0.2">
      <c r="A6248">
        <v>6247</v>
      </c>
      <c r="B6248" s="47">
        <f ca="1">IF('Inputs and Results'!$C$15='Inputs and Results'!$C$13, 'Inputs and Results'!$C$13, IF(E6248 &lt;= ('Inputs and Results'!$C$14-'Inputs and Results'!$C$13)/('Inputs and Results'!$C$15-'Inputs and Results'!$C$13), 'Inputs and Results'!$C$13 + SQRT(E6248*('Inputs and Results'!$C$15-'Inputs and Results'!$C$13)*('Inputs and Results'!$C$14-'Inputs and Results'!$C$13)), 'Inputs and Results'!$C$15 - SQRT((1-E6248)*('Inputs and Results'!$C$15-'Inputs and Results'!$C$13)*('Inputs and Results'!$C$15-'Inputs and Results'!$C$14))))</f>
        <v>1.6337113047750871</v>
      </c>
      <c r="C6248" s="47">
        <f ca="1">IF('Inputs and Results'!$G$15='Inputs and Results'!$G$13, 'Inputs and Results'!$G$13, IF(F6248 &lt;= ('Inputs and Results'!$G$14-'Inputs and Results'!$G$13)/('Inputs and Results'!$G$15-'Inputs and Results'!$G$13), 'Inputs and Results'!$G$13 + SQRT(F6248*('Inputs and Results'!$G$15-'Inputs and Results'!$G$13)*('Inputs and Results'!$G$14-'Inputs and Results'!$G$13)), 'Inputs and Results'!$G$15 - SQRT((1-F6248)*('Inputs and Results'!$G$15-'Inputs and Results'!$G$13)*('Inputs and Results'!$G$15-'Inputs and Results'!$G$14))))</f>
        <v>869.17445500223153</v>
      </c>
      <c r="D6248">
        <f t="shared" ca="1" si="408"/>
        <v>1419.9801329588709</v>
      </c>
      <c r="E6248">
        <f t="shared" ca="1" si="410"/>
        <v>0.79258391125562278</v>
      </c>
      <c r="F6248">
        <f t="shared" ca="1" si="410"/>
        <v>0.87097353084433482</v>
      </c>
    </row>
    <row r="6249" spans="1:6" ht="15.75" customHeight="1" x14ac:dyDescent="0.2">
      <c r="A6249">
        <v>6248</v>
      </c>
      <c r="B6249" s="47">
        <f ca="1">IF('Inputs and Results'!$C$15='Inputs and Results'!$C$13, 'Inputs and Results'!$C$13, IF(E6249 &lt;= ('Inputs and Results'!$C$14-'Inputs and Results'!$C$13)/('Inputs and Results'!$C$15-'Inputs and Results'!$C$13), 'Inputs and Results'!$C$13 + SQRT(E6249*('Inputs and Results'!$C$15-'Inputs and Results'!$C$13)*('Inputs and Results'!$C$14-'Inputs and Results'!$C$13)), 'Inputs and Results'!$C$15 - SQRT((1-E6249)*('Inputs and Results'!$C$15-'Inputs and Results'!$C$13)*('Inputs and Results'!$C$15-'Inputs and Results'!$C$14))))</f>
        <v>0.54337162517233306</v>
      </c>
      <c r="C6249" s="47">
        <f ca="1">IF('Inputs and Results'!$G$15='Inputs and Results'!$G$13, 'Inputs and Results'!$G$13, IF(F6249 &lt;= ('Inputs and Results'!$G$14-'Inputs and Results'!$G$13)/('Inputs and Results'!$G$15-'Inputs and Results'!$G$13), 'Inputs and Results'!$G$13 + SQRT(F6249*('Inputs and Results'!$G$15-'Inputs and Results'!$G$13)*('Inputs and Results'!$G$14-'Inputs and Results'!$G$13)), 'Inputs and Results'!$G$15 - SQRT((1-F6249)*('Inputs and Results'!$G$15-'Inputs and Results'!$G$13)*('Inputs and Results'!$G$15-'Inputs and Results'!$G$14))))</f>
        <v>687.31540324966147</v>
      </c>
      <c r="D6249">
        <f t="shared" ca="1" si="408"/>
        <v>373.467687669746</v>
      </c>
      <c r="E6249">
        <f t="shared" ca="1" si="410"/>
        <v>0.32944189199906404</v>
      </c>
      <c r="F6249">
        <f t="shared" ca="1" si="410"/>
        <v>0.69012875380339167</v>
      </c>
    </row>
    <row r="6250" spans="1:6" ht="15.75" customHeight="1" x14ac:dyDescent="0.2">
      <c r="A6250">
        <v>6249</v>
      </c>
      <c r="B6250" s="47">
        <f ca="1">IF('Inputs and Results'!$C$15='Inputs and Results'!$C$13, 'Inputs and Results'!$C$13, IF(E6250 &lt;= ('Inputs and Results'!$C$14-'Inputs and Results'!$C$13)/('Inputs and Results'!$C$15-'Inputs and Results'!$C$13), 'Inputs and Results'!$C$13 + SQRT(E6250*('Inputs and Results'!$C$15-'Inputs and Results'!$C$13)*('Inputs and Results'!$C$14-'Inputs and Results'!$C$13)), 'Inputs and Results'!$C$15 - SQRT((1-E6250)*('Inputs and Results'!$C$15-'Inputs and Results'!$C$13)*('Inputs and Results'!$C$15-'Inputs and Results'!$C$14))))</f>
        <v>1.2737946635193302</v>
      </c>
      <c r="C6250" s="47">
        <f ca="1">IF('Inputs and Results'!$G$15='Inputs and Results'!$G$13, 'Inputs and Results'!$G$13, IF(F6250 &lt;= ('Inputs and Results'!$G$14-'Inputs and Results'!$G$13)/('Inputs and Results'!$G$15-'Inputs and Results'!$G$13), 'Inputs and Results'!$G$13 + SQRT(F6250*('Inputs and Results'!$G$15-'Inputs and Results'!$G$13)*('Inputs and Results'!$G$14-'Inputs and Results'!$G$13)), 'Inputs and Results'!$G$15 - SQRT((1-F6250)*('Inputs and Results'!$G$15-'Inputs and Results'!$G$13)*('Inputs and Results'!$G$15-'Inputs and Results'!$G$14))))</f>
        <v>361.17319720634134</v>
      </c>
      <c r="D6250">
        <f t="shared" ca="1" si="408"/>
        <v>460.06049120765226</v>
      </c>
      <c r="E6250">
        <f t="shared" ca="1" si="410"/>
        <v>0.66891279292285089</v>
      </c>
      <c r="F6250">
        <f t="shared" ca="1" si="410"/>
        <v>0.17048291100638668</v>
      </c>
    </row>
    <row r="6251" spans="1:6" ht="15.75" customHeight="1" x14ac:dyDescent="0.2">
      <c r="A6251">
        <v>6250</v>
      </c>
      <c r="B6251" s="47">
        <f ca="1">IF('Inputs and Results'!$C$15='Inputs and Results'!$C$13, 'Inputs and Results'!$C$13, IF(E6251 &lt;= ('Inputs and Results'!$C$14-'Inputs and Results'!$C$13)/('Inputs and Results'!$C$15-'Inputs and Results'!$C$13), 'Inputs and Results'!$C$13 + SQRT(E6251*('Inputs and Results'!$C$15-'Inputs and Results'!$C$13)*('Inputs and Results'!$C$14-'Inputs and Results'!$C$13)), 'Inputs and Results'!$C$15 - SQRT((1-E6251)*('Inputs and Results'!$C$15-'Inputs and Results'!$C$13)*('Inputs and Results'!$C$15-'Inputs and Results'!$C$14))))</f>
        <v>3.6811828753210651E-2</v>
      </c>
      <c r="C6251" s="47">
        <f ca="1">IF('Inputs and Results'!$G$15='Inputs and Results'!$G$13, 'Inputs and Results'!$G$13, IF(F6251 &lt;= ('Inputs and Results'!$G$14-'Inputs and Results'!$G$13)/('Inputs and Results'!$G$15-'Inputs and Results'!$G$13), 'Inputs and Results'!$G$13 + SQRT(F6251*('Inputs and Results'!$G$15-'Inputs and Results'!$G$13)*('Inputs and Results'!$G$14-'Inputs and Results'!$G$13)), 'Inputs and Results'!$G$15 - SQRT((1-F6251)*('Inputs and Results'!$G$15-'Inputs and Results'!$G$13)*('Inputs and Results'!$G$15-'Inputs and Results'!$G$14))))</f>
        <v>433.19714798612654</v>
      </c>
      <c r="D6251">
        <f t="shared" ca="1" si="408"/>
        <v>15.946779228044543</v>
      </c>
      <c r="E6251">
        <f t="shared" ca="1" si="410"/>
        <v>2.4390651309234346E-2</v>
      </c>
      <c r="F6251">
        <f t="shared" ca="1" si="410"/>
        <v>0.30681656055695206</v>
      </c>
    </row>
    <row r="6252" spans="1:6" ht="15.75" customHeight="1" x14ac:dyDescent="0.2">
      <c r="A6252">
        <v>6251</v>
      </c>
      <c r="B6252" s="47">
        <f ca="1">IF('Inputs and Results'!$C$15='Inputs and Results'!$C$13, 'Inputs and Results'!$C$13, IF(E6252 &lt;= ('Inputs and Results'!$C$14-'Inputs and Results'!$C$13)/('Inputs and Results'!$C$15-'Inputs and Results'!$C$13), 'Inputs and Results'!$C$13 + SQRT(E6252*('Inputs and Results'!$C$15-'Inputs and Results'!$C$13)*('Inputs and Results'!$C$14-'Inputs and Results'!$C$13)), 'Inputs and Results'!$C$15 - SQRT((1-E6252)*('Inputs and Results'!$C$15-'Inputs and Results'!$C$13)*('Inputs and Results'!$C$15-'Inputs and Results'!$C$14))))</f>
        <v>0.71310136613222586</v>
      </c>
      <c r="C6252" s="47">
        <f ca="1">IF('Inputs and Results'!$G$15='Inputs and Results'!$G$13, 'Inputs and Results'!$G$13, IF(F6252 &lt;= ('Inputs and Results'!$G$14-'Inputs and Results'!$G$13)/('Inputs and Results'!$G$15-'Inputs and Results'!$G$13), 'Inputs and Results'!$G$13 + SQRT(F6252*('Inputs and Results'!$G$15-'Inputs and Results'!$G$13)*('Inputs and Results'!$G$14-'Inputs and Results'!$G$13)), 'Inputs and Results'!$G$15 - SQRT((1-F6252)*('Inputs and Results'!$G$15-'Inputs and Results'!$G$13)*('Inputs and Results'!$G$15-'Inputs and Results'!$G$14))))</f>
        <v>640.45497308915481</v>
      </c>
      <c r="D6252">
        <f t="shared" ca="1" si="408"/>
        <v>456.70931625605425</v>
      </c>
      <c r="E6252">
        <f t="shared" ca="1" si="410"/>
        <v>0.41889940426818983</v>
      </c>
      <c r="F6252">
        <f t="shared" ca="1" si="410"/>
        <v>0.63089424215446022</v>
      </c>
    </row>
    <row r="6253" spans="1:6" ht="15.75" customHeight="1" x14ac:dyDescent="0.2">
      <c r="A6253">
        <v>6252</v>
      </c>
      <c r="B6253" s="47">
        <f ca="1">IF('Inputs and Results'!$C$15='Inputs and Results'!$C$13, 'Inputs and Results'!$C$13, IF(E6253 &lt;= ('Inputs and Results'!$C$14-'Inputs and Results'!$C$13)/('Inputs and Results'!$C$15-'Inputs and Results'!$C$13), 'Inputs and Results'!$C$13 + SQRT(E6253*('Inputs and Results'!$C$15-'Inputs and Results'!$C$13)*('Inputs and Results'!$C$14-'Inputs and Results'!$C$13)), 'Inputs and Results'!$C$15 - SQRT((1-E6253)*('Inputs and Results'!$C$15-'Inputs and Results'!$C$13)*('Inputs and Results'!$C$15-'Inputs and Results'!$C$14))))</f>
        <v>0.16236422003108775</v>
      </c>
      <c r="C6253" s="47">
        <f ca="1">IF('Inputs and Results'!$G$15='Inputs and Results'!$G$13, 'Inputs and Results'!$G$13, IF(F6253 &lt;= ('Inputs and Results'!$G$14-'Inputs and Results'!$G$13)/('Inputs and Results'!$G$15-'Inputs and Results'!$G$13), 'Inputs and Results'!$G$13 + SQRT(F6253*('Inputs and Results'!$G$15-'Inputs and Results'!$G$13)*('Inputs and Results'!$G$14-'Inputs and Results'!$G$13)), 'Inputs and Results'!$G$15 - SQRT((1-F6253)*('Inputs and Results'!$G$15-'Inputs and Results'!$G$13)*('Inputs and Results'!$G$15-'Inputs and Results'!$G$14))))</f>
        <v>964.27479255029652</v>
      </c>
      <c r="D6253">
        <f t="shared" ca="1" si="408"/>
        <v>156.56372458806783</v>
      </c>
      <c r="E6253">
        <f t="shared" ca="1" si="410"/>
        <v>0.10531368669335817</v>
      </c>
      <c r="F6253">
        <f t="shared" ca="1" si="410"/>
        <v>0.93449223342516363</v>
      </c>
    </row>
    <row r="6254" spans="1:6" ht="15.75" customHeight="1" x14ac:dyDescent="0.2">
      <c r="A6254">
        <v>6253</v>
      </c>
      <c r="B6254" s="47">
        <f ca="1">IF('Inputs and Results'!$C$15='Inputs and Results'!$C$13, 'Inputs and Results'!$C$13, IF(E6254 &lt;= ('Inputs and Results'!$C$14-'Inputs and Results'!$C$13)/('Inputs and Results'!$C$15-'Inputs and Results'!$C$13), 'Inputs and Results'!$C$13 + SQRT(E6254*('Inputs and Results'!$C$15-'Inputs and Results'!$C$13)*('Inputs and Results'!$C$14-'Inputs and Results'!$C$13)), 'Inputs and Results'!$C$15 - SQRT((1-E6254)*('Inputs and Results'!$C$15-'Inputs and Results'!$C$13)*('Inputs and Results'!$C$15-'Inputs and Results'!$C$14))))</f>
        <v>0.40059153409758341</v>
      </c>
      <c r="C6254" s="47">
        <f ca="1">IF('Inputs and Results'!$G$15='Inputs and Results'!$G$13, 'Inputs and Results'!$G$13, IF(F6254 &lt;= ('Inputs and Results'!$G$14-'Inputs and Results'!$G$13)/('Inputs and Results'!$G$15-'Inputs and Results'!$G$13), 'Inputs and Results'!$G$13 + SQRT(F6254*('Inputs and Results'!$G$15-'Inputs and Results'!$G$13)*('Inputs and Results'!$G$14-'Inputs and Results'!$G$13)), 'Inputs and Results'!$G$15 - SQRT((1-F6254)*('Inputs and Results'!$G$15-'Inputs and Results'!$G$13)*('Inputs and Results'!$G$15-'Inputs and Results'!$G$14))))</f>
        <v>424.11440389008351</v>
      </c>
      <c r="D6254">
        <f t="shared" ca="1" si="408"/>
        <v>169.89663968721064</v>
      </c>
      <c r="E6254">
        <f t="shared" ca="1" si="410"/>
        <v>0.24923062526609385</v>
      </c>
      <c r="F6254">
        <f t="shared" ca="1" si="410"/>
        <v>0.29029785373397377</v>
      </c>
    </row>
    <row r="6255" spans="1:6" ht="15.75" customHeight="1" x14ac:dyDescent="0.2">
      <c r="A6255">
        <v>6254</v>
      </c>
      <c r="B6255" s="47">
        <f ca="1">IF('Inputs and Results'!$C$15='Inputs and Results'!$C$13, 'Inputs and Results'!$C$13, IF(E6255 &lt;= ('Inputs and Results'!$C$14-'Inputs and Results'!$C$13)/('Inputs and Results'!$C$15-'Inputs and Results'!$C$13), 'Inputs and Results'!$C$13 + SQRT(E6255*('Inputs and Results'!$C$15-'Inputs and Results'!$C$13)*('Inputs and Results'!$C$14-'Inputs and Results'!$C$13)), 'Inputs and Results'!$C$15 - SQRT((1-E6255)*('Inputs and Results'!$C$15-'Inputs and Results'!$C$13)*('Inputs and Results'!$C$15-'Inputs and Results'!$C$14))))</f>
        <v>0.50181199899563644</v>
      </c>
      <c r="C6255" s="47">
        <f ca="1">IF('Inputs and Results'!$G$15='Inputs and Results'!$G$13, 'Inputs and Results'!$G$13, IF(F6255 &lt;= ('Inputs and Results'!$G$14-'Inputs and Results'!$G$13)/('Inputs and Results'!$G$15-'Inputs and Results'!$G$13), 'Inputs and Results'!$G$13 + SQRT(F6255*('Inputs and Results'!$G$15-'Inputs and Results'!$G$13)*('Inputs and Results'!$G$14-'Inputs and Results'!$G$13)), 'Inputs and Results'!$G$15 - SQRT((1-F6255)*('Inputs and Results'!$G$15-'Inputs and Results'!$G$13)*('Inputs and Results'!$G$15-'Inputs and Results'!$G$14))))</f>
        <v>478.82356076353699</v>
      </c>
      <c r="D6255">
        <f t="shared" ca="1" si="408"/>
        <v>240.2794081929591</v>
      </c>
      <c r="E6255">
        <f t="shared" ca="1" si="410"/>
        <v>0.3065618568486469</v>
      </c>
      <c r="F6255">
        <f t="shared" ca="1" si="410"/>
        <v>0.38685414108751659</v>
      </c>
    </row>
    <row r="6256" spans="1:6" ht="15.75" customHeight="1" x14ac:dyDescent="0.2">
      <c r="A6256">
        <v>6255</v>
      </c>
      <c r="B6256" s="47">
        <f ca="1">IF('Inputs and Results'!$C$15='Inputs and Results'!$C$13, 'Inputs and Results'!$C$13, IF(E6256 &lt;= ('Inputs and Results'!$C$14-'Inputs and Results'!$C$13)/('Inputs and Results'!$C$15-'Inputs and Results'!$C$13), 'Inputs and Results'!$C$13 + SQRT(E6256*('Inputs and Results'!$C$15-'Inputs and Results'!$C$13)*('Inputs and Results'!$C$14-'Inputs and Results'!$C$13)), 'Inputs and Results'!$C$15 - SQRT((1-E6256)*('Inputs and Results'!$C$15-'Inputs and Results'!$C$13)*('Inputs and Results'!$C$15-'Inputs and Results'!$C$14))))</f>
        <v>4.2601332133828329E-2</v>
      </c>
      <c r="C6256" s="47">
        <f ca="1">IF('Inputs and Results'!$G$15='Inputs and Results'!$G$13, 'Inputs and Results'!$G$13, IF(F6256 &lt;= ('Inputs and Results'!$G$14-'Inputs and Results'!$G$13)/('Inputs and Results'!$G$15-'Inputs and Results'!$G$13), 'Inputs and Results'!$G$13 + SQRT(F6256*('Inputs and Results'!$G$15-'Inputs and Results'!$G$13)*('Inputs and Results'!$G$14-'Inputs and Results'!$G$13)), 'Inputs and Results'!$G$15 - SQRT((1-F6256)*('Inputs and Results'!$G$15-'Inputs and Results'!$G$13)*('Inputs and Results'!$G$15-'Inputs and Results'!$G$14))))</f>
        <v>600.01541353909658</v>
      </c>
      <c r="D6256">
        <f t="shared" ca="1" si="408"/>
        <v>25.56145591759541</v>
      </c>
      <c r="E6256">
        <f t="shared" ca="1" si="410"/>
        <v>2.8199235478154838E-2</v>
      </c>
      <c r="F6256">
        <f t="shared" ca="1" si="410"/>
        <v>0.57561411911159521</v>
      </c>
    </row>
    <row r="6257" spans="1:6" ht="15.75" customHeight="1" x14ac:dyDescent="0.2">
      <c r="A6257">
        <v>6256</v>
      </c>
      <c r="B6257" s="47">
        <f ca="1">IF('Inputs and Results'!$C$15='Inputs and Results'!$C$13, 'Inputs and Results'!$C$13, IF(E6257 &lt;= ('Inputs and Results'!$C$14-'Inputs and Results'!$C$13)/('Inputs and Results'!$C$15-'Inputs and Results'!$C$13), 'Inputs and Results'!$C$13 + SQRT(E6257*('Inputs and Results'!$C$15-'Inputs and Results'!$C$13)*('Inputs and Results'!$C$14-'Inputs and Results'!$C$13)), 'Inputs and Results'!$C$15 - SQRT((1-E6257)*('Inputs and Results'!$C$15-'Inputs and Results'!$C$13)*('Inputs and Results'!$C$15-'Inputs and Results'!$C$14))))</f>
        <v>0.95584646370565585</v>
      </c>
      <c r="C6257" s="47">
        <f ca="1">IF('Inputs and Results'!$G$15='Inputs and Results'!$G$13, 'Inputs and Results'!$G$13, IF(F6257 &lt;= ('Inputs and Results'!$G$14-'Inputs and Results'!$G$13)/('Inputs and Results'!$G$15-'Inputs and Results'!$G$13), 'Inputs and Results'!$G$13 + SQRT(F6257*('Inputs and Results'!$G$15-'Inputs and Results'!$G$13)*('Inputs and Results'!$G$14-'Inputs and Results'!$G$13)), 'Inputs and Results'!$G$15 - SQRT((1-F6257)*('Inputs and Results'!$G$15-'Inputs and Results'!$G$13)*('Inputs and Results'!$G$15-'Inputs and Results'!$G$14))))</f>
        <v>329.68410781561613</v>
      </c>
      <c r="D6257">
        <f t="shared" ca="1" si="408"/>
        <v>315.12738859551087</v>
      </c>
      <c r="E6257">
        <f t="shared" ca="1" si="410"/>
        <v>0.53571514667281417</v>
      </c>
      <c r="F6257">
        <f t="shared" ca="1" si="410"/>
        <v>0.10703473165208921</v>
      </c>
    </row>
    <row r="6258" spans="1:6" ht="15.75" customHeight="1" x14ac:dyDescent="0.2">
      <c r="A6258">
        <v>6257</v>
      </c>
      <c r="B6258" s="47">
        <f ca="1">IF('Inputs and Results'!$C$15='Inputs and Results'!$C$13, 'Inputs and Results'!$C$13, IF(E6258 &lt;= ('Inputs and Results'!$C$14-'Inputs and Results'!$C$13)/('Inputs and Results'!$C$15-'Inputs and Results'!$C$13), 'Inputs and Results'!$C$13 + SQRT(E6258*('Inputs and Results'!$C$15-'Inputs and Results'!$C$13)*('Inputs and Results'!$C$14-'Inputs and Results'!$C$13)), 'Inputs and Results'!$C$15 - SQRT((1-E6258)*('Inputs and Results'!$C$15-'Inputs and Results'!$C$13)*('Inputs and Results'!$C$15-'Inputs and Results'!$C$14))))</f>
        <v>1.5518029592479277</v>
      </c>
      <c r="C6258" s="47">
        <f ca="1">IF('Inputs and Results'!$G$15='Inputs and Results'!$G$13, 'Inputs and Results'!$G$13, IF(F6258 &lt;= ('Inputs and Results'!$G$14-'Inputs and Results'!$G$13)/('Inputs and Results'!$G$15-'Inputs and Results'!$G$13), 'Inputs and Results'!$G$13 + SQRT(F6258*('Inputs and Results'!$G$15-'Inputs and Results'!$G$13)*('Inputs and Results'!$G$14-'Inputs and Results'!$G$13)), 'Inputs and Results'!$G$15 - SQRT((1-F6258)*('Inputs and Results'!$G$15-'Inputs and Results'!$G$13)*('Inputs and Results'!$G$15-'Inputs and Results'!$G$14))))</f>
        <v>578.40973702946997</v>
      </c>
      <c r="D6258">
        <f t="shared" ca="1" si="408"/>
        <v>897.57794158014713</v>
      </c>
      <c r="E6258">
        <f t="shared" ca="1" si="410"/>
        <v>0.76696948123966002</v>
      </c>
      <c r="F6258">
        <f t="shared" ca="1" si="410"/>
        <v>0.54449919890718246</v>
      </c>
    </row>
    <row r="6259" spans="1:6" ht="15.75" customHeight="1" x14ac:dyDescent="0.2">
      <c r="A6259">
        <v>6258</v>
      </c>
      <c r="B6259" s="47">
        <f ca="1">IF('Inputs and Results'!$C$15='Inputs and Results'!$C$13, 'Inputs and Results'!$C$13, IF(E6259 &lt;= ('Inputs and Results'!$C$14-'Inputs and Results'!$C$13)/('Inputs and Results'!$C$15-'Inputs and Results'!$C$13), 'Inputs and Results'!$C$13 + SQRT(E6259*('Inputs and Results'!$C$15-'Inputs and Results'!$C$13)*('Inputs and Results'!$C$14-'Inputs and Results'!$C$13)), 'Inputs and Results'!$C$15 - SQRT((1-E6259)*('Inputs and Results'!$C$15-'Inputs and Results'!$C$13)*('Inputs and Results'!$C$15-'Inputs and Results'!$C$14))))</f>
        <v>0.17766532425090986</v>
      </c>
      <c r="C6259" s="47">
        <f ca="1">IF('Inputs and Results'!$G$15='Inputs and Results'!$G$13, 'Inputs and Results'!$G$13, IF(F6259 &lt;= ('Inputs and Results'!$G$14-'Inputs and Results'!$G$13)/('Inputs and Results'!$G$15-'Inputs and Results'!$G$13), 'Inputs and Results'!$G$13 + SQRT(F6259*('Inputs and Results'!$G$15-'Inputs and Results'!$G$13)*('Inputs and Results'!$G$14-'Inputs and Results'!$G$13)), 'Inputs and Results'!$G$15 - SQRT((1-F6259)*('Inputs and Results'!$G$15-'Inputs and Results'!$G$13)*('Inputs and Results'!$G$15-'Inputs and Results'!$G$14))))</f>
        <v>496.16015545868345</v>
      </c>
      <c r="D6259">
        <f t="shared" ca="1" si="408"/>
        <v>88.150454899948841</v>
      </c>
      <c r="E6259">
        <f t="shared" ca="1" si="410"/>
        <v>0.11493633089603084</v>
      </c>
      <c r="F6259">
        <f t="shared" ca="1" si="410"/>
        <v>0.41597903571750883</v>
      </c>
    </row>
    <row r="6260" spans="1:6" ht="15.75" customHeight="1" x14ac:dyDescent="0.2">
      <c r="A6260">
        <v>6259</v>
      </c>
      <c r="B6260" s="47">
        <f ca="1">IF('Inputs and Results'!$C$15='Inputs and Results'!$C$13, 'Inputs and Results'!$C$13, IF(E6260 &lt;= ('Inputs and Results'!$C$14-'Inputs and Results'!$C$13)/('Inputs and Results'!$C$15-'Inputs and Results'!$C$13), 'Inputs and Results'!$C$13 + SQRT(E6260*('Inputs and Results'!$C$15-'Inputs and Results'!$C$13)*('Inputs and Results'!$C$14-'Inputs and Results'!$C$13)), 'Inputs and Results'!$C$15 - SQRT((1-E6260)*('Inputs and Results'!$C$15-'Inputs and Results'!$C$13)*('Inputs and Results'!$C$15-'Inputs and Results'!$C$14))))</f>
        <v>7.9009271998638386E-2</v>
      </c>
      <c r="C6260" s="47">
        <f ca="1">IF('Inputs and Results'!$G$15='Inputs and Results'!$G$13, 'Inputs and Results'!$G$13, IF(F6260 &lt;= ('Inputs and Results'!$G$14-'Inputs and Results'!$G$13)/('Inputs and Results'!$G$15-'Inputs and Results'!$G$13), 'Inputs and Results'!$G$13 + SQRT(F6260*('Inputs and Results'!$G$15-'Inputs and Results'!$G$13)*('Inputs and Results'!$G$14-'Inputs and Results'!$G$13)), 'Inputs and Results'!$G$15 - SQRT((1-F6260)*('Inputs and Results'!$G$15-'Inputs and Results'!$G$13)*('Inputs and Results'!$G$15-'Inputs and Results'!$G$14))))</f>
        <v>294.95800181131654</v>
      </c>
      <c r="D6260">
        <f t="shared" ca="1" si="408"/>
        <v>23.304416993285184</v>
      </c>
      <c r="E6260">
        <f t="shared" ca="1" si="410"/>
        <v>5.1979240770008261E-2</v>
      </c>
      <c r="F6260">
        <f t="shared" ca="1" si="410"/>
        <v>3.4353422570513548E-2</v>
      </c>
    </row>
    <row r="6261" spans="1:6" ht="15.75" customHeight="1" x14ac:dyDescent="0.2">
      <c r="A6261">
        <v>6260</v>
      </c>
      <c r="B6261" s="47">
        <f ca="1">IF('Inputs and Results'!$C$15='Inputs and Results'!$C$13, 'Inputs and Results'!$C$13, IF(E6261 &lt;= ('Inputs and Results'!$C$14-'Inputs and Results'!$C$13)/('Inputs and Results'!$C$15-'Inputs and Results'!$C$13), 'Inputs and Results'!$C$13 + SQRT(E6261*('Inputs and Results'!$C$15-'Inputs and Results'!$C$13)*('Inputs and Results'!$C$14-'Inputs and Results'!$C$13)), 'Inputs and Results'!$C$15 - SQRT((1-E6261)*('Inputs and Results'!$C$15-'Inputs and Results'!$C$13)*('Inputs and Results'!$C$15-'Inputs and Results'!$C$14))))</f>
        <v>0.48172699980109757</v>
      </c>
      <c r="C6261" s="47">
        <f ca="1">IF('Inputs and Results'!$G$15='Inputs and Results'!$G$13, 'Inputs and Results'!$G$13, IF(F6261 &lt;= ('Inputs and Results'!$G$14-'Inputs and Results'!$G$13)/('Inputs and Results'!$G$15-'Inputs and Results'!$G$13), 'Inputs and Results'!$G$13 + SQRT(F6261*('Inputs and Results'!$G$15-'Inputs and Results'!$G$13)*('Inputs and Results'!$G$14-'Inputs and Results'!$G$13)), 'Inputs and Results'!$G$15 - SQRT((1-F6261)*('Inputs and Results'!$G$15-'Inputs and Results'!$G$13)*('Inputs and Results'!$G$15-'Inputs and Results'!$G$14))))</f>
        <v>758.90351683955566</v>
      </c>
      <c r="D6261">
        <f t="shared" ca="1" si="408"/>
        <v>365.58431430562086</v>
      </c>
      <c r="E6261">
        <f t="shared" ca="1" si="410"/>
        <v>0.29536678849657982</v>
      </c>
      <c r="F6261">
        <f t="shared" ca="1" si="410"/>
        <v>0.77062402376622663</v>
      </c>
    </row>
    <row r="6262" spans="1:6" ht="15.75" customHeight="1" x14ac:dyDescent="0.2">
      <c r="A6262">
        <v>6261</v>
      </c>
      <c r="B6262" s="47">
        <f ca="1">IF('Inputs and Results'!$C$15='Inputs and Results'!$C$13, 'Inputs and Results'!$C$13, IF(E6262 &lt;= ('Inputs and Results'!$C$14-'Inputs and Results'!$C$13)/('Inputs and Results'!$C$15-'Inputs and Results'!$C$13), 'Inputs and Results'!$C$13 + SQRT(E6262*('Inputs and Results'!$C$15-'Inputs and Results'!$C$13)*('Inputs and Results'!$C$14-'Inputs and Results'!$C$13)), 'Inputs and Results'!$C$15 - SQRT((1-E6262)*('Inputs and Results'!$C$15-'Inputs and Results'!$C$13)*('Inputs and Results'!$C$15-'Inputs and Results'!$C$14))))</f>
        <v>0.69003484958999017</v>
      </c>
      <c r="C6262" s="47">
        <f ca="1">IF('Inputs and Results'!$G$15='Inputs and Results'!$G$13, 'Inputs and Results'!$G$13, IF(F6262 &lt;= ('Inputs and Results'!$G$14-'Inputs and Results'!$G$13)/('Inputs and Results'!$G$15-'Inputs and Results'!$G$13), 'Inputs and Results'!$G$13 + SQRT(F6262*('Inputs and Results'!$G$15-'Inputs and Results'!$G$13)*('Inputs and Results'!$G$14-'Inputs and Results'!$G$13)), 'Inputs and Results'!$G$15 - SQRT((1-F6262)*('Inputs and Results'!$G$15-'Inputs and Results'!$G$13)*('Inputs and Results'!$G$15-'Inputs and Results'!$G$14))))</f>
        <v>495.23435533244765</v>
      </c>
      <c r="D6262">
        <f t="shared" ca="1" si="408"/>
        <v>341.72896389362126</v>
      </c>
      <c r="E6262">
        <f t="shared" ref="E6262:F6281" ca="1" si="411">RAND()</f>
        <v>0.40711788932125115</v>
      </c>
      <c r="F6262">
        <f t="shared" ca="1" si="411"/>
        <v>0.41444163403599843</v>
      </c>
    </row>
    <row r="6263" spans="1:6" ht="15.75" customHeight="1" x14ac:dyDescent="0.2">
      <c r="A6263">
        <v>6262</v>
      </c>
      <c r="B6263" s="47">
        <f ca="1">IF('Inputs and Results'!$C$15='Inputs and Results'!$C$13, 'Inputs and Results'!$C$13, IF(E6263 &lt;= ('Inputs and Results'!$C$14-'Inputs and Results'!$C$13)/('Inputs and Results'!$C$15-'Inputs and Results'!$C$13), 'Inputs and Results'!$C$13 + SQRT(E6263*('Inputs and Results'!$C$15-'Inputs and Results'!$C$13)*('Inputs and Results'!$C$14-'Inputs and Results'!$C$13)), 'Inputs and Results'!$C$15 - SQRT((1-E6263)*('Inputs and Results'!$C$15-'Inputs and Results'!$C$13)*('Inputs and Results'!$C$15-'Inputs and Results'!$C$14))))</f>
        <v>1.567335279421451</v>
      </c>
      <c r="C6263" s="47">
        <f ca="1">IF('Inputs and Results'!$G$15='Inputs and Results'!$G$13, 'Inputs and Results'!$G$13, IF(F6263 &lt;= ('Inputs and Results'!$G$14-'Inputs and Results'!$G$13)/('Inputs and Results'!$G$15-'Inputs and Results'!$G$13), 'Inputs and Results'!$G$13 + SQRT(F6263*('Inputs and Results'!$G$15-'Inputs and Results'!$G$13)*('Inputs and Results'!$G$14-'Inputs and Results'!$G$13)), 'Inputs and Results'!$G$15 - SQRT((1-F6263)*('Inputs and Results'!$G$15-'Inputs and Results'!$G$13)*('Inputs and Results'!$G$15-'Inputs and Results'!$G$14))))</f>
        <v>433.38251152224814</v>
      </c>
      <c r="D6263">
        <f t="shared" ca="1" si="408"/>
        <v>679.25569979309296</v>
      </c>
      <c r="E6263">
        <f t="shared" ca="1" si="411"/>
        <v>0.77194131093439866</v>
      </c>
      <c r="F6263">
        <f t="shared" ca="1" si="411"/>
        <v>0.30715165425871171</v>
      </c>
    </row>
    <row r="6264" spans="1:6" ht="15.75" customHeight="1" x14ac:dyDescent="0.2">
      <c r="A6264">
        <v>6263</v>
      </c>
      <c r="B6264" s="47">
        <f ca="1">IF('Inputs and Results'!$C$15='Inputs and Results'!$C$13, 'Inputs and Results'!$C$13, IF(E6264 &lt;= ('Inputs and Results'!$C$14-'Inputs and Results'!$C$13)/('Inputs and Results'!$C$15-'Inputs and Results'!$C$13), 'Inputs and Results'!$C$13 + SQRT(E6264*('Inputs and Results'!$C$15-'Inputs and Results'!$C$13)*('Inputs and Results'!$C$14-'Inputs and Results'!$C$13)), 'Inputs and Results'!$C$15 - SQRT((1-E6264)*('Inputs and Results'!$C$15-'Inputs and Results'!$C$13)*('Inputs and Results'!$C$15-'Inputs and Results'!$C$14))))</f>
        <v>0.9700325155207401</v>
      </c>
      <c r="C6264" s="47">
        <f ca="1">IF('Inputs and Results'!$G$15='Inputs and Results'!$G$13, 'Inputs and Results'!$G$13, IF(F6264 &lt;= ('Inputs and Results'!$G$14-'Inputs and Results'!$G$13)/('Inputs and Results'!$G$15-'Inputs and Results'!$G$13), 'Inputs and Results'!$G$13 + SQRT(F6264*('Inputs and Results'!$G$15-'Inputs and Results'!$G$13)*('Inputs and Results'!$G$14-'Inputs and Results'!$G$13)), 'Inputs and Results'!$G$15 - SQRT((1-F6264)*('Inputs and Results'!$G$15-'Inputs and Results'!$G$13)*('Inputs and Results'!$G$15-'Inputs and Results'!$G$14))))</f>
        <v>755.98098200012373</v>
      </c>
      <c r="D6264">
        <f t="shared" ca="1" si="408"/>
        <v>733.32613365541931</v>
      </c>
      <c r="E6264">
        <f t="shared" ca="1" si="411"/>
        <v>0.54213689021743849</v>
      </c>
      <c r="F6264">
        <f t="shared" ca="1" si="411"/>
        <v>0.76757444129018237</v>
      </c>
    </row>
    <row r="6265" spans="1:6" ht="15.75" customHeight="1" x14ac:dyDescent="0.2">
      <c r="A6265">
        <v>6264</v>
      </c>
      <c r="B6265" s="47">
        <f ca="1">IF('Inputs and Results'!$C$15='Inputs and Results'!$C$13, 'Inputs and Results'!$C$13, IF(E6265 &lt;= ('Inputs and Results'!$C$14-'Inputs and Results'!$C$13)/('Inputs and Results'!$C$15-'Inputs and Results'!$C$13), 'Inputs and Results'!$C$13 + SQRT(E6265*('Inputs and Results'!$C$15-'Inputs and Results'!$C$13)*('Inputs and Results'!$C$14-'Inputs and Results'!$C$13)), 'Inputs and Results'!$C$15 - SQRT((1-E6265)*('Inputs and Results'!$C$15-'Inputs and Results'!$C$13)*('Inputs and Results'!$C$15-'Inputs and Results'!$C$14))))</f>
        <v>1.3533763745155185</v>
      </c>
      <c r="C6265" s="47">
        <f ca="1">IF('Inputs and Results'!$G$15='Inputs and Results'!$G$13, 'Inputs and Results'!$G$13, IF(F6265 &lt;= ('Inputs and Results'!$G$14-'Inputs and Results'!$G$13)/('Inputs and Results'!$G$15-'Inputs and Results'!$G$13), 'Inputs and Results'!$G$13 + SQRT(F6265*('Inputs and Results'!$G$15-'Inputs and Results'!$G$13)*('Inputs and Results'!$G$14-'Inputs and Results'!$G$13)), 'Inputs and Results'!$G$15 - SQRT((1-F6265)*('Inputs and Results'!$G$15-'Inputs and Results'!$G$13)*('Inputs and Results'!$G$15-'Inputs and Results'!$G$14))))</f>
        <v>483.69191415995454</v>
      </c>
      <c r="D6265">
        <f t="shared" ca="1" si="408"/>
        <v>654.61720916827062</v>
      </c>
      <c r="E6265">
        <f t="shared" ca="1" si="411"/>
        <v>0.69873673733292685</v>
      </c>
      <c r="F6265">
        <f t="shared" ca="1" si="411"/>
        <v>0.39510437029119083</v>
      </c>
    </row>
    <row r="6266" spans="1:6" ht="15.75" customHeight="1" x14ac:dyDescent="0.2">
      <c r="A6266">
        <v>6265</v>
      </c>
      <c r="B6266" s="47">
        <f ca="1">IF('Inputs and Results'!$C$15='Inputs and Results'!$C$13, 'Inputs and Results'!$C$13, IF(E6266 &lt;= ('Inputs and Results'!$C$14-'Inputs and Results'!$C$13)/('Inputs and Results'!$C$15-'Inputs and Results'!$C$13), 'Inputs and Results'!$C$13 + SQRT(E6266*('Inputs and Results'!$C$15-'Inputs and Results'!$C$13)*('Inputs and Results'!$C$14-'Inputs and Results'!$C$13)), 'Inputs and Results'!$C$15 - SQRT((1-E6266)*('Inputs and Results'!$C$15-'Inputs and Results'!$C$13)*('Inputs and Results'!$C$15-'Inputs and Results'!$C$14))))</f>
        <v>1.3147386983029454</v>
      </c>
      <c r="C6266" s="47">
        <f ca="1">IF('Inputs and Results'!$G$15='Inputs and Results'!$G$13, 'Inputs and Results'!$G$13, IF(F6266 &lt;= ('Inputs and Results'!$G$14-'Inputs and Results'!$G$13)/('Inputs and Results'!$G$15-'Inputs and Results'!$G$13), 'Inputs and Results'!$G$13 + SQRT(F6266*('Inputs and Results'!$G$15-'Inputs and Results'!$G$13)*('Inputs and Results'!$G$14-'Inputs and Results'!$G$13)), 'Inputs and Results'!$G$15 - SQRT((1-F6266)*('Inputs and Results'!$G$15-'Inputs and Results'!$G$13)*('Inputs and Results'!$G$15-'Inputs and Results'!$G$14))))</f>
        <v>877.17751008206744</v>
      </c>
      <c r="D6266">
        <f t="shared" ca="1" si="408"/>
        <v>1153.2592177859162</v>
      </c>
      <c r="E6266">
        <f t="shared" ca="1" si="411"/>
        <v>0.68443270500026099</v>
      </c>
      <c r="F6266">
        <f t="shared" ca="1" si="411"/>
        <v>0.87714062395378944</v>
      </c>
    </row>
    <row r="6267" spans="1:6" ht="15.75" customHeight="1" x14ac:dyDescent="0.2">
      <c r="A6267">
        <v>6266</v>
      </c>
      <c r="B6267" s="47">
        <f ca="1">IF('Inputs and Results'!$C$15='Inputs and Results'!$C$13, 'Inputs and Results'!$C$13, IF(E6267 &lt;= ('Inputs and Results'!$C$14-'Inputs and Results'!$C$13)/('Inputs and Results'!$C$15-'Inputs and Results'!$C$13), 'Inputs and Results'!$C$13 + SQRT(E6267*('Inputs and Results'!$C$15-'Inputs and Results'!$C$13)*('Inputs and Results'!$C$14-'Inputs and Results'!$C$13)), 'Inputs and Results'!$C$15 - SQRT((1-E6267)*('Inputs and Results'!$C$15-'Inputs and Results'!$C$13)*('Inputs and Results'!$C$15-'Inputs and Results'!$C$14))))</f>
        <v>9.1777425697816994E-2</v>
      </c>
      <c r="C6267" s="47">
        <f ca="1">IF('Inputs and Results'!$G$15='Inputs and Results'!$G$13, 'Inputs and Results'!$G$13, IF(F6267 &lt;= ('Inputs and Results'!$G$14-'Inputs and Results'!$G$13)/('Inputs and Results'!$G$15-'Inputs and Results'!$G$13), 'Inputs and Results'!$G$13 + SQRT(F6267*('Inputs and Results'!$G$15-'Inputs and Results'!$G$13)*('Inputs and Results'!$G$14-'Inputs and Results'!$G$13)), 'Inputs and Results'!$G$15 - SQRT((1-F6267)*('Inputs and Results'!$G$15-'Inputs and Results'!$G$13)*('Inputs and Results'!$G$15-'Inputs and Results'!$G$14))))</f>
        <v>576.83608369007379</v>
      </c>
      <c r="D6267">
        <f t="shared" ca="1" si="408"/>
        <v>52.940530810685495</v>
      </c>
      <c r="E6267">
        <f t="shared" ca="1" si="411"/>
        <v>6.024905092435362E-2</v>
      </c>
      <c r="F6267">
        <f t="shared" ca="1" si="411"/>
        <v>0.54218993589000675</v>
      </c>
    </row>
    <row r="6268" spans="1:6" ht="15.75" customHeight="1" x14ac:dyDescent="0.2">
      <c r="A6268">
        <v>6267</v>
      </c>
      <c r="B6268" s="47">
        <f ca="1">IF('Inputs and Results'!$C$15='Inputs and Results'!$C$13, 'Inputs and Results'!$C$13, IF(E6268 &lt;= ('Inputs and Results'!$C$14-'Inputs and Results'!$C$13)/('Inputs and Results'!$C$15-'Inputs and Results'!$C$13), 'Inputs and Results'!$C$13 + SQRT(E6268*('Inputs and Results'!$C$15-'Inputs and Results'!$C$13)*('Inputs and Results'!$C$14-'Inputs and Results'!$C$13)), 'Inputs and Results'!$C$15 - SQRT((1-E6268)*('Inputs and Results'!$C$15-'Inputs and Results'!$C$13)*('Inputs and Results'!$C$15-'Inputs and Results'!$C$14))))</f>
        <v>0.60944753593079337</v>
      </c>
      <c r="C6268" s="47">
        <f ca="1">IF('Inputs and Results'!$G$15='Inputs and Results'!$G$13, 'Inputs and Results'!$G$13, IF(F6268 &lt;= ('Inputs and Results'!$G$14-'Inputs and Results'!$G$13)/('Inputs and Results'!$G$15-'Inputs and Results'!$G$13), 'Inputs and Results'!$G$13 + SQRT(F6268*('Inputs and Results'!$G$15-'Inputs and Results'!$G$13)*('Inputs and Results'!$G$14-'Inputs and Results'!$G$13)), 'Inputs and Results'!$G$15 - SQRT((1-F6268)*('Inputs and Results'!$G$15-'Inputs and Results'!$G$13)*('Inputs and Results'!$G$15-'Inputs and Results'!$G$14))))</f>
        <v>413.57442337533314</v>
      </c>
      <c r="D6268">
        <f t="shared" ca="1" si="408"/>
        <v>252.05191325009548</v>
      </c>
      <c r="E6268">
        <f t="shared" ca="1" si="411"/>
        <v>0.3650287685036272</v>
      </c>
      <c r="F6268">
        <f t="shared" ca="1" si="411"/>
        <v>0.27088505793820417</v>
      </c>
    </row>
    <row r="6269" spans="1:6" ht="15.75" customHeight="1" x14ac:dyDescent="0.2">
      <c r="A6269">
        <v>6268</v>
      </c>
      <c r="B6269" s="47">
        <f ca="1">IF('Inputs and Results'!$C$15='Inputs and Results'!$C$13, 'Inputs and Results'!$C$13, IF(E6269 &lt;= ('Inputs and Results'!$C$14-'Inputs and Results'!$C$13)/('Inputs and Results'!$C$15-'Inputs and Results'!$C$13), 'Inputs and Results'!$C$13 + SQRT(E6269*('Inputs and Results'!$C$15-'Inputs and Results'!$C$13)*('Inputs and Results'!$C$14-'Inputs and Results'!$C$13)), 'Inputs and Results'!$C$15 - SQRT((1-E6269)*('Inputs and Results'!$C$15-'Inputs and Results'!$C$13)*('Inputs and Results'!$C$15-'Inputs and Results'!$C$14))))</f>
        <v>0.56115050914728082</v>
      </c>
      <c r="C6269" s="47">
        <f ca="1">IF('Inputs and Results'!$G$15='Inputs and Results'!$G$13, 'Inputs and Results'!$G$13, IF(F6269 &lt;= ('Inputs and Results'!$G$14-'Inputs and Results'!$G$13)/('Inputs and Results'!$G$15-'Inputs and Results'!$G$13), 'Inputs and Results'!$G$13 + SQRT(F6269*('Inputs and Results'!$G$15-'Inputs and Results'!$G$13)*('Inputs and Results'!$G$14-'Inputs and Results'!$G$13)), 'Inputs and Results'!$G$15 - SQRT((1-F6269)*('Inputs and Results'!$G$15-'Inputs and Results'!$G$13)*('Inputs and Results'!$G$15-'Inputs and Results'!$G$14))))</f>
        <v>485.81211281475919</v>
      </c>
      <c r="D6269">
        <f t="shared" ca="1" si="408"/>
        <v>272.61371445591834</v>
      </c>
      <c r="E6269">
        <f t="shared" ca="1" si="411"/>
        <v>0.3391125734408259</v>
      </c>
      <c r="F6269">
        <f t="shared" ca="1" si="411"/>
        <v>0.39867992916857564</v>
      </c>
    </row>
    <row r="6270" spans="1:6" ht="15.75" customHeight="1" x14ac:dyDescent="0.2">
      <c r="A6270">
        <v>6269</v>
      </c>
      <c r="B6270" s="47">
        <f ca="1">IF('Inputs and Results'!$C$15='Inputs and Results'!$C$13, 'Inputs and Results'!$C$13, IF(E6270 &lt;= ('Inputs and Results'!$C$14-'Inputs and Results'!$C$13)/('Inputs and Results'!$C$15-'Inputs and Results'!$C$13), 'Inputs and Results'!$C$13 + SQRT(E6270*('Inputs and Results'!$C$15-'Inputs and Results'!$C$13)*('Inputs and Results'!$C$14-'Inputs and Results'!$C$13)), 'Inputs and Results'!$C$15 - SQRT((1-E6270)*('Inputs and Results'!$C$15-'Inputs and Results'!$C$13)*('Inputs and Results'!$C$15-'Inputs and Results'!$C$14))))</f>
        <v>2.8007001085281584</v>
      </c>
      <c r="C6270" s="47">
        <f ca="1">IF('Inputs and Results'!$G$15='Inputs and Results'!$G$13, 'Inputs and Results'!$G$13, IF(F6270 &lt;= ('Inputs and Results'!$G$14-'Inputs and Results'!$G$13)/('Inputs and Results'!$G$15-'Inputs and Results'!$G$13), 'Inputs and Results'!$G$13 + SQRT(F6270*('Inputs and Results'!$G$15-'Inputs and Results'!$G$13)*('Inputs and Results'!$G$14-'Inputs and Results'!$G$13)), 'Inputs and Results'!$G$15 - SQRT((1-F6270)*('Inputs and Results'!$G$15-'Inputs and Results'!$G$13)*('Inputs and Results'!$G$15-'Inputs and Results'!$G$14))))</f>
        <v>380.19520098444627</v>
      </c>
      <c r="D6270">
        <f t="shared" ca="1" si="408"/>
        <v>1064.8127406590236</v>
      </c>
      <c r="E6270">
        <f t="shared" ca="1" si="411"/>
        <v>0.99558661702881246</v>
      </c>
      <c r="F6270">
        <f t="shared" ca="1" si="411"/>
        <v>0.20767811448758955</v>
      </c>
    </row>
    <row r="6271" spans="1:6" ht="15.75" customHeight="1" x14ac:dyDescent="0.2">
      <c r="A6271">
        <v>6270</v>
      </c>
      <c r="B6271" s="47">
        <f ca="1">IF('Inputs and Results'!$C$15='Inputs and Results'!$C$13, 'Inputs and Results'!$C$13, IF(E6271 &lt;= ('Inputs and Results'!$C$14-'Inputs and Results'!$C$13)/('Inputs and Results'!$C$15-'Inputs and Results'!$C$13), 'Inputs and Results'!$C$13 + SQRT(E6271*('Inputs and Results'!$C$15-'Inputs and Results'!$C$13)*('Inputs and Results'!$C$14-'Inputs and Results'!$C$13)), 'Inputs and Results'!$C$15 - SQRT((1-E6271)*('Inputs and Results'!$C$15-'Inputs and Results'!$C$13)*('Inputs and Results'!$C$15-'Inputs and Results'!$C$14))))</f>
        <v>2.1111303418639902</v>
      </c>
      <c r="C6271" s="47">
        <f ca="1">IF('Inputs and Results'!$G$15='Inputs and Results'!$G$13, 'Inputs and Results'!$G$13, IF(F6271 &lt;= ('Inputs and Results'!$G$14-'Inputs and Results'!$G$13)/('Inputs and Results'!$G$15-'Inputs and Results'!$G$13), 'Inputs and Results'!$G$13 + SQRT(F6271*('Inputs and Results'!$G$15-'Inputs and Results'!$G$13)*('Inputs and Results'!$G$14-'Inputs and Results'!$G$13)), 'Inputs and Results'!$G$15 - SQRT((1-F6271)*('Inputs and Results'!$G$15-'Inputs and Results'!$G$13)*('Inputs and Results'!$G$15-'Inputs and Results'!$G$14))))</f>
        <v>1081.8638508798565</v>
      </c>
      <c r="D6271">
        <f t="shared" ca="1" si="408"/>
        <v>2283.9556013582842</v>
      </c>
      <c r="E6271">
        <f t="shared" ca="1" si="411"/>
        <v>0.91221230342724147</v>
      </c>
      <c r="F6271">
        <f t="shared" ca="1" si="411"/>
        <v>0.98354695218819088</v>
      </c>
    </row>
    <row r="6272" spans="1:6" ht="15.75" customHeight="1" x14ac:dyDescent="0.2">
      <c r="A6272">
        <v>6271</v>
      </c>
      <c r="B6272" s="47">
        <f ca="1">IF('Inputs and Results'!$C$15='Inputs and Results'!$C$13, 'Inputs and Results'!$C$13, IF(E6272 &lt;= ('Inputs and Results'!$C$14-'Inputs and Results'!$C$13)/('Inputs and Results'!$C$15-'Inputs and Results'!$C$13), 'Inputs and Results'!$C$13 + SQRT(E6272*('Inputs and Results'!$C$15-'Inputs and Results'!$C$13)*('Inputs and Results'!$C$14-'Inputs and Results'!$C$13)), 'Inputs and Results'!$C$15 - SQRT((1-E6272)*('Inputs and Results'!$C$15-'Inputs and Results'!$C$13)*('Inputs and Results'!$C$15-'Inputs and Results'!$C$14))))</f>
        <v>0.55169580064168278</v>
      </c>
      <c r="C6272" s="47">
        <f ca="1">IF('Inputs and Results'!$G$15='Inputs and Results'!$G$13, 'Inputs and Results'!$G$13, IF(F6272 &lt;= ('Inputs and Results'!$G$14-'Inputs and Results'!$G$13)/('Inputs and Results'!$G$15-'Inputs and Results'!$G$13), 'Inputs and Results'!$G$13 + SQRT(F6272*('Inputs and Results'!$G$15-'Inputs and Results'!$G$13)*('Inputs and Results'!$G$14-'Inputs and Results'!$G$13)), 'Inputs and Results'!$G$15 - SQRT((1-F6272)*('Inputs and Results'!$G$15-'Inputs and Results'!$G$13)*('Inputs and Results'!$G$15-'Inputs and Results'!$G$14))))</f>
        <v>744.11368332507345</v>
      </c>
      <c r="D6272">
        <f t="shared" ca="1" si="408"/>
        <v>410.52439429045802</v>
      </c>
      <c r="E6272">
        <f t="shared" ca="1" si="411"/>
        <v>0.33397850526715867</v>
      </c>
      <c r="F6272">
        <f t="shared" ca="1" si="411"/>
        <v>0.75498433377845287</v>
      </c>
    </row>
    <row r="6273" spans="1:6" ht="15.75" customHeight="1" x14ac:dyDescent="0.2">
      <c r="A6273">
        <v>6272</v>
      </c>
      <c r="B6273" s="47">
        <f ca="1">IF('Inputs and Results'!$C$15='Inputs and Results'!$C$13, 'Inputs and Results'!$C$13, IF(E6273 &lt;= ('Inputs and Results'!$C$14-'Inputs and Results'!$C$13)/('Inputs and Results'!$C$15-'Inputs and Results'!$C$13), 'Inputs and Results'!$C$13 + SQRT(E6273*('Inputs and Results'!$C$15-'Inputs and Results'!$C$13)*('Inputs and Results'!$C$14-'Inputs and Results'!$C$13)), 'Inputs and Results'!$C$15 - SQRT((1-E6273)*('Inputs and Results'!$C$15-'Inputs and Results'!$C$13)*('Inputs and Results'!$C$15-'Inputs and Results'!$C$14))))</f>
        <v>2.2962928563799632</v>
      </c>
      <c r="C6273" s="47">
        <f ca="1">IF('Inputs and Results'!$G$15='Inputs and Results'!$G$13, 'Inputs and Results'!$G$13, IF(F6273 &lt;= ('Inputs and Results'!$G$14-'Inputs and Results'!$G$13)/('Inputs and Results'!$G$15-'Inputs and Results'!$G$13), 'Inputs and Results'!$G$13 + SQRT(F6273*('Inputs and Results'!$G$15-'Inputs and Results'!$G$13)*('Inputs and Results'!$G$14-'Inputs and Results'!$G$13)), 'Inputs and Results'!$G$15 - SQRT((1-F6273)*('Inputs and Results'!$G$15-'Inputs and Results'!$G$13)*('Inputs and Results'!$G$15-'Inputs and Results'!$G$14))))</f>
        <v>864.50515552595061</v>
      </c>
      <c r="D6273">
        <f t="shared" ca="1" si="408"/>
        <v>1985.1570129378895</v>
      </c>
      <c r="E6273">
        <f t="shared" ca="1" si="411"/>
        <v>0.94497736177979208</v>
      </c>
      <c r="F6273">
        <f t="shared" ca="1" si="411"/>
        <v>0.86730564701698387</v>
      </c>
    </row>
    <row r="6274" spans="1:6" ht="15.75" customHeight="1" x14ac:dyDescent="0.2">
      <c r="A6274">
        <v>6273</v>
      </c>
      <c r="B6274" s="47">
        <f ca="1">IF('Inputs and Results'!$C$15='Inputs and Results'!$C$13, 'Inputs and Results'!$C$13, IF(E6274 &lt;= ('Inputs and Results'!$C$14-'Inputs and Results'!$C$13)/('Inputs and Results'!$C$15-'Inputs and Results'!$C$13), 'Inputs and Results'!$C$13 + SQRT(E6274*('Inputs and Results'!$C$15-'Inputs and Results'!$C$13)*('Inputs and Results'!$C$14-'Inputs and Results'!$C$13)), 'Inputs and Results'!$C$15 - SQRT((1-E6274)*('Inputs and Results'!$C$15-'Inputs and Results'!$C$13)*('Inputs and Results'!$C$15-'Inputs and Results'!$C$14))))</f>
        <v>0.28069365903374077</v>
      </c>
      <c r="C6274" s="47">
        <f ca="1">IF('Inputs and Results'!$G$15='Inputs and Results'!$G$13, 'Inputs and Results'!$G$13, IF(F6274 &lt;= ('Inputs and Results'!$G$14-'Inputs and Results'!$G$13)/('Inputs and Results'!$G$15-'Inputs and Results'!$G$13), 'Inputs and Results'!$G$13 + SQRT(F6274*('Inputs and Results'!$G$15-'Inputs and Results'!$G$13)*('Inputs and Results'!$G$14-'Inputs and Results'!$G$13)), 'Inputs and Results'!$G$15 - SQRT((1-F6274)*('Inputs and Results'!$G$15-'Inputs and Results'!$G$13)*('Inputs and Results'!$G$15-'Inputs and Results'!$G$14))))</f>
        <v>576.63937019965522</v>
      </c>
      <c r="D6274">
        <f t="shared" ref="D6274:D6337" ca="1" si="412">B6274*C6274</f>
        <v>161.85901476425303</v>
      </c>
      <c r="E6274">
        <f t="shared" ca="1" si="411"/>
        <v>0.17837478044229926</v>
      </c>
      <c r="F6274">
        <f t="shared" ca="1" si="411"/>
        <v>0.54190085743900318</v>
      </c>
    </row>
    <row r="6275" spans="1:6" ht="15.75" customHeight="1" x14ac:dyDescent="0.2">
      <c r="A6275">
        <v>6274</v>
      </c>
      <c r="B6275" s="47">
        <f ca="1">IF('Inputs and Results'!$C$15='Inputs and Results'!$C$13, 'Inputs and Results'!$C$13, IF(E6275 &lt;= ('Inputs and Results'!$C$14-'Inputs and Results'!$C$13)/('Inputs and Results'!$C$15-'Inputs and Results'!$C$13), 'Inputs and Results'!$C$13 + SQRT(E6275*('Inputs and Results'!$C$15-'Inputs and Results'!$C$13)*('Inputs and Results'!$C$14-'Inputs and Results'!$C$13)), 'Inputs and Results'!$C$15 - SQRT((1-E6275)*('Inputs and Results'!$C$15-'Inputs and Results'!$C$13)*('Inputs and Results'!$C$15-'Inputs and Results'!$C$14))))</f>
        <v>2.5083067934690115</v>
      </c>
      <c r="C6275" s="47">
        <f ca="1">IF('Inputs and Results'!$G$15='Inputs and Results'!$G$13, 'Inputs and Results'!$G$13, IF(F6275 &lt;= ('Inputs and Results'!$G$14-'Inputs and Results'!$G$13)/('Inputs and Results'!$G$15-'Inputs and Results'!$G$13), 'Inputs and Results'!$G$13 + SQRT(F6275*('Inputs and Results'!$G$15-'Inputs and Results'!$G$13)*('Inputs and Results'!$G$14-'Inputs and Results'!$G$13)), 'Inputs and Results'!$G$15 - SQRT((1-F6275)*('Inputs and Results'!$G$15-'Inputs and Results'!$G$13)*('Inputs and Results'!$G$15-'Inputs and Results'!$G$14))))</f>
        <v>646.73752138355928</v>
      </c>
      <c r="D6275">
        <f t="shared" ca="1" si="412"/>
        <v>1622.2161184776919</v>
      </c>
      <c r="E6275">
        <f t="shared" ca="1" si="411"/>
        <v>0.97313753229458611</v>
      </c>
      <c r="F6275">
        <f t="shared" ca="1" si="411"/>
        <v>0.63913631828123429</v>
      </c>
    </row>
    <row r="6276" spans="1:6" ht="15.75" customHeight="1" x14ac:dyDescent="0.2">
      <c r="A6276">
        <v>6275</v>
      </c>
      <c r="B6276" s="47">
        <f ca="1">IF('Inputs and Results'!$C$15='Inputs and Results'!$C$13, 'Inputs and Results'!$C$13, IF(E6276 &lt;= ('Inputs and Results'!$C$14-'Inputs and Results'!$C$13)/('Inputs and Results'!$C$15-'Inputs and Results'!$C$13), 'Inputs and Results'!$C$13 + SQRT(E6276*('Inputs and Results'!$C$15-'Inputs and Results'!$C$13)*('Inputs and Results'!$C$14-'Inputs and Results'!$C$13)), 'Inputs and Results'!$C$15 - SQRT((1-E6276)*('Inputs and Results'!$C$15-'Inputs and Results'!$C$13)*('Inputs and Results'!$C$15-'Inputs and Results'!$C$14))))</f>
        <v>1.8625116011731786</v>
      </c>
      <c r="C6276" s="47">
        <f ca="1">IF('Inputs and Results'!$G$15='Inputs and Results'!$G$13, 'Inputs and Results'!$G$13, IF(F6276 &lt;= ('Inputs and Results'!$G$14-'Inputs and Results'!$G$13)/('Inputs and Results'!$G$15-'Inputs and Results'!$G$13), 'Inputs and Results'!$G$13 + SQRT(F6276*('Inputs and Results'!$G$15-'Inputs and Results'!$G$13)*('Inputs and Results'!$G$14-'Inputs and Results'!$G$13)), 'Inputs and Results'!$G$15 - SQRT((1-F6276)*('Inputs and Results'!$G$15-'Inputs and Results'!$G$13)*('Inputs and Results'!$G$15-'Inputs and Results'!$G$14))))</f>
        <v>898.28977153622634</v>
      </c>
      <c r="D6276">
        <f t="shared" ca="1" si="412"/>
        <v>1673.0751207014257</v>
      </c>
      <c r="E6276">
        <f t="shared" ca="1" si="411"/>
        <v>0.85623557139271045</v>
      </c>
      <c r="F6276">
        <f t="shared" ca="1" si="411"/>
        <v>0.89268490681343804</v>
      </c>
    </row>
    <row r="6277" spans="1:6" ht="15.75" customHeight="1" x14ac:dyDescent="0.2">
      <c r="A6277">
        <v>6276</v>
      </c>
      <c r="B6277" s="47">
        <f ca="1">IF('Inputs and Results'!$C$15='Inputs and Results'!$C$13, 'Inputs and Results'!$C$13, IF(E6277 &lt;= ('Inputs and Results'!$C$14-'Inputs and Results'!$C$13)/('Inputs and Results'!$C$15-'Inputs and Results'!$C$13), 'Inputs and Results'!$C$13 + SQRT(E6277*('Inputs and Results'!$C$15-'Inputs and Results'!$C$13)*('Inputs and Results'!$C$14-'Inputs and Results'!$C$13)), 'Inputs and Results'!$C$15 - SQRT((1-E6277)*('Inputs and Results'!$C$15-'Inputs and Results'!$C$13)*('Inputs and Results'!$C$15-'Inputs and Results'!$C$14))))</f>
        <v>0.70362643319672769</v>
      </c>
      <c r="C6277" s="47">
        <f ca="1">IF('Inputs and Results'!$G$15='Inputs and Results'!$G$13, 'Inputs and Results'!$G$13, IF(F6277 &lt;= ('Inputs and Results'!$G$14-'Inputs and Results'!$G$13)/('Inputs and Results'!$G$15-'Inputs and Results'!$G$13), 'Inputs and Results'!$G$13 + SQRT(F6277*('Inputs and Results'!$G$15-'Inputs and Results'!$G$13)*('Inputs and Results'!$G$14-'Inputs and Results'!$G$13)), 'Inputs and Results'!$G$15 - SQRT((1-F6277)*('Inputs and Results'!$G$15-'Inputs and Results'!$G$13)*('Inputs and Results'!$G$15-'Inputs and Results'!$G$14))))</f>
        <v>500.42789724735815</v>
      </c>
      <c r="D6277">
        <f t="shared" ca="1" si="412"/>
        <v>352.11429641229716</v>
      </c>
      <c r="E6277">
        <f t="shared" ca="1" si="411"/>
        <v>0.41407427129857965</v>
      </c>
      <c r="F6277">
        <f t="shared" ca="1" si="411"/>
        <v>0.42304000048364454</v>
      </c>
    </row>
    <row r="6278" spans="1:6" ht="15.75" customHeight="1" x14ac:dyDescent="0.2">
      <c r="A6278">
        <v>6277</v>
      </c>
      <c r="B6278" s="47">
        <f ca="1">IF('Inputs and Results'!$C$15='Inputs and Results'!$C$13, 'Inputs and Results'!$C$13, IF(E6278 &lt;= ('Inputs and Results'!$C$14-'Inputs and Results'!$C$13)/('Inputs and Results'!$C$15-'Inputs and Results'!$C$13), 'Inputs and Results'!$C$13 + SQRT(E6278*('Inputs and Results'!$C$15-'Inputs and Results'!$C$13)*('Inputs and Results'!$C$14-'Inputs and Results'!$C$13)), 'Inputs and Results'!$C$15 - SQRT((1-E6278)*('Inputs and Results'!$C$15-'Inputs and Results'!$C$13)*('Inputs and Results'!$C$15-'Inputs and Results'!$C$14))))</f>
        <v>1.2398815413178561</v>
      </c>
      <c r="C6278" s="47">
        <f ca="1">IF('Inputs and Results'!$G$15='Inputs and Results'!$G$13, 'Inputs and Results'!$G$13, IF(F6278 &lt;= ('Inputs and Results'!$G$14-'Inputs and Results'!$G$13)/('Inputs and Results'!$G$15-'Inputs and Results'!$G$13), 'Inputs and Results'!$G$13 + SQRT(F6278*('Inputs and Results'!$G$15-'Inputs and Results'!$G$13)*('Inputs and Results'!$G$14-'Inputs and Results'!$G$13)), 'Inputs and Results'!$G$15 - SQRT((1-F6278)*('Inputs and Results'!$G$15-'Inputs and Results'!$G$13)*('Inputs and Results'!$G$15-'Inputs and Results'!$G$14))))</f>
        <v>303.45269453076696</v>
      </c>
      <c r="D6278">
        <f t="shared" ca="1" si="412"/>
        <v>376.2453946118639</v>
      </c>
      <c r="E6278">
        <f t="shared" ca="1" si="411"/>
        <v>0.65577589015626603</v>
      </c>
      <c r="F6278">
        <f t="shared" ca="1" si="411"/>
        <v>5.2395403023265397E-2</v>
      </c>
    </row>
    <row r="6279" spans="1:6" ht="15.75" customHeight="1" x14ac:dyDescent="0.2">
      <c r="A6279">
        <v>6278</v>
      </c>
      <c r="B6279" s="47">
        <f ca="1">IF('Inputs and Results'!$C$15='Inputs and Results'!$C$13, 'Inputs and Results'!$C$13, IF(E6279 &lt;= ('Inputs and Results'!$C$14-'Inputs and Results'!$C$13)/('Inputs and Results'!$C$15-'Inputs and Results'!$C$13), 'Inputs and Results'!$C$13 + SQRT(E6279*('Inputs and Results'!$C$15-'Inputs and Results'!$C$13)*('Inputs and Results'!$C$14-'Inputs and Results'!$C$13)), 'Inputs and Results'!$C$15 - SQRT((1-E6279)*('Inputs and Results'!$C$15-'Inputs and Results'!$C$13)*('Inputs and Results'!$C$15-'Inputs and Results'!$C$14))))</f>
        <v>1.536036795983071</v>
      </c>
      <c r="C6279" s="47">
        <f ca="1">IF('Inputs and Results'!$G$15='Inputs and Results'!$G$13, 'Inputs and Results'!$G$13, IF(F6279 &lt;= ('Inputs and Results'!$G$14-'Inputs and Results'!$G$13)/('Inputs and Results'!$G$15-'Inputs and Results'!$G$13), 'Inputs and Results'!$G$13 + SQRT(F6279*('Inputs and Results'!$G$15-'Inputs and Results'!$G$13)*('Inputs and Results'!$G$14-'Inputs and Results'!$G$13)), 'Inputs and Results'!$G$15 - SQRT((1-F6279)*('Inputs and Results'!$G$15-'Inputs and Results'!$G$13)*('Inputs and Results'!$G$15-'Inputs and Results'!$G$14))))</f>
        <v>400.82867811782637</v>
      </c>
      <c r="D6279">
        <f t="shared" ca="1" si="412"/>
        <v>615.68759847423564</v>
      </c>
      <c r="E6279">
        <f t="shared" ca="1" si="411"/>
        <v>0.76186797080938751</v>
      </c>
      <c r="F6279">
        <f t="shared" ca="1" si="411"/>
        <v>0.24705973689210881</v>
      </c>
    </row>
    <row r="6280" spans="1:6" ht="15.75" customHeight="1" x14ac:dyDescent="0.2">
      <c r="A6280">
        <v>6279</v>
      </c>
      <c r="B6280" s="47">
        <f ca="1">IF('Inputs and Results'!$C$15='Inputs and Results'!$C$13, 'Inputs and Results'!$C$13, IF(E6280 &lt;= ('Inputs and Results'!$C$14-'Inputs and Results'!$C$13)/('Inputs and Results'!$C$15-'Inputs and Results'!$C$13), 'Inputs and Results'!$C$13 + SQRT(E6280*('Inputs and Results'!$C$15-'Inputs and Results'!$C$13)*('Inputs and Results'!$C$14-'Inputs and Results'!$C$13)), 'Inputs and Results'!$C$15 - SQRT((1-E6280)*('Inputs and Results'!$C$15-'Inputs and Results'!$C$13)*('Inputs and Results'!$C$15-'Inputs and Results'!$C$14))))</f>
        <v>0.12903277957341874</v>
      </c>
      <c r="C6280" s="47">
        <f ca="1">IF('Inputs and Results'!$G$15='Inputs and Results'!$G$13, 'Inputs and Results'!$G$13, IF(F6280 &lt;= ('Inputs and Results'!$G$14-'Inputs and Results'!$G$13)/('Inputs and Results'!$G$15-'Inputs and Results'!$G$13), 'Inputs and Results'!$G$13 + SQRT(F6280*('Inputs and Results'!$G$15-'Inputs and Results'!$G$13)*('Inputs and Results'!$G$14-'Inputs and Results'!$G$13)), 'Inputs and Results'!$G$15 - SQRT((1-F6280)*('Inputs and Results'!$G$15-'Inputs and Results'!$G$13)*('Inputs and Results'!$G$15-'Inputs and Results'!$G$14))))</f>
        <v>446.53079711496787</v>
      </c>
      <c r="D6280">
        <f t="shared" ca="1" si="412"/>
        <v>57.617109916878618</v>
      </c>
      <c r="E6280">
        <f t="shared" ca="1" si="411"/>
        <v>8.4171913248452079E-2</v>
      </c>
      <c r="F6280">
        <f t="shared" ca="1" si="411"/>
        <v>0.33071398376616357</v>
      </c>
    </row>
    <row r="6281" spans="1:6" ht="15.75" customHeight="1" x14ac:dyDescent="0.2">
      <c r="A6281">
        <v>6280</v>
      </c>
      <c r="B6281" s="47">
        <f ca="1">IF('Inputs and Results'!$C$15='Inputs and Results'!$C$13, 'Inputs and Results'!$C$13, IF(E6281 &lt;= ('Inputs and Results'!$C$14-'Inputs and Results'!$C$13)/('Inputs and Results'!$C$15-'Inputs and Results'!$C$13), 'Inputs and Results'!$C$13 + SQRT(E6281*('Inputs and Results'!$C$15-'Inputs and Results'!$C$13)*('Inputs and Results'!$C$14-'Inputs and Results'!$C$13)), 'Inputs and Results'!$C$15 - SQRT((1-E6281)*('Inputs and Results'!$C$15-'Inputs and Results'!$C$13)*('Inputs and Results'!$C$15-'Inputs and Results'!$C$14))))</f>
        <v>0.14271932965598122</v>
      </c>
      <c r="C6281" s="47">
        <f ca="1">IF('Inputs and Results'!$G$15='Inputs and Results'!$G$13, 'Inputs and Results'!$G$13, IF(F6281 &lt;= ('Inputs and Results'!$G$14-'Inputs and Results'!$G$13)/('Inputs and Results'!$G$15-'Inputs and Results'!$G$13), 'Inputs and Results'!$G$13 + SQRT(F6281*('Inputs and Results'!$G$15-'Inputs and Results'!$G$13)*('Inputs and Results'!$G$14-'Inputs and Results'!$G$13)), 'Inputs and Results'!$G$15 - SQRT((1-F6281)*('Inputs and Results'!$G$15-'Inputs and Results'!$G$13)*('Inputs and Results'!$G$15-'Inputs and Results'!$G$14))))</f>
        <v>515.07548386466965</v>
      </c>
      <c r="D6281">
        <f t="shared" ca="1" si="412"/>
        <v>73.511227779395824</v>
      </c>
      <c r="E6281">
        <f t="shared" ca="1" si="411"/>
        <v>9.288301898649276E-2</v>
      </c>
      <c r="F6281">
        <f t="shared" ca="1" si="411"/>
        <v>0.44694775093019967</v>
      </c>
    </row>
    <row r="6282" spans="1:6" ht="15.75" customHeight="1" x14ac:dyDescent="0.2">
      <c r="A6282">
        <v>6281</v>
      </c>
      <c r="B6282" s="47">
        <f ca="1">IF('Inputs and Results'!$C$15='Inputs and Results'!$C$13, 'Inputs and Results'!$C$13, IF(E6282 &lt;= ('Inputs and Results'!$C$14-'Inputs and Results'!$C$13)/('Inputs and Results'!$C$15-'Inputs and Results'!$C$13), 'Inputs and Results'!$C$13 + SQRT(E6282*('Inputs and Results'!$C$15-'Inputs and Results'!$C$13)*('Inputs and Results'!$C$14-'Inputs and Results'!$C$13)), 'Inputs and Results'!$C$15 - SQRT((1-E6282)*('Inputs and Results'!$C$15-'Inputs and Results'!$C$13)*('Inputs and Results'!$C$15-'Inputs and Results'!$C$14))))</f>
        <v>1.8280903778067141</v>
      </c>
      <c r="C6282" s="47">
        <f ca="1">IF('Inputs and Results'!$G$15='Inputs and Results'!$G$13, 'Inputs and Results'!$G$13, IF(F6282 &lt;= ('Inputs and Results'!$G$14-'Inputs and Results'!$G$13)/('Inputs and Results'!$G$15-'Inputs and Results'!$G$13), 'Inputs and Results'!$G$13 + SQRT(F6282*('Inputs and Results'!$G$15-'Inputs and Results'!$G$13)*('Inputs and Results'!$G$14-'Inputs and Results'!$G$13)), 'Inputs and Results'!$G$15 - SQRT((1-F6282)*('Inputs and Results'!$G$15-'Inputs and Results'!$G$13)*('Inputs and Results'!$G$15-'Inputs and Results'!$G$14))))</f>
        <v>414.14623208715602</v>
      </c>
      <c r="D6282">
        <f t="shared" ca="1" si="412"/>
        <v>757.09674188343615</v>
      </c>
      <c r="E6282">
        <f t="shared" ref="E6282:F6301" ca="1" si="413">RAND()</f>
        <v>0.84740309304564332</v>
      </c>
      <c r="F6282">
        <f t="shared" ca="1" si="413"/>
        <v>0.27194494896755272</v>
      </c>
    </row>
    <row r="6283" spans="1:6" ht="15.75" customHeight="1" x14ac:dyDescent="0.2">
      <c r="A6283">
        <v>6282</v>
      </c>
      <c r="B6283" s="47">
        <f ca="1">IF('Inputs and Results'!$C$15='Inputs and Results'!$C$13, 'Inputs and Results'!$C$13, IF(E6283 &lt;= ('Inputs and Results'!$C$14-'Inputs and Results'!$C$13)/('Inputs and Results'!$C$15-'Inputs and Results'!$C$13), 'Inputs and Results'!$C$13 + SQRT(E6283*('Inputs and Results'!$C$15-'Inputs and Results'!$C$13)*('Inputs and Results'!$C$14-'Inputs and Results'!$C$13)), 'Inputs and Results'!$C$15 - SQRT((1-E6283)*('Inputs and Results'!$C$15-'Inputs and Results'!$C$13)*('Inputs and Results'!$C$15-'Inputs and Results'!$C$14))))</f>
        <v>0.69764853613658184</v>
      </c>
      <c r="C6283" s="47">
        <f ca="1">IF('Inputs and Results'!$G$15='Inputs and Results'!$G$13, 'Inputs and Results'!$G$13, IF(F6283 &lt;= ('Inputs and Results'!$G$14-'Inputs and Results'!$G$13)/('Inputs and Results'!$G$15-'Inputs and Results'!$G$13), 'Inputs and Results'!$G$13 + SQRT(F6283*('Inputs and Results'!$G$15-'Inputs and Results'!$G$13)*('Inputs and Results'!$G$14-'Inputs and Results'!$G$13)), 'Inputs and Results'!$G$15 - SQRT((1-F6283)*('Inputs and Results'!$G$15-'Inputs and Results'!$G$13)*('Inputs and Results'!$G$15-'Inputs and Results'!$G$14))))</f>
        <v>849.84463338255159</v>
      </c>
      <c r="D6283">
        <f t="shared" ca="1" si="412"/>
        <v>592.89286442286721</v>
      </c>
      <c r="E6283">
        <f t="shared" ca="1" si="413"/>
        <v>0.41101974853844181</v>
      </c>
      <c r="F6283">
        <f t="shared" ca="1" si="413"/>
        <v>0.85545525296348601</v>
      </c>
    </row>
    <row r="6284" spans="1:6" ht="15.75" customHeight="1" x14ac:dyDescent="0.2">
      <c r="A6284">
        <v>6283</v>
      </c>
      <c r="B6284" s="47">
        <f ca="1">IF('Inputs and Results'!$C$15='Inputs and Results'!$C$13, 'Inputs and Results'!$C$13, IF(E6284 &lt;= ('Inputs and Results'!$C$14-'Inputs and Results'!$C$13)/('Inputs and Results'!$C$15-'Inputs and Results'!$C$13), 'Inputs and Results'!$C$13 + SQRT(E6284*('Inputs and Results'!$C$15-'Inputs and Results'!$C$13)*('Inputs and Results'!$C$14-'Inputs and Results'!$C$13)), 'Inputs and Results'!$C$15 - SQRT((1-E6284)*('Inputs and Results'!$C$15-'Inputs and Results'!$C$13)*('Inputs and Results'!$C$15-'Inputs and Results'!$C$14))))</f>
        <v>1.5187275636710558</v>
      </c>
      <c r="C6284" s="47">
        <f ca="1">IF('Inputs and Results'!$G$15='Inputs and Results'!$G$13, 'Inputs and Results'!$G$13, IF(F6284 &lt;= ('Inputs and Results'!$G$14-'Inputs and Results'!$G$13)/('Inputs and Results'!$G$15-'Inputs and Results'!$G$13), 'Inputs and Results'!$G$13 + SQRT(F6284*('Inputs and Results'!$G$15-'Inputs and Results'!$G$13)*('Inputs and Results'!$G$14-'Inputs and Results'!$G$13)), 'Inputs and Results'!$G$15 - SQRT((1-F6284)*('Inputs and Results'!$G$15-'Inputs and Results'!$G$13)*('Inputs and Results'!$G$15-'Inputs and Results'!$G$14))))</f>
        <v>341.24851400054388</v>
      </c>
      <c r="D6284">
        <f t="shared" ca="1" si="412"/>
        <v>518.26352427441418</v>
      </c>
      <c r="E6284">
        <f t="shared" ca="1" si="413"/>
        <v>0.75620355215245705</v>
      </c>
      <c r="F6284">
        <f t="shared" ca="1" si="413"/>
        <v>0.13060779341452011</v>
      </c>
    </row>
    <row r="6285" spans="1:6" ht="15.75" customHeight="1" x14ac:dyDescent="0.2">
      <c r="A6285">
        <v>6284</v>
      </c>
      <c r="B6285" s="47">
        <f ca="1">IF('Inputs and Results'!$C$15='Inputs and Results'!$C$13, 'Inputs and Results'!$C$13, IF(E6285 &lt;= ('Inputs and Results'!$C$14-'Inputs and Results'!$C$13)/('Inputs and Results'!$C$15-'Inputs and Results'!$C$13), 'Inputs and Results'!$C$13 + SQRT(E6285*('Inputs and Results'!$C$15-'Inputs and Results'!$C$13)*('Inputs and Results'!$C$14-'Inputs and Results'!$C$13)), 'Inputs and Results'!$C$15 - SQRT((1-E6285)*('Inputs and Results'!$C$15-'Inputs and Results'!$C$13)*('Inputs and Results'!$C$15-'Inputs and Results'!$C$14))))</f>
        <v>0.47464627209988208</v>
      </c>
      <c r="C6285" s="47">
        <f ca="1">IF('Inputs and Results'!$G$15='Inputs and Results'!$G$13, 'Inputs and Results'!$G$13, IF(F6285 &lt;= ('Inputs and Results'!$G$14-'Inputs and Results'!$G$13)/('Inputs and Results'!$G$15-'Inputs and Results'!$G$13), 'Inputs and Results'!$G$13 + SQRT(F6285*('Inputs and Results'!$G$15-'Inputs and Results'!$G$13)*('Inputs and Results'!$G$14-'Inputs and Results'!$G$13)), 'Inputs and Results'!$G$15 - SQRT((1-F6285)*('Inputs and Results'!$G$15-'Inputs and Results'!$G$13)*('Inputs and Results'!$G$15-'Inputs and Results'!$G$14))))</f>
        <v>862.53218324867805</v>
      </c>
      <c r="D6285">
        <f t="shared" ca="1" si="412"/>
        <v>409.39768534515741</v>
      </c>
      <c r="E6285">
        <f t="shared" ca="1" si="413"/>
        <v>0.29139872766455299</v>
      </c>
      <c r="F6285">
        <f t="shared" ca="1" si="413"/>
        <v>0.86574036465709181</v>
      </c>
    </row>
    <row r="6286" spans="1:6" ht="15.75" customHeight="1" x14ac:dyDescent="0.2">
      <c r="A6286">
        <v>6285</v>
      </c>
      <c r="B6286" s="47">
        <f ca="1">IF('Inputs and Results'!$C$15='Inputs and Results'!$C$13, 'Inputs and Results'!$C$13, IF(E6286 &lt;= ('Inputs and Results'!$C$14-'Inputs and Results'!$C$13)/('Inputs and Results'!$C$15-'Inputs and Results'!$C$13), 'Inputs and Results'!$C$13 + SQRT(E6286*('Inputs and Results'!$C$15-'Inputs and Results'!$C$13)*('Inputs and Results'!$C$14-'Inputs and Results'!$C$13)), 'Inputs and Results'!$C$15 - SQRT((1-E6286)*('Inputs and Results'!$C$15-'Inputs and Results'!$C$13)*('Inputs and Results'!$C$15-'Inputs and Results'!$C$14))))</f>
        <v>0.22272523898502428</v>
      </c>
      <c r="C6286" s="47">
        <f ca="1">IF('Inputs and Results'!$G$15='Inputs and Results'!$G$13, 'Inputs and Results'!$G$13, IF(F6286 &lt;= ('Inputs and Results'!$G$14-'Inputs and Results'!$G$13)/('Inputs and Results'!$G$15-'Inputs and Results'!$G$13), 'Inputs and Results'!$G$13 + SQRT(F6286*('Inputs and Results'!$G$15-'Inputs and Results'!$G$13)*('Inputs and Results'!$G$14-'Inputs and Results'!$G$13)), 'Inputs and Results'!$G$15 - SQRT((1-F6286)*('Inputs and Results'!$G$15-'Inputs and Results'!$G$13)*('Inputs and Results'!$G$15-'Inputs and Results'!$G$14))))</f>
        <v>410.11158971533712</v>
      </c>
      <c r="D6286">
        <f t="shared" ca="1" si="412"/>
        <v>91.342201829876686</v>
      </c>
      <c r="E6286">
        <f t="shared" ca="1" si="413"/>
        <v>0.14297165575880111</v>
      </c>
      <c r="F6286">
        <f t="shared" ca="1" si="413"/>
        <v>0.26444996091673001</v>
      </c>
    </row>
    <row r="6287" spans="1:6" ht="15.75" customHeight="1" x14ac:dyDescent="0.2">
      <c r="A6287">
        <v>6286</v>
      </c>
      <c r="B6287" s="47">
        <f ca="1">IF('Inputs and Results'!$C$15='Inputs and Results'!$C$13, 'Inputs and Results'!$C$13, IF(E6287 &lt;= ('Inputs and Results'!$C$14-'Inputs and Results'!$C$13)/('Inputs and Results'!$C$15-'Inputs and Results'!$C$13), 'Inputs and Results'!$C$13 + SQRT(E6287*('Inputs and Results'!$C$15-'Inputs and Results'!$C$13)*('Inputs and Results'!$C$14-'Inputs and Results'!$C$13)), 'Inputs and Results'!$C$15 - SQRT((1-E6287)*('Inputs and Results'!$C$15-'Inputs and Results'!$C$13)*('Inputs and Results'!$C$15-'Inputs and Results'!$C$14))))</f>
        <v>2.1173485768931442</v>
      </c>
      <c r="C6287" s="47">
        <f ca="1">IF('Inputs and Results'!$G$15='Inputs and Results'!$G$13, 'Inputs and Results'!$G$13, IF(F6287 &lt;= ('Inputs and Results'!$G$14-'Inputs and Results'!$G$13)/('Inputs and Results'!$G$15-'Inputs and Results'!$G$13), 'Inputs and Results'!$G$13 + SQRT(F6287*('Inputs and Results'!$G$15-'Inputs and Results'!$G$13)*('Inputs and Results'!$G$14-'Inputs and Results'!$G$13)), 'Inputs and Results'!$G$15 - SQRT((1-F6287)*('Inputs and Results'!$G$15-'Inputs and Results'!$G$13)*('Inputs and Results'!$G$15-'Inputs and Results'!$G$14))))</f>
        <v>355.78479131899417</v>
      </c>
      <c r="D6287">
        <f t="shared" ca="1" si="412"/>
        <v>753.32042157949661</v>
      </c>
      <c r="E6287">
        <f t="shared" ca="1" si="413"/>
        <v>0.91343627392082694</v>
      </c>
      <c r="F6287">
        <f t="shared" ca="1" si="413"/>
        <v>0.15979147604476307</v>
      </c>
    </row>
    <row r="6288" spans="1:6" ht="15.75" customHeight="1" x14ac:dyDescent="0.2">
      <c r="A6288">
        <v>6287</v>
      </c>
      <c r="B6288" s="47">
        <f ca="1">IF('Inputs and Results'!$C$15='Inputs and Results'!$C$13, 'Inputs and Results'!$C$13, IF(E6288 &lt;= ('Inputs and Results'!$C$14-'Inputs and Results'!$C$13)/('Inputs and Results'!$C$15-'Inputs and Results'!$C$13), 'Inputs and Results'!$C$13 + SQRT(E6288*('Inputs and Results'!$C$15-'Inputs and Results'!$C$13)*('Inputs and Results'!$C$14-'Inputs and Results'!$C$13)), 'Inputs and Results'!$C$15 - SQRT((1-E6288)*('Inputs and Results'!$C$15-'Inputs and Results'!$C$13)*('Inputs and Results'!$C$15-'Inputs and Results'!$C$14))))</f>
        <v>0.52880140170438095</v>
      </c>
      <c r="C6288" s="47">
        <f ca="1">IF('Inputs and Results'!$G$15='Inputs and Results'!$G$13, 'Inputs and Results'!$G$13, IF(F6288 &lt;= ('Inputs and Results'!$G$14-'Inputs and Results'!$G$13)/('Inputs and Results'!$G$15-'Inputs and Results'!$G$13), 'Inputs and Results'!$G$13 + SQRT(F6288*('Inputs and Results'!$G$15-'Inputs and Results'!$G$13)*('Inputs and Results'!$G$14-'Inputs and Results'!$G$13)), 'Inputs and Results'!$G$15 - SQRT((1-F6288)*('Inputs and Results'!$G$15-'Inputs and Results'!$G$13)*('Inputs and Results'!$G$15-'Inputs and Results'!$G$14))))</f>
        <v>449.83589723844352</v>
      </c>
      <c r="D6288">
        <f t="shared" ca="1" si="412"/>
        <v>237.8738529966368</v>
      </c>
      <c r="E6288">
        <f t="shared" ca="1" si="413"/>
        <v>0.32146416530908517</v>
      </c>
      <c r="F6288">
        <f t="shared" ca="1" si="413"/>
        <v>0.33657276520228208</v>
      </c>
    </row>
    <row r="6289" spans="1:6" ht="15.75" customHeight="1" x14ac:dyDescent="0.2">
      <c r="A6289">
        <v>6288</v>
      </c>
      <c r="B6289" s="47">
        <f ca="1">IF('Inputs and Results'!$C$15='Inputs and Results'!$C$13, 'Inputs and Results'!$C$13, IF(E6289 &lt;= ('Inputs and Results'!$C$14-'Inputs and Results'!$C$13)/('Inputs and Results'!$C$15-'Inputs and Results'!$C$13), 'Inputs and Results'!$C$13 + SQRT(E6289*('Inputs and Results'!$C$15-'Inputs and Results'!$C$13)*('Inputs and Results'!$C$14-'Inputs and Results'!$C$13)), 'Inputs and Results'!$C$15 - SQRT((1-E6289)*('Inputs and Results'!$C$15-'Inputs and Results'!$C$13)*('Inputs and Results'!$C$15-'Inputs and Results'!$C$14))))</f>
        <v>1.6759319435611415</v>
      </c>
      <c r="C6289" s="47">
        <f ca="1">IF('Inputs and Results'!$G$15='Inputs and Results'!$G$13, 'Inputs and Results'!$G$13, IF(F6289 &lt;= ('Inputs and Results'!$G$14-'Inputs and Results'!$G$13)/('Inputs and Results'!$G$15-'Inputs and Results'!$G$13), 'Inputs and Results'!$G$13 + SQRT(F6289*('Inputs and Results'!$G$15-'Inputs and Results'!$G$13)*('Inputs and Results'!$G$14-'Inputs and Results'!$G$13)), 'Inputs and Results'!$G$15 - SQRT((1-F6289)*('Inputs and Results'!$G$15-'Inputs and Results'!$G$13)*('Inputs and Results'!$G$15-'Inputs and Results'!$G$14))))</f>
        <v>280.38521085584989</v>
      </c>
      <c r="D6289">
        <f t="shared" ca="1" si="412"/>
        <v>469.90653137544496</v>
      </c>
      <c r="E6289">
        <f t="shared" ca="1" si="413"/>
        <v>0.80520486465758045</v>
      </c>
      <c r="F6289">
        <f t="shared" ca="1" si="413"/>
        <v>3.0057962151799344E-3</v>
      </c>
    </row>
    <row r="6290" spans="1:6" ht="15.75" customHeight="1" x14ac:dyDescent="0.2">
      <c r="A6290">
        <v>6289</v>
      </c>
      <c r="B6290" s="47">
        <f ca="1">IF('Inputs and Results'!$C$15='Inputs and Results'!$C$13, 'Inputs and Results'!$C$13, IF(E6290 &lt;= ('Inputs and Results'!$C$14-'Inputs and Results'!$C$13)/('Inputs and Results'!$C$15-'Inputs and Results'!$C$13), 'Inputs and Results'!$C$13 + SQRT(E6290*('Inputs and Results'!$C$15-'Inputs and Results'!$C$13)*('Inputs and Results'!$C$14-'Inputs and Results'!$C$13)), 'Inputs and Results'!$C$15 - SQRT((1-E6290)*('Inputs and Results'!$C$15-'Inputs and Results'!$C$13)*('Inputs and Results'!$C$15-'Inputs and Results'!$C$14))))</f>
        <v>1.0795978565876219E-3</v>
      </c>
      <c r="C6290" s="47">
        <f ca="1">IF('Inputs and Results'!$G$15='Inputs and Results'!$G$13, 'Inputs and Results'!$G$13, IF(F6290 &lt;= ('Inputs and Results'!$G$14-'Inputs and Results'!$G$13)/('Inputs and Results'!$G$15-'Inputs and Results'!$G$13), 'Inputs and Results'!$G$13 + SQRT(F6290*('Inputs and Results'!$G$15-'Inputs and Results'!$G$13)*('Inputs and Results'!$G$14-'Inputs and Results'!$G$13)), 'Inputs and Results'!$G$15 - SQRT((1-F6290)*('Inputs and Results'!$G$15-'Inputs and Results'!$G$13)*('Inputs and Results'!$G$15-'Inputs and Results'!$G$14))))</f>
        <v>489.26462247978952</v>
      </c>
      <c r="D6290">
        <f t="shared" ca="1" si="412"/>
        <v>0.52820903773333272</v>
      </c>
      <c r="E6290">
        <f t="shared" ca="1" si="413"/>
        <v>7.196024008883084E-4</v>
      </c>
      <c r="F6290">
        <f t="shared" ca="1" si="413"/>
        <v>0.40447965040737699</v>
      </c>
    </row>
    <row r="6291" spans="1:6" ht="15.75" customHeight="1" x14ac:dyDescent="0.2">
      <c r="A6291">
        <v>6290</v>
      </c>
      <c r="B6291" s="47">
        <f ca="1">IF('Inputs and Results'!$C$15='Inputs and Results'!$C$13, 'Inputs and Results'!$C$13, IF(E6291 &lt;= ('Inputs and Results'!$C$14-'Inputs and Results'!$C$13)/('Inputs and Results'!$C$15-'Inputs and Results'!$C$13), 'Inputs and Results'!$C$13 + SQRT(E6291*('Inputs and Results'!$C$15-'Inputs and Results'!$C$13)*('Inputs and Results'!$C$14-'Inputs and Results'!$C$13)), 'Inputs and Results'!$C$15 - SQRT((1-E6291)*('Inputs and Results'!$C$15-'Inputs and Results'!$C$13)*('Inputs and Results'!$C$15-'Inputs and Results'!$C$14))))</f>
        <v>1.0912218615650813</v>
      </c>
      <c r="C6291" s="47">
        <f ca="1">IF('Inputs and Results'!$G$15='Inputs and Results'!$G$13, 'Inputs and Results'!$G$13, IF(F6291 &lt;= ('Inputs and Results'!$G$14-'Inputs and Results'!$G$13)/('Inputs and Results'!$G$15-'Inputs and Results'!$G$13), 'Inputs and Results'!$G$13 + SQRT(F6291*('Inputs and Results'!$G$15-'Inputs and Results'!$G$13)*('Inputs and Results'!$G$14-'Inputs and Results'!$G$13)), 'Inputs and Results'!$G$15 - SQRT((1-F6291)*('Inputs and Results'!$G$15-'Inputs and Results'!$G$13)*('Inputs and Results'!$G$15-'Inputs and Results'!$G$14))))</f>
        <v>446.85165816055348</v>
      </c>
      <c r="D6291">
        <f t="shared" ca="1" si="412"/>
        <v>487.6142982614025</v>
      </c>
      <c r="E6291">
        <f t="shared" ca="1" si="413"/>
        <v>0.59517400202588078</v>
      </c>
      <c r="F6291">
        <f t="shared" ca="1" si="413"/>
        <v>0.33128388651868068</v>
      </c>
    </row>
    <row r="6292" spans="1:6" ht="15.75" customHeight="1" x14ac:dyDescent="0.2">
      <c r="A6292">
        <v>6291</v>
      </c>
      <c r="B6292" s="47">
        <f ca="1">IF('Inputs and Results'!$C$15='Inputs and Results'!$C$13, 'Inputs and Results'!$C$13, IF(E6292 &lt;= ('Inputs and Results'!$C$14-'Inputs and Results'!$C$13)/('Inputs and Results'!$C$15-'Inputs and Results'!$C$13), 'Inputs and Results'!$C$13 + SQRT(E6292*('Inputs and Results'!$C$15-'Inputs and Results'!$C$13)*('Inputs and Results'!$C$14-'Inputs and Results'!$C$13)), 'Inputs and Results'!$C$15 - SQRT((1-E6292)*('Inputs and Results'!$C$15-'Inputs and Results'!$C$13)*('Inputs and Results'!$C$15-'Inputs and Results'!$C$14))))</f>
        <v>4.6404355329479507E-2</v>
      </c>
      <c r="C6292" s="47">
        <f ca="1">IF('Inputs and Results'!$G$15='Inputs and Results'!$G$13, 'Inputs and Results'!$G$13, IF(F6292 &lt;= ('Inputs and Results'!$G$14-'Inputs and Results'!$G$13)/('Inputs and Results'!$G$15-'Inputs and Results'!$G$13), 'Inputs and Results'!$G$13 + SQRT(F6292*('Inputs and Results'!$G$15-'Inputs and Results'!$G$13)*('Inputs and Results'!$G$14-'Inputs and Results'!$G$13)), 'Inputs and Results'!$G$15 - SQRT((1-F6292)*('Inputs and Results'!$G$15-'Inputs and Results'!$G$13)*('Inputs and Results'!$G$15-'Inputs and Results'!$G$14))))</f>
        <v>292.59945910210354</v>
      </c>
      <c r="D6292">
        <f t="shared" ca="1" si="412"/>
        <v>13.577889269387519</v>
      </c>
      <c r="E6292">
        <f t="shared" ca="1" si="413"/>
        <v>3.0696974198147986E-2</v>
      </c>
      <c r="F6292">
        <f t="shared" ca="1" si="413"/>
        <v>2.9313907696285391E-2</v>
      </c>
    </row>
    <row r="6293" spans="1:6" ht="15.75" customHeight="1" x14ac:dyDescent="0.2">
      <c r="A6293">
        <v>6292</v>
      </c>
      <c r="B6293" s="47">
        <f ca="1">IF('Inputs and Results'!$C$15='Inputs and Results'!$C$13, 'Inputs and Results'!$C$13, IF(E6293 &lt;= ('Inputs and Results'!$C$14-'Inputs and Results'!$C$13)/('Inputs and Results'!$C$15-'Inputs and Results'!$C$13), 'Inputs and Results'!$C$13 + SQRT(E6293*('Inputs and Results'!$C$15-'Inputs and Results'!$C$13)*('Inputs and Results'!$C$14-'Inputs and Results'!$C$13)), 'Inputs and Results'!$C$15 - SQRT((1-E6293)*('Inputs and Results'!$C$15-'Inputs and Results'!$C$13)*('Inputs and Results'!$C$15-'Inputs and Results'!$C$14))))</f>
        <v>2.18365901785302</v>
      </c>
      <c r="C6293" s="47">
        <f ca="1">IF('Inputs and Results'!$G$15='Inputs and Results'!$G$13, 'Inputs and Results'!$G$13, IF(F6293 &lt;= ('Inputs and Results'!$G$14-'Inputs and Results'!$G$13)/('Inputs and Results'!$G$15-'Inputs and Results'!$G$13), 'Inputs and Results'!$G$13 + SQRT(F6293*('Inputs and Results'!$G$15-'Inputs and Results'!$G$13)*('Inputs and Results'!$G$14-'Inputs and Results'!$G$13)), 'Inputs and Results'!$G$15 - SQRT((1-F6293)*('Inputs and Results'!$G$15-'Inputs and Results'!$G$13)*('Inputs and Results'!$G$15-'Inputs and Results'!$G$14))))</f>
        <v>316.86059221365667</v>
      </c>
      <c r="D6293">
        <f t="shared" ca="1" si="412"/>
        <v>691.91548958959982</v>
      </c>
      <c r="E6293">
        <f t="shared" ca="1" si="413"/>
        <v>0.92595415565192263</v>
      </c>
      <c r="F6293">
        <f t="shared" ca="1" si="413"/>
        <v>8.0526390984150376E-2</v>
      </c>
    </row>
    <row r="6294" spans="1:6" ht="15.75" customHeight="1" x14ac:dyDescent="0.2">
      <c r="A6294">
        <v>6293</v>
      </c>
      <c r="B6294" s="47">
        <f ca="1">IF('Inputs and Results'!$C$15='Inputs and Results'!$C$13, 'Inputs and Results'!$C$13, IF(E6294 &lt;= ('Inputs and Results'!$C$14-'Inputs and Results'!$C$13)/('Inputs and Results'!$C$15-'Inputs and Results'!$C$13), 'Inputs and Results'!$C$13 + SQRT(E6294*('Inputs and Results'!$C$15-'Inputs and Results'!$C$13)*('Inputs and Results'!$C$14-'Inputs and Results'!$C$13)), 'Inputs and Results'!$C$15 - SQRT((1-E6294)*('Inputs and Results'!$C$15-'Inputs and Results'!$C$13)*('Inputs and Results'!$C$15-'Inputs and Results'!$C$14))))</f>
        <v>0.16464108454773774</v>
      </c>
      <c r="C6294" s="47">
        <f ca="1">IF('Inputs and Results'!$G$15='Inputs and Results'!$G$13, 'Inputs and Results'!$G$13, IF(F6294 &lt;= ('Inputs and Results'!$G$14-'Inputs and Results'!$G$13)/('Inputs and Results'!$G$15-'Inputs and Results'!$G$13), 'Inputs and Results'!$G$13 + SQRT(F6294*('Inputs and Results'!$G$15-'Inputs and Results'!$G$13)*('Inputs and Results'!$G$14-'Inputs and Results'!$G$13)), 'Inputs and Results'!$G$15 - SQRT((1-F6294)*('Inputs and Results'!$G$15-'Inputs and Results'!$G$13)*('Inputs and Results'!$G$15-'Inputs and Results'!$G$14))))</f>
        <v>295.47070181946913</v>
      </c>
      <c r="D6294">
        <f t="shared" ca="1" si="412"/>
        <v>48.646616799638622</v>
      </c>
      <c r="E6294">
        <f t="shared" ca="1" si="413"/>
        <v>0.1067488689517081</v>
      </c>
      <c r="F6294">
        <f t="shared" ca="1" si="413"/>
        <v>3.5447176843651951E-2</v>
      </c>
    </row>
    <row r="6295" spans="1:6" ht="15.75" customHeight="1" x14ac:dyDescent="0.2">
      <c r="A6295">
        <v>6294</v>
      </c>
      <c r="B6295" s="47">
        <f ca="1">IF('Inputs and Results'!$C$15='Inputs and Results'!$C$13, 'Inputs and Results'!$C$13, IF(E6295 &lt;= ('Inputs and Results'!$C$14-'Inputs and Results'!$C$13)/('Inputs and Results'!$C$15-'Inputs and Results'!$C$13), 'Inputs and Results'!$C$13 + SQRT(E6295*('Inputs and Results'!$C$15-'Inputs and Results'!$C$13)*('Inputs and Results'!$C$14-'Inputs and Results'!$C$13)), 'Inputs and Results'!$C$15 - SQRT((1-E6295)*('Inputs and Results'!$C$15-'Inputs and Results'!$C$13)*('Inputs and Results'!$C$15-'Inputs and Results'!$C$14))))</f>
        <v>1.3395804497401227</v>
      </c>
      <c r="C6295" s="47">
        <f ca="1">IF('Inputs and Results'!$G$15='Inputs and Results'!$G$13, 'Inputs and Results'!$G$13, IF(F6295 &lt;= ('Inputs and Results'!$G$14-'Inputs and Results'!$G$13)/('Inputs and Results'!$G$15-'Inputs and Results'!$G$13), 'Inputs and Results'!$G$13 + SQRT(F6295*('Inputs and Results'!$G$15-'Inputs and Results'!$G$13)*('Inputs and Results'!$G$14-'Inputs and Results'!$G$13)), 'Inputs and Results'!$G$15 - SQRT((1-F6295)*('Inputs and Results'!$G$15-'Inputs and Results'!$G$13)*('Inputs and Results'!$G$15-'Inputs and Results'!$G$14))))</f>
        <v>378.5019675803743</v>
      </c>
      <c r="D6295">
        <f t="shared" ca="1" si="412"/>
        <v>507.03383595883912</v>
      </c>
      <c r="E6295">
        <f t="shared" ca="1" si="413"/>
        <v>0.69366743523497632</v>
      </c>
      <c r="F6295">
        <f t="shared" ca="1" si="413"/>
        <v>0.20440179469122999</v>
      </c>
    </row>
    <row r="6296" spans="1:6" ht="15.75" customHeight="1" x14ac:dyDescent="0.2">
      <c r="A6296">
        <v>6295</v>
      </c>
      <c r="B6296" s="47">
        <f ca="1">IF('Inputs and Results'!$C$15='Inputs and Results'!$C$13, 'Inputs and Results'!$C$13, IF(E6296 &lt;= ('Inputs and Results'!$C$14-'Inputs and Results'!$C$13)/('Inputs and Results'!$C$15-'Inputs and Results'!$C$13), 'Inputs and Results'!$C$13 + SQRT(E6296*('Inputs and Results'!$C$15-'Inputs and Results'!$C$13)*('Inputs and Results'!$C$14-'Inputs and Results'!$C$13)), 'Inputs and Results'!$C$15 - SQRT((1-E6296)*('Inputs and Results'!$C$15-'Inputs and Results'!$C$13)*('Inputs and Results'!$C$15-'Inputs and Results'!$C$14))))</f>
        <v>1.5909298193206389</v>
      </c>
      <c r="C6296" s="47">
        <f ca="1">IF('Inputs and Results'!$G$15='Inputs and Results'!$G$13, 'Inputs and Results'!$G$13, IF(F6296 &lt;= ('Inputs and Results'!$G$14-'Inputs and Results'!$G$13)/('Inputs and Results'!$G$15-'Inputs and Results'!$G$13), 'Inputs and Results'!$G$13 + SQRT(F6296*('Inputs and Results'!$G$15-'Inputs and Results'!$G$13)*('Inputs and Results'!$G$14-'Inputs and Results'!$G$13)), 'Inputs and Results'!$G$15 - SQRT((1-F6296)*('Inputs and Results'!$G$15-'Inputs and Results'!$G$13)*('Inputs and Results'!$G$15-'Inputs and Results'!$G$14))))</f>
        <v>340.8683369278375</v>
      </c>
      <c r="D6296">
        <f t="shared" ca="1" si="412"/>
        <v>542.29760168073119</v>
      </c>
      <c r="E6296">
        <f t="shared" ca="1" si="413"/>
        <v>0.77939124732447029</v>
      </c>
      <c r="F6296">
        <f t="shared" ca="1" si="413"/>
        <v>0.12983784738872595</v>
      </c>
    </row>
    <row r="6297" spans="1:6" ht="15.75" customHeight="1" x14ac:dyDescent="0.2">
      <c r="A6297">
        <v>6296</v>
      </c>
      <c r="B6297" s="47">
        <f ca="1">IF('Inputs and Results'!$C$15='Inputs and Results'!$C$13, 'Inputs and Results'!$C$13, IF(E6297 &lt;= ('Inputs and Results'!$C$14-'Inputs and Results'!$C$13)/('Inputs and Results'!$C$15-'Inputs and Results'!$C$13), 'Inputs and Results'!$C$13 + SQRT(E6297*('Inputs and Results'!$C$15-'Inputs and Results'!$C$13)*('Inputs and Results'!$C$14-'Inputs and Results'!$C$13)), 'Inputs and Results'!$C$15 - SQRT((1-E6297)*('Inputs and Results'!$C$15-'Inputs and Results'!$C$13)*('Inputs and Results'!$C$15-'Inputs and Results'!$C$14))))</f>
        <v>1.2940487962711102</v>
      </c>
      <c r="C6297" s="47">
        <f ca="1">IF('Inputs and Results'!$G$15='Inputs and Results'!$G$13, 'Inputs and Results'!$G$13, IF(F6297 &lt;= ('Inputs and Results'!$G$14-'Inputs and Results'!$G$13)/('Inputs and Results'!$G$15-'Inputs and Results'!$G$13), 'Inputs and Results'!$G$13 + SQRT(F6297*('Inputs and Results'!$G$15-'Inputs and Results'!$G$13)*('Inputs and Results'!$G$14-'Inputs and Results'!$G$13)), 'Inputs and Results'!$G$15 - SQRT((1-F6297)*('Inputs and Results'!$G$15-'Inputs and Results'!$G$13)*('Inputs and Results'!$G$15-'Inputs and Results'!$G$14))))</f>
        <v>531.99742158955416</v>
      </c>
      <c r="D6297">
        <f t="shared" ca="1" si="412"/>
        <v>688.43062302729697</v>
      </c>
      <c r="E6297">
        <f t="shared" ca="1" si="413"/>
        <v>0.67663672116621687</v>
      </c>
      <c r="F6297">
        <f t="shared" ca="1" si="413"/>
        <v>0.47393789646691942</v>
      </c>
    </row>
    <row r="6298" spans="1:6" ht="15.75" customHeight="1" x14ac:dyDescent="0.2">
      <c r="A6298">
        <v>6297</v>
      </c>
      <c r="B6298" s="47">
        <f ca="1">IF('Inputs and Results'!$C$15='Inputs and Results'!$C$13, 'Inputs and Results'!$C$13, IF(E6298 &lt;= ('Inputs and Results'!$C$14-'Inputs and Results'!$C$13)/('Inputs and Results'!$C$15-'Inputs and Results'!$C$13), 'Inputs and Results'!$C$13 + SQRT(E6298*('Inputs and Results'!$C$15-'Inputs and Results'!$C$13)*('Inputs and Results'!$C$14-'Inputs and Results'!$C$13)), 'Inputs and Results'!$C$15 - SQRT((1-E6298)*('Inputs and Results'!$C$15-'Inputs and Results'!$C$13)*('Inputs and Results'!$C$15-'Inputs and Results'!$C$14))))</f>
        <v>5.2726925471167085E-3</v>
      </c>
      <c r="C6298" s="47">
        <f ca="1">IF('Inputs and Results'!$G$15='Inputs and Results'!$G$13, 'Inputs and Results'!$G$13, IF(F6298 &lt;= ('Inputs and Results'!$G$14-'Inputs and Results'!$G$13)/('Inputs and Results'!$G$15-'Inputs and Results'!$G$13), 'Inputs and Results'!$G$13 + SQRT(F6298*('Inputs and Results'!$G$15-'Inputs and Results'!$G$13)*('Inputs and Results'!$G$14-'Inputs and Results'!$G$13)), 'Inputs and Results'!$G$15 - SQRT((1-F6298)*('Inputs and Results'!$G$15-'Inputs and Results'!$G$13)*('Inputs and Results'!$G$15-'Inputs and Results'!$G$14))))</f>
        <v>414.82411367006978</v>
      </c>
      <c r="D6298">
        <f t="shared" ca="1" si="412"/>
        <v>2.1872400125124711</v>
      </c>
      <c r="E6298">
        <f t="shared" ca="1" si="413"/>
        <v>3.5120393328891275E-3</v>
      </c>
      <c r="F6298">
        <f t="shared" ca="1" si="413"/>
        <v>0.27320045544368698</v>
      </c>
    </row>
    <row r="6299" spans="1:6" ht="15.75" customHeight="1" x14ac:dyDescent="0.2">
      <c r="A6299">
        <v>6298</v>
      </c>
      <c r="B6299" s="47">
        <f ca="1">IF('Inputs and Results'!$C$15='Inputs and Results'!$C$13, 'Inputs and Results'!$C$13, IF(E6299 &lt;= ('Inputs and Results'!$C$14-'Inputs and Results'!$C$13)/('Inputs and Results'!$C$15-'Inputs and Results'!$C$13), 'Inputs and Results'!$C$13 + SQRT(E6299*('Inputs and Results'!$C$15-'Inputs and Results'!$C$13)*('Inputs and Results'!$C$14-'Inputs and Results'!$C$13)), 'Inputs and Results'!$C$15 - SQRT((1-E6299)*('Inputs and Results'!$C$15-'Inputs and Results'!$C$13)*('Inputs and Results'!$C$15-'Inputs and Results'!$C$14))))</f>
        <v>0.96160736770049571</v>
      </c>
      <c r="C6299" s="47">
        <f ca="1">IF('Inputs and Results'!$G$15='Inputs and Results'!$G$13, 'Inputs and Results'!$G$13, IF(F6299 &lt;= ('Inputs and Results'!$G$14-'Inputs and Results'!$G$13)/('Inputs and Results'!$G$15-'Inputs and Results'!$G$13), 'Inputs and Results'!$G$13 + SQRT(F6299*('Inputs and Results'!$G$15-'Inputs and Results'!$G$13)*('Inputs and Results'!$G$14-'Inputs and Results'!$G$13)), 'Inputs and Results'!$G$15 - SQRT((1-F6299)*('Inputs and Results'!$G$15-'Inputs and Results'!$G$13)*('Inputs and Results'!$G$15-'Inputs and Results'!$G$14))))</f>
        <v>450.32193863019381</v>
      </c>
      <c r="D6299">
        <f t="shared" ca="1" si="412"/>
        <v>433.03289402396484</v>
      </c>
      <c r="E6299">
        <f t="shared" ca="1" si="413"/>
        <v>0.53832838628745527</v>
      </c>
      <c r="F6299">
        <f t="shared" ca="1" si="413"/>
        <v>0.33743217352239419</v>
      </c>
    </row>
    <row r="6300" spans="1:6" ht="15.75" customHeight="1" x14ac:dyDescent="0.2">
      <c r="A6300">
        <v>6299</v>
      </c>
      <c r="B6300" s="47">
        <f ca="1">IF('Inputs and Results'!$C$15='Inputs and Results'!$C$13, 'Inputs and Results'!$C$13, IF(E6300 &lt;= ('Inputs and Results'!$C$14-'Inputs and Results'!$C$13)/('Inputs and Results'!$C$15-'Inputs and Results'!$C$13), 'Inputs and Results'!$C$13 + SQRT(E6300*('Inputs and Results'!$C$15-'Inputs and Results'!$C$13)*('Inputs and Results'!$C$14-'Inputs and Results'!$C$13)), 'Inputs and Results'!$C$15 - SQRT((1-E6300)*('Inputs and Results'!$C$15-'Inputs and Results'!$C$13)*('Inputs and Results'!$C$15-'Inputs and Results'!$C$14))))</f>
        <v>4.7489638095408626E-2</v>
      </c>
      <c r="C6300" s="47">
        <f ca="1">IF('Inputs and Results'!$G$15='Inputs and Results'!$G$13, 'Inputs and Results'!$G$13, IF(F6300 &lt;= ('Inputs and Results'!$G$14-'Inputs and Results'!$G$13)/('Inputs and Results'!$G$15-'Inputs and Results'!$G$13), 'Inputs and Results'!$G$13 + SQRT(F6300*('Inputs and Results'!$G$15-'Inputs and Results'!$G$13)*('Inputs and Results'!$G$14-'Inputs and Results'!$G$13)), 'Inputs and Results'!$G$15 - SQRT((1-F6300)*('Inputs and Results'!$G$15-'Inputs and Results'!$G$13)*('Inputs and Results'!$G$15-'Inputs and Results'!$G$14))))</f>
        <v>522.08899663421118</v>
      </c>
      <c r="D6300">
        <f t="shared" ca="1" si="412"/>
        <v>24.793817503753701</v>
      </c>
      <c r="E6300">
        <f t="shared" ca="1" si="413"/>
        <v>3.1409173649557642E-2</v>
      </c>
      <c r="F6300">
        <f t="shared" ca="1" si="413"/>
        <v>0.45821608660226221</v>
      </c>
    </row>
    <row r="6301" spans="1:6" ht="15.75" customHeight="1" x14ac:dyDescent="0.2">
      <c r="A6301">
        <v>6300</v>
      </c>
      <c r="B6301" s="47">
        <f ca="1">IF('Inputs and Results'!$C$15='Inputs and Results'!$C$13, 'Inputs and Results'!$C$13, IF(E6301 &lt;= ('Inputs and Results'!$C$14-'Inputs and Results'!$C$13)/('Inputs and Results'!$C$15-'Inputs and Results'!$C$13), 'Inputs and Results'!$C$13 + SQRT(E6301*('Inputs and Results'!$C$15-'Inputs and Results'!$C$13)*('Inputs and Results'!$C$14-'Inputs and Results'!$C$13)), 'Inputs and Results'!$C$15 - SQRT((1-E6301)*('Inputs and Results'!$C$15-'Inputs and Results'!$C$13)*('Inputs and Results'!$C$15-'Inputs and Results'!$C$14))))</f>
        <v>0.68633678846278512</v>
      </c>
      <c r="C6301" s="47">
        <f ca="1">IF('Inputs and Results'!$G$15='Inputs and Results'!$G$13, 'Inputs and Results'!$G$13, IF(F6301 &lt;= ('Inputs and Results'!$G$14-'Inputs and Results'!$G$13)/('Inputs and Results'!$G$15-'Inputs and Results'!$G$13), 'Inputs and Results'!$G$13 + SQRT(F6301*('Inputs and Results'!$G$15-'Inputs and Results'!$G$13)*('Inputs and Results'!$G$14-'Inputs and Results'!$G$13)), 'Inputs and Results'!$G$15 - SQRT((1-F6301)*('Inputs and Results'!$G$15-'Inputs and Results'!$G$13)*('Inputs and Results'!$G$15-'Inputs and Results'!$G$14))))</f>
        <v>567.63386971737532</v>
      </c>
      <c r="D6301">
        <f t="shared" ca="1" si="412"/>
        <v>389.58800716452635</v>
      </c>
      <c r="E6301">
        <f t="shared" ca="1" si="413"/>
        <v>0.40521806039770014</v>
      </c>
      <c r="F6301">
        <f t="shared" ca="1" si="413"/>
        <v>0.52856921237169452</v>
      </c>
    </row>
    <row r="6302" spans="1:6" ht="15.75" customHeight="1" x14ac:dyDescent="0.2">
      <c r="A6302">
        <v>6301</v>
      </c>
      <c r="B6302" s="47">
        <f ca="1">IF('Inputs and Results'!$C$15='Inputs and Results'!$C$13, 'Inputs and Results'!$C$13, IF(E6302 &lt;= ('Inputs and Results'!$C$14-'Inputs and Results'!$C$13)/('Inputs and Results'!$C$15-'Inputs and Results'!$C$13), 'Inputs and Results'!$C$13 + SQRT(E6302*('Inputs and Results'!$C$15-'Inputs and Results'!$C$13)*('Inputs and Results'!$C$14-'Inputs and Results'!$C$13)), 'Inputs and Results'!$C$15 - SQRT((1-E6302)*('Inputs and Results'!$C$15-'Inputs and Results'!$C$13)*('Inputs and Results'!$C$15-'Inputs and Results'!$C$14))))</f>
        <v>0.32254943112172807</v>
      </c>
      <c r="C6302" s="47">
        <f ca="1">IF('Inputs and Results'!$G$15='Inputs and Results'!$G$13, 'Inputs and Results'!$G$13, IF(F6302 &lt;= ('Inputs and Results'!$G$14-'Inputs and Results'!$G$13)/('Inputs and Results'!$G$15-'Inputs and Results'!$G$13), 'Inputs and Results'!$G$13 + SQRT(F6302*('Inputs and Results'!$G$15-'Inputs and Results'!$G$13)*('Inputs and Results'!$G$14-'Inputs and Results'!$G$13)), 'Inputs and Results'!$G$15 - SQRT((1-F6302)*('Inputs and Results'!$G$15-'Inputs and Results'!$G$13)*('Inputs and Results'!$G$15-'Inputs and Results'!$G$14))))</f>
        <v>375.11322512796517</v>
      </c>
      <c r="D6302">
        <f t="shared" ca="1" si="412"/>
        <v>120.99255737126188</v>
      </c>
      <c r="E6302">
        <f t="shared" ref="E6302:F6321" ca="1" si="414">RAND()</f>
        <v>0.20347316124593517</v>
      </c>
      <c r="F6302">
        <f t="shared" ca="1" si="414"/>
        <v>0.19782444923224984</v>
      </c>
    </row>
    <row r="6303" spans="1:6" ht="15.75" customHeight="1" x14ac:dyDescent="0.2">
      <c r="A6303">
        <v>6302</v>
      </c>
      <c r="B6303" s="47">
        <f ca="1">IF('Inputs and Results'!$C$15='Inputs and Results'!$C$13, 'Inputs and Results'!$C$13, IF(E6303 &lt;= ('Inputs and Results'!$C$14-'Inputs and Results'!$C$13)/('Inputs and Results'!$C$15-'Inputs and Results'!$C$13), 'Inputs and Results'!$C$13 + SQRT(E6303*('Inputs and Results'!$C$15-'Inputs and Results'!$C$13)*('Inputs and Results'!$C$14-'Inputs and Results'!$C$13)), 'Inputs and Results'!$C$15 - SQRT((1-E6303)*('Inputs and Results'!$C$15-'Inputs and Results'!$C$13)*('Inputs and Results'!$C$15-'Inputs and Results'!$C$14))))</f>
        <v>1.2789869623092527</v>
      </c>
      <c r="C6303" s="47">
        <f ca="1">IF('Inputs and Results'!$G$15='Inputs and Results'!$G$13, 'Inputs and Results'!$G$13, IF(F6303 &lt;= ('Inputs and Results'!$G$14-'Inputs and Results'!$G$13)/('Inputs and Results'!$G$15-'Inputs and Results'!$G$13), 'Inputs and Results'!$G$13 + SQRT(F6303*('Inputs and Results'!$G$15-'Inputs and Results'!$G$13)*('Inputs and Results'!$G$14-'Inputs and Results'!$G$13)), 'Inputs and Results'!$G$15 - SQRT((1-F6303)*('Inputs and Results'!$G$15-'Inputs and Results'!$G$13)*('Inputs and Results'!$G$15-'Inputs and Results'!$G$14))))</f>
        <v>361.56403601188583</v>
      </c>
      <c r="D6303">
        <f t="shared" ca="1" si="412"/>
        <v>462.43568809911511</v>
      </c>
      <c r="E6303">
        <f t="shared" ca="1" si="414"/>
        <v>0.67090156934427403</v>
      </c>
      <c r="F6303">
        <f t="shared" ca="1" si="414"/>
        <v>0.17125573308920672</v>
      </c>
    </row>
    <row r="6304" spans="1:6" ht="15.75" customHeight="1" x14ac:dyDescent="0.2">
      <c r="A6304">
        <v>6303</v>
      </c>
      <c r="B6304" s="47">
        <f ca="1">IF('Inputs and Results'!$C$15='Inputs and Results'!$C$13, 'Inputs and Results'!$C$13, IF(E6304 &lt;= ('Inputs and Results'!$C$14-'Inputs and Results'!$C$13)/('Inputs and Results'!$C$15-'Inputs and Results'!$C$13), 'Inputs and Results'!$C$13 + SQRT(E6304*('Inputs and Results'!$C$15-'Inputs and Results'!$C$13)*('Inputs and Results'!$C$14-'Inputs and Results'!$C$13)), 'Inputs and Results'!$C$15 - SQRT((1-E6304)*('Inputs and Results'!$C$15-'Inputs and Results'!$C$13)*('Inputs and Results'!$C$15-'Inputs and Results'!$C$14))))</f>
        <v>0.95819859134860907</v>
      </c>
      <c r="C6304" s="47">
        <f ca="1">IF('Inputs and Results'!$G$15='Inputs and Results'!$G$13, 'Inputs and Results'!$G$13, IF(F6304 &lt;= ('Inputs and Results'!$G$14-'Inputs and Results'!$G$13)/('Inputs and Results'!$G$15-'Inputs and Results'!$G$13), 'Inputs and Results'!$G$13 + SQRT(F6304*('Inputs and Results'!$G$15-'Inputs and Results'!$G$13)*('Inputs and Results'!$G$14-'Inputs and Results'!$G$13)), 'Inputs and Results'!$G$15 - SQRT((1-F6304)*('Inputs and Results'!$G$15-'Inputs and Results'!$G$13)*('Inputs and Results'!$G$15-'Inputs and Results'!$G$14))))</f>
        <v>728.37732753454907</v>
      </c>
      <c r="D6304">
        <f t="shared" ca="1" si="412"/>
        <v>697.93012921386935</v>
      </c>
      <c r="E6304">
        <f t="shared" ca="1" si="414"/>
        <v>0.53678300084768837</v>
      </c>
      <c r="F6304">
        <f t="shared" ca="1" si="414"/>
        <v>0.73777741799387908</v>
      </c>
    </row>
    <row r="6305" spans="1:6" ht="15.75" customHeight="1" x14ac:dyDescent="0.2">
      <c r="A6305">
        <v>6304</v>
      </c>
      <c r="B6305" s="47">
        <f ca="1">IF('Inputs and Results'!$C$15='Inputs and Results'!$C$13, 'Inputs and Results'!$C$13, IF(E6305 &lt;= ('Inputs and Results'!$C$14-'Inputs and Results'!$C$13)/('Inputs and Results'!$C$15-'Inputs and Results'!$C$13), 'Inputs and Results'!$C$13 + SQRT(E6305*('Inputs and Results'!$C$15-'Inputs and Results'!$C$13)*('Inputs and Results'!$C$14-'Inputs and Results'!$C$13)), 'Inputs and Results'!$C$15 - SQRT((1-E6305)*('Inputs and Results'!$C$15-'Inputs and Results'!$C$13)*('Inputs and Results'!$C$15-'Inputs and Results'!$C$14))))</f>
        <v>0.93186435716216742</v>
      </c>
      <c r="C6305" s="47">
        <f ca="1">IF('Inputs and Results'!$G$15='Inputs and Results'!$G$13, 'Inputs and Results'!$G$13, IF(F6305 &lt;= ('Inputs and Results'!$G$14-'Inputs and Results'!$G$13)/('Inputs and Results'!$G$15-'Inputs and Results'!$G$13), 'Inputs and Results'!$G$13 + SQRT(F6305*('Inputs and Results'!$G$15-'Inputs and Results'!$G$13)*('Inputs and Results'!$G$14-'Inputs and Results'!$G$13)), 'Inputs and Results'!$G$15 - SQRT((1-F6305)*('Inputs and Results'!$G$15-'Inputs and Results'!$G$13)*('Inputs and Results'!$G$15-'Inputs and Results'!$G$14))))</f>
        <v>532.29589603564273</v>
      </c>
      <c r="D6305">
        <f t="shared" ca="1" si="412"/>
        <v>496.02757297931413</v>
      </c>
      <c r="E6305">
        <f t="shared" ca="1" si="414"/>
        <v>0.5247572180915272</v>
      </c>
      <c r="F6305">
        <f t="shared" ca="1" si="414"/>
        <v>0.47440789769553082</v>
      </c>
    </row>
    <row r="6306" spans="1:6" ht="15.75" customHeight="1" x14ac:dyDescent="0.2">
      <c r="A6306">
        <v>6305</v>
      </c>
      <c r="B6306" s="47">
        <f ca="1">IF('Inputs and Results'!$C$15='Inputs and Results'!$C$13, 'Inputs and Results'!$C$13, IF(E6306 &lt;= ('Inputs and Results'!$C$14-'Inputs and Results'!$C$13)/('Inputs and Results'!$C$15-'Inputs and Results'!$C$13), 'Inputs and Results'!$C$13 + SQRT(E6306*('Inputs and Results'!$C$15-'Inputs and Results'!$C$13)*('Inputs and Results'!$C$14-'Inputs and Results'!$C$13)), 'Inputs and Results'!$C$15 - SQRT((1-E6306)*('Inputs and Results'!$C$15-'Inputs and Results'!$C$13)*('Inputs and Results'!$C$15-'Inputs and Results'!$C$14))))</f>
        <v>0.20514622038635011</v>
      </c>
      <c r="C6306" s="47">
        <f ca="1">IF('Inputs and Results'!$G$15='Inputs and Results'!$G$13, 'Inputs and Results'!$G$13, IF(F6306 &lt;= ('Inputs and Results'!$G$14-'Inputs and Results'!$G$13)/('Inputs and Results'!$G$15-'Inputs and Results'!$G$13), 'Inputs and Results'!$G$13 + SQRT(F6306*('Inputs and Results'!$G$15-'Inputs and Results'!$G$13)*('Inputs and Results'!$G$14-'Inputs and Results'!$G$13)), 'Inputs and Results'!$G$15 - SQRT((1-F6306)*('Inputs and Results'!$G$15-'Inputs and Results'!$G$13)*('Inputs and Results'!$G$15-'Inputs and Results'!$G$14))))</f>
        <v>534.41246208185134</v>
      </c>
      <c r="D6306">
        <f t="shared" ca="1" si="412"/>
        <v>109.63269672345545</v>
      </c>
      <c r="E6306">
        <f t="shared" ca="1" si="414"/>
        <v>0.13208803895325505</v>
      </c>
      <c r="F6306">
        <f t="shared" ca="1" si="414"/>
        <v>0.47773478217635912</v>
      </c>
    </row>
    <row r="6307" spans="1:6" ht="15.75" customHeight="1" x14ac:dyDescent="0.2">
      <c r="A6307">
        <v>6306</v>
      </c>
      <c r="B6307" s="47">
        <f ca="1">IF('Inputs and Results'!$C$15='Inputs and Results'!$C$13, 'Inputs and Results'!$C$13, IF(E6307 &lt;= ('Inputs and Results'!$C$14-'Inputs and Results'!$C$13)/('Inputs and Results'!$C$15-'Inputs and Results'!$C$13), 'Inputs and Results'!$C$13 + SQRT(E6307*('Inputs and Results'!$C$15-'Inputs and Results'!$C$13)*('Inputs and Results'!$C$14-'Inputs and Results'!$C$13)), 'Inputs and Results'!$C$15 - SQRT((1-E6307)*('Inputs and Results'!$C$15-'Inputs and Results'!$C$13)*('Inputs and Results'!$C$15-'Inputs and Results'!$C$14))))</f>
        <v>3.6102930733511229E-2</v>
      </c>
      <c r="C6307" s="47">
        <f ca="1">IF('Inputs and Results'!$G$15='Inputs and Results'!$G$13, 'Inputs and Results'!$G$13, IF(F6307 &lt;= ('Inputs and Results'!$G$14-'Inputs and Results'!$G$13)/('Inputs and Results'!$G$15-'Inputs and Results'!$G$13), 'Inputs and Results'!$G$13 + SQRT(F6307*('Inputs and Results'!$G$15-'Inputs and Results'!$G$13)*('Inputs and Results'!$G$14-'Inputs and Results'!$G$13)), 'Inputs and Results'!$G$15 - SQRT((1-F6307)*('Inputs and Results'!$G$15-'Inputs and Results'!$G$13)*('Inputs and Results'!$G$15-'Inputs and Results'!$G$14))))</f>
        <v>695.5220055114662</v>
      </c>
      <c r="D6307">
        <f t="shared" ca="1" si="412"/>
        <v>25.110382788613279</v>
      </c>
      <c r="E6307">
        <f t="shared" ca="1" si="414"/>
        <v>2.3923795865946507E-2</v>
      </c>
      <c r="F6307">
        <f t="shared" ca="1" si="414"/>
        <v>0.69996964668864958</v>
      </c>
    </row>
    <row r="6308" spans="1:6" ht="15.75" customHeight="1" x14ac:dyDescent="0.2">
      <c r="A6308">
        <v>6307</v>
      </c>
      <c r="B6308" s="47">
        <f ca="1">IF('Inputs and Results'!$C$15='Inputs and Results'!$C$13, 'Inputs and Results'!$C$13, IF(E6308 &lt;= ('Inputs and Results'!$C$14-'Inputs and Results'!$C$13)/('Inputs and Results'!$C$15-'Inputs and Results'!$C$13), 'Inputs and Results'!$C$13 + SQRT(E6308*('Inputs and Results'!$C$15-'Inputs and Results'!$C$13)*('Inputs and Results'!$C$14-'Inputs and Results'!$C$13)), 'Inputs and Results'!$C$15 - SQRT((1-E6308)*('Inputs and Results'!$C$15-'Inputs and Results'!$C$13)*('Inputs and Results'!$C$15-'Inputs and Results'!$C$14))))</f>
        <v>0.5637374716400414</v>
      </c>
      <c r="C6308" s="47">
        <f ca="1">IF('Inputs and Results'!$G$15='Inputs and Results'!$G$13, 'Inputs and Results'!$G$13, IF(F6308 &lt;= ('Inputs and Results'!$G$14-'Inputs and Results'!$G$13)/('Inputs and Results'!$G$15-'Inputs and Results'!$G$13), 'Inputs and Results'!$G$13 + SQRT(F6308*('Inputs and Results'!$G$15-'Inputs and Results'!$G$13)*('Inputs and Results'!$G$14-'Inputs and Results'!$G$13)), 'Inputs and Results'!$G$15 - SQRT((1-F6308)*('Inputs and Results'!$G$15-'Inputs and Results'!$G$13)*('Inputs and Results'!$G$15-'Inputs and Results'!$G$14))))</f>
        <v>318.22190895961444</v>
      </c>
      <c r="D6308">
        <f t="shared" ca="1" si="412"/>
        <v>179.39361437736048</v>
      </c>
      <c r="E6308">
        <f t="shared" ca="1" si="414"/>
        <v>0.34051387698990465</v>
      </c>
      <c r="F6308">
        <f t="shared" ca="1" si="414"/>
        <v>8.3358854572195384E-2</v>
      </c>
    </row>
    <row r="6309" spans="1:6" ht="15.75" customHeight="1" x14ac:dyDescent="0.2">
      <c r="A6309">
        <v>6308</v>
      </c>
      <c r="B6309" s="47">
        <f ca="1">IF('Inputs and Results'!$C$15='Inputs and Results'!$C$13, 'Inputs and Results'!$C$13, IF(E6309 &lt;= ('Inputs and Results'!$C$14-'Inputs and Results'!$C$13)/('Inputs and Results'!$C$15-'Inputs and Results'!$C$13), 'Inputs and Results'!$C$13 + SQRT(E6309*('Inputs and Results'!$C$15-'Inputs and Results'!$C$13)*('Inputs and Results'!$C$14-'Inputs and Results'!$C$13)), 'Inputs and Results'!$C$15 - SQRT((1-E6309)*('Inputs and Results'!$C$15-'Inputs and Results'!$C$13)*('Inputs and Results'!$C$15-'Inputs and Results'!$C$14))))</f>
        <v>0.96418356241140613</v>
      </c>
      <c r="C6309" s="47">
        <f ca="1">IF('Inputs and Results'!$G$15='Inputs and Results'!$G$13, 'Inputs and Results'!$G$13, IF(F6309 &lt;= ('Inputs and Results'!$G$14-'Inputs and Results'!$G$13)/('Inputs and Results'!$G$15-'Inputs and Results'!$G$13), 'Inputs and Results'!$G$13 + SQRT(F6309*('Inputs and Results'!$G$15-'Inputs and Results'!$G$13)*('Inputs and Results'!$G$14-'Inputs and Results'!$G$13)), 'Inputs and Results'!$G$15 - SQRT((1-F6309)*('Inputs and Results'!$G$15-'Inputs and Results'!$G$13)*('Inputs and Results'!$G$15-'Inputs and Results'!$G$14))))</f>
        <v>462.01652700113448</v>
      </c>
      <c r="D6309">
        <f t="shared" ca="1" si="412"/>
        <v>445.46874089689948</v>
      </c>
      <c r="E6309">
        <f t="shared" ca="1" si="414"/>
        <v>0.53949460360489843</v>
      </c>
      <c r="F6309">
        <f t="shared" ca="1" si="414"/>
        <v>0.3579423696573647</v>
      </c>
    </row>
    <row r="6310" spans="1:6" ht="15.75" customHeight="1" x14ac:dyDescent="0.2">
      <c r="A6310">
        <v>6309</v>
      </c>
      <c r="B6310" s="47">
        <f ca="1">IF('Inputs and Results'!$C$15='Inputs and Results'!$C$13, 'Inputs and Results'!$C$13, IF(E6310 &lt;= ('Inputs and Results'!$C$14-'Inputs and Results'!$C$13)/('Inputs and Results'!$C$15-'Inputs and Results'!$C$13), 'Inputs and Results'!$C$13 + SQRT(E6310*('Inputs and Results'!$C$15-'Inputs and Results'!$C$13)*('Inputs and Results'!$C$14-'Inputs and Results'!$C$13)), 'Inputs and Results'!$C$15 - SQRT((1-E6310)*('Inputs and Results'!$C$15-'Inputs and Results'!$C$13)*('Inputs and Results'!$C$15-'Inputs and Results'!$C$14))))</f>
        <v>0.1753953877508585</v>
      </c>
      <c r="C6310" s="47">
        <f ca="1">IF('Inputs and Results'!$G$15='Inputs and Results'!$G$13, 'Inputs and Results'!$G$13, IF(F6310 &lt;= ('Inputs and Results'!$G$14-'Inputs and Results'!$G$13)/('Inputs and Results'!$G$15-'Inputs and Results'!$G$13), 'Inputs and Results'!$G$13 + SQRT(F6310*('Inputs and Results'!$G$15-'Inputs and Results'!$G$13)*('Inputs and Results'!$G$14-'Inputs and Results'!$G$13)), 'Inputs and Results'!$G$15 - SQRT((1-F6310)*('Inputs and Results'!$G$15-'Inputs and Results'!$G$13)*('Inputs and Results'!$G$15-'Inputs and Results'!$G$14))))</f>
        <v>988.20406496280702</v>
      </c>
      <c r="D6310">
        <f t="shared" ca="1" si="412"/>
        <v>173.32643515112611</v>
      </c>
      <c r="E6310">
        <f t="shared" ca="1" si="414"/>
        <v>0.11351208716231975</v>
      </c>
      <c r="F6310">
        <f t="shared" ca="1" si="414"/>
        <v>0.94711701261990533</v>
      </c>
    </row>
    <row r="6311" spans="1:6" ht="15.75" customHeight="1" x14ac:dyDescent="0.2">
      <c r="A6311">
        <v>6310</v>
      </c>
      <c r="B6311" s="47">
        <f ca="1">IF('Inputs and Results'!$C$15='Inputs and Results'!$C$13, 'Inputs and Results'!$C$13, IF(E6311 &lt;= ('Inputs and Results'!$C$14-'Inputs and Results'!$C$13)/('Inputs and Results'!$C$15-'Inputs and Results'!$C$13), 'Inputs and Results'!$C$13 + SQRT(E6311*('Inputs and Results'!$C$15-'Inputs and Results'!$C$13)*('Inputs and Results'!$C$14-'Inputs and Results'!$C$13)), 'Inputs and Results'!$C$15 - SQRT((1-E6311)*('Inputs and Results'!$C$15-'Inputs and Results'!$C$13)*('Inputs and Results'!$C$15-'Inputs and Results'!$C$14))))</f>
        <v>0.14392556364508202</v>
      </c>
      <c r="C6311" s="47">
        <f ca="1">IF('Inputs and Results'!$G$15='Inputs and Results'!$G$13, 'Inputs and Results'!$G$13, IF(F6311 &lt;= ('Inputs and Results'!$G$14-'Inputs and Results'!$G$13)/('Inputs and Results'!$G$15-'Inputs and Results'!$G$13), 'Inputs and Results'!$G$13 + SQRT(F6311*('Inputs and Results'!$G$15-'Inputs and Results'!$G$13)*('Inputs and Results'!$G$14-'Inputs and Results'!$G$13)), 'Inputs and Results'!$G$15 - SQRT((1-F6311)*('Inputs and Results'!$G$15-'Inputs and Results'!$G$13)*('Inputs and Results'!$G$15-'Inputs and Results'!$G$14))))</f>
        <v>1142.3233278039502</v>
      </c>
      <c r="D6311">
        <f t="shared" ca="1" si="412"/>
        <v>164.40952881910931</v>
      </c>
      <c r="E6311">
        <f t="shared" ca="1" si="414"/>
        <v>9.3648757111103986E-2</v>
      </c>
      <c r="F6311">
        <f t="shared" ca="1" si="414"/>
        <v>0.99607823894905978</v>
      </c>
    </row>
    <row r="6312" spans="1:6" ht="15.75" customHeight="1" x14ac:dyDescent="0.2">
      <c r="A6312">
        <v>6311</v>
      </c>
      <c r="B6312" s="47">
        <f ca="1">IF('Inputs and Results'!$C$15='Inputs and Results'!$C$13, 'Inputs and Results'!$C$13, IF(E6312 &lt;= ('Inputs and Results'!$C$14-'Inputs and Results'!$C$13)/('Inputs and Results'!$C$15-'Inputs and Results'!$C$13), 'Inputs and Results'!$C$13 + SQRT(E6312*('Inputs and Results'!$C$15-'Inputs and Results'!$C$13)*('Inputs and Results'!$C$14-'Inputs and Results'!$C$13)), 'Inputs and Results'!$C$15 - SQRT((1-E6312)*('Inputs and Results'!$C$15-'Inputs and Results'!$C$13)*('Inputs and Results'!$C$15-'Inputs and Results'!$C$14))))</f>
        <v>1.1654735492072632E-4</v>
      </c>
      <c r="C6312" s="47">
        <f ca="1">IF('Inputs and Results'!$G$15='Inputs and Results'!$G$13, 'Inputs and Results'!$G$13, IF(F6312 &lt;= ('Inputs and Results'!$G$14-'Inputs and Results'!$G$13)/('Inputs and Results'!$G$15-'Inputs and Results'!$G$13), 'Inputs and Results'!$G$13 + SQRT(F6312*('Inputs and Results'!$G$15-'Inputs and Results'!$G$13)*('Inputs and Results'!$G$14-'Inputs and Results'!$G$13)), 'Inputs and Results'!$G$15 - SQRT((1-F6312)*('Inputs and Results'!$G$15-'Inputs and Results'!$G$13)*('Inputs and Results'!$G$15-'Inputs and Results'!$G$14))))</f>
        <v>287.97944292532839</v>
      </c>
      <c r="D6312">
        <f t="shared" ca="1" si="412"/>
        <v>3.3563242344491297E-2</v>
      </c>
      <c r="E6312">
        <f t="shared" ca="1" si="414"/>
        <v>7.7696727359910511E-5</v>
      </c>
      <c r="F6312">
        <f t="shared" ca="1" si="414"/>
        <v>1.940427717264992E-2</v>
      </c>
    </row>
    <row r="6313" spans="1:6" ht="15.75" customHeight="1" x14ac:dyDescent="0.2">
      <c r="A6313">
        <v>6312</v>
      </c>
      <c r="B6313" s="47">
        <f ca="1">IF('Inputs and Results'!$C$15='Inputs and Results'!$C$13, 'Inputs and Results'!$C$13, IF(E6313 &lt;= ('Inputs and Results'!$C$14-'Inputs and Results'!$C$13)/('Inputs and Results'!$C$15-'Inputs and Results'!$C$13), 'Inputs and Results'!$C$13 + SQRT(E6313*('Inputs and Results'!$C$15-'Inputs and Results'!$C$13)*('Inputs and Results'!$C$14-'Inputs and Results'!$C$13)), 'Inputs and Results'!$C$15 - SQRT((1-E6313)*('Inputs and Results'!$C$15-'Inputs and Results'!$C$13)*('Inputs and Results'!$C$15-'Inputs and Results'!$C$14))))</f>
        <v>0.48421769283894367</v>
      </c>
      <c r="C6313" s="47">
        <f ca="1">IF('Inputs and Results'!$G$15='Inputs and Results'!$G$13, 'Inputs and Results'!$G$13, IF(F6313 &lt;= ('Inputs and Results'!$G$14-'Inputs and Results'!$G$13)/('Inputs and Results'!$G$15-'Inputs and Results'!$G$13), 'Inputs and Results'!$G$13 + SQRT(F6313*('Inputs and Results'!$G$15-'Inputs and Results'!$G$13)*('Inputs and Results'!$G$14-'Inputs and Results'!$G$13)), 'Inputs and Results'!$G$15 - SQRT((1-F6313)*('Inputs and Results'!$G$15-'Inputs and Results'!$G$13)*('Inputs and Results'!$G$15-'Inputs and Results'!$G$14))))</f>
        <v>448.18954725120307</v>
      </c>
      <c r="D6313">
        <f t="shared" ca="1" si="412"/>
        <v>217.02130852450827</v>
      </c>
      <c r="E6313">
        <f t="shared" ca="1" si="414"/>
        <v>0.2967599314417102</v>
      </c>
      <c r="F6313">
        <f t="shared" ca="1" si="414"/>
        <v>0.33365758450446148</v>
      </c>
    </row>
    <row r="6314" spans="1:6" ht="15.75" customHeight="1" x14ac:dyDescent="0.2">
      <c r="A6314">
        <v>6313</v>
      </c>
      <c r="B6314" s="47">
        <f ca="1">IF('Inputs and Results'!$C$15='Inputs and Results'!$C$13, 'Inputs and Results'!$C$13, IF(E6314 &lt;= ('Inputs and Results'!$C$14-'Inputs and Results'!$C$13)/('Inputs and Results'!$C$15-'Inputs and Results'!$C$13), 'Inputs and Results'!$C$13 + SQRT(E6314*('Inputs and Results'!$C$15-'Inputs and Results'!$C$13)*('Inputs and Results'!$C$14-'Inputs and Results'!$C$13)), 'Inputs and Results'!$C$15 - SQRT((1-E6314)*('Inputs and Results'!$C$15-'Inputs and Results'!$C$13)*('Inputs and Results'!$C$15-'Inputs and Results'!$C$14))))</f>
        <v>0.64418301249923005</v>
      </c>
      <c r="C6314" s="47">
        <f ca="1">IF('Inputs and Results'!$G$15='Inputs and Results'!$G$13, 'Inputs and Results'!$G$13, IF(F6314 &lt;= ('Inputs and Results'!$G$14-'Inputs and Results'!$G$13)/('Inputs and Results'!$G$15-'Inputs and Results'!$G$13), 'Inputs and Results'!$G$13 + SQRT(F6314*('Inputs and Results'!$G$15-'Inputs and Results'!$G$13)*('Inputs and Results'!$G$14-'Inputs and Results'!$G$13)), 'Inputs and Results'!$G$15 - SQRT((1-F6314)*('Inputs and Results'!$G$15-'Inputs and Results'!$G$13)*('Inputs and Results'!$G$15-'Inputs and Results'!$G$14))))</f>
        <v>938.99258616325392</v>
      </c>
      <c r="D6314">
        <f t="shared" ca="1" si="412"/>
        <v>604.88307286908775</v>
      </c>
      <c r="E6314">
        <f t="shared" ca="1" si="414"/>
        <v>0.3833473690447553</v>
      </c>
      <c r="F6314">
        <f t="shared" ca="1" si="414"/>
        <v>0.91968689313798035</v>
      </c>
    </row>
    <row r="6315" spans="1:6" ht="15.75" customHeight="1" x14ac:dyDescent="0.2">
      <c r="A6315">
        <v>6314</v>
      </c>
      <c r="B6315" s="47">
        <f ca="1">IF('Inputs and Results'!$C$15='Inputs and Results'!$C$13, 'Inputs and Results'!$C$13, IF(E6315 &lt;= ('Inputs and Results'!$C$14-'Inputs and Results'!$C$13)/('Inputs and Results'!$C$15-'Inputs and Results'!$C$13), 'Inputs and Results'!$C$13 + SQRT(E6315*('Inputs and Results'!$C$15-'Inputs and Results'!$C$13)*('Inputs and Results'!$C$14-'Inputs and Results'!$C$13)), 'Inputs and Results'!$C$15 - SQRT((1-E6315)*('Inputs and Results'!$C$15-'Inputs and Results'!$C$13)*('Inputs and Results'!$C$15-'Inputs and Results'!$C$14))))</f>
        <v>1.4422886122609133</v>
      </c>
      <c r="C6315" s="47">
        <f ca="1">IF('Inputs and Results'!$G$15='Inputs and Results'!$G$13, 'Inputs and Results'!$G$13, IF(F6315 &lt;= ('Inputs and Results'!$G$14-'Inputs and Results'!$G$13)/('Inputs and Results'!$G$15-'Inputs and Results'!$G$13), 'Inputs and Results'!$G$13 + SQRT(F6315*('Inputs and Results'!$G$15-'Inputs and Results'!$G$13)*('Inputs and Results'!$G$14-'Inputs and Results'!$G$13)), 'Inputs and Results'!$G$15 - SQRT((1-F6315)*('Inputs and Results'!$G$15-'Inputs and Results'!$G$13)*('Inputs and Results'!$G$15-'Inputs and Results'!$G$14))))</f>
        <v>786.32159878826201</v>
      </c>
      <c r="D6315">
        <f t="shared" ca="1" si="412"/>
        <v>1134.102687507105</v>
      </c>
      <c r="E6315">
        <f t="shared" ca="1" si="414"/>
        <v>0.73039280361199654</v>
      </c>
      <c r="F6315">
        <f t="shared" ca="1" si="414"/>
        <v>0.79825330344902024</v>
      </c>
    </row>
    <row r="6316" spans="1:6" ht="15.75" customHeight="1" x14ac:dyDescent="0.2">
      <c r="A6316">
        <v>6315</v>
      </c>
      <c r="B6316" s="47">
        <f ca="1">IF('Inputs and Results'!$C$15='Inputs and Results'!$C$13, 'Inputs and Results'!$C$13, IF(E6316 &lt;= ('Inputs and Results'!$C$14-'Inputs and Results'!$C$13)/('Inputs and Results'!$C$15-'Inputs and Results'!$C$13), 'Inputs and Results'!$C$13 + SQRT(E6316*('Inputs and Results'!$C$15-'Inputs and Results'!$C$13)*('Inputs and Results'!$C$14-'Inputs and Results'!$C$13)), 'Inputs and Results'!$C$15 - SQRT((1-E6316)*('Inputs and Results'!$C$15-'Inputs and Results'!$C$13)*('Inputs and Results'!$C$15-'Inputs and Results'!$C$14))))</f>
        <v>0.14529628275147743</v>
      </c>
      <c r="C6316" s="47">
        <f ca="1">IF('Inputs and Results'!$G$15='Inputs and Results'!$G$13, 'Inputs and Results'!$G$13, IF(F6316 &lt;= ('Inputs and Results'!$G$14-'Inputs and Results'!$G$13)/('Inputs and Results'!$G$15-'Inputs and Results'!$G$13), 'Inputs and Results'!$G$13 + SQRT(F6316*('Inputs and Results'!$G$15-'Inputs and Results'!$G$13)*('Inputs and Results'!$G$14-'Inputs and Results'!$G$13)), 'Inputs and Results'!$G$15 - SQRT((1-F6316)*('Inputs and Results'!$G$15-'Inputs and Results'!$G$13)*('Inputs and Results'!$G$15-'Inputs and Results'!$G$14))))</f>
        <v>302.93456284084482</v>
      </c>
      <c r="D6316">
        <f t="shared" ca="1" si="412"/>
        <v>44.015265897718599</v>
      </c>
      <c r="E6316">
        <f t="shared" ca="1" si="414"/>
        <v>9.4518520747496448E-2</v>
      </c>
      <c r="F6316">
        <f t="shared" ca="1" si="414"/>
        <v>5.1299809198628532E-2</v>
      </c>
    </row>
    <row r="6317" spans="1:6" ht="15.75" customHeight="1" x14ac:dyDescent="0.2">
      <c r="A6317">
        <v>6316</v>
      </c>
      <c r="B6317" s="47">
        <f ca="1">IF('Inputs and Results'!$C$15='Inputs and Results'!$C$13, 'Inputs and Results'!$C$13, IF(E6317 &lt;= ('Inputs and Results'!$C$14-'Inputs and Results'!$C$13)/('Inputs and Results'!$C$15-'Inputs and Results'!$C$13), 'Inputs and Results'!$C$13 + SQRT(E6317*('Inputs and Results'!$C$15-'Inputs and Results'!$C$13)*('Inputs and Results'!$C$14-'Inputs and Results'!$C$13)), 'Inputs and Results'!$C$15 - SQRT((1-E6317)*('Inputs and Results'!$C$15-'Inputs and Results'!$C$13)*('Inputs and Results'!$C$15-'Inputs and Results'!$C$14))))</f>
        <v>0.59823606494478954</v>
      </c>
      <c r="C6317" s="47">
        <f ca="1">IF('Inputs and Results'!$G$15='Inputs and Results'!$G$13, 'Inputs and Results'!$G$13, IF(F6317 &lt;= ('Inputs and Results'!$G$14-'Inputs and Results'!$G$13)/('Inputs and Results'!$G$15-'Inputs and Results'!$G$13), 'Inputs and Results'!$G$13 + SQRT(F6317*('Inputs and Results'!$G$15-'Inputs and Results'!$G$13)*('Inputs and Results'!$G$14-'Inputs and Results'!$G$13)), 'Inputs and Results'!$G$15 - SQRT((1-F6317)*('Inputs and Results'!$G$15-'Inputs and Results'!$G$13)*('Inputs and Results'!$G$15-'Inputs and Results'!$G$14))))</f>
        <v>481.46399479638637</v>
      </c>
      <c r="D6317">
        <f t="shared" ca="1" si="412"/>
        <v>288.02912565958883</v>
      </c>
      <c r="E6317">
        <f t="shared" ca="1" si="414"/>
        <v>0.35905888891867888</v>
      </c>
      <c r="F6317">
        <f t="shared" ca="1" si="414"/>
        <v>0.39133572796650073</v>
      </c>
    </row>
    <row r="6318" spans="1:6" ht="15.75" customHeight="1" x14ac:dyDescent="0.2">
      <c r="A6318">
        <v>6317</v>
      </c>
      <c r="B6318" s="47">
        <f ca="1">IF('Inputs and Results'!$C$15='Inputs and Results'!$C$13, 'Inputs and Results'!$C$13, IF(E6318 &lt;= ('Inputs and Results'!$C$14-'Inputs and Results'!$C$13)/('Inputs and Results'!$C$15-'Inputs and Results'!$C$13), 'Inputs and Results'!$C$13 + SQRT(E6318*('Inputs and Results'!$C$15-'Inputs and Results'!$C$13)*('Inputs and Results'!$C$14-'Inputs and Results'!$C$13)), 'Inputs and Results'!$C$15 - SQRT((1-E6318)*('Inputs and Results'!$C$15-'Inputs and Results'!$C$13)*('Inputs and Results'!$C$15-'Inputs and Results'!$C$14))))</f>
        <v>0.63985521794490552</v>
      </c>
      <c r="C6318" s="47">
        <f ca="1">IF('Inputs and Results'!$G$15='Inputs and Results'!$G$13, 'Inputs and Results'!$G$13, IF(F6318 &lt;= ('Inputs and Results'!$G$14-'Inputs and Results'!$G$13)/('Inputs and Results'!$G$15-'Inputs and Results'!$G$13), 'Inputs and Results'!$G$13 + SQRT(F6318*('Inputs and Results'!$G$15-'Inputs and Results'!$G$13)*('Inputs and Results'!$G$14-'Inputs and Results'!$G$13)), 'Inputs and Results'!$G$15 - SQRT((1-F6318)*('Inputs and Results'!$G$15-'Inputs and Results'!$G$13)*('Inputs and Results'!$G$15-'Inputs and Results'!$G$14))))</f>
        <v>306.74025509576325</v>
      </c>
      <c r="D6318">
        <f t="shared" ca="1" si="412"/>
        <v>196.26935277677552</v>
      </c>
      <c r="E6318">
        <f t="shared" ca="1" si="414"/>
        <v>0.38107962308201226</v>
      </c>
      <c r="F6318">
        <f t="shared" ca="1" si="414"/>
        <v>5.9332227673052684E-2</v>
      </c>
    </row>
    <row r="6319" spans="1:6" ht="15.75" customHeight="1" x14ac:dyDescent="0.2">
      <c r="A6319">
        <v>6318</v>
      </c>
      <c r="B6319" s="47">
        <f ca="1">IF('Inputs and Results'!$C$15='Inputs and Results'!$C$13, 'Inputs and Results'!$C$13, IF(E6319 &lt;= ('Inputs and Results'!$C$14-'Inputs and Results'!$C$13)/('Inputs and Results'!$C$15-'Inputs and Results'!$C$13), 'Inputs and Results'!$C$13 + SQRT(E6319*('Inputs and Results'!$C$15-'Inputs and Results'!$C$13)*('Inputs and Results'!$C$14-'Inputs and Results'!$C$13)), 'Inputs and Results'!$C$15 - SQRT((1-E6319)*('Inputs and Results'!$C$15-'Inputs and Results'!$C$13)*('Inputs and Results'!$C$15-'Inputs and Results'!$C$14))))</f>
        <v>1.3527774206893901</v>
      </c>
      <c r="C6319" s="47">
        <f ca="1">IF('Inputs and Results'!$G$15='Inputs and Results'!$G$13, 'Inputs and Results'!$G$13, IF(F6319 &lt;= ('Inputs and Results'!$G$14-'Inputs and Results'!$G$13)/('Inputs and Results'!$G$15-'Inputs and Results'!$G$13), 'Inputs and Results'!$G$13 + SQRT(F6319*('Inputs and Results'!$G$15-'Inputs and Results'!$G$13)*('Inputs and Results'!$G$14-'Inputs and Results'!$G$13)), 'Inputs and Results'!$G$15 - SQRT((1-F6319)*('Inputs and Results'!$G$15-'Inputs and Results'!$G$13)*('Inputs and Results'!$G$15-'Inputs and Results'!$G$14))))</f>
        <v>519.00529176396583</v>
      </c>
      <c r="D6319">
        <f t="shared" ca="1" si="412"/>
        <v>702.09863991660211</v>
      </c>
      <c r="E6319">
        <f t="shared" ca="1" si="414"/>
        <v>0.69851753046770015</v>
      </c>
      <c r="F6319">
        <f t="shared" ca="1" si="414"/>
        <v>0.45327590549680885</v>
      </c>
    </row>
    <row r="6320" spans="1:6" ht="15.75" customHeight="1" x14ac:dyDescent="0.2">
      <c r="A6320">
        <v>6319</v>
      </c>
      <c r="B6320" s="47">
        <f ca="1">IF('Inputs and Results'!$C$15='Inputs and Results'!$C$13, 'Inputs and Results'!$C$13, IF(E6320 &lt;= ('Inputs and Results'!$C$14-'Inputs and Results'!$C$13)/('Inputs and Results'!$C$15-'Inputs and Results'!$C$13), 'Inputs and Results'!$C$13 + SQRT(E6320*('Inputs and Results'!$C$15-'Inputs and Results'!$C$13)*('Inputs and Results'!$C$14-'Inputs and Results'!$C$13)), 'Inputs and Results'!$C$15 - SQRT((1-E6320)*('Inputs and Results'!$C$15-'Inputs and Results'!$C$13)*('Inputs and Results'!$C$15-'Inputs and Results'!$C$14))))</f>
        <v>9.331803969680097E-2</v>
      </c>
      <c r="C6320" s="47">
        <f ca="1">IF('Inputs and Results'!$G$15='Inputs and Results'!$G$13, 'Inputs and Results'!$G$13, IF(F6320 &lt;= ('Inputs and Results'!$G$14-'Inputs and Results'!$G$13)/('Inputs and Results'!$G$15-'Inputs and Results'!$G$13), 'Inputs and Results'!$G$13 + SQRT(F6320*('Inputs and Results'!$G$15-'Inputs and Results'!$G$13)*('Inputs and Results'!$G$14-'Inputs and Results'!$G$13)), 'Inputs and Results'!$G$15 - SQRT((1-F6320)*('Inputs and Results'!$G$15-'Inputs and Results'!$G$13)*('Inputs and Results'!$G$15-'Inputs and Results'!$G$14))))</f>
        <v>895.46253251464202</v>
      </c>
      <c r="D6320">
        <f t="shared" ca="1" si="412"/>
        <v>83.562808156199296</v>
      </c>
      <c r="E6320">
        <f t="shared" ca="1" si="414"/>
        <v>6.1244442405327781E-2</v>
      </c>
      <c r="F6320">
        <f t="shared" ca="1" si="414"/>
        <v>0.89066424624323104</v>
      </c>
    </row>
    <row r="6321" spans="1:6" ht="15.75" customHeight="1" x14ac:dyDescent="0.2">
      <c r="A6321">
        <v>6320</v>
      </c>
      <c r="B6321" s="47">
        <f ca="1">IF('Inputs and Results'!$C$15='Inputs and Results'!$C$13, 'Inputs and Results'!$C$13, IF(E6321 &lt;= ('Inputs and Results'!$C$14-'Inputs and Results'!$C$13)/('Inputs and Results'!$C$15-'Inputs and Results'!$C$13), 'Inputs and Results'!$C$13 + SQRT(E6321*('Inputs and Results'!$C$15-'Inputs and Results'!$C$13)*('Inputs and Results'!$C$14-'Inputs and Results'!$C$13)), 'Inputs and Results'!$C$15 - SQRT((1-E6321)*('Inputs and Results'!$C$15-'Inputs and Results'!$C$13)*('Inputs and Results'!$C$15-'Inputs and Results'!$C$14))))</f>
        <v>0.32990586300266367</v>
      </c>
      <c r="C6321" s="47">
        <f ca="1">IF('Inputs and Results'!$G$15='Inputs and Results'!$G$13, 'Inputs and Results'!$G$13, IF(F6321 &lt;= ('Inputs and Results'!$G$14-'Inputs and Results'!$G$13)/('Inputs and Results'!$G$15-'Inputs and Results'!$G$13), 'Inputs and Results'!$G$13 + SQRT(F6321*('Inputs and Results'!$G$15-'Inputs and Results'!$G$13)*('Inputs and Results'!$G$14-'Inputs and Results'!$G$13)), 'Inputs and Results'!$G$15 - SQRT((1-F6321)*('Inputs and Results'!$G$15-'Inputs and Results'!$G$13)*('Inputs and Results'!$G$15-'Inputs and Results'!$G$14))))</f>
        <v>529.94387765218778</v>
      </c>
      <c r="D6321">
        <f t="shared" ca="1" si="412"/>
        <v>174.83159229982303</v>
      </c>
      <c r="E6321">
        <f t="shared" ca="1" si="414"/>
        <v>0.20784414439693877</v>
      </c>
      <c r="F6321">
        <f t="shared" ca="1" si="414"/>
        <v>0.47069853131859196</v>
      </c>
    </row>
    <row r="6322" spans="1:6" ht="15.75" customHeight="1" x14ac:dyDescent="0.2">
      <c r="A6322">
        <v>6321</v>
      </c>
      <c r="B6322" s="47">
        <f ca="1">IF('Inputs and Results'!$C$15='Inputs and Results'!$C$13, 'Inputs and Results'!$C$13, IF(E6322 &lt;= ('Inputs and Results'!$C$14-'Inputs and Results'!$C$13)/('Inputs and Results'!$C$15-'Inputs and Results'!$C$13), 'Inputs and Results'!$C$13 + SQRT(E6322*('Inputs and Results'!$C$15-'Inputs and Results'!$C$13)*('Inputs and Results'!$C$14-'Inputs and Results'!$C$13)), 'Inputs and Results'!$C$15 - SQRT((1-E6322)*('Inputs and Results'!$C$15-'Inputs and Results'!$C$13)*('Inputs and Results'!$C$15-'Inputs and Results'!$C$14))))</f>
        <v>1.3270715990943753</v>
      </c>
      <c r="C6322" s="47">
        <f ca="1">IF('Inputs and Results'!$G$15='Inputs and Results'!$G$13, 'Inputs and Results'!$G$13, IF(F6322 &lt;= ('Inputs and Results'!$G$14-'Inputs and Results'!$G$13)/('Inputs and Results'!$G$15-'Inputs and Results'!$G$13), 'Inputs and Results'!$G$13 + SQRT(F6322*('Inputs and Results'!$G$15-'Inputs and Results'!$G$13)*('Inputs and Results'!$G$14-'Inputs and Results'!$G$13)), 'Inputs and Results'!$G$15 - SQRT((1-F6322)*('Inputs and Results'!$G$15-'Inputs and Results'!$G$13)*('Inputs and Results'!$G$15-'Inputs and Results'!$G$14))))</f>
        <v>389.17348391360474</v>
      </c>
      <c r="D6322">
        <f t="shared" ca="1" si="412"/>
        <v>516.46107762235658</v>
      </c>
      <c r="E6322">
        <f t="shared" ref="E6322:F6341" ca="1" si="415">RAND()</f>
        <v>0.6890345072714833</v>
      </c>
      <c r="F6322">
        <f t="shared" ca="1" si="415"/>
        <v>0.22493767786654806</v>
      </c>
    </row>
    <row r="6323" spans="1:6" ht="15.75" customHeight="1" x14ac:dyDescent="0.2">
      <c r="A6323">
        <v>6322</v>
      </c>
      <c r="B6323" s="47">
        <f ca="1">IF('Inputs and Results'!$C$15='Inputs and Results'!$C$13, 'Inputs and Results'!$C$13, IF(E6323 &lt;= ('Inputs and Results'!$C$14-'Inputs and Results'!$C$13)/('Inputs and Results'!$C$15-'Inputs and Results'!$C$13), 'Inputs and Results'!$C$13 + SQRT(E6323*('Inputs and Results'!$C$15-'Inputs and Results'!$C$13)*('Inputs and Results'!$C$14-'Inputs and Results'!$C$13)), 'Inputs and Results'!$C$15 - SQRT((1-E6323)*('Inputs and Results'!$C$15-'Inputs and Results'!$C$13)*('Inputs and Results'!$C$15-'Inputs and Results'!$C$14))))</f>
        <v>0.24758359026338317</v>
      </c>
      <c r="C6323" s="47">
        <f ca="1">IF('Inputs and Results'!$G$15='Inputs and Results'!$G$13, 'Inputs and Results'!$G$13, IF(F6323 &lt;= ('Inputs and Results'!$G$14-'Inputs and Results'!$G$13)/('Inputs and Results'!$G$15-'Inputs and Results'!$G$13), 'Inputs and Results'!$G$13 + SQRT(F6323*('Inputs and Results'!$G$15-'Inputs and Results'!$G$13)*('Inputs and Results'!$G$14-'Inputs and Results'!$G$13)), 'Inputs and Results'!$G$15 - SQRT((1-F6323)*('Inputs and Results'!$G$15-'Inputs and Results'!$G$13)*('Inputs and Results'!$G$15-'Inputs and Results'!$G$14))))</f>
        <v>455.07479679710184</v>
      </c>
      <c r="D6323">
        <f t="shared" ca="1" si="412"/>
        <v>112.66905202940602</v>
      </c>
      <c r="E6323">
        <f t="shared" ca="1" si="415"/>
        <v>0.15824487860139935</v>
      </c>
      <c r="F6323">
        <f t="shared" ca="1" si="415"/>
        <v>0.34580672430726744</v>
      </c>
    </row>
    <row r="6324" spans="1:6" ht="15.75" customHeight="1" x14ac:dyDescent="0.2">
      <c r="A6324">
        <v>6323</v>
      </c>
      <c r="B6324" s="47">
        <f ca="1">IF('Inputs and Results'!$C$15='Inputs and Results'!$C$13, 'Inputs and Results'!$C$13, IF(E6324 &lt;= ('Inputs and Results'!$C$14-'Inputs and Results'!$C$13)/('Inputs and Results'!$C$15-'Inputs and Results'!$C$13), 'Inputs and Results'!$C$13 + SQRT(E6324*('Inputs and Results'!$C$15-'Inputs and Results'!$C$13)*('Inputs and Results'!$C$14-'Inputs and Results'!$C$13)), 'Inputs and Results'!$C$15 - SQRT((1-E6324)*('Inputs and Results'!$C$15-'Inputs and Results'!$C$13)*('Inputs and Results'!$C$15-'Inputs and Results'!$C$14))))</f>
        <v>1.0010149456069624</v>
      </c>
      <c r="C6324" s="47">
        <f ca="1">IF('Inputs and Results'!$G$15='Inputs and Results'!$G$13, 'Inputs and Results'!$G$13, IF(F6324 &lt;= ('Inputs and Results'!$G$14-'Inputs and Results'!$G$13)/('Inputs and Results'!$G$15-'Inputs and Results'!$G$13), 'Inputs and Results'!$G$13 + SQRT(F6324*('Inputs and Results'!$G$15-'Inputs and Results'!$G$13)*('Inputs and Results'!$G$14-'Inputs and Results'!$G$13)), 'Inputs and Results'!$G$15 - SQRT((1-F6324)*('Inputs and Results'!$G$15-'Inputs and Results'!$G$13)*('Inputs and Results'!$G$15-'Inputs and Results'!$G$14))))</f>
        <v>469.60398494409355</v>
      </c>
      <c r="D6324">
        <f t="shared" ca="1" si="412"/>
        <v>470.08060744562459</v>
      </c>
      <c r="E6324">
        <f t="shared" ca="1" si="415"/>
        <v>0.55600652803480721</v>
      </c>
      <c r="F6324">
        <f t="shared" ca="1" si="415"/>
        <v>0.3710769241176175</v>
      </c>
    </row>
    <row r="6325" spans="1:6" ht="15.75" customHeight="1" x14ac:dyDescent="0.2">
      <c r="A6325">
        <v>6324</v>
      </c>
      <c r="B6325" s="47">
        <f ca="1">IF('Inputs and Results'!$C$15='Inputs and Results'!$C$13, 'Inputs and Results'!$C$13, IF(E6325 &lt;= ('Inputs and Results'!$C$14-'Inputs and Results'!$C$13)/('Inputs and Results'!$C$15-'Inputs and Results'!$C$13), 'Inputs and Results'!$C$13 + SQRT(E6325*('Inputs and Results'!$C$15-'Inputs and Results'!$C$13)*('Inputs and Results'!$C$14-'Inputs and Results'!$C$13)), 'Inputs and Results'!$C$15 - SQRT((1-E6325)*('Inputs and Results'!$C$15-'Inputs and Results'!$C$13)*('Inputs and Results'!$C$15-'Inputs and Results'!$C$14))))</f>
        <v>0.39047287994947011</v>
      </c>
      <c r="C6325" s="47">
        <f ca="1">IF('Inputs and Results'!$G$15='Inputs and Results'!$G$13, 'Inputs and Results'!$G$13, IF(F6325 &lt;= ('Inputs and Results'!$G$14-'Inputs and Results'!$G$13)/('Inputs and Results'!$G$15-'Inputs and Results'!$G$13), 'Inputs and Results'!$G$13 + SQRT(F6325*('Inputs and Results'!$G$15-'Inputs and Results'!$G$13)*('Inputs and Results'!$G$14-'Inputs and Results'!$G$13)), 'Inputs and Results'!$G$15 - SQRT((1-F6325)*('Inputs and Results'!$G$15-'Inputs and Results'!$G$13)*('Inputs and Results'!$G$15-'Inputs and Results'!$G$14))))</f>
        <v>656.71421719622106</v>
      </c>
      <c r="D6325">
        <f t="shared" ca="1" si="412"/>
        <v>256.42909169237026</v>
      </c>
      <c r="E6325">
        <f t="shared" ca="1" si="415"/>
        <v>0.2433742455245318</v>
      </c>
      <c r="F6325">
        <f t="shared" ca="1" si="415"/>
        <v>0.65203351194210746</v>
      </c>
    </row>
    <row r="6326" spans="1:6" ht="15.75" customHeight="1" x14ac:dyDescent="0.2">
      <c r="A6326">
        <v>6325</v>
      </c>
      <c r="B6326" s="47">
        <f ca="1">IF('Inputs and Results'!$C$15='Inputs and Results'!$C$13, 'Inputs and Results'!$C$13, IF(E6326 &lt;= ('Inputs and Results'!$C$14-'Inputs and Results'!$C$13)/('Inputs and Results'!$C$15-'Inputs and Results'!$C$13), 'Inputs and Results'!$C$13 + SQRT(E6326*('Inputs and Results'!$C$15-'Inputs and Results'!$C$13)*('Inputs and Results'!$C$14-'Inputs and Results'!$C$13)), 'Inputs and Results'!$C$15 - SQRT((1-E6326)*('Inputs and Results'!$C$15-'Inputs and Results'!$C$13)*('Inputs and Results'!$C$15-'Inputs and Results'!$C$14))))</f>
        <v>1.7321873691020877</v>
      </c>
      <c r="C6326" s="47">
        <f ca="1">IF('Inputs and Results'!$G$15='Inputs and Results'!$G$13, 'Inputs and Results'!$G$13, IF(F6326 &lt;= ('Inputs and Results'!$G$14-'Inputs and Results'!$G$13)/('Inputs and Results'!$G$15-'Inputs and Results'!$G$13), 'Inputs and Results'!$G$13 + SQRT(F6326*('Inputs and Results'!$G$15-'Inputs and Results'!$G$13)*('Inputs and Results'!$G$14-'Inputs and Results'!$G$13)), 'Inputs and Results'!$G$15 - SQRT((1-F6326)*('Inputs and Results'!$G$15-'Inputs and Results'!$G$13)*('Inputs and Results'!$G$15-'Inputs and Results'!$G$14))))</f>
        <v>530.30502117423214</v>
      </c>
      <c r="D6326">
        <f t="shared" ca="1" si="412"/>
        <v>918.58765944942013</v>
      </c>
      <c r="E6326">
        <f t="shared" ca="1" si="415"/>
        <v>0.82140568143730153</v>
      </c>
      <c r="F6326">
        <f t="shared" ca="1" si="415"/>
        <v>0.47126893811493942</v>
      </c>
    </row>
    <row r="6327" spans="1:6" ht="15.75" customHeight="1" x14ac:dyDescent="0.2">
      <c r="A6327">
        <v>6326</v>
      </c>
      <c r="B6327" s="47">
        <f ca="1">IF('Inputs and Results'!$C$15='Inputs and Results'!$C$13, 'Inputs and Results'!$C$13, IF(E6327 &lt;= ('Inputs and Results'!$C$14-'Inputs and Results'!$C$13)/('Inputs and Results'!$C$15-'Inputs and Results'!$C$13), 'Inputs and Results'!$C$13 + SQRT(E6327*('Inputs and Results'!$C$15-'Inputs and Results'!$C$13)*('Inputs and Results'!$C$14-'Inputs and Results'!$C$13)), 'Inputs and Results'!$C$15 - SQRT((1-E6327)*('Inputs and Results'!$C$15-'Inputs and Results'!$C$13)*('Inputs and Results'!$C$15-'Inputs and Results'!$C$14))))</f>
        <v>0.24978284096508974</v>
      </c>
      <c r="C6327" s="47">
        <f ca="1">IF('Inputs and Results'!$G$15='Inputs and Results'!$G$13, 'Inputs and Results'!$G$13, IF(F6327 &lt;= ('Inputs and Results'!$G$14-'Inputs and Results'!$G$13)/('Inputs and Results'!$G$15-'Inputs and Results'!$G$13), 'Inputs and Results'!$G$13 + SQRT(F6327*('Inputs and Results'!$G$15-'Inputs and Results'!$G$13)*('Inputs and Results'!$G$14-'Inputs and Results'!$G$13)), 'Inputs and Results'!$G$15 - SQRT((1-F6327)*('Inputs and Results'!$G$15-'Inputs and Results'!$G$13)*('Inputs and Results'!$G$15-'Inputs and Results'!$G$14))))</f>
        <v>732.73706431487585</v>
      </c>
      <c r="D6327">
        <f t="shared" ca="1" si="412"/>
        <v>183.02514560498938</v>
      </c>
      <c r="E6327">
        <f t="shared" ca="1" si="415"/>
        <v>0.15958950868332744</v>
      </c>
      <c r="F6327">
        <f t="shared" ca="1" si="415"/>
        <v>0.74260304434107705</v>
      </c>
    </row>
    <row r="6328" spans="1:6" ht="15.75" customHeight="1" x14ac:dyDescent="0.2">
      <c r="A6328">
        <v>6327</v>
      </c>
      <c r="B6328" s="47">
        <f ca="1">IF('Inputs and Results'!$C$15='Inputs and Results'!$C$13, 'Inputs and Results'!$C$13, IF(E6328 &lt;= ('Inputs and Results'!$C$14-'Inputs and Results'!$C$13)/('Inputs and Results'!$C$15-'Inputs and Results'!$C$13), 'Inputs and Results'!$C$13 + SQRT(E6328*('Inputs and Results'!$C$15-'Inputs and Results'!$C$13)*('Inputs and Results'!$C$14-'Inputs and Results'!$C$13)), 'Inputs and Results'!$C$15 - SQRT((1-E6328)*('Inputs and Results'!$C$15-'Inputs and Results'!$C$13)*('Inputs and Results'!$C$15-'Inputs and Results'!$C$14))))</f>
        <v>0.66921725652503739</v>
      </c>
      <c r="C6328" s="47">
        <f ca="1">IF('Inputs and Results'!$G$15='Inputs and Results'!$G$13, 'Inputs and Results'!$G$13, IF(F6328 &lt;= ('Inputs and Results'!$G$14-'Inputs and Results'!$G$13)/('Inputs and Results'!$G$15-'Inputs and Results'!$G$13), 'Inputs and Results'!$G$13 + SQRT(F6328*('Inputs and Results'!$G$15-'Inputs and Results'!$G$13)*('Inputs and Results'!$G$14-'Inputs and Results'!$G$13)), 'Inputs and Results'!$G$15 - SQRT((1-F6328)*('Inputs and Results'!$G$15-'Inputs and Results'!$G$13)*('Inputs and Results'!$G$15-'Inputs and Results'!$G$14))))</f>
        <v>937.45127891800735</v>
      </c>
      <c r="D6328">
        <f t="shared" ca="1" si="412"/>
        <v>627.35857300339649</v>
      </c>
      <c r="E6328">
        <f t="shared" ca="1" si="415"/>
        <v>0.39638353363548084</v>
      </c>
      <c r="F6328">
        <f t="shared" ca="1" si="415"/>
        <v>0.91873555871292478</v>
      </c>
    </row>
    <row r="6329" spans="1:6" ht="15.75" customHeight="1" x14ac:dyDescent="0.2">
      <c r="A6329">
        <v>6328</v>
      </c>
      <c r="B6329" s="47">
        <f ca="1">IF('Inputs and Results'!$C$15='Inputs and Results'!$C$13, 'Inputs and Results'!$C$13, IF(E6329 &lt;= ('Inputs and Results'!$C$14-'Inputs and Results'!$C$13)/('Inputs and Results'!$C$15-'Inputs and Results'!$C$13), 'Inputs and Results'!$C$13 + SQRT(E6329*('Inputs and Results'!$C$15-'Inputs and Results'!$C$13)*('Inputs and Results'!$C$14-'Inputs and Results'!$C$13)), 'Inputs and Results'!$C$15 - SQRT((1-E6329)*('Inputs and Results'!$C$15-'Inputs and Results'!$C$13)*('Inputs and Results'!$C$15-'Inputs and Results'!$C$14))))</f>
        <v>0.81172038954813264</v>
      </c>
      <c r="C6329" s="47">
        <f ca="1">IF('Inputs and Results'!$G$15='Inputs and Results'!$G$13, 'Inputs and Results'!$G$13, IF(F6329 &lt;= ('Inputs and Results'!$G$14-'Inputs and Results'!$G$13)/('Inputs and Results'!$G$15-'Inputs and Results'!$G$13), 'Inputs and Results'!$G$13 + SQRT(F6329*('Inputs and Results'!$G$15-'Inputs and Results'!$G$13)*('Inputs and Results'!$G$14-'Inputs and Results'!$G$13)), 'Inputs and Results'!$G$15 - SQRT((1-F6329)*('Inputs and Results'!$G$15-'Inputs and Results'!$G$13)*('Inputs and Results'!$G$15-'Inputs and Results'!$G$14))))</f>
        <v>455.09552574293866</v>
      </c>
      <c r="D6329">
        <f t="shared" ca="1" si="412"/>
        <v>369.41031743767041</v>
      </c>
      <c r="E6329">
        <f t="shared" ca="1" si="415"/>
        <v>0.46793692738673598</v>
      </c>
      <c r="F6329">
        <f t="shared" ca="1" si="415"/>
        <v>0.34584313211906881</v>
      </c>
    </row>
    <row r="6330" spans="1:6" ht="15.75" customHeight="1" x14ac:dyDescent="0.2">
      <c r="A6330">
        <v>6329</v>
      </c>
      <c r="B6330" s="47">
        <f ca="1">IF('Inputs and Results'!$C$15='Inputs and Results'!$C$13, 'Inputs and Results'!$C$13, IF(E6330 &lt;= ('Inputs and Results'!$C$14-'Inputs and Results'!$C$13)/('Inputs and Results'!$C$15-'Inputs and Results'!$C$13), 'Inputs and Results'!$C$13 + SQRT(E6330*('Inputs and Results'!$C$15-'Inputs and Results'!$C$13)*('Inputs and Results'!$C$14-'Inputs and Results'!$C$13)), 'Inputs and Results'!$C$15 - SQRT((1-E6330)*('Inputs and Results'!$C$15-'Inputs and Results'!$C$13)*('Inputs and Results'!$C$15-'Inputs and Results'!$C$14))))</f>
        <v>1.5555398669862088</v>
      </c>
      <c r="C6330" s="47">
        <f ca="1">IF('Inputs and Results'!$G$15='Inputs and Results'!$G$13, 'Inputs and Results'!$G$13, IF(F6330 &lt;= ('Inputs and Results'!$G$14-'Inputs and Results'!$G$13)/('Inputs and Results'!$G$15-'Inputs and Results'!$G$13), 'Inputs and Results'!$G$13 + SQRT(F6330*('Inputs and Results'!$G$15-'Inputs and Results'!$G$13)*('Inputs and Results'!$G$14-'Inputs and Results'!$G$13)), 'Inputs and Results'!$G$15 - SQRT((1-F6330)*('Inputs and Results'!$G$15-'Inputs and Results'!$G$13)*('Inputs and Results'!$G$15-'Inputs and Results'!$G$14))))</f>
        <v>721.83541520555184</v>
      </c>
      <c r="D6330">
        <f t="shared" ca="1" si="412"/>
        <v>1122.843765754779</v>
      </c>
      <c r="E6330">
        <f t="shared" ca="1" si="415"/>
        <v>0.76817054712597566</v>
      </c>
      <c r="F6330">
        <f t="shared" ca="1" si="415"/>
        <v>0.73045234767990819</v>
      </c>
    </row>
    <row r="6331" spans="1:6" ht="15.75" customHeight="1" x14ac:dyDescent="0.2">
      <c r="A6331">
        <v>6330</v>
      </c>
      <c r="B6331" s="47">
        <f ca="1">IF('Inputs and Results'!$C$15='Inputs and Results'!$C$13, 'Inputs and Results'!$C$13, IF(E6331 &lt;= ('Inputs and Results'!$C$14-'Inputs and Results'!$C$13)/('Inputs and Results'!$C$15-'Inputs and Results'!$C$13), 'Inputs and Results'!$C$13 + SQRT(E6331*('Inputs and Results'!$C$15-'Inputs and Results'!$C$13)*('Inputs and Results'!$C$14-'Inputs and Results'!$C$13)), 'Inputs and Results'!$C$15 - SQRT((1-E6331)*('Inputs and Results'!$C$15-'Inputs and Results'!$C$13)*('Inputs and Results'!$C$15-'Inputs and Results'!$C$14))))</f>
        <v>0.74203979234420503</v>
      </c>
      <c r="C6331" s="47">
        <f ca="1">IF('Inputs and Results'!$G$15='Inputs and Results'!$G$13, 'Inputs and Results'!$G$13, IF(F6331 &lt;= ('Inputs and Results'!$G$14-'Inputs and Results'!$G$13)/('Inputs and Results'!$G$15-'Inputs and Results'!$G$13), 'Inputs and Results'!$G$13 + SQRT(F6331*('Inputs and Results'!$G$15-'Inputs and Results'!$G$13)*('Inputs and Results'!$G$14-'Inputs and Results'!$G$13)), 'Inputs and Results'!$G$15 - SQRT((1-F6331)*('Inputs and Results'!$G$15-'Inputs and Results'!$G$13)*('Inputs and Results'!$G$15-'Inputs and Results'!$G$14))))</f>
        <v>714.83985814035918</v>
      </c>
      <c r="D6331">
        <f t="shared" ca="1" si="412"/>
        <v>530.43961989383308</v>
      </c>
      <c r="E6331">
        <f t="shared" ca="1" si="415"/>
        <v>0.43351285562699993</v>
      </c>
      <c r="F6331">
        <f t="shared" ca="1" si="415"/>
        <v>0.72250767971688845</v>
      </c>
    </row>
    <row r="6332" spans="1:6" ht="15.75" customHeight="1" x14ac:dyDescent="0.2">
      <c r="A6332">
        <v>6331</v>
      </c>
      <c r="B6332" s="47">
        <f ca="1">IF('Inputs and Results'!$C$15='Inputs and Results'!$C$13, 'Inputs and Results'!$C$13, IF(E6332 &lt;= ('Inputs and Results'!$C$14-'Inputs and Results'!$C$13)/('Inputs and Results'!$C$15-'Inputs and Results'!$C$13), 'Inputs and Results'!$C$13 + SQRT(E6332*('Inputs and Results'!$C$15-'Inputs and Results'!$C$13)*('Inputs and Results'!$C$14-'Inputs and Results'!$C$13)), 'Inputs and Results'!$C$15 - SQRT((1-E6332)*('Inputs and Results'!$C$15-'Inputs and Results'!$C$13)*('Inputs and Results'!$C$15-'Inputs and Results'!$C$14))))</f>
        <v>2.2983062186052399</v>
      </c>
      <c r="C6332" s="47">
        <f ca="1">IF('Inputs and Results'!$G$15='Inputs and Results'!$G$13, 'Inputs and Results'!$G$13, IF(F6332 &lt;= ('Inputs and Results'!$G$14-'Inputs and Results'!$G$13)/('Inputs and Results'!$G$15-'Inputs and Results'!$G$13), 'Inputs and Results'!$G$13 + SQRT(F6332*('Inputs and Results'!$G$15-'Inputs and Results'!$G$13)*('Inputs and Results'!$G$14-'Inputs and Results'!$G$13)), 'Inputs and Results'!$G$15 - SQRT((1-F6332)*('Inputs and Results'!$G$15-'Inputs and Results'!$G$13)*('Inputs and Results'!$G$15-'Inputs and Results'!$G$14))))</f>
        <v>596.19644867178943</v>
      </c>
      <c r="D6332">
        <f t="shared" ca="1" si="412"/>
        <v>1370.2420054927334</v>
      </c>
      <c r="E6332">
        <f t="shared" ca="1" si="415"/>
        <v>0.94529175968354695</v>
      </c>
      <c r="F6332">
        <f t="shared" ca="1" si="415"/>
        <v>0.5701944039529343</v>
      </c>
    </row>
    <row r="6333" spans="1:6" ht="15.75" customHeight="1" x14ac:dyDescent="0.2">
      <c r="A6333">
        <v>6332</v>
      </c>
      <c r="B6333" s="47">
        <f ca="1">IF('Inputs and Results'!$C$15='Inputs and Results'!$C$13, 'Inputs and Results'!$C$13, IF(E6333 &lt;= ('Inputs and Results'!$C$14-'Inputs and Results'!$C$13)/('Inputs and Results'!$C$15-'Inputs and Results'!$C$13), 'Inputs and Results'!$C$13 + SQRT(E6333*('Inputs and Results'!$C$15-'Inputs and Results'!$C$13)*('Inputs and Results'!$C$14-'Inputs and Results'!$C$13)), 'Inputs and Results'!$C$15 - SQRT((1-E6333)*('Inputs and Results'!$C$15-'Inputs and Results'!$C$13)*('Inputs and Results'!$C$15-'Inputs and Results'!$C$14))))</f>
        <v>0.67326169287372561</v>
      </c>
      <c r="C6333" s="47">
        <f ca="1">IF('Inputs and Results'!$G$15='Inputs and Results'!$G$13, 'Inputs and Results'!$G$13, IF(F6333 &lt;= ('Inputs and Results'!$G$14-'Inputs and Results'!$G$13)/('Inputs and Results'!$G$15-'Inputs and Results'!$G$13), 'Inputs and Results'!$G$13 + SQRT(F6333*('Inputs and Results'!$G$15-'Inputs and Results'!$G$13)*('Inputs and Results'!$G$14-'Inputs and Results'!$G$13)), 'Inputs and Results'!$G$15 - SQRT((1-F6333)*('Inputs and Results'!$G$15-'Inputs and Results'!$G$13)*('Inputs and Results'!$G$15-'Inputs and Results'!$G$14))))</f>
        <v>546.91312031402197</v>
      </c>
      <c r="D6333">
        <f t="shared" ca="1" si="412"/>
        <v>368.21565323747001</v>
      </c>
      <c r="E6333">
        <f t="shared" ca="1" si="415"/>
        <v>0.39847653890568446</v>
      </c>
      <c r="F6333">
        <f t="shared" ca="1" si="415"/>
        <v>0.49716829012277508</v>
      </c>
    </row>
    <row r="6334" spans="1:6" ht="15.75" customHeight="1" x14ac:dyDescent="0.2">
      <c r="A6334">
        <v>6333</v>
      </c>
      <c r="B6334" s="47">
        <f ca="1">IF('Inputs and Results'!$C$15='Inputs and Results'!$C$13, 'Inputs and Results'!$C$13, IF(E6334 &lt;= ('Inputs and Results'!$C$14-'Inputs and Results'!$C$13)/('Inputs and Results'!$C$15-'Inputs and Results'!$C$13), 'Inputs and Results'!$C$13 + SQRT(E6334*('Inputs and Results'!$C$15-'Inputs and Results'!$C$13)*('Inputs and Results'!$C$14-'Inputs and Results'!$C$13)), 'Inputs and Results'!$C$15 - SQRT((1-E6334)*('Inputs and Results'!$C$15-'Inputs and Results'!$C$13)*('Inputs and Results'!$C$15-'Inputs and Results'!$C$14))))</f>
        <v>1.5275959677088042</v>
      </c>
      <c r="C6334" s="47">
        <f ca="1">IF('Inputs and Results'!$G$15='Inputs and Results'!$G$13, 'Inputs and Results'!$G$13, IF(F6334 &lt;= ('Inputs and Results'!$G$14-'Inputs and Results'!$G$13)/('Inputs and Results'!$G$15-'Inputs and Results'!$G$13), 'Inputs and Results'!$G$13 + SQRT(F6334*('Inputs and Results'!$G$15-'Inputs and Results'!$G$13)*('Inputs and Results'!$G$14-'Inputs and Results'!$G$13)), 'Inputs and Results'!$G$15 - SQRT((1-F6334)*('Inputs and Results'!$G$15-'Inputs and Results'!$G$13)*('Inputs and Results'!$G$15-'Inputs and Results'!$G$14))))</f>
        <v>948.89837299744704</v>
      </c>
      <c r="D6334">
        <f t="shared" ca="1" si="412"/>
        <v>1449.533328356345</v>
      </c>
      <c r="E6334">
        <f t="shared" ca="1" si="415"/>
        <v>0.7591140406325142</v>
      </c>
      <c r="F6334">
        <f t="shared" ca="1" si="415"/>
        <v>0.9256673196847014</v>
      </c>
    </row>
    <row r="6335" spans="1:6" ht="15.75" customHeight="1" x14ac:dyDescent="0.2">
      <c r="A6335">
        <v>6334</v>
      </c>
      <c r="B6335" s="47">
        <f ca="1">IF('Inputs and Results'!$C$15='Inputs and Results'!$C$13, 'Inputs and Results'!$C$13, IF(E6335 &lt;= ('Inputs and Results'!$C$14-'Inputs and Results'!$C$13)/('Inputs and Results'!$C$15-'Inputs and Results'!$C$13), 'Inputs and Results'!$C$13 + SQRT(E6335*('Inputs and Results'!$C$15-'Inputs and Results'!$C$13)*('Inputs and Results'!$C$14-'Inputs and Results'!$C$13)), 'Inputs and Results'!$C$15 - SQRT((1-E6335)*('Inputs and Results'!$C$15-'Inputs and Results'!$C$13)*('Inputs and Results'!$C$15-'Inputs and Results'!$C$14))))</f>
        <v>2.3719453639090009</v>
      </c>
      <c r="C6335" s="47">
        <f ca="1">IF('Inputs and Results'!$G$15='Inputs and Results'!$G$13, 'Inputs and Results'!$G$13, IF(F6335 &lt;= ('Inputs and Results'!$G$14-'Inputs and Results'!$G$13)/('Inputs and Results'!$G$15-'Inputs and Results'!$G$13), 'Inputs and Results'!$G$13 + SQRT(F6335*('Inputs and Results'!$G$15-'Inputs and Results'!$G$13)*('Inputs and Results'!$G$14-'Inputs and Results'!$G$13)), 'Inputs and Results'!$G$15 - SQRT((1-F6335)*('Inputs and Results'!$G$15-'Inputs and Results'!$G$13)*('Inputs and Results'!$G$15-'Inputs and Results'!$G$14))))</f>
        <v>382.66376592741142</v>
      </c>
      <c r="D6335">
        <f t="shared" ca="1" si="412"/>
        <v>907.65754552748263</v>
      </c>
      <c r="E6335">
        <f t="shared" ca="1" si="415"/>
        <v>0.95617193045384474</v>
      </c>
      <c r="F6335">
        <f t="shared" ca="1" si="415"/>
        <v>0.21244254931327133</v>
      </c>
    </row>
    <row r="6336" spans="1:6" ht="15.75" customHeight="1" x14ac:dyDescent="0.2">
      <c r="A6336">
        <v>6335</v>
      </c>
      <c r="B6336" s="47">
        <f ca="1">IF('Inputs and Results'!$C$15='Inputs and Results'!$C$13, 'Inputs and Results'!$C$13, IF(E6336 &lt;= ('Inputs and Results'!$C$14-'Inputs and Results'!$C$13)/('Inputs and Results'!$C$15-'Inputs and Results'!$C$13), 'Inputs and Results'!$C$13 + SQRT(E6336*('Inputs and Results'!$C$15-'Inputs and Results'!$C$13)*('Inputs and Results'!$C$14-'Inputs and Results'!$C$13)), 'Inputs and Results'!$C$15 - SQRT((1-E6336)*('Inputs and Results'!$C$15-'Inputs and Results'!$C$13)*('Inputs and Results'!$C$15-'Inputs and Results'!$C$14))))</f>
        <v>0.98665405023342911</v>
      </c>
      <c r="C6336" s="47">
        <f ca="1">IF('Inputs and Results'!$G$15='Inputs and Results'!$G$13, 'Inputs and Results'!$G$13, IF(F6336 &lt;= ('Inputs and Results'!$G$14-'Inputs and Results'!$G$13)/('Inputs and Results'!$G$15-'Inputs and Results'!$G$13), 'Inputs and Results'!$G$13 + SQRT(F6336*('Inputs and Results'!$G$15-'Inputs and Results'!$G$13)*('Inputs and Results'!$G$14-'Inputs and Results'!$G$13)), 'Inputs and Results'!$G$15 - SQRT((1-F6336)*('Inputs and Results'!$G$15-'Inputs and Results'!$G$13)*('Inputs and Results'!$G$15-'Inputs and Results'!$G$14))))</f>
        <v>824.98926371591483</v>
      </c>
      <c r="D6336">
        <f t="shared" ca="1" si="412"/>
        <v>813.9789984444019</v>
      </c>
      <c r="E6336">
        <f t="shared" ca="1" si="415"/>
        <v>0.5496042318398382</v>
      </c>
      <c r="F6336">
        <f t="shared" ca="1" si="415"/>
        <v>0.83420625467487231</v>
      </c>
    </row>
    <row r="6337" spans="1:6" ht="15.75" customHeight="1" x14ac:dyDescent="0.2">
      <c r="A6337">
        <v>6336</v>
      </c>
      <c r="B6337" s="47">
        <f ca="1">IF('Inputs and Results'!$C$15='Inputs and Results'!$C$13, 'Inputs and Results'!$C$13, IF(E6337 &lt;= ('Inputs and Results'!$C$14-'Inputs and Results'!$C$13)/('Inputs and Results'!$C$15-'Inputs and Results'!$C$13), 'Inputs and Results'!$C$13 + SQRT(E6337*('Inputs and Results'!$C$15-'Inputs and Results'!$C$13)*('Inputs and Results'!$C$14-'Inputs and Results'!$C$13)), 'Inputs and Results'!$C$15 - SQRT((1-E6337)*('Inputs and Results'!$C$15-'Inputs and Results'!$C$13)*('Inputs and Results'!$C$15-'Inputs and Results'!$C$14))))</f>
        <v>1.2504633328600081</v>
      </c>
      <c r="C6337" s="47">
        <f ca="1">IF('Inputs and Results'!$G$15='Inputs and Results'!$G$13, 'Inputs and Results'!$G$13, IF(F6337 &lt;= ('Inputs and Results'!$G$14-'Inputs and Results'!$G$13)/('Inputs and Results'!$G$15-'Inputs and Results'!$G$13), 'Inputs and Results'!$G$13 + SQRT(F6337*('Inputs and Results'!$G$15-'Inputs and Results'!$G$13)*('Inputs and Results'!$G$14-'Inputs and Results'!$G$13)), 'Inputs and Results'!$G$15 - SQRT((1-F6337)*('Inputs and Results'!$G$15-'Inputs and Results'!$G$13)*('Inputs and Results'!$G$15-'Inputs and Results'!$G$14))))</f>
        <v>285.59967900059189</v>
      </c>
      <c r="D6337">
        <f t="shared" ca="1" si="412"/>
        <v>357.13192646682859</v>
      </c>
      <c r="E6337">
        <f t="shared" ca="1" si="415"/>
        <v>0.65990238337029883</v>
      </c>
      <c r="F6337">
        <f t="shared" ca="1" si="415"/>
        <v>1.4280202155023569E-2</v>
      </c>
    </row>
    <row r="6338" spans="1:6" ht="15.75" customHeight="1" x14ac:dyDescent="0.2">
      <c r="A6338">
        <v>6337</v>
      </c>
      <c r="B6338" s="47">
        <f ca="1">IF('Inputs and Results'!$C$15='Inputs and Results'!$C$13, 'Inputs and Results'!$C$13, IF(E6338 &lt;= ('Inputs and Results'!$C$14-'Inputs and Results'!$C$13)/('Inputs and Results'!$C$15-'Inputs and Results'!$C$13), 'Inputs and Results'!$C$13 + SQRT(E6338*('Inputs and Results'!$C$15-'Inputs and Results'!$C$13)*('Inputs and Results'!$C$14-'Inputs and Results'!$C$13)), 'Inputs and Results'!$C$15 - SQRT((1-E6338)*('Inputs and Results'!$C$15-'Inputs and Results'!$C$13)*('Inputs and Results'!$C$15-'Inputs and Results'!$C$14))))</f>
        <v>0.28574308305559315</v>
      </c>
      <c r="C6338" s="47">
        <f ca="1">IF('Inputs and Results'!$G$15='Inputs and Results'!$G$13, 'Inputs and Results'!$G$13, IF(F6338 &lt;= ('Inputs and Results'!$G$14-'Inputs and Results'!$G$13)/('Inputs and Results'!$G$15-'Inputs and Results'!$G$13), 'Inputs and Results'!$G$13 + SQRT(F6338*('Inputs and Results'!$G$15-'Inputs and Results'!$G$13)*('Inputs and Results'!$G$14-'Inputs and Results'!$G$13)), 'Inputs and Results'!$G$15 - SQRT((1-F6338)*('Inputs and Results'!$G$15-'Inputs and Results'!$G$13)*('Inputs and Results'!$G$15-'Inputs and Results'!$G$14))))</f>
        <v>376.20486976423842</v>
      </c>
      <c r="D6338">
        <f t="shared" ref="D6338:D6401" ca="1" si="416">B6338*C6338</f>
        <v>107.49793934696139</v>
      </c>
      <c r="E6338">
        <f t="shared" ca="1" si="415"/>
        <v>0.18142326542438258</v>
      </c>
      <c r="F6338">
        <f t="shared" ca="1" si="415"/>
        <v>0.19994622212301072</v>
      </c>
    </row>
    <row r="6339" spans="1:6" ht="15.75" customHeight="1" x14ac:dyDescent="0.2">
      <c r="A6339">
        <v>6338</v>
      </c>
      <c r="B6339" s="47">
        <f ca="1">IF('Inputs and Results'!$C$15='Inputs and Results'!$C$13, 'Inputs and Results'!$C$13, IF(E6339 &lt;= ('Inputs and Results'!$C$14-'Inputs and Results'!$C$13)/('Inputs and Results'!$C$15-'Inputs and Results'!$C$13), 'Inputs and Results'!$C$13 + SQRT(E6339*('Inputs and Results'!$C$15-'Inputs and Results'!$C$13)*('Inputs and Results'!$C$14-'Inputs and Results'!$C$13)), 'Inputs and Results'!$C$15 - SQRT((1-E6339)*('Inputs and Results'!$C$15-'Inputs and Results'!$C$13)*('Inputs and Results'!$C$15-'Inputs and Results'!$C$14))))</f>
        <v>2.7573482152618567E-3</v>
      </c>
      <c r="C6339" s="47">
        <f ca="1">IF('Inputs and Results'!$G$15='Inputs and Results'!$G$13, 'Inputs and Results'!$G$13, IF(F6339 &lt;= ('Inputs and Results'!$G$14-'Inputs and Results'!$G$13)/('Inputs and Results'!$G$15-'Inputs and Results'!$G$13), 'Inputs and Results'!$G$13 + SQRT(F6339*('Inputs and Results'!$G$15-'Inputs and Results'!$G$13)*('Inputs and Results'!$G$14-'Inputs and Results'!$G$13)), 'Inputs and Results'!$G$15 - SQRT((1-F6339)*('Inputs and Results'!$G$15-'Inputs and Results'!$G$13)*('Inputs and Results'!$G$15-'Inputs and Results'!$G$14))))</f>
        <v>443.20156665671755</v>
      </c>
      <c r="D6339">
        <f t="shared" ca="1" si="416"/>
        <v>1.222061048822159</v>
      </c>
      <c r="E6339">
        <f t="shared" ca="1" si="415"/>
        <v>1.8373873691546194E-3</v>
      </c>
      <c r="F6339">
        <f t="shared" ca="1" si="415"/>
        <v>0.32478638887904876</v>
      </c>
    </row>
    <row r="6340" spans="1:6" ht="15.75" customHeight="1" x14ac:dyDescent="0.2">
      <c r="A6340">
        <v>6339</v>
      </c>
      <c r="B6340" s="47">
        <f ca="1">IF('Inputs and Results'!$C$15='Inputs and Results'!$C$13, 'Inputs and Results'!$C$13, IF(E6340 &lt;= ('Inputs and Results'!$C$14-'Inputs and Results'!$C$13)/('Inputs and Results'!$C$15-'Inputs and Results'!$C$13), 'Inputs and Results'!$C$13 + SQRT(E6340*('Inputs and Results'!$C$15-'Inputs and Results'!$C$13)*('Inputs and Results'!$C$14-'Inputs and Results'!$C$13)), 'Inputs and Results'!$C$15 - SQRT((1-E6340)*('Inputs and Results'!$C$15-'Inputs and Results'!$C$13)*('Inputs and Results'!$C$15-'Inputs and Results'!$C$14))))</f>
        <v>1.8755016597036001</v>
      </c>
      <c r="C6340" s="47">
        <f ca="1">IF('Inputs and Results'!$G$15='Inputs and Results'!$G$13, 'Inputs and Results'!$G$13, IF(F6340 &lt;= ('Inputs and Results'!$G$14-'Inputs and Results'!$G$13)/('Inputs and Results'!$G$15-'Inputs and Results'!$G$13), 'Inputs and Results'!$G$13 + SQRT(F6340*('Inputs and Results'!$G$15-'Inputs and Results'!$G$13)*('Inputs and Results'!$G$14-'Inputs and Results'!$G$13)), 'Inputs and Results'!$G$15 - SQRT((1-F6340)*('Inputs and Results'!$G$15-'Inputs and Results'!$G$13)*('Inputs and Results'!$G$15-'Inputs and Results'!$G$14))))</f>
        <v>312.23841505716371</v>
      </c>
      <c r="D6340">
        <f t="shared" ca="1" si="416"/>
        <v>585.60366566293203</v>
      </c>
      <c r="E6340">
        <f t="shared" ca="1" si="415"/>
        <v>0.85950038696340469</v>
      </c>
      <c r="F6340">
        <f t="shared" ca="1" si="415"/>
        <v>7.0876517758258983E-2</v>
      </c>
    </row>
    <row r="6341" spans="1:6" ht="15.75" customHeight="1" x14ac:dyDescent="0.2">
      <c r="A6341">
        <v>6340</v>
      </c>
      <c r="B6341" s="47">
        <f ca="1">IF('Inputs and Results'!$C$15='Inputs and Results'!$C$13, 'Inputs and Results'!$C$13, IF(E6341 &lt;= ('Inputs and Results'!$C$14-'Inputs and Results'!$C$13)/('Inputs and Results'!$C$15-'Inputs and Results'!$C$13), 'Inputs and Results'!$C$13 + SQRT(E6341*('Inputs and Results'!$C$15-'Inputs and Results'!$C$13)*('Inputs and Results'!$C$14-'Inputs and Results'!$C$13)), 'Inputs and Results'!$C$15 - SQRT((1-E6341)*('Inputs and Results'!$C$15-'Inputs and Results'!$C$13)*('Inputs and Results'!$C$15-'Inputs and Results'!$C$14))))</f>
        <v>0.42713092558371546</v>
      </c>
      <c r="C6341" s="47">
        <f ca="1">IF('Inputs and Results'!$G$15='Inputs and Results'!$G$13, 'Inputs and Results'!$G$13, IF(F6341 &lt;= ('Inputs and Results'!$G$14-'Inputs and Results'!$G$13)/('Inputs and Results'!$G$15-'Inputs and Results'!$G$13), 'Inputs and Results'!$G$13 + SQRT(F6341*('Inputs and Results'!$G$15-'Inputs and Results'!$G$13)*('Inputs and Results'!$G$14-'Inputs and Results'!$G$13)), 'Inputs and Results'!$G$15 - SQRT((1-F6341)*('Inputs and Results'!$G$15-'Inputs and Results'!$G$13)*('Inputs and Results'!$G$15-'Inputs and Results'!$G$14))))</f>
        <v>440.67664522852476</v>
      </c>
      <c r="D6341">
        <f t="shared" ca="1" si="416"/>
        <v>188.2266233595864</v>
      </c>
      <c r="E6341">
        <f t="shared" ca="1" si="415"/>
        <v>0.26448274732358801</v>
      </c>
      <c r="F6341">
        <f t="shared" ca="1" si="415"/>
        <v>0.32027341627979833</v>
      </c>
    </row>
    <row r="6342" spans="1:6" ht="15.75" customHeight="1" x14ac:dyDescent="0.2">
      <c r="A6342">
        <v>6341</v>
      </c>
      <c r="B6342" s="47">
        <f ca="1">IF('Inputs and Results'!$C$15='Inputs and Results'!$C$13, 'Inputs and Results'!$C$13, IF(E6342 &lt;= ('Inputs and Results'!$C$14-'Inputs and Results'!$C$13)/('Inputs and Results'!$C$15-'Inputs and Results'!$C$13), 'Inputs and Results'!$C$13 + SQRT(E6342*('Inputs and Results'!$C$15-'Inputs and Results'!$C$13)*('Inputs and Results'!$C$14-'Inputs and Results'!$C$13)), 'Inputs and Results'!$C$15 - SQRT((1-E6342)*('Inputs and Results'!$C$15-'Inputs and Results'!$C$13)*('Inputs and Results'!$C$15-'Inputs and Results'!$C$14))))</f>
        <v>0.71408611211645479</v>
      </c>
      <c r="C6342" s="47">
        <f ca="1">IF('Inputs and Results'!$G$15='Inputs and Results'!$G$13, 'Inputs and Results'!$G$13, IF(F6342 &lt;= ('Inputs and Results'!$G$14-'Inputs and Results'!$G$13)/('Inputs and Results'!$G$15-'Inputs and Results'!$G$13), 'Inputs and Results'!$G$13 + SQRT(F6342*('Inputs and Results'!$G$15-'Inputs and Results'!$G$13)*('Inputs and Results'!$G$14-'Inputs and Results'!$G$13)), 'Inputs and Results'!$G$15 - SQRT((1-F6342)*('Inputs and Results'!$G$15-'Inputs and Results'!$G$13)*('Inputs and Results'!$G$15-'Inputs and Results'!$G$14))))</f>
        <v>815.29498139073894</v>
      </c>
      <c r="D6342">
        <f t="shared" ca="1" si="416"/>
        <v>582.19082348937013</v>
      </c>
      <c r="E6342">
        <f t="shared" ref="E6342:F6361" ca="1" si="417">RAND()</f>
        <v>0.41939974413123726</v>
      </c>
      <c r="F6342">
        <f t="shared" ca="1" si="417"/>
        <v>0.82552369981744356</v>
      </c>
    </row>
    <row r="6343" spans="1:6" ht="15.75" customHeight="1" x14ac:dyDescent="0.2">
      <c r="A6343">
        <v>6342</v>
      </c>
      <c r="B6343" s="47">
        <f ca="1">IF('Inputs and Results'!$C$15='Inputs and Results'!$C$13, 'Inputs and Results'!$C$13, IF(E6343 &lt;= ('Inputs and Results'!$C$14-'Inputs and Results'!$C$13)/('Inputs and Results'!$C$15-'Inputs and Results'!$C$13), 'Inputs and Results'!$C$13 + SQRT(E6343*('Inputs and Results'!$C$15-'Inputs and Results'!$C$13)*('Inputs and Results'!$C$14-'Inputs and Results'!$C$13)), 'Inputs and Results'!$C$15 - SQRT((1-E6343)*('Inputs and Results'!$C$15-'Inputs and Results'!$C$13)*('Inputs and Results'!$C$15-'Inputs and Results'!$C$14))))</f>
        <v>0.15509137727068767</v>
      </c>
      <c r="C6343" s="47">
        <f ca="1">IF('Inputs and Results'!$G$15='Inputs and Results'!$G$13, 'Inputs and Results'!$G$13, IF(F6343 &lt;= ('Inputs and Results'!$G$14-'Inputs and Results'!$G$13)/('Inputs and Results'!$G$15-'Inputs and Results'!$G$13), 'Inputs and Results'!$G$13 + SQRT(F6343*('Inputs and Results'!$G$15-'Inputs and Results'!$G$13)*('Inputs and Results'!$G$14-'Inputs and Results'!$G$13)), 'Inputs and Results'!$G$15 - SQRT((1-F6343)*('Inputs and Results'!$G$15-'Inputs and Results'!$G$13)*('Inputs and Results'!$G$15-'Inputs and Results'!$G$14))))</f>
        <v>1006.9492663369315</v>
      </c>
      <c r="D6343">
        <f t="shared" ca="1" si="416"/>
        <v>156.16914855790321</v>
      </c>
      <c r="E6343">
        <f t="shared" ca="1" si="417"/>
        <v>0.10072165870226746</v>
      </c>
      <c r="F6343">
        <f t="shared" ca="1" si="417"/>
        <v>0.95606368264697295</v>
      </c>
    </row>
    <row r="6344" spans="1:6" ht="15.75" customHeight="1" x14ac:dyDescent="0.2">
      <c r="A6344">
        <v>6343</v>
      </c>
      <c r="B6344" s="47">
        <f ca="1">IF('Inputs and Results'!$C$15='Inputs and Results'!$C$13, 'Inputs and Results'!$C$13, IF(E6344 &lt;= ('Inputs and Results'!$C$14-'Inputs and Results'!$C$13)/('Inputs and Results'!$C$15-'Inputs and Results'!$C$13), 'Inputs and Results'!$C$13 + SQRT(E6344*('Inputs and Results'!$C$15-'Inputs and Results'!$C$13)*('Inputs and Results'!$C$14-'Inputs and Results'!$C$13)), 'Inputs and Results'!$C$15 - SQRT((1-E6344)*('Inputs and Results'!$C$15-'Inputs and Results'!$C$13)*('Inputs and Results'!$C$15-'Inputs and Results'!$C$14))))</f>
        <v>1.1272516636250463</v>
      </c>
      <c r="C6344" s="47">
        <f ca="1">IF('Inputs and Results'!$G$15='Inputs and Results'!$G$13, 'Inputs and Results'!$G$13, IF(F6344 &lt;= ('Inputs and Results'!$G$14-'Inputs and Results'!$G$13)/('Inputs and Results'!$G$15-'Inputs and Results'!$G$13), 'Inputs and Results'!$G$13 + SQRT(F6344*('Inputs and Results'!$G$15-'Inputs and Results'!$G$13)*('Inputs and Results'!$G$14-'Inputs and Results'!$G$13)), 'Inputs and Results'!$G$15 - SQRT((1-F6344)*('Inputs and Results'!$G$15-'Inputs and Results'!$G$13)*('Inputs and Results'!$G$15-'Inputs and Results'!$G$14))))</f>
        <v>616.77479408221768</v>
      </c>
      <c r="D6344">
        <f t="shared" ca="1" si="416"/>
        <v>695.26041271117526</v>
      </c>
      <c r="E6344">
        <f t="shared" ca="1" si="417"/>
        <v>0.61031262984498258</v>
      </c>
      <c r="F6344">
        <f t="shared" ca="1" si="417"/>
        <v>0.59899174784307818</v>
      </c>
    </row>
    <row r="6345" spans="1:6" ht="15.75" customHeight="1" x14ac:dyDescent="0.2">
      <c r="A6345">
        <v>6344</v>
      </c>
      <c r="B6345" s="47">
        <f ca="1">IF('Inputs and Results'!$C$15='Inputs and Results'!$C$13, 'Inputs and Results'!$C$13, IF(E6345 &lt;= ('Inputs and Results'!$C$14-'Inputs and Results'!$C$13)/('Inputs and Results'!$C$15-'Inputs and Results'!$C$13), 'Inputs and Results'!$C$13 + SQRT(E6345*('Inputs and Results'!$C$15-'Inputs and Results'!$C$13)*('Inputs and Results'!$C$14-'Inputs and Results'!$C$13)), 'Inputs and Results'!$C$15 - SQRT((1-E6345)*('Inputs and Results'!$C$15-'Inputs and Results'!$C$13)*('Inputs and Results'!$C$15-'Inputs and Results'!$C$14))))</f>
        <v>0.47461246091462828</v>
      </c>
      <c r="C6345" s="47">
        <f ca="1">IF('Inputs and Results'!$G$15='Inputs and Results'!$G$13, 'Inputs and Results'!$G$13, IF(F6345 &lt;= ('Inputs and Results'!$G$14-'Inputs and Results'!$G$13)/('Inputs and Results'!$G$15-'Inputs and Results'!$G$13), 'Inputs and Results'!$G$13 + SQRT(F6345*('Inputs and Results'!$G$15-'Inputs and Results'!$G$13)*('Inputs and Results'!$G$14-'Inputs and Results'!$G$13)), 'Inputs and Results'!$G$15 - SQRT((1-F6345)*('Inputs and Results'!$G$15-'Inputs and Results'!$G$13)*('Inputs and Results'!$G$15-'Inputs and Results'!$G$14))))</f>
        <v>478.06465786834667</v>
      </c>
      <c r="D6345">
        <f t="shared" ca="1" si="416"/>
        <v>226.89544374720583</v>
      </c>
      <c r="E6345">
        <f t="shared" ca="1" si="417"/>
        <v>0.29137975304803665</v>
      </c>
      <c r="F6345">
        <f t="shared" ca="1" si="417"/>
        <v>0.38556302015730515</v>
      </c>
    </row>
    <row r="6346" spans="1:6" ht="15.75" customHeight="1" x14ac:dyDescent="0.2">
      <c r="A6346">
        <v>6345</v>
      </c>
      <c r="B6346" s="47">
        <f ca="1">IF('Inputs and Results'!$C$15='Inputs and Results'!$C$13, 'Inputs and Results'!$C$13, IF(E6346 &lt;= ('Inputs and Results'!$C$14-'Inputs and Results'!$C$13)/('Inputs and Results'!$C$15-'Inputs and Results'!$C$13), 'Inputs and Results'!$C$13 + SQRT(E6346*('Inputs and Results'!$C$15-'Inputs and Results'!$C$13)*('Inputs and Results'!$C$14-'Inputs and Results'!$C$13)), 'Inputs and Results'!$C$15 - SQRT((1-E6346)*('Inputs and Results'!$C$15-'Inputs and Results'!$C$13)*('Inputs and Results'!$C$15-'Inputs and Results'!$C$14))))</f>
        <v>2.7280681622330203</v>
      </c>
      <c r="C6346" s="47">
        <f ca="1">IF('Inputs and Results'!$G$15='Inputs and Results'!$G$13, 'Inputs and Results'!$G$13, IF(F6346 &lt;= ('Inputs and Results'!$G$14-'Inputs and Results'!$G$13)/('Inputs and Results'!$G$15-'Inputs and Results'!$G$13), 'Inputs and Results'!$G$13 + SQRT(F6346*('Inputs and Results'!$G$15-'Inputs and Results'!$G$13)*('Inputs and Results'!$G$14-'Inputs and Results'!$G$13)), 'Inputs and Results'!$G$15 - SQRT((1-F6346)*('Inputs and Results'!$G$15-'Inputs and Results'!$G$13)*('Inputs and Results'!$G$15-'Inputs and Results'!$G$14))))</f>
        <v>412.5509837851265</v>
      </c>
      <c r="D6346">
        <f t="shared" ca="1" si="416"/>
        <v>1125.4672041621145</v>
      </c>
      <c r="E6346">
        <f t="shared" ca="1" si="417"/>
        <v>0.99178367506763032</v>
      </c>
      <c r="F6346">
        <f t="shared" ca="1" si="417"/>
        <v>0.26898610991714356</v>
      </c>
    </row>
    <row r="6347" spans="1:6" ht="15.75" customHeight="1" x14ac:dyDescent="0.2">
      <c r="A6347">
        <v>6346</v>
      </c>
      <c r="B6347" s="47">
        <f ca="1">IF('Inputs and Results'!$C$15='Inputs and Results'!$C$13, 'Inputs and Results'!$C$13, IF(E6347 &lt;= ('Inputs and Results'!$C$14-'Inputs and Results'!$C$13)/('Inputs and Results'!$C$15-'Inputs and Results'!$C$13), 'Inputs and Results'!$C$13 + SQRT(E6347*('Inputs and Results'!$C$15-'Inputs and Results'!$C$13)*('Inputs and Results'!$C$14-'Inputs and Results'!$C$13)), 'Inputs and Results'!$C$15 - SQRT((1-E6347)*('Inputs and Results'!$C$15-'Inputs and Results'!$C$13)*('Inputs and Results'!$C$15-'Inputs and Results'!$C$14))))</f>
        <v>1.1567927322864393</v>
      </c>
      <c r="C6347" s="47">
        <f ca="1">IF('Inputs and Results'!$G$15='Inputs and Results'!$G$13, 'Inputs and Results'!$G$13, IF(F6347 &lt;= ('Inputs and Results'!$G$14-'Inputs and Results'!$G$13)/('Inputs and Results'!$G$15-'Inputs and Results'!$G$13), 'Inputs and Results'!$G$13 + SQRT(F6347*('Inputs and Results'!$G$15-'Inputs and Results'!$G$13)*('Inputs and Results'!$G$14-'Inputs and Results'!$G$13)), 'Inputs and Results'!$G$15 - SQRT((1-F6347)*('Inputs and Results'!$G$15-'Inputs and Results'!$G$13)*('Inputs and Results'!$G$15-'Inputs and Results'!$G$14))))</f>
        <v>289.51542170308733</v>
      </c>
      <c r="D6347">
        <f t="shared" ca="1" si="416"/>
        <v>334.90933571097509</v>
      </c>
      <c r="E6347">
        <f t="shared" ca="1" si="417"/>
        <v>0.62250966313865663</v>
      </c>
      <c r="F6347">
        <f t="shared" ca="1" si="417"/>
        <v>2.2704435040858728E-2</v>
      </c>
    </row>
    <row r="6348" spans="1:6" ht="15.75" customHeight="1" x14ac:dyDescent="0.2">
      <c r="A6348">
        <v>6347</v>
      </c>
      <c r="B6348" s="47">
        <f ca="1">IF('Inputs and Results'!$C$15='Inputs and Results'!$C$13, 'Inputs and Results'!$C$13, IF(E6348 &lt;= ('Inputs and Results'!$C$14-'Inputs and Results'!$C$13)/('Inputs and Results'!$C$15-'Inputs and Results'!$C$13), 'Inputs and Results'!$C$13 + SQRT(E6348*('Inputs and Results'!$C$15-'Inputs and Results'!$C$13)*('Inputs and Results'!$C$14-'Inputs and Results'!$C$13)), 'Inputs and Results'!$C$15 - SQRT((1-E6348)*('Inputs and Results'!$C$15-'Inputs and Results'!$C$13)*('Inputs and Results'!$C$15-'Inputs and Results'!$C$14))))</f>
        <v>1.9318177879819176</v>
      </c>
      <c r="C6348" s="47">
        <f ca="1">IF('Inputs and Results'!$G$15='Inputs and Results'!$G$13, 'Inputs and Results'!$G$13, IF(F6348 &lt;= ('Inputs and Results'!$G$14-'Inputs and Results'!$G$13)/('Inputs and Results'!$G$15-'Inputs and Results'!$G$13), 'Inputs and Results'!$G$13 + SQRT(F6348*('Inputs and Results'!$G$15-'Inputs and Results'!$G$13)*('Inputs and Results'!$G$14-'Inputs and Results'!$G$13)), 'Inputs and Results'!$G$15 - SQRT((1-F6348)*('Inputs and Results'!$G$15-'Inputs and Results'!$G$13)*('Inputs and Results'!$G$15-'Inputs and Results'!$G$14))))</f>
        <v>940.3682798822756</v>
      </c>
      <c r="D6348">
        <f t="shared" ca="1" si="416"/>
        <v>1816.6201703305385</v>
      </c>
      <c r="E6348">
        <f t="shared" ca="1" si="417"/>
        <v>0.87322075132535071</v>
      </c>
      <c r="F6348">
        <f t="shared" ca="1" si="417"/>
        <v>0.92053127579156346</v>
      </c>
    </row>
    <row r="6349" spans="1:6" ht="15.75" customHeight="1" x14ac:dyDescent="0.2">
      <c r="A6349">
        <v>6348</v>
      </c>
      <c r="B6349" s="47">
        <f ca="1">IF('Inputs and Results'!$C$15='Inputs and Results'!$C$13, 'Inputs and Results'!$C$13, IF(E6349 &lt;= ('Inputs and Results'!$C$14-'Inputs and Results'!$C$13)/('Inputs and Results'!$C$15-'Inputs and Results'!$C$13), 'Inputs and Results'!$C$13 + SQRT(E6349*('Inputs and Results'!$C$15-'Inputs and Results'!$C$13)*('Inputs and Results'!$C$14-'Inputs and Results'!$C$13)), 'Inputs and Results'!$C$15 - SQRT((1-E6349)*('Inputs and Results'!$C$15-'Inputs and Results'!$C$13)*('Inputs and Results'!$C$15-'Inputs and Results'!$C$14))))</f>
        <v>2.2894232735380893</v>
      </c>
      <c r="C6349" s="47">
        <f ca="1">IF('Inputs and Results'!$G$15='Inputs and Results'!$G$13, 'Inputs and Results'!$G$13, IF(F6349 &lt;= ('Inputs and Results'!$G$14-'Inputs and Results'!$G$13)/('Inputs and Results'!$G$15-'Inputs and Results'!$G$13), 'Inputs and Results'!$G$13 + SQRT(F6349*('Inputs and Results'!$G$15-'Inputs and Results'!$G$13)*('Inputs and Results'!$G$14-'Inputs and Results'!$G$13)), 'Inputs and Results'!$G$15 - SQRT((1-F6349)*('Inputs and Results'!$G$15-'Inputs and Results'!$G$13)*('Inputs and Results'!$G$15-'Inputs and Results'!$G$14))))</f>
        <v>560.26480301726065</v>
      </c>
      <c r="D6349">
        <f t="shared" ca="1" si="416"/>
        <v>1282.6832793719495</v>
      </c>
      <c r="E6349">
        <f t="shared" ca="1" si="417"/>
        <v>0.94389785731229725</v>
      </c>
      <c r="F6349">
        <f t="shared" ca="1" si="417"/>
        <v>0.51751787256387716</v>
      </c>
    </row>
    <row r="6350" spans="1:6" ht="15.75" customHeight="1" x14ac:dyDescent="0.2">
      <c r="A6350">
        <v>6349</v>
      </c>
      <c r="B6350" s="47">
        <f ca="1">IF('Inputs and Results'!$C$15='Inputs and Results'!$C$13, 'Inputs and Results'!$C$13, IF(E6350 &lt;= ('Inputs and Results'!$C$14-'Inputs and Results'!$C$13)/('Inputs and Results'!$C$15-'Inputs and Results'!$C$13), 'Inputs and Results'!$C$13 + SQRT(E6350*('Inputs and Results'!$C$15-'Inputs and Results'!$C$13)*('Inputs and Results'!$C$14-'Inputs and Results'!$C$13)), 'Inputs and Results'!$C$15 - SQRT((1-E6350)*('Inputs and Results'!$C$15-'Inputs and Results'!$C$13)*('Inputs and Results'!$C$15-'Inputs and Results'!$C$14))))</f>
        <v>0.78088142762494961</v>
      </c>
      <c r="C6350" s="47">
        <f ca="1">IF('Inputs and Results'!$G$15='Inputs and Results'!$G$13, 'Inputs and Results'!$G$13, IF(F6350 &lt;= ('Inputs and Results'!$G$14-'Inputs and Results'!$G$13)/('Inputs and Results'!$G$15-'Inputs and Results'!$G$13), 'Inputs and Results'!$G$13 + SQRT(F6350*('Inputs and Results'!$G$15-'Inputs and Results'!$G$13)*('Inputs and Results'!$G$14-'Inputs and Results'!$G$13)), 'Inputs and Results'!$G$15 - SQRT((1-F6350)*('Inputs and Results'!$G$15-'Inputs and Results'!$G$13)*('Inputs and Results'!$G$15-'Inputs and Results'!$G$14))))</f>
        <v>728.04404600813791</v>
      </c>
      <c r="D6350">
        <f t="shared" ca="1" si="416"/>
        <v>568.51607402067918</v>
      </c>
      <c r="E6350">
        <f t="shared" ca="1" si="417"/>
        <v>0.45283475130445749</v>
      </c>
      <c r="F6350">
        <f t="shared" ca="1" si="417"/>
        <v>0.7374066774556185</v>
      </c>
    </row>
    <row r="6351" spans="1:6" ht="15.75" customHeight="1" x14ac:dyDescent="0.2">
      <c r="A6351">
        <v>6350</v>
      </c>
      <c r="B6351" s="47">
        <f ca="1">IF('Inputs and Results'!$C$15='Inputs and Results'!$C$13, 'Inputs and Results'!$C$13, IF(E6351 &lt;= ('Inputs and Results'!$C$14-'Inputs and Results'!$C$13)/('Inputs and Results'!$C$15-'Inputs and Results'!$C$13), 'Inputs and Results'!$C$13 + SQRT(E6351*('Inputs and Results'!$C$15-'Inputs and Results'!$C$13)*('Inputs and Results'!$C$14-'Inputs and Results'!$C$13)), 'Inputs and Results'!$C$15 - SQRT((1-E6351)*('Inputs and Results'!$C$15-'Inputs and Results'!$C$13)*('Inputs and Results'!$C$15-'Inputs and Results'!$C$14))))</f>
        <v>2.3233393705440237</v>
      </c>
      <c r="C6351" s="47">
        <f ca="1">IF('Inputs and Results'!$G$15='Inputs and Results'!$G$13, 'Inputs and Results'!$G$13, IF(F6351 &lt;= ('Inputs and Results'!$G$14-'Inputs and Results'!$G$13)/('Inputs and Results'!$G$15-'Inputs and Results'!$G$13), 'Inputs and Results'!$G$13 + SQRT(F6351*('Inputs and Results'!$G$15-'Inputs and Results'!$G$13)*('Inputs and Results'!$G$14-'Inputs and Results'!$G$13)), 'Inputs and Results'!$G$15 - SQRT((1-F6351)*('Inputs and Results'!$G$15-'Inputs and Results'!$G$13)*('Inputs and Results'!$G$15-'Inputs and Results'!$G$14))))</f>
        <v>593.43015034961013</v>
      </c>
      <c r="D6351">
        <f t="shared" ca="1" si="416"/>
        <v>1378.7396319751085</v>
      </c>
      <c r="E6351">
        <f t="shared" ca="1" si="417"/>
        <v>0.94912559917158246</v>
      </c>
      <c r="F6351">
        <f t="shared" ca="1" si="417"/>
        <v>0.56624711313777976</v>
      </c>
    </row>
    <row r="6352" spans="1:6" ht="15.75" customHeight="1" x14ac:dyDescent="0.2">
      <c r="A6352">
        <v>6351</v>
      </c>
      <c r="B6352" s="47">
        <f ca="1">IF('Inputs and Results'!$C$15='Inputs and Results'!$C$13, 'Inputs and Results'!$C$13, IF(E6352 &lt;= ('Inputs and Results'!$C$14-'Inputs and Results'!$C$13)/('Inputs and Results'!$C$15-'Inputs and Results'!$C$13), 'Inputs and Results'!$C$13 + SQRT(E6352*('Inputs and Results'!$C$15-'Inputs and Results'!$C$13)*('Inputs and Results'!$C$14-'Inputs and Results'!$C$13)), 'Inputs and Results'!$C$15 - SQRT((1-E6352)*('Inputs and Results'!$C$15-'Inputs and Results'!$C$13)*('Inputs and Results'!$C$15-'Inputs and Results'!$C$14))))</f>
        <v>0.2083019562559616</v>
      </c>
      <c r="C6352" s="47">
        <f ca="1">IF('Inputs and Results'!$G$15='Inputs and Results'!$G$13, 'Inputs and Results'!$G$13, IF(F6352 &lt;= ('Inputs and Results'!$G$14-'Inputs and Results'!$G$13)/('Inputs and Results'!$G$15-'Inputs and Results'!$G$13), 'Inputs and Results'!$G$13 + SQRT(F6352*('Inputs and Results'!$G$15-'Inputs and Results'!$G$13)*('Inputs and Results'!$G$14-'Inputs and Results'!$G$13)), 'Inputs and Results'!$G$15 - SQRT((1-F6352)*('Inputs and Results'!$G$15-'Inputs and Results'!$G$13)*('Inputs and Results'!$G$15-'Inputs and Results'!$G$14))))</f>
        <v>425.76097316990308</v>
      </c>
      <c r="D6352">
        <f t="shared" ca="1" si="416"/>
        <v>88.686843608732786</v>
      </c>
      <c r="E6352">
        <f t="shared" ca="1" si="417"/>
        <v>0.13404689250618973</v>
      </c>
      <c r="F6352">
        <f t="shared" ca="1" si="417"/>
        <v>0.29330688959055795</v>
      </c>
    </row>
    <row r="6353" spans="1:6" ht="15.75" customHeight="1" x14ac:dyDescent="0.2">
      <c r="A6353">
        <v>6352</v>
      </c>
      <c r="B6353" s="47">
        <f ca="1">IF('Inputs and Results'!$C$15='Inputs and Results'!$C$13, 'Inputs and Results'!$C$13, IF(E6353 &lt;= ('Inputs and Results'!$C$14-'Inputs and Results'!$C$13)/('Inputs and Results'!$C$15-'Inputs and Results'!$C$13), 'Inputs and Results'!$C$13 + SQRT(E6353*('Inputs and Results'!$C$15-'Inputs and Results'!$C$13)*('Inputs and Results'!$C$14-'Inputs and Results'!$C$13)), 'Inputs and Results'!$C$15 - SQRT((1-E6353)*('Inputs and Results'!$C$15-'Inputs and Results'!$C$13)*('Inputs and Results'!$C$15-'Inputs and Results'!$C$14))))</f>
        <v>0.54183306343405979</v>
      </c>
      <c r="C6353" s="47">
        <f ca="1">IF('Inputs and Results'!$G$15='Inputs and Results'!$G$13, 'Inputs and Results'!$G$13, IF(F6353 &lt;= ('Inputs and Results'!$G$14-'Inputs and Results'!$G$13)/('Inputs and Results'!$G$15-'Inputs and Results'!$G$13), 'Inputs and Results'!$G$13 + SQRT(F6353*('Inputs and Results'!$G$15-'Inputs and Results'!$G$13)*('Inputs and Results'!$G$14-'Inputs and Results'!$G$13)), 'Inputs and Results'!$G$15 - SQRT((1-F6353)*('Inputs and Results'!$G$15-'Inputs and Results'!$G$13)*('Inputs and Results'!$G$15-'Inputs and Results'!$G$14))))</f>
        <v>295.34865420613892</v>
      </c>
      <c r="D6353">
        <f t="shared" ca="1" si="416"/>
        <v>160.02966608963905</v>
      </c>
      <c r="E6353">
        <f t="shared" ca="1" si="417"/>
        <v>0.32860170133044686</v>
      </c>
      <c r="F6353">
        <f t="shared" ca="1" si="417"/>
        <v>3.5186866177602805E-2</v>
      </c>
    </row>
    <row r="6354" spans="1:6" ht="15.75" customHeight="1" x14ac:dyDescent="0.2">
      <c r="A6354">
        <v>6353</v>
      </c>
      <c r="B6354" s="47">
        <f ca="1">IF('Inputs and Results'!$C$15='Inputs and Results'!$C$13, 'Inputs and Results'!$C$13, IF(E6354 &lt;= ('Inputs and Results'!$C$14-'Inputs and Results'!$C$13)/('Inputs and Results'!$C$15-'Inputs and Results'!$C$13), 'Inputs and Results'!$C$13 + SQRT(E6354*('Inputs and Results'!$C$15-'Inputs and Results'!$C$13)*('Inputs and Results'!$C$14-'Inputs and Results'!$C$13)), 'Inputs and Results'!$C$15 - SQRT((1-E6354)*('Inputs and Results'!$C$15-'Inputs and Results'!$C$13)*('Inputs and Results'!$C$15-'Inputs and Results'!$C$14))))</f>
        <v>0.36273098648180957</v>
      </c>
      <c r="C6354" s="47">
        <f ca="1">IF('Inputs and Results'!$G$15='Inputs and Results'!$G$13, 'Inputs and Results'!$G$13, IF(F6354 &lt;= ('Inputs and Results'!$G$14-'Inputs and Results'!$G$13)/('Inputs and Results'!$G$15-'Inputs and Results'!$G$13), 'Inputs and Results'!$G$13 + SQRT(F6354*('Inputs and Results'!$G$15-'Inputs and Results'!$G$13)*('Inputs and Results'!$G$14-'Inputs and Results'!$G$13)), 'Inputs and Results'!$G$15 - SQRT((1-F6354)*('Inputs and Results'!$G$15-'Inputs and Results'!$G$13)*('Inputs and Results'!$G$15-'Inputs and Results'!$G$14))))</f>
        <v>415.94903415993986</v>
      </c>
      <c r="D6354">
        <f t="shared" ca="1" si="416"/>
        <v>150.87760348699089</v>
      </c>
      <c r="E6354">
        <f t="shared" ca="1" si="417"/>
        <v>0.22720135003742126</v>
      </c>
      <c r="F6354">
        <f t="shared" ca="1" si="417"/>
        <v>0.27528153315539894</v>
      </c>
    </row>
    <row r="6355" spans="1:6" ht="15.75" customHeight="1" x14ac:dyDescent="0.2">
      <c r="A6355">
        <v>6354</v>
      </c>
      <c r="B6355" s="47">
        <f ca="1">IF('Inputs and Results'!$C$15='Inputs and Results'!$C$13, 'Inputs and Results'!$C$13, IF(E6355 &lt;= ('Inputs and Results'!$C$14-'Inputs and Results'!$C$13)/('Inputs and Results'!$C$15-'Inputs and Results'!$C$13), 'Inputs and Results'!$C$13 + SQRT(E6355*('Inputs and Results'!$C$15-'Inputs and Results'!$C$13)*('Inputs and Results'!$C$14-'Inputs and Results'!$C$13)), 'Inputs and Results'!$C$15 - SQRT((1-E6355)*('Inputs and Results'!$C$15-'Inputs and Results'!$C$13)*('Inputs and Results'!$C$15-'Inputs and Results'!$C$14))))</f>
        <v>0.13853140405919584</v>
      </c>
      <c r="C6355" s="47">
        <f ca="1">IF('Inputs and Results'!$G$15='Inputs and Results'!$G$13, 'Inputs and Results'!$G$13, IF(F6355 &lt;= ('Inputs and Results'!$G$14-'Inputs and Results'!$G$13)/('Inputs and Results'!$G$15-'Inputs and Results'!$G$13), 'Inputs and Results'!$G$13 + SQRT(F6355*('Inputs and Results'!$G$15-'Inputs and Results'!$G$13)*('Inputs and Results'!$G$14-'Inputs and Results'!$G$13)), 'Inputs and Results'!$G$15 - SQRT((1-F6355)*('Inputs and Results'!$G$15-'Inputs and Results'!$G$13)*('Inputs and Results'!$G$15-'Inputs and Results'!$G$14))))</f>
        <v>418.47326122381173</v>
      </c>
      <c r="D6355">
        <f t="shared" ca="1" si="416"/>
        <v>57.971688438565273</v>
      </c>
      <c r="E6355">
        <f t="shared" ca="1" si="417"/>
        <v>9.0221941604951672E-2</v>
      </c>
      <c r="F6355">
        <f t="shared" ca="1" si="417"/>
        <v>0.27994043742032693</v>
      </c>
    </row>
    <row r="6356" spans="1:6" ht="15.75" customHeight="1" x14ac:dyDescent="0.2">
      <c r="A6356">
        <v>6355</v>
      </c>
      <c r="B6356" s="47">
        <f ca="1">IF('Inputs and Results'!$C$15='Inputs and Results'!$C$13, 'Inputs and Results'!$C$13, IF(E6356 &lt;= ('Inputs and Results'!$C$14-'Inputs and Results'!$C$13)/('Inputs and Results'!$C$15-'Inputs and Results'!$C$13), 'Inputs and Results'!$C$13 + SQRT(E6356*('Inputs and Results'!$C$15-'Inputs and Results'!$C$13)*('Inputs and Results'!$C$14-'Inputs and Results'!$C$13)), 'Inputs and Results'!$C$15 - SQRT((1-E6356)*('Inputs and Results'!$C$15-'Inputs and Results'!$C$13)*('Inputs and Results'!$C$15-'Inputs and Results'!$C$14))))</f>
        <v>1.6583610279207974</v>
      </c>
      <c r="C6356" s="47">
        <f ca="1">IF('Inputs and Results'!$G$15='Inputs and Results'!$G$13, 'Inputs and Results'!$G$13, IF(F6356 &lt;= ('Inputs and Results'!$G$14-'Inputs and Results'!$G$13)/('Inputs and Results'!$G$15-'Inputs and Results'!$G$13), 'Inputs and Results'!$G$13 + SQRT(F6356*('Inputs and Results'!$G$15-'Inputs and Results'!$G$13)*('Inputs and Results'!$G$14-'Inputs and Results'!$G$13)), 'Inputs and Results'!$G$15 - SQRT((1-F6356)*('Inputs and Results'!$G$15-'Inputs and Results'!$G$13)*('Inputs and Results'!$G$15-'Inputs and Results'!$G$14))))</f>
        <v>768.59360157925539</v>
      </c>
      <c r="D6356">
        <f t="shared" ca="1" si="416"/>
        <v>1274.6056751683218</v>
      </c>
      <c r="E6356">
        <f t="shared" ca="1" si="417"/>
        <v>0.80000054095536233</v>
      </c>
      <c r="F6356">
        <f t="shared" ca="1" si="417"/>
        <v>0.78059126993583405</v>
      </c>
    </row>
    <row r="6357" spans="1:6" ht="15.75" customHeight="1" x14ac:dyDescent="0.2">
      <c r="A6357">
        <v>6356</v>
      </c>
      <c r="B6357" s="47">
        <f ca="1">IF('Inputs and Results'!$C$15='Inputs and Results'!$C$13, 'Inputs and Results'!$C$13, IF(E6357 &lt;= ('Inputs and Results'!$C$14-'Inputs and Results'!$C$13)/('Inputs and Results'!$C$15-'Inputs and Results'!$C$13), 'Inputs and Results'!$C$13 + SQRT(E6357*('Inputs and Results'!$C$15-'Inputs and Results'!$C$13)*('Inputs and Results'!$C$14-'Inputs and Results'!$C$13)), 'Inputs and Results'!$C$15 - SQRT((1-E6357)*('Inputs and Results'!$C$15-'Inputs and Results'!$C$13)*('Inputs and Results'!$C$15-'Inputs and Results'!$C$14))))</f>
        <v>0.93573489446454605</v>
      </c>
      <c r="C6357" s="47">
        <f ca="1">IF('Inputs and Results'!$G$15='Inputs and Results'!$G$13, 'Inputs and Results'!$G$13, IF(F6357 &lt;= ('Inputs and Results'!$G$14-'Inputs and Results'!$G$13)/('Inputs and Results'!$G$15-'Inputs and Results'!$G$13), 'Inputs and Results'!$G$13 + SQRT(F6357*('Inputs and Results'!$G$15-'Inputs and Results'!$G$13)*('Inputs and Results'!$G$14-'Inputs and Results'!$G$13)), 'Inputs and Results'!$G$15 - SQRT((1-F6357)*('Inputs and Results'!$G$15-'Inputs and Results'!$G$13)*('Inputs and Results'!$G$15-'Inputs and Results'!$G$14))))</f>
        <v>851.46903080390757</v>
      </c>
      <c r="D6357">
        <f t="shared" ca="1" si="416"/>
        <v>796.74928367912378</v>
      </c>
      <c r="E6357">
        <f t="shared" ca="1" si="417"/>
        <v>0.5265343971187445</v>
      </c>
      <c r="F6357">
        <f t="shared" ca="1" si="417"/>
        <v>0.856793250398451</v>
      </c>
    </row>
    <row r="6358" spans="1:6" ht="15.75" customHeight="1" x14ac:dyDescent="0.2">
      <c r="A6358">
        <v>6357</v>
      </c>
      <c r="B6358" s="47">
        <f ca="1">IF('Inputs and Results'!$C$15='Inputs and Results'!$C$13, 'Inputs and Results'!$C$13, IF(E6358 &lt;= ('Inputs and Results'!$C$14-'Inputs and Results'!$C$13)/('Inputs and Results'!$C$15-'Inputs and Results'!$C$13), 'Inputs and Results'!$C$13 + SQRT(E6358*('Inputs and Results'!$C$15-'Inputs and Results'!$C$13)*('Inputs and Results'!$C$14-'Inputs and Results'!$C$13)), 'Inputs and Results'!$C$15 - SQRT((1-E6358)*('Inputs and Results'!$C$15-'Inputs and Results'!$C$13)*('Inputs and Results'!$C$15-'Inputs and Results'!$C$14))))</f>
        <v>1.3977811850462496</v>
      </c>
      <c r="C6358" s="47">
        <f ca="1">IF('Inputs and Results'!$G$15='Inputs and Results'!$G$13, 'Inputs and Results'!$G$13, IF(F6358 &lt;= ('Inputs and Results'!$G$14-'Inputs and Results'!$G$13)/('Inputs and Results'!$G$15-'Inputs and Results'!$G$13), 'Inputs and Results'!$G$13 + SQRT(F6358*('Inputs and Results'!$G$15-'Inputs and Results'!$G$13)*('Inputs and Results'!$G$14-'Inputs and Results'!$G$13)), 'Inputs and Results'!$G$15 - SQRT((1-F6358)*('Inputs and Results'!$G$15-'Inputs and Results'!$G$13)*('Inputs and Results'!$G$15-'Inputs and Results'!$G$14))))</f>
        <v>306.9345788790846</v>
      </c>
      <c r="D6358">
        <f t="shared" ca="1" si="416"/>
        <v>429.02737939727842</v>
      </c>
      <c r="E6358">
        <f t="shared" ca="1" si="417"/>
        <v>0.71476609655646661</v>
      </c>
      <c r="F6358">
        <f t="shared" ca="1" si="417"/>
        <v>5.9741457437358036E-2</v>
      </c>
    </row>
    <row r="6359" spans="1:6" ht="15.75" customHeight="1" x14ac:dyDescent="0.2">
      <c r="A6359">
        <v>6358</v>
      </c>
      <c r="B6359" s="47">
        <f ca="1">IF('Inputs and Results'!$C$15='Inputs and Results'!$C$13, 'Inputs and Results'!$C$13, IF(E6359 &lt;= ('Inputs and Results'!$C$14-'Inputs and Results'!$C$13)/('Inputs and Results'!$C$15-'Inputs and Results'!$C$13), 'Inputs and Results'!$C$13 + SQRT(E6359*('Inputs and Results'!$C$15-'Inputs and Results'!$C$13)*('Inputs and Results'!$C$14-'Inputs and Results'!$C$13)), 'Inputs and Results'!$C$15 - SQRT((1-E6359)*('Inputs and Results'!$C$15-'Inputs and Results'!$C$13)*('Inputs and Results'!$C$15-'Inputs and Results'!$C$14))))</f>
        <v>0.98867362335295672</v>
      </c>
      <c r="C6359" s="47">
        <f ca="1">IF('Inputs and Results'!$G$15='Inputs and Results'!$G$13, 'Inputs and Results'!$G$13, IF(F6359 &lt;= ('Inputs and Results'!$G$14-'Inputs and Results'!$G$13)/('Inputs and Results'!$G$15-'Inputs and Results'!$G$13), 'Inputs and Results'!$G$13 + SQRT(F6359*('Inputs and Results'!$G$15-'Inputs and Results'!$G$13)*('Inputs and Results'!$G$14-'Inputs and Results'!$G$13)), 'Inputs and Results'!$G$15 - SQRT((1-F6359)*('Inputs and Results'!$G$15-'Inputs and Results'!$G$13)*('Inputs and Results'!$G$15-'Inputs and Results'!$G$14))))</f>
        <v>611.24420321475213</v>
      </c>
      <c r="D6359">
        <f t="shared" ca="1" si="416"/>
        <v>604.32102114581994</v>
      </c>
      <c r="E6359">
        <f t="shared" ca="1" si="417"/>
        <v>0.55050735628931968</v>
      </c>
      <c r="F6359">
        <f t="shared" ca="1" si="417"/>
        <v>0.59135034943107911</v>
      </c>
    </row>
    <row r="6360" spans="1:6" ht="15.75" customHeight="1" x14ac:dyDescent="0.2">
      <c r="A6360">
        <v>6359</v>
      </c>
      <c r="B6360" s="47">
        <f ca="1">IF('Inputs and Results'!$C$15='Inputs and Results'!$C$13, 'Inputs and Results'!$C$13, IF(E6360 &lt;= ('Inputs and Results'!$C$14-'Inputs and Results'!$C$13)/('Inputs and Results'!$C$15-'Inputs and Results'!$C$13), 'Inputs and Results'!$C$13 + SQRT(E6360*('Inputs and Results'!$C$15-'Inputs and Results'!$C$13)*('Inputs and Results'!$C$14-'Inputs and Results'!$C$13)), 'Inputs and Results'!$C$15 - SQRT((1-E6360)*('Inputs and Results'!$C$15-'Inputs and Results'!$C$13)*('Inputs and Results'!$C$15-'Inputs and Results'!$C$14))))</f>
        <v>1.5372341569473591</v>
      </c>
      <c r="C6360" s="47">
        <f ca="1">IF('Inputs and Results'!$G$15='Inputs and Results'!$G$13, 'Inputs and Results'!$G$13, IF(F6360 &lt;= ('Inputs and Results'!$G$14-'Inputs and Results'!$G$13)/('Inputs and Results'!$G$15-'Inputs and Results'!$G$13), 'Inputs and Results'!$G$13 + SQRT(F6360*('Inputs and Results'!$G$15-'Inputs and Results'!$G$13)*('Inputs and Results'!$G$14-'Inputs and Results'!$G$13)), 'Inputs and Results'!$G$15 - SQRT((1-F6360)*('Inputs and Results'!$G$15-'Inputs and Results'!$G$13)*('Inputs and Results'!$G$15-'Inputs and Results'!$G$14))))</f>
        <v>548.70334679882637</v>
      </c>
      <c r="D6360">
        <f t="shared" ca="1" si="416"/>
        <v>843.48552673048823</v>
      </c>
      <c r="E6360">
        <f t="shared" ca="1" si="417"/>
        <v>0.76225734315538851</v>
      </c>
      <c r="F6360">
        <f t="shared" ca="1" si="417"/>
        <v>0.4999212128734053</v>
      </c>
    </row>
    <row r="6361" spans="1:6" ht="15.75" customHeight="1" x14ac:dyDescent="0.2">
      <c r="A6361">
        <v>6360</v>
      </c>
      <c r="B6361" s="47">
        <f ca="1">IF('Inputs and Results'!$C$15='Inputs and Results'!$C$13, 'Inputs and Results'!$C$13, IF(E6361 &lt;= ('Inputs and Results'!$C$14-'Inputs and Results'!$C$13)/('Inputs and Results'!$C$15-'Inputs and Results'!$C$13), 'Inputs and Results'!$C$13 + SQRT(E6361*('Inputs and Results'!$C$15-'Inputs and Results'!$C$13)*('Inputs and Results'!$C$14-'Inputs and Results'!$C$13)), 'Inputs and Results'!$C$15 - SQRT((1-E6361)*('Inputs and Results'!$C$15-'Inputs and Results'!$C$13)*('Inputs and Results'!$C$15-'Inputs and Results'!$C$14))))</f>
        <v>2.3169042653911687</v>
      </c>
      <c r="C6361" s="47">
        <f ca="1">IF('Inputs and Results'!$G$15='Inputs and Results'!$G$13, 'Inputs and Results'!$G$13, IF(F6361 &lt;= ('Inputs and Results'!$G$14-'Inputs and Results'!$G$13)/('Inputs and Results'!$G$15-'Inputs and Results'!$G$13), 'Inputs and Results'!$G$13 + SQRT(F6361*('Inputs and Results'!$G$15-'Inputs and Results'!$G$13)*('Inputs and Results'!$G$14-'Inputs and Results'!$G$13)), 'Inputs and Results'!$G$15 - SQRT((1-F6361)*('Inputs and Results'!$G$15-'Inputs and Results'!$G$13)*('Inputs and Results'!$G$15-'Inputs and Results'!$G$14))))</f>
        <v>910.70440186084943</v>
      </c>
      <c r="D6361">
        <f t="shared" ca="1" si="416"/>
        <v>2110.0149131819148</v>
      </c>
      <c r="E6361">
        <f t="shared" ca="1" si="417"/>
        <v>0.94815335748435792</v>
      </c>
      <c r="F6361">
        <f t="shared" ca="1" si="417"/>
        <v>0.90133471135834164</v>
      </c>
    </row>
    <row r="6362" spans="1:6" ht="15.75" customHeight="1" x14ac:dyDescent="0.2">
      <c r="A6362">
        <v>6361</v>
      </c>
      <c r="B6362" s="47">
        <f ca="1">IF('Inputs and Results'!$C$15='Inputs and Results'!$C$13, 'Inputs and Results'!$C$13, IF(E6362 &lt;= ('Inputs and Results'!$C$14-'Inputs and Results'!$C$13)/('Inputs and Results'!$C$15-'Inputs and Results'!$C$13), 'Inputs and Results'!$C$13 + SQRT(E6362*('Inputs and Results'!$C$15-'Inputs and Results'!$C$13)*('Inputs and Results'!$C$14-'Inputs and Results'!$C$13)), 'Inputs and Results'!$C$15 - SQRT((1-E6362)*('Inputs and Results'!$C$15-'Inputs and Results'!$C$13)*('Inputs and Results'!$C$15-'Inputs and Results'!$C$14))))</f>
        <v>1.6444880349403765</v>
      </c>
      <c r="C6362" s="47">
        <f ca="1">IF('Inputs and Results'!$G$15='Inputs and Results'!$G$13, 'Inputs and Results'!$G$13, IF(F6362 &lt;= ('Inputs and Results'!$G$14-'Inputs and Results'!$G$13)/('Inputs and Results'!$G$15-'Inputs and Results'!$G$13), 'Inputs and Results'!$G$13 + SQRT(F6362*('Inputs and Results'!$G$15-'Inputs and Results'!$G$13)*('Inputs and Results'!$G$14-'Inputs and Results'!$G$13)), 'Inputs and Results'!$G$15 - SQRT((1-F6362)*('Inputs and Results'!$G$15-'Inputs and Results'!$G$13)*('Inputs and Results'!$G$15-'Inputs and Results'!$G$14))))</f>
        <v>597.96026967296859</v>
      </c>
      <c r="D6362">
        <f t="shared" ca="1" si="416"/>
        <v>983.33850884691776</v>
      </c>
      <c r="E6362">
        <f t="shared" ref="E6362:F6381" ca="1" si="418">RAND()</f>
        <v>0.79584303473113316</v>
      </c>
      <c r="F6362">
        <f t="shared" ca="1" si="418"/>
        <v>0.57270181836029543</v>
      </c>
    </row>
    <row r="6363" spans="1:6" ht="15.75" customHeight="1" x14ac:dyDescent="0.2">
      <c r="A6363">
        <v>6362</v>
      </c>
      <c r="B6363" s="47">
        <f ca="1">IF('Inputs and Results'!$C$15='Inputs and Results'!$C$13, 'Inputs and Results'!$C$13, IF(E6363 &lt;= ('Inputs and Results'!$C$14-'Inputs and Results'!$C$13)/('Inputs and Results'!$C$15-'Inputs and Results'!$C$13), 'Inputs and Results'!$C$13 + SQRT(E6363*('Inputs and Results'!$C$15-'Inputs and Results'!$C$13)*('Inputs and Results'!$C$14-'Inputs and Results'!$C$13)), 'Inputs and Results'!$C$15 - SQRT((1-E6363)*('Inputs and Results'!$C$15-'Inputs and Results'!$C$13)*('Inputs and Results'!$C$15-'Inputs and Results'!$C$14))))</f>
        <v>2.3874472366730513</v>
      </c>
      <c r="C6363" s="47">
        <f ca="1">IF('Inputs and Results'!$G$15='Inputs and Results'!$G$13, 'Inputs and Results'!$G$13, IF(F6363 &lt;= ('Inputs and Results'!$G$14-'Inputs and Results'!$G$13)/('Inputs and Results'!$G$15-'Inputs and Results'!$G$13), 'Inputs and Results'!$G$13 + SQRT(F6363*('Inputs and Results'!$G$15-'Inputs and Results'!$G$13)*('Inputs and Results'!$G$14-'Inputs and Results'!$G$13)), 'Inputs and Results'!$G$15 - SQRT((1-F6363)*('Inputs and Results'!$G$15-'Inputs and Results'!$G$13)*('Inputs and Results'!$G$15-'Inputs and Results'!$G$14))))</f>
        <v>521.38959730284125</v>
      </c>
      <c r="D6363">
        <f t="shared" ca="1" si="416"/>
        <v>1244.7901533107433</v>
      </c>
      <c r="E6363">
        <f t="shared" ca="1" si="418"/>
        <v>0.95830879023783544</v>
      </c>
      <c r="F6363">
        <f t="shared" ca="1" si="418"/>
        <v>0.45709759531925476</v>
      </c>
    </row>
    <row r="6364" spans="1:6" ht="15.75" customHeight="1" x14ac:dyDescent="0.2">
      <c r="A6364">
        <v>6363</v>
      </c>
      <c r="B6364" s="47">
        <f ca="1">IF('Inputs and Results'!$C$15='Inputs and Results'!$C$13, 'Inputs and Results'!$C$13, IF(E6364 &lt;= ('Inputs and Results'!$C$14-'Inputs and Results'!$C$13)/('Inputs and Results'!$C$15-'Inputs and Results'!$C$13), 'Inputs and Results'!$C$13 + SQRT(E6364*('Inputs and Results'!$C$15-'Inputs and Results'!$C$13)*('Inputs and Results'!$C$14-'Inputs and Results'!$C$13)), 'Inputs and Results'!$C$15 - SQRT((1-E6364)*('Inputs and Results'!$C$15-'Inputs and Results'!$C$13)*('Inputs and Results'!$C$15-'Inputs and Results'!$C$14))))</f>
        <v>2.4997383793952372</v>
      </c>
      <c r="C6364" s="47">
        <f ca="1">IF('Inputs and Results'!$G$15='Inputs and Results'!$G$13, 'Inputs and Results'!$G$13, IF(F6364 &lt;= ('Inputs and Results'!$G$14-'Inputs and Results'!$G$13)/('Inputs and Results'!$G$15-'Inputs and Results'!$G$13), 'Inputs and Results'!$G$13 + SQRT(F6364*('Inputs and Results'!$G$15-'Inputs and Results'!$G$13)*('Inputs and Results'!$G$14-'Inputs and Results'!$G$13)), 'Inputs and Results'!$G$15 - SQRT((1-F6364)*('Inputs and Results'!$G$15-'Inputs and Results'!$G$13)*('Inputs and Results'!$G$15-'Inputs and Results'!$G$14))))</f>
        <v>353.39043900565412</v>
      </c>
      <c r="D6364">
        <f t="shared" ca="1" si="416"/>
        <v>883.3836432937652</v>
      </c>
      <c r="E6364">
        <f t="shared" ca="1" si="418"/>
        <v>0.9721931456610996</v>
      </c>
      <c r="F6364">
        <f t="shared" ca="1" si="418"/>
        <v>0.15501874023179851</v>
      </c>
    </row>
    <row r="6365" spans="1:6" ht="15.75" customHeight="1" x14ac:dyDescent="0.2">
      <c r="A6365">
        <v>6364</v>
      </c>
      <c r="B6365" s="47">
        <f ca="1">IF('Inputs and Results'!$C$15='Inputs and Results'!$C$13, 'Inputs and Results'!$C$13, IF(E6365 &lt;= ('Inputs and Results'!$C$14-'Inputs and Results'!$C$13)/('Inputs and Results'!$C$15-'Inputs and Results'!$C$13), 'Inputs and Results'!$C$13 + SQRT(E6365*('Inputs and Results'!$C$15-'Inputs and Results'!$C$13)*('Inputs and Results'!$C$14-'Inputs and Results'!$C$13)), 'Inputs and Results'!$C$15 - SQRT((1-E6365)*('Inputs and Results'!$C$15-'Inputs and Results'!$C$13)*('Inputs and Results'!$C$15-'Inputs and Results'!$C$14))))</f>
        <v>0.92738046617344549</v>
      </c>
      <c r="C6365" s="47">
        <f ca="1">IF('Inputs and Results'!$G$15='Inputs and Results'!$G$13, 'Inputs and Results'!$G$13, IF(F6365 &lt;= ('Inputs and Results'!$G$14-'Inputs and Results'!$G$13)/('Inputs and Results'!$G$15-'Inputs and Results'!$G$13), 'Inputs and Results'!$G$13 + SQRT(F6365*('Inputs and Results'!$G$15-'Inputs and Results'!$G$13)*('Inputs and Results'!$G$14-'Inputs and Results'!$G$13)), 'Inputs and Results'!$G$15 - SQRT((1-F6365)*('Inputs and Results'!$G$15-'Inputs and Results'!$G$13)*('Inputs and Results'!$G$15-'Inputs and Results'!$G$14))))</f>
        <v>596.19089516112933</v>
      </c>
      <c r="D6365">
        <f t="shared" ca="1" si="416"/>
        <v>552.89579028289188</v>
      </c>
      <c r="E6365">
        <f t="shared" ca="1" si="418"/>
        <v>0.52269425200006614</v>
      </c>
      <c r="F6365">
        <f t="shared" ca="1" si="418"/>
        <v>0.57018649760348961</v>
      </c>
    </row>
    <row r="6366" spans="1:6" ht="15.75" customHeight="1" x14ac:dyDescent="0.2">
      <c r="A6366">
        <v>6365</v>
      </c>
      <c r="B6366" s="47">
        <f ca="1">IF('Inputs and Results'!$C$15='Inputs and Results'!$C$13, 'Inputs and Results'!$C$13, IF(E6366 &lt;= ('Inputs and Results'!$C$14-'Inputs and Results'!$C$13)/('Inputs and Results'!$C$15-'Inputs and Results'!$C$13), 'Inputs and Results'!$C$13 + SQRT(E6366*('Inputs and Results'!$C$15-'Inputs and Results'!$C$13)*('Inputs and Results'!$C$14-'Inputs and Results'!$C$13)), 'Inputs and Results'!$C$15 - SQRT((1-E6366)*('Inputs and Results'!$C$15-'Inputs and Results'!$C$13)*('Inputs and Results'!$C$15-'Inputs and Results'!$C$14))))</f>
        <v>1.5445542427085228</v>
      </c>
      <c r="C6366" s="47">
        <f ca="1">IF('Inputs and Results'!$G$15='Inputs and Results'!$G$13, 'Inputs and Results'!$G$13, IF(F6366 &lt;= ('Inputs and Results'!$G$14-'Inputs and Results'!$G$13)/('Inputs and Results'!$G$15-'Inputs and Results'!$G$13), 'Inputs and Results'!$G$13 + SQRT(F6366*('Inputs and Results'!$G$15-'Inputs and Results'!$G$13)*('Inputs and Results'!$G$14-'Inputs and Results'!$G$13)), 'Inputs and Results'!$G$15 - SQRT((1-F6366)*('Inputs and Results'!$G$15-'Inputs and Results'!$G$13)*('Inputs and Results'!$G$15-'Inputs and Results'!$G$14))))</f>
        <v>970.0551949688911</v>
      </c>
      <c r="D6366">
        <f t="shared" ca="1" si="416"/>
        <v>1498.302867050644</v>
      </c>
      <c r="E6366">
        <f t="shared" ca="1" si="418"/>
        <v>0.76463084973135986</v>
      </c>
      <c r="F6366">
        <f t="shared" ca="1" si="418"/>
        <v>0.93766557692826136</v>
      </c>
    </row>
    <row r="6367" spans="1:6" ht="15.75" customHeight="1" x14ac:dyDescent="0.2">
      <c r="A6367">
        <v>6366</v>
      </c>
      <c r="B6367" s="47">
        <f ca="1">IF('Inputs and Results'!$C$15='Inputs and Results'!$C$13, 'Inputs and Results'!$C$13, IF(E6367 &lt;= ('Inputs and Results'!$C$14-'Inputs and Results'!$C$13)/('Inputs and Results'!$C$15-'Inputs and Results'!$C$13), 'Inputs and Results'!$C$13 + SQRT(E6367*('Inputs and Results'!$C$15-'Inputs and Results'!$C$13)*('Inputs and Results'!$C$14-'Inputs and Results'!$C$13)), 'Inputs and Results'!$C$15 - SQRT((1-E6367)*('Inputs and Results'!$C$15-'Inputs and Results'!$C$13)*('Inputs and Results'!$C$15-'Inputs and Results'!$C$14))))</f>
        <v>0.10379031405903305</v>
      </c>
      <c r="C6367" s="47">
        <f ca="1">IF('Inputs and Results'!$G$15='Inputs and Results'!$G$13, 'Inputs and Results'!$G$13, IF(F6367 &lt;= ('Inputs and Results'!$G$14-'Inputs and Results'!$G$13)/('Inputs and Results'!$G$15-'Inputs and Results'!$G$13), 'Inputs and Results'!$G$13 + SQRT(F6367*('Inputs and Results'!$G$15-'Inputs and Results'!$G$13)*('Inputs and Results'!$G$14-'Inputs and Results'!$G$13)), 'Inputs and Results'!$G$15 - SQRT((1-F6367)*('Inputs and Results'!$G$15-'Inputs and Results'!$G$13)*('Inputs and Results'!$G$15-'Inputs and Results'!$G$14))))</f>
        <v>751.16740074346887</v>
      </c>
      <c r="D6367">
        <f t="shared" ca="1" si="416"/>
        <v>77.963900434072173</v>
      </c>
      <c r="E6367">
        <f t="shared" ca="1" si="418"/>
        <v>6.7996606117969538E-2</v>
      </c>
      <c r="F6367">
        <f t="shared" ca="1" si="418"/>
        <v>0.76250770458469486</v>
      </c>
    </row>
    <row r="6368" spans="1:6" ht="15.75" customHeight="1" x14ac:dyDescent="0.2">
      <c r="A6368">
        <v>6367</v>
      </c>
      <c r="B6368" s="47">
        <f ca="1">IF('Inputs and Results'!$C$15='Inputs and Results'!$C$13, 'Inputs and Results'!$C$13, IF(E6368 &lt;= ('Inputs and Results'!$C$14-'Inputs and Results'!$C$13)/('Inputs and Results'!$C$15-'Inputs and Results'!$C$13), 'Inputs and Results'!$C$13 + SQRT(E6368*('Inputs and Results'!$C$15-'Inputs and Results'!$C$13)*('Inputs and Results'!$C$14-'Inputs and Results'!$C$13)), 'Inputs and Results'!$C$15 - SQRT((1-E6368)*('Inputs and Results'!$C$15-'Inputs and Results'!$C$13)*('Inputs and Results'!$C$15-'Inputs and Results'!$C$14))))</f>
        <v>1.2705826438896703</v>
      </c>
      <c r="C6368" s="47">
        <f ca="1">IF('Inputs and Results'!$G$15='Inputs and Results'!$G$13, 'Inputs and Results'!$G$13, IF(F6368 &lt;= ('Inputs and Results'!$G$14-'Inputs and Results'!$G$13)/('Inputs and Results'!$G$15-'Inputs and Results'!$G$13), 'Inputs and Results'!$G$13 + SQRT(F6368*('Inputs and Results'!$G$15-'Inputs and Results'!$G$13)*('Inputs and Results'!$G$14-'Inputs and Results'!$G$13)), 'Inputs and Results'!$G$15 - SQRT((1-F6368)*('Inputs and Results'!$G$15-'Inputs and Results'!$G$13)*('Inputs and Results'!$G$15-'Inputs and Results'!$G$14))))</f>
        <v>651.66083873411708</v>
      </c>
      <c r="D6368">
        <f t="shared" ca="1" si="416"/>
        <v>827.98895139815454</v>
      </c>
      <c r="E6368">
        <f t="shared" ca="1" si="418"/>
        <v>0.66767951204270637</v>
      </c>
      <c r="F6368">
        <f t="shared" ca="1" si="418"/>
        <v>0.64553017859573869</v>
      </c>
    </row>
    <row r="6369" spans="1:6" ht="15.75" customHeight="1" x14ac:dyDescent="0.2">
      <c r="A6369">
        <v>6368</v>
      </c>
      <c r="B6369" s="47">
        <f ca="1">IF('Inputs and Results'!$C$15='Inputs and Results'!$C$13, 'Inputs and Results'!$C$13, IF(E6369 &lt;= ('Inputs and Results'!$C$14-'Inputs and Results'!$C$13)/('Inputs and Results'!$C$15-'Inputs and Results'!$C$13), 'Inputs and Results'!$C$13 + SQRT(E6369*('Inputs and Results'!$C$15-'Inputs and Results'!$C$13)*('Inputs and Results'!$C$14-'Inputs and Results'!$C$13)), 'Inputs and Results'!$C$15 - SQRT((1-E6369)*('Inputs and Results'!$C$15-'Inputs and Results'!$C$13)*('Inputs and Results'!$C$15-'Inputs and Results'!$C$14))))</f>
        <v>1.1019219752452816</v>
      </c>
      <c r="C6369" s="47">
        <f ca="1">IF('Inputs and Results'!$G$15='Inputs and Results'!$G$13, 'Inputs and Results'!$G$13, IF(F6369 &lt;= ('Inputs and Results'!$G$14-'Inputs and Results'!$G$13)/('Inputs and Results'!$G$15-'Inputs and Results'!$G$13), 'Inputs and Results'!$G$13 + SQRT(F6369*('Inputs and Results'!$G$15-'Inputs and Results'!$G$13)*('Inputs and Results'!$G$14-'Inputs and Results'!$G$13)), 'Inputs and Results'!$G$15 - SQRT((1-F6369)*('Inputs and Results'!$G$15-'Inputs and Results'!$G$13)*('Inputs and Results'!$G$15-'Inputs and Results'!$G$14))))</f>
        <v>819.38614560420524</v>
      </c>
      <c r="D6369">
        <f t="shared" ca="1" si="416"/>
        <v>902.89960005280375</v>
      </c>
      <c r="E6369">
        <f t="shared" ca="1" si="418"/>
        <v>0.59969997910480288</v>
      </c>
      <c r="F6369">
        <f t="shared" ca="1" si="418"/>
        <v>0.82921492104481709</v>
      </c>
    </row>
    <row r="6370" spans="1:6" ht="15.75" customHeight="1" x14ac:dyDescent="0.2">
      <c r="A6370">
        <v>6369</v>
      </c>
      <c r="B6370" s="47">
        <f ca="1">IF('Inputs and Results'!$C$15='Inputs and Results'!$C$13, 'Inputs and Results'!$C$13, IF(E6370 &lt;= ('Inputs and Results'!$C$14-'Inputs and Results'!$C$13)/('Inputs and Results'!$C$15-'Inputs and Results'!$C$13), 'Inputs and Results'!$C$13 + SQRT(E6370*('Inputs and Results'!$C$15-'Inputs and Results'!$C$13)*('Inputs and Results'!$C$14-'Inputs and Results'!$C$13)), 'Inputs and Results'!$C$15 - SQRT((1-E6370)*('Inputs and Results'!$C$15-'Inputs and Results'!$C$13)*('Inputs and Results'!$C$15-'Inputs and Results'!$C$14))))</f>
        <v>0.39527365651659929</v>
      </c>
      <c r="C6370" s="47">
        <f ca="1">IF('Inputs and Results'!$G$15='Inputs and Results'!$G$13, 'Inputs and Results'!$G$13, IF(F6370 &lt;= ('Inputs and Results'!$G$14-'Inputs and Results'!$G$13)/('Inputs and Results'!$G$15-'Inputs and Results'!$G$13), 'Inputs and Results'!$G$13 + SQRT(F6370*('Inputs and Results'!$G$15-'Inputs and Results'!$G$13)*('Inputs and Results'!$G$14-'Inputs and Results'!$G$13)), 'Inputs and Results'!$G$15 - SQRT((1-F6370)*('Inputs and Results'!$G$15-'Inputs and Results'!$G$13)*('Inputs and Results'!$G$15-'Inputs and Results'!$G$14))))</f>
        <v>583.36372606583768</v>
      </c>
      <c r="D6370">
        <f t="shared" ca="1" si="416"/>
        <v>230.58831308119144</v>
      </c>
      <c r="E6370">
        <f t="shared" ca="1" si="418"/>
        <v>0.24615563061817702</v>
      </c>
      <c r="F6370">
        <f t="shared" ca="1" si="418"/>
        <v>0.55173082375008142</v>
      </c>
    </row>
    <row r="6371" spans="1:6" ht="15.75" customHeight="1" x14ac:dyDescent="0.2">
      <c r="A6371">
        <v>6370</v>
      </c>
      <c r="B6371" s="47">
        <f ca="1">IF('Inputs and Results'!$C$15='Inputs and Results'!$C$13, 'Inputs and Results'!$C$13, IF(E6371 &lt;= ('Inputs and Results'!$C$14-'Inputs and Results'!$C$13)/('Inputs and Results'!$C$15-'Inputs and Results'!$C$13), 'Inputs and Results'!$C$13 + SQRT(E6371*('Inputs and Results'!$C$15-'Inputs and Results'!$C$13)*('Inputs and Results'!$C$14-'Inputs and Results'!$C$13)), 'Inputs and Results'!$C$15 - SQRT((1-E6371)*('Inputs and Results'!$C$15-'Inputs and Results'!$C$13)*('Inputs and Results'!$C$15-'Inputs and Results'!$C$14))))</f>
        <v>1.1382005568229119</v>
      </c>
      <c r="C6371" s="47">
        <f ca="1">IF('Inputs and Results'!$G$15='Inputs and Results'!$G$13, 'Inputs and Results'!$G$13, IF(F6371 &lt;= ('Inputs and Results'!$G$14-'Inputs and Results'!$G$13)/('Inputs and Results'!$G$15-'Inputs and Results'!$G$13), 'Inputs and Results'!$G$13 + SQRT(F6371*('Inputs and Results'!$G$15-'Inputs and Results'!$G$13)*('Inputs and Results'!$G$14-'Inputs and Results'!$G$13)), 'Inputs and Results'!$G$15 - SQRT((1-F6371)*('Inputs and Results'!$G$15-'Inputs and Results'!$G$13)*('Inputs and Results'!$G$15-'Inputs and Results'!$G$14))))</f>
        <v>469.37787101148069</v>
      </c>
      <c r="D6371">
        <f t="shared" ca="1" si="416"/>
        <v>534.24615414562027</v>
      </c>
      <c r="E6371">
        <f t="shared" ca="1" si="418"/>
        <v>0.61485587037616496</v>
      </c>
      <c r="F6371">
        <f t="shared" ca="1" si="418"/>
        <v>0.37068746338868719</v>
      </c>
    </row>
    <row r="6372" spans="1:6" ht="15.75" customHeight="1" x14ac:dyDescent="0.2">
      <c r="A6372">
        <v>6371</v>
      </c>
      <c r="B6372" s="47">
        <f ca="1">IF('Inputs and Results'!$C$15='Inputs and Results'!$C$13, 'Inputs and Results'!$C$13, IF(E6372 &lt;= ('Inputs and Results'!$C$14-'Inputs and Results'!$C$13)/('Inputs and Results'!$C$15-'Inputs and Results'!$C$13), 'Inputs and Results'!$C$13 + SQRT(E6372*('Inputs and Results'!$C$15-'Inputs and Results'!$C$13)*('Inputs and Results'!$C$14-'Inputs and Results'!$C$13)), 'Inputs and Results'!$C$15 - SQRT((1-E6372)*('Inputs and Results'!$C$15-'Inputs and Results'!$C$13)*('Inputs and Results'!$C$15-'Inputs and Results'!$C$14))))</f>
        <v>1.8408117668064139</v>
      </c>
      <c r="C6372" s="47">
        <f ca="1">IF('Inputs and Results'!$G$15='Inputs and Results'!$G$13, 'Inputs and Results'!$G$13, IF(F6372 &lt;= ('Inputs and Results'!$G$14-'Inputs and Results'!$G$13)/('Inputs and Results'!$G$15-'Inputs and Results'!$G$13), 'Inputs and Results'!$G$13 + SQRT(F6372*('Inputs and Results'!$G$15-'Inputs and Results'!$G$13)*('Inputs and Results'!$G$14-'Inputs and Results'!$G$13)), 'Inputs and Results'!$G$15 - SQRT((1-F6372)*('Inputs and Results'!$G$15-'Inputs and Results'!$G$13)*('Inputs and Results'!$G$15-'Inputs and Results'!$G$14))))</f>
        <v>887.74077120617858</v>
      </c>
      <c r="D6372">
        <f t="shared" ca="1" si="416"/>
        <v>1634.163657510134</v>
      </c>
      <c r="E6372">
        <f t="shared" ca="1" si="418"/>
        <v>0.85069807111394802</v>
      </c>
      <c r="F6372">
        <f t="shared" ca="1" si="418"/>
        <v>0.88504938341000716</v>
      </c>
    </row>
    <row r="6373" spans="1:6" ht="15.75" customHeight="1" x14ac:dyDescent="0.2">
      <c r="A6373">
        <v>6372</v>
      </c>
      <c r="B6373" s="47">
        <f ca="1">IF('Inputs and Results'!$C$15='Inputs and Results'!$C$13, 'Inputs and Results'!$C$13, IF(E6373 &lt;= ('Inputs and Results'!$C$14-'Inputs and Results'!$C$13)/('Inputs and Results'!$C$15-'Inputs and Results'!$C$13), 'Inputs and Results'!$C$13 + SQRT(E6373*('Inputs and Results'!$C$15-'Inputs and Results'!$C$13)*('Inputs and Results'!$C$14-'Inputs and Results'!$C$13)), 'Inputs and Results'!$C$15 - SQRT((1-E6373)*('Inputs and Results'!$C$15-'Inputs and Results'!$C$13)*('Inputs and Results'!$C$15-'Inputs and Results'!$C$14))))</f>
        <v>0.40478611445111756</v>
      </c>
      <c r="C6373" s="47">
        <f ca="1">IF('Inputs and Results'!$G$15='Inputs and Results'!$G$13, 'Inputs and Results'!$G$13, IF(F6373 &lt;= ('Inputs and Results'!$G$14-'Inputs and Results'!$G$13)/('Inputs and Results'!$G$15-'Inputs and Results'!$G$13), 'Inputs and Results'!$G$13 + SQRT(F6373*('Inputs and Results'!$G$15-'Inputs and Results'!$G$13)*('Inputs and Results'!$G$14-'Inputs and Results'!$G$13)), 'Inputs and Results'!$G$15 - SQRT((1-F6373)*('Inputs and Results'!$G$15-'Inputs and Results'!$G$13)*('Inputs and Results'!$G$15-'Inputs and Results'!$G$14))))</f>
        <v>296.55394080351914</v>
      </c>
      <c r="D6373">
        <f t="shared" ca="1" si="416"/>
        <v>120.04091742302325</v>
      </c>
      <c r="E6373">
        <f t="shared" ca="1" si="418"/>
        <v>0.25165165425047464</v>
      </c>
      <c r="F6373">
        <f t="shared" ca="1" si="418"/>
        <v>3.7756036459389297E-2</v>
      </c>
    </row>
    <row r="6374" spans="1:6" ht="15.75" customHeight="1" x14ac:dyDescent="0.2">
      <c r="A6374">
        <v>6373</v>
      </c>
      <c r="B6374" s="47">
        <f ca="1">IF('Inputs and Results'!$C$15='Inputs and Results'!$C$13, 'Inputs and Results'!$C$13, IF(E6374 &lt;= ('Inputs and Results'!$C$14-'Inputs and Results'!$C$13)/('Inputs and Results'!$C$15-'Inputs and Results'!$C$13), 'Inputs and Results'!$C$13 + SQRT(E6374*('Inputs and Results'!$C$15-'Inputs and Results'!$C$13)*('Inputs and Results'!$C$14-'Inputs and Results'!$C$13)), 'Inputs and Results'!$C$15 - SQRT((1-E6374)*('Inputs and Results'!$C$15-'Inputs and Results'!$C$13)*('Inputs and Results'!$C$15-'Inputs and Results'!$C$14))))</f>
        <v>1.2195468224646466</v>
      </c>
      <c r="C6374" s="47">
        <f ca="1">IF('Inputs and Results'!$G$15='Inputs and Results'!$G$13, 'Inputs and Results'!$G$13, IF(F6374 &lt;= ('Inputs and Results'!$G$14-'Inputs and Results'!$G$13)/('Inputs and Results'!$G$15-'Inputs and Results'!$G$13), 'Inputs and Results'!$G$13 + SQRT(F6374*('Inputs and Results'!$G$15-'Inputs and Results'!$G$13)*('Inputs and Results'!$G$14-'Inputs and Results'!$G$13)), 'Inputs and Results'!$G$15 - SQRT((1-F6374)*('Inputs and Results'!$G$15-'Inputs and Results'!$G$13)*('Inputs and Results'!$G$15-'Inputs and Results'!$G$14))))</f>
        <v>580.81336716399505</v>
      </c>
      <c r="D6374">
        <f t="shared" ca="1" si="416"/>
        <v>708.32909636984232</v>
      </c>
      <c r="E6374">
        <f t="shared" ca="1" si="418"/>
        <v>0.64777627584491815</v>
      </c>
      <c r="F6374">
        <f t="shared" ca="1" si="418"/>
        <v>0.54801514394754602</v>
      </c>
    </row>
    <row r="6375" spans="1:6" ht="15.75" customHeight="1" x14ac:dyDescent="0.2">
      <c r="A6375">
        <v>6374</v>
      </c>
      <c r="B6375" s="47">
        <f ca="1">IF('Inputs and Results'!$C$15='Inputs and Results'!$C$13, 'Inputs and Results'!$C$13, IF(E6375 &lt;= ('Inputs and Results'!$C$14-'Inputs and Results'!$C$13)/('Inputs and Results'!$C$15-'Inputs and Results'!$C$13), 'Inputs and Results'!$C$13 + SQRT(E6375*('Inputs and Results'!$C$15-'Inputs and Results'!$C$13)*('Inputs and Results'!$C$14-'Inputs and Results'!$C$13)), 'Inputs and Results'!$C$15 - SQRT((1-E6375)*('Inputs and Results'!$C$15-'Inputs and Results'!$C$13)*('Inputs and Results'!$C$15-'Inputs and Results'!$C$14))))</f>
        <v>0.16340370538520421</v>
      </c>
      <c r="C6375" s="47">
        <f ca="1">IF('Inputs and Results'!$G$15='Inputs and Results'!$G$13, 'Inputs and Results'!$G$13, IF(F6375 &lt;= ('Inputs and Results'!$G$14-'Inputs and Results'!$G$13)/('Inputs and Results'!$G$15-'Inputs and Results'!$G$13), 'Inputs and Results'!$G$13 + SQRT(F6375*('Inputs and Results'!$G$15-'Inputs and Results'!$G$13)*('Inputs and Results'!$G$14-'Inputs and Results'!$G$13)), 'Inputs and Results'!$G$15 - SQRT((1-F6375)*('Inputs and Results'!$G$15-'Inputs and Results'!$G$13)*('Inputs and Results'!$G$15-'Inputs and Results'!$G$14))))</f>
        <v>342.92176975170537</v>
      </c>
      <c r="D6375">
        <f t="shared" ca="1" si="416"/>
        <v>56.034687834680497</v>
      </c>
      <c r="E6375">
        <f t="shared" ca="1" si="418"/>
        <v>0.1059690512641791</v>
      </c>
      <c r="F6375">
        <f t="shared" ca="1" si="418"/>
        <v>0.13399247057670083</v>
      </c>
    </row>
    <row r="6376" spans="1:6" ht="15.75" customHeight="1" x14ac:dyDescent="0.2">
      <c r="A6376">
        <v>6375</v>
      </c>
      <c r="B6376" s="47">
        <f ca="1">IF('Inputs and Results'!$C$15='Inputs and Results'!$C$13, 'Inputs and Results'!$C$13, IF(E6376 &lt;= ('Inputs and Results'!$C$14-'Inputs and Results'!$C$13)/('Inputs and Results'!$C$15-'Inputs and Results'!$C$13), 'Inputs and Results'!$C$13 + SQRT(E6376*('Inputs and Results'!$C$15-'Inputs and Results'!$C$13)*('Inputs and Results'!$C$14-'Inputs and Results'!$C$13)), 'Inputs and Results'!$C$15 - SQRT((1-E6376)*('Inputs and Results'!$C$15-'Inputs and Results'!$C$13)*('Inputs and Results'!$C$15-'Inputs and Results'!$C$14))))</f>
        <v>0.66855253658291858</v>
      </c>
      <c r="C6376" s="47">
        <f ca="1">IF('Inputs and Results'!$G$15='Inputs and Results'!$G$13, 'Inputs and Results'!$G$13, IF(F6376 &lt;= ('Inputs and Results'!$G$14-'Inputs and Results'!$G$13)/('Inputs and Results'!$G$15-'Inputs and Results'!$G$13), 'Inputs and Results'!$G$13 + SQRT(F6376*('Inputs and Results'!$G$15-'Inputs and Results'!$G$13)*('Inputs and Results'!$G$14-'Inputs and Results'!$G$13)), 'Inputs and Results'!$G$15 - SQRT((1-F6376)*('Inputs and Results'!$G$15-'Inputs and Results'!$G$13)*('Inputs and Results'!$G$15-'Inputs and Results'!$G$14))))</f>
        <v>384.78288436438856</v>
      </c>
      <c r="D6376">
        <f t="shared" ca="1" si="416"/>
        <v>257.2475733755038</v>
      </c>
      <c r="E6376">
        <f t="shared" ca="1" si="418"/>
        <v>0.39603919170289514</v>
      </c>
      <c r="F6376">
        <f t="shared" ca="1" si="418"/>
        <v>0.21652107640959839</v>
      </c>
    </row>
    <row r="6377" spans="1:6" ht="15.75" customHeight="1" x14ac:dyDescent="0.2">
      <c r="A6377">
        <v>6376</v>
      </c>
      <c r="B6377" s="47">
        <f ca="1">IF('Inputs and Results'!$C$15='Inputs and Results'!$C$13, 'Inputs and Results'!$C$13, IF(E6377 &lt;= ('Inputs and Results'!$C$14-'Inputs and Results'!$C$13)/('Inputs and Results'!$C$15-'Inputs and Results'!$C$13), 'Inputs and Results'!$C$13 + SQRT(E6377*('Inputs and Results'!$C$15-'Inputs and Results'!$C$13)*('Inputs and Results'!$C$14-'Inputs and Results'!$C$13)), 'Inputs and Results'!$C$15 - SQRT((1-E6377)*('Inputs and Results'!$C$15-'Inputs and Results'!$C$13)*('Inputs and Results'!$C$15-'Inputs and Results'!$C$14))))</f>
        <v>0.9728840808806396</v>
      </c>
      <c r="C6377" s="47">
        <f ca="1">IF('Inputs and Results'!$G$15='Inputs and Results'!$G$13, 'Inputs and Results'!$G$13, IF(F6377 &lt;= ('Inputs and Results'!$G$14-'Inputs and Results'!$G$13)/('Inputs and Results'!$G$15-'Inputs and Results'!$G$13), 'Inputs and Results'!$G$13 + SQRT(F6377*('Inputs and Results'!$G$15-'Inputs and Results'!$G$13)*('Inputs and Results'!$G$14-'Inputs and Results'!$G$13)), 'Inputs and Results'!$G$15 - SQRT((1-F6377)*('Inputs and Results'!$G$15-'Inputs and Results'!$G$13)*('Inputs and Results'!$G$15-'Inputs and Results'!$G$14))))</f>
        <v>341.04649633517374</v>
      </c>
      <c r="D6377">
        <f t="shared" ca="1" si="416"/>
        <v>331.79870712460792</v>
      </c>
      <c r="E6377">
        <f t="shared" ca="1" si="418"/>
        <v>0.54342233893920777</v>
      </c>
      <c r="F6377">
        <f t="shared" ca="1" si="418"/>
        <v>0.13019870360182939</v>
      </c>
    </row>
    <row r="6378" spans="1:6" ht="15.75" customHeight="1" x14ac:dyDescent="0.2">
      <c r="A6378">
        <v>6377</v>
      </c>
      <c r="B6378" s="47">
        <f ca="1">IF('Inputs and Results'!$C$15='Inputs and Results'!$C$13, 'Inputs and Results'!$C$13, IF(E6378 &lt;= ('Inputs and Results'!$C$14-'Inputs and Results'!$C$13)/('Inputs and Results'!$C$15-'Inputs and Results'!$C$13), 'Inputs and Results'!$C$13 + SQRT(E6378*('Inputs and Results'!$C$15-'Inputs and Results'!$C$13)*('Inputs and Results'!$C$14-'Inputs and Results'!$C$13)), 'Inputs and Results'!$C$15 - SQRT((1-E6378)*('Inputs and Results'!$C$15-'Inputs and Results'!$C$13)*('Inputs and Results'!$C$15-'Inputs and Results'!$C$14))))</f>
        <v>1.0217357329992178</v>
      </c>
      <c r="C6378" s="47">
        <f ca="1">IF('Inputs and Results'!$G$15='Inputs and Results'!$G$13, 'Inputs and Results'!$G$13, IF(F6378 &lt;= ('Inputs and Results'!$G$14-'Inputs and Results'!$G$13)/('Inputs and Results'!$G$15-'Inputs and Results'!$G$13), 'Inputs and Results'!$G$13 + SQRT(F6378*('Inputs and Results'!$G$15-'Inputs and Results'!$G$13)*('Inputs and Results'!$G$14-'Inputs and Results'!$G$13)), 'Inputs and Results'!$G$15 - SQRT((1-F6378)*('Inputs and Results'!$G$15-'Inputs and Results'!$G$13)*('Inputs and Results'!$G$15-'Inputs and Results'!$G$14))))</f>
        <v>342.4680281076752</v>
      </c>
      <c r="D6378">
        <f t="shared" ca="1" si="416"/>
        <v>349.91182172739224</v>
      </c>
      <c r="E6378">
        <f t="shared" ca="1" si="418"/>
        <v>0.56516338776753972</v>
      </c>
      <c r="F6378">
        <f t="shared" ca="1" si="418"/>
        <v>0.13307529013860564</v>
      </c>
    </row>
    <row r="6379" spans="1:6" ht="15.75" customHeight="1" x14ac:dyDescent="0.2">
      <c r="A6379">
        <v>6378</v>
      </c>
      <c r="B6379" s="47">
        <f ca="1">IF('Inputs and Results'!$C$15='Inputs and Results'!$C$13, 'Inputs and Results'!$C$13, IF(E6379 &lt;= ('Inputs and Results'!$C$14-'Inputs and Results'!$C$13)/('Inputs and Results'!$C$15-'Inputs and Results'!$C$13), 'Inputs and Results'!$C$13 + SQRT(E6379*('Inputs and Results'!$C$15-'Inputs and Results'!$C$13)*('Inputs and Results'!$C$14-'Inputs and Results'!$C$13)), 'Inputs and Results'!$C$15 - SQRT((1-E6379)*('Inputs and Results'!$C$15-'Inputs and Results'!$C$13)*('Inputs and Results'!$C$15-'Inputs and Results'!$C$14))))</f>
        <v>1.0996424493661641</v>
      </c>
      <c r="C6379" s="47">
        <f ca="1">IF('Inputs and Results'!$G$15='Inputs and Results'!$G$13, 'Inputs and Results'!$G$13, IF(F6379 &lt;= ('Inputs and Results'!$G$14-'Inputs and Results'!$G$13)/('Inputs and Results'!$G$15-'Inputs and Results'!$G$13), 'Inputs and Results'!$G$13 + SQRT(F6379*('Inputs and Results'!$G$15-'Inputs and Results'!$G$13)*('Inputs and Results'!$G$14-'Inputs and Results'!$G$13)), 'Inputs and Results'!$G$15 - SQRT((1-F6379)*('Inputs and Results'!$G$15-'Inputs and Results'!$G$13)*('Inputs and Results'!$G$15-'Inputs and Results'!$G$14))))</f>
        <v>580.32815243145717</v>
      </c>
      <c r="D6379">
        <f t="shared" ca="1" si="416"/>
        <v>638.15347097586823</v>
      </c>
      <c r="E6379">
        <f t="shared" ca="1" si="418"/>
        <v>0.59873790886099643</v>
      </c>
      <c r="F6379">
        <f t="shared" ca="1" si="418"/>
        <v>0.54730648640066748</v>
      </c>
    </row>
    <row r="6380" spans="1:6" ht="15.75" customHeight="1" x14ac:dyDescent="0.2">
      <c r="A6380">
        <v>6379</v>
      </c>
      <c r="B6380" s="47">
        <f ca="1">IF('Inputs and Results'!$C$15='Inputs and Results'!$C$13, 'Inputs and Results'!$C$13, IF(E6380 &lt;= ('Inputs and Results'!$C$14-'Inputs and Results'!$C$13)/('Inputs and Results'!$C$15-'Inputs and Results'!$C$13), 'Inputs and Results'!$C$13 + SQRT(E6380*('Inputs and Results'!$C$15-'Inputs and Results'!$C$13)*('Inputs and Results'!$C$14-'Inputs and Results'!$C$13)), 'Inputs and Results'!$C$15 - SQRT((1-E6380)*('Inputs and Results'!$C$15-'Inputs and Results'!$C$13)*('Inputs and Results'!$C$15-'Inputs and Results'!$C$14))))</f>
        <v>1.0493544381638915</v>
      </c>
      <c r="C6380" s="47">
        <f ca="1">IF('Inputs and Results'!$G$15='Inputs and Results'!$G$13, 'Inputs and Results'!$G$13, IF(F6380 &lt;= ('Inputs and Results'!$G$14-'Inputs and Results'!$G$13)/('Inputs and Results'!$G$15-'Inputs and Results'!$G$13), 'Inputs and Results'!$G$13 + SQRT(F6380*('Inputs and Results'!$G$15-'Inputs and Results'!$G$13)*('Inputs and Results'!$G$14-'Inputs and Results'!$G$13)), 'Inputs and Results'!$G$15 - SQRT((1-F6380)*('Inputs and Results'!$G$15-'Inputs and Results'!$G$13)*('Inputs and Results'!$G$15-'Inputs and Results'!$G$14))))</f>
        <v>493.8730000392535</v>
      </c>
      <c r="D6380">
        <f t="shared" ca="1" si="416"/>
        <v>518.24782448050644</v>
      </c>
      <c r="E6380">
        <f t="shared" ca="1" si="418"/>
        <v>0.57722021023212144</v>
      </c>
      <c r="F6380">
        <f t="shared" ca="1" si="418"/>
        <v>0.41217727028808537</v>
      </c>
    </row>
    <row r="6381" spans="1:6" ht="15.75" customHeight="1" x14ac:dyDescent="0.2">
      <c r="A6381">
        <v>6380</v>
      </c>
      <c r="B6381" s="47">
        <f ca="1">IF('Inputs and Results'!$C$15='Inputs and Results'!$C$13, 'Inputs and Results'!$C$13, IF(E6381 &lt;= ('Inputs and Results'!$C$14-'Inputs and Results'!$C$13)/('Inputs and Results'!$C$15-'Inputs and Results'!$C$13), 'Inputs and Results'!$C$13 + SQRT(E6381*('Inputs and Results'!$C$15-'Inputs and Results'!$C$13)*('Inputs and Results'!$C$14-'Inputs and Results'!$C$13)), 'Inputs and Results'!$C$15 - SQRT((1-E6381)*('Inputs and Results'!$C$15-'Inputs and Results'!$C$13)*('Inputs and Results'!$C$15-'Inputs and Results'!$C$14))))</f>
        <v>1.7371084881222272</v>
      </c>
      <c r="C6381" s="47">
        <f ca="1">IF('Inputs and Results'!$G$15='Inputs and Results'!$G$13, 'Inputs and Results'!$G$13, IF(F6381 &lt;= ('Inputs and Results'!$G$14-'Inputs and Results'!$G$13)/('Inputs and Results'!$G$15-'Inputs and Results'!$G$13), 'Inputs and Results'!$G$13 + SQRT(F6381*('Inputs and Results'!$G$15-'Inputs and Results'!$G$13)*('Inputs and Results'!$G$14-'Inputs and Results'!$G$13)), 'Inputs and Results'!$G$15 - SQRT((1-F6381)*('Inputs and Results'!$G$15-'Inputs and Results'!$G$13)*('Inputs and Results'!$G$15-'Inputs and Results'!$G$14))))</f>
        <v>732.44420059947015</v>
      </c>
      <c r="D6381">
        <f t="shared" ca="1" si="416"/>
        <v>1272.3350379372389</v>
      </c>
      <c r="E6381">
        <f t="shared" ca="1" si="418"/>
        <v>0.82278944769189699</v>
      </c>
      <c r="F6381">
        <f t="shared" ca="1" si="418"/>
        <v>0.74228028879402375</v>
      </c>
    </row>
    <row r="6382" spans="1:6" ht="15.75" customHeight="1" x14ac:dyDescent="0.2">
      <c r="A6382">
        <v>6381</v>
      </c>
      <c r="B6382" s="47">
        <f ca="1">IF('Inputs and Results'!$C$15='Inputs and Results'!$C$13, 'Inputs and Results'!$C$13, IF(E6382 &lt;= ('Inputs and Results'!$C$14-'Inputs and Results'!$C$13)/('Inputs and Results'!$C$15-'Inputs and Results'!$C$13), 'Inputs and Results'!$C$13 + SQRT(E6382*('Inputs and Results'!$C$15-'Inputs and Results'!$C$13)*('Inputs and Results'!$C$14-'Inputs and Results'!$C$13)), 'Inputs and Results'!$C$15 - SQRT((1-E6382)*('Inputs and Results'!$C$15-'Inputs and Results'!$C$13)*('Inputs and Results'!$C$15-'Inputs and Results'!$C$14))))</f>
        <v>0.25539351325741322</v>
      </c>
      <c r="C6382" s="47">
        <f ca="1">IF('Inputs and Results'!$G$15='Inputs and Results'!$G$13, 'Inputs and Results'!$G$13, IF(F6382 &lt;= ('Inputs and Results'!$G$14-'Inputs and Results'!$G$13)/('Inputs and Results'!$G$15-'Inputs and Results'!$G$13), 'Inputs and Results'!$G$13 + SQRT(F6382*('Inputs and Results'!$G$15-'Inputs and Results'!$G$13)*('Inputs and Results'!$G$14-'Inputs and Results'!$G$13)), 'Inputs and Results'!$G$15 - SQRT((1-F6382)*('Inputs and Results'!$G$15-'Inputs and Results'!$G$13)*('Inputs and Results'!$G$15-'Inputs and Results'!$G$14))))</f>
        <v>326.14779594123627</v>
      </c>
      <c r="D6382">
        <f t="shared" ca="1" si="416"/>
        <v>83.296031446594228</v>
      </c>
      <c r="E6382">
        <f t="shared" ref="E6382:F6401" ca="1" si="419">RAND()</f>
        <v>0.16301502588116834</v>
      </c>
      <c r="F6382">
        <f t="shared" ca="1" si="419"/>
        <v>9.976330484100715E-2</v>
      </c>
    </row>
    <row r="6383" spans="1:6" ht="15.75" customHeight="1" x14ac:dyDescent="0.2">
      <c r="A6383">
        <v>6382</v>
      </c>
      <c r="B6383" s="47">
        <f ca="1">IF('Inputs and Results'!$C$15='Inputs and Results'!$C$13, 'Inputs and Results'!$C$13, IF(E6383 &lt;= ('Inputs and Results'!$C$14-'Inputs and Results'!$C$13)/('Inputs and Results'!$C$15-'Inputs and Results'!$C$13), 'Inputs and Results'!$C$13 + SQRT(E6383*('Inputs and Results'!$C$15-'Inputs and Results'!$C$13)*('Inputs and Results'!$C$14-'Inputs and Results'!$C$13)), 'Inputs and Results'!$C$15 - SQRT((1-E6383)*('Inputs and Results'!$C$15-'Inputs and Results'!$C$13)*('Inputs and Results'!$C$15-'Inputs and Results'!$C$14))))</f>
        <v>1.0119758945467461</v>
      </c>
      <c r="C6383" s="47">
        <f ca="1">IF('Inputs and Results'!$G$15='Inputs and Results'!$G$13, 'Inputs and Results'!$G$13, IF(F6383 &lt;= ('Inputs and Results'!$G$14-'Inputs and Results'!$G$13)/('Inputs and Results'!$G$15-'Inputs and Results'!$G$13), 'Inputs and Results'!$G$13 + SQRT(F6383*('Inputs and Results'!$G$15-'Inputs and Results'!$G$13)*('Inputs and Results'!$G$14-'Inputs and Results'!$G$13)), 'Inputs and Results'!$G$15 - SQRT((1-F6383)*('Inputs and Results'!$G$15-'Inputs and Results'!$G$13)*('Inputs and Results'!$G$15-'Inputs and Results'!$G$14))))</f>
        <v>685.42529178434916</v>
      </c>
      <c r="D6383">
        <f t="shared" ca="1" si="416"/>
        <v>693.63387279843118</v>
      </c>
      <c r="E6383">
        <f t="shared" ca="1" si="419"/>
        <v>0.56086223957075443</v>
      </c>
      <c r="F6383">
        <f t="shared" ca="1" si="419"/>
        <v>0.68783974090474032</v>
      </c>
    </row>
    <row r="6384" spans="1:6" ht="15.75" customHeight="1" x14ac:dyDescent="0.2">
      <c r="A6384">
        <v>6383</v>
      </c>
      <c r="B6384" s="47">
        <f ca="1">IF('Inputs and Results'!$C$15='Inputs and Results'!$C$13, 'Inputs and Results'!$C$13, IF(E6384 &lt;= ('Inputs and Results'!$C$14-'Inputs and Results'!$C$13)/('Inputs and Results'!$C$15-'Inputs and Results'!$C$13), 'Inputs and Results'!$C$13 + SQRT(E6384*('Inputs and Results'!$C$15-'Inputs and Results'!$C$13)*('Inputs and Results'!$C$14-'Inputs and Results'!$C$13)), 'Inputs and Results'!$C$15 - SQRT((1-E6384)*('Inputs and Results'!$C$15-'Inputs and Results'!$C$13)*('Inputs and Results'!$C$15-'Inputs and Results'!$C$14))))</f>
        <v>0.34974352730155278</v>
      </c>
      <c r="C6384" s="47">
        <f ca="1">IF('Inputs and Results'!$G$15='Inputs and Results'!$G$13, 'Inputs and Results'!$G$13, IF(F6384 &lt;= ('Inputs and Results'!$G$14-'Inputs and Results'!$G$13)/('Inputs and Results'!$G$15-'Inputs and Results'!$G$13), 'Inputs and Results'!$G$13 + SQRT(F6384*('Inputs and Results'!$G$15-'Inputs and Results'!$G$13)*('Inputs and Results'!$G$14-'Inputs and Results'!$G$13)), 'Inputs and Results'!$G$15 - SQRT((1-F6384)*('Inputs and Results'!$G$15-'Inputs and Results'!$G$13)*('Inputs and Results'!$G$15-'Inputs and Results'!$G$14))))</f>
        <v>899.50465515288897</v>
      </c>
      <c r="D6384">
        <f t="shared" ca="1" si="416"/>
        <v>314.59593091733825</v>
      </c>
      <c r="E6384">
        <f t="shared" ca="1" si="419"/>
        <v>0.2195711809911095</v>
      </c>
      <c r="F6384">
        <f t="shared" ca="1" si="419"/>
        <v>0.89354740896185858</v>
      </c>
    </row>
    <row r="6385" spans="1:6" ht="15.75" customHeight="1" x14ac:dyDescent="0.2">
      <c r="A6385">
        <v>6384</v>
      </c>
      <c r="B6385" s="47">
        <f ca="1">IF('Inputs and Results'!$C$15='Inputs and Results'!$C$13, 'Inputs and Results'!$C$13, IF(E6385 &lt;= ('Inputs and Results'!$C$14-'Inputs and Results'!$C$13)/('Inputs and Results'!$C$15-'Inputs and Results'!$C$13), 'Inputs and Results'!$C$13 + SQRT(E6385*('Inputs and Results'!$C$15-'Inputs and Results'!$C$13)*('Inputs and Results'!$C$14-'Inputs and Results'!$C$13)), 'Inputs and Results'!$C$15 - SQRT((1-E6385)*('Inputs and Results'!$C$15-'Inputs and Results'!$C$13)*('Inputs and Results'!$C$15-'Inputs and Results'!$C$14))))</f>
        <v>1.9764481354920027</v>
      </c>
      <c r="C6385" s="47">
        <f ca="1">IF('Inputs and Results'!$G$15='Inputs and Results'!$G$13, 'Inputs and Results'!$G$13, IF(F6385 &lt;= ('Inputs and Results'!$G$14-'Inputs and Results'!$G$13)/('Inputs and Results'!$G$15-'Inputs and Results'!$G$13), 'Inputs and Results'!$G$13 + SQRT(F6385*('Inputs and Results'!$G$15-'Inputs and Results'!$G$13)*('Inputs and Results'!$G$14-'Inputs and Results'!$G$13)), 'Inputs and Results'!$G$15 - SQRT((1-F6385)*('Inputs and Results'!$G$15-'Inputs and Results'!$G$13)*('Inputs and Results'!$G$15-'Inputs and Results'!$G$14))))</f>
        <v>850.71082088870321</v>
      </c>
      <c r="D6385">
        <f t="shared" ca="1" si="416"/>
        <v>1681.3858157883485</v>
      </c>
      <c r="E6385">
        <f t="shared" ca="1" si="419"/>
        <v>0.88359350896246691</v>
      </c>
      <c r="F6385">
        <f t="shared" ca="1" si="419"/>
        <v>0.85616949588118996</v>
      </c>
    </row>
    <row r="6386" spans="1:6" ht="15.75" customHeight="1" x14ac:dyDescent="0.2">
      <c r="A6386">
        <v>6385</v>
      </c>
      <c r="B6386" s="47">
        <f ca="1">IF('Inputs and Results'!$C$15='Inputs and Results'!$C$13, 'Inputs and Results'!$C$13, IF(E6386 &lt;= ('Inputs and Results'!$C$14-'Inputs and Results'!$C$13)/('Inputs and Results'!$C$15-'Inputs and Results'!$C$13), 'Inputs and Results'!$C$13 + SQRT(E6386*('Inputs and Results'!$C$15-'Inputs and Results'!$C$13)*('Inputs and Results'!$C$14-'Inputs and Results'!$C$13)), 'Inputs and Results'!$C$15 - SQRT((1-E6386)*('Inputs and Results'!$C$15-'Inputs and Results'!$C$13)*('Inputs and Results'!$C$15-'Inputs and Results'!$C$14))))</f>
        <v>1.4563105896303696</v>
      </c>
      <c r="C6386" s="47">
        <f ca="1">IF('Inputs and Results'!$G$15='Inputs and Results'!$G$13, 'Inputs and Results'!$G$13, IF(F6386 &lt;= ('Inputs and Results'!$G$14-'Inputs and Results'!$G$13)/('Inputs and Results'!$G$15-'Inputs and Results'!$G$13), 'Inputs and Results'!$G$13 + SQRT(F6386*('Inputs and Results'!$G$15-'Inputs and Results'!$G$13)*('Inputs and Results'!$G$14-'Inputs and Results'!$G$13)), 'Inputs and Results'!$G$15 - SQRT((1-F6386)*('Inputs and Results'!$G$15-'Inputs and Results'!$G$13)*('Inputs and Results'!$G$15-'Inputs and Results'!$G$14))))</f>
        <v>485.91201362777986</v>
      </c>
      <c r="D6386">
        <f t="shared" ca="1" si="416"/>
        <v>707.63881107475231</v>
      </c>
      <c r="E6386">
        <f t="shared" ca="1" si="419"/>
        <v>0.73522477825696253</v>
      </c>
      <c r="F6386">
        <f t="shared" ca="1" si="419"/>
        <v>0.39884814306178074</v>
      </c>
    </row>
    <row r="6387" spans="1:6" ht="15.75" customHeight="1" x14ac:dyDescent="0.2">
      <c r="A6387">
        <v>6386</v>
      </c>
      <c r="B6387" s="47">
        <f ca="1">IF('Inputs and Results'!$C$15='Inputs and Results'!$C$13, 'Inputs and Results'!$C$13, IF(E6387 &lt;= ('Inputs and Results'!$C$14-'Inputs and Results'!$C$13)/('Inputs and Results'!$C$15-'Inputs and Results'!$C$13), 'Inputs and Results'!$C$13 + SQRT(E6387*('Inputs and Results'!$C$15-'Inputs and Results'!$C$13)*('Inputs and Results'!$C$14-'Inputs and Results'!$C$13)), 'Inputs and Results'!$C$15 - SQRT((1-E6387)*('Inputs and Results'!$C$15-'Inputs and Results'!$C$13)*('Inputs and Results'!$C$15-'Inputs and Results'!$C$14))))</f>
        <v>1.1080154308252654</v>
      </c>
      <c r="C6387" s="47">
        <f ca="1">IF('Inputs and Results'!$G$15='Inputs and Results'!$G$13, 'Inputs and Results'!$G$13, IF(F6387 &lt;= ('Inputs and Results'!$G$14-'Inputs and Results'!$G$13)/('Inputs and Results'!$G$15-'Inputs and Results'!$G$13), 'Inputs and Results'!$G$13 + SQRT(F6387*('Inputs and Results'!$G$15-'Inputs and Results'!$G$13)*('Inputs and Results'!$G$14-'Inputs and Results'!$G$13)), 'Inputs and Results'!$G$15 - SQRT((1-F6387)*('Inputs and Results'!$G$15-'Inputs and Results'!$G$13)*('Inputs and Results'!$G$15-'Inputs and Results'!$G$14))))</f>
        <v>329.59195911332495</v>
      </c>
      <c r="D6387">
        <f t="shared" ca="1" si="416"/>
        <v>365.19297657349404</v>
      </c>
      <c r="E6387">
        <f t="shared" ca="1" si="419"/>
        <v>0.60226604333385492</v>
      </c>
      <c r="F6387">
        <f t="shared" ca="1" si="419"/>
        <v>0.10684562802295605</v>
      </c>
    </row>
    <row r="6388" spans="1:6" ht="15.75" customHeight="1" x14ac:dyDescent="0.2">
      <c r="A6388">
        <v>6387</v>
      </c>
      <c r="B6388" s="47">
        <f ca="1">IF('Inputs and Results'!$C$15='Inputs and Results'!$C$13, 'Inputs and Results'!$C$13, IF(E6388 &lt;= ('Inputs and Results'!$C$14-'Inputs and Results'!$C$13)/('Inputs and Results'!$C$15-'Inputs and Results'!$C$13), 'Inputs and Results'!$C$13 + SQRT(E6388*('Inputs and Results'!$C$15-'Inputs and Results'!$C$13)*('Inputs and Results'!$C$14-'Inputs and Results'!$C$13)), 'Inputs and Results'!$C$15 - SQRT((1-E6388)*('Inputs and Results'!$C$15-'Inputs and Results'!$C$13)*('Inputs and Results'!$C$15-'Inputs and Results'!$C$14))))</f>
        <v>2.1325797684348466</v>
      </c>
      <c r="C6388" s="47">
        <f ca="1">IF('Inputs and Results'!$G$15='Inputs and Results'!$G$13, 'Inputs and Results'!$G$13, IF(F6388 &lt;= ('Inputs and Results'!$G$14-'Inputs and Results'!$G$13)/('Inputs and Results'!$G$15-'Inputs and Results'!$G$13), 'Inputs and Results'!$G$13 + SQRT(F6388*('Inputs and Results'!$G$15-'Inputs and Results'!$G$13)*('Inputs and Results'!$G$14-'Inputs and Results'!$G$13)), 'Inputs and Results'!$G$15 - SQRT((1-F6388)*('Inputs and Results'!$G$15-'Inputs and Results'!$G$13)*('Inputs and Results'!$G$15-'Inputs and Results'!$G$14))))</f>
        <v>959.97618615531428</v>
      </c>
      <c r="D6388">
        <f t="shared" ca="1" si="416"/>
        <v>2047.2257927740673</v>
      </c>
      <c r="E6388">
        <f t="shared" ca="1" si="419"/>
        <v>0.91639801576349511</v>
      </c>
      <c r="F6388">
        <f t="shared" ca="1" si="419"/>
        <v>0.93208129386277205</v>
      </c>
    </row>
    <row r="6389" spans="1:6" ht="15.75" customHeight="1" x14ac:dyDescent="0.2">
      <c r="A6389">
        <v>6388</v>
      </c>
      <c r="B6389" s="47">
        <f ca="1">IF('Inputs and Results'!$C$15='Inputs and Results'!$C$13, 'Inputs and Results'!$C$13, IF(E6389 &lt;= ('Inputs and Results'!$C$14-'Inputs and Results'!$C$13)/('Inputs and Results'!$C$15-'Inputs and Results'!$C$13), 'Inputs and Results'!$C$13 + SQRT(E6389*('Inputs and Results'!$C$15-'Inputs and Results'!$C$13)*('Inputs and Results'!$C$14-'Inputs and Results'!$C$13)), 'Inputs and Results'!$C$15 - SQRT((1-E6389)*('Inputs and Results'!$C$15-'Inputs and Results'!$C$13)*('Inputs and Results'!$C$15-'Inputs and Results'!$C$14))))</f>
        <v>0.2868586921263625</v>
      </c>
      <c r="C6389" s="47">
        <f ca="1">IF('Inputs and Results'!$G$15='Inputs and Results'!$G$13, 'Inputs and Results'!$G$13, IF(F6389 &lt;= ('Inputs and Results'!$G$14-'Inputs and Results'!$G$13)/('Inputs and Results'!$G$15-'Inputs and Results'!$G$13), 'Inputs and Results'!$G$13 + SQRT(F6389*('Inputs and Results'!$G$15-'Inputs and Results'!$G$13)*('Inputs and Results'!$G$14-'Inputs and Results'!$G$13)), 'Inputs and Results'!$G$15 - SQRT((1-F6389)*('Inputs and Results'!$G$15-'Inputs and Results'!$G$13)*('Inputs and Results'!$G$15-'Inputs and Results'!$G$14))))</f>
        <v>1071.3706267966238</v>
      </c>
      <c r="D6389">
        <f t="shared" ca="1" si="416"/>
        <v>307.33197678548072</v>
      </c>
      <c r="E6389">
        <f t="shared" ca="1" si="419"/>
        <v>0.18209602705663652</v>
      </c>
      <c r="F6389">
        <f t="shared" ca="1" si="419"/>
        <v>0.98049432219063515</v>
      </c>
    </row>
    <row r="6390" spans="1:6" ht="15.75" customHeight="1" x14ac:dyDescent="0.2">
      <c r="A6390">
        <v>6389</v>
      </c>
      <c r="B6390" s="47">
        <f ca="1">IF('Inputs and Results'!$C$15='Inputs and Results'!$C$13, 'Inputs and Results'!$C$13, IF(E6390 &lt;= ('Inputs and Results'!$C$14-'Inputs and Results'!$C$13)/('Inputs and Results'!$C$15-'Inputs and Results'!$C$13), 'Inputs and Results'!$C$13 + SQRT(E6390*('Inputs and Results'!$C$15-'Inputs and Results'!$C$13)*('Inputs and Results'!$C$14-'Inputs and Results'!$C$13)), 'Inputs and Results'!$C$15 - SQRT((1-E6390)*('Inputs and Results'!$C$15-'Inputs and Results'!$C$13)*('Inputs and Results'!$C$15-'Inputs and Results'!$C$14))))</f>
        <v>1.1696653818794247</v>
      </c>
      <c r="C6390" s="47">
        <f ca="1">IF('Inputs and Results'!$G$15='Inputs and Results'!$G$13, 'Inputs and Results'!$G$13, IF(F6390 &lt;= ('Inputs and Results'!$G$14-'Inputs and Results'!$G$13)/('Inputs and Results'!$G$15-'Inputs and Results'!$G$13), 'Inputs and Results'!$G$13 + SQRT(F6390*('Inputs and Results'!$G$15-'Inputs and Results'!$G$13)*('Inputs and Results'!$G$14-'Inputs and Results'!$G$13)), 'Inputs and Results'!$G$15 - SQRT((1-F6390)*('Inputs and Results'!$G$15-'Inputs and Results'!$G$13)*('Inputs and Results'!$G$15-'Inputs and Results'!$G$14))))</f>
        <v>586.82610228830765</v>
      </c>
      <c r="D6390">
        <f t="shared" ca="1" si="416"/>
        <v>686.39017702986769</v>
      </c>
      <c r="E6390">
        <f t="shared" ca="1" si="419"/>
        <v>0.62776390952326755</v>
      </c>
      <c r="F6390">
        <f t="shared" ca="1" si="419"/>
        <v>0.55675070076198985</v>
      </c>
    </row>
    <row r="6391" spans="1:6" ht="15.75" customHeight="1" x14ac:dyDescent="0.2">
      <c r="A6391">
        <v>6390</v>
      </c>
      <c r="B6391" s="47">
        <f ca="1">IF('Inputs and Results'!$C$15='Inputs and Results'!$C$13, 'Inputs and Results'!$C$13, IF(E6391 &lt;= ('Inputs and Results'!$C$14-'Inputs and Results'!$C$13)/('Inputs and Results'!$C$15-'Inputs and Results'!$C$13), 'Inputs and Results'!$C$13 + SQRT(E6391*('Inputs and Results'!$C$15-'Inputs and Results'!$C$13)*('Inputs and Results'!$C$14-'Inputs and Results'!$C$13)), 'Inputs and Results'!$C$15 - SQRT((1-E6391)*('Inputs and Results'!$C$15-'Inputs and Results'!$C$13)*('Inputs and Results'!$C$15-'Inputs and Results'!$C$14))))</f>
        <v>0.23454144888995465</v>
      </c>
      <c r="C6391" s="47">
        <f ca="1">IF('Inputs and Results'!$G$15='Inputs and Results'!$G$13, 'Inputs and Results'!$G$13, IF(F6391 &lt;= ('Inputs and Results'!$G$14-'Inputs and Results'!$G$13)/('Inputs and Results'!$G$15-'Inputs and Results'!$G$13), 'Inputs and Results'!$G$13 + SQRT(F6391*('Inputs and Results'!$G$15-'Inputs and Results'!$G$13)*('Inputs and Results'!$G$14-'Inputs and Results'!$G$13)), 'Inputs and Results'!$G$15 - SQRT((1-F6391)*('Inputs and Results'!$G$15-'Inputs and Results'!$G$13)*('Inputs and Results'!$G$15-'Inputs and Results'!$G$14))))</f>
        <v>848.33539761335669</v>
      </c>
      <c r="D6391">
        <f t="shared" ca="1" si="416"/>
        <v>198.96981330087246</v>
      </c>
      <c r="E6391">
        <f t="shared" ca="1" si="419"/>
        <v>0.15024877801025871</v>
      </c>
      <c r="F6391">
        <f t="shared" ca="1" si="419"/>
        <v>0.85420653732635421</v>
      </c>
    </row>
    <row r="6392" spans="1:6" ht="15.75" customHeight="1" x14ac:dyDescent="0.2">
      <c r="A6392">
        <v>6391</v>
      </c>
      <c r="B6392" s="47">
        <f ca="1">IF('Inputs and Results'!$C$15='Inputs and Results'!$C$13, 'Inputs and Results'!$C$13, IF(E6392 &lt;= ('Inputs and Results'!$C$14-'Inputs and Results'!$C$13)/('Inputs and Results'!$C$15-'Inputs and Results'!$C$13), 'Inputs and Results'!$C$13 + SQRT(E6392*('Inputs and Results'!$C$15-'Inputs and Results'!$C$13)*('Inputs and Results'!$C$14-'Inputs and Results'!$C$13)), 'Inputs and Results'!$C$15 - SQRT((1-E6392)*('Inputs and Results'!$C$15-'Inputs and Results'!$C$13)*('Inputs and Results'!$C$15-'Inputs and Results'!$C$14))))</f>
        <v>8.3579355720519999E-4</v>
      </c>
      <c r="C6392" s="47">
        <f ca="1">IF('Inputs and Results'!$G$15='Inputs and Results'!$G$13, 'Inputs and Results'!$G$13, IF(F6392 &lt;= ('Inputs and Results'!$G$14-'Inputs and Results'!$G$13)/('Inputs and Results'!$G$15-'Inputs and Results'!$G$13), 'Inputs and Results'!$G$13 + SQRT(F6392*('Inputs and Results'!$G$15-'Inputs and Results'!$G$13)*('Inputs and Results'!$G$14-'Inputs and Results'!$G$13)), 'Inputs and Results'!$G$15 - SQRT((1-F6392)*('Inputs and Results'!$G$15-'Inputs and Results'!$G$13)*('Inputs and Results'!$G$15-'Inputs and Results'!$G$14))))</f>
        <v>379.16655766762597</v>
      </c>
      <c r="D6392">
        <f t="shared" ca="1" si="416"/>
        <v>0.31690496600627571</v>
      </c>
      <c r="E6392">
        <f t="shared" ca="1" si="419"/>
        <v>5.5711808804015384E-4</v>
      </c>
      <c r="F6392">
        <f t="shared" ca="1" si="419"/>
        <v>0.20568854835923411</v>
      </c>
    </row>
    <row r="6393" spans="1:6" ht="15.75" customHeight="1" x14ac:dyDescent="0.2">
      <c r="A6393">
        <v>6392</v>
      </c>
      <c r="B6393" s="47">
        <f ca="1">IF('Inputs and Results'!$C$15='Inputs and Results'!$C$13, 'Inputs and Results'!$C$13, IF(E6393 &lt;= ('Inputs and Results'!$C$14-'Inputs and Results'!$C$13)/('Inputs and Results'!$C$15-'Inputs and Results'!$C$13), 'Inputs and Results'!$C$13 + SQRT(E6393*('Inputs and Results'!$C$15-'Inputs and Results'!$C$13)*('Inputs and Results'!$C$14-'Inputs and Results'!$C$13)), 'Inputs and Results'!$C$15 - SQRT((1-E6393)*('Inputs and Results'!$C$15-'Inputs and Results'!$C$13)*('Inputs and Results'!$C$15-'Inputs and Results'!$C$14))))</f>
        <v>1.1569511610657592</v>
      </c>
      <c r="C6393" s="47">
        <f ca="1">IF('Inputs and Results'!$G$15='Inputs and Results'!$G$13, 'Inputs and Results'!$G$13, IF(F6393 &lt;= ('Inputs and Results'!$G$14-'Inputs and Results'!$G$13)/('Inputs and Results'!$G$15-'Inputs and Results'!$G$13), 'Inputs and Results'!$G$13 + SQRT(F6393*('Inputs and Results'!$G$15-'Inputs and Results'!$G$13)*('Inputs and Results'!$G$14-'Inputs and Results'!$G$13)), 'Inputs and Results'!$G$15 - SQRT((1-F6393)*('Inputs and Results'!$G$15-'Inputs and Results'!$G$13)*('Inputs and Results'!$G$15-'Inputs and Results'!$G$14))))</f>
        <v>932.58338254021464</v>
      </c>
      <c r="D6393">
        <f t="shared" ca="1" si="416"/>
        <v>1078.9534272205344</v>
      </c>
      <c r="E6393">
        <f t="shared" ca="1" si="419"/>
        <v>0.62257455303368303</v>
      </c>
      <c r="F6393">
        <f t="shared" ca="1" si="419"/>
        <v>0.91569418680111758</v>
      </c>
    </row>
    <row r="6394" spans="1:6" ht="15.75" customHeight="1" x14ac:dyDescent="0.2">
      <c r="A6394">
        <v>6393</v>
      </c>
      <c r="B6394" s="47">
        <f ca="1">IF('Inputs and Results'!$C$15='Inputs and Results'!$C$13, 'Inputs and Results'!$C$13, IF(E6394 &lt;= ('Inputs and Results'!$C$14-'Inputs and Results'!$C$13)/('Inputs and Results'!$C$15-'Inputs and Results'!$C$13), 'Inputs and Results'!$C$13 + SQRT(E6394*('Inputs and Results'!$C$15-'Inputs and Results'!$C$13)*('Inputs and Results'!$C$14-'Inputs and Results'!$C$13)), 'Inputs and Results'!$C$15 - SQRT((1-E6394)*('Inputs and Results'!$C$15-'Inputs and Results'!$C$13)*('Inputs and Results'!$C$15-'Inputs and Results'!$C$14))))</f>
        <v>2.1952958909243101</v>
      </c>
      <c r="C6394" s="47">
        <f ca="1">IF('Inputs and Results'!$G$15='Inputs and Results'!$G$13, 'Inputs and Results'!$G$13, IF(F6394 &lt;= ('Inputs and Results'!$G$14-'Inputs and Results'!$G$13)/('Inputs and Results'!$G$15-'Inputs and Results'!$G$13), 'Inputs and Results'!$G$13 + SQRT(F6394*('Inputs and Results'!$G$15-'Inputs and Results'!$G$13)*('Inputs and Results'!$G$14-'Inputs and Results'!$G$13)), 'Inputs and Results'!$G$15 - SQRT((1-F6394)*('Inputs and Results'!$G$15-'Inputs and Results'!$G$13)*('Inputs and Results'!$G$15-'Inputs and Results'!$G$14))))</f>
        <v>372.93442350469377</v>
      </c>
      <c r="D6394">
        <f t="shared" ca="1" si="416"/>
        <v>818.70140750408063</v>
      </c>
      <c r="E6394">
        <f t="shared" ca="1" si="419"/>
        <v>0.92805014409296671</v>
      </c>
      <c r="F6394">
        <f t="shared" ca="1" si="419"/>
        <v>0.19358122535516065</v>
      </c>
    </row>
    <row r="6395" spans="1:6" ht="15.75" customHeight="1" x14ac:dyDescent="0.2">
      <c r="A6395">
        <v>6394</v>
      </c>
      <c r="B6395" s="47">
        <f ca="1">IF('Inputs and Results'!$C$15='Inputs and Results'!$C$13, 'Inputs and Results'!$C$13, IF(E6395 &lt;= ('Inputs and Results'!$C$14-'Inputs and Results'!$C$13)/('Inputs and Results'!$C$15-'Inputs and Results'!$C$13), 'Inputs and Results'!$C$13 + SQRT(E6395*('Inputs and Results'!$C$15-'Inputs and Results'!$C$13)*('Inputs and Results'!$C$14-'Inputs and Results'!$C$13)), 'Inputs and Results'!$C$15 - SQRT((1-E6395)*('Inputs and Results'!$C$15-'Inputs and Results'!$C$13)*('Inputs and Results'!$C$15-'Inputs and Results'!$C$14))))</f>
        <v>0.70155971261146366</v>
      </c>
      <c r="C6395" s="47">
        <f ca="1">IF('Inputs and Results'!$G$15='Inputs and Results'!$G$13, 'Inputs and Results'!$G$13, IF(F6395 &lt;= ('Inputs and Results'!$G$14-'Inputs and Results'!$G$13)/('Inputs and Results'!$G$15-'Inputs and Results'!$G$13), 'Inputs and Results'!$G$13 + SQRT(F6395*('Inputs and Results'!$G$15-'Inputs and Results'!$G$13)*('Inputs and Results'!$G$14-'Inputs and Results'!$G$13)), 'Inputs and Results'!$G$15 - SQRT((1-F6395)*('Inputs and Results'!$G$15-'Inputs and Results'!$G$13)*('Inputs and Results'!$G$15-'Inputs and Results'!$G$14))))</f>
        <v>675.99352610723417</v>
      </c>
      <c r="D6395">
        <f t="shared" ca="1" si="416"/>
        <v>474.24982390300119</v>
      </c>
      <c r="E6395">
        <f t="shared" ca="1" si="419"/>
        <v>0.41301913836770032</v>
      </c>
      <c r="F6395">
        <f t="shared" ca="1" si="419"/>
        <v>0.67629154369863065</v>
      </c>
    </row>
    <row r="6396" spans="1:6" ht="15.75" customHeight="1" x14ac:dyDescent="0.2">
      <c r="A6396">
        <v>6395</v>
      </c>
      <c r="B6396" s="47">
        <f ca="1">IF('Inputs and Results'!$C$15='Inputs and Results'!$C$13, 'Inputs and Results'!$C$13, IF(E6396 &lt;= ('Inputs and Results'!$C$14-'Inputs and Results'!$C$13)/('Inputs and Results'!$C$15-'Inputs and Results'!$C$13), 'Inputs and Results'!$C$13 + SQRT(E6396*('Inputs and Results'!$C$15-'Inputs and Results'!$C$13)*('Inputs and Results'!$C$14-'Inputs and Results'!$C$13)), 'Inputs and Results'!$C$15 - SQRT((1-E6396)*('Inputs and Results'!$C$15-'Inputs and Results'!$C$13)*('Inputs and Results'!$C$15-'Inputs and Results'!$C$14))))</f>
        <v>2.6512108090488526</v>
      </c>
      <c r="C6396" s="47">
        <f ca="1">IF('Inputs and Results'!$G$15='Inputs and Results'!$G$13, 'Inputs and Results'!$G$13, IF(F6396 &lt;= ('Inputs and Results'!$G$14-'Inputs and Results'!$G$13)/('Inputs and Results'!$G$15-'Inputs and Results'!$G$13), 'Inputs and Results'!$G$13 + SQRT(F6396*('Inputs and Results'!$G$15-'Inputs and Results'!$G$13)*('Inputs and Results'!$G$14-'Inputs and Results'!$G$13)), 'Inputs and Results'!$G$15 - SQRT((1-F6396)*('Inputs and Results'!$G$15-'Inputs and Results'!$G$13)*('Inputs and Results'!$G$15-'Inputs and Results'!$G$14))))</f>
        <v>674.83449472602661</v>
      </c>
      <c r="D6396">
        <f t="shared" ca="1" si="416"/>
        <v>1789.1285067366628</v>
      </c>
      <c r="E6396">
        <f t="shared" ca="1" si="419"/>
        <v>0.98648290003062711</v>
      </c>
      <c r="F6396">
        <f t="shared" ca="1" si="419"/>
        <v>0.67485796144059562</v>
      </c>
    </row>
    <row r="6397" spans="1:6" ht="15.75" customHeight="1" x14ac:dyDescent="0.2">
      <c r="A6397">
        <v>6396</v>
      </c>
      <c r="B6397" s="47">
        <f ca="1">IF('Inputs and Results'!$C$15='Inputs and Results'!$C$13, 'Inputs and Results'!$C$13, IF(E6397 &lt;= ('Inputs and Results'!$C$14-'Inputs and Results'!$C$13)/('Inputs and Results'!$C$15-'Inputs and Results'!$C$13), 'Inputs and Results'!$C$13 + SQRT(E6397*('Inputs and Results'!$C$15-'Inputs and Results'!$C$13)*('Inputs and Results'!$C$14-'Inputs and Results'!$C$13)), 'Inputs and Results'!$C$15 - SQRT((1-E6397)*('Inputs and Results'!$C$15-'Inputs and Results'!$C$13)*('Inputs and Results'!$C$15-'Inputs and Results'!$C$14))))</f>
        <v>2.1870418230560071</v>
      </c>
      <c r="C6397" s="47">
        <f ca="1">IF('Inputs and Results'!$G$15='Inputs and Results'!$G$13, 'Inputs and Results'!$G$13, IF(F6397 &lt;= ('Inputs and Results'!$G$14-'Inputs and Results'!$G$13)/('Inputs and Results'!$G$15-'Inputs and Results'!$G$13), 'Inputs and Results'!$G$13 + SQRT(F6397*('Inputs and Results'!$G$15-'Inputs and Results'!$G$13)*('Inputs and Results'!$G$14-'Inputs and Results'!$G$13)), 'Inputs and Results'!$G$15 - SQRT((1-F6397)*('Inputs and Results'!$G$15-'Inputs and Results'!$G$13)*('Inputs and Results'!$G$15-'Inputs and Results'!$G$14))))</f>
        <v>306.94767264589234</v>
      </c>
      <c r="D6397">
        <f t="shared" ca="1" si="416"/>
        <v>671.30739756627088</v>
      </c>
      <c r="E6397">
        <f t="shared" ca="1" si="419"/>
        <v>0.92656655583776659</v>
      </c>
      <c r="F6397">
        <f t="shared" ca="1" si="419"/>
        <v>5.976902862206801E-2</v>
      </c>
    </row>
    <row r="6398" spans="1:6" ht="15.75" customHeight="1" x14ac:dyDescent="0.2">
      <c r="A6398">
        <v>6397</v>
      </c>
      <c r="B6398" s="47">
        <f ca="1">IF('Inputs and Results'!$C$15='Inputs and Results'!$C$13, 'Inputs and Results'!$C$13, IF(E6398 &lt;= ('Inputs and Results'!$C$14-'Inputs and Results'!$C$13)/('Inputs and Results'!$C$15-'Inputs and Results'!$C$13), 'Inputs and Results'!$C$13 + SQRT(E6398*('Inputs and Results'!$C$15-'Inputs and Results'!$C$13)*('Inputs and Results'!$C$14-'Inputs and Results'!$C$13)), 'Inputs and Results'!$C$15 - SQRT((1-E6398)*('Inputs and Results'!$C$15-'Inputs and Results'!$C$13)*('Inputs and Results'!$C$15-'Inputs and Results'!$C$14))))</f>
        <v>0.36609446171932492</v>
      </c>
      <c r="C6398" s="47">
        <f ca="1">IF('Inputs and Results'!$G$15='Inputs and Results'!$G$13, 'Inputs and Results'!$G$13, IF(F6398 &lt;= ('Inputs and Results'!$G$14-'Inputs and Results'!$G$13)/('Inputs and Results'!$G$15-'Inputs and Results'!$G$13), 'Inputs and Results'!$G$13 + SQRT(F6398*('Inputs and Results'!$G$15-'Inputs and Results'!$G$13)*('Inputs and Results'!$G$14-'Inputs and Results'!$G$13)), 'Inputs and Results'!$G$15 - SQRT((1-F6398)*('Inputs and Results'!$G$15-'Inputs and Results'!$G$13)*('Inputs and Results'!$G$15-'Inputs and Results'!$G$14))))</f>
        <v>649.84798453638632</v>
      </c>
      <c r="D6398">
        <f t="shared" ca="1" si="416"/>
        <v>237.90574809823653</v>
      </c>
      <c r="E6398">
        <f t="shared" ca="1" si="419"/>
        <v>0.22917129060159869</v>
      </c>
      <c r="F6398">
        <f t="shared" ca="1" si="419"/>
        <v>0.64318249162835062</v>
      </c>
    </row>
    <row r="6399" spans="1:6" ht="15.75" customHeight="1" x14ac:dyDescent="0.2">
      <c r="A6399">
        <v>6398</v>
      </c>
      <c r="B6399" s="47">
        <f ca="1">IF('Inputs and Results'!$C$15='Inputs and Results'!$C$13, 'Inputs and Results'!$C$13, IF(E6399 &lt;= ('Inputs and Results'!$C$14-'Inputs and Results'!$C$13)/('Inputs and Results'!$C$15-'Inputs and Results'!$C$13), 'Inputs and Results'!$C$13 + SQRT(E6399*('Inputs and Results'!$C$15-'Inputs and Results'!$C$13)*('Inputs and Results'!$C$14-'Inputs and Results'!$C$13)), 'Inputs and Results'!$C$15 - SQRT((1-E6399)*('Inputs and Results'!$C$15-'Inputs and Results'!$C$13)*('Inputs and Results'!$C$15-'Inputs and Results'!$C$14))))</f>
        <v>9.9580220169619427E-2</v>
      </c>
      <c r="C6399" s="47">
        <f ca="1">IF('Inputs and Results'!$G$15='Inputs and Results'!$G$13, 'Inputs and Results'!$G$13, IF(F6399 &lt;= ('Inputs and Results'!$G$14-'Inputs and Results'!$G$13)/('Inputs and Results'!$G$15-'Inputs and Results'!$G$13), 'Inputs and Results'!$G$13 + SQRT(F6399*('Inputs and Results'!$G$15-'Inputs and Results'!$G$13)*('Inputs and Results'!$G$14-'Inputs and Results'!$G$13)), 'Inputs and Results'!$G$15 - SQRT((1-F6399)*('Inputs and Results'!$G$15-'Inputs and Results'!$G$13)*('Inputs and Results'!$G$15-'Inputs and Results'!$G$14))))</f>
        <v>486.85530419035695</v>
      </c>
      <c r="D6399">
        <f t="shared" ca="1" si="416"/>
        <v>48.481158382022784</v>
      </c>
      <c r="E6399">
        <f t="shared" ca="1" si="419"/>
        <v>6.5285011196520637E-2</v>
      </c>
      <c r="F6399">
        <f t="shared" ca="1" si="419"/>
        <v>0.40043530416305251</v>
      </c>
    </row>
    <row r="6400" spans="1:6" ht="15.75" customHeight="1" x14ac:dyDescent="0.2">
      <c r="A6400">
        <v>6399</v>
      </c>
      <c r="B6400" s="47">
        <f ca="1">IF('Inputs and Results'!$C$15='Inputs and Results'!$C$13, 'Inputs and Results'!$C$13, IF(E6400 &lt;= ('Inputs and Results'!$C$14-'Inputs and Results'!$C$13)/('Inputs and Results'!$C$15-'Inputs and Results'!$C$13), 'Inputs and Results'!$C$13 + SQRT(E6400*('Inputs and Results'!$C$15-'Inputs and Results'!$C$13)*('Inputs and Results'!$C$14-'Inputs and Results'!$C$13)), 'Inputs and Results'!$C$15 - SQRT((1-E6400)*('Inputs and Results'!$C$15-'Inputs and Results'!$C$13)*('Inputs and Results'!$C$15-'Inputs and Results'!$C$14))))</f>
        <v>1.6884247556800023</v>
      </c>
      <c r="C6400" s="47">
        <f ca="1">IF('Inputs and Results'!$G$15='Inputs and Results'!$G$13, 'Inputs and Results'!$G$13, IF(F6400 &lt;= ('Inputs and Results'!$G$14-'Inputs and Results'!$G$13)/('Inputs and Results'!$G$15-'Inputs and Results'!$G$13), 'Inputs and Results'!$G$13 + SQRT(F6400*('Inputs and Results'!$G$15-'Inputs and Results'!$G$13)*('Inputs and Results'!$G$14-'Inputs and Results'!$G$13)), 'Inputs and Results'!$G$15 - SQRT((1-F6400)*('Inputs and Results'!$G$15-'Inputs and Results'!$G$13)*('Inputs and Results'!$G$15-'Inputs and Results'!$G$14))))</f>
        <v>521.58822813236645</v>
      </c>
      <c r="D6400">
        <f t="shared" ca="1" si="416"/>
        <v>880.66247664995615</v>
      </c>
      <c r="E6400">
        <f t="shared" ca="1" si="419"/>
        <v>0.80886337538743758</v>
      </c>
      <c r="F6400">
        <f t="shared" ca="1" si="419"/>
        <v>0.45741536637750113</v>
      </c>
    </row>
    <row r="6401" spans="1:6" ht="15.75" customHeight="1" x14ac:dyDescent="0.2">
      <c r="A6401">
        <v>6400</v>
      </c>
      <c r="B6401" s="47">
        <f ca="1">IF('Inputs and Results'!$C$15='Inputs and Results'!$C$13, 'Inputs and Results'!$C$13, IF(E6401 &lt;= ('Inputs and Results'!$C$14-'Inputs and Results'!$C$13)/('Inputs and Results'!$C$15-'Inputs and Results'!$C$13), 'Inputs and Results'!$C$13 + SQRT(E6401*('Inputs and Results'!$C$15-'Inputs and Results'!$C$13)*('Inputs and Results'!$C$14-'Inputs and Results'!$C$13)), 'Inputs and Results'!$C$15 - SQRT((1-E6401)*('Inputs and Results'!$C$15-'Inputs and Results'!$C$13)*('Inputs and Results'!$C$15-'Inputs and Results'!$C$14))))</f>
        <v>0.69248249417780894</v>
      </c>
      <c r="C6401" s="47">
        <f ca="1">IF('Inputs and Results'!$G$15='Inputs and Results'!$G$13, 'Inputs and Results'!$G$13, IF(F6401 &lt;= ('Inputs and Results'!$G$14-'Inputs and Results'!$G$13)/('Inputs and Results'!$G$15-'Inputs and Results'!$G$13), 'Inputs and Results'!$G$13 + SQRT(F6401*('Inputs and Results'!$G$15-'Inputs and Results'!$G$13)*('Inputs and Results'!$G$14-'Inputs and Results'!$G$13)), 'Inputs and Results'!$G$15 - SQRT((1-F6401)*('Inputs and Results'!$G$15-'Inputs and Results'!$G$13)*('Inputs and Results'!$G$15-'Inputs and Results'!$G$14))))</f>
        <v>972.7251111133794</v>
      </c>
      <c r="D6401">
        <f t="shared" ca="1" si="416"/>
        <v>673.5951110931793</v>
      </c>
      <c r="E6401">
        <f t="shared" ca="1" si="419"/>
        <v>0.40837366225823712</v>
      </c>
      <c r="F6401">
        <f t="shared" ca="1" si="419"/>
        <v>0.93910471774127191</v>
      </c>
    </row>
    <row r="6402" spans="1:6" ht="15.75" customHeight="1" x14ac:dyDescent="0.2">
      <c r="A6402">
        <v>6401</v>
      </c>
      <c r="B6402" s="47">
        <f ca="1">IF('Inputs and Results'!$C$15='Inputs and Results'!$C$13, 'Inputs and Results'!$C$13, IF(E6402 &lt;= ('Inputs and Results'!$C$14-'Inputs and Results'!$C$13)/('Inputs and Results'!$C$15-'Inputs and Results'!$C$13), 'Inputs and Results'!$C$13 + SQRT(E6402*('Inputs and Results'!$C$15-'Inputs and Results'!$C$13)*('Inputs and Results'!$C$14-'Inputs and Results'!$C$13)), 'Inputs and Results'!$C$15 - SQRT((1-E6402)*('Inputs and Results'!$C$15-'Inputs and Results'!$C$13)*('Inputs and Results'!$C$15-'Inputs and Results'!$C$14))))</f>
        <v>1.3113789675239251</v>
      </c>
      <c r="C6402" s="47">
        <f ca="1">IF('Inputs and Results'!$G$15='Inputs and Results'!$G$13, 'Inputs and Results'!$G$13, IF(F6402 &lt;= ('Inputs and Results'!$G$14-'Inputs and Results'!$G$13)/('Inputs and Results'!$G$15-'Inputs and Results'!$G$13), 'Inputs and Results'!$G$13 + SQRT(F6402*('Inputs and Results'!$G$15-'Inputs and Results'!$G$13)*('Inputs and Results'!$G$14-'Inputs and Results'!$G$13)), 'Inputs and Results'!$G$15 - SQRT((1-F6402)*('Inputs and Results'!$G$15-'Inputs and Results'!$G$13)*('Inputs and Results'!$G$15-'Inputs and Results'!$G$14))))</f>
        <v>1041.7299127572619</v>
      </c>
      <c r="D6402">
        <f t="shared" ref="D6402:D6465" ca="1" si="420">B6402*C6402</f>
        <v>1366.1026974304068</v>
      </c>
      <c r="E6402">
        <f t="shared" ref="E6402:F6421" ca="1" si="421">RAND()</f>
        <v>0.6831732231866039</v>
      </c>
      <c r="F6402">
        <f t="shared" ca="1" si="421"/>
        <v>0.97046898167404794</v>
      </c>
    </row>
    <row r="6403" spans="1:6" ht="15.75" customHeight="1" x14ac:dyDescent="0.2">
      <c r="A6403">
        <v>6402</v>
      </c>
      <c r="B6403" s="47">
        <f ca="1">IF('Inputs and Results'!$C$15='Inputs and Results'!$C$13, 'Inputs and Results'!$C$13, IF(E6403 &lt;= ('Inputs and Results'!$C$14-'Inputs and Results'!$C$13)/('Inputs and Results'!$C$15-'Inputs and Results'!$C$13), 'Inputs and Results'!$C$13 + SQRT(E6403*('Inputs and Results'!$C$15-'Inputs and Results'!$C$13)*('Inputs and Results'!$C$14-'Inputs and Results'!$C$13)), 'Inputs and Results'!$C$15 - SQRT((1-E6403)*('Inputs and Results'!$C$15-'Inputs and Results'!$C$13)*('Inputs and Results'!$C$15-'Inputs and Results'!$C$14))))</f>
        <v>0.2716052237747375</v>
      </c>
      <c r="C6403" s="47">
        <f ca="1">IF('Inputs and Results'!$G$15='Inputs and Results'!$G$13, 'Inputs and Results'!$G$13, IF(F6403 &lt;= ('Inputs and Results'!$G$14-'Inputs and Results'!$G$13)/('Inputs and Results'!$G$15-'Inputs and Results'!$G$13), 'Inputs and Results'!$G$13 + SQRT(F6403*('Inputs and Results'!$G$15-'Inputs and Results'!$G$13)*('Inputs and Results'!$G$14-'Inputs and Results'!$G$13)), 'Inputs and Results'!$G$15 - SQRT((1-F6403)*('Inputs and Results'!$G$15-'Inputs and Results'!$G$13)*('Inputs and Results'!$G$15-'Inputs and Results'!$G$14))))</f>
        <v>786.01256952329277</v>
      </c>
      <c r="D6403">
        <f t="shared" ca="1" si="420"/>
        <v>213.48511983513035</v>
      </c>
      <c r="E6403">
        <f t="shared" ca="1" si="421"/>
        <v>0.17287354945185551</v>
      </c>
      <c r="F6403">
        <f t="shared" ca="1" si="421"/>
        <v>0.79795177008337659</v>
      </c>
    </row>
    <row r="6404" spans="1:6" ht="15.75" customHeight="1" x14ac:dyDescent="0.2">
      <c r="A6404">
        <v>6403</v>
      </c>
      <c r="B6404" s="47">
        <f ca="1">IF('Inputs and Results'!$C$15='Inputs and Results'!$C$13, 'Inputs and Results'!$C$13, IF(E6404 &lt;= ('Inputs and Results'!$C$14-'Inputs and Results'!$C$13)/('Inputs and Results'!$C$15-'Inputs and Results'!$C$13), 'Inputs and Results'!$C$13 + SQRT(E6404*('Inputs and Results'!$C$15-'Inputs and Results'!$C$13)*('Inputs and Results'!$C$14-'Inputs and Results'!$C$13)), 'Inputs and Results'!$C$15 - SQRT((1-E6404)*('Inputs and Results'!$C$15-'Inputs and Results'!$C$13)*('Inputs and Results'!$C$15-'Inputs and Results'!$C$14))))</f>
        <v>0.79144677907402405</v>
      </c>
      <c r="C6404" s="47">
        <f ca="1">IF('Inputs and Results'!$G$15='Inputs and Results'!$G$13, 'Inputs and Results'!$G$13, IF(F6404 &lt;= ('Inputs and Results'!$G$14-'Inputs and Results'!$G$13)/('Inputs and Results'!$G$15-'Inputs and Results'!$G$13), 'Inputs and Results'!$G$13 + SQRT(F6404*('Inputs and Results'!$G$15-'Inputs and Results'!$G$13)*('Inputs and Results'!$G$14-'Inputs and Results'!$G$13)), 'Inputs and Results'!$G$15 - SQRT((1-F6404)*('Inputs and Results'!$G$15-'Inputs and Results'!$G$13)*('Inputs and Results'!$G$15-'Inputs and Results'!$G$14))))</f>
        <v>842.84742159399082</v>
      </c>
      <c r="D6404">
        <f t="shared" ca="1" si="420"/>
        <v>667.06887707141004</v>
      </c>
      <c r="E6404">
        <f t="shared" ca="1" si="421"/>
        <v>0.45803251892638863</v>
      </c>
      <c r="F6404">
        <f t="shared" ca="1" si="421"/>
        <v>0.84962060987141563</v>
      </c>
    </row>
    <row r="6405" spans="1:6" ht="15.75" customHeight="1" x14ac:dyDescent="0.2">
      <c r="A6405">
        <v>6404</v>
      </c>
      <c r="B6405" s="47">
        <f ca="1">IF('Inputs and Results'!$C$15='Inputs and Results'!$C$13, 'Inputs and Results'!$C$13, IF(E6405 &lt;= ('Inputs and Results'!$C$14-'Inputs and Results'!$C$13)/('Inputs and Results'!$C$15-'Inputs and Results'!$C$13), 'Inputs and Results'!$C$13 + SQRT(E6405*('Inputs and Results'!$C$15-'Inputs and Results'!$C$13)*('Inputs and Results'!$C$14-'Inputs and Results'!$C$13)), 'Inputs and Results'!$C$15 - SQRT((1-E6405)*('Inputs and Results'!$C$15-'Inputs and Results'!$C$13)*('Inputs and Results'!$C$15-'Inputs and Results'!$C$14))))</f>
        <v>1.9611707946564285</v>
      </c>
      <c r="C6405" s="47">
        <f ca="1">IF('Inputs and Results'!$G$15='Inputs and Results'!$G$13, 'Inputs and Results'!$G$13, IF(F6405 &lt;= ('Inputs and Results'!$G$14-'Inputs and Results'!$G$13)/('Inputs and Results'!$G$15-'Inputs and Results'!$G$13), 'Inputs and Results'!$G$13 + SQRT(F6405*('Inputs and Results'!$G$15-'Inputs and Results'!$G$13)*('Inputs and Results'!$G$14-'Inputs and Results'!$G$13)), 'Inputs and Results'!$G$15 - SQRT((1-F6405)*('Inputs and Results'!$G$15-'Inputs and Results'!$G$13)*('Inputs and Results'!$G$15-'Inputs and Results'!$G$14))))</f>
        <v>554.7370990467424</v>
      </c>
      <c r="D6405">
        <f t="shared" ca="1" si="420"/>
        <v>1087.9341973629016</v>
      </c>
      <c r="E6405">
        <f t="shared" ca="1" si="421"/>
        <v>0.88009265356947153</v>
      </c>
      <c r="F6405">
        <f t="shared" ca="1" si="421"/>
        <v>0.50914396810975471</v>
      </c>
    </row>
    <row r="6406" spans="1:6" ht="15.75" customHeight="1" x14ac:dyDescent="0.2">
      <c r="A6406">
        <v>6405</v>
      </c>
      <c r="B6406" s="47">
        <f ca="1">IF('Inputs and Results'!$C$15='Inputs and Results'!$C$13, 'Inputs and Results'!$C$13, IF(E6406 &lt;= ('Inputs and Results'!$C$14-'Inputs and Results'!$C$13)/('Inputs and Results'!$C$15-'Inputs and Results'!$C$13), 'Inputs and Results'!$C$13 + SQRT(E6406*('Inputs and Results'!$C$15-'Inputs and Results'!$C$13)*('Inputs and Results'!$C$14-'Inputs and Results'!$C$13)), 'Inputs and Results'!$C$15 - SQRT((1-E6406)*('Inputs and Results'!$C$15-'Inputs and Results'!$C$13)*('Inputs and Results'!$C$15-'Inputs and Results'!$C$14))))</f>
        <v>0.42650627304494471</v>
      </c>
      <c r="C6406" s="47">
        <f ca="1">IF('Inputs and Results'!$G$15='Inputs and Results'!$G$13, 'Inputs and Results'!$G$13, IF(F6406 &lt;= ('Inputs and Results'!$G$14-'Inputs and Results'!$G$13)/('Inputs and Results'!$G$15-'Inputs and Results'!$G$13), 'Inputs and Results'!$G$13 + SQRT(F6406*('Inputs and Results'!$G$15-'Inputs and Results'!$G$13)*('Inputs and Results'!$G$14-'Inputs and Results'!$G$13)), 'Inputs and Results'!$G$15 - SQRT((1-F6406)*('Inputs and Results'!$G$15-'Inputs and Results'!$G$13)*('Inputs and Results'!$G$15-'Inputs and Results'!$G$14))))</f>
        <v>423.19945629447079</v>
      </c>
      <c r="D6406">
        <f t="shared" ca="1" si="420"/>
        <v>180.49722285880171</v>
      </c>
      <c r="E6406">
        <f t="shared" ca="1" si="421"/>
        <v>0.26412555970255336</v>
      </c>
      <c r="F6406">
        <f t="shared" ca="1" si="421"/>
        <v>0.28862306266591009</v>
      </c>
    </row>
    <row r="6407" spans="1:6" ht="15.75" customHeight="1" x14ac:dyDescent="0.2">
      <c r="A6407">
        <v>6406</v>
      </c>
      <c r="B6407" s="47">
        <f ca="1">IF('Inputs and Results'!$C$15='Inputs and Results'!$C$13, 'Inputs and Results'!$C$13, IF(E6407 &lt;= ('Inputs and Results'!$C$14-'Inputs and Results'!$C$13)/('Inputs and Results'!$C$15-'Inputs and Results'!$C$13), 'Inputs and Results'!$C$13 + SQRT(E6407*('Inputs and Results'!$C$15-'Inputs and Results'!$C$13)*('Inputs and Results'!$C$14-'Inputs and Results'!$C$13)), 'Inputs and Results'!$C$15 - SQRT((1-E6407)*('Inputs and Results'!$C$15-'Inputs and Results'!$C$13)*('Inputs and Results'!$C$15-'Inputs and Results'!$C$14))))</f>
        <v>0.75026194125958368</v>
      </c>
      <c r="C6407" s="47">
        <f ca="1">IF('Inputs and Results'!$G$15='Inputs and Results'!$G$13, 'Inputs and Results'!$G$13, IF(F6407 &lt;= ('Inputs and Results'!$G$14-'Inputs and Results'!$G$13)/('Inputs and Results'!$G$15-'Inputs and Results'!$G$13), 'Inputs and Results'!$G$13 + SQRT(F6407*('Inputs and Results'!$G$15-'Inputs and Results'!$G$13)*('Inputs and Results'!$G$14-'Inputs and Results'!$G$13)), 'Inputs and Results'!$G$15 - SQRT((1-F6407)*('Inputs and Results'!$G$15-'Inputs and Results'!$G$13)*('Inputs and Results'!$G$15-'Inputs and Results'!$G$14))))</f>
        <v>501.80844783832799</v>
      </c>
      <c r="D6407">
        <f t="shared" ca="1" si="420"/>
        <v>376.48778021564249</v>
      </c>
      <c r="E6407">
        <f t="shared" ca="1" si="421"/>
        <v>0.43763096300610038</v>
      </c>
      <c r="F6407">
        <f t="shared" ca="1" si="421"/>
        <v>0.42531492404879656</v>
      </c>
    </row>
    <row r="6408" spans="1:6" ht="15.75" customHeight="1" x14ac:dyDescent="0.2">
      <c r="A6408">
        <v>6407</v>
      </c>
      <c r="B6408" s="47">
        <f ca="1">IF('Inputs and Results'!$C$15='Inputs and Results'!$C$13, 'Inputs and Results'!$C$13, IF(E6408 &lt;= ('Inputs and Results'!$C$14-'Inputs and Results'!$C$13)/('Inputs and Results'!$C$15-'Inputs and Results'!$C$13), 'Inputs and Results'!$C$13 + SQRT(E6408*('Inputs and Results'!$C$15-'Inputs and Results'!$C$13)*('Inputs and Results'!$C$14-'Inputs and Results'!$C$13)), 'Inputs and Results'!$C$15 - SQRT((1-E6408)*('Inputs and Results'!$C$15-'Inputs and Results'!$C$13)*('Inputs and Results'!$C$15-'Inputs and Results'!$C$14))))</f>
        <v>0.27689255220858744</v>
      </c>
      <c r="C6408" s="47">
        <f ca="1">IF('Inputs and Results'!$G$15='Inputs and Results'!$G$13, 'Inputs and Results'!$G$13, IF(F6408 &lt;= ('Inputs and Results'!$G$14-'Inputs and Results'!$G$13)/('Inputs and Results'!$G$15-'Inputs and Results'!$G$13), 'Inputs and Results'!$G$13 + SQRT(F6408*('Inputs and Results'!$G$15-'Inputs and Results'!$G$13)*('Inputs and Results'!$G$14-'Inputs and Results'!$G$13)), 'Inputs and Results'!$G$15 - SQRT((1-F6408)*('Inputs and Results'!$G$15-'Inputs and Results'!$G$13)*('Inputs and Results'!$G$15-'Inputs and Results'!$G$14))))</f>
        <v>1003.8516455713313</v>
      </c>
      <c r="D6408">
        <f t="shared" ca="1" si="420"/>
        <v>277.95904418103629</v>
      </c>
      <c r="E6408">
        <f t="shared" ca="1" si="421"/>
        <v>0.17607620308699323</v>
      </c>
      <c r="F6408">
        <f t="shared" ca="1" si="421"/>
        <v>0.95464239886414992</v>
      </c>
    </row>
    <row r="6409" spans="1:6" ht="15.75" customHeight="1" x14ac:dyDescent="0.2">
      <c r="A6409">
        <v>6408</v>
      </c>
      <c r="B6409" s="47">
        <f ca="1">IF('Inputs and Results'!$C$15='Inputs and Results'!$C$13, 'Inputs and Results'!$C$13, IF(E6409 &lt;= ('Inputs and Results'!$C$14-'Inputs and Results'!$C$13)/('Inputs and Results'!$C$15-'Inputs and Results'!$C$13), 'Inputs and Results'!$C$13 + SQRT(E6409*('Inputs and Results'!$C$15-'Inputs and Results'!$C$13)*('Inputs and Results'!$C$14-'Inputs and Results'!$C$13)), 'Inputs and Results'!$C$15 - SQRT((1-E6409)*('Inputs and Results'!$C$15-'Inputs and Results'!$C$13)*('Inputs and Results'!$C$15-'Inputs and Results'!$C$14))))</f>
        <v>1.2471318160658822</v>
      </c>
      <c r="C6409" s="47">
        <f ca="1">IF('Inputs and Results'!$G$15='Inputs and Results'!$G$13, 'Inputs and Results'!$G$13, IF(F6409 &lt;= ('Inputs and Results'!$G$14-'Inputs and Results'!$G$13)/('Inputs and Results'!$G$15-'Inputs and Results'!$G$13), 'Inputs and Results'!$G$13 + SQRT(F6409*('Inputs and Results'!$G$15-'Inputs and Results'!$G$13)*('Inputs and Results'!$G$14-'Inputs and Results'!$G$13)), 'Inputs and Results'!$G$15 - SQRT((1-F6409)*('Inputs and Results'!$G$15-'Inputs and Results'!$G$13)*('Inputs and Results'!$G$15-'Inputs and Results'!$G$14))))</f>
        <v>384.00118639491461</v>
      </c>
      <c r="D6409">
        <f t="shared" ca="1" si="420"/>
        <v>478.90009696014317</v>
      </c>
      <c r="E6409">
        <f t="shared" ca="1" si="421"/>
        <v>0.65860590330572311</v>
      </c>
      <c r="F6409">
        <f t="shared" ca="1" si="421"/>
        <v>0.21501782653172052</v>
      </c>
    </row>
    <row r="6410" spans="1:6" ht="15.75" customHeight="1" x14ac:dyDescent="0.2">
      <c r="A6410">
        <v>6409</v>
      </c>
      <c r="B6410" s="47">
        <f ca="1">IF('Inputs and Results'!$C$15='Inputs and Results'!$C$13, 'Inputs and Results'!$C$13, IF(E6410 &lt;= ('Inputs and Results'!$C$14-'Inputs and Results'!$C$13)/('Inputs and Results'!$C$15-'Inputs and Results'!$C$13), 'Inputs and Results'!$C$13 + SQRT(E6410*('Inputs and Results'!$C$15-'Inputs and Results'!$C$13)*('Inputs and Results'!$C$14-'Inputs and Results'!$C$13)), 'Inputs and Results'!$C$15 - SQRT((1-E6410)*('Inputs and Results'!$C$15-'Inputs and Results'!$C$13)*('Inputs and Results'!$C$15-'Inputs and Results'!$C$14))))</f>
        <v>0.14930801472199517</v>
      </c>
      <c r="C6410" s="47">
        <f ca="1">IF('Inputs and Results'!$G$15='Inputs and Results'!$G$13, 'Inputs and Results'!$G$13, IF(F6410 &lt;= ('Inputs and Results'!$G$14-'Inputs and Results'!$G$13)/('Inputs and Results'!$G$15-'Inputs and Results'!$G$13), 'Inputs and Results'!$G$13 + SQRT(F6410*('Inputs and Results'!$G$15-'Inputs and Results'!$G$13)*('Inputs and Results'!$G$14-'Inputs and Results'!$G$13)), 'Inputs and Results'!$G$15 - SQRT((1-F6410)*('Inputs and Results'!$G$15-'Inputs and Results'!$G$13)*('Inputs and Results'!$G$15-'Inputs and Results'!$G$14))))</f>
        <v>733.32730377234429</v>
      </c>
      <c r="D6410">
        <f t="shared" ca="1" si="420"/>
        <v>109.49164386768221</v>
      </c>
      <c r="E6410">
        <f t="shared" ca="1" si="421"/>
        <v>9.7061689452416444E-2</v>
      </c>
      <c r="F6410">
        <f t="shared" ca="1" si="421"/>
        <v>0.74325291349464384</v>
      </c>
    </row>
    <row r="6411" spans="1:6" ht="15.75" customHeight="1" x14ac:dyDescent="0.2">
      <c r="A6411">
        <v>6410</v>
      </c>
      <c r="B6411" s="47">
        <f ca="1">IF('Inputs and Results'!$C$15='Inputs and Results'!$C$13, 'Inputs and Results'!$C$13, IF(E6411 &lt;= ('Inputs and Results'!$C$14-'Inputs and Results'!$C$13)/('Inputs and Results'!$C$15-'Inputs and Results'!$C$13), 'Inputs and Results'!$C$13 + SQRT(E6411*('Inputs and Results'!$C$15-'Inputs and Results'!$C$13)*('Inputs and Results'!$C$14-'Inputs and Results'!$C$13)), 'Inputs and Results'!$C$15 - SQRT((1-E6411)*('Inputs and Results'!$C$15-'Inputs and Results'!$C$13)*('Inputs and Results'!$C$15-'Inputs and Results'!$C$14))))</f>
        <v>2.758752460007809</v>
      </c>
      <c r="C6411" s="47">
        <f ca="1">IF('Inputs and Results'!$G$15='Inputs and Results'!$G$13, 'Inputs and Results'!$G$13, IF(F6411 &lt;= ('Inputs and Results'!$G$14-'Inputs and Results'!$G$13)/('Inputs and Results'!$G$15-'Inputs and Results'!$G$13), 'Inputs and Results'!$G$13 + SQRT(F6411*('Inputs and Results'!$G$15-'Inputs and Results'!$G$13)*('Inputs and Results'!$G$14-'Inputs and Results'!$G$13)), 'Inputs and Results'!$G$15 - SQRT((1-F6411)*('Inputs and Results'!$G$15-'Inputs and Results'!$G$13)*('Inputs and Results'!$G$15-'Inputs and Results'!$G$14))))</f>
        <v>868.545409844696</v>
      </c>
      <c r="D6411">
        <f t="shared" ca="1" si="420"/>
        <v>2396.1017860375459</v>
      </c>
      <c r="E6411">
        <f t="shared" ca="1" si="421"/>
        <v>0.99353329160530179</v>
      </c>
      <c r="F6411">
        <f t="shared" ca="1" si="421"/>
        <v>0.87048239199116695</v>
      </c>
    </row>
    <row r="6412" spans="1:6" ht="15.75" customHeight="1" x14ac:dyDescent="0.2">
      <c r="A6412">
        <v>6411</v>
      </c>
      <c r="B6412" s="47">
        <f ca="1">IF('Inputs and Results'!$C$15='Inputs and Results'!$C$13, 'Inputs and Results'!$C$13, IF(E6412 &lt;= ('Inputs and Results'!$C$14-'Inputs and Results'!$C$13)/('Inputs and Results'!$C$15-'Inputs and Results'!$C$13), 'Inputs and Results'!$C$13 + SQRT(E6412*('Inputs and Results'!$C$15-'Inputs and Results'!$C$13)*('Inputs and Results'!$C$14-'Inputs and Results'!$C$13)), 'Inputs and Results'!$C$15 - SQRT((1-E6412)*('Inputs and Results'!$C$15-'Inputs and Results'!$C$13)*('Inputs and Results'!$C$15-'Inputs and Results'!$C$14))))</f>
        <v>2.8975272789448336E-2</v>
      </c>
      <c r="C6412" s="47">
        <f ca="1">IF('Inputs and Results'!$G$15='Inputs and Results'!$G$13, 'Inputs and Results'!$G$13, IF(F6412 &lt;= ('Inputs and Results'!$G$14-'Inputs and Results'!$G$13)/('Inputs and Results'!$G$15-'Inputs and Results'!$G$13), 'Inputs and Results'!$G$13 + SQRT(F6412*('Inputs and Results'!$G$15-'Inputs and Results'!$G$13)*('Inputs and Results'!$G$14-'Inputs and Results'!$G$13)), 'Inputs and Results'!$G$15 - SQRT((1-F6412)*('Inputs and Results'!$G$15-'Inputs and Results'!$G$13)*('Inputs and Results'!$G$15-'Inputs and Results'!$G$14))))</f>
        <v>679.5084283800411</v>
      </c>
      <c r="D6412">
        <f t="shared" ca="1" si="420"/>
        <v>19.688942075041009</v>
      </c>
      <c r="E6412">
        <f t="shared" ca="1" si="421"/>
        <v>1.9223563367051777E-2</v>
      </c>
      <c r="F6412">
        <f t="shared" ca="1" si="421"/>
        <v>0.68061968694343367</v>
      </c>
    </row>
    <row r="6413" spans="1:6" ht="15.75" customHeight="1" x14ac:dyDescent="0.2">
      <c r="A6413">
        <v>6412</v>
      </c>
      <c r="B6413" s="47">
        <f ca="1">IF('Inputs and Results'!$C$15='Inputs and Results'!$C$13, 'Inputs and Results'!$C$13, IF(E6413 &lt;= ('Inputs and Results'!$C$14-'Inputs and Results'!$C$13)/('Inputs and Results'!$C$15-'Inputs and Results'!$C$13), 'Inputs and Results'!$C$13 + SQRT(E6413*('Inputs and Results'!$C$15-'Inputs and Results'!$C$13)*('Inputs and Results'!$C$14-'Inputs and Results'!$C$13)), 'Inputs and Results'!$C$15 - SQRT((1-E6413)*('Inputs and Results'!$C$15-'Inputs and Results'!$C$13)*('Inputs and Results'!$C$15-'Inputs and Results'!$C$14))))</f>
        <v>0.48828423799415299</v>
      </c>
      <c r="C6413" s="47">
        <f ca="1">IF('Inputs and Results'!$G$15='Inputs and Results'!$G$13, 'Inputs and Results'!$G$13, IF(F6413 &lt;= ('Inputs and Results'!$G$14-'Inputs and Results'!$G$13)/('Inputs and Results'!$G$15-'Inputs and Results'!$G$13), 'Inputs and Results'!$G$13 + SQRT(F6413*('Inputs and Results'!$G$15-'Inputs and Results'!$G$13)*('Inputs and Results'!$G$14-'Inputs and Results'!$G$13)), 'Inputs and Results'!$G$15 - SQRT((1-F6413)*('Inputs and Results'!$G$15-'Inputs and Results'!$G$13)*('Inputs and Results'!$G$15-'Inputs and Results'!$G$14))))</f>
        <v>480.09243820963968</v>
      </c>
      <c r="D6413">
        <f t="shared" ca="1" si="420"/>
        <v>234.42157035794889</v>
      </c>
      <c r="E6413">
        <f t="shared" ca="1" si="421"/>
        <v>0.29903154787682085</v>
      </c>
      <c r="F6413">
        <f t="shared" ca="1" si="421"/>
        <v>0.38900984799963523</v>
      </c>
    </row>
    <row r="6414" spans="1:6" ht="15.75" customHeight="1" x14ac:dyDescent="0.2">
      <c r="A6414">
        <v>6413</v>
      </c>
      <c r="B6414" s="47">
        <f ca="1">IF('Inputs and Results'!$C$15='Inputs and Results'!$C$13, 'Inputs and Results'!$C$13, IF(E6414 &lt;= ('Inputs and Results'!$C$14-'Inputs and Results'!$C$13)/('Inputs and Results'!$C$15-'Inputs and Results'!$C$13), 'Inputs and Results'!$C$13 + SQRT(E6414*('Inputs and Results'!$C$15-'Inputs and Results'!$C$13)*('Inputs and Results'!$C$14-'Inputs and Results'!$C$13)), 'Inputs and Results'!$C$15 - SQRT((1-E6414)*('Inputs and Results'!$C$15-'Inputs and Results'!$C$13)*('Inputs and Results'!$C$15-'Inputs and Results'!$C$14))))</f>
        <v>1.9326633187902662</v>
      </c>
      <c r="C6414" s="47">
        <f ca="1">IF('Inputs and Results'!$G$15='Inputs and Results'!$G$13, 'Inputs and Results'!$G$13, IF(F6414 &lt;= ('Inputs and Results'!$G$14-'Inputs and Results'!$G$13)/('Inputs and Results'!$G$15-'Inputs and Results'!$G$13), 'Inputs and Results'!$G$13 + SQRT(F6414*('Inputs and Results'!$G$15-'Inputs and Results'!$G$13)*('Inputs and Results'!$G$14-'Inputs and Results'!$G$13)), 'Inputs and Results'!$G$15 - SQRT((1-F6414)*('Inputs and Results'!$G$15-'Inputs and Results'!$G$13)*('Inputs and Results'!$G$15-'Inputs and Results'!$G$14))))</f>
        <v>576.00774487226658</v>
      </c>
      <c r="D6414">
        <f t="shared" ca="1" si="420"/>
        <v>1113.2290398537316</v>
      </c>
      <c r="E6414">
        <f t="shared" ca="1" si="421"/>
        <v>0.87342137877157677</v>
      </c>
      <c r="F6414">
        <f t="shared" ca="1" si="421"/>
        <v>0.54097204160209855</v>
      </c>
    </row>
    <row r="6415" spans="1:6" ht="15.75" customHeight="1" x14ac:dyDescent="0.2">
      <c r="A6415">
        <v>6414</v>
      </c>
      <c r="B6415" s="47">
        <f ca="1">IF('Inputs and Results'!$C$15='Inputs and Results'!$C$13, 'Inputs and Results'!$C$13, IF(E6415 &lt;= ('Inputs and Results'!$C$14-'Inputs and Results'!$C$13)/('Inputs and Results'!$C$15-'Inputs and Results'!$C$13), 'Inputs and Results'!$C$13 + SQRT(E6415*('Inputs and Results'!$C$15-'Inputs and Results'!$C$13)*('Inputs and Results'!$C$14-'Inputs and Results'!$C$13)), 'Inputs and Results'!$C$15 - SQRT((1-E6415)*('Inputs and Results'!$C$15-'Inputs and Results'!$C$13)*('Inputs and Results'!$C$15-'Inputs and Results'!$C$14))))</f>
        <v>0.75715718382343056</v>
      </c>
      <c r="C6415" s="47">
        <f ca="1">IF('Inputs and Results'!$G$15='Inputs and Results'!$G$13, 'Inputs and Results'!$G$13, IF(F6415 &lt;= ('Inputs and Results'!$G$14-'Inputs and Results'!$G$13)/('Inputs and Results'!$G$15-'Inputs and Results'!$G$13), 'Inputs and Results'!$G$13 + SQRT(F6415*('Inputs and Results'!$G$15-'Inputs and Results'!$G$13)*('Inputs and Results'!$G$14-'Inputs and Results'!$G$13)), 'Inputs and Results'!$G$15 - SQRT((1-F6415)*('Inputs and Results'!$G$15-'Inputs and Results'!$G$13)*('Inputs and Results'!$G$15-'Inputs and Results'!$G$14))))</f>
        <v>687.15494044646584</v>
      </c>
      <c r="D6415">
        <f t="shared" ca="1" si="420"/>
        <v>520.28429955880324</v>
      </c>
      <c r="E6415">
        <f t="shared" ca="1" si="421"/>
        <v>0.44107290021390622</v>
      </c>
      <c r="F6415">
        <f t="shared" ca="1" si="421"/>
        <v>0.689934753084951</v>
      </c>
    </row>
    <row r="6416" spans="1:6" ht="15.75" customHeight="1" x14ac:dyDescent="0.2">
      <c r="A6416">
        <v>6415</v>
      </c>
      <c r="B6416" s="47">
        <f ca="1">IF('Inputs and Results'!$C$15='Inputs and Results'!$C$13, 'Inputs and Results'!$C$13, IF(E6416 &lt;= ('Inputs and Results'!$C$14-'Inputs and Results'!$C$13)/('Inputs and Results'!$C$15-'Inputs and Results'!$C$13), 'Inputs and Results'!$C$13 + SQRT(E6416*('Inputs and Results'!$C$15-'Inputs and Results'!$C$13)*('Inputs and Results'!$C$14-'Inputs and Results'!$C$13)), 'Inputs and Results'!$C$15 - SQRT((1-E6416)*('Inputs and Results'!$C$15-'Inputs and Results'!$C$13)*('Inputs and Results'!$C$15-'Inputs and Results'!$C$14))))</f>
        <v>1.0503882527287236</v>
      </c>
      <c r="C6416" s="47">
        <f ca="1">IF('Inputs and Results'!$G$15='Inputs and Results'!$G$13, 'Inputs and Results'!$G$13, IF(F6416 &lt;= ('Inputs and Results'!$G$14-'Inputs and Results'!$G$13)/('Inputs and Results'!$G$15-'Inputs and Results'!$G$13), 'Inputs and Results'!$G$13 + SQRT(F6416*('Inputs and Results'!$G$15-'Inputs and Results'!$G$13)*('Inputs and Results'!$G$14-'Inputs and Results'!$G$13)), 'Inputs and Results'!$G$15 - SQRT((1-F6416)*('Inputs and Results'!$G$15-'Inputs and Results'!$G$13)*('Inputs and Results'!$G$15-'Inputs and Results'!$G$14))))</f>
        <v>298.74316048181072</v>
      </c>
      <c r="D6416">
        <f t="shared" ca="1" si="420"/>
        <v>313.79630635314584</v>
      </c>
      <c r="E6416">
        <f t="shared" ca="1" si="421"/>
        <v>0.57766822610020452</v>
      </c>
      <c r="F6416">
        <f t="shared" ca="1" si="421"/>
        <v>4.2413782429385982E-2</v>
      </c>
    </row>
    <row r="6417" spans="1:6" ht="15.75" customHeight="1" x14ac:dyDescent="0.2">
      <c r="A6417">
        <v>6416</v>
      </c>
      <c r="B6417" s="47">
        <f ca="1">IF('Inputs and Results'!$C$15='Inputs and Results'!$C$13, 'Inputs and Results'!$C$13, IF(E6417 &lt;= ('Inputs and Results'!$C$14-'Inputs and Results'!$C$13)/('Inputs and Results'!$C$15-'Inputs and Results'!$C$13), 'Inputs and Results'!$C$13 + SQRT(E6417*('Inputs and Results'!$C$15-'Inputs and Results'!$C$13)*('Inputs and Results'!$C$14-'Inputs and Results'!$C$13)), 'Inputs and Results'!$C$15 - SQRT((1-E6417)*('Inputs and Results'!$C$15-'Inputs and Results'!$C$13)*('Inputs and Results'!$C$15-'Inputs and Results'!$C$14))))</f>
        <v>2.0454073223083378</v>
      </c>
      <c r="C6417" s="47">
        <f ca="1">IF('Inputs and Results'!$G$15='Inputs and Results'!$G$13, 'Inputs and Results'!$G$13, IF(F6417 &lt;= ('Inputs and Results'!$G$14-'Inputs and Results'!$G$13)/('Inputs and Results'!$G$15-'Inputs and Results'!$G$13), 'Inputs and Results'!$G$13 + SQRT(F6417*('Inputs and Results'!$G$15-'Inputs and Results'!$G$13)*('Inputs and Results'!$G$14-'Inputs and Results'!$G$13)), 'Inputs and Results'!$G$15 - SQRT((1-F6417)*('Inputs and Results'!$G$15-'Inputs and Results'!$G$13)*('Inputs and Results'!$G$15-'Inputs and Results'!$G$14))))</f>
        <v>433.39641442660127</v>
      </c>
      <c r="D6417">
        <f t="shared" ca="1" si="420"/>
        <v>886.47219953034914</v>
      </c>
      <c r="E6417">
        <f t="shared" ca="1" si="421"/>
        <v>0.898750313299718</v>
      </c>
      <c r="F6417">
        <f t="shared" ca="1" si="421"/>
        <v>0.30717678417573391</v>
      </c>
    </row>
    <row r="6418" spans="1:6" ht="15.75" customHeight="1" x14ac:dyDescent="0.2">
      <c r="A6418">
        <v>6417</v>
      </c>
      <c r="B6418" s="47">
        <f ca="1">IF('Inputs and Results'!$C$15='Inputs and Results'!$C$13, 'Inputs and Results'!$C$13, IF(E6418 &lt;= ('Inputs and Results'!$C$14-'Inputs and Results'!$C$13)/('Inputs and Results'!$C$15-'Inputs and Results'!$C$13), 'Inputs and Results'!$C$13 + SQRT(E6418*('Inputs and Results'!$C$15-'Inputs and Results'!$C$13)*('Inputs and Results'!$C$14-'Inputs and Results'!$C$13)), 'Inputs and Results'!$C$15 - SQRT((1-E6418)*('Inputs and Results'!$C$15-'Inputs and Results'!$C$13)*('Inputs and Results'!$C$15-'Inputs and Results'!$C$14))))</f>
        <v>1.3456087820054214</v>
      </c>
      <c r="C6418" s="47">
        <f ca="1">IF('Inputs and Results'!$G$15='Inputs and Results'!$G$13, 'Inputs and Results'!$G$13, IF(F6418 &lt;= ('Inputs and Results'!$G$14-'Inputs and Results'!$G$13)/('Inputs and Results'!$G$15-'Inputs and Results'!$G$13), 'Inputs and Results'!$G$13 + SQRT(F6418*('Inputs and Results'!$G$15-'Inputs and Results'!$G$13)*('Inputs and Results'!$G$14-'Inputs and Results'!$G$13)), 'Inputs and Results'!$G$15 - SQRT((1-F6418)*('Inputs and Results'!$G$15-'Inputs and Results'!$G$13)*('Inputs and Results'!$G$15-'Inputs and Results'!$G$14))))</f>
        <v>358.17324705924818</v>
      </c>
      <c r="D6418">
        <f t="shared" ca="1" si="420"/>
        <v>481.96106672232185</v>
      </c>
      <c r="E6418">
        <f t="shared" ca="1" si="421"/>
        <v>0.69588774420249055</v>
      </c>
      <c r="F6418">
        <f t="shared" ca="1" si="421"/>
        <v>0.16453899072696365</v>
      </c>
    </row>
    <row r="6419" spans="1:6" ht="15.75" customHeight="1" x14ac:dyDescent="0.2">
      <c r="A6419">
        <v>6418</v>
      </c>
      <c r="B6419" s="47">
        <f ca="1">IF('Inputs and Results'!$C$15='Inputs and Results'!$C$13, 'Inputs and Results'!$C$13, IF(E6419 &lt;= ('Inputs and Results'!$C$14-'Inputs and Results'!$C$13)/('Inputs and Results'!$C$15-'Inputs and Results'!$C$13), 'Inputs and Results'!$C$13 + SQRT(E6419*('Inputs and Results'!$C$15-'Inputs and Results'!$C$13)*('Inputs and Results'!$C$14-'Inputs and Results'!$C$13)), 'Inputs and Results'!$C$15 - SQRT((1-E6419)*('Inputs and Results'!$C$15-'Inputs and Results'!$C$13)*('Inputs and Results'!$C$15-'Inputs and Results'!$C$14))))</f>
        <v>0.34221747168583416</v>
      </c>
      <c r="C6419" s="47">
        <f ca="1">IF('Inputs and Results'!$G$15='Inputs and Results'!$G$13, 'Inputs and Results'!$G$13, IF(F6419 &lt;= ('Inputs and Results'!$G$14-'Inputs and Results'!$G$13)/('Inputs and Results'!$G$15-'Inputs and Results'!$G$13), 'Inputs and Results'!$G$13 + SQRT(F6419*('Inputs and Results'!$G$15-'Inputs and Results'!$G$13)*('Inputs and Results'!$G$14-'Inputs and Results'!$G$13)), 'Inputs and Results'!$G$15 - SQRT((1-F6419)*('Inputs and Results'!$G$15-'Inputs and Results'!$G$13)*('Inputs and Results'!$G$15-'Inputs and Results'!$G$14))))</f>
        <v>338.1580477895194</v>
      </c>
      <c r="D6419">
        <f t="shared" ca="1" si="420"/>
        <v>115.72359214474682</v>
      </c>
      <c r="E6419">
        <f t="shared" ca="1" si="421"/>
        <v>0.21513244802088438</v>
      </c>
      <c r="F6419">
        <f t="shared" ca="1" si="421"/>
        <v>0.12433901380625045</v>
      </c>
    </row>
    <row r="6420" spans="1:6" ht="15.75" customHeight="1" x14ac:dyDescent="0.2">
      <c r="A6420">
        <v>6419</v>
      </c>
      <c r="B6420" s="47">
        <f ca="1">IF('Inputs and Results'!$C$15='Inputs and Results'!$C$13, 'Inputs and Results'!$C$13, IF(E6420 &lt;= ('Inputs and Results'!$C$14-'Inputs and Results'!$C$13)/('Inputs and Results'!$C$15-'Inputs and Results'!$C$13), 'Inputs and Results'!$C$13 + SQRT(E6420*('Inputs and Results'!$C$15-'Inputs and Results'!$C$13)*('Inputs and Results'!$C$14-'Inputs and Results'!$C$13)), 'Inputs and Results'!$C$15 - SQRT((1-E6420)*('Inputs and Results'!$C$15-'Inputs and Results'!$C$13)*('Inputs and Results'!$C$15-'Inputs and Results'!$C$14))))</f>
        <v>0.14395674062167219</v>
      </c>
      <c r="C6420" s="47">
        <f ca="1">IF('Inputs and Results'!$G$15='Inputs and Results'!$G$13, 'Inputs and Results'!$G$13, IF(F6420 &lt;= ('Inputs and Results'!$G$14-'Inputs and Results'!$G$13)/('Inputs and Results'!$G$15-'Inputs and Results'!$G$13), 'Inputs and Results'!$G$13 + SQRT(F6420*('Inputs and Results'!$G$15-'Inputs and Results'!$G$13)*('Inputs and Results'!$G$14-'Inputs and Results'!$G$13)), 'Inputs and Results'!$G$15 - SQRT((1-F6420)*('Inputs and Results'!$G$15-'Inputs and Results'!$G$13)*('Inputs and Results'!$G$15-'Inputs and Results'!$G$14))))</f>
        <v>287.54724285380303</v>
      </c>
      <c r="D6420">
        <f t="shared" ca="1" si="420"/>
        <v>41.394363855981901</v>
      </c>
      <c r="E6420">
        <f t="shared" ca="1" si="421"/>
        <v>9.3668544506623985E-2</v>
      </c>
      <c r="F6420">
        <f t="shared" ca="1" si="421"/>
        <v>1.8474662243753048E-2</v>
      </c>
    </row>
    <row r="6421" spans="1:6" ht="15.75" customHeight="1" x14ac:dyDescent="0.2">
      <c r="A6421">
        <v>6420</v>
      </c>
      <c r="B6421" s="47">
        <f ca="1">IF('Inputs and Results'!$C$15='Inputs and Results'!$C$13, 'Inputs and Results'!$C$13, IF(E6421 &lt;= ('Inputs and Results'!$C$14-'Inputs and Results'!$C$13)/('Inputs and Results'!$C$15-'Inputs and Results'!$C$13), 'Inputs and Results'!$C$13 + SQRT(E6421*('Inputs and Results'!$C$15-'Inputs and Results'!$C$13)*('Inputs and Results'!$C$14-'Inputs and Results'!$C$13)), 'Inputs and Results'!$C$15 - SQRT((1-E6421)*('Inputs and Results'!$C$15-'Inputs and Results'!$C$13)*('Inputs and Results'!$C$15-'Inputs and Results'!$C$14))))</f>
        <v>0.84816083720895818</v>
      </c>
      <c r="C6421" s="47">
        <f ca="1">IF('Inputs and Results'!$G$15='Inputs and Results'!$G$13, 'Inputs and Results'!$G$13, IF(F6421 &lt;= ('Inputs and Results'!$G$14-'Inputs and Results'!$G$13)/('Inputs and Results'!$G$15-'Inputs and Results'!$G$13), 'Inputs and Results'!$G$13 + SQRT(F6421*('Inputs and Results'!$G$15-'Inputs and Results'!$G$13)*('Inputs and Results'!$G$14-'Inputs and Results'!$G$13)), 'Inputs and Results'!$G$15 - SQRT((1-F6421)*('Inputs and Results'!$G$15-'Inputs and Results'!$G$13)*('Inputs and Results'!$G$15-'Inputs and Results'!$G$14))))</f>
        <v>851.96117758397418</v>
      </c>
      <c r="D6421">
        <f t="shared" ca="1" si="420"/>
        <v>722.60010564915342</v>
      </c>
      <c r="E6421">
        <f t="shared" ca="1" si="421"/>
        <v>0.48550980194208304</v>
      </c>
      <c r="F6421">
        <f t="shared" ca="1" si="421"/>
        <v>0.85719739801691508</v>
      </c>
    </row>
    <row r="6422" spans="1:6" ht="15.75" customHeight="1" x14ac:dyDescent="0.2">
      <c r="A6422">
        <v>6421</v>
      </c>
      <c r="B6422" s="47">
        <f ca="1">IF('Inputs and Results'!$C$15='Inputs and Results'!$C$13, 'Inputs and Results'!$C$13, IF(E6422 &lt;= ('Inputs and Results'!$C$14-'Inputs and Results'!$C$13)/('Inputs and Results'!$C$15-'Inputs and Results'!$C$13), 'Inputs and Results'!$C$13 + SQRT(E6422*('Inputs and Results'!$C$15-'Inputs and Results'!$C$13)*('Inputs and Results'!$C$14-'Inputs and Results'!$C$13)), 'Inputs and Results'!$C$15 - SQRT((1-E6422)*('Inputs and Results'!$C$15-'Inputs and Results'!$C$13)*('Inputs and Results'!$C$15-'Inputs and Results'!$C$14))))</f>
        <v>0.26375156164271685</v>
      </c>
      <c r="C6422" s="47">
        <f ca="1">IF('Inputs and Results'!$G$15='Inputs and Results'!$G$13, 'Inputs and Results'!$G$13, IF(F6422 &lt;= ('Inputs and Results'!$G$14-'Inputs and Results'!$G$13)/('Inputs and Results'!$G$15-'Inputs and Results'!$G$13), 'Inputs and Results'!$G$13 + SQRT(F6422*('Inputs and Results'!$G$15-'Inputs and Results'!$G$13)*('Inputs and Results'!$G$14-'Inputs and Results'!$G$13)), 'Inputs and Results'!$G$15 - SQRT((1-F6422)*('Inputs and Results'!$G$15-'Inputs and Results'!$G$13)*('Inputs and Results'!$G$15-'Inputs and Results'!$G$14))))</f>
        <v>962.77137759055529</v>
      </c>
      <c r="D6422">
        <f t="shared" ca="1" si="420"/>
        <v>253.93245434441877</v>
      </c>
      <c r="E6422">
        <f t="shared" ref="E6422:F6441" ca="1" si="422">RAND()</f>
        <v>0.16810494262081455</v>
      </c>
      <c r="F6422">
        <f t="shared" ca="1" si="422"/>
        <v>0.93365397417681661</v>
      </c>
    </row>
    <row r="6423" spans="1:6" ht="15.75" customHeight="1" x14ac:dyDescent="0.2">
      <c r="A6423">
        <v>6422</v>
      </c>
      <c r="B6423" s="47">
        <f ca="1">IF('Inputs and Results'!$C$15='Inputs and Results'!$C$13, 'Inputs and Results'!$C$13, IF(E6423 &lt;= ('Inputs and Results'!$C$14-'Inputs and Results'!$C$13)/('Inputs and Results'!$C$15-'Inputs and Results'!$C$13), 'Inputs and Results'!$C$13 + SQRT(E6423*('Inputs and Results'!$C$15-'Inputs and Results'!$C$13)*('Inputs and Results'!$C$14-'Inputs and Results'!$C$13)), 'Inputs and Results'!$C$15 - SQRT((1-E6423)*('Inputs and Results'!$C$15-'Inputs and Results'!$C$13)*('Inputs and Results'!$C$15-'Inputs and Results'!$C$14))))</f>
        <v>1.1431475642675761</v>
      </c>
      <c r="C6423" s="47">
        <f ca="1">IF('Inputs and Results'!$G$15='Inputs and Results'!$G$13, 'Inputs and Results'!$G$13, IF(F6423 &lt;= ('Inputs and Results'!$G$14-'Inputs and Results'!$G$13)/('Inputs and Results'!$G$15-'Inputs and Results'!$G$13), 'Inputs and Results'!$G$13 + SQRT(F6423*('Inputs and Results'!$G$15-'Inputs and Results'!$G$13)*('Inputs and Results'!$G$14-'Inputs and Results'!$G$13)), 'Inputs and Results'!$G$15 - SQRT((1-F6423)*('Inputs and Results'!$G$15-'Inputs and Results'!$G$13)*('Inputs and Results'!$G$15-'Inputs and Results'!$G$14))))</f>
        <v>1133.981708207202</v>
      </c>
      <c r="D6423">
        <f t="shared" ca="1" si="420"/>
        <v>1296.3084276610482</v>
      </c>
      <c r="E6423">
        <f t="shared" ca="1" si="422"/>
        <v>0.61689989243495169</v>
      </c>
      <c r="F6423">
        <f t="shared" ca="1" si="422"/>
        <v>0.99486182010626811</v>
      </c>
    </row>
    <row r="6424" spans="1:6" ht="15.75" customHeight="1" x14ac:dyDescent="0.2">
      <c r="A6424">
        <v>6423</v>
      </c>
      <c r="B6424" s="47">
        <f ca="1">IF('Inputs and Results'!$C$15='Inputs and Results'!$C$13, 'Inputs and Results'!$C$13, IF(E6424 &lt;= ('Inputs and Results'!$C$14-'Inputs and Results'!$C$13)/('Inputs and Results'!$C$15-'Inputs and Results'!$C$13), 'Inputs and Results'!$C$13 + SQRT(E6424*('Inputs and Results'!$C$15-'Inputs and Results'!$C$13)*('Inputs and Results'!$C$14-'Inputs and Results'!$C$13)), 'Inputs and Results'!$C$15 - SQRT((1-E6424)*('Inputs and Results'!$C$15-'Inputs and Results'!$C$13)*('Inputs and Results'!$C$15-'Inputs and Results'!$C$14))))</f>
        <v>0.43078600558275459</v>
      </c>
      <c r="C6424" s="47">
        <f ca="1">IF('Inputs and Results'!$G$15='Inputs and Results'!$G$13, 'Inputs and Results'!$G$13, IF(F6424 &lt;= ('Inputs and Results'!$G$14-'Inputs and Results'!$G$13)/('Inputs and Results'!$G$15-'Inputs and Results'!$G$13), 'Inputs and Results'!$G$13 + SQRT(F6424*('Inputs and Results'!$G$15-'Inputs and Results'!$G$13)*('Inputs and Results'!$G$14-'Inputs and Results'!$G$13)), 'Inputs and Results'!$G$15 - SQRT((1-F6424)*('Inputs and Results'!$G$15-'Inputs and Results'!$G$13)*('Inputs and Results'!$G$15-'Inputs and Results'!$G$14))))</f>
        <v>330.16598416823842</v>
      </c>
      <c r="D6424">
        <f t="shared" ca="1" si="420"/>
        <v>142.23088549913442</v>
      </c>
      <c r="E6424">
        <f t="shared" ca="1" si="422"/>
        <v>0.26657105009895365</v>
      </c>
      <c r="F6424">
        <f t="shared" ca="1" si="422"/>
        <v>0.10802329161404689</v>
      </c>
    </row>
    <row r="6425" spans="1:6" ht="15.75" customHeight="1" x14ac:dyDescent="0.2">
      <c r="A6425">
        <v>6424</v>
      </c>
      <c r="B6425" s="47">
        <f ca="1">IF('Inputs and Results'!$C$15='Inputs and Results'!$C$13, 'Inputs and Results'!$C$13, IF(E6425 &lt;= ('Inputs and Results'!$C$14-'Inputs and Results'!$C$13)/('Inputs and Results'!$C$15-'Inputs and Results'!$C$13), 'Inputs and Results'!$C$13 + SQRT(E6425*('Inputs and Results'!$C$15-'Inputs and Results'!$C$13)*('Inputs and Results'!$C$14-'Inputs and Results'!$C$13)), 'Inputs and Results'!$C$15 - SQRT((1-E6425)*('Inputs and Results'!$C$15-'Inputs and Results'!$C$13)*('Inputs and Results'!$C$15-'Inputs and Results'!$C$14))))</f>
        <v>0.45502568167524249</v>
      </c>
      <c r="C6425" s="47">
        <f ca="1">IF('Inputs and Results'!$G$15='Inputs and Results'!$G$13, 'Inputs and Results'!$G$13, IF(F6425 &lt;= ('Inputs and Results'!$G$14-'Inputs and Results'!$G$13)/('Inputs and Results'!$G$15-'Inputs and Results'!$G$13), 'Inputs and Results'!$G$13 + SQRT(F6425*('Inputs and Results'!$G$15-'Inputs and Results'!$G$13)*('Inputs and Results'!$G$14-'Inputs and Results'!$G$13)), 'Inputs and Results'!$G$15 - SQRT((1-F6425)*('Inputs and Results'!$G$15-'Inputs and Results'!$G$13)*('Inputs and Results'!$G$15-'Inputs and Results'!$G$14))))</f>
        <v>450.42638034501397</v>
      </c>
      <c r="D6425">
        <f t="shared" ca="1" si="420"/>
        <v>204.95557076100204</v>
      </c>
      <c r="E6425">
        <f t="shared" ca="1" si="422"/>
        <v>0.28034507989638191</v>
      </c>
      <c r="F6425">
        <f t="shared" ca="1" si="422"/>
        <v>0.33761677249428212</v>
      </c>
    </row>
    <row r="6426" spans="1:6" ht="15.75" customHeight="1" x14ac:dyDescent="0.2">
      <c r="A6426">
        <v>6425</v>
      </c>
      <c r="B6426" s="47">
        <f ca="1">IF('Inputs and Results'!$C$15='Inputs and Results'!$C$13, 'Inputs and Results'!$C$13, IF(E6426 &lt;= ('Inputs and Results'!$C$14-'Inputs and Results'!$C$13)/('Inputs and Results'!$C$15-'Inputs and Results'!$C$13), 'Inputs and Results'!$C$13 + SQRT(E6426*('Inputs and Results'!$C$15-'Inputs and Results'!$C$13)*('Inputs and Results'!$C$14-'Inputs and Results'!$C$13)), 'Inputs and Results'!$C$15 - SQRT((1-E6426)*('Inputs and Results'!$C$15-'Inputs and Results'!$C$13)*('Inputs and Results'!$C$15-'Inputs and Results'!$C$14))))</f>
        <v>0.33976296623454116</v>
      </c>
      <c r="C6426" s="47">
        <f ca="1">IF('Inputs and Results'!$G$15='Inputs and Results'!$G$13, 'Inputs and Results'!$G$13, IF(F6426 &lt;= ('Inputs and Results'!$G$14-'Inputs and Results'!$G$13)/('Inputs and Results'!$G$15-'Inputs and Results'!$G$13), 'Inputs and Results'!$G$13 + SQRT(F6426*('Inputs and Results'!$G$15-'Inputs and Results'!$G$13)*('Inputs and Results'!$G$14-'Inputs and Results'!$G$13)), 'Inputs and Results'!$G$15 - SQRT((1-F6426)*('Inputs and Results'!$G$15-'Inputs and Results'!$G$13)*('Inputs and Results'!$G$15-'Inputs and Results'!$G$14))))</f>
        <v>350.87112617915147</v>
      </c>
      <c r="D6426">
        <f t="shared" ca="1" si="420"/>
        <v>119.21301459668247</v>
      </c>
      <c r="E6426">
        <f t="shared" ca="1" si="422"/>
        <v>0.21368210268697252</v>
      </c>
      <c r="F6426">
        <f t="shared" ca="1" si="422"/>
        <v>0.14998232299987557</v>
      </c>
    </row>
    <row r="6427" spans="1:6" ht="15.75" customHeight="1" x14ac:dyDescent="0.2">
      <c r="A6427">
        <v>6426</v>
      </c>
      <c r="B6427" s="47">
        <f ca="1">IF('Inputs and Results'!$C$15='Inputs and Results'!$C$13, 'Inputs and Results'!$C$13, IF(E6427 &lt;= ('Inputs and Results'!$C$14-'Inputs and Results'!$C$13)/('Inputs and Results'!$C$15-'Inputs and Results'!$C$13), 'Inputs and Results'!$C$13 + SQRT(E6427*('Inputs and Results'!$C$15-'Inputs and Results'!$C$13)*('Inputs and Results'!$C$14-'Inputs and Results'!$C$13)), 'Inputs and Results'!$C$15 - SQRT((1-E6427)*('Inputs and Results'!$C$15-'Inputs and Results'!$C$13)*('Inputs and Results'!$C$15-'Inputs and Results'!$C$14))))</f>
        <v>2.138721026029379</v>
      </c>
      <c r="C6427" s="47">
        <f ca="1">IF('Inputs and Results'!$G$15='Inputs and Results'!$G$13, 'Inputs and Results'!$G$13, IF(F6427 &lt;= ('Inputs and Results'!$G$14-'Inputs and Results'!$G$13)/('Inputs and Results'!$G$15-'Inputs and Results'!$G$13), 'Inputs and Results'!$G$13 + SQRT(F6427*('Inputs and Results'!$G$15-'Inputs and Results'!$G$13)*('Inputs and Results'!$G$14-'Inputs and Results'!$G$13)), 'Inputs and Results'!$G$15 - SQRT((1-F6427)*('Inputs and Results'!$G$15-'Inputs and Results'!$G$13)*('Inputs and Results'!$G$15-'Inputs and Results'!$G$14))))</f>
        <v>482.91250539997407</v>
      </c>
      <c r="D6427">
        <f t="shared" ca="1" si="420"/>
        <v>1032.8151290314506</v>
      </c>
      <c r="E6427">
        <f t="shared" ca="1" si="422"/>
        <v>0.91757761433290164</v>
      </c>
      <c r="F6427">
        <f t="shared" ca="1" si="422"/>
        <v>0.39378729050854389</v>
      </c>
    </row>
    <row r="6428" spans="1:6" ht="15.75" customHeight="1" x14ac:dyDescent="0.2">
      <c r="A6428">
        <v>6427</v>
      </c>
      <c r="B6428" s="47">
        <f ca="1">IF('Inputs and Results'!$C$15='Inputs and Results'!$C$13, 'Inputs and Results'!$C$13, IF(E6428 &lt;= ('Inputs and Results'!$C$14-'Inputs and Results'!$C$13)/('Inputs and Results'!$C$15-'Inputs and Results'!$C$13), 'Inputs and Results'!$C$13 + SQRT(E6428*('Inputs and Results'!$C$15-'Inputs and Results'!$C$13)*('Inputs and Results'!$C$14-'Inputs and Results'!$C$13)), 'Inputs and Results'!$C$15 - SQRT((1-E6428)*('Inputs and Results'!$C$15-'Inputs and Results'!$C$13)*('Inputs and Results'!$C$15-'Inputs and Results'!$C$14))))</f>
        <v>1.0528671989746399</v>
      </c>
      <c r="C6428" s="47">
        <f ca="1">IF('Inputs and Results'!$G$15='Inputs and Results'!$G$13, 'Inputs and Results'!$G$13, IF(F6428 &lt;= ('Inputs and Results'!$G$14-'Inputs and Results'!$G$13)/('Inputs and Results'!$G$15-'Inputs and Results'!$G$13), 'Inputs and Results'!$G$13 + SQRT(F6428*('Inputs and Results'!$G$15-'Inputs and Results'!$G$13)*('Inputs and Results'!$G$14-'Inputs and Results'!$G$13)), 'Inputs and Results'!$G$15 - SQRT((1-F6428)*('Inputs and Results'!$G$15-'Inputs and Results'!$G$13)*('Inputs and Results'!$G$15-'Inputs and Results'!$G$14))))</f>
        <v>436.00398628926268</v>
      </c>
      <c r="D6428">
        <f t="shared" ca="1" si="420"/>
        <v>459.05429578615326</v>
      </c>
      <c r="E6428">
        <f t="shared" ca="1" si="422"/>
        <v>0.57874153946345952</v>
      </c>
      <c r="F6428">
        <f t="shared" ca="1" si="422"/>
        <v>0.31188198994637484</v>
      </c>
    </row>
    <row r="6429" spans="1:6" ht="15.75" customHeight="1" x14ac:dyDescent="0.2">
      <c r="A6429">
        <v>6428</v>
      </c>
      <c r="B6429" s="47">
        <f ca="1">IF('Inputs and Results'!$C$15='Inputs and Results'!$C$13, 'Inputs and Results'!$C$13, IF(E6429 &lt;= ('Inputs and Results'!$C$14-'Inputs and Results'!$C$13)/('Inputs and Results'!$C$15-'Inputs and Results'!$C$13), 'Inputs and Results'!$C$13 + SQRT(E6429*('Inputs and Results'!$C$15-'Inputs and Results'!$C$13)*('Inputs and Results'!$C$14-'Inputs and Results'!$C$13)), 'Inputs and Results'!$C$15 - SQRT((1-E6429)*('Inputs and Results'!$C$15-'Inputs and Results'!$C$13)*('Inputs and Results'!$C$15-'Inputs and Results'!$C$14))))</f>
        <v>1.1211645715703555</v>
      </c>
      <c r="C6429" s="47">
        <f ca="1">IF('Inputs and Results'!$G$15='Inputs and Results'!$G$13, 'Inputs and Results'!$G$13, IF(F6429 &lt;= ('Inputs and Results'!$G$14-'Inputs and Results'!$G$13)/('Inputs and Results'!$G$15-'Inputs and Results'!$G$13), 'Inputs and Results'!$G$13 + SQRT(F6429*('Inputs and Results'!$G$15-'Inputs and Results'!$G$13)*('Inputs and Results'!$G$14-'Inputs and Results'!$G$13)), 'Inputs and Results'!$G$15 - SQRT((1-F6429)*('Inputs and Results'!$G$15-'Inputs and Results'!$G$13)*('Inputs and Results'!$G$15-'Inputs and Results'!$G$14))))</f>
        <v>567.60028492649815</v>
      </c>
      <c r="D6429">
        <f t="shared" ca="1" si="420"/>
        <v>636.37333027282898</v>
      </c>
      <c r="E6429">
        <f t="shared" ca="1" si="422"/>
        <v>0.60777527031973266</v>
      </c>
      <c r="F6429">
        <f t="shared" ca="1" si="422"/>
        <v>0.52851913592358024</v>
      </c>
    </row>
    <row r="6430" spans="1:6" ht="15.75" customHeight="1" x14ac:dyDescent="0.2">
      <c r="A6430">
        <v>6429</v>
      </c>
      <c r="B6430" s="47">
        <f ca="1">IF('Inputs and Results'!$C$15='Inputs and Results'!$C$13, 'Inputs and Results'!$C$13, IF(E6430 &lt;= ('Inputs and Results'!$C$14-'Inputs and Results'!$C$13)/('Inputs and Results'!$C$15-'Inputs and Results'!$C$13), 'Inputs and Results'!$C$13 + SQRT(E6430*('Inputs and Results'!$C$15-'Inputs and Results'!$C$13)*('Inputs and Results'!$C$14-'Inputs and Results'!$C$13)), 'Inputs and Results'!$C$15 - SQRT((1-E6430)*('Inputs and Results'!$C$15-'Inputs and Results'!$C$13)*('Inputs and Results'!$C$15-'Inputs and Results'!$C$14))))</f>
        <v>1.0099231587849968</v>
      </c>
      <c r="C6430" s="47">
        <f ca="1">IF('Inputs and Results'!$G$15='Inputs and Results'!$G$13, 'Inputs and Results'!$G$13, IF(F6430 &lt;= ('Inputs and Results'!$G$14-'Inputs and Results'!$G$13)/('Inputs and Results'!$G$15-'Inputs and Results'!$G$13), 'Inputs and Results'!$G$13 + SQRT(F6430*('Inputs and Results'!$G$15-'Inputs and Results'!$G$13)*('Inputs and Results'!$G$14-'Inputs and Results'!$G$13)), 'Inputs and Results'!$G$15 - SQRT((1-F6430)*('Inputs and Results'!$G$15-'Inputs and Results'!$G$13)*('Inputs and Results'!$G$15-'Inputs and Results'!$G$14))))</f>
        <v>1020.8421345919284</v>
      </c>
      <c r="D6430">
        <f t="shared" ca="1" si="420"/>
        <v>1030.9721131878991</v>
      </c>
      <c r="E6430">
        <f t="shared" ca="1" si="422"/>
        <v>0.55995490733996833</v>
      </c>
      <c r="F6430">
        <f t="shared" ca="1" si="422"/>
        <v>0.96215988057924962</v>
      </c>
    </row>
    <row r="6431" spans="1:6" ht="15.75" customHeight="1" x14ac:dyDescent="0.2">
      <c r="A6431">
        <v>6430</v>
      </c>
      <c r="B6431" s="47">
        <f ca="1">IF('Inputs and Results'!$C$15='Inputs and Results'!$C$13, 'Inputs and Results'!$C$13, IF(E6431 &lt;= ('Inputs and Results'!$C$14-'Inputs and Results'!$C$13)/('Inputs and Results'!$C$15-'Inputs and Results'!$C$13), 'Inputs and Results'!$C$13 + SQRT(E6431*('Inputs and Results'!$C$15-'Inputs and Results'!$C$13)*('Inputs and Results'!$C$14-'Inputs and Results'!$C$13)), 'Inputs and Results'!$C$15 - SQRT((1-E6431)*('Inputs and Results'!$C$15-'Inputs and Results'!$C$13)*('Inputs and Results'!$C$15-'Inputs and Results'!$C$14))))</f>
        <v>1.338447309654244</v>
      </c>
      <c r="C6431" s="47">
        <f ca="1">IF('Inputs and Results'!$G$15='Inputs and Results'!$G$13, 'Inputs and Results'!$G$13, IF(F6431 &lt;= ('Inputs and Results'!$G$14-'Inputs and Results'!$G$13)/('Inputs and Results'!$G$15-'Inputs and Results'!$G$13), 'Inputs and Results'!$G$13 + SQRT(F6431*('Inputs and Results'!$G$15-'Inputs and Results'!$G$13)*('Inputs and Results'!$G$14-'Inputs and Results'!$G$13)), 'Inputs and Results'!$G$15 - SQRT((1-F6431)*('Inputs and Results'!$G$15-'Inputs and Results'!$G$13)*('Inputs and Results'!$G$15-'Inputs and Results'!$G$14))))</f>
        <v>955.87582102952911</v>
      </c>
      <c r="D6431">
        <f t="shared" ca="1" si="420"/>
        <v>1279.3894210205149</v>
      </c>
      <c r="E6431">
        <f t="shared" ca="1" si="422"/>
        <v>0.69324918413386449</v>
      </c>
      <c r="F6431">
        <f t="shared" ca="1" si="422"/>
        <v>0.92974094065482982</v>
      </c>
    </row>
    <row r="6432" spans="1:6" ht="15.75" customHeight="1" x14ac:dyDescent="0.2">
      <c r="A6432">
        <v>6431</v>
      </c>
      <c r="B6432" s="47">
        <f ca="1">IF('Inputs and Results'!$C$15='Inputs and Results'!$C$13, 'Inputs and Results'!$C$13, IF(E6432 &lt;= ('Inputs and Results'!$C$14-'Inputs and Results'!$C$13)/('Inputs and Results'!$C$15-'Inputs and Results'!$C$13), 'Inputs and Results'!$C$13 + SQRT(E6432*('Inputs and Results'!$C$15-'Inputs and Results'!$C$13)*('Inputs and Results'!$C$14-'Inputs and Results'!$C$13)), 'Inputs and Results'!$C$15 - SQRT((1-E6432)*('Inputs and Results'!$C$15-'Inputs and Results'!$C$13)*('Inputs and Results'!$C$15-'Inputs and Results'!$C$14))))</f>
        <v>0.37516200821114687</v>
      </c>
      <c r="C6432" s="47">
        <f ca="1">IF('Inputs and Results'!$G$15='Inputs and Results'!$G$13, 'Inputs and Results'!$G$13, IF(F6432 &lt;= ('Inputs and Results'!$G$14-'Inputs and Results'!$G$13)/('Inputs and Results'!$G$15-'Inputs and Results'!$G$13), 'Inputs and Results'!$G$13 + SQRT(F6432*('Inputs and Results'!$G$15-'Inputs and Results'!$G$13)*('Inputs and Results'!$G$14-'Inputs and Results'!$G$13)), 'Inputs and Results'!$G$15 - SQRT((1-F6432)*('Inputs and Results'!$G$15-'Inputs and Results'!$G$13)*('Inputs and Results'!$G$15-'Inputs and Results'!$G$14))))</f>
        <v>524.19827280900233</v>
      </c>
      <c r="D6432">
        <f t="shared" ca="1" si="420"/>
        <v>196.65927672783994</v>
      </c>
      <c r="E6432">
        <f t="shared" ca="1" si="422"/>
        <v>0.2344695018735401</v>
      </c>
      <c r="F6432">
        <f t="shared" ca="1" si="422"/>
        <v>0.46158229268057582</v>
      </c>
    </row>
    <row r="6433" spans="1:6" ht="15.75" customHeight="1" x14ac:dyDescent="0.2">
      <c r="A6433">
        <v>6432</v>
      </c>
      <c r="B6433" s="47">
        <f ca="1">IF('Inputs and Results'!$C$15='Inputs and Results'!$C$13, 'Inputs and Results'!$C$13, IF(E6433 &lt;= ('Inputs and Results'!$C$14-'Inputs and Results'!$C$13)/('Inputs and Results'!$C$15-'Inputs and Results'!$C$13), 'Inputs and Results'!$C$13 + SQRT(E6433*('Inputs and Results'!$C$15-'Inputs and Results'!$C$13)*('Inputs and Results'!$C$14-'Inputs and Results'!$C$13)), 'Inputs and Results'!$C$15 - SQRT((1-E6433)*('Inputs and Results'!$C$15-'Inputs and Results'!$C$13)*('Inputs and Results'!$C$15-'Inputs and Results'!$C$14))))</f>
        <v>9.513970541250627E-2</v>
      </c>
      <c r="C6433" s="47">
        <f ca="1">IF('Inputs and Results'!$G$15='Inputs and Results'!$G$13, 'Inputs and Results'!$G$13, IF(F6433 &lt;= ('Inputs and Results'!$G$14-'Inputs and Results'!$G$13)/('Inputs and Results'!$G$15-'Inputs and Results'!$G$13), 'Inputs and Results'!$G$13 + SQRT(F6433*('Inputs and Results'!$G$15-'Inputs and Results'!$G$13)*('Inputs and Results'!$G$14-'Inputs and Results'!$G$13)), 'Inputs and Results'!$G$15 - SQRT((1-F6433)*('Inputs and Results'!$G$15-'Inputs and Results'!$G$13)*('Inputs and Results'!$G$15-'Inputs and Results'!$G$14))))</f>
        <v>600.31845756828147</v>
      </c>
      <c r="D6433">
        <f t="shared" ca="1" si="420"/>
        <v>57.114121206736442</v>
      </c>
      <c r="E6433">
        <f t="shared" ca="1" si="422"/>
        <v>6.2420740992117696E-2</v>
      </c>
      <c r="F6433">
        <f t="shared" ca="1" si="422"/>
        <v>0.57604271388286465</v>
      </c>
    </row>
    <row r="6434" spans="1:6" ht="15.75" customHeight="1" x14ac:dyDescent="0.2">
      <c r="A6434">
        <v>6433</v>
      </c>
      <c r="B6434" s="47">
        <f ca="1">IF('Inputs and Results'!$C$15='Inputs and Results'!$C$13, 'Inputs and Results'!$C$13, IF(E6434 &lt;= ('Inputs and Results'!$C$14-'Inputs and Results'!$C$13)/('Inputs and Results'!$C$15-'Inputs and Results'!$C$13), 'Inputs and Results'!$C$13 + SQRT(E6434*('Inputs and Results'!$C$15-'Inputs and Results'!$C$13)*('Inputs and Results'!$C$14-'Inputs and Results'!$C$13)), 'Inputs and Results'!$C$15 - SQRT((1-E6434)*('Inputs and Results'!$C$15-'Inputs and Results'!$C$13)*('Inputs and Results'!$C$15-'Inputs and Results'!$C$14))))</f>
        <v>0.33105618670933623</v>
      </c>
      <c r="C6434" s="47">
        <f ca="1">IF('Inputs and Results'!$G$15='Inputs and Results'!$G$13, 'Inputs and Results'!$G$13, IF(F6434 &lt;= ('Inputs and Results'!$G$14-'Inputs and Results'!$G$13)/('Inputs and Results'!$G$15-'Inputs and Results'!$G$13), 'Inputs and Results'!$G$13 + SQRT(F6434*('Inputs and Results'!$G$15-'Inputs and Results'!$G$13)*('Inputs and Results'!$G$14-'Inputs and Results'!$G$13)), 'Inputs and Results'!$G$15 - SQRT((1-F6434)*('Inputs and Results'!$G$15-'Inputs and Results'!$G$13)*('Inputs and Results'!$G$15-'Inputs and Results'!$G$14))))</f>
        <v>601.90749523098793</v>
      </c>
      <c r="D6434">
        <f t="shared" ca="1" si="420"/>
        <v>199.26520012293884</v>
      </c>
      <c r="E6434">
        <f t="shared" ca="1" si="422"/>
        <v>0.20852654683305438</v>
      </c>
      <c r="F6434">
        <f t="shared" ca="1" si="422"/>
        <v>0.57828654325731632</v>
      </c>
    </row>
    <row r="6435" spans="1:6" ht="15.75" customHeight="1" x14ac:dyDescent="0.2">
      <c r="A6435">
        <v>6434</v>
      </c>
      <c r="B6435" s="47">
        <f ca="1">IF('Inputs and Results'!$C$15='Inputs and Results'!$C$13, 'Inputs and Results'!$C$13, IF(E6435 &lt;= ('Inputs and Results'!$C$14-'Inputs and Results'!$C$13)/('Inputs and Results'!$C$15-'Inputs and Results'!$C$13), 'Inputs and Results'!$C$13 + SQRT(E6435*('Inputs and Results'!$C$15-'Inputs and Results'!$C$13)*('Inputs and Results'!$C$14-'Inputs and Results'!$C$13)), 'Inputs and Results'!$C$15 - SQRT((1-E6435)*('Inputs and Results'!$C$15-'Inputs and Results'!$C$13)*('Inputs and Results'!$C$15-'Inputs and Results'!$C$14))))</f>
        <v>7.9316956014231721E-2</v>
      </c>
      <c r="C6435" s="47">
        <f ca="1">IF('Inputs and Results'!$G$15='Inputs and Results'!$G$13, 'Inputs and Results'!$G$13, IF(F6435 &lt;= ('Inputs and Results'!$G$14-'Inputs and Results'!$G$13)/('Inputs and Results'!$G$15-'Inputs and Results'!$G$13), 'Inputs and Results'!$G$13 + SQRT(F6435*('Inputs and Results'!$G$15-'Inputs and Results'!$G$13)*('Inputs and Results'!$G$14-'Inputs and Results'!$G$13)), 'Inputs and Results'!$G$15 - SQRT((1-F6435)*('Inputs and Results'!$G$15-'Inputs and Results'!$G$13)*('Inputs and Results'!$G$15-'Inputs and Results'!$G$14))))</f>
        <v>495.97155141971257</v>
      </c>
      <c r="D6435">
        <f t="shared" ca="1" si="420"/>
        <v>39.338953728267605</v>
      </c>
      <c r="E6435">
        <f t="shared" ca="1" si="422"/>
        <v>5.2178950730447538E-2</v>
      </c>
      <c r="F6435">
        <f t="shared" ca="1" si="422"/>
        <v>0.41566600009859633</v>
      </c>
    </row>
    <row r="6436" spans="1:6" ht="15.75" customHeight="1" x14ac:dyDescent="0.2">
      <c r="A6436">
        <v>6435</v>
      </c>
      <c r="B6436" s="47">
        <f ca="1">IF('Inputs and Results'!$C$15='Inputs and Results'!$C$13, 'Inputs and Results'!$C$13, IF(E6436 &lt;= ('Inputs and Results'!$C$14-'Inputs and Results'!$C$13)/('Inputs and Results'!$C$15-'Inputs and Results'!$C$13), 'Inputs and Results'!$C$13 + SQRT(E6436*('Inputs and Results'!$C$15-'Inputs and Results'!$C$13)*('Inputs and Results'!$C$14-'Inputs and Results'!$C$13)), 'Inputs and Results'!$C$15 - SQRT((1-E6436)*('Inputs and Results'!$C$15-'Inputs and Results'!$C$13)*('Inputs and Results'!$C$15-'Inputs and Results'!$C$14))))</f>
        <v>9.8222615621683662E-2</v>
      </c>
      <c r="C6436" s="47">
        <f ca="1">IF('Inputs and Results'!$G$15='Inputs and Results'!$G$13, 'Inputs and Results'!$G$13, IF(F6436 &lt;= ('Inputs and Results'!$G$14-'Inputs and Results'!$G$13)/('Inputs and Results'!$G$15-'Inputs and Results'!$G$13), 'Inputs and Results'!$G$13 + SQRT(F6436*('Inputs and Results'!$G$15-'Inputs and Results'!$G$13)*('Inputs and Results'!$G$14-'Inputs and Results'!$G$13)), 'Inputs and Results'!$G$15 - SQRT((1-F6436)*('Inputs and Results'!$G$15-'Inputs and Results'!$G$13)*('Inputs and Results'!$G$15-'Inputs and Results'!$G$14))))</f>
        <v>444.52953007333281</v>
      </c>
      <c r="D6436">
        <f t="shared" ca="1" si="420"/>
        <v>43.662853164880637</v>
      </c>
      <c r="E6436">
        <f t="shared" ca="1" si="422"/>
        <v>6.4409779056726513E-2</v>
      </c>
      <c r="F6436">
        <f t="shared" ca="1" si="422"/>
        <v>0.32715392095970441</v>
      </c>
    </row>
    <row r="6437" spans="1:6" ht="15.75" customHeight="1" x14ac:dyDescent="0.2">
      <c r="A6437">
        <v>6436</v>
      </c>
      <c r="B6437" s="47">
        <f ca="1">IF('Inputs and Results'!$C$15='Inputs and Results'!$C$13, 'Inputs and Results'!$C$13, IF(E6437 &lt;= ('Inputs and Results'!$C$14-'Inputs and Results'!$C$13)/('Inputs and Results'!$C$15-'Inputs and Results'!$C$13), 'Inputs and Results'!$C$13 + SQRT(E6437*('Inputs and Results'!$C$15-'Inputs and Results'!$C$13)*('Inputs and Results'!$C$14-'Inputs and Results'!$C$13)), 'Inputs and Results'!$C$15 - SQRT((1-E6437)*('Inputs and Results'!$C$15-'Inputs and Results'!$C$13)*('Inputs and Results'!$C$15-'Inputs and Results'!$C$14))))</f>
        <v>2.3133550117271788</v>
      </c>
      <c r="C6437" s="47">
        <f ca="1">IF('Inputs and Results'!$G$15='Inputs and Results'!$G$13, 'Inputs and Results'!$G$13, IF(F6437 &lt;= ('Inputs and Results'!$G$14-'Inputs and Results'!$G$13)/('Inputs and Results'!$G$15-'Inputs and Results'!$G$13), 'Inputs and Results'!$G$13 + SQRT(F6437*('Inputs and Results'!$G$15-'Inputs and Results'!$G$13)*('Inputs and Results'!$G$14-'Inputs and Results'!$G$13)), 'Inputs and Results'!$G$15 - SQRT((1-F6437)*('Inputs and Results'!$G$15-'Inputs and Results'!$G$13)*('Inputs and Results'!$G$15-'Inputs and Results'!$G$14))))</f>
        <v>373.60437922916276</v>
      </c>
      <c r="D6437">
        <f t="shared" ca="1" si="420"/>
        <v>864.27956309300521</v>
      </c>
      <c r="E6437">
        <f t="shared" ca="1" si="422"/>
        <v>0.947613184453313</v>
      </c>
      <c r="F6437">
        <f t="shared" ca="1" si="422"/>
        <v>0.19488715821421332</v>
      </c>
    </row>
    <row r="6438" spans="1:6" ht="15.75" customHeight="1" x14ac:dyDescent="0.2">
      <c r="A6438">
        <v>6437</v>
      </c>
      <c r="B6438" s="47">
        <f ca="1">IF('Inputs and Results'!$C$15='Inputs and Results'!$C$13, 'Inputs and Results'!$C$13, IF(E6438 &lt;= ('Inputs and Results'!$C$14-'Inputs and Results'!$C$13)/('Inputs and Results'!$C$15-'Inputs and Results'!$C$13), 'Inputs and Results'!$C$13 + SQRT(E6438*('Inputs and Results'!$C$15-'Inputs and Results'!$C$13)*('Inputs and Results'!$C$14-'Inputs and Results'!$C$13)), 'Inputs and Results'!$C$15 - SQRT((1-E6438)*('Inputs and Results'!$C$15-'Inputs and Results'!$C$13)*('Inputs and Results'!$C$15-'Inputs and Results'!$C$14))))</f>
        <v>1.8337869402090781</v>
      </c>
      <c r="C6438" s="47">
        <f ca="1">IF('Inputs and Results'!$G$15='Inputs and Results'!$G$13, 'Inputs and Results'!$G$13, IF(F6438 &lt;= ('Inputs and Results'!$G$14-'Inputs and Results'!$G$13)/('Inputs and Results'!$G$15-'Inputs and Results'!$G$13), 'Inputs and Results'!$G$13 + SQRT(F6438*('Inputs and Results'!$G$15-'Inputs and Results'!$G$13)*('Inputs and Results'!$G$14-'Inputs and Results'!$G$13)), 'Inputs and Results'!$G$15 - SQRT((1-F6438)*('Inputs and Results'!$G$15-'Inputs and Results'!$G$13)*('Inputs and Results'!$G$15-'Inputs and Results'!$G$14))))</f>
        <v>514.34469944281591</v>
      </c>
      <c r="D6438">
        <f t="shared" ca="1" si="420"/>
        <v>943.19859260399926</v>
      </c>
      <c r="E6438">
        <f t="shared" ca="1" si="422"/>
        <v>0.8488830110192328</v>
      </c>
      <c r="F6438">
        <f t="shared" ca="1" si="422"/>
        <v>0.44576695634594132</v>
      </c>
    </row>
    <row r="6439" spans="1:6" ht="15.75" customHeight="1" x14ac:dyDescent="0.2">
      <c r="A6439">
        <v>6438</v>
      </c>
      <c r="B6439" s="47">
        <f ca="1">IF('Inputs and Results'!$C$15='Inputs and Results'!$C$13, 'Inputs and Results'!$C$13, IF(E6439 &lt;= ('Inputs and Results'!$C$14-'Inputs and Results'!$C$13)/('Inputs and Results'!$C$15-'Inputs and Results'!$C$13), 'Inputs and Results'!$C$13 + SQRT(E6439*('Inputs and Results'!$C$15-'Inputs and Results'!$C$13)*('Inputs and Results'!$C$14-'Inputs and Results'!$C$13)), 'Inputs and Results'!$C$15 - SQRT((1-E6439)*('Inputs and Results'!$C$15-'Inputs and Results'!$C$13)*('Inputs and Results'!$C$15-'Inputs and Results'!$C$14))))</f>
        <v>4.2259288177257659E-2</v>
      </c>
      <c r="C6439" s="47">
        <f ca="1">IF('Inputs and Results'!$G$15='Inputs and Results'!$G$13, 'Inputs and Results'!$G$13, IF(F6439 &lt;= ('Inputs and Results'!$G$14-'Inputs and Results'!$G$13)/('Inputs and Results'!$G$15-'Inputs and Results'!$G$13), 'Inputs and Results'!$G$13 + SQRT(F6439*('Inputs and Results'!$G$15-'Inputs and Results'!$G$13)*('Inputs and Results'!$G$14-'Inputs and Results'!$G$13)), 'Inputs and Results'!$G$15 - SQRT((1-F6439)*('Inputs and Results'!$G$15-'Inputs and Results'!$G$13)*('Inputs and Results'!$G$15-'Inputs and Results'!$G$14))))</f>
        <v>540.31791227513463</v>
      </c>
      <c r="D6439">
        <f t="shared" ca="1" si="420"/>
        <v>22.833450362169138</v>
      </c>
      <c r="E6439">
        <f t="shared" ca="1" si="422"/>
        <v>2.7974431291810764E-2</v>
      </c>
      <c r="F6439">
        <f t="shared" ca="1" si="422"/>
        <v>0.4869613036094258</v>
      </c>
    </row>
    <row r="6440" spans="1:6" ht="15.75" customHeight="1" x14ac:dyDescent="0.2">
      <c r="A6440">
        <v>6439</v>
      </c>
      <c r="B6440" s="47">
        <f ca="1">IF('Inputs and Results'!$C$15='Inputs and Results'!$C$13, 'Inputs and Results'!$C$13, IF(E6440 &lt;= ('Inputs and Results'!$C$14-'Inputs and Results'!$C$13)/('Inputs and Results'!$C$15-'Inputs and Results'!$C$13), 'Inputs and Results'!$C$13 + SQRT(E6440*('Inputs and Results'!$C$15-'Inputs and Results'!$C$13)*('Inputs and Results'!$C$14-'Inputs and Results'!$C$13)), 'Inputs and Results'!$C$15 - SQRT((1-E6440)*('Inputs and Results'!$C$15-'Inputs and Results'!$C$13)*('Inputs and Results'!$C$15-'Inputs and Results'!$C$14))))</f>
        <v>0.9779811975029733</v>
      </c>
      <c r="C6440" s="47">
        <f ca="1">IF('Inputs and Results'!$G$15='Inputs and Results'!$G$13, 'Inputs and Results'!$G$13, IF(F6440 &lt;= ('Inputs and Results'!$G$14-'Inputs and Results'!$G$13)/('Inputs and Results'!$G$15-'Inputs and Results'!$G$13), 'Inputs and Results'!$G$13 + SQRT(F6440*('Inputs and Results'!$G$15-'Inputs and Results'!$G$13)*('Inputs and Results'!$G$14-'Inputs and Results'!$G$13)), 'Inputs and Results'!$G$15 - SQRT((1-F6440)*('Inputs and Results'!$G$15-'Inputs and Results'!$G$13)*('Inputs and Results'!$G$15-'Inputs and Results'!$G$14))))</f>
        <v>888.69136761803975</v>
      </c>
      <c r="D6440">
        <f t="shared" ca="1" si="420"/>
        <v>869.12344791364558</v>
      </c>
      <c r="E6440">
        <f t="shared" ca="1" si="422"/>
        <v>0.54571555137205441</v>
      </c>
      <c r="F6440">
        <f t="shared" ca="1" si="422"/>
        <v>0.88574819585998965</v>
      </c>
    </row>
    <row r="6441" spans="1:6" ht="15.75" customHeight="1" x14ac:dyDescent="0.2">
      <c r="A6441">
        <v>6440</v>
      </c>
      <c r="B6441" s="47">
        <f ca="1">IF('Inputs and Results'!$C$15='Inputs and Results'!$C$13, 'Inputs and Results'!$C$13, IF(E6441 &lt;= ('Inputs and Results'!$C$14-'Inputs and Results'!$C$13)/('Inputs and Results'!$C$15-'Inputs and Results'!$C$13), 'Inputs and Results'!$C$13 + SQRT(E6441*('Inputs and Results'!$C$15-'Inputs and Results'!$C$13)*('Inputs and Results'!$C$14-'Inputs and Results'!$C$13)), 'Inputs and Results'!$C$15 - SQRT((1-E6441)*('Inputs and Results'!$C$15-'Inputs and Results'!$C$13)*('Inputs and Results'!$C$15-'Inputs and Results'!$C$14))))</f>
        <v>2.029170649137201</v>
      </c>
      <c r="C6441" s="47">
        <f ca="1">IF('Inputs and Results'!$G$15='Inputs and Results'!$G$13, 'Inputs and Results'!$G$13, IF(F6441 &lt;= ('Inputs and Results'!$G$14-'Inputs and Results'!$G$13)/('Inputs and Results'!$G$15-'Inputs and Results'!$G$13), 'Inputs and Results'!$G$13 + SQRT(F6441*('Inputs and Results'!$G$15-'Inputs and Results'!$G$13)*('Inputs and Results'!$G$14-'Inputs and Results'!$G$13)), 'Inputs and Results'!$G$15 - SQRT((1-F6441)*('Inputs and Results'!$G$15-'Inputs and Results'!$G$13)*('Inputs and Results'!$G$15-'Inputs and Results'!$G$14))))</f>
        <v>593.94648929633854</v>
      </c>
      <c r="D6441">
        <f t="shared" ca="1" si="420"/>
        <v>1205.2187832382128</v>
      </c>
      <c r="E6441">
        <f t="shared" ca="1" si="422"/>
        <v>0.89527670794481296</v>
      </c>
      <c r="F6441">
        <f t="shared" ca="1" si="422"/>
        <v>0.56698525792052845</v>
      </c>
    </row>
    <row r="6442" spans="1:6" ht="15.75" customHeight="1" x14ac:dyDescent="0.2">
      <c r="A6442">
        <v>6441</v>
      </c>
      <c r="B6442" s="47">
        <f ca="1">IF('Inputs and Results'!$C$15='Inputs and Results'!$C$13, 'Inputs and Results'!$C$13, IF(E6442 &lt;= ('Inputs and Results'!$C$14-'Inputs and Results'!$C$13)/('Inputs and Results'!$C$15-'Inputs and Results'!$C$13), 'Inputs and Results'!$C$13 + SQRT(E6442*('Inputs and Results'!$C$15-'Inputs and Results'!$C$13)*('Inputs and Results'!$C$14-'Inputs and Results'!$C$13)), 'Inputs and Results'!$C$15 - SQRT((1-E6442)*('Inputs and Results'!$C$15-'Inputs and Results'!$C$13)*('Inputs and Results'!$C$15-'Inputs and Results'!$C$14))))</f>
        <v>1.272267387845589</v>
      </c>
      <c r="C6442" s="47">
        <f ca="1">IF('Inputs and Results'!$G$15='Inputs and Results'!$G$13, 'Inputs and Results'!$G$13, IF(F6442 &lt;= ('Inputs and Results'!$G$14-'Inputs and Results'!$G$13)/('Inputs and Results'!$G$15-'Inputs and Results'!$G$13), 'Inputs and Results'!$G$13 + SQRT(F6442*('Inputs and Results'!$G$15-'Inputs and Results'!$G$13)*('Inputs and Results'!$G$14-'Inputs and Results'!$G$13)), 'Inputs and Results'!$G$15 - SQRT((1-F6442)*('Inputs and Results'!$G$15-'Inputs and Results'!$G$13)*('Inputs and Results'!$G$15-'Inputs and Results'!$G$14))))</f>
        <v>361.33243722049963</v>
      </c>
      <c r="D6442">
        <f t="shared" ca="1" si="420"/>
        <v>459.71147604640532</v>
      </c>
      <c r="E6442">
        <f t="shared" ref="E6442:F6461" ca="1" si="423">RAND()</f>
        <v>0.66832666898867732</v>
      </c>
      <c r="F6442">
        <f t="shared" ca="1" si="423"/>
        <v>0.17079782649210884</v>
      </c>
    </row>
    <row r="6443" spans="1:6" ht="15.75" customHeight="1" x14ac:dyDescent="0.2">
      <c r="A6443">
        <v>6442</v>
      </c>
      <c r="B6443" s="47">
        <f ca="1">IF('Inputs and Results'!$C$15='Inputs and Results'!$C$13, 'Inputs and Results'!$C$13, IF(E6443 &lt;= ('Inputs and Results'!$C$14-'Inputs and Results'!$C$13)/('Inputs and Results'!$C$15-'Inputs and Results'!$C$13), 'Inputs and Results'!$C$13 + SQRT(E6443*('Inputs and Results'!$C$15-'Inputs and Results'!$C$13)*('Inputs and Results'!$C$14-'Inputs and Results'!$C$13)), 'Inputs and Results'!$C$15 - SQRT((1-E6443)*('Inputs and Results'!$C$15-'Inputs and Results'!$C$13)*('Inputs and Results'!$C$15-'Inputs and Results'!$C$14))))</f>
        <v>0.5357711460961192</v>
      </c>
      <c r="C6443" s="47">
        <f ca="1">IF('Inputs and Results'!$G$15='Inputs and Results'!$G$13, 'Inputs and Results'!$G$13, IF(F6443 &lt;= ('Inputs and Results'!$G$14-'Inputs and Results'!$G$13)/('Inputs and Results'!$G$15-'Inputs and Results'!$G$13), 'Inputs and Results'!$G$13 + SQRT(F6443*('Inputs and Results'!$G$15-'Inputs and Results'!$G$13)*('Inputs and Results'!$G$14-'Inputs and Results'!$G$13)), 'Inputs and Results'!$G$15 - SQRT((1-F6443)*('Inputs and Results'!$G$15-'Inputs and Results'!$G$13)*('Inputs and Results'!$G$15-'Inputs and Results'!$G$14))))</f>
        <v>409.80257237555008</v>
      </c>
      <c r="D6443">
        <f t="shared" ca="1" si="420"/>
        <v>219.56039387478631</v>
      </c>
      <c r="E6443">
        <f t="shared" ca="1" si="423"/>
        <v>0.32528623950972957</v>
      </c>
      <c r="F6443">
        <f t="shared" ca="1" si="423"/>
        <v>0.26387432979035708</v>
      </c>
    </row>
    <row r="6444" spans="1:6" ht="15.75" customHeight="1" x14ac:dyDescent="0.2">
      <c r="A6444">
        <v>6443</v>
      </c>
      <c r="B6444" s="47">
        <f ca="1">IF('Inputs and Results'!$C$15='Inputs and Results'!$C$13, 'Inputs and Results'!$C$13, IF(E6444 &lt;= ('Inputs and Results'!$C$14-'Inputs and Results'!$C$13)/('Inputs and Results'!$C$15-'Inputs and Results'!$C$13), 'Inputs and Results'!$C$13 + SQRT(E6444*('Inputs and Results'!$C$15-'Inputs and Results'!$C$13)*('Inputs and Results'!$C$14-'Inputs and Results'!$C$13)), 'Inputs and Results'!$C$15 - SQRT((1-E6444)*('Inputs and Results'!$C$15-'Inputs and Results'!$C$13)*('Inputs and Results'!$C$15-'Inputs and Results'!$C$14))))</f>
        <v>2.4974684412958137E-2</v>
      </c>
      <c r="C6444" s="47">
        <f ca="1">IF('Inputs and Results'!$G$15='Inputs and Results'!$G$13, 'Inputs and Results'!$G$13, IF(F6444 &lt;= ('Inputs and Results'!$G$14-'Inputs and Results'!$G$13)/('Inputs and Results'!$G$15-'Inputs and Results'!$G$13), 'Inputs and Results'!$G$13 + SQRT(F6444*('Inputs and Results'!$G$15-'Inputs and Results'!$G$13)*('Inputs and Results'!$G$14-'Inputs and Results'!$G$13)), 'Inputs and Results'!$G$15 - SQRT((1-F6444)*('Inputs and Results'!$G$15-'Inputs and Results'!$G$13)*('Inputs and Results'!$G$15-'Inputs and Results'!$G$14))))</f>
        <v>633.33969154420731</v>
      </c>
      <c r="D6444">
        <f t="shared" ca="1" si="420"/>
        <v>15.817458922516829</v>
      </c>
      <c r="E6444">
        <f t="shared" ca="1" si="423"/>
        <v>1.6580485735135708E-2</v>
      </c>
      <c r="F6444">
        <f t="shared" ca="1" si="423"/>
        <v>0.62144731841632961</v>
      </c>
    </row>
    <row r="6445" spans="1:6" ht="15.75" customHeight="1" x14ac:dyDescent="0.2">
      <c r="A6445">
        <v>6444</v>
      </c>
      <c r="B6445" s="47">
        <f ca="1">IF('Inputs and Results'!$C$15='Inputs and Results'!$C$13, 'Inputs and Results'!$C$13, IF(E6445 &lt;= ('Inputs and Results'!$C$14-'Inputs and Results'!$C$13)/('Inputs and Results'!$C$15-'Inputs and Results'!$C$13), 'Inputs and Results'!$C$13 + SQRT(E6445*('Inputs and Results'!$C$15-'Inputs and Results'!$C$13)*('Inputs and Results'!$C$14-'Inputs and Results'!$C$13)), 'Inputs and Results'!$C$15 - SQRT((1-E6445)*('Inputs and Results'!$C$15-'Inputs and Results'!$C$13)*('Inputs and Results'!$C$15-'Inputs and Results'!$C$14))))</f>
        <v>0.33363369735855919</v>
      </c>
      <c r="C6445" s="47">
        <f ca="1">IF('Inputs and Results'!$G$15='Inputs and Results'!$G$13, 'Inputs and Results'!$G$13, IF(F6445 &lt;= ('Inputs and Results'!$G$14-'Inputs and Results'!$G$13)/('Inputs and Results'!$G$15-'Inputs and Results'!$G$13), 'Inputs and Results'!$G$13 + SQRT(F6445*('Inputs and Results'!$G$15-'Inputs and Results'!$G$13)*('Inputs and Results'!$G$14-'Inputs and Results'!$G$13)), 'Inputs and Results'!$G$15 - SQRT((1-F6445)*('Inputs and Results'!$G$15-'Inputs and Results'!$G$13)*('Inputs and Results'!$G$15-'Inputs and Results'!$G$14))))</f>
        <v>800.97504543169543</v>
      </c>
      <c r="D6445">
        <f t="shared" ca="1" si="420"/>
        <v>267.23226589931647</v>
      </c>
      <c r="E6445">
        <f t="shared" ca="1" si="423"/>
        <v>0.21005452668202362</v>
      </c>
      <c r="F6445">
        <f t="shared" ca="1" si="423"/>
        <v>0.81229283379577566</v>
      </c>
    </row>
    <row r="6446" spans="1:6" ht="15.75" customHeight="1" x14ac:dyDescent="0.2">
      <c r="A6446">
        <v>6445</v>
      </c>
      <c r="B6446" s="47">
        <f ca="1">IF('Inputs and Results'!$C$15='Inputs and Results'!$C$13, 'Inputs and Results'!$C$13, IF(E6446 &lt;= ('Inputs and Results'!$C$14-'Inputs and Results'!$C$13)/('Inputs and Results'!$C$15-'Inputs and Results'!$C$13), 'Inputs and Results'!$C$13 + SQRT(E6446*('Inputs and Results'!$C$15-'Inputs and Results'!$C$13)*('Inputs and Results'!$C$14-'Inputs and Results'!$C$13)), 'Inputs and Results'!$C$15 - SQRT((1-E6446)*('Inputs and Results'!$C$15-'Inputs and Results'!$C$13)*('Inputs and Results'!$C$15-'Inputs and Results'!$C$14))))</f>
        <v>0.52040858331566886</v>
      </c>
      <c r="C6446" s="47">
        <f ca="1">IF('Inputs and Results'!$G$15='Inputs and Results'!$G$13, 'Inputs and Results'!$G$13, IF(F6446 &lt;= ('Inputs and Results'!$G$14-'Inputs and Results'!$G$13)/('Inputs and Results'!$G$15-'Inputs and Results'!$G$13), 'Inputs and Results'!$G$13 + SQRT(F6446*('Inputs and Results'!$G$15-'Inputs and Results'!$G$13)*('Inputs and Results'!$G$14-'Inputs and Results'!$G$13)), 'Inputs and Results'!$G$15 - SQRT((1-F6446)*('Inputs and Results'!$G$15-'Inputs and Results'!$G$13)*('Inputs and Results'!$G$15-'Inputs and Results'!$G$14))))</f>
        <v>658.54478216035238</v>
      </c>
      <c r="D6446">
        <f t="shared" ca="1" si="420"/>
        <v>342.71235713399477</v>
      </c>
      <c r="E6446">
        <f t="shared" ca="1" si="423"/>
        <v>0.31684737847837685</v>
      </c>
      <c r="F6446">
        <f t="shared" ca="1" si="423"/>
        <v>0.65437446088342788</v>
      </c>
    </row>
    <row r="6447" spans="1:6" ht="15.75" customHeight="1" x14ac:dyDescent="0.2">
      <c r="A6447">
        <v>6446</v>
      </c>
      <c r="B6447" s="47">
        <f ca="1">IF('Inputs and Results'!$C$15='Inputs and Results'!$C$13, 'Inputs and Results'!$C$13, IF(E6447 &lt;= ('Inputs and Results'!$C$14-'Inputs and Results'!$C$13)/('Inputs and Results'!$C$15-'Inputs and Results'!$C$13), 'Inputs and Results'!$C$13 + SQRT(E6447*('Inputs and Results'!$C$15-'Inputs and Results'!$C$13)*('Inputs and Results'!$C$14-'Inputs and Results'!$C$13)), 'Inputs and Results'!$C$15 - SQRT((1-E6447)*('Inputs and Results'!$C$15-'Inputs and Results'!$C$13)*('Inputs and Results'!$C$15-'Inputs and Results'!$C$14))))</f>
        <v>0.91649051792845082</v>
      </c>
      <c r="C6447" s="47">
        <f ca="1">IF('Inputs and Results'!$G$15='Inputs and Results'!$G$13, 'Inputs and Results'!$G$13, IF(F6447 &lt;= ('Inputs and Results'!$G$14-'Inputs and Results'!$G$13)/('Inputs and Results'!$G$15-'Inputs and Results'!$G$13), 'Inputs and Results'!$G$13 + SQRT(F6447*('Inputs and Results'!$G$15-'Inputs and Results'!$G$13)*('Inputs and Results'!$G$14-'Inputs and Results'!$G$13)), 'Inputs and Results'!$G$15 - SQRT((1-F6447)*('Inputs and Results'!$G$15-'Inputs and Results'!$G$13)*('Inputs and Results'!$G$15-'Inputs and Results'!$G$14))))</f>
        <v>446.76342864778633</v>
      </c>
      <c r="D6447">
        <f t="shared" ca="1" si="420"/>
        <v>409.4544461129002</v>
      </c>
      <c r="E6447">
        <f t="shared" ca="1" si="423"/>
        <v>0.5176653597908828</v>
      </c>
      <c r="F6447">
        <f t="shared" ca="1" si="423"/>
        <v>0.33112720038003529</v>
      </c>
    </row>
    <row r="6448" spans="1:6" ht="15.75" customHeight="1" x14ac:dyDescent="0.2">
      <c r="A6448">
        <v>6447</v>
      </c>
      <c r="B6448" s="47">
        <f ca="1">IF('Inputs and Results'!$C$15='Inputs and Results'!$C$13, 'Inputs and Results'!$C$13, IF(E6448 &lt;= ('Inputs and Results'!$C$14-'Inputs and Results'!$C$13)/('Inputs and Results'!$C$15-'Inputs and Results'!$C$13), 'Inputs and Results'!$C$13 + SQRT(E6448*('Inputs and Results'!$C$15-'Inputs and Results'!$C$13)*('Inputs and Results'!$C$14-'Inputs and Results'!$C$13)), 'Inputs and Results'!$C$15 - SQRT((1-E6448)*('Inputs and Results'!$C$15-'Inputs and Results'!$C$13)*('Inputs and Results'!$C$15-'Inputs and Results'!$C$14))))</f>
        <v>0.17572421398333971</v>
      </c>
      <c r="C6448" s="47">
        <f ca="1">IF('Inputs and Results'!$G$15='Inputs and Results'!$G$13, 'Inputs and Results'!$G$13, IF(F6448 &lt;= ('Inputs and Results'!$G$14-'Inputs and Results'!$G$13)/('Inputs and Results'!$G$15-'Inputs and Results'!$G$13), 'Inputs and Results'!$G$13 + SQRT(F6448*('Inputs and Results'!$G$15-'Inputs and Results'!$G$13)*('Inputs and Results'!$G$14-'Inputs and Results'!$G$13)), 'Inputs and Results'!$G$15 - SQRT((1-F6448)*('Inputs and Results'!$G$15-'Inputs and Results'!$G$13)*('Inputs and Results'!$G$15-'Inputs and Results'!$G$14))))</f>
        <v>864.88829938294634</v>
      </c>
      <c r="D6448">
        <f t="shared" ca="1" si="420"/>
        <v>151.98181659245563</v>
      </c>
      <c r="E6448">
        <f t="shared" ca="1" si="423"/>
        <v>0.11371847605777496</v>
      </c>
      <c r="F6448">
        <f t="shared" ca="1" si="423"/>
        <v>0.86760855477340304</v>
      </c>
    </row>
    <row r="6449" spans="1:6" ht="15.75" customHeight="1" x14ac:dyDescent="0.2">
      <c r="A6449">
        <v>6448</v>
      </c>
      <c r="B6449" s="47">
        <f ca="1">IF('Inputs and Results'!$C$15='Inputs and Results'!$C$13, 'Inputs and Results'!$C$13, IF(E6449 &lt;= ('Inputs and Results'!$C$14-'Inputs and Results'!$C$13)/('Inputs and Results'!$C$15-'Inputs and Results'!$C$13), 'Inputs and Results'!$C$13 + SQRT(E6449*('Inputs and Results'!$C$15-'Inputs and Results'!$C$13)*('Inputs and Results'!$C$14-'Inputs and Results'!$C$13)), 'Inputs and Results'!$C$15 - SQRT((1-E6449)*('Inputs and Results'!$C$15-'Inputs and Results'!$C$13)*('Inputs and Results'!$C$15-'Inputs and Results'!$C$14))))</f>
        <v>1.3089613076470179</v>
      </c>
      <c r="C6449" s="47">
        <f ca="1">IF('Inputs and Results'!$G$15='Inputs and Results'!$G$13, 'Inputs and Results'!$G$13, IF(F6449 &lt;= ('Inputs and Results'!$G$14-'Inputs and Results'!$G$13)/('Inputs and Results'!$G$15-'Inputs and Results'!$G$13), 'Inputs and Results'!$G$13 + SQRT(F6449*('Inputs and Results'!$G$15-'Inputs and Results'!$G$13)*('Inputs and Results'!$G$14-'Inputs and Results'!$G$13)), 'Inputs and Results'!$G$15 - SQRT((1-F6449)*('Inputs and Results'!$G$15-'Inputs and Results'!$G$13)*('Inputs and Results'!$G$15-'Inputs and Results'!$G$14))))</f>
        <v>303.87203855754763</v>
      </c>
      <c r="D6449">
        <f t="shared" ca="1" si="420"/>
        <v>397.75674094765259</v>
      </c>
      <c r="E6449">
        <f t="shared" ca="1" si="423"/>
        <v>0.68226534899612401</v>
      </c>
      <c r="F6449">
        <f t="shared" ca="1" si="423"/>
        <v>5.328164604280472E-2</v>
      </c>
    </row>
    <row r="6450" spans="1:6" ht="15.75" customHeight="1" x14ac:dyDescent="0.2">
      <c r="A6450">
        <v>6449</v>
      </c>
      <c r="B6450" s="47">
        <f ca="1">IF('Inputs and Results'!$C$15='Inputs and Results'!$C$13, 'Inputs and Results'!$C$13, IF(E6450 &lt;= ('Inputs and Results'!$C$14-'Inputs and Results'!$C$13)/('Inputs and Results'!$C$15-'Inputs and Results'!$C$13), 'Inputs and Results'!$C$13 + SQRT(E6450*('Inputs and Results'!$C$15-'Inputs and Results'!$C$13)*('Inputs and Results'!$C$14-'Inputs and Results'!$C$13)), 'Inputs and Results'!$C$15 - SQRT((1-E6450)*('Inputs and Results'!$C$15-'Inputs and Results'!$C$13)*('Inputs and Results'!$C$15-'Inputs and Results'!$C$14))))</f>
        <v>1.8820977392560274</v>
      </c>
      <c r="C6450" s="47">
        <f ca="1">IF('Inputs and Results'!$G$15='Inputs and Results'!$G$13, 'Inputs and Results'!$G$13, IF(F6450 &lt;= ('Inputs and Results'!$G$14-'Inputs and Results'!$G$13)/('Inputs and Results'!$G$15-'Inputs and Results'!$G$13), 'Inputs and Results'!$G$13 + SQRT(F6450*('Inputs and Results'!$G$15-'Inputs and Results'!$G$13)*('Inputs and Results'!$G$14-'Inputs and Results'!$G$13)), 'Inputs and Results'!$G$15 - SQRT((1-F6450)*('Inputs and Results'!$G$15-'Inputs and Results'!$G$13)*('Inputs and Results'!$G$15-'Inputs and Results'!$G$14))))</f>
        <v>307.37098196356851</v>
      </c>
      <c r="D6450">
        <f t="shared" ca="1" si="420"/>
        <v>578.50223026653748</v>
      </c>
      <c r="E6450">
        <f t="shared" ca="1" si="423"/>
        <v>0.86114383726927946</v>
      </c>
      <c r="F6450">
        <f t="shared" ca="1" si="423"/>
        <v>6.0660161627787534E-2</v>
      </c>
    </row>
    <row r="6451" spans="1:6" ht="15.75" customHeight="1" x14ac:dyDescent="0.2">
      <c r="A6451">
        <v>6450</v>
      </c>
      <c r="B6451" s="47">
        <f ca="1">IF('Inputs and Results'!$C$15='Inputs and Results'!$C$13, 'Inputs and Results'!$C$13, IF(E6451 &lt;= ('Inputs and Results'!$C$14-'Inputs and Results'!$C$13)/('Inputs and Results'!$C$15-'Inputs and Results'!$C$13), 'Inputs and Results'!$C$13 + SQRT(E6451*('Inputs and Results'!$C$15-'Inputs and Results'!$C$13)*('Inputs and Results'!$C$14-'Inputs and Results'!$C$13)), 'Inputs and Results'!$C$15 - SQRT((1-E6451)*('Inputs and Results'!$C$15-'Inputs and Results'!$C$13)*('Inputs and Results'!$C$15-'Inputs and Results'!$C$14))))</f>
        <v>0.95166395989064112</v>
      </c>
      <c r="C6451" s="47">
        <f ca="1">IF('Inputs and Results'!$G$15='Inputs and Results'!$G$13, 'Inputs and Results'!$G$13, IF(F6451 &lt;= ('Inputs and Results'!$G$14-'Inputs and Results'!$G$13)/('Inputs and Results'!$G$15-'Inputs and Results'!$G$13), 'Inputs and Results'!$G$13 + SQRT(F6451*('Inputs and Results'!$G$15-'Inputs and Results'!$G$13)*('Inputs and Results'!$G$14-'Inputs and Results'!$G$13)), 'Inputs and Results'!$G$15 - SQRT((1-F6451)*('Inputs and Results'!$G$15-'Inputs and Results'!$G$13)*('Inputs and Results'!$G$15-'Inputs and Results'!$G$14))))</f>
        <v>1060.8241816749733</v>
      </c>
      <c r="D6451">
        <f t="shared" ca="1" si="420"/>
        <v>1009.5481414805539</v>
      </c>
      <c r="E6451">
        <f t="shared" ca="1" si="423"/>
        <v>0.53381327408767909</v>
      </c>
      <c r="F6451">
        <f t="shared" ca="1" si="423"/>
        <v>0.977164616652059</v>
      </c>
    </row>
    <row r="6452" spans="1:6" ht="15.75" customHeight="1" x14ac:dyDescent="0.2">
      <c r="A6452">
        <v>6451</v>
      </c>
      <c r="B6452" s="47">
        <f ca="1">IF('Inputs and Results'!$C$15='Inputs and Results'!$C$13, 'Inputs and Results'!$C$13, IF(E6452 &lt;= ('Inputs and Results'!$C$14-'Inputs and Results'!$C$13)/('Inputs and Results'!$C$15-'Inputs and Results'!$C$13), 'Inputs and Results'!$C$13 + SQRT(E6452*('Inputs and Results'!$C$15-'Inputs and Results'!$C$13)*('Inputs and Results'!$C$14-'Inputs and Results'!$C$13)), 'Inputs and Results'!$C$15 - SQRT((1-E6452)*('Inputs and Results'!$C$15-'Inputs and Results'!$C$13)*('Inputs and Results'!$C$15-'Inputs and Results'!$C$14))))</f>
        <v>0.62525925539197313</v>
      </c>
      <c r="C6452" s="47">
        <f ca="1">IF('Inputs and Results'!$G$15='Inputs and Results'!$G$13, 'Inputs and Results'!$G$13, IF(F6452 &lt;= ('Inputs and Results'!$G$14-'Inputs and Results'!$G$13)/('Inputs and Results'!$G$15-'Inputs and Results'!$G$13), 'Inputs and Results'!$G$13 + SQRT(F6452*('Inputs and Results'!$G$15-'Inputs and Results'!$G$13)*('Inputs and Results'!$G$14-'Inputs and Results'!$G$13)), 'Inputs and Results'!$G$15 - SQRT((1-F6452)*('Inputs and Results'!$G$15-'Inputs and Results'!$G$13)*('Inputs and Results'!$G$15-'Inputs and Results'!$G$14))))</f>
        <v>542.39320356748624</v>
      </c>
      <c r="D6452">
        <f t="shared" ca="1" si="420"/>
        <v>339.13637059227335</v>
      </c>
      <c r="E6452">
        <f t="shared" ca="1" si="423"/>
        <v>0.3734007106553906</v>
      </c>
      <c r="F6452">
        <f t="shared" ca="1" si="423"/>
        <v>0.49018415908422996</v>
      </c>
    </row>
    <row r="6453" spans="1:6" ht="15.75" customHeight="1" x14ac:dyDescent="0.2">
      <c r="A6453">
        <v>6452</v>
      </c>
      <c r="B6453" s="47">
        <f ca="1">IF('Inputs and Results'!$C$15='Inputs and Results'!$C$13, 'Inputs and Results'!$C$13, IF(E6453 &lt;= ('Inputs and Results'!$C$14-'Inputs and Results'!$C$13)/('Inputs and Results'!$C$15-'Inputs and Results'!$C$13), 'Inputs and Results'!$C$13 + SQRT(E6453*('Inputs and Results'!$C$15-'Inputs and Results'!$C$13)*('Inputs and Results'!$C$14-'Inputs and Results'!$C$13)), 'Inputs and Results'!$C$15 - SQRT((1-E6453)*('Inputs and Results'!$C$15-'Inputs and Results'!$C$13)*('Inputs and Results'!$C$15-'Inputs and Results'!$C$14))))</f>
        <v>0.32229386054731446</v>
      </c>
      <c r="C6453" s="47">
        <f ca="1">IF('Inputs and Results'!$G$15='Inputs and Results'!$G$13, 'Inputs and Results'!$G$13, IF(F6453 &lt;= ('Inputs and Results'!$G$14-'Inputs and Results'!$G$13)/('Inputs and Results'!$G$15-'Inputs and Results'!$G$13), 'Inputs and Results'!$G$13 + SQRT(F6453*('Inputs and Results'!$G$15-'Inputs and Results'!$G$13)*('Inputs and Results'!$G$14-'Inputs and Results'!$G$13)), 'Inputs and Results'!$G$15 - SQRT((1-F6453)*('Inputs and Results'!$G$15-'Inputs and Results'!$G$13)*('Inputs and Results'!$G$15-'Inputs and Results'!$G$14))))</f>
        <v>649.04170743539612</v>
      </c>
      <c r="D6453">
        <f t="shared" ca="1" si="420"/>
        <v>209.18215754557443</v>
      </c>
      <c r="E6453">
        <f t="shared" ca="1" si="423"/>
        <v>0.20332109230415507</v>
      </c>
      <c r="F6453">
        <f t="shared" ca="1" si="423"/>
        <v>0.64213585508634496</v>
      </c>
    </row>
    <row r="6454" spans="1:6" ht="15.75" customHeight="1" x14ac:dyDescent="0.2">
      <c r="A6454">
        <v>6453</v>
      </c>
      <c r="B6454" s="47">
        <f ca="1">IF('Inputs and Results'!$C$15='Inputs and Results'!$C$13, 'Inputs and Results'!$C$13, IF(E6454 &lt;= ('Inputs and Results'!$C$14-'Inputs and Results'!$C$13)/('Inputs and Results'!$C$15-'Inputs and Results'!$C$13), 'Inputs and Results'!$C$13 + SQRT(E6454*('Inputs and Results'!$C$15-'Inputs and Results'!$C$13)*('Inputs and Results'!$C$14-'Inputs and Results'!$C$13)), 'Inputs and Results'!$C$15 - SQRT((1-E6454)*('Inputs and Results'!$C$15-'Inputs and Results'!$C$13)*('Inputs and Results'!$C$15-'Inputs and Results'!$C$14))))</f>
        <v>1.6533980014556016</v>
      </c>
      <c r="C6454" s="47">
        <f ca="1">IF('Inputs and Results'!$G$15='Inputs and Results'!$G$13, 'Inputs and Results'!$G$13, IF(F6454 &lt;= ('Inputs and Results'!$G$14-'Inputs and Results'!$G$13)/('Inputs and Results'!$G$15-'Inputs and Results'!$G$13), 'Inputs and Results'!$G$13 + SQRT(F6454*('Inputs and Results'!$G$15-'Inputs and Results'!$G$13)*('Inputs and Results'!$G$14-'Inputs and Results'!$G$13)), 'Inputs and Results'!$G$15 - SQRT((1-F6454)*('Inputs and Results'!$G$15-'Inputs and Results'!$G$13)*('Inputs and Results'!$G$15-'Inputs and Results'!$G$14))))</f>
        <v>536.7004108998832</v>
      </c>
      <c r="D6454">
        <f t="shared" ca="1" si="420"/>
        <v>887.37938676226702</v>
      </c>
      <c r="E6454">
        <f t="shared" ca="1" si="423"/>
        <v>0.79851811750180357</v>
      </c>
      <c r="F6454">
        <f t="shared" ca="1" si="423"/>
        <v>0.48131917120207146</v>
      </c>
    </row>
    <row r="6455" spans="1:6" ht="15.75" customHeight="1" x14ac:dyDescent="0.2">
      <c r="A6455">
        <v>6454</v>
      </c>
      <c r="B6455" s="47">
        <f ca="1">IF('Inputs and Results'!$C$15='Inputs and Results'!$C$13, 'Inputs and Results'!$C$13, IF(E6455 &lt;= ('Inputs and Results'!$C$14-'Inputs and Results'!$C$13)/('Inputs and Results'!$C$15-'Inputs and Results'!$C$13), 'Inputs and Results'!$C$13 + SQRT(E6455*('Inputs and Results'!$C$15-'Inputs and Results'!$C$13)*('Inputs and Results'!$C$14-'Inputs and Results'!$C$13)), 'Inputs and Results'!$C$15 - SQRT((1-E6455)*('Inputs and Results'!$C$15-'Inputs and Results'!$C$13)*('Inputs and Results'!$C$15-'Inputs and Results'!$C$14))))</f>
        <v>0.28546760952405714</v>
      </c>
      <c r="C6455" s="47">
        <f ca="1">IF('Inputs and Results'!$G$15='Inputs and Results'!$G$13, 'Inputs and Results'!$G$13, IF(F6455 &lt;= ('Inputs and Results'!$G$14-'Inputs and Results'!$G$13)/('Inputs and Results'!$G$15-'Inputs and Results'!$G$13), 'Inputs and Results'!$G$13 + SQRT(F6455*('Inputs and Results'!$G$15-'Inputs and Results'!$G$13)*('Inputs and Results'!$G$14-'Inputs and Results'!$G$13)), 'Inputs and Results'!$G$15 - SQRT((1-F6455)*('Inputs and Results'!$G$15-'Inputs and Results'!$G$13)*('Inputs and Results'!$G$15-'Inputs and Results'!$G$14))))</f>
        <v>732.40962946790535</v>
      </c>
      <c r="D6455">
        <f t="shared" ca="1" si="420"/>
        <v>209.07922611660337</v>
      </c>
      <c r="E6455">
        <f t="shared" ca="1" si="423"/>
        <v>0.18125710011744034</v>
      </c>
      <c r="F6455">
        <f t="shared" ca="1" si="423"/>
        <v>0.74224217573267315</v>
      </c>
    </row>
    <row r="6456" spans="1:6" ht="15.75" customHeight="1" x14ac:dyDescent="0.2">
      <c r="A6456">
        <v>6455</v>
      </c>
      <c r="B6456" s="47">
        <f ca="1">IF('Inputs and Results'!$C$15='Inputs and Results'!$C$13, 'Inputs and Results'!$C$13, IF(E6456 &lt;= ('Inputs and Results'!$C$14-'Inputs and Results'!$C$13)/('Inputs and Results'!$C$15-'Inputs and Results'!$C$13), 'Inputs and Results'!$C$13 + SQRT(E6456*('Inputs and Results'!$C$15-'Inputs and Results'!$C$13)*('Inputs and Results'!$C$14-'Inputs and Results'!$C$13)), 'Inputs and Results'!$C$15 - SQRT((1-E6456)*('Inputs and Results'!$C$15-'Inputs and Results'!$C$13)*('Inputs and Results'!$C$15-'Inputs and Results'!$C$14))))</f>
        <v>0.8482424067542147</v>
      </c>
      <c r="C6456" s="47">
        <f ca="1">IF('Inputs and Results'!$G$15='Inputs and Results'!$G$13, 'Inputs and Results'!$G$13, IF(F6456 &lt;= ('Inputs and Results'!$G$14-'Inputs and Results'!$G$13)/('Inputs and Results'!$G$15-'Inputs and Results'!$G$13), 'Inputs and Results'!$G$13 + SQRT(F6456*('Inputs and Results'!$G$15-'Inputs and Results'!$G$13)*('Inputs and Results'!$G$14-'Inputs and Results'!$G$13)), 'Inputs and Results'!$G$15 - SQRT((1-F6456)*('Inputs and Results'!$G$15-'Inputs and Results'!$G$13)*('Inputs and Results'!$G$15-'Inputs and Results'!$G$14))))</f>
        <v>329.57117822338773</v>
      </c>
      <c r="D6456">
        <f t="shared" ca="1" si="420"/>
        <v>279.55624941302864</v>
      </c>
      <c r="E6456">
        <f t="shared" ca="1" si="423"/>
        <v>0.48554880665656741</v>
      </c>
      <c r="F6456">
        <f t="shared" ca="1" si="423"/>
        <v>0.10680297960199825</v>
      </c>
    </row>
    <row r="6457" spans="1:6" ht="15.75" customHeight="1" x14ac:dyDescent="0.2">
      <c r="A6457">
        <v>6456</v>
      </c>
      <c r="B6457" s="47">
        <f ca="1">IF('Inputs and Results'!$C$15='Inputs and Results'!$C$13, 'Inputs and Results'!$C$13, IF(E6457 &lt;= ('Inputs and Results'!$C$14-'Inputs and Results'!$C$13)/('Inputs and Results'!$C$15-'Inputs and Results'!$C$13), 'Inputs and Results'!$C$13 + SQRT(E6457*('Inputs and Results'!$C$15-'Inputs and Results'!$C$13)*('Inputs and Results'!$C$14-'Inputs and Results'!$C$13)), 'Inputs and Results'!$C$15 - SQRT((1-E6457)*('Inputs and Results'!$C$15-'Inputs and Results'!$C$13)*('Inputs and Results'!$C$15-'Inputs and Results'!$C$14))))</f>
        <v>2.3447154704810469</v>
      </c>
      <c r="C6457" s="47">
        <f ca="1">IF('Inputs and Results'!$G$15='Inputs and Results'!$G$13, 'Inputs and Results'!$G$13, IF(F6457 &lt;= ('Inputs and Results'!$G$14-'Inputs and Results'!$G$13)/('Inputs and Results'!$G$15-'Inputs and Results'!$G$13), 'Inputs and Results'!$G$13 + SQRT(F6457*('Inputs and Results'!$G$15-'Inputs and Results'!$G$13)*('Inputs and Results'!$G$14-'Inputs and Results'!$G$13)), 'Inputs and Results'!$G$15 - SQRT((1-F6457)*('Inputs and Results'!$G$15-'Inputs and Results'!$G$13)*('Inputs and Results'!$G$15-'Inputs and Results'!$G$14))))</f>
        <v>336.25543267742341</v>
      </c>
      <c r="D6457">
        <f t="shared" ca="1" si="420"/>
        <v>788.42331503205287</v>
      </c>
      <c r="E6457">
        <f t="shared" ca="1" si="423"/>
        <v>0.9522891317081249</v>
      </c>
      <c r="F6457">
        <f t="shared" ca="1" si="423"/>
        <v>0.12046850178278923</v>
      </c>
    </row>
    <row r="6458" spans="1:6" ht="15.75" customHeight="1" x14ac:dyDescent="0.2">
      <c r="A6458">
        <v>6457</v>
      </c>
      <c r="B6458" s="47">
        <f ca="1">IF('Inputs and Results'!$C$15='Inputs and Results'!$C$13, 'Inputs and Results'!$C$13, IF(E6458 &lt;= ('Inputs and Results'!$C$14-'Inputs and Results'!$C$13)/('Inputs and Results'!$C$15-'Inputs and Results'!$C$13), 'Inputs and Results'!$C$13 + SQRT(E6458*('Inputs and Results'!$C$15-'Inputs and Results'!$C$13)*('Inputs and Results'!$C$14-'Inputs and Results'!$C$13)), 'Inputs and Results'!$C$15 - SQRT((1-E6458)*('Inputs and Results'!$C$15-'Inputs and Results'!$C$13)*('Inputs and Results'!$C$15-'Inputs and Results'!$C$14))))</f>
        <v>0.61560536013561951</v>
      </c>
      <c r="C6458" s="47">
        <f ca="1">IF('Inputs and Results'!$G$15='Inputs and Results'!$G$13, 'Inputs and Results'!$G$13, IF(F6458 &lt;= ('Inputs and Results'!$G$14-'Inputs and Results'!$G$13)/('Inputs and Results'!$G$15-'Inputs and Results'!$G$13), 'Inputs and Results'!$G$13 + SQRT(F6458*('Inputs and Results'!$G$15-'Inputs and Results'!$G$13)*('Inputs and Results'!$G$14-'Inputs and Results'!$G$13)), 'Inputs and Results'!$G$15 - SQRT((1-F6458)*('Inputs and Results'!$G$15-'Inputs and Results'!$G$13)*('Inputs and Results'!$G$15-'Inputs and Results'!$G$14))))</f>
        <v>412.43891068192033</v>
      </c>
      <c r="D6458">
        <f t="shared" ca="1" si="420"/>
        <v>253.89960414428617</v>
      </c>
      <c r="E6458">
        <f t="shared" ca="1" si="423"/>
        <v>0.36829580015400121</v>
      </c>
      <c r="F6458">
        <f t="shared" ca="1" si="423"/>
        <v>0.26877801307897142</v>
      </c>
    </row>
    <row r="6459" spans="1:6" ht="15.75" customHeight="1" x14ac:dyDescent="0.2">
      <c r="A6459">
        <v>6458</v>
      </c>
      <c r="B6459" s="47">
        <f ca="1">IF('Inputs and Results'!$C$15='Inputs and Results'!$C$13, 'Inputs and Results'!$C$13, IF(E6459 &lt;= ('Inputs and Results'!$C$14-'Inputs and Results'!$C$13)/('Inputs and Results'!$C$15-'Inputs and Results'!$C$13), 'Inputs and Results'!$C$13 + SQRT(E6459*('Inputs and Results'!$C$15-'Inputs and Results'!$C$13)*('Inputs and Results'!$C$14-'Inputs and Results'!$C$13)), 'Inputs and Results'!$C$15 - SQRT((1-E6459)*('Inputs and Results'!$C$15-'Inputs and Results'!$C$13)*('Inputs and Results'!$C$15-'Inputs and Results'!$C$14))))</f>
        <v>1.3613229251260175</v>
      </c>
      <c r="C6459" s="47">
        <f ca="1">IF('Inputs and Results'!$G$15='Inputs and Results'!$G$13, 'Inputs and Results'!$G$13, IF(F6459 &lt;= ('Inputs and Results'!$G$14-'Inputs and Results'!$G$13)/('Inputs and Results'!$G$15-'Inputs and Results'!$G$13), 'Inputs and Results'!$G$13 + SQRT(F6459*('Inputs and Results'!$G$15-'Inputs and Results'!$G$13)*('Inputs and Results'!$G$14-'Inputs and Results'!$G$13)), 'Inputs and Results'!$G$15 - SQRT((1-F6459)*('Inputs and Results'!$G$15-'Inputs and Results'!$G$13)*('Inputs and Results'!$G$15-'Inputs and Results'!$G$14))))</f>
        <v>470.32799730656188</v>
      </c>
      <c r="D6459">
        <f t="shared" ca="1" si="420"/>
        <v>640.26828506203049</v>
      </c>
      <c r="E6459">
        <f t="shared" ca="1" si="423"/>
        <v>0.70163749380916096</v>
      </c>
      <c r="F6459">
        <f t="shared" ca="1" si="423"/>
        <v>0.37232315873124155</v>
      </c>
    </row>
    <row r="6460" spans="1:6" ht="15.75" customHeight="1" x14ac:dyDescent="0.2">
      <c r="A6460">
        <v>6459</v>
      </c>
      <c r="B6460" s="47">
        <f ca="1">IF('Inputs and Results'!$C$15='Inputs and Results'!$C$13, 'Inputs and Results'!$C$13, IF(E6460 &lt;= ('Inputs and Results'!$C$14-'Inputs and Results'!$C$13)/('Inputs and Results'!$C$15-'Inputs and Results'!$C$13), 'Inputs and Results'!$C$13 + SQRT(E6460*('Inputs and Results'!$C$15-'Inputs and Results'!$C$13)*('Inputs and Results'!$C$14-'Inputs and Results'!$C$13)), 'Inputs and Results'!$C$15 - SQRT((1-E6460)*('Inputs and Results'!$C$15-'Inputs and Results'!$C$13)*('Inputs and Results'!$C$15-'Inputs and Results'!$C$14))))</f>
        <v>0.79808414731771871</v>
      </c>
      <c r="C6460" s="47">
        <f ca="1">IF('Inputs and Results'!$G$15='Inputs and Results'!$G$13, 'Inputs and Results'!$G$13, IF(F6460 &lt;= ('Inputs and Results'!$G$14-'Inputs and Results'!$G$13)/('Inputs and Results'!$G$15-'Inputs and Results'!$G$13), 'Inputs and Results'!$G$13 + SQRT(F6460*('Inputs and Results'!$G$15-'Inputs and Results'!$G$13)*('Inputs and Results'!$G$14-'Inputs and Results'!$G$13)), 'Inputs and Results'!$G$15 - SQRT((1-F6460)*('Inputs and Results'!$G$15-'Inputs and Results'!$G$13)*('Inputs and Results'!$G$15-'Inputs and Results'!$G$14))))</f>
        <v>847.36190581838741</v>
      </c>
      <c r="D6460">
        <f t="shared" ca="1" si="420"/>
        <v>676.26610407458475</v>
      </c>
      <c r="E6460">
        <f t="shared" ca="1" si="423"/>
        <v>0.461285175300718</v>
      </c>
      <c r="F6460">
        <f t="shared" ca="1" si="423"/>
        <v>0.85339823768476197</v>
      </c>
    </row>
    <row r="6461" spans="1:6" ht="15.75" customHeight="1" x14ac:dyDescent="0.2">
      <c r="A6461">
        <v>6460</v>
      </c>
      <c r="B6461" s="47">
        <f ca="1">IF('Inputs and Results'!$C$15='Inputs and Results'!$C$13, 'Inputs and Results'!$C$13, IF(E6461 &lt;= ('Inputs and Results'!$C$14-'Inputs and Results'!$C$13)/('Inputs and Results'!$C$15-'Inputs and Results'!$C$13), 'Inputs and Results'!$C$13 + SQRT(E6461*('Inputs and Results'!$C$15-'Inputs and Results'!$C$13)*('Inputs and Results'!$C$14-'Inputs and Results'!$C$13)), 'Inputs and Results'!$C$15 - SQRT((1-E6461)*('Inputs and Results'!$C$15-'Inputs and Results'!$C$13)*('Inputs and Results'!$C$15-'Inputs and Results'!$C$14))))</f>
        <v>1.9673734020053084</v>
      </c>
      <c r="C6461" s="47">
        <f ca="1">IF('Inputs and Results'!$G$15='Inputs and Results'!$G$13, 'Inputs and Results'!$G$13, IF(F6461 &lt;= ('Inputs and Results'!$G$14-'Inputs and Results'!$G$13)/('Inputs and Results'!$G$15-'Inputs and Results'!$G$13), 'Inputs and Results'!$G$13 + SQRT(F6461*('Inputs and Results'!$G$15-'Inputs and Results'!$G$13)*('Inputs and Results'!$G$14-'Inputs and Results'!$G$13)), 'Inputs and Results'!$G$15 - SQRT((1-F6461)*('Inputs and Results'!$G$15-'Inputs and Results'!$G$13)*('Inputs and Results'!$G$15-'Inputs and Results'!$G$14))))</f>
        <v>625.44870546122434</v>
      </c>
      <c r="D6461">
        <f t="shared" ca="1" si="420"/>
        <v>1230.4911474430651</v>
      </c>
      <c r="E6461">
        <f t="shared" ca="1" si="423"/>
        <v>0.8815202565682122</v>
      </c>
      <c r="F6461">
        <f t="shared" ca="1" si="423"/>
        <v>0.61083089587017969</v>
      </c>
    </row>
    <row r="6462" spans="1:6" ht="15.75" customHeight="1" x14ac:dyDescent="0.2">
      <c r="A6462">
        <v>6461</v>
      </c>
      <c r="B6462" s="47">
        <f ca="1">IF('Inputs and Results'!$C$15='Inputs and Results'!$C$13, 'Inputs and Results'!$C$13, IF(E6462 &lt;= ('Inputs and Results'!$C$14-'Inputs and Results'!$C$13)/('Inputs and Results'!$C$15-'Inputs and Results'!$C$13), 'Inputs and Results'!$C$13 + SQRT(E6462*('Inputs and Results'!$C$15-'Inputs and Results'!$C$13)*('Inputs and Results'!$C$14-'Inputs and Results'!$C$13)), 'Inputs and Results'!$C$15 - SQRT((1-E6462)*('Inputs and Results'!$C$15-'Inputs and Results'!$C$13)*('Inputs and Results'!$C$15-'Inputs and Results'!$C$14))))</f>
        <v>2.2201946072821306</v>
      </c>
      <c r="C6462" s="47">
        <f ca="1">IF('Inputs and Results'!$G$15='Inputs and Results'!$G$13, 'Inputs and Results'!$G$13, IF(F6462 &lt;= ('Inputs and Results'!$G$14-'Inputs and Results'!$G$13)/('Inputs and Results'!$G$15-'Inputs and Results'!$G$13), 'Inputs and Results'!$G$13 + SQRT(F6462*('Inputs and Results'!$G$15-'Inputs and Results'!$G$13)*('Inputs and Results'!$G$14-'Inputs and Results'!$G$13)), 'Inputs and Results'!$G$15 - SQRT((1-F6462)*('Inputs and Results'!$G$15-'Inputs and Results'!$G$13)*('Inputs and Results'!$G$15-'Inputs and Results'!$G$14))))</f>
        <v>632.86511628909363</v>
      </c>
      <c r="D6462">
        <f t="shared" ca="1" si="420"/>
        <v>1405.0837183220242</v>
      </c>
      <c r="E6462">
        <f t="shared" ref="E6462:F6481" ca="1" si="424">RAND()</f>
        <v>0.93243372772090327</v>
      </c>
      <c r="F6462">
        <f t="shared" ca="1" si="424"/>
        <v>0.62081298083706959</v>
      </c>
    </row>
    <row r="6463" spans="1:6" ht="15.75" customHeight="1" x14ac:dyDescent="0.2">
      <c r="A6463">
        <v>6462</v>
      </c>
      <c r="B6463" s="47">
        <f ca="1">IF('Inputs and Results'!$C$15='Inputs and Results'!$C$13, 'Inputs and Results'!$C$13, IF(E6463 &lt;= ('Inputs and Results'!$C$14-'Inputs and Results'!$C$13)/('Inputs and Results'!$C$15-'Inputs and Results'!$C$13), 'Inputs and Results'!$C$13 + SQRT(E6463*('Inputs and Results'!$C$15-'Inputs and Results'!$C$13)*('Inputs and Results'!$C$14-'Inputs and Results'!$C$13)), 'Inputs and Results'!$C$15 - SQRT((1-E6463)*('Inputs and Results'!$C$15-'Inputs and Results'!$C$13)*('Inputs and Results'!$C$15-'Inputs and Results'!$C$14))))</f>
        <v>0.99479164686524602</v>
      </c>
      <c r="C6463" s="47">
        <f ca="1">IF('Inputs and Results'!$G$15='Inputs and Results'!$G$13, 'Inputs and Results'!$G$13, IF(F6463 &lt;= ('Inputs and Results'!$G$14-'Inputs and Results'!$G$13)/('Inputs and Results'!$G$15-'Inputs and Results'!$G$13), 'Inputs and Results'!$G$13 + SQRT(F6463*('Inputs and Results'!$G$15-'Inputs and Results'!$G$13)*('Inputs and Results'!$G$14-'Inputs and Results'!$G$13)), 'Inputs and Results'!$G$15 - SQRT((1-F6463)*('Inputs and Results'!$G$15-'Inputs and Results'!$G$13)*('Inputs and Results'!$G$15-'Inputs and Results'!$G$14))))</f>
        <v>284.06569825469069</v>
      </c>
      <c r="D6463">
        <f t="shared" ca="1" si="420"/>
        <v>282.58618378470982</v>
      </c>
      <c r="E6463">
        <f t="shared" ca="1" si="424"/>
        <v>0.55323771783540088</v>
      </c>
      <c r="F6463">
        <f t="shared" ca="1" si="424"/>
        <v>1.0970178152591825E-2</v>
      </c>
    </row>
    <row r="6464" spans="1:6" ht="15.75" customHeight="1" x14ac:dyDescent="0.2">
      <c r="A6464">
        <v>6463</v>
      </c>
      <c r="B6464" s="47">
        <f ca="1">IF('Inputs and Results'!$C$15='Inputs and Results'!$C$13, 'Inputs and Results'!$C$13, IF(E6464 &lt;= ('Inputs and Results'!$C$14-'Inputs and Results'!$C$13)/('Inputs and Results'!$C$15-'Inputs and Results'!$C$13), 'Inputs and Results'!$C$13 + SQRT(E6464*('Inputs and Results'!$C$15-'Inputs and Results'!$C$13)*('Inputs and Results'!$C$14-'Inputs and Results'!$C$13)), 'Inputs and Results'!$C$15 - SQRT((1-E6464)*('Inputs and Results'!$C$15-'Inputs and Results'!$C$13)*('Inputs and Results'!$C$15-'Inputs and Results'!$C$14))))</f>
        <v>2.8636332389232346</v>
      </c>
      <c r="C6464" s="47">
        <f ca="1">IF('Inputs and Results'!$G$15='Inputs and Results'!$G$13, 'Inputs and Results'!$G$13, IF(F6464 &lt;= ('Inputs and Results'!$G$14-'Inputs and Results'!$G$13)/('Inputs and Results'!$G$15-'Inputs and Results'!$G$13), 'Inputs and Results'!$G$13 + SQRT(F6464*('Inputs and Results'!$G$15-'Inputs and Results'!$G$13)*('Inputs and Results'!$G$14-'Inputs and Results'!$G$13)), 'Inputs and Results'!$G$15 - SQRT((1-F6464)*('Inputs and Results'!$G$15-'Inputs and Results'!$G$13)*('Inputs and Results'!$G$15-'Inputs and Results'!$G$14))))</f>
        <v>285.7164381080986</v>
      </c>
      <c r="D6464">
        <f t="shared" ca="1" si="420"/>
        <v>818.18708907310429</v>
      </c>
      <c r="E6464">
        <f t="shared" ca="1" si="424"/>
        <v>0.99793378960815915</v>
      </c>
      <c r="F6464">
        <f t="shared" ca="1" si="424"/>
        <v>1.453191776188334E-2</v>
      </c>
    </row>
    <row r="6465" spans="1:6" ht="15.75" customHeight="1" x14ac:dyDescent="0.2">
      <c r="A6465">
        <v>6464</v>
      </c>
      <c r="B6465" s="47">
        <f ca="1">IF('Inputs and Results'!$C$15='Inputs and Results'!$C$13, 'Inputs and Results'!$C$13, IF(E6465 &lt;= ('Inputs and Results'!$C$14-'Inputs and Results'!$C$13)/('Inputs and Results'!$C$15-'Inputs and Results'!$C$13), 'Inputs and Results'!$C$13 + SQRT(E6465*('Inputs and Results'!$C$15-'Inputs and Results'!$C$13)*('Inputs and Results'!$C$14-'Inputs and Results'!$C$13)), 'Inputs and Results'!$C$15 - SQRT((1-E6465)*('Inputs and Results'!$C$15-'Inputs and Results'!$C$13)*('Inputs and Results'!$C$15-'Inputs and Results'!$C$14))))</f>
        <v>1.338278407359156</v>
      </c>
      <c r="C6465" s="47">
        <f ca="1">IF('Inputs and Results'!$G$15='Inputs and Results'!$G$13, 'Inputs and Results'!$G$13, IF(F6465 &lt;= ('Inputs and Results'!$G$14-'Inputs and Results'!$G$13)/('Inputs and Results'!$G$15-'Inputs and Results'!$G$13), 'Inputs and Results'!$G$13 + SQRT(F6465*('Inputs and Results'!$G$15-'Inputs and Results'!$G$13)*('Inputs and Results'!$G$14-'Inputs and Results'!$G$13)), 'Inputs and Results'!$G$15 - SQRT((1-F6465)*('Inputs and Results'!$G$15-'Inputs and Results'!$G$13)*('Inputs and Results'!$G$15-'Inputs and Results'!$G$14))))</f>
        <v>515.70480955869141</v>
      </c>
      <c r="D6465">
        <f t="shared" ca="1" si="420"/>
        <v>690.15661120366246</v>
      </c>
      <c r="E6465">
        <f t="shared" ca="1" si="424"/>
        <v>0.69318681650568637</v>
      </c>
      <c r="F6465">
        <f t="shared" ca="1" si="424"/>
        <v>0.44796360036698668</v>
      </c>
    </row>
    <row r="6466" spans="1:6" ht="15.75" customHeight="1" x14ac:dyDescent="0.2">
      <c r="A6466">
        <v>6465</v>
      </c>
      <c r="B6466" s="47">
        <f ca="1">IF('Inputs and Results'!$C$15='Inputs and Results'!$C$13, 'Inputs and Results'!$C$13, IF(E6466 &lt;= ('Inputs and Results'!$C$14-'Inputs and Results'!$C$13)/('Inputs and Results'!$C$15-'Inputs and Results'!$C$13), 'Inputs and Results'!$C$13 + SQRT(E6466*('Inputs and Results'!$C$15-'Inputs and Results'!$C$13)*('Inputs and Results'!$C$14-'Inputs and Results'!$C$13)), 'Inputs and Results'!$C$15 - SQRT((1-E6466)*('Inputs and Results'!$C$15-'Inputs and Results'!$C$13)*('Inputs and Results'!$C$15-'Inputs and Results'!$C$14))))</f>
        <v>0.77623515871273385</v>
      </c>
      <c r="C6466" s="47">
        <f ca="1">IF('Inputs and Results'!$G$15='Inputs and Results'!$G$13, 'Inputs and Results'!$G$13, IF(F6466 &lt;= ('Inputs and Results'!$G$14-'Inputs and Results'!$G$13)/('Inputs and Results'!$G$15-'Inputs and Results'!$G$13), 'Inputs and Results'!$G$13 + SQRT(F6466*('Inputs and Results'!$G$15-'Inputs and Results'!$G$13)*('Inputs and Results'!$G$14-'Inputs and Results'!$G$13)), 'Inputs and Results'!$G$15 - SQRT((1-F6466)*('Inputs and Results'!$G$15-'Inputs and Results'!$G$13)*('Inputs and Results'!$G$15-'Inputs and Results'!$G$14))))</f>
        <v>860.48373446691676</v>
      </c>
      <c r="D6466">
        <f t="shared" ref="D6466:D6529" ca="1" si="425">B6466*C6466</f>
        <v>667.93772819365302</v>
      </c>
      <c r="E6466">
        <f t="shared" ca="1" si="424"/>
        <v>0.4505411034060689</v>
      </c>
      <c r="F6466">
        <f t="shared" ca="1" si="424"/>
        <v>0.86410549058400732</v>
      </c>
    </row>
    <row r="6467" spans="1:6" ht="15.75" customHeight="1" x14ac:dyDescent="0.2">
      <c r="A6467">
        <v>6466</v>
      </c>
      <c r="B6467" s="47">
        <f ca="1">IF('Inputs and Results'!$C$15='Inputs and Results'!$C$13, 'Inputs and Results'!$C$13, IF(E6467 &lt;= ('Inputs and Results'!$C$14-'Inputs and Results'!$C$13)/('Inputs and Results'!$C$15-'Inputs and Results'!$C$13), 'Inputs and Results'!$C$13 + SQRT(E6467*('Inputs and Results'!$C$15-'Inputs and Results'!$C$13)*('Inputs and Results'!$C$14-'Inputs and Results'!$C$13)), 'Inputs and Results'!$C$15 - SQRT((1-E6467)*('Inputs and Results'!$C$15-'Inputs and Results'!$C$13)*('Inputs and Results'!$C$15-'Inputs and Results'!$C$14))))</f>
        <v>0.89498540507646451</v>
      </c>
      <c r="C6467" s="47">
        <f ca="1">IF('Inputs and Results'!$G$15='Inputs and Results'!$G$13, 'Inputs and Results'!$G$13, IF(F6467 &lt;= ('Inputs and Results'!$G$14-'Inputs and Results'!$G$13)/('Inputs and Results'!$G$15-'Inputs and Results'!$G$13), 'Inputs and Results'!$G$13 + SQRT(F6467*('Inputs and Results'!$G$15-'Inputs and Results'!$G$13)*('Inputs and Results'!$G$14-'Inputs and Results'!$G$13)), 'Inputs and Results'!$G$15 - SQRT((1-F6467)*('Inputs and Results'!$G$15-'Inputs and Results'!$G$13)*('Inputs and Results'!$G$15-'Inputs and Results'!$G$14))))</f>
        <v>539.84814704993926</v>
      </c>
      <c r="D6467">
        <f t="shared" ca="1" si="425"/>
        <v>483.15621256726865</v>
      </c>
      <c r="E6467">
        <f t="shared" ca="1" si="424"/>
        <v>0.50765706168432256</v>
      </c>
      <c r="F6467">
        <f t="shared" ca="1" si="424"/>
        <v>0.48623036501018158</v>
      </c>
    </row>
    <row r="6468" spans="1:6" ht="15.75" customHeight="1" x14ac:dyDescent="0.2">
      <c r="A6468">
        <v>6467</v>
      </c>
      <c r="B6468" s="47">
        <f ca="1">IF('Inputs and Results'!$C$15='Inputs and Results'!$C$13, 'Inputs and Results'!$C$13, IF(E6468 &lt;= ('Inputs and Results'!$C$14-'Inputs and Results'!$C$13)/('Inputs and Results'!$C$15-'Inputs and Results'!$C$13), 'Inputs and Results'!$C$13 + SQRT(E6468*('Inputs and Results'!$C$15-'Inputs and Results'!$C$13)*('Inputs and Results'!$C$14-'Inputs and Results'!$C$13)), 'Inputs and Results'!$C$15 - SQRT((1-E6468)*('Inputs and Results'!$C$15-'Inputs and Results'!$C$13)*('Inputs and Results'!$C$15-'Inputs and Results'!$C$14))))</f>
        <v>0.48793158868633002</v>
      </c>
      <c r="C6468" s="47">
        <f ca="1">IF('Inputs and Results'!$G$15='Inputs and Results'!$G$13, 'Inputs and Results'!$G$13, IF(F6468 &lt;= ('Inputs and Results'!$G$14-'Inputs and Results'!$G$13)/('Inputs and Results'!$G$15-'Inputs and Results'!$G$13), 'Inputs and Results'!$G$13 + SQRT(F6468*('Inputs and Results'!$G$15-'Inputs and Results'!$G$13)*('Inputs and Results'!$G$14-'Inputs and Results'!$G$13)), 'Inputs and Results'!$G$15 - SQRT((1-F6468)*('Inputs and Results'!$G$15-'Inputs and Results'!$G$13)*('Inputs and Results'!$G$15-'Inputs and Results'!$G$14))))</f>
        <v>646.32758780811707</v>
      </c>
      <c r="D6468">
        <f t="shared" ca="1" si="425"/>
        <v>315.36364673101804</v>
      </c>
      <c r="E6468">
        <f t="shared" ca="1" si="424"/>
        <v>0.29883469965333498</v>
      </c>
      <c r="F6468">
        <f t="shared" ca="1" si="424"/>
        <v>0.63860136444432858</v>
      </c>
    </row>
    <row r="6469" spans="1:6" ht="15.75" customHeight="1" x14ac:dyDescent="0.2">
      <c r="A6469">
        <v>6468</v>
      </c>
      <c r="B6469" s="47">
        <f ca="1">IF('Inputs and Results'!$C$15='Inputs and Results'!$C$13, 'Inputs and Results'!$C$13, IF(E6469 &lt;= ('Inputs and Results'!$C$14-'Inputs and Results'!$C$13)/('Inputs and Results'!$C$15-'Inputs and Results'!$C$13), 'Inputs and Results'!$C$13 + SQRT(E6469*('Inputs and Results'!$C$15-'Inputs and Results'!$C$13)*('Inputs and Results'!$C$14-'Inputs and Results'!$C$13)), 'Inputs and Results'!$C$15 - SQRT((1-E6469)*('Inputs and Results'!$C$15-'Inputs and Results'!$C$13)*('Inputs and Results'!$C$15-'Inputs and Results'!$C$14))))</f>
        <v>0.43509803665992397</v>
      </c>
      <c r="C6469" s="47">
        <f ca="1">IF('Inputs and Results'!$G$15='Inputs and Results'!$G$13, 'Inputs and Results'!$G$13, IF(F6469 &lt;= ('Inputs and Results'!$G$14-'Inputs and Results'!$G$13)/('Inputs and Results'!$G$15-'Inputs and Results'!$G$13), 'Inputs and Results'!$G$13 + SQRT(F6469*('Inputs and Results'!$G$15-'Inputs and Results'!$G$13)*('Inputs and Results'!$G$14-'Inputs and Results'!$G$13)), 'Inputs and Results'!$G$15 - SQRT((1-F6469)*('Inputs and Results'!$G$15-'Inputs and Results'!$G$13)*('Inputs and Results'!$G$15-'Inputs and Results'!$G$14))))</f>
        <v>701.01021367561793</v>
      </c>
      <c r="D6469">
        <f t="shared" ca="1" si="425"/>
        <v>305.00816764881517</v>
      </c>
      <c r="E6469">
        <f t="shared" ca="1" si="424"/>
        <v>0.26903087982824703</v>
      </c>
      <c r="F6469">
        <f t="shared" ca="1" si="424"/>
        <v>0.70646218839215225</v>
      </c>
    </row>
    <row r="6470" spans="1:6" ht="15.75" customHeight="1" x14ac:dyDescent="0.2">
      <c r="A6470">
        <v>6469</v>
      </c>
      <c r="B6470" s="47">
        <f ca="1">IF('Inputs and Results'!$C$15='Inputs and Results'!$C$13, 'Inputs and Results'!$C$13, IF(E6470 &lt;= ('Inputs and Results'!$C$14-'Inputs and Results'!$C$13)/('Inputs and Results'!$C$15-'Inputs and Results'!$C$13), 'Inputs and Results'!$C$13 + SQRT(E6470*('Inputs and Results'!$C$15-'Inputs and Results'!$C$13)*('Inputs and Results'!$C$14-'Inputs and Results'!$C$13)), 'Inputs and Results'!$C$15 - SQRT((1-E6470)*('Inputs and Results'!$C$15-'Inputs and Results'!$C$13)*('Inputs and Results'!$C$15-'Inputs and Results'!$C$14))))</f>
        <v>1.2258221260259055</v>
      </c>
      <c r="C6470" s="47">
        <f ca="1">IF('Inputs and Results'!$G$15='Inputs and Results'!$G$13, 'Inputs and Results'!$G$13, IF(F6470 &lt;= ('Inputs and Results'!$G$14-'Inputs and Results'!$G$13)/('Inputs and Results'!$G$15-'Inputs and Results'!$G$13), 'Inputs and Results'!$G$13 + SQRT(F6470*('Inputs and Results'!$G$15-'Inputs and Results'!$G$13)*('Inputs and Results'!$G$14-'Inputs and Results'!$G$13)), 'Inputs and Results'!$G$15 - SQRT((1-F6470)*('Inputs and Results'!$G$15-'Inputs and Results'!$G$13)*('Inputs and Results'!$G$15-'Inputs and Results'!$G$14))))</f>
        <v>325.54462847398793</v>
      </c>
      <c r="D6470">
        <f t="shared" ca="1" si="425"/>
        <v>399.05980859229737</v>
      </c>
      <c r="E6470">
        <f t="shared" ca="1" si="424"/>
        <v>0.6502547635000846</v>
      </c>
      <c r="F6470">
        <f t="shared" ca="1" si="424"/>
        <v>9.8520117760523496E-2</v>
      </c>
    </row>
    <row r="6471" spans="1:6" ht="15.75" customHeight="1" x14ac:dyDescent="0.2">
      <c r="A6471">
        <v>6470</v>
      </c>
      <c r="B6471" s="47">
        <f ca="1">IF('Inputs and Results'!$C$15='Inputs and Results'!$C$13, 'Inputs and Results'!$C$13, IF(E6471 &lt;= ('Inputs and Results'!$C$14-'Inputs and Results'!$C$13)/('Inputs and Results'!$C$15-'Inputs and Results'!$C$13), 'Inputs and Results'!$C$13 + SQRT(E6471*('Inputs and Results'!$C$15-'Inputs and Results'!$C$13)*('Inputs and Results'!$C$14-'Inputs and Results'!$C$13)), 'Inputs and Results'!$C$15 - SQRT((1-E6471)*('Inputs and Results'!$C$15-'Inputs and Results'!$C$13)*('Inputs and Results'!$C$15-'Inputs and Results'!$C$14))))</f>
        <v>1.2816814114965425</v>
      </c>
      <c r="C6471" s="47">
        <f ca="1">IF('Inputs and Results'!$G$15='Inputs and Results'!$G$13, 'Inputs and Results'!$G$13, IF(F6471 &lt;= ('Inputs and Results'!$G$14-'Inputs and Results'!$G$13)/('Inputs and Results'!$G$15-'Inputs and Results'!$G$13), 'Inputs and Results'!$G$13 + SQRT(F6471*('Inputs and Results'!$G$15-'Inputs and Results'!$G$13)*('Inputs and Results'!$G$14-'Inputs and Results'!$G$13)), 'Inputs and Results'!$G$15 - SQRT((1-F6471)*('Inputs and Results'!$G$15-'Inputs and Results'!$G$13)*('Inputs and Results'!$G$15-'Inputs and Results'!$G$14))))</f>
        <v>717.83970486254339</v>
      </c>
      <c r="D6471">
        <f t="shared" ca="1" si="425"/>
        <v>920.04180615648602</v>
      </c>
      <c r="E6471">
        <f t="shared" ca="1" si="424"/>
        <v>0.67193124760038725</v>
      </c>
      <c r="F6471">
        <f t="shared" ca="1" si="424"/>
        <v>0.72592865682389873</v>
      </c>
    </row>
    <row r="6472" spans="1:6" ht="15.75" customHeight="1" x14ac:dyDescent="0.2">
      <c r="A6472">
        <v>6471</v>
      </c>
      <c r="B6472" s="47">
        <f ca="1">IF('Inputs and Results'!$C$15='Inputs and Results'!$C$13, 'Inputs and Results'!$C$13, IF(E6472 &lt;= ('Inputs and Results'!$C$14-'Inputs and Results'!$C$13)/('Inputs and Results'!$C$15-'Inputs and Results'!$C$13), 'Inputs and Results'!$C$13 + SQRT(E6472*('Inputs and Results'!$C$15-'Inputs and Results'!$C$13)*('Inputs and Results'!$C$14-'Inputs and Results'!$C$13)), 'Inputs and Results'!$C$15 - SQRT((1-E6472)*('Inputs and Results'!$C$15-'Inputs and Results'!$C$13)*('Inputs and Results'!$C$15-'Inputs and Results'!$C$14))))</f>
        <v>1.6394025806986245</v>
      </c>
      <c r="C6472" s="47">
        <f ca="1">IF('Inputs and Results'!$G$15='Inputs and Results'!$G$13, 'Inputs and Results'!$G$13, IF(F6472 &lt;= ('Inputs and Results'!$G$14-'Inputs and Results'!$G$13)/('Inputs and Results'!$G$15-'Inputs and Results'!$G$13), 'Inputs and Results'!$G$13 + SQRT(F6472*('Inputs and Results'!$G$15-'Inputs and Results'!$G$13)*('Inputs and Results'!$G$14-'Inputs and Results'!$G$13)), 'Inputs and Results'!$G$15 - SQRT((1-F6472)*('Inputs and Results'!$G$15-'Inputs and Results'!$G$13)*('Inputs and Results'!$G$15-'Inputs and Results'!$G$14))))</f>
        <v>676.97598783618344</v>
      </c>
      <c r="D6472">
        <f t="shared" ca="1" si="425"/>
        <v>1109.8361815296398</v>
      </c>
      <c r="E6472">
        <f t="shared" ca="1" si="424"/>
        <v>0.79430829584338192</v>
      </c>
      <c r="F6472">
        <f t="shared" ca="1" si="424"/>
        <v>0.67750425020726879</v>
      </c>
    </row>
    <row r="6473" spans="1:6" ht="15.75" customHeight="1" x14ac:dyDescent="0.2">
      <c r="A6473">
        <v>6472</v>
      </c>
      <c r="B6473" s="47">
        <f ca="1">IF('Inputs and Results'!$C$15='Inputs and Results'!$C$13, 'Inputs and Results'!$C$13, IF(E6473 &lt;= ('Inputs and Results'!$C$14-'Inputs and Results'!$C$13)/('Inputs and Results'!$C$15-'Inputs and Results'!$C$13), 'Inputs and Results'!$C$13 + SQRT(E6473*('Inputs and Results'!$C$15-'Inputs and Results'!$C$13)*('Inputs and Results'!$C$14-'Inputs and Results'!$C$13)), 'Inputs and Results'!$C$15 - SQRT((1-E6473)*('Inputs and Results'!$C$15-'Inputs and Results'!$C$13)*('Inputs and Results'!$C$15-'Inputs and Results'!$C$14))))</f>
        <v>1.133192970750913</v>
      </c>
      <c r="C6473" s="47">
        <f ca="1">IF('Inputs and Results'!$G$15='Inputs and Results'!$G$13, 'Inputs and Results'!$G$13, IF(F6473 &lt;= ('Inputs and Results'!$G$14-'Inputs and Results'!$G$13)/('Inputs and Results'!$G$15-'Inputs and Results'!$G$13), 'Inputs and Results'!$G$13 + SQRT(F6473*('Inputs and Results'!$G$15-'Inputs and Results'!$G$13)*('Inputs and Results'!$G$14-'Inputs and Results'!$G$13)), 'Inputs and Results'!$G$15 - SQRT((1-F6473)*('Inputs and Results'!$G$15-'Inputs and Results'!$G$13)*('Inputs and Results'!$G$15-'Inputs and Results'!$G$14))))</f>
        <v>972.43401934060864</v>
      </c>
      <c r="D6473">
        <f t="shared" ca="1" si="425"/>
        <v>1101.9553952358351</v>
      </c>
      <c r="E6473">
        <f t="shared" ca="1" si="424"/>
        <v>0.61278127950513317</v>
      </c>
      <c r="F6473">
        <f t="shared" ca="1" si="424"/>
        <v>0.93894862951275582</v>
      </c>
    </row>
    <row r="6474" spans="1:6" ht="15.75" customHeight="1" x14ac:dyDescent="0.2">
      <c r="A6474">
        <v>6473</v>
      </c>
      <c r="B6474" s="47">
        <f ca="1">IF('Inputs and Results'!$C$15='Inputs and Results'!$C$13, 'Inputs and Results'!$C$13, IF(E6474 &lt;= ('Inputs and Results'!$C$14-'Inputs and Results'!$C$13)/('Inputs and Results'!$C$15-'Inputs and Results'!$C$13), 'Inputs and Results'!$C$13 + SQRT(E6474*('Inputs and Results'!$C$15-'Inputs and Results'!$C$13)*('Inputs and Results'!$C$14-'Inputs and Results'!$C$13)), 'Inputs and Results'!$C$15 - SQRT((1-E6474)*('Inputs and Results'!$C$15-'Inputs and Results'!$C$13)*('Inputs and Results'!$C$15-'Inputs and Results'!$C$14))))</f>
        <v>1.4776537789988335</v>
      </c>
      <c r="C6474" s="47">
        <f ca="1">IF('Inputs and Results'!$G$15='Inputs and Results'!$G$13, 'Inputs and Results'!$G$13, IF(F6474 &lt;= ('Inputs and Results'!$G$14-'Inputs and Results'!$G$13)/('Inputs and Results'!$G$15-'Inputs and Results'!$G$13), 'Inputs and Results'!$G$13 + SQRT(F6474*('Inputs and Results'!$G$15-'Inputs and Results'!$G$13)*('Inputs and Results'!$G$14-'Inputs and Results'!$G$13)), 'Inputs and Results'!$G$15 - SQRT((1-F6474)*('Inputs and Results'!$G$15-'Inputs and Results'!$G$13)*('Inputs and Results'!$G$15-'Inputs and Results'!$G$14))))</f>
        <v>288.22717090265348</v>
      </c>
      <c r="D6474">
        <f t="shared" ca="1" si="425"/>
        <v>425.89996829444857</v>
      </c>
      <c r="E6474">
        <f t="shared" ca="1" si="424"/>
        <v>0.74249577593371863</v>
      </c>
      <c r="F6474">
        <f t="shared" ca="1" si="424"/>
        <v>1.9936914296551311E-2</v>
      </c>
    </row>
    <row r="6475" spans="1:6" ht="15.75" customHeight="1" x14ac:dyDescent="0.2">
      <c r="A6475">
        <v>6474</v>
      </c>
      <c r="B6475" s="47">
        <f ca="1">IF('Inputs and Results'!$C$15='Inputs and Results'!$C$13, 'Inputs and Results'!$C$13, IF(E6475 &lt;= ('Inputs and Results'!$C$14-'Inputs and Results'!$C$13)/('Inputs and Results'!$C$15-'Inputs and Results'!$C$13), 'Inputs and Results'!$C$13 + SQRT(E6475*('Inputs and Results'!$C$15-'Inputs and Results'!$C$13)*('Inputs and Results'!$C$14-'Inputs and Results'!$C$13)), 'Inputs and Results'!$C$15 - SQRT((1-E6475)*('Inputs and Results'!$C$15-'Inputs and Results'!$C$13)*('Inputs and Results'!$C$15-'Inputs and Results'!$C$14))))</f>
        <v>0.83990052160128581</v>
      </c>
      <c r="C6475" s="47">
        <f ca="1">IF('Inputs and Results'!$G$15='Inputs and Results'!$G$13, 'Inputs and Results'!$G$13, IF(F6475 &lt;= ('Inputs and Results'!$G$14-'Inputs and Results'!$G$13)/('Inputs and Results'!$G$15-'Inputs and Results'!$G$13), 'Inputs and Results'!$G$13 + SQRT(F6475*('Inputs and Results'!$G$15-'Inputs and Results'!$G$13)*('Inputs and Results'!$G$14-'Inputs and Results'!$G$13)), 'Inputs and Results'!$G$15 - SQRT((1-F6475)*('Inputs and Results'!$G$15-'Inputs and Results'!$G$13)*('Inputs and Results'!$G$15-'Inputs and Results'!$G$14))))</f>
        <v>402.54549591829038</v>
      </c>
      <c r="D6475">
        <f t="shared" ca="1" si="425"/>
        <v>338.09817199002038</v>
      </c>
      <c r="E6475">
        <f t="shared" ca="1" si="424"/>
        <v>0.48155224926906703</v>
      </c>
      <c r="F6475">
        <f t="shared" ca="1" si="424"/>
        <v>0.25029126618472175</v>
      </c>
    </row>
    <row r="6476" spans="1:6" ht="15.75" customHeight="1" x14ac:dyDescent="0.2">
      <c r="A6476">
        <v>6475</v>
      </c>
      <c r="B6476" s="47">
        <f ca="1">IF('Inputs and Results'!$C$15='Inputs and Results'!$C$13, 'Inputs and Results'!$C$13, IF(E6476 &lt;= ('Inputs and Results'!$C$14-'Inputs and Results'!$C$13)/('Inputs and Results'!$C$15-'Inputs and Results'!$C$13), 'Inputs and Results'!$C$13 + SQRT(E6476*('Inputs and Results'!$C$15-'Inputs and Results'!$C$13)*('Inputs and Results'!$C$14-'Inputs and Results'!$C$13)), 'Inputs and Results'!$C$15 - SQRT((1-E6476)*('Inputs and Results'!$C$15-'Inputs and Results'!$C$13)*('Inputs and Results'!$C$15-'Inputs and Results'!$C$14))))</f>
        <v>0.2500973606141339</v>
      </c>
      <c r="C6476" s="47">
        <f ca="1">IF('Inputs and Results'!$G$15='Inputs and Results'!$G$13, 'Inputs and Results'!$G$13, IF(F6476 &lt;= ('Inputs and Results'!$G$14-'Inputs and Results'!$G$13)/('Inputs and Results'!$G$15-'Inputs and Results'!$G$13), 'Inputs and Results'!$G$13 + SQRT(F6476*('Inputs and Results'!$G$15-'Inputs and Results'!$G$13)*('Inputs and Results'!$G$14-'Inputs and Results'!$G$13)), 'Inputs and Results'!$G$15 - SQRT((1-F6476)*('Inputs and Results'!$G$15-'Inputs and Results'!$G$13)*('Inputs and Results'!$G$15-'Inputs and Results'!$G$14))))</f>
        <v>501.36105750907973</v>
      </c>
      <c r="D6476">
        <f t="shared" ca="1" si="425"/>
        <v>125.38907719773184</v>
      </c>
      <c r="E6476">
        <f t="shared" ca="1" si="424"/>
        <v>0.15978171932207186</v>
      </c>
      <c r="F6476">
        <f t="shared" ca="1" si="424"/>
        <v>0.42457818949469384</v>
      </c>
    </row>
    <row r="6477" spans="1:6" ht="15.75" customHeight="1" x14ac:dyDescent="0.2">
      <c r="A6477">
        <v>6476</v>
      </c>
      <c r="B6477" s="47">
        <f ca="1">IF('Inputs and Results'!$C$15='Inputs and Results'!$C$13, 'Inputs and Results'!$C$13, IF(E6477 &lt;= ('Inputs and Results'!$C$14-'Inputs and Results'!$C$13)/('Inputs and Results'!$C$15-'Inputs and Results'!$C$13), 'Inputs and Results'!$C$13 + SQRT(E6477*('Inputs and Results'!$C$15-'Inputs and Results'!$C$13)*('Inputs and Results'!$C$14-'Inputs and Results'!$C$13)), 'Inputs and Results'!$C$15 - SQRT((1-E6477)*('Inputs and Results'!$C$15-'Inputs and Results'!$C$13)*('Inputs and Results'!$C$15-'Inputs and Results'!$C$14))))</f>
        <v>0.41873126359553314</v>
      </c>
      <c r="C6477" s="47">
        <f ca="1">IF('Inputs and Results'!$G$15='Inputs and Results'!$G$13, 'Inputs and Results'!$G$13, IF(F6477 &lt;= ('Inputs and Results'!$G$14-'Inputs and Results'!$G$13)/('Inputs and Results'!$G$15-'Inputs and Results'!$G$13), 'Inputs and Results'!$G$13 + SQRT(F6477*('Inputs and Results'!$G$15-'Inputs and Results'!$G$13)*('Inputs and Results'!$G$14-'Inputs and Results'!$G$13)), 'Inputs and Results'!$G$15 - SQRT((1-F6477)*('Inputs and Results'!$G$15-'Inputs and Results'!$G$13)*('Inputs and Results'!$G$15-'Inputs and Results'!$G$14))))</f>
        <v>471.88972698040618</v>
      </c>
      <c r="D6477">
        <f t="shared" ca="1" si="425"/>
        <v>197.59498165625664</v>
      </c>
      <c r="E6477">
        <f t="shared" ca="1" si="424"/>
        <v>0.25967241227343185</v>
      </c>
      <c r="F6477">
        <f t="shared" ca="1" si="424"/>
        <v>0.37500713868267699</v>
      </c>
    </row>
    <row r="6478" spans="1:6" ht="15.75" customHeight="1" x14ac:dyDescent="0.2">
      <c r="A6478">
        <v>6477</v>
      </c>
      <c r="B6478" s="47">
        <f ca="1">IF('Inputs and Results'!$C$15='Inputs and Results'!$C$13, 'Inputs and Results'!$C$13, IF(E6478 &lt;= ('Inputs and Results'!$C$14-'Inputs and Results'!$C$13)/('Inputs and Results'!$C$15-'Inputs and Results'!$C$13), 'Inputs and Results'!$C$13 + SQRT(E6478*('Inputs and Results'!$C$15-'Inputs and Results'!$C$13)*('Inputs and Results'!$C$14-'Inputs and Results'!$C$13)), 'Inputs and Results'!$C$15 - SQRT((1-E6478)*('Inputs and Results'!$C$15-'Inputs and Results'!$C$13)*('Inputs and Results'!$C$15-'Inputs and Results'!$C$14))))</f>
        <v>0.17874837376984898</v>
      </c>
      <c r="C6478" s="47">
        <f ca="1">IF('Inputs and Results'!$G$15='Inputs and Results'!$G$13, 'Inputs and Results'!$G$13, IF(F6478 &lt;= ('Inputs and Results'!$G$14-'Inputs and Results'!$G$13)/('Inputs and Results'!$G$15-'Inputs and Results'!$G$13), 'Inputs and Results'!$G$13 + SQRT(F6478*('Inputs and Results'!$G$15-'Inputs and Results'!$G$13)*('Inputs and Results'!$G$14-'Inputs and Results'!$G$13)), 'Inputs and Results'!$G$15 - SQRT((1-F6478)*('Inputs and Results'!$G$15-'Inputs and Results'!$G$13)*('Inputs and Results'!$G$15-'Inputs and Results'!$G$14))))</f>
        <v>742.90947637258432</v>
      </c>
      <c r="D6478">
        <f t="shared" ca="1" si="425"/>
        <v>132.79386075980949</v>
      </c>
      <c r="E6478">
        <f t="shared" ca="1" si="424"/>
        <v>0.11561547349930323</v>
      </c>
      <c r="F6478">
        <f t="shared" ca="1" si="424"/>
        <v>0.75368822446688499</v>
      </c>
    </row>
    <row r="6479" spans="1:6" ht="15.75" customHeight="1" x14ac:dyDescent="0.2">
      <c r="A6479">
        <v>6478</v>
      </c>
      <c r="B6479" s="47">
        <f ca="1">IF('Inputs and Results'!$C$15='Inputs and Results'!$C$13, 'Inputs and Results'!$C$13, IF(E6479 &lt;= ('Inputs and Results'!$C$14-'Inputs and Results'!$C$13)/('Inputs and Results'!$C$15-'Inputs and Results'!$C$13), 'Inputs and Results'!$C$13 + SQRT(E6479*('Inputs and Results'!$C$15-'Inputs and Results'!$C$13)*('Inputs and Results'!$C$14-'Inputs and Results'!$C$13)), 'Inputs and Results'!$C$15 - SQRT((1-E6479)*('Inputs and Results'!$C$15-'Inputs and Results'!$C$13)*('Inputs and Results'!$C$15-'Inputs and Results'!$C$14))))</f>
        <v>0.768889453776191</v>
      </c>
      <c r="C6479" s="47">
        <f ca="1">IF('Inputs and Results'!$G$15='Inputs and Results'!$G$13, 'Inputs and Results'!$G$13, IF(F6479 &lt;= ('Inputs and Results'!$G$14-'Inputs and Results'!$G$13)/('Inputs and Results'!$G$15-'Inputs and Results'!$G$13), 'Inputs and Results'!$G$13 + SQRT(F6479*('Inputs and Results'!$G$15-'Inputs and Results'!$G$13)*('Inputs and Results'!$G$14-'Inputs and Results'!$G$13)), 'Inputs and Results'!$G$15 - SQRT((1-F6479)*('Inputs and Results'!$G$15-'Inputs and Results'!$G$13)*('Inputs and Results'!$G$15-'Inputs and Results'!$G$14))))</f>
        <v>577.69371800285649</v>
      </c>
      <c r="D6479">
        <f t="shared" ca="1" si="425"/>
        <v>444.18260728515327</v>
      </c>
      <c r="E6479">
        <f t="shared" ca="1" si="424"/>
        <v>0.44690508116987748</v>
      </c>
      <c r="F6479">
        <f t="shared" ca="1" si="424"/>
        <v>0.54344919826663851</v>
      </c>
    </row>
    <row r="6480" spans="1:6" ht="15.75" customHeight="1" x14ac:dyDescent="0.2">
      <c r="A6480">
        <v>6479</v>
      </c>
      <c r="B6480" s="47">
        <f ca="1">IF('Inputs and Results'!$C$15='Inputs and Results'!$C$13, 'Inputs and Results'!$C$13, IF(E6480 &lt;= ('Inputs and Results'!$C$14-'Inputs and Results'!$C$13)/('Inputs and Results'!$C$15-'Inputs and Results'!$C$13), 'Inputs and Results'!$C$13 + SQRT(E6480*('Inputs and Results'!$C$15-'Inputs and Results'!$C$13)*('Inputs and Results'!$C$14-'Inputs and Results'!$C$13)), 'Inputs and Results'!$C$15 - SQRT((1-E6480)*('Inputs and Results'!$C$15-'Inputs and Results'!$C$13)*('Inputs and Results'!$C$15-'Inputs and Results'!$C$14))))</f>
        <v>1.2220720074497602</v>
      </c>
      <c r="C6480" s="47">
        <f ca="1">IF('Inputs and Results'!$G$15='Inputs and Results'!$G$13, 'Inputs and Results'!$G$13, IF(F6480 &lt;= ('Inputs and Results'!$G$14-'Inputs and Results'!$G$13)/('Inputs and Results'!$G$15-'Inputs and Results'!$G$13), 'Inputs and Results'!$G$13 + SQRT(F6480*('Inputs and Results'!$G$15-'Inputs and Results'!$G$13)*('Inputs and Results'!$G$14-'Inputs and Results'!$G$13)), 'Inputs and Results'!$G$15 - SQRT((1-F6480)*('Inputs and Results'!$G$15-'Inputs and Results'!$G$13)*('Inputs and Results'!$G$15-'Inputs and Results'!$G$14))))</f>
        <v>529.59151007120977</v>
      </c>
      <c r="D6480">
        <f t="shared" ca="1" si="425"/>
        <v>647.19895984107325</v>
      </c>
      <c r="E6480">
        <f t="shared" ca="1" si="424"/>
        <v>0.6487746725895861</v>
      </c>
      <c r="F6480">
        <f t="shared" ca="1" si="424"/>
        <v>0.47014168925034172</v>
      </c>
    </row>
    <row r="6481" spans="1:6" ht="15.75" customHeight="1" x14ac:dyDescent="0.2">
      <c r="A6481">
        <v>6480</v>
      </c>
      <c r="B6481" s="47">
        <f ca="1">IF('Inputs and Results'!$C$15='Inputs and Results'!$C$13, 'Inputs and Results'!$C$13, IF(E6481 &lt;= ('Inputs and Results'!$C$14-'Inputs and Results'!$C$13)/('Inputs and Results'!$C$15-'Inputs and Results'!$C$13), 'Inputs and Results'!$C$13 + SQRT(E6481*('Inputs and Results'!$C$15-'Inputs and Results'!$C$13)*('Inputs and Results'!$C$14-'Inputs and Results'!$C$13)), 'Inputs and Results'!$C$15 - SQRT((1-E6481)*('Inputs and Results'!$C$15-'Inputs and Results'!$C$13)*('Inputs and Results'!$C$15-'Inputs and Results'!$C$14))))</f>
        <v>0.5616172499261296</v>
      </c>
      <c r="C6481" s="47">
        <f ca="1">IF('Inputs and Results'!$G$15='Inputs and Results'!$G$13, 'Inputs and Results'!$G$13, IF(F6481 &lt;= ('Inputs and Results'!$G$14-'Inputs and Results'!$G$13)/('Inputs and Results'!$G$15-'Inputs and Results'!$G$13), 'Inputs and Results'!$G$13 + SQRT(F6481*('Inputs and Results'!$G$15-'Inputs and Results'!$G$13)*('Inputs and Results'!$G$14-'Inputs and Results'!$G$13)), 'Inputs and Results'!$G$15 - SQRT((1-F6481)*('Inputs and Results'!$G$15-'Inputs and Results'!$G$13)*('Inputs and Results'!$G$15-'Inputs and Results'!$G$14))))</f>
        <v>415.07581880328689</v>
      </c>
      <c r="D6481">
        <f t="shared" ca="1" si="425"/>
        <v>233.11373986713846</v>
      </c>
      <c r="E6481">
        <f t="shared" ca="1" si="424"/>
        <v>0.33936550712690983</v>
      </c>
      <c r="F6481">
        <f t="shared" ca="1" si="424"/>
        <v>0.27366636341873307</v>
      </c>
    </row>
    <row r="6482" spans="1:6" ht="15.75" customHeight="1" x14ac:dyDescent="0.2">
      <c r="A6482">
        <v>6481</v>
      </c>
      <c r="B6482" s="47">
        <f ca="1">IF('Inputs and Results'!$C$15='Inputs and Results'!$C$13, 'Inputs and Results'!$C$13, IF(E6482 &lt;= ('Inputs and Results'!$C$14-'Inputs and Results'!$C$13)/('Inputs and Results'!$C$15-'Inputs and Results'!$C$13), 'Inputs and Results'!$C$13 + SQRT(E6482*('Inputs and Results'!$C$15-'Inputs and Results'!$C$13)*('Inputs and Results'!$C$14-'Inputs and Results'!$C$13)), 'Inputs and Results'!$C$15 - SQRT((1-E6482)*('Inputs and Results'!$C$15-'Inputs and Results'!$C$13)*('Inputs and Results'!$C$15-'Inputs and Results'!$C$14))))</f>
        <v>1.2412855270840226</v>
      </c>
      <c r="C6482" s="47">
        <f ca="1">IF('Inputs and Results'!$G$15='Inputs and Results'!$G$13, 'Inputs and Results'!$G$13, IF(F6482 &lt;= ('Inputs and Results'!$G$14-'Inputs and Results'!$G$13)/('Inputs and Results'!$G$15-'Inputs and Results'!$G$13), 'Inputs and Results'!$G$13 + SQRT(F6482*('Inputs and Results'!$G$15-'Inputs and Results'!$G$13)*('Inputs and Results'!$G$14-'Inputs and Results'!$G$13)), 'Inputs and Results'!$G$15 - SQRT((1-F6482)*('Inputs and Results'!$G$15-'Inputs and Results'!$G$13)*('Inputs and Results'!$G$15-'Inputs and Results'!$G$14))))</f>
        <v>506.91116363787978</v>
      </c>
      <c r="D6482">
        <f t="shared" ca="1" si="425"/>
        <v>629.22149094102087</v>
      </c>
      <c r="E6482">
        <f t="shared" ref="E6482:F6501" ca="1" si="426">RAND()</f>
        <v>0.65632482252843072</v>
      </c>
      <c r="F6482">
        <f t="shared" ca="1" si="426"/>
        <v>0.43368437143477168</v>
      </c>
    </row>
    <row r="6483" spans="1:6" ht="15.75" customHeight="1" x14ac:dyDescent="0.2">
      <c r="A6483">
        <v>6482</v>
      </c>
      <c r="B6483" s="47">
        <f ca="1">IF('Inputs and Results'!$C$15='Inputs and Results'!$C$13, 'Inputs and Results'!$C$13, IF(E6483 &lt;= ('Inputs and Results'!$C$14-'Inputs and Results'!$C$13)/('Inputs and Results'!$C$15-'Inputs and Results'!$C$13), 'Inputs and Results'!$C$13 + SQRT(E6483*('Inputs and Results'!$C$15-'Inputs and Results'!$C$13)*('Inputs and Results'!$C$14-'Inputs and Results'!$C$13)), 'Inputs and Results'!$C$15 - SQRT((1-E6483)*('Inputs and Results'!$C$15-'Inputs and Results'!$C$13)*('Inputs and Results'!$C$15-'Inputs and Results'!$C$14))))</f>
        <v>2.281614828514249</v>
      </c>
      <c r="C6483" s="47">
        <f ca="1">IF('Inputs and Results'!$G$15='Inputs and Results'!$G$13, 'Inputs and Results'!$G$13, IF(F6483 &lt;= ('Inputs and Results'!$G$14-'Inputs and Results'!$G$13)/('Inputs and Results'!$G$15-'Inputs and Results'!$G$13), 'Inputs and Results'!$G$13 + SQRT(F6483*('Inputs and Results'!$G$15-'Inputs and Results'!$G$13)*('Inputs and Results'!$G$14-'Inputs and Results'!$G$13)), 'Inputs and Results'!$G$15 - SQRT((1-F6483)*('Inputs and Results'!$G$15-'Inputs and Results'!$G$13)*('Inputs and Results'!$G$15-'Inputs and Results'!$G$14))))</f>
        <v>404.99878320506991</v>
      </c>
      <c r="D6483">
        <f t="shared" ca="1" si="425"/>
        <v>924.0512292909151</v>
      </c>
      <c r="E6483">
        <f t="shared" ca="1" si="426"/>
        <v>0.94265808282104313</v>
      </c>
      <c r="F6483">
        <f t="shared" ca="1" si="426"/>
        <v>0.25489697538150191</v>
      </c>
    </row>
    <row r="6484" spans="1:6" ht="15.75" customHeight="1" x14ac:dyDescent="0.2">
      <c r="A6484">
        <v>6483</v>
      </c>
      <c r="B6484" s="47">
        <f ca="1">IF('Inputs and Results'!$C$15='Inputs and Results'!$C$13, 'Inputs and Results'!$C$13, IF(E6484 &lt;= ('Inputs and Results'!$C$14-'Inputs and Results'!$C$13)/('Inputs and Results'!$C$15-'Inputs and Results'!$C$13), 'Inputs and Results'!$C$13 + SQRT(E6484*('Inputs and Results'!$C$15-'Inputs and Results'!$C$13)*('Inputs and Results'!$C$14-'Inputs and Results'!$C$13)), 'Inputs and Results'!$C$15 - SQRT((1-E6484)*('Inputs and Results'!$C$15-'Inputs and Results'!$C$13)*('Inputs and Results'!$C$15-'Inputs and Results'!$C$14))))</f>
        <v>0.92535050082873305</v>
      </c>
      <c r="C6484" s="47">
        <f ca="1">IF('Inputs and Results'!$G$15='Inputs and Results'!$G$13, 'Inputs and Results'!$G$13, IF(F6484 &lt;= ('Inputs and Results'!$G$14-'Inputs and Results'!$G$13)/('Inputs and Results'!$G$15-'Inputs and Results'!$G$13), 'Inputs and Results'!$G$13 + SQRT(F6484*('Inputs and Results'!$G$15-'Inputs and Results'!$G$13)*('Inputs and Results'!$G$14-'Inputs and Results'!$G$13)), 'Inputs and Results'!$G$15 - SQRT((1-F6484)*('Inputs and Results'!$G$15-'Inputs and Results'!$G$13)*('Inputs and Results'!$G$15-'Inputs and Results'!$G$14))))</f>
        <v>379.11831650657052</v>
      </c>
      <c r="D6484">
        <f t="shared" ca="1" si="425"/>
        <v>350.81732405270117</v>
      </c>
      <c r="E6484">
        <f t="shared" ca="1" si="426"/>
        <v>0.52175882839871224</v>
      </c>
      <c r="F6484">
        <f t="shared" ca="1" si="426"/>
        <v>0.20559518073872063</v>
      </c>
    </row>
    <row r="6485" spans="1:6" ht="15.75" customHeight="1" x14ac:dyDescent="0.2">
      <c r="A6485">
        <v>6484</v>
      </c>
      <c r="B6485" s="47">
        <f ca="1">IF('Inputs and Results'!$C$15='Inputs and Results'!$C$13, 'Inputs and Results'!$C$13, IF(E6485 &lt;= ('Inputs and Results'!$C$14-'Inputs and Results'!$C$13)/('Inputs and Results'!$C$15-'Inputs and Results'!$C$13), 'Inputs and Results'!$C$13 + SQRT(E6485*('Inputs and Results'!$C$15-'Inputs and Results'!$C$13)*('Inputs and Results'!$C$14-'Inputs and Results'!$C$13)), 'Inputs and Results'!$C$15 - SQRT((1-E6485)*('Inputs and Results'!$C$15-'Inputs and Results'!$C$13)*('Inputs and Results'!$C$15-'Inputs and Results'!$C$14))))</f>
        <v>1.4944658751053792</v>
      </c>
      <c r="C6485" s="47">
        <f ca="1">IF('Inputs and Results'!$G$15='Inputs and Results'!$G$13, 'Inputs and Results'!$G$13, IF(F6485 &lt;= ('Inputs and Results'!$G$14-'Inputs and Results'!$G$13)/('Inputs and Results'!$G$15-'Inputs and Results'!$G$13), 'Inputs and Results'!$G$13 + SQRT(F6485*('Inputs and Results'!$G$15-'Inputs and Results'!$G$13)*('Inputs and Results'!$G$14-'Inputs and Results'!$G$13)), 'Inputs and Results'!$G$15 - SQRT((1-F6485)*('Inputs and Results'!$G$15-'Inputs and Results'!$G$13)*('Inputs and Results'!$G$15-'Inputs and Results'!$G$14))))</f>
        <v>481.3656508637639</v>
      </c>
      <c r="D6485">
        <f t="shared" ca="1" si="425"/>
        <v>719.38453866378541</v>
      </c>
      <c r="E6485">
        <f t="shared" ca="1" si="426"/>
        <v>0.74815188875308758</v>
      </c>
      <c r="F6485">
        <f t="shared" ca="1" si="426"/>
        <v>0.39116910434833774</v>
      </c>
    </row>
    <row r="6486" spans="1:6" ht="15.75" customHeight="1" x14ac:dyDescent="0.2">
      <c r="A6486">
        <v>6485</v>
      </c>
      <c r="B6486" s="47">
        <f ca="1">IF('Inputs and Results'!$C$15='Inputs and Results'!$C$13, 'Inputs and Results'!$C$13, IF(E6486 &lt;= ('Inputs and Results'!$C$14-'Inputs and Results'!$C$13)/('Inputs and Results'!$C$15-'Inputs and Results'!$C$13), 'Inputs and Results'!$C$13 + SQRT(E6486*('Inputs and Results'!$C$15-'Inputs and Results'!$C$13)*('Inputs and Results'!$C$14-'Inputs and Results'!$C$13)), 'Inputs and Results'!$C$15 - SQRT((1-E6486)*('Inputs and Results'!$C$15-'Inputs and Results'!$C$13)*('Inputs and Results'!$C$15-'Inputs and Results'!$C$14))))</f>
        <v>7.7875421681160795E-2</v>
      </c>
      <c r="C6486" s="47">
        <f ca="1">IF('Inputs and Results'!$G$15='Inputs and Results'!$G$13, 'Inputs and Results'!$G$13, IF(F6486 &lt;= ('Inputs and Results'!$G$14-'Inputs and Results'!$G$13)/('Inputs and Results'!$G$15-'Inputs and Results'!$G$13), 'Inputs and Results'!$G$13 + SQRT(F6486*('Inputs and Results'!$G$15-'Inputs and Results'!$G$13)*('Inputs and Results'!$G$14-'Inputs and Results'!$G$13)), 'Inputs and Results'!$G$15 - SQRT((1-F6486)*('Inputs and Results'!$G$15-'Inputs and Results'!$G$13)*('Inputs and Results'!$G$15-'Inputs and Results'!$G$14))))</f>
        <v>557.15956018564077</v>
      </c>
      <c r="D6486">
        <f t="shared" ca="1" si="425"/>
        <v>43.389035693146859</v>
      </c>
      <c r="E6486">
        <f t="shared" ca="1" si="426"/>
        <v>5.1243105420549662E-2</v>
      </c>
      <c r="F6486">
        <f t="shared" ca="1" si="426"/>
        <v>0.51282261637822413</v>
      </c>
    </row>
    <row r="6487" spans="1:6" ht="15.75" customHeight="1" x14ac:dyDescent="0.2">
      <c r="A6487">
        <v>6486</v>
      </c>
      <c r="B6487" s="47">
        <f ca="1">IF('Inputs and Results'!$C$15='Inputs and Results'!$C$13, 'Inputs and Results'!$C$13, IF(E6487 &lt;= ('Inputs and Results'!$C$14-'Inputs and Results'!$C$13)/('Inputs and Results'!$C$15-'Inputs and Results'!$C$13), 'Inputs and Results'!$C$13 + SQRT(E6487*('Inputs and Results'!$C$15-'Inputs and Results'!$C$13)*('Inputs and Results'!$C$14-'Inputs and Results'!$C$13)), 'Inputs and Results'!$C$15 - SQRT((1-E6487)*('Inputs and Results'!$C$15-'Inputs and Results'!$C$13)*('Inputs and Results'!$C$15-'Inputs and Results'!$C$14))))</f>
        <v>0.43087055983008282</v>
      </c>
      <c r="C6487" s="47">
        <f ca="1">IF('Inputs and Results'!$G$15='Inputs and Results'!$G$13, 'Inputs and Results'!$G$13, IF(F6487 &lt;= ('Inputs and Results'!$G$14-'Inputs and Results'!$G$13)/('Inputs and Results'!$G$15-'Inputs and Results'!$G$13), 'Inputs and Results'!$G$13 + SQRT(F6487*('Inputs and Results'!$G$15-'Inputs and Results'!$G$13)*('Inputs and Results'!$G$14-'Inputs and Results'!$G$13)), 'Inputs and Results'!$G$15 - SQRT((1-F6487)*('Inputs and Results'!$G$15-'Inputs and Results'!$G$13)*('Inputs and Results'!$G$15-'Inputs and Results'!$G$14))))</f>
        <v>342.2255345290414</v>
      </c>
      <c r="D6487">
        <f t="shared" ca="1" si="425"/>
        <v>147.4549076506774</v>
      </c>
      <c r="E6487">
        <f t="shared" ca="1" si="426"/>
        <v>0.26661932440580083</v>
      </c>
      <c r="F6487">
        <f t="shared" ca="1" si="426"/>
        <v>0.13258492148577028</v>
      </c>
    </row>
    <row r="6488" spans="1:6" ht="15.75" customHeight="1" x14ac:dyDescent="0.2">
      <c r="A6488">
        <v>6487</v>
      </c>
      <c r="B6488" s="47">
        <f ca="1">IF('Inputs and Results'!$C$15='Inputs and Results'!$C$13, 'Inputs and Results'!$C$13, IF(E6488 &lt;= ('Inputs and Results'!$C$14-'Inputs and Results'!$C$13)/('Inputs and Results'!$C$15-'Inputs and Results'!$C$13), 'Inputs and Results'!$C$13 + SQRT(E6488*('Inputs and Results'!$C$15-'Inputs and Results'!$C$13)*('Inputs and Results'!$C$14-'Inputs and Results'!$C$13)), 'Inputs and Results'!$C$15 - SQRT((1-E6488)*('Inputs and Results'!$C$15-'Inputs and Results'!$C$13)*('Inputs and Results'!$C$15-'Inputs and Results'!$C$14))))</f>
        <v>0.42160120531514389</v>
      </c>
      <c r="C6488" s="47">
        <f ca="1">IF('Inputs and Results'!$G$15='Inputs and Results'!$G$13, 'Inputs and Results'!$G$13, IF(F6488 &lt;= ('Inputs and Results'!$G$14-'Inputs and Results'!$G$13)/('Inputs and Results'!$G$15-'Inputs and Results'!$G$13), 'Inputs and Results'!$G$13 + SQRT(F6488*('Inputs and Results'!$G$15-'Inputs and Results'!$G$13)*('Inputs and Results'!$G$14-'Inputs and Results'!$G$13)), 'Inputs and Results'!$G$15 - SQRT((1-F6488)*('Inputs and Results'!$G$15-'Inputs and Results'!$G$13)*('Inputs and Results'!$G$15-'Inputs and Results'!$G$14))))</f>
        <v>413.34469757587146</v>
      </c>
      <c r="D6488">
        <f t="shared" ca="1" si="425"/>
        <v>174.26662270861104</v>
      </c>
      <c r="E6488">
        <f t="shared" ca="1" si="426"/>
        <v>0.26131773950752013</v>
      </c>
      <c r="F6488">
        <f t="shared" ca="1" si="426"/>
        <v>0.27045902658325038</v>
      </c>
    </row>
    <row r="6489" spans="1:6" ht="15.75" customHeight="1" x14ac:dyDescent="0.2">
      <c r="A6489">
        <v>6488</v>
      </c>
      <c r="B6489" s="47">
        <f ca="1">IF('Inputs and Results'!$C$15='Inputs and Results'!$C$13, 'Inputs and Results'!$C$13, IF(E6489 &lt;= ('Inputs and Results'!$C$14-'Inputs and Results'!$C$13)/('Inputs and Results'!$C$15-'Inputs and Results'!$C$13), 'Inputs and Results'!$C$13 + SQRT(E6489*('Inputs and Results'!$C$15-'Inputs and Results'!$C$13)*('Inputs and Results'!$C$14-'Inputs and Results'!$C$13)), 'Inputs and Results'!$C$15 - SQRT((1-E6489)*('Inputs and Results'!$C$15-'Inputs and Results'!$C$13)*('Inputs and Results'!$C$15-'Inputs and Results'!$C$14))))</f>
        <v>0.919353113218496</v>
      </c>
      <c r="C6489" s="47">
        <f ca="1">IF('Inputs and Results'!$G$15='Inputs and Results'!$G$13, 'Inputs and Results'!$G$13, IF(F6489 &lt;= ('Inputs and Results'!$G$14-'Inputs and Results'!$G$13)/('Inputs and Results'!$G$15-'Inputs and Results'!$G$13), 'Inputs and Results'!$G$13 + SQRT(F6489*('Inputs and Results'!$G$15-'Inputs and Results'!$G$13)*('Inputs and Results'!$G$14-'Inputs and Results'!$G$13)), 'Inputs and Results'!$G$15 - SQRT((1-F6489)*('Inputs and Results'!$G$15-'Inputs and Results'!$G$13)*('Inputs and Results'!$G$15-'Inputs and Results'!$G$14))))</f>
        <v>557.08365893576627</v>
      </c>
      <c r="D6489">
        <f t="shared" ca="1" si="425"/>
        <v>512.15659616574749</v>
      </c>
      <c r="E6489">
        <f t="shared" ca="1" si="426"/>
        <v>0.51898983694738166</v>
      </c>
      <c r="F6489">
        <f t="shared" ca="1" si="426"/>
        <v>0.51270756588349053</v>
      </c>
    </row>
    <row r="6490" spans="1:6" ht="15.75" customHeight="1" x14ac:dyDescent="0.2">
      <c r="A6490">
        <v>6489</v>
      </c>
      <c r="B6490" s="47">
        <f ca="1">IF('Inputs and Results'!$C$15='Inputs and Results'!$C$13, 'Inputs and Results'!$C$13, IF(E6490 &lt;= ('Inputs and Results'!$C$14-'Inputs and Results'!$C$13)/('Inputs and Results'!$C$15-'Inputs and Results'!$C$13), 'Inputs and Results'!$C$13 + SQRT(E6490*('Inputs and Results'!$C$15-'Inputs and Results'!$C$13)*('Inputs and Results'!$C$14-'Inputs and Results'!$C$13)), 'Inputs and Results'!$C$15 - SQRT((1-E6490)*('Inputs and Results'!$C$15-'Inputs and Results'!$C$13)*('Inputs and Results'!$C$15-'Inputs and Results'!$C$14))))</f>
        <v>2.9364138418949817</v>
      </c>
      <c r="C6490" s="47">
        <f ca="1">IF('Inputs and Results'!$G$15='Inputs and Results'!$G$13, 'Inputs and Results'!$G$13, IF(F6490 &lt;= ('Inputs and Results'!$G$14-'Inputs and Results'!$G$13)/('Inputs and Results'!$G$15-'Inputs and Results'!$G$13), 'Inputs and Results'!$G$13 + SQRT(F6490*('Inputs and Results'!$G$15-'Inputs and Results'!$G$13)*('Inputs and Results'!$G$14-'Inputs and Results'!$G$13)), 'Inputs and Results'!$G$15 - SQRT((1-F6490)*('Inputs and Results'!$G$15-'Inputs and Results'!$G$13)*('Inputs and Results'!$G$15-'Inputs and Results'!$G$14))))</f>
        <v>564.65678409204202</v>
      </c>
      <c r="D6490">
        <f t="shared" ca="1" si="425"/>
        <v>1658.0659967277782</v>
      </c>
      <c r="E6490">
        <f t="shared" ca="1" si="426"/>
        <v>0.99955075561082707</v>
      </c>
      <c r="F6490">
        <f t="shared" ca="1" si="426"/>
        <v>0.52411991167573113</v>
      </c>
    </row>
    <row r="6491" spans="1:6" ht="15.75" customHeight="1" x14ac:dyDescent="0.2">
      <c r="A6491">
        <v>6490</v>
      </c>
      <c r="B6491" s="47">
        <f ca="1">IF('Inputs and Results'!$C$15='Inputs and Results'!$C$13, 'Inputs and Results'!$C$13, IF(E6491 &lt;= ('Inputs and Results'!$C$14-'Inputs and Results'!$C$13)/('Inputs and Results'!$C$15-'Inputs and Results'!$C$13), 'Inputs and Results'!$C$13 + SQRT(E6491*('Inputs and Results'!$C$15-'Inputs and Results'!$C$13)*('Inputs and Results'!$C$14-'Inputs and Results'!$C$13)), 'Inputs and Results'!$C$15 - SQRT((1-E6491)*('Inputs and Results'!$C$15-'Inputs and Results'!$C$13)*('Inputs and Results'!$C$15-'Inputs and Results'!$C$14))))</f>
        <v>0.83017191401572665</v>
      </c>
      <c r="C6491" s="47">
        <f ca="1">IF('Inputs and Results'!$G$15='Inputs and Results'!$G$13, 'Inputs and Results'!$G$13, IF(F6491 &lt;= ('Inputs and Results'!$G$14-'Inputs and Results'!$G$13)/('Inputs and Results'!$G$15-'Inputs and Results'!$G$13), 'Inputs and Results'!$G$13 + SQRT(F6491*('Inputs and Results'!$G$15-'Inputs and Results'!$G$13)*('Inputs and Results'!$G$14-'Inputs and Results'!$G$13)), 'Inputs and Results'!$G$15 - SQRT((1-F6491)*('Inputs and Results'!$G$15-'Inputs and Results'!$G$13)*('Inputs and Results'!$G$15-'Inputs and Results'!$G$14))))</f>
        <v>351.94580281349863</v>
      </c>
      <c r="D6491">
        <f t="shared" ca="1" si="425"/>
        <v>292.17552075148365</v>
      </c>
      <c r="E6491">
        <f t="shared" ca="1" si="426"/>
        <v>0.47687178636375838</v>
      </c>
      <c r="F6491">
        <f t="shared" ca="1" si="426"/>
        <v>0.15213256448858137</v>
      </c>
    </row>
    <row r="6492" spans="1:6" ht="15.75" customHeight="1" x14ac:dyDescent="0.2">
      <c r="A6492">
        <v>6491</v>
      </c>
      <c r="B6492" s="47">
        <f ca="1">IF('Inputs and Results'!$C$15='Inputs and Results'!$C$13, 'Inputs and Results'!$C$13, IF(E6492 &lt;= ('Inputs and Results'!$C$14-'Inputs and Results'!$C$13)/('Inputs and Results'!$C$15-'Inputs and Results'!$C$13), 'Inputs and Results'!$C$13 + SQRT(E6492*('Inputs and Results'!$C$15-'Inputs and Results'!$C$13)*('Inputs and Results'!$C$14-'Inputs and Results'!$C$13)), 'Inputs and Results'!$C$15 - SQRT((1-E6492)*('Inputs and Results'!$C$15-'Inputs and Results'!$C$13)*('Inputs and Results'!$C$15-'Inputs and Results'!$C$14))))</f>
        <v>0.34501491583593813</v>
      </c>
      <c r="C6492" s="47">
        <f ca="1">IF('Inputs and Results'!$G$15='Inputs and Results'!$G$13, 'Inputs and Results'!$G$13, IF(F6492 &lt;= ('Inputs and Results'!$G$14-'Inputs and Results'!$G$13)/('Inputs and Results'!$G$15-'Inputs and Results'!$G$13), 'Inputs and Results'!$G$13 + SQRT(F6492*('Inputs and Results'!$G$15-'Inputs and Results'!$G$13)*('Inputs and Results'!$G$14-'Inputs and Results'!$G$13)), 'Inputs and Results'!$G$15 - SQRT((1-F6492)*('Inputs and Results'!$G$15-'Inputs and Results'!$G$13)*('Inputs and Results'!$G$15-'Inputs and Results'!$G$14))))</f>
        <v>346.25985281028943</v>
      </c>
      <c r="D6492">
        <f t="shared" ca="1" si="425"/>
        <v>119.46481397470633</v>
      </c>
      <c r="E6492">
        <f t="shared" ca="1" si="426"/>
        <v>0.2167838003184831</v>
      </c>
      <c r="F6492">
        <f t="shared" ca="1" si="426"/>
        <v>0.14072505464424767</v>
      </c>
    </row>
    <row r="6493" spans="1:6" ht="15.75" customHeight="1" x14ac:dyDescent="0.2">
      <c r="A6493">
        <v>6492</v>
      </c>
      <c r="B6493" s="47">
        <f ca="1">IF('Inputs and Results'!$C$15='Inputs and Results'!$C$13, 'Inputs and Results'!$C$13, IF(E6493 &lt;= ('Inputs and Results'!$C$14-'Inputs and Results'!$C$13)/('Inputs and Results'!$C$15-'Inputs and Results'!$C$13), 'Inputs and Results'!$C$13 + SQRT(E6493*('Inputs and Results'!$C$15-'Inputs and Results'!$C$13)*('Inputs and Results'!$C$14-'Inputs and Results'!$C$13)), 'Inputs and Results'!$C$15 - SQRT((1-E6493)*('Inputs and Results'!$C$15-'Inputs and Results'!$C$13)*('Inputs and Results'!$C$15-'Inputs and Results'!$C$14))))</f>
        <v>0.19664043234761452</v>
      </c>
      <c r="C6493" s="47">
        <f ca="1">IF('Inputs and Results'!$G$15='Inputs and Results'!$G$13, 'Inputs and Results'!$G$13, IF(F6493 &lt;= ('Inputs and Results'!$G$14-'Inputs and Results'!$G$13)/('Inputs and Results'!$G$15-'Inputs and Results'!$G$13), 'Inputs and Results'!$G$13 + SQRT(F6493*('Inputs and Results'!$G$15-'Inputs and Results'!$G$13)*('Inputs and Results'!$G$14-'Inputs and Results'!$G$13)), 'Inputs and Results'!$G$15 - SQRT((1-F6493)*('Inputs and Results'!$G$15-'Inputs and Results'!$G$13)*('Inputs and Results'!$G$15-'Inputs and Results'!$G$14))))</f>
        <v>602.08181650017764</v>
      </c>
      <c r="D6493">
        <f t="shared" ca="1" si="425"/>
        <v>118.39362870523205</v>
      </c>
      <c r="E6493">
        <f t="shared" ca="1" si="426"/>
        <v>0.12679723716131452</v>
      </c>
      <c r="F6493">
        <f t="shared" ca="1" si="426"/>
        <v>0.5785323343722748</v>
      </c>
    </row>
    <row r="6494" spans="1:6" ht="15.75" customHeight="1" x14ac:dyDescent="0.2">
      <c r="A6494">
        <v>6493</v>
      </c>
      <c r="B6494" s="47">
        <f ca="1">IF('Inputs and Results'!$C$15='Inputs and Results'!$C$13, 'Inputs and Results'!$C$13, IF(E6494 &lt;= ('Inputs and Results'!$C$14-'Inputs and Results'!$C$13)/('Inputs and Results'!$C$15-'Inputs and Results'!$C$13), 'Inputs and Results'!$C$13 + SQRT(E6494*('Inputs and Results'!$C$15-'Inputs and Results'!$C$13)*('Inputs and Results'!$C$14-'Inputs and Results'!$C$13)), 'Inputs and Results'!$C$15 - SQRT((1-E6494)*('Inputs and Results'!$C$15-'Inputs and Results'!$C$13)*('Inputs and Results'!$C$15-'Inputs and Results'!$C$14))))</f>
        <v>0.28827428956462287</v>
      </c>
      <c r="C6494" s="47">
        <f ca="1">IF('Inputs and Results'!$G$15='Inputs and Results'!$G$13, 'Inputs and Results'!$G$13, IF(F6494 &lt;= ('Inputs and Results'!$G$14-'Inputs and Results'!$G$13)/('Inputs and Results'!$G$15-'Inputs and Results'!$G$13), 'Inputs and Results'!$G$13 + SQRT(F6494*('Inputs and Results'!$G$15-'Inputs and Results'!$G$13)*('Inputs and Results'!$G$14-'Inputs and Results'!$G$13)), 'Inputs and Results'!$G$15 - SQRT((1-F6494)*('Inputs and Results'!$G$15-'Inputs and Results'!$G$13)*('Inputs and Results'!$G$15-'Inputs and Results'!$G$14))))</f>
        <v>331.25372502989774</v>
      </c>
      <c r="D6494">
        <f t="shared" ca="1" si="425"/>
        <v>95.4919322486287</v>
      </c>
      <c r="E6494">
        <f t="shared" ca="1" si="426"/>
        <v>0.1829492968181945</v>
      </c>
      <c r="F6494">
        <f t="shared" ca="1" si="426"/>
        <v>0.11025275803170487</v>
      </c>
    </row>
    <row r="6495" spans="1:6" ht="15.75" customHeight="1" x14ac:dyDescent="0.2">
      <c r="A6495">
        <v>6494</v>
      </c>
      <c r="B6495" s="47">
        <f ca="1">IF('Inputs and Results'!$C$15='Inputs and Results'!$C$13, 'Inputs and Results'!$C$13, IF(E6495 &lt;= ('Inputs and Results'!$C$14-'Inputs and Results'!$C$13)/('Inputs and Results'!$C$15-'Inputs and Results'!$C$13), 'Inputs and Results'!$C$13 + SQRT(E6495*('Inputs and Results'!$C$15-'Inputs and Results'!$C$13)*('Inputs and Results'!$C$14-'Inputs and Results'!$C$13)), 'Inputs and Results'!$C$15 - SQRT((1-E6495)*('Inputs and Results'!$C$15-'Inputs and Results'!$C$13)*('Inputs and Results'!$C$15-'Inputs and Results'!$C$14))))</f>
        <v>0.62391170552997188</v>
      </c>
      <c r="C6495" s="47">
        <f ca="1">IF('Inputs and Results'!$G$15='Inputs and Results'!$G$13, 'Inputs and Results'!$G$13, IF(F6495 &lt;= ('Inputs and Results'!$G$14-'Inputs and Results'!$G$13)/('Inputs and Results'!$G$15-'Inputs and Results'!$G$13), 'Inputs and Results'!$G$13 + SQRT(F6495*('Inputs and Results'!$G$15-'Inputs and Results'!$G$13)*('Inputs and Results'!$G$14-'Inputs and Results'!$G$13)), 'Inputs and Results'!$G$15 - SQRT((1-F6495)*('Inputs and Results'!$G$15-'Inputs and Results'!$G$13)*('Inputs and Results'!$G$15-'Inputs and Results'!$G$14))))</f>
        <v>727.73818584808248</v>
      </c>
      <c r="D6495">
        <f t="shared" ca="1" si="425"/>
        <v>454.04437271176477</v>
      </c>
      <c r="E6495">
        <f t="shared" ca="1" si="426"/>
        <v>0.3726893796536126</v>
      </c>
      <c r="F6495">
        <f t="shared" ca="1" si="426"/>
        <v>0.7370662098318046</v>
      </c>
    </row>
    <row r="6496" spans="1:6" ht="15.75" customHeight="1" x14ac:dyDescent="0.2">
      <c r="A6496">
        <v>6495</v>
      </c>
      <c r="B6496" s="47">
        <f ca="1">IF('Inputs and Results'!$C$15='Inputs and Results'!$C$13, 'Inputs and Results'!$C$13, IF(E6496 &lt;= ('Inputs and Results'!$C$14-'Inputs and Results'!$C$13)/('Inputs and Results'!$C$15-'Inputs and Results'!$C$13), 'Inputs and Results'!$C$13 + SQRT(E6496*('Inputs and Results'!$C$15-'Inputs and Results'!$C$13)*('Inputs and Results'!$C$14-'Inputs and Results'!$C$13)), 'Inputs and Results'!$C$15 - SQRT((1-E6496)*('Inputs and Results'!$C$15-'Inputs and Results'!$C$13)*('Inputs and Results'!$C$15-'Inputs and Results'!$C$14))))</f>
        <v>0.53765214649872251</v>
      </c>
      <c r="C6496" s="47">
        <f ca="1">IF('Inputs and Results'!$G$15='Inputs and Results'!$G$13, 'Inputs and Results'!$G$13, IF(F6496 &lt;= ('Inputs and Results'!$G$14-'Inputs and Results'!$G$13)/('Inputs and Results'!$G$15-'Inputs and Results'!$G$13), 'Inputs and Results'!$G$13 + SQRT(F6496*('Inputs and Results'!$G$15-'Inputs and Results'!$G$13)*('Inputs and Results'!$G$14-'Inputs and Results'!$G$13)), 'Inputs and Results'!$G$15 - SQRT((1-F6496)*('Inputs and Results'!$G$15-'Inputs and Results'!$G$13)*('Inputs and Results'!$G$15-'Inputs and Results'!$G$14))))</f>
        <v>859.45694438752753</v>
      </c>
      <c r="D6496">
        <f t="shared" ca="1" si="425"/>
        <v>462.08887097318734</v>
      </c>
      <c r="E6496">
        <f t="shared" ca="1" si="426"/>
        <v>0.32631589426196117</v>
      </c>
      <c r="F6496">
        <f t="shared" ca="1" si="426"/>
        <v>0.86328228330641932</v>
      </c>
    </row>
    <row r="6497" spans="1:6" ht="15.75" customHeight="1" x14ac:dyDescent="0.2">
      <c r="A6497">
        <v>6496</v>
      </c>
      <c r="B6497" s="47">
        <f ca="1">IF('Inputs and Results'!$C$15='Inputs and Results'!$C$13, 'Inputs and Results'!$C$13, IF(E6497 &lt;= ('Inputs and Results'!$C$14-'Inputs and Results'!$C$13)/('Inputs and Results'!$C$15-'Inputs and Results'!$C$13), 'Inputs and Results'!$C$13 + SQRT(E6497*('Inputs and Results'!$C$15-'Inputs and Results'!$C$13)*('Inputs and Results'!$C$14-'Inputs and Results'!$C$13)), 'Inputs and Results'!$C$15 - SQRT((1-E6497)*('Inputs and Results'!$C$15-'Inputs and Results'!$C$13)*('Inputs and Results'!$C$15-'Inputs and Results'!$C$14))))</f>
        <v>2.7276384950334727</v>
      </c>
      <c r="C6497" s="47">
        <f ca="1">IF('Inputs and Results'!$G$15='Inputs and Results'!$G$13, 'Inputs and Results'!$G$13, IF(F6497 &lt;= ('Inputs and Results'!$G$14-'Inputs and Results'!$G$13)/('Inputs and Results'!$G$15-'Inputs and Results'!$G$13), 'Inputs and Results'!$G$13 + SQRT(F6497*('Inputs and Results'!$G$15-'Inputs and Results'!$G$13)*('Inputs and Results'!$G$14-'Inputs and Results'!$G$13)), 'Inputs and Results'!$G$15 - SQRT((1-F6497)*('Inputs and Results'!$G$15-'Inputs and Results'!$G$13)*('Inputs and Results'!$G$15-'Inputs and Results'!$G$14))))</f>
        <v>470.12619243176403</v>
      </c>
      <c r="D6497">
        <f t="shared" ca="1" si="425"/>
        <v>1282.3343000003936</v>
      </c>
      <c r="E6497">
        <f t="shared" ca="1" si="426"/>
        <v>0.99175769006804093</v>
      </c>
      <c r="F6497">
        <f t="shared" ca="1" si="426"/>
        <v>0.37197591843101863</v>
      </c>
    </row>
    <row r="6498" spans="1:6" ht="15.75" customHeight="1" x14ac:dyDescent="0.2">
      <c r="A6498">
        <v>6497</v>
      </c>
      <c r="B6498" s="47">
        <f ca="1">IF('Inputs and Results'!$C$15='Inputs and Results'!$C$13, 'Inputs and Results'!$C$13, IF(E6498 &lt;= ('Inputs and Results'!$C$14-'Inputs and Results'!$C$13)/('Inputs and Results'!$C$15-'Inputs and Results'!$C$13), 'Inputs and Results'!$C$13 + SQRT(E6498*('Inputs and Results'!$C$15-'Inputs and Results'!$C$13)*('Inputs and Results'!$C$14-'Inputs and Results'!$C$13)), 'Inputs and Results'!$C$15 - SQRT((1-E6498)*('Inputs and Results'!$C$15-'Inputs and Results'!$C$13)*('Inputs and Results'!$C$15-'Inputs and Results'!$C$14))))</f>
        <v>1.2171245983872505</v>
      </c>
      <c r="C6498" s="47">
        <f ca="1">IF('Inputs and Results'!$G$15='Inputs and Results'!$G$13, 'Inputs and Results'!$G$13, IF(F6498 &lt;= ('Inputs and Results'!$G$14-'Inputs and Results'!$G$13)/('Inputs and Results'!$G$15-'Inputs and Results'!$G$13), 'Inputs and Results'!$G$13 + SQRT(F6498*('Inputs and Results'!$G$15-'Inputs and Results'!$G$13)*('Inputs and Results'!$G$14-'Inputs and Results'!$G$13)), 'Inputs and Results'!$G$15 - SQRT((1-F6498)*('Inputs and Results'!$G$15-'Inputs and Results'!$G$13)*('Inputs and Results'!$G$15-'Inputs and Results'!$G$14))))</f>
        <v>380.06514840333364</v>
      </c>
      <c r="D6498">
        <f t="shared" ca="1" si="425"/>
        <v>462.58664111139819</v>
      </c>
      <c r="E6498">
        <f t="shared" ca="1" si="426"/>
        <v>0.64681725581379745</v>
      </c>
      <c r="F6498">
        <f t="shared" ca="1" si="426"/>
        <v>0.20742670908050043</v>
      </c>
    </row>
    <row r="6499" spans="1:6" ht="15.75" customHeight="1" x14ac:dyDescent="0.2">
      <c r="A6499">
        <v>6498</v>
      </c>
      <c r="B6499" s="47">
        <f ca="1">IF('Inputs and Results'!$C$15='Inputs and Results'!$C$13, 'Inputs and Results'!$C$13, IF(E6499 &lt;= ('Inputs and Results'!$C$14-'Inputs and Results'!$C$13)/('Inputs and Results'!$C$15-'Inputs and Results'!$C$13), 'Inputs and Results'!$C$13 + SQRT(E6499*('Inputs and Results'!$C$15-'Inputs and Results'!$C$13)*('Inputs and Results'!$C$14-'Inputs and Results'!$C$13)), 'Inputs and Results'!$C$15 - SQRT((1-E6499)*('Inputs and Results'!$C$15-'Inputs and Results'!$C$13)*('Inputs and Results'!$C$15-'Inputs and Results'!$C$14))))</f>
        <v>9.0271305843036664E-2</v>
      </c>
      <c r="C6499" s="47">
        <f ca="1">IF('Inputs and Results'!$G$15='Inputs and Results'!$G$13, 'Inputs and Results'!$G$13, IF(F6499 &lt;= ('Inputs and Results'!$G$14-'Inputs and Results'!$G$13)/('Inputs and Results'!$G$15-'Inputs and Results'!$G$13), 'Inputs and Results'!$G$13 + SQRT(F6499*('Inputs and Results'!$G$15-'Inputs and Results'!$G$13)*('Inputs and Results'!$G$14-'Inputs and Results'!$G$13)), 'Inputs and Results'!$G$15 - SQRT((1-F6499)*('Inputs and Results'!$G$15-'Inputs and Results'!$G$13)*('Inputs and Results'!$G$15-'Inputs and Results'!$G$14))))</f>
        <v>846.27817984021374</v>
      </c>
      <c r="D6499">
        <f t="shared" ca="1" si="425"/>
        <v>76.394636400644316</v>
      </c>
      <c r="E6499">
        <f t="shared" ca="1" si="426"/>
        <v>5.927543626662346E-2</v>
      </c>
      <c r="F6499">
        <f t="shared" ca="1" si="426"/>
        <v>0.8524957812023326</v>
      </c>
    </row>
    <row r="6500" spans="1:6" ht="15.75" customHeight="1" x14ac:dyDescent="0.2">
      <c r="A6500">
        <v>6499</v>
      </c>
      <c r="B6500" s="47">
        <f ca="1">IF('Inputs and Results'!$C$15='Inputs and Results'!$C$13, 'Inputs and Results'!$C$13, IF(E6500 &lt;= ('Inputs and Results'!$C$14-'Inputs and Results'!$C$13)/('Inputs and Results'!$C$15-'Inputs and Results'!$C$13), 'Inputs and Results'!$C$13 + SQRT(E6500*('Inputs and Results'!$C$15-'Inputs and Results'!$C$13)*('Inputs and Results'!$C$14-'Inputs and Results'!$C$13)), 'Inputs and Results'!$C$15 - SQRT((1-E6500)*('Inputs and Results'!$C$15-'Inputs and Results'!$C$13)*('Inputs and Results'!$C$15-'Inputs and Results'!$C$14))))</f>
        <v>0.57015779987304738</v>
      </c>
      <c r="C6500" s="47">
        <f ca="1">IF('Inputs and Results'!$G$15='Inputs and Results'!$G$13, 'Inputs and Results'!$G$13, IF(F6500 &lt;= ('Inputs and Results'!$G$14-'Inputs and Results'!$G$13)/('Inputs and Results'!$G$15-'Inputs and Results'!$G$13), 'Inputs and Results'!$G$13 + SQRT(F6500*('Inputs and Results'!$G$15-'Inputs and Results'!$G$13)*('Inputs and Results'!$G$14-'Inputs and Results'!$G$13)), 'Inputs and Results'!$G$15 - SQRT((1-F6500)*('Inputs and Results'!$G$15-'Inputs and Results'!$G$13)*('Inputs and Results'!$G$15-'Inputs and Results'!$G$14))))</f>
        <v>760.79408358208389</v>
      </c>
      <c r="D6500">
        <f t="shared" ca="1" si="425"/>
        <v>433.77268085159227</v>
      </c>
      <c r="E6500">
        <f t="shared" ca="1" si="426"/>
        <v>0.34398520916469011</v>
      </c>
      <c r="F6500">
        <f t="shared" ca="1" si="426"/>
        <v>0.77258604922834251</v>
      </c>
    </row>
    <row r="6501" spans="1:6" ht="15.75" customHeight="1" x14ac:dyDescent="0.2">
      <c r="A6501">
        <v>6500</v>
      </c>
      <c r="B6501" s="47">
        <f ca="1">IF('Inputs and Results'!$C$15='Inputs and Results'!$C$13, 'Inputs and Results'!$C$13, IF(E6501 &lt;= ('Inputs and Results'!$C$14-'Inputs and Results'!$C$13)/('Inputs and Results'!$C$15-'Inputs and Results'!$C$13), 'Inputs and Results'!$C$13 + SQRT(E6501*('Inputs and Results'!$C$15-'Inputs and Results'!$C$13)*('Inputs and Results'!$C$14-'Inputs and Results'!$C$13)), 'Inputs and Results'!$C$15 - SQRT((1-E6501)*('Inputs and Results'!$C$15-'Inputs and Results'!$C$13)*('Inputs and Results'!$C$15-'Inputs and Results'!$C$14))))</f>
        <v>1.1019567826624197</v>
      </c>
      <c r="C6501" s="47">
        <f ca="1">IF('Inputs and Results'!$G$15='Inputs and Results'!$G$13, 'Inputs and Results'!$G$13, IF(F6501 &lt;= ('Inputs and Results'!$G$14-'Inputs and Results'!$G$13)/('Inputs and Results'!$G$15-'Inputs and Results'!$G$13), 'Inputs and Results'!$G$13 + SQRT(F6501*('Inputs and Results'!$G$15-'Inputs and Results'!$G$13)*('Inputs and Results'!$G$14-'Inputs and Results'!$G$13)), 'Inputs and Results'!$G$15 - SQRT((1-F6501)*('Inputs and Results'!$G$15-'Inputs and Results'!$G$13)*('Inputs and Results'!$G$15-'Inputs and Results'!$G$14))))</f>
        <v>722.11473190647632</v>
      </c>
      <c r="D6501">
        <f t="shared" ca="1" si="425"/>
        <v>795.73922668479645</v>
      </c>
      <c r="E6501">
        <f t="shared" ca="1" si="426"/>
        <v>0.59971466056875633</v>
      </c>
      <c r="F6501">
        <f t="shared" ca="1" si="426"/>
        <v>0.7307671646845425</v>
      </c>
    </row>
    <row r="6502" spans="1:6" ht="15.75" customHeight="1" x14ac:dyDescent="0.2">
      <c r="A6502">
        <v>6501</v>
      </c>
      <c r="B6502" s="47">
        <f ca="1">IF('Inputs and Results'!$C$15='Inputs and Results'!$C$13, 'Inputs and Results'!$C$13, IF(E6502 &lt;= ('Inputs and Results'!$C$14-'Inputs and Results'!$C$13)/('Inputs and Results'!$C$15-'Inputs and Results'!$C$13), 'Inputs and Results'!$C$13 + SQRT(E6502*('Inputs and Results'!$C$15-'Inputs and Results'!$C$13)*('Inputs and Results'!$C$14-'Inputs and Results'!$C$13)), 'Inputs and Results'!$C$15 - SQRT((1-E6502)*('Inputs and Results'!$C$15-'Inputs and Results'!$C$13)*('Inputs and Results'!$C$15-'Inputs and Results'!$C$14))))</f>
        <v>0.91592055895772617</v>
      </c>
      <c r="C6502" s="47">
        <f ca="1">IF('Inputs and Results'!$G$15='Inputs and Results'!$G$13, 'Inputs and Results'!$G$13, IF(F6502 &lt;= ('Inputs and Results'!$G$14-'Inputs and Results'!$G$13)/('Inputs and Results'!$G$15-'Inputs and Results'!$G$13), 'Inputs and Results'!$G$13 + SQRT(F6502*('Inputs and Results'!$G$15-'Inputs and Results'!$G$13)*('Inputs and Results'!$G$14-'Inputs and Results'!$G$13)), 'Inputs and Results'!$G$15 - SQRT((1-F6502)*('Inputs and Results'!$G$15-'Inputs and Results'!$G$13)*('Inputs and Results'!$G$15-'Inputs and Results'!$G$14))))</f>
        <v>446.68622359570838</v>
      </c>
      <c r="D6502">
        <f t="shared" ca="1" si="425"/>
        <v>409.12909559449707</v>
      </c>
      <c r="E6502">
        <f t="shared" ref="E6502:F6521" ca="1" si="427">RAND()</f>
        <v>0.51740143149165829</v>
      </c>
      <c r="F6502">
        <f t="shared" ca="1" si="427"/>
        <v>0.33099007744203002</v>
      </c>
    </row>
    <row r="6503" spans="1:6" ht="15.75" customHeight="1" x14ac:dyDescent="0.2">
      <c r="A6503">
        <v>6502</v>
      </c>
      <c r="B6503" s="47">
        <f ca="1">IF('Inputs and Results'!$C$15='Inputs and Results'!$C$13, 'Inputs and Results'!$C$13, IF(E6503 &lt;= ('Inputs and Results'!$C$14-'Inputs and Results'!$C$13)/('Inputs and Results'!$C$15-'Inputs and Results'!$C$13), 'Inputs and Results'!$C$13 + SQRT(E6503*('Inputs and Results'!$C$15-'Inputs and Results'!$C$13)*('Inputs and Results'!$C$14-'Inputs and Results'!$C$13)), 'Inputs and Results'!$C$15 - SQRT((1-E6503)*('Inputs and Results'!$C$15-'Inputs and Results'!$C$13)*('Inputs and Results'!$C$15-'Inputs and Results'!$C$14))))</f>
        <v>2.5177008278073938</v>
      </c>
      <c r="C6503" s="47">
        <f ca="1">IF('Inputs and Results'!$G$15='Inputs and Results'!$G$13, 'Inputs and Results'!$G$13, IF(F6503 &lt;= ('Inputs and Results'!$G$14-'Inputs and Results'!$G$13)/('Inputs and Results'!$G$15-'Inputs and Results'!$G$13), 'Inputs and Results'!$G$13 + SQRT(F6503*('Inputs and Results'!$G$15-'Inputs and Results'!$G$13)*('Inputs and Results'!$G$14-'Inputs and Results'!$G$13)), 'Inputs and Results'!$G$15 - SQRT((1-F6503)*('Inputs and Results'!$G$15-'Inputs and Results'!$G$13)*('Inputs and Results'!$G$15-'Inputs and Results'!$G$14))))</f>
        <v>708.66290047633299</v>
      </c>
      <c r="D6503">
        <f t="shared" ca="1" si="425"/>
        <v>1784.2011711656523</v>
      </c>
      <c r="E6503">
        <f t="shared" ca="1" si="427"/>
        <v>0.97415416761136964</v>
      </c>
      <c r="F6503">
        <f t="shared" ca="1" si="427"/>
        <v>0.71539675001758951</v>
      </c>
    </row>
    <row r="6504" spans="1:6" ht="15.75" customHeight="1" x14ac:dyDescent="0.2">
      <c r="A6504">
        <v>6503</v>
      </c>
      <c r="B6504" s="47">
        <f ca="1">IF('Inputs and Results'!$C$15='Inputs and Results'!$C$13, 'Inputs and Results'!$C$13, IF(E6504 &lt;= ('Inputs and Results'!$C$14-'Inputs and Results'!$C$13)/('Inputs and Results'!$C$15-'Inputs and Results'!$C$13), 'Inputs and Results'!$C$13 + SQRT(E6504*('Inputs and Results'!$C$15-'Inputs and Results'!$C$13)*('Inputs and Results'!$C$14-'Inputs and Results'!$C$13)), 'Inputs and Results'!$C$15 - SQRT((1-E6504)*('Inputs and Results'!$C$15-'Inputs and Results'!$C$13)*('Inputs and Results'!$C$15-'Inputs and Results'!$C$14))))</f>
        <v>0.54251893097911585</v>
      </c>
      <c r="C6504" s="47">
        <f ca="1">IF('Inputs and Results'!$G$15='Inputs and Results'!$G$13, 'Inputs and Results'!$G$13, IF(F6504 &lt;= ('Inputs and Results'!$G$14-'Inputs and Results'!$G$13)/('Inputs and Results'!$G$15-'Inputs and Results'!$G$13), 'Inputs and Results'!$G$13 + SQRT(F6504*('Inputs and Results'!$G$15-'Inputs and Results'!$G$13)*('Inputs and Results'!$G$14-'Inputs and Results'!$G$13)), 'Inputs and Results'!$G$15 - SQRT((1-F6504)*('Inputs and Results'!$G$15-'Inputs and Results'!$G$13)*('Inputs and Results'!$G$15-'Inputs and Results'!$G$14))))</f>
        <v>563.57807701782326</v>
      </c>
      <c r="D6504">
        <f t="shared" ca="1" si="425"/>
        <v>305.75177586697532</v>
      </c>
      <c r="E6504">
        <f t="shared" ca="1" si="427"/>
        <v>0.32897631060044141</v>
      </c>
      <c r="F6504">
        <f t="shared" ca="1" si="427"/>
        <v>0.52250260945611959</v>
      </c>
    </row>
    <row r="6505" spans="1:6" ht="15.75" customHeight="1" x14ac:dyDescent="0.2">
      <c r="A6505">
        <v>6504</v>
      </c>
      <c r="B6505" s="47">
        <f ca="1">IF('Inputs and Results'!$C$15='Inputs and Results'!$C$13, 'Inputs and Results'!$C$13, IF(E6505 &lt;= ('Inputs and Results'!$C$14-'Inputs and Results'!$C$13)/('Inputs and Results'!$C$15-'Inputs and Results'!$C$13), 'Inputs and Results'!$C$13 + SQRT(E6505*('Inputs and Results'!$C$15-'Inputs and Results'!$C$13)*('Inputs and Results'!$C$14-'Inputs and Results'!$C$13)), 'Inputs and Results'!$C$15 - SQRT((1-E6505)*('Inputs and Results'!$C$15-'Inputs and Results'!$C$13)*('Inputs and Results'!$C$15-'Inputs and Results'!$C$14))))</f>
        <v>1.6077965803420897</v>
      </c>
      <c r="C6505" s="47">
        <f ca="1">IF('Inputs and Results'!$G$15='Inputs and Results'!$G$13, 'Inputs and Results'!$G$13, IF(F6505 &lt;= ('Inputs and Results'!$G$14-'Inputs and Results'!$G$13)/('Inputs and Results'!$G$15-'Inputs and Results'!$G$13), 'Inputs and Results'!$G$13 + SQRT(F6505*('Inputs and Results'!$G$15-'Inputs and Results'!$G$13)*('Inputs and Results'!$G$14-'Inputs and Results'!$G$13)), 'Inputs and Results'!$G$15 - SQRT((1-F6505)*('Inputs and Results'!$G$15-'Inputs and Results'!$G$13)*('Inputs and Results'!$G$15-'Inputs and Results'!$G$14))))</f>
        <v>750.939452117884</v>
      </c>
      <c r="D6505">
        <f t="shared" ca="1" si="425"/>
        <v>1207.3578831590962</v>
      </c>
      <c r="E6505">
        <f t="shared" ca="1" si="427"/>
        <v>0.78464107092142454</v>
      </c>
      <c r="F6505">
        <f t="shared" ca="1" si="427"/>
        <v>0.76226641288951347</v>
      </c>
    </row>
    <row r="6506" spans="1:6" ht="15.75" customHeight="1" x14ac:dyDescent="0.2">
      <c r="A6506">
        <v>6505</v>
      </c>
      <c r="B6506" s="47">
        <f ca="1">IF('Inputs and Results'!$C$15='Inputs and Results'!$C$13, 'Inputs and Results'!$C$13, IF(E6506 &lt;= ('Inputs and Results'!$C$14-'Inputs and Results'!$C$13)/('Inputs and Results'!$C$15-'Inputs and Results'!$C$13), 'Inputs and Results'!$C$13 + SQRT(E6506*('Inputs and Results'!$C$15-'Inputs and Results'!$C$13)*('Inputs and Results'!$C$14-'Inputs and Results'!$C$13)), 'Inputs and Results'!$C$15 - SQRT((1-E6506)*('Inputs and Results'!$C$15-'Inputs and Results'!$C$13)*('Inputs and Results'!$C$15-'Inputs and Results'!$C$14))))</f>
        <v>0.44707648084419116</v>
      </c>
      <c r="C6506" s="47">
        <f ca="1">IF('Inputs and Results'!$G$15='Inputs and Results'!$G$13, 'Inputs and Results'!$G$13, IF(F6506 &lt;= ('Inputs and Results'!$G$14-'Inputs and Results'!$G$13)/('Inputs and Results'!$G$15-'Inputs and Results'!$G$13), 'Inputs and Results'!$G$13 + SQRT(F6506*('Inputs and Results'!$G$15-'Inputs and Results'!$G$13)*('Inputs and Results'!$G$14-'Inputs and Results'!$G$13)), 'Inputs and Results'!$G$15 - SQRT((1-F6506)*('Inputs and Results'!$G$15-'Inputs and Results'!$G$13)*('Inputs and Results'!$G$15-'Inputs and Results'!$G$14))))</f>
        <v>382.45936763785494</v>
      </c>
      <c r="D6506">
        <f t="shared" ca="1" si="425"/>
        <v>170.98858814942693</v>
      </c>
      <c r="E6506">
        <f t="shared" ca="1" si="427"/>
        <v>0.27584238948234663</v>
      </c>
      <c r="F6506">
        <f t="shared" ca="1" si="427"/>
        <v>0.21204859755294081</v>
      </c>
    </row>
    <row r="6507" spans="1:6" ht="15.75" customHeight="1" x14ac:dyDescent="0.2">
      <c r="A6507">
        <v>6506</v>
      </c>
      <c r="B6507" s="47">
        <f ca="1">IF('Inputs and Results'!$C$15='Inputs and Results'!$C$13, 'Inputs and Results'!$C$13, IF(E6507 &lt;= ('Inputs and Results'!$C$14-'Inputs and Results'!$C$13)/('Inputs and Results'!$C$15-'Inputs and Results'!$C$13), 'Inputs and Results'!$C$13 + SQRT(E6507*('Inputs and Results'!$C$15-'Inputs and Results'!$C$13)*('Inputs and Results'!$C$14-'Inputs and Results'!$C$13)), 'Inputs and Results'!$C$15 - SQRT((1-E6507)*('Inputs and Results'!$C$15-'Inputs and Results'!$C$13)*('Inputs and Results'!$C$15-'Inputs and Results'!$C$14))))</f>
        <v>2.3285183292296172</v>
      </c>
      <c r="C6507" s="47">
        <f ca="1">IF('Inputs and Results'!$G$15='Inputs and Results'!$G$13, 'Inputs and Results'!$G$13, IF(F6507 &lt;= ('Inputs and Results'!$G$14-'Inputs and Results'!$G$13)/('Inputs and Results'!$G$15-'Inputs and Results'!$G$13), 'Inputs and Results'!$G$13 + SQRT(F6507*('Inputs and Results'!$G$15-'Inputs and Results'!$G$13)*('Inputs and Results'!$G$14-'Inputs and Results'!$G$13)), 'Inputs and Results'!$G$15 - SQRT((1-F6507)*('Inputs and Results'!$G$15-'Inputs and Results'!$G$13)*('Inputs and Results'!$G$15-'Inputs and Results'!$G$14))))</f>
        <v>804.44936720429848</v>
      </c>
      <c r="D6507">
        <f t="shared" ca="1" si="425"/>
        <v>1873.175096472376</v>
      </c>
      <c r="E6507">
        <f t="shared" ca="1" si="427"/>
        <v>0.94990137397993502</v>
      </c>
      <c r="F6507">
        <f t="shared" ca="1" si="427"/>
        <v>0.81554734667968198</v>
      </c>
    </row>
    <row r="6508" spans="1:6" ht="15.75" customHeight="1" x14ac:dyDescent="0.2">
      <c r="A6508">
        <v>6507</v>
      </c>
      <c r="B6508" s="47">
        <f ca="1">IF('Inputs and Results'!$C$15='Inputs and Results'!$C$13, 'Inputs and Results'!$C$13, IF(E6508 &lt;= ('Inputs and Results'!$C$14-'Inputs and Results'!$C$13)/('Inputs and Results'!$C$15-'Inputs and Results'!$C$13), 'Inputs and Results'!$C$13 + SQRT(E6508*('Inputs and Results'!$C$15-'Inputs and Results'!$C$13)*('Inputs and Results'!$C$14-'Inputs and Results'!$C$13)), 'Inputs and Results'!$C$15 - SQRT((1-E6508)*('Inputs and Results'!$C$15-'Inputs and Results'!$C$13)*('Inputs and Results'!$C$15-'Inputs and Results'!$C$14))))</f>
        <v>1.0755884082354459</v>
      </c>
      <c r="C6508" s="47">
        <f ca="1">IF('Inputs and Results'!$G$15='Inputs and Results'!$G$13, 'Inputs and Results'!$G$13, IF(F6508 &lt;= ('Inputs and Results'!$G$14-'Inputs and Results'!$G$13)/('Inputs and Results'!$G$15-'Inputs and Results'!$G$13), 'Inputs and Results'!$G$13 + SQRT(F6508*('Inputs and Results'!$G$15-'Inputs and Results'!$G$13)*('Inputs and Results'!$G$14-'Inputs and Results'!$G$13)), 'Inputs and Results'!$G$15 - SQRT((1-F6508)*('Inputs and Results'!$G$15-'Inputs and Results'!$G$13)*('Inputs and Results'!$G$15-'Inputs and Results'!$G$14))))</f>
        <v>965.03196531188428</v>
      </c>
      <c r="D6508">
        <f t="shared" ca="1" si="425"/>
        <v>1037.9771954661337</v>
      </c>
      <c r="E6508">
        <f t="shared" ca="1" si="427"/>
        <v>0.58851555838691283</v>
      </c>
      <c r="F6508">
        <f t="shared" ca="1" si="427"/>
        <v>0.93491239243894653</v>
      </c>
    </row>
    <row r="6509" spans="1:6" ht="15.75" customHeight="1" x14ac:dyDescent="0.2">
      <c r="A6509">
        <v>6508</v>
      </c>
      <c r="B6509" s="47">
        <f ca="1">IF('Inputs and Results'!$C$15='Inputs and Results'!$C$13, 'Inputs and Results'!$C$13, IF(E6509 &lt;= ('Inputs and Results'!$C$14-'Inputs and Results'!$C$13)/('Inputs and Results'!$C$15-'Inputs and Results'!$C$13), 'Inputs and Results'!$C$13 + SQRT(E6509*('Inputs and Results'!$C$15-'Inputs and Results'!$C$13)*('Inputs and Results'!$C$14-'Inputs and Results'!$C$13)), 'Inputs and Results'!$C$15 - SQRT((1-E6509)*('Inputs and Results'!$C$15-'Inputs and Results'!$C$13)*('Inputs and Results'!$C$15-'Inputs and Results'!$C$14))))</f>
        <v>1.149288529268873</v>
      </c>
      <c r="C6509" s="47">
        <f ca="1">IF('Inputs and Results'!$G$15='Inputs and Results'!$G$13, 'Inputs and Results'!$G$13, IF(F6509 &lt;= ('Inputs and Results'!$G$14-'Inputs and Results'!$G$13)/('Inputs and Results'!$G$15-'Inputs and Results'!$G$13), 'Inputs and Results'!$G$13 + SQRT(F6509*('Inputs and Results'!$G$15-'Inputs and Results'!$G$13)*('Inputs and Results'!$G$14-'Inputs and Results'!$G$13)), 'Inputs and Results'!$G$15 - SQRT((1-F6509)*('Inputs and Results'!$G$15-'Inputs and Results'!$G$13)*('Inputs and Results'!$G$15-'Inputs and Results'!$G$14))))</f>
        <v>956.13525103585494</v>
      </c>
      <c r="D6509">
        <f t="shared" ca="1" si="425"/>
        <v>1098.8752764451224</v>
      </c>
      <c r="E6509">
        <f t="shared" ca="1" si="427"/>
        <v>0.61942967245602543</v>
      </c>
      <c r="F6509">
        <f t="shared" ca="1" si="427"/>
        <v>0.92989018947758306</v>
      </c>
    </row>
    <row r="6510" spans="1:6" ht="15.75" customHeight="1" x14ac:dyDescent="0.2">
      <c r="A6510">
        <v>6509</v>
      </c>
      <c r="B6510" s="47">
        <f ca="1">IF('Inputs and Results'!$C$15='Inputs and Results'!$C$13, 'Inputs and Results'!$C$13, IF(E6510 &lt;= ('Inputs and Results'!$C$14-'Inputs and Results'!$C$13)/('Inputs and Results'!$C$15-'Inputs and Results'!$C$13), 'Inputs and Results'!$C$13 + SQRT(E6510*('Inputs and Results'!$C$15-'Inputs and Results'!$C$13)*('Inputs and Results'!$C$14-'Inputs and Results'!$C$13)), 'Inputs and Results'!$C$15 - SQRT((1-E6510)*('Inputs and Results'!$C$15-'Inputs and Results'!$C$13)*('Inputs and Results'!$C$15-'Inputs and Results'!$C$14))))</f>
        <v>9.424144763973441E-2</v>
      </c>
      <c r="C6510" s="47">
        <f ca="1">IF('Inputs and Results'!$G$15='Inputs and Results'!$G$13, 'Inputs and Results'!$G$13, IF(F6510 &lt;= ('Inputs and Results'!$G$14-'Inputs and Results'!$G$13)/('Inputs and Results'!$G$15-'Inputs and Results'!$G$13), 'Inputs and Results'!$G$13 + SQRT(F6510*('Inputs and Results'!$G$15-'Inputs and Results'!$G$13)*('Inputs and Results'!$G$14-'Inputs and Results'!$G$13)), 'Inputs and Results'!$G$15 - SQRT((1-F6510)*('Inputs and Results'!$G$15-'Inputs and Results'!$G$13)*('Inputs and Results'!$G$15-'Inputs and Results'!$G$14))))</f>
        <v>379.20853841666622</v>
      </c>
      <c r="D6510">
        <f t="shared" ca="1" si="425"/>
        <v>35.737161617734465</v>
      </c>
      <c r="E6510">
        <f t="shared" ca="1" si="427"/>
        <v>6.1840803931686117E-2</v>
      </c>
      <c r="F6510">
        <f t="shared" ca="1" si="427"/>
        <v>0.20576979489543024</v>
      </c>
    </row>
    <row r="6511" spans="1:6" ht="15.75" customHeight="1" x14ac:dyDescent="0.2">
      <c r="A6511">
        <v>6510</v>
      </c>
      <c r="B6511" s="47">
        <f ca="1">IF('Inputs and Results'!$C$15='Inputs and Results'!$C$13, 'Inputs and Results'!$C$13, IF(E6511 &lt;= ('Inputs and Results'!$C$14-'Inputs and Results'!$C$13)/('Inputs and Results'!$C$15-'Inputs and Results'!$C$13), 'Inputs and Results'!$C$13 + SQRT(E6511*('Inputs and Results'!$C$15-'Inputs and Results'!$C$13)*('Inputs and Results'!$C$14-'Inputs and Results'!$C$13)), 'Inputs and Results'!$C$15 - SQRT((1-E6511)*('Inputs and Results'!$C$15-'Inputs and Results'!$C$13)*('Inputs and Results'!$C$15-'Inputs and Results'!$C$14))))</f>
        <v>1.5381838014915088</v>
      </c>
      <c r="C6511" s="47">
        <f ca="1">IF('Inputs and Results'!$G$15='Inputs and Results'!$G$13, 'Inputs and Results'!$G$13, IF(F6511 &lt;= ('Inputs and Results'!$G$14-'Inputs and Results'!$G$13)/('Inputs and Results'!$G$15-'Inputs and Results'!$G$13), 'Inputs and Results'!$G$13 + SQRT(F6511*('Inputs and Results'!$G$15-'Inputs and Results'!$G$13)*('Inputs and Results'!$G$14-'Inputs and Results'!$G$13)), 'Inputs and Results'!$G$15 - SQRT((1-F6511)*('Inputs and Results'!$G$15-'Inputs and Results'!$G$13)*('Inputs and Results'!$G$15-'Inputs and Results'!$G$14))))</f>
        <v>796.04468343809799</v>
      </c>
      <c r="D6511">
        <f t="shared" ca="1" si="425"/>
        <v>1224.4630373279183</v>
      </c>
      <c r="E6511">
        <f t="shared" ca="1" si="427"/>
        <v>0.76256593353090929</v>
      </c>
      <c r="F6511">
        <f t="shared" ca="1" si="427"/>
        <v>0.80762554771742168</v>
      </c>
    </row>
    <row r="6512" spans="1:6" ht="15.75" customHeight="1" x14ac:dyDescent="0.2">
      <c r="A6512">
        <v>6511</v>
      </c>
      <c r="B6512" s="47">
        <f ca="1">IF('Inputs and Results'!$C$15='Inputs and Results'!$C$13, 'Inputs and Results'!$C$13, IF(E6512 &lt;= ('Inputs and Results'!$C$14-'Inputs and Results'!$C$13)/('Inputs and Results'!$C$15-'Inputs and Results'!$C$13), 'Inputs and Results'!$C$13 + SQRT(E6512*('Inputs and Results'!$C$15-'Inputs and Results'!$C$13)*('Inputs and Results'!$C$14-'Inputs and Results'!$C$13)), 'Inputs and Results'!$C$15 - SQRT((1-E6512)*('Inputs and Results'!$C$15-'Inputs and Results'!$C$13)*('Inputs and Results'!$C$15-'Inputs and Results'!$C$14))))</f>
        <v>0.46908702233662458</v>
      </c>
      <c r="C6512" s="47">
        <f ca="1">IF('Inputs and Results'!$G$15='Inputs and Results'!$G$13, 'Inputs and Results'!$G$13, IF(F6512 &lt;= ('Inputs and Results'!$G$14-'Inputs and Results'!$G$13)/('Inputs and Results'!$G$15-'Inputs and Results'!$G$13), 'Inputs and Results'!$G$13 + SQRT(F6512*('Inputs and Results'!$G$15-'Inputs and Results'!$G$13)*('Inputs and Results'!$G$14-'Inputs and Results'!$G$13)), 'Inputs and Results'!$G$15 - SQRT((1-F6512)*('Inputs and Results'!$G$15-'Inputs and Results'!$G$13)*('Inputs and Results'!$G$15-'Inputs and Results'!$G$14))))</f>
        <v>346.52949416735521</v>
      </c>
      <c r="D6512">
        <f t="shared" ca="1" si="425"/>
        <v>162.55248857078138</v>
      </c>
      <c r="E6512">
        <f t="shared" ca="1" si="427"/>
        <v>0.28827549994390067</v>
      </c>
      <c r="F6512">
        <f t="shared" ca="1" si="427"/>
        <v>0.14126774781432339</v>
      </c>
    </row>
    <row r="6513" spans="1:6" ht="15.75" customHeight="1" x14ac:dyDescent="0.2">
      <c r="A6513">
        <v>6512</v>
      </c>
      <c r="B6513" s="47">
        <f ca="1">IF('Inputs and Results'!$C$15='Inputs and Results'!$C$13, 'Inputs and Results'!$C$13, IF(E6513 &lt;= ('Inputs and Results'!$C$14-'Inputs and Results'!$C$13)/('Inputs and Results'!$C$15-'Inputs and Results'!$C$13), 'Inputs and Results'!$C$13 + SQRT(E6513*('Inputs and Results'!$C$15-'Inputs and Results'!$C$13)*('Inputs and Results'!$C$14-'Inputs and Results'!$C$13)), 'Inputs and Results'!$C$15 - SQRT((1-E6513)*('Inputs and Results'!$C$15-'Inputs and Results'!$C$13)*('Inputs and Results'!$C$15-'Inputs and Results'!$C$14))))</f>
        <v>0.87358052070953063</v>
      </c>
      <c r="C6513" s="47">
        <f ca="1">IF('Inputs and Results'!$G$15='Inputs and Results'!$G$13, 'Inputs and Results'!$G$13, IF(F6513 &lt;= ('Inputs and Results'!$G$14-'Inputs and Results'!$G$13)/('Inputs and Results'!$G$15-'Inputs and Results'!$G$13), 'Inputs and Results'!$G$13 + SQRT(F6513*('Inputs and Results'!$G$15-'Inputs and Results'!$G$13)*('Inputs and Results'!$G$14-'Inputs and Results'!$G$13)), 'Inputs and Results'!$G$15 - SQRT((1-F6513)*('Inputs and Results'!$G$15-'Inputs and Results'!$G$13)*('Inputs and Results'!$G$15-'Inputs and Results'!$G$14))))</f>
        <v>962.63227073117685</v>
      </c>
      <c r="D6513">
        <f t="shared" ca="1" si="425"/>
        <v>840.93680031713927</v>
      </c>
      <c r="E6513">
        <f t="shared" ca="1" si="427"/>
        <v>0.49759335534378313</v>
      </c>
      <c r="F6513">
        <f t="shared" ca="1" si="427"/>
        <v>0.93357614298502745</v>
      </c>
    </row>
    <row r="6514" spans="1:6" ht="15.75" customHeight="1" x14ac:dyDescent="0.2">
      <c r="A6514">
        <v>6513</v>
      </c>
      <c r="B6514" s="47">
        <f ca="1">IF('Inputs and Results'!$C$15='Inputs and Results'!$C$13, 'Inputs and Results'!$C$13, IF(E6514 &lt;= ('Inputs and Results'!$C$14-'Inputs and Results'!$C$13)/('Inputs and Results'!$C$15-'Inputs and Results'!$C$13), 'Inputs and Results'!$C$13 + SQRT(E6514*('Inputs and Results'!$C$15-'Inputs and Results'!$C$13)*('Inputs and Results'!$C$14-'Inputs and Results'!$C$13)), 'Inputs and Results'!$C$15 - SQRT((1-E6514)*('Inputs and Results'!$C$15-'Inputs and Results'!$C$13)*('Inputs and Results'!$C$15-'Inputs and Results'!$C$14))))</f>
        <v>0.3442487902243494</v>
      </c>
      <c r="C6514" s="47">
        <f ca="1">IF('Inputs and Results'!$G$15='Inputs and Results'!$G$13, 'Inputs and Results'!$G$13, IF(F6514 &lt;= ('Inputs and Results'!$G$14-'Inputs and Results'!$G$13)/('Inputs and Results'!$G$15-'Inputs and Results'!$G$13), 'Inputs and Results'!$G$13 + SQRT(F6514*('Inputs and Results'!$G$15-'Inputs and Results'!$G$13)*('Inputs and Results'!$G$14-'Inputs and Results'!$G$13)), 'Inputs and Results'!$G$15 - SQRT((1-F6514)*('Inputs and Results'!$G$15-'Inputs and Results'!$G$13)*('Inputs and Results'!$G$15-'Inputs and Results'!$G$14))))</f>
        <v>640.36475581793582</v>
      </c>
      <c r="D6514">
        <f t="shared" ca="1" si="425"/>
        <v>220.44479249263532</v>
      </c>
      <c r="E6514">
        <f t="shared" ca="1" si="427"/>
        <v>0.21633172353057428</v>
      </c>
      <c r="F6514">
        <f t="shared" ca="1" si="427"/>
        <v>0.63077520830669753</v>
      </c>
    </row>
    <row r="6515" spans="1:6" ht="15.75" customHeight="1" x14ac:dyDescent="0.2">
      <c r="A6515">
        <v>6514</v>
      </c>
      <c r="B6515" s="47">
        <f ca="1">IF('Inputs and Results'!$C$15='Inputs and Results'!$C$13, 'Inputs and Results'!$C$13, IF(E6515 &lt;= ('Inputs and Results'!$C$14-'Inputs and Results'!$C$13)/('Inputs and Results'!$C$15-'Inputs and Results'!$C$13), 'Inputs and Results'!$C$13 + SQRT(E6515*('Inputs and Results'!$C$15-'Inputs and Results'!$C$13)*('Inputs and Results'!$C$14-'Inputs and Results'!$C$13)), 'Inputs and Results'!$C$15 - SQRT((1-E6515)*('Inputs and Results'!$C$15-'Inputs and Results'!$C$13)*('Inputs and Results'!$C$15-'Inputs and Results'!$C$14))))</f>
        <v>2.4210121244202703</v>
      </c>
      <c r="C6515" s="47">
        <f ca="1">IF('Inputs and Results'!$G$15='Inputs and Results'!$G$13, 'Inputs and Results'!$G$13, IF(F6515 &lt;= ('Inputs and Results'!$G$14-'Inputs and Results'!$G$13)/('Inputs and Results'!$G$15-'Inputs and Results'!$G$13), 'Inputs and Results'!$G$13 + SQRT(F6515*('Inputs and Results'!$G$15-'Inputs and Results'!$G$13)*('Inputs and Results'!$G$14-'Inputs and Results'!$G$13)), 'Inputs and Results'!$G$15 - SQRT((1-F6515)*('Inputs and Results'!$G$15-'Inputs and Results'!$G$13)*('Inputs and Results'!$G$15-'Inputs and Results'!$G$14))))</f>
        <v>302.92036122779814</v>
      </c>
      <c r="D6515">
        <f t="shared" ca="1" si="425"/>
        <v>733.37386726626721</v>
      </c>
      <c r="E6515">
        <f t="shared" ca="1" si="427"/>
        <v>0.96275255999240794</v>
      </c>
      <c r="F6515">
        <f t="shared" ca="1" si="427"/>
        <v>5.1269770855612573E-2</v>
      </c>
    </row>
    <row r="6516" spans="1:6" ht="15.75" customHeight="1" x14ac:dyDescent="0.2">
      <c r="A6516">
        <v>6515</v>
      </c>
      <c r="B6516" s="47">
        <f ca="1">IF('Inputs and Results'!$C$15='Inputs and Results'!$C$13, 'Inputs and Results'!$C$13, IF(E6516 &lt;= ('Inputs and Results'!$C$14-'Inputs and Results'!$C$13)/('Inputs and Results'!$C$15-'Inputs and Results'!$C$13), 'Inputs and Results'!$C$13 + SQRT(E6516*('Inputs and Results'!$C$15-'Inputs and Results'!$C$13)*('Inputs and Results'!$C$14-'Inputs and Results'!$C$13)), 'Inputs and Results'!$C$15 - SQRT((1-E6516)*('Inputs and Results'!$C$15-'Inputs and Results'!$C$13)*('Inputs and Results'!$C$15-'Inputs and Results'!$C$14))))</f>
        <v>0.1787933888897939</v>
      </c>
      <c r="C6516" s="47">
        <f ca="1">IF('Inputs and Results'!$G$15='Inputs and Results'!$G$13, 'Inputs and Results'!$G$13, IF(F6516 &lt;= ('Inputs and Results'!$G$14-'Inputs and Results'!$G$13)/('Inputs and Results'!$G$15-'Inputs and Results'!$G$13), 'Inputs and Results'!$G$13 + SQRT(F6516*('Inputs and Results'!$G$15-'Inputs and Results'!$G$13)*('Inputs and Results'!$G$14-'Inputs and Results'!$G$13)), 'Inputs and Results'!$G$15 - SQRT((1-F6516)*('Inputs and Results'!$G$15-'Inputs and Results'!$G$13)*('Inputs and Results'!$G$15-'Inputs and Results'!$G$14))))</f>
        <v>408.00272734395548</v>
      </c>
      <c r="D6516">
        <f t="shared" ca="1" si="425"/>
        <v>72.948190298104379</v>
      </c>
      <c r="E6516">
        <f t="shared" ca="1" si="427"/>
        <v>0.11564369526978524</v>
      </c>
      <c r="F6516">
        <f t="shared" ca="1" si="427"/>
        <v>0.26051714088966127</v>
      </c>
    </row>
    <row r="6517" spans="1:6" ht="15.75" customHeight="1" x14ac:dyDescent="0.2">
      <c r="A6517">
        <v>6516</v>
      </c>
      <c r="B6517" s="47">
        <f ca="1">IF('Inputs and Results'!$C$15='Inputs and Results'!$C$13, 'Inputs and Results'!$C$13, IF(E6517 &lt;= ('Inputs and Results'!$C$14-'Inputs and Results'!$C$13)/('Inputs and Results'!$C$15-'Inputs and Results'!$C$13), 'Inputs and Results'!$C$13 + SQRT(E6517*('Inputs and Results'!$C$15-'Inputs and Results'!$C$13)*('Inputs and Results'!$C$14-'Inputs and Results'!$C$13)), 'Inputs and Results'!$C$15 - SQRT((1-E6517)*('Inputs and Results'!$C$15-'Inputs and Results'!$C$13)*('Inputs and Results'!$C$15-'Inputs and Results'!$C$14))))</f>
        <v>1.027997725608792</v>
      </c>
      <c r="C6517" s="47">
        <f ca="1">IF('Inputs and Results'!$G$15='Inputs and Results'!$G$13, 'Inputs and Results'!$G$13, IF(F6517 &lt;= ('Inputs and Results'!$G$14-'Inputs and Results'!$G$13)/('Inputs and Results'!$G$15-'Inputs and Results'!$G$13), 'Inputs and Results'!$G$13 + SQRT(F6517*('Inputs and Results'!$G$15-'Inputs and Results'!$G$13)*('Inputs and Results'!$G$14-'Inputs and Results'!$G$13)), 'Inputs and Results'!$G$15 - SQRT((1-F6517)*('Inputs and Results'!$G$15-'Inputs and Results'!$G$13)*('Inputs and Results'!$G$15-'Inputs and Results'!$G$14))))</f>
        <v>316.50161528991862</v>
      </c>
      <c r="D6517">
        <f t="shared" ca="1" si="425"/>
        <v>325.3629406695452</v>
      </c>
      <c r="E6517">
        <f t="shared" ca="1" si="427"/>
        <v>0.56791189219954474</v>
      </c>
      <c r="F6517">
        <f t="shared" ca="1" si="427"/>
        <v>7.977874709507915E-2</v>
      </c>
    </row>
    <row r="6518" spans="1:6" ht="15.75" customHeight="1" x14ac:dyDescent="0.2">
      <c r="A6518">
        <v>6517</v>
      </c>
      <c r="B6518" s="47">
        <f ca="1">IF('Inputs and Results'!$C$15='Inputs and Results'!$C$13, 'Inputs and Results'!$C$13, IF(E6518 &lt;= ('Inputs and Results'!$C$14-'Inputs and Results'!$C$13)/('Inputs and Results'!$C$15-'Inputs and Results'!$C$13), 'Inputs and Results'!$C$13 + SQRT(E6518*('Inputs and Results'!$C$15-'Inputs and Results'!$C$13)*('Inputs and Results'!$C$14-'Inputs and Results'!$C$13)), 'Inputs and Results'!$C$15 - SQRT((1-E6518)*('Inputs and Results'!$C$15-'Inputs and Results'!$C$13)*('Inputs and Results'!$C$15-'Inputs and Results'!$C$14))))</f>
        <v>0.64315834925244442</v>
      </c>
      <c r="C6518" s="47">
        <f ca="1">IF('Inputs and Results'!$G$15='Inputs and Results'!$G$13, 'Inputs and Results'!$G$13, IF(F6518 &lt;= ('Inputs and Results'!$G$14-'Inputs and Results'!$G$13)/('Inputs and Results'!$G$15-'Inputs and Results'!$G$13), 'Inputs and Results'!$G$13 + SQRT(F6518*('Inputs and Results'!$G$15-'Inputs and Results'!$G$13)*('Inputs and Results'!$G$14-'Inputs and Results'!$G$13)), 'Inputs and Results'!$G$15 - SQRT((1-F6518)*('Inputs and Results'!$G$15-'Inputs and Results'!$G$13)*('Inputs and Results'!$G$15-'Inputs and Results'!$G$14))))</f>
        <v>413.85350868799253</v>
      </c>
      <c r="D6518">
        <f t="shared" ca="1" si="425"/>
        <v>266.17333948010145</v>
      </c>
      <c r="E6518">
        <f t="shared" ca="1" si="427"/>
        <v>0.38281082592239302</v>
      </c>
      <c r="F6518">
        <f t="shared" ca="1" si="427"/>
        <v>0.27140246014731639</v>
      </c>
    </row>
    <row r="6519" spans="1:6" ht="15.75" customHeight="1" x14ac:dyDescent="0.2">
      <c r="A6519">
        <v>6518</v>
      </c>
      <c r="B6519" s="47">
        <f ca="1">IF('Inputs and Results'!$C$15='Inputs and Results'!$C$13, 'Inputs and Results'!$C$13, IF(E6519 &lt;= ('Inputs and Results'!$C$14-'Inputs and Results'!$C$13)/('Inputs and Results'!$C$15-'Inputs and Results'!$C$13), 'Inputs and Results'!$C$13 + SQRT(E6519*('Inputs and Results'!$C$15-'Inputs and Results'!$C$13)*('Inputs and Results'!$C$14-'Inputs and Results'!$C$13)), 'Inputs and Results'!$C$15 - SQRT((1-E6519)*('Inputs and Results'!$C$15-'Inputs and Results'!$C$13)*('Inputs and Results'!$C$15-'Inputs and Results'!$C$14))))</f>
        <v>1.6302887198531317</v>
      </c>
      <c r="C6519" s="47">
        <f ca="1">IF('Inputs and Results'!$G$15='Inputs and Results'!$G$13, 'Inputs and Results'!$G$13, IF(F6519 &lt;= ('Inputs and Results'!$G$14-'Inputs and Results'!$G$13)/('Inputs and Results'!$G$15-'Inputs and Results'!$G$13), 'Inputs and Results'!$G$13 + SQRT(F6519*('Inputs and Results'!$G$15-'Inputs and Results'!$G$13)*('Inputs and Results'!$G$14-'Inputs and Results'!$G$13)), 'Inputs and Results'!$G$15 - SQRT((1-F6519)*('Inputs and Results'!$G$15-'Inputs and Results'!$G$13)*('Inputs and Results'!$G$15-'Inputs and Results'!$G$14))))</f>
        <v>291.24657745963123</v>
      </c>
      <c r="D6519">
        <f t="shared" ca="1" si="425"/>
        <v>474.81600992826816</v>
      </c>
      <c r="E6519">
        <f t="shared" ca="1" si="427"/>
        <v>0.79154344544871413</v>
      </c>
      <c r="F6519">
        <f t="shared" ca="1" si="427"/>
        <v>2.6417276482940566E-2</v>
      </c>
    </row>
    <row r="6520" spans="1:6" ht="15.75" customHeight="1" x14ac:dyDescent="0.2">
      <c r="A6520">
        <v>6519</v>
      </c>
      <c r="B6520" s="47">
        <f ca="1">IF('Inputs and Results'!$C$15='Inputs and Results'!$C$13, 'Inputs and Results'!$C$13, IF(E6520 &lt;= ('Inputs and Results'!$C$14-'Inputs and Results'!$C$13)/('Inputs and Results'!$C$15-'Inputs and Results'!$C$13), 'Inputs and Results'!$C$13 + SQRT(E6520*('Inputs and Results'!$C$15-'Inputs and Results'!$C$13)*('Inputs and Results'!$C$14-'Inputs and Results'!$C$13)), 'Inputs and Results'!$C$15 - SQRT((1-E6520)*('Inputs and Results'!$C$15-'Inputs and Results'!$C$13)*('Inputs and Results'!$C$15-'Inputs and Results'!$C$14))))</f>
        <v>1.7535703577412673</v>
      </c>
      <c r="C6520" s="47">
        <f ca="1">IF('Inputs and Results'!$G$15='Inputs and Results'!$G$13, 'Inputs and Results'!$G$13, IF(F6520 &lt;= ('Inputs and Results'!$G$14-'Inputs and Results'!$G$13)/('Inputs and Results'!$G$15-'Inputs and Results'!$G$13), 'Inputs and Results'!$G$13 + SQRT(F6520*('Inputs and Results'!$G$15-'Inputs and Results'!$G$13)*('Inputs and Results'!$G$14-'Inputs and Results'!$G$13)), 'Inputs and Results'!$G$15 - SQRT((1-F6520)*('Inputs and Results'!$G$15-'Inputs and Results'!$G$13)*('Inputs and Results'!$G$15-'Inputs and Results'!$G$14))))</f>
        <v>397.90367094561998</v>
      </c>
      <c r="D6520">
        <f t="shared" ca="1" si="425"/>
        <v>697.75208260667432</v>
      </c>
      <c r="E6520">
        <f t="shared" ca="1" si="427"/>
        <v>0.8273792385443075</v>
      </c>
      <c r="F6520">
        <f t="shared" ca="1" si="427"/>
        <v>0.2415380521779632</v>
      </c>
    </row>
    <row r="6521" spans="1:6" ht="15.75" customHeight="1" x14ac:dyDescent="0.2">
      <c r="A6521">
        <v>6520</v>
      </c>
      <c r="B6521" s="47">
        <f ca="1">IF('Inputs and Results'!$C$15='Inputs and Results'!$C$13, 'Inputs and Results'!$C$13, IF(E6521 &lt;= ('Inputs and Results'!$C$14-'Inputs and Results'!$C$13)/('Inputs and Results'!$C$15-'Inputs and Results'!$C$13), 'Inputs and Results'!$C$13 + SQRT(E6521*('Inputs and Results'!$C$15-'Inputs and Results'!$C$13)*('Inputs and Results'!$C$14-'Inputs and Results'!$C$13)), 'Inputs and Results'!$C$15 - SQRT((1-E6521)*('Inputs and Results'!$C$15-'Inputs and Results'!$C$13)*('Inputs and Results'!$C$15-'Inputs and Results'!$C$14))))</f>
        <v>0.80174258669780141</v>
      </c>
      <c r="C6521" s="47">
        <f ca="1">IF('Inputs and Results'!$G$15='Inputs and Results'!$G$13, 'Inputs and Results'!$G$13, IF(F6521 &lt;= ('Inputs and Results'!$G$14-'Inputs and Results'!$G$13)/('Inputs and Results'!$G$15-'Inputs and Results'!$G$13), 'Inputs and Results'!$G$13 + SQRT(F6521*('Inputs and Results'!$G$15-'Inputs and Results'!$G$13)*('Inputs and Results'!$G$14-'Inputs and Results'!$G$13)), 'Inputs and Results'!$G$15 - SQRT((1-F6521)*('Inputs and Results'!$G$15-'Inputs and Results'!$G$13)*('Inputs and Results'!$G$15-'Inputs and Results'!$G$14))))</f>
        <v>311.60442310425594</v>
      </c>
      <c r="D6521">
        <f t="shared" ca="1" si="425"/>
        <v>249.82653620608232</v>
      </c>
      <c r="E6521">
        <f t="shared" ca="1" si="427"/>
        <v>0.46307381609576959</v>
      </c>
      <c r="F6521">
        <f t="shared" ca="1" si="427"/>
        <v>6.9548983074477766E-2</v>
      </c>
    </row>
    <row r="6522" spans="1:6" ht="15.75" customHeight="1" x14ac:dyDescent="0.2">
      <c r="A6522">
        <v>6521</v>
      </c>
      <c r="B6522" s="47">
        <f ca="1">IF('Inputs and Results'!$C$15='Inputs and Results'!$C$13, 'Inputs and Results'!$C$13, IF(E6522 &lt;= ('Inputs and Results'!$C$14-'Inputs and Results'!$C$13)/('Inputs and Results'!$C$15-'Inputs and Results'!$C$13), 'Inputs and Results'!$C$13 + SQRT(E6522*('Inputs and Results'!$C$15-'Inputs and Results'!$C$13)*('Inputs and Results'!$C$14-'Inputs and Results'!$C$13)), 'Inputs and Results'!$C$15 - SQRT((1-E6522)*('Inputs and Results'!$C$15-'Inputs and Results'!$C$13)*('Inputs and Results'!$C$15-'Inputs and Results'!$C$14))))</f>
        <v>1.6862559269844812E-2</v>
      </c>
      <c r="C6522" s="47">
        <f ca="1">IF('Inputs and Results'!$G$15='Inputs and Results'!$G$13, 'Inputs and Results'!$G$13, IF(F6522 &lt;= ('Inputs and Results'!$G$14-'Inputs and Results'!$G$13)/('Inputs and Results'!$G$15-'Inputs and Results'!$G$13), 'Inputs and Results'!$G$13 + SQRT(F6522*('Inputs and Results'!$G$15-'Inputs and Results'!$G$13)*('Inputs and Results'!$G$14-'Inputs and Results'!$G$13)), 'Inputs and Results'!$G$15 - SQRT((1-F6522)*('Inputs and Results'!$G$15-'Inputs and Results'!$G$13)*('Inputs and Results'!$G$15-'Inputs and Results'!$G$14))))</f>
        <v>405.06098685474251</v>
      </c>
      <c r="D6522">
        <f t="shared" ca="1" si="425"/>
        <v>6.8303648987399264</v>
      </c>
      <c r="E6522">
        <f t="shared" ref="E6522:F6541" ca="1" si="428">RAND()</f>
        <v>1.121011219043766E-2</v>
      </c>
      <c r="F6522">
        <f t="shared" ca="1" si="428"/>
        <v>0.25501356970441658</v>
      </c>
    </row>
    <row r="6523" spans="1:6" ht="15.75" customHeight="1" x14ac:dyDescent="0.2">
      <c r="A6523">
        <v>6522</v>
      </c>
      <c r="B6523" s="47">
        <f ca="1">IF('Inputs and Results'!$C$15='Inputs and Results'!$C$13, 'Inputs and Results'!$C$13, IF(E6523 &lt;= ('Inputs and Results'!$C$14-'Inputs and Results'!$C$13)/('Inputs and Results'!$C$15-'Inputs and Results'!$C$13), 'Inputs and Results'!$C$13 + SQRT(E6523*('Inputs and Results'!$C$15-'Inputs and Results'!$C$13)*('Inputs and Results'!$C$14-'Inputs and Results'!$C$13)), 'Inputs and Results'!$C$15 - SQRT((1-E6523)*('Inputs and Results'!$C$15-'Inputs and Results'!$C$13)*('Inputs and Results'!$C$15-'Inputs and Results'!$C$14))))</f>
        <v>0.10161170162193889</v>
      </c>
      <c r="C6523" s="47">
        <f ca="1">IF('Inputs and Results'!$G$15='Inputs and Results'!$G$13, 'Inputs and Results'!$G$13, IF(F6523 &lt;= ('Inputs and Results'!$G$14-'Inputs and Results'!$G$13)/('Inputs and Results'!$G$15-'Inputs and Results'!$G$13), 'Inputs and Results'!$G$13 + SQRT(F6523*('Inputs and Results'!$G$15-'Inputs and Results'!$G$13)*('Inputs and Results'!$G$14-'Inputs and Results'!$G$13)), 'Inputs and Results'!$G$15 - SQRT((1-F6523)*('Inputs and Results'!$G$15-'Inputs and Results'!$G$13)*('Inputs and Results'!$G$15-'Inputs and Results'!$G$14))))</f>
        <v>483.03706299145347</v>
      </c>
      <c r="D6523">
        <f t="shared" ca="1" si="425"/>
        <v>49.082217917025268</v>
      </c>
      <c r="E6523">
        <f t="shared" ca="1" si="428"/>
        <v>6.6593919091680887E-2</v>
      </c>
      <c r="F6523">
        <f t="shared" ca="1" si="428"/>
        <v>0.39399786965741912</v>
      </c>
    </row>
    <row r="6524" spans="1:6" ht="15.75" customHeight="1" x14ac:dyDescent="0.2">
      <c r="A6524">
        <v>6523</v>
      </c>
      <c r="B6524" s="47">
        <f ca="1">IF('Inputs and Results'!$C$15='Inputs and Results'!$C$13, 'Inputs and Results'!$C$13, IF(E6524 &lt;= ('Inputs and Results'!$C$14-'Inputs and Results'!$C$13)/('Inputs and Results'!$C$15-'Inputs and Results'!$C$13), 'Inputs and Results'!$C$13 + SQRT(E6524*('Inputs and Results'!$C$15-'Inputs and Results'!$C$13)*('Inputs and Results'!$C$14-'Inputs and Results'!$C$13)), 'Inputs and Results'!$C$15 - SQRT((1-E6524)*('Inputs and Results'!$C$15-'Inputs and Results'!$C$13)*('Inputs and Results'!$C$15-'Inputs and Results'!$C$14))))</f>
        <v>0.24725280198467603</v>
      </c>
      <c r="C6524" s="47">
        <f ca="1">IF('Inputs and Results'!$G$15='Inputs and Results'!$G$13, 'Inputs and Results'!$G$13, IF(F6524 &lt;= ('Inputs and Results'!$G$14-'Inputs and Results'!$G$13)/('Inputs and Results'!$G$15-'Inputs and Results'!$G$13), 'Inputs and Results'!$G$13 + SQRT(F6524*('Inputs and Results'!$G$15-'Inputs and Results'!$G$13)*('Inputs and Results'!$G$14-'Inputs and Results'!$G$13)), 'Inputs and Results'!$G$15 - SQRT((1-F6524)*('Inputs and Results'!$G$15-'Inputs and Results'!$G$13)*('Inputs and Results'!$G$15-'Inputs and Results'!$G$14))))</f>
        <v>430.74821576510749</v>
      </c>
      <c r="D6524">
        <f t="shared" ca="1" si="425"/>
        <v>106.50370329782263</v>
      </c>
      <c r="E6524">
        <f t="shared" ca="1" si="428"/>
        <v>0.15804254042430921</v>
      </c>
      <c r="F6524">
        <f t="shared" ca="1" si="428"/>
        <v>0.30238186134770018</v>
      </c>
    </row>
    <row r="6525" spans="1:6" ht="15.75" customHeight="1" x14ac:dyDescent="0.2">
      <c r="A6525">
        <v>6524</v>
      </c>
      <c r="B6525" s="47">
        <f ca="1">IF('Inputs and Results'!$C$15='Inputs and Results'!$C$13, 'Inputs and Results'!$C$13, IF(E6525 &lt;= ('Inputs and Results'!$C$14-'Inputs and Results'!$C$13)/('Inputs and Results'!$C$15-'Inputs and Results'!$C$13), 'Inputs and Results'!$C$13 + SQRT(E6525*('Inputs and Results'!$C$15-'Inputs and Results'!$C$13)*('Inputs and Results'!$C$14-'Inputs and Results'!$C$13)), 'Inputs and Results'!$C$15 - SQRT((1-E6525)*('Inputs and Results'!$C$15-'Inputs and Results'!$C$13)*('Inputs and Results'!$C$15-'Inputs and Results'!$C$14))))</f>
        <v>0.86170244014587638</v>
      </c>
      <c r="C6525" s="47">
        <f ca="1">IF('Inputs and Results'!$G$15='Inputs and Results'!$G$13, 'Inputs and Results'!$G$13, IF(F6525 &lt;= ('Inputs and Results'!$G$14-'Inputs and Results'!$G$13)/('Inputs and Results'!$G$15-'Inputs and Results'!$G$13), 'Inputs and Results'!$G$13 + SQRT(F6525*('Inputs and Results'!$G$15-'Inputs and Results'!$G$13)*('Inputs and Results'!$G$14-'Inputs and Results'!$G$13)), 'Inputs and Results'!$G$15 - SQRT((1-F6525)*('Inputs and Results'!$G$15-'Inputs and Results'!$G$13)*('Inputs and Results'!$G$15-'Inputs and Results'!$G$14))))</f>
        <v>347.89531820385969</v>
      </c>
      <c r="D6525">
        <f t="shared" ca="1" si="425"/>
        <v>299.78224461159203</v>
      </c>
      <c r="E6525">
        <f t="shared" ca="1" si="428"/>
        <v>0.49196483839132221</v>
      </c>
      <c r="F6525">
        <f t="shared" ca="1" si="428"/>
        <v>0.1440140375920268</v>
      </c>
    </row>
    <row r="6526" spans="1:6" ht="15.75" customHeight="1" x14ac:dyDescent="0.2">
      <c r="A6526">
        <v>6525</v>
      </c>
      <c r="B6526" s="47">
        <f ca="1">IF('Inputs and Results'!$C$15='Inputs and Results'!$C$13, 'Inputs and Results'!$C$13, IF(E6526 &lt;= ('Inputs and Results'!$C$14-'Inputs and Results'!$C$13)/('Inputs and Results'!$C$15-'Inputs and Results'!$C$13), 'Inputs and Results'!$C$13 + SQRT(E6526*('Inputs and Results'!$C$15-'Inputs and Results'!$C$13)*('Inputs and Results'!$C$14-'Inputs and Results'!$C$13)), 'Inputs and Results'!$C$15 - SQRT((1-E6526)*('Inputs and Results'!$C$15-'Inputs and Results'!$C$13)*('Inputs and Results'!$C$15-'Inputs and Results'!$C$14))))</f>
        <v>1.6269911653960292</v>
      </c>
      <c r="C6526" s="47">
        <f ca="1">IF('Inputs and Results'!$G$15='Inputs and Results'!$G$13, 'Inputs and Results'!$G$13, IF(F6526 &lt;= ('Inputs and Results'!$G$14-'Inputs and Results'!$G$13)/('Inputs and Results'!$G$15-'Inputs and Results'!$G$13), 'Inputs and Results'!$G$13 + SQRT(F6526*('Inputs and Results'!$G$15-'Inputs and Results'!$G$13)*('Inputs and Results'!$G$14-'Inputs and Results'!$G$13)), 'Inputs and Results'!$G$15 - SQRT((1-F6526)*('Inputs and Results'!$G$15-'Inputs and Results'!$G$13)*('Inputs and Results'!$G$15-'Inputs and Results'!$G$14))))</f>
        <v>748.26908565093117</v>
      </c>
      <c r="D6526">
        <f t="shared" ca="1" si="425"/>
        <v>1217.4271916930297</v>
      </c>
      <c r="E6526">
        <f t="shared" ca="1" si="428"/>
        <v>0.79053852667771618</v>
      </c>
      <c r="F6526">
        <f t="shared" ca="1" si="428"/>
        <v>0.75943061113687538</v>
      </c>
    </row>
    <row r="6527" spans="1:6" ht="15.75" customHeight="1" x14ac:dyDescent="0.2">
      <c r="A6527">
        <v>6526</v>
      </c>
      <c r="B6527" s="47">
        <f ca="1">IF('Inputs and Results'!$C$15='Inputs and Results'!$C$13, 'Inputs and Results'!$C$13, IF(E6527 &lt;= ('Inputs and Results'!$C$14-'Inputs and Results'!$C$13)/('Inputs and Results'!$C$15-'Inputs and Results'!$C$13), 'Inputs and Results'!$C$13 + SQRT(E6527*('Inputs and Results'!$C$15-'Inputs and Results'!$C$13)*('Inputs and Results'!$C$14-'Inputs and Results'!$C$13)), 'Inputs and Results'!$C$15 - SQRT((1-E6527)*('Inputs and Results'!$C$15-'Inputs and Results'!$C$13)*('Inputs and Results'!$C$15-'Inputs and Results'!$C$14))))</f>
        <v>0.66019401323207472</v>
      </c>
      <c r="C6527" s="47">
        <f ca="1">IF('Inputs and Results'!$G$15='Inputs and Results'!$G$13, 'Inputs and Results'!$G$13, IF(F6527 &lt;= ('Inputs and Results'!$G$14-'Inputs and Results'!$G$13)/('Inputs and Results'!$G$15-'Inputs and Results'!$G$13), 'Inputs and Results'!$G$13 + SQRT(F6527*('Inputs and Results'!$G$15-'Inputs and Results'!$G$13)*('Inputs and Results'!$G$14-'Inputs and Results'!$G$13)), 'Inputs and Results'!$G$15 - SQRT((1-F6527)*('Inputs and Results'!$G$15-'Inputs and Results'!$G$13)*('Inputs and Results'!$G$15-'Inputs and Results'!$G$14))))</f>
        <v>640.22137229987845</v>
      </c>
      <c r="D6527">
        <f t="shared" ca="1" si="425"/>
        <v>422.670317135603</v>
      </c>
      <c r="E6527">
        <f t="shared" ca="1" si="428"/>
        <v>0.39170088269833059</v>
      </c>
      <c r="F6527">
        <f t="shared" ca="1" si="428"/>
        <v>0.63058598673038524</v>
      </c>
    </row>
    <row r="6528" spans="1:6" ht="15.75" customHeight="1" x14ac:dyDescent="0.2">
      <c r="A6528">
        <v>6527</v>
      </c>
      <c r="B6528" s="47">
        <f ca="1">IF('Inputs and Results'!$C$15='Inputs and Results'!$C$13, 'Inputs and Results'!$C$13, IF(E6528 &lt;= ('Inputs and Results'!$C$14-'Inputs and Results'!$C$13)/('Inputs and Results'!$C$15-'Inputs and Results'!$C$13), 'Inputs and Results'!$C$13 + SQRT(E6528*('Inputs and Results'!$C$15-'Inputs and Results'!$C$13)*('Inputs and Results'!$C$14-'Inputs and Results'!$C$13)), 'Inputs and Results'!$C$15 - SQRT((1-E6528)*('Inputs and Results'!$C$15-'Inputs and Results'!$C$13)*('Inputs and Results'!$C$15-'Inputs and Results'!$C$14))))</f>
        <v>0.46209409710672045</v>
      </c>
      <c r="C6528" s="47">
        <f ca="1">IF('Inputs and Results'!$G$15='Inputs and Results'!$G$13, 'Inputs and Results'!$G$13, IF(F6528 &lt;= ('Inputs and Results'!$G$14-'Inputs and Results'!$G$13)/('Inputs and Results'!$G$15-'Inputs and Results'!$G$13), 'Inputs and Results'!$G$13 + SQRT(F6528*('Inputs and Results'!$G$15-'Inputs and Results'!$G$13)*('Inputs and Results'!$G$14-'Inputs and Results'!$G$13)), 'Inputs and Results'!$G$15 - SQRT((1-F6528)*('Inputs and Results'!$G$15-'Inputs and Results'!$G$13)*('Inputs and Results'!$G$15-'Inputs and Results'!$G$14))))</f>
        <v>374.5249665039172</v>
      </c>
      <c r="D6528">
        <f t="shared" ca="1" si="425"/>
        <v>173.06577624055234</v>
      </c>
      <c r="E6528">
        <f t="shared" ca="1" si="428"/>
        <v>0.284337069784383</v>
      </c>
      <c r="F6528">
        <f t="shared" ca="1" si="428"/>
        <v>0.19667991652683736</v>
      </c>
    </row>
    <row r="6529" spans="1:6" ht="15.75" customHeight="1" x14ac:dyDescent="0.2">
      <c r="A6529">
        <v>6528</v>
      </c>
      <c r="B6529" s="47">
        <f ca="1">IF('Inputs and Results'!$C$15='Inputs and Results'!$C$13, 'Inputs and Results'!$C$13, IF(E6529 &lt;= ('Inputs and Results'!$C$14-'Inputs and Results'!$C$13)/('Inputs and Results'!$C$15-'Inputs and Results'!$C$13), 'Inputs and Results'!$C$13 + SQRT(E6529*('Inputs and Results'!$C$15-'Inputs and Results'!$C$13)*('Inputs and Results'!$C$14-'Inputs and Results'!$C$13)), 'Inputs and Results'!$C$15 - SQRT((1-E6529)*('Inputs and Results'!$C$15-'Inputs and Results'!$C$13)*('Inputs and Results'!$C$15-'Inputs and Results'!$C$14))))</f>
        <v>0.62810558343291012</v>
      </c>
      <c r="C6529" s="47">
        <f ca="1">IF('Inputs and Results'!$G$15='Inputs and Results'!$G$13, 'Inputs and Results'!$G$13, IF(F6529 &lt;= ('Inputs and Results'!$G$14-'Inputs and Results'!$G$13)/('Inputs and Results'!$G$15-'Inputs and Results'!$G$13), 'Inputs and Results'!$G$13 + SQRT(F6529*('Inputs and Results'!$G$15-'Inputs and Results'!$G$13)*('Inputs and Results'!$G$14-'Inputs and Results'!$G$13)), 'Inputs and Results'!$G$15 - SQRT((1-F6529)*('Inputs and Results'!$G$15-'Inputs and Results'!$G$13)*('Inputs and Results'!$G$15-'Inputs and Results'!$G$14))))</f>
        <v>658.17259744652097</v>
      </c>
      <c r="D6529">
        <f t="shared" ca="1" si="425"/>
        <v>413.40188331870092</v>
      </c>
      <c r="E6529">
        <f t="shared" ca="1" si="428"/>
        <v>0.37490187518420703</v>
      </c>
      <c r="F6529">
        <f t="shared" ca="1" si="428"/>
        <v>0.65389914640078728</v>
      </c>
    </row>
    <row r="6530" spans="1:6" ht="15.75" customHeight="1" x14ac:dyDescent="0.2">
      <c r="A6530">
        <v>6529</v>
      </c>
      <c r="B6530" s="47">
        <f ca="1">IF('Inputs and Results'!$C$15='Inputs and Results'!$C$13, 'Inputs and Results'!$C$13, IF(E6530 &lt;= ('Inputs and Results'!$C$14-'Inputs and Results'!$C$13)/('Inputs and Results'!$C$15-'Inputs and Results'!$C$13), 'Inputs and Results'!$C$13 + SQRT(E6530*('Inputs and Results'!$C$15-'Inputs and Results'!$C$13)*('Inputs and Results'!$C$14-'Inputs and Results'!$C$13)), 'Inputs and Results'!$C$15 - SQRT((1-E6530)*('Inputs and Results'!$C$15-'Inputs and Results'!$C$13)*('Inputs and Results'!$C$15-'Inputs and Results'!$C$14))))</f>
        <v>0.37317195352078647</v>
      </c>
      <c r="C6530" s="47">
        <f ca="1">IF('Inputs and Results'!$G$15='Inputs and Results'!$G$13, 'Inputs and Results'!$G$13, IF(F6530 &lt;= ('Inputs and Results'!$G$14-'Inputs and Results'!$G$13)/('Inputs and Results'!$G$15-'Inputs and Results'!$G$13), 'Inputs and Results'!$G$13 + SQRT(F6530*('Inputs and Results'!$G$15-'Inputs and Results'!$G$13)*('Inputs and Results'!$G$14-'Inputs and Results'!$G$13)), 'Inputs and Results'!$G$15 - SQRT((1-F6530)*('Inputs and Results'!$G$15-'Inputs and Results'!$G$13)*('Inputs and Results'!$G$15-'Inputs and Results'!$G$14))))</f>
        <v>707.79437009203764</v>
      </c>
      <c r="D6530">
        <f t="shared" ref="D6530:D6593" ca="1" si="429">B6530*C6530</f>
        <v>264.12900777826019</v>
      </c>
      <c r="E6530">
        <f t="shared" ca="1" si="428"/>
        <v>0.23330826824779993</v>
      </c>
      <c r="F6530">
        <f t="shared" ca="1" si="428"/>
        <v>0.71438968157269689</v>
      </c>
    </row>
    <row r="6531" spans="1:6" ht="15.75" customHeight="1" x14ac:dyDescent="0.2">
      <c r="A6531">
        <v>6530</v>
      </c>
      <c r="B6531" s="47">
        <f ca="1">IF('Inputs and Results'!$C$15='Inputs and Results'!$C$13, 'Inputs and Results'!$C$13, IF(E6531 &lt;= ('Inputs and Results'!$C$14-'Inputs and Results'!$C$13)/('Inputs and Results'!$C$15-'Inputs and Results'!$C$13), 'Inputs and Results'!$C$13 + SQRT(E6531*('Inputs and Results'!$C$15-'Inputs and Results'!$C$13)*('Inputs and Results'!$C$14-'Inputs and Results'!$C$13)), 'Inputs and Results'!$C$15 - SQRT((1-E6531)*('Inputs and Results'!$C$15-'Inputs and Results'!$C$13)*('Inputs and Results'!$C$15-'Inputs and Results'!$C$14))))</f>
        <v>0.30285003950834399</v>
      </c>
      <c r="C6531" s="47">
        <f ca="1">IF('Inputs and Results'!$G$15='Inputs and Results'!$G$13, 'Inputs and Results'!$G$13, IF(F6531 &lt;= ('Inputs and Results'!$G$14-'Inputs and Results'!$G$13)/('Inputs and Results'!$G$15-'Inputs and Results'!$G$13), 'Inputs and Results'!$G$13 + SQRT(F6531*('Inputs and Results'!$G$15-'Inputs and Results'!$G$13)*('Inputs and Results'!$G$14-'Inputs and Results'!$G$13)), 'Inputs and Results'!$G$15 - SQRT((1-F6531)*('Inputs and Results'!$G$15-'Inputs and Results'!$G$13)*('Inputs and Results'!$G$15-'Inputs and Results'!$G$14))))</f>
        <v>497.32953574657097</v>
      </c>
      <c r="D6531">
        <f t="shared" ca="1" si="429"/>
        <v>150.61626954951541</v>
      </c>
      <c r="E6531">
        <f t="shared" ca="1" si="428"/>
        <v>0.19170912117998429</v>
      </c>
      <c r="F6531">
        <f t="shared" ca="1" si="428"/>
        <v>0.41791804294518964</v>
      </c>
    </row>
    <row r="6532" spans="1:6" ht="15.75" customHeight="1" x14ac:dyDescent="0.2">
      <c r="A6532">
        <v>6531</v>
      </c>
      <c r="B6532" s="47">
        <f ca="1">IF('Inputs and Results'!$C$15='Inputs and Results'!$C$13, 'Inputs and Results'!$C$13, IF(E6532 &lt;= ('Inputs and Results'!$C$14-'Inputs and Results'!$C$13)/('Inputs and Results'!$C$15-'Inputs and Results'!$C$13), 'Inputs and Results'!$C$13 + SQRT(E6532*('Inputs and Results'!$C$15-'Inputs and Results'!$C$13)*('Inputs and Results'!$C$14-'Inputs and Results'!$C$13)), 'Inputs and Results'!$C$15 - SQRT((1-E6532)*('Inputs and Results'!$C$15-'Inputs and Results'!$C$13)*('Inputs and Results'!$C$15-'Inputs and Results'!$C$14))))</f>
        <v>1.9266817056090573</v>
      </c>
      <c r="C6532" s="47">
        <f ca="1">IF('Inputs and Results'!$G$15='Inputs and Results'!$G$13, 'Inputs and Results'!$G$13, IF(F6532 &lt;= ('Inputs and Results'!$G$14-'Inputs and Results'!$G$13)/('Inputs and Results'!$G$15-'Inputs and Results'!$G$13), 'Inputs and Results'!$G$13 + SQRT(F6532*('Inputs and Results'!$G$15-'Inputs and Results'!$G$13)*('Inputs and Results'!$G$14-'Inputs and Results'!$G$13)), 'Inputs and Results'!$G$15 - SQRT((1-F6532)*('Inputs and Results'!$G$15-'Inputs and Results'!$G$13)*('Inputs and Results'!$G$15-'Inputs and Results'!$G$14))))</f>
        <v>718.69790823854896</v>
      </c>
      <c r="D6532">
        <f t="shared" ca="1" si="429"/>
        <v>1384.7021116627093</v>
      </c>
      <c r="E6532">
        <f t="shared" ca="1" si="428"/>
        <v>0.87199864876952415</v>
      </c>
      <c r="F6532">
        <f t="shared" ca="1" si="428"/>
        <v>0.72690343483285025</v>
      </c>
    </row>
    <row r="6533" spans="1:6" ht="15.75" customHeight="1" x14ac:dyDescent="0.2">
      <c r="A6533">
        <v>6532</v>
      </c>
      <c r="B6533" s="47">
        <f ca="1">IF('Inputs and Results'!$C$15='Inputs and Results'!$C$13, 'Inputs and Results'!$C$13, IF(E6533 &lt;= ('Inputs and Results'!$C$14-'Inputs and Results'!$C$13)/('Inputs and Results'!$C$15-'Inputs and Results'!$C$13), 'Inputs and Results'!$C$13 + SQRT(E6533*('Inputs and Results'!$C$15-'Inputs and Results'!$C$13)*('Inputs and Results'!$C$14-'Inputs and Results'!$C$13)), 'Inputs and Results'!$C$15 - SQRT((1-E6533)*('Inputs and Results'!$C$15-'Inputs and Results'!$C$13)*('Inputs and Results'!$C$15-'Inputs and Results'!$C$14))))</f>
        <v>1.4010420587503893</v>
      </c>
      <c r="C6533" s="47">
        <f ca="1">IF('Inputs and Results'!$G$15='Inputs and Results'!$G$13, 'Inputs and Results'!$G$13, IF(F6533 &lt;= ('Inputs and Results'!$G$14-'Inputs and Results'!$G$13)/('Inputs and Results'!$G$15-'Inputs and Results'!$G$13), 'Inputs and Results'!$G$13 + SQRT(F6533*('Inputs and Results'!$G$15-'Inputs and Results'!$G$13)*('Inputs and Results'!$G$14-'Inputs and Results'!$G$13)), 'Inputs and Results'!$G$15 - SQRT((1-F6533)*('Inputs and Results'!$G$15-'Inputs and Results'!$G$13)*('Inputs and Results'!$G$15-'Inputs and Results'!$G$14))))</f>
        <v>551.08429960189187</v>
      </c>
      <c r="D6533">
        <f t="shared" ca="1" si="429"/>
        <v>772.09228165925094</v>
      </c>
      <c r="E6533">
        <f t="shared" ca="1" si="428"/>
        <v>0.71592594467942294</v>
      </c>
      <c r="F6533">
        <f t="shared" ca="1" si="428"/>
        <v>0.5035708174644149</v>
      </c>
    </row>
    <row r="6534" spans="1:6" ht="15.75" customHeight="1" x14ac:dyDescent="0.2">
      <c r="A6534">
        <v>6533</v>
      </c>
      <c r="B6534" s="47">
        <f ca="1">IF('Inputs and Results'!$C$15='Inputs and Results'!$C$13, 'Inputs and Results'!$C$13, IF(E6534 &lt;= ('Inputs and Results'!$C$14-'Inputs and Results'!$C$13)/('Inputs and Results'!$C$15-'Inputs and Results'!$C$13), 'Inputs and Results'!$C$13 + SQRT(E6534*('Inputs and Results'!$C$15-'Inputs and Results'!$C$13)*('Inputs and Results'!$C$14-'Inputs and Results'!$C$13)), 'Inputs and Results'!$C$15 - SQRT((1-E6534)*('Inputs and Results'!$C$15-'Inputs and Results'!$C$13)*('Inputs and Results'!$C$15-'Inputs and Results'!$C$14))))</f>
        <v>0.54134766122063027</v>
      </c>
      <c r="C6534" s="47">
        <f ca="1">IF('Inputs and Results'!$G$15='Inputs and Results'!$G$13, 'Inputs and Results'!$G$13, IF(F6534 &lt;= ('Inputs and Results'!$G$14-'Inputs and Results'!$G$13)/('Inputs and Results'!$G$15-'Inputs and Results'!$G$13), 'Inputs and Results'!$G$13 + SQRT(F6534*('Inputs and Results'!$G$15-'Inputs and Results'!$G$13)*('Inputs and Results'!$G$14-'Inputs and Results'!$G$13)), 'Inputs and Results'!$G$15 - SQRT((1-F6534)*('Inputs and Results'!$G$15-'Inputs and Results'!$G$13)*('Inputs and Results'!$G$15-'Inputs and Results'!$G$14))))</f>
        <v>643.70017104264969</v>
      </c>
      <c r="D6534">
        <f t="shared" ca="1" si="429"/>
        <v>348.46558212125808</v>
      </c>
      <c r="E6534">
        <f t="shared" ca="1" si="428"/>
        <v>0.32833651966830391</v>
      </c>
      <c r="F6534">
        <f t="shared" ca="1" si="428"/>
        <v>0.63516323816229447</v>
      </c>
    </row>
    <row r="6535" spans="1:6" ht="15.75" customHeight="1" x14ac:dyDescent="0.2">
      <c r="A6535">
        <v>6534</v>
      </c>
      <c r="B6535" s="47">
        <f ca="1">IF('Inputs and Results'!$C$15='Inputs and Results'!$C$13, 'Inputs and Results'!$C$13, IF(E6535 &lt;= ('Inputs and Results'!$C$14-'Inputs and Results'!$C$13)/('Inputs and Results'!$C$15-'Inputs and Results'!$C$13), 'Inputs and Results'!$C$13 + SQRT(E6535*('Inputs and Results'!$C$15-'Inputs and Results'!$C$13)*('Inputs and Results'!$C$14-'Inputs and Results'!$C$13)), 'Inputs and Results'!$C$15 - SQRT((1-E6535)*('Inputs and Results'!$C$15-'Inputs and Results'!$C$13)*('Inputs and Results'!$C$15-'Inputs and Results'!$C$14))))</f>
        <v>0.34671196939062865</v>
      </c>
      <c r="C6535" s="47">
        <f ca="1">IF('Inputs and Results'!$G$15='Inputs and Results'!$G$13, 'Inputs and Results'!$G$13, IF(F6535 &lt;= ('Inputs and Results'!$G$14-'Inputs and Results'!$G$13)/('Inputs and Results'!$G$15-'Inputs and Results'!$G$13), 'Inputs and Results'!$G$13 + SQRT(F6535*('Inputs and Results'!$G$15-'Inputs and Results'!$G$13)*('Inputs and Results'!$G$14-'Inputs and Results'!$G$13)), 'Inputs and Results'!$G$15 - SQRT((1-F6535)*('Inputs and Results'!$G$15-'Inputs and Results'!$G$13)*('Inputs and Results'!$G$15-'Inputs and Results'!$G$14))))</f>
        <v>315.56947502689513</v>
      </c>
      <c r="D6535">
        <f t="shared" ca="1" si="429"/>
        <v>109.41171416614162</v>
      </c>
      <c r="E6535">
        <f t="shared" ca="1" si="428"/>
        <v>0.21778473629167161</v>
      </c>
      <c r="F6535">
        <f t="shared" ca="1" si="428"/>
        <v>7.783595286693068E-2</v>
      </c>
    </row>
    <row r="6536" spans="1:6" ht="15.75" customHeight="1" x14ac:dyDescent="0.2">
      <c r="A6536">
        <v>6535</v>
      </c>
      <c r="B6536" s="47">
        <f ca="1">IF('Inputs and Results'!$C$15='Inputs and Results'!$C$13, 'Inputs and Results'!$C$13, IF(E6536 &lt;= ('Inputs and Results'!$C$14-'Inputs and Results'!$C$13)/('Inputs and Results'!$C$15-'Inputs and Results'!$C$13), 'Inputs and Results'!$C$13 + SQRT(E6536*('Inputs and Results'!$C$15-'Inputs and Results'!$C$13)*('Inputs and Results'!$C$14-'Inputs and Results'!$C$13)), 'Inputs and Results'!$C$15 - SQRT((1-E6536)*('Inputs and Results'!$C$15-'Inputs and Results'!$C$13)*('Inputs and Results'!$C$15-'Inputs and Results'!$C$14))))</f>
        <v>0.31895995549749268</v>
      </c>
      <c r="C6536" s="47">
        <f ca="1">IF('Inputs and Results'!$G$15='Inputs and Results'!$G$13, 'Inputs and Results'!$G$13, IF(F6536 &lt;= ('Inputs and Results'!$G$14-'Inputs and Results'!$G$13)/('Inputs and Results'!$G$15-'Inputs and Results'!$G$13), 'Inputs and Results'!$G$13 + SQRT(F6536*('Inputs and Results'!$G$15-'Inputs and Results'!$G$13)*('Inputs and Results'!$G$14-'Inputs and Results'!$G$13)), 'Inputs and Results'!$G$15 - SQRT((1-F6536)*('Inputs and Results'!$G$15-'Inputs and Results'!$G$13)*('Inputs and Results'!$G$15-'Inputs and Results'!$G$14))))</f>
        <v>732.78983526474121</v>
      </c>
      <c r="D6536">
        <f t="shared" ca="1" si="429"/>
        <v>233.73061324505684</v>
      </c>
      <c r="E6536">
        <f t="shared" ca="1" si="428"/>
        <v>0.20133603108599929</v>
      </c>
      <c r="F6536">
        <f t="shared" ca="1" si="428"/>
        <v>0.7426611799807511</v>
      </c>
    </row>
    <row r="6537" spans="1:6" ht="15.75" customHeight="1" x14ac:dyDescent="0.2">
      <c r="A6537">
        <v>6536</v>
      </c>
      <c r="B6537" s="47">
        <f ca="1">IF('Inputs and Results'!$C$15='Inputs and Results'!$C$13, 'Inputs and Results'!$C$13, IF(E6537 &lt;= ('Inputs and Results'!$C$14-'Inputs and Results'!$C$13)/('Inputs and Results'!$C$15-'Inputs and Results'!$C$13), 'Inputs and Results'!$C$13 + SQRT(E6537*('Inputs and Results'!$C$15-'Inputs and Results'!$C$13)*('Inputs and Results'!$C$14-'Inputs and Results'!$C$13)), 'Inputs and Results'!$C$15 - SQRT((1-E6537)*('Inputs and Results'!$C$15-'Inputs and Results'!$C$13)*('Inputs and Results'!$C$15-'Inputs and Results'!$C$14))))</f>
        <v>0.35341801133857986</v>
      </c>
      <c r="C6537" s="47">
        <f ca="1">IF('Inputs and Results'!$G$15='Inputs and Results'!$G$13, 'Inputs and Results'!$G$13, IF(F6537 &lt;= ('Inputs and Results'!$G$14-'Inputs and Results'!$G$13)/('Inputs and Results'!$G$15-'Inputs and Results'!$G$13), 'Inputs and Results'!$G$13 + SQRT(F6537*('Inputs and Results'!$G$15-'Inputs and Results'!$G$13)*('Inputs and Results'!$G$14-'Inputs and Results'!$G$13)), 'Inputs and Results'!$G$15 - SQRT((1-F6537)*('Inputs and Results'!$G$15-'Inputs and Results'!$G$13)*('Inputs and Results'!$G$15-'Inputs and Results'!$G$14))))</f>
        <v>907.20514704187747</v>
      </c>
      <c r="D6537">
        <f t="shared" ca="1" si="429"/>
        <v>320.62263894366424</v>
      </c>
      <c r="E6537">
        <f t="shared" ca="1" si="428"/>
        <v>0.22173375303255127</v>
      </c>
      <c r="F6537">
        <f t="shared" ca="1" si="428"/>
        <v>0.89893340935091726</v>
      </c>
    </row>
    <row r="6538" spans="1:6" ht="15.75" customHeight="1" x14ac:dyDescent="0.2">
      <c r="A6538">
        <v>6537</v>
      </c>
      <c r="B6538" s="47">
        <f ca="1">IF('Inputs and Results'!$C$15='Inputs and Results'!$C$13, 'Inputs and Results'!$C$13, IF(E6538 &lt;= ('Inputs and Results'!$C$14-'Inputs and Results'!$C$13)/('Inputs and Results'!$C$15-'Inputs and Results'!$C$13), 'Inputs and Results'!$C$13 + SQRT(E6538*('Inputs and Results'!$C$15-'Inputs and Results'!$C$13)*('Inputs and Results'!$C$14-'Inputs and Results'!$C$13)), 'Inputs and Results'!$C$15 - SQRT((1-E6538)*('Inputs and Results'!$C$15-'Inputs and Results'!$C$13)*('Inputs and Results'!$C$15-'Inputs and Results'!$C$14))))</f>
        <v>2.1724887595663378</v>
      </c>
      <c r="C6538" s="47">
        <f ca="1">IF('Inputs and Results'!$G$15='Inputs and Results'!$G$13, 'Inputs and Results'!$G$13, IF(F6538 &lt;= ('Inputs and Results'!$G$14-'Inputs and Results'!$G$13)/('Inputs and Results'!$G$15-'Inputs and Results'!$G$13), 'Inputs and Results'!$G$13 + SQRT(F6538*('Inputs and Results'!$G$15-'Inputs and Results'!$G$13)*('Inputs and Results'!$G$14-'Inputs and Results'!$G$13)), 'Inputs and Results'!$G$15 - SQRT((1-F6538)*('Inputs and Results'!$G$15-'Inputs and Results'!$G$13)*('Inputs and Results'!$G$15-'Inputs and Results'!$G$14))))</f>
        <v>451.04151984422947</v>
      </c>
      <c r="D6538">
        <f t="shared" ca="1" si="429"/>
        <v>979.88263195930585</v>
      </c>
      <c r="E6538">
        <f t="shared" ca="1" si="428"/>
        <v>0.92391390521732686</v>
      </c>
      <c r="F6538">
        <f t="shared" ca="1" si="428"/>
        <v>0.33870349936251398</v>
      </c>
    </row>
    <row r="6539" spans="1:6" ht="15.75" customHeight="1" x14ac:dyDescent="0.2">
      <c r="A6539">
        <v>6538</v>
      </c>
      <c r="B6539" s="47">
        <f ca="1">IF('Inputs and Results'!$C$15='Inputs and Results'!$C$13, 'Inputs and Results'!$C$13, IF(E6539 &lt;= ('Inputs and Results'!$C$14-'Inputs and Results'!$C$13)/('Inputs and Results'!$C$15-'Inputs and Results'!$C$13), 'Inputs and Results'!$C$13 + SQRT(E6539*('Inputs and Results'!$C$15-'Inputs and Results'!$C$13)*('Inputs and Results'!$C$14-'Inputs and Results'!$C$13)), 'Inputs and Results'!$C$15 - SQRT((1-E6539)*('Inputs and Results'!$C$15-'Inputs and Results'!$C$13)*('Inputs and Results'!$C$15-'Inputs and Results'!$C$14))))</f>
        <v>0.13806777008441573</v>
      </c>
      <c r="C6539" s="47">
        <f ca="1">IF('Inputs and Results'!$G$15='Inputs and Results'!$G$13, 'Inputs and Results'!$G$13, IF(F6539 &lt;= ('Inputs and Results'!$G$14-'Inputs and Results'!$G$13)/('Inputs and Results'!$G$15-'Inputs and Results'!$G$13), 'Inputs and Results'!$G$13 + SQRT(F6539*('Inputs and Results'!$G$15-'Inputs and Results'!$G$13)*('Inputs and Results'!$G$14-'Inputs and Results'!$G$13)), 'Inputs and Results'!$G$15 - SQRT((1-F6539)*('Inputs and Results'!$G$15-'Inputs and Results'!$G$13)*('Inputs and Results'!$G$15-'Inputs and Results'!$G$14))))</f>
        <v>316.70210251050992</v>
      </c>
      <c r="D6539">
        <f t="shared" ca="1" si="429"/>
        <v>43.726353074672147</v>
      </c>
      <c r="E6539">
        <f t="shared" ca="1" si="428"/>
        <v>8.9927101263379217E-2</v>
      </c>
      <c r="F6539">
        <f t="shared" ca="1" si="428"/>
        <v>8.0196340769482122E-2</v>
      </c>
    </row>
    <row r="6540" spans="1:6" ht="15.75" customHeight="1" x14ac:dyDescent="0.2">
      <c r="A6540">
        <v>6539</v>
      </c>
      <c r="B6540" s="47">
        <f ca="1">IF('Inputs and Results'!$C$15='Inputs and Results'!$C$13, 'Inputs and Results'!$C$13, IF(E6540 &lt;= ('Inputs and Results'!$C$14-'Inputs and Results'!$C$13)/('Inputs and Results'!$C$15-'Inputs and Results'!$C$13), 'Inputs and Results'!$C$13 + SQRT(E6540*('Inputs and Results'!$C$15-'Inputs and Results'!$C$13)*('Inputs and Results'!$C$14-'Inputs and Results'!$C$13)), 'Inputs and Results'!$C$15 - SQRT((1-E6540)*('Inputs and Results'!$C$15-'Inputs and Results'!$C$13)*('Inputs and Results'!$C$15-'Inputs and Results'!$C$14))))</f>
        <v>1.1505820815825305</v>
      </c>
      <c r="C6540" s="47">
        <f ca="1">IF('Inputs and Results'!$G$15='Inputs and Results'!$G$13, 'Inputs and Results'!$G$13, IF(F6540 &lt;= ('Inputs and Results'!$G$14-'Inputs and Results'!$G$13)/('Inputs and Results'!$G$15-'Inputs and Results'!$G$13), 'Inputs and Results'!$G$13 + SQRT(F6540*('Inputs and Results'!$G$15-'Inputs and Results'!$G$13)*('Inputs and Results'!$G$14-'Inputs and Results'!$G$13)), 'Inputs and Results'!$G$15 - SQRT((1-F6540)*('Inputs and Results'!$G$15-'Inputs and Results'!$G$13)*('Inputs and Results'!$G$15-'Inputs and Results'!$G$14))))</f>
        <v>897.59471693688147</v>
      </c>
      <c r="D6540">
        <f t="shared" ca="1" si="429"/>
        <v>1032.7563978307194</v>
      </c>
      <c r="E6540">
        <f t="shared" ca="1" si="428"/>
        <v>0.61996148478182156</v>
      </c>
      <c r="F6540">
        <f t="shared" ca="1" si="428"/>
        <v>0.89218989034427143</v>
      </c>
    </row>
    <row r="6541" spans="1:6" ht="15.75" customHeight="1" x14ac:dyDescent="0.2">
      <c r="A6541">
        <v>6540</v>
      </c>
      <c r="B6541" s="47">
        <f ca="1">IF('Inputs and Results'!$C$15='Inputs and Results'!$C$13, 'Inputs and Results'!$C$13, IF(E6541 &lt;= ('Inputs and Results'!$C$14-'Inputs and Results'!$C$13)/('Inputs and Results'!$C$15-'Inputs and Results'!$C$13), 'Inputs and Results'!$C$13 + SQRT(E6541*('Inputs and Results'!$C$15-'Inputs and Results'!$C$13)*('Inputs and Results'!$C$14-'Inputs and Results'!$C$13)), 'Inputs and Results'!$C$15 - SQRT((1-E6541)*('Inputs and Results'!$C$15-'Inputs and Results'!$C$13)*('Inputs and Results'!$C$15-'Inputs and Results'!$C$14))))</f>
        <v>1.3913209163577389</v>
      </c>
      <c r="C6541" s="47">
        <f ca="1">IF('Inputs and Results'!$G$15='Inputs and Results'!$G$13, 'Inputs and Results'!$G$13, IF(F6541 &lt;= ('Inputs and Results'!$G$14-'Inputs and Results'!$G$13)/('Inputs and Results'!$G$15-'Inputs and Results'!$G$13), 'Inputs and Results'!$G$13 + SQRT(F6541*('Inputs and Results'!$G$15-'Inputs and Results'!$G$13)*('Inputs and Results'!$G$14-'Inputs and Results'!$G$13)), 'Inputs and Results'!$G$15 - SQRT((1-F6541)*('Inputs and Results'!$G$15-'Inputs and Results'!$G$13)*('Inputs and Results'!$G$15-'Inputs and Results'!$G$14))))</f>
        <v>421.39862932831716</v>
      </c>
      <c r="D6541">
        <f t="shared" ca="1" si="429"/>
        <v>586.30072710896934</v>
      </c>
      <c r="E6541">
        <f t="shared" ca="1" si="428"/>
        <v>0.71246128953909948</v>
      </c>
      <c r="F6541">
        <f t="shared" ca="1" si="428"/>
        <v>0.28532092363865547</v>
      </c>
    </row>
    <row r="6542" spans="1:6" ht="15.75" customHeight="1" x14ac:dyDescent="0.2">
      <c r="A6542">
        <v>6541</v>
      </c>
      <c r="B6542" s="47">
        <f ca="1">IF('Inputs and Results'!$C$15='Inputs and Results'!$C$13, 'Inputs and Results'!$C$13, IF(E6542 &lt;= ('Inputs and Results'!$C$14-'Inputs and Results'!$C$13)/('Inputs and Results'!$C$15-'Inputs and Results'!$C$13), 'Inputs and Results'!$C$13 + SQRT(E6542*('Inputs and Results'!$C$15-'Inputs and Results'!$C$13)*('Inputs and Results'!$C$14-'Inputs and Results'!$C$13)), 'Inputs and Results'!$C$15 - SQRT((1-E6542)*('Inputs and Results'!$C$15-'Inputs and Results'!$C$13)*('Inputs and Results'!$C$15-'Inputs and Results'!$C$14))))</f>
        <v>0.31551340769936997</v>
      </c>
      <c r="C6542" s="47">
        <f ca="1">IF('Inputs and Results'!$G$15='Inputs and Results'!$G$13, 'Inputs and Results'!$G$13, IF(F6542 &lt;= ('Inputs and Results'!$G$14-'Inputs and Results'!$G$13)/('Inputs and Results'!$G$15-'Inputs and Results'!$G$13), 'Inputs and Results'!$G$13 + SQRT(F6542*('Inputs and Results'!$G$15-'Inputs and Results'!$G$13)*('Inputs and Results'!$G$14-'Inputs and Results'!$G$13)), 'Inputs and Results'!$G$15 - SQRT((1-F6542)*('Inputs and Results'!$G$15-'Inputs and Results'!$G$13)*('Inputs and Results'!$G$15-'Inputs and Results'!$G$14))))</f>
        <v>605.44537183563114</v>
      </c>
      <c r="D6542">
        <f t="shared" ca="1" si="429"/>
        <v>191.02613244367214</v>
      </c>
      <c r="E6542">
        <f t="shared" ref="E6542:F6561" ca="1" si="430">RAND()</f>
        <v>0.19928130397312793</v>
      </c>
      <c r="F6542">
        <f t="shared" ca="1" si="430"/>
        <v>0.5832608823769766</v>
      </c>
    </row>
    <row r="6543" spans="1:6" ht="15.75" customHeight="1" x14ac:dyDescent="0.2">
      <c r="A6543">
        <v>6542</v>
      </c>
      <c r="B6543" s="47">
        <f ca="1">IF('Inputs and Results'!$C$15='Inputs and Results'!$C$13, 'Inputs and Results'!$C$13, IF(E6543 &lt;= ('Inputs and Results'!$C$14-'Inputs and Results'!$C$13)/('Inputs and Results'!$C$15-'Inputs and Results'!$C$13), 'Inputs and Results'!$C$13 + SQRT(E6543*('Inputs and Results'!$C$15-'Inputs and Results'!$C$13)*('Inputs and Results'!$C$14-'Inputs and Results'!$C$13)), 'Inputs and Results'!$C$15 - SQRT((1-E6543)*('Inputs and Results'!$C$15-'Inputs and Results'!$C$13)*('Inputs and Results'!$C$15-'Inputs and Results'!$C$14))))</f>
        <v>1.9974125048056595</v>
      </c>
      <c r="C6543" s="47">
        <f ca="1">IF('Inputs and Results'!$G$15='Inputs and Results'!$G$13, 'Inputs and Results'!$G$13, IF(F6543 &lt;= ('Inputs and Results'!$G$14-'Inputs and Results'!$G$13)/('Inputs and Results'!$G$15-'Inputs and Results'!$G$13), 'Inputs and Results'!$G$13 + SQRT(F6543*('Inputs and Results'!$G$15-'Inputs and Results'!$G$13)*('Inputs and Results'!$G$14-'Inputs and Results'!$G$13)), 'Inputs and Results'!$G$15 - SQRT((1-F6543)*('Inputs and Results'!$G$15-'Inputs and Results'!$G$13)*('Inputs and Results'!$G$15-'Inputs and Results'!$G$14))))</f>
        <v>531.13705155022842</v>
      </c>
      <c r="D6543">
        <f t="shared" ca="1" si="429"/>
        <v>1060.8997885320343</v>
      </c>
      <c r="E6543">
        <f t="shared" ca="1" si="430"/>
        <v>0.88831314605332645</v>
      </c>
      <c r="F6543">
        <f t="shared" ca="1" si="430"/>
        <v>0.47258191503485225</v>
      </c>
    </row>
    <row r="6544" spans="1:6" ht="15.75" customHeight="1" x14ac:dyDescent="0.2">
      <c r="A6544">
        <v>6543</v>
      </c>
      <c r="B6544" s="47">
        <f ca="1">IF('Inputs and Results'!$C$15='Inputs and Results'!$C$13, 'Inputs and Results'!$C$13, IF(E6544 &lt;= ('Inputs and Results'!$C$14-'Inputs and Results'!$C$13)/('Inputs and Results'!$C$15-'Inputs and Results'!$C$13), 'Inputs and Results'!$C$13 + SQRT(E6544*('Inputs and Results'!$C$15-'Inputs and Results'!$C$13)*('Inputs and Results'!$C$14-'Inputs and Results'!$C$13)), 'Inputs and Results'!$C$15 - SQRT((1-E6544)*('Inputs and Results'!$C$15-'Inputs and Results'!$C$13)*('Inputs and Results'!$C$15-'Inputs and Results'!$C$14))))</f>
        <v>1.9782954236014356</v>
      </c>
      <c r="C6544" s="47">
        <f ca="1">IF('Inputs and Results'!$G$15='Inputs and Results'!$G$13, 'Inputs and Results'!$G$13, IF(F6544 &lt;= ('Inputs and Results'!$G$14-'Inputs and Results'!$G$13)/('Inputs and Results'!$G$15-'Inputs and Results'!$G$13), 'Inputs and Results'!$G$13 + SQRT(F6544*('Inputs and Results'!$G$15-'Inputs and Results'!$G$13)*('Inputs and Results'!$G$14-'Inputs and Results'!$G$13)), 'Inputs and Results'!$G$15 - SQRT((1-F6544)*('Inputs and Results'!$G$15-'Inputs and Results'!$G$13)*('Inputs and Results'!$G$15-'Inputs and Results'!$G$14))))</f>
        <v>702.90906155436494</v>
      </c>
      <c r="D6544">
        <f t="shared" ca="1" si="429"/>
        <v>1390.56177968098</v>
      </c>
      <c r="E6544">
        <f t="shared" ca="1" si="430"/>
        <v>0.88401330650735888</v>
      </c>
      <c r="F6544">
        <f t="shared" ca="1" si="430"/>
        <v>0.70869198602194172</v>
      </c>
    </row>
    <row r="6545" spans="1:6" ht="15.75" customHeight="1" x14ac:dyDescent="0.2">
      <c r="A6545">
        <v>6544</v>
      </c>
      <c r="B6545" s="47">
        <f ca="1">IF('Inputs and Results'!$C$15='Inputs and Results'!$C$13, 'Inputs and Results'!$C$13, IF(E6545 &lt;= ('Inputs and Results'!$C$14-'Inputs and Results'!$C$13)/('Inputs and Results'!$C$15-'Inputs and Results'!$C$13), 'Inputs and Results'!$C$13 + SQRT(E6545*('Inputs and Results'!$C$15-'Inputs and Results'!$C$13)*('Inputs and Results'!$C$14-'Inputs and Results'!$C$13)), 'Inputs and Results'!$C$15 - SQRT((1-E6545)*('Inputs and Results'!$C$15-'Inputs and Results'!$C$13)*('Inputs and Results'!$C$15-'Inputs and Results'!$C$14))))</f>
        <v>0.99384062550363694</v>
      </c>
      <c r="C6545" s="47">
        <f ca="1">IF('Inputs and Results'!$G$15='Inputs and Results'!$G$13, 'Inputs and Results'!$G$13, IF(F6545 &lt;= ('Inputs and Results'!$G$14-'Inputs and Results'!$G$13)/('Inputs and Results'!$G$15-'Inputs and Results'!$G$13), 'Inputs and Results'!$G$13 + SQRT(F6545*('Inputs and Results'!$G$15-'Inputs and Results'!$G$13)*('Inputs and Results'!$G$14-'Inputs and Results'!$G$13)), 'Inputs and Results'!$G$15 - SQRT((1-F6545)*('Inputs and Results'!$G$15-'Inputs and Results'!$G$13)*('Inputs and Results'!$G$15-'Inputs and Results'!$G$14))))</f>
        <v>860.22761356231649</v>
      </c>
      <c r="D6545">
        <f t="shared" ca="1" si="429"/>
        <v>854.92914953827346</v>
      </c>
      <c r="E6545">
        <f t="shared" ca="1" si="430"/>
        <v>0.55281384045781801</v>
      </c>
      <c r="F6545">
        <f t="shared" ca="1" si="430"/>
        <v>0.86390038375230804</v>
      </c>
    </row>
    <row r="6546" spans="1:6" ht="15.75" customHeight="1" x14ac:dyDescent="0.2">
      <c r="A6546">
        <v>6545</v>
      </c>
      <c r="B6546" s="47">
        <f ca="1">IF('Inputs and Results'!$C$15='Inputs and Results'!$C$13, 'Inputs and Results'!$C$13, IF(E6546 &lt;= ('Inputs and Results'!$C$14-'Inputs and Results'!$C$13)/('Inputs and Results'!$C$15-'Inputs and Results'!$C$13), 'Inputs and Results'!$C$13 + SQRT(E6546*('Inputs and Results'!$C$15-'Inputs and Results'!$C$13)*('Inputs and Results'!$C$14-'Inputs and Results'!$C$13)), 'Inputs and Results'!$C$15 - SQRT((1-E6546)*('Inputs and Results'!$C$15-'Inputs and Results'!$C$13)*('Inputs and Results'!$C$15-'Inputs and Results'!$C$14))))</f>
        <v>0.37554667136731146</v>
      </c>
      <c r="C6546" s="47">
        <f ca="1">IF('Inputs and Results'!$G$15='Inputs and Results'!$G$13, 'Inputs and Results'!$G$13, IF(F6546 &lt;= ('Inputs and Results'!$G$14-'Inputs and Results'!$G$13)/('Inputs and Results'!$G$15-'Inputs and Results'!$G$13), 'Inputs and Results'!$G$13 + SQRT(F6546*('Inputs and Results'!$G$15-'Inputs and Results'!$G$13)*('Inputs and Results'!$G$14-'Inputs and Results'!$G$13)), 'Inputs and Results'!$G$15 - SQRT((1-F6546)*('Inputs and Results'!$G$15-'Inputs and Results'!$G$13)*('Inputs and Results'!$G$15-'Inputs and Results'!$G$14))))</f>
        <v>611.16899356612316</v>
      </c>
      <c r="D6546">
        <f t="shared" ca="1" si="429"/>
        <v>229.52248117666736</v>
      </c>
      <c r="E6546">
        <f t="shared" ca="1" si="430"/>
        <v>0.23469385842542245</v>
      </c>
      <c r="F6546">
        <f t="shared" ca="1" si="430"/>
        <v>0.59124593819688942</v>
      </c>
    </row>
    <row r="6547" spans="1:6" ht="15.75" customHeight="1" x14ac:dyDescent="0.2">
      <c r="A6547">
        <v>6546</v>
      </c>
      <c r="B6547" s="47">
        <f ca="1">IF('Inputs and Results'!$C$15='Inputs and Results'!$C$13, 'Inputs and Results'!$C$13, IF(E6547 &lt;= ('Inputs and Results'!$C$14-'Inputs and Results'!$C$13)/('Inputs and Results'!$C$15-'Inputs and Results'!$C$13), 'Inputs and Results'!$C$13 + SQRT(E6547*('Inputs and Results'!$C$15-'Inputs and Results'!$C$13)*('Inputs and Results'!$C$14-'Inputs and Results'!$C$13)), 'Inputs and Results'!$C$15 - SQRT((1-E6547)*('Inputs and Results'!$C$15-'Inputs and Results'!$C$13)*('Inputs and Results'!$C$15-'Inputs and Results'!$C$14))))</f>
        <v>5.8966145658521096E-2</v>
      </c>
      <c r="C6547" s="47">
        <f ca="1">IF('Inputs and Results'!$G$15='Inputs and Results'!$G$13, 'Inputs and Results'!$G$13, IF(F6547 &lt;= ('Inputs and Results'!$G$14-'Inputs and Results'!$G$13)/('Inputs and Results'!$G$15-'Inputs and Results'!$G$13), 'Inputs and Results'!$G$13 + SQRT(F6547*('Inputs and Results'!$G$15-'Inputs and Results'!$G$13)*('Inputs and Results'!$G$14-'Inputs and Results'!$G$13)), 'Inputs and Results'!$G$15 - SQRT((1-F6547)*('Inputs and Results'!$G$15-'Inputs and Results'!$G$13)*('Inputs and Results'!$G$15-'Inputs and Results'!$G$14))))</f>
        <v>624.50931281418934</v>
      </c>
      <c r="D6547">
        <f t="shared" ca="1" si="429"/>
        <v>36.824907104504405</v>
      </c>
      <c r="E6547">
        <f t="shared" ca="1" si="430"/>
        <v>3.8924429735256005E-2</v>
      </c>
      <c r="F6547">
        <f t="shared" ca="1" si="430"/>
        <v>0.60955727082563016</v>
      </c>
    </row>
    <row r="6548" spans="1:6" ht="15.75" customHeight="1" x14ac:dyDescent="0.2">
      <c r="A6548">
        <v>6547</v>
      </c>
      <c r="B6548" s="47">
        <f ca="1">IF('Inputs and Results'!$C$15='Inputs and Results'!$C$13, 'Inputs and Results'!$C$13, IF(E6548 &lt;= ('Inputs and Results'!$C$14-'Inputs and Results'!$C$13)/('Inputs and Results'!$C$15-'Inputs and Results'!$C$13), 'Inputs and Results'!$C$13 + SQRT(E6548*('Inputs and Results'!$C$15-'Inputs and Results'!$C$13)*('Inputs and Results'!$C$14-'Inputs and Results'!$C$13)), 'Inputs and Results'!$C$15 - SQRT((1-E6548)*('Inputs and Results'!$C$15-'Inputs and Results'!$C$13)*('Inputs and Results'!$C$15-'Inputs and Results'!$C$14))))</f>
        <v>0.83609797917439455</v>
      </c>
      <c r="C6548" s="47">
        <f ca="1">IF('Inputs and Results'!$G$15='Inputs and Results'!$G$13, 'Inputs and Results'!$G$13, IF(F6548 &lt;= ('Inputs and Results'!$G$14-'Inputs and Results'!$G$13)/('Inputs and Results'!$G$15-'Inputs and Results'!$G$13), 'Inputs and Results'!$G$13 + SQRT(F6548*('Inputs and Results'!$G$15-'Inputs and Results'!$G$13)*('Inputs and Results'!$G$14-'Inputs and Results'!$G$13)), 'Inputs and Results'!$G$15 - SQRT((1-F6548)*('Inputs and Results'!$G$15-'Inputs and Results'!$G$13)*('Inputs and Results'!$G$15-'Inputs and Results'!$G$14))))</f>
        <v>545.42600640264766</v>
      </c>
      <c r="D6548">
        <f t="shared" ca="1" si="429"/>
        <v>456.02958174241411</v>
      </c>
      <c r="E6548">
        <f t="shared" ca="1" si="430"/>
        <v>0.47972533825187347</v>
      </c>
      <c r="F6548">
        <f t="shared" ca="1" si="430"/>
        <v>0.49487573331873058</v>
      </c>
    </row>
    <row r="6549" spans="1:6" ht="15.75" customHeight="1" x14ac:dyDescent="0.2">
      <c r="A6549">
        <v>6548</v>
      </c>
      <c r="B6549" s="47">
        <f ca="1">IF('Inputs and Results'!$C$15='Inputs and Results'!$C$13, 'Inputs and Results'!$C$13, IF(E6549 &lt;= ('Inputs and Results'!$C$14-'Inputs and Results'!$C$13)/('Inputs and Results'!$C$15-'Inputs and Results'!$C$13), 'Inputs and Results'!$C$13 + SQRT(E6549*('Inputs and Results'!$C$15-'Inputs and Results'!$C$13)*('Inputs and Results'!$C$14-'Inputs and Results'!$C$13)), 'Inputs and Results'!$C$15 - SQRT((1-E6549)*('Inputs and Results'!$C$15-'Inputs and Results'!$C$13)*('Inputs and Results'!$C$15-'Inputs and Results'!$C$14))))</f>
        <v>0.86004537290489536</v>
      </c>
      <c r="C6549" s="47">
        <f ca="1">IF('Inputs and Results'!$G$15='Inputs and Results'!$G$13, 'Inputs and Results'!$G$13, IF(F6549 &lt;= ('Inputs and Results'!$G$14-'Inputs and Results'!$G$13)/('Inputs and Results'!$G$15-'Inputs and Results'!$G$13), 'Inputs and Results'!$G$13 + SQRT(F6549*('Inputs and Results'!$G$15-'Inputs and Results'!$G$13)*('Inputs and Results'!$G$14-'Inputs and Results'!$G$13)), 'Inputs and Results'!$G$15 - SQRT((1-F6549)*('Inputs and Results'!$G$15-'Inputs and Results'!$G$13)*('Inputs and Results'!$G$15-'Inputs and Results'!$G$14))))</f>
        <v>455.87411718014471</v>
      </c>
      <c r="D6549">
        <f t="shared" ca="1" si="429"/>
        <v>392.07242510788751</v>
      </c>
      <c r="E6549">
        <f t="shared" ca="1" si="430"/>
        <v>0.49117713266380569</v>
      </c>
      <c r="F6549">
        <f t="shared" ca="1" si="430"/>
        <v>0.34720989732584362</v>
      </c>
    </row>
    <row r="6550" spans="1:6" ht="15.75" customHeight="1" x14ac:dyDescent="0.2">
      <c r="A6550">
        <v>6549</v>
      </c>
      <c r="B6550" s="47">
        <f ca="1">IF('Inputs and Results'!$C$15='Inputs and Results'!$C$13, 'Inputs and Results'!$C$13, IF(E6550 &lt;= ('Inputs and Results'!$C$14-'Inputs and Results'!$C$13)/('Inputs and Results'!$C$15-'Inputs and Results'!$C$13), 'Inputs and Results'!$C$13 + SQRT(E6550*('Inputs and Results'!$C$15-'Inputs and Results'!$C$13)*('Inputs and Results'!$C$14-'Inputs and Results'!$C$13)), 'Inputs and Results'!$C$15 - SQRT((1-E6550)*('Inputs and Results'!$C$15-'Inputs and Results'!$C$13)*('Inputs and Results'!$C$15-'Inputs and Results'!$C$14))))</f>
        <v>1.4426737490742383</v>
      </c>
      <c r="C6550" s="47">
        <f ca="1">IF('Inputs and Results'!$G$15='Inputs and Results'!$G$13, 'Inputs and Results'!$G$13, IF(F6550 &lt;= ('Inputs and Results'!$G$14-'Inputs and Results'!$G$13)/('Inputs and Results'!$G$15-'Inputs and Results'!$G$13), 'Inputs and Results'!$G$13 + SQRT(F6550*('Inputs and Results'!$G$15-'Inputs and Results'!$G$13)*('Inputs and Results'!$G$14-'Inputs and Results'!$G$13)), 'Inputs and Results'!$G$15 - SQRT((1-F6550)*('Inputs and Results'!$G$15-'Inputs and Results'!$G$13)*('Inputs and Results'!$G$15-'Inputs and Results'!$G$14))))</f>
        <v>949.37479211388245</v>
      </c>
      <c r="D6550">
        <f t="shared" ca="1" si="429"/>
        <v>1369.6380906155105</v>
      </c>
      <c r="E6550">
        <f t="shared" ca="1" si="430"/>
        <v>0.73052610535305684</v>
      </c>
      <c r="F6550">
        <f t="shared" ca="1" si="430"/>
        <v>0.92594911725799667</v>
      </c>
    </row>
    <row r="6551" spans="1:6" ht="15.75" customHeight="1" x14ac:dyDescent="0.2">
      <c r="A6551">
        <v>6550</v>
      </c>
      <c r="B6551" s="47">
        <f ca="1">IF('Inputs and Results'!$C$15='Inputs and Results'!$C$13, 'Inputs and Results'!$C$13, IF(E6551 &lt;= ('Inputs and Results'!$C$14-'Inputs and Results'!$C$13)/('Inputs and Results'!$C$15-'Inputs and Results'!$C$13), 'Inputs and Results'!$C$13 + SQRT(E6551*('Inputs and Results'!$C$15-'Inputs and Results'!$C$13)*('Inputs and Results'!$C$14-'Inputs and Results'!$C$13)), 'Inputs and Results'!$C$15 - SQRT((1-E6551)*('Inputs and Results'!$C$15-'Inputs and Results'!$C$13)*('Inputs and Results'!$C$15-'Inputs and Results'!$C$14))))</f>
        <v>1.3658777721615729</v>
      </c>
      <c r="C6551" s="47">
        <f ca="1">IF('Inputs and Results'!$G$15='Inputs and Results'!$G$13, 'Inputs and Results'!$G$13, IF(F6551 &lt;= ('Inputs and Results'!$G$14-'Inputs and Results'!$G$13)/('Inputs and Results'!$G$15-'Inputs and Results'!$G$13), 'Inputs and Results'!$G$13 + SQRT(F6551*('Inputs and Results'!$G$15-'Inputs and Results'!$G$13)*('Inputs and Results'!$G$14-'Inputs and Results'!$G$13)), 'Inputs and Results'!$G$15 - SQRT((1-F6551)*('Inputs and Results'!$G$15-'Inputs and Results'!$G$13)*('Inputs and Results'!$G$15-'Inputs and Results'!$G$14))))</f>
        <v>627.69368164230616</v>
      </c>
      <c r="D6551">
        <f t="shared" ca="1" si="429"/>
        <v>857.35284748148877</v>
      </c>
      <c r="E6551">
        <f t="shared" ca="1" si="430"/>
        <v>0.70329383827604175</v>
      </c>
      <c r="F6551">
        <f t="shared" ca="1" si="430"/>
        <v>0.61386619836563194</v>
      </c>
    </row>
    <row r="6552" spans="1:6" ht="15.75" customHeight="1" x14ac:dyDescent="0.2">
      <c r="A6552">
        <v>6551</v>
      </c>
      <c r="B6552" s="47">
        <f ca="1">IF('Inputs and Results'!$C$15='Inputs and Results'!$C$13, 'Inputs and Results'!$C$13, IF(E6552 &lt;= ('Inputs and Results'!$C$14-'Inputs and Results'!$C$13)/('Inputs and Results'!$C$15-'Inputs and Results'!$C$13), 'Inputs and Results'!$C$13 + SQRT(E6552*('Inputs and Results'!$C$15-'Inputs and Results'!$C$13)*('Inputs and Results'!$C$14-'Inputs and Results'!$C$13)), 'Inputs and Results'!$C$15 - SQRT((1-E6552)*('Inputs and Results'!$C$15-'Inputs and Results'!$C$13)*('Inputs and Results'!$C$15-'Inputs and Results'!$C$14))))</f>
        <v>0.19291065459344603</v>
      </c>
      <c r="C6552" s="47">
        <f ca="1">IF('Inputs and Results'!$G$15='Inputs and Results'!$G$13, 'Inputs and Results'!$G$13, IF(F6552 &lt;= ('Inputs and Results'!$G$14-'Inputs and Results'!$G$13)/('Inputs and Results'!$G$15-'Inputs and Results'!$G$13), 'Inputs and Results'!$G$13 + SQRT(F6552*('Inputs and Results'!$G$15-'Inputs and Results'!$G$13)*('Inputs and Results'!$G$14-'Inputs and Results'!$G$13)), 'Inputs and Results'!$G$15 - SQRT((1-F6552)*('Inputs and Results'!$G$15-'Inputs and Results'!$G$13)*('Inputs and Results'!$G$15-'Inputs and Results'!$G$14))))</f>
        <v>731.43520100510068</v>
      </c>
      <c r="D6552">
        <f t="shared" ca="1" si="429"/>
        <v>141.10164341858274</v>
      </c>
      <c r="E6552">
        <f t="shared" ca="1" si="430"/>
        <v>0.1244721563227783</v>
      </c>
      <c r="F6552">
        <f t="shared" ca="1" si="430"/>
        <v>0.74116675466390991</v>
      </c>
    </row>
    <row r="6553" spans="1:6" ht="15.75" customHeight="1" x14ac:dyDescent="0.2">
      <c r="A6553">
        <v>6552</v>
      </c>
      <c r="B6553" s="47">
        <f ca="1">IF('Inputs and Results'!$C$15='Inputs and Results'!$C$13, 'Inputs and Results'!$C$13, IF(E6553 &lt;= ('Inputs and Results'!$C$14-'Inputs and Results'!$C$13)/('Inputs and Results'!$C$15-'Inputs and Results'!$C$13), 'Inputs and Results'!$C$13 + SQRT(E6553*('Inputs and Results'!$C$15-'Inputs and Results'!$C$13)*('Inputs and Results'!$C$14-'Inputs and Results'!$C$13)), 'Inputs and Results'!$C$15 - SQRT((1-E6553)*('Inputs and Results'!$C$15-'Inputs and Results'!$C$13)*('Inputs and Results'!$C$15-'Inputs and Results'!$C$14))))</f>
        <v>0.70623198900735229</v>
      </c>
      <c r="C6553" s="47">
        <f ca="1">IF('Inputs and Results'!$G$15='Inputs and Results'!$G$13, 'Inputs and Results'!$G$13, IF(F6553 &lt;= ('Inputs and Results'!$G$14-'Inputs and Results'!$G$13)/('Inputs and Results'!$G$15-'Inputs and Results'!$G$13), 'Inputs and Results'!$G$13 + SQRT(F6553*('Inputs and Results'!$G$15-'Inputs and Results'!$G$13)*('Inputs and Results'!$G$14-'Inputs and Results'!$G$13)), 'Inputs and Results'!$G$15 - SQRT((1-F6553)*('Inputs and Results'!$G$15-'Inputs and Results'!$G$13)*('Inputs and Results'!$G$15-'Inputs and Results'!$G$14))))</f>
        <v>610.61682276323359</v>
      </c>
      <c r="D6553">
        <f t="shared" ca="1" si="429"/>
        <v>431.23713326142837</v>
      </c>
      <c r="E6553">
        <f t="shared" ca="1" si="430"/>
        <v>0.41540314574964798</v>
      </c>
      <c r="F6553">
        <f t="shared" ca="1" si="430"/>
        <v>0.59047896811200407</v>
      </c>
    </row>
    <row r="6554" spans="1:6" ht="15.75" customHeight="1" x14ac:dyDescent="0.2">
      <c r="A6554">
        <v>6553</v>
      </c>
      <c r="B6554" s="47">
        <f ca="1">IF('Inputs and Results'!$C$15='Inputs and Results'!$C$13, 'Inputs and Results'!$C$13, IF(E6554 &lt;= ('Inputs and Results'!$C$14-'Inputs and Results'!$C$13)/('Inputs and Results'!$C$15-'Inputs and Results'!$C$13), 'Inputs and Results'!$C$13 + SQRT(E6554*('Inputs and Results'!$C$15-'Inputs and Results'!$C$13)*('Inputs and Results'!$C$14-'Inputs and Results'!$C$13)), 'Inputs and Results'!$C$15 - SQRT((1-E6554)*('Inputs and Results'!$C$15-'Inputs and Results'!$C$13)*('Inputs and Results'!$C$15-'Inputs and Results'!$C$14))))</f>
        <v>1.837012490234069</v>
      </c>
      <c r="C6554" s="47">
        <f ca="1">IF('Inputs and Results'!$G$15='Inputs and Results'!$G$13, 'Inputs and Results'!$G$13, IF(F6554 &lt;= ('Inputs and Results'!$G$14-'Inputs and Results'!$G$13)/('Inputs and Results'!$G$15-'Inputs and Results'!$G$13), 'Inputs and Results'!$G$13 + SQRT(F6554*('Inputs and Results'!$G$15-'Inputs and Results'!$G$13)*('Inputs and Results'!$G$14-'Inputs and Results'!$G$13)), 'Inputs and Results'!$G$15 - SQRT((1-F6554)*('Inputs and Results'!$G$15-'Inputs and Results'!$G$13)*('Inputs and Results'!$G$15-'Inputs and Results'!$G$14))))</f>
        <v>655.2216231896906</v>
      </c>
      <c r="D6554">
        <f t="shared" ca="1" si="429"/>
        <v>1203.6503056709023</v>
      </c>
      <c r="E6554">
        <f t="shared" ca="1" si="430"/>
        <v>0.84971778356982652</v>
      </c>
      <c r="F6554">
        <f t="shared" ca="1" si="430"/>
        <v>0.65011891686433998</v>
      </c>
    </row>
    <row r="6555" spans="1:6" ht="15.75" customHeight="1" x14ac:dyDescent="0.2">
      <c r="A6555">
        <v>6554</v>
      </c>
      <c r="B6555" s="47">
        <f ca="1">IF('Inputs and Results'!$C$15='Inputs and Results'!$C$13, 'Inputs and Results'!$C$13, IF(E6555 &lt;= ('Inputs and Results'!$C$14-'Inputs and Results'!$C$13)/('Inputs and Results'!$C$15-'Inputs and Results'!$C$13), 'Inputs and Results'!$C$13 + SQRT(E6555*('Inputs and Results'!$C$15-'Inputs and Results'!$C$13)*('Inputs and Results'!$C$14-'Inputs and Results'!$C$13)), 'Inputs and Results'!$C$15 - SQRT((1-E6555)*('Inputs and Results'!$C$15-'Inputs and Results'!$C$13)*('Inputs and Results'!$C$15-'Inputs and Results'!$C$14))))</f>
        <v>0.93691035263369482</v>
      </c>
      <c r="C6555" s="47">
        <f ca="1">IF('Inputs and Results'!$G$15='Inputs and Results'!$G$13, 'Inputs and Results'!$G$13, IF(F6555 &lt;= ('Inputs and Results'!$G$14-'Inputs and Results'!$G$13)/('Inputs and Results'!$G$15-'Inputs and Results'!$G$13), 'Inputs and Results'!$G$13 + SQRT(F6555*('Inputs and Results'!$G$15-'Inputs and Results'!$G$13)*('Inputs and Results'!$G$14-'Inputs and Results'!$G$13)), 'Inputs and Results'!$G$15 - SQRT((1-F6555)*('Inputs and Results'!$G$15-'Inputs and Results'!$G$13)*('Inputs and Results'!$G$15-'Inputs and Results'!$G$14))))</f>
        <v>634.22681564729544</v>
      </c>
      <c r="D6555">
        <f t="shared" ca="1" si="429"/>
        <v>594.21366949785295</v>
      </c>
      <c r="E6555">
        <f t="shared" ca="1" si="430"/>
        <v>0.5270734563255528</v>
      </c>
      <c r="F6555">
        <f t="shared" ca="1" si="430"/>
        <v>0.62263166230752875</v>
      </c>
    </row>
    <row r="6556" spans="1:6" ht="15.75" customHeight="1" x14ac:dyDescent="0.2">
      <c r="A6556">
        <v>6555</v>
      </c>
      <c r="B6556" s="47">
        <f ca="1">IF('Inputs and Results'!$C$15='Inputs and Results'!$C$13, 'Inputs and Results'!$C$13, IF(E6556 &lt;= ('Inputs and Results'!$C$14-'Inputs and Results'!$C$13)/('Inputs and Results'!$C$15-'Inputs and Results'!$C$13), 'Inputs and Results'!$C$13 + SQRT(E6556*('Inputs and Results'!$C$15-'Inputs and Results'!$C$13)*('Inputs and Results'!$C$14-'Inputs and Results'!$C$13)), 'Inputs and Results'!$C$15 - SQRT((1-E6556)*('Inputs and Results'!$C$15-'Inputs and Results'!$C$13)*('Inputs and Results'!$C$15-'Inputs and Results'!$C$14))))</f>
        <v>0.98801804084324152</v>
      </c>
      <c r="C6556" s="47">
        <f ca="1">IF('Inputs and Results'!$G$15='Inputs and Results'!$G$13, 'Inputs and Results'!$G$13, IF(F6556 &lt;= ('Inputs and Results'!$G$14-'Inputs and Results'!$G$13)/('Inputs and Results'!$G$15-'Inputs and Results'!$G$13), 'Inputs and Results'!$G$13 + SQRT(F6556*('Inputs and Results'!$G$15-'Inputs and Results'!$G$13)*('Inputs and Results'!$G$14-'Inputs and Results'!$G$13)), 'Inputs and Results'!$G$15 - SQRT((1-F6556)*('Inputs and Results'!$G$15-'Inputs and Results'!$G$13)*('Inputs and Results'!$G$15-'Inputs and Results'!$G$14))))</f>
        <v>430.53652161943012</v>
      </c>
      <c r="D6556">
        <f t="shared" ca="1" si="429"/>
        <v>425.37785060189321</v>
      </c>
      <c r="E6556">
        <f t="shared" ca="1" si="430"/>
        <v>0.55021428844752585</v>
      </c>
      <c r="F6556">
        <f t="shared" ca="1" si="430"/>
        <v>0.30199784664791529</v>
      </c>
    </row>
    <row r="6557" spans="1:6" ht="15.75" customHeight="1" x14ac:dyDescent="0.2">
      <c r="A6557">
        <v>6556</v>
      </c>
      <c r="B6557" s="47">
        <f ca="1">IF('Inputs and Results'!$C$15='Inputs and Results'!$C$13, 'Inputs and Results'!$C$13, IF(E6557 &lt;= ('Inputs and Results'!$C$14-'Inputs and Results'!$C$13)/('Inputs and Results'!$C$15-'Inputs and Results'!$C$13), 'Inputs and Results'!$C$13 + SQRT(E6557*('Inputs and Results'!$C$15-'Inputs and Results'!$C$13)*('Inputs and Results'!$C$14-'Inputs and Results'!$C$13)), 'Inputs and Results'!$C$15 - SQRT((1-E6557)*('Inputs and Results'!$C$15-'Inputs and Results'!$C$13)*('Inputs and Results'!$C$15-'Inputs and Results'!$C$14))))</f>
        <v>0.4895779639444533</v>
      </c>
      <c r="C6557" s="47">
        <f ca="1">IF('Inputs and Results'!$G$15='Inputs and Results'!$G$13, 'Inputs and Results'!$G$13, IF(F6557 &lt;= ('Inputs and Results'!$G$14-'Inputs and Results'!$G$13)/('Inputs and Results'!$G$15-'Inputs and Results'!$G$13), 'Inputs and Results'!$G$13 + SQRT(F6557*('Inputs and Results'!$G$15-'Inputs and Results'!$G$13)*('Inputs and Results'!$G$14-'Inputs and Results'!$G$13)), 'Inputs and Results'!$G$15 - SQRT((1-F6557)*('Inputs and Results'!$G$15-'Inputs and Results'!$G$13)*('Inputs and Results'!$G$15-'Inputs and Results'!$G$14))))</f>
        <v>740.34964536761845</v>
      </c>
      <c r="D6557">
        <f t="shared" ca="1" si="429"/>
        <v>362.4588719860767</v>
      </c>
      <c r="E6557">
        <f t="shared" ca="1" si="430"/>
        <v>0.29975346676519143</v>
      </c>
      <c r="F6557">
        <f t="shared" ca="1" si="430"/>
        <v>0.75092167377705854</v>
      </c>
    </row>
    <row r="6558" spans="1:6" ht="15.75" customHeight="1" x14ac:dyDescent="0.2">
      <c r="A6558">
        <v>6557</v>
      </c>
      <c r="B6558" s="47">
        <f ca="1">IF('Inputs and Results'!$C$15='Inputs and Results'!$C$13, 'Inputs and Results'!$C$13, IF(E6558 &lt;= ('Inputs and Results'!$C$14-'Inputs and Results'!$C$13)/('Inputs and Results'!$C$15-'Inputs and Results'!$C$13), 'Inputs and Results'!$C$13 + SQRT(E6558*('Inputs and Results'!$C$15-'Inputs and Results'!$C$13)*('Inputs and Results'!$C$14-'Inputs and Results'!$C$13)), 'Inputs and Results'!$C$15 - SQRT((1-E6558)*('Inputs and Results'!$C$15-'Inputs and Results'!$C$13)*('Inputs and Results'!$C$15-'Inputs and Results'!$C$14))))</f>
        <v>2.4291275327210471</v>
      </c>
      <c r="C6558" s="47">
        <f ca="1">IF('Inputs and Results'!$G$15='Inputs and Results'!$G$13, 'Inputs and Results'!$G$13, IF(F6558 &lt;= ('Inputs and Results'!$G$14-'Inputs and Results'!$G$13)/('Inputs and Results'!$G$15-'Inputs and Results'!$G$13), 'Inputs and Results'!$G$13 + SQRT(F6558*('Inputs and Results'!$G$15-'Inputs and Results'!$G$13)*('Inputs and Results'!$G$14-'Inputs and Results'!$G$13)), 'Inputs and Results'!$G$15 - SQRT((1-F6558)*('Inputs and Results'!$G$15-'Inputs and Results'!$G$13)*('Inputs and Results'!$G$15-'Inputs and Results'!$G$14))))</f>
        <v>390.87077131373519</v>
      </c>
      <c r="D6558">
        <f t="shared" ca="1" si="429"/>
        <v>949.47495233410621</v>
      </c>
      <c r="E6558">
        <f t="shared" ca="1" si="430"/>
        <v>0.96378940290031567</v>
      </c>
      <c r="F6558">
        <f t="shared" ca="1" si="430"/>
        <v>0.22817912749509894</v>
      </c>
    </row>
    <row r="6559" spans="1:6" ht="15.75" customHeight="1" x14ac:dyDescent="0.2">
      <c r="A6559">
        <v>6558</v>
      </c>
      <c r="B6559" s="47">
        <f ca="1">IF('Inputs and Results'!$C$15='Inputs and Results'!$C$13, 'Inputs and Results'!$C$13, IF(E6559 &lt;= ('Inputs and Results'!$C$14-'Inputs and Results'!$C$13)/('Inputs and Results'!$C$15-'Inputs and Results'!$C$13), 'Inputs and Results'!$C$13 + SQRT(E6559*('Inputs and Results'!$C$15-'Inputs and Results'!$C$13)*('Inputs and Results'!$C$14-'Inputs and Results'!$C$13)), 'Inputs and Results'!$C$15 - SQRT((1-E6559)*('Inputs and Results'!$C$15-'Inputs and Results'!$C$13)*('Inputs and Results'!$C$15-'Inputs and Results'!$C$14))))</f>
        <v>1.384456959638896</v>
      </c>
      <c r="C6559" s="47">
        <f ca="1">IF('Inputs and Results'!$G$15='Inputs and Results'!$G$13, 'Inputs and Results'!$G$13, IF(F6559 &lt;= ('Inputs and Results'!$G$14-'Inputs and Results'!$G$13)/('Inputs and Results'!$G$15-'Inputs and Results'!$G$13), 'Inputs and Results'!$G$13 + SQRT(F6559*('Inputs and Results'!$G$15-'Inputs and Results'!$G$13)*('Inputs and Results'!$G$14-'Inputs and Results'!$G$13)), 'Inputs and Results'!$G$15 - SQRT((1-F6559)*('Inputs and Results'!$G$15-'Inputs and Results'!$G$13)*('Inputs and Results'!$G$15-'Inputs and Results'!$G$14))))</f>
        <v>400.98635330721379</v>
      </c>
      <c r="D6559">
        <f t="shared" ca="1" si="429"/>
        <v>555.14834755639333</v>
      </c>
      <c r="E6559">
        <f t="shared" ca="1" si="430"/>
        <v>0.71000229830453343</v>
      </c>
      <c r="F6559">
        <f t="shared" ca="1" si="430"/>
        <v>0.24735681533749887</v>
      </c>
    </row>
    <row r="6560" spans="1:6" ht="15.75" customHeight="1" x14ac:dyDescent="0.2">
      <c r="A6560">
        <v>6559</v>
      </c>
      <c r="B6560" s="47">
        <f ca="1">IF('Inputs and Results'!$C$15='Inputs and Results'!$C$13, 'Inputs and Results'!$C$13, IF(E6560 &lt;= ('Inputs and Results'!$C$14-'Inputs and Results'!$C$13)/('Inputs and Results'!$C$15-'Inputs and Results'!$C$13), 'Inputs and Results'!$C$13 + SQRT(E6560*('Inputs and Results'!$C$15-'Inputs and Results'!$C$13)*('Inputs and Results'!$C$14-'Inputs and Results'!$C$13)), 'Inputs and Results'!$C$15 - SQRT((1-E6560)*('Inputs and Results'!$C$15-'Inputs and Results'!$C$13)*('Inputs and Results'!$C$15-'Inputs and Results'!$C$14))))</f>
        <v>8.7785405973614061E-2</v>
      </c>
      <c r="C6560" s="47">
        <f ca="1">IF('Inputs and Results'!$G$15='Inputs and Results'!$G$13, 'Inputs and Results'!$G$13, IF(F6560 &lt;= ('Inputs and Results'!$G$14-'Inputs and Results'!$G$13)/('Inputs and Results'!$G$15-'Inputs and Results'!$G$13), 'Inputs and Results'!$G$13 + SQRT(F6560*('Inputs and Results'!$G$15-'Inputs and Results'!$G$13)*('Inputs and Results'!$G$14-'Inputs and Results'!$G$13)), 'Inputs and Results'!$G$15 - SQRT((1-F6560)*('Inputs and Results'!$G$15-'Inputs and Results'!$G$13)*('Inputs and Results'!$G$15-'Inputs and Results'!$G$14))))</f>
        <v>323.44074006166238</v>
      </c>
      <c r="D6560">
        <f t="shared" ca="1" si="429"/>
        <v>28.39337667471921</v>
      </c>
      <c r="E6560">
        <f t="shared" ca="1" si="430"/>
        <v>5.7667350926636884E-2</v>
      </c>
      <c r="F6560">
        <f t="shared" ca="1" si="430"/>
        <v>9.4177083890490842E-2</v>
      </c>
    </row>
    <row r="6561" spans="1:6" ht="15.75" customHeight="1" x14ac:dyDescent="0.2">
      <c r="A6561">
        <v>6560</v>
      </c>
      <c r="B6561" s="47">
        <f ca="1">IF('Inputs and Results'!$C$15='Inputs and Results'!$C$13, 'Inputs and Results'!$C$13, IF(E6561 &lt;= ('Inputs and Results'!$C$14-'Inputs and Results'!$C$13)/('Inputs and Results'!$C$15-'Inputs and Results'!$C$13), 'Inputs and Results'!$C$13 + SQRT(E6561*('Inputs and Results'!$C$15-'Inputs and Results'!$C$13)*('Inputs and Results'!$C$14-'Inputs and Results'!$C$13)), 'Inputs and Results'!$C$15 - SQRT((1-E6561)*('Inputs and Results'!$C$15-'Inputs and Results'!$C$13)*('Inputs and Results'!$C$15-'Inputs and Results'!$C$14))))</f>
        <v>2.1730866103512567</v>
      </c>
      <c r="C6561" s="47">
        <f ca="1">IF('Inputs and Results'!$G$15='Inputs and Results'!$G$13, 'Inputs and Results'!$G$13, IF(F6561 &lt;= ('Inputs and Results'!$G$14-'Inputs and Results'!$G$13)/('Inputs and Results'!$G$15-'Inputs and Results'!$G$13), 'Inputs and Results'!$G$13 + SQRT(F6561*('Inputs and Results'!$G$15-'Inputs and Results'!$G$13)*('Inputs and Results'!$G$14-'Inputs and Results'!$G$13)), 'Inputs and Results'!$G$15 - SQRT((1-F6561)*('Inputs and Results'!$G$15-'Inputs and Results'!$G$13)*('Inputs and Results'!$G$15-'Inputs and Results'!$G$14))))</f>
        <v>368.89990460473439</v>
      </c>
      <c r="D6561">
        <f t="shared" ca="1" si="429"/>
        <v>801.65144325640426</v>
      </c>
      <c r="E6561">
        <f t="shared" ca="1" si="430"/>
        <v>0.92402380511329174</v>
      </c>
      <c r="F6561">
        <f t="shared" ca="1" si="430"/>
        <v>0.18569443287223852</v>
      </c>
    </row>
    <row r="6562" spans="1:6" ht="15.75" customHeight="1" x14ac:dyDescent="0.2">
      <c r="A6562">
        <v>6561</v>
      </c>
      <c r="B6562" s="47">
        <f ca="1">IF('Inputs and Results'!$C$15='Inputs and Results'!$C$13, 'Inputs and Results'!$C$13, IF(E6562 &lt;= ('Inputs and Results'!$C$14-'Inputs and Results'!$C$13)/('Inputs and Results'!$C$15-'Inputs and Results'!$C$13), 'Inputs and Results'!$C$13 + SQRT(E6562*('Inputs and Results'!$C$15-'Inputs and Results'!$C$13)*('Inputs and Results'!$C$14-'Inputs and Results'!$C$13)), 'Inputs and Results'!$C$15 - SQRT((1-E6562)*('Inputs and Results'!$C$15-'Inputs and Results'!$C$13)*('Inputs and Results'!$C$15-'Inputs and Results'!$C$14))))</f>
        <v>1.433922979976372</v>
      </c>
      <c r="C6562" s="47">
        <f ca="1">IF('Inputs and Results'!$G$15='Inputs and Results'!$G$13, 'Inputs and Results'!$G$13, IF(F6562 &lt;= ('Inputs and Results'!$G$14-'Inputs and Results'!$G$13)/('Inputs and Results'!$G$15-'Inputs and Results'!$G$13), 'Inputs and Results'!$G$13 + SQRT(F6562*('Inputs and Results'!$G$15-'Inputs and Results'!$G$13)*('Inputs and Results'!$G$14-'Inputs and Results'!$G$13)), 'Inputs and Results'!$G$15 - SQRT((1-F6562)*('Inputs and Results'!$G$15-'Inputs and Results'!$G$13)*('Inputs and Results'!$G$15-'Inputs and Results'!$G$14))))</f>
        <v>287.84997369823282</v>
      </c>
      <c r="D6562">
        <f t="shared" ca="1" si="429"/>
        <v>412.7546920714903</v>
      </c>
      <c r="E6562">
        <f t="shared" ref="E6562:F6581" ca="1" si="431">RAND()</f>
        <v>0.72748919637265697</v>
      </c>
      <c r="F6562">
        <f t="shared" ca="1" si="431"/>
        <v>1.9125849278312956E-2</v>
      </c>
    </row>
    <row r="6563" spans="1:6" ht="15.75" customHeight="1" x14ac:dyDescent="0.2">
      <c r="A6563">
        <v>6562</v>
      </c>
      <c r="B6563" s="47">
        <f ca="1">IF('Inputs and Results'!$C$15='Inputs and Results'!$C$13, 'Inputs and Results'!$C$13, IF(E6563 &lt;= ('Inputs and Results'!$C$14-'Inputs and Results'!$C$13)/('Inputs and Results'!$C$15-'Inputs and Results'!$C$13), 'Inputs and Results'!$C$13 + SQRT(E6563*('Inputs and Results'!$C$15-'Inputs and Results'!$C$13)*('Inputs and Results'!$C$14-'Inputs and Results'!$C$13)), 'Inputs and Results'!$C$15 - SQRT((1-E6563)*('Inputs and Results'!$C$15-'Inputs and Results'!$C$13)*('Inputs and Results'!$C$15-'Inputs and Results'!$C$14))))</f>
        <v>0.35126961397414025</v>
      </c>
      <c r="C6563" s="47">
        <f ca="1">IF('Inputs and Results'!$G$15='Inputs and Results'!$G$13, 'Inputs and Results'!$G$13, IF(F6563 &lt;= ('Inputs and Results'!$G$14-'Inputs and Results'!$G$13)/('Inputs and Results'!$G$15-'Inputs and Results'!$G$13), 'Inputs and Results'!$G$13 + SQRT(F6563*('Inputs and Results'!$G$15-'Inputs and Results'!$G$13)*('Inputs and Results'!$G$14-'Inputs and Results'!$G$13)), 'Inputs and Results'!$G$15 - SQRT((1-F6563)*('Inputs and Results'!$G$15-'Inputs and Results'!$G$13)*('Inputs and Results'!$G$15-'Inputs and Results'!$G$14))))</f>
        <v>778.88382250865288</v>
      </c>
      <c r="D6563">
        <f t="shared" ca="1" si="429"/>
        <v>273.59821966331725</v>
      </c>
      <c r="E6563">
        <f t="shared" ca="1" si="431"/>
        <v>0.22046970468258897</v>
      </c>
      <c r="F6563">
        <f t="shared" ca="1" si="431"/>
        <v>0.79093343171937713</v>
      </c>
    </row>
    <row r="6564" spans="1:6" ht="15.75" customHeight="1" x14ac:dyDescent="0.2">
      <c r="A6564">
        <v>6563</v>
      </c>
      <c r="B6564" s="47">
        <f ca="1">IF('Inputs and Results'!$C$15='Inputs and Results'!$C$13, 'Inputs and Results'!$C$13, IF(E6564 &lt;= ('Inputs and Results'!$C$14-'Inputs and Results'!$C$13)/('Inputs and Results'!$C$15-'Inputs and Results'!$C$13), 'Inputs and Results'!$C$13 + SQRT(E6564*('Inputs and Results'!$C$15-'Inputs and Results'!$C$13)*('Inputs and Results'!$C$14-'Inputs and Results'!$C$13)), 'Inputs and Results'!$C$15 - SQRT((1-E6564)*('Inputs and Results'!$C$15-'Inputs and Results'!$C$13)*('Inputs and Results'!$C$15-'Inputs and Results'!$C$14))))</f>
        <v>0.53003781430131136</v>
      </c>
      <c r="C6564" s="47">
        <f ca="1">IF('Inputs and Results'!$G$15='Inputs and Results'!$G$13, 'Inputs and Results'!$G$13, IF(F6564 &lt;= ('Inputs and Results'!$G$14-'Inputs and Results'!$G$13)/('Inputs and Results'!$G$15-'Inputs and Results'!$G$13), 'Inputs and Results'!$G$13 + SQRT(F6564*('Inputs and Results'!$G$15-'Inputs and Results'!$G$13)*('Inputs and Results'!$G$14-'Inputs and Results'!$G$13)), 'Inputs and Results'!$G$15 - SQRT((1-F6564)*('Inputs and Results'!$G$15-'Inputs and Results'!$G$13)*('Inputs and Results'!$G$15-'Inputs and Results'!$G$14))))</f>
        <v>357.53874167012725</v>
      </c>
      <c r="D6564">
        <f t="shared" ca="1" si="429"/>
        <v>189.50905316287543</v>
      </c>
      <c r="E6564">
        <f t="shared" ca="1" si="431"/>
        <v>0.32214297791317292</v>
      </c>
      <c r="F6564">
        <f t="shared" ca="1" si="431"/>
        <v>0.1632791013559205</v>
      </c>
    </row>
    <row r="6565" spans="1:6" ht="15.75" customHeight="1" x14ac:dyDescent="0.2">
      <c r="A6565">
        <v>6564</v>
      </c>
      <c r="B6565" s="47">
        <f ca="1">IF('Inputs and Results'!$C$15='Inputs and Results'!$C$13, 'Inputs and Results'!$C$13, IF(E6565 &lt;= ('Inputs and Results'!$C$14-'Inputs and Results'!$C$13)/('Inputs and Results'!$C$15-'Inputs and Results'!$C$13), 'Inputs and Results'!$C$13 + SQRT(E6565*('Inputs and Results'!$C$15-'Inputs and Results'!$C$13)*('Inputs and Results'!$C$14-'Inputs and Results'!$C$13)), 'Inputs and Results'!$C$15 - SQRT((1-E6565)*('Inputs and Results'!$C$15-'Inputs and Results'!$C$13)*('Inputs and Results'!$C$15-'Inputs and Results'!$C$14))))</f>
        <v>0.99500650645943667</v>
      </c>
      <c r="C6565" s="47">
        <f ca="1">IF('Inputs and Results'!$G$15='Inputs and Results'!$G$13, 'Inputs and Results'!$G$13, IF(F6565 &lt;= ('Inputs and Results'!$G$14-'Inputs and Results'!$G$13)/('Inputs and Results'!$G$15-'Inputs and Results'!$G$13), 'Inputs and Results'!$G$13 + SQRT(F6565*('Inputs and Results'!$G$15-'Inputs and Results'!$G$13)*('Inputs and Results'!$G$14-'Inputs and Results'!$G$13)), 'Inputs and Results'!$G$15 - SQRT((1-F6565)*('Inputs and Results'!$G$15-'Inputs and Results'!$G$13)*('Inputs and Results'!$G$15-'Inputs and Results'!$G$14))))</f>
        <v>880.40159558834387</v>
      </c>
      <c r="D6565">
        <f t="shared" ca="1" si="429"/>
        <v>876.00531590767184</v>
      </c>
      <c r="E6565">
        <f t="shared" ca="1" si="431"/>
        <v>0.55333345454000082</v>
      </c>
      <c r="F6565">
        <f t="shared" ca="1" si="431"/>
        <v>0.87958240629434736</v>
      </c>
    </row>
    <row r="6566" spans="1:6" ht="15.75" customHeight="1" x14ac:dyDescent="0.2">
      <c r="A6566">
        <v>6565</v>
      </c>
      <c r="B6566" s="47">
        <f ca="1">IF('Inputs and Results'!$C$15='Inputs and Results'!$C$13, 'Inputs and Results'!$C$13, IF(E6566 &lt;= ('Inputs and Results'!$C$14-'Inputs and Results'!$C$13)/('Inputs and Results'!$C$15-'Inputs and Results'!$C$13), 'Inputs and Results'!$C$13 + SQRT(E6566*('Inputs and Results'!$C$15-'Inputs and Results'!$C$13)*('Inputs and Results'!$C$14-'Inputs and Results'!$C$13)), 'Inputs and Results'!$C$15 - SQRT((1-E6566)*('Inputs and Results'!$C$15-'Inputs and Results'!$C$13)*('Inputs and Results'!$C$15-'Inputs and Results'!$C$14))))</f>
        <v>1.3432483600671898</v>
      </c>
      <c r="C6566" s="47">
        <f ca="1">IF('Inputs and Results'!$G$15='Inputs and Results'!$G$13, 'Inputs and Results'!$G$13, IF(F6566 &lt;= ('Inputs and Results'!$G$14-'Inputs and Results'!$G$13)/('Inputs and Results'!$G$15-'Inputs and Results'!$G$13), 'Inputs and Results'!$G$13 + SQRT(F6566*('Inputs and Results'!$G$15-'Inputs and Results'!$G$13)*('Inputs and Results'!$G$14-'Inputs and Results'!$G$13)), 'Inputs and Results'!$G$15 - SQRT((1-F6566)*('Inputs and Results'!$G$15-'Inputs and Results'!$G$13)*('Inputs and Results'!$G$15-'Inputs and Results'!$G$14))))</f>
        <v>739.13925160464032</v>
      </c>
      <c r="D6566">
        <f t="shared" ca="1" si="429"/>
        <v>992.84758757922316</v>
      </c>
      <c r="E6566">
        <f t="shared" ca="1" si="431"/>
        <v>0.69501933373110492</v>
      </c>
      <c r="F6566">
        <f t="shared" ca="1" si="431"/>
        <v>0.7496081545085288</v>
      </c>
    </row>
    <row r="6567" spans="1:6" ht="15.75" customHeight="1" x14ac:dyDescent="0.2">
      <c r="A6567">
        <v>6566</v>
      </c>
      <c r="B6567" s="47">
        <f ca="1">IF('Inputs and Results'!$C$15='Inputs and Results'!$C$13, 'Inputs and Results'!$C$13, IF(E6567 &lt;= ('Inputs and Results'!$C$14-'Inputs and Results'!$C$13)/('Inputs and Results'!$C$15-'Inputs and Results'!$C$13), 'Inputs and Results'!$C$13 + SQRT(E6567*('Inputs and Results'!$C$15-'Inputs and Results'!$C$13)*('Inputs and Results'!$C$14-'Inputs and Results'!$C$13)), 'Inputs and Results'!$C$15 - SQRT((1-E6567)*('Inputs and Results'!$C$15-'Inputs and Results'!$C$13)*('Inputs and Results'!$C$15-'Inputs and Results'!$C$14))))</f>
        <v>0.61794344132311974</v>
      </c>
      <c r="C6567" s="47">
        <f ca="1">IF('Inputs and Results'!$G$15='Inputs and Results'!$G$13, 'Inputs and Results'!$G$13, IF(F6567 &lt;= ('Inputs and Results'!$G$14-'Inputs and Results'!$G$13)/('Inputs and Results'!$G$15-'Inputs and Results'!$G$13), 'Inputs and Results'!$G$13 + SQRT(F6567*('Inputs and Results'!$G$15-'Inputs and Results'!$G$13)*('Inputs and Results'!$G$14-'Inputs and Results'!$G$13)), 'Inputs and Results'!$G$15 - SQRT((1-F6567)*('Inputs and Results'!$G$15-'Inputs and Results'!$G$13)*('Inputs and Results'!$G$15-'Inputs and Results'!$G$14))))</f>
        <v>614.24093583468652</v>
      </c>
      <c r="D6567">
        <f t="shared" ca="1" si="429"/>
        <v>379.56615769121976</v>
      </c>
      <c r="E6567">
        <f t="shared" ca="1" si="431"/>
        <v>0.36953406125160659</v>
      </c>
      <c r="F6567">
        <f t="shared" ca="1" si="431"/>
        <v>0.59549976804726035</v>
      </c>
    </row>
    <row r="6568" spans="1:6" ht="15.75" customHeight="1" x14ac:dyDescent="0.2">
      <c r="A6568">
        <v>6567</v>
      </c>
      <c r="B6568" s="47">
        <f ca="1">IF('Inputs and Results'!$C$15='Inputs and Results'!$C$13, 'Inputs and Results'!$C$13, IF(E6568 &lt;= ('Inputs and Results'!$C$14-'Inputs and Results'!$C$13)/('Inputs and Results'!$C$15-'Inputs and Results'!$C$13), 'Inputs and Results'!$C$13 + SQRT(E6568*('Inputs and Results'!$C$15-'Inputs and Results'!$C$13)*('Inputs and Results'!$C$14-'Inputs and Results'!$C$13)), 'Inputs and Results'!$C$15 - SQRT((1-E6568)*('Inputs and Results'!$C$15-'Inputs and Results'!$C$13)*('Inputs and Results'!$C$15-'Inputs and Results'!$C$14))))</f>
        <v>0.15370423322047433</v>
      </c>
      <c r="C6568" s="47">
        <f ca="1">IF('Inputs and Results'!$G$15='Inputs and Results'!$G$13, 'Inputs and Results'!$G$13, IF(F6568 &lt;= ('Inputs and Results'!$G$14-'Inputs and Results'!$G$13)/('Inputs and Results'!$G$15-'Inputs and Results'!$G$13), 'Inputs and Results'!$G$13 + SQRT(F6568*('Inputs and Results'!$G$15-'Inputs and Results'!$G$13)*('Inputs and Results'!$G$14-'Inputs and Results'!$G$13)), 'Inputs and Results'!$G$15 - SQRT((1-F6568)*('Inputs and Results'!$G$15-'Inputs and Results'!$G$13)*('Inputs and Results'!$G$15-'Inputs and Results'!$G$14))))</f>
        <v>636.192853150936</v>
      </c>
      <c r="D6568">
        <f t="shared" ca="1" si="429"/>
        <v>97.785534673910448</v>
      </c>
      <c r="E6568">
        <f t="shared" ca="1" si="431"/>
        <v>9.9844489779217116E-2</v>
      </c>
      <c r="F6568">
        <f t="shared" ca="1" si="431"/>
        <v>0.62524978297667533</v>
      </c>
    </row>
    <row r="6569" spans="1:6" ht="15.75" customHeight="1" x14ac:dyDescent="0.2">
      <c r="A6569">
        <v>6568</v>
      </c>
      <c r="B6569" s="47">
        <f ca="1">IF('Inputs and Results'!$C$15='Inputs and Results'!$C$13, 'Inputs and Results'!$C$13, IF(E6569 &lt;= ('Inputs and Results'!$C$14-'Inputs and Results'!$C$13)/('Inputs and Results'!$C$15-'Inputs and Results'!$C$13), 'Inputs and Results'!$C$13 + SQRT(E6569*('Inputs and Results'!$C$15-'Inputs and Results'!$C$13)*('Inputs and Results'!$C$14-'Inputs and Results'!$C$13)), 'Inputs and Results'!$C$15 - SQRT((1-E6569)*('Inputs and Results'!$C$15-'Inputs and Results'!$C$13)*('Inputs and Results'!$C$15-'Inputs and Results'!$C$14))))</f>
        <v>0.80304892744871692</v>
      </c>
      <c r="C6569" s="47">
        <f ca="1">IF('Inputs and Results'!$G$15='Inputs and Results'!$G$13, 'Inputs and Results'!$G$13, IF(F6569 &lt;= ('Inputs and Results'!$G$14-'Inputs and Results'!$G$13)/('Inputs and Results'!$G$15-'Inputs and Results'!$G$13), 'Inputs and Results'!$G$13 + SQRT(F6569*('Inputs and Results'!$G$15-'Inputs and Results'!$G$13)*('Inputs and Results'!$G$14-'Inputs and Results'!$G$13)), 'Inputs and Results'!$G$15 - SQRT((1-F6569)*('Inputs and Results'!$G$15-'Inputs and Results'!$G$13)*('Inputs and Results'!$G$15-'Inputs and Results'!$G$14))))</f>
        <v>285.73866817044211</v>
      </c>
      <c r="D6569">
        <f t="shared" ca="1" si="429"/>
        <v>229.46213100489837</v>
      </c>
      <c r="E6569">
        <f t="shared" ca="1" si="431"/>
        <v>0.46371177609064074</v>
      </c>
      <c r="F6569">
        <f t="shared" ca="1" si="431"/>
        <v>1.4579838891592201E-2</v>
      </c>
    </row>
    <row r="6570" spans="1:6" ht="15.75" customHeight="1" x14ac:dyDescent="0.2">
      <c r="A6570">
        <v>6569</v>
      </c>
      <c r="B6570" s="47">
        <f ca="1">IF('Inputs and Results'!$C$15='Inputs and Results'!$C$13, 'Inputs and Results'!$C$13, IF(E6570 &lt;= ('Inputs and Results'!$C$14-'Inputs and Results'!$C$13)/('Inputs and Results'!$C$15-'Inputs and Results'!$C$13), 'Inputs and Results'!$C$13 + SQRT(E6570*('Inputs and Results'!$C$15-'Inputs and Results'!$C$13)*('Inputs and Results'!$C$14-'Inputs and Results'!$C$13)), 'Inputs and Results'!$C$15 - SQRT((1-E6570)*('Inputs and Results'!$C$15-'Inputs and Results'!$C$13)*('Inputs and Results'!$C$15-'Inputs and Results'!$C$14))))</f>
        <v>3.8273562494432589E-2</v>
      </c>
      <c r="C6570" s="47">
        <f ca="1">IF('Inputs and Results'!$G$15='Inputs and Results'!$G$13, 'Inputs and Results'!$G$13, IF(F6570 &lt;= ('Inputs and Results'!$G$14-'Inputs and Results'!$G$13)/('Inputs and Results'!$G$15-'Inputs and Results'!$G$13), 'Inputs and Results'!$G$13 + SQRT(F6570*('Inputs and Results'!$G$15-'Inputs and Results'!$G$13)*('Inputs and Results'!$G$14-'Inputs and Results'!$G$13)), 'Inputs and Results'!$G$15 - SQRT((1-F6570)*('Inputs and Results'!$G$15-'Inputs and Results'!$G$13)*('Inputs and Results'!$G$15-'Inputs and Results'!$G$14))))</f>
        <v>431.11620114820471</v>
      </c>
      <c r="D6570">
        <f t="shared" ca="1" si="429"/>
        <v>16.500352867008182</v>
      </c>
      <c r="E6570">
        <f t="shared" ca="1" si="431"/>
        <v>2.535294548673106E-2</v>
      </c>
      <c r="F6570">
        <f t="shared" ca="1" si="431"/>
        <v>0.30304913799643263</v>
      </c>
    </row>
    <row r="6571" spans="1:6" ht="15.75" customHeight="1" x14ac:dyDescent="0.2">
      <c r="A6571">
        <v>6570</v>
      </c>
      <c r="B6571" s="47">
        <f ca="1">IF('Inputs and Results'!$C$15='Inputs and Results'!$C$13, 'Inputs and Results'!$C$13, IF(E6571 &lt;= ('Inputs and Results'!$C$14-'Inputs and Results'!$C$13)/('Inputs and Results'!$C$15-'Inputs and Results'!$C$13), 'Inputs and Results'!$C$13 + SQRT(E6571*('Inputs and Results'!$C$15-'Inputs and Results'!$C$13)*('Inputs and Results'!$C$14-'Inputs and Results'!$C$13)), 'Inputs and Results'!$C$15 - SQRT((1-E6571)*('Inputs and Results'!$C$15-'Inputs and Results'!$C$13)*('Inputs and Results'!$C$15-'Inputs and Results'!$C$14))))</f>
        <v>2.3047998806263479</v>
      </c>
      <c r="C6571" s="47">
        <f ca="1">IF('Inputs and Results'!$G$15='Inputs and Results'!$G$13, 'Inputs and Results'!$G$13, IF(F6571 &lt;= ('Inputs and Results'!$G$14-'Inputs and Results'!$G$13)/('Inputs and Results'!$G$15-'Inputs and Results'!$G$13), 'Inputs and Results'!$G$13 + SQRT(F6571*('Inputs and Results'!$G$15-'Inputs and Results'!$G$13)*('Inputs and Results'!$G$14-'Inputs and Results'!$G$13)), 'Inputs and Results'!$G$15 - SQRT((1-F6571)*('Inputs and Results'!$G$15-'Inputs and Results'!$G$13)*('Inputs and Results'!$G$15-'Inputs and Results'!$G$14))))</f>
        <v>372.08451288479137</v>
      </c>
      <c r="D6571">
        <f t="shared" ca="1" si="429"/>
        <v>857.5803408797799</v>
      </c>
      <c r="E6571">
        <f t="shared" ca="1" si="431"/>
        <v>0.94629964378031772</v>
      </c>
      <c r="F6571">
        <f t="shared" ca="1" si="431"/>
        <v>0.19192298673936625</v>
      </c>
    </row>
    <row r="6572" spans="1:6" ht="15.75" customHeight="1" x14ac:dyDescent="0.2">
      <c r="A6572">
        <v>6571</v>
      </c>
      <c r="B6572" s="47">
        <f ca="1">IF('Inputs and Results'!$C$15='Inputs and Results'!$C$13, 'Inputs and Results'!$C$13, IF(E6572 &lt;= ('Inputs and Results'!$C$14-'Inputs and Results'!$C$13)/('Inputs and Results'!$C$15-'Inputs and Results'!$C$13), 'Inputs and Results'!$C$13 + SQRT(E6572*('Inputs and Results'!$C$15-'Inputs and Results'!$C$13)*('Inputs and Results'!$C$14-'Inputs and Results'!$C$13)), 'Inputs and Results'!$C$15 - SQRT((1-E6572)*('Inputs and Results'!$C$15-'Inputs and Results'!$C$13)*('Inputs and Results'!$C$15-'Inputs and Results'!$C$14))))</f>
        <v>1.4781642188943622</v>
      </c>
      <c r="C6572" s="47">
        <f ca="1">IF('Inputs and Results'!$G$15='Inputs and Results'!$G$13, 'Inputs and Results'!$G$13, IF(F6572 &lt;= ('Inputs and Results'!$G$14-'Inputs and Results'!$G$13)/('Inputs and Results'!$G$15-'Inputs and Results'!$G$13), 'Inputs and Results'!$G$13 + SQRT(F6572*('Inputs and Results'!$G$15-'Inputs and Results'!$G$13)*('Inputs and Results'!$G$14-'Inputs and Results'!$G$13)), 'Inputs and Results'!$G$15 - SQRT((1-F6572)*('Inputs and Results'!$G$15-'Inputs and Results'!$G$13)*('Inputs and Results'!$G$15-'Inputs and Results'!$G$14))))</f>
        <v>585.46016929294933</v>
      </c>
      <c r="D6572">
        <f t="shared" ca="1" si="429"/>
        <v>865.40627383667356</v>
      </c>
      <c r="E6572">
        <f t="shared" ca="1" si="431"/>
        <v>0.74266842837184366</v>
      </c>
      <c r="F6572">
        <f t="shared" ca="1" si="431"/>
        <v>0.55477369812889199</v>
      </c>
    </row>
    <row r="6573" spans="1:6" ht="15.75" customHeight="1" x14ac:dyDescent="0.2">
      <c r="A6573">
        <v>6572</v>
      </c>
      <c r="B6573" s="47">
        <f ca="1">IF('Inputs and Results'!$C$15='Inputs and Results'!$C$13, 'Inputs and Results'!$C$13, IF(E6573 &lt;= ('Inputs and Results'!$C$14-'Inputs and Results'!$C$13)/('Inputs and Results'!$C$15-'Inputs and Results'!$C$13), 'Inputs and Results'!$C$13 + SQRT(E6573*('Inputs and Results'!$C$15-'Inputs and Results'!$C$13)*('Inputs and Results'!$C$14-'Inputs and Results'!$C$13)), 'Inputs and Results'!$C$15 - SQRT((1-E6573)*('Inputs and Results'!$C$15-'Inputs and Results'!$C$13)*('Inputs and Results'!$C$15-'Inputs and Results'!$C$14))))</f>
        <v>0.75844540902465818</v>
      </c>
      <c r="C6573" s="47">
        <f ca="1">IF('Inputs and Results'!$G$15='Inputs and Results'!$G$13, 'Inputs and Results'!$G$13, IF(F6573 &lt;= ('Inputs and Results'!$G$14-'Inputs and Results'!$G$13)/('Inputs and Results'!$G$15-'Inputs and Results'!$G$13), 'Inputs and Results'!$G$13 + SQRT(F6573*('Inputs and Results'!$G$15-'Inputs and Results'!$G$13)*('Inputs and Results'!$G$14-'Inputs and Results'!$G$13)), 'Inputs and Results'!$G$15 - SQRT((1-F6573)*('Inputs and Results'!$G$15-'Inputs and Results'!$G$13)*('Inputs and Results'!$G$15-'Inputs and Results'!$G$14))))</f>
        <v>425.17216788375231</v>
      </c>
      <c r="D6573">
        <f t="shared" ca="1" si="429"/>
        <v>322.46987877649315</v>
      </c>
      <c r="E6573">
        <f t="shared" ca="1" si="431"/>
        <v>0.4417147795197075</v>
      </c>
      <c r="F6573">
        <f t="shared" ca="1" si="431"/>
        <v>0.29223160702917672</v>
      </c>
    </row>
    <row r="6574" spans="1:6" ht="15.75" customHeight="1" x14ac:dyDescent="0.2">
      <c r="A6574">
        <v>6573</v>
      </c>
      <c r="B6574" s="47">
        <f ca="1">IF('Inputs and Results'!$C$15='Inputs and Results'!$C$13, 'Inputs and Results'!$C$13, IF(E6574 &lt;= ('Inputs and Results'!$C$14-'Inputs and Results'!$C$13)/('Inputs and Results'!$C$15-'Inputs and Results'!$C$13), 'Inputs and Results'!$C$13 + SQRT(E6574*('Inputs and Results'!$C$15-'Inputs and Results'!$C$13)*('Inputs and Results'!$C$14-'Inputs and Results'!$C$13)), 'Inputs and Results'!$C$15 - SQRT((1-E6574)*('Inputs and Results'!$C$15-'Inputs and Results'!$C$13)*('Inputs and Results'!$C$15-'Inputs and Results'!$C$14))))</f>
        <v>3.8641273534349985E-3</v>
      </c>
      <c r="C6574" s="47">
        <f ca="1">IF('Inputs and Results'!$G$15='Inputs and Results'!$G$13, 'Inputs and Results'!$G$13, IF(F6574 &lt;= ('Inputs and Results'!$G$14-'Inputs and Results'!$G$13)/('Inputs and Results'!$G$15-'Inputs and Results'!$G$13), 'Inputs and Results'!$G$13 + SQRT(F6574*('Inputs and Results'!$G$15-'Inputs and Results'!$G$13)*('Inputs and Results'!$G$14-'Inputs and Results'!$G$13)), 'Inputs and Results'!$G$15 - SQRT((1-F6574)*('Inputs and Results'!$G$15-'Inputs and Results'!$G$13)*('Inputs and Results'!$G$15-'Inputs and Results'!$G$14))))</f>
        <v>371.18551621435915</v>
      </c>
      <c r="D6574">
        <f t="shared" ca="1" si="429"/>
        <v>1.4343081064027954</v>
      </c>
      <c r="E6574">
        <f t="shared" ca="1" si="431"/>
        <v>2.574425848934081E-3</v>
      </c>
      <c r="F6574">
        <f t="shared" ca="1" si="431"/>
        <v>0.19016712404510239</v>
      </c>
    </row>
    <row r="6575" spans="1:6" ht="15.75" customHeight="1" x14ac:dyDescent="0.2">
      <c r="A6575">
        <v>6574</v>
      </c>
      <c r="B6575" s="47">
        <f ca="1">IF('Inputs and Results'!$C$15='Inputs and Results'!$C$13, 'Inputs and Results'!$C$13, IF(E6575 &lt;= ('Inputs and Results'!$C$14-'Inputs and Results'!$C$13)/('Inputs and Results'!$C$15-'Inputs and Results'!$C$13), 'Inputs and Results'!$C$13 + SQRT(E6575*('Inputs and Results'!$C$15-'Inputs and Results'!$C$13)*('Inputs and Results'!$C$14-'Inputs and Results'!$C$13)), 'Inputs and Results'!$C$15 - SQRT((1-E6575)*('Inputs and Results'!$C$15-'Inputs and Results'!$C$13)*('Inputs and Results'!$C$15-'Inputs and Results'!$C$14))))</f>
        <v>1.7861334555391044</v>
      </c>
      <c r="C6575" s="47">
        <f ca="1">IF('Inputs and Results'!$G$15='Inputs and Results'!$G$13, 'Inputs and Results'!$G$13, IF(F6575 &lt;= ('Inputs and Results'!$G$14-'Inputs and Results'!$G$13)/('Inputs and Results'!$G$15-'Inputs and Results'!$G$13), 'Inputs and Results'!$G$13 + SQRT(F6575*('Inputs and Results'!$G$15-'Inputs and Results'!$G$13)*('Inputs and Results'!$G$14-'Inputs and Results'!$G$13)), 'Inputs and Results'!$G$15 - SQRT((1-F6575)*('Inputs and Results'!$G$15-'Inputs and Results'!$G$13)*('Inputs and Results'!$G$15-'Inputs and Results'!$G$14))))</f>
        <v>620.31610550198604</v>
      </c>
      <c r="D6575">
        <f t="shared" ca="1" si="429"/>
        <v>1107.9673490468219</v>
      </c>
      <c r="E6575">
        <f t="shared" ca="1" si="431"/>
        <v>0.83628089024872942</v>
      </c>
      <c r="F6575">
        <f t="shared" ca="1" si="431"/>
        <v>0.60384676343116572</v>
      </c>
    </row>
    <row r="6576" spans="1:6" ht="15.75" customHeight="1" x14ac:dyDescent="0.2">
      <c r="A6576">
        <v>6575</v>
      </c>
      <c r="B6576" s="47">
        <f ca="1">IF('Inputs and Results'!$C$15='Inputs and Results'!$C$13, 'Inputs and Results'!$C$13, IF(E6576 &lt;= ('Inputs and Results'!$C$14-'Inputs and Results'!$C$13)/('Inputs and Results'!$C$15-'Inputs and Results'!$C$13), 'Inputs and Results'!$C$13 + SQRT(E6576*('Inputs and Results'!$C$15-'Inputs and Results'!$C$13)*('Inputs and Results'!$C$14-'Inputs and Results'!$C$13)), 'Inputs and Results'!$C$15 - SQRT((1-E6576)*('Inputs and Results'!$C$15-'Inputs and Results'!$C$13)*('Inputs and Results'!$C$15-'Inputs and Results'!$C$14))))</f>
        <v>0.92347275901795456</v>
      </c>
      <c r="C6576" s="47">
        <f ca="1">IF('Inputs and Results'!$G$15='Inputs and Results'!$G$13, 'Inputs and Results'!$G$13, IF(F6576 &lt;= ('Inputs and Results'!$G$14-'Inputs and Results'!$G$13)/('Inputs and Results'!$G$15-'Inputs and Results'!$G$13), 'Inputs and Results'!$G$13 + SQRT(F6576*('Inputs and Results'!$G$15-'Inputs and Results'!$G$13)*('Inputs and Results'!$G$14-'Inputs and Results'!$G$13)), 'Inputs and Results'!$G$15 - SQRT((1-F6576)*('Inputs and Results'!$G$15-'Inputs and Results'!$G$13)*('Inputs and Results'!$G$15-'Inputs and Results'!$G$14))))</f>
        <v>771.27806430342196</v>
      </c>
      <c r="D6576">
        <f t="shared" ca="1" si="429"/>
        <v>712.25428201230841</v>
      </c>
      <c r="E6576">
        <f t="shared" ca="1" si="431"/>
        <v>0.52089273527327695</v>
      </c>
      <c r="F6576">
        <f t="shared" ca="1" si="431"/>
        <v>0.78331335298880767</v>
      </c>
    </row>
    <row r="6577" spans="1:6" ht="15.75" customHeight="1" x14ac:dyDescent="0.2">
      <c r="A6577">
        <v>6576</v>
      </c>
      <c r="B6577" s="47">
        <f ca="1">IF('Inputs and Results'!$C$15='Inputs and Results'!$C$13, 'Inputs and Results'!$C$13, IF(E6577 &lt;= ('Inputs and Results'!$C$14-'Inputs and Results'!$C$13)/('Inputs and Results'!$C$15-'Inputs and Results'!$C$13), 'Inputs and Results'!$C$13 + SQRT(E6577*('Inputs and Results'!$C$15-'Inputs and Results'!$C$13)*('Inputs and Results'!$C$14-'Inputs and Results'!$C$13)), 'Inputs and Results'!$C$15 - SQRT((1-E6577)*('Inputs and Results'!$C$15-'Inputs and Results'!$C$13)*('Inputs and Results'!$C$15-'Inputs and Results'!$C$14))))</f>
        <v>1.0482353431140048</v>
      </c>
      <c r="C6577" s="47">
        <f ca="1">IF('Inputs and Results'!$G$15='Inputs and Results'!$G$13, 'Inputs and Results'!$G$13, IF(F6577 &lt;= ('Inputs and Results'!$G$14-'Inputs and Results'!$G$13)/('Inputs and Results'!$G$15-'Inputs and Results'!$G$13), 'Inputs and Results'!$G$13 + SQRT(F6577*('Inputs and Results'!$G$15-'Inputs and Results'!$G$13)*('Inputs and Results'!$G$14-'Inputs and Results'!$G$13)), 'Inputs and Results'!$G$15 - SQRT((1-F6577)*('Inputs and Results'!$G$15-'Inputs and Results'!$G$13)*('Inputs and Results'!$G$15-'Inputs and Results'!$G$14))))</f>
        <v>446.22726501192369</v>
      </c>
      <c r="D6577">
        <f t="shared" ca="1" si="429"/>
        <v>467.75119024659779</v>
      </c>
      <c r="E6577">
        <f t="shared" ca="1" si="431"/>
        <v>0.57673496934785484</v>
      </c>
      <c r="F6577">
        <f t="shared" ca="1" si="431"/>
        <v>0.33017463667589186</v>
      </c>
    </row>
    <row r="6578" spans="1:6" ht="15.75" customHeight="1" x14ac:dyDescent="0.2">
      <c r="A6578">
        <v>6577</v>
      </c>
      <c r="B6578" s="47">
        <f ca="1">IF('Inputs and Results'!$C$15='Inputs and Results'!$C$13, 'Inputs and Results'!$C$13, IF(E6578 &lt;= ('Inputs and Results'!$C$14-'Inputs and Results'!$C$13)/('Inputs and Results'!$C$15-'Inputs and Results'!$C$13), 'Inputs and Results'!$C$13 + SQRT(E6578*('Inputs and Results'!$C$15-'Inputs and Results'!$C$13)*('Inputs and Results'!$C$14-'Inputs and Results'!$C$13)), 'Inputs and Results'!$C$15 - SQRT((1-E6578)*('Inputs and Results'!$C$15-'Inputs and Results'!$C$13)*('Inputs and Results'!$C$15-'Inputs and Results'!$C$14))))</f>
        <v>0.1267229483437271</v>
      </c>
      <c r="C6578" s="47">
        <f ca="1">IF('Inputs and Results'!$G$15='Inputs and Results'!$G$13, 'Inputs and Results'!$G$13, IF(F6578 &lt;= ('Inputs and Results'!$G$14-'Inputs and Results'!$G$13)/('Inputs and Results'!$G$15-'Inputs and Results'!$G$13), 'Inputs and Results'!$G$13 + SQRT(F6578*('Inputs and Results'!$G$15-'Inputs and Results'!$G$13)*('Inputs and Results'!$G$14-'Inputs and Results'!$G$13)), 'Inputs and Results'!$G$15 - SQRT((1-F6578)*('Inputs and Results'!$G$15-'Inputs and Results'!$G$13)*('Inputs and Results'!$G$15-'Inputs and Results'!$G$14))))</f>
        <v>792.10736757745178</v>
      </c>
      <c r="D6578">
        <f t="shared" ca="1" si="429"/>
        <v>100.37818102420307</v>
      </c>
      <c r="E6578">
        <f t="shared" ca="1" si="431"/>
        <v>8.2697664936159265E-2</v>
      </c>
      <c r="F6578">
        <f t="shared" ca="1" si="431"/>
        <v>0.80385715900953147</v>
      </c>
    </row>
    <row r="6579" spans="1:6" ht="15.75" customHeight="1" x14ac:dyDescent="0.2">
      <c r="A6579">
        <v>6578</v>
      </c>
      <c r="B6579" s="47">
        <f ca="1">IF('Inputs and Results'!$C$15='Inputs and Results'!$C$13, 'Inputs and Results'!$C$13, IF(E6579 &lt;= ('Inputs and Results'!$C$14-'Inputs and Results'!$C$13)/('Inputs and Results'!$C$15-'Inputs and Results'!$C$13), 'Inputs and Results'!$C$13 + SQRT(E6579*('Inputs and Results'!$C$15-'Inputs and Results'!$C$13)*('Inputs and Results'!$C$14-'Inputs and Results'!$C$13)), 'Inputs and Results'!$C$15 - SQRT((1-E6579)*('Inputs and Results'!$C$15-'Inputs and Results'!$C$13)*('Inputs and Results'!$C$15-'Inputs and Results'!$C$14))))</f>
        <v>0.65925281422985949</v>
      </c>
      <c r="C6579" s="47">
        <f ca="1">IF('Inputs and Results'!$G$15='Inputs and Results'!$G$13, 'Inputs and Results'!$G$13, IF(F6579 &lt;= ('Inputs and Results'!$G$14-'Inputs and Results'!$G$13)/('Inputs and Results'!$G$15-'Inputs and Results'!$G$13), 'Inputs and Results'!$G$13 + SQRT(F6579*('Inputs and Results'!$G$15-'Inputs and Results'!$G$13)*('Inputs and Results'!$G$14-'Inputs and Results'!$G$13)), 'Inputs and Results'!$G$15 - SQRT((1-F6579)*('Inputs and Results'!$G$15-'Inputs and Results'!$G$13)*('Inputs and Results'!$G$15-'Inputs and Results'!$G$14))))</f>
        <v>431.24310702069317</v>
      </c>
      <c r="D6579">
        <f t="shared" ca="1" si="429"/>
        <v>284.29823192062042</v>
      </c>
      <c r="E6579">
        <f t="shared" ca="1" si="431"/>
        <v>0.3912114013676854</v>
      </c>
      <c r="F6579">
        <f t="shared" ca="1" si="431"/>
        <v>0.30327918539283372</v>
      </c>
    </row>
    <row r="6580" spans="1:6" ht="15.75" customHeight="1" x14ac:dyDescent="0.2">
      <c r="A6580">
        <v>6579</v>
      </c>
      <c r="B6580" s="47">
        <f ca="1">IF('Inputs and Results'!$C$15='Inputs and Results'!$C$13, 'Inputs and Results'!$C$13, IF(E6580 &lt;= ('Inputs and Results'!$C$14-'Inputs and Results'!$C$13)/('Inputs and Results'!$C$15-'Inputs and Results'!$C$13), 'Inputs and Results'!$C$13 + SQRT(E6580*('Inputs and Results'!$C$15-'Inputs and Results'!$C$13)*('Inputs and Results'!$C$14-'Inputs and Results'!$C$13)), 'Inputs and Results'!$C$15 - SQRT((1-E6580)*('Inputs and Results'!$C$15-'Inputs and Results'!$C$13)*('Inputs and Results'!$C$15-'Inputs and Results'!$C$14))))</f>
        <v>2.4372067198590739</v>
      </c>
      <c r="C6580" s="47">
        <f ca="1">IF('Inputs and Results'!$G$15='Inputs and Results'!$G$13, 'Inputs and Results'!$G$13, IF(F6580 &lt;= ('Inputs and Results'!$G$14-'Inputs and Results'!$G$13)/('Inputs and Results'!$G$15-'Inputs and Results'!$G$13), 'Inputs and Results'!$G$13 + SQRT(F6580*('Inputs and Results'!$G$15-'Inputs and Results'!$G$13)*('Inputs and Results'!$G$14-'Inputs and Results'!$G$13)), 'Inputs and Results'!$G$15 - SQRT((1-F6580)*('Inputs and Results'!$G$15-'Inputs and Results'!$G$13)*('Inputs and Results'!$G$15-'Inputs and Results'!$G$14))))</f>
        <v>472.7288322644207</v>
      </c>
      <c r="D6580">
        <f t="shared" ca="1" si="429"/>
        <v>1152.1378866659791</v>
      </c>
      <c r="E6580">
        <f t="shared" ca="1" si="431"/>
        <v>0.96480708042535746</v>
      </c>
      <c r="F6580">
        <f t="shared" ca="1" si="431"/>
        <v>0.37644684539008022</v>
      </c>
    </row>
    <row r="6581" spans="1:6" ht="15.75" customHeight="1" x14ac:dyDescent="0.2">
      <c r="A6581">
        <v>6580</v>
      </c>
      <c r="B6581" s="47">
        <f ca="1">IF('Inputs and Results'!$C$15='Inputs and Results'!$C$13, 'Inputs and Results'!$C$13, IF(E6581 &lt;= ('Inputs and Results'!$C$14-'Inputs and Results'!$C$13)/('Inputs and Results'!$C$15-'Inputs and Results'!$C$13), 'Inputs and Results'!$C$13 + SQRT(E6581*('Inputs and Results'!$C$15-'Inputs and Results'!$C$13)*('Inputs and Results'!$C$14-'Inputs and Results'!$C$13)), 'Inputs and Results'!$C$15 - SQRT((1-E6581)*('Inputs and Results'!$C$15-'Inputs and Results'!$C$13)*('Inputs and Results'!$C$15-'Inputs and Results'!$C$14))))</f>
        <v>1.995480902153852</v>
      </c>
      <c r="C6581" s="47">
        <f ca="1">IF('Inputs and Results'!$G$15='Inputs and Results'!$G$13, 'Inputs and Results'!$G$13, IF(F6581 &lt;= ('Inputs and Results'!$G$14-'Inputs and Results'!$G$13)/('Inputs and Results'!$G$15-'Inputs and Results'!$G$13), 'Inputs and Results'!$G$13 + SQRT(F6581*('Inputs and Results'!$G$15-'Inputs and Results'!$G$13)*('Inputs and Results'!$G$14-'Inputs and Results'!$G$13)), 'Inputs and Results'!$G$15 - SQRT((1-F6581)*('Inputs and Results'!$G$15-'Inputs and Results'!$G$13)*('Inputs and Results'!$G$15-'Inputs and Results'!$G$14))))</f>
        <v>448.80585358087012</v>
      </c>
      <c r="D6581">
        <f t="shared" ca="1" si="429"/>
        <v>895.58350959548432</v>
      </c>
      <c r="E6581">
        <f t="shared" ca="1" si="431"/>
        <v>0.88788237578470675</v>
      </c>
      <c r="F6581">
        <f t="shared" ca="1" si="431"/>
        <v>0.33474962231916972</v>
      </c>
    </row>
    <row r="6582" spans="1:6" ht="15.75" customHeight="1" x14ac:dyDescent="0.2">
      <c r="A6582">
        <v>6581</v>
      </c>
      <c r="B6582" s="47">
        <f ca="1">IF('Inputs and Results'!$C$15='Inputs and Results'!$C$13, 'Inputs and Results'!$C$13, IF(E6582 &lt;= ('Inputs and Results'!$C$14-'Inputs and Results'!$C$13)/('Inputs and Results'!$C$15-'Inputs and Results'!$C$13), 'Inputs and Results'!$C$13 + SQRT(E6582*('Inputs and Results'!$C$15-'Inputs and Results'!$C$13)*('Inputs and Results'!$C$14-'Inputs and Results'!$C$13)), 'Inputs and Results'!$C$15 - SQRT((1-E6582)*('Inputs and Results'!$C$15-'Inputs and Results'!$C$13)*('Inputs and Results'!$C$15-'Inputs and Results'!$C$14))))</f>
        <v>0.40568294616637868</v>
      </c>
      <c r="C6582" s="47">
        <f ca="1">IF('Inputs and Results'!$G$15='Inputs and Results'!$G$13, 'Inputs and Results'!$G$13, IF(F6582 &lt;= ('Inputs and Results'!$G$14-'Inputs and Results'!$G$13)/('Inputs and Results'!$G$15-'Inputs and Results'!$G$13), 'Inputs and Results'!$G$13 + SQRT(F6582*('Inputs and Results'!$G$15-'Inputs and Results'!$G$13)*('Inputs and Results'!$G$14-'Inputs and Results'!$G$13)), 'Inputs and Results'!$G$15 - SQRT((1-F6582)*('Inputs and Results'!$G$15-'Inputs and Results'!$G$13)*('Inputs and Results'!$G$15-'Inputs and Results'!$G$14))))</f>
        <v>352.28442254129288</v>
      </c>
      <c r="D6582">
        <f t="shared" ca="1" si="429"/>
        <v>142.91578242507313</v>
      </c>
      <c r="E6582">
        <f t="shared" ref="E6582:F6601" ca="1" si="432">RAND()</f>
        <v>0.25216878046533775</v>
      </c>
      <c r="F6582">
        <f t="shared" ca="1" si="432"/>
        <v>0.15280951962219536</v>
      </c>
    </row>
    <row r="6583" spans="1:6" ht="15.75" customHeight="1" x14ac:dyDescent="0.2">
      <c r="A6583">
        <v>6582</v>
      </c>
      <c r="B6583" s="47">
        <f ca="1">IF('Inputs and Results'!$C$15='Inputs and Results'!$C$13, 'Inputs and Results'!$C$13, IF(E6583 &lt;= ('Inputs and Results'!$C$14-'Inputs and Results'!$C$13)/('Inputs and Results'!$C$15-'Inputs and Results'!$C$13), 'Inputs and Results'!$C$13 + SQRT(E6583*('Inputs and Results'!$C$15-'Inputs and Results'!$C$13)*('Inputs and Results'!$C$14-'Inputs and Results'!$C$13)), 'Inputs and Results'!$C$15 - SQRT((1-E6583)*('Inputs and Results'!$C$15-'Inputs and Results'!$C$13)*('Inputs and Results'!$C$15-'Inputs and Results'!$C$14))))</f>
        <v>2.4469688749274425</v>
      </c>
      <c r="C6583" s="47">
        <f ca="1">IF('Inputs and Results'!$G$15='Inputs and Results'!$G$13, 'Inputs and Results'!$G$13, IF(F6583 &lt;= ('Inputs and Results'!$G$14-'Inputs and Results'!$G$13)/('Inputs and Results'!$G$15-'Inputs and Results'!$G$13), 'Inputs and Results'!$G$13 + SQRT(F6583*('Inputs and Results'!$G$15-'Inputs and Results'!$G$13)*('Inputs and Results'!$G$14-'Inputs and Results'!$G$13)), 'Inputs and Results'!$G$15 - SQRT((1-F6583)*('Inputs and Results'!$G$15-'Inputs and Results'!$G$13)*('Inputs and Results'!$G$15-'Inputs and Results'!$G$14))))</f>
        <v>371.7541862483971</v>
      </c>
      <c r="D6583">
        <f t="shared" ca="1" si="429"/>
        <v>909.67092287380717</v>
      </c>
      <c r="E6583">
        <f t="shared" ca="1" si="432"/>
        <v>0.96601739718899793</v>
      </c>
      <c r="F6583">
        <f t="shared" ca="1" si="432"/>
        <v>0.19127803537313692</v>
      </c>
    </row>
    <row r="6584" spans="1:6" ht="15.75" customHeight="1" x14ac:dyDescent="0.2">
      <c r="A6584">
        <v>6583</v>
      </c>
      <c r="B6584" s="47">
        <f ca="1">IF('Inputs and Results'!$C$15='Inputs and Results'!$C$13, 'Inputs and Results'!$C$13, IF(E6584 &lt;= ('Inputs and Results'!$C$14-'Inputs and Results'!$C$13)/('Inputs and Results'!$C$15-'Inputs and Results'!$C$13), 'Inputs and Results'!$C$13 + SQRT(E6584*('Inputs and Results'!$C$15-'Inputs and Results'!$C$13)*('Inputs and Results'!$C$14-'Inputs and Results'!$C$13)), 'Inputs and Results'!$C$15 - SQRT((1-E6584)*('Inputs and Results'!$C$15-'Inputs and Results'!$C$13)*('Inputs and Results'!$C$15-'Inputs and Results'!$C$14))))</f>
        <v>0.21457137313836361</v>
      </c>
      <c r="C6584" s="47">
        <f ca="1">IF('Inputs and Results'!$G$15='Inputs and Results'!$G$13, 'Inputs and Results'!$G$13, IF(F6584 &lt;= ('Inputs and Results'!$G$14-'Inputs and Results'!$G$13)/('Inputs and Results'!$G$15-'Inputs and Results'!$G$13), 'Inputs and Results'!$G$13 + SQRT(F6584*('Inputs and Results'!$G$15-'Inputs and Results'!$G$13)*('Inputs and Results'!$G$14-'Inputs and Results'!$G$13)), 'Inputs and Results'!$G$15 - SQRT((1-F6584)*('Inputs and Results'!$G$15-'Inputs and Results'!$G$13)*('Inputs and Results'!$G$15-'Inputs and Results'!$G$14))))</f>
        <v>300.73126743330215</v>
      </c>
      <c r="D6584">
        <f t="shared" ca="1" si="429"/>
        <v>64.528320998804091</v>
      </c>
      <c r="E6584">
        <f t="shared" ca="1" si="432"/>
        <v>0.13793192940663301</v>
      </c>
      <c r="F6584">
        <f t="shared" ca="1" si="432"/>
        <v>4.6633853619295396E-2</v>
      </c>
    </row>
    <row r="6585" spans="1:6" ht="15.75" customHeight="1" x14ac:dyDescent="0.2">
      <c r="A6585">
        <v>6584</v>
      </c>
      <c r="B6585" s="47">
        <f ca="1">IF('Inputs and Results'!$C$15='Inputs and Results'!$C$13, 'Inputs and Results'!$C$13, IF(E6585 &lt;= ('Inputs and Results'!$C$14-'Inputs and Results'!$C$13)/('Inputs and Results'!$C$15-'Inputs and Results'!$C$13), 'Inputs and Results'!$C$13 + SQRT(E6585*('Inputs and Results'!$C$15-'Inputs and Results'!$C$13)*('Inputs and Results'!$C$14-'Inputs and Results'!$C$13)), 'Inputs and Results'!$C$15 - SQRT((1-E6585)*('Inputs and Results'!$C$15-'Inputs and Results'!$C$13)*('Inputs and Results'!$C$15-'Inputs and Results'!$C$14))))</f>
        <v>2.1334893943395494</v>
      </c>
      <c r="C6585" s="47">
        <f ca="1">IF('Inputs and Results'!$G$15='Inputs and Results'!$G$13, 'Inputs and Results'!$G$13, IF(F6585 &lt;= ('Inputs and Results'!$G$14-'Inputs and Results'!$G$13)/('Inputs and Results'!$G$15-'Inputs and Results'!$G$13), 'Inputs and Results'!$G$13 + SQRT(F6585*('Inputs and Results'!$G$15-'Inputs and Results'!$G$13)*('Inputs and Results'!$G$14-'Inputs and Results'!$G$13)), 'Inputs and Results'!$G$15 - SQRT((1-F6585)*('Inputs and Results'!$G$15-'Inputs and Results'!$G$13)*('Inputs and Results'!$G$15-'Inputs and Results'!$G$14))))</f>
        <v>617.97069396533277</v>
      </c>
      <c r="D6585">
        <f t="shared" ca="1" si="429"/>
        <v>1318.4339215876889</v>
      </c>
      <c r="E6585">
        <f t="shared" ca="1" si="432"/>
        <v>0.91657326336421763</v>
      </c>
      <c r="F6585">
        <f t="shared" ca="1" si="432"/>
        <v>0.60063459195771451</v>
      </c>
    </row>
    <row r="6586" spans="1:6" ht="15.75" customHeight="1" x14ac:dyDescent="0.2">
      <c r="A6586">
        <v>6585</v>
      </c>
      <c r="B6586" s="47">
        <f ca="1">IF('Inputs and Results'!$C$15='Inputs and Results'!$C$13, 'Inputs and Results'!$C$13, IF(E6586 &lt;= ('Inputs and Results'!$C$14-'Inputs and Results'!$C$13)/('Inputs and Results'!$C$15-'Inputs and Results'!$C$13), 'Inputs and Results'!$C$13 + SQRT(E6586*('Inputs and Results'!$C$15-'Inputs and Results'!$C$13)*('Inputs and Results'!$C$14-'Inputs and Results'!$C$13)), 'Inputs and Results'!$C$15 - SQRT((1-E6586)*('Inputs and Results'!$C$15-'Inputs and Results'!$C$13)*('Inputs and Results'!$C$15-'Inputs and Results'!$C$14))))</f>
        <v>0.30073482944235908</v>
      </c>
      <c r="C6586" s="47">
        <f ca="1">IF('Inputs and Results'!$G$15='Inputs and Results'!$G$13, 'Inputs and Results'!$G$13, IF(F6586 &lt;= ('Inputs and Results'!$G$14-'Inputs and Results'!$G$13)/('Inputs and Results'!$G$15-'Inputs and Results'!$G$13), 'Inputs and Results'!$G$13 + SQRT(F6586*('Inputs and Results'!$G$15-'Inputs and Results'!$G$13)*('Inputs and Results'!$G$14-'Inputs and Results'!$G$13)), 'Inputs and Results'!$G$15 - SQRT((1-F6586)*('Inputs and Results'!$G$15-'Inputs and Results'!$G$13)*('Inputs and Results'!$G$15-'Inputs and Results'!$G$14))))</f>
        <v>1108.2069829168331</v>
      </c>
      <c r="D6586">
        <f t="shared" ca="1" si="429"/>
        <v>333.27643799432514</v>
      </c>
      <c r="E6586">
        <f t="shared" ca="1" si="432"/>
        <v>0.1904408376682698</v>
      </c>
      <c r="F6586">
        <f t="shared" ca="1" si="432"/>
        <v>0.99006655185822123</v>
      </c>
    </row>
    <row r="6587" spans="1:6" ht="15.75" customHeight="1" x14ac:dyDescent="0.2">
      <c r="A6587">
        <v>6586</v>
      </c>
      <c r="B6587" s="47">
        <f ca="1">IF('Inputs and Results'!$C$15='Inputs and Results'!$C$13, 'Inputs and Results'!$C$13, IF(E6587 &lt;= ('Inputs and Results'!$C$14-'Inputs and Results'!$C$13)/('Inputs and Results'!$C$15-'Inputs and Results'!$C$13), 'Inputs and Results'!$C$13 + SQRT(E6587*('Inputs and Results'!$C$15-'Inputs and Results'!$C$13)*('Inputs and Results'!$C$14-'Inputs and Results'!$C$13)), 'Inputs and Results'!$C$15 - SQRT((1-E6587)*('Inputs and Results'!$C$15-'Inputs and Results'!$C$13)*('Inputs and Results'!$C$15-'Inputs and Results'!$C$14))))</f>
        <v>2.732637788654166</v>
      </c>
      <c r="C6587" s="47">
        <f ca="1">IF('Inputs and Results'!$G$15='Inputs and Results'!$G$13, 'Inputs and Results'!$G$13, IF(F6587 &lt;= ('Inputs and Results'!$G$14-'Inputs and Results'!$G$13)/('Inputs and Results'!$G$15-'Inputs and Results'!$G$13), 'Inputs and Results'!$G$13 + SQRT(F6587*('Inputs and Results'!$G$15-'Inputs and Results'!$G$13)*('Inputs and Results'!$G$14-'Inputs and Results'!$G$13)), 'Inputs and Results'!$G$15 - SQRT((1-F6587)*('Inputs and Results'!$G$15-'Inputs and Results'!$G$13)*('Inputs and Results'!$G$15-'Inputs and Results'!$G$14))))</f>
        <v>519.56818771274311</v>
      </c>
      <c r="D6587">
        <f t="shared" ca="1" si="429"/>
        <v>1419.791663526403</v>
      </c>
      <c r="E6587">
        <f t="shared" ca="1" si="432"/>
        <v>0.99205749421602951</v>
      </c>
      <c r="F6587">
        <f t="shared" ca="1" si="432"/>
        <v>0.45417935330581671</v>
      </c>
    </row>
    <row r="6588" spans="1:6" ht="15.75" customHeight="1" x14ac:dyDescent="0.2">
      <c r="A6588">
        <v>6587</v>
      </c>
      <c r="B6588" s="47">
        <f ca="1">IF('Inputs and Results'!$C$15='Inputs and Results'!$C$13, 'Inputs and Results'!$C$13, IF(E6588 &lt;= ('Inputs and Results'!$C$14-'Inputs and Results'!$C$13)/('Inputs and Results'!$C$15-'Inputs and Results'!$C$13), 'Inputs and Results'!$C$13 + SQRT(E6588*('Inputs and Results'!$C$15-'Inputs and Results'!$C$13)*('Inputs and Results'!$C$14-'Inputs and Results'!$C$13)), 'Inputs and Results'!$C$15 - SQRT((1-E6588)*('Inputs and Results'!$C$15-'Inputs and Results'!$C$13)*('Inputs and Results'!$C$15-'Inputs and Results'!$C$14))))</f>
        <v>1.7635295883339706</v>
      </c>
      <c r="C6588" s="47">
        <f ca="1">IF('Inputs and Results'!$G$15='Inputs and Results'!$G$13, 'Inputs and Results'!$G$13, IF(F6588 &lt;= ('Inputs and Results'!$G$14-'Inputs and Results'!$G$13)/('Inputs and Results'!$G$15-'Inputs and Results'!$G$13), 'Inputs and Results'!$G$13 + SQRT(F6588*('Inputs and Results'!$G$15-'Inputs and Results'!$G$13)*('Inputs and Results'!$G$14-'Inputs and Results'!$G$13)), 'Inputs and Results'!$G$15 - SQRT((1-F6588)*('Inputs and Results'!$G$15-'Inputs and Results'!$G$13)*('Inputs and Results'!$G$15-'Inputs and Results'!$G$14))))</f>
        <v>738.53521513316355</v>
      </c>
      <c r="D6588">
        <f t="shared" ca="1" si="429"/>
        <v>1302.4287039139283</v>
      </c>
      <c r="E6588">
        <f t="shared" ca="1" si="432"/>
        <v>0.83012676900827109</v>
      </c>
      <c r="F6588">
        <f t="shared" ca="1" si="432"/>
        <v>0.7489513620867233</v>
      </c>
    </row>
    <row r="6589" spans="1:6" ht="15.75" customHeight="1" x14ac:dyDescent="0.2">
      <c r="A6589">
        <v>6588</v>
      </c>
      <c r="B6589" s="47">
        <f ca="1">IF('Inputs and Results'!$C$15='Inputs and Results'!$C$13, 'Inputs and Results'!$C$13, IF(E6589 &lt;= ('Inputs and Results'!$C$14-'Inputs and Results'!$C$13)/('Inputs and Results'!$C$15-'Inputs and Results'!$C$13), 'Inputs and Results'!$C$13 + SQRT(E6589*('Inputs and Results'!$C$15-'Inputs and Results'!$C$13)*('Inputs and Results'!$C$14-'Inputs and Results'!$C$13)), 'Inputs and Results'!$C$15 - SQRT((1-E6589)*('Inputs and Results'!$C$15-'Inputs and Results'!$C$13)*('Inputs and Results'!$C$15-'Inputs and Results'!$C$14))))</f>
        <v>0.82254661762667247</v>
      </c>
      <c r="C6589" s="47">
        <f ca="1">IF('Inputs and Results'!$G$15='Inputs and Results'!$G$13, 'Inputs and Results'!$G$13, IF(F6589 &lt;= ('Inputs and Results'!$G$14-'Inputs and Results'!$G$13)/('Inputs and Results'!$G$15-'Inputs and Results'!$G$13), 'Inputs and Results'!$G$13 + SQRT(F6589*('Inputs and Results'!$G$15-'Inputs and Results'!$G$13)*('Inputs and Results'!$G$14-'Inputs and Results'!$G$13)), 'Inputs and Results'!$G$15 - SQRT((1-F6589)*('Inputs and Results'!$G$15-'Inputs and Results'!$G$13)*('Inputs and Results'!$G$15-'Inputs and Results'!$G$14))))</f>
        <v>282.1313481583137</v>
      </c>
      <c r="D6589">
        <f t="shared" ca="1" si="429"/>
        <v>232.06618615407407</v>
      </c>
      <c r="E6589">
        <f t="shared" ca="1" si="432"/>
        <v>0.47318852973232828</v>
      </c>
      <c r="F6589">
        <f t="shared" ca="1" si="432"/>
        <v>6.7883278058066265E-3</v>
      </c>
    </row>
    <row r="6590" spans="1:6" ht="15.75" customHeight="1" x14ac:dyDescent="0.2">
      <c r="A6590">
        <v>6589</v>
      </c>
      <c r="B6590" s="47">
        <f ca="1">IF('Inputs and Results'!$C$15='Inputs and Results'!$C$13, 'Inputs and Results'!$C$13, IF(E6590 &lt;= ('Inputs and Results'!$C$14-'Inputs and Results'!$C$13)/('Inputs and Results'!$C$15-'Inputs and Results'!$C$13), 'Inputs and Results'!$C$13 + SQRT(E6590*('Inputs and Results'!$C$15-'Inputs and Results'!$C$13)*('Inputs and Results'!$C$14-'Inputs and Results'!$C$13)), 'Inputs and Results'!$C$15 - SQRT((1-E6590)*('Inputs and Results'!$C$15-'Inputs and Results'!$C$13)*('Inputs and Results'!$C$15-'Inputs and Results'!$C$14))))</f>
        <v>0.76637325818538837</v>
      </c>
      <c r="C6590" s="47">
        <f ca="1">IF('Inputs and Results'!$G$15='Inputs and Results'!$G$13, 'Inputs and Results'!$G$13, IF(F6590 &lt;= ('Inputs and Results'!$G$14-'Inputs and Results'!$G$13)/('Inputs and Results'!$G$15-'Inputs and Results'!$G$13), 'Inputs and Results'!$G$13 + SQRT(F6590*('Inputs and Results'!$G$15-'Inputs and Results'!$G$13)*('Inputs and Results'!$G$14-'Inputs and Results'!$G$13)), 'Inputs and Results'!$G$15 - SQRT((1-F6590)*('Inputs and Results'!$G$15-'Inputs and Results'!$G$13)*('Inputs and Results'!$G$15-'Inputs and Results'!$G$14))))</f>
        <v>874.28659291745907</v>
      </c>
      <c r="D6590">
        <f t="shared" ca="1" si="429"/>
        <v>670.02986480195545</v>
      </c>
      <c r="E6590">
        <f t="shared" ca="1" si="432"/>
        <v>0.44565684202784916</v>
      </c>
      <c r="F6590">
        <f t="shared" ca="1" si="432"/>
        <v>0.87493032811038729</v>
      </c>
    </row>
    <row r="6591" spans="1:6" ht="15.75" customHeight="1" x14ac:dyDescent="0.2">
      <c r="A6591">
        <v>6590</v>
      </c>
      <c r="B6591" s="47">
        <f ca="1">IF('Inputs and Results'!$C$15='Inputs and Results'!$C$13, 'Inputs and Results'!$C$13, IF(E6591 &lt;= ('Inputs and Results'!$C$14-'Inputs and Results'!$C$13)/('Inputs and Results'!$C$15-'Inputs and Results'!$C$13), 'Inputs and Results'!$C$13 + SQRT(E6591*('Inputs and Results'!$C$15-'Inputs and Results'!$C$13)*('Inputs and Results'!$C$14-'Inputs and Results'!$C$13)), 'Inputs and Results'!$C$15 - SQRT((1-E6591)*('Inputs and Results'!$C$15-'Inputs and Results'!$C$13)*('Inputs and Results'!$C$15-'Inputs and Results'!$C$14))))</f>
        <v>0.27268138651754237</v>
      </c>
      <c r="C6591" s="47">
        <f ca="1">IF('Inputs and Results'!$G$15='Inputs and Results'!$G$13, 'Inputs and Results'!$G$13, IF(F6591 &lt;= ('Inputs and Results'!$G$14-'Inputs and Results'!$G$13)/('Inputs and Results'!$G$15-'Inputs and Results'!$G$13), 'Inputs and Results'!$G$13 + SQRT(F6591*('Inputs and Results'!$G$15-'Inputs and Results'!$G$13)*('Inputs and Results'!$G$14-'Inputs and Results'!$G$13)), 'Inputs and Results'!$G$15 - SQRT((1-F6591)*('Inputs and Results'!$G$15-'Inputs and Results'!$G$13)*('Inputs and Results'!$G$15-'Inputs and Results'!$G$14))))</f>
        <v>968.84193980553107</v>
      </c>
      <c r="D6591">
        <f t="shared" ca="1" si="429"/>
        <v>264.18516346251755</v>
      </c>
      <c r="E6591">
        <f t="shared" ca="1" si="432"/>
        <v>0.17352590895023612</v>
      </c>
      <c r="F6591">
        <f t="shared" ca="1" si="432"/>
        <v>0.93700605276935478</v>
      </c>
    </row>
    <row r="6592" spans="1:6" ht="15.75" customHeight="1" x14ac:dyDescent="0.2">
      <c r="A6592">
        <v>6591</v>
      </c>
      <c r="B6592" s="47">
        <f ca="1">IF('Inputs and Results'!$C$15='Inputs and Results'!$C$13, 'Inputs and Results'!$C$13, IF(E6592 &lt;= ('Inputs and Results'!$C$14-'Inputs and Results'!$C$13)/('Inputs and Results'!$C$15-'Inputs and Results'!$C$13), 'Inputs and Results'!$C$13 + SQRT(E6592*('Inputs and Results'!$C$15-'Inputs and Results'!$C$13)*('Inputs and Results'!$C$14-'Inputs and Results'!$C$13)), 'Inputs and Results'!$C$15 - SQRT((1-E6592)*('Inputs and Results'!$C$15-'Inputs and Results'!$C$13)*('Inputs and Results'!$C$15-'Inputs and Results'!$C$14))))</f>
        <v>1.1070227157031094</v>
      </c>
      <c r="C6592" s="47">
        <f ca="1">IF('Inputs and Results'!$G$15='Inputs and Results'!$G$13, 'Inputs and Results'!$G$13, IF(F6592 &lt;= ('Inputs and Results'!$G$14-'Inputs and Results'!$G$13)/('Inputs and Results'!$G$15-'Inputs and Results'!$G$13), 'Inputs and Results'!$G$13 + SQRT(F6592*('Inputs and Results'!$G$15-'Inputs and Results'!$G$13)*('Inputs and Results'!$G$14-'Inputs and Results'!$G$13)), 'Inputs and Results'!$G$15 - SQRT((1-F6592)*('Inputs and Results'!$G$15-'Inputs and Results'!$G$13)*('Inputs and Results'!$G$15-'Inputs and Results'!$G$14))))</f>
        <v>1052.016085857741</v>
      </c>
      <c r="D6592">
        <f t="shared" ca="1" si="429"/>
        <v>1164.6057043295921</v>
      </c>
      <c r="E6592">
        <f t="shared" ca="1" si="432"/>
        <v>0.60184855568177431</v>
      </c>
      <c r="F6592">
        <f t="shared" ca="1" si="432"/>
        <v>0.97418276310050622</v>
      </c>
    </row>
    <row r="6593" spans="1:6" ht="15.75" customHeight="1" x14ac:dyDescent="0.2">
      <c r="A6593">
        <v>6592</v>
      </c>
      <c r="B6593" s="47">
        <f ca="1">IF('Inputs and Results'!$C$15='Inputs and Results'!$C$13, 'Inputs and Results'!$C$13, IF(E6593 &lt;= ('Inputs and Results'!$C$14-'Inputs and Results'!$C$13)/('Inputs and Results'!$C$15-'Inputs and Results'!$C$13), 'Inputs and Results'!$C$13 + SQRT(E6593*('Inputs and Results'!$C$15-'Inputs and Results'!$C$13)*('Inputs and Results'!$C$14-'Inputs and Results'!$C$13)), 'Inputs and Results'!$C$15 - SQRT((1-E6593)*('Inputs and Results'!$C$15-'Inputs and Results'!$C$13)*('Inputs and Results'!$C$15-'Inputs and Results'!$C$14))))</f>
        <v>0.26339391985046268</v>
      </c>
      <c r="C6593" s="47">
        <f ca="1">IF('Inputs and Results'!$G$15='Inputs and Results'!$G$13, 'Inputs and Results'!$G$13, IF(F6593 &lt;= ('Inputs and Results'!$G$14-'Inputs and Results'!$G$13)/('Inputs and Results'!$G$15-'Inputs and Results'!$G$13), 'Inputs and Results'!$G$13 + SQRT(F6593*('Inputs and Results'!$G$15-'Inputs and Results'!$G$13)*('Inputs and Results'!$G$14-'Inputs and Results'!$G$13)), 'Inputs and Results'!$G$15 - SQRT((1-F6593)*('Inputs and Results'!$G$15-'Inputs and Results'!$G$13)*('Inputs and Results'!$G$15-'Inputs and Results'!$G$14))))</f>
        <v>342.98586627761779</v>
      </c>
      <c r="D6593">
        <f t="shared" ca="1" si="429"/>
        <v>90.340391772168374</v>
      </c>
      <c r="E6593">
        <f t="shared" ca="1" si="432"/>
        <v>0.1678874624542871</v>
      </c>
      <c r="F6593">
        <f t="shared" ca="1" si="432"/>
        <v>0.13412199433896133</v>
      </c>
    </row>
    <row r="6594" spans="1:6" ht="15.75" customHeight="1" x14ac:dyDescent="0.2">
      <c r="A6594">
        <v>6593</v>
      </c>
      <c r="B6594" s="47">
        <f ca="1">IF('Inputs and Results'!$C$15='Inputs and Results'!$C$13, 'Inputs and Results'!$C$13, IF(E6594 &lt;= ('Inputs and Results'!$C$14-'Inputs and Results'!$C$13)/('Inputs and Results'!$C$15-'Inputs and Results'!$C$13), 'Inputs and Results'!$C$13 + SQRT(E6594*('Inputs and Results'!$C$15-'Inputs and Results'!$C$13)*('Inputs and Results'!$C$14-'Inputs and Results'!$C$13)), 'Inputs and Results'!$C$15 - SQRT((1-E6594)*('Inputs and Results'!$C$15-'Inputs and Results'!$C$13)*('Inputs and Results'!$C$15-'Inputs and Results'!$C$14))))</f>
        <v>1.2447704090046605</v>
      </c>
      <c r="C6594" s="47">
        <f ca="1">IF('Inputs and Results'!$G$15='Inputs and Results'!$G$13, 'Inputs and Results'!$G$13, IF(F6594 &lt;= ('Inputs and Results'!$G$14-'Inputs and Results'!$G$13)/('Inputs and Results'!$G$15-'Inputs and Results'!$G$13), 'Inputs and Results'!$G$13 + SQRT(F6594*('Inputs and Results'!$G$15-'Inputs and Results'!$G$13)*('Inputs and Results'!$G$14-'Inputs and Results'!$G$13)), 'Inputs and Results'!$G$15 - SQRT((1-F6594)*('Inputs and Results'!$G$15-'Inputs and Results'!$G$13)*('Inputs and Results'!$G$15-'Inputs and Results'!$G$14))))</f>
        <v>602.27193301409739</v>
      </c>
      <c r="D6594">
        <f t="shared" ref="D6594:D6657" ca="1" si="433">B6594*C6594</f>
        <v>749.69028038998556</v>
      </c>
      <c r="E6594">
        <f t="shared" ca="1" si="432"/>
        <v>0.65768545365492592</v>
      </c>
      <c r="F6594">
        <f t="shared" ca="1" si="432"/>
        <v>0.57880031493089379</v>
      </c>
    </row>
    <row r="6595" spans="1:6" ht="15.75" customHeight="1" x14ac:dyDescent="0.2">
      <c r="A6595">
        <v>6594</v>
      </c>
      <c r="B6595" s="47">
        <f ca="1">IF('Inputs and Results'!$C$15='Inputs and Results'!$C$13, 'Inputs and Results'!$C$13, IF(E6595 &lt;= ('Inputs and Results'!$C$14-'Inputs and Results'!$C$13)/('Inputs and Results'!$C$15-'Inputs and Results'!$C$13), 'Inputs and Results'!$C$13 + SQRT(E6595*('Inputs and Results'!$C$15-'Inputs and Results'!$C$13)*('Inputs and Results'!$C$14-'Inputs and Results'!$C$13)), 'Inputs and Results'!$C$15 - SQRT((1-E6595)*('Inputs and Results'!$C$15-'Inputs and Results'!$C$13)*('Inputs and Results'!$C$15-'Inputs and Results'!$C$14))))</f>
        <v>9.4119802848410927E-2</v>
      </c>
      <c r="C6595" s="47">
        <f ca="1">IF('Inputs and Results'!$G$15='Inputs and Results'!$G$13, 'Inputs and Results'!$G$13, IF(F6595 &lt;= ('Inputs and Results'!$G$14-'Inputs and Results'!$G$13)/('Inputs and Results'!$G$15-'Inputs and Results'!$G$13), 'Inputs and Results'!$G$13 + SQRT(F6595*('Inputs and Results'!$G$15-'Inputs and Results'!$G$13)*('Inputs and Results'!$G$14-'Inputs and Results'!$G$13)), 'Inputs and Results'!$G$15 - SQRT((1-F6595)*('Inputs and Results'!$G$15-'Inputs and Results'!$G$13)*('Inputs and Results'!$G$15-'Inputs and Results'!$G$14))))</f>
        <v>643.47643244998847</v>
      </c>
      <c r="D6595">
        <f t="shared" ca="1" si="433"/>
        <v>60.563874959791725</v>
      </c>
      <c r="E6595">
        <f t="shared" ca="1" si="432"/>
        <v>6.1762253311360316E-2</v>
      </c>
      <c r="F6595">
        <f t="shared" ca="1" si="432"/>
        <v>0.634869711274753</v>
      </c>
    </row>
    <row r="6596" spans="1:6" ht="15.75" customHeight="1" x14ac:dyDescent="0.2">
      <c r="A6596">
        <v>6595</v>
      </c>
      <c r="B6596" s="47">
        <f ca="1">IF('Inputs and Results'!$C$15='Inputs and Results'!$C$13, 'Inputs and Results'!$C$13, IF(E6596 &lt;= ('Inputs and Results'!$C$14-'Inputs and Results'!$C$13)/('Inputs and Results'!$C$15-'Inputs and Results'!$C$13), 'Inputs and Results'!$C$13 + SQRT(E6596*('Inputs and Results'!$C$15-'Inputs and Results'!$C$13)*('Inputs and Results'!$C$14-'Inputs and Results'!$C$13)), 'Inputs and Results'!$C$15 - SQRT((1-E6596)*('Inputs and Results'!$C$15-'Inputs and Results'!$C$13)*('Inputs and Results'!$C$15-'Inputs and Results'!$C$14))))</f>
        <v>2.2827446690503015</v>
      </c>
      <c r="C6596" s="47">
        <f ca="1">IF('Inputs and Results'!$G$15='Inputs and Results'!$G$13, 'Inputs and Results'!$G$13, IF(F6596 &lt;= ('Inputs and Results'!$G$14-'Inputs and Results'!$G$13)/('Inputs and Results'!$G$15-'Inputs and Results'!$G$13), 'Inputs and Results'!$G$13 + SQRT(F6596*('Inputs and Results'!$G$15-'Inputs and Results'!$G$13)*('Inputs and Results'!$G$14-'Inputs and Results'!$G$13)), 'Inputs and Results'!$G$15 - SQRT((1-F6596)*('Inputs and Results'!$G$15-'Inputs and Results'!$G$13)*('Inputs and Results'!$G$15-'Inputs and Results'!$G$14))))</f>
        <v>676.66001436675674</v>
      </c>
      <c r="D6596">
        <f t="shared" ca="1" si="433"/>
        <v>1544.6420405552144</v>
      </c>
      <c r="E6596">
        <f t="shared" ca="1" si="432"/>
        <v>0.94283831002491536</v>
      </c>
      <c r="F6596">
        <f t="shared" ca="1" si="432"/>
        <v>0.6771144750576743</v>
      </c>
    </row>
    <row r="6597" spans="1:6" ht="15.75" customHeight="1" x14ac:dyDescent="0.2">
      <c r="A6597">
        <v>6596</v>
      </c>
      <c r="B6597" s="47">
        <f ca="1">IF('Inputs and Results'!$C$15='Inputs and Results'!$C$13, 'Inputs and Results'!$C$13, IF(E6597 &lt;= ('Inputs and Results'!$C$14-'Inputs and Results'!$C$13)/('Inputs and Results'!$C$15-'Inputs and Results'!$C$13), 'Inputs and Results'!$C$13 + SQRT(E6597*('Inputs and Results'!$C$15-'Inputs and Results'!$C$13)*('Inputs and Results'!$C$14-'Inputs and Results'!$C$13)), 'Inputs and Results'!$C$15 - SQRT((1-E6597)*('Inputs and Results'!$C$15-'Inputs and Results'!$C$13)*('Inputs and Results'!$C$15-'Inputs and Results'!$C$14))))</f>
        <v>1.610213435855204</v>
      </c>
      <c r="C6597" s="47">
        <f ca="1">IF('Inputs and Results'!$G$15='Inputs and Results'!$G$13, 'Inputs and Results'!$G$13, IF(F6597 &lt;= ('Inputs and Results'!$G$14-'Inputs and Results'!$G$13)/('Inputs and Results'!$G$15-'Inputs and Results'!$G$13), 'Inputs and Results'!$G$13 + SQRT(F6597*('Inputs and Results'!$G$15-'Inputs and Results'!$G$13)*('Inputs and Results'!$G$14-'Inputs and Results'!$G$13)), 'Inputs and Results'!$G$15 - SQRT((1-F6597)*('Inputs and Results'!$G$15-'Inputs and Results'!$G$13)*('Inputs and Results'!$G$15-'Inputs and Results'!$G$14))))</f>
        <v>405.62198292850132</v>
      </c>
      <c r="D6597">
        <f t="shared" ca="1" si="433"/>
        <v>653.137966789703</v>
      </c>
      <c r="E6597">
        <f t="shared" ca="1" si="432"/>
        <v>0.78538814512473365</v>
      </c>
      <c r="F6597">
        <f t="shared" ca="1" si="432"/>
        <v>0.25606468679721195</v>
      </c>
    </row>
    <row r="6598" spans="1:6" ht="15.75" customHeight="1" x14ac:dyDescent="0.2">
      <c r="A6598">
        <v>6597</v>
      </c>
      <c r="B6598" s="47">
        <f ca="1">IF('Inputs and Results'!$C$15='Inputs and Results'!$C$13, 'Inputs and Results'!$C$13, IF(E6598 &lt;= ('Inputs and Results'!$C$14-'Inputs and Results'!$C$13)/('Inputs and Results'!$C$15-'Inputs and Results'!$C$13), 'Inputs and Results'!$C$13 + SQRT(E6598*('Inputs and Results'!$C$15-'Inputs and Results'!$C$13)*('Inputs and Results'!$C$14-'Inputs and Results'!$C$13)), 'Inputs and Results'!$C$15 - SQRT((1-E6598)*('Inputs and Results'!$C$15-'Inputs and Results'!$C$13)*('Inputs and Results'!$C$15-'Inputs and Results'!$C$14))))</f>
        <v>0.29010780346291654</v>
      </c>
      <c r="C6598" s="47">
        <f ca="1">IF('Inputs and Results'!$G$15='Inputs and Results'!$G$13, 'Inputs and Results'!$G$13, IF(F6598 &lt;= ('Inputs and Results'!$G$14-'Inputs and Results'!$G$13)/('Inputs and Results'!$G$15-'Inputs and Results'!$G$13), 'Inputs and Results'!$G$13 + SQRT(F6598*('Inputs and Results'!$G$15-'Inputs and Results'!$G$13)*('Inputs and Results'!$G$14-'Inputs and Results'!$G$13)), 'Inputs and Results'!$G$15 - SQRT((1-F6598)*('Inputs and Results'!$G$15-'Inputs and Results'!$G$13)*('Inputs and Results'!$G$15-'Inputs and Results'!$G$14))))</f>
        <v>340.3076693673097</v>
      </c>
      <c r="D6598">
        <f t="shared" ca="1" si="433"/>
        <v>98.725910461734671</v>
      </c>
      <c r="E6598">
        <f t="shared" ca="1" si="432"/>
        <v>0.18405380923860237</v>
      </c>
      <c r="F6598">
        <f t="shared" ca="1" si="432"/>
        <v>0.1287017447297798</v>
      </c>
    </row>
    <row r="6599" spans="1:6" ht="15.75" customHeight="1" x14ac:dyDescent="0.2">
      <c r="A6599">
        <v>6598</v>
      </c>
      <c r="B6599" s="47">
        <f ca="1">IF('Inputs and Results'!$C$15='Inputs and Results'!$C$13, 'Inputs and Results'!$C$13, IF(E6599 &lt;= ('Inputs and Results'!$C$14-'Inputs and Results'!$C$13)/('Inputs and Results'!$C$15-'Inputs and Results'!$C$13), 'Inputs and Results'!$C$13 + SQRT(E6599*('Inputs and Results'!$C$15-'Inputs and Results'!$C$13)*('Inputs and Results'!$C$14-'Inputs and Results'!$C$13)), 'Inputs and Results'!$C$15 - SQRT((1-E6599)*('Inputs and Results'!$C$15-'Inputs and Results'!$C$13)*('Inputs and Results'!$C$15-'Inputs and Results'!$C$14))))</f>
        <v>0.58023137744097708</v>
      </c>
      <c r="C6599" s="47">
        <f ca="1">IF('Inputs and Results'!$G$15='Inputs and Results'!$G$13, 'Inputs and Results'!$G$13, IF(F6599 &lt;= ('Inputs and Results'!$G$14-'Inputs and Results'!$G$13)/('Inputs and Results'!$G$15-'Inputs and Results'!$G$13), 'Inputs and Results'!$G$13 + SQRT(F6599*('Inputs and Results'!$G$15-'Inputs and Results'!$G$13)*('Inputs and Results'!$G$14-'Inputs and Results'!$G$13)), 'Inputs and Results'!$G$15 - SQRT((1-F6599)*('Inputs and Results'!$G$15-'Inputs and Results'!$G$13)*('Inputs and Results'!$G$15-'Inputs and Results'!$G$14))))</f>
        <v>441.57861185526349</v>
      </c>
      <c r="D6599">
        <f t="shared" ca="1" si="433"/>
        <v>256.21776620525412</v>
      </c>
      <c r="E6599">
        <f t="shared" ca="1" si="432"/>
        <v>0.34941331258653441</v>
      </c>
      <c r="F6599">
        <f t="shared" ca="1" si="432"/>
        <v>0.32188729147095108</v>
      </c>
    </row>
    <row r="6600" spans="1:6" ht="15.75" customHeight="1" x14ac:dyDescent="0.2">
      <c r="A6600">
        <v>6599</v>
      </c>
      <c r="B6600" s="47">
        <f ca="1">IF('Inputs and Results'!$C$15='Inputs and Results'!$C$13, 'Inputs and Results'!$C$13, IF(E6600 &lt;= ('Inputs and Results'!$C$14-'Inputs and Results'!$C$13)/('Inputs and Results'!$C$15-'Inputs and Results'!$C$13), 'Inputs and Results'!$C$13 + SQRT(E6600*('Inputs and Results'!$C$15-'Inputs and Results'!$C$13)*('Inputs and Results'!$C$14-'Inputs and Results'!$C$13)), 'Inputs and Results'!$C$15 - SQRT((1-E6600)*('Inputs and Results'!$C$15-'Inputs and Results'!$C$13)*('Inputs and Results'!$C$15-'Inputs and Results'!$C$14))))</f>
        <v>0.15639028834061763</v>
      </c>
      <c r="C6600" s="47">
        <f ca="1">IF('Inputs and Results'!$G$15='Inputs and Results'!$G$13, 'Inputs and Results'!$G$13, IF(F6600 &lt;= ('Inputs and Results'!$G$14-'Inputs and Results'!$G$13)/('Inputs and Results'!$G$15-'Inputs and Results'!$G$13), 'Inputs and Results'!$G$13 + SQRT(F6600*('Inputs and Results'!$G$15-'Inputs and Results'!$G$13)*('Inputs and Results'!$G$14-'Inputs and Results'!$G$13)), 'Inputs and Results'!$G$15 - SQRT((1-F6600)*('Inputs and Results'!$G$15-'Inputs and Results'!$G$13)*('Inputs and Results'!$G$15-'Inputs and Results'!$G$14))))</f>
        <v>432.5037214082306</v>
      </c>
      <c r="D6600">
        <f t="shared" ca="1" si="433"/>
        <v>67.639381699423339</v>
      </c>
      <c r="E6600">
        <f t="shared" ca="1" si="432"/>
        <v>0.10154264530627177</v>
      </c>
      <c r="F6600">
        <f t="shared" ca="1" si="432"/>
        <v>0.30556228990084788</v>
      </c>
    </row>
    <row r="6601" spans="1:6" ht="15.75" customHeight="1" x14ac:dyDescent="0.2">
      <c r="A6601">
        <v>6600</v>
      </c>
      <c r="B6601" s="47">
        <f ca="1">IF('Inputs and Results'!$C$15='Inputs and Results'!$C$13, 'Inputs and Results'!$C$13, IF(E6601 &lt;= ('Inputs and Results'!$C$14-'Inputs and Results'!$C$13)/('Inputs and Results'!$C$15-'Inputs and Results'!$C$13), 'Inputs and Results'!$C$13 + SQRT(E6601*('Inputs and Results'!$C$15-'Inputs and Results'!$C$13)*('Inputs and Results'!$C$14-'Inputs and Results'!$C$13)), 'Inputs and Results'!$C$15 - SQRT((1-E6601)*('Inputs and Results'!$C$15-'Inputs and Results'!$C$13)*('Inputs and Results'!$C$15-'Inputs and Results'!$C$14))))</f>
        <v>2.2092639092335205</v>
      </c>
      <c r="C6601" s="47">
        <f ca="1">IF('Inputs and Results'!$G$15='Inputs and Results'!$G$13, 'Inputs and Results'!$G$13, IF(F6601 &lt;= ('Inputs and Results'!$G$14-'Inputs and Results'!$G$13)/('Inputs and Results'!$G$15-'Inputs and Results'!$G$13), 'Inputs and Results'!$G$13 + SQRT(F6601*('Inputs and Results'!$G$15-'Inputs and Results'!$G$13)*('Inputs and Results'!$G$14-'Inputs and Results'!$G$13)), 'Inputs and Results'!$G$15 - SQRT((1-F6601)*('Inputs and Results'!$G$15-'Inputs and Results'!$G$13)*('Inputs and Results'!$G$15-'Inputs and Results'!$G$14))))</f>
        <v>519.9111926449998</v>
      </c>
      <c r="D6601">
        <f t="shared" ca="1" si="433"/>
        <v>1148.6210339171541</v>
      </c>
      <c r="E6601">
        <f t="shared" ca="1" si="432"/>
        <v>0.9305262705288162</v>
      </c>
      <c r="F6601">
        <f t="shared" ca="1" si="432"/>
        <v>0.45472950978607896</v>
      </c>
    </row>
    <row r="6602" spans="1:6" ht="15.75" customHeight="1" x14ac:dyDescent="0.2">
      <c r="A6602">
        <v>6601</v>
      </c>
      <c r="B6602" s="47">
        <f ca="1">IF('Inputs and Results'!$C$15='Inputs and Results'!$C$13, 'Inputs and Results'!$C$13, IF(E6602 &lt;= ('Inputs and Results'!$C$14-'Inputs and Results'!$C$13)/('Inputs and Results'!$C$15-'Inputs and Results'!$C$13), 'Inputs and Results'!$C$13 + SQRT(E6602*('Inputs and Results'!$C$15-'Inputs and Results'!$C$13)*('Inputs and Results'!$C$14-'Inputs and Results'!$C$13)), 'Inputs and Results'!$C$15 - SQRT((1-E6602)*('Inputs and Results'!$C$15-'Inputs and Results'!$C$13)*('Inputs and Results'!$C$15-'Inputs and Results'!$C$14))))</f>
        <v>0.83804343637752021</v>
      </c>
      <c r="C6602" s="47">
        <f ca="1">IF('Inputs and Results'!$G$15='Inputs and Results'!$G$13, 'Inputs and Results'!$G$13, IF(F6602 &lt;= ('Inputs and Results'!$G$14-'Inputs and Results'!$G$13)/('Inputs and Results'!$G$15-'Inputs and Results'!$G$13), 'Inputs and Results'!$G$13 + SQRT(F6602*('Inputs and Results'!$G$15-'Inputs and Results'!$G$13)*('Inputs and Results'!$G$14-'Inputs and Results'!$G$13)), 'Inputs and Results'!$G$15 - SQRT((1-F6602)*('Inputs and Results'!$G$15-'Inputs and Results'!$G$13)*('Inputs and Results'!$G$15-'Inputs and Results'!$G$14))))</f>
        <v>621.05702112641472</v>
      </c>
      <c r="D6602">
        <f t="shared" ca="1" si="433"/>
        <v>520.47276017116678</v>
      </c>
      <c r="E6602">
        <f t="shared" ref="E6602:F6621" ca="1" si="434">RAND()</f>
        <v>0.48066042411218657</v>
      </c>
      <c r="F6602">
        <f t="shared" ca="1" si="434"/>
        <v>0.60485879274048227</v>
      </c>
    </row>
    <row r="6603" spans="1:6" ht="15.75" customHeight="1" x14ac:dyDescent="0.2">
      <c r="A6603">
        <v>6602</v>
      </c>
      <c r="B6603" s="47">
        <f ca="1">IF('Inputs and Results'!$C$15='Inputs and Results'!$C$13, 'Inputs and Results'!$C$13, IF(E6603 &lt;= ('Inputs and Results'!$C$14-'Inputs and Results'!$C$13)/('Inputs and Results'!$C$15-'Inputs and Results'!$C$13), 'Inputs and Results'!$C$13 + SQRT(E6603*('Inputs and Results'!$C$15-'Inputs and Results'!$C$13)*('Inputs and Results'!$C$14-'Inputs and Results'!$C$13)), 'Inputs and Results'!$C$15 - SQRT((1-E6603)*('Inputs and Results'!$C$15-'Inputs and Results'!$C$13)*('Inputs and Results'!$C$15-'Inputs and Results'!$C$14))))</f>
        <v>0.49206930763561729</v>
      </c>
      <c r="C6603" s="47">
        <f ca="1">IF('Inputs and Results'!$G$15='Inputs and Results'!$G$13, 'Inputs and Results'!$G$13, IF(F6603 &lt;= ('Inputs and Results'!$G$14-'Inputs and Results'!$G$13)/('Inputs and Results'!$G$15-'Inputs and Results'!$G$13), 'Inputs and Results'!$G$13 + SQRT(F6603*('Inputs and Results'!$G$15-'Inputs and Results'!$G$13)*('Inputs and Results'!$G$14-'Inputs and Results'!$G$13)), 'Inputs and Results'!$G$15 - SQRT((1-F6603)*('Inputs and Results'!$G$15-'Inputs and Results'!$G$13)*('Inputs and Results'!$G$15-'Inputs and Results'!$G$14))))</f>
        <v>703.08086461295466</v>
      </c>
      <c r="D6603">
        <f t="shared" ca="1" si="433"/>
        <v>345.96451426194778</v>
      </c>
      <c r="E6603">
        <f t="shared" ca="1" si="434"/>
        <v>0.30114262692185634</v>
      </c>
      <c r="F6603">
        <f t="shared" ca="1" si="434"/>
        <v>0.7088933132048455</v>
      </c>
    </row>
    <row r="6604" spans="1:6" ht="15.75" customHeight="1" x14ac:dyDescent="0.2">
      <c r="A6604">
        <v>6603</v>
      </c>
      <c r="B6604" s="47">
        <f ca="1">IF('Inputs and Results'!$C$15='Inputs and Results'!$C$13, 'Inputs and Results'!$C$13, IF(E6604 &lt;= ('Inputs and Results'!$C$14-'Inputs and Results'!$C$13)/('Inputs and Results'!$C$15-'Inputs and Results'!$C$13), 'Inputs and Results'!$C$13 + SQRT(E6604*('Inputs and Results'!$C$15-'Inputs and Results'!$C$13)*('Inputs and Results'!$C$14-'Inputs and Results'!$C$13)), 'Inputs and Results'!$C$15 - SQRT((1-E6604)*('Inputs and Results'!$C$15-'Inputs and Results'!$C$13)*('Inputs and Results'!$C$15-'Inputs and Results'!$C$14))))</f>
        <v>0.67442501642487063</v>
      </c>
      <c r="C6604" s="47">
        <f ca="1">IF('Inputs and Results'!$G$15='Inputs and Results'!$G$13, 'Inputs and Results'!$G$13, IF(F6604 &lt;= ('Inputs and Results'!$G$14-'Inputs and Results'!$G$13)/('Inputs and Results'!$G$15-'Inputs and Results'!$G$13), 'Inputs and Results'!$G$13 + SQRT(F6604*('Inputs and Results'!$G$15-'Inputs and Results'!$G$13)*('Inputs and Results'!$G$14-'Inputs and Results'!$G$13)), 'Inputs and Results'!$G$15 - SQRT((1-F6604)*('Inputs and Results'!$G$15-'Inputs and Results'!$G$13)*('Inputs and Results'!$G$15-'Inputs and Results'!$G$14))))</f>
        <v>877.08498716471433</v>
      </c>
      <c r="D6604">
        <f t="shared" ca="1" si="433"/>
        <v>591.52805687456987</v>
      </c>
      <c r="E6604">
        <f t="shared" ca="1" si="434"/>
        <v>0.39907788841883751</v>
      </c>
      <c r="F6604">
        <f t="shared" ca="1" si="434"/>
        <v>0.87707018935136039</v>
      </c>
    </row>
    <row r="6605" spans="1:6" ht="15.75" customHeight="1" x14ac:dyDescent="0.2">
      <c r="A6605">
        <v>6604</v>
      </c>
      <c r="B6605" s="47">
        <f ca="1">IF('Inputs and Results'!$C$15='Inputs and Results'!$C$13, 'Inputs and Results'!$C$13, IF(E6605 &lt;= ('Inputs and Results'!$C$14-'Inputs and Results'!$C$13)/('Inputs and Results'!$C$15-'Inputs and Results'!$C$13), 'Inputs and Results'!$C$13 + SQRT(E6605*('Inputs and Results'!$C$15-'Inputs and Results'!$C$13)*('Inputs and Results'!$C$14-'Inputs and Results'!$C$13)), 'Inputs and Results'!$C$15 - SQRT((1-E6605)*('Inputs and Results'!$C$15-'Inputs and Results'!$C$13)*('Inputs and Results'!$C$15-'Inputs and Results'!$C$14))))</f>
        <v>1.7470253811525354</v>
      </c>
      <c r="C6605" s="47">
        <f ca="1">IF('Inputs and Results'!$G$15='Inputs and Results'!$G$13, 'Inputs and Results'!$G$13, IF(F6605 &lt;= ('Inputs and Results'!$G$14-'Inputs and Results'!$G$13)/('Inputs and Results'!$G$15-'Inputs and Results'!$G$13), 'Inputs and Results'!$G$13 + SQRT(F6605*('Inputs and Results'!$G$15-'Inputs and Results'!$G$13)*('Inputs and Results'!$G$14-'Inputs and Results'!$G$13)), 'Inputs and Results'!$G$15 - SQRT((1-F6605)*('Inputs and Results'!$G$15-'Inputs and Results'!$G$13)*('Inputs and Results'!$G$15-'Inputs and Results'!$G$14))))</f>
        <v>776.2826995958419</v>
      </c>
      <c r="D6605">
        <f t="shared" ca="1" si="433"/>
        <v>1356.1855791435448</v>
      </c>
      <c r="E6605">
        <f t="shared" ca="1" si="434"/>
        <v>0.82556162272489453</v>
      </c>
      <c r="F6605">
        <f t="shared" ca="1" si="434"/>
        <v>0.78834275794050557</v>
      </c>
    </row>
    <row r="6606" spans="1:6" ht="15.75" customHeight="1" x14ac:dyDescent="0.2">
      <c r="A6606">
        <v>6605</v>
      </c>
      <c r="B6606" s="47">
        <f ca="1">IF('Inputs and Results'!$C$15='Inputs and Results'!$C$13, 'Inputs and Results'!$C$13, IF(E6606 &lt;= ('Inputs and Results'!$C$14-'Inputs and Results'!$C$13)/('Inputs and Results'!$C$15-'Inputs and Results'!$C$13), 'Inputs and Results'!$C$13 + SQRT(E6606*('Inputs and Results'!$C$15-'Inputs and Results'!$C$13)*('Inputs and Results'!$C$14-'Inputs and Results'!$C$13)), 'Inputs and Results'!$C$15 - SQRT((1-E6606)*('Inputs and Results'!$C$15-'Inputs and Results'!$C$13)*('Inputs and Results'!$C$15-'Inputs and Results'!$C$14))))</f>
        <v>0.84514322705003231</v>
      </c>
      <c r="C6606" s="47">
        <f ca="1">IF('Inputs and Results'!$G$15='Inputs and Results'!$G$13, 'Inputs and Results'!$G$13, IF(F6606 &lt;= ('Inputs and Results'!$G$14-'Inputs and Results'!$G$13)/('Inputs and Results'!$G$15-'Inputs and Results'!$G$13), 'Inputs and Results'!$G$13 + SQRT(F6606*('Inputs and Results'!$G$15-'Inputs and Results'!$G$13)*('Inputs and Results'!$G$14-'Inputs and Results'!$G$13)), 'Inputs and Results'!$G$15 - SQRT((1-F6606)*('Inputs and Results'!$G$15-'Inputs and Results'!$G$13)*('Inputs and Results'!$G$15-'Inputs and Results'!$G$14))))</f>
        <v>553.12023938514756</v>
      </c>
      <c r="D6606">
        <f t="shared" ca="1" si="433"/>
        <v>467.46582406064999</v>
      </c>
      <c r="E6606">
        <f t="shared" ca="1" si="434"/>
        <v>0.4840658097857391</v>
      </c>
      <c r="F6606">
        <f t="shared" ca="1" si="434"/>
        <v>0.50668097310418991</v>
      </c>
    </row>
    <row r="6607" spans="1:6" ht="15.75" customHeight="1" x14ac:dyDescent="0.2">
      <c r="A6607">
        <v>6606</v>
      </c>
      <c r="B6607" s="47">
        <f ca="1">IF('Inputs and Results'!$C$15='Inputs and Results'!$C$13, 'Inputs and Results'!$C$13, IF(E6607 &lt;= ('Inputs and Results'!$C$14-'Inputs and Results'!$C$13)/('Inputs and Results'!$C$15-'Inputs and Results'!$C$13), 'Inputs and Results'!$C$13 + SQRT(E6607*('Inputs and Results'!$C$15-'Inputs and Results'!$C$13)*('Inputs and Results'!$C$14-'Inputs and Results'!$C$13)), 'Inputs and Results'!$C$15 - SQRT((1-E6607)*('Inputs and Results'!$C$15-'Inputs and Results'!$C$13)*('Inputs and Results'!$C$15-'Inputs and Results'!$C$14))))</f>
        <v>2.0135214067440064</v>
      </c>
      <c r="C6607" s="47">
        <f ca="1">IF('Inputs and Results'!$G$15='Inputs and Results'!$G$13, 'Inputs and Results'!$G$13, IF(F6607 &lt;= ('Inputs and Results'!$G$14-'Inputs and Results'!$G$13)/('Inputs and Results'!$G$15-'Inputs and Results'!$G$13), 'Inputs and Results'!$G$13 + SQRT(F6607*('Inputs and Results'!$G$15-'Inputs and Results'!$G$13)*('Inputs and Results'!$G$14-'Inputs and Results'!$G$13)), 'Inputs and Results'!$G$15 - SQRT((1-F6607)*('Inputs and Results'!$G$15-'Inputs and Results'!$G$13)*('Inputs and Results'!$G$15-'Inputs and Results'!$G$14))))</f>
        <v>419.9500765946193</v>
      </c>
      <c r="D6607">
        <f t="shared" ca="1" si="433"/>
        <v>845.57846898705111</v>
      </c>
      <c r="E6607">
        <f t="shared" ca="1" si="434"/>
        <v>0.89187333167196403</v>
      </c>
      <c r="F6607">
        <f t="shared" ca="1" si="434"/>
        <v>0.28265919354907343</v>
      </c>
    </row>
    <row r="6608" spans="1:6" ht="15.75" customHeight="1" x14ac:dyDescent="0.2">
      <c r="A6608">
        <v>6607</v>
      </c>
      <c r="B6608" s="47">
        <f ca="1">IF('Inputs and Results'!$C$15='Inputs and Results'!$C$13, 'Inputs and Results'!$C$13, IF(E6608 &lt;= ('Inputs and Results'!$C$14-'Inputs and Results'!$C$13)/('Inputs and Results'!$C$15-'Inputs and Results'!$C$13), 'Inputs and Results'!$C$13 + SQRT(E6608*('Inputs and Results'!$C$15-'Inputs and Results'!$C$13)*('Inputs and Results'!$C$14-'Inputs and Results'!$C$13)), 'Inputs and Results'!$C$15 - SQRT((1-E6608)*('Inputs and Results'!$C$15-'Inputs and Results'!$C$13)*('Inputs and Results'!$C$15-'Inputs and Results'!$C$14))))</f>
        <v>0.21021291083441751</v>
      </c>
      <c r="C6608" s="47">
        <f ca="1">IF('Inputs and Results'!$G$15='Inputs and Results'!$G$13, 'Inputs and Results'!$G$13, IF(F6608 &lt;= ('Inputs and Results'!$G$14-'Inputs and Results'!$G$13)/('Inputs and Results'!$G$15-'Inputs and Results'!$G$13), 'Inputs and Results'!$G$13 + SQRT(F6608*('Inputs and Results'!$G$15-'Inputs and Results'!$G$13)*('Inputs and Results'!$G$14-'Inputs and Results'!$G$13)), 'Inputs and Results'!$G$15 - SQRT((1-F6608)*('Inputs and Results'!$G$15-'Inputs and Results'!$G$13)*('Inputs and Results'!$G$15-'Inputs and Results'!$G$14))))</f>
        <v>418.56992421588598</v>
      </c>
      <c r="D6608">
        <f t="shared" ca="1" si="433"/>
        <v>87.988802157162937</v>
      </c>
      <c r="E6608">
        <f t="shared" ca="1" si="434"/>
        <v>0.13523199968055866</v>
      </c>
      <c r="F6608">
        <f t="shared" ca="1" si="434"/>
        <v>0.28011854727610874</v>
      </c>
    </row>
    <row r="6609" spans="1:6" ht="15.75" customHeight="1" x14ac:dyDescent="0.2">
      <c r="A6609">
        <v>6608</v>
      </c>
      <c r="B6609" s="47">
        <f ca="1">IF('Inputs and Results'!$C$15='Inputs and Results'!$C$13, 'Inputs and Results'!$C$13, IF(E6609 &lt;= ('Inputs and Results'!$C$14-'Inputs and Results'!$C$13)/('Inputs and Results'!$C$15-'Inputs and Results'!$C$13), 'Inputs and Results'!$C$13 + SQRT(E6609*('Inputs and Results'!$C$15-'Inputs and Results'!$C$13)*('Inputs and Results'!$C$14-'Inputs and Results'!$C$13)), 'Inputs and Results'!$C$15 - SQRT((1-E6609)*('Inputs and Results'!$C$15-'Inputs and Results'!$C$13)*('Inputs and Results'!$C$15-'Inputs and Results'!$C$14))))</f>
        <v>1.1531103190333267</v>
      </c>
      <c r="C6609" s="47">
        <f ca="1">IF('Inputs and Results'!$G$15='Inputs and Results'!$G$13, 'Inputs and Results'!$G$13, IF(F6609 &lt;= ('Inputs and Results'!$G$14-'Inputs and Results'!$G$13)/('Inputs and Results'!$G$15-'Inputs and Results'!$G$13), 'Inputs and Results'!$G$13 + SQRT(F6609*('Inputs and Results'!$G$15-'Inputs and Results'!$G$13)*('Inputs and Results'!$G$14-'Inputs and Results'!$G$13)), 'Inputs and Results'!$G$15 - SQRT((1-F6609)*('Inputs and Results'!$G$15-'Inputs and Results'!$G$13)*('Inputs and Results'!$G$15-'Inputs and Results'!$G$14))))</f>
        <v>470.94449289432896</v>
      </c>
      <c r="D6609">
        <f t="shared" ca="1" si="433"/>
        <v>543.05095444836797</v>
      </c>
      <c r="E6609">
        <f t="shared" ca="1" si="434"/>
        <v>0.62099983403764669</v>
      </c>
      <c r="F6609">
        <f t="shared" ca="1" si="434"/>
        <v>0.37338335161692571</v>
      </c>
    </row>
    <row r="6610" spans="1:6" ht="15.75" customHeight="1" x14ac:dyDescent="0.2">
      <c r="A6610">
        <v>6609</v>
      </c>
      <c r="B6610" s="47">
        <f ca="1">IF('Inputs and Results'!$C$15='Inputs and Results'!$C$13, 'Inputs and Results'!$C$13, IF(E6610 &lt;= ('Inputs and Results'!$C$14-'Inputs and Results'!$C$13)/('Inputs and Results'!$C$15-'Inputs and Results'!$C$13), 'Inputs and Results'!$C$13 + SQRT(E6610*('Inputs and Results'!$C$15-'Inputs and Results'!$C$13)*('Inputs and Results'!$C$14-'Inputs and Results'!$C$13)), 'Inputs and Results'!$C$15 - SQRT((1-E6610)*('Inputs and Results'!$C$15-'Inputs and Results'!$C$13)*('Inputs and Results'!$C$15-'Inputs and Results'!$C$14))))</f>
        <v>1.3701416582484862</v>
      </c>
      <c r="C6610" s="47">
        <f ca="1">IF('Inputs and Results'!$G$15='Inputs and Results'!$G$13, 'Inputs and Results'!$G$13, IF(F6610 &lt;= ('Inputs and Results'!$G$14-'Inputs and Results'!$G$13)/('Inputs and Results'!$G$15-'Inputs and Results'!$G$13), 'Inputs and Results'!$G$13 + SQRT(F6610*('Inputs and Results'!$G$15-'Inputs and Results'!$G$13)*('Inputs and Results'!$G$14-'Inputs and Results'!$G$13)), 'Inputs and Results'!$G$15 - SQRT((1-F6610)*('Inputs and Results'!$G$15-'Inputs and Results'!$G$13)*('Inputs and Results'!$G$15-'Inputs and Results'!$G$14))))</f>
        <v>308.8396843291722</v>
      </c>
      <c r="D6610">
        <f t="shared" ca="1" si="433"/>
        <v>423.154117219711</v>
      </c>
      <c r="E6610">
        <f t="shared" ca="1" si="434"/>
        <v>0.70484019842477841</v>
      </c>
      <c r="F6610">
        <f t="shared" ca="1" si="434"/>
        <v>6.3748736235893388E-2</v>
      </c>
    </row>
    <row r="6611" spans="1:6" ht="15.75" customHeight="1" x14ac:dyDescent="0.2">
      <c r="A6611">
        <v>6610</v>
      </c>
      <c r="B6611" s="47">
        <f ca="1">IF('Inputs and Results'!$C$15='Inputs and Results'!$C$13, 'Inputs and Results'!$C$13, IF(E6611 &lt;= ('Inputs and Results'!$C$14-'Inputs and Results'!$C$13)/('Inputs and Results'!$C$15-'Inputs and Results'!$C$13), 'Inputs and Results'!$C$13 + SQRT(E6611*('Inputs and Results'!$C$15-'Inputs and Results'!$C$13)*('Inputs and Results'!$C$14-'Inputs and Results'!$C$13)), 'Inputs and Results'!$C$15 - SQRT((1-E6611)*('Inputs and Results'!$C$15-'Inputs and Results'!$C$13)*('Inputs and Results'!$C$15-'Inputs and Results'!$C$14))))</f>
        <v>0.50664382897501659</v>
      </c>
      <c r="C6611" s="47">
        <f ca="1">IF('Inputs and Results'!$G$15='Inputs and Results'!$G$13, 'Inputs and Results'!$G$13, IF(F6611 &lt;= ('Inputs and Results'!$G$14-'Inputs and Results'!$G$13)/('Inputs and Results'!$G$15-'Inputs and Results'!$G$13), 'Inputs and Results'!$G$13 + SQRT(F6611*('Inputs and Results'!$G$15-'Inputs and Results'!$G$13)*('Inputs and Results'!$G$14-'Inputs and Results'!$G$13)), 'Inputs and Results'!$G$15 - SQRT((1-F6611)*('Inputs and Results'!$G$15-'Inputs and Results'!$G$13)*('Inputs and Results'!$G$15-'Inputs and Results'!$G$14))))</f>
        <v>340.23927867958366</v>
      </c>
      <c r="D6611">
        <f t="shared" ca="1" si="433"/>
        <v>172.380130917922</v>
      </c>
      <c r="E6611">
        <f t="shared" ca="1" si="434"/>
        <v>0.30924166715684809</v>
      </c>
      <c r="F6611">
        <f t="shared" ca="1" si="434"/>
        <v>0.12856311127922071</v>
      </c>
    </row>
    <row r="6612" spans="1:6" ht="15.75" customHeight="1" x14ac:dyDescent="0.2">
      <c r="A6612">
        <v>6611</v>
      </c>
      <c r="B6612" s="47">
        <f ca="1">IF('Inputs and Results'!$C$15='Inputs and Results'!$C$13, 'Inputs and Results'!$C$13, IF(E6612 &lt;= ('Inputs and Results'!$C$14-'Inputs and Results'!$C$13)/('Inputs and Results'!$C$15-'Inputs and Results'!$C$13), 'Inputs and Results'!$C$13 + SQRT(E6612*('Inputs and Results'!$C$15-'Inputs and Results'!$C$13)*('Inputs and Results'!$C$14-'Inputs and Results'!$C$13)), 'Inputs and Results'!$C$15 - SQRT((1-E6612)*('Inputs and Results'!$C$15-'Inputs and Results'!$C$13)*('Inputs and Results'!$C$15-'Inputs and Results'!$C$14))))</f>
        <v>1.1313988636041108</v>
      </c>
      <c r="C6612" s="47">
        <f ca="1">IF('Inputs and Results'!$G$15='Inputs and Results'!$G$13, 'Inputs and Results'!$G$13, IF(F6612 &lt;= ('Inputs and Results'!$G$14-'Inputs and Results'!$G$13)/('Inputs and Results'!$G$15-'Inputs and Results'!$G$13), 'Inputs and Results'!$G$13 + SQRT(F6612*('Inputs and Results'!$G$15-'Inputs and Results'!$G$13)*('Inputs and Results'!$G$14-'Inputs and Results'!$G$13)), 'Inputs and Results'!$G$15 - SQRT((1-F6612)*('Inputs and Results'!$G$15-'Inputs and Results'!$G$13)*('Inputs and Results'!$G$15-'Inputs and Results'!$G$14))))</f>
        <v>739.36566927705144</v>
      </c>
      <c r="D6612">
        <f t="shared" ca="1" si="433"/>
        <v>836.51747800794885</v>
      </c>
      <c r="E6612">
        <f t="shared" ca="1" si="434"/>
        <v>0.61203664367333233</v>
      </c>
      <c r="F6612">
        <f t="shared" ca="1" si="434"/>
        <v>0.74985412560748799</v>
      </c>
    </row>
    <row r="6613" spans="1:6" ht="15.75" customHeight="1" x14ac:dyDescent="0.2">
      <c r="A6613">
        <v>6612</v>
      </c>
      <c r="B6613" s="47">
        <f ca="1">IF('Inputs and Results'!$C$15='Inputs and Results'!$C$13, 'Inputs and Results'!$C$13, IF(E6613 &lt;= ('Inputs and Results'!$C$14-'Inputs and Results'!$C$13)/('Inputs and Results'!$C$15-'Inputs and Results'!$C$13), 'Inputs and Results'!$C$13 + SQRT(E6613*('Inputs and Results'!$C$15-'Inputs and Results'!$C$13)*('Inputs and Results'!$C$14-'Inputs and Results'!$C$13)), 'Inputs and Results'!$C$15 - SQRT((1-E6613)*('Inputs and Results'!$C$15-'Inputs and Results'!$C$13)*('Inputs and Results'!$C$15-'Inputs and Results'!$C$14))))</f>
        <v>1.4655528983796169</v>
      </c>
      <c r="C6613" s="47">
        <f ca="1">IF('Inputs and Results'!$G$15='Inputs and Results'!$G$13, 'Inputs and Results'!$G$13, IF(F6613 &lt;= ('Inputs and Results'!$G$14-'Inputs and Results'!$G$13)/('Inputs and Results'!$G$15-'Inputs and Results'!$G$13), 'Inputs and Results'!$G$13 + SQRT(F6613*('Inputs and Results'!$G$15-'Inputs and Results'!$G$13)*('Inputs and Results'!$G$14-'Inputs and Results'!$G$13)), 'Inputs and Results'!$G$15 - SQRT((1-F6613)*('Inputs and Results'!$G$15-'Inputs and Results'!$G$13)*('Inputs and Results'!$G$15-'Inputs and Results'!$G$14))))</f>
        <v>461.81979112244119</v>
      </c>
      <c r="D6613">
        <f t="shared" ca="1" si="433"/>
        <v>676.82133340856296</v>
      </c>
      <c r="E6613">
        <f t="shared" ca="1" si="434"/>
        <v>0.73838578803653399</v>
      </c>
      <c r="F6613">
        <f t="shared" ca="1" si="434"/>
        <v>0.35759999719594271</v>
      </c>
    </row>
    <row r="6614" spans="1:6" ht="15.75" customHeight="1" x14ac:dyDescent="0.2">
      <c r="A6614">
        <v>6613</v>
      </c>
      <c r="B6614" s="47">
        <f ca="1">IF('Inputs and Results'!$C$15='Inputs and Results'!$C$13, 'Inputs and Results'!$C$13, IF(E6614 &lt;= ('Inputs and Results'!$C$14-'Inputs and Results'!$C$13)/('Inputs and Results'!$C$15-'Inputs and Results'!$C$13), 'Inputs and Results'!$C$13 + SQRT(E6614*('Inputs and Results'!$C$15-'Inputs and Results'!$C$13)*('Inputs and Results'!$C$14-'Inputs and Results'!$C$13)), 'Inputs and Results'!$C$15 - SQRT((1-E6614)*('Inputs and Results'!$C$15-'Inputs and Results'!$C$13)*('Inputs and Results'!$C$15-'Inputs and Results'!$C$14))))</f>
        <v>0.27040309094056658</v>
      </c>
      <c r="C6614" s="47">
        <f ca="1">IF('Inputs and Results'!$G$15='Inputs and Results'!$G$13, 'Inputs and Results'!$G$13, IF(F6614 &lt;= ('Inputs and Results'!$G$14-'Inputs and Results'!$G$13)/('Inputs and Results'!$G$15-'Inputs and Results'!$G$13), 'Inputs and Results'!$G$13 + SQRT(F6614*('Inputs and Results'!$G$15-'Inputs and Results'!$G$13)*('Inputs and Results'!$G$14-'Inputs and Results'!$G$13)), 'Inputs and Results'!$G$15 - SQRT((1-F6614)*('Inputs and Results'!$G$15-'Inputs and Results'!$G$13)*('Inputs and Results'!$G$15-'Inputs and Results'!$G$14))))</f>
        <v>892.45757392471546</v>
      </c>
      <c r="D6614">
        <f t="shared" ca="1" si="433"/>
        <v>241.32328652256226</v>
      </c>
      <c r="E6614">
        <f t="shared" ca="1" si="434"/>
        <v>0.17214452378368739</v>
      </c>
      <c r="F6614">
        <f t="shared" ca="1" si="434"/>
        <v>0.88849590642721599</v>
      </c>
    </row>
    <row r="6615" spans="1:6" ht="15.75" customHeight="1" x14ac:dyDescent="0.2">
      <c r="A6615">
        <v>6614</v>
      </c>
      <c r="B6615" s="47">
        <f ca="1">IF('Inputs and Results'!$C$15='Inputs and Results'!$C$13, 'Inputs and Results'!$C$13, IF(E6615 &lt;= ('Inputs and Results'!$C$14-'Inputs and Results'!$C$13)/('Inputs and Results'!$C$15-'Inputs and Results'!$C$13), 'Inputs and Results'!$C$13 + SQRT(E6615*('Inputs and Results'!$C$15-'Inputs and Results'!$C$13)*('Inputs and Results'!$C$14-'Inputs and Results'!$C$13)), 'Inputs and Results'!$C$15 - SQRT((1-E6615)*('Inputs and Results'!$C$15-'Inputs and Results'!$C$13)*('Inputs and Results'!$C$15-'Inputs and Results'!$C$14))))</f>
        <v>0.13011669385225311</v>
      </c>
      <c r="C6615" s="47">
        <f ca="1">IF('Inputs and Results'!$G$15='Inputs and Results'!$G$13, 'Inputs and Results'!$G$13, IF(F6615 &lt;= ('Inputs and Results'!$G$14-'Inputs and Results'!$G$13)/('Inputs and Results'!$G$15-'Inputs and Results'!$G$13), 'Inputs and Results'!$G$13 + SQRT(F6615*('Inputs and Results'!$G$15-'Inputs and Results'!$G$13)*('Inputs and Results'!$G$14-'Inputs and Results'!$G$13)), 'Inputs and Results'!$G$15 - SQRT((1-F6615)*('Inputs and Results'!$G$15-'Inputs and Results'!$G$13)*('Inputs and Results'!$G$15-'Inputs and Results'!$G$14))))</f>
        <v>353.37344907329361</v>
      </c>
      <c r="D6615">
        <f t="shared" ca="1" si="433"/>
        <v>45.979784888584497</v>
      </c>
      <c r="E6615">
        <f t="shared" ca="1" si="434"/>
        <v>8.486331212160847E-2</v>
      </c>
      <c r="F6615">
        <f t="shared" ca="1" si="434"/>
        <v>0.15498482538093428</v>
      </c>
    </row>
    <row r="6616" spans="1:6" ht="15.75" customHeight="1" x14ac:dyDescent="0.2">
      <c r="A6616">
        <v>6615</v>
      </c>
      <c r="B6616" s="47">
        <f ca="1">IF('Inputs and Results'!$C$15='Inputs and Results'!$C$13, 'Inputs and Results'!$C$13, IF(E6616 &lt;= ('Inputs and Results'!$C$14-'Inputs and Results'!$C$13)/('Inputs and Results'!$C$15-'Inputs and Results'!$C$13), 'Inputs and Results'!$C$13 + SQRT(E6616*('Inputs and Results'!$C$15-'Inputs and Results'!$C$13)*('Inputs and Results'!$C$14-'Inputs and Results'!$C$13)), 'Inputs and Results'!$C$15 - SQRT((1-E6616)*('Inputs and Results'!$C$15-'Inputs and Results'!$C$13)*('Inputs and Results'!$C$15-'Inputs and Results'!$C$14))))</f>
        <v>1.805023588865978</v>
      </c>
      <c r="C6616" s="47">
        <f ca="1">IF('Inputs and Results'!$G$15='Inputs and Results'!$G$13, 'Inputs and Results'!$G$13, IF(F6616 &lt;= ('Inputs and Results'!$G$14-'Inputs and Results'!$G$13)/('Inputs and Results'!$G$15-'Inputs and Results'!$G$13), 'Inputs and Results'!$G$13 + SQRT(F6616*('Inputs and Results'!$G$15-'Inputs and Results'!$G$13)*('Inputs and Results'!$G$14-'Inputs and Results'!$G$13)), 'Inputs and Results'!$G$15 - SQRT((1-F6616)*('Inputs and Results'!$G$15-'Inputs and Results'!$G$13)*('Inputs and Results'!$G$15-'Inputs and Results'!$G$14))))</f>
        <v>490.76964231821046</v>
      </c>
      <c r="D6616">
        <f t="shared" ca="1" si="433"/>
        <v>885.85078108368862</v>
      </c>
      <c r="E6616">
        <f t="shared" ca="1" si="434"/>
        <v>0.84133681964813922</v>
      </c>
      <c r="F6616">
        <f t="shared" ca="1" si="434"/>
        <v>0.4069990718941443</v>
      </c>
    </row>
    <row r="6617" spans="1:6" ht="15.75" customHeight="1" x14ac:dyDescent="0.2">
      <c r="A6617">
        <v>6616</v>
      </c>
      <c r="B6617" s="47">
        <f ca="1">IF('Inputs and Results'!$C$15='Inputs and Results'!$C$13, 'Inputs and Results'!$C$13, IF(E6617 &lt;= ('Inputs and Results'!$C$14-'Inputs and Results'!$C$13)/('Inputs and Results'!$C$15-'Inputs and Results'!$C$13), 'Inputs and Results'!$C$13 + SQRT(E6617*('Inputs and Results'!$C$15-'Inputs and Results'!$C$13)*('Inputs and Results'!$C$14-'Inputs and Results'!$C$13)), 'Inputs and Results'!$C$15 - SQRT((1-E6617)*('Inputs and Results'!$C$15-'Inputs and Results'!$C$13)*('Inputs and Results'!$C$15-'Inputs and Results'!$C$14))))</f>
        <v>0.9261912127742038</v>
      </c>
      <c r="C6617" s="47">
        <f ca="1">IF('Inputs and Results'!$G$15='Inputs and Results'!$G$13, 'Inputs and Results'!$G$13, IF(F6617 &lt;= ('Inputs and Results'!$G$14-'Inputs and Results'!$G$13)/('Inputs and Results'!$G$15-'Inputs and Results'!$G$13), 'Inputs and Results'!$G$13 + SQRT(F6617*('Inputs and Results'!$G$15-'Inputs and Results'!$G$13)*('Inputs and Results'!$G$14-'Inputs and Results'!$G$13)), 'Inputs and Results'!$G$15 - SQRT((1-F6617)*('Inputs and Results'!$G$15-'Inputs and Results'!$G$13)*('Inputs and Results'!$G$15-'Inputs and Results'!$G$14))))</f>
        <v>672.83085062281282</v>
      </c>
      <c r="D6617">
        <f t="shared" ca="1" si="433"/>
        <v>623.17002153024214</v>
      </c>
      <c r="E6617">
        <f t="shared" ca="1" si="434"/>
        <v>0.52214634600278576</v>
      </c>
      <c r="F6617">
        <f t="shared" ca="1" si="434"/>
        <v>0.67237222433828703</v>
      </c>
    </row>
    <row r="6618" spans="1:6" ht="15.75" customHeight="1" x14ac:dyDescent="0.2">
      <c r="A6618">
        <v>6617</v>
      </c>
      <c r="B6618" s="47">
        <f ca="1">IF('Inputs and Results'!$C$15='Inputs and Results'!$C$13, 'Inputs and Results'!$C$13, IF(E6618 &lt;= ('Inputs and Results'!$C$14-'Inputs and Results'!$C$13)/('Inputs and Results'!$C$15-'Inputs and Results'!$C$13), 'Inputs and Results'!$C$13 + SQRT(E6618*('Inputs and Results'!$C$15-'Inputs and Results'!$C$13)*('Inputs and Results'!$C$14-'Inputs and Results'!$C$13)), 'Inputs and Results'!$C$15 - SQRT((1-E6618)*('Inputs and Results'!$C$15-'Inputs and Results'!$C$13)*('Inputs and Results'!$C$15-'Inputs and Results'!$C$14))))</f>
        <v>3.9671705692059245E-2</v>
      </c>
      <c r="C6618" s="47">
        <f ca="1">IF('Inputs and Results'!$G$15='Inputs and Results'!$G$13, 'Inputs and Results'!$G$13, IF(F6618 &lt;= ('Inputs and Results'!$G$14-'Inputs and Results'!$G$13)/('Inputs and Results'!$G$15-'Inputs and Results'!$G$13), 'Inputs and Results'!$G$13 + SQRT(F6618*('Inputs and Results'!$G$15-'Inputs and Results'!$G$13)*('Inputs and Results'!$G$14-'Inputs and Results'!$G$13)), 'Inputs and Results'!$G$15 - SQRT((1-F6618)*('Inputs and Results'!$G$15-'Inputs and Results'!$G$13)*('Inputs and Results'!$G$15-'Inputs and Results'!$G$14))))</f>
        <v>742.83774108944704</v>
      </c>
      <c r="D6618">
        <f t="shared" ca="1" si="433"/>
        <v>29.469640241454648</v>
      </c>
      <c r="E6618">
        <f t="shared" ca="1" si="434"/>
        <v>2.6272932213315503E-2</v>
      </c>
      <c r="F6618">
        <f t="shared" ca="1" si="434"/>
        <v>0.75361090660295904</v>
      </c>
    </row>
    <row r="6619" spans="1:6" ht="15.75" customHeight="1" x14ac:dyDescent="0.2">
      <c r="A6619">
        <v>6618</v>
      </c>
      <c r="B6619" s="47">
        <f ca="1">IF('Inputs and Results'!$C$15='Inputs and Results'!$C$13, 'Inputs and Results'!$C$13, IF(E6619 &lt;= ('Inputs and Results'!$C$14-'Inputs and Results'!$C$13)/('Inputs and Results'!$C$15-'Inputs and Results'!$C$13), 'Inputs and Results'!$C$13 + SQRT(E6619*('Inputs and Results'!$C$15-'Inputs and Results'!$C$13)*('Inputs and Results'!$C$14-'Inputs and Results'!$C$13)), 'Inputs and Results'!$C$15 - SQRT((1-E6619)*('Inputs and Results'!$C$15-'Inputs and Results'!$C$13)*('Inputs and Results'!$C$15-'Inputs and Results'!$C$14))))</f>
        <v>1.5317502907466123</v>
      </c>
      <c r="C6619" s="47">
        <f ca="1">IF('Inputs and Results'!$G$15='Inputs and Results'!$G$13, 'Inputs and Results'!$G$13, IF(F6619 &lt;= ('Inputs and Results'!$G$14-'Inputs and Results'!$G$13)/('Inputs and Results'!$G$15-'Inputs and Results'!$G$13), 'Inputs and Results'!$G$13 + SQRT(F6619*('Inputs and Results'!$G$15-'Inputs and Results'!$G$13)*('Inputs and Results'!$G$14-'Inputs and Results'!$G$13)), 'Inputs and Results'!$G$15 - SQRT((1-F6619)*('Inputs and Results'!$G$15-'Inputs and Results'!$G$13)*('Inputs and Results'!$G$15-'Inputs and Results'!$G$14))))</f>
        <v>797.77994799948533</v>
      </c>
      <c r="D6619">
        <f t="shared" ca="1" si="433"/>
        <v>1221.9996673000289</v>
      </c>
      <c r="E6619">
        <f t="shared" ca="1" si="434"/>
        <v>0.76047142125303802</v>
      </c>
      <c r="F6619">
        <f t="shared" ca="1" si="434"/>
        <v>0.80927475772652258</v>
      </c>
    </row>
    <row r="6620" spans="1:6" ht="15.75" customHeight="1" x14ac:dyDescent="0.2">
      <c r="A6620">
        <v>6619</v>
      </c>
      <c r="B6620" s="47">
        <f ca="1">IF('Inputs and Results'!$C$15='Inputs and Results'!$C$13, 'Inputs and Results'!$C$13, IF(E6620 &lt;= ('Inputs and Results'!$C$14-'Inputs and Results'!$C$13)/('Inputs and Results'!$C$15-'Inputs and Results'!$C$13), 'Inputs and Results'!$C$13 + SQRT(E6620*('Inputs and Results'!$C$15-'Inputs and Results'!$C$13)*('Inputs and Results'!$C$14-'Inputs and Results'!$C$13)), 'Inputs and Results'!$C$15 - SQRT((1-E6620)*('Inputs and Results'!$C$15-'Inputs and Results'!$C$13)*('Inputs and Results'!$C$15-'Inputs and Results'!$C$14))))</f>
        <v>7.129882643727381E-3</v>
      </c>
      <c r="C6620" s="47">
        <f ca="1">IF('Inputs and Results'!$G$15='Inputs and Results'!$G$13, 'Inputs and Results'!$G$13, IF(F6620 &lt;= ('Inputs and Results'!$G$14-'Inputs and Results'!$G$13)/('Inputs and Results'!$G$15-'Inputs and Results'!$G$13), 'Inputs and Results'!$G$13 + SQRT(F6620*('Inputs and Results'!$G$15-'Inputs and Results'!$G$13)*('Inputs and Results'!$G$14-'Inputs and Results'!$G$13)), 'Inputs and Results'!$G$15 - SQRT((1-F6620)*('Inputs and Results'!$G$15-'Inputs and Results'!$G$13)*('Inputs and Results'!$G$15-'Inputs and Results'!$G$14))))</f>
        <v>660.39365035040828</v>
      </c>
      <c r="D6620">
        <f t="shared" ca="1" si="433"/>
        <v>4.7085292256611444</v>
      </c>
      <c r="E6620">
        <f t="shared" ca="1" si="434"/>
        <v>4.7476067373168895E-3</v>
      </c>
      <c r="F6620">
        <f t="shared" ca="1" si="434"/>
        <v>0.65673079633953391</v>
      </c>
    </row>
    <row r="6621" spans="1:6" ht="15.75" customHeight="1" x14ac:dyDescent="0.2">
      <c r="A6621">
        <v>6620</v>
      </c>
      <c r="B6621" s="47">
        <f ca="1">IF('Inputs and Results'!$C$15='Inputs and Results'!$C$13, 'Inputs and Results'!$C$13, IF(E6621 &lt;= ('Inputs and Results'!$C$14-'Inputs and Results'!$C$13)/('Inputs and Results'!$C$15-'Inputs and Results'!$C$13), 'Inputs and Results'!$C$13 + SQRT(E6621*('Inputs and Results'!$C$15-'Inputs and Results'!$C$13)*('Inputs and Results'!$C$14-'Inputs and Results'!$C$13)), 'Inputs and Results'!$C$15 - SQRT((1-E6621)*('Inputs and Results'!$C$15-'Inputs and Results'!$C$13)*('Inputs and Results'!$C$15-'Inputs and Results'!$C$14))))</f>
        <v>0.32434614667887418</v>
      </c>
      <c r="C6621" s="47">
        <f ca="1">IF('Inputs and Results'!$G$15='Inputs and Results'!$G$13, 'Inputs and Results'!$G$13, IF(F6621 &lt;= ('Inputs and Results'!$G$14-'Inputs and Results'!$G$13)/('Inputs and Results'!$G$15-'Inputs and Results'!$G$13), 'Inputs and Results'!$G$13 + SQRT(F6621*('Inputs and Results'!$G$15-'Inputs and Results'!$G$13)*('Inputs and Results'!$G$14-'Inputs and Results'!$G$13)), 'Inputs and Results'!$G$15 - SQRT((1-F6621)*('Inputs and Results'!$G$15-'Inputs and Results'!$G$13)*('Inputs and Results'!$G$15-'Inputs and Results'!$G$14))))</f>
        <v>294.69382500551353</v>
      </c>
      <c r="D6621">
        <f t="shared" ca="1" si="433"/>
        <v>95.582806590596775</v>
      </c>
      <c r="E6621">
        <f t="shared" ca="1" si="434"/>
        <v>0.20454182857864567</v>
      </c>
      <c r="F6621">
        <f t="shared" ca="1" si="434"/>
        <v>3.3789606393527682E-2</v>
      </c>
    </row>
    <row r="6622" spans="1:6" ht="15.75" customHeight="1" x14ac:dyDescent="0.2">
      <c r="A6622">
        <v>6621</v>
      </c>
      <c r="B6622" s="47">
        <f ca="1">IF('Inputs and Results'!$C$15='Inputs and Results'!$C$13, 'Inputs and Results'!$C$13, IF(E6622 &lt;= ('Inputs and Results'!$C$14-'Inputs and Results'!$C$13)/('Inputs and Results'!$C$15-'Inputs and Results'!$C$13), 'Inputs and Results'!$C$13 + SQRT(E6622*('Inputs and Results'!$C$15-'Inputs and Results'!$C$13)*('Inputs and Results'!$C$14-'Inputs and Results'!$C$13)), 'Inputs and Results'!$C$15 - SQRT((1-E6622)*('Inputs and Results'!$C$15-'Inputs and Results'!$C$13)*('Inputs and Results'!$C$15-'Inputs and Results'!$C$14))))</f>
        <v>0.85457975007607168</v>
      </c>
      <c r="C6622" s="47">
        <f ca="1">IF('Inputs and Results'!$G$15='Inputs and Results'!$G$13, 'Inputs and Results'!$G$13, IF(F6622 &lt;= ('Inputs and Results'!$G$14-'Inputs and Results'!$G$13)/('Inputs and Results'!$G$15-'Inputs and Results'!$G$13), 'Inputs and Results'!$G$13 + SQRT(F6622*('Inputs and Results'!$G$15-'Inputs and Results'!$G$13)*('Inputs and Results'!$G$14-'Inputs and Results'!$G$13)), 'Inputs and Results'!$G$15 - SQRT((1-F6622)*('Inputs and Results'!$G$15-'Inputs and Results'!$G$13)*('Inputs and Results'!$G$15-'Inputs and Results'!$G$14))))</f>
        <v>1036.0936950730377</v>
      </c>
      <c r="D6622">
        <f t="shared" ca="1" si="433"/>
        <v>885.42469099091011</v>
      </c>
      <c r="E6622">
        <f t="shared" ref="E6622:F6641" ca="1" si="435">RAND()</f>
        <v>0.48857466124626092</v>
      </c>
      <c r="F6622">
        <f t="shared" ca="1" si="435"/>
        <v>0.96832825011428314</v>
      </c>
    </row>
    <row r="6623" spans="1:6" ht="15.75" customHeight="1" x14ac:dyDescent="0.2">
      <c r="A6623">
        <v>6622</v>
      </c>
      <c r="B6623" s="47">
        <f ca="1">IF('Inputs and Results'!$C$15='Inputs and Results'!$C$13, 'Inputs and Results'!$C$13, IF(E6623 &lt;= ('Inputs and Results'!$C$14-'Inputs and Results'!$C$13)/('Inputs and Results'!$C$15-'Inputs and Results'!$C$13), 'Inputs and Results'!$C$13 + SQRT(E6623*('Inputs and Results'!$C$15-'Inputs and Results'!$C$13)*('Inputs and Results'!$C$14-'Inputs and Results'!$C$13)), 'Inputs and Results'!$C$15 - SQRT((1-E6623)*('Inputs and Results'!$C$15-'Inputs and Results'!$C$13)*('Inputs and Results'!$C$15-'Inputs and Results'!$C$14))))</f>
        <v>0.3263091298477927</v>
      </c>
      <c r="C6623" s="47">
        <f ca="1">IF('Inputs and Results'!$G$15='Inputs and Results'!$G$13, 'Inputs and Results'!$G$13, IF(F6623 &lt;= ('Inputs and Results'!$G$14-'Inputs and Results'!$G$13)/('Inputs and Results'!$G$15-'Inputs and Results'!$G$13), 'Inputs and Results'!$G$13 + SQRT(F6623*('Inputs and Results'!$G$15-'Inputs and Results'!$G$13)*('Inputs and Results'!$G$14-'Inputs and Results'!$G$13)), 'Inputs and Results'!$G$15 - SQRT((1-F6623)*('Inputs and Results'!$G$15-'Inputs and Results'!$G$13)*('Inputs and Results'!$G$15-'Inputs and Results'!$G$14))))</f>
        <v>495.83949657406913</v>
      </c>
      <c r="D6623">
        <f t="shared" ca="1" si="433"/>
        <v>161.79695467125208</v>
      </c>
      <c r="E6623">
        <f t="shared" ca="1" si="435"/>
        <v>0.20570857009608134</v>
      </c>
      <c r="F6623">
        <f t="shared" ca="1" si="435"/>
        <v>0.41544677210243264</v>
      </c>
    </row>
    <row r="6624" spans="1:6" ht="15.75" customHeight="1" x14ac:dyDescent="0.2">
      <c r="A6624">
        <v>6623</v>
      </c>
      <c r="B6624" s="47">
        <f ca="1">IF('Inputs and Results'!$C$15='Inputs and Results'!$C$13, 'Inputs and Results'!$C$13, IF(E6624 &lt;= ('Inputs and Results'!$C$14-'Inputs and Results'!$C$13)/('Inputs and Results'!$C$15-'Inputs and Results'!$C$13), 'Inputs and Results'!$C$13 + SQRT(E6624*('Inputs and Results'!$C$15-'Inputs and Results'!$C$13)*('Inputs and Results'!$C$14-'Inputs and Results'!$C$13)), 'Inputs and Results'!$C$15 - SQRT((1-E6624)*('Inputs and Results'!$C$15-'Inputs and Results'!$C$13)*('Inputs and Results'!$C$15-'Inputs and Results'!$C$14))))</f>
        <v>0.67187587354922851</v>
      </c>
      <c r="C6624" s="47">
        <f ca="1">IF('Inputs and Results'!$G$15='Inputs and Results'!$G$13, 'Inputs and Results'!$G$13, IF(F6624 &lt;= ('Inputs and Results'!$G$14-'Inputs and Results'!$G$13)/('Inputs and Results'!$G$15-'Inputs and Results'!$G$13), 'Inputs and Results'!$G$13 + SQRT(F6624*('Inputs and Results'!$G$15-'Inputs and Results'!$G$13)*('Inputs and Results'!$G$14-'Inputs and Results'!$G$13)), 'Inputs and Results'!$G$15 - SQRT((1-F6624)*('Inputs and Results'!$G$15-'Inputs and Results'!$G$13)*('Inputs and Results'!$G$15-'Inputs and Results'!$G$14))))</f>
        <v>400.18684669650145</v>
      </c>
      <c r="D6624">
        <f t="shared" ca="1" si="433"/>
        <v>268.87588720712313</v>
      </c>
      <c r="E6624">
        <f t="shared" ca="1" si="435"/>
        <v>0.39775978353753694</v>
      </c>
      <c r="F6624">
        <f t="shared" ca="1" si="435"/>
        <v>0.24584984668592325</v>
      </c>
    </row>
    <row r="6625" spans="1:6" ht="15.75" customHeight="1" x14ac:dyDescent="0.2">
      <c r="A6625">
        <v>6624</v>
      </c>
      <c r="B6625" s="47">
        <f ca="1">IF('Inputs and Results'!$C$15='Inputs and Results'!$C$13, 'Inputs and Results'!$C$13, IF(E6625 &lt;= ('Inputs and Results'!$C$14-'Inputs and Results'!$C$13)/('Inputs and Results'!$C$15-'Inputs and Results'!$C$13), 'Inputs and Results'!$C$13 + SQRT(E6625*('Inputs and Results'!$C$15-'Inputs and Results'!$C$13)*('Inputs and Results'!$C$14-'Inputs and Results'!$C$13)), 'Inputs and Results'!$C$15 - SQRT((1-E6625)*('Inputs and Results'!$C$15-'Inputs and Results'!$C$13)*('Inputs and Results'!$C$15-'Inputs and Results'!$C$14))))</f>
        <v>0.86743754610719259</v>
      </c>
      <c r="C6625" s="47">
        <f ca="1">IF('Inputs and Results'!$G$15='Inputs and Results'!$G$13, 'Inputs and Results'!$G$13, IF(F6625 &lt;= ('Inputs and Results'!$G$14-'Inputs and Results'!$G$13)/('Inputs and Results'!$G$15-'Inputs and Results'!$G$13), 'Inputs and Results'!$G$13 + SQRT(F6625*('Inputs and Results'!$G$15-'Inputs and Results'!$G$13)*('Inputs and Results'!$G$14-'Inputs and Results'!$G$13)), 'Inputs and Results'!$G$15 - SQRT((1-F6625)*('Inputs and Results'!$G$15-'Inputs and Results'!$G$13)*('Inputs and Results'!$G$15-'Inputs and Results'!$G$14))))</f>
        <v>403.07354007619892</v>
      </c>
      <c r="D6625">
        <f t="shared" ca="1" si="433"/>
        <v>349.64112250443713</v>
      </c>
      <c r="E6625">
        <f t="shared" ca="1" si="435"/>
        <v>0.49468637558296535</v>
      </c>
      <c r="F6625">
        <f t="shared" ca="1" si="435"/>
        <v>0.25128379490418207</v>
      </c>
    </row>
    <row r="6626" spans="1:6" ht="15.75" customHeight="1" x14ac:dyDescent="0.2">
      <c r="A6626">
        <v>6625</v>
      </c>
      <c r="B6626" s="47">
        <f ca="1">IF('Inputs and Results'!$C$15='Inputs and Results'!$C$13, 'Inputs and Results'!$C$13, IF(E6626 &lt;= ('Inputs and Results'!$C$14-'Inputs and Results'!$C$13)/('Inputs and Results'!$C$15-'Inputs and Results'!$C$13), 'Inputs and Results'!$C$13 + SQRT(E6626*('Inputs and Results'!$C$15-'Inputs and Results'!$C$13)*('Inputs and Results'!$C$14-'Inputs and Results'!$C$13)), 'Inputs and Results'!$C$15 - SQRT((1-E6626)*('Inputs and Results'!$C$15-'Inputs and Results'!$C$13)*('Inputs and Results'!$C$15-'Inputs and Results'!$C$14))))</f>
        <v>1.2561121231350303</v>
      </c>
      <c r="C6626" s="47">
        <f ca="1">IF('Inputs and Results'!$G$15='Inputs and Results'!$G$13, 'Inputs and Results'!$G$13, IF(F6626 &lt;= ('Inputs and Results'!$G$14-'Inputs and Results'!$G$13)/('Inputs and Results'!$G$15-'Inputs and Results'!$G$13), 'Inputs and Results'!$G$13 + SQRT(F6626*('Inputs and Results'!$G$15-'Inputs and Results'!$G$13)*('Inputs and Results'!$G$14-'Inputs and Results'!$G$13)), 'Inputs and Results'!$G$15 - SQRT((1-F6626)*('Inputs and Results'!$G$15-'Inputs and Results'!$G$13)*('Inputs and Results'!$G$15-'Inputs and Results'!$G$14))))</f>
        <v>854.71093091415207</v>
      </c>
      <c r="D6626">
        <f t="shared" ca="1" si="433"/>
        <v>1073.6127620972939</v>
      </c>
      <c r="E6626">
        <f t="shared" ca="1" si="435"/>
        <v>0.66209500810259869</v>
      </c>
      <c r="F6626">
        <f t="shared" ca="1" si="435"/>
        <v>0.85944496760923905</v>
      </c>
    </row>
    <row r="6627" spans="1:6" ht="15.75" customHeight="1" x14ac:dyDescent="0.2">
      <c r="A6627">
        <v>6626</v>
      </c>
      <c r="B6627" s="47">
        <f ca="1">IF('Inputs and Results'!$C$15='Inputs and Results'!$C$13, 'Inputs and Results'!$C$13, IF(E6627 &lt;= ('Inputs and Results'!$C$14-'Inputs and Results'!$C$13)/('Inputs and Results'!$C$15-'Inputs and Results'!$C$13), 'Inputs and Results'!$C$13 + SQRT(E6627*('Inputs and Results'!$C$15-'Inputs and Results'!$C$13)*('Inputs and Results'!$C$14-'Inputs and Results'!$C$13)), 'Inputs and Results'!$C$15 - SQRT((1-E6627)*('Inputs and Results'!$C$15-'Inputs and Results'!$C$13)*('Inputs and Results'!$C$15-'Inputs and Results'!$C$14))))</f>
        <v>1.0528512690463818</v>
      </c>
      <c r="C6627" s="47">
        <f ca="1">IF('Inputs and Results'!$G$15='Inputs and Results'!$G$13, 'Inputs and Results'!$G$13, IF(F6627 &lt;= ('Inputs and Results'!$G$14-'Inputs and Results'!$G$13)/('Inputs and Results'!$G$15-'Inputs and Results'!$G$13), 'Inputs and Results'!$G$13 + SQRT(F6627*('Inputs and Results'!$G$15-'Inputs and Results'!$G$13)*('Inputs and Results'!$G$14-'Inputs and Results'!$G$13)), 'Inputs and Results'!$G$15 - SQRT((1-F6627)*('Inputs and Results'!$G$15-'Inputs and Results'!$G$13)*('Inputs and Results'!$G$15-'Inputs and Results'!$G$14))))</f>
        <v>965.36980409947398</v>
      </c>
      <c r="D6627">
        <f t="shared" ca="1" si="433"/>
        <v>1016.3908233451882</v>
      </c>
      <c r="E6627">
        <f t="shared" ca="1" si="435"/>
        <v>0.57873464661619045</v>
      </c>
      <c r="F6627">
        <f t="shared" ca="1" si="435"/>
        <v>0.93509942477630859</v>
      </c>
    </row>
    <row r="6628" spans="1:6" ht="15.75" customHeight="1" x14ac:dyDescent="0.2">
      <c r="A6628">
        <v>6627</v>
      </c>
      <c r="B6628" s="47">
        <f ca="1">IF('Inputs and Results'!$C$15='Inputs and Results'!$C$13, 'Inputs and Results'!$C$13, IF(E6628 &lt;= ('Inputs and Results'!$C$14-'Inputs and Results'!$C$13)/('Inputs and Results'!$C$15-'Inputs and Results'!$C$13), 'Inputs and Results'!$C$13 + SQRT(E6628*('Inputs and Results'!$C$15-'Inputs and Results'!$C$13)*('Inputs and Results'!$C$14-'Inputs and Results'!$C$13)), 'Inputs and Results'!$C$15 - SQRT((1-E6628)*('Inputs and Results'!$C$15-'Inputs and Results'!$C$13)*('Inputs and Results'!$C$15-'Inputs and Results'!$C$14))))</f>
        <v>0.31019921010255258</v>
      </c>
      <c r="C6628" s="47">
        <f ca="1">IF('Inputs and Results'!$G$15='Inputs and Results'!$G$13, 'Inputs and Results'!$G$13, IF(F6628 &lt;= ('Inputs and Results'!$G$14-'Inputs and Results'!$G$13)/('Inputs and Results'!$G$15-'Inputs and Results'!$G$13), 'Inputs and Results'!$G$13 + SQRT(F6628*('Inputs and Results'!$G$15-'Inputs and Results'!$G$13)*('Inputs and Results'!$G$14-'Inputs and Results'!$G$13)), 'Inputs and Results'!$G$15 - SQRT((1-F6628)*('Inputs and Results'!$G$15-'Inputs and Results'!$G$13)*('Inputs and Results'!$G$15-'Inputs and Results'!$G$14))))</f>
        <v>693.84983803237856</v>
      </c>
      <c r="D6628">
        <f t="shared" ca="1" si="433"/>
        <v>215.23167168742788</v>
      </c>
      <c r="E6628">
        <f t="shared" ca="1" si="435"/>
        <v>0.19610796785189644</v>
      </c>
      <c r="F6628">
        <f t="shared" ca="1" si="435"/>
        <v>0.69797735966564989</v>
      </c>
    </row>
    <row r="6629" spans="1:6" ht="15.75" customHeight="1" x14ac:dyDescent="0.2">
      <c r="A6629">
        <v>6628</v>
      </c>
      <c r="B6629" s="47">
        <f ca="1">IF('Inputs and Results'!$C$15='Inputs and Results'!$C$13, 'Inputs and Results'!$C$13, IF(E6629 &lt;= ('Inputs and Results'!$C$14-'Inputs and Results'!$C$13)/('Inputs and Results'!$C$15-'Inputs and Results'!$C$13), 'Inputs and Results'!$C$13 + SQRT(E6629*('Inputs and Results'!$C$15-'Inputs and Results'!$C$13)*('Inputs and Results'!$C$14-'Inputs and Results'!$C$13)), 'Inputs and Results'!$C$15 - SQRT((1-E6629)*('Inputs and Results'!$C$15-'Inputs and Results'!$C$13)*('Inputs and Results'!$C$15-'Inputs and Results'!$C$14))))</f>
        <v>1.2351144453323695</v>
      </c>
      <c r="C6629" s="47">
        <f ca="1">IF('Inputs and Results'!$G$15='Inputs and Results'!$G$13, 'Inputs and Results'!$G$13, IF(F6629 &lt;= ('Inputs and Results'!$G$14-'Inputs and Results'!$G$13)/('Inputs and Results'!$G$15-'Inputs and Results'!$G$13), 'Inputs and Results'!$G$13 + SQRT(F6629*('Inputs and Results'!$G$15-'Inputs and Results'!$G$13)*('Inputs and Results'!$G$14-'Inputs and Results'!$G$13)), 'Inputs and Results'!$G$15 - SQRT((1-F6629)*('Inputs and Results'!$G$15-'Inputs and Results'!$G$13)*('Inputs and Results'!$G$15-'Inputs and Results'!$G$14))))</f>
        <v>484.36187830014433</v>
      </c>
      <c r="D6629">
        <f t="shared" ca="1" si="433"/>
        <v>598.24235265682739</v>
      </c>
      <c r="E6629">
        <f t="shared" ca="1" si="435"/>
        <v>0.65390877543616999</v>
      </c>
      <c r="F6629">
        <f t="shared" ca="1" si="435"/>
        <v>0.3962353609055711</v>
      </c>
    </row>
    <row r="6630" spans="1:6" ht="15.75" customHeight="1" x14ac:dyDescent="0.2">
      <c r="A6630">
        <v>6629</v>
      </c>
      <c r="B6630" s="47">
        <f ca="1">IF('Inputs and Results'!$C$15='Inputs and Results'!$C$13, 'Inputs and Results'!$C$13, IF(E6630 &lt;= ('Inputs and Results'!$C$14-'Inputs and Results'!$C$13)/('Inputs and Results'!$C$15-'Inputs and Results'!$C$13), 'Inputs and Results'!$C$13 + SQRT(E6630*('Inputs and Results'!$C$15-'Inputs and Results'!$C$13)*('Inputs and Results'!$C$14-'Inputs and Results'!$C$13)), 'Inputs and Results'!$C$15 - SQRT((1-E6630)*('Inputs and Results'!$C$15-'Inputs and Results'!$C$13)*('Inputs and Results'!$C$15-'Inputs and Results'!$C$14))))</f>
        <v>1.3797363044474755</v>
      </c>
      <c r="C6630" s="47">
        <f ca="1">IF('Inputs and Results'!$G$15='Inputs and Results'!$G$13, 'Inputs and Results'!$G$13, IF(F6630 &lt;= ('Inputs and Results'!$G$14-'Inputs and Results'!$G$13)/('Inputs and Results'!$G$15-'Inputs and Results'!$G$13), 'Inputs and Results'!$G$13 + SQRT(F6630*('Inputs and Results'!$G$15-'Inputs and Results'!$G$13)*('Inputs and Results'!$G$14-'Inputs and Results'!$G$13)), 'Inputs and Results'!$G$15 - SQRT((1-F6630)*('Inputs and Results'!$G$15-'Inputs and Results'!$G$13)*('Inputs and Results'!$G$15-'Inputs and Results'!$G$14))))</f>
        <v>300.33200158268369</v>
      </c>
      <c r="D6630">
        <f t="shared" ca="1" si="433"/>
        <v>414.37896597100536</v>
      </c>
      <c r="E6630">
        <f t="shared" ca="1" si="435"/>
        <v>0.7083050618749418</v>
      </c>
      <c r="F6630">
        <f t="shared" ca="1" si="435"/>
        <v>4.5787096619686718E-2</v>
      </c>
    </row>
    <row r="6631" spans="1:6" ht="15.75" customHeight="1" x14ac:dyDescent="0.2">
      <c r="A6631">
        <v>6630</v>
      </c>
      <c r="B6631" s="47">
        <f ca="1">IF('Inputs and Results'!$C$15='Inputs and Results'!$C$13, 'Inputs and Results'!$C$13, IF(E6631 &lt;= ('Inputs and Results'!$C$14-'Inputs and Results'!$C$13)/('Inputs and Results'!$C$15-'Inputs and Results'!$C$13), 'Inputs and Results'!$C$13 + SQRT(E6631*('Inputs and Results'!$C$15-'Inputs and Results'!$C$13)*('Inputs and Results'!$C$14-'Inputs and Results'!$C$13)), 'Inputs and Results'!$C$15 - SQRT((1-E6631)*('Inputs and Results'!$C$15-'Inputs and Results'!$C$13)*('Inputs and Results'!$C$15-'Inputs and Results'!$C$14))))</f>
        <v>0.66988542050942668</v>
      </c>
      <c r="C6631" s="47">
        <f ca="1">IF('Inputs and Results'!$G$15='Inputs and Results'!$G$13, 'Inputs and Results'!$G$13, IF(F6631 &lt;= ('Inputs and Results'!$G$14-'Inputs and Results'!$G$13)/('Inputs and Results'!$G$15-'Inputs and Results'!$G$13), 'Inputs and Results'!$G$13 + SQRT(F6631*('Inputs and Results'!$G$15-'Inputs and Results'!$G$13)*('Inputs and Results'!$G$14-'Inputs and Results'!$G$13)), 'Inputs and Results'!$G$15 - SQRT((1-F6631)*('Inputs and Results'!$G$15-'Inputs and Results'!$G$13)*('Inputs and Results'!$G$15-'Inputs and Results'!$G$14))))</f>
        <v>925.53612956879806</v>
      </c>
      <c r="D6631">
        <f t="shared" ca="1" si="433"/>
        <v>620.00315935286153</v>
      </c>
      <c r="E6631">
        <f t="shared" ca="1" si="435"/>
        <v>0.39672956071616328</v>
      </c>
      <c r="F6631">
        <f t="shared" ca="1" si="435"/>
        <v>0.91119220107012555</v>
      </c>
    </row>
    <row r="6632" spans="1:6" ht="15.75" customHeight="1" x14ac:dyDescent="0.2">
      <c r="A6632">
        <v>6631</v>
      </c>
      <c r="B6632" s="47">
        <f ca="1">IF('Inputs and Results'!$C$15='Inputs and Results'!$C$13, 'Inputs and Results'!$C$13, IF(E6632 &lt;= ('Inputs and Results'!$C$14-'Inputs and Results'!$C$13)/('Inputs and Results'!$C$15-'Inputs and Results'!$C$13), 'Inputs and Results'!$C$13 + SQRT(E6632*('Inputs and Results'!$C$15-'Inputs and Results'!$C$13)*('Inputs and Results'!$C$14-'Inputs and Results'!$C$13)), 'Inputs and Results'!$C$15 - SQRT((1-E6632)*('Inputs and Results'!$C$15-'Inputs and Results'!$C$13)*('Inputs and Results'!$C$15-'Inputs and Results'!$C$14))))</f>
        <v>1.7738246061993348</v>
      </c>
      <c r="C6632" s="47">
        <f ca="1">IF('Inputs and Results'!$G$15='Inputs and Results'!$G$13, 'Inputs and Results'!$G$13, IF(F6632 &lt;= ('Inputs and Results'!$G$14-'Inputs and Results'!$G$13)/('Inputs and Results'!$G$15-'Inputs and Results'!$G$13), 'Inputs and Results'!$G$13 + SQRT(F6632*('Inputs and Results'!$G$15-'Inputs and Results'!$G$13)*('Inputs and Results'!$G$14-'Inputs and Results'!$G$13)), 'Inputs and Results'!$G$15 - SQRT((1-F6632)*('Inputs and Results'!$G$15-'Inputs and Results'!$G$13)*('Inputs and Results'!$G$15-'Inputs and Results'!$G$14))))</f>
        <v>413.29208640991851</v>
      </c>
      <c r="D6632">
        <f t="shared" ca="1" si="433"/>
        <v>733.10767242137513</v>
      </c>
      <c r="E6632">
        <f t="shared" ca="1" si="435"/>
        <v>0.83294376707086482</v>
      </c>
      <c r="F6632">
        <f t="shared" ca="1" si="435"/>
        <v>0.27036144055137723</v>
      </c>
    </row>
    <row r="6633" spans="1:6" ht="15.75" customHeight="1" x14ac:dyDescent="0.2">
      <c r="A6633">
        <v>6632</v>
      </c>
      <c r="B6633" s="47">
        <f ca="1">IF('Inputs and Results'!$C$15='Inputs and Results'!$C$13, 'Inputs and Results'!$C$13, IF(E6633 &lt;= ('Inputs and Results'!$C$14-'Inputs and Results'!$C$13)/('Inputs and Results'!$C$15-'Inputs and Results'!$C$13), 'Inputs and Results'!$C$13 + SQRT(E6633*('Inputs and Results'!$C$15-'Inputs and Results'!$C$13)*('Inputs and Results'!$C$14-'Inputs and Results'!$C$13)), 'Inputs and Results'!$C$15 - SQRT((1-E6633)*('Inputs and Results'!$C$15-'Inputs and Results'!$C$13)*('Inputs and Results'!$C$15-'Inputs and Results'!$C$14))))</f>
        <v>0.78919344211714026</v>
      </c>
      <c r="C6633" s="47">
        <f ca="1">IF('Inputs and Results'!$G$15='Inputs and Results'!$G$13, 'Inputs and Results'!$G$13, IF(F6633 &lt;= ('Inputs and Results'!$G$14-'Inputs and Results'!$G$13)/('Inputs and Results'!$G$15-'Inputs and Results'!$G$13), 'Inputs and Results'!$G$13 + SQRT(F6633*('Inputs and Results'!$G$15-'Inputs and Results'!$G$13)*('Inputs and Results'!$G$14-'Inputs and Results'!$G$13)), 'Inputs and Results'!$G$15 - SQRT((1-F6633)*('Inputs and Results'!$G$15-'Inputs and Results'!$G$13)*('Inputs and Results'!$G$15-'Inputs and Results'!$G$14))))</f>
        <v>633.34521225036463</v>
      </c>
      <c r="D6633">
        <f t="shared" ca="1" si="433"/>
        <v>499.83188810427606</v>
      </c>
      <c r="E6633">
        <f t="shared" ca="1" si="435"/>
        <v>0.45692604040246021</v>
      </c>
      <c r="F6633">
        <f t="shared" ca="1" si="435"/>
        <v>0.62145469450358526</v>
      </c>
    </row>
    <row r="6634" spans="1:6" ht="15.75" customHeight="1" x14ac:dyDescent="0.2">
      <c r="A6634">
        <v>6633</v>
      </c>
      <c r="B6634" s="47">
        <f ca="1">IF('Inputs and Results'!$C$15='Inputs and Results'!$C$13, 'Inputs and Results'!$C$13, IF(E6634 &lt;= ('Inputs and Results'!$C$14-'Inputs and Results'!$C$13)/('Inputs and Results'!$C$15-'Inputs and Results'!$C$13), 'Inputs and Results'!$C$13 + SQRT(E6634*('Inputs and Results'!$C$15-'Inputs and Results'!$C$13)*('Inputs and Results'!$C$14-'Inputs and Results'!$C$13)), 'Inputs and Results'!$C$15 - SQRT((1-E6634)*('Inputs and Results'!$C$15-'Inputs and Results'!$C$13)*('Inputs and Results'!$C$15-'Inputs and Results'!$C$14))))</f>
        <v>1.0705288914118327</v>
      </c>
      <c r="C6634" s="47">
        <f ca="1">IF('Inputs and Results'!$G$15='Inputs and Results'!$G$13, 'Inputs and Results'!$G$13, IF(F6634 &lt;= ('Inputs and Results'!$G$14-'Inputs and Results'!$G$13)/('Inputs and Results'!$G$15-'Inputs and Results'!$G$13), 'Inputs and Results'!$G$13 + SQRT(F6634*('Inputs and Results'!$G$15-'Inputs and Results'!$G$13)*('Inputs and Results'!$G$14-'Inputs and Results'!$G$13)), 'Inputs and Results'!$G$15 - SQRT((1-F6634)*('Inputs and Results'!$G$15-'Inputs and Results'!$G$13)*('Inputs and Results'!$G$15-'Inputs and Results'!$G$14))))</f>
        <v>966.70635763833434</v>
      </c>
      <c r="D6634">
        <f t="shared" ca="1" si="433"/>
        <v>1034.8870853633368</v>
      </c>
      <c r="E6634">
        <f t="shared" ca="1" si="435"/>
        <v>0.58634902679150536</v>
      </c>
      <c r="F6634">
        <f t="shared" ca="1" si="435"/>
        <v>0.93583672144311258</v>
      </c>
    </row>
    <row r="6635" spans="1:6" ht="15.75" customHeight="1" x14ac:dyDescent="0.2">
      <c r="A6635">
        <v>6634</v>
      </c>
      <c r="B6635" s="47">
        <f ca="1">IF('Inputs and Results'!$C$15='Inputs and Results'!$C$13, 'Inputs and Results'!$C$13, IF(E6635 &lt;= ('Inputs and Results'!$C$14-'Inputs and Results'!$C$13)/('Inputs and Results'!$C$15-'Inputs and Results'!$C$13), 'Inputs and Results'!$C$13 + SQRT(E6635*('Inputs and Results'!$C$15-'Inputs and Results'!$C$13)*('Inputs and Results'!$C$14-'Inputs and Results'!$C$13)), 'Inputs and Results'!$C$15 - SQRT((1-E6635)*('Inputs and Results'!$C$15-'Inputs and Results'!$C$13)*('Inputs and Results'!$C$15-'Inputs and Results'!$C$14))))</f>
        <v>1.6885988850134872</v>
      </c>
      <c r="C6635" s="47">
        <f ca="1">IF('Inputs and Results'!$G$15='Inputs and Results'!$G$13, 'Inputs and Results'!$G$13, IF(F6635 &lt;= ('Inputs and Results'!$G$14-'Inputs and Results'!$G$13)/('Inputs and Results'!$G$15-'Inputs and Results'!$G$13), 'Inputs and Results'!$G$13 + SQRT(F6635*('Inputs and Results'!$G$15-'Inputs and Results'!$G$13)*('Inputs and Results'!$G$14-'Inputs and Results'!$G$13)), 'Inputs and Results'!$G$15 - SQRT((1-F6635)*('Inputs and Results'!$G$15-'Inputs and Results'!$G$13)*('Inputs and Results'!$G$15-'Inputs and Results'!$G$14))))</f>
        <v>940.40882913349537</v>
      </c>
      <c r="D6635">
        <f t="shared" ca="1" si="433"/>
        <v>1587.9733003316594</v>
      </c>
      <c r="E6635">
        <f t="shared" ca="1" si="435"/>
        <v>0.80891412395690343</v>
      </c>
      <c r="F6635">
        <f t="shared" ca="1" si="435"/>
        <v>0.92055609668497185</v>
      </c>
    </row>
    <row r="6636" spans="1:6" ht="15.75" customHeight="1" x14ac:dyDescent="0.2">
      <c r="A6636">
        <v>6635</v>
      </c>
      <c r="B6636" s="47">
        <f ca="1">IF('Inputs and Results'!$C$15='Inputs and Results'!$C$13, 'Inputs and Results'!$C$13, IF(E6636 &lt;= ('Inputs and Results'!$C$14-'Inputs and Results'!$C$13)/('Inputs and Results'!$C$15-'Inputs and Results'!$C$13), 'Inputs and Results'!$C$13 + SQRT(E6636*('Inputs and Results'!$C$15-'Inputs and Results'!$C$13)*('Inputs and Results'!$C$14-'Inputs and Results'!$C$13)), 'Inputs and Results'!$C$15 - SQRT((1-E6636)*('Inputs and Results'!$C$15-'Inputs and Results'!$C$13)*('Inputs and Results'!$C$15-'Inputs and Results'!$C$14))))</f>
        <v>2.0513433601547884</v>
      </c>
      <c r="C6636" s="47">
        <f ca="1">IF('Inputs and Results'!$G$15='Inputs and Results'!$G$13, 'Inputs and Results'!$G$13, IF(F6636 &lt;= ('Inputs and Results'!$G$14-'Inputs and Results'!$G$13)/('Inputs and Results'!$G$15-'Inputs and Results'!$G$13), 'Inputs and Results'!$G$13 + SQRT(F6636*('Inputs and Results'!$G$15-'Inputs and Results'!$G$13)*('Inputs and Results'!$G$14-'Inputs and Results'!$G$13)), 'Inputs and Results'!$G$15 - SQRT((1-F6636)*('Inputs and Results'!$G$15-'Inputs and Results'!$G$13)*('Inputs and Results'!$G$15-'Inputs and Results'!$G$14))))</f>
        <v>966.49416380026128</v>
      </c>
      <c r="D6636">
        <f t="shared" ca="1" si="433"/>
        <v>1982.6113855400204</v>
      </c>
      <c r="E6636">
        <f t="shared" ca="1" si="435"/>
        <v>0.90000561996417694</v>
      </c>
      <c r="F6636">
        <f t="shared" ca="1" si="435"/>
        <v>0.93571994805799386</v>
      </c>
    </row>
    <row r="6637" spans="1:6" ht="15.75" customHeight="1" x14ac:dyDescent="0.2">
      <c r="A6637">
        <v>6636</v>
      </c>
      <c r="B6637" s="47">
        <f ca="1">IF('Inputs and Results'!$C$15='Inputs and Results'!$C$13, 'Inputs and Results'!$C$13, IF(E6637 &lt;= ('Inputs and Results'!$C$14-'Inputs and Results'!$C$13)/('Inputs and Results'!$C$15-'Inputs and Results'!$C$13), 'Inputs and Results'!$C$13 + SQRT(E6637*('Inputs and Results'!$C$15-'Inputs and Results'!$C$13)*('Inputs and Results'!$C$14-'Inputs and Results'!$C$13)), 'Inputs and Results'!$C$15 - SQRT((1-E6637)*('Inputs and Results'!$C$15-'Inputs and Results'!$C$13)*('Inputs and Results'!$C$15-'Inputs and Results'!$C$14))))</f>
        <v>0.55200634252838965</v>
      </c>
      <c r="C6637" s="47">
        <f ca="1">IF('Inputs and Results'!$G$15='Inputs and Results'!$G$13, 'Inputs and Results'!$G$13, IF(F6637 &lt;= ('Inputs and Results'!$G$14-'Inputs and Results'!$G$13)/('Inputs and Results'!$G$15-'Inputs and Results'!$G$13), 'Inputs and Results'!$G$13 + SQRT(F6637*('Inputs and Results'!$G$15-'Inputs and Results'!$G$13)*('Inputs and Results'!$G$14-'Inputs and Results'!$G$13)), 'Inputs and Results'!$G$15 - SQRT((1-F6637)*('Inputs and Results'!$G$15-'Inputs and Results'!$G$13)*('Inputs and Results'!$G$15-'Inputs and Results'!$G$14))))</f>
        <v>906.10130493145471</v>
      </c>
      <c r="D6637">
        <f t="shared" ca="1" si="433"/>
        <v>500.1736672954134</v>
      </c>
      <c r="E6637">
        <f t="shared" ca="1" si="435"/>
        <v>0.33414745033097415</v>
      </c>
      <c r="F6637">
        <f t="shared" ca="1" si="435"/>
        <v>0.89816992698655951</v>
      </c>
    </row>
    <row r="6638" spans="1:6" ht="15.75" customHeight="1" x14ac:dyDescent="0.2">
      <c r="A6638">
        <v>6637</v>
      </c>
      <c r="B6638" s="47">
        <f ca="1">IF('Inputs and Results'!$C$15='Inputs and Results'!$C$13, 'Inputs and Results'!$C$13, IF(E6638 &lt;= ('Inputs and Results'!$C$14-'Inputs and Results'!$C$13)/('Inputs and Results'!$C$15-'Inputs and Results'!$C$13), 'Inputs and Results'!$C$13 + SQRT(E6638*('Inputs and Results'!$C$15-'Inputs and Results'!$C$13)*('Inputs and Results'!$C$14-'Inputs and Results'!$C$13)), 'Inputs and Results'!$C$15 - SQRT((1-E6638)*('Inputs and Results'!$C$15-'Inputs and Results'!$C$13)*('Inputs and Results'!$C$15-'Inputs and Results'!$C$14))))</f>
        <v>1.528288114475447</v>
      </c>
      <c r="C6638" s="47">
        <f ca="1">IF('Inputs and Results'!$G$15='Inputs and Results'!$G$13, 'Inputs and Results'!$G$13, IF(F6638 &lt;= ('Inputs and Results'!$G$14-'Inputs and Results'!$G$13)/('Inputs and Results'!$G$15-'Inputs and Results'!$G$13), 'Inputs and Results'!$G$13 + SQRT(F6638*('Inputs and Results'!$G$15-'Inputs and Results'!$G$13)*('Inputs and Results'!$G$14-'Inputs and Results'!$G$13)), 'Inputs and Results'!$G$15 - SQRT((1-F6638)*('Inputs and Results'!$G$15-'Inputs and Results'!$G$13)*('Inputs and Results'!$G$15-'Inputs and Results'!$G$14))))</f>
        <v>458.76912159372353</v>
      </c>
      <c r="D6638">
        <f t="shared" ca="1" si="433"/>
        <v>701.13139582002884</v>
      </c>
      <c r="E6638">
        <f t="shared" ca="1" si="435"/>
        <v>0.75934045844508502</v>
      </c>
      <c r="F6638">
        <f t="shared" ca="1" si="435"/>
        <v>0.35227934619649337</v>
      </c>
    </row>
    <row r="6639" spans="1:6" ht="15.75" customHeight="1" x14ac:dyDescent="0.2">
      <c r="A6639">
        <v>6638</v>
      </c>
      <c r="B6639" s="47">
        <f ca="1">IF('Inputs and Results'!$C$15='Inputs and Results'!$C$13, 'Inputs and Results'!$C$13, IF(E6639 &lt;= ('Inputs and Results'!$C$14-'Inputs and Results'!$C$13)/('Inputs and Results'!$C$15-'Inputs and Results'!$C$13), 'Inputs and Results'!$C$13 + SQRT(E6639*('Inputs and Results'!$C$15-'Inputs and Results'!$C$13)*('Inputs and Results'!$C$14-'Inputs and Results'!$C$13)), 'Inputs and Results'!$C$15 - SQRT((1-E6639)*('Inputs and Results'!$C$15-'Inputs and Results'!$C$13)*('Inputs and Results'!$C$15-'Inputs and Results'!$C$14))))</f>
        <v>0.32887559639151043</v>
      </c>
      <c r="C6639" s="47">
        <f ca="1">IF('Inputs and Results'!$G$15='Inputs and Results'!$G$13, 'Inputs and Results'!$G$13, IF(F6639 &lt;= ('Inputs and Results'!$G$14-'Inputs and Results'!$G$13)/('Inputs and Results'!$G$15-'Inputs and Results'!$G$13), 'Inputs and Results'!$G$13 + SQRT(F6639*('Inputs and Results'!$G$15-'Inputs and Results'!$G$13)*('Inputs and Results'!$G$14-'Inputs and Results'!$G$13)), 'Inputs and Results'!$G$15 - SQRT((1-F6639)*('Inputs and Results'!$G$15-'Inputs and Results'!$G$13)*('Inputs and Results'!$G$15-'Inputs and Results'!$G$14))))</f>
        <v>482.71567840511852</v>
      </c>
      <c r="D6639">
        <f t="shared" ca="1" si="433"/>
        <v>158.75340662301591</v>
      </c>
      <c r="E6639">
        <f t="shared" ca="1" si="435"/>
        <v>0.20723271338302129</v>
      </c>
      <c r="F6639">
        <f t="shared" ca="1" si="435"/>
        <v>0.39345445692223158</v>
      </c>
    </row>
    <row r="6640" spans="1:6" ht="15.75" customHeight="1" x14ac:dyDescent="0.2">
      <c r="A6640">
        <v>6639</v>
      </c>
      <c r="B6640" s="47">
        <f ca="1">IF('Inputs and Results'!$C$15='Inputs and Results'!$C$13, 'Inputs and Results'!$C$13, IF(E6640 &lt;= ('Inputs and Results'!$C$14-'Inputs and Results'!$C$13)/('Inputs and Results'!$C$15-'Inputs and Results'!$C$13), 'Inputs and Results'!$C$13 + SQRT(E6640*('Inputs and Results'!$C$15-'Inputs and Results'!$C$13)*('Inputs and Results'!$C$14-'Inputs and Results'!$C$13)), 'Inputs and Results'!$C$15 - SQRT((1-E6640)*('Inputs and Results'!$C$15-'Inputs and Results'!$C$13)*('Inputs and Results'!$C$15-'Inputs and Results'!$C$14))))</f>
        <v>1.5700076105202019</v>
      </c>
      <c r="C6640" s="47">
        <f ca="1">IF('Inputs and Results'!$G$15='Inputs and Results'!$G$13, 'Inputs and Results'!$G$13, IF(F6640 &lt;= ('Inputs and Results'!$G$14-'Inputs and Results'!$G$13)/('Inputs and Results'!$G$15-'Inputs and Results'!$G$13), 'Inputs and Results'!$G$13 + SQRT(F6640*('Inputs and Results'!$G$15-'Inputs and Results'!$G$13)*('Inputs and Results'!$G$14-'Inputs and Results'!$G$13)), 'Inputs and Results'!$G$15 - SQRT((1-F6640)*('Inputs and Results'!$G$15-'Inputs and Results'!$G$13)*('Inputs and Results'!$G$15-'Inputs and Results'!$G$14))))</f>
        <v>508.93596854657369</v>
      </c>
      <c r="D6640">
        <f t="shared" ca="1" si="433"/>
        <v>799.03334388559074</v>
      </c>
      <c r="E6640">
        <f t="shared" ca="1" si="435"/>
        <v>0.7727913073366508</v>
      </c>
      <c r="F6640">
        <f t="shared" ca="1" si="435"/>
        <v>0.43698843186233371</v>
      </c>
    </row>
    <row r="6641" spans="1:6" ht="15.75" customHeight="1" x14ac:dyDescent="0.2">
      <c r="A6641">
        <v>6640</v>
      </c>
      <c r="B6641" s="47">
        <f ca="1">IF('Inputs and Results'!$C$15='Inputs and Results'!$C$13, 'Inputs and Results'!$C$13, IF(E6641 &lt;= ('Inputs and Results'!$C$14-'Inputs and Results'!$C$13)/('Inputs and Results'!$C$15-'Inputs and Results'!$C$13), 'Inputs and Results'!$C$13 + SQRT(E6641*('Inputs and Results'!$C$15-'Inputs and Results'!$C$13)*('Inputs and Results'!$C$14-'Inputs and Results'!$C$13)), 'Inputs and Results'!$C$15 - SQRT((1-E6641)*('Inputs and Results'!$C$15-'Inputs and Results'!$C$13)*('Inputs and Results'!$C$15-'Inputs and Results'!$C$14))))</f>
        <v>1.8228653690630308</v>
      </c>
      <c r="C6641" s="47">
        <f ca="1">IF('Inputs and Results'!$G$15='Inputs and Results'!$G$13, 'Inputs and Results'!$G$13, IF(F6641 &lt;= ('Inputs and Results'!$G$14-'Inputs and Results'!$G$13)/('Inputs and Results'!$G$15-'Inputs and Results'!$G$13), 'Inputs and Results'!$G$13 + SQRT(F6641*('Inputs and Results'!$G$15-'Inputs and Results'!$G$13)*('Inputs and Results'!$G$14-'Inputs and Results'!$G$13)), 'Inputs and Results'!$G$15 - SQRT((1-F6641)*('Inputs and Results'!$G$15-'Inputs and Results'!$G$13)*('Inputs and Results'!$G$15-'Inputs and Results'!$G$14))))</f>
        <v>535.393010530016</v>
      </c>
      <c r="D6641">
        <f t="shared" ca="1" si="433"/>
        <v>975.94937773356469</v>
      </c>
      <c r="E6641">
        <f t="shared" ca="1" si="435"/>
        <v>0.84603934007209836</v>
      </c>
      <c r="F6641">
        <f t="shared" ca="1" si="435"/>
        <v>0.47927245859094836</v>
      </c>
    </row>
    <row r="6642" spans="1:6" ht="15.75" customHeight="1" x14ac:dyDescent="0.2">
      <c r="A6642">
        <v>6641</v>
      </c>
      <c r="B6642" s="47">
        <f ca="1">IF('Inputs and Results'!$C$15='Inputs and Results'!$C$13, 'Inputs and Results'!$C$13, IF(E6642 &lt;= ('Inputs and Results'!$C$14-'Inputs and Results'!$C$13)/('Inputs and Results'!$C$15-'Inputs and Results'!$C$13), 'Inputs and Results'!$C$13 + SQRT(E6642*('Inputs and Results'!$C$15-'Inputs and Results'!$C$13)*('Inputs and Results'!$C$14-'Inputs and Results'!$C$13)), 'Inputs and Results'!$C$15 - SQRT((1-E6642)*('Inputs and Results'!$C$15-'Inputs and Results'!$C$13)*('Inputs and Results'!$C$15-'Inputs and Results'!$C$14))))</f>
        <v>0.31974526623683319</v>
      </c>
      <c r="C6642" s="47">
        <f ca="1">IF('Inputs and Results'!$G$15='Inputs and Results'!$G$13, 'Inputs and Results'!$G$13, IF(F6642 &lt;= ('Inputs and Results'!$G$14-'Inputs and Results'!$G$13)/('Inputs and Results'!$G$15-'Inputs and Results'!$G$13), 'Inputs and Results'!$G$13 + SQRT(F6642*('Inputs and Results'!$G$15-'Inputs and Results'!$G$13)*('Inputs and Results'!$G$14-'Inputs and Results'!$G$13)), 'Inputs and Results'!$G$15 - SQRT((1-F6642)*('Inputs and Results'!$G$15-'Inputs and Results'!$G$13)*('Inputs and Results'!$G$15-'Inputs and Results'!$G$14))))</f>
        <v>412.95294480095401</v>
      </c>
      <c r="D6642">
        <f t="shared" ca="1" si="433"/>
        <v>132.03974927866531</v>
      </c>
      <c r="E6642">
        <f t="shared" ref="E6642:F6661" ca="1" si="436">RAND()</f>
        <v>0.20180384023779274</v>
      </c>
      <c r="F6642">
        <f t="shared" ca="1" si="436"/>
        <v>0.26973222575012279</v>
      </c>
    </row>
    <row r="6643" spans="1:6" ht="15.75" customHeight="1" x14ac:dyDescent="0.2">
      <c r="A6643">
        <v>6642</v>
      </c>
      <c r="B6643" s="47">
        <f ca="1">IF('Inputs and Results'!$C$15='Inputs and Results'!$C$13, 'Inputs and Results'!$C$13, IF(E6643 &lt;= ('Inputs and Results'!$C$14-'Inputs and Results'!$C$13)/('Inputs and Results'!$C$15-'Inputs and Results'!$C$13), 'Inputs and Results'!$C$13 + SQRT(E6643*('Inputs and Results'!$C$15-'Inputs and Results'!$C$13)*('Inputs and Results'!$C$14-'Inputs and Results'!$C$13)), 'Inputs and Results'!$C$15 - SQRT((1-E6643)*('Inputs and Results'!$C$15-'Inputs and Results'!$C$13)*('Inputs and Results'!$C$15-'Inputs and Results'!$C$14))))</f>
        <v>0.10234528822668043</v>
      </c>
      <c r="C6643" s="47">
        <f ca="1">IF('Inputs and Results'!$G$15='Inputs and Results'!$G$13, 'Inputs and Results'!$G$13, IF(F6643 &lt;= ('Inputs and Results'!$G$14-'Inputs and Results'!$G$13)/('Inputs and Results'!$G$15-'Inputs and Results'!$G$13), 'Inputs and Results'!$G$13 + SQRT(F6643*('Inputs and Results'!$G$15-'Inputs and Results'!$G$13)*('Inputs and Results'!$G$14-'Inputs and Results'!$G$13)), 'Inputs and Results'!$G$15 - SQRT((1-F6643)*('Inputs and Results'!$G$15-'Inputs and Results'!$G$13)*('Inputs and Results'!$G$15-'Inputs and Results'!$G$14))))</f>
        <v>533.44195275411755</v>
      </c>
      <c r="D6643">
        <f t="shared" ca="1" si="433"/>
        <v>54.595270406823403</v>
      </c>
      <c r="E6643">
        <f t="shared" ca="1" si="436"/>
        <v>6.7066352370875437E-2</v>
      </c>
      <c r="F6643">
        <f t="shared" ca="1" si="436"/>
        <v>0.47621061661928155</v>
      </c>
    </row>
    <row r="6644" spans="1:6" ht="15.75" customHeight="1" x14ac:dyDescent="0.2">
      <c r="A6644">
        <v>6643</v>
      </c>
      <c r="B6644" s="47">
        <f ca="1">IF('Inputs and Results'!$C$15='Inputs and Results'!$C$13, 'Inputs and Results'!$C$13, IF(E6644 &lt;= ('Inputs and Results'!$C$14-'Inputs and Results'!$C$13)/('Inputs and Results'!$C$15-'Inputs and Results'!$C$13), 'Inputs and Results'!$C$13 + SQRT(E6644*('Inputs and Results'!$C$15-'Inputs and Results'!$C$13)*('Inputs and Results'!$C$14-'Inputs and Results'!$C$13)), 'Inputs and Results'!$C$15 - SQRT((1-E6644)*('Inputs and Results'!$C$15-'Inputs and Results'!$C$13)*('Inputs and Results'!$C$15-'Inputs and Results'!$C$14))))</f>
        <v>0.33220413088268774</v>
      </c>
      <c r="C6644" s="47">
        <f ca="1">IF('Inputs and Results'!$G$15='Inputs and Results'!$G$13, 'Inputs and Results'!$G$13, IF(F6644 &lt;= ('Inputs and Results'!$G$14-'Inputs and Results'!$G$13)/('Inputs and Results'!$G$15-'Inputs and Results'!$G$13), 'Inputs and Results'!$G$13 + SQRT(F6644*('Inputs and Results'!$G$15-'Inputs and Results'!$G$13)*('Inputs and Results'!$G$14-'Inputs and Results'!$G$13)), 'Inputs and Results'!$G$15 - SQRT((1-F6644)*('Inputs and Results'!$G$15-'Inputs and Results'!$G$13)*('Inputs and Results'!$G$15-'Inputs and Results'!$G$14))))</f>
        <v>598.21682266312371</v>
      </c>
      <c r="D6644">
        <f t="shared" ca="1" si="433"/>
        <v>198.73009965220595</v>
      </c>
      <c r="E6644">
        <f t="shared" ca="1" si="436"/>
        <v>0.20920724452451156</v>
      </c>
      <c r="F6644">
        <f t="shared" ca="1" si="436"/>
        <v>0.5730659181462977</v>
      </c>
    </row>
    <row r="6645" spans="1:6" ht="15.75" customHeight="1" x14ac:dyDescent="0.2">
      <c r="A6645">
        <v>6644</v>
      </c>
      <c r="B6645" s="47">
        <f ca="1">IF('Inputs and Results'!$C$15='Inputs and Results'!$C$13, 'Inputs and Results'!$C$13, IF(E6645 &lt;= ('Inputs and Results'!$C$14-'Inputs and Results'!$C$13)/('Inputs and Results'!$C$15-'Inputs and Results'!$C$13), 'Inputs and Results'!$C$13 + SQRT(E6645*('Inputs and Results'!$C$15-'Inputs and Results'!$C$13)*('Inputs and Results'!$C$14-'Inputs and Results'!$C$13)), 'Inputs and Results'!$C$15 - SQRT((1-E6645)*('Inputs and Results'!$C$15-'Inputs and Results'!$C$13)*('Inputs and Results'!$C$15-'Inputs and Results'!$C$14))))</f>
        <v>1.5235030840703088</v>
      </c>
      <c r="C6645" s="47">
        <f ca="1">IF('Inputs and Results'!$G$15='Inputs and Results'!$G$13, 'Inputs and Results'!$G$13, IF(F6645 &lt;= ('Inputs and Results'!$G$14-'Inputs and Results'!$G$13)/('Inputs and Results'!$G$15-'Inputs and Results'!$G$13), 'Inputs and Results'!$G$13 + SQRT(F6645*('Inputs and Results'!$G$15-'Inputs and Results'!$G$13)*('Inputs and Results'!$G$14-'Inputs and Results'!$G$13)), 'Inputs and Results'!$G$15 - SQRT((1-F6645)*('Inputs and Results'!$G$15-'Inputs and Results'!$G$13)*('Inputs and Results'!$G$15-'Inputs and Results'!$G$14))))</f>
        <v>295.20994718242082</v>
      </c>
      <c r="D6645">
        <f t="shared" ca="1" si="433"/>
        <v>449.75326498065107</v>
      </c>
      <c r="E6645">
        <f t="shared" ca="1" si="436"/>
        <v>0.75777298413890115</v>
      </c>
      <c r="F6645">
        <f t="shared" ca="1" si="436"/>
        <v>3.4890980655688963E-2</v>
      </c>
    </row>
    <row r="6646" spans="1:6" ht="15.75" customHeight="1" x14ac:dyDescent="0.2">
      <c r="A6646">
        <v>6645</v>
      </c>
      <c r="B6646" s="47">
        <f ca="1">IF('Inputs and Results'!$C$15='Inputs and Results'!$C$13, 'Inputs and Results'!$C$13, IF(E6646 &lt;= ('Inputs and Results'!$C$14-'Inputs and Results'!$C$13)/('Inputs and Results'!$C$15-'Inputs and Results'!$C$13), 'Inputs and Results'!$C$13 + SQRT(E6646*('Inputs and Results'!$C$15-'Inputs and Results'!$C$13)*('Inputs and Results'!$C$14-'Inputs and Results'!$C$13)), 'Inputs and Results'!$C$15 - SQRT((1-E6646)*('Inputs and Results'!$C$15-'Inputs and Results'!$C$13)*('Inputs and Results'!$C$15-'Inputs and Results'!$C$14))))</f>
        <v>0.63004510616026321</v>
      </c>
      <c r="C6646" s="47">
        <f ca="1">IF('Inputs and Results'!$G$15='Inputs and Results'!$G$13, 'Inputs and Results'!$G$13, IF(F6646 &lt;= ('Inputs and Results'!$G$14-'Inputs and Results'!$G$13)/('Inputs and Results'!$G$15-'Inputs and Results'!$G$13), 'Inputs and Results'!$G$13 + SQRT(F6646*('Inputs and Results'!$G$15-'Inputs and Results'!$G$13)*('Inputs and Results'!$G$14-'Inputs and Results'!$G$13)), 'Inputs and Results'!$G$15 - SQRT((1-F6646)*('Inputs and Results'!$G$15-'Inputs and Results'!$G$13)*('Inputs and Results'!$G$15-'Inputs and Results'!$G$14))))</f>
        <v>545.29067785998166</v>
      </c>
      <c r="D6646">
        <f t="shared" ca="1" si="433"/>
        <v>343.55772302049405</v>
      </c>
      <c r="E6646">
        <f t="shared" ca="1" si="436"/>
        <v>0.37592375568500913</v>
      </c>
      <c r="F6646">
        <f t="shared" ca="1" si="436"/>
        <v>0.49466684999069566</v>
      </c>
    </row>
    <row r="6647" spans="1:6" ht="15.75" customHeight="1" x14ac:dyDescent="0.2">
      <c r="A6647">
        <v>6646</v>
      </c>
      <c r="B6647" s="47">
        <f ca="1">IF('Inputs and Results'!$C$15='Inputs and Results'!$C$13, 'Inputs and Results'!$C$13, IF(E6647 &lt;= ('Inputs and Results'!$C$14-'Inputs and Results'!$C$13)/('Inputs and Results'!$C$15-'Inputs and Results'!$C$13), 'Inputs and Results'!$C$13 + SQRT(E6647*('Inputs and Results'!$C$15-'Inputs and Results'!$C$13)*('Inputs and Results'!$C$14-'Inputs and Results'!$C$13)), 'Inputs and Results'!$C$15 - SQRT((1-E6647)*('Inputs and Results'!$C$15-'Inputs and Results'!$C$13)*('Inputs and Results'!$C$15-'Inputs and Results'!$C$14))))</f>
        <v>0.31284590122158296</v>
      </c>
      <c r="C6647" s="47">
        <f ca="1">IF('Inputs and Results'!$G$15='Inputs and Results'!$G$13, 'Inputs and Results'!$G$13, IF(F6647 &lt;= ('Inputs and Results'!$G$14-'Inputs and Results'!$G$13)/('Inputs and Results'!$G$15-'Inputs and Results'!$G$13), 'Inputs and Results'!$G$13 + SQRT(F6647*('Inputs and Results'!$G$15-'Inputs and Results'!$G$13)*('Inputs and Results'!$G$14-'Inputs and Results'!$G$13)), 'Inputs and Results'!$G$15 - SQRT((1-F6647)*('Inputs and Results'!$G$15-'Inputs and Results'!$G$13)*('Inputs and Results'!$G$15-'Inputs and Results'!$G$14))))</f>
        <v>344.2575354875429</v>
      </c>
      <c r="D6647">
        <f t="shared" ca="1" si="433"/>
        <v>107.69955894192144</v>
      </c>
      <c r="E6647">
        <f t="shared" ca="1" si="436"/>
        <v>0.19768920549092828</v>
      </c>
      <c r="F6647">
        <f t="shared" ca="1" si="436"/>
        <v>0.13668973137368523</v>
      </c>
    </row>
    <row r="6648" spans="1:6" ht="15.75" customHeight="1" x14ac:dyDescent="0.2">
      <c r="A6648">
        <v>6647</v>
      </c>
      <c r="B6648" s="47">
        <f ca="1">IF('Inputs and Results'!$C$15='Inputs and Results'!$C$13, 'Inputs and Results'!$C$13, IF(E6648 &lt;= ('Inputs and Results'!$C$14-'Inputs and Results'!$C$13)/('Inputs and Results'!$C$15-'Inputs and Results'!$C$13), 'Inputs and Results'!$C$13 + SQRT(E6648*('Inputs and Results'!$C$15-'Inputs and Results'!$C$13)*('Inputs and Results'!$C$14-'Inputs and Results'!$C$13)), 'Inputs and Results'!$C$15 - SQRT((1-E6648)*('Inputs and Results'!$C$15-'Inputs and Results'!$C$13)*('Inputs and Results'!$C$15-'Inputs and Results'!$C$14))))</f>
        <v>1.4238113476511007</v>
      </c>
      <c r="C6648" s="47">
        <f ca="1">IF('Inputs and Results'!$G$15='Inputs and Results'!$G$13, 'Inputs and Results'!$G$13, IF(F6648 &lt;= ('Inputs and Results'!$G$14-'Inputs and Results'!$G$13)/('Inputs and Results'!$G$15-'Inputs and Results'!$G$13), 'Inputs and Results'!$G$13 + SQRT(F6648*('Inputs and Results'!$G$15-'Inputs and Results'!$G$13)*('Inputs and Results'!$G$14-'Inputs and Results'!$G$13)), 'Inputs and Results'!$G$15 - SQRT((1-F6648)*('Inputs and Results'!$G$15-'Inputs and Results'!$G$13)*('Inputs and Results'!$G$15-'Inputs and Results'!$G$14))))</f>
        <v>596.87845195694263</v>
      </c>
      <c r="D6648">
        <f t="shared" ca="1" si="433"/>
        <v>849.84231306471725</v>
      </c>
      <c r="E6648">
        <f t="shared" ca="1" si="436"/>
        <v>0.72395881468961787</v>
      </c>
      <c r="F6648">
        <f t="shared" ca="1" si="436"/>
        <v>0.57116479666291298</v>
      </c>
    </row>
    <row r="6649" spans="1:6" ht="15.75" customHeight="1" x14ac:dyDescent="0.2">
      <c r="A6649">
        <v>6648</v>
      </c>
      <c r="B6649" s="47">
        <f ca="1">IF('Inputs and Results'!$C$15='Inputs and Results'!$C$13, 'Inputs and Results'!$C$13, IF(E6649 &lt;= ('Inputs and Results'!$C$14-'Inputs and Results'!$C$13)/('Inputs and Results'!$C$15-'Inputs and Results'!$C$13), 'Inputs and Results'!$C$13 + SQRT(E6649*('Inputs and Results'!$C$15-'Inputs and Results'!$C$13)*('Inputs and Results'!$C$14-'Inputs and Results'!$C$13)), 'Inputs and Results'!$C$15 - SQRT((1-E6649)*('Inputs and Results'!$C$15-'Inputs and Results'!$C$13)*('Inputs and Results'!$C$15-'Inputs and Results'!$C$14))))</f>
        <v>1.1715969875866352</v>
      </c>
      <c r="C6649" s="47">
        <f ca="1">IF('Inputs and Results'!$G$15='Inputs and Results'!$G$13, 'Inputs and Results'!$G$13, IF(F6649 &lt;= ('Inputs and Results'!$G$14-'Inputs and Results'!$G$13)/('Inputs and Results'!$G$15-'Inputs and Results'!$G$13), 'Inputs and Results'!$G$13 + SQRT(F6649*('Inputs and Results'!$G$15-'Inputs and Results'!$G$13)*('Inputs and Results'!$G$14-'Inputs and Results'!$G$13)), 'Inputs and Results'!$G$15 - SQRT((1-F6649)*('Inputs and Results'!$G$15-'Inputs and Results'!$G$13)*('Inputs and Results'!$G$15-'Inputs and Results'!$G$14))))</f>
        <v>438.9811489746412</v>
      </c>
      <c r="D6649">
        <f t="shared" ca="1" si="433"/>
        <v>514.30899174600961</v>
      </c>
      <c r="E6649">
        <f t="shared" ca="1" si="436"/>
        <v>0.62854915824419255</v>
      </c>
      <c r="F6649">
        <f t="shared" ca="1" si="436"/>
        <v>0.31723449866729225</v>
      </c>
    </row>
    <row r="6650" spans="1:6" ht="15.75" customHeight="1" x14ac:dyDescent="0.2">
      <c r="A6650">
        <v>6649</v>
      </c>
      <c r="B6650" s="47">
        <f ca="1">IF('Inputs and Results'!$C$15='Inputs and Results'!$C$13, 'Inputs and Results'!$C$13, IF(E6650 &lt;= ('Inputs and Results'!$C$14-'Inputs and Results'!$C$13)/('Inputs and Results'!$C$15-'Inputs and Results'!$C$13), 'Inputs and Results'!$C$13 + SQRT(E6650*('Inputs and Results'!$C$15-'Inputs and Results'!$C$13)*('Inputs and Results'!$C$14-'Inputs and Results'!$C$13)), 'Inputs and Results'!$C$15 - SQRT((1-E6650)*('Inputs and Results'!$C$15-'Inputs and Results'!$C$13)*('Inputs and Results'!$C$15-'Inputs and Results'!$C$14))))</f>
        <v>2.9158128757625246E-2</v>
      </c>
      <c r="C6650" s="47">
        <f ca="1">IF('Inputs and Results'!$G$15='Inputs and Results'!$G$13, 'Inputs and Results'!$G$13, IF(F6650 &lt;= ('Inputs and Results'!$G$14-'Inputs and Results'!$G$13)/('Inputs and Results'!$G$15-'Inputs and Results'!$G$13), 'Inputs and Results'!$G$13 + SQRT(F6650*('Inputs and Results'!$G$15-'Inputs and Results'!$G$13)*('Inputs and Results'!$G$14-'Inputs and Results'!$G$13)), 'Inputs and Results'!$G$15 - SQRT((1-F6650)*('Inputs and Results'!$G$15-'Inputs and Results'!$G$13)*('Inputs and Results'!$G$15-'Inputs and Results'!$G$14))))</f>
        <v>896.17379536218778</v>
      </c>
      <c r="D6650">
        <f t="shared" ca="1" si="433"/>
        <v>26.130750914380368</v>
      </c>
      <c r="E6650">
        <f t="shared" ca="1" si="436"/>
        <v>1.934428623034512E-2</v>
      </c>
      <c r="F6650">
        <f t="shared" ca="1" si="436"/>
        <v>0.89117436834034458</v>
      </c>
    </row>
    <row r="6651" spans="1:6" ht="15.75" customHeight="1" x14ac:dyDescent="0.2">
      <c r="A6651">
        <v>6650</v>
      </c>
      <c r="B6651" s="47">
        <f ca="1">IF('Inputs and Results'!$C$15='Inputs and Results'!$C$13, 'Inputs and Results'!$C$13, IF(E6651 &lt;= ('Inputs and Results'!$C$14-'Inputs and Results'!$C$13)/('Inputs and Results'!$C$15-'Inputs and Results'!$C$13), 'Inputs and Results'!$C$13 + SQRT(E6651*('Inputs and Results'!$C$15-'Inputs and Results'!$C$13)*('Inputs and Results'!$C$14-'Inputs and Results'!$C$13)), 'Inputs and Results'!$C$15 - SQRT((1-E6651)*('Inputs and Results'!$C$15-'Inputs and Results'!$C$13)*('Inputs and Results'!$C$15-'Inputs and Results'!$C$14))))</f>
        <v>0.33746617513898469</v>
      </c>
      <c r="C6651" s="47">
        <f ca="1">IF('Inputs and Results'!$G$15='Inputs and Results'!$G$13, 'Inputs and Results'!$G$13, IF(F6651 &lt;= ('Inputs and Results'!$G$14-'Inputs and Results'!$G$13)/('Inputs and Results'!$G$15-'Inputs and Results'!$G$13), 'Inputs and Results'!$G$13 + SQRT(F6651*('Inputs and Results'!$G$15-'Inputs and Results'!$G$13)*('Inputs and Results'!$G$14-'Inputs and Results'!$G$13)), 'Inputs and Results'!$G$15 - SQRT((1-F6651)*('Inputs and Results'!$G$15-'Inputs and Results'!$G$13)*('Inputs and Results'!$G$15-'Inputs and Results'!$G$14))))</f>
        <v>559.4789505772867</v>
      </c>
      <c r="D6651">
        <f t="shared" ca="1" si="433"/>
        <v>188.80522152208999</v>
      </c>
      <c r="E6651">
        <f t="shared" ca="1" si="436"/>
        <v>0.21232373683010786</v>
      </c>
      <c r="F6651">
        <f t="shared" ca="1" si="436"/>
        <v>0.51633177982015266</v>
      </c>
    </row>
    <row r="6652" spans="1:6" ht="15.75" customHeight="1" x14ac:dyDescent="0.2">
      <c r="A6652">
        <v>6651</v>
      </c>
      <c r="B6652" s="47">
        <f ca="1">IF('Inputs and Results'!$C$15='Inputs and Results'!$C$13, 'Inputs and Results'!$C$13, IF(E6652 &lt;= ('Inputs and Results'!$C$14-'Inputs and Results'!$C$13)/('Inputs and Results'!$C$15-'Inputs and Results'!$C$13), 'Inputs and Results'!$C$13 + SQRT(E6652*('Inputs and Results'!$C$15-'Inputs and Results'!$C$13)*('Inputs and Results'!$C$14-'Inputs and Results'!$C$13)), 'Inputs and Results'!$C$15 - SQRT((1-E6652)*('Inputs and Results'!$C$15-'Inputs and Results'!$C$13)*('Inputs and Results'!$C$15-'Inputs and Results'!$C$14))))</f>
        <v>2.2562727439342911</v>
      </c>
      <c r="C6652" s="47">
        <f ca="1">IF('Inputs and Results'!$G$15='Inputs and Results'!$G$13, 'Inputs and Results'!$G$13, IF(F6652 &lt;= ('Inputs and Results'!$G$14-'Inputs and Results'!$G$13)/('Inputs and Results'!$G$15-'Inputs and Results'!$G$13), 'Inputs and Results'!$G$13 + SQRT(F6652*('Inputs and Results'!$G$15-'Inputs and Results'!$G$13)*('Inputs and Results'!$G$14-'Inputs and Results'!$G$13)), 'Inputs and Results'!$G$15 - SQRT((1-F6652)*('Inputs and Results'!$G$15-'Inputs and Results'!$G$13)*('Inputs and Results'!$G$15-'Inputs and Results'!$G$14))))</f>
        <v>422.96036556915851</v>
      </c>
      <c r="D6652">
        <f t="shared" ca="1" si="433"/>
        <v>954.31394459817614</v>
      </c>
      <c r="E6652">
        <f t="shared" ca="1" si="436"/>
        <v>0.93854108539833014</v>
      </c>
      <c r="F6652">
        <f t="shared" ca="1" si="436"/>
        <v>0.28818508716695401</v>
      </c>
    </row>
    <row r="6653" spans="1:6" ht="15.75" customHeight="1" x14ac:dyDescent="0.2">
      <c r="A6653">
        <v>6652</v>
      </c>
      <c r="B6653" s="47">
        <f ca="1">IF('Inputs and Results'!$C$15='Inputs and Results'!$C$13, 'Inputs and Results'!$C$13, IF(E6653 &lt;= ('Inputs and Results'!$C$14-'Inputs and Results'!$C$13)/('Inputs and Results'!$C$15-'Inputs and Results'!$C$13), 'Inputs and Results'!$C$13 + SQRT(E6653*('Inputs and Results'!$C$15-'Inputs and Results'!$C$13)*('Inputs and Results'!$C$14-'Inputs and Results'!$C$13)), 'Inputs and Results'!$C$15 - SQRT((1-E6653)*('Inputs and Results'!$C$15-'Inputs and Results'!$C$13)*('Inputs and Results'!$C$15-'Inputs and Results'!$C$14))))</f>
        <v>1.5075116777233768</v>
      </c>
      <c r="C6653" s="47">
        <f ca="1">IF('Inputs and Results'!$G$15='Inputs and Results'!$G$13, 'Inputs and Results'!$G$13, IF(F6653 &lt;= ('Inputs and Results'!$G$14-'Inputs and Results'!$G$13)/('Inputs and Results'!$G$15-'Inputs and Results'!$G$13), 'Inputs and Results'!$G$13 + SQRT(F6653*('Inputs and Results'!$G$15-'Inputs and Results'!$G$13)*('Inputs and Results'!$G$14-'Inputs and Results'!$G$13)), 'Inputs and Results'!$G$15 - SQRT((1-F6653)*('Inputs and Results'!$G$15-'Inputs and Results'!$G$13)*('Inputs and Results'!$G$15-'Inputs and Results'!$G$14))))</f>
        <v>301.35552090164265</v>
      </c>
      <c r="D6653">
        <f t="shared" ca="1" si="433"/>
        <v>454.29696690563748</v>
      </c>
      <c r="E6653">
        <f t="shared" ca="1" si="436"/>
        <v>0.75249762309643453</v>
      </c>
      <c r="F6653">
        <f t="shared" ca="1" si="436"/>
        <v>4.7957007720732636E-2</v>
      </c>
    </row>
    <row r="6654" spans="1:6" ht="15.75" customHeight="1" x14ac:dyDescent="0.2">
      <c r="A6654">
        <v>6653</v>
      </c>
      <c r="B6654" s="47">
        <f ca="1">IF('Inputs and Results'!$C$15='Inputs and Results'!$C$13, 'Inputs and Results'!$C$13, IF(E6654 &lt;= ('Inputs and Results'!$C$14-'Inputs and Results'!$C$13)/('Inputs and Results'!$C$15-'Inputs and Results'!$C$13), 'Inputs and Results'!$C$13 + SQRT(E6654*('Inputs and Results'!$C$15-'Inputs and Results'!$C$13)*('Inputs and Results'!$C$14-'Inputs and Results'!$C$13)), 'Inputs and Results'!$C$15 - SQRT((1-E6654)*('Inputs and Results'!$C$15-'Inputs and Results'!$C$13)*('Inputs and Results'!$C$15-'Inputs and Results'!$C$14))))</f>
        <v>1.1757140937410799</v>
      </c>
      <c r="C6654" s="47">
        <f ca="1">IF('Inputs and Results'!$G$15='Inputs and Results'!$G$13, 'Inputs and Results'!$G$13, IF(F6654 &lt;= ('Inputs and Results'!$G$14-'Inputs and Results'!$G$13)/('Inputs and Results'!$G$15-'Inputs and Results'!$G$13), 'Inputs and Results'!$G$13 + SQRT(F6654*('Inputs and Results'!$G$15-'Inputs and Results'!$G$13)*('Inputs and Results'!$G$14-'Inputs and Results'!$G$13)), 'Inputs and Results'!$G$15 - SQRT((1-F6654)*('Inputs and Results'!$G$15-'Inputs and Results'!$G$13)*('Inputs and Results'!$G$15-'Inputs and Results'!$G$14))))</f>
        <v>851.1442063234108</v>
      </c>
      <c r="D6654">
        <f t="shared" ca="1" si="433"/>
        <v>1000.7022391804996</v>
      </c>
      <c r="E6654">
        <f t="shared" ca="1" si="436"/>
        <v>0.63022010358056346</v>
      </c>
      <c r="F6654">
        <f t="shared" ca="1" si="436"/>
        <v>0.85652619387447326</v>
      </c>
    </row>
    <row r="6655" spans="1:6" ht="15.75" customHeight="1" x14ac:dyDescent="0.2">
      <c r="A6655">
        <v>6654</v>
      </c>
      <c r="B6655" s="47">
        <f ca="1">IF('Inputs and Results'!$C$15='Inputs and Results'!$C$13, 'Inputs and Results'!$C$13, IF(E6655 &lt;= ('Inputs and Results'!$C$14-'Inputs and Results'!$C$13)/('Inputs and Results'!$C$15-'Inputs and Results'!$C$13), 'Inputs and Results'!$C$13 + SQRT(E6655*('Inputs and Results'!$C$15-'Inputs and Results'!$C$13)*('Inputs and Results'!$C$14-'Inputs and Results'!$C$13)), 'Inputs and Results'!$C$15 - SQRT((1-E6655)*('Inputs and Results'!$C$15-'Inputs and Results'!$C$13)*('Inputs and Results'!$C$15-'Inputs and Results'!$C$14))))</f>
        <v>0.24608449287169076</v>
      </c>
      <c r="C6655" s="47">
        <f ca="1">IF('Inputs and Results'!$G$15='Inputs and Results'!$G$13, 'Inputs and Results'!$G$13, IF(F6655 &lt;= ('Inputs and Results'!$G$14-'Inputs and Results'!$G$13)/('Inputs and Results'!$G$15-'Inputs and Results'!$G$13), 'Inputs and Results'!$G$13 + SQRT(F6655*('Inputs and Results'!$G$15-'Inputs and Results'!$G$13)*('Inputs and Results'!$G$14-'Inputs and Results'!$G$13)), 'Inputs and Results'!$G$15 - SQRT((1-F6655)*('Inputs and Results'!$G$15-'Inputs and Results'!$G$13)*('Inputs and Results'!$G$15-'Inputs and Results'!$G$14))))</f>
        <v>449.97129033200486</v>
      </c>
      <c r="D6655">
        <f t="shared" ca="1" si="433"/>
        <v>110.73095678817174</v>
      </c>
      <c r="E6655">
        <f t="shared" ca="1" si="436"/>
        <v>0.15732770884424752</v>
      </c>
      <c r="F6655">
        <f t="shared" ca="1" si="436"/>
        <v>0.33681222043471382</v>
      </c>
    </row>
    <row r="6656" spans="1:6" ht="15.75" customHeight="1" x14ac:dyDescent="0.2">
      <c r="A6656">
        <v>6655</v>
      </c>
      <c r="B6656" s="47">
        <f ca="1">IF('Inputs and Results'!$C$15='Inputs and Results'!$C$13, 'Inputs and Results'!$C$13, IF(E6656 &lt;= ('Inputs and Results'!$C$14-'Inputs and Results'!$C$13)/('Inputs and Results'!$C$15-'Inputs and Results'!$C$13), 'Inputs and Results'!$C$13 + SQRT(E6656*('Inputs and Results'!$C$15-'Inputs and Results'!$C$13)*('Inputs and Results'!$C$14-'Inputs and Results'!$C$13)), 'Inputs and Results'!$C$15 - SQRT((1-E6656)*('Inputs and Results'!$C$15-'Inputs and Results'!$C$13)*('Inputs and Results'!$C$15-'Inputs and Results'!$C$14))))</f>
        <v>0.45439883881877563</v>
      </c>
      <c r="C6656" s="47">
        <f ca="1">IF('Inputs and Results'!$G$15='Inputs and Results'!$G$13, 'Inputs and Results'!$G$13, IF(F6656 &lt;= ('Inputs and Results'!$G$14-'Inputs and Results'!$G$13)/('Inputs and Results'!$G$15-'Inputs and Results'!$G$13), 'Inputs and Results'!$G$13 + SQRT(F6656*('Inputs and Results'!$G$15-'Inputs and Results'!$G$13)*('Inputs and Results'!$G$14-'Inputs and Results'!$G$13)), 'Inputs and Results'!$G$15 - SQRT((1-F6656)*('Inputs and Results'!$G$15-'Inputs and Results'!$G$13)*('Inputs and Results'!$G$15-'Inputs and Results'!$G$14))))</f>
        <v>531.94928374264987</v>
      </c>
      <c r="D6656">
        <f t="shared" ca="1" si="433"/>
        <v>241.71713684313951</v>
      </c>
      <c r="E6656">
        <f t="shared" ca="1" si="436"/>
        <v>0.27999052535475588</v>
      </c>
      <c r="F6656">
        <f t="shared" ca="1" si="436"/>
        <v>0.47386207517443912</v>
      </c>
    </row>
    <row r="6657" spans="1:6" ht="15.75" customHeight="1" x14ac:dyDescent="0.2">
      <c r="A6657">
        <v>6656</v>
      </c>
      <c r="B6657" s="47">
        <f ca="1">IF('Inputs and Results'!$C$15='Inputs and Results'!$C$13, 'Inputs and Results'!$C$13, IF(E6657 &lt;= ('Inputs and Results'!$C$14-'Inputs and Results'!$C$13)/('Inputs and Results'!$C$15-'Inputs and Results'!$C$13), 'Inputs and Results'!$C$13 + SQRT(E6657*('Inputs and Results'!$C$15-'Inputs and Results'!$C$13)*('Inputs and Results'!$C$14-'Inputs and Results'!$C$13)), 'Inputs and Results'!$C$15 - SQRT((1-E6657)*('Inputs and Results'!$C$15-'Inputs and Results'!$C$13)*('Inputs and Results'!$C$15-'Inputs and Results'!$C$14))))</f>
        <v>1.3481288721452378</v>
      </c>
      <c r="C6657" s="47">
        <f ca="1">IF('Inputs and Results'!$G$15='Inputs and Results'!$G$13, 'Inputs and Results'!$G$13, IF(F6657 &lt;= ('Inputs and Results'!$G$14-'Inputs and Results'!$G$13)/('Inputs and Results'!$G$15-'Inputs and Results'!$G$13), 'Inputs and Results'!$G$13 + SQRT(F6657*('Inputs and Results'!$G$15-'Inputs and Results'!$G$13)*('Inputs and Results'!$G$14-'Inputs and Results'!$G$13)), 'Inputs and Results'!$G$15 - SQRT((1-F6657)*('Inputs and Results'!$G$15-'Inputs and Results'!$G$13)*('Inputs and Results'!$G$15-'Inputs and Results'!$G$14))))</f>
        <v>752.65977122564482</v>
      </c>
      <c r="D6657">
        <f t="shared" ca="1" si="433"/>
        <v>1014.6823684915213</v>
      </c>
      <c r="E6657">
        <f t="shared" ca="1" si="436"/>
        <v>0.69681353077331509</v>
      </c>
      <c r="F6657">
        <f t="shared" ca="1" si="436"/>
        <v>0.76408440492750007</v>
      </c>
    </row>
    <row r="6658" spans="1:6" ht="15.75" customHeight="1" x14ac:dyDescent="0.2">
      <c r="A6658">
        <v>6657</v>
      </c>
      <c r="B6658" s="47">
        <f ca="1">IF('Inputs and Results'!$C$15='Inputs and Results'!$C$13, 'Inputs and Results'!$C$13, IF(E6658 &lt;= ('Inputs and Results'!$C$14-'Inputs and Results'!$C$13)/('Inputs and Results'!$C$15-'Inputs and Results'!$C$13), 'Inputs and Results'!$C$13 + SQRT(E6658*('Inputs and Results'!$C$15-'Inputs and Results'!$C$13)*('Inputs and Results'!$C$14-'Inputs and Results'!$C$13)), 'Inputs and Results'!$C$15 - SQRT((1-E6658)*('Inputs and Results'!$C$15-'Inputs and Results'!$C$13)*('Inputs and Results'!$C$15-'Inputs and Results'!$C$14))))</f>
        <v>1.5476616655366777</v>
      </c>
      <c r="C6658" s="47">
        <f ca="1">IF('Inputs and Results'!$G$15='Inputs and Results'!$G$13, 'Inputs and Results'!$G$13, IF(F6658 &lt;= ('Inputs and Results'!$G$14-'Inputs and Results'!$G$13)/('Inputs and Results'!$G$15-'Inputs and Results'!$G$13), 'Inputs and Results'!$G$13 + SQRT(F6658*('Inputs and Results'!$G$15-'Inputs and Results'!$G$13)*('Inputs and Results'!$G$14-'Inputs and Results'!$G$13)), 'Inputs and Results'!$G$15 - SQRT((1-F6658)*('Inputs and Results'!$G$15-'Inputs and Results'!$G$13)*('Inputs and Results'!$G$15-'Inputs and Results'!$G$14))))</f>
        <v>581.6166105165338</v>
      </c>
      <c r="D6658">
        <f t="shared" ref="D6658:D6721" ca="1" si="437">B6658*C6658</f>
        <v>900.14573213581593</v>
      </c>
      <c r="E6658">
        <f t="shared" ca="1" si="436"/>
        <v>0.76563481802758926</v>
      </c>
      <c r="F6658">
        <f t="shared" ca="1" si="436"/>
        <v>0.54918706312349885</v>
      </c>
    </row>
    <row r="6659" spans="1:6" ht="15.75" customHeight="1" x14ac:dyDescent="0.2">
      <c r="A6659">
        <v>6658</v>
      </c>
      <c r="B6659" s="47">
        <f ca="1">IF('Inputs and Results'!$C$15='Inputs and Results'!$C$13, 'Inputs and Results'!$C$13, IF(E6659 &lt;= ('Inputs and Results'!$C$14-'Inputs and Results'!$C$13)/('Inputs and Results'!$C$15-'Inputs and Results'!$C$13), 'Inputs and Results'!$C$13 + SQRT(E6659*('Inputs and Results'!$C$15-'Inputs and Results'!$C$13)*('Inputs and Results'!$C$14-'Inputs and Results'!$C$13)), 'Inputs and Results'!$C$15 - SQRT((1-E6659)*('Inputs and Results'!$C$15-'Inputs and Results'!$C$13)*('Inputs and Results'!$C$15-'Inputs and Results'!$C$14))))</f>
        <v>0.43670296545613096</v>
      </c>
      <c r="C6659" s="47">
        <f ca="1">IF('Inputs and Results'!$G$15='Inputs and Results'!$G$13, 'Inputs and Results'!$G$13, IF(F6659 &lt;= ('Inputs and Results'!$G$14-'Inputs and Results'!$G$13)/('Inputs and Results'!$G$15-'Inputs and Results'!$G$13), 'Inputs and Results'!$G$13 + SQRT(F6659*('Inputs and Results'!$G$15-'Inputs and Results'!$G$13)*('Inputs and Results'!$G$14-'Inputs and Results'!$G$13)), 'Inputs and Results'!$G$15 - SQRT((1-F6659)*('Inputs and Results'!$G$15-'Inputs and Results'!$G$13)*('Inputs and Results'!$G$15-'Inputs and Results'!$G$14))))</f>
        <v>447.45795743038354</v>
      </c>
      <c r="D6659">
        <f t="shared" ca="1" si="437"/>
        <v>195.4062169267917</v>
      </c>
      <c r="E6659">
        <f t="shared" ca="1" si="436"/>
        <v>0.26994536807762304</v>
      </c>
      <c r="F6659">
        <f t="shared" ca="1" si="436"/>
        <v>0.33236011247410768</v>
      </c>
    </row>
    <row r="6660" spans="1:6" ht="15.75" customHeight="1" x14ac:dyDescent="0.2">
      <c r="A6660">
        <v>6659</v>
      </c>
      <c r="B6660" s="47">
        <f ca="1">IF('Inputs and Results'!$C$15='Inputs and Results'!$C$13, 'Inputs and Results'!$C$13, IF(E6660 &lt;= ('Inputs and Results'!$C$14-'Inputs and Results'!$C$13)/('Inputs and Results'!$C$15-'Inputs and Results'!$C$13), 'Inputs and Results'!$C$13 + SQRT(E6660*('Inputs and Results'!$C$15-'Inputs and Results'!$C$13)*('Inputs and Results'!$C$14-'Inputs and Results'!$C$13)), 'Inputs and Results'!$C$15 - SQRT((1-E6660)*('Inputs and Results'!$C$15-'Inputs and Results'!$C$13)*('Inputs and Results'!$C$15-'Inputs and Results'!$C$14))))</f>
        <v>2.294147803218749</v>
      </c>
      <c r="C6660" s="47">
        <f ca="1">IF('Inputs and Results'!$G$15='Inputs and Results'!$G$13, 'Inputs and Results'!$G$13, IF(F6660 &lt;= ('Inputs and Results'!$G$14-'Inputs and Results'!$G$13)/('Inputs and Results'!$G$15-'Inputs and Results'!$G$13), 'Inputs and Results'!$G$13 + SQRT(F6660*('Inputs and Results'!$G$15-'Inputs and Results'!$G$13)*('Inputs and Results'!$G$14-'Inputs and Results'!$G$13)), 'Inputs and Results'!$G$15 - SQRT((1-F6660)*('Inputs and Results'!$G$15-'Inputs and Results'!$G$13)*('Inputs and Results'!$G$15-'Inputs and Results'!$G$14))))</f>
        <v>752.25065894183854</v>
      </c>
      <c r="D6660">
        <f t="shared" ca="1" si="437"/>
        <v>1725.7741966812753</v>
      </c>
      <c r="E6660">
        <f t="shared" ca="1" si="436"/>
        <v>0.94464140847767575</v>
      </c>
      <c r="F6660">
        <f t="shared" ca="1" si="436"/>
        <v>0.76365269726643981</v>
      </c>
    </row>
    <row r="6661" spans="1:6" ht="15.75" customHeight="1" x14ac:dyDescent="0.2">
      <c r="A6661">
        <v>6660</v>
      </c>
      <c r="B6661" s="47">
        <f ca="1">IF('Inputs and Results'!$C$15='Inputs and Results'!$C$13, 'Inputs and Results'!$C$13, IF(E6661 &lt;= ('Inputs and Results'!$C$14-'Inputs and Results'!$C$13)/('Inputs and Results'!$C$15-'Inputs and Results'!$C$13), 'Inputs and Results'!$C$13 + SQRT(E6661*('Inputs and Results'!$C$15-'Inputs and Results'!$C$13)*('Inputs and Results'!$C$14-'Inputs and Results'!$C$13)), 'Inputs and Results'!$C$15 - SQRT((1-E6661)*('Inputs and Results'!$C$15-'Inputs and Results'!$C$13)*('Inputs and Results'!$C$15-'Inputs and Results'!$C$14))))</f>
        <v>2.1576345949832478</v>
      </c>
      <c r="C6661" s="47">
        <f ca="1">IF('Inputs and Results'!$G$15='Inputs and Results'!$G$13, 'Inputs and Results'!$G$13, IF(F6661 &lt;= ('Inputs and Results'!$G$14-'Inputs and Results'!$G$13)/('Inputs and Results'!$G$15-'Inputs and Results'!$G$13), 'Inputs and Results'!$G$13 + SQRT(F6661*('Inputs and Results'!$G$15-'Inputs and Results'!$G$13)*('Inputs and Results'!$G$14-'Inputs and Results'!$G$13)), 'Inputs and Results'!$G$15 - SQRT((1-F6661)*('Inputs and Results'!$G$15-'Inputs and Results'!$G$13)*('Inputs and Results'!$G$15-'Inputs and Results'!$G$14))))</f>
        <v>730.79388774914025</v>
      </c>
      <c r="D6661">
        <f t="shared" ca="1" si="437"/>
        <v>1576.7861740098492</v>
      </c>
      <c r="E6661">
        <f t="shared" ca="1" si="436"/>
        <v>0.92115783604788481</v>
      </c>
      <c r="F6661">
        <f t="shared" ca="1" si="436"/>
        <v>0.74045775225016663</v>
      </c>
    </row>
    <row r="6662" spans="1:6" ht="15.75" customHeight="1" x14ac:dyDescent="0.2">
      <c r="A6662">
        <v>6661</v>
      </c>
      <c r="B6662" s="47">
        <f ca="1">IF('Inputs and Results'!$C$15='Inputs and Results'!$C$13, 'Inputs and Results'!$C$13, IF(E6662 &lt;= ('Inputs and Results'!$C$14-'Inputs and Results'!$C$13)/('Inputs and Results'!$C$15-'Inputs and Results'!$C$13), 'Inputs and Results'!$C$13 + SQRT(E6662*('Inputs and Results'!$C$15-'Inputs and Results'!$C$13)*('Inputs and Results'!$C$14-'Inputs and Results'!$C$13)), 'Inputs and Results'!$C$15 - SQRT((1-E6662)*('Inputs and Results'!$C$15-'Inputs and Results'!$C$13)*('Inputs and Results'!$C$15-'Inputs and Results'!$C$14))))</f>
        <v>0.39443697829931512</v>
      </c>
      <c r="C6662" s="47">
        <f ca="1">IF('Inputs and Results'!$G$15='Inputs and Results'!$G$13, 'Inputs and Results'!$G$13, IF(F6662 &lt;= ('Inputs and Results'!$G$14-'Inputs and Results'!$G$13)/('Inputs and Results'!$G$15-'Inputs and Results'!$G$13), 'Inputs and Results'!$G$13 + SQRT(F6662*('Inputs and Results'!$G$15-'Inputs and Results'!$G$13)*('Inputs and Results'!$G$14-'Inputs and Results'!$G$13)), 'Inputs and Results'!$G$15 - SQRT((1-F6662)*('Inputs and Results'!$G$15-'Inputs and Results'!$G$13)*('Inputs and Results'!$G$15-'Inputs and Results'!$G$14))))</f>
        <v>489.06883789138908</v>
      </c>
      <c r="D6662">
        <f t="shared" ca="1" si="437"/>
        <v>192.90683459823711</v>
      </c>
      <c r="E6662">
        <f t="shared" ref="E6662:F6681" ca="1" si="438">RAND()</f>
        <v>0.24567125999399952</v>
      </c>
      <c r="F6662">
        <f t="shared" ca="1" si="438"/>
        <v>0.40415151206190225</v>
      </c>
    </row>
    <row r="6663" spans="1:6" ht="15.75" customHeight="1" x14ac:dyDescent="0.2">
      <c r="A6663">
        <v>6662</v>
      </c>
      <c r="B6663" s="47">
        <f ca="1">IF('Inputs and Results'!$C$15='Inputs and Results'!$C$13, 'Inputs and Results'!$C$13, IF(E6663 &lt;= ('Inputs and Results'!$C$14-'Inputs and Results'!$C$13)/('Inputs and Results'!$C$15-'Inputs and Results'!$C$13), 'Inputs and Results'!$C$13 + SQRT(E6663*('Inputs and Results'!$C$15-'Inputs and Results'!$C$13)*('Inputs and Results'!$C$14-'Inputs and Results'!$C$13)), 'Inputs and Results'!$C$15 - SQRT((1-E6663)*('Inputs and Results'!$C$15-'Inputs and Results'!$C$13)*('Inputs and Results'!$C$15-'Inputs and Results'!$C$14))))</f>
        <v>9.9199012664736852E-2</v>
      </c>
      <c r="C6663" s="47">
        <f ca="1">IF('Inputs and Results'!$G$15='Inputs and Results'!$G$13, 'Inputs and Results'!$G$13, IF(F6663 &lt;= ('Inputs and Results'!$G$14-'Inputs and Results'!$G$13)/('Inputs and Results'!$G$15-'Inputs and Results'!$G$13), 'Inputs and Results'!$G$13 + SQRT(F6663*('Inputs and Results'!$G$15-'Inputs and Results'!$G$13)*('Inputs and Results'!$G$14-'Inputs and Results'!$G$13)), 'Inputs and Results'!$G$15 - SQRT((1-F6663)*('Inputs and Results'!$G$15-'Inputs and Results'!$G$13)*('Inputs and Results'!$G$15-'Inputs and Results'!$G$14))))</f>
        <v>439.06419265433613</v>
      </c>
      <c r="D6663">
        <f t="shared" ca="1" si="437"/>
        <v>43.554734407749947</v>
      </c>
      <c r="E6663">
        <f t="shared" ca="1" si="438"/>
        <v>6.5039292430529305E-2</v>
      </c>
      <c r="F6663">
        <f t="shared" ca="1" si="438"/>
        <v>0.31738349961768275</v>
      </c>
    </row>
    <row r="6664" spans="1:6" ht="15.75" customHeight="1" x14ac:dyDescent="0.2">
      <c r="A6664">
        <v>6663</v>
      </c>
      <c r="B6664" s="47">
        <f ca="1">IF('Inputs and Results'!$C$15='Inputs and Results'!$C$13, 'Inputs and Results'!$C$13, IF(E6664 &lt;= ('Inputs and Results'!$C$14-'Inputs and Results'!$C$13)/('Inputs and Results'!$C$15-'Inputs and Results'!$C$13), 'Inputs and Results'!$C$13 + SQRT(E6664*('Inputs and Results'!$C$15-'Inputs and Results'!$C$13)*('Inputs and Results'!$C$14-'Inputs and Results'!$C$13)), 'Inputs and Results'!$C$15 - SQRT((1-E6664)*('Inputs and Results'!$C$15-'Inputs and Results'!$C$13)*('Inputs and Results'!$C$15-'Inputs and Results'!$C$14))))</f>
        <v>1.983087243274495E-2</v>
      </c>
      <c r="C6664" s="47">
        <f ca="1">IF('Inputs and Results'!$G$15='Inputs and Results'!$G$13, 'Inputs and Results'!$G$13, IF(F6664 &lt;= ('Inputs and Results'!$G$14-'Inputs and Results'!$G$13)/('Inputs and Results'!$G$15-'Inputs and Results'!$G$13), 'Inputs and Results'!$G$13 + SQRT(F6664*('Inputs and Results'!$G$15-'Inputs and Results'!$G$13)*('Inputs and Results'!$G$14-'Inputs and Results'!$G$13)), 'Inputs and Results'!$G$15 - SQRT((1-F6664)*('Inputs and Results'!$G$15-'Inputs and Results'!$G$13)*('Inputs and Results'!$G$15-'Inputs and Results'!$G$14))))</f>
        <v>407.43663392835617</v>
      </c>
      <c r="D6664">
        <f t="shared" ca="1" si="437"/>
        <v>8.0798239118602346</v>
      </c>
      <c r="E6664">
        <f t="shared" ca="1" si="438"/>
        <v>1.3176885677225192E-2</v>
      </c>
      <c r="F6664">
        <f t="shared" ca="1" si="438"/>
        <v>0.25945964738934502</v>
      </c>
    </row>
    <row r="6665" spans="1:6" ht="15.75" customHeight="1" x14ac:dyDescent="0.2">
      <c r="A6665">
        <v>6664</v>
      </c>
      <c r="B6665" s="47">
        <f ca="1">IF('Inputs and Results'!$C$15='Inputs and Results'!$C$13, 'Inputs and Results'!$C$13, IF(E6665 &lt;= ('Inputs and Results'!$C$14-'Inputs and Results'!$C$13)/('Inputs and Results'!$C$15-'Inputs and Results'!$C$13), 'Inputs and Results'!$C$13 + SQRT(E6665*('Inputs and Results'!$C$15-'Inputs and Results'!$C$13)*('Inputs and Results'!$C$14-'Inputs and Results'!$C$13)), 'Inputs and Results'!$C$15 - SQRT((1-E6665)*('Inputs and Results'!$C$15-'Inputs and Results'!$C$13)*('Inputs and Results'!$C$15-'Inputs and Results'!$C$14))))</f>
        <v>1.5135620643800443</v>
      </c>
      <c r="C6665" s="47">
        <f ca="1">IF('Inputs and Results'!$G$15='Inputs and Results'!$G$13, 'Inputs and Results'!$G$13, IF(F6665 &lt;= ('Inputs and Results'!$G$14-'Inputs and Results'!$G$13)/('Inputs and Results'!$G$15-'Inputs and Results'!$G$13), 'Inputs and Results'!$G$13 + SQRT(F6665*('Inputs and Results'!$G$15-'Inputs and Results'!$G$13)*('Inputs and Results'!$G$14-'Inputs and Results'!$G$13)), 'Inputs and Results'!$G$15 - SQRT((1-F6665)*('Inputs and Results'!$G$15-'Inputs and Results'!$G$13)*('Inputs and Results'!$G$15-'Inputs and Results'!$G$14))))</f>
        <v>518.86637252968023</v>
      </c>
      <c r="D6665">
        <f t="shared" ca="1" si="437"/>
        <v>785.33645794340794</v>
      </c>
      <c r="E6665">
        <f t="shared" ca="1" si="438"/>
        <v>0.75450025150554267</v>
      </c>
      <c r="F6665">
        <f t="shared" ca="1" si="438"/>
        <v>0.45305282523377632</v>
      </c>
    </row>
    <row r="6666" spans="1:6" ht="15.75" customHeight="1" x14ac:dyDescent="0.2">
      <c r="A6666">
        <v>6665</v>
      </c>
      <c r="B6666" s="47">
        <f ca="1">IF('Inputs and Results'!$C$15='Inputs and Results'!$C$13, 'Inputs and Results'!$C$13, IF(E6666 &lt;= ('Inputs and Results'!$C$14-'Inputs and Results'!$C$13)/('Inputs and Results'!$C$15-'Inputs and Results'!$C$13), 'Inputs and Results'!$C$13 + SQRT(E6666*('Inputs and Results'!$C$15-'Inputs and Results'!$C$13)*('Inputs and Results'!$C$14-'Inputs and Results'!$C$13)), 'Inputs and Results'!$C$15 - SQRT((1-E6666)*('Inputs and Results'!$C$15-'Inputs and Results'!$C$13)*('Inputs and Results'!$C$15-'Inputs and Results'!$C$14))))</f>
        <v>0.2808044703704522</v>
      </c>
      <c r="C6666" s="47">
        <f ca="1">IF('Inputs and Results'!$G$15='Inputs and Results'!$G$13, 'Inputs and Results'!$G$13, IF(F6666 &lt;= ('Inputs and Results'!$G$14-'Inputs and Results'!$G$13)/('Inputs and Results'!$G$15-'Inputs and Results'!$G$13), 'Inputs and Results'!$G$13 + SQRT(F6666*('Inputs and Results'!$G$15-'Inputs and Results'!$G$13)*('Inputs and Results'!$G$14-'Inputs and Results'!$G$13)), 'Inputs and Results'!$G$15 - SQRT((1-F6666)*('Inputs and Results'!$G$15-'Inputs and Results'!$G$13)*('Inputs and Results'!$G$15-'Inputs and Results'!$G$14))))</f>
        <v>640.34390411383401</v>
      </c>
      <c r="D6666">
        <f t="shared" ca="1" si="437"/>
        <v>179.81143084963279</v>
      </c>
      <c r="E6666">
        <f t="shared" ca="1" si="438"/>
        <v>0.17844174129363155</v>
      </c>
      <c r="F6666">
        <f t="shared" ca="1" si="438"/>
        <v>0.63074769356521865</v>
      </c>
    </row>
    <row r="6667" spans="1:6" ht="15.75" customHeight="1" x14ac:dyDescent="0.2">
      <c r="A6667">
        <v>6666</v>
      </c>
      <c r="B6667" s="47">
        <f ca="1">IF('Inputs and Results'!$C$15='Inputs and Results'!$C$13, 'Inputs and Results'!$C$13, IF(E6667 &lt;= ('Inputs and Results'!$C$14-'Inputs and Results'!$C$13)/('Inputs and Results'!$C$15-'Inputs and Results'!$C$13), 'Inputs and Results'!$C$13 + SQRT(E6667*('Inputs and Results'!$C$15-'Inputs and Results'!$C$13)*('Inputs and Results'!$C$14-'Inputs and Results'!$C$13)), 'Inputs and Results'!$C$15 - SQRT((1-E6667)*('Inputs and Results'!$C$15-'Inputs and Results'!$C$13)*('Inputs and Results'!$C$15-'Inputs and Results'!$C$14))))</f>
        <v>0.6824126459461457</v>
      </c>
      <c r="C6667" s="47">
        <f ca="1">IF('Inputs and Results'!$G$15='Inputs and Results'!$G$13, 'Inputs and Results'!$G$13, IF(F6667 &lt;= ('Inputs and Results'!$G$14-'Inputs and Results'!$G$13)/('Inputs and Results'!$G$15-'Inputs and Results'!$G$13), 'Inputs and Results'!$G$13 + SQRT(F6667*('Inputs and Results'!$G$15-'Inputs and Results'!$G$13)*('Inputs and Results'!$G$14-'Inputs and Results'!$G$13)), 'Inputs and Results'!$G$15 - SQRT((1-F6667)*('Inputs and Results'!$G$15-'Inputs and Results'!$G$13)*('Inputs and Results'!$G$15-'Inputs and Results'!$G$14))))</f>
        <v>338.95321139302064</v>
      </c>
      <c r="D6667">
        <f t="shared" ca="1" si="437"/>
        <v>231.30595783865448</v>
      </c>
      <c r="E6667">
        <f t="shared" ca="1" si="438"/>
        <v>0.40319876181440606</v>
      </c>
      <c r="F6667">
        <f t="shared" ca="1" si="438"/>
        <v>0.12595409539223867</v>
      </c>
    </row>
    <row r="6668" spans="1:6" ht="15.75" customHeight="1" x14ac:dyDescent="0.2">
      <c r="A6668">
        <v>6667</v>
      </c>
      <c r="B6668" s="47">
        <f ca="1">IF('Inputs and Results'!$C$15='Inputs and Results'!$C$13, 'Inputs and Results'!$C$13, IF(E6668 &lt;= ('Inputs and Results'!$C$14-'Inputs and Results'!$C$13)/('Inputs and Results'!$C$15-'Inputs and Results'!$C$13), 'Inputs and Results'!$C$13 + SQRT(E6668*('Inputs and Results'!$C$15-'Inputs and Results'!$C$13)*('Inputs and Results'!$C$14-'Inputs and Results'!$C$13)), 'Inputs and Results'!$C$15 - SQRT((1-E6668)*('Inputs and Results'!$C$15-'Inputs and Results'!$C$13)*('Inputs and Results'!$C$15-'Inputs and Results'!$C$14))))</f>
        <v>0.80721132627197312</v>
      </c>
      <c r="C6668" s="47">
        <f ca="1">IF('Inputs and Results'!$G$15='Inputs and Results'!$G$13, 'Inputs and Results'!$G$13, IF(F6668 &lt;= ('Inputs and Results'!$G$14-'Inputs and Results'!$G$13)/('Inputs and Results'!$G$15-'Inputs and Results'!$G$13), 'Inputs and Results'!$G$13 + SQRT(F6668*('Inputs and Results'!$G$15-'Inputs and Results'!$G$13)*('Inputs and Results'!$G$14-'Inputs and Results'!$G$13)), 'Inputs and Results'!$G$15 - SQRT((1-F6668)*('Inputs and Results'!$G$15-'Inputs and Results'!$G$13)*('Inputs and Results'!$G$15-'Inputs and Results'!$G$14))))</f>
        <v>724.24678155413676</v>
      </c>
      <c r="D6668">
        <f t="shared" ca="1" si="437"/>
        <v>584.62020508652267</v>
      </c>
      <c r="E6668">
        <f t="shared" ca="1" si="438"/>
        <v>0.46574198137445333</v>
      </c>
      <c r="F6668">
        <f t="shared" ca="1" si="438"/>
        <v>0.73316413040445194</v>
      </c>
    </row>
    <row r="6669" spans="1:6" ht="15.75" customHeight="1" x14ac:dyDescent="0.2">
      <c r="A6669">
        <v>6668</v>
      </c>
      <c r="B6669" s="47">
        <f ca="1">IF('Inputs and Results'!$C$15='Inputs and Results'!$C$13, 'Inputs and Results'!$C$13, IF(E6669 &lt;= ('Inputs and Results'!$C$14-'Inputs and Results'!$C$13)/('Inputs and Results'!$C$15-'Inputs and Results'!$C$13), 'Inputs and Results'!$C$13 + SQRT(E6669*('Inputs and Results'!$C$15-'Inputs and Results'!$C$13)*('Inputs and Results'!$C$14-'Inputs and Results'!$C$13)), 'Inputs and Results'!$C$15 - SQRT((1-E6669)*('Inputs and Results'!$C$15-'Inputs and Results'!$C$13)*('Inputs and Results'!$C$15-'Inputs and Results'!$C$14))))</f>
        <v>0.34118094692232415</v>
      </c>
      <c r="C6669" s="47">
        <f ca="1">IF('Inputs and Results'!$G$15='Inputs and Results'!$G$13, 'Inputs and Results'!$G$13, IF(F6669 &lt;= ('Inputs and Results'!$G$14-'Inputs and Results'!$G$13)/('Inputs and Results'!$G$15-'Inputs and Results'!$G$13), 'Inputs and Results'!$G$13 + SQRT(F6669*('Inputs and Results'!$G$15-'Inputs and Results'!$G$13)*('Inputs and Results'!$G$14-'Inputs and Results'!$G$13)), 'Inputs and Results'!$G$15 - SQRT((1-F6669)*('Inputs and Results'!$G$15-'Inputs and Results'!$G$13)*('Inputs and Results'!$G$15-'Inputs and Results'!$G$14))))</f>
        <v>393.79873091612205</v>
      </c>
      <c r="D6669">
        <f t="shared" ca="1" si="437"/>
        <v>134.35662391077204</v>
      </c>
      <c r="E6669">
        <f t="shared" ca="1" si="438"/>
        <v>0.2145201381101256</v>
      </c>
      <c r="F6669">
        <f t="shared" ca="1" si="438"/>
        <v>0.23375492781832607</v>
      </c>
    </row>
    <row r="6670" spans="1:6" ht="15.75" customHeight="1" x14ac:dyDescent="0.2">
      <c r="A6670">
        <v>6669</v>
      </c>
      <c r="B6670" s="47">
        <f ca="1">IF('Inputs and Results'!$C$15='Inputs and Results'!$C$13, 'Inputs and Results'!$C$13, IF(E6670 &lt;= ('Inputs and Results'!$C$14-'Inputs and Results'!$C$13)/('Inputs and Results'!$C$15-'Inputs and Results'!$C$13), 'Inputs and Results'!$C$13 + SQRT(E6670*('Inputs and Results'!$C$15-'Inputs and Results'!$C$13)*('Inputs and Results'!$C$14-'Inputs and Results'!$C$13)), 'Inputs and Results'!$C$15 - SQRT((1-E6670)*('Inputs and Results'!$C$15-'Inputs and Results'!$C$13)*('Inputs and Results'!$C$15-'Inputs and Results'!$C$14))))</f>
        <v>1.2354018338638155</v>
      </c>
      <c r="C6670" s="47">
        <f ca="1">IF('Inputs and Results'!$G$15='Inputs and Results'!$G$13, 'Inputs and Results'!$G$13, IF(F6670 &lt;= ('Inputs and Results'!$G$14-'Inputs and Results'!$G$13)/('Inputs and Results'!$G$15-'Inputs and Results'!$G$13), 'Inputs and Results'!$G$13 + SQRT(F6670*('Inputs and Results'!$G$15-'Inputs and Results'!$G$13)*('Inputs and Results'!$G$14-'Inputs and Results'!$G$13)), 'Inputs and Results'!$G$15 - SQRT((1-F6670)*('Inputs and Results'!$G$15-'Inputs and Results'!$G$13)*('Inputs and Results'!$G$15-'Inputs and Results'!$G$14))))</f>
        <v>454.95486288783513</v>
      </c>
      <c r="D6670">
        <f t="shared" ca="1" si="437"/>
        <v>562.05207193689228</v>
      </c>
      <c r="E6670">
        <f t="shared" ca="1" si="438"/>
        <v>0.65402147911875719</v>
      </c>
      <c r="F6670">
        <f t="shared" ca="1" si="438"/>
        <v>0.3455960554435773</v>
      </c>
    </row>
    <row r="6671" spans="1:6" ht="15.75" customHeight="1" x14ac:dyDescent="0.2">
      <c r="A6671">
        <v>6670</v>
      </c>
      <c r="B6671" s="47">
        <f ca="1">IF('Inputs and Results'!$C$15='Inputs and Results'!$C$13, 'Inputs and Results'!$C$13, IF(E6671 &lt;= ('Inputs and Results'!$C$14-'Inputs and Results'!$C$13)/('Inputs and Results'!$C$15-'Inputs and Results'!$C$13), 'Inputs and Results'!$C$13 + SQRT(E6671*('Inputs and Results'!$C$15-'Inputs and Results'!$C$13)*('Inputs and Results'!$C$14-'Inputs and Results'!$C$13)), 'Inputs and Results'!$C$15 - SQRT((1-E6671)*('Inputs and Results'!$C$15-'Inputs and Results'!$C$13)*('Inputs and Results'!$C$15-'Inputs and Results'!$C$14))))</f>
        <v>0.13622768334639312</v>
      </c>
      <c r="C6671" s="47">
        <f ca="1">IF('Inputs and Results'!$G$15='Inputs and Results'!$G$13, 'Inputs and Results'!$G$13, IF(F6671 &lt;= ('Inputs and Results'!$G$14-'Inputs and Results'!$G$13)/('Inputs and Results'!$G$15-'Inputs and Results'!$G$13), 'Inputs and Results'!$G$13 + SQRT(F6671*('Inputs and Results'!$G$15-'Inputs and Results'!$G$13)*('Inputs and Results'!$G$14-'Inputs and Results'!$G$13)), 'Inputs and Results'!$G$15 - SQRT((1-F6671)*('Inputs and Results'!$G$15-'Inputs and Results'!$G$13)*('Inputs and Results'!$G$15-'Inputs and Results'!$G$14))))</f>
        <v>624.74594969166026</v>
      </c>
      <c r="D6671">
        <f t="shared" ca="1" si="437"/>
        <v>85.107693406537138</v>
      </c>
      <c r="E6671">
        <f t="shared" ca="1" si="438"/>
        <v>8.8756457596492422E-2</v>
      </c>
      <c r="F6671">
        <f t="shared" ca="1" si="438"/>
        <v>0.60987829827118734</v>
      </c>
    </row>
    <row r="6672" spans="1:6" ht="15.75" customHeight="1" x14ac:dyDescent="0.2">
      <c r="A6672">
        <v>6671</v>
      </c>
      <c r="B6672" s="47">
        <f ca="1">IF('Inputs and Results'!$C$15='Inputs and Results'!$C$13, 'Inputs and Results'!$C$13, IF(E6672 &lt;= ('Inputs and Results'!$C$14-'Inputs and Results'!$C$13)/('Inputs and Results'!$C$15-'Inputs and Results'!$C$13), 'Inputs and Results'!$C$13 + SQRT(E6672*('Inputs and Results'!$C$15-'Inputs and Results'!$C$13)*('Inputs and Results'!$C$14-'Inputs and Results'!$C$13)), 'Inputs and Results'!$C$15 - SQRT((1-E6672)*('Inputs and Results'!$C$15-'Inputs and Results'!$C$13)*('Inputs and Results'!$C$15-'Inputs and Results'!$C$14))))</f>
        <v>0.22515609279593418</v>
      </c>
      <c r="C6672" s="47">
        <f ca="1">IF('Inputs and Results'!$G$15='Inputs and Results'!$G$13, 'Inputs and Results'!$G$13, IF(F6672 &lt;= ('Inputs and Results'!$G$14-'Inputs and Results'!$G$13)/('Inputs and Results'!$G$15-'Inputs and Results'!$G$13), 'Inputs and Results'!$G$13 + SQRT(F6672*('Inputs and Results'!$G$15-'Inputs and Results'!$G$13)*('Inputs and Results'!$G$14-'Inputs and Results'!$G$13)), 'Inputs and Results'!$G$15 - SQRT((1-F6672)*('Inputs and Results'!$G$15-'Inputs and Results'!$G$13)*('Inputs and Results'!$G$15-'Inputs and Results'!$G$14))))</f>
        <v>896.91164357064349</v>
      </c>
      <c r="D6672">
        <f t="shared" ca="1" si="437"/>
        <v>201.94512124954565</v>
      </c>
      <c r="E6672">
        <f t="shared" ca="1" si="438"/>
        <v>0.14447125451694154</v>
      </c>
      <c r="F6672">
        <f t="shared" ca="1" si="438"/>
        <v>0.89170229710300652</v>
      </c>
    </row>
    <row r="6673" spans="1:6" ht="15.75" customHeight="1" x14ac:dyDescent="0.2">
      <c r="A6673">
        <v>6672</v>
      </c>
      <c r="B6673" s="47">
        <f ca="1">IF('Inputs and Results'!$C$15='Inputs and Results'!$C$13, 'Inputs and Results'!$C$13, IF(E6673 &lt;= ('Inputs and Results'!$C$14-'Inputs and Results'!$C$13)/('Inputs and Results'!$C$15-'Inputs and Results'!$C$13), 'Inputs and Results'!$C$13 + SQRT(E6673*('Inputs and Results'!$C$15-'Inputs and Results'!$C$13)*('Inputs and Results'!$C$14-'Inputs and Results'!$C$13)), 'Inputs and Results'!$C$15 - SQRT((1-E6673)*('Inputs and Results'!$C$15-'Inputs and Results'!$C$13)*('Inputs and Results'!$C$15-'Inputs and Results'!$C$14))))</f>
        <v>0.2654065767489433</v>
      </c>
      <c r="C6673" s="47">
        <f ca="1">IF('Inputs and Results'!$G$15='Inputs and Results'!$G$13, 'Inputs and Results'!$G$13, IF(F6673 &lt;= ('Inputs and Results'!$G$14-'Inputs and Results'!$G$13)/('Inputs and Results'!$G$15-'Inputs and Results'!$G$13), 'Inputs and Results'!$G$13 + SQRT(F6673*('Inputs and Results'!$G$15-'Inputs and Results'!$G$13)*('Inputs and Results'!$G$14-'Inputs and Results'!$G$13)), 'Inputs and Results'!$G$15 - SQRT((1-F6673)*('Inputs and Results'!$G$15-'Inputs and Results'!$G$13)*('Inputs and Results'!$G$15-'Inputs and Results'!$G$14))))</f>
        <v>472.48392839558005</v>
      </c>
      <c r="D6673">
        <f t="shared" ca="1" si="437"/>
        <v>125.40034200436375</v>
      </c>
      <c r="E6673">
        <f t="shared" ca="1" si="438"/>
        <v>0.16911097883467407</v>
      </c>
      <c r="F6673">
        <f t="shared" ca="1" si="438"/>
        <v>0.37602681968600038</v>
      </c>
    </row>
    <row r="6674" spans="1:6" ht="15.75" customHeight="1" x14ac:dyDescent="0.2">
      <c r="A6674">
        <v>6673</v>
      </c>
      <c r="B6674" s="47">
        <f ca="1">IF('Inputs and Results'!$C$15='Inputs and Results'!$C$13, 'Inputs and Results'!$C$13, IF(E6674 &lt;= ('Inputs and Results'!$C$14-'Inputs and Results'!$C$13)/('Inputs and Results'!$C$15-'Inputs and Results'!$C$13), 'Inputs and Results'!$C$13 + SQRT(E6674*('Inputs and Results'!$C$15-'Inputs and Results'!$C$13)*('Inputs and Results'!$C$14-'Inputs and Results'!$C$13)), 'Inputs and Results'!$C$15 - SQRT((1-E6674)*('Inputs and Results'!$C$15-'Inputs and Results'!$C$13)*('Inputs and Results'!$C$15-'Inputs and Results'!$C$14))))</f>
        <v>0.53608121216217119</v>
      </c>
      <c r="C6674" s="47">
        <f ca="1">IF('Inputs and Results'!$G$15='Inputs and Results'!$G$13, 'Inputs and Results'!$G$13, IF(F6674 &lt;= ('Inputs and Results'!$G$14-'Inputs and Results'!$G$13)/('Inputs and Results'!$G$15-'Inputs and Results'!$G$13), 'Inputs and Results'!$G$13 + SQRT(F6674*('Inputs and Results'!$G$15-'Inputs and Results'!$G$13)*('Inputs and Results'!$G$14-'Inputs and Results'!$G$13)), 'Inputs and Results'!$G$15 - SQRT((1-F6674)*('Inputs and Results'!$G$15-'Inputs and Results'!$G$13)*('Inputs and Results'!$G$15-'Inputs and Results'!$G$14))))</f>
        <v>686.55408272372188</v>
      </c>
      <c r="D6674">
        <f t="shared" ca="1" si="437"/>
        <v>368.04874488142036</v>
      </c>
      <c r="E6674">
        <f t="shared" ca="1" si="438"/>
        <v>0.325456022993307</v>
      </c>
      <c r="F6674">
        <f t="shared" ca="1" si="438"/>
        <v>0.68920777235752739</v>
      </c>
    </row>
    <row r="6675" spans="1:6" ht="15.75" customHeight="1" x14ac:dyDescent="0.2">
      <c r="A6675">
        <v>6674</v>
      </c>
      <c r="B6675" s="47">
        <f ca="1">IF('Inputs and Results'!$C$15='Inputs and Results'!$C$13, 'Inputs and Results'!$C$13, IF(E6675 &lt;= ('Inputs and Results'!$C$14-'Inputs and Results'!$C$13)/('Inputs and Results'!$C$15-'Inputs and Results'!$C$13), 'Inputs and Results'!$C$13 + SQRT(E6675*('Inputs and Results'!$C$15-'Inputs and Results'!$C$13)*('Inputs and Results'!$C$14-'Inputs and Results'!$C$13)), 'Inputs and Results'!$C$15 - SQRT((1-E6675)*('Inputs and Results'!$C$15-'Inputs and Results'!$C$13)*('Inputs and Results'!$C$15-'Inputs and Results'!$C$14))))</f>
        <v>1.3631188595418193</v>
      </c>
      <c r="C6675" s="47">
        <f ca="1">IF('Inputs and Results'!$G$15='Inputs and Results'!$G$13, 'Inputs and Results'!$G$13, IF(F6675 &lt;= ('Inputs and Results'!$G$14-'Inputs and Results'!$G$13)/('Inputs and Results'!$G$15-'Inputs and Results'!$G$13), 'Inputs and Results'!$G$13 + SQRT(F6675*('Inputs and Results'!$G$15-'Inputs and Results'!$G$13)*('Inputs and Results'!$G$14-'Inputs and Results'!$G$13)), 'Inputs and Results'!$G$15 - SQRT((1-F6675)*('Inputs and Results'!$G$15-'Inputs and Results'!$G$13)*('Inputs and Results'!$G$15-'Inputs and Results'!$G$14))))</f>
        <v>761.03814634017726</v>
      </c>
      <c r="D6675">
        <f t="shared" ca="1" si="437"/>
        <v>1037.3854501070427</v>
      </c>
      <c r="E6675">
        <f t="shared" ca="1" si="438"/>
        <v>0.70229112577914732</v>
      </c>
      <c r="F6675">
        <f t="shared" ca="1" si="438"/>
        <v>0.7728387227586645</v>
      </c>
    </row>
    <row r="6676" spans="1:6" ht="15.75" customHeight="1" x14ac:dyDescent="0.2">
      <c r="A6676">
        <v>6675</v>
      </c>
      <c r="B6676" s="47">
        <f ca="1">IF('Inputs and Results'!$C$15='Inputs and Results'!$C$13, 'Inputs and Results'!$C$13, IF(E6676 &lt;= ('Inputs and Results'!$C$14-'Inputs and Results'!$C$13)/('Inputs and Results'!$C$15-'Inputs and Results'!$C$13), 'Inputs and Results'!$C$13 + SQRT(E6676*('Inputs and Results'!$C$15-'Inputs and Results'!$C$13)*('Inputs and Results'!$C$14-'Inputs and Results'!$C$13)), 'Inputs and Results'!$C$15 - SQRT((1-E6676)*('Inputs and Results'!$C$15-'Inputs and Results'!$C$13)*('Inputs and Results'!$C$15-'Inputs and Results'!$C$14))))</f>
        <v>1.7300047279140973</v>
      </c>
      <c r="C6676" s="47">
        <f ca="1">IF('Inputs and Results'!$G$15='Inputs and Results'!$G$13, 'Inputs and Results'!$G$13, IF(F6676 &lt;= ('Inputs and Results'!$G$14-'Inputs and Results'!$G$13)/('Inputs and Results'!$G$15-'Inputs and Results'!$G$13), 'Inputs and Results'!$G$13 + SQRT(F6676*('Inputs and Results'!$G$15-'Inputs and Results'!$G$13)*('Inputs and Results'!$G$14-'Inputs and Results'!$G$13)), 'Inputs and Results'!$G$15 - SQRT((1-F6676)*('Inputs and Results'!$G$15-'Inputs and Results'!$G$13)*('Inputs and Results'!$G$15-'Inputs and Results'!$G$14))))</f>
        <v>720.44655394880874</v>
      </c>
      <c r="D6676">
        <f t="shared" ca="1" si="437"/>
        <v>1246.375944540858</v>
      </c>
      <c r="E6676">
        <f t="shared" ca="1" si="438"/>
        <v>0.82079022320882822</v>
      </c>
      <c r="F6676">
        <f t="shared" ca="1" si="438"/>
        <v>0.72888423499975508</v>
      </c>
    </row>
    <row r="6677" spans="1:6" ht="15.75" customHeight="1" x14ac:dyDescent="0.2">
      <c r="A6677">
        <v>6676</v>
      </c>
      <c r="B6677" s="47">
        <f ca="1">IF('Inputs and Results'!$C$15='Inputs and Results'!$C$13, 'Inputs and Results'!$C$13, IF(E6677 &lt;= ('Inputs and Results'!$C$14-'Inputs and Results'!$C$13)/('Inputs and Results'!$C$15-'Inputs and Results'!$C$13), 'Inputs and Results'!$C$13 + SQRT(E6677*('Inputs and Results'!$C$15-'Inputs and Results'!$C$13)*('Inputs and Results'!$C$14-'Inputs and Results'!$C$13)), 'Inputs and Results'!$C$15 - SQRT((1-E6677)*('Inputs and Results'!$C$15-'Inputs and Results'!$C$13)*('Inputs and Results'!$C$15-'Inputs and Results'!$C$14))))</f>
        <v>4.7194367190009245E-2</v>
      </c>
      <c r="C6677" s="47">
        <f ca="1">IF('Inputs and Results'!$G$15='Inputs and Results'!$G$13, 'Inputs and Results'!$G$13, IF(F6677 &lt;= ('Inputs and Results'!$G$14-'Inputs and Results'!$G$13)/('Inputs and Results'!$G$15-'Inputs and Results'!$G$13), 'Inputs and Results'!$G$13 + SQRT(F6677*('Inputs and Results'!$G$15-'Inputs and Results'!$G$13)*('Inputs and Results'!$G$14-'Inputs and Results'!$G$13)), 'Inputs and Results'!$G$15 - SQRT((1-F6677)*('Inputs and Results'!$G$15-'Inputs and Results'!$G$13)*('Inputs and Results'!$G$15-'Inputs and Results'!$G$14))))</f>
        <v>281.49044843059346</v>
      </c>
      <c r="D6677">
        <f t="shared" ca="1" si="437"/>
        <v>13.28476358371379</v>
      </c>
      <c r="E6677">
        <f t="shared" ca="1" si="438"/>
        <v>3.121543276062122E-2</v>
      </c>
      <c r="F6677">
        <f t="shared" ca="1" si="438"/>
        <v>5.4008279200931097E-3</v>
      </c>
    </row>
    <row r="6678" spans="1:6" ht="15.75" customHeight="1" x14ac:dyDescent="0.2">
      <c r="A6678">
        <v>6677</v>
      </c>
      <c r="B6678" s="47">
        <f ca="1">IF('Inputs and Results'!$C$15='Inputs and Results'!$C$13, 'Inputs and Results'!$C$13, IF(E6678 &lt;= ('Inputs and Results'!$C$14-'Inputs and Results'!$C$13)/('Inputs and Results'!$C$15-'Inputs and Results'!$C$13), 'Inputs and Results'!$C$13 + SQRT(E6678*('Inputs and Results'!$C$15-'Inputs and Results'!$C$13)*('Inputs and Results'!$C$14-'Inputs and Results'!$C$13)), 'Inputs and Results'!$C$15 - SQRT((1-E6678)*('Inputs and Results'!$C$15-'Inputs and Results'!$C$13)*('Inputs and Results'!$C$15-'Inputs and Results'!$C$14))))</f>
        <v>0.23045863081824791</v>
      </c>
      <c r="C6678" s="47">
        <f ca="1">IF('Inputs and Results'!$G$15='Inputs and Results'!$G$13, 'Inputs and Results'!$G$13, IF(F6678 &lt;= ('Inputs and Results'!$G$14-'Inputs and Results'!$G$13)/('Inputs and Results'!$G$15-'Inputs and Results'!$G$13), 'Inputs and Results'!$G$13 + SQRT(F6678*('Inputs and Results'!$G$15-'Inputs and Results'!$G$13)*('Inputs and Results'!$G$14-'Inputs and Results'!$G$13)), 'Inputs and Results'!$G$15 - SQRT((1-F6678)*('Inputs and Results'!$G$15-'Inputs and Results'!$G$13)*('Inputs and Results'!$G$15-'Inputs and Results'!$G$14))))</f>
        <v>571.94528922112784</v>
      </c>
      <c r="D6678">
        <f t="shared" ca="1" si="437"/>
        <v>131.80972825684793</v>
      </c>
      <c r="E6678">
        <f t="shared" ca="1" si="438"/>
        <v>0.14773784493231845</v>
      </c>
      <c r="F6678">
        <f t="shared" ca="1" si="438"/>
        <v>0.53497564992551316</v>
      </c>
    </row>
    <row r="6679" spans="1:6" ht="15.75" customHeight="1" x14ac:dyDescent="0.2">
      <c r="A6679">
        <v>6678</v>
      </c>
      <c r="B6679" s="47">
        <f ca="1">IF('Inputs and Results'!$C$15='Inputs and Results'!$C$13, 'Inputs and Results'!$C$13, IF(E6679 &lt;= ('Inputs and Results'!$C$14-'Inputs and Results'!$C$13)/('Inputs and Results'!$C$15-'Inputs and Results'!$C$13), 'Inputs and Results'!$C$13 + SQRT(E6679*('Inputs and Results'!$C$15-'Inputs and Results'!$C$13)*('Inputs and Results'!$C$14-'Inputs and Results'!$C$13)), 'Inputs and Results'!$C$15 - SQRT((1-E6679)*('Inputs and Results'!$C$15-'Inputs and Results'!$C$13)*('Inputs and Results'!$C$15-'Inputs and Results'!$C$14))))</f>
        <v>3.3881559257706417E-2</v>
      </c>
      <c r="C6679" s="47">
        <f ca="1">IF('Inputs and Results'!$G$15='Inputs and Results'!$G$13, 'Inputs and Results'!$G$13, IF(F6679 &lt;= ('Inputs and Results'!$G$14-'Inputs and Results'!$G$13)/('Inputs and Results'!$G$15-'Inputs and Results'!$G$13), 'Inputs and Results'!$G$13 + SQRT(F6679*('Inputs and Results'!$G$15-'Inputs and Results'!$G$13)*('Inputs and Results'!$G$14-'Inputs and Results'!$G$13)), 'Inputs and Results'!$G$15 - SQRT((1-F6679)*('Inputs and Results'!$G$15-'Inputs and Results'!$G$13)*('Inputs and Results'!$G$15-'Inputs and Results'!$G$14))))</f>
        <v>1047.2758353215199</v>
      </c>
      <c r="D6679">
        <f t="shared" ca="1" si="437"/>
        <v>35.483338273610066</v>
      </c>
      <c r="E6679">
        <f t="shared" ca="1" si="438"/>
        <v>2.2460155054278341E-2</v>
      </c>
      <c r="F6679">
        <f t="shared" ca="1" si="438"/>
        <v>0.97250230715475972</v>
      </c>
    </row>
    <row r="6680" spans="1:6" ht="15.75" customHeight="1" x14ac:dyDescent="0.2">
      <c r="A6680">
        <v>6679</v>
      </c>
      <c r="B6680" s="47">
        <f ca="1">IF('Inputs and Results'!$C$15='Inputs and Results'!$C$13, 'Inputs and Results'!$C$13, IF(E6680 &lt;= ('Inputs and Results'!$C$14-'Inputs and Results'!$C$13)/('Inputs and Results'!$C$15-'Inputs and Results'!$C$13), 'Inputs and Results'!$C$13 + SQRT(E6680*('Inputs and Results'!$C$15-'Inputs and Results'!$C$13)*('Inputs and Results'!$C$14-'Inputs and Results'!$C$13)), 'Inputs and Results'!$C$15 - SQRT((1-E6680)*('Inputs and Results'!$C$15-'Inputs and Results'!$C$13)*('Inputs and Results'!$C$15-'Inputs and Results'!$C$14))))</f>
        <v>1.8349699452006902</v>
      </c>
      <c r="C6680" s="47">
        <f ca="1">IF('Inputs and Results'!$G$15='Inputs and Results'!$G$13, 'Inputs and Results'!$G$13, IF(F6680 &lt;= ('Inputs and Results'!$G$14-'Inputs and Results'!$G$13)/('Inputs and Results'!$G$15-'Inputs and Results'!$G$13), 'Inputs and Results'!$G$13 + SQRT(F6680*('Inputs and Results'!$G$15-'Inputs and Results'!$G$13)*('Inputs and Results'!$G$14-'Inputs and Results'!$G$13)), 'Inputs and Results'!$G$15 - SQRT((1-F6680)*('Inputs and Results'!$G$15-'Inputs and Results'!$G$13)*('Inputs and Results'!$G$15-'Inputs and Results'!$G$14))))</f>
        <v>726.9090390207125</v>
      </c>
      <c r="D6680">
        <f t="shared" ca="1" si="437"/>
        <v>1333.8562394977232</v>
      </c>
      <c r="E6680">
        <f t="shared" ca="1" si="438"/>
        <v>0.84918944126825746</v>
      </c>
      <c r="F6680">
        <f t="shared" ca="1" si="438"/>
        <v>0.73614213724601174</v>
      </c>
    </row>
    <row r="6681" spans="1:6" ht="15.75" customHeight="1" x14ac:dyDescent="0.2">
      <c r="A6681">
        <v>6680</v>
      </c>
      <c r="B6681" s="47">
        <f ca="1">IF('Inputs and Results'!$C$15='Inputs and Results'!$C$13, 'Inputs and Results'!$C$13, IF(E6681 &lt;= ('Inputs and Results'!$C$14-'Inputs and Results'!$C$13)/('Inputs and Results'!$C$15-'Inputs and Results'!$C$13), 'Inputs and Results'!$C$13 + SQRT(E6681*('Inputs and Results'!$C$15-'Inputs and Results'!$C$13)*('Inputs and Results'!$C$14-'Inputs and Results'!$C$13)), 'Inputs and Results'!$C$15 - SQRT((1-E6681)*('Inputs and Results'!$C$15-'Inputs and Results'!$C$13)*('Inputs and Results'!$C$15-'Inputs and Results'!$C$14))))</f>
        <v>0.80367789173790172</v>
      </c>
      <c r="C6681" s="47">
        <f ca="1">IF('Inputs and Results'!$G$15='Inputs and Results'!$G$13, 'Inputs and Results'!$G$13, IF(F6681 &lt;= ('Inputs and Results'!$G$14-'Inputs and Results'!$G$13)/('Inputs and Results'!$G$15-'Inputs and Results'!$G$13), 'Inputs and Results'!$G$13 + SQRT(F6681*('Inputs and Results'!$G$15-'Inputs and Results'!$G$13)*('Inputs and Results'!$G$14-'Inputs and Results'!$G$13)), 'Inputs and Results'!$G$15 - SQRT((1-F6681)*('Inputs and Results'!$G$15-'Inputs and Results'!$G$13)*('Inputs and Results'!$G$15-'Inputs and Results'!$G$14))))</f>
        <v>508.24044319486165</v>
      </c>
      <c r="D6681">
        <f t="shared" ca="1" si="437"/>
        <v>408.4616078827832</v>
      </c>
      <c r="E6681">
        <f t="shared" ca="1" si="438"/>
        <v>0.46401879963990356</v>
      </c>
      <c r="F6681">
        <f t="shared" ca="1" si="438"/>
        <v>0.43585456912452769</v>
      </c>
    </row>
    <row r="6682" spans="1:6" ht="15.75" customHeight="1" x14ac:dyDescent="0.2">
      <c r="A6682">
        <v>6681</v>
      </c>
      <c r="B6682" s="47">
        <f ca="1">IF('Inputs and Results'!$C$15='Inputs and Results'!$C$13, 'Inputs and Results'!$C$13, IF(E6682 &lt;= ('Inputs and Results'!$C$14-'Inputs and Results'!$C$13)/('Inputs and Results'!$C$15-'Inputs and Results'!$C$13), 'Inputs and Results'!$C$13 + SQRT(E6682*('Inputs and Results'!$C$15-'Inputs and Results'!$C$13)*('Inputs and Results'!$C$14-'Inputs and Results'!$C$13)), 'Inputs and Results'!$C$15 - SQRT((1-E6682)*('Inputs and Results'!$C$15-'Inputs and Results'!$C$13)*('Inputs and Results'!$C$15-'Inputs and Results'!$C$14))))</f>
        <v>1.2248748446917108</v>
      </c>
      <c r="C6682" s="47">
        <f ca="1">IF('Inputs and Results'!$G$15='Inputs and Results'!$G$13, 'Inputs and Results'!$G$13, IF(F6682 &lt;= ('Inputs and Results'!$G$14-'Inputs and Results'!$G$13)/('Inputs and Results'!$G$15-'Inputs and Results'!$G$13), 'Inputs and Results'!$G$13 + SQRT(F6682*('Inputs and Results'!$G$15-'Inputs and Results'!$G$13)*('Inputs and Results'!$G$14-'Inputs and Results'!$G$13)), 'Inputs and Results'!$G$15 - SQRT((1-F6682)*('Inputs and Results'!$G$15-'Inputs and Results'!$G$13)*('Inputs and Results'!$G$15-'Inputs and Results'!$G$14))))</f>
        <v>564.69818725253742</v>
      </c>
      <c r="D6682">
        <f t="shared" ca="1" si="437"/>
        <v>691.68460440864237</v>
      </c>
      <c r="E6682">
        <f t="shared" ref="E6682:F6701" ca="1" si="439">RAND()</f>
        <v>0.64988118699908026</v>
      </c>
      <c r="F6682">
        <f t="shared" ca="1" si="439"/>
        <v>0.52418193263446111</v>
      </c>
    </row>
    <row r="6683" spans="1:6" ht="15.75" customHeight="1" x14ac:dyDescent="0.2">
      <c r="A6683">
        <v>6682</v>
      </c>
      <c r="B6683" s="47">
        <f ca="1">IF('Inputs and Results'!$C$15='Inputs and Results'!$C$13, 'Inputs and Results'!$C$13, IF(E6683 &lt;= ('Inputs and Results'!$C$14-'Inputs and Results'!$C$13)/('Inputs and Results'!$C$15-'Inputs and Results'!$C$13), 'Inputs and Results'!$C$13 + SQRT(E6683*('Inputs and Results'!$C$15-'Inputs and Results'!$C$13)*('Inputs and Results'!$C$14-'Inputs and Results'!$C$13)), 'Inputs and Results'!$C$15 - SQRT((1-E6683)*('Inputs and Results'!$C$15-'Inputs and Results'!$C$13)*('Inputs and Results'!$C$15-'Inputs and Results'!$C$14))))</f>
        <v>3.0000774660326357E-2</v>
      </c>
      <c r="C6683" s="47">
        <f ca="1">IF('Inputs and Results'!$G$15='Inputs and Results'!$G$13, 'Inputs and Results'!$G$13, IF(F6683 &lt;= ('Inputs and Results'!$G$14-'Inputs and Results'!$G$13)/('Inputs and Results'!$G$15-'Inputs and Results'!$G$13), 'Inputs and Results'!$G$13 + SQRT(F6683*('Inputs and Results'!$G$15-'Inputs and Results'!$G$13)*('Inputs and Results'!$G$14-'Inputs and Results'!$G$13)), 'Inputs and Results'!$G$15 - SQRT((1-F6683)*('Inputs and Results'!$G$15-'Inputs and Results'!$G$13)*('Inputs and Results'!$G$15-'Inputs and Results'!$G$14))))</f>
        <v>1094.8362416981115</v>
      </c>
      <c r="D6683">
        <f t="shared" ca="1" si="437"/>
        <v>32.845935377143647</v>
      </c>
      <c r="E6683">
        <f t="shared" ca="1" si="439"/>
        <v>1.9900511275748878E-2</v>
      </c>
      <c r="F6683">
        <f t="shared" ca="1" si="439"/>
        <v>0.9869619411698114</v>
      </c>
    </row>
    <row r="6684" spans="1:6" ht="15.75" customHeight="1" x14ac:dyDescent="0.2">
      <c r="A6684">
        <v>6683</v>
      </c>
      <c r="B6684" s="47">
        <f ca="1">IF('Inputs and Results'!$C$15='Inputs and Results'!$C$13, 'Inputs and Results'!$C$13, IF(E6684 &lt;= ('Inputs and Results'!$C$14-'Inputs and Results'!$C$13)/('Inputs and Results'!$C$15-'Inputs and Results'!$C$13), 'Inputs and Results'!$C$13 + SQRT(E6684*('Inputs and Results'!$C$15-'Inputs and Results'!$C$13)*('Inputs and Results'!$C$14-'Inputs and Results'!$C$13)), 'Inputs and Results'!$C$15 - SQRT((1-E6684)*('Inputs and Results'!$C$15-'Inputs and Results'!$C$13)*('Inputs and Results'!$C$15-'Inputs and Results'!$C$14))))</f>
        <v>0.1842299913690435</v>
      </c>
      <c r="C6684" s="47">
        <f ca="1">IF('Inputs and Results'!$G$15='Inputs and Results'!$G$13, 'Inputs and Results'!$G$13, IF(F6684 &lt;= ('Inputs and Results'!$G$14-'Inputs and Results'!$G$13)/('Inputs and Results'!$G$15-'Inputs and Results'!$G$13), 'Inputs and Results'!$G$13 + SQRT(F6684*('Inputs and Results'!$G$15-'Inputs and Results'!$G$13)*('Inputs and Results'!$G$14-'Inputs and Results'!$G$13)), 'Inputs and Results'!$G$15 - SQRT((1-F6684)*('Inputs and Results'!$G$15-'Inputs and Results'!$G$13)*('Inputs and Results'!$G$15-'Inputs and Results'!$G$14))))</f>
        <v>620.47270736456983</v>
      </c>
      <c r="D6684">
        <f t="shared" ca="1" si="437"/>
        <v>114.30968152250175</v>
      </c>
      <c r="E6684">
        <f t="shared" ca="1" si="439"/>
        <v>0.11904880649938043</v>
      </c>
      <c r="F6684">
        <f t="shared" ca="1" si="439"/>
        <v>0.60406077646641521</v>
      </c>
    </row>
    <row r="6685" spans="1:6" ht="15.75" customHeight="1" x14ac:dyDescent="0.2">
      <c r="A6685">
        <v>6684</v>
      </c>
      <c r="B6685" s="47">
        <f ca="1">IF('Inputs and Results'!$C$15='Inputs and Results'!$C$13, 'Inputs and Results'!$C$13, IF(E6685 &lt;= ('Inputs and Results'!$C$14-'Inputs and Results'!$C$13)/('Inputs and Results'!$C$15-'Inputs and Results'!$C$13), 'Inputs and Results'!$C$13 + SQRT(E6685*('Inputs and Results'!$C$15-'Inputs and Results'!$C$13)*('Inputs and Results'!$C$14-'Inputs and Results'!$C$13)), 'Inputs and Results'!$C$15 - SQRT((1-E6685)*('Inputs and Results'!$C$15-'Inputs and Results'!$C$13)*('Inputs and Results'!$C$15-'Inputs and Results'!$C$14))))</f>
        <v>0.27613548814363886</v>
      </c>
      <c r="C6685" s="47">
        <f ca="1">IF('Inputs and Results'!$G$15='Inputs and Results'!$G$13, 'Inputs and Results'!$G$13, IF(F6685 &lt;= ('Inputs and Results'!$G$14-'Inputs and Results'!$G$13)/('Inputs and Results'!$G$15-'Inputs and Results'!$G$13), 'Inputs and Results'!$G$13 + SQRT(F6685*('Inputs and Results'!$G$15-'Inputs and Results'!$G$13)*('Inputs and Results'!$G$14-'Inputs and Results'!$G$13)), 'Inputs and Results'!$G$15 - SQRT((1-F6685)*('Inputs and Results'!$G$15-'Inputs and Results'!$G$13)*('Inputs and Results'!$G$15-'Inputs and Results'!$G$14))))</f>
        <v>548.29684380854826</v>
      </c>
      <c r="D6685">
        <f t="shared" ca="1" si="437"/>
        <v>151.40421661268999</v>
      </c>
      <c r="E6685">
        <f t="shared" ca="1" si="439"/>
        <v>0.17561801344994521</v>
      </c>
      <c r="F6685">
        <f t="shared" ca="1" si="439"/>
        <v>0.4992967755745128</v>
      </c>
    </row>
    <row r="6686" spans="1:6" ht="15.75" customHeight="1" x14ac:dyDescent="0.2">
      <c r="A6686">
        <v>6685</v>
      </c>
      <c r="B6686" s="47">
        <f ca="1">IF('Inputs and Results'!$C$15='Inputs and Results'!$C$13, 'Inputs and Results'!$C$13, IF(E6686 &lt;= ('Inputs and Results'!$C$14-'Inputs and Results'!$C$13)/('Inputs and Results'!$C$15-'Inputs and Results'!$C$13), 'Inputs and Results'!$C$13 + SQRT(E6686*('Inputs and Results'!$C$15-'Inputs and Results'!$C$13)*('Inputs and Results'!$C$14-'Inputs and Results'!$C$13)), 'Inputs and Results'!$C$15 - SQRT((1-E6686)*('Inputs and Results'!$C$15-'Inputs and Results'!$C$13)*('Inputs and Results'!$C$15-'Inputs and Results'!$C$14))))</f>
        <v>2.2397426443752657</v>
      </c>
      <c r="C6686" s="47">
        <f ca="1">IF('Inputs and Results'!$G$15='Inputs and Results'!$G$13, 'Inputs and Results'!$G$13, IF(F6686 &lt;= ('Inputs and Results'!$G$14-'Inputs and Results'!$G$13)/('Inputs and Results'!$G$15-'Inputs and Results'!$G$13), 'Inputs and Results'!$G$13 + SQRT(F6686*('Inputs and Results'!$G$15-'Inputs and Results'!$G$13)*('Inputs and Results'!$G$14-'Inputs and Results'!$G$13)), 'Inputs and Results'!$G$15 - SQRT((1-F6686)*('Inputs and Results'!$G$15-'Inputs and Results'!$G$13)*('Inputs and Results'!$G$15-'Inputs and Results'!$G$14))))</f>
        <v>575.22238728663331</v>
      </c>
      <c r="D6686">
        <f t="shared" ca="1" si="437"/>
        <v>1288.3501108052174</v>
      </c>
      <c r="E6686">
        <f t="shared" ca="1" si="439"/>
        <v>0.9357787503576096</v>
      </c>
      <c r="F6686">
        <f t="shared" ca="1" si="439"/>
        <v>0.53981584791608328</v>
      </c>
    </row>
    <row r="6687" spans="1:6" ht="15.75" customHeight="1" x14ac:dyDescent="0.2">
      <c r="A6687">
        <v>6686</v>
      </c>
      <c r="B6687" s="47">
        <f ca="1">IF('Inputs and Results'!$C$15='Inputs and Results'!$C$13, 'Inputs and Results'!$C$13, IF(E6687 &lt;= ('Inputs and Results'!$C$14-'Inputs and Results'!$C$13)/('Inputs and Results'!$C$15-'Inputs and Results'!$C$13), 'Inputs and Results'!$C$13 + SQRT(E6687*('Inputs and Results'!$C$15-'Inputs and Results'!$C$13)*('Inputs and Results'!$C$14-'Inputs and Results'!$C$13)), 'Inputs and Results'!$C$15 - SQRT((1-E6687)*('Inputs and Results'!$C$15-'Inputs and Results'!$C$13)*('Inputs and Results'!$C$15-'Inputs and Results'!$C$14))))</f>
        <v>0.39352506491704053</v>
      </c>
      <c r="C6687" s="47">
        <f ca="1">IF('Inputs and Results'!$G$15='Inputs and Results'!$G$13, 'Inputs and Results'!$G$13, IF(F6687 &lt;= ('Inputs and Results'!$G$14-'Inputs and Results'!$G$13)/('Inputs and Results'!$G$15-'Inputs and Results'!$G$13), 'Inputs and Results'!$G$13 + SQRT(F6687*('Inputs and Results'!$G$15-'Inputs and Results'!$G$13)*('Inputs and Results'!$G$14-'Inputs and Results'!$G$13)), 'Inputs and Results'!$G$15 - SQRT((1-F6687)*('Inputs and Results'!$G$15-'Inputs and Results'!$G$13)*('Inputs and Results'!$G$15-'Inputs and Results'!$G$14))))</f>
        <v>661.70538605909007</v>
      </c>
      <c r="D6687">
        <f t="shared" ca="1" si="437"/>
        <v>260.39765500485879</v>
      </c>
      <c r="E6687">
        <f t="shared" ca="1" si="439"/>
        <v>0.2451431569760314</v>
      </c>
      <c r="F6687">
        <f t="shared" ca="1" si="439"/>
        <v>0.65839768250085384</v>
      </c>
    </row>
    <row r="6688" spans="1:6" ht="15.75" customHeight="1" x14ac:dyDescent="0.2">
      <c r="A6688">
        <v>6687</v>
      </c>
      <c r="B6688" s="47">
        <f ca="1">IF('Inputs and Results'!$C$15='Inputs and Results'!$C$13, 'Inputs and Results'!$C$13, IF(E6688 &lt;= ('Inputs and Results'!$C$14-'Inputs and Results'!$C$13)/('Inputs and Results'!$C$15-'Inputs and Results'!$C$13), 'Inputs and Results'!$C$13 + SQRT(E6688*('Inputs and Results'!$C$15-'Inputs and Results'!$C$13)*('Inputs and Results'!$C$14-'Inputs and Results'!$C$13)), 'Inputs and Results'!$C$15 - SQRT((1-E6688)*('Inputs and Results'!$C$15-'Inputs and Results'!$C$13)*('Inputs and Results'!$C$15-'Inputs and Results'!$C$14))))</f>
        <v>1.2850180787246601</v>
      </c>
      <c r="C6688" s="47">
        <f ca="1">IF('Inputs and Results'!$G$15='Inputs and Results'!$G$13, 'Inputs and Results'!$G$13, IF(F6688 &lt;= ('Inputs and Results'!$G$14-'Inputs and Results'!$G$13)/('Inputs and Results'!$G$15-'Inputs and Results'!$G$13), 'Inputs and Results'!$G$13 + SQRT(F6688*('Inputs and Results'!$G$15-'Inputs and Results'!$G$13)*('Inputs and Results'!$G$14-'Inputs and Results'!$G$13)), 'Inputs and Results'!$G$15 - SQRT((1-F6688)*('Inputs and Results'!$G$15-'Inputs and Results'!$G$13)*('Inputs and Results'!$G$15-'Inputs and Results'!$G$14))))</f>
        <v>360.42918422136722</v>
      </c>
      <c r="D6688">
        <f t="shared" ca="1" si="437"/>
        <v>463.15801782443788</v>
      </c>
      <c r="E6688">
        <f t="shared" ca="1" si="439"/>
        <v>0.67320411218874932</v>
      </c>
      <c r="F6688">
        <f t="shared" ca="1" si="439"/>
        <v>0.16901074729092458</v>
      </c>
    </row>
    <row r="6689" spans="1:6" ht="15.75" customHeight="1" x14ac:dyDescent="0.2">
      <c r="A6689">
        <v>6688</v>
      </c>
      <c r="B6689" s="47">
        <f ca="1">IF('Inputs and Results'!$C$15='Inputs and Results'!$C$13, 'Inputs and Results'!$C$13, IF(E6689 &lt;= ('Inputs and Results'!$C$14-'Inputs and Results'!$C$13)/('Inputs and Results'!$C$15-'Inputs and Results'!$C$13), 'Inputs and Results'!$C$13 + SQRT(E6689*('Inputs and Results'!$C$15-'Inputs and Results'!$C$13)*('Inputs and Results'!$C$14-'Inputs and Results'!$C$13)), 'Inputs and Results'!$C$15 - SQRT((1-E6689)*('Inputs and Results'!$C$15-'Inputs and Results'!$C$13)*('Inputs and Results'!$C$15-'Inputs and Results'!$C$14))))</f>
        <v>0.63692623453978259</v>
      </c>
      <c r="C6689" s="47">
        <f ca="1">IF('Inputs and Results'!$G$15='Inputs and Results'!$G$13, 'Inputs and Results'!$G$13, IF(F6689 &lt;= ('Inputs and Results'!$G$14-'Inputs and Results'!$G$13)/('Inputs and Results'!$G$15-'Inputs and Results'!$G$13), 'Inputs and Results'!$G$13 + SQRT(F6689*('Inputs and Results'!$G$15-'Inputs and Results'!$G$13)*('Inputs and Results'!$G$14-'Inputs and Results'!$G$13)), 'Inputs and Results'!$G$15 - SQRT((1-F6689)*('Inputs and Results'!$G$15-'Inputs and Results'!$G$13)*('Inputs and Results'!$G$15-'Inputs and Results'!$G$14))))</f>
        <v>703.08363581990056</v>
      </c>
      <c r="D6689">
        <f t="shared" ca="1" si="437"/>
        <v>447.81241272930907</v>
      </c>
      <c r="E6689">
        <f t="shared" ca="1" si="439"/>
        <v>0.37954248655485223</v>
      </c>
      <c r="F6689">
        <f t="shared" ca="1" si="439"/>
        <v>0.70889656006963908</v>
      </c>
    </row>
    <row r="6690" spans="1:6" ht="15.75" customHeight="1" x14ac:dyDescent="0.2">
      <c r="A6690">
        <v>6689</v>
      </c>
      <c r="B6690" s="47">
        <f ca="1">IF('Inputs and Results'!$C$15='Inputs and Results'!$C$13, 'Inputs and Results'!$C$13, IF(E6690 &lt;= ('Inputs and Results'!$C$14-'Inputs and Results'!$C$13)/('Inputs and Results'!$C$15-'Inputs and Results'!$C$13), 'Inputs and Results'!$C$13 + SQRT(E6690*('Inputs and Results'!$C$15-'Inputs and Results'!$C$13)*('Inputs and Results'!$C$14-'Inputs and Results'!$C$13)), 'Inputs and Results'!$C$15 - SQRT((1-E6690)*('Inputs and Results'!$C$15-'Inputs and Results'!$C$13)*('Inputs and Results'!$C$15-'Inputs and Results'!$C$14))))</f>
        <v>0.67633961321693592</v>
      </c>
      <c r="C6690" s="47">
        <f ca="1">IF('Inputs and Results'!$G$15='Inputs and Results'!$G$13, 'Inputs and Results'!$G$13, IF(F6690 &lt;= ('Inputs and Results'!$G$14-'Inputs and Results'!$G$13)/('Inputs and Results'!$G$15-'Inputs and Results'!$G$13), 'Inputs and Results'!$G$13 + SQRT(F6690*('Inputs and Results'!$G$15-'Inputs and Results'!$G$13)*('Inputs and Results'!$G$14-'Inputs and Results'!$G$13)), 'Inputs and Results'!$G$15 - SQRT((1-F6690)*('Inputs and Results'!$G$15-'Inputs and Results'!$G$13)*('Inputs and Results'!$G$15-'Inputs and Results'!$G$14))))</f>
        <v>309.95277967940933</v>
      </c>
      <c r="D6690">
        <f t="shared" ca="1" si="437"/>
        <v>209.63334312388585</v>
      </c>
      <c r="E6690">
        <f t="shared" ca="1" si="439"/>
        <v>0.40006693409946459</v>
      </c>
      <c r="F6690">
        <f t="shared" ca="1" si="439"/>
        <v>6.6086107131805627E-2</v>
      </c>
    </row>
    <row r="6691" spans="1:6" ht="15.75" customHeight="1" x14ac:dyDescent="0.2">
      <c r="A6691">
        <v>6690</v>
      </c>
      <c r="B6691" s="47">
        <f ca="1">IF('Inputs and Results'!$C$15='Inputs and Results'!$C$13, 'Inputs and Results'!$C$13, IF(E6691 &lt;= ('Inputs and Results'!$C$14-'Inputs and Results'!$C$13)/('Inputs and Results'!$C$15-'Inputs and Results'!$C$13), 'Inputs and Results'!$C$13 + SQRT(E6691*('Inputs and Results'!$C$15-'Inputs and Results'!$C$13)*('Inputs and Results'!$C$14-'Inputs and Results'!$C$13)), 'Inputs and Results'!$C$15 - SQRT((1-E6691)*('Inputs and Results'!$C$15-'Inputs and Results'!$C$13)*('Inputs and Results'!$C$15-'Inputs and Results'!$C$14))))</f>
        <v>1.0146503904785686</v>
      </c>
      <c r="C6691" s="47">
        <f ca="1">IF('Inputs and Results'!$G$15='Inputs and Results'!$G$13, 'Inputs and Results'!$G$13, IF(F6691 &lt;= ('Inputs and Results'!$G$14-'Inputs and Results'!$G$13)/('Inputs and Results'!$G$15-'Inputs and Results'!$G$13), 'Inputs and Results'!$G$13 + SQRT(F6691*('Inputs and Results'!$G$15-'Inputs and Results'!$G$13)*('Inputs and Results'!$G$14-'Inputs and Results'!$G$13)), 'Inputs and Results'!$G$15 - SQRT((1-F6691)*('Inputs and Results'!$G$15-'Inputs and Results'!$G$13)*('Inputs and Results'!$G$15-'Inputs and Results'!$G$14))))</f>
        <v>589.13633827237311</v>
      </c>
      <c r="D6691">
        <f t="shared" ca="1" si="437"/>
        <v>597.76741567317742</v>
      </c>
      <c r="E6691">
        <f t="shared" ca="1" si="439"/>
        <v>0.56204299199701113</v>
      </c>
      <c r="F6691">
        <f t="shared" ca="1" si="439"/>
        <v>0.56008444154516868</v>
      </c>
    </row>
    <row r="6692" spans="1:6" ht="15.75" customHeight="1" x14ac:dyDescent="0.2">
      <c r="A6692">
        <v>6691</v>
      </c>
      <c r="B6692" s="47">
        <f ca="1">IF('Inputs and Results'!$C$15='Inputs and Results'!$C$13, 'Inputs and Results'!$C$13, IF(E6692 &lt;= ('Inputs and Results'!$C$14-'Inputs and Results'!$C$13)/('Inputs and Results'!$C$15-'Inputs and Results'!$C$13), 'Inputs and Results'!$C$13 + SQRT(E6692*('Inputs and Results'!$C$15-'Inputs and Results'!$C$13)*('Inputs and Results'!$C$14-'Inputs and Results'!$C$13)), 'Inputs and Results'!$C$15 - SQRT((1-E6692)*('Inputs and Results'!$C$15-'Inputs and Results'!$C$13)*('Inputs and Results'!$C$15-'Inputs and Results'!$C$14))))</f>
        <v>1.3736406757952297</v>
      </c>
      <c r="C6692" s="47">
        <f ca="1">IF('Inputs and Results'!$G$15='Inputs and Results'!$G$13, 'Inputs and Results'!$G$13, IF(F6692 &lt;= ('Inputs and Results'!$G$14-'Inputs and Results'!$G$13)/('Inputs and Results'!$G$15-'Inputs and Results'!$G$13), 'Inputs and Results'!$G$13 + SQRT(F6692*('Inputs and Results'!$G$15-'Inputs and Results'!$G$13)*('Inputs and Results'!$G$14-'Inputs and Results'!$G$13)), 'Inputs and Results'!$G$15 - SQRT((1-F6692)*('Inputs and Results'!$G$15-'Inputs and Results'!$G$13)*('Inputs and Results'!$G$15-'Inputs and Results'!$G$14))))</f>
        <v>712.44247592882675</v>
      </c>
      <c r="D6692">
        <f t="shared" ca="1" si="437"/>
        <v>978.63996410010031</v>
      </c>
      <c r="E6692">
        <f t="shared" ca="1" si="439"/>
        <v>0.70610614984135589</v>
      </c>
      <c r="F6692">
        <f t="shared" ca="1" si="439"/>
        <v>0.71975848929913466</v>
      </c>
    </row>
    <row r="6693" spans="1:6" ht="15.75" customHeight="1" x14ac:dyDescent="0.2">
      <c r="A6693">
        <v>6692</v>
      </c>
      <c r="B6693" s="47">
        <f ca="1">IF('Inputs and Results'!$C$15='Inputs and Results'!$C$13, 'Inputs and Results'!$C$13, IF(E6693 &lt;= ('Inputs and Results'!$C$14-'Inputs and Results'!$C$13)/('Inputs and Results'!$C$15-'Inputs and Results'!$C$13), 'Inputs and Results'!$C$13 + SQRT(E6693*('Inputs and Results'!$C$15-'Inputs and Results'!$C$13)*('Inputs and Results'!$C$14-'Inputs and Results'!$C$13)), 'Inputs and Results'!$C$15 - SQRT((1-E6693)*('Inputs and Results'!$C$15-'Inputs and Results'!$C$13)*('Inputs and Results'!$C$15-'Inputs and Results'!$C$14))))</f>
        <v>0.63801492360256296</v>
      </c>
      <c r="C6693" s="47">
        <f ca="1">IF('Inputs and Results'!$G$15='Inputs and Results'!$G$13, 'Inputs and Results'!$G$13, IF(F6693 &lt;= ('Inputs and Results'!$G$14-'Inputs and Results'!$G$13)/('Inputs and Results'!$G$15-'Inputs and Results'!$G$13), 'Inputs and Results'!$G$13 + SQRT(F6693*('Inputs and Results'!$G$15-'Inputs and Results'!$G$13)*('Inputs and Results'!$G$14-'Inputs and Results'!$G$13)), 'Inputs and Results'!$G$15 - SQRT((1-F6693)*('Inputs and Results'!$G$15-'Inputs and Results'!$G$13)*('Inputs and Results'!$G$15-'Inputs and Results'!$G$14))))</f>
        <v>468.54515958868194</v>
      </c>
      <c r="D6693">
        <f t="shared" ca="1" si="437"/>
        <v>298.93880419932356</v>
      </c>
      <c r="E6693">
        <f t="shared" ca="1" si="439"/>
        <v>0.38011405543064358</v>
      </c>
      <c r="F6693">
        <f t="shared" ca="1" si="439"/>
        <v>0.36925215409164769</v>
      </c>
    </row>
    <row r="6694" spans="1:6" ht="15.75" customHeight="1" x14ac:dyDescent="0.2">
      <c r="A6694">
        <v>6693</v>
      </c>
      <c r="B6694" s="47">
        <f ca="1">IF('Inputs and Results'!$C$15='Inputs and Results'!$C$13, 'Inputs and Results'!$C$13, IF(E6694 &lt;= ('Inputs and Results'!$C$14-'Inputs and Results'!$C$13)/('Inputs and Results'!$C$15-'Inputs and Results'!$C$13), 'Inputs and Results'!$C$13 + SQRT(E6694*('Inputs and Results'!$C$15-'Inputs and Results'!$C$13)*('Inputs and Results'!$C$14-'Inputs and Results'!$C$13)), 'Inputs and Results'!$C$15 - SQRT((1-E6694)*('Inputs and Results'!$C$15-'Inputs and Results'!$C$13)*('Inputs and Results'!$C$15-'Inputs and Results'!$C$14))))</f>
        <v>1.2715071328535847</v>
      </c>
      <c r="C6694" s="47">
        <f ca="1">IF('Inputs and Results'!$G$15='Inputs and Results'!$G$13, 'Inputs and Results'!$G$13, IF(F6694 &lt;= ('Inputs and Results'!$G$14-'Inputs and Results'!$G$13)/('Inputs and Results'!$G$15-'Inputs and Results'!$G$13), 'Inputs and Results'!$G$13 + SQRT(F6694*('Inputs and Results'!$G$15-'Inputs and Results'!$G$13)*('Inputs and Results'!$G$14-'Inputs and Results'!$G$13)), 'Inputs and Results'!$G$15 - SQRT((1-F6694)*('Inputs and Results'!$G$15-'Inputs and Results'!$G$13)*('Inputs and Results'!$G$15-'Inputs and Results'!$G$14))))</f>
        <v>838.82386322972604</v>
      </c>
      <c r="D6694">
        <f t="shared" ca="1" si="437"/>
        <v>1066.5705253043964</v>
      </c>
      <c r="E6694">
        <f t="shared" ca="1" si="439"/>
        <v>0.66803471202488496</v>
      </c>
      <c r="F6694">
        <f t="shared" ca="1" si="439"/>
        <v>0.84621327927758783</v>
      </c>
    </row>
    <row r="6695" spans="1:6" ht="15.75" customHeight="1" x14ac:dyDescent="0.2">
      <c r="A6695">
        <v>6694</v>
      </c>
      <c r="B6695" s="47">
        <f ca="1">IF('Inputs and Results'!$C$15='Inputs and Results'!$C$13, 'Inputs and Results'!$C$13, IF(E6695 &lt;= ('Inputs and Results'!$C$14-'Inputs and Results'!$C$13)/('Inputs and Results'!$C$15-'Inputs and Results'!$C$13), 'Inputs and Results'!$C$13 + SQRT(E6695*('Inputs and Results'!$C$15-'Inputs and Results'!$C$13)*('Inputs and Results'!$C$14-'Inputs and Results'!$C$13)), 'Inputs and Results'!$C$15 - SQRT((1-E6695)*('Inputs and Results'!$C$15-'Inputs and Results'!$C$13)*('Inputs and Results'!$C$15-'Inputs and Results'!$C$14))))</f>
        <v>1.2162113520051687</v>
      </c>
      <c r="C6695" s="47">
        <f ca="1">IF('Inputs and Results'!$G$15='Inputs and Results'!$G$13, 'Inputs and Results'!$G$13, IF(F6695 &lt;= ('Inputs and Results'!$G$14-'Inputs and Results'!$G$13)/('Inputs and Results'!$G$15-'Inputs and Results'!$G$13), 'Inputs and Results'!$G$13 + SQRT(F6695*('Inputs and Results'!$G$15-'Inputs and Results'!$G$13)*('Inputs and Results'!$G$14-'Inputs and Results'!$G$13)), 'Inputs and Results'!$G$15 - SQRT((1-F6695)*('Inputs and Results'!$G$15-'Inputs and Results'!$G$13)*('Inputs and Results'!$G$15-'Inputs and Results'!$G$14))))</f>
        <v>849.16105211422882</v>
      </c>
      <c r="D6695">
        <f t="shared" ca="1" si="437"/>
        <v>1032.7593112619777</v>
      </c>
      <c r="E6695">
        <f t="shared" ca="1" si="439"/>
        <v>0.64645533992053017</v>
      </c>
      <c r="F6695">
        <f t="shared" ca="1" si="439"/>
        <v>0.85489033499489553</v>
      </c>
    </row>
    <row r="6696" spans="1:6" ht="15.75" customHeight="1" x14ac:dyDescent="0.2">
      <c r="A6696">
        <v>6695</v>
      </c>
      <c r="B6696" s="47">
        <f ca="1">IF('Inputs and Results'!$C$15='Inputs and Results'!$C$13, 'Inputs and Results'!$C$13, IF(E6696 &lt;= ('Inputs and Results'!$C$14-'Inputs and Results'!$C$13)/('Inputs and Results'!$C$15-'Inputs and Results'!$C$13), 'Inputs and Results'!$C$13 + SQRT(E6696*('Inputs and Results'!$C$15-'Inputs and Results'!$C$13)*('Inputs and Results'!$C$14-'Inputs and Results'!$C$13)), 'Inputs and Results'!$C$15 - SQRT((1-E6696)*('Inputs and Results'!$C$15-'Inputs and Results'!$C$13)*('Inputs and Results'!$C$15-'Inputs and Results'!$C$14))))</f>
        <v>0.59954636727426891</v>
      </c>
      <c r="C6696" s="47">
        <f ca="1">IF('Inputs and Results'!$G$15='Inputs and Results'!$G$13, 'Inputs and Results'!$G$13, IF(F6696 &lt;= ('Inputs and Results'!$G$14-'Inputs and Results'!$G$13)/('Inputs and Results'!$G$15-'Inputs and Results'!$G$13), 'Inputs and Results'!$G$13 + SQRT(F6696*('Inputs and Results'!$G$15-'Inputs and Results'!$G$13)*('Inputs and Results'!$G$14-'Inputs and Results'!$G$13)), 'Inputs and Results'!$G$15 - SQRT((1-F6696)*('Inputs and Results'!$G$15-'Inputs and Results'!$G$13)*('Inputs and Results'!$G$15-'Inputs and Results'!$G$14))))</f>
        <v>950.03325202716962</v>
      </c>
      <c r="D6696">
        <f t="shared" ca="1" si="437"/>
        <v>569.58898504264948</v>
      </c>
      <c r="E6696">
        <f t="shared" ca="1" si="439"/>
        <v>0.35975803968153786</v>
      </c>
      <c r="F6696">
        <f t="shared" ca="1" si="439"/>
        <v>0.92633770933954795</v>
      </c>
    </row>
    <row r="6697" spans="1:6" ht="15.75" customHeight="1" x14ac:dyDescent="0.2">
      <c r="A6697">
        <v>6696</v>
      </c>
      <c r="B6697" s="47">
        <f ca="1">IF('Inputs and Results'!$C$15='Inputs and Results'!$C$13, 'Inputs and Results'!$C$13, IF(E6697 &lt;= ('Inputs and Results'!$C$14-'Inputs and Results'!$C$13)/('Inputs and Results'!$C$15-'Inputs and Results'!$C$13), 'Inputs and Results'!$C$13 + SQRT(E6697*('Inputs and Results'!$C$15-'Inputs and Results'!$C$13)*('Inputs and Results'!$C$14-'Inputs and Results'!$C$13)), 'Inputs and Results'!$C$15 - SQRT((1-E6697)*('Inputs and Results'!$C$15-'Inputs and Results'!$C$13)*('Inputs and Results'!$C$15-'Inputs and Results'!$C$14))))</f>
        <v>0.61486417218578504</v>
      </c>
      <c r="C6697" s="47">
        <f ca="1">IF('Inputs and Results'!$G$15='Inputs and Results'!$G$13, 'Inputs and Results'!$G$13, IF(F6697 &lt;= ('Inputs and Results'!$G$14-'Inputs and Results'!$G$13)/('Inputs and Results'!$G$15-'Inputs and Results'!$G$13), 'Inputs and Results'!$G$13 + SQRT(F6697*('Inputs and Results'!$G$15-'Inputs and Results'!$G$13)*('Inputs and Results'!$G$14-'Inputs and Results'!$G$13)), 'Inputs and Results'!$G$15 - SQRT((1-F6697)*('Inputs and Results'!$G$15-'Inputs and Results'!$G$13)*('Inputs and Results'!$G$15-'Inputs and Results'!$G$14))))</f>
        <v>942.94044806748559</v>
      </c>
      <c r="D6697">
        <f t="shared" ca="1" si="437"/>
        <v>579.78029802150775</v>
      </c>
      <c r="E6697">
        <f t="shared" ca="1" si="439"/>
        <v>0.36790300920855545</v>
      </c>
      <c r="F6697">
        <f t="shared" ca="1" si="439"/>
        <v>0.92209806736558941</v>
      </c>
    </row>
    <row r="6698" spans="1:6" ht="15.75" customHeight="1" x14ac:dyDescent="0.2">
      <c r="A6698">
        <v>6697</v>
      </c>
      <c r="B6698" s="47">
        <f ca="1">IF('Inputs and Results'!$C$15='Inputs and Results'!$C$13, 'Inputs and Results'!$C$13, IF(E6698 &lt;= ('Inputs and Results'!$C$14-'Inputs and Results'!$C$13)/('Inputs and Results'!$C$15-'Inputs and Results'!$C$13), 'Inputs and Results'!$C$13 + SQRT(E6698*('Inputs and Results'!$C$15-'Inputs and Results'!$C$13)*('Inputs and Results'!$C$14-'Inputs and Results'!$C$13)), 'Inputs and Results'!$C$15 - SQRT((1-E6698)*('Inputs and Results'!$C$15-'Inputs and Results'!$C$13)*('Inputs and Results'!$C$15-'Inputs and Results'!$C$14))))</f>
        <v>0.19027863978824655</v>
      </c>
      <c r="C6698" s="47">
        <f ca="1">IF('Inputs and Results'!$G$15='Inputs and Results'!$G$13, 'Inputs and Results'!$G$13, IF(F6698 &lt;= ('Inputs and Results'!$G$14-'Inputs and Results'!$G$13)/('Inputs and Results'!$G$15-'Inputs and Results'!$G$13), 'Inputs and Results'!$G$13 + SQRT(F6698*('Inputs and Results'!$G$15-'Inputs and Results'!$G$13)*('Inputs and Results'!$G$14-'Inputs and Results'!$G$13)), 'Inputs and Results'!$G$15 - SQRT((1-F6698)*('Inputs and Results'!$G$15-'Inputs and Results'!$G$13)*('Inputs and Results'!$G$15-'Inputs and Results'!$G$14))))</f>
        <v>520.67363345882507</v>
      </c>
      <c r="D6698">
        <f t="shared" ca="1" si="437"/>
        <v>99.073070748149291</v>
      </c>
      <c r="E6698">
        <f t="shared" ca="1" si="439"/>
        <v>0.12282954199664609</v>
      </c>
      <c r="F6698">
        <f t="shared" ca="1" si="439"/>
        <v>0.45595141913909532</v>
      </c>
    </row>
    <row r="6699" spans="1:6" ht="15.75" customHeight="1" x14ac:dyDescent="0.2">
      <c r="A6699">
        <v>6698</v>
      </c>
      <c r="B6699" s="47">
        <f ca="1">IF('Inputs and Results'!$C$15='Inputs and Results'!$C$13, 'Inputs and Results'!$C$13, IF(E6699 &lt;= ('Inputs and Results'!$C$14-'Inputs and Results'!$C$13)/('Inputs and Results'!$C$15-'Inputs and Results'!$C$13), 'Inputs and Results'!$C$13 + SQRT(E6699*('Inputs and Results'!$C$15-'Inputs and Results'!$C$13)*('Inputs and Results'!$C$14-'Inputs and Results'!$C$13)), 'Inputs and Results'!$C$15 - SQRT((1-E6699)*('Inputs and Results'!$C$15-'Inputs and Results'!$C$13)*('Inputs and Results'!$C$15-'Inputs and Results'!$C$14))))</f>
        <v>1.4486882245299606</v>
      </c>
      <c r="C6699" s="47">
        <f ca="1">IF('Inputs and Results'!$G$15='Inputs and Results'!$G$13, 'Inputs and Results'!$G$13, IF(F6699 &lt;= ('Inputs and Results'!$G$14-'Inputs and Results'!$G$13)/('Inputs and Results'!$G$15-'Inputs and Results'!$G$13), 'Inputs and Results'!$G$13 + SQRT(F6699*('Inputs and Results'!$G$15-'Inputs and Results'!$G$13)*('Inputs and Results'!$G$14-'Inputs and Results'!$G$13)), 'Inputs and Results'!$G$15 - SQRT((1-F6699)*('Inputs and Results'!$G$15-'Inputs and Results'!$G$13)*('Inputs and Results'!$G$15-'Inputs and Results'!$G$14))))</f>
        <v>746.82007413762017</v>
      </c>
      <c r="D6699">
        <f t="shared" ca="1" si="437"/>
        <v>1081.9094472457625</v>
      </c>
      <c r="E6699">
        <f t="shared" ca="1" si="439"/>
        <v>0.7326035305875549</v>
      </c>
      <c r="F6699">
        <f t="shared" ca="1" si="439"/>
        <v>0.7578847931134759</v>
      </c>
    </row>
    <row r="6700" spans="1:6" ht="15.75" customHeight="1" x14ac:dyDescent="0.2">
      <c r="A6700">
        <v>6699</v>
      </c>
      <c r="B6700" s="47">
        <f ca="1">IF('Inputs and Results'!$C$15='Inputs and Results'!$C$13, 'Inputs and Results'!$C$13, IF(E6700 &lt;= ('Inputs and Results'!$C$14-'Inputs and Results'!$C$13)/('Inputs and Results'!$C$15-'Inputs and Results'!$C$13), 'Inputs and Results'!$C$13 + SQRT(E6700*('Inputs and Results'!$C$15-'Inputs and Results'!$C$13)*('Inputs and Results'!$C$14-'Inputs and Results'!$C$13)), 'Inputs and Results'!$C$15 - SQRT((1-E6700)*('Inputs and Results'!$C$15-'Inputs and Results'!$C$13)*('Inputs and Results'!$C$15-'Inputs and Results'!$C$14))))</f>
        <v>1.1047048036472416</v>
      </c>
      <c r="C6700" s="47">
        <f ca="1">IF('Inputs and Results'!$G$15='Inputs and Results'!$G$13, 'Inputs and Results'!$G$13, IF(F6700 &lt;= ('Inputs and Results'!$G$14-'Inputs and Results'!$G$13)/('Inputs and Results'!$G$15-'Inputs and Results'!$G$13), 'Inputs and Results'!$G$13 + SQRT(F6700*('Inputs and Results'!$G$15-'Inputs and Results'!$G$13)*('Inputs and Results'!$G$14-'Inputs and Results'!$G$13)), 'Inputs and Results'!$G$15 - SQRT((1-F6700)*('Inputs and Results'!$G$15-'Inputs and Results'!$G$13)*('Inputs and Results'!$G$15-'Inputs and Results'!$G$14))))</f>
        <v>374.71405297896638</v>
      </c>
      <c r="D6700">
        <f t="shared" ca="1" si="437"/>
        <v>413.94841431999112</v>
      </c>
      <c r="E6700">
        <f t="shared" ca="1" si="439"/>
        <v>0.60087290207579536</v>
      </c>
      <c r="F6700">
        <f t="shared" ca="1" si="439"/>
        <v>0.19704789753100316</v>
      </c>
    </row>
    <row r="6701" spans="1:6" ht="15.75" customHeight="1" x14ac:dyDescent="0.2">
      <c r="A6701">
        <v>6700</v>
      </c>
      <c r="B6701" s="47">
        <f ca="1">IF('Inputs and Results'!$C$15='Inputs and Results'!$C$13, 'Inputs and Results'!$C$13, IF(E6701 &lt;= ('Inputs and Results'!$C$14-'Inputs and Results'!$C$13)/('Inputs and Results'!$C$15-'Inputs and Results'!$C$13), 'Inputs and Results'!$C$13 + SQRT(E6701*('Inputs and Results'!$C$15-'Inputs and Results'!$C$13)*('Inputs and Results'!$C$14-'Inputs and Results'!$C$13)), 'Inputs and Results'!$C$15 - SQRT((1-E6701)*('Inputs and Results'!$C$15-'Inputs and Results'!$C$13)*('Inputs and Results'!$C$15-'Inputs and Results'!$C$14))))</f>
        <v>6.448185472863921E-2</v>
      </c>
      <c r="C6701" s="47">
        <f ca="1">IF('Inputs and Results'!$G$15='Inputs and Results'!$G$13, 'Inputs and Results'!$G$13, IF(F6701 &lt;= ('Inputs and Results'!$G$14-'Inputs and Results'!$G$13)/('Inputs and Results'!$G$15-'Inputs and Results'!$G$13), 'Inputs and Results'!$G$13 + SQRT(F6701*('Inputs and Results'!$G$15-'Inputs and Results'!$G$13)*('Inputs and Results'!$G$14-'Inputs and Results'!$G$13)), 'Inputs and Results'!$G$15 - SQRT((1-F6701)*('Inputs and Results'!$G$15-'Inputs and Results'!$G$13)*('Inputs and Results'!$G$15-'Inputs and Results'!$G$14))))</f>
        <v>540.41264081574195</v>
      </c>
      <c r="D6701">
        <f t="shared" ca="1" si="437"/>
        <v>34.846809398600954</v>
      </c>
      <c r="E6701">
        <f t="shared" ca="1" si="439"/>
        <v>4.2525913198065757E-2</v>
      </c>
      <c r="F6701">
        <f t="shared" ca="1" si="439"/>
        <v>0.4871086349331577</v>
      </c>
    </row>
    <row r="6702" spans="1:6" ht="15.75" customHeight="1" x14ac:dyDescent="0.2">
      <c r="A6702">
        <v>6701</v>
      </c>
      <c r="B6702" s="47">
        <f ca="1">IF('Inputs and Results'!$C$15='Inputs and Results'!$C$13, 'Inputs and Results'!$C$13, IF(E6702 &lt;= ('Inputs and Results'!$C$14-'Inputs and Results'!$C$13)/('Inputs and Results'!$C$15-'Inputs and Results'!$C$13), 'Inputs and Results'!$C$13 + SQRT(E6702*('Inputs and Results'!$C$15-'Inputs and Results'!$C$13)*('Inputs and Results'!$C$14-'Inputs and Results'!$C$13)), 'Inputs and Results'!$C$15 - SQRT((1-E6702)*('Inputs and Results'!$C$15-'Inputs and Results'!$C$13)*('Inputs and Results'!$C$15-'Inputs and Results'!$C$14))))</f>
        <v>1.1617461887822818</v>
      </c>
      <c r="C6702" s="47">
        <f ca="1">IF('Inputs and Results'!$G$15='Inputs and Results'!$G$13, 'Inputs and Results'!$G$13, IF(F6702 &lt;= ('Inputs and Results'!$G$14-'Inputs and Results'!$G$13)/('Inputs and Results'!$G$15-'Inputs and Results'!$G$13), 'Inputs and Results'!$G$13 + SQRT(F6702*('Inputs and Results'!$G$15-'Inputs and Results'!$G$13)*('Inputs and Results'!$G$14-'Inputs and Results'!$G$13)), 'Inputs and Results'!$G$15 - SQRT((1-F6702)*('Inputs and Results'!$G$15-'Inputs and Results'!$G$13)*('Inputs and Results'!$G$15-'Inputs and Results'!$G$14))))</f>
        <v>413.5509923132272</v>
      </c>
      <c r="D6702">
        <f t="shared" ca="1" si="437"/>
        <v>480.44128918702239</v>
      </c>
      <c r="E6702">
        <f t="shared" ref="E6702:F6721" ca="1" si="440">RAND()</f>
        <v>0.62453588061594811</v>
      </c>
      <c r="F6702">
        <f t="shared" ca="1" si="440"/>
        <v>0.27084161023634845</v>
      </c>
    </row>
    <row r="6703" spans="1:6" ht="15.75" customHeight="1" x14ac:dyDescent="0.2">
      <c r="A6703">
        <v>6702</v>
      </c>
      <c r="B6703" s="47">
        <f ca="1">IF('Inputs and Results'!$C$15='Inputs and Results'!$C$13, 'Inputs and Results'!$C$13, IF(E6703 &lt;= ('Inputs and Results'!$C$14-'Inputs and Results'!$C$13)/('Inputs and Results'!$C$15-'Inputs and Results'!$C$13), 'Inputs and Results'!$C$13 + SQRT(E6703*('Inputs and Results'!$C$15-'Inputs and Results'!$C$13)*('Inputs and Results'!$C$14-'Inputs and Results'!$C$13)), 'Inputs and Results'!$C$15 - SQRT((1-E6703)*('Inputs and Results'!$C$15-'Inputs and Results'!$C$13)*('Inputs and Results'!$C$15-'Inputs and Results'!$C$14))))</f>
        <v>2.0754911956167672</v>
      </c>
      <c r="C6703" s="47">
        <f ca="1">IF('Inputs and Results'!$G$15='Inputs and Results'!$G$13, 'Inputs and Results'!$G$13, IF(F6703 &lt;= ('Inputs and Results'!$G$14-'Inputs and Results'!$G$13)/('Inputs and Results'!$G$15-'Inputs and Results'!$G$13), 'Inputs and Results'!$G$13 + SQRT(F6703*('Inputs and Results'!$G$15-'Inputs and Results'!$G$13)*('Inputs and Results'!$G$14-'Inputs and Results'!$G$13)), 'Inputs and Results'!$G$15 - SQRT((1-F6703)*('Inputs and Results'!$G$15-'Inputs and Results'!$G$13)*('Inputs and Results'!$G$15-'Inputs and Results'!$G$14))))</f>
        <v>443.50395778718689</v>
      </c>
      <c r="D6703">
        <f t="shared" ca="1" si="437"/>
        <v>920.48855960849676</v>
      </c>
      <c r="E6703">
        <f t="shared" ca="1" si="440"/>
        <v>0.90503149673532057</v>
      </c>
      <c r="F6703">
        <f t="shared" ca="1" si="440"/>
        <v>0.3253258662530456</v>
      </c>
    </row>
    <row r="6704" spans="1:6" ht="15.75" customHeight="1" x14ac:dyDescent="0.2">
      <c r="A6704">
        <v>6703</v>
      </c>
      <c r="B6704" s="47">
        <f ca="1">IF('Inputs and Results'!$C$15='Inputs and Results'!$C$13, 'Inputs and Results'!$C$13, IF(E6704 &lt;= ('Inputs and Results'!$C$14-'Inputs and Results'!$C$13)/('Inputs and Results'!$C$15-'Inputs and Results'!$C$13), 'Inputs and Results'!$C$13 + SQRT(E6704*('Inputs and Results'!$C$15-'Inputs and Results'!$C$13)*('Inputs and Results'!$C$14-'Inputs and Results'!$C$13)), 'Inputs and Results'!$C$15 - SQRT((1-E6704)*('Inputs and Results'!$C$15-'Inputs and Results'!$C$13)*('Inputs and Results'!$C$15-'Inputs and Results'!$C$14))))</f>
        <v>0.21917826586796929</v>
      </c>
      <c r="C6704" s="47">
        <f ca="1">IF('Inputs and Results'!$G$15='Inputs and Results'!$G$13, 'Inputs and Results'!$G$13, IF(F6704 &lt;= ('Inputs and Results'!$G$14-'Inputs and Results'!$G$13)/('Inputs and Results'!$G$15-'Inputs and Results'!$G$13), 'Inputs and Results'!$G$13 + SQRT(F6704*('Inputs and Results'!$G$15-'Inputs and Results'!$G$13)*('Inputs and Results'!$G$14-'Inputs and Results'!$G$13)), 'Inputs and Results'!$G$15 - SQRT((1-F6704)*('Inputs and Results'!$G$15-'Inputs and Results'!$G$13)*('Inputs and Results'!$G$15-'Inputs and Results'!$G$14))))</f>
        <v>545.75539103379094</v>
      </c>
      <c r="D6704">
        <f t="shared" ca="1" si="437"/>
        <v>119.61772019488177</v>
      </c>
      <c r="E6704">
        <f t="shared" ca="1" si="440"/>
        <v>0.14078116477543623</v>
      </c>
      <c r="F6704">
        <f t="shared" ca="1" si="440"/>
        <v>0.49538396710209975</v>
      </c>
    </row>
    <row r="6705" spans="1:6" ht="15.75" customHeight="1" x14ac:dyDescent="0.2">
      <c r="A6705">
        <v>6704</v>
      </c>
      <c r="B6705" s="47">
        <f ca="1">IF('Inputs and Results'!$C$15='Inputs and Results'!$C$13, 'Inputs and Results'!$C$13, IF(E6705 &lt;= ('Inputs and Results'!$C$14-'Inputs and Results'!$C$13)/('Inputs and Results'!$C$15-'Inputs and Results'!$C$13), 'Inputs and Results'!$C$13 + SQRT(E6705*('Inputs and Results'!$C$15-'Inputs and Results'!$C$13)*('Inputs and Results'!$C$14-'Inputs and Results'!$C$13)), 'Inputs and Results'!$C$15 - SQRT((1-E6705)*('Inputs and Results'!$C$15-'Inputs and Results'!$C$13)*('Inputs and Results'!$C$15-'Inputs and Results'!$C$14))))</f>
        <v>0.82005330044964797</v>
      </c>
      <c r="C6705" s="47">
        <f ca="1">IF('Inputs and Results'!$G$15='Inputs and Results'!$G$13, 'Inputs and Results'!$G$13, IF(F6705 &lt;= ('Inputs and Results'!$G$14-'Inputs and Results'!$G$13)/('Inputs and Results'!$G$15-'Inputs and Results'!$G$13), 'Inputs and Results'!$G$13 + SQRT(F6705*('Inputs and Results'!$G$15-'Inputs and Results'!$G$13)*('Inputs and Results'!$G$14-'Inputs and Results'!$G$13)), 'Inputs and Results'!$G$15 - SQRT((1-F6705)*('Inputs and Results'!$G$15-'Inputs and Results'!$G$13)*('Inputs and Results'!$G$15-'Inputs and Results'!$G$14))))</f>
        <v>583.32793448752955</v>
      </c>
      <c r="D6705">
        <f t="shared" ca="1" si="437"/>
        <v>478.35999792097465</v>
      </c>
      <c r="E6705">
        <f t="shared" ca="1" si="440"/>
        <v>0.47198137634661408</v>
      </c>
      <c r="F6705">
        <f t="shared" ca="1" si="440"/>
        <v>0.5516787842329991</v>
      </c>
    </row>
    <row r="6706" spans="1:6" ht="15.75" customHeight="1" x14ac:dyDescent="0.2">
      <c r="A6706">
        <v>6705</v>
      </c>
      <c r="B6706" s="47">
        <f ca="1">IF('Inputs and Results'!$C$15='Inputs and Results'!$C$13, 'Inputs and Results'!$C$13, IF(E6706 &lt;= ('Inputs and Results'!$C$14-'Inputs and Results'!$C$13)/('Inputs and Results'!$C$15-'Inputs and Results'!$C$13), 'Inputs and Results'!$C$13 + SQRT(E6706*('Inputs and Results'!$C$15-'Inputs and Results'!$C$13)*('Inputs and Results'!$C$14-'Inputs and Results'!$C$13)), 'Inputs and Results'!$C$15 - SQRT((1-E6706)*('Inputs and Results'!$C$15-'Inputs and Results'!$C$13)*('Inputs and Results'!$C$15-'Inputs and Results'!$C$14))))</f>
        <v>1.7049418166177595</v>
      </c>
      <c r="C6706" s="47">
        <f ca="1">IF('Inputs and Results'!$G$15='Inputs and Results'!$G$13, 'Inputs and Results'!$G$13, IF(F6706 &lt;= ('Inputs and Results'!$G$14-'Inputs and Results'!$G$13)/('Inputs and Results'!$G$15-'Inputs and Results'!$G$13), 'Inputs and Results'!$G$13 + SQRT(F6706*('Inputs and Results'!$G$15-'Inputs and Results'!$G$13)*('Inputs and Results'!$G$14-'Inputs and Results'!$G$13)), 'Inputs and Results'!$G$15 - SQRT((1-F6706)*('Inputs and Results'!$G$15-'Inputs and Results'!$G$13)*('Inputs and Results'!$G$15-'Inputs and Results'!$G$14))))</f>
        <v>814.85402957438555</v>
      </c>
      <c r="D6706">
        <f t="shared" ca="1" si="437"/>
        <v>1389.2787094608543</v>
      </c>
      <c r="E6706">
        <f t="shared" ca="1" si="440"/>
        <v>0.81364714462829901</v>
      </c>
      <c r="F6706">
        <f t="shared" ca="1" si="440"/>
        <v>0.82512349846908095</v>
      </c>
    </row>
    <row r="6707" spans="1:6" ht="15.75" customHeight="1" x14ac:dyDescent="0.2">
      <c r="A6707">
        <v>6706</v>
      </c>
      <c r="B6707" s="47">
        <f ca="1">IF('Inputs and Results'!$C$15='Inputs and Results'!$C$13, 'Inputs and Results'!$C$13, IF(E6707 &lt;= ('Inputs and Results'!$C$14-'Inputs and Results'!$C$13)/('Inputs and Results'!$C$15-'Inputs and Results'!$C$13), 'Inputs and Results'!$C$13 + SQRT(E6707*('Inputs and Results'!$C$15-'Inputs and Results'!$C$13)*('Inputs and Results'!$C$14-'Inputs and Results'!$C$13)), 'Inputs and Results'!$C$15 - SQRT((1-E6707)*('Inputs and Results'!$C$15-'Inputs and Results'!$C$13)*('Inputs and Results'!$C$15-'Inputs and Results'!$C$14))))</f>
        <v>1.3630036023104826</v>
      </c>
      <c r="C6707" s="47">
        <f ca="1">IF('Inputs and Results'!$G$15='Inputs and Results'!$G$13, 'Inputs and Results'!$G$13, IF(F6707 &lt;= ('Inputs and Results'!$G$14-'Inputs and Results'!$G$13)/('Inputs and Results'!$G$15-'Inputs and Results'!$G$13), 'Inputs and Results'!$G$13 + SQRT(F6707*('Inputs and Results'!$G$15-'Inputs and Results'!$G$13)*('Inputs and Results'!$G$14-'Inputs and Results'!$G$13)), 'Inputs and Results'!$G$15 - SQRT((1-F6707)*('Inputs and Results'!$G$15-'Inputs and Results'!$G$13)*('Inputs and Results'!$G$15-'Inputs and Results'!$G$14))))</f>
        <v>1055.3357910797101</v>
      </c>
      <c r="D6707">
        <f t="shared" ca="1" si="437"/>
        <v>1438.4264848888276</v>
      </c>
      <c r="E6707">
        <f t="shared" ca="1" si="440"/>
        <v>0.70224919932794927</v>
      </c>
      <c r="F6707">
        <f t="shared" ca="1" si="440"/>
        <v>0.97532808088440281</v>
      </c>
    </row>
    <row r="6708" spans="1:6" ht="15.75" customHeight="1" x14ac:dyDescent="0.2">
      <c r="A6708">
        <v>6707</v>
      </c>
      <c r="B6708" s="47">
        <f ca="1">IF('Inputs and Results'!$C$15='Inputs and Results'!$C$13, 'Inputs and Results'!$C$13, IF(E6708 &lt;= ('Inputs and Results'!$C$14-'Inputs and Results'!$C$13)/('Inputs and Results'!$C$15-'Inputs and Results'!$C$13), 'Inputs and Results'!$C$13 + SQRT(E6708*('Inputs and Results'!$C$15-'Inputs and Results'!$C$13)*('Inputs and Results'!$C$14-'Inputs and Results'!$C$13)), 'Inputs and Results'!$C$15 - SQRT((1-E6708)*('Inputs and Results'!$C$15-'Inputs and Results'!$C$13)*('Inputs and Results'!$C$15-'Inputs and Results'!$C$14))))</f>
        <v>2.9685624898538898</v>
      </c>
      <c r="C6708" s="47">
        <f ca="1">IF('Inputs and Results'!$G$15='Inputs and Results'!$G$13, 'Inputs and Results'!$G$13, IF(F6708 &lt;= ('Inputs and Results'!$G$14-'Inputs and Results'!$G$13)/('Inputs and Results'!$G$15-'Inputs and Results'!$G$13), 'Inputs and Results'!$G$13 + SQRT(F6708*('Inputs and Results'!$G$15-'Inputs and Results'!$G$13)*('Inputs and Results'!$G$14-'Inputs and Results'!$G$13)), 'Inputs and Results'!$G$15 - SQRT((1-F6708)*('Inputs and Results'!$G$15-'Inputs and Results'!$G$13)*('Inputs and Results'!$G$15-'Inputs and Results'!$G$14))))</f>
        <v>580.84909223615273</v>
      </c>
      <c r="D6708">
        <f t="shared" ca="1" si="437"/>
        <v>1724.2868274779253</v>
      </c>
      <c r="E6708">
        <f t="shared" ca="1" si="440"/>
        <v>0.99989018699509036</v>
      </c>
      <c r="F6708">
        <f t="shared" ca="1" si="440"/>
        <v>0.54806729858047876</v>
      </c>
    </row>
    <row r="6709" spans="1:6" ht="15.75" customHeight="1" x14ac:dyDescent="0.2">
      <c r="A6709">
        <v>6708</v>
      </c>
      <c r="B6709" s="47">
        <f ca="1">IF('Inputs and Results'!$C$15='Inputs and Results'!$C$13, 'Inputs and Results'!$C$13, IF(E6709 &lt;= ('Inputs and Results'!$C$14-'Inputs and Results'!$C$13)/('Inputs and Results'!$C$15-'Inputs and Results'!$C$13), 'Inputs and Results'!$C$13 + SQRT(E6709*('Inputs and Results'!$C$15-'Inputs and Results'!$C$13)*('Inputs and Results'!$C$14-'Inputs and Results'!$C$13)), 'Inputs and Results'!$C$15 - SQRT((1-E6709)*('Inputs and Results'!$C$15-'Inputs and Results'!$C$13)*('Inputs and Results'!$C$15-'Inputs and Results'!$C$14))))</f>
        <v>1.6934787755048726</v>
      </c>
      <c r="C6709" s="47">
        <f ca="1">IF('Inputs and Results'!$G$15='Inputs and Results'!$G$13, 'Inputs and Results'!$G$13, IF(F6709 &lt;= ('Inputs and Results'!$G$14-'Inputs and Results'!$G$13)/('Inputs and Results'!$G$15-'Inputs and Results'!$G$13), 'Inputs and Results'!$G$13 + SQRT(F6709*('Inputs and Results'!$G$15-'Inputs and Results'!$G$13)*('Inputs and Results'!$G$14-'Inputs and Results'!$G$13)), 'Inputs and Results'!$G$15 - SQRT((1-F6709)*('Inputs and Results'!$G$15-'Inputs and Results'!$G$13)*('Inputs and Results'!$G$15-'Inputs and Results'!$G$14))))</f>
        <v>499.70388578424388</v>
      </c>
      <c r="D6709">
        <f t="shared" ca="1" si="437"/>
        <v>846.23792461292805</v>
      </c>
      <c r="E6709">
        <f t="shared" ca="1" si="440"/>
        <v>0.81033358777152809</v>
      </c>
      <c r="F6709">
        <f t="shared" ca="1" si="440"/>
        <v>0.42184515062855088</v>
      </c>
    </row>
    <row r="6710" spans="1:6" ht="15.75" customHeight="1" x14ac:dyDescent="0.2">
      <c r="A6710">
        <v>6709</v>
      </c>
      <c r="B6710" s="47">
        <f ca="1">IF('Inputs and Results'!$C$15='Inputs and Results'!$C$13, 'Inputs and Results'!$C$13, IF(E6710 &lt;= ('Inputs and Results'!$C$14-'Inputs and Results'!$C$13)/('Inputs and Results'!$C$15-'Inputs and Results'!$C$13), 'Inputs and Results'!$C$13 + SQRT(E6710*('Inputs and Results'!$C$15-'Inputs and Results'!$C$13)*('Inputs and Results'!$C$14-'Inputs and Results'!$C$13)), 'Inputs and Results'!$C$15 - SQRT((1-E6710)*('Inputs and Results'!$C$15-'Inputs and Results'!$C$13)*('Inputs and Results'!$C$15-'Inputs and Results'!$C$14))))</f>
        <v>0.31153649036382935</v>
      </c>
      <c r="C6710" s="47">
        <f ca="1">IF('Inputs and Results'!$G$15='Inputs and Results'!$G$13, 'Inputs and Results'!$G$13, IF(F6710 &lt;= ('Inputs and Results'!$G$14-'Inputs and Results'!$G$13)/('Inputs and Results'!$G$15-'Inputs and Results'!$G$13), 'Inputs and Results'!$G$13 + SQRT(F6710*('Inputs and Results'!$G$15-'Inputs and Results'!$G$13)*('Inputs and Results'!$G$14-'Inputs and Results'!$G$13)), 'Inputs and Results'!$G$15 - SQRT((1-F6710)*('Inputs and Results'!$G$15-'Inputs and Results'!$G$13)*('Inputs and Results'!$G$15-'Inputs and Results'!$G$14))))</f>
        <v>335.85710097090441</v>
      </c>
      <c r="D6710">
        <f t="shared" ca="1" si="437"/>
        <v>104.63174250024582</v>
      </c>
      <c r="E6710">
        <f t="shared" ca="1" si="440"/>
        <v>0.19690710637275155</v>
      </c>
      <c r="F6710">
        <f t="shared" ca="1" si="440"/>
        <v>0.11965709044668937</v>
      </c>
    </row>
    <row r="6711" spans="1:6" ht="15.75" customHeight="1" x14ac:dyDescent="0.2">
      <c r="A6711">
        <v>6710</v>
      </c>
      <c r="B6711" s="47">
        <f ca="1">IF('Inputs and Results'!$C$15='Inputs and Results'!$C$13, 'Inputs and Results'!$C$13, IF(E6711 &lt;= ('Inputs and Results'!$C$14-'Inputs and Results'!$C$13)/('Inputs and Results'!$C$15-'Inputs and Results'!$C$13), 'Inputs and Results'!$C$13 + SQRT(E6711*('Inputs and Results'!$C$15-'Inputs and Results'!$C$13)*('Inputs and Results'!$C$14-'Inputs and Results'!$C$13)), 'Inputs and Results'!$C$15 - SQRT((1-E6711)*('Inputs and Results'!$C$15-'Inputs and Results'!$C$13)*('Inputs and Results'!$C$15-'Inputs and Results'!$C$14))))</f>
        <v>1.7376267820545181</v>
      </c>
      <c r="C6711" s="47">
        <f ca="1">IF('Inputs and Results'!$G$15='Inputs and Results'!$G$13, 'Inputs and Results'!$G$13, IF(F6711 &lt;= ('Inputs and Results'!$G$14-'Inputs and Results'!$G$13)/('Inputs and Results'!$G$15-'Inputs and Results'!$G$13), 'Inputs and Results'!$G$13 + SQRT(F6711*('Inputs and Results'!$G$15-'Inputs and Results'!$G$13)*('Inputs and Results'!$G$14-'Inputs and Results'!$G$13)), 'Inputs and Results'!$G$15 - SQRT((1-F6711)*('Inputs and Results'!$G$15-'Inputs and Results'!$G$13)*('Inputs and Results'!$G$15-'Inputs and Results'!$G$14))))</f>
        <v>941.31334607443307</v>
      </c>
      <c r="D6711">
        <f t="shared" ca="1" si="437"/>
        <v>1635.6512804442882</v>
      </c>
      <c r="E6711">
        <f t="shared" ca="1" si="440"/>
        <v>0.8229348731793299</v>
      </c>
      <c r="F6711">
        <f t="shared" ca="1" si="440"/>
        <v>0.92110875928043323</v>
      </c>
    </row>
    <row r="6712" spans="1:6" ht="15.75" customHeight="1" x14ac:dyDescent="0.2">
      <c r="A6712">
        <v>6711</v>
      </c>
      <c r="B6712" s="47">
        <f ca="1">IF('Inputs and Results'!$C$15='Inputs and Results'!$C$13, 'Inputs and Results'!$C$13, IF(E6712 &lt;= ('Inputs and Results'!$C$14-'Inputs and Results'!$C$13)/('Inputs and Results'!$C$15-'Inputs and Results'!$C$13), 'Inputs and Results'!$C$13 + SQRT(E6712*('Inputs and Results'!$C$15-'Inputs and Results'!$C$13)*('Inputs and Results'!$C$14-'Inputs and Results'!$C$13)), 'Inputs and Results'!$C$15 - SQRT((1-E6712)*('Inputs and Results'!$C$15-'Inputs and Results'!$C$13)*('Inputs and Results'!$C$15-'Inputs and Results'!$C$14))))</f>
        <v>0.62072330601155068</v>
      </c>
      <c r="C6712" s="47">
        <f ca="1">IF('Inputs and Results'!$G$15='Inputs and Results'!$G$13, 'Inputs and Results'!$G$13, IF(F6712 &lt;= ('Inputs and Results'!$G$14-'Inputs and Results'!$G$13)/('Inputs and Results'!$G$15-'Inputs and Results'!$G$13), 'Inputs and Results'!$G$13 + SQRT(F6712*('Inputs and Results'!$G$15-'Inputs and Results'!$G$13)*('Inputs and Results'!$G$14-'Inputs and Results'!$G$13)), 'Inputs and Results'!$G$15 - SQRT((1-F6712)*('Inputs and Results'!$G$15-'Inputs and Results'!$G$13)*('Inputs and Results'!$G$15-'Inputs and Results'!$G$14))))</f>
        <v>479.81352711752754</v>
      </c>
      <c r="D6712">
        <f t="shared" ca="1" si="437"/>
        <v>297.83143882145453</v>
      </c>
      <c r="E6712">
        <f t="shared" ca="1" si="440"/>
        <v>0.37100471260482171</v>
      </c>
      <c r="F6712">
        <f t="shared" ca="1" si="440"/>
        <v>0.3885363290351489</v>
      </c>
    </row>
    <row r="6713" spans="1:6" ht="15.75" customHeight="1" x14ac:dyDescent="0.2">
      <c r="A6713">
        <v>6712</v>
      </c>
      <c r="B6713" s="47">
        <f ca="1">IF('Inputs and Results'!$C$15='Inputs and Results'!$C$13, 'Inputs and Results'!$C$13, IF(E6713 &lt;= ('Inputs and Results'!$C$14-'Inputs and Results'!$C$13)/('Inputs and Results'!$C$15-'Inputs and Results'!$C$13), 'Inputs and Results'!$C$13 + SQRT(E6713*('Inputs and Results'!$C$15-'Inputs and Results'!$C$13)*('Inputs and Results'!$C$14-'Inputs and Results'!$C$13)), 'Inputs and Results'!$C$15 - SQRT((1-E6713)*('Inputs and Results'!$C$15-'Inputs and Results'!$C$13)*('Inputs and Results'!$C$15-'Inputs and Results'!$C$14))))</f>
        <v>1.5276005602524629</v>
      </c>
      <c r="C6713" s="47">
        <f ca="1">IF('Inputs and Results'!$G$15='Inputs and Results'!$G$13, 'Inputs and Results'!$G$13, IF(F6713 &lt;= ('Inputs and Results'!$G$14-'Inputs and Results'!$G$13)/('Inputs and Results'!$G$15-'Inputs and Results'!$G$13), 'Inputs and Results'!$G$13 + SQRT(F6713*('Inputs and Results'!$G$15-'Inputs and Results'!$G$13)*('Inputs and Results'!$G$14-'Inputs and Results'!$G$13)), 'Inputs and Results'!$G$15 - SQRT((1-F6713)*('Inputs and Results'!$G$15-'Inputs and Results'!$G$13)*('Inputs and Results'!$G$15-'Inputs and Results'!$G$14))))</f>
        <v>293.23479146967702</v>
      </c>
      <c r="D6713">
        <f t="shared" ca="1" si="437"/>
        <v>447.94563173459278</v>
      </c>
      <c r="E6713">
        <f t="shared" ca="1" si="440"/>
        <v>0.75911554331457098</v>
      </c>
      <c r="F6713">
        <f t="shared" ca="1" si="440"/>
        <v>3.0672717540132899E-2</v>
      </c>
    </row>
    <row r="6714" spans="1:6" ht="15.75" customHeight="1" x14ac:dyDescent="0.2">
      <c r="A6714">
        <v>6713</v>
      </c>
      <c r="B6714" s="47">
        <f ca="1">IF('Inputs and Results'!$C$15='Inputs and Results'!$C$13, 'Inputs and Results'!$C$13, IF(E6714 &lt;= ('Inputs and Results'!$C$14-'Inputs and Results'!$C$13)/('Inputs and Results'!$C$15-'Inputs and Results'!$C$13), 'Inputs and Results'!$C$13 + SQRT(E6714*('Inputs and Results'!$C$15-'Inputs and Results'!$C$13)*('Inputs and Results'!$C$14-'Inputs and Results'!$C$13)), 'Inputs and Results'!$C$15 - SQRT((1-E6714)*('Inputs and Results'!$C$15-'Inputs and Results'!$C$13)*('Inputs and Results'!$C$15-'Inputs and Results'!$C$14))))</f>
        <v>2.4601120560576728</v>
      </c>
      <c r="C6714" s="47">
        <f ca="1">IF('Inputs and Results'!$G$15='Inputs and Results'!$G$13, 'Inputs and Results'!$G$13, IF(F6714 &lt;= ('Inputs and Results'!$G$14-'Inputs and Results'!$G$13)/('Inputs and Results'!$G$15-'Inputs and Results'!$G$13), 'Inputs and Results'!$G$13 + SQRT(F6714*('Inputs and Results'!$G$15-'Inputs and Results'!$G$13)*('Inputs and Results'!$G$14-'Inputs and Results'!$G$13)), 'Inputs and Results'!$G$15 - SQRT((1-F6714)*('Inputs and Results'!$G$15-'Inputs and Results'!$G$13)*('Inputs and Results'!$G$15-'Inputs and Results'!$G$14))))</f>
        <v>732.46509513408091</v>
      </c>
      <c r="D6714">
        <f t="shared" ca="1" si="437"/>
        <v>1801.9462111807827</v>
      </c>
      <c r="E6714">
        <f t="shared" ca="1" si="440"/>
        <v>0.96761344533174742</v>
      </c>
      <c r="F6714">
        <f t="shared" ca="1" si="440"/>
        <v>0.74230332267836141</v>
      </c>
    </row>
    <row r="6715" spans="1:6" ht="15.75" customHeight="1" x14ac:dyDescent="0.2">
      <c r="A6715">
        <v>6714</v>
      </c>
      <c r="B6715" s="47">
        <f ca="1">IF('Inputs and Results'!$C$15='Inputs and Results'!$C$13, 'Inputs and Results'!$C$13, IF(E6715 &lt;= ('Inputs and Results'!$C$14-'Inputs and Results'!$C$13)/('Inputs and Results'!$C$15-'Inputs and Results'!$C$13), 'Inputs and Results'!$C$13 + SQRT(E6715*('Inputs and Results'!$C$15-'Inputs and Results'!$C$13)*('Inputs and Results'!$C$14-'Inputs and Results'!$C$13)), 'Inputs and Results'!$C$15 - SQRT((1-E6715)*('Inputs and Results'!$C$15-'Inputs and Results'!$C$13)*('Inputs and Results'!$C$15-'Inputs and Results'!$C$14))))</f>
        <v>0.91008508185631154</v>
      </c>
      <c r="C6715" s="47">
        <f ca="1">IF('Inputs and Results'!$G$15='Inputs and Results'!$G$13, 'Inputs and Results'!$G$13, IF(F6715 &lt;= ('Inputs and Results'!$G$14-'Inputs and Results'!$G$13)/('Inputs and Results'!$G$15-'Inputs and Results'!$G$13), 'Inputs and Results'!$G$13 + SQRT(F6715*('Inputs and Results'!$G$15-'Inputs and Results'!$G$13)*('Inputs and Results'!$G$14-'Inputs and Results'!$G$13)), 'Inputs and Results'!$G$15 - SQRT((1-F6715)*('Inputs and Results'!$G$15-'Inputs and Results'!$G$13)*('Inputs and Results'!$G$15-'Inputs and Results'!$G$14))))</f>
        <v>759.08387000151163</v>
      </c>
      <c r="D6715">
        <f t="shared" ca="1" si="437"/>
        <v>690.83090596613147</v>
      </c>
      <c r="E6715">
        <f t="shared" ca="1" si="440"/>
        <v>0.5146950705467177</v>
      </c>
      <c r="F6715">
        <f t="shared" ca="1" si="440"/>
        <v>0.77081155745496399</v>
      </c>
    </row>
    <row r="6716" spans="1:6" ht="15.75" customHeight="1" x14ac:dyDescent="0.2">
      <c r="A6716">
        <v>6715</v>
      </c>
      <c r="B6716" s="47">
        <f ca="1">IF('Inputs and Results'!$C$15='Inputs and Results'!$C$13, 'Inputs and Results'!$C$13, IF(E6716 &lt;= ('Inputs and Results'!$C$14-'Inputs and Results'!$C$13)/('Inputs and Results'!$C$15-'Inputs and Results'!$C$13), 'Inputs and Results'!$C$13 + SQRT(E6716*('Inputs and Results'!$C$15-'Inputs and Results'!$C$13)*('Inputs and Results'!$C$14-'Inputs and Results'!$C$13)), 'Inputs and Results'!$C$15 - SQRT((1-E6716)*('Inputs and Results'!$C$15-'Inputs and Results'!$C$13)*('Inputs and Results'!$C$15-'Inputs and Results'!$C$14))))</f>
        <v>1.1811354067597748</v>
      </c>
      <c r="C6716" s="47">
        <f ca="1">IF('Inputs and Results'!$G$15='Inputs and Results'!$G$13, 'Inputs and Results'!$G$13, IF(F6716 &lt;= ('Inputs and Results'!$G$14-'Inputs and Results'!$G$13)/('Inputs and Results'!$G$15-'Inputs and Results'!$G$13), 'Inputs and Results'!$G$13 + SQRT(F6716*('Inputs and Results'!$G$15-'Inputs and Results'!$G$13)*('Inputs and Results'!$G$14-'Inputs and Results'!$G$13)), 'Inputs and Results'!$G$15 - SQRT((1-F6716)*('Inputs and Results'!$G$15-'Inputs and Results'!$G$13)*('Inputs and Results'!$G$15-'Inputs and Results'!$G$14))))</f>
        <v>309.94252759351139</v>
      </c>
      <c r="D6716">
        <f t="shared" ca="1" si="437"/>
        <v>366.08409340131482</v>
      </c>
      <c r="E6716">
        <f t="shared" ca="1" si="440"/>
        <v>0.63241462127300785</v>
      </c>
      <c r="F6716">
        <f t="shared" ca="1" si="440"/>
        <v>6.6064592271975586E-2</v>
      </c>
    </row>
    <row r="6717" spans="1:6" ht="15.75" customHeight="1" x14ac:dyDescent="0.2">
      <c r="A6717">
        <v>6716</v>
      </c>
      <c r="B6717" s="47">
        <f ca="1">IF('Inputs and Results'!$C$15='Inputs and Results'!$C$13, 'Inputs and Results'!$C$13, IF(E6717 &lt;= ('Inputs and Results'!$C$14-'Inputs and Results'!$C$13)/('Inputs and Results'!$C$15-'Inputs and Results'!$C$13), 'Inputs and Results'!$C$13 + SQRT(E6717*('Inputs and Results'!$C$15-'Inputs and Results'!$C$13)*('Inputs and Results'!$C$14-'Inputs and Results'!$C$13)), 'Inputs and Results'!$C$15 - SQRT((1-E6717)*('Inputs and Results'!$C$15-'Inputs and Results'!$C$13)*('Inputs and Results'!$C$15-'Inputs and Results'!$C$14))))</f>
        <v>0.21096184421351616</v>
      </c>
      <c r="C6717" s="47">
        <f ca="1">IF('Inputs and Results'!$G$15='Inputs and Results'!$G$13, 'Inputs and Results'!$G$13, IF(F6717 &lt;= ('Inputs and Results'!$G$14-'Inputs and Results'!$G$13)/('Inputs and Results'!$G$15-'Inputs and Results'!$G$13), 'Inputs and Results'!$G$13 + SQRT(F6717*('Inputs and Results'!$G$15-'Inputs and Results'!$G$13)*('Inputs and Results'!$G$14-'Inputs and Results'!$G$13)), 'Inputs and Results'!$G$15 - SQRT((1-F6717)*('Inputs and Results'!$G$15-'Inputs and Results'!$G$13)*('Inputs and Results'!$G$15-'Inputs and Results'!$G$14))))</f>
        <v>926.92704288511663</v>
      </c>
      <c r="D6717">
        <f t="shared" ca="1" si="437"/>
        <v>195.54623841842519</v>
      </c>
      <c r="E6717">
        <f t="shared" ca="1" si="440"/>
        <v>0.13569624061856977</v>
      </c>
      <c r="F6717">
        <f t="shared" ca="1" si="440"/>
        <v>0.91209003112621656</v>
      </c>
    </row>
    <row r="6718" spans="1:6" ht="15.75" customHeight="1" x14ac:dyDescent="0.2">
      <c r="A6718">
        <v>6717</v>
      </c>
      <c r="B6718" s="47">
        <f ca="1">IF('Inputs and Results'!$C$15='Inputs and Results'!$C$13, 'Inputs and Results'!$C$13, IF(E6718 &lt;= ('Inputs and Results'!$C$14-'Inputs and Results'!$C$13)/('Inputs and Results'!$C$15-'Inputs and Results'!$C$13), 'Inputs and Results'!$C$13 + SQRT(E6718*('Inputs and Results'!$C$15-'Inputs and Results'!$C$13)*('Inputs and Results'!$C$14-'Inputs and Results'!$C$13)), 'Inputs and Results'!$C$15 - SQRT((1-E6718)*('Inputs and Results'!$C$15-'Inputs and Results'!$C$13)*('Inputs and Results'!$C$15-'Inputs and Results'!$C$14))))</f>
        <v>1.4594301896839763</v>
      </c>
      <c r="C6718" s="47">
        <f ca="1">IF('Inputs and Results'!$G$15='Inputs and Results'!$G$13, 'Inputs and Results'!$G$13, IF(F6718 &lt;= ('Inputs and Results'!$G$14-'Inputs and Results'!$G$13)/('Inputs and Results'!$G$15-'Inputs and Results'!$G$13), 'Inputs and Results'!$G$13 + SQRT(F6718*('Inputs and Results'!$G$15-'Inputs and Results'!$G$13)*('Inputs and Results'!$G$14-'Inputs and Results'!$G$13)), 'Inputs and Results'!$G$15 - SQRT((1-F6718)*('Inputs and Results'!$G$15-'Inputs and Results'!$G$13)*('Inputs and Results'!$G$15-'Inputs and Results'!$G$14))))</f>
        <v>544.66921546082972</v>
      </c>
      <c r="D6718">
        <f t="shared" ca="1" si="437"/>
        <v>794.90669643502133</v>
      </c>
      <c r="E6718">
        <f t="shared" ca="1" si="440"/>
        <v>0.73629385106031675</v>
      </c>
      <c r="F6718">
        <f t="shared" ca="1" si="440"/>
        <v>0.49370705122161695</v>
      </c>
    </row>
    <row r="6719" spans="1:6" ht="15.75" customHeight="1" x14ac:dyDescent="0.2">
      <c r="A6719">
        <v>6718</v>
      </c>
      <c r="B6719" s="47">
        <f ca="1">IF('Inputs and Results'!$C$15='Inputs and Results'!$C$13, 'Inputs and Results'!$C$13, IF(E6719 &lt;= ('Inputs and Results'!$C$14-'Inputs and Results'!$C$13)/('Inputs and Results'!$C$15-'Inputs and Results'!$C$13), 'Inputs and Results'!$C$13 + SQRT(E6719*('Inputs and Results'!$C$15-'Inputs and Results'!$C$13)*('Inputs and Results'!$C$14-'Inputs and Results'!$C$13)), 'Inputs and Results'!$C$15 - SQRT((1-E6719)*('Inputs and Results'!$C$15-'Inputs and Results'!$C$13)*('Inputs and Results'!$C$15-'Inputs and Results'!$C$14))))</f>
        <v>0.86512963470079551</v>
      </c>
      <c r="C6719" s="47">
        <f ca="1">IF('Inputs and Results'!$G$15='Inputs and Results'!$G$13, 'Inputs and Results'!$G$13, IF(F6719 &lt;= ('Inputs and Results'!$G$14-'Inputs and Results'!$G$13)/('Inputs and Results'!$G$15-'Inputs and Results'!$G$13), 'Inputs and Results'!$G$13 + SQRT(F6719*('Inputs and Results'!$G$15-'Inputs and Results'!$G$13)*('Inputs and Results'!$G$14-'Inputs and Results'!$G$13)), 'Inputs and Results'!$G$15 - SQRT((1-F6719)*('Inputs and Results'!$G$15-'Inputs and Results'!$G$13)*('Inputs and Results'!$G$15-'Inputs and Results'!$G$14))))</f>
        <v>621.73404027288916</v>
      </c>
      <c r="D6719">
        <f t="shared" ca="1" si="437"/>
        <v>537.88054314233432</v>
      </c>
      <c r="E6719">
        <f t="shared" ca="1" si="440"/>
        <v>0.49359205815191565</v>
      </c>
      <c r="F6719">
        <f t="shared" ca="1" si="440"/>
        <v>0.60578241304167502</v>
      </c>
    </row>
    <row r="6720" spans="1:6" ht="15.75" customHeight="1" x14ac:dyDescent="0.2">
      <c r="A6720">
        <v>6719</v>
      </c>
      <c r="B6720" s="47">
        <f ca="1">IF('Inputs and Results'!$C$15='Inputs and Results'!$C$13, 'Inputs and Results'!$C$13, IF(E6720 &lt;= ('Inputs and Results'!$C$14-'Inputs and Results'!$C$13)/('Inputs and Results'!$C$15-'Inputs and Results'!$C$13), 'Inputs and Results'!$C$13 + SQRT(E6720*('Inputs and Results'!$C$15-'Inputs and Results'!$C$13)*('Inputs and Results'!$C$14-'Inputs and Results'!$C$13)), 'Inputs and Results'!$C$15 - SQRT((1-E6720)*('Inputs and Results'!$C$15-'Inputs and Results'!$C$13)*('Inputs and Results'!$C$15-'Inputs and Results'!$C$14))))</f>
        <v>1.9275188580480842</v>
      </c>
      <c r="C6720" s="47">
        <f ca="1">IF('Inputs and Results'!$G$15='Inputs and Results'!$G$13, 'Inputs and Results'!$G$13, IF(F6720 &lt;= ('Inputs and Results'!$G$14-'Inputs and Results'!$G$13)/('Inputs and Results'!$G$15-'Inputs and Results'!$G$13), 'Inputs and Results'!$G$13 + SQRT(F6720*('Inputs and Results'!$G$15-'Inputs and Results'!$G$13)*('Inputs and Results'!$G$14-'Inputs and Results'!$G$13)), 'Inputs and Results'!$G$15 - SQRT((1-F6720)*('Inputs and Results'!$G$15-'Inputs and Results'!$G$13)*('Inputs and Results'!$G$15-'Inputs and Results'!$G$14))))</f>
        <v>1026.7333522854701</v>
      </c>
      <c r="D6720">
        <f t="shared" ca="1" si="437"/>
        <v>1979.0478987171707</v>
      </c>
      <c r="E6720">
        <f t="shared" ca="1" si="440"/>
        <v>0.87219824446194605</v>
      </c>
      <c r="F6720">
        <f t="shared" ca="1" si="440"/>
        <v>0.96460754524924996</v>
      </c>
    </row>
    <row r="6721" spans="1:6" ht="15.75" customHeight="1" x14ac:dyDescent="0.2">
      <c r="A6721">
        <v>6720</v>
      </c>
      <c r="B6721" s="47">
        <f ca="1">IF('Inputs and Results'!$C$15='Inputs and Results'!$C$13, 'Inputs and Results'!$C$13, IF(E6721 &lt;= ('Inputs and Results'!$C$14-'Inputs and Results'!$C$13)/('Inputs and Results'!$C$15-'Inputs and Results'!$C$13), 'Inputs and Results'!$C$13 + SQRT(E6721*('Inputs and Results'!$C$15-'Inputs and Results'!$C$13)*('Inputs and Results'!$C$14-'Inputs and Results'!$C$13)), 'Inputs and Results'!$C$15 - SQRT((1-E6721)*('Inputs and Results'!$C$15-'Inputs and Results'!$C$13)*('Inputs and Results'!$C$15-'Inputs and Results'!$C$14))))</f>
        <v>0.57511313574603351</v>
      </c>
      <c r="C6721" s="47">
        <f ca="1">IF('Inputs and Results'!$G$15='Inputs and Results'!$G$13, 'Inputs and Results'!$G$13, IF(F6721 &lt;= ('Inputs and Results'!$G$14-'Inputs and Results'!$G$13)/('Inputs and Results'!$G$15-'Inputs and Results'!$G$13), 'Inputs and Results'!$G$13 + SQRT(F6721*('Inputs and Results'!$G$15-'Inputs and Results'!$G$13)*('Inputs and Results'!$G$14-'Inputs and Results'!$G$13)), 'Inputs and Results'!$G$15 - SQRT((1-F6721)*('Inputs and Results'!$G$15-'Inputs and Results'!$G$13)*('Inputs and Results'!$G$15-'Inputs and Results'!$G$14))))</f>
        <v>1065.7380226556782</v>
      </c>
      <c r="D6721">
        <f t="shared" ca="1" si="437"/>
        <v>612.91993609328438</v>
      </c>
      <c r="E6721">
        <f t="shared" ca="1" si="440"/>
        <v>0.34665818839650742</v>
      </c>
      <c r="F6721">
        <f t="shared" ca="1" si="440"/>
        <v>0.97874863563491132</v>
      </c>
    </row>
    <row r="6722" spans="1:6" ht="15.75" customHeight="1" x14ac:dyDescent="0.2">
      <c r="A6722">
        <v>6721</v>
      </c>
      <c r="B6722" s="47">
        <f ca="1">IF('Inputs and Results'!$C$15='Inputs and Results'!$C$13, 'Inputs and Results'!$C$13, IF(E6722 &lt;= ('Inputs and Results'!$C$14-'Inputs and Results'!$C$13)/('Inputs and Results'!$C$15-'Inputs and Results'!$C$13), 'Inputs and Results'!$C$13 + SQRT(E6722*('Inputs and Results'!$C$15-'Inputs and Results'!$C$13)*('Inputs and Results'!$C$14-'Inputs and Results'!$C$13)), 'Inputs and Results'!$C$15 - SQRT((1-E6722)*('Inputs and Results'!$C$15-'Inputs and Results'!$C$13)*('Inputs and Results'!$C$15-'Inputs and Results'!$C$14))))</f>
        <v>2.3086034662981394</v>
      </c>
      <c r="C6722" s="47">
        <f ca="1">IF('Inputs and Results'!$G$15='Inputs and Results'!$G$13, 'Inputs and Results'!$G$13, IF(F6722 &lt;= ('Inputs and Results'!$G$14-'Inputs and Results'!$G$13)/('Inputs and Results'!$G$15-'Inputs and Results'!$G$13), 'Inputs and Results'!$G$13 + SQRT(F6722*('Inputs and Results'!$G$15-'Inputs and Results'!$G$13)*('Inputs and Results'!$G$14-'Inputs and Results'!$G$13)), 'Inputs and Results'!$G$15 - SQRT((1-F6722)*('Inputs and Results'!$G$15-'Inputs and Results'!$G$13)*('Inputs and Results'!$G$15-'Inputs and Results'!$G$14))))</f>
        <v>508.43906103946313</v>
      </c>
      <c r="D6722">
        <f t="shared" ref="D6722:D6785" ca="1" si="441">B6722*C6722</f>
        <v>1173.7841787170757</v>
      </c>
      <c r="E6722">
        <f t="shared" ref="E6722:F6741" ca="1" si="442">RAND()</f>
        <v>0.94688564813167242</v>
      </c>
      <c r="F6722">
        <f t="shared" ca="1" si="442"/>
        <v>0.4361784772299625</v>
      </c>
    </row>
    <row r="6723" spans="1:6" ht="15.75" customHeight="1" x14ac:dyDescent="0.2">
      <c r="A6723">
        <v>6722</v>
      </c>
      <c r="B6723" s="47">
        <f ca="1">IF('Inputs and Results'!$C$15='Inputs and Results'!$C$13, 'Inputs and Results'!$C$13, IF(E6723 &lt;= ('Inputs and Results'!$C$14-'Inputs and Results'!$C$13)/('Inputs and Results'!$C$15-'Inputs and Results'!$C$13), 'Inputs and Results'!$C$13 + SQRT(E6723*('Inputs and Results'!$C$15-'Inputs and Results'!$C$13)*('Inputs and Results'!$C$14-'Inputs and Results'!$C$13)), 'Inputs and Results'!$C$15 - SQRT((1-E6723)*('Inputs and Results'!$C$15-'Inputs and Results'!$C$13)*('Inputs and Results'!$C$15-'Inputs and Results'!$C$14))))</f>
        <v>0.32147490349907759</v>
      </c>
      <c r="C6723" s="47">
        <f ca="1">IF('Inputs and Results'!$G$15='Inputs and Results'!$G$13, 'Inputs and Results'!$G$13, IF(F6723 &lt;= ('Inputs and Results'!$G$14-'Inputs and Results'!$G$13)/('Inputs and Results'!$G$15-'Inputs and Results'!$G$13), 'Inputs and Results'!$G$13 + SQRT(F6723*('Inputs and Results'!$G$15-'Inputs and Results'!$G$13)*('Inputs and Results'!$G$14-'Inputs and Results'!$G$13)), 'Inputs and Results'!$G$15 - SQRT((1-F6723)*('Inputs and Results'!$G$15-'Inputs and Results'!$G$13)*('Inputs and Results'!$G$15-'Inputs and Results'!$G$14))))</f>
        <v>385.79024184714126</v>
      </c>
      <c r="D6723">
        <f t="shared" ca="1" si="441"/>
        <v>124.02188076869554</v>
      </c>
      <c r="E6723">
        <f t="shared" ca="1" si="442"/>
        <v>0.20283370082385832</v>
      </c>
      <c r="F6723">
        <f t="shared" ca="1" si="442"/>
        <v>0.21845615777669702</v>
      </c>
    </row>
    <row r="6724" spans="1:6" ht="15.75" customHeight="1" x14ac:dyDescent="0.2">
      <c r="A6724">
        <v>6723</v>
      </c>
      <c r="B6724" s="47">
        <f ca="1">IF('Inputs and Results'!$C$15='Inputs and Results'!$C$13, 'Inputs and Results'!$C$13, IF(E6724 &lt;= ('Inputs and Results'!$C$14-'Inputs and Results'!$C$13)/('Inputs and Results'!$C$15-'Inputs and Results'!$C$13), 'Inputs and Results'!$C$13 + SQRT(E6724*('Inputs and Results'!$C$15-'Inputs and Results'!$C$13)*('Inputs and Results'!$C$14-'Inputs and Results'!$C$13)), 'Inputs and Results'!$C$15 - SQRT((1-E6724)*('Inputs and Results'!$C$15-'Inputs and Results'!$C$13)*('Inputs and Results'!$C$15-'Inputs and Results'!$C$14))))</f>
        <v>2.0819988334292896</v>
      </c>
      <c r="C6724" s="47">
        <f ca="1">IF('Inputs and Results'!$G$15='Inputs and Results'!$G$13, 'Inputs and Results'!$G$13, IF(F6724 &lt;= ('Inputs and Results'!$G$14-'Inputs and Results'!$G$13)/('Inputs and Results'!$G$15-'Inputs and Results'!$G$13), 'Inputs and Results'!$G$13 + SQRT(F6724*('Inputs and Results'!$G$15-'Inputs and Results'!$G$13)*('Inputs and Results'!$G$14-'Inputs and Results'!$G$13)), 'Inputs and Results'!$G$15 - SQRT((1-F6724)*('Inputs and Results'!$G$15-'Inputs and Results'!$G$13)*('Inputs and Results'!$G$15-'Inputs and Results'!$G$14))))</f>
        <v>426.8859524834528</v>
      </c>
      <c r="D6724">
        <f t="shared" ca="1" si="441"/>
        <v>888.77605507789985</v>
      </c>
      <c r="E6724">
        <f t="shared" ca="1" si="442"/>
        <v>0.90636376201942392</v>
      </c>
      <c r="F6724">
        <f t="shared" ca="1" si="442"/>
        <v>0.29535906603498541</v>
      </c>
    </row>
    <row r="6725" spans="1:6" ht="15.75" customHeight="1" x14ac:dyDescent="0.2">
      <c r="A6725">
        <v>6724</v>
      </c>
      <c r="B6725" s="47">
        <f ca="1">IF('Inputs and Results'!$C$15='Inputs and Results'!$C$13, 'Inputs and Results'!$C$13, IF(E6725 &lt;= ('Inputs and Results'!$C$14-'Inputs and Results'!$C$13)/('Inputs and Results'!$C$15-'Inputs and Results'!$C$13), 'Inputs and Results'!$C$13 + SQRT(E6725*('Inputs and Results'!$C$15-'Inputs and Results'!$C$13)*('Inputs and Results'!$C$14-'Inputs and Results'!$C$13)), 'Inputs and Results'!$C$15 - SQRT((1-E6725)*('Inputs and Results'!$C$15-'Inputs and Results'!$C$13)*('Inputs and Results'!$C$15-'Inputs and Results'!$C$14))))</f>
        <v>0.32469388315106951</v>
      </c>
      <c r="C6725" s="47">
        <f ca="1">IF('Inputs and Results'!$G$15='Inputs and Results'!$G$13, 'Inputs and Results'!$G$13, IF(F6725 &lt;= ('Inputs and Results'!$G$14-'Inputs and Results'!$G$13)/('Inputs and Results'!$G$15-'Inputs and Results'!$G$13), 'Inputs and Results'!$G$13 + SQRT(F6725*('Inputs and Results'!$G$15-'Inputs and Results'!$G$13)*('Inputs and Results'!$G$14-'Inputs and Results'!$G$13)), 'Inputs and Results'!$G$15 - SQRT((1-F6725)*('Inputs and Results'!$G$15-'Inputs and Results'!$G$13)*('Inputs and Results'!$G$15-'Inputs and Results'!$G$14))))</f>
        <v>632.35186861269449</v>
      </c>
      <c r="D6725">
        <f t="shared" ca="1" si="441"/>
        <v>205.32078373769068</v>
      </c>
      <c r="E6725">
        <f t="shared" ca="1" si="442"/>
        <v>0.20474857568341065</v>
      </c>
      <c r="F6725">
        <f t="shared" ca="1" si="442"/>
        <v>0.62012635434092467</v>
      </c>
    </row>
    <row r="6726" spans="1:6" ht="15.75" customHeight="1" x14ac:dyDescent="0.2">
      <c r="A6726">
        <v>6725</v>
      </c>
      <c r="B6726" s="47">
        <f ca="1">IF('Inputs and Results'!$C$15='Inputs and Results'!$C$13, 'Inputs and Results'!$C$13, IF(E6726 &lt;= ('Inputs and Results'!$C$14-'Inputs and Results'!$C$13)/('Inputs and Results'!$C$15-'Inputs and Results'!$C$13), 'Inputs and Results'!$C$13 + SQRT(E6726*('Inputs and Results'!$C$15-'Inputs and Results'!$C$13)*('Inputs and Results'!$C$14-'Inputs and Results'!$C$13)), 'Inputs and Results'!$C$15 - SQRT((1-E6726)*('Inputs and Results'!$C$15-'Inputs and Results'!$C$13)*('Inputs and Results'!$C$15-'Inputs and Results'!$C$14))))</f>
        <v>0.50280906843337592</v>
      </c>
      <c r="C6726" s="47">
        <f ca="1">IF('Inputs and Results'!$G$15='Inputs and Results'!$G$13, 'Inputs and Results'!$G$13, IF(F6726 &lt;= ('Inputs and Results'!$G$14-'Inputs and Results'!$G$13)/('Inputs and Results'!$G$15-'Inputs and Results'!$G$13), 'Inputs and Results'!$G$13 + SQRT(F6726*('Inputs and Results'!$G$15-'Inputs and Results'!$G$13)*('Inputs and Results'!$G$14-'Inputs and Results'!$G$13)), 'Inputs and Results'!$G$15 - SQRT((1-F6726)*('Inputs and Results'!$G$15-'Inputs and Results'!$G$13)*('Inputs and Results'!$G$15-'Inputs and Results'!$G$14))))</f>
        <v>406.73978669605015</v>
      </c>
      <c r="D6726">
        <f t="shared" ca="1" si="441"/>
        <v>204.512453243431</v>
      </c>
      <c r="E6726">
        <f t="shared" ca="1" si="442"/>
        <v>0.3071152723668239</v>
      </c>
      <c r="F6726">
        <f t="shared" ca="1" si="442"/>
        <v>0.25815686106775304</v>
      </c>
    </row>
    <row r="6727" spans="1:6" ht="15.75" customHeight="1" x14ac:dyDescent="0.2">
      <c r="A6727">
        <v>6726</v>
      </c>
      <c r="B6727" s="47">
        <f ca="1">IF('Inputs and Results'!$C$15='Inputs and Results'!$C$13, 'Inputs and Results'!$C$13, IF(E6727 &lt;= ('Inputs and Results'!$C$14-'Inputs and Results'!$C$13)/('Inputs and Results'!$C$15-'Inputs and Results'!$C$13), 'Inputs and Results'!$C$13 + SQRT(E6727*('Inputs and Results'!$C$15-'Inputs and Results'!$C$13)*('Inputs and Results'!$C$14-'Inputs and Results'!$C$13)), 'Inputs and Results'!$C$15 - SQRT((1-E6727)*('Inputs and Results'!$C$15-'Inputs and Results'!$C$13)*('Inputs and Results'!$C$15-'Inputs and Results'!$C$14))))</f>
        <v>0.76510794059553966</v>
      </c>
      <c r="C6727" s="47">
        <f ca="1">IF('Inputs and Results'!$G$15='Inputs and Results'!$G$13, 'Inputs and Results'!$G$13, IF(F6727 &lt;= ('Inputs and Results'!$G$14-'Inputs and Results'!$G$13)/('Inputs and Results'!$G$15-'Inputs and Results'!$G$13), 'Inputs and Results'!$G$13 + SQRT(F6727*('Inputs and Results'!$G$15-'Inputs and Results'!$G$13)*('Inputs and Results'!$G$14-'Inputs and Results'!$G$13)), 'Inputs and Results'!$G$15 - SQRT((1-F6727)*('Inputs and Results'!$G$15-'Inputs and Results'!$G$13)*('Inputs and Results'!$G$15-'Inputs and Results'!$G$14))))</f>
        <v>873.54685860117024</v>
      </c>
      <c r="D6727">
        <f t="shared" ca="1" si="441"/>
        <v>668.35763799804442</v>
      </c>
      <c r="E6727">
        <f t="shared" ca="1" si="442"/>
        <v>0.44502860920121001</v>
      </c>
      <c r="F6727">
        <f t="shared" ca="1" si="442"/>
        <v>0.87436158647228279</v>
      </c>
    </row>
    <row r="6728" spans="1:6" ht="15.75" customHeight="1" x14ac:dyDescent="0.2">
      <c r="A6728">
        <v>6727</v>
      </c>
      <c r="B6728" s="47">
        <f ca="1">IF('Inputs and Results'!$C$15='Inputs and Results'!$C$13, 'Inputs and Results'!$C$13, IF(E6728 &lt;= ('Inputs and Results'!$C$14-'Inputs and Results'!$C$13)/('Inputs and Results'!$C$15-'Inputs and Results'!$C$13), 'Inputs and Results'!$C$13 + SQRT(E6728*('Inputs and Results'!$C$15-'Inputs and Results'!$C$13)*('Inputs and Results'!$C$14-'Inputs and Results'!$C$13)), 'Inputs and Results'!$C$15 - SQRT((1-E6728)*('Inputs and Results'!$C$15-'Inputs and Results'!$C$13)*('Inputs and Results'!$C$15-'Inputs and Results'!$C$14))))</f>
        <v>2.5989736127041581</v>
      </c>
      <c r="C6728" s="47">
        <f ca="1">IF('Inputs and Results'!$G$15='Inputs and Results'!$G$13, 'Inputs and Results'!$G$13, IF(F6728 &lt;= ('Inputs and Results'!$G$14-'Inputs and Results'!$G$13)/('Inputs and Results'!$G$15-'Inputs and Results'!$G$13), 'Inputs and Results'!$G$13 + SQRT(F6728*('Inputs and Results'!$G$15-'Inputs and Results'!$G$13)*('Inputs and Results'!$G$14-'Inputs and Results'!$G$13)), 'Inputs and Results'!$G$15 - SQRT((1-F6728)*('Inputs and Results'!$G$15-'Inputs and Results'!$G$13)*('Inputs and Results'!$G$15-'Inputs and Results'!$G$14))))</f>
        <v>411.84571887599213</v>
      </c>
      <c r="D6728">
        <f t="shared" ca="1" si="441"/>
        <v>1070.3761558638782</v>
      </c>
      <c r="E6728">
        <f t="shared" ca="1" si="442"/>
        <v>0.98213087074360506</v>
      </c>
      <c r="F6728">
        <f t="shared" ca="1" si="442"/>
        <v>0.2676760839736565</v>
      </c>
    </row>
    <row r="6729" spans="1:6" ht="15.75" customHeight="1" x14ac:dyDescent="0.2">
      <c r="A6729">
        <v>6728</v>
      </c>
      <c r="B6729" s="47">
        <f ca="1">IF('Inputs and Results'!$C$15='Inputs and Results'!$C$13, 'Inputs and Results'!$C$13, IF(E6729 &lt;= ('Inputs and Results'!$C$14-'Inputs and Results'!$C$13)/('Inputs and Results'!$C$15-'Inputs and Results'!$C$13), 'Inputs and Results'!$C$13 + SQRT(E6729*('Inputs and Results'!$C$15-'Inputs and Results'!$C$13)*('Inputs and Results'!$C$14-'Inputs and Results'!$C$13)), 'Inputs and Results'!$C$15 - SQRT((1-E6729)*('Inputs and Results'!$C$15-'Inputs and Results'!$C$13)*('Inputs and Results'!$C$15-'Inputs and Results'!$C$14))))</f>
        <v>0.13589245069144074</v>
      </c>
      <c r="C6729" s="47">
        <f ca="1">IF('Inputs and Results'!$G$15='Inputs and Results'!$G$13, 'Inputs and Results'!$G$13, IF(F6729 &lt;= ('Inputs and Results'!$G$14-'Inputs and Results'!$G$13)/('Inputs and Results'!$G$15-'Inputs and Results'!$G$13), 'Inputs and Results'!$G$13 + SQRT(F6729*('Inputs and Results'!$G$15-'Inputs and Results'!$G$13)*('Inputs and Results'!$G$14-'Inputs and Results'!$G$13)), 'Inputs and Results'!$G$15 - SQRT((1-F6729)*('Inputs and Results'!$G$15-'Inputs and Results'!$G$13)*('Inputs and Results'!$G$15-'Inputs and Results'!$G$14))))</f>
        <v>394.96978697976112</v>
      </c>
      <c r="D6729">
        <f t="shared" ca="1" si="441"/>
        <v>53.673412301756038</v>
      </c>
      <c r="E6729">
        <f t="shared" ca="1" si="442"/>
        <v>8.8543105110413189E-2</v>
      </c>
      <c r="F6729">
        <f t="shared" ca="1" si="442"/>
        <v>0.23597934563949241</v>
      </c>
    </row>
    <row r="6730" spans="1:6" ht="15.75" customHeight="1" x14ac:dyDescent="0.2">
      <c r="A6730">
        <v>6729</v>
      </c>
      <c r="B6730" s="47">
        <f ca="1">IF('Inputs and Results'!$C$15='Inputs and Results'!$C$13, 'Inputs and Results'!$C$13, IF(E6730 &lt;= ('Inputs and Results'!$C$14-'Inputs and Results'!$C$13)/('Inputs and Results'!$C$15-'Inputs and Results'!$C$13), 'Inputs and Results'!$C$13 + SQRT(E6730*('Inputs and Results'!$C$15-'Inputs and Results'!$C$13)*('Inputs and Results'!$C$14-'Inputs and Results'!$C$13)), 'Inputs and Results'!$C$15 - SQRT((1-E6730)*('Inputs and Results'!$C$15-'Inputs and Results'!$C$13)*('Inputs and Results'!$C$15-'Inputs and Results'!$C$14))))</f>
        <v>1.7809064623698325</v>
      </c>
      <c r="C6730" s="47">
        <f ca="1">IF('Inputs and Results'!$G$15='Inputs and Results'!$G$13, 'Inputs and Results'!$G$13, IF(F6730 &lt;= ('Inputs and Results'!$G$14-'Inputs and Results'!$G$13)/('Inputs and Results'!$G$15-'Inputs and Results'!$G$13), 'Inputs and Results'!$G$13 + SQRT(F6730*('Inputs and Results'!$G$15-'Inputs and Results'!$G$13)*('Inputs and Results'!$G$14-'Inputs and Results'!$G$13)), 'Inputs and Results'!$G$15 - SQRT((1-F6730)*('Inputs and Results'!$G$15-'Inputs and Results'!$G$13)*('Inputs and Results'!$G$15-'Inputs and Results'!$G$14))))</f>
        <v>766.71820943349849</v>
      </c>
      <c r="D6730">
        <f t="shared" ca="1" si="441"/>
        <v>1365.4534139967441</v>
      </c>
      <c r="E6730">
        <f t="shared" ca="1" si="442"/>
        <v>0.83486788294537373</v>
      </c>
      <c r="F6730">
        <f t="shared" ca="1" si="442"/>
        <v>0.77867951438740446</v>
      </c>
    </row>
    <row r="6731" spans="1:6" ht="15.75" customHeight="1" x14ac:dyDescent="0.2">
      <c r="A6731">
        <v>6730</v>
      </c>
      <c r="B6731" s="47">
        <f ca="1">IF('Inputs and Results'!$C$15='Inputs and Results'!$C$13, 'Inputs and Results'!$C$13, IF(E6731 &lt;= ('Inputs and Results'!$C$14-'Inputs and Results'!$C$13)/('Inputs and Results'!$C$15-'Inputs and Results'!$C$13), 'Inputs and Results'!$C$13 + SQRT(E6731*('Inputs and Results'!$C$15-'Inputs and Results'!$C$13)*('Inputs and Results'!$C$14-'Inputs and Results'!$C$13)), 'Inputs and Results'!$C$15 - SQRT((1-E6731)*('Inputs and Results'!$C$15-'Inputs and Results'!$C$13)*('Inputs and Results'!$C$15-'Inputs and Results'!$C$14))))</f>
        <v>9.3267106204484307E-2</v>
      </c>
      <c r="C6731" s="47">
        <f ca="1">IF('Inputs and Results'!$G$15='Inputs and Results'!$G$13, 'Inputs and Results'!$G$13, IF(F6731 &lt;= ('Inputs and Results'!$G$14-'Inputs and Results'!$G$13)/('Inputs and Results'!$G$15-'Inputs and Results'!$G$13), 'Inputs and Results'!$G$13 + SQRT(F6731*('Inputs and Results'!$G$15-'Inputs and Results'!$G$13)*('Inputs and Results'!$G$14-'Inputs and Results'!$G$13)), 'Inputs and Results'!$G$15 - SQRT((1-F6731)*('Inputs and Results'!$G$15-'Inputs and Results'!$G$13)*('Inputs and Results'!$G$15-'Inputs and Results'!$G$14))))</f>
        <v>419.72443299753934</v>
      </c>
      <c r="D6731">
        <f t="shared" ca="1" si="441"/>
        <v>39.146483268998459</v>
      </c>
      <c r="E6731">
        <f t="shared" ca="1" si="442"/>
        <v>6.1211542680793984E-2</v>
      </c>
      <c r="F6731">
        <f t="shared" ca="1" si="442"/>
        <v>0.2822441258309708</v>
      </c>
    </row>
    <row r="6732" spans="1:6" ht="15.75" customHeight="1" x14ac:dyDescent="0.2">
      <c r="A6732">
        <v>6731</v>
      </c>
      <c r="B6732" s="47">
        <f ca="1">IF('Inputs and Results'!$C$15='Inputs and Results'!$C$13, 'Inputs and Results'!$C$13, IF(E6732 &lt;= ('Inputs and Results'!$C$14-'Inputs and Results'!$C$13)/('Inputs and Results'!$C$15-'Inputs and Results'!$C$13), 'Inputs and Results'!$C$13 + SQRT(E6732*('Inputs and Results'!$C$15-'Inputs and Results'!$C$13)*('Inputs and Results'!$C$14-'Inputs and Results'!$C$13)), 'Inputs and Results'!$C$15 - SQRT((1-E6732)*('Inputs and Results'!$C$15-'Inputs and Results'!$C$13)*('Inputs and Results'!$C$15-'Inputs and Results'!$C$14))))</f>
        <v>4.2842353346523421E-2</v>
      </c>
      <c r="C6732" s="47">
        <f ca="1">IF('Inputs and Results'!$G$15='Inputs and Results'!$G$13, 'Inputs and Results'!$G$13, IF(F6732 &lt;= ('Inputs and Results'!$G$14-'Inputs and Results'!$G$13)/('Inputs and Results'!$G$15-'Inputs and Results'!$G$13), 'Inputs and Results'!$G$13 + SQRT(F6732*('Inputs and Results'!$G$15-'Inputs and Results'!$G$13)*('Inputs and Results'!$G$14-'Inputs and Results'!$G$13)), 'Inputs and Results'!$G$15 - SQRT((1-F6732)*('Inputs and Results'!$G$15-'Inputs and Results'!$G$13)*('Inputs and Results'!$G$15-'Inputs and Results'!$G$14))))</f>
        <v>798.20347327898321</v>
      </c>
      <c r="D6732">
        <f t="shared" ca="1" si="441"/>
        <v>34.196915244640465</v>
      </c>
      <c r="E6732">
        <f t="shared" ca="1" si="442"/>
        <v>2.8357628093208076E-2</v>
      </c>
      <c r="F6732">
        <f t="shared" ca="1" si="442"/>
        <v>0.80967620182816824</v>
      </c>
    </row>
    <row r="6733" spans="1:6" ht="15.75" customHeight="1" x14ac:dyDescent="0.2">
      <c r="A6733">
        <v>6732</v>
      </c>
      <c r="B6733" s="47">
        <f ca="1">IF('Inputs and Results'!$C$15='Inputs and Results'!$C$13, 'Inputs and Results'!$C$13, IF(E6733 &lt;= ('Inputs and Results'!$C$14-'Inputs and Results'!$C$13)/('Inputs and Results'!$C$15-'Inputs and Results'!$C$13), 'Inputs and Results'!$C$13 + SQRT(E6733*('Inputs and Results'!$C$15-'Inputs and Results'!$C$13)*('Inputs and Results'!$C$14-'Inputs and Results'!$C$13)), 'Inputs and Results'!$C$15 - SQRT((1-E6733)*('Inputs and Results'!$C$15-'Inputs and Results'!$C$13)*('Inputs and Results'!$C$15-'Inputs and Results'!$C$14))))</f>
        <v>1.1522410662953855</v>
      </c>
      <c r="C6733" s="47">
        <f ca="1">IF('Inputs and Results'!$G$15='Inputs and Results'!$G$13, 'Inputs and Results'!$G$13, IF(F6733 &lt;= ('Inputs and Results'!$G$14-'Inputs and Results'!$G$13)/('Inputs and Results'!$G$15-'Inputs and Results'!$G$13), 'Inputs and Results'!$G$13 + SQRT(F6733*('Inputs and Results'!$G$15-'Inputs and Results'!$G$13)*('Inputs and Results'!$G$14-'Inputs and Results'!$G$13)), 'Inputs and Results'!$G$15 - SQRT((1-F6733)*('Inputs and Results'!$G$15-'Inputs and Results'!$G$13)*('Inputs and Results'!$G$15-'Inputs and Results'!$G$14))))</f>
        <v>614.21188041132143</v>
      </c>
      <c r="D6733">
        <f t="shared" ca="1" si="441"/>
        <v>707.72015201643478</v>
      </c>
      <c r="E6733">
        <f t="shared" ca="1" si="442"/>
        <v>0.62064299143497614</v>
      </c>
      <c r="F6733">
        <f t="shared" ca="1" si="442"/>
        <v>0.59545963817919678</v>
      </c>
    </row>
    <row r="6734" spans="1:6" ht="15.75" customHeight="1" x14ac:dyDescent="0.2">
      <c r="A6734">
        <v>6733</v>
      </c>
      <c r="B6734" s="47">
        <f ca="1">IF('Inputs and Results'!$C$15='Inputs and Results'!$C$13, 'Inputs and Results'!$C$13, IF(E6734 &lt;= ('Inputs and Results'!$C$14-'Inputs and Results'!$C$13)/('Inputs and Results'!$C$15-'Inputs and Results'!$C$13), 'Inputs and Results'!$C$13 + SQRT(E6734*('Inputs and Results'!$C$15-'Inputs and Results'!$C$13)*('Inputs and Results'!$C$14-'Inputs and Results'!$C$13)), 'Inputs and Results'!$C$15 - SQRT((1-E6734)*('Inputs and Results'!$C$15-'Inputs and Results'!$C$13)*('Inputs and Results'!$C$15-'Inputs and Results'!$C$14))))</f>
        <v>0.77452718058126946</v>
      </c>
      <c r="C6734" s="47">
        <f ca="1">IF('Inputs and Results'!$G$15='Inputs and Results'!$G$13, 'Inputs and Results'!$G$13, IF(F6734 &lt;= ('Inputs and Results'!$G$14-'Inputs and Results'!$G$13)/('Inputs and Results'!$G$15-'Inputs and Results'!$G$13), 'Inputs and Results'!$G$13 + SQRT(F6734*('Inputs and Results'!$G$15-'Inputs and Results'!$G$13)*('Inputs and Results'!$G$14-'Inputs and Results'!$G$13)), 'Inputs and Results'!$G$15 - SQRT((1-F6734)*('Inputs and Results'!$G$15-'Inputs and Results'!$G$13)*('Inputs and Results'!$G$15-'Inputs and Results'!$G$14))))</f>
        <v>623.80822965276889</v>
      </c>
      <c r="D6734">
        <f t="shared" ca="1" si="441"/>
        <v>483.15642933635212</v>
      </c>
      <c r="E6734">
        <f t="shared" ca="1" si="442"/>
        <v>0.44969674778093838</v>
      </c>
      <c r="F6734">
        <f t="shared" ca="1" si="442"/>
        <v>0.60860538901576755</v>
      </c>
    </row>
    <row r="6735" spans="1:6" ht="15.75" customHeight="1" x14ac:dyDescent="0.2">
      <c r="A6735">
        <v>6734</v>
      </c>
      <c r="B6735" s="47">
        <f ca="1">IF('Inputs and Results'!$C$15='Inputs and Results'!$C$13, 'Inputs and Results'!$C$13, IF(E6735 &lt;= ('Inputs and Results'!$C$14-'Inputs and Results'!$C$13)/('Inputs and Results'!$C$15-'Inputs and Results'!$C$13), 'Inputs and Results'!$C$13 + SQRT(E6735*('Inputs and Results'!$C$15-'Inputs and Results'!$C$13)*('Inputs and Results'!$C$14-'Inputs and Results'!$C$13)), 'Inputs and Results'!$C$15 - SQRT((1-E6735)*('Inputs and Results'!$C$15-'Inputs and Results'!$C$13)*('Inputs and Results'!$C$15-'Inputs and Results'!$C$14))))</f>
        <v>0.92781151679150264</v>
      </c>
      <c r="C6735" s="47">
        <f ca="1">IF('Inputs and Results'!$G$15='Inputs and Results'!$G$13, 'Inputs and Results'!$G$13, IF(F6735 &lt;= ('Inputs and Results'!$G$14-'Inputs and Results'!$G$13)/('Inputs and Results'!$G$15-'Inputs and Results'!$G$13), 'Inputs and Results'!$G$13 + SQRT(F6735*('Inputs and Results'!$G$15-'Inputs and Results'!$G$13)*('Inputs and Results'!$G$14-'Inputs and Results'!$G$13)), 'Inputs and Results'!$G$15 - SQRT((1-F6735)*('Inputs and Results'!$G$15-'Inputs and Results'!$G$13)*('Inputs and Results'!$G$15-'Inputs and Results'!$G$14))))</f>
        <v>364.1595299416058</v>
      </c>
      <c r="D6735">
        <f t="shared" ca="1" si="441"/>
        <v>337.87140582920188</v>
      </c>
      <c r="E6735">
        <f t="shared" ca="1" si="442"/>
        <v>0.52289276556200759</v>
      </c>
      <c r="F6735">
        <f t="shared" ca="1" si="442"/>
        <v>0.17637877515065015</v>
      </c>
    </row>
    <row r="6736" spans="1:6" ht="15.75" customHeight="1" x14ac:dyDescent="0.2">
      <c r="A6736">
        <v>6735</v>
      </c>
      <c r="B6736" s="47">
        <f ca="1">IF('Inputs and Results'!$C$15='Inputs and Results'!$C$13, 'Inputs and Results'!$C$13, IF(E6736 &lt;= ('Inputs and Results'!$C$14-'Inputs and Results'!$C$13)/('Inputs and Results'!$C$15-'Inputs and Results'!$C$13), 'Inputs and Results'!$C$13 + SQRT(E6736*('Inputs and Results'!$C$15-'Inputs and Results'!$C$13)*('Inputs and Results'!$C$14-'Inputs and Results'!$C$13)), 'Inputs and Results'!$C$15 - SQRT((1-E6736)*('Inputs and Results'!$C$15-'Inputs and Results'!$C$13)*('Inputs and Results'!$C$15-'Inputs and Results'!$C$14))))</f>
        <v>0.23510837935786144</v>
      </c>
      <c r="C6736" s="47">
        <f ca="1">IF('Inputs and Results'!$G$15='Inputs and Results'!$G$13, 'Inputs and Results'!$G$13, IF(F6736 &lt;= ('Inputs and Results'!$G$14-'Inputs and Results'!$G$13)/('Inputs and Results'!$G$15-'Inputs and Results'!$G$13), 'Inputs and Results'!$G$13 + SQRT(F6736*('Inputs and Results'!$G$15-'Inputs and Results'!$G$13)*('Inputs and Results'!$G$14-'Inputs and Results'!$G$13)), 'Inputs and Results'!$G$15 - SQRT((1-F6736)*('Inputs and Results'!$G$15-'Inputs and Results'!$G$13)*('Inputs and Results'!$G$15-'Inputs and Results'!$G$14))))</f>
        <v>810.72541128673083</v>
      </c>
      <c r="D6736">
        <f t="shared" ca="1" si="441"/>
        <v>190.60833755185897</v>
      </c>
      <c r="E6736">
        <f t="shared" ca="1" si="442"/>
        <v>0.15059714734476537</v>
      </c>
      <c r="F6736">
        <f t="shared" ca="1" si="442"/>
        <v>0.82135418422608097</v>
      </c>
    </row>
    <row r="6737" spans="1:6" ht="15.75" customHeight="1" x14ac:dyDescent="0.2">
      <c r="A6737">
        <v>6736</v>
      </c>
      <c r="B6737" s="47">
        <f ca="1">IF('Inputs and Results'!$C$15='Inputs and Results'!$C$13, 'Inputs and Results'!$C$13, IF(E6737 &lt;= ('Inputs and Results'!$C$14-'Inputs and Results'!$C$13)/('Inputs and Results'!$C$15-'Inputs and Results'!$C$13), 'Inputs and Results'!$C$13 + SQRT(E6737*('Inputs and Results'!$C$15-'Inputs and Results'!$C$13)*('Inputs and Results'!$C$14-'Inputs and Results'!$C$13)), 'Inputs and Results'!$C$15 - SQRT((1-E6737)*('Inputs and Results'!$C$15-'Inputs and Results'!$C$13)*('Inputs and Results'!$C$15-'Inputs and Results'!$C$14))))</f>
        <v>0.74724610531169322</v>
      </c>
      <c r="C6737" s="47">
        <f ca="1">IF('Inputs and Results'!$G$15='Inputs and Results'!$G$13, 'Inputs and Results'!$G$13, IF(F6737 &lt;= ('Inputs and Results'!$G$14-'Inputs and Results'!$G$13)/('Inputs and Results'!$G$15-'Inputs and Results'!$G$13), 'Inputs and Results'!$G$13 + SQRT(F6737*('Inputs and Results'!$G$15-'Inputs and Results'!$G$13)*('Inputs and Results'!$G$14-'Inputs and Results'!$G$13)), 'Inputs and Results'!$G$15 - SQRT((1-F6737)*('Inputs and Results'!$G$15-'Inputs and Results'!$G$13)*('Inputs and Results'!$G$15-'Inputs and Results'!$G$14))))</f>
        <v>695.73817425988557</v>
      </c>
      <c r="D6737">
        <f t="shared" ca="1" si="441"/>
        <v>519.88764103236758</v>
      </c>
      <c r="E6737">
        <f t="shared" ca="1" si="442"/>
        <v>0.43612220999629625</v>
      </c>
      <c r="F6737">
        <f t="shared" ca="1" si="442"/>
        <v>0.70022671752632382</v>
      </c>
    </row>
    <row r="6738" spans="1:6" ht="15.75" customHeight="1" x14ac:dyDescent="0.2">
      <c r="A6738">
        <v>6737</v>
      </c>
      <c r="B6738" s="47">
        <f ca="1">IF('Inputs and Results'!$C$15='Inputs and Results'!$C$13, 'Inputs and Results'!$C$13, IF(E6738 &lt;= ('Inputs and Results'!$C$14-'Inputs and Results'!$C$13)/('Inputs and Results'!$C$15-'Inputs and Results'!$C$13), 'Inputs and Results'!$C$13 + SQRT(E6738*('Inputs and Results'!$C$15-'Inputs and Results'!$C$13)*('Inputs and Results'!$C$14-'Inputs and Results'!$C$13)), 'Inputs and Results'!$C$15 - SQRT((1-E6738)*('Inputs and Results'!$C$15-'Inputs and Results'!$C$13)*('Inputs and Results'!$C$15-'Inputs and Results'!$C$14))))</f>
        <v>0.86061924085440511</v>
      </c>
      <c r="C6738" s="47">
        <f ca="1">IF('Inputs and Results'!$G$15='Inputs and Results'!$G$13, 'Inputs and Results'!$G$13, IF(F6738 &lt;= ('Inputs and Results'!$G$14-'Inputs and Results'!$G$13)/('Inputs and Results'!$G$15-'Inputs and Results'!$G$13), 'Inputs and Results'!$G$13 + SQRT(F6738*('Inputs and Results'!$G$15-'Inputs and Results'!$G$13)*('Inputs and Results'!$G$14-'Inputs and Results'!$G$13)), 'Inputs and Results'!$G$15 - SQRT((1-F6738)*('Inputs and Results'!$G$15-'Inputs and Results'!$G$13)*('Inputs and Results'!$G$15-'Inputs and Results'!$G$14))))</f>
        <v>486.40096931212793</v>
      </c>
      <c r="D6738">
        <f t="shared" ca="1" si="441"/>
        <v>418.60603296025033</v>
      </c>
      <c r="E6738">
        <f t="shared" ca="1" si="442"/>
        <v>0.49144999637751319</v>
      </c>
      <c r="F6738">
        <f t="shared" ca="1" si="442"/>
        <v>0.39967111163139879</v>
      </c>
    </row>
    <row r="6739" spans="1:6" ht="15.75" customHeight="1" x14ac:dyDescent="0.2">
      <c r="A6739">
        <v>6738</v>
      </c>
      <c r="B6739" s="47">
        <f ca="1">IF('Inputs and Results'!$C$15='Inputs and Results'!$C$13, 'Inputs and Results'!$C$13, IF(E6739 &lt;= ('Inputs and Results'!$C$14-'Inputs and Results'!$C$13)/('Inputs and Results'!$C$15-'Inputs and Results'!$C$13), 'Inputs and Results'!$C$13 + SQRT(E6739*('Inputs and Results'!$C$15-'Inputs and Results'!$C$13)*('Inputs and Results'!$C$14-'Inputs and Results'!$C$13)), 'Inputs and Results'!$C$15 - SQRT((1-E6739)*('Inputs and Results'!$C$15-'Inputs and Results'!$C$13)*('Inputs and Results'!$C$15-'Inputs and Results'!$C$14))))</f>
        <v>0.94216279979872519</v>
      </c>
      <c r="C6739" s="47">
        <f ca="1">IF('Inputs and Results'!$G$15='Inputs and Results'!$G$13, 'Inputs and Results'!$G$13, IF(F6739 &lt;= ('Inputs and Results'!$G$14-'Inputs and Results'!$G$13)/('Inputs and Results'!$G$15-'Inputs and Results'!$G$13), 'Inputs and Results'!$G$13 + SQRT(F6739*('Inputs and Results'!$G$15-'Inputs and Results'!$G$13)*('Inputs and Results'!$G$14-'Inputs and Results'!$G$13)), 'Inputs and Results'!$G$15 - SQRT((1-F6739)*('Inputs and Results'!$G$15-'Inputs and Results'!$G$13)*('Inputs and Results'!$G$15-'Inputs and Results'!$G$14))))</f>
        <v>544.08065751207812</v>
      </c>
      <c r="D6739">
        <f t="shared" ca="1" si="441"/>
        <v>512.61255559791084</v>
      </c>
      <c r="E6739">
        <f t="shared" ca="1" si="442"/>
        <v>0.5294784508297532</v>
      </c>
      <c r="F6739">
        <f t="shared" ca="1" si="442"/>
        <v>0.49279723115271745</v>
      </c>
    </row>
    <row r="6740" spans="1:6" ht="15.75" customHeight="1" x14ac:dyDescent="0.2">
      <c r="A6740">
        <v>6739</v>
      </c>
      <c r="B6740" s="47">
        <f ca="1">IF('Inputs and Results'!$C$15='Inputs and Results'!$C$13, 'Inputs and Results'!$C$13, IF(E6740 &lt;= ('Inputs and Results'!$C$14-'Inputs and Results'!$C$13)/('Inputs and Results'!$C$15-'Inputs and Results'!$C$13), 'Inputs and Results'!$C$13 + SQRT(E6740*('Inputs and Results'!$C$15-'Inputs and Results'!$C$13)*('Inputs and Results'!$C$14-'Inputs and Results'!$C$13)), 'Inputs and Results'!$C$15 - SQRT((1-E6740)*('Inputs and Results'!$C$15-'Inputs and Results'!$C$13)*('Inputs and Results'!$C$15-'Inputs and Results'!$C$14))))</f>
        <v>0.27439806446746129</v>
      </c>
      <c r="C6740" s="47">
        <f ca="1">IF('Inputs and Results'!$G$15='Inputs and Results'!$G$13, 'Inputs and Results'!$G$13, IF(F6740 &lt;= ('Inputs and Results'!$G$14-'Inputs and Results'!$G$13)/('Inputs and Results'!$G$15-'Inputs and Results'!$G$13), 'Inputs and Results'!$G$13 + SQRT(F6740*('Inputs and Results'!$G$15-'Inputs and Results'!$G$13)*('Inputs and Results'!$G$14-'Inputs and Results'!$G$13)), 'Inputs and Results'!$G$15 - SQRT((1-F6740)*('Inputs and Results'!$G$15-'Inputs and Results'!$G$13)*('Inputs and Results'!$G$15-'Inputs and Results'!$G$14))))</f>
        <v>316.25543652978922</v>
      </c>
      <c r="D6740">
        <f t="shared" ca="1" si="441"/>
        <v>86.779879661086213</v>
      </c>
      <c r="E6740">
        <f t="shared" ca="1" si="442"/>
        <v>0.17456600989125315</v>
      </c>
      <c r="F6740">
        <f t="shared" ca="1" si="442"/>
        <v>7.9265853144149689E-2</v>
      </c>
    </row>
    <row r="6741" spans="1:6" ht="15.75" customHeight="1" x14ac:dyDescent="0.2">
      <c r="A6741">
        <v>6740</v>
      </c>
      <c r="B6741" s="47">
        <f ca="1">IF('Inputs and Results'!$C$15='Inputs and Results'!$C$13, 'Inputs and Results'!$C$13, IF(E6741 &lt;= ('Inputs and Results'!$C$14-'Inputs and Results'!$C$13)/('Inputs and Results'!$C$15-'Inputs and Results'!$C$13), 'Inputs and Results'!$C$13 + SQRT(E6741*('Inputs and Results'!$C$15-'Inputs and Results'!$C$13)*('Inputs and Results'!$C$14-'Inputs and Results'!$C$13)), 'Inputs and Results'!$C$15 - SQRT((1-E6741)*('Inputs and Results'!$C$15-'Inputs and Results'!$C$13)*('Inputs and Results'!$C$15-'Inputs and Results'!$C$14))))</f>
        <v>0.58505053562083509</v>
      </c>
      <c r="C6741" s="47">
        <f ca="1">IF('Inputs and Results'!$G$15='Inputs and Results'!$G$13, 'Inputs and Results'!$G$13, IF(F6741 &lt;= ('Inputs and Results'!$G$14-'Inputs and Results'!$G$13)/('Inputs and Results'!$G$15-'Inputs and Results'!$G$13), 'Inputs and Results'!$G$13 + SQRT(F6741*('Inputs and Results'!$G$15-'Inputs and Results'!$G$13)*('Inputs and Results'!$G$14-'Inputs and Results'!$G$13)), 'Inputs and Results'!$G$15 - SQRT((1-F6741)*('Inputs and Results'!$G$15-'Inputs and Results'!$G$13)*('Inputs and Results'!$G$15-'Inputs and Results'!$G$14))))</f>
        <v>429.11534384438937</v>
      </c>
      <c r="D6741">
        <f t="shared" ca="1" si="441"/>
        <v>251.05416175927883</v>
      </c>
      <c r="E6741">
        <f t="shared" ca="1" si="442"/>
        <v>0.35200212049942048</v>
      </c>
      <c r="F6741">
        <f t="shared" ca="1" si="442"/>
        <v>0.29941708418226187</v>
      </c>
    </row>
    <row r="6742" spans="1:6" ht="15.75" customHeight="1" x14ac:dyDescent="0.2">
      <c r="A6742">
        <v>6741</v>
      </c>
      <c r="B6742" s="47">
        <f ca="1">IF('Inputs and Results'!$C$15='Inputs and Results'!$C$13, 'Inputs and Results'!$C$13, IF(E6742 &lt;= ('Inputs and Results'!$C$14-'Inputs and Results'!$C$13)/('Inputs and Results'!$C$15-'Inputs and Results'!$C$13), 'Inputs and Results'!$C$13 + SQRT(E6742*('Inputs and Results'!$C$15-'Inputs and Results'!$C$13)*('Inputs and Results'!$C$14-'Inputs and Results'!$C$13)), 'Inputs and Results'!$C$15 - SQRT((1-E6742)*('Inputs and Results'!$C$15-'Inputs and Results'!$C$13)*('Inputs and Results'!$C$15-'Inputs and Results'!$C$14))))</f>
        <v>1.2567913770775836</v>
      </c>
      <c r="C6742" s="47">
        <f ca="1">IF('Inputs and Results'!$G$15='Inputs and Results'!$G$13, 'Inputs and Results'!$G$13, IF(F6742 &lt;= ('Inputs and Results'!$G$14-'Inputs and Results'!$G$13)/('Inputs and Results'!$G$15-'Inputs and Results'!$G$13), 'Inputs and Results'!$G$13 + SQRT(F6742*('Inputs and Results'!$G$15-'Inputs and Results'!$G$13)*('Inputs and Results'!$G$14-'Inputs and Results'!$G$13)), 'Inputs and Results'!$G$15 - SQRT((1-F6742)*('Inputs and Results'!$G$15-'Inputs and Results'!$G$13)*('Inputs and Results'!$G$15-'Inputs and Results'!$G$14))))</f>
        <v>322.78136773316749</v>
      </c>
      <c r="D6742">
        <f t="shared" ca="1" si="441"/>
        <v>405.66883964835347</v>
      </c>
      <c r="E6742">
        <f t="shared" ref="E6742:F6761" ca="1" si="443">RAND()</f>
        <v>0.6623581885521036</v>
      </c>
      <c r="F6742">
        <f t="shared" ca="1" si="443"/>
        <v>9.2813800799427915E-2</v>
      </c>
    </row>
    <row r="6743" spans="1:6" ht="15.75" customHeight="1" x14ac:dyDescent="0.2">
      <c r="A6743">
        <v>6742</v>
      </c>
      <c r="B6743" s="47">
        <f ca="1">IF('Inputs and Results'!$C$15='Inputs and Results'!$C$13, 'Inputs and Results'!$C$13, IF(E6743 &lt;= ('Inputs and Results'!$C$14-'Inputs and Results'!$C$13)/('Inputs and Results'!$C$15-'Inputs and Results'!$C$13), 'Inputs and Results'!$C$13 + SQRT(E6743*('Inputs and Results'!$C$15-'Inputs and Results'!$C$13)*('Inputs and Results'!$C$14-'Inputs and Results'!$C$13)), 'Inputs and Results'!$C$15 - SQRT((1-E6743)*('Inputs and Results'!$C$15-'Inputs and Results'!$C$13)*('Inputs and Results'!$C$15-'Inputs and Results'!$C$14))))</f>
        <v>0.31482542776777356</v>
      </c>
      <c r="C6743" s="47">
        <f ca="1">IF('Inputs and Results'!$G$15='Inputs and Results'!$G$13, 'Inputs and Results'!$G$13, IF(F6743 &lt;= ('Inputs and Results'!$G$14-'Inputs and Results'!$G$13)/('Inputs and Results'!$G$15-'Inputs and Results'!$G$13), 'Inputs and Results'!$G$13 + SQRT(F6743*('Inputs and Results'!$G$15-'Inputs and Results'!$G$13)*('Inputs and Results'!$G$14-'Inputs and Results'!$G$13)), 'Inputs and Results'!$G$15 - SQRT((1-F6743)*('Inputs and Results'!$G$15-'Inputs and Results'!$G$13)*('Inputs and Results'!$G$15-'Inputs and Results'!$G$14))))</f>
        <v>756.00670297881095</v>
      </c>
      <c r="D6743">
        <f t="shared" ca="1" si="441"/>
        <v>238.01013366060829</v>
      </c>
      <c r="E6743">
        <f t="shared" ca="1" si="443"/>
        <v>0.19887083518194215</v>
      </c>
      <c r="F6743">
        <f t="shared" ca="1" si="443"/>
        <v>0.76760136824352299</v>
      </c>
    </row>
    <row r="6744" spans="1:6" ht="15.75" customHeight="1" x14ac:dyDescent="0.2">
      <c r="A6744">
        <v>6743</v>
      </c>
      <c r="B6744" s="47">
        <f ca="1">IF('Inputs and Results'!$C$15='Inputs and Results'!$C$13, 'Inputs and Results'!$C$13, IF(E6744 &lt;= ('Inputs and Results'!$C$14-'Inputs and Results'!$C$13)/('Inputs and Results'!$C$15-'Inputs and Results'!$C$13), 'Inputs and Results'!$C$13 + SQRT(E6744*('Inputs and Results'!$C$15-'Inputs and Results'!$C$13)*('Inputs and Results'!$C$14-'Inputs and Results'!$C$13)), 'Inputs and Results'!$C$15 - SQRT((1-E6744)*('Inputs and Results'!$C$15-'Inputs and Results'!$C$13)*('Inputs and Results'!$C$15-'Inputs and Results'!$C$14))))</f>
        <v>2.3885583636700511</v>
      </c>
      <c r="C6744" s="47">
        <f ca="1">IF('Inputs and Results'!$G$15='Inputs and Results'!$G$13, 'Inputs and Results'!$G$13, IF(F6744 &lt;= ('Inputs and Results'!$G$14-'Inputs and Results'!$G$13)/('Inputs and Results'!$G$15-'Inputs and Results'!$G$13), 'Inputs and Results'!$G$13 + SQRT(F6744*('Inputs and Results'!$G$15-'Inputs and Results'!$G$13)*('Inputs and Results'!$G$14-'Inputs and Results'!$G$13)), 'Inputs and Results'!$G$15 - SQRT((1-F6744)*('Inputs and Results'!$G$15-'Inputs and Results'!$G$13)*('Inputs and Results'!$G$15-'Inputs and Results'!$G$14))))</f>
        <v>746.42897556570745</v>
      </c>
      <c r="D6744">
        <f t="shared" ca="1" si="441"/>
        <v>1782.8891724731388</v>
      </c>
      <c r="E6744">
        <f t="shared" ca="1" si="443"/>
        <v>0.95845990281801718</v>
      </c>
      <c r="F6744">
        <f t="shared" ca="1" si="443"/>
        <v>0.75746671735229298</v>
      </c>
    </row>
    <row r="6745" spans="1:6" ht="15.75" customHeight="1" x14ac:dyDescent="0.2">
      <c r="A6745">
        <v>6744</v>
      </c>
      <c r="B6745" s="47">
        <f ca="1">IF('Inputs and Results'!$C$15='Inputs and Results'!$C$13, 'Inputs and Results'!$C$13, IF(E6745 &lt;= ('Inputs and Results'!$C$14-'Inputs and Results'!$C$13)/('Inputs and Results'!$C$15-'Inputs and Results'!$C$13), 'Inputs and Results'!$C$13 + SQRT(E6745*('Inputs and Results'!$C$15-'Inputs and Results'!$C$13)*('Inputs and Results'!$C$14-'Inputs and Results'!$C$13)), 'Inputs and Results'!$C$15 - SQRT((1-E6745)*('Inputs and Results'!$C$15-'Inputs and Results'!$C$13)*('Inputs and Results'!$C$15-'Inputs and Results'!$C$14))))</f>
        <v>0.36349396404397627</v>
      </c>
      <c r="C6745" s="47">
        <f ca="1">IF('Inputs and Results'!$G$15='Inputs and Results'!$G$13, 'Inputs and Results'!$G$13, IF(F6745 &lt;= ('Inputs and Results'!$G$14-'Inputs and Results'!$G$13)/('Inputs and Results'!$G$15-'Inputs and Results'!$G$13), 'Inputs and Results'!$G$13 + SQRT(F6745*('Inputs and Results'!$G$15-'Inputs and Results'!$G$13)*('Inputs and Results'!$G$14-'Inputs and Results'!$G$13)), 'Inputs and Results'!$G$15 - SQRT((1-F6745)*('Inputs and Results'!$G$15-'Inputs and Results'!$G$13)*('Inputs and Results'!$G$15-'Inputs and Results'!$G$14))))</f>
        <v>868.08641018763558</v>
      </c>
      <c r="D6745">
        <f t="shared" ca="1" si="441"/>
        <v>315.54417037180883</v>
      </c>
      <c r="E6745">
        <f t="shared" ca="1" si="443"/>
        <v>0.22764843581860605</v>
      </c>
      <c r="F6745">
        <f t="shared" ca="1" si="443"/>
        <v>0.87012343060270547</v>
      </c>
    </row>
    <row r="6746" spans="1:6" ht="15.75" customHeight="1" x14ac:dyDescent="0.2">
      <c r="A6746">
        <v>6745</v>
      </c>
      <c r="B6746" s="47">
        <f ca="1">IF('Inputs and Results'!$C$15='Inputs and Results'!$C$13, 'Inputs and Results'!$C$13, IF(E6746 &lt;= ('Inputs and Results'!$C$14-'Inputs and Results'!$C$13)/('Inputs and Results'!$C$15-'Inputs and Results'!$C$13), 'Inputs and Results'!$C$13 + SQRT(E6746*('Inputs and Results'!$C$15-'Inputs and Results'!$C$13)*('Inputs and Results'!$C$14-'Inputs and Results'!$C$13)), 'Inputs and Results'!$C$15 - SQRT((1-E6746)*('Inputs and Results'!$C$15-'Inputs and Results'!$C$13)*('Inputs and Results'!$C$15-'Inputs and Results'!$C$14))))</f>
        <v>1.4890284658217421</v>
      </c>
      <c r="C6746" s="47">
        <f ca="1">IF('Inputs and Results'!$G$15='Inputs and Results'!$G$13, 'Inputs and Results'!$G$13, IF(F6746 &lt;= ('Inputs and Results'!$G$14-'Inputs and Results'!$G$13)/('Inputs and Results'!$G$15-'Inputs and Results'!$G$13), 'Inputs and Results'!$G$13 + SQRT(F6746*('Inputs and Results'!$G$15-'Inputs and Results'!$G$13)*('Inputs and Results'!$G$14-'Inputs and Results'!$G$13)), 'Inputs and Results'!$G$15 - SQRT((1-F6746)*('Inputs and Results'!$G$15-'Inputs and Results'!$G$13)*('Inputs and Results'!$G$15-'Inputs and Results'!$G$14))))</f>
        <v>866.360876562729</v>
      </c>
      <c r="D6746">
        <f t="shared" ca="1" si="441"/>
        <v>1290.03600687618</v>
      </c>
      <c r="E6746">
        <f t="shared" ca="1" si="443"/>
        <v>0.74632944698922243</v>
      </c>
      <c r="F6746">
        <f t="shared" ca="1" si="443"/>
        <v>0.86876953048957717</v>
      </c>
    </row>
    <row r="6747" spans="1:6" ht="15.75" customHeight="1" x14ac:dyDescent="0.2">
      <c r="A6747">
        <v>6746</v>
      </c>
      <c r="B6747" s="47">
        <f ca="1">IF('Inputs and Results'!$C$15='Inputs and Results'!$C$13, 'Inputs and Results'!$C$13, IF(E6747 &lt;= ('Inputs and Results'!$C$14-'Inputs and Results'!$C$13)/('Inputs and Results'!$C$15-'Inputs and Results'!$C$13), 'Inputs and Results'!$C$13 + SQRT(E6747*('Inputs and Results'!$C$15-'Inputs and Results'!$C$13)*('Inputs and Results'!$C$14-'Inputs and Results'!$C$13)), 'Inputs and Results'!$C$15 - SQRT((1-E6747)*('Inputs and Results'!$C$15-'Inputs and Results'!$C$13)*('Inputs and Results'!$C$15-'Inputs and Results'!$C$14))))</f>
        <v>0.37683413510315189</v>
      </c>
      <c r="C6747" s="47">
        <f ca="1">IF('Inputs and Results'!$G$15='Inputs and Results'!$G$13, 'Inputs and Results'!$G$13, IF(F6747 &lt;= ('Inputs and Results'!$G$14-'Inputs and Results'!$G$13)/('Inputs and Results'!$G$15-'Inputs and Results'!$G$13), 'Inputs and Results'!$G$13 + SQRT(F6747*('Inputs and Results'!$G$15-'Inputs and Results'!$G$13)*('Inputs and Results'!$G$14-'Inputs and Results'!$G$13)), 'Inputs and Results'!$G$15 - SQRT((1-F6747)*('Inputs and Results'!$G$15-'Inputs and Results'!$G$13)*('Inputs and Results'!$G$15-'Inputs and Results'!$G$14))))</f>
        <v>420.55286393000267</v>
      </c>
      <c r="D6747">
        <f t="shared" ca="1" si="441"/>
        <v>158.47867474421608</v>
      </c>
      <c r="E6747">
        <f t="shared" ca="1" si="443"/>
        <v>0.23544453835999668</v>
      </c>
      <c r="F6747">
        <f t="shared" ca="1" si="443"/>
        <v>0.28376742231544927</v>
      </c>
    </row>
    <row r="6748" spans="1:6" ht="15.75" customHeight="1" x14ac:dyDescent="0.2">
      <c r="A6748">
        <v>6747</v>
      </c>
      <c r="B6748" s="47">
        <f ca="1">IF('Inputs and Results'!$C$15='Inputs and Results'!$C$13, 'Inputs and Results'!$C$13, IF(E6748 &lt;= ('Inputs and Results'!$C$14-'Inputs and Results'!$C$13)/('Inputs and Results'!$C$15-'Inputs and Results'!$C$13), 'Inputs and Results'!$C$13 + SQRT(E6748*('Inputs and Results'!$C$15-'Inputs and Results'!$C$13)*('Inputs and Results'!$C$14-'Inputs and Results'!$C$13)), 'Inputs and Results'!$C$15 - SQRT((1-E6748)*('Inputs and Results'!$C$15-'Inputs and Results'!$C$13)*('Inputs and Results'!$C$15-'Inputs and Results'!$C$14))))</f>
        <v>0.17935460827764471</v>
      </c>
      <c r="C6748" s="47">
        <f ca="1">IF('Inputs and Results'!$G$15='Inputs and Results'!$G$13, 'Inputs and Results'!$G$13, IF(F6748 &lt;= ('Inputs and Results'!$G$14-'Inputs and Results'!$G$13)/('Inputs and Results'!$G$15-'Inputs and Results'!$G$13), 'Inputs and Results'!$G$13 + SQRT(F6748*('Inputs and Results'!$G$15-'Inputs and Results'!$G$13)*('Inputs and Results'!$G$14-'Inputs and Results'!$G$13)), 'Inputs and Results'!$G$15 - SQRT((1-F6748)*('Inputs and Results'!$G$15-'Inputs and Results'!$G$13)*('Inputs and Results'!$G$15-'Inputs and Results'!$G$14))))</f>
        <v>339.60455477640005</v>
      </c>
      <c r="D6748">
        <f t="shared" ca="1" si="441"/>
        <v>60.909641891225171</v>
      </c>
      <c r="E6748">
        <f t="shared" ca="1" si="443"/>
        <v>0.11599550823949323</v>
      </c>
      <c r="F6748">
        <f t="shared" ca="1" si="443"/>
        <v>0.12727594850812818</v>
      </c>
    </row>
    <row r="6749" spans="1:6" ht="15.75" customHeight="1" x14ac:dyDescent="0.2">
      <c r="A6749">
        <v>6748</v>
      </c>
      <c r="B6749" s="47">
        <f ca="1">IF('Inputs and Results'!$C$15='Inputs and Results'!$C$13, 'Inputs and Results'!$C$13, IF(E6749 &lt;= ('Inputs and Results'!$C$14-'Inputs and Results'!$C$13)/('Inputs and Results'!$C$15-'Inputs and Results'!$C$13), 'Inputs and Results'!$C$13 + SQRT(E6749*('Inputs and Results'!$C$15-'Inputs and Results'!$C$13)*('Inputs and Results'!$C$14-'Inputs and Results'!$C$13)), 'Inputs and Results'!$C$15 - SQRT((1-E6749)*('Inputs and Results'!$C$15-'Inputs and Results'!$C$13)*('Inputs and Results'!$C$15-'Inputs and Results'!$C$14))))</f>
        <v>0.17638394681584479</v>
      </c>
      <c r="C6749" s="47">
        <f ca="1">IF('Inputs and Results'!$G$15='Inputs and Results'!$G$13, 'Inputs and Results'!$G$13, IF(F6749 &lt;= ('Inputs and Results'!$G$14-'Inputs and Results'!$G$13)/('Inputs and Results'!$G$15-'Inputs and Results'!$G$13), 'Inputs and Results'!$G$13 + SQRT(F6749*('Inputs and Results'!$G$15-'Inputs and Results'!$G$13)*('Inputs and Results'!$G$14-'Inputs and Results'!$G$13)), 'Inputs and Results'!$G$15 - SQRT((1-F6749)*('Inputs and Results'!$G$15-'Inputs and Results'!$G$13)*('Inputs and Results'!$G$15-'Inputs and Results'!$G$14))))</f>
        <v>460.67873409874517</v>
      </c>
      <c r="D6749">
        <f t="shared" ca="1" si="441"/>
        <v>81.256333334463775</v>
      </c>
      <c r="E6749">
        <f t="shared" ca="1" si="443"/>
        <v>0.11413248713341484</v>
      </c>
      <c r="F6749">
        <f t="shared" ca="1" si="443"/>
        <v>0.35561245658505791</v>
      </c>
    </row>
    <row r="6750" spans="1:6" ht="15.75" customHeight="1" x14ac:dyDescent="0.2">
      <c r="A6750">
        <v>6749</v>
      </c>
      <c r="B6750" s="47">
        <f ca="1">IF('Inputs and Results'!$C$15='Inputs and Results'!$C$13, 'Inputs and Results'!$C$13, IF(E6750 &lt;= ('Inputs and Results'!$C$14-'Inputs and Results'!$C$13)/('Inputs and Results'!$C$15-'Inputs and Results'!$C$13), 'Inputs and Results'!$C$13 + SQRT(E6750*('Inputs and Results'!$C$15-'Inputs and Results'!$C$13)*('Inputs and Results'!$C$14-'Inputs and Results'!$C$13)), 'Inputs and Results'!$C$15 - SQRT((1-E6750)*('Inputs and Results'!$C$15-'Inputs and Results'!$C$13)*('Inputs and Results'!$C$15-'Inputs and Results'!$C$14))))</f>
        <v>1.0898333898140471</v>
      </c>
      <c r="C6750" s="47">
        <f ca="1">IF('Inputs and Results'!$G$15='Inputs and Results'!$G$13, 'Inputs and Results'!$G$13, IF(F6750 &lt;= ('Inputs and Results'!$G$14-'Inputs and Results'!$G$13)/('Inputs and Results'!$G$15-'Inputs and Results'!$G$13), 'Inputs and Results'!$G$13 + SQRT(F6750*('Inputs and Results'!$G$15-'Inputs and Results'!$G$13)*('Inputs and Results'!$G$14-'Inputs and Results'!$G$13)), 'Inputs and Results'!$G$15 - SQRT((1-F6750)*('Inputs and Results'!$G$15-'Inputs and Results'!$G$13)*('Inputs and Results'!$G$15-'Inputs and Results'!$G$14))))</f>
        <v>334.24141658204894</v>
      </c>
      <c r="D6750">
        <f t="shared" ca="1" si="441"/>
        <v>364.26745604986343</v>
      </c>
      <c r="E6750">
        <f t="shared" ca="1" si="443"/>
        <v>0.5945848357034117</v>
      </c>
      <c r="F6750">
        <f t="shared" ca="1" si="443"/>
        <v>0.116362066014426</v>
      </c>
    </row>
    <row r="6751" spans="1:6" ht="15.75" customHeight="1" x14ac:dyDescent="0.2">
      <c r="A6751">
        <v>6750</v>
      </c>
      <c r="B6751" s="47">
        <f ca="1">IF('Inputs and Results'!$C$15='Inputs and Results'!$C$13, 'Inputs and Results'!$C$13, IF(E6751 &lt;= ('Inputs and Results'!$C$14-'Inputs and Results'!$C$13)/('Inputs and Results'!$C$15-'Inputs and Results'!$C$13), 'Inputs and Results'!$C$13 + SQRT(E6751*('Inputs and Results'!$C$15-'Inputs and Results'!$C$13)*('Inputs and Results'!$C$14-'Inputs and Results'!$C$13)), 'Inputs and Results'!$C$15 - SQRT((1-E6751)*('Inputs and Results'!$C$15-'Inputs and Results'!$C$13)*('Inputs and Results'!$C$15-'Inputs and Results'!$C$14))))</f>
        <v>2.0795559239762222</v>
      </c>
      <c r="C6751" s="47">
        <f ca="1">IF('Inputs and Results'!$G$15='Inputs and Results'!$G$13, 'Inputs and Results'!$G$13, IF(F6751 &lt;= ('Inputs and Results'!$G$14-'Inputs and Results'!$G$13)/('Inputs and Results'!$G$15-'Inputs and Results'!$G$13), 'Inputs and Results'!$G$13 + SQRT(F6751*('Inputs and Results'!$G$15-'Inputs and Results'!$G$13)*('Inputs and Results'!$G$14-'Inputs and Results'!$G$13)), 'Inputs and Results'!$G$15 - SQRT((1-F6751)*('Inputs and Results'!$G$15-'Inputs and Results'!$G$13)*('Inputs and Results'!$G$15-'Inputs and Results'!$G$14))))</f>
        <v>348.84339060485308</v>
      </c>
      <c r="D6751">
        <f t="shared" ca="1" si="441"/>
        <v>725.43933947227345</v>
      </c>
      <c r="E6751">
        <f t="shared" ca="1" si="443"/>
        <v>0.90586474476808154</v>
      </c>
      <c r="F6751">
        <f t="shared" ca="1" si="443"/>
        <v>0.14591775955531194</v>
      </c>
    </row>
    <row r="6752" spans="1:6" ht="15.75" customHeight="1" x14ac:dyDescent="0.2">
      <c r="A6752">
        <v>6751</v>
      </c>
      <c r="B6752" s="47">
        <f ca="1">IF('Inputs and Results'!$C$15='Inputs and Results'!$C$13, 'Inputs and Results'!$C$13, IF(E6752 &lt;= ('Inputs and Results'!$C$14-'Inputs and Results'!$C$13)/('Inputs and Results'!$C$15-'Inputs and Results'!$C$13), 'Inputs and Results'!$C$13 + SQRT(E6752*('Inputs and Results'!$C$15-'Inputs and Results'!$C$13)*('Inputs and Results'!$C$14-'Inputs and Results'!$C$13)), 'Inputs and Results'!$C$15 - SQRT((1-E6752)*('Inputs and Results'!$C$15-'Inputs and Results'!$C$13)*('Inputs and Results'!$C$15-'Inputs and Results'!$C$14))))</f>
        <v>0.6684685959763228</v>
      </c>
      <c r="C6752" s="47">
        <f ca="1">IF('Inputs and Results'!$G$15='Inputs and Results'!$G$13, 'Inputs and Results'!$G$13, IF(F6752 &lt;= ('Inputs and Results'!$G$14-'Inputs and Results'!$G$13)/('Inputs and Results'!$G$15-'Inputs and Results'!$G$13), 'Inputs and Results'!$G$13 + SQRT(F6752*('Inputs and Results'!$G$15-'Inputs and Results'!$G$13)*('Inputs and Results'!$G$14-'Inputs and Results'!$G$13)), 'Inputs and Results'!$G$15 - SQRT((1-F6752)*('Inputs and Results'!$G$15-'Inputs and Results'!$G$13)*('Inputs and Results'!$G$15-'Inputs and Results'!$G$14))))</f>
        <v>728.97045482203953</v>
      </c>
      <c r="D6752">
        <f t="shared" ca="1" si="441"/>
        <v>487.2938564431102</v>
      </c>
      <c r="E6752">
        <f t="shared" ca="1" si="443"/>
        <v>0.39599570133904238</v>
      </c>
      <c r="F6752">
        <f t="shared" ca="1" si="443"/>
        <v>0.73843656174299954</v>
      </c>
    </row>
    <row r="6753" spans="1:6" ht="15.75" customHeight="1" x14ac:dyDescent="0.2">
      <c r="A6753">
        <v>6752</v>
      </c>
      <c r="B6753" s="47">
        <f ca="1">IF('Inputs and Results'!$C$15='Inputs and Results'!$C$13, 'Inputs and Results'!$C$13, IF(E6753 &lt;= ('Inputs and Results'!$C$14-'Inputs and Results'!$C$13)/('Inputs and Results'!$C$15-'Inputs and Results'!$C$13), 'Inputs and Results'!$C$13 + SQRT(E6753*('Inputs and Results'!$C$15-'Inputs and Results'!$C$13)*('Inputs and Results'!$C$14-'Inputs and Results'!$C$13)), 'Inputs and Results'!$C$15 - SQRT((1-E6753)*('Inputs and Results'!$C$15-'Inputs and Results'!$C$13)*('Inputs and Results'!$C$15-'Inputs and Results'!$C$14))))</f>
        <v>1.682593644422842</v>
      </c>
      <c r="C6753" s="47">
        <f ca="1">IF('Inputs and Results'!$G$15='Inputs and Results'!$G$13, 'Inputs and Results'!$G$13, IF(F6753 &lt;= ('Inputs and Results'!$G$14-'Inputs and Results'!$G$13)/('Inputs and Results'!$G$15-'Inputs and Results'!$G$13), 'Inputs and Results'!$G$13 + SQRT(F6753*('Inputs and Results'!$G$15-'Inputs and Results'!$G$13)*('Inputs and Results'!$G$14-'Inputs and Results'!$G$13)), 'Inputs and Results'!$G$15 - SQRT((1-F6753)*('Inputs and Results'!$G$15-'Inputs and Results'!$G$13)*('Inputs and Results'!$G$15-'Inputs and Results'!$G$14))))</f>
        <v>877.7178741717305</v>
      </c>
      <c r="D6753">
        <f t="shared" ca="1" si="441"/>
        <v>1476.8425166776815</v>
      </c>
      <c r="E6753">
        <f t="shared" ca="1" si="443"/>
        <v>0.80716005492054566</v>
      </c>
      <c r="F6753">
        <f t="shared" ca="1" si="443"/>
        <v>0.87755158188723659</v>
      </c>
    </row>
    <row r="6754" spans="1:6" ht="15.75" customHeight="1" x14ac:dyDescent="0.2">
      <c r="A6754">
        <v>6753</v>
      </c>
      <c r="B6754" s="47">
        <f ca="1">IF('Inputs and Results'!$C$15='Inputs and Results'!$C$13, 'Inputs and Results'!$C$13, IF(E6754 &lt;= ('Inputs and Results'!$C$14-'Inputs and Results'!$C$13)/('Inputs and Results'!$C$15-'Inputs and Results'!$C$13), 'Inputs and Results'!$C$13 + SQRT(E6754*('Inputs and Results'!$C$15-'Inputs and Results'!$C$13)*('Inputs and Results'!$C$14-'Inputs and Results'!$C$13)), 'Inputs and Results'!$C$15 - SQRT((1-E6754)*('Inputs and Results'!$C$15-'Inputs and Results'!$C$13)*('Inputs and Results'!$C$15-'Inputs and Results'!$C$14))))</f>
        <v>1.6530207044845078</v>
      </c>
      <c r="C6754" s="47">
        <f ca="1">IF('Inputs and Results'!$G$15='Inputs and Results'!$G$13, 'Inputs and Results'!$G$13, IF(F6754 &lt;= ('Inputs and Results'!$G$14-'Inputs and Results'!$G$13)/('Inputs and Results'!$G$15-'Inputs and Results'!$G$13), 'Inputs and Results'!$G$13 + SQRT(F6754*('Inputs and Results'!$G$15-'Inputs and Results'!$G$13)*('Inputs and Results'!$G$14-'Inputs and Results'!$G$13)), 'Inputs and Results'!$G$15 - SQRT((1-F6754)*('Inputs and Results'!$G$15-'Inputs and Results'!$G$13)*('Inputs and Results'!$G$15-'Inputs and Results'!$G$14))))</f>
        <v>652.86778332240385</v>
      </c>
      <c r="D6754">
        <f t="shared" ca="1" si="441"/>
        <v>1079.203963122839</v>
      </c>
      <c r="E6754">
        <f t="shared" ca="1" si="443"/>
        <v>0.79840519749473204</v>
      </c>
      <c r="F6754">
        <f t="shared" ca="1" si="443"/>
        <v>0.64708890217928627</v>
      </c>
    </row>
    <row r="6755" spans="1:6" ht="15.75" customHeight="1" x14ac:dyDescent="0.2">
      <c r="A6755">
        <v>6754</v>
      </c>
      <c r="B6755" s="47">
        <f ca="1">IF('Inputs and Results'!$C$15='Inputs and Results'!$C$13, 'Inputs and Results'!$C$13, IF(E6755 &lt;= ('Inputs and Results'!$C$14-'Inputs and Results'!$C$13)/('Inputs and Results'!$C$15-'Inputs and Results'!$C$13), 'Inputs and Results'!$C$13 + SQRT(E6755*('Inputs and Results'!$C$15-'Inputs and Results'!$C$13)*('Inputs and Results'!$C$14-'Inputs and Results'!$C$13)), 'Inputs and Results'!$C$15 - SQRT((1-E6755)*('Inputs and Results'!$C$15-'Inputs and Results'!$C$13)*('Inputs and Results'!$C$15-'Inputs and Results'!$C$14))))</f>
        <v>0.16910772995065226</v>
      </c>
      <c r="C6755" s="47">
        <f ca="1">IF('Inputs and Results'!$G$15='Inputs and Results'!$G$13, 'Inputs and Results'!$G$13, IF(F6755 &lt;= ('Inputs and Results'!$G$14-'Inputs and Results'!$G$13)/('Inputs and Results'!$G$15-'Inputs and Results'!$G$13), 'Inputs and Results'!$G$13 + SQRT(F6755*('Inputs and Results'!$G$15-'Inputs and Results'!$G$13)*('Inputs and Results'!$G$14-'Inputs and Results'!$G$13)), 'Inputs and Results'!$G$15 - SQRT((1-F6755)*('Inputs and Results'!$G$15-'Inputs and Results'!$G$13)*('Inputs and Results'!$G$15-'Inputs and Results'!$G$14))))</f>
        <v>479.38692490069946</v>
      </c>
      <c r="D6755">
        <f t="shared" ca="1" si="441"/>
        <v>81.0680346379811</v>
      </c>
      <c r="E6755">
        <f t="shared" ca="1" si="443"/>
        <v>0.10956099504165007</v>
      </c>
      <c r="F6755">
        <f t="shared" ca="1" si="443"/>
        <v>0.38781171388311786</v>
      </c>
    </row>
    <row r="6756" spans="1:6" ht="15.75" customHeight="1" x14ac:dyDescent="0.2">
      <c r="A6756">
        <v>6755</v>
      </c>
      <c r="B6756" s="47">
        <f ca="1">IF('Inputs and Results'!$C$15='Inputs and Results'!$C$13, 'Inputs and Results'!$C$13, IF(E6756 &lt;= ('Inputs and Results'!$C$14-'Inputs and Results'!$C$13)/('Inputs and Results'!$C$15-'Inputs and Results'!$C$13), 'Inputs and Results'!$C$13 + SQRT(E6756*('Inputs and Results'!$C$15-'Inputs and Results'!$C$13)*('Inputs and Results'!$C$14-'Inputs and Results'!$C$13)), 'Inputs and Results'!$C$15 - SQRT((1-E6756)*('Inputs and Results'!$C$15-'Inputs and Results'!$C$13)*('Inputs and Results'!$C$15-'Inputs and Results'!$C$14))))</f>
        <v>1.4660278731490894E-2</v>
      </c>
      <c r="C6756" s="47">
        <f ca="1">IF('Inputs and Results'!$G$15='Inputs and Results'!$G$13, 'Inputs and Results'!$G$13, IF(F6756 &lt;= ('Inputs and Results'!$G$14-'Inputs and Results'!$G$13)/('Inputs and Results'!$G$15-'Inputs and Results'!$G$13), 'Inputs and Results'!$G$13 + SQRT(F6756*('Inputs and Results'!$G$15-'Inputs and Results'!$G$13)*('Inputs and Results'!$G$14-'Inputs and Results'!$G$13)), 'Inputs and Results'!$G$15 - SQRT((1-F6756)*('Inputs and Results'!$G$15-'Inputs and Results'!$G$13)*('Inputs and Results'!$G$15-'Inputs and Results'!$G$14))))</f>
        <v>847.23552435053818</v>
      </c>
      <c r="D6756">
        <f t="shared" ca="1" si="441"/>
        <v>12.420708938199731</v>
      </c>
      <c r="E6756">
        <f t="shared" ca="1" si="443"/>
        <v>9.7496387351622138E-3</v>
      </c>
      <c r="F6756">
        <f t="shared" ca="1" si="443"/>
        <v>0.85329313805835871</v>
      </c>
    </row>
    <row r="6757" spans="1:6" ht="15.75" customHeight="1" x14ac:dyDescent="0.2">
      <c r="A6757">
        <v>6756</v>
      </c>
      <c r="B6757" s="47">
        <f ca="1">IF('Inputs and Results'!$C$15='Inputs and Results'!$C$13, 'Inputs and Results'!$C$13, IF(E6757 &lt;= ('Inputs and Results'!$C$14-'Inputs and Results'!$C$13)/('Inputs and Results'!$C$15-'Inputs and Results'!$C$13), 'Inputs and Results'!$C$13 + SQRT(E6757*('Inputs and Results'!$C$15-'Inputs and Results'!$C$13)*('Inputs and Results'!$C$14-'Inputs and Results'!$C$13)), 'Inputs and Results'!$C$15 - SQRT((1-E6757)*('Inputs and Results'!$C$15-'Inputs and Results'!$C$13)*('Inputs and Results'!$C$15-'Inputs and Results'!$C$14))))</f>
        <v>0.17084911435204875</v>
      </c>
      <c r="C6757" s="47">
        <f ca="1">IF('Inputs and Results'!$G$15='Inputs and Results'!$G$13, 'Inputs and Results'!$G$13, IF(F6757 &lt;= ('Inputs and Results'!$G$14-'Inputs and Results'!$G$13)/('Inputs and Results'!$G$15-'Inputs and Results'!$G$13), 'Inputs and Results'!$G$13 + SQRT(F6757*('Inputs and Results'!$G$15-'Inputs and Results'!$G$13)*('Inputs and Results'!$G$14-'Inputs and Results'!$G$13)), 'Inputs and Results'!$G$15 - SQRT((1-F6757)*('Inputs and Results'!$G$15-'Inputs and Results'!$G$13)*('Inputs and Results'!$G$15-'Inputs and Results'!$G$14))))</f>
        <v>815.61936628104149</v>
      </c>
      <c r="D6757">
        <f t="shared" ca="1" si="441"/>
        <v>139.34784637749519</v>
      </c>
      <c r="E6757">
        <f t="shared" ca="1" si="443"/>
        <v>0.11065614069304597</v>
      </c>
      <c r="F6757">
        <f t="shared" ca="1" si="443"/>
        <v>0.82581781406677102</v>
      </c>
    </row>
    <row r="6758" spans="1:6" ht="15.75" customHeight="1" x14ac:dyDescent="0.2">
      <c r="A6758">
        <v>6757</v>
      </c>
      <c r="B6758" s="47">
        <f ca="1">IF('Inputs and Results'!$C$15='Inputs and Results'!$C$13, 'Inputs and Results'!$C$13, IF(E6758 &lt;= ('Inputs and Results'!$C$14-'Inputs and Results'!$C$13)/('Inputs and Results'!$C$15-'Inputs and Results'!$C$13), 'Inputs and Results'!$C$13 + SQRT(E6758*('Inputs and Results'!$C$15-'Inputs and Results'!$C$13)*('Inputs and Results'!$C$14-'Inputs and Results'!$C$13)), 'Inputs and Results'!$C$15 - SQRT((1-E6758)*('Inputs and Results'!$C$15-'Inputs and Results'!$C$13)*('Inputs and Results'!$C$15-'Inputs and Results'!$C$14))))</f>
        <v>0.43195140085508932</v>
      </c>
      <c r="C6758" s="47">
        <f ca="1">IF('Inputs and Results'!$G$15='Inputs and Results'!$G$13, 'Inputs and Results'!$G$13, IF(F6758 &lt;= ('Inputs and Results'!$G$14-'Inputs and Results'!$G$13)/('Inputs and Results'!$G$15-'Inputs and Results'!$G$13), 'Inputs and Results'!$G$13 + SQRT(F6758*('Inputs and Results'!$G$15-'Inputs and Results'!$G$13)*('Inputs and Results'!$G$14-'Inputs and Results'!$G$13)), 'Inputs and Results'!$G$15 - SQRT((1-F6758)*('Inputs and Results'!$G$15-'Inputs and Results'!$G$13)*('Inputs and Results'!$G$15-'Inputs and Results'!$G$14))))</f>
        <v>365.71031564314046</v>
      </c>
      <c r="D6758">
        <f t="shared" ca="1" si="441"/>
        <v>157.9690831492114</v>
      </c>
      <c r="E6758">
        <f t="shared" ca="1" si="443"/>
        <v>0.26723626582554005</v>
      </c>
      <c r="F6758">
        <f t="shared" ca="1" si="443"/>
        <v>0.17943216913086224</v>
      </c>
    </row>
    <row r="6759" spans="1:6" ht="15.75" customHeight="1" x14ac:dyDescent="0.2">
      <c r="A6759">
        <v>6758</v>
      </c>
      <c r="B6759" s="47">
        <f ca="1">IF('Inputs and Results'!$C$15='Inputs and Results'!$C$13, 'Inputs and Results'!$C$13, IF(E6759 &lt;= ('Inputs and Results'!$C$14-'Inputs and Results'!$C$13)/('Inputs and Results'!$C$15-'Inputs and Results'!$C$13), 'Inputs and Results'!$C$13 + SQRT(E6759*('Inputs and Results'!$C$15-'Inputs and Results'!$C$13)*('Inputs and Results'!$C$14-'Inputs and Results'!$C$13)), 'Inputs and Results'!$C$15 - SQRT((1-E6759)*('Inputs and Results'!$C$15-'Inputs and Results'!$C$13)*('Inputs and Results'!$C$15-'Inputs and Results'!$C$14))))</f>
        <v>0.81477274826001711</v>
      </c>
      <c r="C6759" s="47">
        <f ca="1">IF('Inputs and Results'!$G$15='Inputs and Results'!$G$13, 'Inputs and Results'!$G$13, IF(F6759 &lt;= ('Inputs and Results'!$G$14-'Inputs and Results'!$G$13)/('Inputs and Results'!$G$15-'Inputs and Results'!$G$13), 'Inputs and Results'!$G$13 + SQRT(F6759*('Inputs and Results'!$G$15-'Inputs and Results'!$G$13)*('Inputs and Results'!$G$14-'Inputs and Results'!$G$13)), 'Inputs and Results'!$G$15 - SQRT((1-F6759)*('Inputs and Results'!$G$15-'Inputs and Results'!$G$13)*('Inputs and Results'!$G$15-'Inputs and Results'!$G$14))))</f>
        <v>427.43803432851701</v>
      </c>
      <c r="D6759">
        <f t="shared" ca="1" si="441"/>
        <v>348.26486194070532</v>
      </c>
      <c r="E6759">
        <f t="shared" ca="1" si="443"/>
        <v>0.46942020647254679</v>
      </c>
      <c r="F6759">
        <f t="shared" ca="1" si="443"/>
        <v>0.29636507690363267</v>
      </c>
    </row>
    <row r="6760" spans="1:6" ht="15.75" customHeight="1" x14ac:dyDescent="0.2">
      <c r="A6760">
        <v>6759</v>
      </c>
      <c r="B6760" s="47">
        <f ca="1">IF('Inputs and Results'!$C$15='Inputs and Results'!$C$13, 'Inputs and Results'!$C$13, IF(E6760 &lt;= ('Inputs and Results'!$C$14-'Inputs and Results'!$C$13)/('Inputs and Results'!$C$15-'Inputs and Results'!$C$13), 'Inputs and Results'!$C$13 + SQRT(E6760*('Inputs and Results'!$C$15-'Inputs and Results'!$C$13)*('Inputs and Results'!$C$14-'Inputs and Results'!$C$13)), 'Inputs and Results'!$C$15 - SQRT((1-E6760)*('Inputs and Results'!$C$15-'Inputs and Results'!$C$13)*('Inputs and Results'!$C$15-'Inputs and Results'!$C$14))))</f>
        <v>0.55038650681985279</v>
      </c>
      <c r="C6760" s="47">
        <f ca="1">IF('Inputs and Results'!$G$15='Inputs and Results'!$G$13, 'Inputs and Results'!$G$13, IF(F6760 &lt;= ('Inputs and Results'!$G$14-'Inputs and Results'!$G$13)/('Inputs and Results'!$G$15-'Inputs and Results'!$G$13), 'Inputs and Results'!$G$13 + SQRT(F6760*('Inputs and Results'!$G$15-'Inputs and Results'!$G$13)*('Inputs and Results'!$G$14-'Inputs and Results'!$G$13)), 'Inputs and Results'!$G$15 - SQRT((1-F6760)*('Inputs and Results'!$G$15-'Inputs and Results'!$G$13)*('Inputs and Results'!$G$15-'Inputs and Results'!$G$14))))</f>
        <v>380.89754898426781</v>
      </c>
      <c r="D6760">
        <f t="shared" ca="1" si="441"/>
        <v>209.64087144169494</v>
      </c>
      <c r="E6760">
        <f t="shared" ca="1" si="443"/>
        <v>0.33326597044775075</v>
      </c>
      <c r="F6760">
        <f t="shared" ca="1" si="443"/>
        <v>0.2090351382920892</v>
      </c>
    </row>
    <row r="6761" spans="1:6" ht="15.75" customHeight="1" x14ac:dyDescent="0.2">
      <c r="A6761">
        <v>6760</v>
      </c>
      <c r="B6761" s="47">
        <f ca="1">IF('Inputs and Results'!$C$15='Inputs and Results'!$C$13, 'Inputs and Results'!$C$13, IF(E6761 &lt;= ('Inputs and Results'!$C$14-'Inputs and Results'!$C$13)/('Inputs and Results'!$C$15-'Inputs and Results'!$C$13), 'Inputs and Results'!$C$13 + SQRT(E6761*('Inputs and Results'!$C$15-'Inputs and Results'!$C$13)*('Inputs and Results'!$C$14-'Inputs and Results'!$C$13)), 'Inputs and Results'!$C$15 - SQRT((1-E6761)*('Inputs and Results'!$C$15-'Inputs and Results'!$C$13)*('Inputs and Results'!$C$15-'Inputs and Results'!$C$14))))</f>
        <v>1.4105731542432778</v>
      </c>
      <c r="C6761" s="47">
        <f ca="1">IF('Inputs and Results'!$G$15='Inputs and Results'!$G$13, 'Inputs and Results'!$G$13, IF(F6761 &lt;= ('Inputs and Results'!$G$14-'Inputs and Results'!$G$13)/('Inputs and Results'!$G$15-'Inputs and Results'!$G$13), 'Inputs and Results'!$G$13 + SQRT(F6761*('Inputs and Results'!$G$15-'Inputs and Results'!$G$13)*('Inputs and Results'!$G$14-'Inputs and Results'!$G$13)), 'Inputs and Results'!$G$15 - SQRT((1-F6761)*('Inputs and Results'!$G$15-'Inputs and Results'!$G$13)*('Inputs and Results'!$G$15-'Inputs and Results'!$G$14))))</f>
        <v>846.0948048862399</v>
      </c>
      <c r="D6761">
        <f t="shared" ca="1" si="441"/>
        <v>1193.4786177172341</v>
      </c>
      <c r="E6761">
        <f t="shared" ca="1" si="443"/>
        <v>0.71930247799864855</v>
      </c>
      <c r="F6761">
        <f t="shared" ca="1" si="443"/>
        <v>0.85234280454669298</v>
      </c>
    </row>
    <row r="6762" spans="1:6" ht="15.75" customHeight="1" x14ac:dyDescent="0.2">
      <c r="A6762">
        <v>6761</v>
      </c>
      <c r="B6762" s="47">
        <f ca="1">IF('Inputs and Results'!$C$15='Inputs and Results'!$C$13, 'Inputs and Results'!$C$13, IF(E6762 &lt;= ('Inputs and Results'!$C$14-'Inputs and Results'!$C$13)/('Inputs and Results'!$C$15-'Inputs and Results'!$C$13), 'Inputs and Results'!$C$13 + SQRT(E6762*('Inputs and Results'!$C$15-'Inputs and Results'!$C$13)*('Inputs and Results'!$C$14-'Inputs and Results'!$C$13)), 'Inputs and Results'!$C$15 - SQRT((1-E6762)*('Inputs and Results'!$C$15-'Inputs and Results'!$C$13)*('Inputs and Results'!$C$15-'Inputs and Results'!$C$14))))</f>
        <v>0.33306289935455213</v>
      </c>
      <c r="C6762" s="47">
        <f ca="1">IF('Inputs and Results'!$G$15='Inputs and Results'!$G$13, 'Inputs and Results'!$G$13, IF(F6762 &lt;= ('Inputs and Results'!$G$14-'Inputs and Results'!$G$13)/('Inputs and Results'!$G$15-'Inputs and Results'!$G$13), 'Inputs and Results'!$G$13 + SQRT(F6762*('Inputs and Results'!$G$15-'Inputs and Results'!$G$13)*('Inputs and Results'!$G$14-'Inputs and Results'!$G$13)), 'Inputs and Results'!$G$15 - SQRT((1-F6762)*('Inputs and Results'!$G$15-'Inputs and Results'!$G$13)*('Inputs and Results'!$G$15-'Inputs and Results'!$G$14))))</f>
        <v>860.52917894489951</v>
      </c>
      <c r="D6762">
        <f t="shared" ca="1" si="441"/>
        <v>286.61034331858048</v>
      </c>
      <c r="E6762">
        <f t="shared" ref="E6762:F6781" ca="1" si="444">RAND()</f>
        <v>0.20971627791120573</v>
      </c>
      <c r="F6762">
        <f t="shared" ca="1" si="444"/>
        <v>0.86414186729028186</v>
      </c>
    </row>
    <row r="6763" spans="1:6" ht="15.75" customHeight="1" x14ac:dyDescent="0.2">
      <c r="A6763">
        <v>6762</v>
      </c>
      <c r="B6763" s="47">
        <f ca="1">IF('Inputs and Results'!$C$15='Inputs and Results'!$C$13, 'Inputs and Results'!$C$13, IF(E6763 &lt;= ('Inputs and Results'!$C$14-'Inputs and Results'!$C$13)/('Inputs and Results'!$C$15-'Inputs and Results'!$C$13), 'Inputs and Results'!$C$13 + SQRT(E6763*('Inputs and Results'!$C$15-'Inputs and Results'!$C$13)*('Inputs and Results'!$C$14-'Inputs and Results'!$C$13)), 'Inputs and Results'!$C$15 - SQRT((1-E6763)*('Inputs and Results'!$C$15-'Inputs and Results'!$C$13)*('Inputs and Results'!$C$15-'Inputs and Results'!$C$14))))</f>
        <v>1.2019099308086882</v>
      </c>
      <c r="C6763" s="47">
        <f ca="1">IF('Inputs and Results'!$G$15='Inputs and Results'!$G$13, 'Inputs and Results'!$G$13, IF(F6763 &lt;= ('Inputs and Results'!$G$14-'Inputs and Results'!$G$13)/('Inputs and Results'!$G$15-'Inputs and Results'!$G$13), 'Inputs and Results'!$G$13 + SQRT(F6763*('Inputs and Results'!$G$15-'Inputs and Results'!$G$13)*('Inputs and Results'!$G$14-'Inputs and Results'!$G$13)), 'Inputs and Results'!$G$15 - SQRT((1-F6763)*('Inputs and Results'!$G$15-'Inputs and Results'!$G$13)*('Inputs and Results'!$G$15-'Inputs and Results'!$G$14))))</f>
        <v>416.52504467873155</v>
      </c>
      <c r="D6763">
        <f t="shared" ca="1" si="441"/>
        <v>500.6255876299</v>
      </c>
      <c r="E6763">
        <f t="shared" ca="1" si="444"/>
        <v>0.6407635670083982</v>
      </c>
      <c r="F6763">
        <f t="shared" ca="1" si="444"/>
        <v>0.27634598467220561</v>
      </c>
    </row>
    <row r="6764" spans="1:6" ht="15.75" customHeight="1" x14ac:dyDescent="0.2">
      <c r="A6764">
        <v>6763</v>
      </c>
      <c r="B6764" s="47">
        <f ca="1">IF('Inputs and Results'!$C$15='Inputs and Results'!$C$13, 'Inputs and Results'!$C$13, IF(E6764 &lt;= ('Inputs and Results'!$C$14-'Inputs and Results'!$C$13)/('Inputs and Results'!$C$15-'Inputs and Results'!$C$13), 'Inputs and Results'!$C$13 + SQRT(E6764*('Inputs and Results'!$C$15-'Inputs and Results'!$C$13)*('Inputs and Results'!$C$14-'Inputs and Results'!$C$13)), 'Inputs and Results'!$C$15 - SQRT((1-E6764)*('Inputs and Results'!$C$15-'Inputs and Results'!$C$13)*('Inputs and Results'!$C$15-'Inputs and Results'!$C$14))))</f>
        <v>1.9123779886341126</v>
      </c>
      <c r="C6764" s="47">
        <f ca="1">IF('Inputs and Results'!$G$15='Inputs and Results'!$G$13, 'Inputs and Results'!$G$13, IF(F6764 &lt;= ('Inputs and Results'!$G$14-'Inputs and Results'!$G$13)/('Inputs and Results'!$G$15-'Inputs and Results'!$G$13), 'Inputs and Results'!$G$13 + SQRT(F6764*('Inputs and Results'!$G$15-'Inputs and Results'!$G$13)*('Inputs and Results'!$G$14-'Inputs and Results'!$G$13)), 'Inputs and Results'!$G$15 - SQRT((1-F6764)*('Inputs and Results'!$G$15-'Inputs and Results'!$G$13)*('Inputs and Results'!$G$15-'Inputs and Results'!$G$14))))</f>
        <v>367.56001360469861</v>
      </c>
      <c r="D6764">
        <f t="shared" ca="1" si="441"/>
        <v>702.91367951968061</v>
      </c>
      <c r="E6764">
        <f t="shared" ca="1" si="444"/>
        <v>0.86856426226582462</v>
      </c>
      <c r="F6764">
        <f t="shared" ca="1" si="444"/>
        <v>0.18306668629574663</v>
      </c>
    </row>
    <row r="6765" spans="1:6" ht="15.75" customHeight="1" x14ac:dyDescent="0.2">
      <c r="A6765">
        <v>6764</v>
      </c>
      <c r="B6765" s="47">
        <f ca="1">IF('Inputs and Results'!$C$15='Inputs and Results'!$C$13, 'Inputs and Results'!$C$13, IF(E6765 &lt;= ('Inputs and Results'!$C$14-'Inputs and Results'!$C$13)/('Inputs and Results'!$C$15-'Inputs and Results'!$C$13), 'Inputs and Results'!$C$13 + SQRT(E6765*('Inputs and Results'!$C$15-'Inputs and Results'!$C$13)*('Inputs and Results'!$C$14-'Inputs and Results'!$C$13)), 'Inputs and Results'!$C$15 - SQRT((1-E6765)*('Inputs and Results'!$C$15-'Inputs and Results'!$C$13)*('Inputs and Results'!$C$15-'Inputs and Results'!$C$14))))</f>
        <v>1.631174473103828</v>
      </c>
      <c r="C6765" s="47">
        <f ca="1">IF('Inputs and Results'!$G$15='Inputs and Results'!$G$13, 'Inputs and Results'!$G$13, IF(F6765 &lt;= ('Inputs and Results'!$G$14-'Inputs and Results'!$G$13)/('Inputs and Results'!$G$15-'Inputs and Results'!$G$13), 'Inputs and Results'!$G$13 + SQRT(F6765*('Inputs and Results'!$G$15-'Inputs and Results'!$G$13)*('Inputs and Results'!$G$14-'Inputs and Results'!$G$13)), 'Inputs and Results'!$G$15 - SQRT((1-F6765)*('Inputs and Results'!$G$15-'Inputs and Results'!$G$13)*('Inputs and Results'!$G$15-'Inputs and Results'!$G$14))))</f>
        <v>678.42289261493386</v>
      </c>
      <c r="D6765">
        <f t="shared" ca="1" si="441"/>
        <v>1106.6261044027397</v>
      </c>
      <c r="E6765">
        <f t="shared" ca="1" si="444"/>
        <v>0.79181296410193525</v>
      </c>
      <c r="F6765">
        <f t="shared" ca="1" si="444"/>
        <v>0.67928610035570924</v>
      </c>
    </row>
    <row r="6766" spans="1:6" ht="15.75" customHeight="1" x14ac:dyDescent="0.2">
      <c r="A6766">
        <v>6765</v>
      </c>
      <c r="B6766" s="47">
        <f ca="1">IF('Inputs and Results'!$C$15='Inputs and Results'!$C$13, 'Inputs and Results'!$C$13, IF(E6766 &lt;= ('Inputs and Results'!$C$14-'Inputs and Results'!$C$13)/('Inputs and Results'!$C$15-'Inputs and Results'!$C$13), 'Inputs and Results'!$C$13 + SQRT(E6766*('Inputs and Results'!$C$15-'Inputs and Results'!$C$13)*('Inputs and Results'!$C$14-'Inputs and Results'!$C$13)), 'Inputs and Results'!$C$15 - SQRT((1-E6766)*('Inputs and Results'!$C$15-'Inputs and Results'!$C$13)*('Inputs and Results'!$C$15-'Inputs and Results'!$C$14))))</f>
        <v>1.0051217091038631</v>
      </c>
      <c r="C6766" s="47">
        <f ca="1">IF('Inputs and Results'!$G$15='Inputs and Results'!$G$13, 'Inputs and Results'!$G$13, IF(F6766 &lt;= ('Inputs and Results'!$G$14-'Inputs and Results'!$G$13)/('Inputs and Results'!$G$15-'Inputs and Results'!$G$13), 'Inputs and Results'!$G$13 + SQRT(F6766*('Inputs and Results'!$G$15-'Inputs and Results'!$G$13)*('Inputs and Results'!$G$14-'Inputs and Results'!$G$13)), 'Inputs and Results'!$G$15 - SQRT((1-F6766)*('Inputs and Results'!$G$15-'Inputs and Results'!$G$13)*('Inputs and Results'!$G$15-'Inputs and Results'!$G$14))))</f>
        <v>541.77386850838525</v>
      </c>
      <c r="D6766">
        <f t="shared" ca="1" si="441"/>
        <v>544.54867666295979</v>
      </c>
      <c r="E6766">
        <f t="shared" ca="1" si="444"/>
        <v>0.55782895605681193</v>
      </c>
      <c r="F6766">
        <f t="shared" ca="1" si="444"/>
        <v>0.48922341624795729</v>
      </c>
    </row>
    <row r="6767" spans="1:6" ht="15.75" customHeight="1" x14ac:dyDescent="0.2">
      <c r="A6767">
        <v>6766</v>
      </c>
      <c r="B6767" s="47">
        <f ca="1">IF('Inputs and Results'!$C$15='Inputs and Results'!$C$13, 'Inputs and Results'!$C$13, IF(E6767 &lt;= ('Inputs and Results'!$C$14-'Inputs and Results'!$C$13)/('Inputs and Results'!$C$15-'Inputs and Results'!$C$13), 'Inputs and Results'!$C$13 + SQRT(E6767*('Inputs and Results'!$C$15-'Inputs and Results'!$C$13)*('Inputs and Results'!$C$14-'Inputs and Results'!$C$13)), 'Inputs and Results'!$C$15 - SQRT((1-E6767)*('Inputs and Results'!$C$15-'Inputs and Results'!$C$13)*('Inputs and Results'!$C$15-'Inputs and Results'!$C$14))))</f>
        <v>0.26515849035531192</v>
      </c>
      <c r="C6767" s="47">
        <f ca="1">IF('Inputs and Results'!$G$15='Inputs and Results'!$G$13, 'Inputs and Results'!$G$13, IF(F6767 &lt;= ('Inputs and Results'!$G$14-'Inputs and Results'!$G$13)/('Inputs and Results'!$G$15-'Inputs and Results'!$G$13), 'Inputs and Results'!$G$13 + SQRT(F6767*('Inputs and Results'!$G$15-'Inputs and Results'!$G$13)*('Inputs and Results'!$G$14-'Inputs and Results'!$G$13)), 'Inputs and Results'!$G$15 - SQRT((1-F6767)*('Inputs and Results'!$G$15-'Inputs and Results'!$G$13)*('Inputs and Results'!$G$15-'Inputs and Results'!$G$14))))</f>
        <v>408.53700041429715</v>
      </c>
      <c r="D6767">
        <f t="shared" ca="1" si="441"/>
        <v>108.32705428414248</v>
      </c>
      <c r="E6767">
        <f t="shared" ca="1" si="444"/>
        <v>0.16896021301381814</v>
      </c>
      <c r="F6767">
        <f t="shared" ca="1" si="444"/>
        <v>0.26151449916568725</v>
      </c>
    </row>
    <row r="6768" spans="1:6" ht="15.75" customHeight="1" x14ac:dyDescent="0.2">
      <c r="A6768">
        <v>6767</v>
      </c>
      <c r="B6768" s="47">
        <f ca="1">IF('Inputs and Results'!$C$15='Inputs and Results'!$C$13, 'Inputs and Results'!$C$13, IF(E6768 &lt;= ('Inputs and Results'!$C$14-'Inputs and Results'!$C$13)/('Inputs and Results'!$C$15-'Inputs and Results'!$C$13), 'Inputs and Results'!$C$13 + SQRT(E6768*('Inputs and Results'!$C$15-'Inputs and Results'!$C$13)*('Inputs and Results'!$C$14-'Inputs and Results'!$C$13)), 'Inputs and Results'!$C$15 - SQRT((1-E6768)*('Inputs and Results'!$C$15-'Inputs and Results'!$C$13)*('Inputs and Results'!$C$15-'Inputs and Results'!$C$14))))</f>
        <v>2.1667377707228903</v>
      </c>
      <c r="C6768" s="47">
        <f ca="1">IF('Inputs and Results'!$G$15='Inputs and Results'!$G$13, 'Inputs and Results'!$G$13, IF(F6768 &lt;= ('Inputs and Results'!$G$14-'Inputs and Results'!$G$13)/('Inputs and Results'!$G$15-'Inputs and Results'!$G$13), 'Inputs and Results'!$G$13 + SQRT(F6768*('Inputs and Results'!$G$15-'Inputs and Results'!$G$13)*('Inputs and Results'!$G$14-'Inputs and Results'!$G$13)), 'Inputs and Results'!$G$15 - SQRT((1-F6768)*('Inputs and Results'!$G$15-'Inputs and Results'!$G$13)*('Inputs and Results'!$G$15-'Inputs and Results'!$G$14))))</f>
        <v>586.21902195078019</v>
      </c>
      <c r="D6768">
        <f t="shared" ca="1" si="441"/>
        <v>1270.1828967769866</v>
      </c>
      <c r="E6768">
        <f t="shared" ca="1" si="444"/>
        <v>0.92285267302890461</v>
      </c>
      <c r="F6768">
        <f t="shared" ca="1" si="444"/>
        <v>0.55587257746907204</v>
      </c>
    </row>
    <row r="6769" spans="1:6" ht="15.75" customHeight="1" x14ac:dyDescent="0.2">
      <c r="A6769">
        <v>6768</v>
      </c>
      <c r="B6769" s="47">
        <f ca="1">IF('Inputs and Results'!$C$15='Inputs and Results'!$C$13, 'Inputs and Results'!$C$13, IF(E6769 &lt;= ('Inputs and Results'!$C$14-'Inputs and Results'!$C$13)/('Inputs and Results'!$C$15-'Inputs and Results'!$C$13), 'Inputs and Results'!$C$13 + SQRT(E6769*('Inputs and Results'!$C$15-'Inputs and Results'!$C$13)*('Inputs and Results'!$C$14-'Inputs and Results'!$C$13)), 'Inputs and Results'!$C$15 - SQRT((1-E6769)*('Inputs and Results'!$C$15-'Inputs and Results'!$C$13)*('Inputs and Results'!$C$15-'Inputs and Results'!$C$14))))</f>
        <v>0.14292820012101615</v>
      </c>
      <c r="C6769" s="47">
        <f ca="1">IF('Inputs and Results'!$G$15='Inputs and Results'!$G$13, 'Inputs and Results'!$G$13, IF(F6769 &lt;= ('Inputs and Results'!$G$14-'Inputs and Results'!$G$13)/('Inputs and Results'!$G$15-'Inputs and Results'!$G$13), 'Inputs and Results'!$G$13 + SQRT(F6769*('Inputs and Results'!$G$15-'Inputs and Results'!$G$13)*('Inputs and Results'!$G$14-'Inputs and Results'!$G$13)), 'Inputs and Results'!$G$15 - SQRT((1-F6769)*('Inputs and Results'!$G$15-'Inputs and Results'!$G$13)*('Inputs and Results'!$G$15-'Inputs and Results'!$G$14))))</f>
        <v>317.96902297281008</v>
      </c>
      <c r="D6769">
        <f t="shared" ca="1" si="441"/>
        <v>45.446740147741778</v>
      </c>
      <c r="E6769">
        <f t="shared" ca="1" si="444"/>
        <v>9.3015636704029347E-2</v>
      </c>
      <c r="F6769">
        <f t="shared" ca="1" si="444"/>
        <v>8.2833010387921346E-2</v>
      </c>
    </row>
    <row r="6770" spans="1:6" ht="15.75" customHeight="1" x14ac:dyDescent="0.2">
      <c r="A6770">
        <v>6769</v>
      </c>
      <c r="B6770" s="47">
        <f ca="1">IF('Inputs and Results'!$C$15='Inputs and Results'!$C$13, 'Inputs and Results'!$C$13, IF(E6770 &lt;= ('Inputs and Results'!$C$14-'Inputs and Results'!$C$13)/('Inputs and Results'!$C$15-'Inputs and Results'!$C$13), 'Inputs and Results'!$C$13 + SQRT(E6770*('Inputs and Results'!$C$15-'Inputs and Results'!$C$13)*('Inputs and Results'!$C$14-'Inputs and Results'!$C$13)), 'Inputs and Results'!$C$15 - SQRT((1-E6770)*('Inputs and Results'!$C$15-'Inputs and Results'!$C$13)*('Inputs and Results'!$C$15-'Inputs and Results'!$C$14))))</f>
        <v>0.33588557438599276</v>
      </c>
      <c r="C6770" s="47">
        <f ca="1">IF('Inputs and Results'!$G$15='Inputs and Results'!$G$13, 'Inputs and Results'!$G$13, IF(F6770 &lt;= ('Inputs and Results'!$G$14-'Inputs and Results'!$G$13)/('Inputs and Results'!$G$15-'Inputs and Results'!$G$13), 'Inputs and Results'!$G$13 + SQRT(F6770*('Inputs and Results'!$G$15-'Inputs and Results'!$G$13)*('Inputs and Results'!$G$14-'Inputs and Results'!$G$13)), 'Inputs and Results'!$G$15 - SQRT((1-F6770)*('Inputs and Results'!$G$15-'Inputs and Results'!$G$13)*('Inputs and Results'!$G$15-'Inputs and Results'!$G$14))))</f>
        <v>654.5984743704355</v>
      </c>
      <c r="D6770">
        <f t="shared" ca="1" si="441"/>
        <v>219.87018455610828</v>
      </c>
      <c r="E6770">
        <f t="shared" ca="1" si="444"/>
        <v>0.21138825858170529</v>
      </c>
      <c r="F6770">
        <f t="shared" ca="1" si="444"/>
        <v>0.64931803089091833</v>
      </c>
    </row>
    <row r="6771" spans="1:6" ht="15.75" customHeight="1" x14ac:dyDescent="0.2">
      <c r="A6771">
        <v>6770</v>
      </c>
      <c r="B6771" s="47">
        <f ca="1">IF('Inputs and Results'!$C$15='Inputs and Results'!$C$13, 'Inputs and Results'!$C$13, IF(E6771 &lt;= ('Inputs and Results'!$C$14-'Inputs and Results'!$C$13)/('Inputs and Results'!$C$15-'Inputs and Results'!$C$13), 'Inputs and Results'!$C$13 + SQRT(E6771*('Inputs and Results'!$C$15-'Inputs and Results'!$C$13)*('Inputs and Results'!$C$14-'Inputs and Results'!$C$13)), 'Inputs and Results'!$C$15 - SQRT((1-E6771)*('Inputs and Results'!$C$15-'Inputs and Results'!$C$13)*('Inputs and Results'!$C$15-'Inputs and Results'!$C$14))))</f>
        <v>1.018286313894412</v>
      </c>
      <c r="C6771" s="47">
        <f ca="1">IF('Inputs and Results'!$G$15='Inputs and Results'!$G$13, 'Inputs and Results'!$G$13, IF(F6771 &lt;= ('Inputs and Results'!$G$14-'Inputs and Results'!$G$13)/('Inputs and Results'!$G$15-'Inputs and Results'!$G$13), 'Inputs and Results'!$G$13 + SQRT(F6771*('Inputs and Results'!$G$15-'Inputs and Results'!$G$13)*('Inputs and Results'!$G$14-'Inputs and Results'!$G$13)), 'Inputs and Results'!$G$15 - SQRT((1-F6771)*('Inputs and Results'!$G$15-'Inputs and Results'!$G$13)*('Inputs and Results'!$G$15-'Inputs and Results'!$G$14))))</f>
        <v>693.89708691560327</v>
      </c>
      <c r="D6771">
        <f t="shared" ca="1" si="441"/>
        <v>706.5859068573601</v>
      </c>
      <c r="E6771">
        <f t="shared" ca="1" si="444"/>
        <v>0.56364565181131143</v>
      </c>
      <c r="F6771">
        <f t="shared" ca="1" si="444"/>
        <v>0.69803374438100452</v>
      </c>
    </row>
    <row r="6772" spans="1:6" ht="15.75" customHeight="1" x14ac:dyDescent="0.2">
      <c r="A6772">
        <v>6771</v>
      </c>
      <c r="B6772" s="47">
        <f ca="1">IF('Inputs and Results'!$C$15='Inputs and Results'!$C$13, 'Inputs and Results'!$C$13, IF(E6772 &lt;= ('Inputs and Results'!$C$14-'Inputs and Results'!$C$13)/('Inputs and Results'!$C$15-'Inputs and Results'!$C$13), 'Inputs and Results'!$C$13 + SQRT(E6772*('Inputs and Results'!$C$15-'Inputs and Results'!$C$13)*('Inputs and Results'!$C$14-'Inputs and Results'!$C$13)), 'Inputs and Results'!$C$15 - SQRT((1-E6772)*('Inputs and Results'!$C$15-'Inputs and Results'!$C$13)*('Inputs and Results'!$C$15-'Inputs and Results'!$C$14))))</f>
        <v>2.1832290262273011</v>
      </c>
      <c r="C6772" s="47">
        <f ca="1">IF('Inputs and Results'!$G$15='Inputs and Results'!$G$13, 'Inputs and Results'!$G$13, IF(F6772 &lt;= ('Inputs and Results'!$G$14-'Inputs and Results'!$G$13)/('Inputs and Results'!$G$15-'Inputs and Results'!$G$13), 'Inputs and Results'!$G$13 + SQRT(F6772*('Inputs and Results'!$G$15-'Inputs and Results'!$G$13)*('Inputs and Results'!$G$14-'Inputs and Results'!$G$13)), 'Inputs and Results'!$G$15 - SQRT((1-F6772)*('Inputs and Results'!$G$15-'Inputs and Results'!$G$13)*('Inputs and Results'!$G$15-'Inputs and Results'!$G$14))))</f>
        <v>832.43378796345951</v>
      </c>
      <c r="D6772">
        <f t="shared" ca="1" si="441"/>
        <v>1817.3936082941673</v>
      </c>
      <c r="E6772">
        <f t="shared" ca="1" si="444"/>
        <v>0.92587613071137742</v>
      </c>
      <c r="F6772">
        <f t="shared" ca="1" si="444"/>
        <v>0.84072342620683149</v>
      </c>
    </row>
    <row r="6773" spans="1:6" ht="15.75" customHeight="1" x14ac:dyDescent="0.2">
      <c r="A6773">
        <v>6772</v>
      </c>
      <c r="B6773" s="47">
        <f ca="1">IF('Inputs and Results'!$C$15='Inputs and Results'!$C$13, 'Inputs and Results'!$C$13, IF(E6773 &lt;= ('Inputs and Results'!$C$14-'Inputs and Results'!$C$13)/('Inputs and Results'!$C$15-'Inputs and Results'!$C$13), 'Inputs and Results'!$C$13 + SQRT(E6773*('Inputs and Results'!$C$15-'Inputs and Results'!$C$13)*('Inputs and Results'!$C$14-'Inputs and Results'!$C$13)), 'Inputs and Results'!$C$15 - SQRT((1-E6773)*('Inputs and Results'!$C$15-'Inputs and Results'!$C$13)*('Inputs and Results'!$C$15-'Inputs and Results'!$C$14))))</f>
        <v>0.29603442157148541</v>
      </c>
      <c r="C6773" s="47">
        <f ca="1">IF('Inputs and Results'!$G$15='Inputs and Results'!$G$13, 'Inputs and Results'!$G$13, IF(F6773 &lt;= ('Inputs and Results'!$G$14-'Inputs and Results'!$G$13)/('Inputs and Results'!$G$15-'Inputs and Results'!$G$13), 'Inputs and Results'!$G$13 + SQRT(F6773*('Inputs and Results'!$G$15-'Inputs and Results'!$G$13)*('Inputs and Results'!$G$14-'Inputs and Results'!$G$13)), 'Inputs and Results'!$G$15 - SQRT((1-F6773)*('Inputs and Results'!$G$15-'Inputs and Results'!$G$13)*('Inputs and Results'!$G$15-'Inputs and Results'!$G$14))))</f>
        <v>782.44483522240603</v>
      </c>
      <c r="D6773">
        <f t="shared" ca="1" si="441"/>
        <v>231.63060420666119</v>
      </c>
      <c r="E6773">
        <f t="shared" ca="1" si="444"/>
        <v>0.18761890563041661</v>
      </c>
      <c r="F6773">
        <f t="shared" ca="1" si="444"/>
        <v>0.79445426991569179</v>
      </c>
    </row>
    <row r="6774" spans="1:6" ht="15.75" customHeight="1" x14ac:dyDescent="0.2">
      <c r="A6774">
        <v>6773</v>
      </c>
      <c r="B6774" s="47">
        <f ca="1">IF('Inputs and Results'!$C$15='Inputs and Results'!$C$13, 'Inputs and Results'!$C$13, IF(E6774 &lt;= ('Inputs and Results'!$C$14-'Inputs and Results'!$C$13)/('Inputs and Results'!$C$15-'Inputs and Results'!$C$13), 'Inputs and Results'!$C$13 + SQRT(E6774*('Inputs and Results'!$C$15-'Inputs and Results'!$C$13)*('Inputs and Results'!$C$14-'Inputs and Results'!$C$13)), 'Inputs and Results'!$C$15 - SQRT((1-E6774)*('Inputs and Results'!$C$15-'Inputs and Results'!$C$13)*('Inputs and Results'!$C$15-'Inputs and Results'!$C$14))))</f>
        <v>0.78214779792398481</v>
      </c>
      <c r="C6774" s="47">
        <f ca="1">IF('Inputs and Results'!$G$15='Inputs and Results'!$G$13, 'Inputs and Results'!$G$13, IF(F6774 &lt;= ('Inputs and Results'!$G$14-'Inputs and Results'!$G$13)/('Inputs and Results'!$G$15-'Inputs and Results'!$G$13), 'Inputs and Results'!$G$13 + SQRT(F6774*('Inputs and Results'!$G$15-'Inputs and Results'!$G$13)*('Inputs and Results'!$G$14-'Inputs and Results'!$G$13)), 'Inputs and Results'!$G$15 - SQRT((1-F6774)*('Inputs and Results'!$G$15-'Inputs and Results'!$G$13)*('Inputs and Results'!$G$15-'Inputs and Results'!$G$14))))</f>
        <v>763.1291888277251</v>
      </c>
      <c r="D6774">
        <f t="shared" ca="1" si="441"/>
        <v>596.87981457312196</v>
      </c>
      <c r="E6774">
        <f t="shared" ca="1" si="444"/>
        <v>0.45345906774961886</v>
      </c>
      <c r="F6774">
        <f t="shared" ca="1" si="444"/>
        <v>0.77499778287736454</v>
      </c>
    </row>
    <row r="6775" spans="1:6" ht="15.75" customHeight="1" x14ac:dyDescent="0.2">
      <c r="A6775">
        <v>6774</v>
      </c>
      <c r="B6775" s="47">
        <f ca="1">IF('Inputs and Results'!$C$15='Inputs and Results'!$C$13, 'Inputs and Results'!$C$13, IF(E6775 &lt;= ('Inputs and Results'!$C$14-'Inputs and Results'!$C$13)/('Inputs and Results'!$C$15-'Inputs and Results'!$C$13), 'Inputs and Results'!$C$13 + SQRT(E6775*('Inputs and Results'!$C$15-'Inputs and Results'!$C$13)*('Inputs and Results'!$C$14-'Inputs and Results'!$C$13)), 'Inputs and Results'!$C$15 - SQRT((1-E6775)*('Inputs and Results'!$C$15-'Inputs and Results'!$C$13)*('Inputs and Results'!$C$15-'Inputs and Results'!$C$14))))</f>
        <v>0.75657152080996903</v>
      </c>
      <c r="C6775" s="47">
        <f ca="1">IF('Inputs and Results'!$G$15='Inputs and Results'!$G$13, 'Inputs and Results'!$G$13, IF(F6775 &lt;= ('Inputs and Results'!$G$14-'Inputs and Results'!$G$13)/('Inputs and Results'!$G$15-'Inputs and Results'!$G$13), 'Inputs and Results'!$G$13 + SQRT(F6775*('Inputs and Results'!$G$15-'Inputs and Results'!$G$13)*('Inputs and Results'!$G$14-'Inputs and Results'!$G$13)), 'Inputs and Results'!$G$15 - SQRT((1-F6775)*('Inputs and Results'!$G$15-'Inputs and Results'!$G$13)*('Inputs and Results'!$G$15-'Inputs and Results'!$G$14))))</f>
        <v>486.29388095092338</v>
      </c>
      <c r="D6775">
        <f t="shared" ca="1" si="441"/>
        <v>367.91610107162211</v>
      </c>
      <c r="E6775">
        <f t="shared" ca="1" si="444"/>
        <v>0.44078096208434503</v>
      </c>
      <c r="F6775">
        <f t="shared" ca="1" si="444"/>
        <v>0.39949091783102364</v>
      </c>
    </row>
    <row r="6776" spans="1:6" ht="15.75" customHeight="1" x14ac:dyDescent="0.2">
      <c r="A6776">
        <v>6775</v>
      </c>
      <c r="B6776" s="47">
        <f ca="1">IF('Inputs and Results'!$C$15='Inputs and Results'!$C$13, 'Inputs and Results'!$C$13, IF(E6776 &lt;= ('Inputs and Results'!$C$14-'Inputs and Results'!$C$13)/('Inputs and Results'!$C$15-'Inputs and Results'!$C$13), 'Inputs and Results'!$C$13 + SQRT(E6776*('Inputs and Results'!$C$15-'Inputs and Results'!$C$13)*('Inputs and Results'!$C$14-'Inputs and Results'!$C$13)), 'Inputs and Results'!$C$15 - SQRT((1-E6776)*('Inputs and Results'!$C$15-'Inputs and Results'!$C$13)*('Inputs and Results'!$C$15-'Inputs and Results'!$C$14))))</f>
        <v>0.138421334846063</v>
      </c>
      <c r="C6776" s="47">
        <f ca="1">IF('Inputs and Results'!$G$15='Inputs and Results'!$G$13, 'Inputs and Results'!$G$13, IF(F6776 &lt;= ('Inputs and Results'!$G$14-'Inputs and Results'!$G$13)/('Inputs and Results'!$G$15-'Inputs and Results'!$G$13), 'Inputs and Results'!$G$13 + SQRT(F6776*('Inputs and Results'!$G$15-'Inputs and Results'!$G$13)*('Inputs and Results'!$G$14-'Inputs and Results'!$G$13)), 'Inputs and Results'!$G$15 - SQRT((1-F6776)*('Inputs and Results'!$G$15-'Inputs and Results'!$G$13)*('Inputs and Results'!$G$15-'Inputs and Results'!$G$14))))</f>
        <v>428.26361819304839</v>
      </c>
      <c r="D6776">
        <f t="shared" ca="1" si="441"/>
        <v>59.280821696286431</v>
      </c>
      <c r="E6776">
        <f t="shared" ca="1" si="444"/>
        <v>9.0151949237312401E-2</v>
      </c>
      <c r="F6776">
        <f t="shared" ca="1" si="444"/>
        <v>0.29786812591647294</v>
      </c>
    </row>
    <row r="6777" spans="1:6" ht="15.75" customHeight="1" x14ac:dyDescent="0.2">
      <c r="A6777">
        <v>6776</v>
      </c>
      <c r="B6777" s="47">
        <f ca="1">IF('Inputs and Results'!$C$15='Inputs and Results'!$C$13, 'Inputs and Results'!$C$13, IF(E6777 &lt;= ('Inputs and Results'!$C$14-'Inputs and Results'!$C$13)/('Inputs and Results'!$C$15-'Inputs and Results'!$C$13), 'Inputs and Results'!$C$13 + SQRT(E6777*('Inputs and Results'!$C$15-'Inputs and Results'!$C$13)*('Inputs and Results'!$C$14-'Inputs and Results'!$C$13)), 'Inputs and Results'!$C$15 - SQRT((1-E6777)*('Inputs and Results'!$C$15-'Inputs and Results'!$C$13)*('Inputs and Results'!$C$15-'Inputs and Results'!$C$14))))</f>
        <v>1.9462418453386918</v>
      </c>
      <c r="C6777" s="47">
        <f ca="1">IF('Inputs and Results'!$G$15='Inputs and Results'!$G$13, 'Inputs and Results'!$G$13, IF(F6777 &lt;= ('Inputs and Results'!$G$14-'Inputs and Results'!$G$13)/('Inputs and Results'!$G$15-'Inputs and Results'!$G$13), 'Inputs and Results'!$G$13 + SQRT(F6777*('Inputs and Results'!$G$15-'Inputs and Results'!$G$13)*('Inputs and Results'!$G$14-'Inputs and Results'!$G$13)), 'Inputs and Results'!$G$15 - SQRT((1-F6777)*('Inputs and Results'!$G$15-'Inputs and Results'!$G$13)*('Inputs and Results'!$G$15-'Inputs and Results'!$G$14))))</f>
        <v>614.68770168529954</v>
      </c>
      <c r="D6777">
        <f t="shared" ca="1" si="441"/>
        <v>1196.3309268349967</v>
      </c>
      <c r="E6777">
        <f t="shared" ca="1" si="444"/>
        <v>0.87662152794275494</v>
      </c>
      <c r="F6777">
        <f t="shared" ca="1" si="444"/>
        <v>0.59611656762826026</v>
      </c>
    </row>
    <row r="6778" spans="1:6" ht="15.75" customHeight="1" x14ac:dyDescent="0.2">
      <c r="A6778">
        <v>6777</v>
      </c>
      <c r="B6778" s="47">
        <f ca="1">IF('Inputs and Results'!$C$15='Inputs and Results'!$C$13, 'Inputs and Results'!$C$13, IF(E6778 &lt;= ('Inputs and Results'!$C$14-'Inputs and Results'!$C$13)/('Inputs and Results'!$C$15-'Inputs and Results'!$C$13), 'Inputs and Results'!$C$13 + SQRT(E6778*('Inputs and Results'!$C$15-'Inputs and Results'!$C$13)*('Inputs and Results'!$C$14-'Inputs and Results'!$C$13)), 'Inputs and Results'!$C$15 - SQRT((1-E6778)*('Inputs and Results'!$C$15-'Inputs and Results'!$C$13)*('Inputs and Results'!$C$15-'Inputs and Results'!$C$14))))</f>
        <v>0.24477241989258625</v>
      </c>
      <c r="C6778" s="47">
        <f ca="1">IF('Inputs and Results'!$G$15='Inputs and Results'!$G$13, 'Inputs and Results'!$G$13, IF(F6778 &lt;= ('Inputs and Results'!$G$14-'Inputs and Results'!$G$13)/('Inputs and Results'!$G$15-'Inputs and Results'!$G$13), 'Inputs and Results'!$G$13 + SQRT(F6778*('Inputs and Results'!$G$15-'Inputs and Results'!$G$13)*('Inputs and Results'!$G$14-'Inputs and Results'!$G$13)), 'Inputs and Results'!$G$15 - SQRT((1-F6778)*('Inputs and Results'!$G$15-'Inputs and Results'!$G$13)*('Inputs and Results'!$G$15-'Inputs and Results'!$G$14))))</f>
        <v>691.6971011110802</v>
      </c>
      <c r="D6778">
        <f t="shared" ca="1" si="441"/>
        <v>169.30837327164602</v>
      </c>
      <c r="E6778">
        <f t="shared" ca="1" si="444"/>
        <v>0.15652455353504946</v>
      </c>
      <c r="F6778">
        <f t="shared" ca="1" si="444"/>
        <v>0.69540279588126552</v>
      </c>
    </row>
    <row r="6779" spans="1:6" ht="15.75" customHeight="1" x14ac:dyDescent="0.2">
      <c r="A6779">
        <v>6778</v>
      </c>
      <c r="B6779" s="47">
        <f ca="1">IF('Inputs and Results'!$C$15='Inputs and Results'!$C$13, 'Inputs and Results'!$C$13, IF(E6779 &lt;= ('Inputs and Results'!$C$14-'Inputs and Results'!$C$13)/('Inputs and Results'!$C$15-'Inputs and Results'!$C$13), 'Inputs and Results'!$C$13 + SQRT(E6779*('Inputs and Results'!$C$15-'Inputs and Results'!$C$13)*('Inputs and Results'!$C$14-'Inputs and Results'!$C$13)), 'Inputs and Results'!$C$15 - SQRT((1-E6779)*('Inputs and Results'!$C$15-'Inputs and Results'!$C$13)*('Inputs and Results'!$C$15-'Inputs and Results'!$C$14))))</f>
        <v>1.6773770871843834</v>
      </c>
      <c r="C6779" s="47">
        <f ca="1">IF('Inputs and Results'!$G$15='Inputs and Results'!$G$13, 'Inputs and Results'!$G$13, IF(F6779 &lt;= ('Inputs and Results'!$G$14-'Inputs and Results'!$G$13)/('Inputs and Results'!$G$15-'Inputs and Results'!$G$13), 'Inputs and Results'!$G$13 + SQRT(F6779*('Inputs and Results'!$G$15-'Inputs and Results'!$G$13)*('Inputs and Results'!$G$14-'Inputs and Results'!$G$13)), 'Inputs and Results'!$G$15 - SQRT((1-F6779)*('Inputs and Results'!$G$15-'Inputs and Results'!$G$13)*('Inputs and Results'!$G$15-'Inputs and Results'!$G$14))))</f>
        <v>695.30417907146807</v>
      </c>
      <c r="D6779">
        <f t="shared" ca="1" si="441"/>
        <v>1166.287298598028</v>
      </c>
      <c r="E6779">
        <f t="shared" ca="1" si="444"/>
        <v>0.80562984783279268</v>
      </c>
      <c r="F6779">
        <f t="shared" ca="1" si="444"/>
        <v>0.69971049305241706</v>
      </c>
    </row>
    <row r="6780" spans="1:6" ht="15.75" customHeight="1" x14ac:dyDescent="0.2">
      <c r="A6780">
        <v>6779</v>
      </c>
      <c r="B6780" s="47">
        <f ca="1">IF('Inputs and Results'!$C$15='Inputs and Results'!$C$13, 'Inputs and Results'!$C$13, IF(E6780 &lt;= ('Inputs and Results'!$C$14-'Inputs and Results'!$C$13)/('Inputs and Results'!$C$15-'Inputs and Results'!$C$13), 'Inputs and Results'!$C$13 + SQRT(E6780*('Inputs and Results'!$C$15-'Inputs and Results'!$C$13)*('Inputs and Results'!$C$14-'Inputs and Results'!$C$13)), 'Inputs and Results'!$C$15 - SQRT((1-E6780)*('Inputs and Results'!$C$15-'Inputs and Results'!$C$13)*('Inputs and Results'!$C$15-'Inputs and Results'!$C$14))))</f>
        <v>1.6679150328291963</v>
      </c>
      <c r="C6780" s="47">
        <f ca="1">IF('Inputs and Results'!$G$15='Inputs and Results'!$G$13, 'Inputs and Results'!$G$13, IF(F6780 &lt;= ('Inputs and Results'!$G$14-'Inputs and Results'!$G$13)/('Inputs and Results'!$G$15-'Inputs and Results'!$G$13), 'Inputs and Results'!$G$13 + SQRT(F6780*('Inputs and Results'!$G$15-'Inputs and Results'!$G$13)*('Inputs and Results'!$G$14-'Inputs and Results'!$G$13)), 'Inputs and Results'!$G$15 - SQRT((1-F6780)*('Inputs and Results'!$G$15-'Inputs and Results'!$G$13)*('Inputs and Results'!$G$15-'Inputs and Results'!$G$14))))</f>
        <v>767.20792947889481</v>
      </c>
      <c r="D6780">
        <f t="shared" ca="1" si="441"/>
        <v>1279.6376388836106</v>
      </c>
      <c r="E6780">
        <f t="shared" ca="1" si="444"/>
        <v>0.80283884891528434</v>
      </c>
      <c r="F6780">
        <f t="shared" ca="1" si="444"/>
        <v>0.77917952998505691</v>
      </c>
    </row>
    <row r="6781" spans="1:6" ht="15.75" customHeight="1" x14ac:dyDescent="0.2">
      <c r="A6781">
        <v>6780</v>
      </c>
      <c r="B6781" s="47">
        <f ca="1">IF('Inputs and Results'!$C$15='Inputs and Results'!$C$13, 'Inputs and Results'!$C$13, IF(E6781 &lt;= ('Inputs and Results'!$C$14-'Inputs and Results'!$C$13)/('Inputs and Results'!$C$15-'Inputs and Results'!$C$13), 'Inputs and Results'!$C$13 + SQRT(E6781*('Inputs and Results'!$C$15-'Inputs and Results'!$C$13)*('Inputs and Results'!$C$14-'Inputs and Results'!$C$13)), 'Inputs and Results'!$C$15 - SQRT((1-E6781)*('Inputs and Results'!$C$15-'Inputs and Results'!$C$13)*('Inputs and Results'!$C$15-'Inputs and Results'!$C$14))))</f>
        <v>0.80160699302139093</v>
      </c>
      <c r="C6781" s="47">
        <f ca="1">IF('Inputs and Results'!$G$15='Inputs and Results'!$G$13, 'Inputs and Results'!$G$13, IF(F6781 &lt;= ('Inputs and Results'!$G$14-'Inputs and Results'!$G$13)/('Inputs and Results'!$G$15-'Inputs and Results'!$G$13), 'Inputs and Results'!$G$13 + SQRT(F6781*('Inputs and Results'!$G$15-'Inputs and Results'!$G$13)*('Inputs and Results'!$G$14-'Inputs and Results'!$G$13)), 'Inputs and Results'!$G$15 - SQRT((1-F6781)*('Inputs and Results'!$G$15-'Inputs and Results'!$G$13)*('Inputs and Results'!$G$15-'Inputs and Results'!$G$14))))</f>
        <v>540.72099450777591</v>
      </c>
      <c r="D6781">
        <f t="shared" ca="1" si="441"/>
        <v>433.44573047091427</v>
      </c>
      <c r="E6781">
        <f t="shared" ca="1" si="444"/>
        <v>0.46300757631861655</v>
      </c>
      <c r="F6781">
        <f t="shared" ca="1" si="444"/>
        <v>0.48758807098122336</v>
      </c>
    </row>
    <row r="6782" spans="1:6" ht="15.75" customHeight="1" x14ac:dyDescent="0.2">
      <c r="A6782">
        <v>6781</v>
      </c>
      <c r="B6782" s="47">
        <f ca="1">IF('Inputs and Results'!$C$15='Inputs and Results'!$C$13, 'Inputs and Results'!$C$13, IF(E6782 &lt;= ('Inputs and Results'!$C$14-'Inputs and Results'!$C$13)/('Inputs and Results'!$C$15-'Inputs and Results'!$C$13), 'Inputs and Results'!$C$13 + SQRT(E6782*('Inputs and Results'!$C$15-'Inputs and Results'!$C$13)*('Inputs and Results'!$C$14-'Inputs and Results'!$C$13)), 'Inputs and Results'!$C$15 - SQRT((1-E6782)*('Inputs and Results'!$C$15-'Inputs and Results'!$C$13)*('Inputs and Results'!$C$15-'Inputs and Results'!$C$14))))</f>
        <v>0.1053145548217258</v>
      </c>
      <c r="C6782" s="47">
        <f ca="1">IF('Inputs and Results'!$G$15='Inputs and Results'!$G$13, 'Inputs and Results'!$G$13, IF(F6782 &lt;= ('Inputs and Results'!$G$14-'Inputs and Results'!$G$13)/('Inputs and Results'!$G$15-'Inputs and Results'!$G$13), 'Inputs and Results'!$G$13 + SQRT(F6782*('Inputs and Results'!$G$15-'Inputs and Results'!$G$13)*('Inputs and Results'!$G$14-'Inputs and Results'!$G$13)), 'Inputs and Results'!$G$15 - SQRT((1-F6782)*('Inputs and Results'!$G$15-'Inputs and Results'!$G$13)*('Inputs and Results'!$G$15-'Inputs and Results'!$G$14))))</f>
        <v>462.23704589188139</v>
      </c>
      <c r="D6782">
        <f t="shared" ca="1" si="441"/>
        <v>48.680288710213127</v>
      </c>
      <c r="E6782">
        <f t="shared" ref="E6782:F6801" ca="1" si="445">RAND()</f>
        <v>6.8977352608117437E-2</v>
      </c>
      <c r="F6782">
        <f t="shared" ca="1" si="445"/>
        <v>0.35832602237531808</v>
      </c>
    </row>
    <row r="6783" spans="1:6" ht="15.75" customHeight="1" x14ac:dyDescent="0.2">
      <c r="A6783">
        <v>6782</v>
      </c>
      <c r="B6783" s="47">
        <f ca="1">IF('Inputs and Results'!$C$15='Inputs and Results'!$C$13, 'Inputs and Results'!$C$13, IF(E6783 &lt;= ('Inputs and Results'!$C$14-'Inputs and Results'!$C$13)/('Inputs and Results'!$C$15-'Inputs and Results'!$C$13), 'Inputs and Results'!$C$13 + SQRT(E6783*('Inputs and Results'!$C$15-'Inputs and Results'!$C$13)*('Inputs and Results'!$C$14-'Inputs and Results'!$C$13)), 'Inputs and Results'!$C$15 - SQRT((1-E6783)*('Inputs and Results'!$C$15-'Inputs and Results'!$C$13)*('Inputs and Results'!$C$15-'Inputs and Results'!$C$14))))</f>
        <v>1.9232263655222972</v>
      </c>
      <c r="C6783" s="47">
        <f ca="1">IF('Inputs and Results'!$G$15='Inputs and Results'!$G$13, 'Inputs and Results'!$G$13, IF(F6783 &lt;= ('Inputs and Results'!$G$14-'Inputs and Results'!$G$13)/('Inputs and Results'!$G$15-'Inputs and Results'!$G$13), 'Inputs and Results'!$G$13 + SQRT(F6783*('Inputs and Results'!$G$15-'Inputs and Results'!$G$13)*('Inputs and Results'!$G$14-'Inputs and Results'!$G$13)), 'Inputs and Results'!$G$15 - SQRT((1-F6783)*('Inputs and Results'!$G$15-'Inputs and Results'!$G$13)*('Inputs and Results'!$G$15-'Inputs and Results'!$G$14))))</f>
        <v>311.81640764563849</v>
      </c>
      <c r="D6783">
        <f t="shared" ca="1" si="441"/>
        <v>599.69353638654036</v>
      </c>
      <c r="E6783">
        <f t="shared" ca="1" si="445"/>
        <v>0.87117317112151982</v>
      </c>
      <c r="F6783">
        <f t="shared" ca="1" si="445"/>
        <v>6.9992969300589625E-2</v>
      </c>
    </row>
    <row r="6784" spans="1:6" ht="15.75" customHeight="1" x14ac:dyDescent="0.2">
      <c r="A6784">
        <v>6783</v>
      </c>
      <c r="B6784" s="47">
        <f ca="1">IF('Inputs and Results'!$C$15='Inputs and Results'!$C$13, 'Inputs and Results'!$C$13, IF(E6784 &lt;= ('Inputs and Results'!$C$14-'Inputs and Results'!$C$13)/('Inputs and Results'!$C$15-'Inputs and Results'!$C$13), 'Inputs and Results'!$C$13 + SQRT(E6784*('Inputs and Results'!$C$15-'Inputs and Results'!$C$13)*('Inputs and Results'!$C$14-'Inputs and Results'!$C$13)), 'Inputs and Results'!$C$15 - SQRT((1-E6784)*('Inputs and Results'!$C$15-'Inputs and Results'!$C$13)*('Inputs and Results'!$C$15-'Inputs and Results'!$C$14))))</f>
        <v>1.299697107572175</v>
      </c>
      <c r="C6784" s="47">
        <f ca="1">IF('Inputs and Results'!$G$15='Inputs and Results'!$G$13, 'Inputs and Results'!$G$13, IF(F6784 &lt;= ('Inputs and Results'!$G$14-'Inputs and Results'!$G$13)/('Inputs and Results'!$G$15-'Inputs and Results'!$G$13), 'Inputs and Results'!$G$13 + SQRT(F6784*('Inputs and Results'!$G$15-'Inputs and Results'!$G$13)*('Inputs and Results'!$G$14-'Inputs and Results'!$G$13)), 'Inputs and Results'!$G$15 - SQRT((1-F6784)*('Inputs and Results'!$G$15-'Inputs and Results'!$G$13)*('Inputs and Results'!$G$15-'Inputs and Results'!$G$14))))</f>
        <v>380.92486673220537</v>
      </c>
      <c r="D6784">
        <f t="shared" ca="1" si="441"/>
        <v>495.08694749416355</v>
      </c>
      <c r="E6784">
        <f t="shared" ca="1" si="445"/>
        <v>0.67877445266684133</v>
      </c>
      <c r="F6784">
        <f t="shared" ca="1" si="445"/>
        <v>0.20908789608418421</v>
      </c>
    </row>
    <row r="6785" spans="1:6" ht="15.75" customHeight="1" x14ac:dyDescent="0.2">
      <c r="A6785">
        <v>6784</v>
      </c>
      <c r="B6785" s="47">
        <f ca="1">IF('Inputs and Results'!$C$15='Inputs and Results'!$C$13, 'Inputs and Results'!$C$13, IF(E6785 &lt;= ('Inputs and Results'!$C$14-'Inputs and Results'!$C$13)/('Inputs and Results'!$C$15-'Inputs and Results'!$C$13), 'Inputs and Results'!$C$13 + SQRT(E6785*('Inputs and Results'!$C$15-'Inputs and Results'!$C$13)*('Inputs and Results'!$C$14-'Inputs and Results'!$C$13)), 'Inputs and Results'!$C$15 - SQRT((1-E6785)*('Inputs and Results'!$C$15-'Inputs and Results'!$C$13)*('Inputs and Results'!$C$15-'Inputs and Results'!$C$14))))</f>
        <v>0.3543486830519309</v>
      </c>
      <c r="C6785" s="47">
        <f ca="1">IF('Inputs and Results'!$G$15='Inputs and Results'!$G$13, 'Inputs and Results'!$G$13, IF(F6785 &lt;= ('Inputs and Results'!$G$14-'Inputs and Results'!$G$13)/('Inputs and Results'!$G$15-'Inputs and Results'!$G$13), 'Inputs and Results'!$G$13 + SQRT(F6785*('Inputs and Results'!$G$15-'Inputs and Results'!$G$13)*('Inputs and Results'!$G$14-'Inputs and Results'!$G$13)), 'Inputs and Results'!$G$15 - SQRT((1-F6785)*('Inputs and Results'!$G$15-'Inputs and Results'!$G$13)*('Inputs and Results'!$G$15-'Inputs and Results'!$G$14))))</f>
        <v>640.40815579399668</v>
      </c>
      <c r="D6785">
        <f t="shared" ca="1" si="441"/>
        <v>226.92778662131852</v>
      </c>
      <c r="E6785">
        <f t="shared" ca="1" si="445"/>
        <v>0.22228101212566087</v>
      </c>
      <c r="F6785">
        <f t="shared" ca="1" si="445"/>
        <v>0.63083247319821145</v>
      </c>
    </row>
    <row r="6786" spans="1:6" ht="15.75" customHeight="1" x14ac:dyDescent="0.2">
      <c r="A6786">
        <v>6785</v>
      </c>
      <c r="B6786" s="47">
        <f ca="1">IF('Inputs and Results'!$C$15='Inputs and Results'!$C$13, 'Inputs and Results'!$C$13, IF(E6786 &lt;= ('Inputs and Results'!$C$14-'Inputs and Results'!$C$13)/('Inputs and Results'!$C$15-'Inputs and Results'!$C$13), 'Inputs and Results'!$C$13 + SQRT(E6786*('Inputs and Results'!$C$15-'Inputs and Results'!$C$13)*('Inputs and Results'!$C$14-'Inputs and Results'!$C$13)), 'Inputs and Results'!$C$15 - SQRT((1-E6786)*('Inputs and Results'!$C$15-'Inputs and Results'!$C$13)*('Inputs and Results'!$C$15-'Inputs and Results'!$C$14))))</f>
        <v>0.30601606029492645</v>
      </c>
      <c r="C6786" s="47">
        <f ca="1">IF('Inputs and Results'!$G$15='Inputs and Results'!$G$13, 'Inputs and Results'!$G$13, IF(F6786 &lt;= ('Inputs and Results'!$G$14-'Inputs and Results'!$G$13)/('Inputs and Results'!$G$15-'Inputs and Results'!$G$13), 'Inputs and Results'!$G$13 + SQRT(F6786*('Inputs and Results'!$G$15-'Inputs and Results'!$G$13)*('Inputs and Results'!$G$14-'Inputs and Results'!$G$13)), 'Inputs and Results'!$G$15 - SQRT((1-F6786)*('Inputs and Results'!$G$15-'Inputs and Results'!$G$13)*('Inputs and Results'!$G$15-'Inputs and Results'!$G$14))))</f>
        <v>955.95908004265266</v>
      </c>
      <c r="D6786">
        <f t="shared" ref="D6786:D6849" ca="1" si="446">B6786*C6786</f>
        <v>292.53883147781482</v>
      </c>
      <c r="E6786">
        <f t="shared" ca="1" si="445"/>
        <v>0.19360561473456994</v>
      </c>
      <c r="F6786">
        <f t="shared" ca="1" si="445"/>
        <v>0.92978885645279064</v>
      </c>
    </row>
    <row r="6787" spans="1:6" ht="15.75" customHeight="1" x14ac:dyDescent="0.2">
      <c r="A6787">
        <v>6786</v>
      </c>
      <c r="B6787" s="47">
        <f ca="1">IF('Inputs and Results'!$C$15='Inputs and Results'!$C$13, 'Inputs and Results'!$C$13, IF(E6787 &lt;= ('Inputs and Results'!$C$14-'Inputs and Results'!$C$13)/('Inputs and Results'!$C$15-'Inputs and Results'!$C$13), 'Inputs and Results'!$C$13 + SQRT(E6787*('Inputs and Results'!$C$15-'Inputs and Results'!$C$13)*('Inputs and Results'!$C$14-'Inputs and Results'!$C$13)), 'Inputs and Results'!$C$15 - SQRT((1-E6787)*('Inputs and Results'!$C$15-'Inputs and Results'!$C$13)*('Inputs and Results'!$C$15-'Inputs and Results'!$C$14))))</f>
        <v>0.6436743684985573</v>
      </c>
      <c r="C6787" s="47">
        <f ca="1">IF('Inputs and Results'!$G$15='Inputs and Results'!$G$13, 'Inputs and Results'!$G$13, IF(F6787 &lt;= ('Inputs and Results'!$G$14-'Inputs and Results'!$G$13)/('Inputs and Results'!$G$15-'Inputs and Results'!$G$13), 'Inputs and Results'!$G$13 + SQRT(F6787*('Inputs and Results'!$G$15-'Inputs and Results'!$G$13)*('Inputs and Results'!$G$14-'Inputs and Results'!$G$13)), 'Inputs and Results'!$G$15 - SQRT((1-F6787)*('Inputs and Results'!$G$15-'Inputs and Results'!$G$13)*('Inputs and Results'!$G$15-'Inputs and Results'!$G$14))))</f>
        <v>941.49918179919871</v>
      </c>
      <c r="D6787">
        <f t="shared" ca="1" si="446"/>
        <v>606.0188912865076</v>
      </c>
      <c r="E6787">
        <f t="shared" ca="1" si="445"/>
        <v>0.3830810575921475</v>
      </c>
      <c r="F6787">
        <f t="shared" ca="1" si="445"/>
        <v>0.92122206659371131</v>
      </c>
    </row>
    <row r="6788" spans="1:6" ht="15.75" customHeight="1" x14ac:dyDescent="0.2">
      <c r="A6788">
        <v>6787</v>
      </c>
      <c r="B6788" s="47">
        <f ca="1">IF('Inputs and Results'!$C$15='Inputs and Results'!$C$13, 'Inputs and Results'!$C$13, IF(E6788 &lt;= ('Inputs and Results'!$C$14-'Inputs and Results'!$C$13)/('Inputs and Results'!$C$15-'Inputs and Results'!$C$13), 'Inputs and Results'!$C$13 + SQRT(E6788*('Inputs and Results'!$C$15-'Inputs and Results'!$C$13)*('Inputs and Results'!$C$14-'Inputs and Results'!$C$13)), 'Inputs and Results'!$C$15 - SQRT((1-E6788)*('Inputs and Results'!$C$15-'Inputs and Results'!$C$13)*('Inputs and Results'!$C$15-'Inputs and Results'!$C$14))))</f>
        <v>0.24739514625200165</v>
      </c>
      <c r="C6788" s="47">
        <f ca="1">IF('Inputs and Results'!$G$15='Inputs and Results'!$G$13, 'Inputs and Results'!$G$13, IF(F6788 &lt;= ('Inputs and Results'!$G$14-'Inputs and Results'!$G$13)/('Inputs and Results'!$G$15-'Inputs and Results'!$G$13), 'Inputs and Results'!$G$13 + SQRT(F6788*('Inputs and Results'!$G$15-'Inputs and Results'!$G$13)*('Inputs and Results'!$G$14-'Inputs and Results'!$G$13)), 'Inputs and Results'!$G$15 - SQRT((1-F6788)*('Inputs and Results'!$G$15-'Inputs and Results'!$G$13)*('Inputs and Results'!$G$15-'Inputs and Results'!$G$14))))</f>
        <v>481.19880681102984</v>
      </c>
      <c r="D6788">
        <f t="shared" ca="1" si="446"/>
        <v>119.04624918730342</v>
      </c>
      <c r="E6788">
        <f t="shared" ca="1" si="445"/>
        <v>0.1581296132358847</v>
      </c>
      <c r="F6788">
        <f t="shared" ca="1" si="445"/>
        <v>0.39088636916880093</v>
      </c>
    </row>
    <row r="6789" spans="1:6" ht="15.75" customHeight="1" x14ac:dyDescent="0.2">
      <c r="A6789">
        <v>6788</v>
      </c>
      <c r="B6789" s="47">
        <f ca="1">IF('Inputs and Results'!$C$15='Inputs and Results'!$C$13, 'Inputs and Results'!$C$13, IF(E6789 &lt;= ('Inputs and Results'!$C$14-'Inputs and Results'!$C$13)/('Inputs and Results'!$C$15-'Inputs and Results'!$C$13), 'Inputs and Results'!$C$13 + SQRT(E6789*('Inputs and Results'!$C$15-'Inputs and Results'!$C$13)*('Inputs and Results'!$C$14-'Inputs and Results'!$C$13)), 'Inputs and Results'!$C$15 - SQRT((1-E6789)*('Inputs and Results'!$C$15-'Inputs and Results'!$C$13)*('Inputs and Results'!$C$15-'Inputs and Results'!$C$14))))</f>
        <v>0.55211312295836423</v>
      </c>
      <c r="C6789" s="47">
        <f ca="1">IF('Inputs and Results'!$G$15='Inputs and Results'!$G$13, 'Inputs and Results'!$G$13, IF(F6789 &lt;= ('Inputs and Results'!$G$14-'Inputs and Results'!$G$13)/('Inputs and Results'!$G$15-'Inputs and Results'!$G$13), 'Inputs and Results'!$G$13 + SQRT(F6789*('Inputs and Results'!$G$15-'Inputs and Results'!$G$13)*('Inputs and Results'!$G$14-'Inputs and Results'!$G$13)), 'Inputs and Results'!$G$15 - SQRT((1-F6789)*('Inputs and Results'!$G$15-'Inputs and Results'!$G$13)*('Inputs and Results'!$G$15-'Inputs and Results'!$G$14))))</f>
        <v>1042.2207031722351</v>
      </c>
      <c r="D6789">
        <f t="shared" ca="1" si="446"/>
        <v>575.42372724028507</v>
      </c>
      <c r="E6789">
        <f t="shared" ca="1" si="445"/>
        <v>0.33420553746748316</v>
      </c>
      <c r="F6789">
        <f t="shared" ca="1" si="445"/>
        <v>0.9706518471667086</v>
      </c>
    </row>
    <row r="6790" spans="1:6" ht="15.75" customHeight="1" x14ac:dyDescent="0.2">
      <c r="A6790">
        <v>6789</v>
      </c>
      <c r="B6790" s="47">
        <f ca="1">IF('Inputs and Results'!$C$15='Inputs and Results'!$C$13, 'Inputs and Results'!$C$13, IF(E6790 &lt;= ('Inputs and Results'!$C$14-'Inputs and Results'!$C$13)/('Inputs and Results'!$C$15-'Inputs and Results'!$C$13), 'Inputs and Results'!$C$13 + SQRT(E6790*('Inputs and Results'!$C$15-'Inputs and Results'!$C$13)*('Inputs and Results'!$C$14-'Inputs and Results'!$C$13)), 'Inputs and Results'!$C$15 - SQRT((1-E6790)*('Inputs and Results'!$C$15-'Inputs and Results'!$C$13)*('Inputs and Results'!$C$15-'Inputs and Results'!$C$14))))</f>
        <v>2.6085109112205882</v>
      </c>
      <c r="C6790" s="47">
        <f ca="1">IF('Inputs and Results'!$G$15='Inputs and Results'!$G$13, 'Inputs and Results'!$G$13, IF(F6790 &lt;= ('Inputs and Results'!$G$14-'Inputs and Results'!$G$13)/('Inputs and Results'!$G$15-'Inputs and Results'!$G$13), 'Inputs and Results'!$G$13 + SQRT(F6790*('Inputs and Results'!$G$15-'Inputs and Results'!$G$13)*('Inputs and Results'!$G$14-'Inputs and Results'!$G$13)), 'Inputs and Results'!$G$15 - SQRT((1-F6790)*('Inputs and Results'!$G$15-'Inputs and Results'!$G$13)*('Inputs and Results'!$G$15-'Inputs and Results'!$G$14))))</f>
        <v>1075.9891193334151</v>
      </c>
      <c r="D6790">
        <f t="shared" ca="1" si="446"/>
        <v>2806.7293581358449</v>
      </c>
      <c r="E6790">
        <f t="shared" ca="1" si="445"/>
        <v>0.98297069926296288</v>
      </c>
      <c r="F6790">
        <f t="shared" ca="1" si="445"/>
        <v>0.98186989484863152</v>
      </c>
    </row>
    <row r="6791" spans="1:6" ht="15.75" customHeight="1" x14ac:dyDescent="0.2">
      <c r="A6791">
        <v>6790</v>
      </c>
      <c r="B6791" s="47">
        <f ca="1">IF('Inputs and Results'!$C$15='Inputs and Results'!$C$13, 'Inputs and Results'!$C$13, IF(E6791 &lt;= ('Inputs and Results'!$C$14-'Inputs and Results'!$C$13)/('Inputs and Results'!$C$15-'Inputs and Results'!$C$13), 'Inputs and Results'!$C$13 + SQRT(E6791*('Inputs and Results'!$C$15-'Inputs and Results'!$C$13)*('Inputs and Results'!$C$14-'Inputs and Results'!$C$13)), 'Inputs and Results'!$C$15 - SQRT((1-E6791)*('Inputs and Results'!$C$15-'Inputs and Results'!$C$13)*('Inputs and Results'!$C$15-'Inputs and Results'!$C$14))))</f>
        <v>0.96188447624005002</v>
      </c>
      <c r="C6791" s="47">
        <f ca="1">IF('Inputs and Results'!$G$15='Inputs and Results'!$G$13, 'Inputs and Results'!$G$13, IF(F6791 &lt;= ('Inputs and Results'!$G$14-'Inputs and Results'!$G$13)/('Inputs and Results'!$G$15-'Inputs and Results'!$G$13), 'Inputs and Results'!$G$13 + SQRT(F6791*('Inputs and Results'!$G$15-'Inputs and Results'!$G$13)*('Inputs and Results'!$G$14-'Inputs and Results'!$G$13)), 'Inputs and Results'!$G$15 - SQRT((1-F6791)*('Inputs and Results'!$G$15-'Inputs and Results'!$G$13)*('Inputs and Results'!$G$15-'Inputs and Results'!$G$14))))</f>
        <v>357.74156778210556</v>
      </c>
      <c r="D6791">
        <f t="shared" ca="1" si="446"/>
        <v>344.10606055538494</v>
      </c>
      <c r="E6791">
        <f t="shared" ca="1" si="445"/>
        <v>0.53845390131207838</v>
      </c>
      <c r="F6791">
        <f t="shared" ca="1" si="445"/>
        <v>0.16368194104960088</v>
      </c>
    </row>
    <row r="6792" spans="1:6" ht="15.75" customHeight="1" x14ac:dyDescent="0.2">
      <c r="A6792">
        <v>6791</v>
      </c>
      <c r="B6792" s="47">
        <f ca="1">IF('Inputs and Results'!$C$15='Inputs and Results'!$C$13, 'Inputs and Results'!$C$13, IF(E6792 &lt;= ('Inputs and Results'!$C$14-'Inputs and Results'!$C$13)/('Inputs and Results'!$C$15-'Inputs and Results'!$C$13), 'Inputs and Results'!$C$13 + SQRT(E6792*('Inputs and Results'!$C$15-'Inputs and Results'!$C$13)*('Inputs and Results'!$C$14-'Inputs and Results'!$C$13)), 'Inputs and Results'!$C$15 - SQRT((1-E6792)*('Inputs and Results'!$C$15-'Inputs and Results'!$C$13)*('Inputs and Results'!$C$15-'Inputs and Results'!$C$14))))</f>
        <v>1.3917535172278073</v>
      </c>
      <c r="C6792" s="47">
        <f ca="1">IF('Inputs and Results'!$G$15='Inputs and Results'!$G$13, 'Inputs and Results'!$G$13, IF(F6792 &lt;= ('Inputs and Results'!$G$14-'Inputs and Results'!$G$13)/('Inputs and Results'!$G$15-'Inputs and Results'!$G$13), 'Inputs and Results'!$G$13 + SQRT(F6792*('Inputs and Results'!$G$15-'Inputs and Results'!$G$13)*('Inputs and Results'!$G$14-'Inputs and Results'!$G$13)), 'Inputs and Results'!$G$15 - SQRT((1-F6792)*('Inputs and Results'!$G$15-'Inputs and Results'!$G$13)*('Inputs and Results'!$G$15-'Inputs and Results'!$G$14))))</f>
        <v>548.27110583761771</v>
      </c>
      <c r="D6792">
        <f t="shared" ca="1" si="446"/>
        <v>763.05823994388379</v>
      </c>
      <c r="E6792">
        <f t="shared" ca="1" si="445"/>
        <v>0.71261591673898572</v>
      </c>
      <c r="F6792">
        <f t="shared" ca="1" si="445"/>
        <v>0.49925722585194343</v>
      </c>
    </row>
    <row r="6793" spans="1:6" ht="15.75" customHeight="1" x14ac:dyDescent="0.2">
      <c r="A6793">
        <v>6792</v>
      </c>
      <c r="B6793" s="47">
        <f ca="1">IF('Inputs and Results'!$C$15='Inputs and Results'!$C$13, 'Inputs and Results'!$C$13, IF(E6793 &lt;= ('Inputs and Results'!$C$14-'Inputs and Results'!$C$13)/('Inputs and Results'!$C$15-'Inputs and Results'!$C$13), 'Inputs and Results'!$C$13 + SQRT(E6793*('Inputs and Results'!$C$15-'Inputs and Results'!$C$13)*('Inputs and Results'!$C$14-'Inputs and Results'!$C$13)), 'Inputs and Results'!$C$15 - SQRT((1-E6793)*('Inputs and Results'!$C$15-'Inputs and Results'!$C$13)*('Inputs and Results'!$C$15-'Inputs and Results'!$C$14))))</f>
        <v>1.0338569433073632</v>
      </c>
      <c r="C6793" s="47">
        <f ca="1">IF('Inputs and Results'!$G$15='Inputs and Results'!$G$13, 'Inputs and Results'!$G$13, IF(F6793 &lt;= ('Inputs and Results'!$G$14-'Inputs and Results'!$G$13)/('Inputs and Results'!$G$15-'Inputs and Results'!$G$13), 'Inputs and Results'!$G$13 + SQRT(F6793*('Inputs and Results'!$G$15-'Inputs and Results'!$G$13)*('Inputs and Results'!$G$14-'Inputs and Results'!$G$13)), 'Inputs and Results'!$G$15 - SQRT((1-F6793)*('Inputs and Results'!$G$15-'Inputs and Results'!$G$13)*('Inputs and Results'!$G$15-'Inputs and Results'!$G$14))))</f>
        <v>393.45457631455065</v>
      </c>
      <c r="D6793">
        <f t="shared" ca="1" si="446"/>
        <v>406.775745598855</v>
      </c>
      <c r="E6793">
        <f t="shared" ca="1" si="445"/>
        <v>0.57047572006881497</v>
      </c>
      <c r="F6793">
        <f t="shared" ca="1" si="445"/>
        <v>0.23310059232229874</v>
      </c>
    </row>
    <row r="6794" spans="1:6" ht="15.75" customHeight="1" x14ac:dyDescent="0.2">
      <c r="A6794">
        <v>6793</v>
      </c>
      <c r="B6794" s="47">
        <f ca="1">IF('Inputs and Results'!$C$15='Inputs and Results'!$C$13, 'Inputs and Results'!$C$13, IF(E6794 &lt;= ('Inputs and Results'!$C$14-'Inputs and Results'!$C$13)/('Inputs and Results'!$C$15-'Inputs and Results'!$C$13), 'Inputs and Results'!$C$13 + SQRT(E6794*('Inputs and Results'!$C$15-'Inputs and Results'!$C$13)*('Inputs and Results'!$C$14-'Inputs and Results'!$C$13)), 'Inputs and Results'!$C$15 - SQRT((1-E6794)*('Inputs and Results'!$C$15-'Inputs and Results'!$C$13)*('Inputs and Results'!$C$15-'Inputs and Results'!$C$14))))</f>
        <v>1.9470996724045924</v>
      </c>
      <c r="C6794" s="47">
        <f ca="1">IF('Inputs and Results'!$G$15='Inputs and Results'!$G$13, 'Inputs and Results'!$G$13, IF(F6794 &lt;= ('Inputs and Results'!$G$14-'Inputs and Results'!$G$13)/('Inputs and Results'!$G$15-'Inputs and Results'!$G$13), 'Inputs and Results'!$G$13 + SQRT(F6794*('Inputs and Results'!$G$15-'Inputs and Results'!$G$13)*('Inputs and Results'!$G$14-'Inputs and Results'!$G$13)), 'Inputs and Results'!$G$15 - SQRT((1-F6794)*('Inputs and Results'!$G$15-'Inputs and Results'!$G$13)*('Inputs and Results'!$G$15-'Inputs and Results'!$G$14))))</f>
        <v>551.39412927048625</v>
      </c>
      <c r="D6794">
        <f t="shared" ca="1" si="446"/>
        <v>1073.6193284683793</v>
      </c>
      <c r="E6794">
        <f t="shared" ca="1" si="445"/>
        <v>0.8768223222388315</v>
      </c>
      <c r="F6794">
        <f t="shared" ca="1" si="445"/>
        <v>0.50404475196932153</v>
      </c>
    </row>
    <row r="6795" spans="1:6" ht="15.75" customHeight="1" x14ac:dyDescent="0.2">
      <c r="A6795">
        <v>6794</v>
      </c>
      <c r="B6795" s="47">
        <f ca="1">IF('Inputs and Results'!$C$15='Inputs and Results'!$C$13, 'Inputs and Results'!$C$13, IF(E6795 &lt;= ('Inputs and Results'!$C$14-'Inputs and Results'!$C$13)/('Inputs and Results'!$C$15-'Inputs and Results'!$C$13), 'Inputs and Results'!$C$13 + SQRT(E6795*('Inputs and Results'!$C$15-'Inputs and Results'!$C$13)*('Inputs and Results'!$C$14-'Inputs and Results'!$C$13)), 'Inputs and Results'!$C$15 - SQRT((1-E6795)*('Inputs and Results'!$C$15-'Inputs and Results'!$C$13)*('Inputs and Results'!$C$15-'Inputs and Results'!$C$14))))</f>
        <v>0.32194672203627661</v>
      </c>
      <c r="C6795" s="47">
        <f ca="1">IF('Inputs and Results'!$G$15='Inputs and Results'!$G$13, 'Inputs and Results'!$G$13, IF(F6795 &lt;= ('Inputs and Results'!$G$14-'Inputs and Results'!$G$13)/('Inputs and Results'!$G$15-'Inputs and Results'!$G$13), 'Inputs and Results'!$G$13 + SQRT(F6795*('Inputs and Results'!$G$15-'Inputs and Results'!$G$13)*('Inputs and Results'!$G$14-'Inputs and Results'!$G$13)), 'Inputs and Results'!$G$15 - SQRT((1-F6795)*('Inputs and Results'!$G$15-'Inputs and Results'!$G$13)*('Inputs and Results'!$G$15-'Inputs and Results'!$G$14))))</f>
        <v>701.15867515022569</v>
      </c>
      <c r="D6795">
        <f t="shared" ca="1" si="446"/>
        <v>225.73573709191368</v>
      </c>
      <c r="E6795">
        <f t="shared" ca="1" si="445"/>
        <v>0.20311451559863947</v>
      </c>
      <c r="F6795">
        <f t="shared" ca="1" si="445"/>
        <v>0.70663683153976509</v>
      </c>
    </row>
    <row r="6796" spans="1:6" ht="15.75" customHeight="1" x14ac:dyDescent="0.2">
      <c r="A6796">
        <v>6795</v>
      </c>
      <c r="B6796" s="47">
        <f ca="1">IF('Inputs and Results'!$C$15='Inputs and Results'!$C$13, 'Inputs and Results'!$C$13, IF(E6796 &lt;= ('Inputs and Results'!$C$14-'Inputs and Results'!$C$13)/('Inputs and Results'!$C$15-'Inputs and Results'!$C$13), 'Inputs and Results'!$C$13 + SQRT(E6796*('Inputs and Results'!$C$15-'Inputs and Results'!$C$13)*('Inputs and Results'!$C$14-'Inputs and Results'!$C$13)), 'Inputs and Results'!$C$15 - SQRT((1-E6796)*('Inputs and Results'!$C$15-'Inputs and Results'!$C$13)*('Inputs and Results'!$C$15-'Inputs and Results'!$C$14))))</f>
        <v>0.3086682655409021</v>
      </c>
      <c r="C6796" s="47">
        <f ca="1">IF('Inputs and Results'!$G$15='Inputs and Results'!$G$13, 'Inputs and Results'!$G$13, IF(F6796 &lt;= ('Inputs and Results'!$G$14-'Inputs and Results'!$G$13)/('Inputs and Results'!$G$15-'Inputs and Results'!$G$13), 'Inputs and Results'!$G$13 + SQRT(F6796*('Inputs and Results'!$G$15-'Inputs and Results'!$G$13)*('Inputs and Results'!$G$14-'Inputs and Results'!$G$13)), 'Inputs and Results'!$G$15 - SQRT((1-F6796)*('Inputs and Results'!$G$15-'Inputs and Results'!$G$13)*('Inputs and Results'!$G$15-'Inputs and Results'!$G$14))))</f>
        <v>790.10971518936435</v>
      </c>
      <c r="D6796">
        <f t="shared" ca="1" si="446"/>
        <v>243.88179537451725</v>
      </c>
      <c r="E6796">
        <f t="shared" ca="1" si="445"/>
        <v>0.19519261056593151</v>
      </c>
      <c r="F6796">
        <f t="shared" ca="1" si="445"/>
        <v>0.80193123701619706</v>
      </c>
    </row>
    <row r="6797" spans="1:6" ht="15.75" customHeight="1" x14ac:dyDescent="0.2">
      <c r="A6797">
        <v>6796</v>
      </c>
      <c r="B6797" s="47">
        <f ca="1">IF('Inputs and Results'!$C$15='Inputs and Results'!$C$13, 'Inputs and Results'!$C$13, IF(E6797 &lt;= ('Inputs and Results'!$C$14-'Inputs and Results'!$C$13)/('Inputs and Results'!$C$15-'Inputs and Results'!$C$13), 'Inputs and Results'!$C$13 + SQRT(E6797*('Inputs and Results'!$C$15-'Inputs and Results'!$C$13)*('Inputs and Results'!$C$14-'Inputs and Results'!$C$13)), 'Inputs and Results'!$C$15 - SQRT((1-E6797)*('Inputs and Results'!$C$15-'Inputs and Results'!$C$13)*('Inputs and Results'!$C$15-'Inputs and Results'!$C$14))))</f>
        <v>4.6595707741041714E-2</v>
      </c>
      <c r="C6797" s="47">
        <f ca="1">IF('Inputs and Results'!$G$15='Inputs and Results'!$G$13, 'Inputs and Results'!$G$13, IF(F6797 &lt;= ('Inputs and Results'!$G$14-'Inputs and Results'!$G$13)/('Inputs and Results'!$G$15-'Inputs and Results'!$G$13), 'Inputs and Results'!$G$13 + SQRT(F6797*('Inputs and Results'!$G$15-'Inputs and Results'!$G$13)*('Inputs and Results'!$G$14-'Inputs and Results'!$G$13)), 'Inputs and Results'!$G$15 - SQRT((1-F6797)*('Inputs and Results'!$G$15-'Inputs and Results'!$G$13)*('Inputs and Results'!$G$15-'Inputs and Results'!$G$14))))</f>
        <v>894.85624061996452</v>
      </c>
      <c r="D6797">
        <f t="shared" ca="1" si="446"/>
        <v>41.696459858175167</v>
      </c>
      <c r="E6797">
        <f t="shared" ca="1" si="445"/>
        <v>3.0822565162929139E-2</v>
      </c>
      <c r="F6797">
        <f t="shared" ca="1" si="445"/>
        <v>0.89022846822002122</v>
      </c>
    </row>
    <row r="6798" spans="1:6" ht="15.75" customHeight="1" x14ac:dyDescent="0.2">
      <c r="A6798">
        <v>6797</v>
      </c>
      <c r="B6798" s="47">
        <f ca="1">IF('Inputs and Results'!$C$15='Inputs and Results'!$C$13, 'Inputs and Results'!$C$13, IF(E6798 &lt;= ('Inputs and Results'!$C$14-'Inputs and Results'!$C$13)/('Inputs and Results'!$C$15-'Inputs and Results'!$C$13), 'Inputs and Results'!$C$13 + SQRT(E6798*('Inputs and Results'!$C$15-'Inputs and Results'!$C$13)*('Inputs and Results'!$C$14-'Inputs and Results'!$C$13)), 'Inputs and Results'!$C$15 - SQRT((1-E6798)*('Inputs and Results'!$C$15-'Inputs and Results'!$C$13)*('Inputs and Results'!$C$15-'Inputs and Results'!$C$14))))</f>
        <v>2.1897124098939398</v>
      </c>
      <c r="C6798" s="47">
        <f ca="1">IF('Inputs and Results'!$G$15='Inputs and Results'!$G$13, 'Inputs and Results'!$G$13, IF(F6798 &lt;= ('Inputs and Results'!$G$14-'Inputs and Results'!$G$13)/('Inputs and Results'!$G$15-'Inputs and Results'!$G$13), 'Inputs and Results'!$G$13 + SQRT(F6798*('Inputs and Results'!$G$15-'Inputs and Results'!$G$13)*('Inputs and Results'!$G$14-'Inputs and Results'!$G$13)), 'Inputs and Results'!$G$15 - SQRT((1-F6798)*('Inputs and Results'!$G$15-'Inputs and Results'!$G$13)*('Inputs and Results'!$G$15-'Inputs and Results'!$G$14))))</f>
        <v>815.50987185247914</v>
      </c>
      <c r="D6798">
        <f t="shared" ca="1" si="446"/>
        <v>1785.73208678639</v>
      </c>
      <c r="E6798">
        <f t="shared" ca="1" si="445"/>
        <v>0.92704822459112368</v>
      </c>
      <c r="F6798">
        <f t="shared" ca="1" si="445"/>
        <v>0.82571856507419827</v>
      </c>
    </row>
    <row r="6799" spans="1:6" ht="15.75" customHeight="1" x14ac:dyDescent="0.2">
      <c r="A6799">
        <v>6798</v>
      </c>
      <c r="B6799" s="47">
        <f ca="1">IF('Inputs and Results'!$C$15='Inputs and Results'!$C$13, 'Inputs and Results'!$C$13, IF(E6799 &lt;= ('Inputs and Results'!$C$14-'Inputs and Results'!$C$13)/('Inputs and Results'!$C$15-'Inputs and Results'!$C$13), 'Inputs and Results'!$C$13 + SQRT(E6799*('Inputs and Results'!$C$15-'Inputs and Results'!$C$13)*('Inputs and Results'!$C$14-'Inputs and Results'!$C$13)), 'Inputs and Results'!$C$15 - SQRT((1-E6799)*('Inputs and Results'!$C$15-'Inputs and Results'!$C$13)*('Inputs and Results'!$C$15-'Inputs and Results'!$C$14))))</f>
        <v>0.98604703505965885</v>
      </c>
      <c r="C6799" s="47">
        <f ca="1">IF('Inputs and Results'!$G$15='Inputs and Results'!$G$13, 'Inputs and Results'!$G$13, IF(F6799 &lt;= ('Inputs and Results'!$G$14-'Inputs and Results'!$G$13)/('Inputs and Results'!$G$15-'Inputs and Results'!$G$13), 'Inputs and Results'!$G$13 + SQRT(F6799*('Inputs and Results'!$G$15-'Inputs and Results'!$G$13)*('Inputs and Results'!$G$14-'Inputs and Results'!$G$13)), 'Inputs and Results'!$G$15 - SQRT((1-F6799)*('Inputs and Results'!$G$15-'Inputs and Results'!$G$13)*('Inputs and Results'!$G$15-'Inputs and Results'!$G$14))))</f>
        <v>705.31218409025837</v>
      </c>
      <c r="D6799">
        <f t="shared" ca="1" si="446"/>
        <v>695.47098791365158</v>
      </c>
      <c r="E6799">
        <f t="shared" ca="1" si="445"/>
        <v>0.54933260611200108</v>
      </c>
      <c r="F6799">
        <f t="shared" ca="1" si="445"/>
        <v>0.7115017604554007</v>
      </c>
    </row>
    <row r="6800" spans="1:6" ht="15.75" customHeight="1" x14ac:dyDescent="0.2">
      <c r="A6800">
        <v>6799</v>
      </c>
      <c r="B6800" s="47">
        <f ca="1">IF('Inputs and Results'!$C$15='Inputs and Results'!$C$13, 'Inputs and Results'!$C$13, IF(E6800 &lt;= ('Inputs and Results'!$C$14-'Inputs and Results'!$C$13)/('Inputs and Results'!$C$15-'Inputs and Results'!$C$13), 'Inputs and Results'!$C$13 + SQRT(E6800*('Inputs and Results'!$C$15-'Inputs and Results'!$C$13)*('Inputs and Results'!$C$14-'Inputs and Results'!$C$13)), 'Inputs and Results'!$C$15 - SQRT((1-E6800)*('Inputs and Results'!$C$15-'Inputs and Results'!$C$13)*('Inputs and Results'!$C$15-'Inputs and Results'!$C$14))))</f>
        <v>0.41873633419866829</v>
      </c>
      <c r="C6800" s="47">
        <f ca="1">IF('Inputs and Results'!$G$15='Inputs and Results'!$G$13, 'Inputs and Results'!$G$13, IF(F6800 &lt;= ('Inputs and Results'!$G$14-'Inputs and Results'!$G$13)/('Inputs and Results'!$G$15-'Inputs and Results'!$G$13), 'Inputs and Results'!$G$13 + SQRT(F6800*('Inputs and Results'!$G$15-'Inputs and Results'!$G$13)*('Inputs and Results'!$G$14-'Inputs and Results'!$G$13)), 'Inputs and Results'!$G$15 - SQRT((1-F6800)*('Inputs and Results'!$G$15-'Inputs and Results'!$G$13)*('Inputs and Results'!$G$15-'Inputs and Results'!$G$14))))</f>
        <v>480.94205674610146</v>
      </c>
      <c r="D6800">
        <f t="shared" ca="1" si="446"/>
        <v>201.38791380383043</v>
      </c>
      <c r="E6800">
        <f t="shared" ca="1" si="445"/>
        <v>0.25967532084598577</v>
      </c>
      <c r="F6800">
        <f t="shared" ca="1" si="445"/>
        <v>0.39045115037291678</v>
      </c>
    </row>
    <row r="6801" spans="1:6" ht="15.75" customHeight="1" x14ac:dyDescent="0.2">
      <c r="A6801">
        <v>6800</v>
      </c>
      <c r="B6801" s="47">
        <f ca="1">IF('Inputs and Results'!$C$15='Inputs and Results'!$C$13, 'Inputs and Results'!$C$13, IF(E6801 &lt;= ('Inputs and Results'!$C$14-'Inputs and Results'!$C$13)/('Inputs and Results'!$C$15-'Inputs and Results'!$C$13), 'Inputs and Results'!$C$13 + SQRT(E6801*('Inputs and Results'!$C$15-'Inputs and Results'!$C$13)*('Inputs and Results'!$C$14-'Inputs and Results'!$C$13)), 'Inputs and Results'!$C$15 - SQRT((1-E6801)*('Inputs and Results'!$C$15-'Inputs and Results'!$C$13)*('Inputs and Results'!$C$15-'Inputs and Results'!$C$14))))</f>
        <v>1.8758388625071254</v>
      </c>
      <c r="C6801" s="47">
        <f ca="1">IF('Inputs and Results'!$G$15='Inputs and Results'!$G$13, 'Inputs and Results'!$G$13, IF(F6801 &lt;= ('Inputs and Results'!$G$14-'Inputs and Results'!$G$13)/('Inputs and Results'!$G$15-'Inputs and Results'!$G$13), 'Inputs and Results'!$G$13 + SQRT(F6801*('Inputs and Results'!$G$15-'Inputs and Results'!$G$13)*('Inputs and Results'!$G$14-'Inputs and Results'!$G$13)), 'Inputs and Results'!$G$15 - SQRT((1-F6801)*('Inputs and Results'!$G$15-'Inputs and Results'!$G$13)*('Inputs and Results'!$G$15-'Inputs and Results'!$G$14))))</f>
        <v>869.4055708245503</v>
      </c>
      <c r="D6801">
        <f t="shared" ca="1" si="446"/>
        <v>1630.8647570328824</v>
      </c>
      <c r="E6801">
        <f t="shared" ca="1" si="445"/>
        <v>0.85958463743896962</v>
      </c>
      <c r="F6801">
        <f t="shared" ca="1" si="445"/>
        <v>0.87115374451147554</v>
      </c>
    </row>
    <row r="6802" spans="1:6" ht="15.75" customHeight="1" x14ac:dyDescent="0.2">
      <c r="A6802">
        <v>6801</v>
      </c>
      <c r="B6802" s="47">
        <f ca="1">IF('Inputs and Results'!$C$15='Inputs and Results'!$C$13, 'Inputs and Results'!$C$13, IF(E6802 &lt;= ('Inputs and Results'!$C$14-'Inputs and Results'!$C$13)/('Inputs and Results'!$C$15-'Inputs and Results'!$C$13), 'Inputs and Results'!$C$13 + SQRT(E6802*('Inputs and Results'!$C$15-'Inputs and Results'!$C$13)*('Inputs and Results'!$C$14-'Inputs and Results'!$C$13)), 'Inputs and Results'!$C$15 - SQRT((1-E6802)*('Inputs and Results'!$C$15-'Inputs and Results'!$C$13)*('Inputs and Results'!$C$15-'Inputs and Results'!$C$14))))</f>
        <v>0.78747892065654934</v>
      </c>
      <c r="C6802" s="47">
        <f ca="1">IF('Inputs and Results'!$G$15='Inputs and Results'!$G$13, 'Inputs and Results'!$G$13, IF(F6802 &lt;= ('Inputs and Results'!$G$14-'Inputs and Results'!$G$13)/('Inputs and Results'!$G$15-'Inputs and Results'!$G$13), 'Inputs and Results'!$G$13 + SQRT(F6802*('Inputs and Results'!$G$15-'Inputs and Results'!$G$13)*('Inputs and Results'!$G$14-'Inputs and Results'!$G$13)), 'Inputs and Results'!$G$15 - SQRT((1-F6802)*('Inputs and Results'!$G$15-'Inputs and Results'!$G$13)*('Inputs and Results'!$G$15-'Inputs and Results'!$G$14))))</f>
        <v>354.41455525909259</v>
      </c>
      <c r="D6802">
        <f t="shared" ca="1" si="446"/>
        <v>279.09399144040123</v>
      </c>
      <c r="E6802">
        <f t="shared" ref="E6802:F6821" ca="1" si="447">RAND()</f>
        <v>0.45608338594009912</v>
      </c>
      <c r="F6802">
        <f t="shared" ca="1" si="447"/>
        <v>0.15706179687414512</v>
      </c>
    </row>
    <row r="6803" spans="1:6" ht="15.75" customHeight="1" x14ac:dyDescent="0.2">
      <c r="A6803">
        <v>6802</v>
      </c>
      <c r="B6803" s="47">
        <f ca="1">IF('Inputs and Results'!$C$15='Inputs and Results'!$C$13, 'Inputs and Results'!$C$13, IF(E6803 &lt;= ('Inputs and Results'!$C$14-'Inputs and Results'!$C$13)/('Inputs and Results'!$C$15-'Inputs and Results'!$C$13), 'Inputs and Results'!$C$13 + SQRT(E6803*('Inputs and Results'!$C$15-'Inputs and Results'!$C$13)*('Inputs and Results'!$C$14-'Inputs and Results'!$C$13)), 'Inputs and Results'!$C$15 - SQRT((1-E6803)*('Inputs and Results'!$C$15-'Inputs and Results'!$C$13)*('Inputs and Results'!$C$15-'Inputs and Results'!$C$14))))</f>
        <v>1.7213555199292463</v>
      </c>
      <c r="C6803" s="47">
        <f ca="1">IF('Inputs and Results'!$G$15='Inputs and Results'!$G$13, 'Inputs and Results'!$G$13, IF(F6803 &lt;= ('Inputs and Results'!$G$14-'Inputs and Results'!$G$13)/('Inputs and Results'!$G$15-'Inputs and Results'!$G$13), 'Inputs and Results'!$G$13 + SQRT(F6803*('Inputs and Results'!$G$15-'Inputs and Results'!$G$13)*('Inputs and Results'!$G$14-'Inputs and Results'!$G$13)), 'Inputs and Results'!$G$15 - SQRT((1-F6803)*('Inputs and Results'!$G$15-'Inputs and Results'!$G$13)*('Inputs and Results'!$G$15-'Inputs and Results'!$G$14))))</f>
        <v>548.61455363953962</v>
      </c>
      <c r="D6803">
        <f t="shared" ca="1" si="446"/>
        <v>944.36069022094114</v>
      </c>
      <c r="E6803">
        <f t="shared" ca="1" si="447"/>
        <v>0.81834092150939908</v>
      </c>
      <c r="F6803">
        <f t="shared" ca="1" si="447"/>
        <v>0.49978484919944188</v>
      </c>
    </row>
    <row r="6804" spans="1:6" ht="15.75" customHeight="1" x14ac:dyDescent="0.2">
      <c r="A6804">
        <v>6803</v>
      </c>
      <c r="B6804" s="47">
        <f ca="1">IF('Inputs and Results'!$C$15='Inputs and Results'!$C$13, 'Inputs and Results'!$C$13, IF(E6804 &lt;= ('Inputs and Results'!$C$14-'Inputs and Results'!$C$13)/('Inputs and Results'!$C$15-'Inputs and Results'!$C$13), 'Inputs and Results'!$C$13 + SQRT(E6804*('Inputs and Results'!$C$15-'Inputs and Results'!$C$13)*('Inputs and Results'!$C$14-'Inputs and Results'!$C$13)), 'Inputs and Results'!$C$15 - SQRT((1-E6804)*('Inputs and Results'!$C$15-'Inputs and Results'!$C$13)*('Inputs and Results'!$C$15-'Inputs and Results'!$C$14))))</f>
        <v>0.90369779964971375</v>
      </c>
      <c r="C6804" s="47">
        <f ca="1">IF('Inputs and Results'!$G$15='Inputs and Results'!$G$13, 'Inputs and Results'!$G$13, IF(F6804 &lt;= ('Inputs and Results'!$G$14-'Inputs and Results'!$G$13)/('Inputs and Results'!$G$15-'Inputs and Results'!$G$13), 'Inputs and Results'!$G$13 + SQRT(F6804*('Inputs and Results'!$G$15-'Inputs and Results'!$G$13)*('Inputs and Results'!$G$14-'Inputs and Results'!$G$13)), 'Inputs and Results'!$G$15 - SQRT((1-F6804)*('Inputs and Results'!$G$15-'Inputs and Results'!$G$13)*('Inputs and Results'!$G$15-'Inputs and Results'!$G$14))))</f>
        <v>747.37295219842201</v>
      </c>
      <c r="D6804">
        <f t="shared" ca="1" si="446"/>
        <v>675.39929241942468</v>
      </c>
      <c r="E6804">
        <f t="shared" ca="1" si="447"/>
        <v>0.5117241205340608</v>
      </c>
      <c r="F6804">
        <f t="shared" ca="1" si="447"/>
        <v>0.75847519230787952</v>
      </c>
    </row>
    <row r="6805" spans="1:6" ht="15.75" customHeight="1" x14ac:dyDescent="0.2">
      <c r="A6805">
        <v>6804</v>
      </c>
      <c r="B6805" s="47">
        <f ca="1">IF('Inputs and Results'!$C$15='Inputs and Results'!$C$13, 'Inputs and Results'!$C$13, IF(E6805 &lt;= ('Inputs and Results'!$C$14-'Inputs and Results'!$C$13)/('Inputs and Results'!$C$15-'Inputs and Results'!$C$13), 'Inputs and Results'!$C$13 + SQRT(E6805*('Inputs and Results'!$C$15-'Inputs and Results'!$C$13)*('Inputs and Results'!$C$14-'Inputs and Results'!$C$13)), 'Inputs and Results'!$C$15 - SQRT((1-E6805)*('Inputs and Results'!$C$15-'Inputs and Results'!$C$13)*('Inputs and Results'!$C$15-'Inputs and Results'!$C$14))))</f>
        <v>1.0444444725868467</v>
      </c>
      <c r="C6805" s="47">
        <f ca="1">IF('Inputs and Results'!$G$15='Inputs and Results'!$G$13, 'Inputs and Results'!$G$13, IF(F6805 &lt;= ('Inputs and Results'!$G$14-'Inputs and Results'!$G$13)/('Inputs and Results'!$G$15-'Inputs and Results'!$G$13), 'Inputs and Results'!$G$13 + SQRT(F6805*('Inputs and Results'!$G$15-'Inputs and Results'!$G$13)*('Inputs and Results'!$G$14-'Inputs and Results'!$G$13)), 'Inputs and Results'!$G$15 - SQRT((1-F6805)*('Inputs and Results'!$G$15-'Inputs and Results'!$G$13)*('Inputs and Results'!$G$15-'Inputs and Results'!$G$14))))</f>
        <v>280.58150182985958</v>
      </c>
      <c r="D6805">
        <f t="shared" ca="1" si="446"/>
        <v>293.05179869631303</v>
      </c>
      <c r="E6805">
        <f t="shared" ca="1" si="447"/>
        <v>0.57508917546709604</v>
      </c>
      <c r="F6805">
        <f t="shared" ca="1" si="447"/>
        <v>3.431365876635728E-3</v>
      </c>
    </row>
    <row r="6806" spans="1:6" ht="15.75" customHeight="1" x14ac:dyDescent="0.2">
      <c r="A6806">
        <v>6805</v>
      </c>
      <c r="B6806" s="47">
        <f ca="1">IF('Inputs and Results'!$C$15='Inputs and Results'!$C$13, 'Inputs and Results'!$C$13, IF(E6806 &lt;= ('Inputs and Results'!$C$14-'Inputs and Results'!$C$13)/('Inputs and Results'!$C$15-'Inputs and Results'!$C$13), 'Inputs and Results'!$C$13 + SQRT(E6806*('Inputs and Results'!$C$15-'Inputs and Results'!$C$13)*('Inputs and Results'!$C$14-'Inputs and Results'!$C$13)), 'Inputs and Results'!$C$15 - SQRT((1-E6806)*('Inputs and Results'!$C$15-'Inputs and Results'!$C$13)*('Inputs and Results'!$C$15-'Inputs and Results'!$C$14))))</f>
        <v>1.5403974268540506</v>
      </c>
      <c r="C6806" s="47">
        <f ca="1">IF('Inputs and Results'!$G$15='Inputs and Results'!$G$13, 'Inputs and Results'!$G$13, IF(F6806 &lt;= ('Inputs and Results'!$G$14-'Inputs and Results'!$G$13)/('Inputs and Results'!$G$15-'Inputs and Results'!$G$13), 'Inputs and Results'!$G$13 + SQRT(F6806*('Inputs and Results'!$G$15-'Inputs and Results'!$G$13)*('Inputs and Results'!$G$14-'Inputs and Results'!$G$13)), 'Inputs and Results'!$G$15 - SQRT((1-F6806)*('Inputs and Results'!$G$15-'Inputs and Results'!$G$13)*('Inputs and Results'!$G$15-'Inputs and Results'!$G$14))))</f>
        <v>748.79740178462748</v>
      </c>
      <c r="D6806">
        <f t="shared" ca="1" si="446"/>
        <v>1153.4455909440387</v>
      </c>
      <c r="E6806">
        <f t="shared" ca="1" si="447"/>
        <v>0.76328448094063595</v>
      </c>
      <c r="F6806">
        <f t="shared" ca="1" si="447"/>
        <v>0.75999299180739566</v>
      </c>
    </row>
    <row r="6807" spans="1:6" ht="15.75" customHeight="1" x14ac:dyDescent="0.2">
      <c r="A6807">
        <v>6806</v>
      </c>
      <c r="B6807" s="47">
        <f ca="1">IF('Inputs and Results'!$C$15='Inputs and Results'!$C$13, 'Inputs and Results'!$C$13, IF(E6807 &lt;= ('Inputs and Results'!$C$14-'Inputs and Results'!$C$13)/('Inputs and Results'!$C$15-'Inputs and Results'!$C$13), 'Inputs and Results'!$C$13 + SQRT(E6807*('Inputs and Results'!$C$15-'Inputs and Results'!$C$13)*('Inputs and Results'!$C$14-'Inputs and Results'!$C$13)), 'Inputs and Results'!$C$15 - SQRT((1-E6807)*('Inputs and Results'!$C$15-'Inputs and Results'!$C$13)*('Inputs and Results'!$C$15-'Inputs and Results'!$C$14))))</f>
        <v>0.25190104802009117</v>
      </c>
      <c r="C6807" s="47">
        <f ca="1">IF('Inputs and Results'!$G$15='Inputs and Results'!$G$13, 'Inputs and Results'!$G$13, IF(F6807 &lt;= ('Inputs and Results'!$G$14-'Inputs and Results'!$G$13)/('Inputs and Results'!$G$15-'Inputs and Results'!$G$13), 'Inputs and Results'!$G$13 + SQRT(F6807*('Inputs and Results'!$G$15-'Inputs and Results'!$G$13)*('Inputs and Results'!$G$14-'Inputs and Results'!$G$13)), 'Inputs and Results'!$G$15 - SQRT((1-F6807)*('Inputs and Results'!$G$15-'Inputs and Results'!$G$13)*('Inputs and Results'!$G$15-'Inputs and Results'!$G$14))))</f>
        <v>283.24106757993093</v>
      </c>
      <c r="D6807">
        <f t="shared" ca="1" si="446"/>
        <v>71.348721765714075</v>
      </c>
      <c r="E6807">
        <f t="shared" ca="1" si="447"/>
        <v>0.1608835722363251</v>
      </c>
      <c r="F6807">
        <f t="shared" ca="1" si="447"/>
        <v>9.188496934261936E-3</v>
      </c>
    </row>
    <row r="6808" spans="1:6" ht="15.75" customHeight="1" x14ac:dyDescent="0.2">
      <c r="A6808">
        <v>6807</v>
      </c>
      <c r="B6808" s="47">
        <f ca="1">IF('Inputs and Results'!$C$15='Inputs and Results'!$C$13, 'Inputs and Results'!$C$13, IF(E6808 &lt;= ('Inputs and Results'!$C$14-'Inputs and Results'!$C$13)/('Inputs and Results'!$C$15-'Inputs and Results'!$C$13), 'Inputs and Results'!$C$13 + SQRT(E6808*('Inputs and Results'!$C$15-'Inputs and Results'!$C$13)*('Inputs and Results'!$C$14-'Inputs and Results'!$C$13)), 'Inputs and Results'!$C$15 - SQRT((1-E6808)*('Inputs and Results'!$C$15-'Inputs and Results'!$C$13)*('Inputs and Results'!$C$15-'Inputs and Results'!$C$14))))</f>
        <v>0.85916635714726075</v>
      </c>
      <c r="C6808" s="47">
        <f ca="1">IF('Inputs and Results'!$G$15='Inputs and Results'!$G$13, 'Inputs and Results'!$G$13, IF(F6808 &lt;= ('Inputs and Results'!$G$14-'Inputs and Results'!$G$13)/('Inputs and Results'!$G$15-'Inputs and Results'!$G$13), 'Inputs and Results'!$G$13 + SQRT(F6808*('Inputs and Results'!$G$15-'Inputs and Results'!$G$13)*('Inputs and Results'!$G$14-'Inputs and Results'!$G$13)), 'Inputs and Results'!$G$15 - SQRT((1-F6808)*('Inputs and Results'!$G$15-'Inputs and Results'!$G$13)*('Inputs and Results'!$G$15-'Inputs and Results'!$G$14))))</f>
        <v>437.35500891633592</v>
      </c>
      <c r="D6808">
        <f t="shared" ca="1" si="446"/>
        <v>375.7607097907561</v>
      </c>
      <c r="E6808">
        <f t="shared" ca="1" si="447"/>
        <v>0.4907590348477634</v>
      </c>
      <c r="F6808">
        <f t="shared" ca="1" si="447"/>
        <v>0.31431352360354892</v>
      </c>
    </row>
    <row r="6809" spans="1:6" ht="15.75" customHeight="1" x14ac:dyDescent="0.2">
      <c r="A6809">
        <v>6808</v>
      </c>
      <c r="B6809" s="47">
        <f ca="1">IF('Inputs and Results'!$C$15='Inputs and Results'!$C$13, 'Inputs and Results'!$C$13, IF(E6809 &lt;= ('Inputs and Results'!$C$14-'Inputs and Results'!$C$13)/('Inputs and Results'!$C$15-'Inputs and Results'!$C$13), 'Inputs and Results'!$C$13 + SQRT(E6809*('Inputs and Results'!$C$15-'Inputs and Results'!$C$13)*('Inputs and Results'!$C$14-'Inputs and Results'!$C$13)), 'Inputs and Results'!$C$15 - SQRT((1-E6809)*('Inputs and Results'!$C$15-'Inputs and Results'!$C$13)*('Inputs and Results'!$C$15-'Inputs and Results'!$C$14))))</f>
        <v>1.6568817676737249</v>
      </c>
      <c r="C6809" s="47">
        <f ca="1">IF('Inputs and Results'!$G$15='Inputs and Results'!$G$13, 'Inputs and Results'!$G$13, IF(F6809 &lt;= ('Inputs and Results'!$G$14-'Inputs and Results'!$G$13)/('Inputs and Results'!$G$15-'Inputs and Results'!$G$13), 'Inputs and Results'!$G$13 + SQRT(F6809*('Inputs and Results'!$G$15-'Inputs and Results'!$G$13)*('Inputs and Results'!$G$14-'Inputs and Results'!$G$13)), 'Inputs and Results'!$G$15 - SQRT((1-F6809)*('Inputs and Results'!$G$15-'Inputs and Results'!$G$13)*('Inputs and Results'!$G$15-'Inputs and Results'!$G$14))))</f>
        <v>466.22084126106881</v>
      </c>
      <c r="D6809">
        <f t="shared" ca="1" si="446"/>
        <v>772.47281159497072</v>
      </c>
      <c r="E6809">
        <f t="shared" ca="1" si="447"/>
        <v>0.79955926822141576</v>
      </c>
      <c r="F6809">
        <f t="shared" ca="1" si="447"/>
        <v>0.36523717457702054</v>
      </c>
    </row>
    <row r="6810" spans="1:6" ht="15.75" customHeight="1" x14ac:dyDescent="0.2">
      <c r="A6810">
        <v>6809</v>
      </c>
      <c r="B6810" s="47">
        <f ca="1">IF('Inputs and Results'!$C$15='Inputs and Results'!$C$13, 'Inputs and Results'!$C$13, IF(E6810 &lt;= ('Inputs and Results'!$C$14-'Inputs and Results'!$C$13)/('Inputs and Results'!$C$15-'Inputs and Results'!$C$13), 'Inputs and Results'!$C$13 + SQRT(E6810*('Inputs and Results'!$C$15-'Inputs and Results'!$C$13)*('Inputs and Results'!$C$14-'Inputs and Results'!$C$13)), 'Inputs and Results'!$C$15 - SQRT((1-E6810)*('Inputs and Results'!$C$15-'Inputs and Results'!$C$13)*('Inputs and Results'!$C$15-'Inputs and Results'!$C$14))))</f>
        <v>1.5537856452327037</v>
      </c>
      <c r="C6810" s="47">
        <f ca="1">IF('Inputs and Results'!$G$15='Inputs and Results'!$G$13, 'Inputs and Results'!$G$13, IF(F6810 &lt;= ('Inputs and Results'!$G$14-'Inputs and Results'!$G$13)/('Inputs and Results'!$G$15-'Inputs and Results'!$G$13), 'Inputs and Results'!$G$13 + SQRT(F6810*('Inputs and Results'!$G$15-'Inputs and Results'!$G$13)*('Inputs and Results'!$G$14-'Inputs and Results'!$G$13)), 'Inputs and Results'!$G$15 - SQRT((1-F6810)*('Inputs and Results'!$G$15-'Inputs and Results'!$G$13)*('Inputs and Results'!$G$15-'Inputs and Results'!$G$14))))</f>
        <v>304.69614982902181</v>
      </c>
      <c r="D6810">
        <f t="shared" ca="1" si="446"/>
        <v>473.43250376200723</v>
      </c>
      <c r="E6810">
        <f t="shared" ca="1" si="447"/>
        <v>0.76760711556277916</v>
      </c>
      <c r="F6810">
        <f t="shared" ca="1" si="447"/>
        <v>5.5022117380582602E-2</v>
      </c>
    </row>
    <row r="6811" spans="1:6" ht="15.75" customHeight="1" x14ac:dyDescent="0.2">
      <c r="A6811">
        <v>6810</v>
      </c>
      <c r="B6811" s="47">
        <f ca="1">IF('Inputs and Results'!$C$15='Inputs and Results'!$C$13, 'Inputs and Results'!$C$13, IF(E6811 &lt;= ('Inputs and Results'!$C$14-'Inputs and Results'!$C$13)/('Inputs and Results'!$C$15-'Inputs and Results'!$C$13), 'Inputs and Results'!$C$13 + SQRT(E6811*('Inputs and Results'!$C$15-'Inputs and Results'!$C$13)*('Inputs and Results'!$C$14-'Inputs and Results'!$C$13)), 'Inputs and Results'!$C$15 - SQRT((1-E6811)*('Inputs and Results'!$C$15-'Inputs and Results'!$C$13)*('Inputs and Results'!$C$15-'Inputs and Results'!$C$14))))</f>
        <v>0.71173615446266103</v>
      </c>
      <c r="C6811" s="47">
        <f ca="1">IF('Inputs and Results'!$G$15='Inputs and Results'!$G$13, 'Inputs and Results'!$G$13, IF(F6811 &lt;= ('Inputs and Results'!$G$14-'Inputs and Results'!$G$13)/('Inputs and Results'!$G$15-'Inputs and Results'!$G$13), 'Inputs and Results'!$G$13 + SQRT(F6811*('Inputs and Results'!$G$15-'Inputs and Results'!$G$13)*('Inputs and Results'!$G$14-'Inputs and Results'!$G$13)), 'Inputs and Results'!$G$15 - SQRT((1-F6811)*('Inputs and Results'!$G$15-'Inputs and Results'!$G$13)*('Inputs and Results'!$G$15-'Inputs and Results'!$G$14))))</f>
        <v>1003.5573791911719</v>
      </c>
      <c r="D6811">
        <f t="shared" ca="1" si="446"/>
        <v>714.26806984815119</v>
      </c>
      <c r="E6811">
        <f t="shared" ca="1" si="447"/>
        <v>0.41820539702296333</v>
      </c>
      <c r="F6811">
        <f t="shared" ca="1" si="447"/>
        <v>0.9545062036965426</v>
      </c>
    </row>
    <row r="6812" spans="1:6" ht="15.75" customHeight="1" x14ac:dyDescent="0.2">
      <c r="A6812">
        <v>6811</v>
      </c>
      <c r="B6812" s="47">
        <f ca="1">IF('Inputs and Results'!$C$15='Inputs and Results'!$C$13, 'Inputs and Results'!$C$13, IF(E6812 &lt;= ('Inputs and Results'!$C$14-'Inputs and Results'!$C$13)/('Inputs and Results'!$C$15-'Inputs and Results'!$C$13), 'Inputs and Results'!$C$13 + SQRT(E6812*('Inputs and Results'!$C$15-'Inputs and Results'!$C$13)*('Inputs and Results'!$C$14-'Inputs and Results'!$C$13)), 'Inputs and Results'!$C$15 - SQRT((1-E6812)*('Inputs and Results'!$C$15-'Inputs and Results'!$C$13)*('Inputs and Results'!$C$15-'Inputs and Results'!$C$14))))</f>
        <v>0.91714755354413446</v>
      </c>
      <c r="C6812" s="47">
        <f ca="1">IF('Inputs and Results'!$G$15='Inputs and Results'!$G$13, 'Inputs and Results'!$G$13, IF(F6812 &lt;= ('Inputs and Results'!$G$14-'Inputs and Results'!$G$13)/('Inputs and Results'!$G$15-'Inputs and Results'!$G$13), 'Inputs and Results'!$G$13 + SQRT(F6812*('Inputs and Results'!$G$15-'Inputs and Results'!$G$13)*('Inputs and Results'!$G$14-'Inputs and Results'!$G$13)), 'Inputs and Results'!$G$15 - SQRT((1-F6812)*('Inputs and Results'!$G$15-'Inputs and Results'!$G$13)*('Inputs and Results'!$G$15-'Inputs and Results'!$G$14))))</f>
        <v>494.93140507880798</v>
      </c>
      <c r="D6812">
        <f t="shared" ca="1" si="446"/>
        <v>453.92512734018976</v>
      </c>
      <c r="E6812">
        <f t="shared" ca="1" si="447"/>
        <v>0.51796952069920166</v>
      </c>
      <c r="F6812">
        <f t="shared" ca="1" si="447"/>
        <v>0.41393811010768877</v>
      </c>
    </row>
    <row r="6813" spans="1:6" ht="15.75" customHeight="1" x14ac:dyDescent="0.2">
      <c r="A6813">
        <v>6812</v>
      </c>
      <c r="B6813" s="47">
        <f ca="1">IF('Inputs and Results'!$C$15='Inputs and Results'!$C$13, 'Inputs and Results'!$C$13, IF(E6813 &lt;= ('Inputs and Results'!$C$14-'Inputs and Results'!$C$13)/('Inputs and Results'!$C$15-'Inputs and Results'!$C$13), 'Inputs and Results'!$C$13 + SQRT(E6813*('Inputs and Results'!$C$15-'Inputs and Results'!$C$13)*('Inputs and Results'!$C$14-'Inputs and Results'!$C$13)), 'Inputs and Results'!$C$15 - SQRT((1-E6813)*('Inputs and Results'!$C$15-'Inputs and Results'!$C$13)*('Inputs and Results'!$C$15-'Inputs and Results'!$C$14))))</f>
        <v>1.4608958706566397</v>
      </c>
      <c r="C6813" s="47">
        <f ca="1">IF('Inputs and Results'!$G$15='Inputs and Results'!$G$13, 'Inputs and Results'!$G$13, IF(F6813 &lt;= ('Inputs and Results'!$G$14-'Inputs and Results'!$G$13)/('Inputs and Results'!$G$15-'Inputs and Results'!$G$13), 'Inputs and Results'!$G$13 + SQRT(F6813*('Inputs and Results'!$G$15-'Inputs and Results'!$G$13)*('Inputs and Results'!$G$14-'Inputs and Results'!$G$13)), 'Inputs and Results'!$G$15 - SQRT((1-F6813)*('Inputs and Results'!$G$15-'Inputs and Results'!$G$13)*('Inputs and Results'!$G$15-'Inputs and Results'!$G$14))))</f>
        <v>872.52841426433963</v>
      </c>
      <c r="D6813">
        <f t="shared" ca="1" si="446"/>
        <v>1274.6731574293597</v>
      </c>
      <c r="E6813">
        <f t="shared" ca="1" si="447"/>
        <v>0.73679538655980192</v>
      </c>
      <c r="F6813">
        <f t="shared" ca="1" si="447"/>
        <v>0.87357644883443741</v>
      </c>
    </row>
    <row r="6814" spans="1:6" ht="15.75" customHeight="1" x14ac:dyDescent="0.2">
      <c r="A6814">
        <v>6813</v>
      </c>
      <c r="B6814" s="47">
        <f ca="1">IF('Inputs and Results'!$C$15='Inputs and Results'!$C$13, 'Inputs and Results'!$C$13, IF(E6814 &lt;= ('Inputs and Results'!$C$14-'Inputs and Results'!$C$13)/('Inputs and Results'!$C$15-'Inputs and Results'!$C$13), 'Inputs and Results'!$C$13 + SQRT(E6814*('Inputs and Results'!$C$15-'Inputs and Results'!$C$13)*('Inputs and Results'!$C$14-'Inputs and Results'!$C$13)), 'Inputs and Results'!$C$15 - SQRT((1-E6814)*('Inputs and Results'!$C$15-'Inputs and Results'!$C$13)*('Inputs and Results'!$C$15-'Inputs and Results'!$C$14))))</f>
        <v>1.8306357401556412</v>
      </c>
      <c r="C6814" s="47">
        <f ca="1">IF('Inputs and Results'!$G$15='Inputs and Results'!$G$13, 'Inputs and Results'!$G$13, IF(F6814 &lt;= ('Inputs and Results'!$G$14-'Inputs and Results'!$G$13)/('Inputs and Results'!$G$15-'Inputs and Results'!$G$13), 'Inputs and Results'!$G$13 + SQRT(F6814*('Inputs and Results'!$G$15-'Inputs and Results'!$G$13)*('Inputs and Results'!$G$14-'Inputs and Results'!$G$13)), 'Inputs and Results'!$G$15 - SQRT((1-F6814)*('Inputs and Results'!$G$15-'Inputs and Results'!$G$13)*('Inputs and Results'!$G$15-'Inputs and Results'!$G$14))))</f>
        <v>634.39736357220977</v>
      </c>
      <c r="D6814">
        <f t="shared" ca="1" si="446"/>
        <v>1161.3504872157996</v>
      </c>
      <c r="E6814">
        <f t="shared" ca="1" si="447"/>
        <v>0.84806524753318391</v>
      </c>
      <c r="F6814">
        <f t="shared" ca="1" si="447"/>
        <v>0.62285913751626365</v>
      </c>
    </row>
    <row r="6815" spans="1:6" ht="15.75" customHeight="1" x14ac:dyDescent="0.2">
      <c r="A6815">
        <v>6814</v>
      </c>
      <c r="B6815" s="47">
        <f ca="1">IF('Inputs and Results'!$C$15='Inputs and Results'!$C$13, 'Inputs and Results'!$C$13, IF(E6815 &lt;= ('Inputs and Results'!$C$14-'Inputs and Results'!$C$13)/('Inputs and Results'!$C$15-'Inputs and Results'!$C$13), 'Inputs and Results'!$C$13 + SQRT(E6815*('Inputs and Results'!$C$15-'Inputs and Results'!$C$13)*('Inputs and Results'!$C$14-'Inputs and Results'!$C$13)), 'Inputs and Results'!$C$15 - SQRT((1-E6815)*('Inputs and Results'!$C$15-'Inputs and Results'!$C$13)*('Inputs and Results'!$C$15-'Inputs and Results'!$C$14))))</f>
        <v>1.1943360868154267</v>
      </c>
      <c r="C6815" s="47">
        <f ca="1">IF('Inputs and Results'!$G$15='Inputs and Results'!$G$13, 'Inputs and Results'!$G$13, IF(F6815 &lt;= ('Inputs and Results'!$G$14-'Inputs and Results'!$G$13)/('Inputs and Results'!$G$15-'Inputs and Results'!$G$13), 'Inputs and Results'!$G$13 + SQRT(F6815*('Inputs and Results'!$G$15-'Inputs and Results'!$G$13)*('Inputs and Results'!$G$14-'Inputs and Results'!$G$13)), 'Inputs and Results'!$G$15 - SQRT((1-F6815)*('Inputs and Results'!$G$15-'Inputs and Results'!$G$13)*('Inputs and Results'!$G$15-'Inputs and Results'!$G$14))))</f>
        <v>508.05024919414166</v>
      </c>
      <c r="D6815">
        <f t="shared" ca="1" si="446"/>
        <v>606.78274652813354</v>
      </c>
      <c r="E6815">
        <f t="shared" ca="1" si="447"/>
        <v>0.63773087029144149</v>
      </c>
      <c r="F6815">
        <f t="shared" ca="1" si="447"/>
        <v>0.43554431153376294</v>
      </c>
    </row>
    <row r="6816" spans="1:6" ht="15.75" customHeight="1" x14ac:dyDescent="0.2">
      <c r="A6816">
        <v>6815</v>
      </c>
      <c r="B6816" s="47">
        <f ca="1">IF('Inputs and Results'!$C$15='Inputs and Results'!$C$13, 'Inputs and Results'!$C$13, IF(E6816 &lt;= ('Inputs and Results'!$C$14-'Inputs and Results'!$C$13)/('Inputs and Results'!$C$15-'Inputs and Results'!$C$13), 'Inputs and Results'!$C$13 + SQRT(E6816*('Inputs and Results'!$C$15-'Inputs and Results'!$C$13)*('Inputs and Results'!$C$14-'Inputs and Results'!$C$13)), 'Inputs and Results'!$C$15 - SQRT((1-E6816)*('Inputs and Results'!$C$15-'Inputs and Results'!$C$13)*('Inputs and Results'!$C$15-'Inputs and Results'!$C$14))))</f>
        <v>1.6188462858953214</v>
      </c>
      <c r="C6816" s="47">
        <f ca="1">IF('Inputs and Results'!$G$15='Inputs and Results'!$G$13, 'Inputs and Results'!$G$13, IF(F6816 &lt;= ('Inputs and Results'!$G$14-'Inputs and Results'!$G$13)/('Inputs and Results'!$G$15-'Inputs and Results'!$G$13), 'Inputs and Results'!$G$13 + SQRT(F6816*('Inputs and Results'!$G$15-'Inputs and Results'!$G$13)*('Inputs and Results'!$G$14-'Inputs and Results'!$G$13)), 'Inputs and Results'!$G$15 - SQRT((1-F6816)*('Inputs and Results'!$G$15-'Inputs and Results'!$G$13)*('Inputs and Results'!$G$15-'Inputs and Results'!$G$14))))</f>
        <v>551.83711940115415</v>
      </c>
      <c r="D6816">
        <f t="shared" ca="1" si="446"/>
        <v>893.33947116173147</v>
      </c>
      <c r="E6816">
        <f t="shared" ca="1" si="447"/>
        <v>0.78804604644609466</v>
      </c>
      <c r="F6816">
        <f t="shared" ca="1" si="447"/>
        <v>0.50472198374495725</v>
      </c>
    </row>
    <row r="6817" spans="1:6" ht="15.75" customHeight="1" x14ac:dyDescent="0.2">
      <c r="A6817">
        <v>6816</v>
      </c>
      <c r="B6817" s="47">
        <f ca="1">IF('Inputs and Results'!$C$15='Inputs and Results'!$C$13, 'Inputs and Results'!$C$13, IF(E6817 &lt;= ('Inputs and Results'!$C$14-'Inputs and Results'!$C$13)/('Inputs and Results'!$C$15-'Inputs and Results'!$C$13), 'Inputs and Results'!$C$13 + SQRT(E6817*('Inputs and Results'!$C$15-'Inputs and Results'!$C$13)*('Inputs and Results'!$C$14-'Inputs and Results'!$C$13)), 'Inputs and Results'!$C$15 - SQRT((1-E6817)*('Inputs and Results'!$C$15-'Inputs and Results'!$C$13)*('Inputs and Results'!$C$15-'Inputs and Results'!$C$14))))</f>
        <v>1.9537875254774</v>
      </c>
      <c r="C6817" s="47">
        <f ca="1">IF('Inputs and Results'!$G$15='Inputs and Results'!$G$13, 'Inputs and Results'!$G$13, IF(F6817 &lt;= ('Inputs and Results'!$G$14-'Inputs and Results'!$G$13)/('Inputs and Results'!$G$15-'Inputs and Results'!$G$13), 'Inputs and Results'!$G$13 + SQRT(F6817*('Inputs and Results'!$G$15-'Inputs and Results'!$G$13)*('Inputs and Results'!$G$14-'Inputs and Results'!$G$13)), 'Inputs and Results'!$G$15 - SQRT((1-F6817)*('Inputs and Results'!$G$15-'Inputs and Results'!$G$13)*('Inputs and Results'!$G$15-'Inputs and Results'!$G$14))))</f>
        <v>410.91748750071383</v>
      </c>
      <c r="D6817">
        <f t="shared" ca="1" si="446"/>
        <v>802.84546107941014</v>
      </c>
      <c r="E6817">
        <f t="shared" ca="1" si="447"/>
        <v>0.87838216201703312</v>
      </c>
      <c r="F6817">
        <f t="shared" ca="1" si="447"/>
        <v>0.26595011142801861</v>
      </c>
    </row>
    <row r="6818" spans="1:6" ht="15.75" customHeight="1" x14ac:dyDescent="0.2">
      <c r="A6818">
        <v>6817</v>
      </c>
      <c r="B6818" s="47">
        <f ca="1">IF('Inputs and Results'!$C$15='Inputs and Results'!$C$13, 'Inputs and Results'!$C$13, IF(E6818 &lt;= ('Inputs and Results'!$C$14-'Inputs and Results'!$C$13)/('Inputs and Results'!$C$15-'Inputs and Results'!$C$13), 'Inputs and Results'!$C$13 + SQRT(E6818*('Inputs and Results'!$C$15-'Inputs and Results'!$C$13)*('Inputs and Results'!$C$14-'Inputs and Results'!$C$13)), 'Inputs and Results'!$C$15 - SQRT((1-E6818)*('Inputs and Results'!$C$15-'Inputs and Results'!$C$13)*('Inputs and Results'!$C$15-'Inputs and Results'!$C$14))))</f>
        <v>8.2923153058551691E-2</v>
      </c>
      <c r="C6818" s="47">
        <f ca="1">IF('Inputs and Results'!$G$15='Inputs and Results'!$G$13, 'Inputs and Results'!$G$13, IF(F6818 &lt;= ('Inputs and Results'!$G$14-'Inputs and Results'!$G$13)/('Inputs and Results'!$G$15-'Inputs and Results'!$G$13), 'Inputs and Results'!$G$13 + SQRT(F6818*('Inputs and Results'!$G$15-'Inputs and Results'!$G$13)*('Inputs and Results'!$G$14-'Inputs and Results'!$G$13)), 'Inputs and Results'!$G$15 - SQRT((1-F6818)*('Inputs and Results'!$G$15-'Inputs and Results'!$G$13)*('Inputs and Results'!$G$15-'Inputs and Results'!$G$14))))</f>
        <v>291.71902036478843</v>
      </c>
      <c r="D6818">
        <f t="shared" ca="1" si="446"/>
        <v>24.190260975800108</v>
      </c>
      <c r="E6818">
        <f t="shared" ca="1" si="447"/>
        <v>5.4518074337570832E-2</v>
      </c>
      <c r="F6818">
        <f t="shared" ca="1" si="447"/>
        <v>2.7429306096852679E-2</v>
      </c>
    </row>
    <row r="6819" spans="1:6" ht="15.75" customHeight="1" x14ac:dyDescent="0.2">
      <c r="A6819">
        <v>6818</v>
      </c>
      <c r="B6819" s="47">
        <f ca="1">IF('Inputs and Results'!$C$15='Inputs and Results'!$C$13, 'Inputs and Results'!$C$13, IF(E6819 &lt;= ('Inputs and Results'!$C$14-'Inputs and Results'!$C$13)/('Inputs and Results'!$C$15-'Inputs and Results'!$C$13), 'Inputs and Results'!$C$13 + SQRT(E6819*('Inputs and Results'!$C$15-'Inputs and Results'!$C$13)*('Inputs and Results'!$C$14-'Inputs and Results'!$C$13)), 'Inputs and Results'!$C$15 - SQRT((1-E6819)*('Inputs and Results'!$C$15-'Inputs and Results'!$C$13)*('Inputs and Results'!$C$15-'Inputs and Results'!$C$14))))</f>
        <v>2.1388029700049205</v>
      </c>
      <c r="C6819" s="47">
        <f ca="1">IF('Inputs and Results'!$G$15='Inputs and Results'!$G$13, 'Inputs and Results'!$G$13, IF(F6819 &lt;= ('Inputs and Results'!$G$14-'Inputs and Results'!$G$13)/('Inputs and Results'!$G$15-'Inputs and Results'!$G$13), 'Inputs and Results'!$G$13 + SQRT(F6819*('Inputs and Results'!$G$15-'Inputs and Results'!$G$13)*('Inputs and Results'!$G$14-'Inputs and Results'!$G$13)), 'Inputs and Results'!$G$15 - SQRT((1-F6819)*('Inputs and Results'!$G$15-'Inputs and Results'!$G$13)*('Inputs and Results'!$G$15-'Inputs and Results'!$G$14))))</f>
        <v>735.1491846237866</v>
      </c>
      <c r="D6819">
        <f t="shared" ca="1" si="446"/>
        <v>1572.3392594700504</v>
      </c>
      <c r="E6819">
        <f t="shared" ca="1" si="447"/>
        <v>0.91759329728085048</v>
      </c>
      <c r="F6819">
        <f t="shared" ca="1" si="447"/>
        <v>0.74525367135527465</v>
      </c>
    </row>
    <row r="6820" spans="1:6" ht="15.75" customHeight="1" x14ac:dyDescent="0.2">
      <c r="A6820">
        <v>6819</v>
      </c>
      <c r="B6820" s="47">
        <f ca="1">IF('Inputs and Results'!$C$15='Inputs and Results'!$C$13, 'Inputs and Results'!$C$13, IF(E6820 &lt;= ('Inputs and Results'!$C$14-'Inputs and Results'!$C$13)/('Inputs and Results'!$C$15-'Inputs and Results'!$C$13), 'Inputs and Results'!$C$13 + SQRT(E6820*('Inputs and Results'!$C$15-'Inputs and Results'!$C$13)*('Inputs and Results'!$C$14-'Inputs and Results'!$C$13)), 'Inputs and Results'!$C$15 - SQRT((1-E6820)*('Inputs and Results'!$C$15-'Inputs and Results'!$C$13)*('Inputs and Results'!$C$15-'Inputs and Results'!$C$14))))</f>
        <v>1.9622499279403367</v>
      </c>
      <c r="C6820" s="47">
        <f ca="1">IF('Inputs and Results'!$G$15='Inputs and Results'!$G$13, 'Inputs and Results'!$G$13, IF(F6820 &lt;= ('Inputs and Results'!$G$14-'Inputs and Results'!$G$13)/('Inputs and Results'!$G$15-'Inputs and Results'!$G$13), 'Inputs and Results'!$G$13 + SQRT(F6820*('Inputs and Results'!$G$15-'Inputs and Results'!$G$13)*('Inputs and Results'!$G$14-'Inputs and Results'!$G$13)), 'Inputs and Results'!$G$15 - SQRT((1-F6820)*('Inputs and Results'!$G$15-'Inputs and Results'!$G$13)*('Inputs and Results'!$G$15-'Inputs and Results'!$G$14))))</f>
        <v>366.24025088618271</v>
      </c>
      <c r="D6820">
        <f t="shared" ca="1" si="446"/>
        <v>718.65490591026287</v>
      </c>
      <c r="E6820">
        <f t="shared" ca="1" si="447"/>
        <v>0.88034164310446261</v>
      </c>
      <c r="F6820">
        <f t="shared" ca="1" si="447"/>
        <v>0.18047427648234926</v>
      </c>
    </row>
    <row r="6821" spans="1:6" ht="15.75" customHeight="1" x14ac:dyDescent="0.2">
      <c r="A6821">
        <v>6820</v>
      </c>
      <c r="B6821" s="47">
        <f ca="1">IF('Inputs and Results'!$C$15='Inputs and Results'!$C$13, 'Inputs and Results'!$C$13, IF(E6821 &lt;= ('Inputs and Results'!$C$14-'Inputs and Results'!$C$13)/('Inputs and Results'!$C$15-'Inputs and Results'!$C$13), 'Inputs and Results'!$C$13 + SQRT(E6821*('Inputs and Results'!$C$15-'Inputs and Results'!$C$13)*('Inputs and Results'!$C$14-'Inputs and Results'!$C$13)), 'Inputs and Results'!$C$15 - SQRT((1-E6821)*('Inputs and Results'!$C$15-'Inputs and Results'!$C$13)*('Inputs and Results'!$C$15-'Inputs and Results'!$C$14))))</f>
        <v>0.39276011288019586</v>
      </c>
      <c r="C6821" s="47">
        <f ca="1">IF('Inputs and Results'!$G$15='Inputs and Results'!$G$13, 'Inputs and Results'!$G$13, IF(F6821 &lt;= ('Inputs and Results'!$G$14-'Inputs and Results'!$G$13)/('Inputs and Results'!$G$15-'Inputs and Results'!$G$13), 'Inputs and Results'!$G$13 + SQRT(F6821*('Inputs and Results'!$G$15-'Inputs and Results'!$G$13)*('Inputs and Results'!$G$14-'Inputs and Results'!$G$13)), 'Inputs and Results'!$G$15 - SQRT((1-F6821)*('Inputs and Results'!$G$15-'Inputs and Results'!$G$13)*('Inputs and Results'!$G$15-'Inputs and Results'!$G$14))))</f>
        <v>748.52530739350732</v>
      </c>
      <c r="D6821">
        <f t="shared" ca="1" si="446"/>
        <v>293.99088422555724</v>
      </c>
      <c r="E6821">
        <f t="shared" ca="1" si="447"/>
        <v>0.24470001900127913</v>
      </c>
      <c r="F6821">
        <f t="shared" ca="1" si="447"/>
        <v>0.7597034356225093</v>
      </c>
    </row>
    <row r="6822" spans="1:6" ht="15.75" customHeight="1" x14ac:dyDescent="0.2">
      <c r="A6822">
        <v>6821</v>
      </c>
      <c r="B6822" s="47">
        <f ca="1">IF('Inputs and Results'!$C$15='Inputs and Results'!$C$13, 'Inputs and Results'!$C$13, IF(E6822 &lt;= ('Inputs and Results'!$C$14-'Inputs and Results'!$C$13)/('Inputs and Results'!$C$15-'Inputs and Results'!$C$13), 'Inputs and Results'!$C$13 + SQRT(E6822*('Inputs and Results'!$C$15-'Inputs and Results'!$C$13)*('Inputs and Results'!$C$14-'Inputs and Results'!$C$13)), 'Inputs and Results'!$C$15 - SQRT((1-E6822)*('Inputs and Results'!$C$15-'Inputs and Results'!$C$13)*('Inputs and Results'!$C$15-'Inputs and Results'!$C$14))))</f>
        <v>0.37371053050194147</v>
      </c>
      <c r="C6822" s="47">
        <f ca="1">IF('Inputs and Results'!$G$15='Inputs and Results'!$G$13, 'Inputs and Results'!$G$13, IF(F6822 &lt;= ('Inputs and Results'!$G$14-'Inputs and Results'!$G$13)/('Inputs and Results'!$G$15-'Inputs and Results'!$G$13), 'Inputs and Results'!$G$13 + SQRT(F6822*('Inputs and Results'!$G$15-'Inputs and Results'!$G$13)*('Inputs and Results'!$G$14-'Inputs and Results'!$G$13)), 'Inputs and Results'!$G$15 - SQRT((1-F6822)*('Inputs and Results'!$G$15-'Inputs and Results'!$G$13)*('Inputs and Results'!$G$15-'Inputs and Results'!$G$14))))</f>
        <v>364.03529149382223</v>
      </c>
      <c r="D6822">
        <f t="shared" ca="1" si="446"/>
        <v>136.04382190558522</v>
      </c>
      <c r="E6822">
        <f t="shared" ref="E6822:F6841" ca="1" si="448">RAND()</f>
        <v>0.23362262471151174</v>
      </c>
      <c r="F6822">
        <f t="shared" ca="1" si="448"/>
        <v>0.17613391256987243</v>
      </c>
    </row>
    <row r="6823" spans="1:6" ht="15.75" customHeight="1" x14ac:dyDescent="0.2">
      <c r="A6823">
        <v>6822</v>
      </c>
      <c r="B6823" s="47">
        <f ca="1">IF('Inputs and Results'!$C$15='Inputs and Results'!$C$13, 'Inputs and Results'!$C$13, IF(E6823 &lt;= ('Inputs and Results'!$C$14-'Inputs and Results'!$C$13)/('Inputs and Results'!$C$15-'Inputs and Results'!$C$13), 'Inputs and Results'!$C$13 + SQRT(E6823*('Inputs and Results'!$C$15-'Inputs and Results'!$C$13)*('Inputs and Results'!$C$14-'Inputs and Results'!$C$13)), 'Inputs and Results'!$C$15 - SQRT((1-E6823)*('Inputs and Results'!$C$15-'Inputs and Results'!$C$13)*('Inputs and Results'!$C$15-'Inputs and Results'!$C$14))))</f>
        <v>1.7339659427997582</v>
      </c>
      <c r="C6823" s="47">
        <f ca="1">IF('Inputs and Results'!$G$15='Inputs and Results'!$G$13, 'Inputs and Results'!$G$13, IF(F6823 &lt;= ('Inputs and Results'!$G$14-'Inputs and Results'!$G$13)/('Inputs and Results'!$G$15-'Inputs and Results'!$G$13), 'Inputs and Results'!$G$13 + SQRT(F6823*('Inputs and Results'!$G$15-'Inputs and Results'!$G$13)*('Inputs and Results'!$G$14-'Inputs and Results'!$G$13)), 'Inputs and Results'!$G$15 - SQRT((1-F6823)*('Inputs and Results'!$G$15-'Inputs and Results'!$G$13)*('Inputs and Results'!$G$15-'Inputs and Results'!$G$14))))</f>
        <v>878.08142002796217</v>
      </c>
      <c r="D6823">
        <f t="shared" ca="1" si="446"/>
        <v>1522.5632773337359</v>
      </c>
      <c r="E6823">
        <f t="shared" ca="1" si="448"/>
        <v>0.82190641844545498</v>
      </c>
      <c r="F6823">
        <f t="shared" ca="1" si="448"/>
        <v>0.87782767853568344</v>
      </c>
    </row>
    <row r="6824" spans="1:6" ht="15.75" customHeight="1" x14ac:dyDescent="0.2">
      <c r="A6824">
        <v>6823</v>
      </c>
      <c r="B6824" s="47">
        <f ca="1">IF('Inputs and Results'!$C$15='Inputs and Results'!$C$13, 'Inputs and Results'!$C$13, IF(E6824 &lt;= ('Inputs and Results'!$C$14-'Inputs and Results'!$C$13)/('Inputs and Results'!$C$15-'Inputs and Results'!$C$13), 'Inputs and Results'!$C$13 + SQRT(E6824*('Inputs and Results'!$C$15-'Inputs and Results'!$C$13)*('Inputs and Results'!$C$14-'Inputs and Results'!$C$13)), 'Inputs and Results'!$C$15 - SQRT((1-E6824)*('Inputs and Results'!$C$15-'Inputs and Results'!$C$13)*('Inputs and Results'!$C$15-'Inputs and Results'!$C$14))))</f>
        <v>2.6058970178247498</v>
      </c>
      <c r="C6824" s="47">
        <f ca="1">IF('Inputs and Results'!$G$15='Inputs and Results'!$G$13, 'Inputs and Results'!$G$13, IF(F6824 &lt;= ('Inputs and Results'!$G$14-'Inputs and Results'!$G$13)/('Inputs and Results'!$G$15-'Inputs and Results'!$G$13), 'Inputs and Results'!$G$13 + SQRT(F6824*('Inputs and Results'!$G$15-'Inputs and Results'!$G$13)*('Inputs and Results'!$G$14-'Inputs and Results'!$G$13)), 'Inputs and Results'!$G$15 - SQRT((1-F6824)*('Inputs and Results'!$G$15-'Inputs and Results'!$G$13)*('Inputs and Results'!$G$15-'Inputs and Results'!$G$14))))</f>
        <v>929.24176629828617</v>
      </c>
      <c r="D6824">
        <f t="shared" ca="1" si="446"/>
        <v>2421.5083476349068</v>
      </c>
      <c r="E6824">
        <f t="shared" ca="1" si="448"/>
        <v>0.98274253771561937</v>
      </c>
      <c r="F6824">
        <f t="shared" ca="1" si="448"/>
        <v>0.91357406548696429</v>
      </c>
    </row>
    <row r="6825" spans="1:6" ht="15.75" customHeight="1" x14ac:dyDescent="0.2">
      <c r="A6825">
        <v>6824</v>
      </c>
      <c r="B6825" s="47">
        <f ca="1">IF('Inputs and Results'!$C$15='Inputs and Results'!$C$13, 'Inputs and Results'!$C$13, IF(E6825 &lt;= ('Inputs and Results'!$C$14-'Inputs and Results'!$C$13)/('Inputs and Results'!$C$15-'Inputs and Results'!$C$13), 'Inputs and Results'!$C$13 + SQRT(E6825*('Inputs and Results'!$C$15-'Inputs and Results'!$C$13)*('Inputs and Results'!$C$14-'Inputs and Results'!$C$13)), 'Inputs and Results'!$C$15 - SQRT((1-E6825)*('Inputs and Results'!$C$15-'Inputs and Results'!$C$13)*('Inputs and Results'!$C$15-'Inputs and Results'!$C$14))))</f>
        <v>0.80248432430035077</v>
      </c>
      <c r="C6825" s="47">
        <f ca="1">IF('Inputs and Results'!$G$15='Inputs and Results'!$G$13, 'Inputs and Results'!$G$13, IF(F6825 &lt;= ('Inputs and Results'!$G$14-'Inputs and Results'!$G$13)/('Inputs and Results'!$G$15-'Inputs and Results'!$G$13), 'Inputs and Results'!$G$13 + SQRT(F6825*('Inputs and Results'!$G$15-'Inputs and Results'!$G$13)*('Inputs and Results'!$G$14-'Inputs and Results'!$G$13)), 'Inputs and Results'!$G$15 - SQRT((1-F6825)*('Inputs and Results'!$G$15-'Inputs and Results'!$G$13)*('Inputs and Results'!$G$15-'Inputs and Results'!$G$14))))</f>
        <v>737.16605987385628</v>
      </c>
      <c r="D6825">
        <f t="shared" ca="1" si="446"/>
        <v>591.56420745502351</v>
      </c>
      <c r="E6825">
        <f t="shared" ca="1" si="448"/>
        <v>0.46343609500603489</v>
      </c>
      <c r="F6825">
        <f t="shared" ca="1" si="448"/>
        <v>0.74745944120516361</v>
      </c>
    </row>
    <row r="6826" spans="1:6" ht="15.75" customHeight="1" x14ac:dyDescent="0.2">
      <c r="A6826">
        <v>6825</v>
      </c>
      <c r="B6826" s="47">
        <f ca="1">IF('Inputs and Results'!$C$15='Inputs and Results'!$C$13, 'Inputs and Results'!$C$13, IF(E6826 &lt;= ('Inputs and Results'!$C$14-'Inputs and Results'!$C$13)/('Inputs and Results'!$C$15-'Inputs and Results'!$C$13), 'Inputs and Results'!$C$13 + SQRT(E6826*('Inputs and Results'!$C$15-'Inputs and Results'!$C$13)*('Inputs and Results'!$C$14-'Inputs and Results'!$C$13)), 'Inputs and Results'!$C$15 - SQRT((1-E6826)*('Inputs and Results'!$C$15-'Inputs and Results'!$C$13)*('Inputs and Results'!$C$15-'Inputs and Results'!$C$14))))</f>
        <v>6.498093512105374E-2</v>
      </c>
      <c r="C6826" s="47">
        <f ca="1">IF('Inputs and Results'!$G$15='Inputs and Results'!$G$13, 'Inputs and Results'!$G$13, IF(F6826 &lt;= ('Inputs and Results'!$G$14-'Inputs and Results'!$G$13)/('Inputs and Results'!$G$15-'Inputs and Results'!$G$13), 'Inputs and Results'!$G$13 + SQRT(F6826*('Inputs and Results'!$G$15-'Inputs and Results'!$G$13)*('Inputs and Results'!$G$14-'Inputs and Results'!$G$13)), 'Inputs and Results'!$G$15 - SQRT((1-F6826)*('Inputs and Results'!$G$15-'Inputs and Results'!$G$13)*('Inputs and Results'!$G$15-'Inputs and Results'!$G$14))))</f>
        <v>327.16699373284973</v>
      </c>
      <c r="D6826">
        <f t="shared" ca="1" si="446"/>
        <v>21.259617193504504</v>
      </c>
      <c r="E6826">
        <f t="shared" ca="1" si="448"/>
        <v>4.2851454310790627E-2</v>
      </c>
      <c r="F6826">
        <f t="shared" ca="1" si="448"/>
        <v>0.10186202172572267</v>
      </c>
    </row>
    <row r="6827" spans="1:6" ht="15.75" customHeight="1" x14ac:dyDescent="0.2">
      <c r="A6827">
        <v>6826</v>
      </c>
      <c r="B6827" s="47">
        <f ca="1">IF('Inputs and Results'!$C$15='Inputs and Results'!$C$13, 'Inputs and Results'!$C$13, IF(E6827 &lt;= ('Inputs and Results'!$C$14-'Inputs and Results'!$C$13)/('Inputs and Results'!$C$15-'Inputs and Results'!$C$13), 'Inputs and Results'!$C$13 + SQRT(E6827*('Inputs and Results'!$C$15-'Inputs and Results'!$C$13)*('Inputs and Results'!$C$14-'Inputs and Results'!$C$13)), 'Inputs and Results'!$C$15 - SQRT((1-E6827)*('Inputs and Results'!$C$15-'Inputs and Results'!$C$13)*('Inputs and Results'!$C$15-'Inputs and Results'!$C$14))))</f>
        <v>1.0574655617081725</v>
      </c>
      <c r="C6827" s="47">
        <f ca="1">IF('Inputs and Results'!$G$15='Inputs and Results'!$G$13, 'Inputs and Results'!$G$13, IF(F6827 &lt;= ('Inputs and Results'!$G$14-'Inputs and Results'!$G$13)/('Inputs and Results'!$G$15-'Inputs and Results'!$G$13), 'Inputs and Results'!$G$13 + SQRT(F6827*('Inputs and Results'!$G$15-'Inputs and Results'!$G$13)*('Inputs and Results'!$G$14-'Inputs and Results'!$G$13)), 'Inputs and Results'!$G$15 - SQRT((1-F6827)*('Inputs and Results'!$G$15-'Inputs and Results'!$G$13)*('Inputs and Results'!$G$15-'Inputs and Results'!$G$14))))</f>
        <v>325.18386475885359</v>
      </c>
      <c r="D6827">
        <f t="shared" ca="1" si="446"/>
        <v>343.87073820565553</v>
      </c>
      <c r="E6827">
        <f t="shared" ca="1" si="448"/>
        <v>0.58072888400558387</v>
      </c>
      <c r="F6827">
        <f t="shared" ca="1" si="448"/>
        <v>9.777613852872491E-2</v>
      </c>
    </row>
    <row r="6828" spans="1:6" ht="15.75" customHeight="1" x14ac:dyDescent="0.2">
      <c r="A6828">
        <v>6827</v>
      </c>
      <c r="B6828" s="47">
        <f ca="1">IF('Inputs and Results'!$C$15='Inputs and Results'!$C$13, 'Inputs and Results'!$C$13, IF(E6828 &lt;= ('Inputs and Results'!$C$14-'Inputs and Results'!$C$13)/('Inputs and Results'!$C$15-'Inputs and Results'!$C$13), 'Inputs and Results'!$C$13 + SQRT(E6828*('Inputs and Results'!$C$15-'Inputs and Results'!$C$13)*('Inputs and Results'!$C$14-'Inputs and Results'!$C$13)), 'Inputs and Results'!$C$15 - SQRT((1-E6828)*('Inputs and Results'!$C$15-'Inputs and Results'!$C$13)*('Inputs and Results'!$C$15-'Inputs and Results'!$C$14))))</f>
        <v>2.2179429579640644</v>
      </c>
      <c r="C6828" s="47">
        <f ca="1">IF('Inputs and Results'!$G$15='Inputs and Results'!$G$13, 'Inputs and Results'!$G$13, IF(F6828 &lt;= ('Inputs and Results'!$G$14-'Inputs and Results'!$G$13)/('Inputs and Results'!$G$15-'Inputs and Results'!$G$13), 'Inputs and Results'!$G$13 + SQRT(F6828*('Inputs and Results'!$G$15-'Inputs and Results'!$G$13)*('Inputs and Results'!$G$14-'Inputs and Results'!$G$13)), 'Inputs and Results'!$G$15 - SQRT((1-F6828)*('Inputs and Results'!$G$15-'Inputs and Results'!$G$13)*('Inputs and Results'!$G$15-'Inputs and Results'!$G$14))))</f>
        <v>395.16733149683182</v>
      </c>
      <c r="D6828">
        <f t="shared" ca="1" si="446"/>
        <v>876.45860011084915</v>
      </c>
      <c r="E6828">
        <f t="shared" ca="1" si="448"/>
        <v>0.93204297588911145</v>
      </c>
      <c r="F6828">
        <f t="shared" ca="1" si="448"/>
        <v>0.23635426218500311</v>
      </c>
    </row>
    <row r="6829" spans="1:6" ht="15.75" customHeight="1" x14ac:dyDescent="0.2">
      <c r="A6829">
        <v>6828</v>
      </c>
      <c r="B6829" s="47">
        <f ca="1">IF('Inputs and Results'!$C$15='Inputs and Results'!$C$13, 'Inputs and Results'!$C$13, IF(E6829 &lt;= ('Inputs and Results'!$C$14-'Inputs and Results'!$C$13)/('Inputs and Results'!$C$15-'Inputs and Results'!$C$13), 'Inputs and Results'!$C$13 + SQRT(E6829*('Inputs and Results'!$C$15-'Inputs and Results'!$C$13)*('Inputs and Results'!$C$14-'Inputs and Results'!$C$13)), 'Inputs and Results'!$C$15 - SQRT((1-E6829)*('Inputs and Results'!$C$15-'Inputs and Results'!$C$13)*('Inputs and Results'!$C$15-'Inputs and Results'!$C$14))))</f>
        <v>0.86689107471794369</v>
      </c>
      <c r="C6829" s="47">
        <f ca="1">IF('Inputs and Results'!$G$15='Inputs and Results'!$G$13, 'Inputs and Results'!$G$13, IF(F6829 &lt;= ('Inputs and Results'!$G$14-'Inputs and Results'!$G$13)/('Inputs and Results'!$G$15-'Inputs and Results'!$G$13), 'Inputs and Results'!$G$13 + SQRT(F6829*('Inputs and Results'!$G$15-'Inputs and Results'!$G$13)*('Inputs and Results'!$G$14-'Inputs and Results'!$G$13)), 'Inputs and Results'!$G$15 - SQRT((1-F6829)*('Inputs and Results'!$G$15-'Inputs and Results'!$G$13)*('Inputs and Results'!$G$15-'Inputs and Results'!$G$14))))</f>
        <v>461.07884050742803</v>
      </c>
      <c r="D6829">
        <f t="shared" ca="1" si="446"/>
        <v>399.70513157718761</v>
      </c>
      <c r="E6829">
        <f t="shared" ca="1" si="448"/>
        <v>0.49442736809800347</v>
      </c>
      <c r="F6829">
        <f t="shared" ca="1" si="448"/>
        <v>0.35630972807746042</v>
      </c>
    </row>
    <row r="6830" spans="1:6" ht="15.75" customHeight="1" x14ac:dyDescent="0.2">
      <c r="A6830">
        <v>6829</v>
      </c>
      <c r="B6830" s="47">
        <f ca="1">IF('Inputs and Results'!$C$15='Inputs and Results'!$C$13, 'Inputs and Results'!$C$13, IF(E6830 &lt;= ('Inputs and Results'!$C$14-'Inputs and Results'!$C$13)/('Inputs and Results'!$C$15-'Inputs and Results'!$C$13), 'Inputs and Results'!$C$13 + SQRT(E6830*('Inputs and Results'!$C$15-'Inputs and Results'!$C$13)*('Inputs and Results'!$C$14-'Inputs and Results'!$C$13)), 'Inputs and Results'!$C$15 - SQRT((1-E6830)*('Inputs and Results'!$C$15-'Inputs and Results'!$C$13)*('Inputs and Results'!$C$15-'Inputs and Results'!$C$14))))</f>
        <v>0.34023607728758476</v>
      </c>
      <c r="C6830" s="47">
        <f ca="1">IF('Inputs and Results'!$G$15='Inputs and Results'!$G$13, 'Inputs and Results'!$G$13, IF(F6830 &lt;= ('Inputs and Results'!$G$14-'Inputs and Results'!$G$13)/('Inputs and Results'!$G$15-'Inputs and Results'!$G$13), 'Inputs and Results'!$G$13 + SQRT(F6830*('Inputs and Results'!$G$15-'Inputs and Results'!$G$13)*('Inputs and Results'!$G$14-'Inputs and Results'!$G$13)), 'Inputs and Results'!$G$15 - SQRT((1-F6830)*('Inputs and Results'!$G$15-'Inputs and Results'!$G$13)*('Inputs and Results'!$G$15-'Inputs and Results'!$G$14))))</f>
        <v>831.59269149623697</v>
      </c>
      <c r="D6830">
        <f t="shared" ca="1" si="446"/>
        <v>282.93783525570433</v>
      </c>
      <c r="E6830">
        <f t="shared" ca="1" si="448"/>
        <v>0.21396176393749622</v>
      </c>
      <c r="F6830">
        <f t="shared" ca="1" si="448"/>
        <v>0.83999365161671402</v>
      </c>
    </row>
    <row r="6831" spans="1:6" ht="15.75" customHeight="1" x14ac:dyDescent="0.2">
      <c r="A6831">
        <v>6830</v>
      </c>
      <c r="B6831" s="47">
        <f ca="1">IF('Inputs and Results'!$C$15='Inputs and Results'!$C$13, 'Inputs and Results'!$C$13, IF(E6831 &lt;= ('Inputs and Results'!$C$14-'Inputs and Results'!$C$13)/('Inputs and Results'!$C$15-'Inputs and Results'!$C$13), 'Inputs and Results'!$C$13 + SQRT(E6831*('Inputs and Results'!$C$15-'Inputs and Results'!$C$13)*('Inputs and Results'!$C$14-'Inputs and Results'!$C$13)), 'Inputs and Results'!$C$15 - SQRT((1-E6831)*('Inputs and Results'!$C$15-'Inputs and Results'!$C$13)*('Inputs and Results'!$C$15-'Inputs and Results'!$C$14))))</f>
        <v>0.15685263319385667</v>
      </c>
      <c r="C6831" s="47">
        <f ca="1">IF('Inputs and Results'!$G$15='Inputs and Results'!$G$13, 'Inputs and Results'!$G$13, IF(F6831 &lt;= ('Inputs and Results'!$G$14-'Inputs and Results'!$G$13)/('Inputs and Results'!$G$15-'Inputs and Results'!$G$13), 'Inputs and Results'!$G$13 + SQRT(F6831*('Inputs and Results'!$G$15-'Inputs and Results'!$G$13)*('Inputs and Results'!$G$14-'Inputs and Results'!$G$13)), 'Inputs and Results'!$G$15 - SQRT((1-F6831)*('Inputs and Results'!$G$15-'Inputs and Results'!$G$13)*('Inputs and Results'!$G$15-'Inputs and Results'!$G$14))))</f>
        <v>816.08526784740116</v>
      </c>
      <c r="D6831">
        <f t="shared" ca="1" si="446"/>
        <v>128.00512317257869</v>
      </c>
      <c r="E6831">
        <f t="shared" ca="1" si="448"/>
        <v>0.10183478340258834</v>
      </c>
      <c r="F6831">
        <f t="shared" ca="1" si="448"/>
        <v>0.82623980500376459</v>
      </c>
    </row>
    <row r="6832" spans="1:6" ht="15.75" customHeight="1" x14ac:dyDescent="0.2">
      <c r="A6832">
        <v>6831</v>
      </c>
      <c r="B6832" s="47">
        <f ca="1">IF('Inputs and Results'!$C$15='Inputs and Results'!$C$13, 'Inputs and Results'!$C$13, IF(E6832 &lt;= ('Inputs and Results'!$C$14-'Inputs and Results'!$C$13)/('Inputs and Results'!$C$15-'Inputs and Results'!$C$13), 'Inputs and Results'!$C$13 + SQRT(E6832*('Inputs and Results'!$C$15-'Inputs and Results'!$C$13)*('Inputs and Results'!$C$14-'Inputs and Results'!$C$13)), 'Inputs and Results'!$C$15 - SQRT((1-E6832)*('Inputs and Results'!$C$15-'Inputs and Results'!$C$13)*('Inputs and Results'!$C$15-'Inputs and Results'!$C$14))))</f>
        <v>2.4472007790791528</v>
      </c>
      <c r="C6832" s="47">
        <f ca="1">IF('Inputs and Results'!$G$15='Inputs and Results'!$G$13, 'Inputs and Results'!$G$13, IF(F6832 &lt;= ('Inputs and Results'!$G$14-'Inputs and Results'!$G$13)/('Inputs and Results'!$G$15-'Inputs and Results'!$G$13), 'Inputs and Results'!$G$13 + SQRT(F6832*('Inputs and Results'!$G$15-'Inputs and Results'!$G$13)*('Inputs and Results'!$G$14-'Inputs and Results'!$G$13)), 'Inputs and Results'!$G$15 - SQRT((1-F6832)*('Inputs and Results'!$G$15-'Inputs and Results'!$G$13)*('Inputs and Results'!$G$15-'Inputs and Results'!$G$14))))</f>
        <v>411.57462976416116</v>
      </c>
      <c r="D6832">
        <f t="shared" ca="1" si="446"/>
        <v>1007.205754608069</v>
      </c>
      <c r="E6832">
        <f t="shared" ca="1" si="448"/>
        <v>0.9660458912610338</v>
      </c>
      <c r="F6832">
        <f t="shared" ca="1" si="448"/>
        <v>0.26717222530917561</v>
      </c>
    </row>
    <row r="6833" spans="1:6" ht="15.75" customHeight="1" x14ac:dyDescent="0.2">
      <c r="A6833">
        <v>6832</v>
      </c>
      <c r="B6833" s="47">
        <f ca="1">IF('Inputs and Results'!$C$15='Inputs and Results'!$C$13, 'Inputs and Results'!$C$13, IF(E6833 &lt;= ('Inputs and Results'!$C$14-'Inputs and Results'!$C$13)/('Inputs and Results'!$C$15-'Inputs and Results'!$C$13), 'Inputs and Results'!$C$13 + SQRT(E6833*('Inputs and Results'!$C$15-'Inputs and Results'!$C$13)*('Inputs and Results'!$C$14-'Inputs and Results'!$C$13)), 'Inputs and Results'!$C$15 - SQRT((1-E6833)*('Inputs and Results'!$C$15-'Inputs and Results'!$C$13)*('Inputs and Results'!$C$15-'Inputs and Results'!$C$14))))</f>
        <v>4.880773836200003E-2</v>
      </c>
      <c r="C6833" s="47">
        <f ca="1">IF('Inputs and Results'!$G$15='Inputs and Results'!$G$13, 'Inputs and Results'!$G$13, IF(F6833 &lt;= ('Inputs and Results'!$G$14-'Inputs and Results'!$G$13)/('Inputs and Results'!$G$15-'Inputs and Results'!$G$13), 'Inputs and Results'!$G$13 + SQRT(F6833*('Inputs and Results'!$G$15-'Inputs and Results'!$G$13)*('Inputs and Results'!$G$14-'Inputs and Results'!$G$13)), 'Inputs and Results'!$G$15 - SQRT((1-F6833)*('Inputs and Results'!$G$15-'Inputs and Results'!$G$13)*('Inputs and Results'!$G$15-'Inputs and Results'!$G$14))))</f>
        <v>1071.9925372685454</v>
      </c>
      <c r="D6833">
        <f t="shared" ca="1" si="446"/>
        <v>52.321531285019731</v>
      </c>
      <c r="E6833">
        <f t="shared" ca="1" si="448"/>
        <v>3.2273803871998408E-2</v>
      </c>
      <c r="F6833">
        <f t="shared" ca="1" si="448"/>
        <v>0.98068248231935884</v>
      </c>
    </row>
    <row r="6834" spans="1:6" ht="15.75" customHeight="1" x14ac:dyDescent="0.2">
      <c r="A6834">
        <v>6833</v>
      </c>
      <c r="B6834" s="47">
        <f ca="1">IF('Inputs and Results'!$C$15='Inputs and Results'!$C$13, 'Inputs and Results'!$C$13, IF(E6834 &lt;= ('Inputs and Results'!$C$14-'Inputs and Results'!$C$13)/('Inputs and Results'!$C$15-'Inputs and Results'!$C$13), 'Inputs and Results'!$C$13 + SQRT(E6834*('Inputs and Results'!$C$15-'Inputs and Results'!$C$13)*('Inputs and Results'!$C$14-'Inputs and Results'!$C$13)), 'Inputs and Results'!$C$15 - SQRT((1-E6834)*('Inputs and Results'!$C$15-'Inputs and Results'!$C$13)*('Inputs and Results'!$C$15-'Inputs and Results'!$C$14))))</f>
        <v>1.1889238155732189</v>
      </c>
      <c r="C6834" s="47">
        <f ca="1">IF('Inputs and Results'!$G$15='Inputs and Results'!$G$13, 'Inputs and Results'!$G$13, IF(F6834 &lt;= ('Inputs and Results'!$G$14-'Inputs and Results'!$G$13)/('Inputs and Results'!$G$15-'Inputs and Results'!$G$13), 'Inputs and Results'!$G$13 + SQRT(F6834*('Inputs and Results'!$G$15-'Inputs and Results'!$G$13)*('Inputs and Results'!$G$14-'Inputs and Results'!$G$13)), 'Inputs and Results'!$G$15 - SQRT((1-F6834)*('Inputs and Results'!$G$15-'Inputs and Results'!$G$13)*('Inputs and Results'!$G$15-'Inputs and Results'!$G$14))))</f>
        <v>324.8083426056196</v>
      </c>
      <c r="D6834">
        <f t="shared" ca="1" si="446"/>
        <v>386.17237402068656</v>
      </c>
      <c r="E6834">
        <f t="shared" ca="1" si="448"/>
        <v>0.63555589491134801</v>
      </c>
      <c r="F6834">
        <f t="shared" ca="1" si="448"/>
        <v>9.7001397983918936E-2</v>
      </c>
    </row>
    <row r="6835" spans="1:6" ht="15.75" customHeight="1" x14ac:dyDescent="0.2">
      <c r="A6835">
        <v>6834</v>
      </c>
      <c r="B6835" s="47">
        <f ca="1">IF('Inputs and Results'!$C$15='Inputs and Results'!$C$13, 'Inputs and Results'!$C$13, IF(E6835 &lt;= ('Inputs and Results'!$C$14-'Inputs and Results'!$C$13)/('Inputs and Results'!$C$15-'Inputs and Results'!$C$13), 'Inputs and Results'!$C$13 + SQRT(E6835*('Inputs and Results'!$C$15-'Inputs and Results'!$C$13)*('Inputs and Results'!$C$14-'Inputs and Results'!$C$13)), 'Inputs and Results'!$C$15 - SQRT((1-E6835)*('Inputs and Results'!$C$15-'Inputs and Results'!$C$13)*('Inputs and Results'!$C$15-'Inputs and Results'!$C$14))))</f>
        <v>0.47512307165025724</v>
      </c>
      <c r="C6835" s="47">
        <f ca="1">IF('Inputs and Results'!$G$15='Inputs and Results'!$G$13, 'Inputs and Results'!$G$13, IF(F6835 &lt;= ('Inputs and Results'!$G$14-'Inputs and Results'!$G$13)/('Inputs and Results'!$G$15-'Inputs and Results'!$G$13), 'Inputs and Results'!$G$13 + SQRT(F6835*('Inputs and Results'!$G$15-'Inputs and Results'!$G$13)*('Inputs and Results'!$G$14-'Inputs and Results'!$G$13)), 'Inputs and Results'!$G$15 - SQRT((1-F6835)*('Inputs and Results'!$G$15-'Inputs and Results'!$G$13)*('Inputs and Results'!$G$15-'Inputs and Results'!$G$14))))</f>
        <v>864.47205368141601</v>
      </c>
      <c r="D6835">
        <f t="shared" ca="1" si="446"/>
        <v>410.73061750092046</v>
      </c>
      <c r="E6835">
        <f t="shared" ca="1" si="448"/>
        <v>0.2916662774096852</v>
      </c>
      <c r="F6835">
        <f t="shared" ca="1" si="448"/>
        <v>0.86727946095417863</v>
      </c>
    </row>
    <row r="6836" spans="1:6" ht="15.75" customHeight="1" x14ac:dyDescent="0.2">
      <c r="A6836">
        <v>6835</v>
      </c>
      <c r="B6836" s="47">
        <f ca="1">IF('Inputs and Results'!$C$15='Inputs and Results'!$C$13, 'Inputs and Results'!$C$13, IF(E6836 &lt;= ('Inputs and Results'!$C$14-'Inputs and Results'!$C$13)/('Inputs and Results'!$C$15-'Inputs and Results'!$C$13), 'Inputs and Results'!$C$13 + SQRT(E6836*('Inputs and Results'!$C$15-'Inputs and Results'!$C$13)*('Inputs and Results'!$C$14-'Inputs and Results'!$C$13)), 'Inputs and Results'!$C$15 - SQRT((1-E6836)*('Inputs and Results'!$C$15-'Inputs and Results'!$C$13)*('Inputs and Results'!$C$15-'Inputs and Results'!$C$14))))</f>
        <v>1.2975663164373397</v>
      </c>
      <c r="C6836" s="47">
        <f ca="1">IF('Inputs and Results'!$G$15='Inputs and Results'!$G$13, 'Inputs and Results'!$G$13, IF(F6836 &lt;= ('Inputs and Results'!$G$14-'Inputs and Results'!$G$13)/('Inputs and Results'!$G$15-'Inputs and Results'!$G$13), 'Inputs and Results'!$G$13 + SQRT(F6836*('Inputs and Results'!$G$15-'Inputs and Results'!$G$13)*('Inputs and Results'!$G$14-'Inputs and Results'!$G$13)), 'Inputs and Results'!$G$15 - SQRT((1-F6836)*('Inputs and Results'!$G$15-'Inputs and Results'!$G$13)*('Inputs and Results'!$G$15-'Inputs and Results'!$G$14))))</f>
        <v>610.22426734263979</v>
      </c>
      <c r="D6836">
        <f t="shared" ca="1" si="446"/>
        <v>791.80645477646351</v>
      </c>
      <c r="E6836">
        <f t="shared" ca="1" si="448"/>
        <v>0.67796883923014128</v>
      </c>
      <c r="F6836">
        <f t="shared" ca="1" si="448"/>
        <v>0.58993326798453971</v>
      </c>
    </row>
    <row r="6837" spans="1:6" ht="15.75" customHeight="1" x14ac:dyDescent="0.2">
      <c r="A6837">
        <v>6836</v>
      </c>
      <c r="B6837" s="47">
        <f ca="1">IF('Inputs and Results'!$C$15='Inputs and Results'!$C$13, 'Inputs and Results'!$C$13, IF(E6837 &lt;= ('Inputs and Results'!$C$14-'Inputs and Results'!$C$13)/('Inputs and Results'!$C$15-'Inputs and Results'!$C$13), 'Inputs and Results'!$C$13 + SQRT(E6837*('Inputs and Results'!$C$15-'Inputs and Results'!$C$13)*('Inputs and Results'!$C$14-'Inputs and Results'!$C$13)), 'Inputs and Results'!$C$15 - SQRT((1-E6837)*('Inputs and Results'!$C$15-'Inputs and Results'!$C$13)*('Inputs and Results'!$C$15-'Inputs and Results'!$C$14))))</f>
        <v>1.3602594910759964</v>
      </c>
      <c r="C6837" s="47">
        <f ca="1">IF('Inputs and Results'!$G$15='Inputs and Results'!$G$13, 'Inputs and Results'!$G$13, IF(F6837 &lt;= ('Inputs and Results'!$G$14-'Inputs and Results'!$G$13)/('Inputs and Results'!$G$15-'Inputs and Results'!$G$13), 'Inputs and Results'!$G$13 + SQRT(F6837*('Inputs and Results'!$G$15-'Inputs and Results'!$G$13)*('Inputs and Results'!$G$14-'Inputs and Results'!$G$13)), 'Inputs and Results'!$G$15 - SQRT((1-F6837)*('Inputs and Results'!$G$15-'Inputs and Results'!$G$13)*('Inputs and Results'!$G$15-'Inputs and Results'!$G$14))))</f>
        <v>700.05984197491136</v>
      </c>
      <c r="D6837">
        <f t="shared" ca="1" si="446"/>
        <v>952.26304436753537</v>
      </c>
      <c r="E6837">
        <f t="shared" ca="1" si="448"/>
        <v>0.70125011815484994</v>
      </c>
      <c r="F6837">
        <f t="shared" ca="1" si="448"/>
        <v>0.70534298435686249</v>
      </c>
    </row>
    <row r="6838" spans="1:6" ht="15.75" customHeight="1" x14ac:dyDescent="0.2">
      <c r="A6838">
        <v>6837</v>
      </c>
      <c r="B6838" s="47">
        <f ca="1">IF('Inputs and Results'!$C$15='Inputs and Results'!$C$13, 'Inputs and Results'!$C$13, IF(E6838 &lt;= ('Inputs and Results'!$C$14-'Inputs and Results'!$C$13)/('Inputs and Results'!$C$15-'Inputs and Results'!$C$13), 'Inputs and Results'!$C$13 + SQRT(E6838*('Inputs and Results'!$C$15-'Inputs and Results'!$C$13)*('Inputs and Results'!$C$14-'Inputs and Results'!$C$13)), 'Inputs and Results'!$C$15 - SQRT((1-E6838)*('Inputs and Results'!$C$15-'Inputs and Results'!$C$13)*('Inputs and Results'!$C$15-'Inputs and Results'!$C$14))))</f>
        <v>0.46037341575980895</v>
      </c>
      <c r="C6838" s="47">
        <f ca="1">IF('Inputs and Results'!$G$15='Inputs and Results'!$G$13, 'Inputs and Results'!$G$13, IF(F6838 &lt;= ('Inputs and Results'!$G$14-'Inputs and Results'!$G$13)/('Inputs and Results'!$G$15-'Inputs and Results'!$G$13), 'Inputs and Results'!$G$13 + SQRT(F6838*('Inputs and Results'!$G$15-'Inputs and Results'!$G$13)*('Inputs and Results'!$G$14-'Inputs and Results'!$G$13)), 'Inputs and Results'!$G$15 - SQRT((1-F6838)*('Inputs and Results'!$G$15-'Inputs and Results'!$G$13)*('Inputs and Results'!$G$15-'Inputs and Results'!$G$14))))</f>
        <v>686.31200328167745</v>
      </c>
      <c r="D6838">
        <f t="shared" ca="1" si="446"/>
        <v>315.95980122774307</v>
      </c>
      <c r="E6838">
        <f t="shared" ca="1" si="448"/>
        <v>0.28336631251338884</v>
      </c>
      <c r="F6838">
        <f t="shared" ca="1" si="448"/>
        <v>0.68891463867876779</v>
      </c>
    </row>
    <row r="6839" spans="1:6" ht="15.75" customHeight="1" x14ac:dyDescent="0.2">
      <c r="A6839">
        <v>6838</v>
      </c>
      <c r="B6839" s="47">
        <f ca="1">IF('Inputs and Results'!$C$15='Inputs and Results'!$C$13, 'Inputs and Results'!$C$13, IF(E6839 &lt;= ('Inputs and Results'!$C$14-'Inputs and Results'!$C$13)/('Inputs and Results'!$C$15-'Inputs and Results'!$C$13), 'Inputs and Results'!$C$13 + SQRT(E6839*('Inputs and Results'!$C$15-'Inputs and Results'!$C$13)*('Inputs and Results'!$C$14-'Inputs and Results'!$C$13)), 'Inputs and Results'!$C$15 - SQRT((1-E6839)*('Inputs and Results'!$C$15-'Inputs and Results'!$C$13)*('Inputs and Results'!$C$15-'Inputs and Results'!$C$14))))</f>
        <v>0.7152565856877322</v>
      </c>
      <c r="C6839" s="47">
        <f ca="1">IF('Inputs and Results'!$G$15='Inputs and Results'!$G$13, 'Inputs and Results'!$G$13, IF(F6839 &lt;= ('Inputs and Results'!$G$14-'Inputs and Results'!$G$13)/('Inputs and Results'!$G$15-'Inputs and Results'!$G$13), 'Inputs and Results'!$G$13 + SQRT(F6839*('Inputs and Results'!$G$15-'Inputs and Results'!$G$13)*('Inputs and Results'!$G$14-'Inputs and Results'!$G$13)), 'Inputs and Results'!$G$15 - SQRT((1-F6839)*('Inputs and Results'!$G$15-'Inputs and Results'!$G$13)*('Inputs and Results'!$G$15-'Inputs and Results'!$G$14))))</f>
        <v>666.97573731989462</v>
      </c>
      <c r="D6839">
        <f t="shared" ca="1" si="446"/>
        <v>477.05878861198556</v>
      </c>
      <c r="E6839">
        <f t="shared" ca="1" si="448"/>
        <v>0.41999417008408013</v>
      </c>
      <c r="F6839">
        <f t="shared" ca="1" si="448"/>
        <v>0.66505407707754038</v>
      </c>
    </row>
    <row r="6840" spans="1:6" ht="15.75" customHeight="1" x14ac:dyDescent="0.2">
      <c r="A6840">
        <v>6839</v>
      </c>
      <c r="B6840" s="47">
        <f ca="1">IF('Inputs and Results'!$C$15='Inputs and Results'!$C$13, 'Inputs and Results'!$C$13, IF(E6840 &lt;= ('Inputs and Results'!$C$14-'Inputs and Results'!$C$13)/('Inputs and Results'!$C$15-'Inputs and Results'!$C$13), 'Inputs and Results'!$C$13 + SQRT(E6840*('Inputs and Results'!$C$15-'Inputs and Results'!$C$13)*('Inputs and Results'!$C$14-'Inputs and Results'!$C$13)), 'Inputs and Results'!$C$15 - SQRT((1-E6840)*('Inputs and Results'!$C$15-'Inputs and Results'!$C$13)*('Inputs and Results'!$C$15-'Inputs and Results'!$C$14))))</f>
        <v>1.2989266680042804</v>
      </c>
      <c r="C6840" s="47">
        <f ca="1">IF('Inputs and Results'!$G$15='Inputs and Results'!$G$13, 'Inputs and Results'!$G$13, IF(F6840 &lt;= ('Inputs and Results'!$G$14-'Inputs and Results'!$G$13)/('Inputs and Results'!$G$15-'Inputs and Results'!$G$13), 'Inputs and Results'!$G$13 + SQRT(F6840*('Inputs and Results'!$G$15-'Inputs and Results'!$G$13)*('Inputs and Results'!$G$14-'Inputs and Results'!$G$13)), 'Inputs and Results'!$G$15 - SQRT((1-F6840)*('Inputs and Results'!$G$15-'Inputs and Results'!$G$13)*('Inputs and Results'!$G$15-'Inputs and Results'!$G$14))))</f>
        <v>304.96052091504532</v>
      </c>
      <c r="D6840">
        <f t="shared" ca="1" si="446"/>
        <v>396.12135330502946</v>
      </c>
      <c r="E6840">
        <f t="shared" ca="1" si="448"/>
        <v>0.67848327990810886</v>
      </c>
      <c r="F6840">
        <f t="shared" ca="1" si="448"/>
        <v>5.5580113292487576E-2</v>
      </c>
    </row>
    <row r="6841" spans="1:6" ht="15.75" customHeight="1" x14ac:dyDescent="0.2">
      <c r="A6841">
        <v>6840</v>
      </c>
      <c r="B6841" s="47">
        <f ca="1">IF('Inputs and Results'!$C$15='Inputs and Results'!$C$13, 'Inputs and Results'!$C$13, IF(E6841 &lt;= ('Inputs and Results'!$C$14-'Inputs and Results'!$C$13)/('Inputs and Results'!$C$15-'Inputs and Results'!$C$13), 'Inputs and Results'!$C$13 + SQRT(E6841*('Inputs and Results'!$C$15-'Inputs and Results'!$C$13)*('Inputs and Results'!$C$14-'Inputs and Results'!$C$13)), 'Inputs and Results'!$C$15 - SQRT((1-E6841)*('Inputs and Results'!$C$15-'Inputs and Results'!$C$13)*('Inputs and Results'!$C$15-'Inputs and Results'!$C$14))))</f>
        <v>0.27353715300445369</v>
      </c>
      <c r="C6841" s="47">
        <f ca="1">IF('Inputs and Results'!$G$15='Inputs and Results'!$G$13, 'Inputs and Results'!$G$13, IF(F6841 &lt;= ('Inputs and Results'!$G$14-'Inputs and Results'!$G$13)/('Inputs and Results'!$G$15-'Inputs and Results'!$G$13), 'Inputs and Results'!$G$13 + SQRT(F6841*('Inputs and Results'!$G$15-'Inputs and Results'!$G$13)*('Inputs and Results'!$G$14-'Inputs and Results'!$G$13)), 'Inputs and Results'!$G$15 - SQRT((1-F6841)*('Inputs and Results'!$G$15-'Inputs and Results'!$G$13)*('Inputs and Results'!$G$15-'Inputs and Results'!$G$14))))</f>
        <v>347.03281981954524</v>
      </c>
      <c r="D6841">
        <f t="shared" ca="1" si="446"/>
        <v>94.926369532545962</v>
      </c>
      <c r="E6841">
        <f t="shared" ca="1" si="448"/>
        <v>0.17404448266143779</v>
      </c>
      <c r="F6841">
        <f t="shared" ca="1" si="448"/>
        <v>0.14228030658150648</v>
      </c>
    </row>
    <row r="6842" spans="1:6" ht="15.75" customHeight="1" x14ac:dyDescent="0.2">
      <c r="A6842">
        <v>6841</v>
      </c>
      <c r="B6842" s="47">
        <f ca="1">IF('Inputs and Results'!$C$15='Inputs and Results'!$C$13, 'Inputs and Results'!$C$13, IF(E6842 &lt;= ('Inputs and Results'!$C$14-'Inputs and Results'!$C$13)/('Inputs and Results'!$C$15-'Inputs and Results'!$C$13), 'Inputs and Results'!$C$13 + SQRT(E6842*('Inputs and Results'!$C$15-'Inputs and Results'!$C$13)*('Inputs and Results'!$C$14-'Inputs and Results'!$C$13)), 'Inputs and Results'!$C$15 - SQRT((1-E6842)*('Inputs and Results'!$C$15-'Inputs and Results'!$C$13)*('Inputs and Results'!$C$15-'Inputs and Results'!$C$14))))</f>
        <v>0.98854577079460748</v>
      </c>
      <c r="C6842" s="47">
        <f ca="1">IF('Inputs and Results'!$G$15='Inputs and Results'!$G$13, 'Inputs and Results'!$G$13, IF(F6842 &lt;= ('Inputs and Results'!$G$14-'Inputs and Results'!$G$13)/('Inputs and Results'!$G$15-'Inputs and Results'!$G$13), 'Inputs and Results'!$G$13 + SQRT(F6842*('Inputs and Results'!$G$15-'Inputs and Results'!$G$13)*('Inputs and Results'!$G$14-'Inputs and Results'!$G$13)), 'Inputs and Results'!$G$15 - SQRT((1-F6842)*('Inputs and Results'!$G$15-'Inputs and Results'!$G$13)*('Inputs and Results'!$G$15-'Inputs and Results'!$G$14))))</f>
        <v>361.54406371249627</v>
      </c>
      <c r="D6842">
        <f t="shared" ca="1" si="446"/>
        <v>357.40285513888432</v>
      </c>
      <c r="E6842">
        <f t="shared" ref="E6842:F6861" ca="1" si="449">RAND()</f>
        <v>0.55045020931241551</v>
      </c>
      <c r="F6842">
        <f t="shared" ca="1" si="449"/>
        <v>0.17121624975006566</v>
      </c>
    </row>
    <row r="6843" spans="1:6" ht="15.75" customHeight="1" x14ac:dyDescent="0.2">
      <c r="A6843">
        <v>6842</v>
      </c>
      <c r="B6843" s="47">
        <f ca="1">IF('Inputs and Results'!$C$15='Inputs and Results'!$C$13, 'Inputs and Results'!$C$13, IF(E6843 &lt;= ('Inputs and Results'!$C$14-'Inputs and Results'!$C$13)/('Inputs and Results'!$C$15-'Inputs and Results'!$C$13), 'Inputs and Results'!$C$13 + SQRT(E6843*('Inputs and Results'!$C$15-'Inputs and Results'!$C$13)*('Inputs and Results'!$C$14-'Inputs and Results'!$C$13)), 'Inputs and Results'!$C$15 - SQRT((1-E6843)*('Inputs and Results'!$C$15-'Inputs and Results'!$C$13)*('Inputs and Results'!$C$15-'Inputs and Results'!$C$14))))</f>
        <v>0.91498176844880685</v>
      </c>
      <c r="C6843" s="47">
        <f ca="1">IF('Inputs and Results'!$G$15='Inputs and Results'!$G$13, 'Inputs and Results'!$G$13, IF(F6843 &lt;= ('Inputs and Results'!$G$14-'Inputs and Results'!$G$13)/('Inputs and Results'!$G$15-'Inputs and Results'!$G$13), 'Inputs and Results'!$G$13 + SQRT(F6843*('Inputs and Results'!$G$15-'Inputs and Results'!$G$13)*('Inputs and Results'!$G$14-'Inputs and Results'!$G$13)), 'Inputs and Results'!$G$15 - SQRT((1-F6843)*('Inputs and Results'!$G$15-'Inputs and Results'!$G$13)*('Inputs and Results'!$G$15-'Inputs and Results'!$G$14))))</f>
        <v>944.79103330850239</v>
      </c>
      <c r="D6843">
        <f t="shared" ca="1" si="446"/>
        <v>864.46657047118913</v>
      </c>
      <c r="E6843">
        <f t="shared" ca="1" si="449"/>
        <v>0.51696655267768155</v>
      </c>
      <c r="F6843">
        <f t="shared" ca="1" si="449"/>
        <v>0.92321567021666961</v>
      </c>
    </row>
    <row r="6844" spans="1:6" ht="15.75" customHeight="1" x14ac:dyDescent="0.2">
      <c r="A6844">
        <v>6843</v>
      </c>
      <c r="B6844" s="47">
        <f ca="1">IF('Inputs and Results'!$C$15='Inputs and Results'!$C$13, 'Inputs and Results'!$C$13, IF(E6844 &lt;= ('Inputs and Results'!$C$14-'Inputs and Results'!$C$13)/('Inputs and Results'!$C$15-'Inputs and Results'!$C$13), 'Inputs and Results'!$C$13 + SQRT(E6844*('Inputs and Results'!$C$15-'Inputs and Results'!$C$13)*('Inputs and Results'!$C$14-'Inputs and Results'!$C$13)), 'Inputs and Results'!$C$15 - SQRT((1-E6844)*('Inputs and Results'!$C$15-'Inputs and Results'!$C$13)*('Inputs and Results'!$C$15-'Inputs and Results'!$C$14))))</f>
        <v>2.585994689607634</v>
      </c>
      <c r="C6844" s="47">
        <f ca="1">IF('Inputs and Results'!$G$15='Inputs and Results'!$G$13, 'Inputs and Results'!$G$13, IF(F6844 &lt;= ('Inputs and Results'!$G$14-'Inputs and Results'!$G$13)/('Inputs and Results'!$G$15-'Inputs and Results'!$G$13), 'Inputs and Results'!$G$13 + SQRT(F6844*('Inputs and Results'!$G$15-'Inputs and Results'!$G$13)*('Inputs and Results'!$G$14-'Inputs and Results'!$G$13)), 'Inputs and Results'!$G$15 - SQRT((1-F6844)*('Inputs and Results'!$G$15-'Inputs and Results'!$G$13)*('Inputs and Results'!$G$15-'Inputs and Results'!$G$14))))</f>
        <v>558.2307411219432</v>
      </c>
      <c r="D6844">
        <f t="shared" ca="1" si="446"/>
        <v>1443.5817321170789</v>
      </c>
      <c r="E6844">
        <f t="shared" ca="1" si="449"/>
        <v>0.98095551144076898</v>
      </c>
      <c r="F6844">
        <f t="shared" ca="1" si="449"/>
        <v>0.51444485512856575</v>
      </c>
    </row>
    <row r="6845" spans="1:6" ht="15.75" customHeight="1" x14ac:dyDescent="0.2">
      <c r="A6845">
        <v>6844</v>
      </c>
      <c r="B6845" s="47">
        <f ca="1">IF('Inputs and Results'!$C$15='Inputs and Results'!$C$13, 'Inputs and Results'!$C$13, IF(E6845 &lt;= ('Inputs and Results'!$C$14-'Inputs and Results'!$C$13)/('Inputs and Results'!$C$15-'Inputs and Results'!$C$13), 'Inputs and Results'!$C$13 + SQRT(E6845*('Inputs and Results'!$C$15-'Inputs and Results'!$C$13)*('Inputs and Results'!$C$14-'Inputs and Results'!$C$13)), 'Inputs and Results'!$C$15 - SQRT((1-E6845)*('Inputs and Results'!$C$15-'Inputs and Results'!$C$13)*('Inputs and Results'!$C$15-'Inputs and Results'!$C$14))))</f>
        <v>2.2346995747976841</v>
      </c>
      <c r="C6845" s="47">
        <f ca="1">IF('Inputs and Results'!$G$15='Inputs and Results'!$G$13, 'Inputs and Results'!$G$13, IF(F6845 &lt;= ('Inputs and Results'!$G$14-'Inputs and Results'!$G$13)/('Inputs and Results'!$G$15-'Inputs and Results'!$G$13), 'Inputs and Results'!$G$13 + SQRT(F6845*('Inputs and Results'!$G$15-'Inputs and Results'!$G$13)*('Inputs and Results'!$G$14-'Inputs and Results'!$G$13)), 'Inputs and Results'!$G$15 - SQRT((1-F6845)*('Inputs and Results'!$G$15-'Inputs and Results'!$G$13)*('Inputs and Results'!$G$15-'Inputs and Results'!$G$14))))</f>
        <v>596.50296660051185</v>
      </c>
      <c r="D6845">
        <f t="shared" ca="1" si="446"/>
        <v>1333.0049258277211</v>
      </c>
      <c r="E6845">
        <f t="shared" ca="1" si="449"/>
        <v>0.93492391768723937</v>
      </c>
      <c r="F6845">
        <f t="shared" ca="1" si="449"/>
        <v>0.57063067062075168</v>
      </c>
    </row>
    <row r="6846" spans="1:6" ht="15.75" customHeight="1" x14ac:dyDescent="0.2">
      <c r="A6846">
        <v>6845</v>
      </c>
      <c r="B6846" s="47">
        <f ca="1">IF('Inputs and Results'!$C$15='Inputs and Results'!$C$13, 'Inputs and Results'!$C$13, IF(E6846 &lt;= ('Inputs and Results'!$C$14-'Inputs and Results'!$C$13)/('Inputs and Results'!$C$15-'Inputs and Results'!$C$13), 'Inputs and Results'!$C$13 + SQRT(E6846*('Inputs and Results'!$C$15-'Inputs and Results'!$C$13)*('Inputs and Results'!$C$14-'Inputs and Results'!$C$13)), 'Inputs and Results'!$C$15 - SQRT((1-E6846)*('Inputs and Results'!$C$15-'Inputs and Results'!$C$13)*('Inputs and Results'!$C$15-'Inputs and Results'!$C$14))))</f>
        <v>0.79250097128340391</v>
      </c>
      <c r="C6846" s="47">
        <f ca="1">IF('Inputs and Results'!$G$15='Inputs and Results'!$G$13, 'Inputs and Results'!$G$13, IF(F6846 &lt;= ('Inputs and Results'!$G$14-'Inputs and Results'!$G$13)/('Inputs and Results'!$G$15-'Inputs and Results'!$G$13), 'Inputs and Results'!$G$13 + SQRT(F6846*('Inputs and Results'!$G$15-'Inputs and Results'!$G$13)*('Inputs and Results'!$G$14-'Inputs and Results'!$G$13)), 'Inputs and Results'!$G$15 - SQRT((1-F6846)*('Inputs and Results'!$G$15-'Inputs and Results'!$G$13)*('Inputs and Results'!$G$15-'Inputs and Results'!$G$14))))</f>
        <v>347.86157990417485</v>
      </c>
      <c r="D6846">
        <f t="shared" ca="1" si="446"/>
        <v>275.68063994623799</v>
      </c>
      <c r="E6846">
        <f t="shared" ca="1" si="449"/>
        <v>0.45854978202392049</v>
      </c>
      <c r="F6846">
        <f t="shared" ca="1" si="449"/>
        <v>0.14394625229927693</v>
      </c>
    </row>
    <row r="6847" spans="1:6" ht="15.75" customHeight="1" x14ac:dyDescent="0.2">
      <c r="A6847">
        <v>6846</v>
      </c>
      <c r="B6847" s="47">
        <f ca="1">IF('Inputs and Results'!$C$15='Inputs and Results'!$C$13, 'Inputs and Results'!$C$13, IF(E6847 &lt;= ('Inputs and Results'!$C$14-'Inputs and Results'!$C$13)/('Inputs and Results'!$C$15-'Inputs and Results'!$C$13), 'Inputs and Results'!$C$13 + SQRT(E6847*('Inputs and Results'!$C$15-'Inputs and Results'!$C$13)*('Inputs and Results'!$C$14-'Inputs and Results'!$C$13)), 'Inputs and Results'!$C$15 - SQRT((1-E6847)*('Inputs and Results'!$C$15-'Inputs and Results'!$C$13)*('Inputs and Results'!$C$15-'Inputs and Results'!$C$14))))</f>
        <v>0.70375698952581578</v>
      </c>
      <c r="C6847" s="47">
        <f ca="1">IF('Inputs and Results'!$G$15='Inputs and Results'!$G$13, 'Inputs and Results'!$G$13, IF(F6847 &lt;= ('Inputs and Results'!$G$14-'Inputs and Results'!$G$13)/('Inputs and Results'!$G$15-'Inputs and Results'!$G$13), 'Inputs and Results'!$G$13 + SQRT(F6847*('Inputs and Results'!$G$15-'Inputs and Results'!$G$13)*('Inputs and Results'!$G$14-'Inputs and Results'!$G$13)), 'Inputs and Results'!$G$15 - SQRT((1-F6847)*('Inputs and Results'!$G$15-'Inputs and Results'!$G$13)*('Inputs and Results'!$G$15-'Inputs and Results'!$G$14))))</f>
        <v>305.77930028219191</v>
      </c>
      <c r="D6847">
        <f t="shared" ca="1" si="446"/>
        <v>215.19431982590581</v>
      </c>
      <c r="E6847">
        <f t="shared" ca="1" si="449"/>
        <v>0.41414089298316159</v>
      </c>
      <c r="F6847">
        <f t="shared" ca="1" si="449"/>
        <v>5.7307227776296821E-2</v>
      </c>
    </row>
    <row r="6848" spans="1:6" ht="15.75" customHeight="1" x14ac:dyDescent="0.2">
      <c r="A6848">
        <v>6847</v>
      </c>
      <c r="B6848" s="47">
        <f ca="1">IF('Inputs and Results'!$C$15='Inputs and Results'!$C$13, 'Inputs and Results'!$C$13, IF(E6848 &lt;= ('Inputs and Results'!$C$14-'Inputs and Results'!$C$13)/('Inputs and Results'!$C$15-'Inputs and Results'!$C$13), 'Inputs and Results'!$C$13 + SQRT(E6848*('Inputs and Results'!$C$15-'Inputs and Results'!$C$13)*('Inputs and Results'!$C$14-'Inputs and Results'!$C$13)), 'Inputs and Results'!$C$15 - SQRT((1-E6848)*('Inputs and Results'!$C$15-'Inputs and Results'!$C$13)*('Inputs and Results'!$C$15-'Inputs and Results'!$C$14))))</f>
        <v>0.22084012941176123</v>
      </c>
      <c r="C6848" s="47">
        <f ca="1">IF('Inputs and Results'!$G$15='Inputs and Results'!$G$13, 'Inputs and Results'!$G$13, IF(F6848 &lt;= ('Inputs and Results'!$G$14-'Inputs and Results'!$G$13)/('Inputs and Results'!$G$15-'Inputs and Results'!$G$13), 'Inputs and Results'!$G$13 + SQRT(F6848*('Inputs and Results'!$G$15-'Inputs and Results'!$G$13)*('Inputs and Results'!$G$14-'Inputs and Results'!$G$13)), 'Inputs and Results'!$G$15 - SQRT((1-F6848)*('Inputs and Results'!$G$15-'Inputs and Results'!$G$13)*('Inputs and Results'!$G$15-'Inputs and Results'!$G$14))))</f>
        <v>381.74660920476413</v>
      </c>
      <c r="D6848">
        <f t="shared" ca="1" si="446"/>
        <v>84.304970579281147</v>
      </c>
      <c r="E6848">
        <f t="shared" ca="1" si="449"/>
        <v>0.14180782374577383</v>
      </c>
      <c r="F6848">
        <f t="shared" ca="1" si="449"/>
        <v>0.21067407547159245</v>
      </c>
    </row>
    <row r="6849" spans="1:6" ht="15.75" customHeight="1" x14ac:dyDescent="0.2">
      <c r="A6849">
        <v>6848</v>
      </c>
      <c r="B6849" s="47">
        <f ca="1">IF('Inputs and Results'!$C$15='Inputs and Results'!$C$13, 'Inputs and Results'!$C$13, IF(E6849 &lt;= ('Inputs and Results'!$C$14-'Inputs and Results'!$C$13)/('Inputs and Results'!$C$15-'Inputs and Results'!$C$13), 'Inputs and Results'!$C$13 + SQRT(E6849*('Inputs and Results'!$C$15-'Inputs and Results'!$C$13)*('Inputs and Results'!$C$14-'Inputs and Results'!$C$13)), 'Inputs and Results'!$C$15 - SQRT((1-E6849)*('Inputs and Results'!$C$15-'Inputs and Results'!$C$13)*('Inputs and Results'!$C$15-'Inputs and Results'!$C$14))))</f>
        <v>1.3092091977476181</v>
      </c>
      <c r="C6849" s="47">
        <f ca="1">IF('Inputs and Results'!$G$15='Inputs and Results'!$G$13, 'Inputs and Results'!$G$13, IF(F6849 &lt;= ('Inputs and Results'!$G$14-'Inputs and Results'!$G$13)/('Inputs and Results'!$G$15-'Inputs and Results'!$G$13), 'Inputs and Results'!$G$13 + SQRT(F6849*('Inputs and Results'!$G$15-'Inputs and Results'!$G$13)*('Inputs and Results'!$G$14-'Inputs and Results'!$G$13)), 'Inputs and Results'!$G$15 - SQRT((1-F6849)*('Inputs and Results'!$G$15-'Inputs and Results'!$G$13)*('Inputs and Results'!$G$15-'Inputs and Results'!$G$14))))</f>
        <v>279.81841667900119</v>
      </c>
      <c r="D6849">
        <f t="shared" ca="1" si="446"/>
        <v>366.34084481532386</v>
      </c>
      <c r="E6849">
        <f t="shared" ca="1" si="449"/>
        <v>0.68235849589097186</v>
      </c>
      <c r="F6849">
        <f t="shared" ca="1" si="449"/>
        <v>1.7764452754108762E-3</v>
      </c>
    </row>
    <row r="6850" spans="1:6" ht="15.75" customHeight="1" x14ac:dyDescent="0.2">
      <c r="A6850">
        <v>6849</v>
      </c>
      <c r="B6850" s="47">
        <f ca="1">IF('Inputs and Results'!$C$15='Inputs and Results'!$C$13, 'Inputs and Results'!$C$13, IF(E6850 &lt;= ('Inputs and Results'!$C$14-'Inputs and Results'!$C$13)/('Inputs and Results'!$C$15-'Inputs and Results'!$C$13), 'Inputs and Results'!$C$13 + SQRT(E6850*('Inputs and Results'!$C$15-'Inputs and Results'!$C$13)*('Inputs and Results'!$C$14-'Inputs and Results'!$C$13)), 'Inputs and Results'!$C$15 - SQRT((1-E6850)*('Inputs and Results'!$C$15-'Inputs and Results'!$C$13)*('Inputs and Results'!$C$15-'Inputs and Results'!$C$14))))</f>
        <v>0.3468100282594988</v>
      </c>
      <c r="C6850" s="47">
        <f ca="1">IF('Inputs and Results'!$G$15='Inputs and Results'!$G$13, 'Inputs and Results'!$G$13, IF(F6850 &lt;= ('Inputs and Results'!$G$14-'Inputs and Results'!$G$13)/('Inputs and Results'!$G$15-'Inputs and Results'!$G$13), 'Inputs and Results'!$G$13 + SQRT(F6850*('Inputs and Results'!$G$15-'Inputs and Results'!$G$13)*('Inputs and Results'!$G$14-'Inputs and Results'!$G$13)), 'Inputs and Results'!$G$15 - SQRT((1-F6850)*('Inputs and Results'!$G$15-'Inputs and Results'!$G$13)*('Inputs and Results'!$G$15-'Inputs and Results'!$G$14))))</f>
        <v>526.23307756163251</v>
      </c>
      <c r="D6850">
        <f t="shared" ref="D6850:D6913" ca="1" si="450">B6850*C6850</f>
        <v>182.50290850023279</v>
      </c>
      <c r="E6850">
        <f t="shared" ca="1" si="449"/>
        <v>0.21784255265062646</v>
      </c>
      <c r="F6850">
        <f t="shared" ca="1" si="449"/>
        <v>0.46481970834695663</v>
      </c>
    </row>
    <row r="6851" spans="1:6" ht="15.75" customHeight="1" x14ac:dyDescent="0.2">
      <c r="A6851">
        <v>6850</v>
      </c>
      <c r="B6851" s="47">
        <f ca="1">IF('Inputs and Results'!$C$15='Inputs and Results'!$C$13, 'Inputs and Results'!$C$13, IF(E6851 &lt;= ('Inputs and Results'!$C$14-'Inputs and Results'!$C$13)/('Inputs and Results'!$C$15-'Inputs and Results'!$C$13), 'Inputs and Results'!$C$13 + SQRT(E6851*('Inputs and Results'!$C$15-'Inputs and Results'!$C$13)*('Inputs and Results'!$C$14-'Inputs and Results'!$C$13)), 'Inputs and Results'!$C$15 - SQRT((1-E6851)*('Inputs and Results'!$C$15-'Inputs and Results'!$C$13)*('Inputs and Results'!$C$15-'Inputs and Results'!$C$14))))</f>
        <v>1.1613376021319324</v>
      </c>
      <c r="C6851" s="47">
        <f ca="1">IF('Inputs and Results'!$G$15='Inputs and Results'!$G$13, 'Inputs and Results'!$G$13, IF(F6851 &lt;= ('Inputs and Results'!$G$14-'Inputs and Results'!$G$13)/('Inputs and Results'!$G$15-'Inputs and Results'!$G$13), 'Inputs and Results'!$G$13 + SQRT(F6851*('Inputs and Results'!$G$15-'Inputs and Results'!$G$13)*('Inputs and Results'!$G$14-'Inputs and Results'!$G$13)), 'Inputs and Results'!$G$15 - SQRT((1-F6851)*('Inputs and Results'!$G$15-'Inputs and Results'!$G$13)*('Inputs and Results'!$G$15-'Inputs and Results'!$G$14))))</f>
        <v>874.21725090836003</v>
      </c>
      <c r="D6851">
        <f t="shared" ca="1" si="450"/>
        <v>1015.2613659122848</v>
      </c>
      <c r="E6851">
        <f t="shared" ca="1" si="449"/>
        <v>0.62436895407400528</v>
      </c>
      <c r="F6851">
        <f t="shared" ca="1" si="449"/>
        <v>0.87487706959966982</v>
      </c>
    </row>
    <row r="6852" spans="1:6" ht="15.75" customHeight="1" x14ac:dyDescent="0.2">
      <c r="A6852">
        <v>6851</v>
      </c>
      <c r="B6852" s="47">
        <f ca="1">IF('Inputs and Results'!$C$15='Inputs and Results'!$C$13, 'Inputs and Results'!$C$13, IF(E6852 &lt;= ('Inputs and Results'!$C$14-'Inputs and Results'!$C$13)/('Inputs and Results'!$C$15-'Inputs and Results'!$C$13), 'Inputs and Results'!$C$13 + SQRT(E6852*('Inputs and Results'!$C$15-'Inputs and Results'!$C$13)*('Inputs and Results'!$C$14-'Inputs and Results'!$C$13)), 'Inputs and Results'!$C$15 - SQRT((1-E6852)*('Inputs and Results'!$C$15-'Inputs and Results'!$C$13)*('Inputs and Results'!$C$15-'Inputs and Results'!$C$14))))</f>
        <v>0.19791661809619132</v>
      </c>
      <c r="C6852" s="47">
        <f ca="1">IF('Inputs and Results'!$G$15='Inputs and Results'!$G$13, 'Inputs and Results'!$G$13, IF(F6852 &lt;= ('Inputs and Results'!$G$14-'Inputs and Results'!$G$13)/('Inputs and Results'!$G$15-'Inputs and Results'!$G$13), 'Inputs and Results'!$G$13 + SQRT(F6852*('Inputs and Results'!$G$15-'Inputs and Results'!$G$13)*('Inputs and Results'!$G$14-'Inputs and Results'!$G$13)), 'Inputs and Results'!$G$15 - SQRT((1-F6852)*('Inputs and Results'!$G$15-'Inputs and Results'!$G$13)*('Inputs and Results'!$G$15-'Inputs and Results'!$G$14))))</f>
        <v>1099.5907820534167</v>
      </c>
      <c r="D6852">
        <f t="shared" ca="1" si="450"/>
        <v>217.6272888737584</v>
      </c>
      <c r="E6852">
        <f t="shared" ca="1" si="449"/>
        <v>0.12759208009539036</v>
      </c>
      <c r="F6852">
        <f t="shared" ca="1" si="449"/>
        <v>0.98811421394551258</v>
      </c>
    </row>
    <row r="6853" spans="1:6" ht="15.75" customHeight="1" x14ac:dyDescent="0.2">
      <c r="A6853">
        <v>6852</v>
      </c>
      <c r="B6853" s="47">
        <f ca="1">IF('Inputs and Results'!$C$15='Inputs and Results'!$C$13, 'Inputs and Results'!$C$13, IF(E6853 &lt;= ('Inputs and Results'!$C$14-'Inputs and Results'!$C$13)/('Inputs and Results'!$C$15-'Inputs and Results'!$C$13), 'Inputs and Results'!$C$13 + SQRT(E6853*('Inputs and Results'!$C$15-'Inputs and Results'!$C$13)*('Inputs and Results'!$C$14-'Inputs and Results'!$C$13)), 'Inputs and Results'!$C$15 - SQRT((1-E6853)*('Inputs and Results'!$C$15-'Inputs and Results'!$C$13)*('Inputs and Results'!$C$15-'Inputs and Results'!$C$14))))</f>
        <v>1.5765794201646799</v>
      </c>
      <c r="C6853" s="47">
        <f ca="1">IF('Inputs and Results'!$G$15='Inputs and Results'!$G$13, 'Inputs and Results'!$G$13, IF(F6853 &lt;= ('Inputs and Results'!$G$14-'Inputs and Results'!$G$13)/('Inputs and Results'!$G$15-'Inputs and Results'!$G$13), 'Inputs and Results'!$G$13 + SQRT(F6853*('Inputs and Results'!$G$15-'Inputs and Results'!$G$13)*('Inputs and Results'!$G$14-'Inputs and Results'!$G$13)), 'Inputs and Results'!$G$15 - SQRT((1-F6853)*('Inputs and Results'!$G$15-'Inputs and Results'!$G$13)*('Inputs and Results'!$G$15-'Inputs and Results'!$G$14))))</f>
        <v>841.25222815227175</v>
      </c>
      <c r="D6853">
        <f t="shared" ca="1" si="450"/>
        <v>1326.3009500725536</v>
      </c>
      <c r="E6853">
        <f t="shared" ca="1" si="449"/>
        <v>0.77487487254458676</v>
      </c>
      <c r="F6853">
        <f t="shared" ca="1" si="449"/>
        <v>0.84827429491652762</v>
      </c>
    </row>
    <row r="6854" spans="1:6" ht="15.75" customHeight="1" x14ac:dyDescent="0.2">
      <c r="A6854">
        <v>6853</v>
      </c>
      <c r="B6854" s="47">
        <f ca="1">IF('Inputs and Results'!$C$15='Inputs and Results'!$C$13, 'Inputs and Results'!$C$13, IF(E6854 &lt;= ('Inputs and Results'!$C$14-'Inputs and Results'!$C$13)/('Inputs and Results'!$C$15-'Inputs and Results'!$C$13), 'Inputs and Results'!$C$13 + SQRT(E6854*('Inputs and Results'!$C$15-'Inputs and Results'!$C$13)*('Inputs and Results'!$C$14-'Inputs and Results'!$C$13)), 'Inputs and Results'!$C$15 - SQRT((1-E6854)*('Inputs and Results'!$C$15-'Inputs and Results'!$C$13)*('Inputs and Results'!$C$15-'Inputs and Results'!$C$14))))</f>
        <v>0.11294326972644875</v>
      </c>
      <c r="C6854" s="47">
        <f ca="1">IF('Inputs and Results'!$G$15='Inputs and Results'!$G$13, 'Inputs and Results'!$G$13, IF(F6854 &lt;= ('Inputs and Results'!$G$14-'Inputs and Results'!$G$13)/('Inputs and Results'!$G$15-'Inputs and Results'!$G$13), 'Inputs and Results'!$G$13 + SQRT(F6854*('Inputs and Results'!$G$15-'Inputs and Results'!$G$13)*('Inputs and Results'!$G$14-'Inputs and Results'!$G$13)), 'Inputs and Results'!$G$15 - SQRT((1-F6854)*('Inputs and Results'!$G$15-'Inputs and Results'!$G$13)*('Inputs and Results'!$G$15-'Inputs and Results'!$G$14))))</f>
        <v>585.89679054462761</v>
      </c>
      <c r="D6854">
        <f t="shared" ca="1" si="450"/>
        <v>66.173099246342517</v>
      </c>
      <c r="E6854">
        <f t="shared" ca="1" si="449"/>
        <v>7.3878159575799018E-2</v>
      </c>
      <c r="F6854">
        <f t="shared" ca="1" si="449"/>
        <v>0.55540612648599996</v>
      </c>
    </row>
    <row r="6855" spans="1:6" ht="15.75" customHeight="1" x14ac:dyDescent="0.2">
      <c r="A6855">
        <v>6854</v>
      </c>
      <c r="B6855" s="47">
        <f ca="1">IF('Inputs and Results'!$C$15='Inputs and Results'!$C$13, 'Inputs and Results'!$C$13, IF(E6855 &lt;= ('Inputs and Results'!$C$14-'Inputs and Results'!$C$13)/('Inputs and Results'!$C$15-'Inputs and Results'!$C$13), 'Inputs and Results'!$C$13 + SQRT(E6855*('Inputs and Results'!$C$15-'Inputs and Results'!$C$13)*('Inputs and Results'!$C$14-'Inputs and Results'!$C$13)), 'Inputs and Results'!$C$15 - SQRT((1-E6855)*('Inputs and Results'!$C$15-'Inputs and Results'!$C$13)*('Inputs and Results'!$C$15-'Inputs and Results'!$C$14))))</f>
        <v>0.74067696135646299</v>
      </c>
      <c r="C6855" s="47">
        <f ca="1">IF('Inputs and Results'!$G$15='Inputs and Results'!$G$13, 'Inputs and Results'!$G$13, IF(F6855 &lt;= ('Inputs and Results'!$G$14-'Inputs and Results'!$G$13)/('Inputs and Results'!$G$15-'Inputs and Results'!$G$13), 'Inputs and Results'!$G$13 + SQRT(F6855*('Inputs and Results'!$G$15-'Inputs and Results'!$G$13)*('Inputs and Results'!$G$14-'Inputs and Results'!$G$13)), 'Inputs and Results'!$G$15 - SQRT((1-F6855)*('Inputs and Results'!$G$15-'Inputs and Results'!$G$13)*('Inputs and Results'!$G$15-'Inputs and Results'!$G$14))))</f>
        <v>725.605738492608</v>
      </c>
      <c r="D6855">
        <f t="shared" ca="1" si="450"/>
        <v>537.43945352951721</v>
      </c>
      <c r="E6855">
        <f t="shared" ca="1" si="449"/>
        <v>0.4328288230060594</v>
      </c>
      <c r="F6855">
        <f t="shared" ca="1" si="449"/>
        <v>0.73468635051695941</v>
      </c>
    </row>
    <row r="6856" spans="1:6" ht="15.75" customHeight="1" x14ac:dyDescent="0.2">
      <c r="A6856">
        <v>6855</v>
      </c>
      <c r="B6856" s="47">
        <f ca="1">IF('Inputs and Results'!$C$15='Inputs and Results'!$C$13, 'Inputs and Results'!$C$13, IF(E6856 &lt;= ('Inputs and Results'!$C$14-'Inputs and Results'!$C$13)/('Inputs and Results'!$C$15-'Inputs and Results'!$C$13), 'Inputs and Results'!$C$13 + SQRT(E6856*('Inputs and Results'!$C$15-'Inputs and Results'!$C$13)*('Inputs and Results'!$C$14-'Inputs and Results'!$C$13)), 'Inputs and Results'!$C$15 - SQRT((1-E6856)*('Inputs and Results'!$C$15-'Inputs and Results'!$C$13)*('Inputs and Results'!$C$15-'Inputs and Results'!$C$14))))</f>
        <v>1.501555661372701</v>
      </c>
      <c r="C6856" s="47">
        <f ca="1">IF('Inputs and Results'!$G$15='Inputs and Results'!$G$13, 'Inputs and Results'!$G$13, IF(F6856 &lt;= ('Inputs and Results'!$G$14-'Inputs and Results'!$G$13)/('Inputs and Results'!$G$15-'Inputs and Results'!$G$13), 'Inputs and Results'!$G$13 + SQRT(F6856*('Inputs and Results'!$G$15-'Inputs and Results'!$G$13)*('Inputs and Results'!$G$14-'Inputs and Results'!$G$13)), 'Inputs and Results'!$G$15 - SQRT((1-F6856)*('Inputs and Results'!$G$15-'Inputs and Results'!$G$13)*('Inputs and Results'!$G$15-'Inputs and Results'!$G$14))))</f>
        <v>806.72479374527927</v>
      </c>
      <c r="D6856">
        <f t="shared" ca="1" si="450"/>
        <v>1211.3421812179486</v>
      </c>
      <c r="E6856">
        <f t="shared" ca="1" si="449"/>
        <v>0.75051828489286632</v>
      </c>
      <c r="F6856">
        <f t="shared" ca="1" si="449"/>
        <v>0.81766339064641635</v>
      </c>
    </row>
    <row r="6857" spans="1:6" ht="15.75" customHeight="1" x14ac:dyDescent="0.2">
      <c r="A6857">
        <v>6856</v>
      </c>
      <c r="B6857" s="47">
        <f ca="1">IF('Inputs and Results'!$C$15='Inputs and Results'!$C$13, 'Inputs and Results'!$C$13, IF(E6857 &lt;= ('Inputs and Results'!$C$14-'Inputs and Results'!$C$13)/('Inputs and Results'!$C$15-'Inputs and Results'!$C$13), 'Inputs and Results'!$C$13 + SQRT(E6857*('Inputs and Results'!$C$15-'Inputs and Results'!$C$13)*('Inputs and Results'!$C$14-'Inputs and Results'!$C$13)), 'Inputs and Results'!$C$15 - SQRT((1-E6857)*('Inputs and Results'!$C$15-'Inputs and Results'!$C$13)*('Inputs and Results'!$C$15-'Inputs and Results'!$C$14))))</f>
        <v>0.2075818418734956</v>
      </c>
      <c r="C6857" s="47">
        <f ca="1">IF('Inputs and Results'!$G$15='Inputs and Results'!$G$13, 'Inputs and Results'!$G$13, IF(F6857 &lt;= ('Inputs and Results'!$G$14-'Inputs and Results'!$G$13)/('Inputs and Results'!$G$15-'Inputs and Results'!$G$13), 'Inputs and Results'!$G$13 + SQRT(F6857*('Inputs and Results'!$G$15-'Inputs and Results'!$G$13)*('Inputs and Results'!$G$14-'Inputs and Results'!$G$13)), 'Inputs and Results'!$G$15 - SQRT((1-F6857)*('Inputs and Results'!$G$15-'Inputs and Results'!$G$13)*('Inputs and Results'!$G$15-'Inputs and Results'!$G$14))))</f>
        <v>675.21522644212052</v>
      </c>
      <c r="D6857">
        <f t="shared" ca="1" si="450"/>
        <v>140.1624203658848</v>
      </c>
      <c r="E6857">
        <f t="shared" ca="1" si="449"/>
        <v>0.13360009224059777</v>
      </c>
      <c r="F6857">
        <f t="shared" ca="1" si="449"/>
        <v>0.67532923006764012</v>
      </c>
    </row>
    <row r="6858" spans="1:6" ht="15.75" customHeight="1" x14ac:dyDescent="0.2">
      <c r="A6858">
        <v>6857</v>
      </c>
      <c r="B6858" s="47">
        <f ca="1">IF('Inputs and Results'!$C$15='Inputs and Results'!$C$13, 'Inputs and Results'!$C$13, IF(E6858 &lt;= ('Inputs and Results'!$C$14-'Inputs and Results'!$C$13)/('Inputs and Results'!$C$15-'Inputs and Results'!$C$13), 'Inputs and Results'!$C$13 + SQRT(E6858*('Inputs and Results'!$C$15-'Inputs and Results'!$C$13)*('Inputs and Results'!$C$14-'Inputs and Results'!$C$13)), 'Inputs and Results'!$C$15 - SQRT((1-E6858)*('Inputs and Results'!$C$15-'Inputs and Results'!$C$13)*('Inputs and Results'!$C$15-'Inputs and Results'!$C$14))))</f>
        <v>0.85647679198795812</v>
      </c>
      <c r="C6858" s="47">
        <f ca="1">IF('Inputs and Results'!$G$15='Inputs and Results'!$G$13, 'Inputs and Results'!$G$13, IF(F6858 &lt;= ('Inputs and Results'!$G$14-'Inputs and Results'!$G$13)/('Inputs and Results'!$G$15-'Inputs and Results'!$G$13), 'Inputs and Results'!$G$13 + SQRT(F6858*('Inputs and Results'!$G$15-'Inputs and Results'!$G$13)*('Inputs and Results'!$G$14-'Inputs and Results'!$G$13)), 'Inputs and Results'!$G$15 - SQRT((1-F6858)*('Inputs and Results'!$G$15-'Inputs and Results'!$G$13)*('Inputs and Results'!$G$15-'Inputs and Results'!$G$14))))</f>
        <v>469.10824054250543</v>
      </c>
      <c r="D6858">
        <f t="shared" ca="1" si="450"/>
        <v>401.78032095496042</v>
      </c>
      <c r="E6858">
        <f t="shared" ca="1" si="449"/>
        <v>0.48947869519041831</v>
      </c>
      <c r="F6858">
        <f t="shared" ca="1" si="449"/>
        <v>0.37022289179269563</v>
      </c>
    </row>
    <row r="6859" spans="1:6" ht="15.75" customHeight="1" x14ac:dyDescent="0.2">
      <c r="A6859">
        <v>6858</v>
      </c>
      <c r="B6859" s="47">
        <f ca="1">IF('Inputs and Results'!$C$15='Inputs and Results'!$C$13, 'Inputs and Results'!$C$13, IF(E6859 &lt;= ('Inputs and Results'!$C$14-'Inputs and Results'!$C$13)/('Inputs and Results'!$C$15-'Inputs and Results'!$C$13), 'Inputs and Results'!$C$13 + SQRT(E6859*('Inputs and Results'!$C$15-'Inputs and Results'!$C$13)*('Inputs and Results'!$C$14-'Inputs and Results'!$C$13)), 'Inputs and Results'!$C$15 - SQRT((1-E6859)*('Inputs and Results'!$C$15-'Inputs and Results'!$C$13)*('Inputs and Results'!$C$15-'Inputs and Results'!$C$14))))</f>
        <v>0.36191735051045182</v>
      </c>
      <c r="C6859" s="47">
        <f ca="1">IF('Inputs and Results'!$G$15='Inputs and Results'!$G$13, 'Inputs and Results'!$G$13, IF(F6859 &lt;= ('Inputs and Results'!$G$14-'Inputs and Results'!$G$13)/('Inputs and Results'!$G$15-'Inputs and Results'!$G$13), 'Inputs and Results'!$G$13 + SQRT(F6859*('Inputs and Results'!$G$15-'Inputs and Results'!$G$13)*('Inputs and Results'!$G$14-'Inputs and Results'!$G$13)), 'Inputs and Results'!$G$15 - SQRT((1-F6859)*('Inputs and Results'!$G$15-'Inputs and Results'!$G$13)*('Inputs and Results'!$G$15-'Inputs and Results'!$G$14))))</f>
        <v>484.0988787270137</v>
      </c>
      <c r="D6859">
        <f t="shared" ca="1" si="450"/>
        <v>175.20378357396132</v>
      </c>
      <c r="E6859">
        <f t="shared" ca="1" si="449"/>
        <v>0.22672443716246737</v>
      </c>
      <c r="F6859">
        <f t="shared" ca="1" si="449"/>
        <v>0.39579150802670582</v>
      </c>
    </row>
    <row r="6860" spans="1:6" ht="15.75" customHeight="1" x14ac:dyDescent="0.2">
      <c r="A6860">
        <v>6859</v>
      </c>
      <c r="B6860" s="47">
        <f ca="1">IF('Inputs and Results'!$C$15='Inputs and Results'!$C$13, 'Inputs and Results'!$C$13, IF(E6860 &lt;= ('Inputs and Results'!$C$14-'Inputs and Results'!$C$13)/('Inputs and Results'!$C$15-'Inputs and Results'!$C$13), 'Inputs and Results'!$C$13 + SQRT(E6860*('Inputs and Results'!$C$15-'Inputs and Results'!$C$13)*('Inputs and Results'!$C$14-'Inputs and Results'!$C$13)), 'Inputs and Results'!$C$15 - SQRT((1-E6860)*('Inputs and Results'!$C$15-'Inputs and Results'!$C$13)*('Inputs and Results'!$C$15-'Inputs and Results'!$C$14))))</f>
        <v>1.3330035153729516</v>
      </c>
      <c r="C6860" s="47">
        <f ca="1">IF('Inputs and Results'!$G$15='Inputs and Results'!$G$13, 'Inputs and Results'!$G$13, IF(F6860 &lt;= ('Inputs and Results'!$G$14-'Inputs and Results'!$G$13)/('Inputs and Results'!$G$15-'Inputs and Results'!$G$13), 'Inputs and Results'!$G$13 + SQRT(F6860*('Inputs and Results'!$G$15-'Inputs and Results'!$G$13)*('Inputs and Results'!$G$14-'Inputs and Results'!$G$13)), 'Inputs and Results'!$G$15 - SQRT((1-F6860)*('Inputs and Results'!$G$15-'Inputs and Results'!$G$13)*('Inputs and Results'!$G$15-'Inputs and Results'!$G$14))))</f>
        <v>447.19047084185695</v>
      </c>
      <c r="D6860">
        <f t="shared" ca="1" si="450"/>
        <v>596.10646967348077</v>
      </c>
      <c r="E6860">
        <f t="shared" ca="1" si="449"/>
        <v>0.69123585780456254</v>
      </c>
      <c r="F6860">
        <f t="shared" ca="1" si="449"/>
        <v>0.3318854108781526</v>
      </c>
    </row>
    <row r="6861" spans="1:6" ht="15.75" customHeight="1" x14ac:dyDescent="0.2">
      <c r="A6861">
        <v>6860</v>
      </c>
      <c r="B6861" s="47">
        <f ca="1">IF('Inputs and Results'!$C$15='Inputs and Results'!$C$13, 'Inputs and Results'!$C$13, IF(E6861 &lt;= ('Inputs and Results'!$C$14-'Inputs and Results'!$C$13)/('Inputs and Results'!$C$15-'Inputs and Results'!$C$13), 'Inputs and Results'!$C$13 + SQRT(E6861*('Inputs and Results'!$C$15-'Inputs and Results'!$C$13)*('Inputs and Results'!$C$14-'Inputs and Results'!$C$13)), 'Inputs and Results'!$C$15 - SQRT((1-E6861)*('Inputs and Results'!$C$15-'Inputs and Results'!$C$13)*('Inputs and Results'!$C$15-'Inputs and Results'!$C$14))))</f>
        <v>1.4941698277396105</v>
      </c>
      <c r="C6861" s="47">
        <f ca="1">IF('Inputs and Results'!$G$15='Inputs and Results'!$G$13, 'Inputs and Results'!$G$13, IF(F6861 &lt;= ('Inputs and Results'!$G$14-'Inputs and Results'!$G$13)/('Inputs and Results'!$G$15-'Inputs and Results'!$G$13), 'Inputs and Results'!$G$13 + SQRT(F6861*('Inputs and Results'!$G$15-'Inputs and Results'!$G$13)*('Inputs and Results'!$G$14-'Inputs and Results'!$G$13)), 'Inputs and Results'!$G$15 - SQRT((1-F6861)*('Inputs and Results'!$G$15-'Inputs and Results'!$G$13)*('Inputs and Results'!$G$15-'Inputs and Results'!$G$14))))</f>
        <v>393.92810814213283</v>
      </c>
      <c r="D6861">
        <f t="shared" ca="1" si="450"/>
        <v>588.59549348452128</v>
      </c>
      <c r="E6861">
        <f t="shared" ca="1" si="449"/>
        <v>0.74805283247891619</v>
      </c>
      <c r="F6861">
        <f t="shared" ca="1" si="449"/>
        <v>0.23400083838989028</v>
      </c>
    </row>
    <row r="6862" spans="1:6" ht="15.75" customHeight="1" x14ac:dyDescent="0.2">
      <c r="A6862">
        <v>6861</v>
      </c>
      <c r="B6862" s="47">
        <f ca="1">IF('Inputs and Results'!$C$15='Inputs and Results'!$C$13, 'Inputs and Results'!$C$13, IF(E6862 &lt;= ('Inputs and Results'!$C$14-'Inputs and Results'!$C$13)/('Inputs and Results'!$C$15-'Inputs and Results'!$C$13), 'Inputs and Results'!$C$13 + SQRT(E6862*('Inputs and Results'!$C$15-'Inputs and Results'!$C$13)*('Inputs and Results'!$C$14-'Inputs and Results'!$C$13)), 'Inputs and Results'!$C$15 - SQRT((1-E6862)*('Inputs and Results'!$C$15-'Inputs and Results'!$C$13)*('Inputs and Results'!$C$15-'Inputs and Results'!$C$14))))</f>
        <v>0.6824310388813668</v>
      </c>
      <c r="C6862" s="47">
        <f ca="1">IF('Inputs and Results'!$G$15='Inputs and Results'!$G$13, 'Inputs and Results'!$G$13, IF(F6862 &lt;= ('Inputs and Results'!$G$14-'Inputs and Results'!$G$13)/('Inputs and Results'!$G$15-'Inputs and Results'!$G$13), 'Inputs and Results'!$G$13 + SQRT(F6862*('Inputs and Results'!$G$15-'Inputs and Results'!$G$13)*('Inputs and Results'!$G$14-'Inputs and Results'!$G$13)), 'Inputs and Results'!$G$15 - SQRT((1-F6862)*('Inputs and Results'!$G$15-'Inputs and Results'!$G$13)*('Inputs and Results'!$G$15-'Inputs and Results'!$G$14))))</f>
        <v>1050.5434965078643</v>
      </c>
      <c r="D6862">
        <f t="shared" ca="1" si="450"/>
        <v>716.92348971192541</v>
      </c>
      <c r="E6862">
        <f t="shared" ref="E6862:F6881" ca="1" si="451">RAND()</f>
        <v>0.40320823449549981</v>
      </c>
      <c r="F6862">
        <f t="shared" ca="1" si="451"/>
        <v>0.97366639146646439</v>
      </c>
    </row>
    <row r="6863" spans="1:6" ht="15.75" customHeight="1" x14ac:dyDescent="0.2">
      <c r="A6863">
        <v>6862</v>
      </c>
      <c r="B6863" s="47">
        <f ca="1">IF('Inputs and Results'!$C$15='Inputs and Results'!$C$13, 'Inputs and Results'!$C$13, IF(E6863 &lt;= ('Inputs and Results'!$C$14-'Inputs and Results'!$C$13)/('Inputs and Results'!$C$15-'Inputs and Results'!$C$13), 'Inputs and Results'!$C$13 + SQRT(E6863*('Inputs and Results'!$C$15-'Inputs and Results'!$C$13)*('Inputs and Results'!$C$14-'Inputs and Results'!$C$13)), 'Inputs and Results'!$C$15 - SQRT((1-E6863)*('Inputs and Results'!$C$15-'Inputs and Results'!$C$13)*('Inputs and Results'!$C$15-'Inputs and Results'!$C$14))))</f>
        <v>1.1607977260699656</v>
      </c>
      <c r="C6863" s="47">
        <f ca="1">IF('Inputs and Results'!$G$15='Inputs and Results'!$G$13, 'Inputs and Results'!$G$13, IF(F6863 &lt;= ('Inputs and Results'!$G$14-'Inputs and Results'!$G$13)/('Inputs and Results'!$G$15-'Inputs and Results'!$G$13), 'Inputs and Results'!$G$13 + SQRT(F6863*('Inputs and Results'!$G$15-'Inputs and Results'!$G$13)*('Inputs and Results'!$G$14-'Inputs and Results'!$G$13)), 'Inputs and Results'!$G$15 - SQRT((1-F6863)*('Inputs and Results'!$G$15-'Inputs and Results'!$G$13)*('Inputs and Results'!$G$15-'Inputs and Results'!$G$14))))</f>
        <v>471.62085920759921</v>
      </c>
      <c r="D6863">
        <f t="shared" ca="1" si="450"/>
        <v>547.45642093534457</v>
      </c>
      <c r="E6863">
        <f t="shared" ca="1" si="451"/>
        <v>0.62414833284117677</v>
      </c>
      <c r="F6863">
        <f t="shared" ca="1" si="451"/>
        <v>0.37454547381996872</v>
      </c>
    </row>
    <row r="6864" spans="1:6" ht="15.75" customHeight="1" x14ac:dyDescent="0.2">
      <c r="A6864">
        <v>6863</v>
      </c>
      <c r="B6864" s="47">
        <f ca="1">IF('Inputs and Results'!$C$15='Inputs and Results'!$C$13, 'Inputs and Results'!$C$13, IF(E6864 &lt;= ('Inputs and Results'!$C$14-'Inputs and Results'!$C$13)/('Inputs and Results'!$C$15-'Inputs and Results'!$C$13), 'Inputs and Results'!$C$13 + SQRT(E6864*('Inputs and Results'!$C$15-'Inputs and Results'!$C$13)*('Inputs and Results'!$C$14-'Inputs and Results'!$C$13)), 'Inputs and Results'!$C$15 - SQRT((1-E6864)*('Inputs and Results'!$C$15-'Inputs and Results'!$C$13)*('Inputs and Results'!$C$15-'Inputs and Results'!$C$14))))</f>
        <v>1.3850231677742961</v>
      </c>
      <c r="C6864" s="47">
        <f ca="1">IF('Inputs and Results'!$G$15='Inputs and Results'!$G$13, 'Inputs and Results'!$G$13, IF(F6864 &lt;= ('Inputs and Results'!$G$14-'Inputs and Results'!$G$13)/('Inputs and Results'!$G$15-'Inputs and Results'!$G$13), 'Inputs and Results'!$G$13 + SQRT(F6864*('Inputs and Results'!$G$15-'Inputs and Results'!$G$13)*('Inputs and Results'!$G$14-'Inputs and Results'!$G$13)), 'Inputs and Results'!$G$15 - SQRT((1-F6864)*('Inputs and Results'!$G$15-'Inputs and Results'!$G$13)*('Inputs and Results'!$G$15-'Inputs and Results'!$G$14))))</f>
        <v>467.14279001053387</v>
      </c>
      <c r="D6864">
        <f t="shared" ca="1" si="450"/>
        <v>647.00358682331239</v>
      </c>
      <c r="E6864">
        <f t="shared" ca="1" si="451"/>
        <v>0.71020553681935894</v>
      </c>
      <c r="F6864">
        <f t="shared" ca="1" si="451"/>
        <v>0.36683125404979899</v>
      </c>
    </row>
    <row r="6865" spans="1:6" ht="15.75" customHeight="1" x14ac:dyDescent="0.2">
      <c r="A6865">
        <v>6864</v>
      </c>
      <c r="B6865" s="47">
        <f ca="1">IF('Inputs and Results'!$C$15='Inputs and Results'!$C$13, 'Inputs and Results'!$C$13, IF(E6865 &lt;= ('Inputs and Results'!$C$14-'Inputs and Results'!$C$13)/('Inputs and Results'!$C$15-'Inputs and Results'!$C$13), 'Inputs and Results'!$C$13 + SQRT(E6865*('Inputs and Results'!$C$15-'Inputs and Results'!$C$13)*('Inputs and Results'!$C$14-'Inputs and Results'!$C$13)), 'Inputs and Results'!$C$15 - SQRT((1-E6865)*('Inputs and Results'!$C$15-'Inputs and Results'!$C$13)*('Inputs and Results'!$C$15-'Inputs and Results'!$C$14))))</f>
        <v>7.3469930910030623E-2</v>
      </c>
      <c r="C6865" s="47">
        <f ca="1">IF('Inputs and Results'!$G$15='Inputs and Results'!$G$13, 'Inputs and Results'!$G$13, IF(F6865 &lt;= ('Inputs and Results'!$G$14-'Inputs and Results'!$G$13)/('Inputs and Results'!$G$15-'Inputs and Results'!$G$13), 'Inputs and Results'!$G$13 + SQRT(F6865*('Inputs and Results'!$G$15-'Inputs and Results'!$G$13)*('Inputs and Results'!$G$14-'Inputs and Results'!$G$13)), 'Inputs and Results'!$G$15 - SQRT((1-F6865)*('Inputs and Results'!$G$15-'Inputs and Results'!$G$13)*('Inputs and Results'!$G$15-'Inputs and Results'!$G$14))))</f>
        <v>281.25222248275702</v>
      </c>
      <c r="D6865">
        <f t="shared" ca="1" si="450"/>
        <v>20.663581354100721</v>
      </c>
      <c r="E6865">
        <f t="shared" ca="1" si="451"/>
        <v>4.8380194968028922E-2</v>
      </c>
      <c r="F6865">
        <f t="shared" ca="1" si="451"/>
        <v>4.8848396942927641E-3</v>
      </c>
    </row>
    <row r="6866" spans="1:6" ht="15.75" customHeight="1" x14ac:dyDescent="0.2">
      <c r="A6866">
        <v>6865</v>
      </c>
      <c r="B6866" s="47">
        <f ca="1">IF('Inputs and Results'!$C$15='Inputs and Results'!$C$13, 'Inputs and Results'!$C$13, IF(E6866 &lt;= ('Inputs and Results'!$C$14-'Inputs and Results'!$C$13)/('Inputs and Results'!$C$15-'Inputs and Results'!$C$13), 'Inputs and Results'!$C$13 + SQRT(E6866*('Inputs and Results'!$C$15-'Inputs and Results'!$C$13)*('Inputs and Results'!$C$14-'Inputs and Results'!$C$13)), 'Inputs and Results'!$C$15 - SQRT((1-E6866)*('Inputs and Results'!$C$15-'Inputs and Results'!$C$13)*('Inputs and Results'!$C$15-'Inputs and Results'!$C$14))))</f>
        <v>0.32354761228881168</v>
      </c>
      <c r="C6866" s="47">
        <f ca="1">IF('Inputs and Results'!$G$15='Inputs and Results'!$G$13, 'Inputs and Results'!$G$13, IF(F6866 &lt;= ('Inputs and Results'!$G$14-'Inputs and Results'!$G$13)/('Inputs and Results'!$G$15-'Inputs and Results'!$G$13), 'Inputs and Results'!$G$13 + SQRT(F6866*('Inputs and Results'!$G$15-'Inputs and Results'!$G$13)*('Inputs and Results'!$G$14-'Inputs and Results'!$G$13)), 'Inputs and Results'!$G$15 - SQRT((1-F6866)*('Inputs and Results'!$G$15-'Inputs and Results'!$G$13)*('Inputs and Results'!$G$15-'Inputs and Results'!$G$14))))</f>
        <v>908.90191881987289</v>
      </c>
      <c r="D6866">
        <f t="shared" ca="1" si="450"/>
        <v>294.0730456388892</v>
      </c>
      <c r="E6866">
        <f t="shared" ca="1" si="451"/>
        <v>0.20406695736834213</v>
      </c>
      <c r="F6866">
        <f t="shared" ca="1" si="451"/>
        <v>0.90010139469000927</v>
      </c>
    </row>
    <row r="6867" spans="1:6" ht="15.75" customHeight="1" x14ac:dyDescent="0.2">
      <c r="A6867">
        <v>6866</v>
      </c>
      <c r="B6867" s="47">
        <f ca="1">IF('Inputs and Results'!$C$15='Inputs and Results'!$C$13, 'Inputs and Results'!$C$13, IF(E6867 &lt;= ('Inputs and Results'!$C$14-'Inputs and Results'!$C$13)/('Inputs and Results'!$C$15-'Inputs and Results'!$C$13), 'Inputs and Results'!$C$13 + SQRT(E6867*('Inputs and Results'!$C$15-'Inputs and Results'!$C$13)*('Inputs and Results'!$C$14-'Inputs and Results'!$C$13)), 'Inputs and Results'!$C$15 - SQRT((1-E6867)*('Inputs and Results'!$C$15-'Inputs and Results'!$C$13)*('Inputs and Results'!$C$15-'Inputs and Results'!$C$14))))</f>
        <v>0.13902096198689584</v>
      </c>
      <c r="C6867" s="47">
        <f ca="1">IF('Inputs and Results'!$G$15='Inputs and Results'!$G$13, 'Inputs and Results'!$G$13, IF(F6867 &lt;= ('Inputs and Results'!$G$14-'Inputs and Results'!$G$13)/('Inputs and Results'!$G$15-'Inputs and Results'!$G$13), 'Inputs and Results'!$G$13 + SQRT(F6867*('Inputs and Results'!$G$15-'Inputs and Results'!$G$13)*('Inputs and Results'!$G$14-'Inputs and Results'!$G$13)), 'Inputs and Results'!$G$15 - SQRT((1-F6867)*('Inputs and Results'!$G$15-'Inputs and Results'!$G$13)*('Inputs and Results'!$G$15-'Inputs and Results'!$G$14))))</f>
        <v>333.34399932220299</v>
      </c>
      <c r="D6867">
        <f t="shared" ca="1" si="450"/>
        <v>46.341803458331817</v>
      </c>
      <c r="E6867">
        <f t="shared" ca="1" si="451"/>
        <v>9.0533216005512451E-2</v>
      </c>
      <c r="F6867">
        <f t="shared" ca="1" si="451"/>
        <v>0.1145292157407698</v>
      </c>
    </row>
    <row r="6868" spans="1:6" ht="15.75" customHeight="1" x14ac:dyDescent="0.2">
      <c r="A6868">
        <v>6867</v>
      </c>
      <c r="B6868" s="47">
        <f ca="1">IF('Inputs and Results'!$C$15='Inputs and Results'!$C$13, 'Inputs and Results'!$C$13, IF(E6868 &lt;= ('Inputs and Results'!$C$14-'Inputs and Results'!$C$13)/('Inputs and Results'!$C$15-'Inputs and Results'!$C$13), 'Inputs and Results'!$C$13 + SQRT(E6868*('Inputs and Results'!$C$15-'Inputs and Results'!$C$13)*('Inputs and Results'!$C$14-'Inputs and Results'!$C$13)), 'Inputs and Results'!$C$15 - SQRT((1-E6868)*('Inputs and Results'!$C$15-'Inputs and Results'!$C$13)*('Inputs and Results'!$C$15-'Inputs and Results'!$C$14))))</f>
        <v>0.47453716239873422</v>
      </c>
      <c r="C6868" s="47">
        <f ca="1">IF('Inputs and Results'!$G$15='Inputs and Results'!$G$13, 'Inputs and Results'!$G$13, IF(F6868 &lt;= ('Inputs and Results'!$G$14-'Inputs and Results'!$G$13)/('Inputs and Results'!$G$15-'Inputs and Results'!$G$13), 'Inputs and Results'!$G$13 + SQRT(F6868*('Inputs and Results'!$G$15-'Inputs and Results'!$G$13)*('Inputs and Results'!$G$14-'Inputs and Results'!$G$13)), 'Inputs and Results'!$G$15 - SQRT((1-F6868)*('Inputs and Results'!$G$15-'Inputs and Results'!$G$13)*('Inputs and Results'!$G$15-'Inputs and Results'!$G$14))))</f>
        <v>534.21379307550637</v>
      </c>
      <c r="D6868">
        <f t="shared" ca="1" si="450"/>
        <v>253.50429748031536</v>
      </c>
      <c r="E6868">
        <f t="shared" ca="1" si="451"/>
        <v>0.29133749509944029</v>
      </c>
      <c r="F6868">
        <f t="shared" ca="1" si="451"/>
        <v>0.47742295723632233</v>
      </c>
    </row>
    <row r="6869" spans="1:6" ht="15.75" customHeight="1" x14ac:dyDescent="0.2">
      <c r="A6869">
        <v>6868</v>
      </c>
      <c r="B6869" s="47">
        <f ca="1">IF('Inputs and Results'!$C$15='Inputs and Results'!$C$13, 'Inputs and Results'!$C$13, IF(E6869 &lt;= ('Inputs and Results'!$C$14-'Inputs and Results'!$C$13)/('Inputs and Results'!$C$15-'Inputs and Results'!$C$13), 'Inputs and Results'!$C$13 + SQRT(E6869*('Inputs and Results'!$C$15-'Inputs and Results'!$C$13)*('Inputs and Results'!$C$14-'Inputs and Results'!$C$13)), 'Inputs and Results'!$C$15 - SQRT((1-E6869)*('Inputs and Results'!$C$15-'Inputs and Results'!$C$13)*('Inputs and Results'!$C$15-'Inputs and Results'!$C$14))))</f>
        <v>0.80219802405925389</v>
      </c>
      <c r="C6869" s="47">
        <f ca="1">IF('Inputs and Results'!$G$15='Inputs and Results'!$G$13, 'Inputs and Results'!$G$13, IF(F6869 &lt;= ('Inputs and Results'!$G$14-'Inputs and Results'!$G$13)/('Inputs and Results'!$G$15-'Inputs and Results'!$G$13), 'Inputs and Results'!$G$13 + SQRT(F6869*('Inputs and Results'!$G$15-'Inputs and Results'!$G$13)*('Inputs and Results'!$G$14-'Inputs and Results'!$G$13)), 'Inputs and Results'!$G$15 - SQRT((1-F6869)*('Inputs and Results'!$G$15-'Inputs and Results'!$G$13)*('Inputs and Results'!$G$15-'Inputs and Results'!$G$14))))</f>
        <v>471.5564235412337</v>
      </c>
      <c r="D6869">
        <f t="shared" ca="1" si="450"/>
        <v>378.28163119722632</v>
      </c>
      <c r="E6869">
        <f t="shared" ca="1" si="451"/>
        <v>0.46329627495010572</v>
      </c>
      <c r="F6869">
        <f t="shared" ca="1" si="451"/>
        <v>0.37443480793307737</v>
      </c>
    </row>
    <row r="6870" spans="1:6" ht="15.75" customHeight="1" x14ac:dyDescent="0.2">
      <c r="A6870">
        <v>6869</v>
      </c>
      <c r="B6870" s="47">
        <f ca="1">IF('Inputs and Results'!$C$15='Inputs and Results'!$C$13, 'Inputs and Results'!$C$13, IF(E6870 &lt;= ('Inputs and Results'!$C$14-'Inputs and Results'!$C$13)/('Inputs and Results'!$C$15-'Inputs and Results'!$C$13), 'Inputs and Results'!$C$13 + SQRT(E6870*('Inputs and Results'!$C$15-'Inputs and Results'!$C$13)*('Inputs and Results'!$C$14-'Inputs and Results'!$C$13)), 'Inputs and Results'!$C$15 - SQRT((1-E6870)*('Inputs and Results'!$C$15-'Inputs and Results'!$C$13)*('Inputs and Results'!$C$15-'Inputs and Results'!$C$14))))</f>
        <v>1.5679507058704376</v>
      </c>
      <c r="C6870" s="47">
        <f ca="1">IF('Inputs and Results'!$G$15='Inputs and Results'!$G$13, 'Inputs and Results'!$G$13, IF(F6870 &lt;= ('Inputs and Results'!$G$14-'Inputs and Results'!$G$13)/('Inputs and Results'!$G$15-'Inputs and Results'!$G$13), 'Inputs and Results'!$G$13 + SQRT(F6870*('Inputs and Results'!$G$15-'Inputs and Results'!$G$13)*('Inputs and Results'!$G$14-'Inputs and Results'!$G$13)), 'Inputs and Results'!$G$15 - SQRT((1-F6870)*('Inputs and Results'!$G$15-'Inputs and Results'!$G$13)*('Inputs and Results'!$G$15-'Inputs and Results'!$G$14))))</f>
        <v>1074.9742011726491</v>
      </c>
      <c r="D6870">
        <f t="shared" ca="1" si="450"/>
        <v>1685.506557521165</v>
      </c>
      <c r="E6870">
        <f t="shared" ca="1" si="451"/>
        <v>0.77213720213144688</v>
      </c>
      <c r="F6870">
        <f t="shared" ca="1" si="451"/>
        <v>0.98157192310626673</v>
      </c>
    </row>
    <row r="6871" spans="1:6" ht="15.75" customHeight="1" x14ac:dyDescent="0.2">
      <c r="A6871">
        <v>6870</v>
      </c>
      <c r="B6871" s="47">
        <f ca="1">IF('Inputs and Results'!$C$15='Inputs and Results'!$C$13, 'Inputs and Results'!$C$13, IF(E6871 &lt;= ('Inputs and Results'!$C$14-'Inputs and Results'!$C$13)/('Inputs and Results'!$C$15-'Inputs and Results'!$C$13), 'Inputs and Results'!$C$13 + SQRT(E6871*('Inputs and Results'!$C$15-'Inputs and Results'!$C$13)*('Inputs and Results'!$C$14-'Inputs and Results'!$C$13)), 'Inputs and Results'!$C$15 - SQRT((1-E6871)*('Inputs and Results'!$C$15-'Inputs and Results'!$C$13)*('Inputs and Results'!$C$15-'Inputs and Results'!$C$14))))</f>
        <v>0.57445511367827784</v>
      </c>
      <c r="C6871" s="47">
        <f ca="1">IF('Inputs and Results'!$G$15='Inputs and Results'!$G$13, 'Inputs and Results'!$G$13, IF(F6871 &lt;= ('Inputs and Results'!$G$14-'Inputs and Results'!$G$13)/('Inputs and Results'!$G$15-'Inputs and Results'!$G$13), 'Inputs and Results'!$G$13 + SQRT(F6871*('Inputs and Results'!$G$15-'Inputs and Results'!$G$13)*('Inputs and Results'!$G$14-'Inputs and Results'!$G$13)), 'Inputs and Results'!$G$15 - SQRT((1-F6871)*('Inputs and Results'!$G$15-'Inputs and Results'!$G$13)*('Inputs and Results'!$G$15-'Inputs and Results'!$G$14))))</f>
        <v>466.02736026383502</v>
      </c>
      <c r="D6871">
        <f t="shared" ca="1" si="450"/>
        <v>267.71180021754907</v>
      </c>
      <c r="E6871">
        <f t="shared" ca="1" si="451"/>
        <v>0.3463035560487272</v>
      </c>
      <c r="F6871">
        <f t="shared" ca="1" si="451"/>
        <v>0.36490238519327145</v>
      </c>
    </row>
    <row r="6872" spans="1:6" ht="15.75" customHeight="1" x14ac:dyDescent="0.2">
      <c r="A6872">
        <v>6871</v>
      </c>
      <c r="B6872" s="47">
        <f ca="1">IF('Inputs and Results'!$C$15='Inputs and Results'!$C$13, 'Inputs and Results'!$C$13, IF(E6872 &lt;= ('Inputs and Results'!$C$14-'Inputs and Results'!$C$13)/('Inputs and Results'!$C$15-'Inputs and Results'!$C$13), 'Inputs and Results'!$C$13 + SQRT(E6872*('Inputs and Results'!$C$15-'Inputs and Results'!$C$13)*('Inputs and Results'!$C$14-'Inputs and Results'!$C$13)), 'Inputs and Results'!$C$15 - SQRT((1-E6872)*('Inputs and Results'!$C$15-'Inputs and Results'!$C$13)*('Inputs and Results'!$C$15-'Inputs and Results'!$C$14))))</f>
        <v>0.38865930154123296</v>
      </c>
      <c r="C6872" s="47">
        <f ca="1">IF('Inputs and Results'!$G$15='Inputs and Results'!$G$13, 'Inputs and Results'!$G$13, IF(F6872 &lt;= ('Inputs and Results'!$G$14-'Inputs and Results'!$G$13)/('Inputs and Results'!$G$15-'Inputs and Results'!$G$13), 'Inputs and Results'!$G$13 + SQRT(F6872*('Inputs and Results'!$G$15-'Inputs and Results'!$G$13)*('Inputs and Results'!$G$14-'Inputs and Results'!$G$13)), 'Inputs and Results'!$G$15 - SQRT((1-F6872)*('Inputs and Results'!$G$15-'Inputs and Results'!$G$13)*('Inputs and Results'!$G$15-'Inputs and Results'!$G$14))))</f>
        <v>443.1264265711045</v>
      </c>
      <c r="D6872">
        <f t="shared" ca="1" si="450"/>
        <v>172.22520744558793</v>
      </c>
      <c r="E6872">
        <f t="shared" ca="1" si="451"/>
        <v>0.24232219517476439</v>
      </c>
      <c r="F6872">
        <f t="shared" ca="1" si="451"/>
        <v>0.32465230264155398</v>
      </c>
    </row>
    <row r="6873" spans="1:6" ht="15.75" customHeight="1" x14ac:dyDescent="0.2">
      <c r="A6873">
        <v>6872</v>
      </c>
      <c r="B6873" s="47">
        <f ca="1">IF('Inputs and Results'!$C$15='Inputs and Results'!$C$13, 'Inputs and Results'!$C$13, IF(E6873 &lt;= ('Inputs and Results'!$C$14-'Inputs and Results'!$C$13)/('Inputs and Results'!$C$15-'Inputs and Results'!$C$13), 'Inputs and Results'!$C$13 + SQRT(E6873*('Inputs and Results'!$C$15-'Inputs and Results'!$C$13)*('Inputs and Results'!$C$14-'Inputs and Results'!$C$13)), 'Inputs and Results'!$C$15 - SQRT((1-E6873)*('Inputs and Results'!$C$15-'Inputs and Results'!$C$13)*('Inputs and Results'!$C$15-'Inputs and Results'!$C$14))))</f>
        <v>2.1199002787459755</v>
      </c>
      <c r="C6873" s="47">
        <f ca="1">IF('Inputs and Results'!$G$15='Inputs and Results'!$G$13, 'Inputs and Results'!$G$13, IF(F6873 &lt;= ('Inputs and Results'!$G$14-'Inputs and Results'!$G$13)/('Inputs and Results'!$G$15-'Inputs and Results'!$G$13), 'Inputs and Results'!$G$13 + SQRT(F6873*('Inputs and Results'!$G$15-'Inputs and Results'!$G$13)*('Inputs and Results'!$G$14-'Inputs and Results'!$G$13)), 'Inputs and Results'!$G$15 - SQRT((1-F6873)*('Inputs and Results'!$G$15-'Inputs and Results'!$G$13)*('Inputs and Results'!$G$15-'Inputs and Results'!$G$14))))</f>
        <v>637.52454103987236</v>
      </c>
      <c r="D6873">
        <f t="shared" ca="1" si="450"/>
        <v>1351.4884522578254</v>
      </c>
      <c r="E6873">
        <f t="shared" ca="1" si="451"/>
        <v>0.91393605340539874</v>
      </c>
      <c r="F6873">
        <f t="shared" ca="1" si="451"/>
        <v>0.62701797963974126</v>
      </c>
    </row>
    <row r="6874" spans="1:6" ht="15.75" customHeight="1" x14ac:dyDescent="0.2">
      <c r="A6874">
        <v>6873</v>
      </c>
      <c r="B6874" s="47">
        <f ca="1">IF('Inputs and Results'!$C$15='Inputs and Results'!$C$13, 'Inputs and Results'!$C$13, IF(E6874 &lt;= ('Inputs and Results'!$C$14-'Inputs and Results'!$C$13)/('Inputs and Results'!$C$15-'Inputs and Results'!$C$13), 'Inputs and Results'!$C$13 + SQRT(E6874*('Inputs and Results'!$C$15-'Inputs and Results'!$C$13)*('Inputs and Results'!$C$14-'Inputs and Results'!$C$13)), 'Inputs and Results'!$C$15 - SQRT((1-E6874)*('Inputs and Results'!$C$15-'Inputs and Results'!$C$13)*('Inputs and Results'!$C$15-'Inputs and Results'!$C$14))))</f>
        <v>0.64968121567612558</v>
      </c>
      <c r="C6874" s="47">
        <f ca="1">IF('Inputs and Results'!$G$15='Inputs and Results'!$G$13, 'Inputs and Results'!$G$13, IF(F6874 &lt;= ('Inputs and Results'!$G$14-'Inputs and Results'!$G$13)/('Inputs and Results'!$G$15-'Inputs and Results'!$G$13), 'Inputs and Results'!$G$13 + SQRT(F6874*('Inputs and Results'!$G$15-'Inputs and Results'!$G$13)*('Inputs and Results'!$G$14-'Inputs and Results'!$G$13)), 'Inputs and Results'!$G$15 - SQRT((1-F6874)*('Inputs and Results'!$G$15-'Inputs and Results'!$G$13)*('Inputs and Results'!$G$15-'Inputs and Results'!$G$14))))</f>
        <v>694.56735338880071</v>
      </c>
      <c r="D6874">
        <f t="shared" ca="1" si="450"/>
        <v>451.24736251858519</v>
      </c>
      <c r="E6874">
        <f t="shared" ca="1" si="451"/>
        <v>0.38622240133937169</v>
      </c>
      <c r="F6874">
        <f t="shared" ca="1" si="451"/>
        <v>0.69883304360387977</v>
      </c>
    </row>
    <row r="6875" spans="1:6" ht="15.75" customHeight="1" x14ac:dyDescent="0.2">
      <c r="A6875">
        <v>6874</v>
      </c>
      <c r="B6875" s="47">
        <f ca="1">IF('Inputs and Results'!$C$15='Inputs and Results'!$C$13, 'Inputs and Results'!$C$13, IF(E6875 &lt;= ('Inputs and Results'!$C$14-'Inputs and Results'!$C$13)/('Inputs and Results'!$C$15-'Inputs and Results'!$C$13), 'Inputs and Results'!$C$13 + SQRT(E6875*('Inputs and Results'!$C$15-'Inputs and Results'!$C$13)*('Inputs and Results'!$C$14-'Inputs and Results'!$C$13)), 'Inputs and Results'!$C$15 - SQRT((1-E6875)*('Inputs and Results'!$C$15-'Inputs and Results'!$C$13)*('Inputs and Results'!$C$15-'Inputs and Results'!$C$14))))</f>
        <v>0.21726559396291956</v>
      </c>
      <c r="C6875" s="47">
        <f ca="1">IF('Inputs and Results'!$G$15='Inputs and Results'!$G$13, 'Inputs and Results'!$G$13, IF(F6875 &lt;= ('Inputs and Results'!$G$14-'Inputs and Results'!$G$13)/('Inputs and Results'!$G$15-'Inputs and Results'!$G$13), 'Inputs and Results'!$G$13 + SQRT(F6875*('Inputs and Results'!$G$15-'Inputs and Results'!$G$13)*('Inputs and Results'!$G$14-'Inputs and Results'!$G$13)), 'Inputs and Results'!$G$15 - SQRT((1-F6875)*('Inputs and Results'!$G$15-'Inputs and Results'!$G$13)*('Inputs and Results'!$G$15-'Inputs and Results'!$G$14))))</f>
        <v>499.08625559746929</v>
      </c>
      <c r="D6875">
        <f t="shared" ca="1" si="450"/>
        <v>108.43427176111365</v>
      </c>
      <c r="E6875">
        <f t="shared" ca="1" si="451"/>
        <v>0.13959880282860626</v>
      </c>
      <c r="F6875">
        <f t="shared" ca="1" si="451"/>
        <v>0.42082488692202324</v>
      </c>
    </row>
    <row r="6876" spans="1:6" ht="15.75" customHeight="1" x14ac:dyDescent="0.2">
      <c r="A6876">
        <v>6875</v>
      </c>
      <c r="B6876" s="47">
        <f ca="1">IF('Inputs and Results'!$C$15='Inputs and Results'!$C$13, 'Inputs and Results'!$C$13, IF(E6876 &lt;= ('Inputs and Results'!$C$14-'Inputs and Results'!$C$13)/('Inputs and Results'!$C$15-'Inputs and Results'!$C$13), 'Inputs and Results'!$C$13 + SQRT(E6876*('Inputs and Results'!$C$15-'Inputs and Results'!$C$13)*('Inputs and Results'!$C$14-'Inputs and Results'!$C$13)), 'Inputs and Results'!$C$15 - SQRT((1-E6876)*('Inputs and Results'!$C$15-'Inputs and Results'!$C$13)*('Inputs and Results'!$C$15-'Inputs and Results'!$C$14))))</f>
        <v>0.3983451695607747</v>
      </c>
      <c r="C6876" s="47">
        <f ca="1">IF('Inputs and Results'!$G$15='Inputs and Results'!$G$13, 'Inputs and Results'!$G$13, IF(F6876 &lt;= ('Inputs and Results'!$G$14-'Inputs and Results'!$G$13)/('Inputs and Results'!$G$15-'Inputs and Results'!$G$13), 'Inputs and Results'!$G$13 + SQRT(F6876*('Inputs and Results'!$G$15-'Inputs and Results'!$G$13)*('Inputs and Results'!$G$14-'Inputs and Results'!$G$13)), 'Inputs and Results'!$G$15 - SQRT((1-F6876)*('Inputs and Results'!$G$15-'Inputs and Results'!$G$13)*('Inputs and Results'!$G$15-'Inputs and Results'!$G$14))))</f>
        <v>601.3228539210786</v>
      </c>
      <c r="D6876">
        <f t="shared" ca="1" si="450"/>
        <v>239.53405420596101</v>
      </c>
      <c r="E6876">
        <f t="shared" ca="1" si="451"/>
        <v>0.24793246036136085</v>
      </c>
      <c r="F6876">
        <f t="shared" ca="1" si="451"/>
        <v>0.57746168219031835</v>
      </c>
    </row>
    <row r="6877" spans="1:6" ht="15.75" customHeight="1" x14ac:dyDescent="0.2">
      <c r="A6877">
        <v>6876</v>
      </c>
      <c r="B6877" s="47">
        <f ca="1">IF('Inputs and Results'!$C$15='Inputs and Results'!$C$13, 'Inputs and Results'!$C$13, IF(E6877 &lt;= ('Inputs and Results'!$C$14-'Inputs and Results'!$C$13)/('Inputs and Results'!$C$15-'Inputs and Results'!$C$13), 'Inputs and Results'!$C$13 + SQRT(E6877*('Inputs and Results'!$C$15-'Inputs and Results'!$C$13)*('Inputs and Results'!$C$14-'Inputs and Results'!$C$13)), 'Inputs and Results'!$C$15 - SQRT((1-E6877)*('Inputs and Results'!$C$15-'Inputs and Results'!$C$13)*('Inputs and Results'!$C$15-'Inputs and Results'!$C$14))))</f>
        <v>2.8715184273289838</v>
      </c>
      <c r="C6877" s="47">
        <f ca="1">IF('Inputs and Results'!$G$15='Inputs and Results'!$G$13, 'Inputs and Results'!$G$13, IF(F6877 &lt;= ('Inputs and Results'!$G$14-'Inputs and Results'!$G$13)/('Inputs and Results'!$G$15-'Inputs and Results'!$G$13), 'Inputs and Results'!$G$13 + SQRT(F6877*('Inputs and Results'!$G$15-'Inputs and Results'!$G$13)*('Inputs and Results'!$G$14-'Inputs and Results'!$G$13)), 'Inputs and Results'!$G$15 - SQRT((1-F6877)*('Inputs and Results'!$G$15-'Inputs and Results'!$G$13)*('Inputs and Results'!$G$15-'Inputs and Results'!$G$14))))</f>
        <v>701.20686578372784</v>
      </c>
      <c r="D6877">
        <f t="shared" ca="1" si="450"/>
        <v>2013.5284364675761</v>
      </c>
      <c r="E6877">
        <f t="shared" ca="1" si="451"/>
        <v>0.99816583172044249</v>
      </c>
      <c r="F6877">
        <f t="shared" ca="1" si="451"/>
        <v>0.70669350957889077</v>
      </c>
    </row>
    <row r="6878" spans="1:6" ht="15.75" customHeight="1" x14ac:dyDescent="0.2">
      <c r="A6878">
        <v>6877</v>
      </c>
      <c r="B6878" s="47">
        <f ca="1">IF('Inputs and Results'!$C$15='Inputs and Results'!$C$13, 'Inputs and Results'!$C$13, IF(E6878 &lt;= ('Inputs and Results'!$C$14-'Inputs and Results'!$C$13)/('Inputs and Results'!$C$15-'Inputs and Results'!$C$13), 'Inputs and Results'!$C$13 + SQRT(E6878*('Inputs and Results'!$C$15-'Inputs and Results'!$C$13)*('Inputs and Results'!$C$14-'Inputs and Results'!$C$13)), 'Inputs and Results'!$C$15 - SQRT((1-E6878)*('Inputs and Results'!$C$15-'Inputs and Results'!$C$13)*('Inputs and Results'!$C$15-'Inputs and Results'!$C$14))))</f>
        <v>1.051140498169709</v>
      </c>
      <c r="C6878" s="47">
        <f ca="1">IF('Inputs and Results'!$G$15='Inputs and Results'!$G$13, 'Inputs and Results'!$G$13, IF(F6878 &lt;= ('Inputs and Results'!$G$14-'Inputs and Results'!$G$13)/('Inputs and Results'!$G$15-'Inputs and Results'!$G$13), 'Inputs and Results'!$G$13 + SQRT(F6878*('Inputs and Results'!$G$15-'Inputs and Results'!$G$13)*('Inputs and Results'!$G$14-'Inputs and Results'!$G$13)), 'Inputs and Results'!$G$15 - SQRT((1-F6878)*('Inputs and Results'!$G$15-'Inputs and Results'!$G$13)*('Inputs and Results'!$G$15-'Inputs and Results'!$G$14))))</f>
        <v>801.62156318555139</v>
      </c>
      <c r="D6878">
        <f t="shared" ca="1" si="450"/>
        <v>842.61688927044133</v>
      </c>
      <c r="E6878">
        <f t="shared" ca="1" si="451"/>
        <v>0.57799407134731007</v>
      </c>
      <c r="F6878">
        <f t="shared" ca="1" si="451"/>
        <v>0.81290060381575091</v>
      </c>
    </row>
    <row r="6879" spans="1:6" ht="15.75" customHeight="1" x14ac:dyDescent="0.2">
      <c r="A6879">
        <v>6878</v>
      </c>
      <c r="B6879" s="47">
        <f ca="1">IF('Inputs and Results'!$C$15='Inputs and Results'!$C$13, 'Inputs and Results'!$C$13, IF(E6879 &lt;= ('Inputs and Results'!$C$14-'Inputs and Results'!$C$13)/('Inputs and Results'!$C$15-'Inputs and Results'!$C$13), 'Inputs and Results'!$C$13 + SQRT(E6879*('Inputs and Results'!$C$15-'Inputs and Results'!$C$13)*('Inputs and Results'!$C$14-'Inputs and Results'!$C$13)), 'Inputs and Results'!$C$15 - SQRT((1-E6879)*('Inputs and Results'!$C$15-'Inputs and Results'!$C$13)*('Inputs and Results'!$C$15-'Inputs and Results'!$C$14))))</f>
        <v>0.75392345990672682</v>
      </c>
      <c r="C6879" s="47">
        <f ca="1">IF('Inputs and Results'!$G$15='Inputs and Results'!$G$13, 'Inputs and Results'!$G$13, IF(F6879 &lt;= ('Inputs and Results'!$G$14-'Inputs and Results'!$G$13)/('Inputs and Results'!$G$15-'Inputs and Results'!$G$13), 'Inputs and Results'!$G$13 + SQRT(F6879*('Inputs and Results'!$G$15-'Inputs and Results'!$G$13)*('Inputs and Results'!$G$14-'Inputs and Results'!$G$13)), 'Inputs and Results'!$G$15 - SQRT((1-F6879)*('Inputs and Results'!$G$15-'Inputs and Results'!$G$13)*('Inputs and Results'!$G$15-'Inputs and Results'!$G$14))))</f>
        <v>833.94245779426433</v>
      </c>
      <c r="D6879">
        <f t="shared" ca="1" si="450"/>
        <v>628.72878314337129</v>
      </c>
      <c r="E6879">
        <f t="shared" ca="1" si="451"/>
        <v>0.43946001956029235</v>
      </c>
      <c r="F6879">
        <f t="shared" ca="1" si="451"/>
        <v>0.84202823937335747</v>
      </c>
    </row>
    <row r="6880" spans="1:6" ht="15.75" customHeight="1" x14ac:dyDescent="0.2">
      <c r="A6880">
        <v>6879</v>
      </c>
      <c r="B6880" s="47">
        <f ca="1">IF('Inputs and Results'!$C$15='Inputs and Results'!$C$13, 'Inputs and Results'!$C$13, IF(E6880 &lt;= ('Inputs and Results'!$C$14-'Inputs and Results'!$C$13)/('Inputs and Results'!$C$15-'Inputs and Results'!$C$13), 'Inputs and Results'!$C$13 + SQRT(E6880*('Inputs and Results'!$C$15-'Inputs and Results'!$C$13)*('Inputs and Results'!$C$14-'Inputs and Results'!$C$13)), 'Inputs and Results'!$C$15 - SQRT((1-E6880)*('Inputs and Results'!$C$15-'Inputs and Results'!$C$13)*('Inputs and Results'!$C$15-'Inputs and Results'!$C$14))))</f>
        <v>1.793948330676373</v>
      </c>
      <c r="C6880" s="47">
        <f ca="1">IF('Inputs and Results'!$G$15='Inputs and Results'!$G$13, 'Inputs and Results'!$G$13, IF(F6880 &lt;= ('Inputs and Results'!$G$14-'Inputs and Results'!$G$13)/('Inputs and Results'!$G$15-'Inputs and Results'!$G$13), 'Inputs and Results'!$G$13 + SQRT(F6880*('Inputs and Results'!$G$15-'Inputs and Results'!$G$13)*('Inputs and Results'!$G$14-'Inputs and Results'!$G$13)), 'Inputs and Results'!$G$15 - SQRT((1-F6880)*('Inputs and Results'!$G$15-'Inputs and Results'!$G$13)*('Inputs and Results'!$G$15-'Inputs and Results'!$G$14))))</f>
        <v>368.7272372585287</v>
      </c>
      <c r="D6880">
        <f t="shared" ca="1" si="450"/>
        <v>661.47761175484857</v>
      </c>
      <c r="E6880">
        <f t="shared" ca="1" si="451"/>
        <v>0.83838215232463253</v>
      </c>
      <c r="F6880">
        <f t="shared" ca="1" si="451"/>
        <v>0.18535604141294948</v>
      </c>
    </row>
    <row r="6881" spans="1:6" ht="15.75" customHeight="1" x14ac:dyDescent="0.2">
      <c r="A6881">
        <v>6880</v>
      </c>
      <c r="B6881" s="47">
        <f ca="1">IF('Inputs and Results'!$C$15='Inputs and Results'!$C$13, 'Inputs and Results'!$C$13, IF(E6881 &lt;= ('Inputs and Results'!$C$14-'Inputs and Results'!$C$13)/('Inputs and Results'!$C$15-'Inputs and Results'!$C$13), 'Inputs and Results'!$C$13 + SQRT(E6881*('Inputs and Results'!$C$15-'Inputs and Results'!$C$13)*('Inputs and Results'!$C$14-'Inputs and Results'!$C$13)), 'Inputs and Results'!$C$15 - SQRT((1-E6881)*('Inputs and Results'!$C$15-'Inputs and Results'!$C$13)*('Inputs and Results'!$C$15-'Inputs and Results'!$C$14))))</f>
        <v>2.3281112539627067</v>
      </c>
      <c r="C6881" s="47">
        <f ca="1">IF('Inputs and Results'!$G$15='Inputs and Results'!$G$13, 'Inputs and Results'!$G$13, IF(F6881 &lt;= ('Inputs and Results'!$G$14-'Inputs and Results'!$G$13)/('Inputs and Results'!$G$15-'Inputs and Results'!$G$13), 'Inputs and Results'!$G$13 + SQRT(F6881*('Inputs and Results'!$G$15-'Inputs and Results'!$G$13)*('Inputs and Results'!$G$14-'Inputs and Results'!$G$13)), 'Inputs and Results'!$G$15 - SQRT((1-F6881)*('Inputs and Results'!$G$15-'Inputs and Results'!$G$13)*('Inputs and Results'!$G$15-'Inputs and Results'!$G$14))))</f>
        <v>465.71214030686394</v>
      </c>
      <c r="D6881">
        <f t="shared" ca="1" si="450"/>
        <v>1084.2296749554689</v>
      </c>
      <c r="E6881">
        <f t="shared" ca="1" si="451"/>
        <v>0.94984061254982599</v>
      </c>
      <c r="F6881">
        <f t="shared" ca="1" si="451"/>
        <v>0.36435675604842654</v>
      </c>
    </row>
    <row r="6882" spans="1:6" ht="15.75" customHeight="1" x14ac:dyDescent="0.2">
      <c r="A6882">
        <v>6881</v>
      </c>
      <c r="B6882" s="47">
        <f ca="1">IF('Inputs and Results'!$C$15='Inputs and Results'!$C$13, 'Inputs and Results'!$C$13, IF(E6882 &lt;= ('Inputs and Results'!$C$14-'Inputs and Results'!$C$13)/('Inputs and Results'!$C$15-'Inputs and Results'!$C$13), 'Inputs and Results'!$C$13 + SQRT(E6882*('Inputs and Results'!$C$15-'Inputs and Results'!$C$13)*('Inputs and Results'!$C$14-'Inputs and Results'!$C$13)), 'Inputs and Results'!$C$15 - SQRT((1-E6882)*('Inputs and Results'!$C$15-'Inputs and Results'!$C$13)*('Inputs and Results'!$C$15-'Inputs and Results'!$C$14))))</f>
        <v>0.4911269254195707</v>
      </c>
      <c r="C6882" s="47">
        <f ca="1">IF('Inputs and Results'!$G$15='Inputs and Results'!$G$13, 'Inputs and Results'!$G$13, IF(F6882 &lt;= ('Inputs and Results'!$G$14-'Inputs and Results'!$G$13)/('Inputs and Results'!$G$15-'Inputs and Results'!$G$13), 'Inputs and Results'!$G$13 + SQRT(F6882*('Inputs and Results'!$G$15-'Inputs and Results'!$G$13)*('Inputs and Results'!$G$14-'Inputs and Results'!$G$13)), 'Inputs and Results'!$G$15 - SQRT((1-F6882)*('Inputs and Results'!$G$15-'Inputs and Results'!$G$13)*('Inputs and Results'!$G$15-'Inputs and Results'!$G$14))))</f>
        <v>504.64386757519515</v>
      </c>
      <c r="D6882">
        <f t="shared" ca="1" si="450"/>
        <v>247.84419111404657</v>
      </c>
      <c r="E6882">
        <f t="shared" ref="E6882:F6901" ca="1" si="452">RAND()</f>
        <v>0.30061732173837152</v>
      </c>
      <c r="F6882">
        <f t="shared" ca="1" si="452"/>
        <v>0.42997314336281467</v>
      </c>
    </row>
    <row r="6883" spans="1:6" ht="15.75" customHeight="1" x14ac:dyDescent="0.2">
      <c r="A6883">
        <v>6882</v>
      </c>
      <c r="B6883" s="47">
        <f ca="1">IF('Inputs and Results'!$C$15='Inputs and Results'!$C$13, 'Inputs and Results'!$C$13, IF(E6883 &lt;= ('Inputs and Results'!$C$14-'Inputs and Results'!$C$13)/('Inputs and Results'!$C$15-'Inputs and Results'!$C$13), 'Inputs and Results'!$C$13 + SQRT(E6883*('Inputs and Results'!$C$15-'Inputs and Results'!$C$13)*('Inputs and Results'!$C$14-'Inputs and Results'!$C$13)), 'Inputs and Results'!$C$15 - SQRT((1-E6883)*('Inputs and Results'!$C$15-'Inputs and Results'!$C$13)*('Inputs and Results'!$C$15-'Inputs and Results'!$C$14))))</f>
        <v>0.13570989527708699</v>
      </c>
      <c r="C6883" s="47">
        <f ca="1">IF('Inputs and Results'!$G$15='Inputs and Results'!$G$13, 'Inputs and Results'!$G$13, IF(F6883 &lt;= ('Inputs and Results'!$G$14-'Inputs and Results'!$G$13)/('Inputs and Results'!$G$15-'Inputs and Results'!$G$13), 'Inputs and Results'!$G$13 + SQRT(F6883*('Inputs and Results'!$G$15-'Inputs and Results'!$G$13)*('Inputs and Results'!$G$14-'Inputs and Results'!$G$13)), 'Inputs and Results'!$G$15 - SQRT((1-F6883)*('Inputs and Results'!$G$15-'Inputs and Results'!$G$13)*('Inputs and Results'!$G$15-'Inputs and Results'!$G$14))))</f>
        <v>381.01186097843788</v>
      </c>
      <c r="D6883">
        <f t="shared" ca="1" si="450"/>
        <v>51.707079752711834</v>
      </c>
      <c r="E6883">
        <f t="shared" ca="1" si="452"/>
        <v>8.8426910665155956E-2</v>
      </c>
      <c r="F6883">
        <f t="shared" ca="1" si="452"/>
        <v>0.20925589324496019</v>
      </c>
    </row>
    <row r="6884" spans="1:6" ht="15.75" customHeight="1" x14ac:dyDescent="0.2">
      <c r="A6884">
        <v>6883</v>
      </c>
      <c r="B6884" s="47">
        <f ca="1">IF('Inputs and Results'!$C$15='Inputs and Results'!$C$13, 'Inputs and Results'!$C$13, IF(E6884 &lt;= ('Inputs and Results'!$C$14-'Inputs and Results'!$C$13)/('Inputs and Results'!$C$15-'Inputs and Results'!$C$13), 'Inputs and Results'!$C$13 + SQRT(E6884*('Inputs and Results'!$C$15-'Inputs and Results'!$C$13)*('Inputs and Results'!$C$14-'Inputs and Results'!$C$13)), 'Inputs and Results'!$C$15 - SQRT((1-E6884)*('Inputs and Results'!$C$15-'Inputs and Results'!$C$13)*('Inputs and Results'!$C$15-'Inputs and Results'!$C$14))))</f>
        <v>1.9047993106771051</v>
      </c>
      <c r="C6884" s="47">
        <f ca="1">IF('Inputs and Results'!$G$15='Inputs and Results'!$G$13, 'Inputs and Results'!$G$13, IF(F6884 &lt;= ('Inputs and Results'!$G$14-'Inputs and Results'!$G$13)/('Inputs and Results'!$G$15-'Inputs and Results'!$G$13), 'Inputs and Results'!$G$13 + SQRT(F6884*('Inputs and Results'!$G$15-'Inputs and Results'!$G$13)*('Inputs and Results'!$G$14-'Inputs and Results'!$G$13)), 'Inputs and Results'!$G$15 - SQRT((1-F6884)*('Inputs and Results'!$G$15-'Inputs and Results'!$G$13)*('Inputs and Results'!$G$15-'Inputs and Results'!$G$14))))</f>
        <v>657.57065034758568</v>
      </c>
      <c r="D6884">
        <f t="shared" ca="1" si="450"/>
        <v>1252.540121503577</v>
      </c>
      <c r="E6884">
        <f t="shared" ca="1" si="452"/>
        <v>0.86672616112296175</v>
      </c>
      <c r="F6884">
        <f t="shared" ca="1" si="452"/>
        <v>0.65312971270624609</v>
      </c>
    </row>
    <row r="6885" spans="1:6" ht="15.75" customHeight="1" x14ac:dyDescent="0.2">
      <c r="A6885">
        <v>6884</v>
      </c>
      <c r="B6885" s="47">
        <f ca="1">IF('Inputs and Results'!$C$15='Inputs and Results'!$C$13, 'Inputs and Results'!$C$13, IF(E6885 &lt;= ('Inputs and Results'!$C$14-'Inputs and Results'!$C$13)/('Inputs and Results'!$C$15-'Inputs and Results'!$C$13), 'Inputs and Results'!$C$13 + SQRT(E6885*('Inputs and Results'!$C$15-'Inputs and Results'!$C$13)*('Inputs and Results'!$C$14-'Inputs and Results'!$C$13)), 'Inputs and Results'!$C$15 - SQRT((1-E6885)*('Inputs and Results'!$C$15-'Inputs and Results'!$C$13)*('Inputs and Results'!$C$15-'Inputs and Results'!$C$14))))</f>
        <v>0.54702650892028037</v>
      </c>
      <c r="C6885" s="47">
        <f ca="1">IF('Inputs and Results'!$G$15='Inputs and Results'!$G$13, 'Inputs and Results'!$G$13, IF(F6885 &lt;= ('Inputs and Results'!$G$14-'Inputs and Results'!$G$13)/('Inputs and Results'!$G$15-'Inputs and Results'!$G$13), 'Inputs and Results'!$G$13 + SQRT(F6885*('Inputs and Results'!$G$15-'Inputs and Results'!$G$13)*('Inputs and Results'!$G$14-'Inputs and Results'!$G$13)), 'Inputs and Results'!$G$15 - SQRT((1-F6885)*('Inputs and Results'!$G$15-'Inputs and Results'!$G$13)*('Inputs and Results'!$G$15-'Inputs and Results'!$G$14))))</f>
        <v>720.72034192509466</v>
      </c>
      <c r="D6885">
        <f t="shared" ca="1" si="450"/>
        <v>394.2531325511153</v>
      </c>
      <c r="E6885">
        <f t="shared" ca="1" si="452"/>
        <v>0.33143567245113026</v>
      </c>
      <c r="F6885">
        <f t="shared" ca="1" si="452"/>
        <v>0.72919371894968743</v>
      </c>
    </row>
    <row r="6886" spans="1:6" ht="15.75" customHeight="1" x14ac:dyDescent="0.2">
      <c r="A6886">
        <v>6885</v>
      </c>
      <c r="B6886" s="47">
        <f ca="1">IF('Inputs and Results'!$C$15='Inputs and Results'!$C$13, 'Inputs and Results'!$C$13, IF(E6886 &lt;= ('Inputs and Results'!$C$14-'Inputs and Results'!$C$13)/('Inputs and Results'!$C$15-'Inputs and Results'!$C$13), 'Inputs and Results'!$C$13 + SQRT(E6886*('Inputs and Results'!$C$15-'Inputs and Results'!$C$13)*('Inputs and Results'!$C$14-'Inputs and Results'!$C$13)), 'Inputs and Results'!$C$15 - SQRT((1-E6886)*('Inputs and Results'!$C$15-'Inputs and Results'!$C$13)*('Inputs and Results'!$C$15-'Inputs and Results'!$C$14))))</f>
        <v>2.2891901727772099</v>
      </c>
      <c r="C6886" s="47">
        <f ca="1">IF('Inputs and Results'!$G$15='Inputs and Results'!$G$13, 'Inputs and Results'!$G$13, IF(F6886 &lt;= ('Inputs and Results'!$G$14-'Inputs and Results'!$G$13)/('Inputs and Results'!$G$15-'Inputs and Results'!$G$13), 'Inputs and Results'!$G$13 + SQRT(F6886*('Inputs and Results'!$G$15-'Inputs and Results'!$G$13)*('Inputs and Results'!$G$14-'Inputs and Results'!$G$13)), 'Inputs and Results'!$G$15 - SQRT((1-F6886)*('Inputs and Results'!$G$15-'Inputs and Results'!$G$13)*('Inputs and Results'!$G$15-'Inputs and Results'!$G$14))))</f>
        <v>1000.6859682365106</v>
      </c>
      <c r="D6886">
        <f t="shared" ca="1" si="450"/>
        <v>2290.7604845230671</v>
      </c>
      <c r="E6886">
        <f t="shared" ca="1" si="452"/>
        <v>0.94386104328038967</v>
      </c>
      <c r="F6886">
        <f t="shared" ca="1" si="452"/>
        <v>0.95316651369384731</v>
      </c>
    </row>
    <row r="6887" spans="1:6" ht="15.75" customHeight="1" x14ac:dyDescent="0.2">
      <c r="A6887">
        <v>6886</v>
      </c>
      <c r="B6887" s="47">
        <f ca="1">IF('Inputs and Results'!$C$15='Inputs and Results'!$C$13, 'Inputs and Results'!$C$13, IF(E6887 &lt;= ('Inputs and Results'!$C$14-'Inputs and Results'!$C$13)/('Inputs and Results'!$C$15-'Inputs and Results'!$C$13), 'Inputs and Results'!$C$13 + SQRT(E6887*('Inputs and Results'!$C$15-'Inputs and Results'!$C$13)*('Inputs and Results'!$C$14-'Inputs and Results'!$C$13)), 'Inputs and Results'!$C$15 - SQRT((1-E6887)*('Inputs and Results'!$C$15-'Inputs and Results'!$C$13)*('Inputs and Results'!$C$15-'Inputs and Results'!$C$14))))</f>
        <v>1.8582112497705201</v>
      </c>
      <c r="C6887" s="47">
        <f ca="1">IF('Inputs and Results'!$G$15='Inputs and Results'!$G$13, 'Inputs and Results'!$G$13, IF(F6887 &lt;= ('Inputs and Results'!$G$14-'Inputs and Results'!$G$13)/('Inputs and Results'!$G$15-'Inputs and Results'!$G$13), 'Inputs and Results'!$G$13 + SQRT(F6887*('Inputs and Results'!$G$15-'Inputs and Results'!$G$13)*('Inputs and Results'!$G$14-'Inputs and Results'!$G$13)), 'Inputs and Results'!$G$15 - SQRT((1-F6887)*('Inputs and Results'!$G$15-'Inputs and Results'!$G$13)*('Inputs and Results'!$G$15-'Inputs and Results'!$G$14))))</f>
        <v>547.04799721353663</v>
      </c>
      <c r="D6887">
        <f t="shared" ca="1" si="450"/>
        <v>1016.5307425866259</v>
      </c>
      <c r="E6887">
        <f t="shared" ca="1" si="452"/>
        <v>0.8551464944277114</v>
      </c>
      <c r="F6887">
        <f t="shared" ca="1" si="452"/>
        <v>0.49737596043712373</v>
      </c>
    </row>
    <row r="6888" spans="1:6" ht="15.75" customHeight="1" x14ac:dyDescent="0.2">
      <c r="A6888">
        <v>6887</v>
      </c>
      <c r="B6888" s="47">
        <f ca="1">IF('Inputs and Results'!$C$15='Inputs and Results'!$C$13, 'Inputs and Results'!$C$13, IF(E6888 &lt;= ('Inputs and Results'!$C$14-'Inputs and Results'!$C$13)/('Inputs and Results'!$C$15-'Inputs and Results'!$C$13), 'Inputs and Results'!$C$13 + SQRT(E6888*('Inputs and Results'!$C$15-'Inputs and Results'!$C$13)*('Inputs and Results'!$C$14-'Inputs and Results'!$C$13)), 'Inputs and Results'!$C$15 - SQRT((1-E6888)*('Inputs and Results'!$C$15-'Inputs and Results'!$C$13)*('Inputs and Results'!$C$15-'Inputs and Results'!$C$14))))</f>
        <v>1.7172227768814572</v>
      </c>
      <c r="C6888" s="47">
        <f ca="1">IF('Inputs and Results'!$G$15='Inputs and Results'!$G$13, 'Inputs and Results'!$G$13, IF(F6888 &lt;= ('Inputs and Results'!$G$14-'Inputs and Results'!$G$13)/('Inputs and Results'!$G$15-'Inputs and Results'!$G$13), 'Inputs and Results'!$G$13 + SQRT(F6888*('Inputs and Results'!$G$15-'Inputs and Results'!$G$13)*('Inputs and Results'!$G$14-'Inputs and Results'!$G$13)), 'Inputs and Results'!$G$15 - SQRT((1-F6888)*('Inputs and Results'!$G$15-'Inputs and Results'!$G$13)*('Inputs and Results'!$G$15-'Inputs and Results'!$G$14))))</f>
        <v>596.14475507732232</v>
      </c>
      <c r="D6888">
        <f t="shared" ca="1" si="450"/>
        <v>1023.7133517371956</v>
      </c>
      <c r="E6888">
        <f t="shared" ca="1" si="452"/>
        <v>0.81716473287203117</v>
      </c>
      <c r="F6888">
        <f t="shared" ca="1" si="452"/>
        <v>0.5701208066803809</v>
      </c>
    </row>
    <row r="6889" spans="1:6" ht="15.75" customHeight="1" x14ac:dyDescent="0.2">
      <c r="A6889">
        <v>6888</v>
      </c>
      <c r="B6889" s="47">
        <f ca="1">IF('Inputs and Results'!$C$15='Inputs and Results'!$C$13, 'Inputs and Results'!$C$13, IF(E6889 &lt;= ('Inputs and Results'!$C$14-'Inputs and Results'!$C$13)/('Inputs and Results'!$C$15-'Inputs and Results'!$C$13), 'Inputs and Results'!$C$13 + SQRT(E6889*('Inputs and Results'!$C$15-'Inputs and Results'!$C$13)*('Inputs and Results'!$C$14-'Inputs and Results'!$C$13)), 'Inputs and Results'!$C$15 - SQRT((1-E6889)*('Inputs and Results'!$C$15-'Inputs and Results'!$C$13)*('Inputs and Results'!$C$15-'Inputs and Results'!$C$14))))</f>
        <v>1.3457113872835</v>
      </c>
      <c r="C6889" s="47">
        <f ca="1">IF('Inputs and Results'!$G$15='Inputs and Results'!$G$13, 'Inputs and Results'!$G$13, IF(F6889 &lt;= ('Inputs and Results'!$G$14-'Inputs and Results'!$G$13)/('Inputs and Results'!$G$15-'Inputs and Results'!$G$13), 'Inputs and Results'!$G$13 + SQRT(F6889*('Inputs and Results'!$G$15-'Inputs and Results'!$G$13)*('Inputs and Results'!$G$14-'Inputs and Results'!$G$13)), 'Inputs and Results'!$G$15 - SQRT((1-F6889)*('Inputs and Results'!$G$15-'Inputs and Results'!$G$13)*('Inputs and Results'!$G$15-'Inputs and Results'!$G$14))))</f>
        <v>813.28833683116284</v>
      </c>
      <c r="D6889">
        <f t="shared" ca="1" si="450"/>
        <v>1094.4513760185546</v>
      </c>
      <c r="E6889">
        <f t="shared" ca="1" si="452"/>
        <v>0.6959254650929465</v>
      </c>
      <c r="F6889">
        <f t="shared" ca="1" si="452"/>
        <v>0.8236987949995247</v>
      </c>
    </row>
    <row r="6890" spans="1:6" ht="15.75" customHeight="1" x14ac:dyDescent="0.2">
      <c r="A6890">
        <v>6889</v>
      </c>
      <c r="B6890" s="47">
        <f ca="1">IF('Inputs and Results'!$C$15='Inputs and Results'!$C$13, 'Inputs and Results'!$C$13, IF(E6890 &lt;= ('Inputs and Results'!$C$14-'Inputs and Results'!$C$13)/('Inputs and Results'!$C$15-'Inputs and Results'!$C$13), 'Inputs and Results'!$C$13 + SQRT(E6890*('Inputs and Results'!$C$15-'Inputs and Results'!$C$13)*('Inputs and Results'!$C$14-'Inputs and Results'!$C$13)), 'Inputs and Results'!$C$15 - SQRT((1-E6890)*('Inputs and Results'!$C$15-'Inputs and Results'!$C$13)*('Inputs and Results'!$C$15-'Inputs and Results'!$C$14))))</f>
        <v>0.34849140744129103</v>
      </c>
      <c r="C6890" s="47">
        <f ca="1">IF('Inputs and Results'!$G$15='Inputs and Results'!$G$13, 'Inputs and Results'!$G$13, IF(F6890 &lt;= ('Inputs and Results'!$G$14-'Inputs and Results'!$G$13)/('Inputs and Results'!$G$15-'Inputs and Results'!$G$13), 'Inputs and Results'!$G$13 + SQRT(F6890*('Inputs and Results'!$G$15-'Inputs and Results'!$G$13)*('Inputs and Results'!$G$14-'Inputs and Results'!$G$13)), 'Inputs and Results'!$G$15 - SQRT((1-F6890)*('Inputs and Results'!$G$15-'Inputs and Results'!$G$13)*('Inputs and Results'!$G$15-'Inputs and Results'!$G$14))))</f>
        <v>384.95563150699638</v>
      </c>
      <c r="D6890">
        <f t="shared" ca="1" si="450"/>
        <v>134.15372982632417</v>
      </c>
      <c r="E6890">
        <f t="shared" ca="1" si="452"/>
        <v>0.21883357595414821</v>
      </c>
      <c r="F6890">
        <f t="shared" ca="1" si="452"/>
        <v>0.21685308466325137</v>
      </c>
    </row>
    <row r="6891" spans="1:6" ht="15.75" customHeight="1" x14ac:dyDescent="0.2">
      <c r="A6891">
        <v>6890</v>
      </c>
      <c r="B6891" s="47">
        <f ca="1">IF('Inputs and Results'!$C$15='Inputs and Results'!$C$13, 'Inputs and Results'!$C$13, IF(E6891 &lt;= ('Inputs and Results'!$C$14-'Inputs and Results'!$C$13)/('Inputs and Results'!$C$15-'Inputs and Results'!$C$13), 'Inputs and Results'!$C$13 + SQRT(E6891*('Inputs and Results'!$C$15-'Inputs and Results'!$C$13)*('Inputs and Results'!$C$14-'Inputs and Results'!$C$13)), 'Inputs and Results'!$C$15 - SQRT((1-E6891)*('Inputs and Results'!$C$15-'Inputs and Results'!$C$13)*('Inputs and Results'!$C$15-'Inputs and Results'!$C$14))))</f>
        <v>1.2577154845058391E-2</v>
      </c>
      <c r="C6891" s="47">
        <f ca="1">IF('Inputs and Results'!$G$15='Inputs and Results'!$G$13, 'Inputs and Results'!$G$13, IF(F6891 &lt;= ('Inputs and Results'!$G$14-'Inputs and Results'!$G$13)/('Inputs and Results'!$G$15-'Inputs and Results'!$G$13), 'Inputs and Results'!$G$13 + SQRT(F6891*('Inputs and Results'!$G$15-'Inputs and Results'!$G$13)*('Inputs and Results'!$G$14-'Inputs and Results'!$G$13)), 'Inputs and Results'!$G$15 - SQRT((1-F6891)*('Inputs and Results'!$G$15-'Inputs and Results'!$G$13)*('Inputs and Results'!$G$15-'Inputs and Results'!$G$14))))</f>
        <v>761.43635862613223</v>
      </c>
      <c r="D6891">
        <f t="shared" ca="1" si="450"/>
        <v>9.5767029870982778</v>
      </c>
      <c r="E6891">
        <f t="shared" ca="1" si="452"/>
        <v>8.3671938051502748E-3</v>
      </c>
      <c r="F6891">
        <f t="shared" ca="1" si="452"/>
        <v>0.77325068284236842</v>
      </c>
    </row>
    <row r="6892" spans="1:6" ht="15.75" customHeight="1" x14ac:dyDescent="0.2">
      <c r="A6892">
        <v>6891</v>
      </c>
      <c r="B6892" s="47">
        <f ca="1">IF('Inputs and Results'!$C$15='Inputs and Results'!$C$13, 'Inputs and Results'!$C$13, IF(E6892 &lt;= ('Inputs and Results'!$C$14-'Inputs and Results'!$C$13)/('Inputs and Results'!$C$15-'Inputs and Results'!$C$13), 'Inputs and Results'!$C$13 + SQRT(E6892*('Inputs and Results'!$C$15-'Inputs and Results'!$C$13)*('Inputs and Results'!$C$14-'Inputs and Results'!$C$13)), 'Inputs and Results'!$C$15 - SQRT((1-E6892)*('Inputs and Results'!$C$15-'Inputs and Results'!$C$13)*('Inputs and Results'!$C$15-'Inputs and Results'!$C$14))))</f>
        <v>0.91726181101437909</v>
      </c>
      <c r="C6892" s="47">
        <f ca="1">IF('Inputs and Results'!$G$15='Inputs and Results'!$G$13, 'Inputs and Results'!$G$13, IF(F6892 &lt;= ('Inputs and Results'!$G$14-'Inputs and Results'!$G$13)/('Inputs and Results'!$G$15-'Inputs and Results'!$G$13), 'Inputs and Results'!$G$13 + SQRT(F6892*('Inputs and Results'!$G$15-'Inputs and Results'!$G$13)*('Inputs and Results'!$G$14-'Inputs and Results'!$G$13)), 'Inputs and Results'!$G$15 - SQRT((1-F6892)*('Inputs and Results'!$G$15-'Inputs and Results'!$G$13)*('Inputs and Results'!$G$15-'Inputs and Results'!$G$14))))</f>
        <v>284.27229653105803</v>
      </c>
      <c r="D6892">
        <f t="shared" ca="1" si="450"/>
        <v>260.7521215372949</v>
      </c>
      <c r="E6892">
        <f t="shared" ca="1" si="452"/>
        <v>0.51802240401565502</v>
      </c>
      <c r="F6892">
        <f t="shared" ca="1" si="452"/>
        <v>1.1416299258698248E-2</v>
      </c>
    </row>
    <row r="6893" spans="1:6" ht="15.75" customHeight="1" x14ac:dyDescent="0.2">
      <c r="A6893">
        <v>6892</v>
      </c>
      <c r="B6893" s="47">
        <f ca="1">IF('Inputs and Results'!$C$15='Inputs and Results'!$C$13, 'Inputs and Results'!$C$13, IF(E6893 &lt;= ('Inputs and Results'!$C$14-'Inputs and Results'!$C$13)/('Inputs and Results'!$C$15-'Inputs and Results'!$C$13), 'Inputs and Results'!$C$13 + SQRT(E6893*('Inputs and Results'!$C$15-'Inputs and Results'!$C$13)*('Inputs and Results'!$C$14-'Inputs and Results'!$C$13)), 'Inputs and Results'!$C$15 - SQRT((1-E6893)*('Inputs and Results'!$C$15-'Inputs and Results'!$C$13)*('Inputs and Results'!$C$15-'Inputs and Results'!$C$14))))</f>
        <v>2.9683453998080367E-2</v>
      </c>
      <c r="C6893" s="47">
        <f ca="1">IF('Inputs and Results'!$G$15='Inputs and Results'!$G$13, 'Inputs and Results'!$G$13, IF(F6893 &lt;= ('Inputs and Results'!$G$14-'Inputs and Results'!$G$13)/('Inputs and Results'!$G$15-'Inputs and Results'!$G$13), 'Inputs and Results'!$G$13 + SQRT(F6893*('Inputs and Results'!$G$15-'Inputs and Results'!$G$13)*('Inputs and Results'!$G$14-'Inputs and Results'!$G$13)), 'Inputs and Results'!$G$15 - SQRT((1-F6893)*('Inputs and Results'!$G$15-'Inputs and Results'!$G$13)*('Inputs and Results'!$G$15-'Inputs and Results'!$G$14))))</f>
        <v>1083.0155355081688</v>
      </c>
      <c r="D6893">
        <f t="shared" ca="1" si="450"/>
        <v>32.147641827463104</v>
      </c>
      <c r="E6893">
        <f t="shared" ca="1" si="452"/>
        <v>1.9691068505247156E-2</v>
      </c>
      <c r="F6893">
        <f t="shared" ca="1" si="452"/>
        <v>0.98386618315733321</v>
      </c>
    </row>
    <row r="6894" spans="1:6" ht="15.75" customHeight="1" x14ac:dyDescent="0.2">
      <c r="A6894">
        <v>6893</v>
      </c>
      <c r="B6894" s="47">
        <f ca="1">IF('Inputs and Results'!$C$15='Inputs and Results'!$C$13, 'Inputs and Results'!$C$13, IF(E6894 &lt;= ('Inputs and Results'!$C$14-'Inputs and Results'!$C$13)/('Inputs and Results'!$C$15-'Inputs and Results'!$C$13), 'Inputs and Results'!$C$13 + SQRT(E6894*('Inputs and Results'!$C$15-'Inputs and Results'!$C$13)*('Inputs and Results'!$C$14-'Inputs and Results'!$C$13)), 'Inputs and Results'!$C$15 - SQRT((1-E6894)*('Inputs and Results'!$C$15-'Inputs and Results'!$C$13)*('Inputs and Results'!$C$15-'Inputs and Results'!$C$14))))</f>
        <v>1.0297670182860716</v>
      </c>
      <c r="C6894" s="47">
        <f ca="1">IF('Inputs and Results'!$G$15='Inputs and Results'!$G$13, 'Inputs and Results'!$G$13, IF(F6894 &lt;= ('Inputs and Results'!$G$14-'Inputs and Results'!$G$13)/('Inputs and Results'!$G$15-'Inputs and Results'!$G$13), 'Inputs and Results'!$G$13 + SQRT(F6894*('Inputs and Results'!$G$15-'Inputs and Results'!$G$13)*('Inputs and Results'!$G$14-'Inputs and Results'!$G$13)), 'Inputs and Results'!$G$15 - SQRT((1-F6894)*('Inputs and Results'!$G$15-'Inputs and Results'!$G$13)*('Inputs and Results'!$G$15-'Inputs and Results'!$G$14))))</f>
        <v>936.74107438152964</v>
      </c>
      <c r="D6894">
        <f t="shared" ca="1" si="450"/>
        <v>964.62506307195906</v>
      </c>
      <c r="E6894">
        <f t="shared" ca="1" si="452"/>
        <v>0.56868688864073813</v>
      </c>
      <c r="F6894">
        <f t="shared" ca="1" si="452"/>
        <v>0.91829531711177448</v>
      </c>
    </row>
    <row r="6895" spans="1:6" ht="15.75" customHeight="1" x14ac:dyDescent="0.2">
      <c r="A6895">
        <v>6894</v>
      </c>
      <c r="B6895" s="47">
        <f ca="1">IF('Inputs and Results'!$C$15='Inputs and Results'!$C$13, 'Inputs and Results'!$C$13, IF(E6895 &lt;= ('Inputs and Results'!$C$14-'Inputs and Results'!$C$13)/('Inputs and Results'!$C$15-'Inputs and Results'!$C$13), 'Inputs and Results'!$C$13 + SQRT(E6895*('Inputs and Results'!$C$15-'Inputs and Results'!$C$13)*('Inputs and Results'!$C$14-'Inputs and Results'!$C$13)), 'Inputs and Results'!$C$15 - SQRT((1-E6895)*('Inputs and Results'!$C$15-'Inputs and Results'!$C$13)*('Inputs and Results'!$C$15-'Inputs and Results'!$C$14))))</f>
        <v>3.344106116324097E-2</v>
      </c>
      <c r="C6895" s="47">
        <f ca="1">IF('Inputs and Results'!$G$15='Inputs and Results'!$G$13, 'Inputs and Results'!$G$13, IF(F6895 &lt;= ('Inputs and Results'!$G$14-'Inputs and Results'!$G$13)/('Inputs and Results'!$G$15-'Inputs and Results'!$G$13), 'Inputs and Results'!$G$13 + SQRT(F6895*('Inputs and Results'!$G$15-'Inputs and Results'!$G$13)*('Inputs and Results'!$G$14-'Inputs and Results'!$G$13)), 'Inputs and Results'!$G$15 - SQRT((1-F6895)*('Inputs and Results'!$G$15-'Inputs and Results'!$G$13)*('Inputs and Results'!$G$15-'Inputs and Results'!$G$14))))</f>
        <v>763.10718585048312</v>
      </c>
      <c r="D6895">
        <f t="shared" ca="1" si="450"/>
        <v>25.519114076134702</v>
      </c>
      <c r="E6895">
        <f t="shared" ca="1" si="452"/>
        <v>2.2169784711969065E-2</v>
      </c>
      <c r="F6895">
        <f t="shared" ca="1" si="452"/>
        <v>0.77497511785508566</v>
      </c>
    </row>
    <row r="6896" spans="1:6" ht="15.75" customHeight="1" x14ac:dyDescent="0.2">
      <c r="A6896">
        <v>6895</v>
      </c>
      <c r="B6896" s="47">
        <f ca="1">IF('Inputs and Results'!$C$15='Inputs and Results'!$C$13, 'Inputs and Results'!$C$13, IF(E6896 &lt;= ('Inputs and Results'!$C$14-'Inputs and Results'!$C$13)/('Inputs and Results'!$C$15-'Inputs and Results'!$C$13), 'Inputs and Results'!$C$13 + SQRT(E6896*('Inputs and Results'!$C$15-'Inputs and Results'!$C$13)*('Inputs and Results'!$C$14-'Inputs and Results'!$C$13)), 'Inputs and Results'!$C$15 - SQRT((1-E6896)*('Inputs and Results'!$C$15-'Inputs and Results'!$C$13)*('Inputs and Results'!$C$15-'Inputs and Results'!$C$14))))</f>
        <v>0.86957335299288285</v>
      </c>
      <c r="C6896" s="47">
        <f ca="1">IF('Inputs and Results'!$G$15='Inputs and Results'!$G$13, 'Inputs and Results'!$G$13, IF(F6896 &lt;= ('Inputs and Results'!$G$14-'Inputs and Results'!$G$13)/('Inputs and Results'!$G$15-'Inputs and Results'!$G$13), 'Inputs and Results'!$G$13 + SQRT(F6896*('Inputs and Results'!$G$15-'Inputs and Results'!$G$13)*('Inputs and Results'!$G$14-'Inputs and Results'!$G$13)), 'Inputs and Results'!$G$15 - SQRT((1-F6896)*('Inputs and Results'!$G$15-'Inputs and Results'!$G$13)*('Inputs and Results'!$G$15-'Inputs and Results'!$G$14))))</f>
        <v>447.30328603829946</v>
      </c>
      <c r="D6896">
        <f t="shared" ca="1" si="450"/>
        <v>388.96301824505861</v>
      </c>
      <c r="E6896">
        <f t="shared" ca="1" si="452"/>
        <v>0.49569803352466801</v>
      </c>
      <c r="F6896">
        <f t="shared" ca="1" si="452"/>
        <v>0.33208564168822075</v>
      </c>
    </row>
    <row r="6897" spans="1:6" ht="15.75" customHeight="1" x14ac:dyDescent="0.2">
      <c r="A6897">
        <v>6896</v>
      </c>
      <c r="B6897" s="47">
        <f ca="1">IF('Inputs and Results'!$C$15='Inputs and Results'!$C$13, 'Inputs and Results'!$C$13, IF(E6897 &lt;= ('Inputs and Results'!$C$14-'Inputs and Results'!$C$13)/('Inputs and Results'!$C$15-'Inputs and Results'!$C$13), 'Inputs and Results'!$C$13 + SQRT(E6897*('Inputs and Results'!$C$15-'Inputs and Results'!$C$13)*('Inputs and Results'!$C$14-'Inputs and Results'!$C$13)), 'Inputs and Results'!$C$15 - SQRT((1-E6897)*('Inputs and Results'!$C$15-'Inputs and Results'!$C$13)*('Inputs and Results'!$C$15-'Inputs and Results'!$C$14))))</f>
        <v>0.14097624708947754</v>
      </c>
      <c r="C6897" s="47">
        <f ca="1">IF('Inputs and Results'!$G$15='Inputs and Results'!$G$13, 'Inputs and Results'!$G$13, IF(F6897 &lt;= ('Inputs and Results'!$G$14-'Inputs and Results'!$G$13)/('Inputs and Results'!$G$15-'Inputs and Results'!$G$13), 'Inputs and Results'!$G$13 + SQRT(F6897*('Inputs and Results'!$G$15-'Inputs and Results'!$G$13)*('Inputs and Results'!$G$14-'Inputs and Results'!$G$13)), 'Inputs and Results'!$G$15 - SQRT((1-F6897)*('Inputs and Results'!$G$15-'Inputs and Results'!$G$13)*('Inputs and Results'!$G$15-'Inputs and Results'!$G$14))))</f>
        <v>438.12409461161917</v>
      </c>
      <c r="D6897">
        <f t="shared" ca="1" si="450"/>
        <v>61.765090617821258</v>
      </c>
      <c r="E6897">
        <f t="shared" ca="1" si="452"/>
        <v>9.1775908921492344E-2</v>
      </c>
      <c r="F6897">
        <f t="shared" ca="1" si="452"/>
        <v>0.31569578078474736</v>
      </c>
    </row>
    <row r="6898" spans="1:6" ht="15.75" customHeight="1" x14ac:dyDescent="0.2">
      <c r="A6898">
        <v>6897</v>
      </c>
      <c r="B6898" s="47">
        <f ca="1">IF('Inputs and Results'!$C$15='Inputs and Results'!$C$13, 'Inputs and Results'!$C$13, IF(E6898 &lt;= ('Inputs and Results'!$C$14-'Inputs and Results'!$C$13)/('Inputs and Results'!$C$15-'Inputs and Results'!$C$13), 'Inputs and Results'!$C$13 + SQRT(E6898*('Inputs and Results'!$C$15-'Inputs and Results'!$C$13)*('Inputs and Results'!$C$14-'Inputs and Results'!$C$13)), 'Inputs and Results'!$C$15 - SQRT((1-E6898)*('Inputs and Results'!$C$15-'Inputs and Results'!$C$13)*('Inputs and Results'!$C$15-'Inputs and Results'!$C$14))))</f>
        <v>1.1910522255844025</v>
      </c>
      <c r="C6898" s="47">
        <f ca="1">IF('Inputs and Results'!$G$15='Inputs and Results'!$G$13, 'Inputs and Results'!$G$13, IF(F6898 &lt;= ('Inputs and Results'!$G$14-'Inputs and Results'!$G$13)/('Inputs and Results'!$G$15-'Inputs and Results'!$G$13), 'Inputs and Results'!$G$13 + SQRT(F6898*('Inputs and Results'!$G$15-'Inputs and Results'!$G$13)*('Inputs and Results'!$G$14-'Inputs and Results'!$G$13)), 'Inputs and Results'!$G$15 - SQRT((1-F6898)*('Inputs and Results'!$G$15-'Inputs and Results'!$G$13)*('Inputs and Results'!$G$15-'Inputs and Results'!$G$14))))</f>
        <v>824.61778263847464</v>
      </c>
      <c r="D6898">
        <f t="shared" ca="1" si="450"/>
        <v>982.16284526803031</v>
      </c>
      <c r="E6898">
        <f t="shared" ca="1" si="452"/>
        <v>0.63641199438187301</v>
      </c>
      <c r="F6898">
        <f t="shared" ca="1" si="452"/>
        <v>0.83387762544930577</v>
      </c>
    </row>
    <row r="6899" spans="1:6" ht="15.75" customHeight="1" x14ac:dyDescent="0.2">
      <c r="A6899">
        <v>6898</v>
      </c>
      <c r="B6899" s="47">
        <f ca="1">IF('Inputs and Results'!$C$15='Inputs and Results'!$C$13, 'Inputs and Results'!$C$13, IF(E6899 &lt;= ('Inputs and Results'!$C$14-'Inputs and Results'!$C$13)/('Inputs and Results'!$C$15-'Inputs and Results'!$C$13), 'Inputs and Results'!$C$13 + SQRT(E6899*('Inputs and Results'!$C$15-'Inputs and Results'!$C$13)*('Inputs and Results'!$C$14-'Inputs and Results'!$C$13)), 'Inputs and Results'!$C$15 - SQRT((1-E6899)*('Inputs and Results'!$C$15-'Inputs and Results'!$C$13)*('Inputs and Results'!$C$15-'Inputs and Results'!$C$14))))</f>
        <v>1.6569419453377601</v>
      </c>
      <c r="C6899" s="47">
        <f ca="1">IF('Inputs and Results'!$G$15='Inputs and Results'!$G$13, 'Inputs and Results'!$G$13, IF(F6899 &lt;= ('Inputs and Results'!$G$14-'Inputs and Results'!$G$13)/('Inputs and Results'!$G$15-'Inputs and Results'!$G$13), 'Inputs and Results'!$G$13 + SQRT(F6899*('Inputs and Results'!$G$15-'Inputs and Results'!$G$13)*('Inputs and Results'!$G$14-'Inputs and Results'!$G$13)), 'Inputs and Results'!$G$15 - SQRT((1-F6899)*('Inputs and Results'!$G$15-'Inputs and Results'!$G$13)*('Inputs and Results'!$G$15-'Inputs and Results'!$G$14))))</f>
        <v>359.96924867580708</v>
      </c>
      <c r="D6899">
        <f t="shared" ca="1" si="450"/>
        <v>596.44814716266364</v>
      </c>
      <c r="E6899">
        <f t="shared" ca="1" si="452"/>
        <v>0.79957722908965334</v>
      </c>
      <c r="F6899">
        <f t="shared" ca="1" si="452"/>
        <v>0.16810002915411071</v>
      </c>
    </row>
    <row r="6900" spans="1:6" ht="15.75" customHeight="1" x14ac:dyDescent="0.2">
      <c r="A6900">
        <v>6899</v>
      </c>
      <c r="B6900" s="47">
        <f ca="1">IF('Inputs and Results'!$C$15='Inputs and Results'!$C$13, 'Inputs and Results'!$C$13, IF(E6900 &lt;= ('Inputs and Results'!$C$14-'Inputs and Results'!$C$13)/('Inputs and Results'!$C$15-'Inputs and Results'!$C$13), 'Inputs and Results'!$C$13 + SQRT(E6900*('Inputs and Results'!$C$15-'Inputs and Results'!$C$13)*('Inputs and Results'!$C$14-'Inputs and Results'!$C$13)), 'Inputs and Results'!$C$15 - SQRT((1-E6900)*('Inputs and Results'!$C$15-'Inputs and Results'!$C$13)*('Inputs and Results'!$C$15-'Inputs and Results'!$C$14))))</f>
        <v>0.92367772779717727</v>
      </c>
      <c r="C6900" s="47">
        <f ca="1">IF('Inputs and Results'!$G$15='Inputs and Results'!$G$13, 'Inputs and Results'!$G$13, IF(F6900 &lt;= ('Inputs and Results'!$G$14-'Inputs and Results'!$G$13)/('Inputs and Results'!$G$15-'Inputs and Results'!$G$13), 'Inputs and Results'!$G$13 + SQRT(F6900*('Inputs and Results'!$G$15-'Inputs and Results'!$G$13)*('Inputs and Results'!$G$14-'Inputs and Results'!$G$13)), 'Inputs and Results'!$G$15 - SQRT((1-F6900)*('Inputs and Results'!$G$15-'Inputs and Results'!$G$13)*('Inputs and Results'!$G$15-'Inputs and Results'!$G$14))))</f>
        <v>436.77537138558228</v>
      </c>
      <c r="D6900">
        <f t="shared" ca="1" si="450"/>
        <v>403.43968259920285</v>
      </c>
      <c r="E6900">
        <f t="shared" ca="1" si="452"/>
        <v>0.52098731355050076</v>
      </c>
      <c r="F6900">
        <f t="shared" ca="1" si="452"/>
        <v>0.31327083491175756</v>
      </c>
    </row>
    <row r="6901" spans="1:6" ht="15.75" customHeight="1" x14ac:dyDescent="0.2">
      <c r="A6901">
        <v>6900</v>
      </c>
      <c r="B6901" s="47">
        <f ca="1">IF('Inputs and Results'!$C$15='Inputs and Results'!$C$13, 'Inputs and Results'!$C$13, IF(E6901 &lt;= ('Inputs and Results'!$C$14-'Inputs and Results'!$C$13)/('Inputs and Results'!$C$15-'Inputs and Results'!$C$13), 'Inputs and Results'!$C$13 + SQRT(E6901*('Inputs and Results'!$C$15-'Inputs and Results'!$C$13)*('Inputs and Results'!$C$14-'Inputs and Results'!$C$13)), 'Inputs and Results'!$C$15 - SQRT((1-E6901)*('Inputs and Results'!$C$15-'Inputs and Results'!$C$13)*('Inputs and Results'!$C$15-'Inputs and Results'!$C$14))))</f>
        <v>1.0694358054149542</v>
      </c>
      <c r="C6901" s="47">
        <f ca="1">IF('Inputs and Results'!$G$15='Inputs and Results'!$G$13, 'Inputs and Results'!$G$13, IF(F6901 &lt;= ('Inputs and Results'!$G$14-'Inputs and Results'!$G$13)/('Inputs and Results'!$G$15-'Inputs and Results'!$G$13), 'Inputs and Results'!$G$13 + SQRT(F6901*('Inputs and Results'!$G$15-'Inputs and Results'!$G$13)*('Inputs and Results'!$G$14-'Inputs and Results'!$G$13)), 'Inputs and Results'!$G$15 - SQRT((1-F6901)*('Inputs and Results'!$G$15-'Inputs and Results'!$G$13)*('Inputs and Results'!$G$15-'Inputs and Results'!$G$14))))</f>
        <v>482.66663122349394</v>
      </c>
      <c r="D6901">
        <f t="shared" ca="1" si="450"/>
        <v>516.1809775094199</v>
      </c>
      <c r="E6901">
        <f t="shared" ca="1" si="452"/>
        <v>0.58588021006513258</v>
      </c>
      <c r="F6901">
        <f t="shared" ca="1" si="452"/>
        <v>0.39337150413591082</v>
      </c>
    </row>
    <row r="6902" spans="1:6" ht="15.75" customHeight="1" x14ac:dyDescent="0.2">
      <c r="A6902">
        <v>6901</v>
      </c>
      <c r="B6902" s="47">
        <f ca="1">IF('Inputs and Results'!$C$15='Inputs and Results'!$C$13, 'Inputs and Results'!$C$13, IF(E6902 &lt;= ('Inputs and Results'!$C$14-'Inputs and Results'!$C$13)/('Inputs and Results'!$C$15-'Inputs and Results'!$C$13), 'Inputs and Results'!$C$13 + SQRT(E6902*('Inputs and Results'!$C$15-'Inputs and Results'!$C$13)*('Inputs and Results'!$C$14-'Inputs and Results'!$C$13)), 'Inputs and Results'!$C$15 - SQRT((1-E6902)*('Inputs and Results'!$C$15-'Inputs and Results'!$C$13)*('Inputs and Results'!$C$15-'Inputs and Results'!$C$14))))</f>
        <v>2.1112719179436246</v>
      </c>
      <c r="C6902" s="47">
        <f ca="1">IF('Inputs and Results'!$G$15='Inputs and Results'!$G$13, 'Inputs and Results'!$G$13, IF(F6902 &lt;= ('Inputs and Results'!$G$14-'Inputs and Results'!$G$13)/('Inputs and Results'!$G$15-'Inputs and Results'!$G$13), 'Inputs and Results'!$G$13 + SQRT(F6902*('Inputs and Results'!$G$15-'Inputs and Results'!$G$13)*('Inputs and Results'!$G$14-'Inputs and Results'!$G$13)), 'Inputs and Results'!$G$15 - SQRT((1-F6902)*('Inputs and Results'!$G$15-'Inputs and Results'!$G$13)*('Inputs and Results'!$G$15-'Inputs and Results'!$G$14))))</f>
        <v>449.0366324362933</v>
      </c>
      <c r="D6902">
        <f t="shared" ca="1" si="450"/>
        <v>948.03843219071939</v>
      </c>
      <c r="E6902">
        <f t="shared" ref="E6902:F6921" ca="1" si="453">RAND()</f>
        <v>0.91224026624048848</v>
      </c>
      <c r="F6902">
        <f t="shared" ca="1" si="453"/>
        <v>0.33515831064211365</v>
      </c>
    </row>
    <row r="6903" spans="1:6" ht="15.75" customHeight="1" x14ac:dyDescent="0.2">
      <c r="A6903">
        <v>6902</v>
      </c>
      <c r="B6903" s="47">
        <f ca="1">IF('Inputs and Results'!$C$15='Inputs and Results'!$C$13, 'Inputs and Results'!$C$13, IF(E6903 &lt;= ('Inputs and Results'!$C$14-'Inputs and Results'!$C$13)/('Inputs and Results'!$C$15-'Inputs and Results'!$C$13), 'Inputs and Results'!$C$13 + SQRT(E6903*('Inputs and Results'!$C$15-'Inputs and Results'!$C$13)*('Inputs and Results'!$C$14-'Inputs and Results'!$C$13)), 'Inputs and Results'!$C$15 - SQRT((1-E6903)*('Inputs and Results'!$C$15-'Inputs and Results'!$C$13)*('Inputs and Results'!$C$15-'Inputs and Results'!$C$14))))</f>
        <v>2.3676455908116663</v>
      </c>
      <c r="C6903" s="47">
        <f ca="1">IF('Inputs and Results'!$G$15='Inputs and Results'!$G$13, 'Inputs and Results'!$G$13, IF(F6903 &lt;= ('Inputs and Results'!$G$14-'Inputs and Results'!$G$13)/('Inputs and Results'!$G$15-'Inputs and Results'!$G$13), 'Inputs and Results'!$G$13 + SQRT(F6903*('Inputs and Results'!$G$15-'Inputs and Results'!$G$13)*('Inputs and Results'!$G$14-'Inputs and Results'!$G$13)), 'Inputs and Results'!$G$15 - SQRT((1-F6903)*('Inputs and Results'!$G$15-'Inputs and Results'!$G$13)*('Inputs and Results'!$G$15-'Inputs and Results'!$G$14))))</f>
        <v>600.4681125785703</v>
      </c>
      <c r="D6903">
        <f t="shared" ca="1" si="450"/>
        <v>1421.6956791696553</v>
      </c>
      <c r="E6903">
        <f t="shared" ca="1" si="453"/>
        <v>0.95556976679778594</v>
      </c>
      <c r="F6903">
        <f t="shared" ca="1" si="453"/>
        <v>0.57625429089716029</v>
      </c>
    </row>
    <row r="6904" spans="1:6" ht="15.75" customHeight="1" x14ac:dyDescent="0.2">
      <c r="A6904">
        <v>6903</v>
      </c>
      <c r="B6904" s="47">
        <f ca="1">IF('Inputs and Results'!$C$15='Inputs and Results'!$C$13, 'Inputs and Results'!$C$13, IF(E6904 &lt;= ('Inputs and Results'!$C$14-'Inputs and Results'!$C$13)/('Inputs and Results'!$C$15-'Inputs and Results'!$C$13), 'Inputs and Results'!$C$13 + SQRT(E6904*('Inputs and Results'!$C$15-'Inputs and Results'!$C$13)*('Inputs and Results'!$C$14-'Inputs and Results'!$C$13)), 'Inputs and Results'!$C$15 - SQRT((1-E6904)*('Inputs and Results'!$C$15-'Inputs and Results'!$C$13)*('Inputs and Results'!$C$15-'Inputs and Results'!$C$14))))</f>
        <v>2.7581497263244805</v>
      </c>
      <c r="C6904" s="47">
        <f ca="1">IF('Inputs and Results'!$G$15='Inputs and Results'!$G$13, 'Inputs and Results'!$G$13, IF(F6904 &lt;= ('Inputs and Results'!$G$14-'Inputs and Results'!$G$13)/('Inputs and Results'!$G$15-'Inputs and Results'!$G$13), 'Inputs and Results'!$G$13 + SQRT(F6904*('Inputs and Results'!$G$15-'Inputs and Results'!$G$13)*('Inputs and Results'!$G$14-'Inputs and Results'!$G$13)), 'Inputs and Results'!$G$15 - SQRT((1-F6904)*('Inputs and Results'!$G$15-'Inputs and Results'!$G$13)*('Inputs and Results'!$G$15-'Inputs and Results'!$G$14))))</f>
        <v>555.53379688051905</v>
      </c>
      <c r="D6904">
        <f t="shared" ca="1" si="450"/>
        <v>1532.2453898300032</v>
      </c>
      <c r="E6904">
        <f t="shared" ca="1" si="453"/>
        <v>0.99350093834700848</v>
      </c>
      <c r="F6904">
        <f t="shared" ca="1" si="453"/>
        <v>0.51035532712608778</v>
      </c>
    </row>
    <row r="6905" spans="1:6" ht="15.75" customHeight="1" x14ac:dyDescent="0.2">
      <c r="A6905">
        <v>6904</v>
      </c>
      <c r="B6905" s="47">
        <f ca="1">IF('Inputs and Results'!$C$15='Inputs and Results'!$C$13, 'Inputs and Results'!$C$13, IF(E6905 &lt;= ('Inputs and Results'!$C$14-'Inputs and Results'!$C$13)/('Inputs and Results'!$C$15-'Inputs and Results'!$C$13), 'Inputs and Results'!$C$13 + SQRT(E6905*('Inputs and Results'!$C$15-'Inputs and Results'!$C$13)*('Inputs and Results'!$C$14-'Inputs and Results'!$C$13)), 'Inputs and Results'!$C$15 - SQRT((1-E6905)*('Inputs and Results'!$C$15-'Inputs and Results'!$C$13)*('Inputs and Results'!$C$15-'Inputs and Results'!$C$14))))</f>
        <v>0.93154601553633221</v>
      </c>
      <c r="C6905" s="47">
        <f ca="1">IF('Inputs and Results'!$G$15='Inputs and Results'!$G$13, 'Inputs and Results'!$G$13, IF(F6905 &lt;= ('Inputs and Results'!$G$14-'Inputs and Results'!$G$13)/('Inputs and Results'!$G$15-'Inputs and Results'!$G$13), 'Inputs and Results'!$G$13 + SQRT(F6905*('Inputs and Results'!$G$15-'Inputs and Results'!$G$13)*('Inputs and Results'!$G$14-'Inputs and Results'!$G$13)), 'Inputs and Results'!$G$15 - SQRT((1-F6905)*('Inputs and Results'!$G$15-'Inputs and Results'!$G$13)*('Inputs and Results'!$G$15-'Inputs and Results'!$G$14))))</f>
        <v>365.13092611898026</v>
      </c>
      <c r="D6905">
        <f t="shared" ca="1" si="450"/>
        <v>340.13625937522693</v>
      </c>
      <c r="E6905">
        <f t="shared" ca="1" si="453"/>
        <v>0.52461090157293078</v>
      </c>
      <c r="F6905">
        <f t="shared" ca="1" si="453"/>
        <v>0.17829205317480346</v>
      </c>
    </row>
    <row r="6906" spans="1:6" ht="15.75" customHeight="1" x14ac:dyDescent="0.2">
      <c r="A6906">
        <v>6905</v>
      </c>
      <c r="B6906" s="47">
        <f ca="1">IF('Inputs and Results'!$C$15='Inputs and Results'!$C$13, 'Inputs and Results'!$C$13, IF(E6906 &lt;= ('Inputs and Results'!$C$14-'Inputs and Results'!$C$13)/('Inputs and Results'!$C$15-'Inputs and Results'!$C$13), 'Inputs and Results'!$C$13 + SQRT(E6906*('Inputs and Results'!$C$15-'Inputs and Results'!$C$13)*('Inputs and Results'!$C$14-'Inputs and Results'!$C$13)), 'Inputs and Results'!$C$15 - SQRT((1-E6906)*('Inputs and Results'!$C$15-'Inputs and Results'!$C$13)*('Inputs and Results'!$C$15-'Inputs and Results'!$C$14))))</f>
        <v>0.90264550604034044</v>
      </c>
      <c r="C6906" s="47">
        <f ca="1">IF('Inputs and Results'!$G$15='Inputs and Results'!$G$13, 'Inputs and Results'!$G$13, IF(F6906 &lt;= ('Inputs and Results'!$G$14-'Inputs and Results'!$G$13)/('Inputs and Results'!$G$15-'Inputs and Results'!$G$13), 'Inputs and Results'!$G$13 + SQRT(F6906*('Inputs and Results'!$G$15-'Inputs and Results'!$G$13)*('Inputs and Results'!$G$14-'Inputs and Results'!$G$13)), 'Inputs and Results'!$G$15 - SQRT((1-F6906)*('Inputs and Results'!$G$15-'Inputs and Results'!$G$13)*('Inputs and Results'!$G$15-'Inputs and Results'!$G$14))))</f>
        <v>682.00823632497759</v>
      </c>
      <c r="D6906">
        <f t="shared" ca="1" si="450"/>
        <v>615.61166960123944</v>
      </c>
      <c r="E6906">
        <f t="shared" ca="1" si="453"/>
        <v>0.51123379185191331</v>
      </c>
      <c r="F6906">
        <f t="shared" ca="1" si="453"/>
        <v>0.68368014840692648</v>
      </c>
    </row>
    <row r="6907" spans="1:6" ht="15.75" customHeight="1" x14ac:dyDescent="0.2">
      <c r="A6907">
        <v>6906</v>
      </c>
      <c r="B6907" s="47">
        <f ca="1">IF('Inputs and Results'!$C$15='Inputs and Results'!$C$13, 'Inputs and Results'!$C$13, IF(E6907 &lt;= ('Inputs and Results'!$C$14-'Inputs and Results'!$C$13)/('Inputs and Results'!$C$15-'Inputs and Results'!$C$13), 'Inputs and Results'!$C$13 + SQRT(E6907*('Inputs and Results'!$C$15-'Inputs and Results'!$C$13)*('Inputs and Results'!$C$14-'Inputs and Results'!$C$13)), 'Inputs and Results'!$C$15 - SQRT((1-E6907)*('Inputs and Results'!$C$15-'Inputs and Results'!$C$13)*('Inputs and Results'!$C$15-'Inputs and Results'!$C$14))))</f>
        <v>0.71349423993189509</v>
      </c>
      <c r="C6907" s="47">
        <f ca="1">IF('Inputs and Results'!$G$15='Inputs and Results'!$G$13, 'Inputs and Results'!$G$13, IF(F6907 &lt;= ('Inputs and Results'!$G$14-'Inputs and Results'!$G$13)/('Inputs and Results'!$G$15-'Inputs and Results'!$G$13), 'Inputs and Results'!$G$13 + SQRT(F6907*('Inputs and Results'!$G$15-'Inputs and Results'!$G$13)*('Inputs and Results'!$G$14-'Inputs and Results'!$G$13)), 'Inputs and Results'!$G$15 - SQRT((1-F6907)*('Inputs and Results'!$G$15-'Inputs and Results'!$G$13)*('Inputs and Results'!$G$15-'Inputs and Results'!$G$14))))</f>
        <v>528.92682442554712</v>
      </c>
      <c r="D6907">
        <f t="shared" ca="1" si="450"/>
        <v>377.38624257309669</v>
      </c>
      <c r="E6907">
        <f t="shared" ca="1" si="453"/>
        <v>0.41909904546393095</v>
      </c>
      <c r="F6907">
        <f t="shared" ca="1" si="453"/>
        <v>0.46909049789437141</v>
      </c>
    </row>
    <row r="6908" spans="1:6" ht="15.75" customHeight="1" x14ac:dyDescent="0.2">
      <c r="A6908">
        <v>6907</v>
      </c>
      <c r="B6908" s="47">
        <f ca="1">IF('Inputs and Results'!$C$15='Inputs and Results'!$C$13, 'Inputs and Results'!$C$13, IF(E6908 &lt;= ('Inputs and Results'!$C$14-'Inputs and Results'!$C$13)/('Inputs and Results'!$C$15-'Inputs and Results'!$C$13), 'Inputs and Results'!$C$13 + SQRT(E6908*('Inputs and Results'!$C$15-'Inputs and Results'!$C$13)*('Inputs and Results'!$C$14-'Inputs and Results'!$C$13)), 'Inputs and Results'!$C$15 - SQRT((1-E6908)*('Inputs and Results'!$C$15-'Inputs and Results'!$C$13)*('Inputs and Results'!$C$15-'Inputs and Results'!$C$14))))</f>
        <v>0.26323048439088881</v>
      </c>
      <c r="C6908" s="47">
        <f ca="1">IF('Inputs and Results'!$G$15='Inputs and Results'!$G$13, 'Inputs and Results'!$G$13, IF(F6908 &lt;= ('Inputs and Results'!$G$14-'Inputs and Results'!$G$13)/('Inputs and Results'!$G$15-'Inputs and Results'!$G$13), 'Inputs and Results'!$G$13 + SQRT(F6908*('Inputs and Results'!$G$15-'Inputs and Results'!$G$13)*('Inputs and Results'!$G$14-'Inputs and Results'!$G$13)), 'Inputs and Results'!$G$15 - SQRT((1-F6908)*('Inputs and Results'!$G$15-'Inputs and Results'!$G$13)*('Inputs and Results'!$G$15-'Inputs and Results'!$G$14))))</f>
        <v>338.43178978290155</v>
      </c>
      <c r="D6908">
        <f t="shared" ca="1" si="450"/>
        <v>89.085563957828626</v>
      </c>
      <c r="E6908">
        <f t="shared" ca="1" si="453"/>
        <v>0.16778806871474128</v>
      </c>
      <c r="F6908">
        <f t="shared" ca="1" si="453"/>
        <v>0.12489518797524013</v>
      </c>
    </row>
    <row r="6909" spans="1:6" ht="15.75" customHeight="1" x14ac:dyDescent="0.2">
      <c r="A6909">
        <v>6908</v>
      </c>
      <c r="B6909" s="47">
        <f ca="1">IF('Inputs and Results'!$C$15='Inputs and Results'!$C$13, 'Inputs and Results'!$C$13, IF(E6909 &lt;= ('Inputs and Results'!$C$14-'Inputs and Results'!$C$13)/('Inputs and Results'!$C$15-'Inputs and Results'!$C$13), 'Inputs and Results'!$C$13 + SQRT(E6909*('Inputs and Results'!$C$15-'Inputs and Results'!$C$13)*('Inputs and Results'!$C$14-'Inputs and Results'!$C$13)), 'Inputs and Results'!$C$15 - SQRT((1-E6909)*('Inputs and Results'!$C$15-'Inputs and Results'!$C$13)*('Inputs and Results'!$C$15-'Inputs and Results'!$C$14))))</f>
        <v>8.144079048157149E-2</v>
      </c>
      <c r="C6909" s="47">
        <f ca="1">IF('Inputs and Results'!$G$15='Inputs and Results'!$G$13, 'Inputs and Results'!$G$13, IF(F6909 &lt;= ('Inputs and Results'!$G$14-'Inputs and Results'!$G$13)/('Inputs and Results'!$G$15-'Inputs and Results'!$G$13), 'Inputs and Results'!$G$13 + SQRT(F6909*('Inputs and Results'!$G$15-'Inputs and Results'!$G$13)*('Inputs and Results'!$G$14-'Inputs and Results'!$G$13)), 'Inputs and Results'!$G$15 - SQRT((1-F6909)*('Inputs and Results'!$G$15-'Inputs and Results'!$G$13)*('Inputs and Results'!$G$15-'Inputs and Results'!$G$14))))</f>
        <v>906.83744738826454</v>
      </c>
      <c r="D6909">
        <f t="shared" ca="1" si="450"/>
        <v>73.853558553590759</v>
      </c>
      <c r="E6909">
        <f t="shared" ca="1" si="453"/>
        <v>5.3556904503907488E-2</v>
      </c>
      <c r="F6909">
        <f t="shared" ca="1" si="453"/>
        <v>0.89867940567146776</v>
      </c>
    </row>
    <row r="6910" spans="1:6" ht="15.75" customHeight="1" x14ac:dyDescent="0.2">
      <c r="A6910">
        <v>6909</v>
      </c>
      <c r="B6910" s="47">
        <f ca="1">IF('Inputs and Results'!$C$15='Inputs and Results'!$C$13, 'Inputs and Results'!$C$13, IF(E6910 &lt;= ('Inputs and Results'!$C$14-'Inputs and Results'!$C$13)/('Inputs and Results'!$C$15-'Inputs and Results'!$C$13), 'Inputs and Results'!$C$13 + SQRT(E6910*('Inputs and Results'!$C$15-'Inputs and Results'!$C$13)*('Inputs and Results'!$C$14-'Inputs and Results'!$C$13)), 'Inputs and Results'!$C$15 - SQRT((1-E6910)*('Inputs and Results'!$C$15-'Inputs and Results'!$C$13)*('Inputs and Results'!$C$15-'Inputs and Results'!$C$14))))</f>
        <v>0.79691126273264201</v>
      </c>
      <c r="C6910" s="47">
        <f ca="1">IF('Inputs and Results'!$G$15='Inputs and Results'!$G$13, 'Inputs and Results'!$G$13, IF(F6910 &lt;= ('Inputs and Results'!$G$14-'Inputs and Results'!$G$13)/('Inputs and Results'!$G$15-'Inputs and Results'!$G$13), 'Inputs and Results'!$G$13 + SQRT(F6910*('Inputs and Results'!$G$15-'Inputs and Results'!$G$13)*('Inputs and Results'!$G$14-'Inputs and Results'!$G$13)), 'Inputs and Results'!$G$15 - SQRT((1-F6910)*('Inputs and Results'!$G$15-'Inputs and Results'!$G$13)*('Inputs and Results'!$G$15-'Inputs and Results'!$G$14))))</f>
        <v>279.19586657726097</v>
      </c>
      <c r="D6910">
        <f t="shared" ca="1" si="450"/>
        <v>222.49433058381928</v>
      </c>
      <c r="E6910">
        <f t="shared" ca="1" si="453"/>
        <v>0.46071111285841304</v>
      </c>
      <c r="F6910">
        <f t="shared" ca="1" si="453"/>
        <v>4.2528935950825186E-4</v>
      </c>
    </row>
    <row r="6911" spans="1:6" ht="15.75" customHeight="1" x14ac:dyDescent="0.2">
      <c r="A6911">
        <v>6910</v>
      </c>
      <c r="B6911" s="47">
        <f ca="1">IF('Inputs and Results'!$C$15='Inputs and Results'!$C$13, 'Inputs and Results'!$C$13, IF(E6911 &lt;= ('Inputs and Results'!$C$14-'Inputs and Results'!$C$13)/('Inputs and Results'!$C$15-'Inputs and Results'!$C$13), 'Inputs and Results'!$C$13 + SQRT(E6911*('Inputs and Results'!$C$15-'Inputs and Results'!$C$13)*('Inputs and Results'!$C$14-'Inputs and Results'!$C$13)), 'Inputs and Results'!$C$15 - SQRT((1-E6911)*('Inputs and Results'!$C$15-'Inputs and Results'!$C$13)*('Inputs and Results'!$C$15-'Inputs and Results'!$C$14))))</f>
        <v>0.96704744207976523</v>
      </c>
      <c r="C6911" s="47">
        <f ca="1">IF('Inputs and Results'!$G$15='Inputs and Results'!$G$13, 'Inputs and Results'!$G$13, IF(F6911 &lt;= ('Inputs and Results'!$G$14-'Inputs and Results'!$G$13)/('Inputs and Results'!$G$15-'Inputs and Results'!$G$13), 'Inputs and Results'!$G$13 + SQRT(F6911*('Inputs and Results'!$G$15-'Inputs and Results'!$G$13)*('Inputs and Results'!$G$14-'Inputs and Results'!$G$13)), 'Inputs and Results'!$G$15 - SQRT((1-F6911)*('Inputs and Results'!$G$15-'Inputs and Results'!$G$13)*('Inputs and Results'!$G$15-'Inputs and Results'!$G$14))))</f>
        <v>606.00287996551219</v>
      </c>
      <c r="D6911">
        <f t="shared" ca="1" si="450"/>
        <v>586.03353496361956</v>
      </c>
      <c r="E6911">
        <f t="shared" ca="1" si="453"/>
        <v>0.5407893219161749</v>
      </c>
      <c r="F6911">
        <f t="shared" ca="1" si="453"/>
        <v>0.58404206044123574</v>
      </c>
    </row>
    <row r="6912" spans="1:6" ht="15.75" customHeight="1" x14ac:dyDescent="0.2">
      <c r="A6912">
        <v>6911</v>
      </c>
      <c r="B6912" s="47">
        <f ca="1">IF('Inputs and Results'!$C$15='Inputs and Results'!$C$13, 'Inputs and Results'!$C$13, IF(E6912 &lt;= ('Inputs and Results'!$C$14-'Inputs and Results'!$C$13)/('Inputs and Results'!$C$15-'Inputs and Results'!$C$13), 'Inputs and Results'!$C$13 + SQRT(E6912*('Inputs and Results'!$C$15-'Inputs and Results'!$C$13)*('Inputs and Results'!$C$14-'Inputs and Results'!$C$13)), 'Inputs and Results'!$C$15 - SQRT((1-E6912)*('Inputs and Results'!$C$15-'Inputs and Results'!$C$13)*('Inputs and Results'!$C$15-'Inputs and Results'!$C$14))))</f>
        <v>1.2683446572193902</v>
      </c>
      <c r="C6912" s="47">
        <f ca="1">IF('Inputs and Results'!$G$15='Inputs and Results'!$G$13, 'Inputs and Results'!$G$13, IF(F6912 &lt;= ('Inputs and Results'!$G$14-'Inputs and Results'!$G$13)/('Inputs and Results'!$G$15-'Inputs and Results'!$G$13), 'Inputs and Results'!$G$13 + SQRT(F6912*('Inputs and Results'!$G$15-'Inputs and Results'!$G$13)*('Inputs and Results'!$G$14-'Inputs and Results'!$G$13)), 'Inputs and Results'!$G$15 - SQRT((1-F6912)*('Inputs and Results'!$G$15-'Inputs and Results'!$G$13)*('Inputs and Results'!$G$15-'Inputs and Results'!$G$14))))</f>
        <v>411.17412978610434</v>
      </c>
      <c r="D6912">
        <f t="shared" ca="1" si="450"/>
        <v>521.51051070103756</v>
      </c>
      <c r="E6912">
        <f t="shared" ca="1" si="453"/>
        <v>0.6668188637577076</v>
      </c>
      <c r="F6912">
        <f t="shared" ca="1" si="453"/>
        <v>0.26642752057645203</v>
      </c>
    </row>
    <row r="6913" spans="1:6" ht="15.75" customHeight="1" x14ac:dyDescent="0.2">
      <c r="A6913">
        <v>6912</v>
      </c>
      <c r="B6913" s="47">
        <f ca="1">IF('Inputs and Results'!$C$15='Inputs and Results'!$C$13, 'Inputs and Results'!$C$13, IF(E6913 &lt;= ('Inputs and Results'!$C$14-'Inputs and Results'!$C$13)/('Inputs and Results'!$C$15-'Inputs and Results'!$C$13), 'Inputs and Results'!$C$13 + SQRT(E6913*('Inputs and Results'!$C$15-'Inputs and Results'!$C$13)*('Inputs and Results'!$C$14-'Inputs and Results'!$C$13)), 'Inputs and Results'!$C$15 - SQRT((1-E6913)*('Inputs and Results'!$C$15-'Inputs and Results'!$C$13)*('Inputs and Results'!$C$15-'Inputs and Results'!$C$14))))</f>
        <v>1.7426428163196623</v>
      </c>
      <c r="C6913" s="47">
        <f ca="1">IF('Inputs and Results'!$G$15='Inputs and Results'!$G$13, 'Inputs and Results'!$G$13, IF(F6913 &lt;= ('Inputs and Results'!$G$14-'Inputs and Results'!$G$13)/('Inputs and Results'!$G$15-'Inputs and Results'!$G$13), 'Inputs and Results'!$G$13 + SQRT(F6913*('Inputs and Results'!$G$15-'Inputs and Results'!$G$13)*('Inputs and Results'!$G$14-'Inputs and Results'!$G$13)), 'Inputs and Results'!$G$15 - SQRT((1-F6913)*('Inputs and Results'!$G$15-'Inputs and Results'!$G$13)*('Inputs and Results'!$G$15-'Inputs and Results'!$G$14))))</f>
        <v>961.31736061558422</v>
      </c>
      <c r="D6913">
        <f t="shared" ca="1" si="450"/>
        <v>1675.2327926801261</v>
      </c>
      <c r="E6913">
        <f t="shared" ca="1" si="453"/>
        <v>0.82433921251638331</v>
      </c>
      <c r="F6913">
        <f t="shared" ca="1" si="453"/>
        <v>0.93283818827018372</v>
      </c>
    </row>
    <row r="6914" spans="1:6" ht="15.75" customHeight="1" x14ac:dyDescent="0.2">
      <c r="A6914">
        <v>6913</v>
      </c>
      <c r="B6914" s="47">
        <f ca="1">IF('Inputs and Results'!$C$15='Inputs and Results'!$C$13, 'Inputs and Results'!$C$13, IF(E6914 &lt;= ('Inputs and Results'!$C$14-'Inputs and Results'!$C$13)/('Inputs and Results'!$C$15-'Inputs and Results'!$C$13), 'Inputs and Results'!$C$13 + SQRT(E6914*('Inputs and Results'!$C$15-'Inputs and Results'!$C$13)*('Inputs and Results'!$C$14-'Inputs and Results'!$C$13)), 'Inputs and Results'!$C$15 - SQRT((1-E6914)*('Inputs and Results'!$C$15-'Inputs and Results'!$C$13)*('Inputs and Results'!$C$15-'Inputs and Results'!$C$14))))</f>
        <v>0.58480081765860525</v>
      </c>
      <c r="C6914" s="47">
        <f ca="1">IF('Inputs and Results'!$G$15='Inputs and Results'!$G$13, 'Inputs and Results'!$G$13, IF(F6914 &lt;= ('Inputs and Results'!$G$14-'Inputs and Results'!$G$13)/('Inputs and Results'!$G$15-'Inputs and Results'!$G$13), 'Inputs and Results'!$G$13 + SQRT(F6914*('Inputs and Results'!$G$15-'Inputs and Results'!$G$13)*('Inputs and Results'!$G$14-'Inputs and Results'!$G$13)), 'Inputs and Results'!$G$15 - SQRT((1-F6914)*('Inputs and Results'!$G$15-'Inputs and Results'!$G$13)*('Inputs and Results'!$G$15-'Inputs and Results'!$G$14))))</f>
        <v>554.3067066847409</v>
      </c>
      <c r="D6914">
        <f t="shared" ref="D6914:D6977" ca="1" si="454">B6914*C6914</f>
        <v>324.15901530288517</v>
      </c>
      <c r="E6914">
        <f t="shared" ca="1" si="453"/>
        <v>0.35186810106860655</v>
      </c>
      <c r="F6914">
        <f t="shared" ca="1" si="453"/>
        <v>0.50848894473114936</v>
      </c>
    </row>
    <row r="6915" spans="1:6" ht="15.75" customHeight="1" x14ac:dyDescent="0.2">
      <c r="A6915">
        <v>6914</v>
      </c>
      <c r="B6915" s="47">
        <f ca="1">IF('Inputs and Results'!$C$15='Inputs and Results'!$C$13, 'Inputs and Results'!$C$13, IF(E6915 &lt;= ('Inputs and Results'!$C$14-'Inputs and Results'!$C$13)/('Inputs and Results'!$C$15-'Inputs and Results'!$C$13), 'Inputs and Results'!$C$13 + SQRT(E6915*('Inputs and Results'!$C$15-'Inputs and Results'!$C$13)*('Inputs and Results'!$C$14-'Inputs and Results'!$C$13)), 'Inputs and Results'!$C$15 - SQRT((1-E6915)*('Inputs and Results'!$C$15-'Inputs and Results'!$C$13)*('Inputs and Results'!$C$15-'Inputs and Results'!$C$14))))</f>
        <v>0.49380488946401258</v>
      </c>
      <c r="C6915" s="47">
        <f ca="1">IF('Inputs and Results'!$G$15='Inputs and Results'!$G$13, 'Inputs and Results'!$G$13, IF(F6915 &lt;= ('Inputs and Results'!$G$14-'Inputs and Results'!$G$13)/('Inputs and Results'!$G$15-'Inputs and Results'!$G$13), 'Inputs and Results'!$G$13 + SQRT(F6915*('Inputs and Results'!$G$15-'Inputs and Results'!$G$13)*('Inputs and Results'!$G$14-'Inputs and Results'!$G$13)), 'Inputs and Results'!$G$15 - SQRT((1-F6915)*('Inputs and Results'!$G$15-'Inputs and Results'!$G$13)*('Inputs and Results'!$G$15-'Inputs and Results'!$G$14))))</f>
        <v>606.79390949711296</v>
      </c>
      <c r="D6915">
        <f t="shared" ca="1" si="454"/>
        <v>299.6377994066579</v>
      </c>
      <c r="E6915">
        <f t="shared" ca="1" si="453"/>
        <v>0.30210956310283432</v>
      </c>
      <c r="F6915">
        <f t="shared" ca="1" si="453"/>
        <v>0.58514919013615296</v>
      </c>
    </row>
    <row r="6916" spans="1:6" ht="15.75" customHeight="1" x14ac:dyDescent="0.2">
      <c r="A6916">
        <v>6915</v>
      </c>
      <c r="B6916" s="47">
        <f ca="1">IF('Inputs and Results'!$C$15='Inputs and Results'!$C$13, 'Inputs and Results'!$C$13, IF(E6916 &lt;= ('Inputs and Results'!$C$14-'Inputs and Results'!$C$13)/('Inputs and Results'!$C$15-'Inputs and Results'!$C$13), 'Inputs and Results'!$C$13 + SQRT(E6916*('Inputs and Results'!$C$15-'Inputs and Results'!$C$13)*('Inputs and Results'!$C$14-'Inputs and Results'!$C$13)), 'Inputs and Results'!$C$15 - SQRT((1-E6916)*('Inputs and Results'!$C$15-'Inputs and Results'!$C$13)*('Inputs and Results'!$C$15-'Inputs and Results'!$C$14))))</f>
        <v>2.1449270890500447</v>
      </c>
      <c r="C6916" s="47">
        <f ca="1">IF('Inputs and Results'!$G$15='Inputs and Results'!$G$13, 'Inputs and Results'!$G$13, IF(F6916 &lt;= ('Inputs and Results'!$G$14-'Inputs and Results'!$G$13)/('Inputs and Results'!$G$15-'Inputs and Results'!$G$13), 'Inputs and Results'!$G$13 + SQRT(F6916*('Inputs and Results'!$G$15-'Inputs and Results'!$G$13)*('Inputs and Results'!$G$14-'Inputs and Results'!$G$13)), 'Inputs and Results'!$G$15 - SQRT((1-F6916)*('Inputs and Results'!$G$15-'Inputs and Results'!$G$13)*('Inputs and Results'!$G$15-'Inputs and Results'!$G$14))))</f>
        <v>308.0105441227056</v>
      </c>
      <c r="D6916">
        <f t="shared" ca="1" si="454"/>
        <v>660.66015980183522</v>
      </c>
      <c r="E6916">
        <f t="shared" ca="1" si="453"/>
        <v>0.91876114632884109</v>
      </c>
      <c r="F6916">
        <f t="shared" ca="1" si="453"/>
        <v>6.2005739646784575E-2</v>
      </c>
    </row>
    <row r="6917" spans="1:6" ht="15.75" customHeight="1" x14ac:dyDescent="0.2">
      <c r="A6917">
        <v>6916</v>
      </c>
      <c r="B6917" s="47">
        <f ca="1">IF('Inputs and Results'!$C$15='Inputs and Results'!$C$13, 'Inputs and Results'!$C$13, IF(E6917 &lt;= ('Inputs and Results'!$C$14-'Inputs and Results'!$C$13)/('Inputs and Results'!$C$15-'Inputs and Results'!$C$13), 'Inputs and Results'!$C$13 + SQRT(E6917*('Inputs and Results'!$C$15-'Inputs and Results'!$C$13)*('Inputs and Results'!$C$14-'Inputs and Results'!$C$13)), 'Inputs and Results'!$C$15 - SQRT((1-E6917)*('Inputs and Results'!$C$15-'Inputs and Results'!$C$13)*('Inputs and Results'!$C$15-'Inputs and Results'!$C$14))))</f>
        <v>1.064105943731763</v>
      </c>
      <c r="C6917" s="47">
        <f ca="1">IF('Inputs and Results'!$G$15='Inputs and Results'!$G$13, 'Inputs and Results'!$G$13, IF(F6917 &lt;= ('Inputs and Results'!$G$14-'Inputs and Results'!$G$13)/('Inputs and Results'!$G$15-'Inputs and Results'!$G$13), 'Inputs and Results'!$G$13 + SQRT(F6917*('Inputs and Results'!$G$15-'Inputs and Results'!$G$13)*('Inputs and Results'!$G$14-'Inputs and Results'!$G$13)), 'Inputs and Results'!$G$15 - SQRT((1-F6917)*('Inputs and Results'!$G$15-'Inputs and Results'!$G$13)*('Inputs and Results'!$G$15-'Inputs and Results'!$G$14))))</f>
        <v>954.56122628617777</v>
      </c>
      <c r="D6917">
        <f t="shared" ca="1" si="454"/>
        <v>1015.7542745470022</v>
      </c>
      <c r="E6917">
        <f t="shared" ca="1" si="453"/>
        <v>0.58359046698947914</v>
      </c>
      <c r="F6917">
        <f t="shared" ca="1" si="453"/>
        <v>0.92898222127656549</v>
      </c>
    </row>
    <row r="6918" spans="1:6" ht="15.75" customHeight="1" x14ac:dyDescent="0.2">
      <c r="A6918">
        <v>6917</v>
      </c>
      <c r="B6918" s="47">
        <f ca="1">IF('Inputs and Results'!$C$15='Inputs and Results'!$C$13, 'Inputs and Results'!$C$13, IF(E6918 &lt;= ('Inputs and Results'!$C$14-'Inputs and Results'!$C$13)/('Inputs and Results'!$C$15-'Inputs and Results'!$C$13), 'Inputs and Results'!$C$13 + SQRT(E6918*('Inputs and Results'!$C$15-'Inputs and Results'!$C$13)*('Inputs and Results'!$C$14-'Inputs and Results'!$C$13)), 'Inputs and Results'!$C$15 - SQRT((1-E6918)*('Inputs and Results'!$C$15-'Inputs and Results'!$C$13)*('Inputs and Results'!$C$15-'Inputs and Results'!$C$14))))</f>
        <v>1.763908119512108</v>
      </c>
      <c r="C6918" s="47">
        <f ca="1">IF('Inputs and Results'!$G$15='Inputs and Results'!$G$13, 'Inputs and Results'!$G$13, IF(F6918 &lt;= ('Inputs and Results'!$G$14-'Inputs and Results'!$G$13)/('Inputs and Results'!$G$15-'Inputs and Results'!$G$13), 'Inputs and Results'!$G$13 + SQRT(F6918*('Inputs and Results'!$G$15-'Inputs and Results'!$G$13)*('Inputs and Results'!$G$14-'Inputs and Results'!$G$13)), 'Inputs and Results'!$G$15 - SQRT((1-F6918)*('Inputs and Results'!$G$15-'Inputs and Results'!$G$13)*('Inputs and Results'!$G$15-'Inputs and Results'!$G$14))))</f>
        <v>694.31213316412732</v>
      </c>
      <c r="D6918">
        <f t="shared" ca="1" si="454"/>
        <v>1224.7028091639761</v>
      </c>
      <c r="E6918">
        <f t="shared" ca="1" si="453"/>
        <v>0.83023076255465633</v>
      </c>
      <c r="F6918">
        <f t="shared" ca="1" si="453"/>
        <v>0.69852881590843252</v>
      </c>
    </row>
    <row r="6919" spans="1:6" ht="15.75" customHeight="1" x14ac:dyDescent="0.2">
      <c r="A6919">
        <v>6918</v>
      </c>
      <c r="B6919" s="47">
        <f ca="1">IF('Inputs and Results'!$C$15='Inputs and Results'!$C$13, 'Inputs and Results'!$C$13, IF(E6919 &lt;= ('Inputs and Results'!$C$14-'Inputs and Results'!$C$13)/('Inputs and Results'!$C$15-'Inputs and Results'!$C$13), 'Inputs and Results'!$C$13 + SQRT(E6919*('Inputs and Results'!$C$15-'Inputs and Results'!$C$13)*('Inputs and Results'!$C$14-'Inputs and Results'!$C$13)), 'Inputs and Results'!$C$15 - SQRT((1-E6919)*('Inputs and Results'!$C$15-'Inputs and Results'!$C$13)*('Inputs and Results'!$C$15-'Inputs and Results'!$C$14))))</f>
        <v>0.2281369242393283</v>
      </c>
      <c r="C6919" s="47">
        <f ca="1">IF('Inputs and Results'!$G$15='Inputs and Results'!$G$13, 'Inputs and Results'!$G$13, IF(F6919 &lt;= ('Inputs and Results'!$G$14-'Inputs and Results'!$G$13)/('Inputs and Results'!$G$15-'Inputs and Results'!$G$13), 'Inputs and Results'!$G$13 + SQRT(F6919*('Inputs and Results'!$G$15-'Inputs and Results'!$G$13)*('Inputs and Results'!$G$14-'Inputs and Results'!$G$13)), 'Inputs and Results'!$G$15 - SQRT((1-F6919)*('Inputs and Results'!$G$15-'Inputs and Results'!$G$13)*('Inputs and Results'!$G$15-'Inputs and Results'!$G$14))))</f>
        <v>576.68064594418183</v>
      </c>
      <c r="D6919">
        <f t="shared" ca="1" si="454"/>
        <v>131.56214883405471</v>
      </c>
      <c r="E6919">
        <f t="shared" ca="1" si="453"/>
        <v>0.14630834324828756</v>
      </c>
      <c r="F6919">
        <f t="shared" ca="1" si="453"/>
        <v>0.54196152138300024</v>
      </c>
    </row>
    <row r="6920" spans="1:6" ht="15.75" customHeight="1" x14ac:dyDescent="0.2">
      <c r="A6920">
        <v>6919</v>
      </c>
      <c r="B6920" s="47">
        <f ca="1">IF('Inputs and Results'!$C$15='Inputs and Results'!$C$13, 'Inputs and Results'!$C$13, IF(E6920 &lt;= ('Inputs and Results'!$C$14-'Inputs and Results'!$C$13)/('Inputs and Results'!$C$15-'Inputs and Results'!$C$13), 'Inputs and Results'!$C$13 + SQRT(E6920*('Inputs and Results'!$C$15-'Inputs and Results'!$C$13)*('Inputs and Results'!$C$14-'Inputs and Results'!$C$13)), 'Inputs and Results'!$C$15 - SQRT((1-E6920)*('Inputs and Results'!$C$15-'Inputs and Results'!$C$13)*('Inputs and Results'!$C$15-'Inputs and Results'!$C$14))))</f>
        <v>1.1996072820422534</v>
      </c>
      <c r="C6920" s="47">
        <f ca="1">IF('Inputs and Results'!$G$15='Inputs and Results'!$G$13, 'Inputs and Results'!$G$13, IF(F6920 &lt;= ('Inputs and Results'!$G$14-'Inputs and Results'!$G$13)/('Inputs and Results'!$G$15-'Inputs and Results'!$G$13), 'Inputs and Results'!$G$13 + SQRT(F6920*('Inputs and Results'!$G$15-'Inputs and Results'!$G$13)*('Inputs and Results'!$G$14-'Inputs and Results'!$G$13)), 'Inputs and Results'!$G$15 - SQRT((1-F6920)*('Inputs and Results'!$G$15-'Inputs and Results'!$G$13)*('Inputs and Results'!$G$15-'Inputs and Results'!$G$14))))</f>
        <v>757.39209960199491</v>
      </c>
      <c r="D6920">
        <f t="shared" ca="1" si="454"/>
        <v>908.57307804382481</v>
      </c>
      <c r="E6920">
        <f t="shared" ca="1" si="453"/>
        <v>0.63984289568052422</v>
      </c>
      <c r="F6920">
        <f t="shared" ca="1" si="453"/>
        <v>0.7690494169761537</v>
      </c>
    </row>
    <row r="6921" spans="1:6" ht="15.75" customHeight="1" x14ac:dyDescent="0.2">
      <c r="A6921">
        <v>6920</v>
      </c>
      <c r="B6921" s="47">
        <f ca="1">IF('Inputs and Results'!$C$15='Inputs and Results'!$C$13, 'Inputs and Results'!$C$13, IF(E6921 &lt;= ('Inputs and Results'!$C$14-'Inputs and Results'!$C$13)/('Inputs and Results'!$C$15-'Inputs and Results'!$C$13), 'Inputs and Results'!$C$13 + SQRT(E6921*('Inputs and Results'!$C$15-'Inputs and Results'!$C$13)*('Inputs and Results'!$C$14-'Inputs and Results'!$C$13)), 'Inputs and Results'!$C$15 - SQRT((1-E6921)*('Inputs and Results'!$C$15-'Inputs and Results'!$C$13)*('Inputs and Results'!$C$15-'Inputs and Results'!$C$14))))</f>
        <v>2.4260590071278765</v>
      </c>
      <c r="C6921" s="47">
        <f ca="1">IF('Inputs and Results'!$G$15='Inputs and Results'!$G$13, 'Inputs and Results'!$G$13, IF(F6921 &lt;= ('Inputs and Results'!$G$14-'Inputs and Results'!$G$13)/('Inputs and Results'!$G$15-'Inputs and Results'!$G$13), 'Inputs and Results'!$G$13 + SQRT(F6921*('Inputs and Results'!$G$15-'Inputs and Results'!$G$13)*('Inputs and Results'!$G$14-'Inputs and Results'!$G$13)), 'Inputs and Results'!$G$15 - SQRT((1-F6921)*('Inputs and Results'!$G$15-'Inputs and Results'!$G$13)*('Inputs and Results'!$G$15-'Inputs and Results'!$G$14))))</f>
        <v>375.02446376693592</v>
      </c>
      <c r="D6921">
        <f t="shared" ca="1" si="454"/>
        <v>909.8314782150768</v>
      </c>
      <c r="E6921">
        <f t="shared" ca="1" si="453"/>
        <v>0.96339908185566236</v>
      </c>
      <c r="F6921">
        <f t="shared" ca="1" si="453"/>
        <v>0.19765180487263445</v>
      </c>
    </row>
    <row r="6922" spans="1:6" ht="15.75" customHeight="1" x14ac:dyDescent="0.2">
      <c r="A6922">
        <v>6921</v>
      </c>
      <c r="B6922" s="47">
        <f ca="1">IF('Inputs and Results'!$C$15='Inputs and Results'!$C$13, 'Inputs and Results'!$C$13, IF(E6922 &lt;= ('Inputs and Results'!$C$14-'Inputs and Results'!$C$13)/('Inputs and Results'!$C$15-'Inputs and Results'!$C$13), 'Inputs and Results'!$C$13 + SQRT(E6922*('Inputs and Results'!$C$15-'Inputs and Results'!$C$13)*('Inputs and Results'!$C$14-'Inputs and Results'!$C$13)), 'Inputs and Results'!$C$15 - SQRT((1-E6922)*('Inputs and Results'!$C$15-'Inputs and Results'!$C$13)*('Inputs and Results'!$C$15-'Inputs and Results'!$C$14))))</f>
        <v>0.99041033457189664</v>
      </c>
      <c r="C6922" s="47">
        <f ca="1">IF('Inputs and Results'!$G$15='Inputs and Results'!$G$13, 'Inputs and Results'!$G$13, IF(F6922 &lt;= ('Inputs and Results'!$G$14-'Inputs and Results'!$G$13)/('Inputs and Results'!$G$15-'Inputs and Results'!$G$13), 'Inputs and Results'!$G$13 + SQRT(F6922*('Inputs and Results'!$G$15-'Inputs and Results'!$G$13)*('Inputs and Results'!$G$14-'Inputs and Results'!$G$13)), 'Inputs and Results'!$G$15 - SQRT((1-F6922)*('Inputs and Results'!$G$15-'Inputs and Results'!$G$13)*('Inputs and Results'!$G$15-'Inputs and Results'!$G$14))))</f>
        <v>518.414371419183</v>
      </c>
      <c r="D6922">
        <f t="shared" ca="1" si="454"/>
        <v>513.44295104415255</v>
      </c>
      <c r="E6922">
        <f t="shared" ref="E6922:F6941" ca="1" si="455">RAND()</f>
        <v>0.55128326406717376</v>
      </c>
      <c r="F6922">
        <f t="shared" ca="1" si="455"/>
        <v>0.4523266747446687</v>
      </c>
    </row>
    <row r="6923" spans="1:6" ht="15.75" customHeight="1" x14ac:dyDescent="0.2">
      <c r="A6923">
        <v>6922</v>
      </c>
      <c r="B6923" s="47">
        <f ca="1">IF('Inputs and Results'!$C$15='Inputs and Results'!$C$13, 'Inputs and Results'!$C$13, IF(E6923 &lt;= ('Inputs and Results'!$C$14-'Inputs and Results'!$C$13)/('Inputs and Results'!$C$15-'Inputs and Results'!$C$13), 'Inputs and Results'!$C$13 + SQRT(E6923*('Inputs and Results'!$C$15-'Inputs and Results'!$C$13)*('Inputs and Results'!$C$14-'Inputs and Results'!$C$13)), 'Inputs and Results'!$C$15 - SQRT((1-E6923)*('Inputs and Results'!$C$15-'Inputs and Results'!$C$13)*('Inputs and Results'!$C$15-'Inputs and Results'!$C$14))))</f>
        <v>1.5004666666287929</v>
      </c>
      <c r="C6923" s="47">
        <f ca="1">IF('Inputs and Results'!$G$15='Inputs and Results'!$G$13, 'Inputs and Results'!$G$13, IF(F6923 &lt;= ('Inputs and Results'!$G$14-'Inputs and Results'!$G$13)/('Inputs and Results'!$G$15-'Inputs and Results'!$G$13), 'Inputs and Results'!$G$13 + SQRT(F6923*('Inputs and Results'!$G$15-'Inputs and Results'!$G$13)*('Inputs and Results'!$G$14-'Inputs and Results'!$G$13)), 'Inputs and Results'!$G$15 - SQRT((1-F6923)*('Inputs and Results'!$G$15-'Inputs and Results'!$G$13)*('Inputs and Results'!$G$15-'Inputs and Results'!$G$14))))</f>
        <v>635.98815044216917</v>
      </c>
      <c r="D6923">
        <f t="shared" ca="1" si="454"/>
        <v>954.27902010937282</v>
      </c>
      <c r="E6923">
        <f t="shared" ca="1" si="455"/>
        <v>0.75015553134540403</v>
      </c>
      <c r="F6923">
        <f t="shared" ca="1" si="455"/>
        <v>0.62497761079499192</v>
      </c>
    </row>
    <row r="6924" spans="1:6" ht="15.75" customHeight="1" x14ac:dyDescent="0.2">
      <c r="A6924">
        <v>6923</v>
      </c>
      <c r="B6924" s="47">
        <f ca="1">IF('Inputs and Results'!$C$15='Inputs and Results'!$C$13, 'Inputs and Results'!$C$13, IF(E6924 &lt;= ('Inputs and Results'!$C$14-'Inputs and Results'!$C$13)/('Inputs and Results'!$C$15-'Inputs and Results'!$C$13), 'Inputs and Results'!$C$13 + SQRT(E6924*('Inputs and Results'!$C$15-'Inputs and Results'!$C$13)*('Inputs and Results'!$C$14-'Inputs and Results'!$C$13)), 'Inputs and Results'!$C$15 - SQRT((1-E6924)*('Inputs and Results'!$C$15-'Inputs and Results'!$C$13)*('Inputs and Results'!$C$15-'Inputs and Results'!$C$14))))</f>
        <v>0.33234090555484963</v>
      </c>
      <c r="C6924" s="47">
        <f ca="1">IF('Inputs and Results'!$G$15='Inputs and Results'!$G$13, 'Inputs and Results'!$G$13, IF(F6924 &lt;= ('Inputs and Results'!$G$14-'Inputs and Results'!$G$13)/('Inputs and Results'!$G$15-'Inputs and Results'!$G$13), 'Inputs and Results'!$G$13 + SQRT(F6924*('Inputs and Results'!$G$15-'Inputs and Results'!$G$13)*('Inputs and Results'!$G$14-'Inputs and Results'!$G$13)), 'Inputs and Results'!$G$15 - SQRT((1-F6924)*('Inputs and Results'!$G$15-'Inputs and Results'!$G$13)*('Inputs and Results'!$G$15-'Inputs and Results'!$G$14))))</f>
        <v>825.11245256515872</v>
      </c>
      <c r="D6924">
        <f t="shared" ca="1" si="454"/>
        <v>274.21861967008778</v>
      </c>
      <c r="E6924">
        <f t="shared" ca="1" si="455"/>
        <v>0.20928832842489786</v>
      </c>
      <c r="F6924">
        <f t="shared" ca="1" si="455"/>
        <v>0.83431516134953354</v>
      </c>
    </row>
    <row r="6925" spans="1:6" ht="15.75" customHeight="1" x14ac:dyDescent="0.2">
      <c r="A6925">
        <v>6924</v>
      </c>
      <c r="B6925" s="47">
        <f ca="1">IF('Inputs and Results'!$C$15='Inputs and Results'!$C$13, 'Inputs and Results'!$C$13, IF(E6925 &lt;= ('Inputs and Results'!$C$14-'Inputs and Results'!$C$13)/('Inputs and Results'!$C$15-'Inputs and Results'!$C$13), 'Inputs and Results'!$C$13 + SQRT(E6925*('Inputs and Results'!$C$15-'Inputs and Results'!$C$13)*('Inputs and Results'!$C$14-'Inputs and Results'!$C$13)), 'Inputs and Results'!$C$15 - SQRT((1-E6925)*('Inputs and Results'!$C$15-'Inputs and Results'!$C$13)*('Inputs and Results'!$C$15-'Inputs and Results'!$C$14))))</f>
        <v>1.5149045818659834</v>
      </c>
      <c r="C6925" s="47">
        <f ca="1">IF('Inputs and Results'!$G$15='Inputs and Results'!$G$13, 'Inputs and Results'!$G$13, IF(F6925 &lt;= ('Inputs and Results'!$G$14-'Inputs and Results'!$G$13)/('Inputs and Results'!$G$15-'Inputs and Results'!$G$13), 'Inputs and Results'!$G$13 + SQRT(F6925*('Inputs and Results'!$G$15-'Inputs and Results'!$G$13)*('Inputs and Results'!$G$14-'Inputs and Results'!$G$13)), 'Inputs and Results'!$G$15 - SQRT((1-F6925)*('Inputs and Results'!$G$15-'Inputs and Results'!$G$13)*('Inputs and Results'!$G$15-'Inputs and Results'!$G$14))))</f>
        <v>313.2247967941712</v>
      </c>
      <c r="D6925">
        <f t="shared" ca="1" si="454"/>
        <v>474.50567981753153</v>
      </c>
      <c r="E6925">
        <f t="shared" ca="1" si="455"/>
        <v>0.75494351100415003</v>
      </c>
      <c r="F6925">
        <f t="shared" ca="1" si="455"/>
        <v>7.294004767425899E-2</v>
      </c>
    </row>
    <row r="6926" spans="1:6" ht="15.75" customHeight="1" x14ac:dyDescent="0.2">
      <c r="A6926">
        <v>6925</v>
      </c>
      <c r="B6926" s="47">
        <f ca="1">IF('Inputs and Results'!$C$15='Inputs and Results'!$C$13, 'Inputs and Results'!$C$13, IF(E6926 &lt;= ('Inputs and Results'!$C$14-'Inputs and Results'!$C$13)/('Inputs and Results'!$C$15-'Inputs and Results'!$C$13), 'Inputs and Results'!$C$13 + SQRT(E6926*('Inputs and Results'!$C$15-'Inputs and Results'!$C$13)*('Inputs and Results'!$C$14-'Inputs and Results'!$C$13)), 'Inputs and Results'!$C$15 - SQRT((1-E6926)*('Inputs and Results'!$C$15-'Inputs and Results'!$C$13)*('Inputs and Results'!$C$15-'Inputs and Results'!$C$14))))</f>
        <v>0.26404319425891298</v>
      </c>
      <c r="C6926" s="47">
        <f ca="1">IF('Inputs and Results'!$G$15='Inputs and Results'!$G$13, 'Inputs and Results'!$G$13, IF(F6926 &lt;= ('Inputs and Results'!$G$14-'Inputs and Results'!$G$13)/('Inputs and Results'!$G$15-'Inputs and Results'!$G$13), 'Inputs and Results'!$G$13 + SQRT(F6926*('Inputs and Results'!$G$15-'Inputs and Results'!$G$13)*('Inputs and Results'!$G$14-'Inputs and Results'!$G$13)), 'Inputs and Results'!$G$15 - SQRT((1-F6926)*('Inputs and Results'!$G$15-'Inputs and Results'!$G$13)*('Inputs and Results'!$G$15-'Inputs and Results'!$G$14))))</f>
        <v>440.94080405518275</v>
      </c>
      <c r="D6926">
        <f t="shared" ca="1" si="454"/>
        <v>116.42741838182391</v>
      </c>
      <c r="E6926">
        <f t="shared" ca="1" si="455"/>
        <v>0.16828226190211415</v>
      </c>
      <c r="F6926">
        <f t="shared" ca="1" si="455"/>
        <v>0.32074627028357217</v>
      </c>
    </row>
    <row r="6927" spans="1:6" ht="15.75" customHeight="1" x14ac:dyDescent="0.2">
      <c r="A6927">
        <v>6926</v>
      </c>
      <c r="B6927" s="47">
        <f ca="1">IF('Inputs and Results'!$C$15='Inputs and Results'!$C$13, 'Inputs and Results'!$C$13, IF(E6927 &lt;= ('Inputs and Results'!$C$14-'Inputs and Results'!$C$13)/('Inputs and Results'!$C$15-'Inputs and Results'!$C$13), 'Inputs and Results'!$C$13 + SQRT(E6927*('Inputs and Results'!$C$15-'Inputs and Results'!$C$13)*('Inputs and Results'!$C$14-'Inputs and Results'!$C$13)), 'Inputs and Results'!$C$15 - SQRT((1-E6927)*('Inputs and Results'!$C$15-'Inputs and Results'!$C$13)*('Inputs and Results'!$C$15-'Inputs and Results'!$C$14))))</f>
        <v>0.26585527989095681</v>
      </c>
      <c r="C6927" s="47">
        <f ca="1">IF('Inputs and Results'!$G$15='Inputs and Results'!$G$13, 'Inputs and Results'!$G$13, IF(F6927 &lt;= ('Inputs and Results'!$G$14-'Inputs and Results'!$G$13)/('Inputs and Results'!$G$15-'Inputs and Results'!$G$13), 'Inputs and Results'!$G$13 + SQRT(F6927*('Inputs and Results'!$G$15-'Inputs and Results'!$G$13)*('Inputs and Results'!$G$14-'Inputs and Results'!$G$13)), 'Inputs and Results'!$G$15 - SQRT((1-F6927)*('Inputs and Results'!$G$15-'Inputs and Results'!$G$13)*('Inputs and Results'!$G$15-'Inputs and Results'!$G$14))))</f>
        <v>802.89885898860484</v>
      </c>
      <c r="D6927">
        <f t="shared" ca="1" si="454"/>
        <v>213.45490088054541</v>
      </c>
      <c r="E6927">
        <f t="shared" ca="1" si="455"/>
        <v>0.16938362772220461</v>
      </c>
      <c r="F6927">
        <f t="shared" ca="1" si="455"/>
        <v>0.81409845056705354</v>
      </c>
    </row>
    <row r="6928" spans="1:6" ht="15.75" customHeight="1" x14ac:dyDescent="0.2">
      <c r="A6928">
        <v>6927</v>
      </c>
      <c r="B6928" s="47">
        <f ca="1">IF('Inputs and Results'!$C$15='Inputs and Results'!$C$13, 'Inputs and Results'!$C$13, IF(E6928 &lt;= ('Inputs and Results'!$C$14-'Inputs and Results'!$C$13)/('Inputs and Results'!$C$15-'Inputs and Results'!$C$13), 'Inputs and Results'!$C$13 + SQRT(E6928*('Inputs and Results'!$C$15-'Inputs and Results'!$C$13)*('Inputs and Results'!$C$14-'Inputs and Results'!$C$13)), 'Inputs and Results'!$C$15 - SQRT((1-E6928)*('Inputs and Results'!$C$15-'Inputs and Results'!$C$13)*('Inputs and Results'!$C$15-'Inputs and Results'!$C$14))))</f>
        <v>0.60930972289912022</v>
      </c>
      <c r="C6928" s="47">
        <f ca="1">IF('Inputs and Results'!$G$15='Inputs and Results'!$G$13, 'Inputs and Results'!$G$13, IF(F6928 &lt;= ('Inputs and Results'!$G$14-'Inputs and Results'!$G$13)/('Inputs and Results'!$G$15-'Inputs and Results'!$G$13), 'Inputs and Results'!$G$13 + SQRT(F6928*('Inputs and Results'!$G$15-'Inputs and Results'!$G$13)*('Inputs and Results'!$G$14-'Inputs and Results'!$G$13)), 'Inputs and Results'!$G$15 - SQRT((1-F6928)*('Inputs and Results'!$G$15-'Inputs and Results'!$G$13)*('Inputs and Results'!$G$15-'Inputs and Results'!$G$14))))</f>
        <v>764.14768036475186</v>
      </c>
      <c r="D6928">
        <f t="shared" ca="1" si="454"/>
        <v>465.60261137705243</v>
      </c>
      <c r="E6928">
        <f t="shared" ca="1" si="455"/>
        <v>0.36495555544170211</v>
      </c>
      <c r="F6928">
        <f t="shared" ca="1" si="455"/>
        <v>0.77604567035615291</v>
      </c>
    </row>
    <row r="6929" spans="1:6" ht="15.75" customHeight="1" x14ac:dyDescent="0.2">
      <c r="A6929">
        <v>6928</v>
      </c>
      <c r="B6929" s="47">
        <f ca="1">IF('Inputs and Results'!$C$15='Inputs and Results'!$C$13, 'Inputs and Results'!$C$13, IF(E6929 &lt;= ('Inputs and Results'!$C$14-'Inputs and Results'!$C$13)/('Inputs and Results'!$C$15-'Inputs and Results'!$C$13), 'Inputs and Results'!$C$13 + SQRT(E6929*('Inputs and Results'!$C$15-'Inputs and Results'!$C$13)*('Inputs and Results'!$C$14-'Inputs and Results'!$C$13)), 'Inputs and Results'!$C$15 - SQRT((1-E6929)*('Inputs and Results'!$C$15-'Inputs and Results'!$C$13)*('Inputs and Results'!$C$15-'Inputs and Results'!$C$14))))</f>
        <v>1.3069254788443776</v>
      </c>
      <c r="C6929" s="47">
        <f ca="1">IF('Inputs and Results'!$G$15='Inputs and Results'!$G$13, 'Inputs and Results'!$G$13, IF(F6929 &lt;= ('Inputs and Results'!$G$14-'Inputs and Results'!$G$13)/('Inputs and Results'!$G$15-'Inputs and Results'!$G$13), 'Inputs and Results'!$G$13 + SQRT(F6929*('Inputs and Results'!$G$15-'Inputs and Results'!$G$13)*('Inputs and Results'!$G$14-'Inputs and Results'!$G$13)), 'Inputs and Results'!$G$15 - SQRT((1-F6929)*('Inputs and Results'!$G$15-'Inputs and Results'!$G$13)*('Inputs and Results'!$G$15-'Inputs and Results'!$G$14))))</f>
        <v>431.41389286294032</v>
      </c>
      <c r="D6929">
        <f t="shared" ca="1" si="454"/>
        <v>563.82580851001524</v>
      </c>
      <c r="E6929">
        <f t="shared" ca="1" si="455"/>
        <v>0.68149985175707328</v>
      </c>
      <c r="F6929">
        <f t="shared" ca="1" si="455"/>
        <v>0.30358871584361069</v>
      </c>
    </row>
    <row r="6930" spans="1:6" ht="15.75" customHeight="1" x14ac:dyDescent="0.2">
      <c r="A6930">
        <v>6929</v>
      </c>
      <c r="B6930" s="47">
        <f ca="1">IF('Inputs and Results'!$C$15='Inputs and Results'!$C$13, 'Inputs and Results'!$C$13, IF(E6930 &lt;= ('Inputs and Results'!$C$14-'Inputs and Results'!$C$13)/('Inputs and Results'!$C$15-'Inputs and Results'!$C$13), 'Inputs and Results'!$C$13 + SQRT(E6930*('Inputs and Results'!$C$15-'Inputs and Results'!$C$13)*('Inputs and Results'!$C$14-'Inputs and Results'!$C$13)), 'Inputs and Results'!$C$15 - SQRT((1-E6930)*('Inputs and Results'!$C$15-'Inputs and Results'!$C$13)*('Inputs and Results'!$C$15-'Inputs and Results'!$C$14))))</f>
        <v>1.7207730886489758</v>
      </c>
      <c r="C6930" s="47">
        <f ca="1">IF('Inputs and Results'!$G$15='Inputs and Results'!$G$13, 'Inputs and Results'!$G$13, IF(F6930 &lt;= ('Inputs and Results'!$G$14-'Inputs and Results'!$G$13)/('Inputs and Results'!$G$15-'Inputs and Results'!$G$13), 'Inputs and Results'!$G$13 + SQRT(F6930*('Inputs and Results'!$G$15-'Inputs and Results'!$G$13)*('Inputs and Results'!$G$14-'Inputs and Results'!$G$13)), 'Inputs and Results'!$G$15 - SQRT((1-F6930)*('Inputs and Results'!$G$15-'Inputs and Results'!$G$13)*('Inputs and Results'!$G$15-'Inputs and Results'!$G$14))))</f>
        <v>433.66777705642664</v>
      </c>
      <c r="D6930">
        <f t="shared" ca="1" si="454"/>
        <v>746.24384017292277</v>
      </c>
      <c r="E6930">
        <f t="shared" ca="1" si="455"/>
        <v>0.81817538991947991</v>
      </c>
      <c r="F6930">
        <f t="shared" ca="1" si="455"/>
        <v>0.30766718901628343</v>
      </c>
    </row>
    <row r="6931" spans="1:6" ht="15.75" customHeight="1" x14ac:dyDescent="0.2">
      <c r="A6931">
        <v>6930</v>
      </c>
      <c r="B6931" s="47">
        <f ca="1">IF('Inputs and Results'!$C$15='Inputs and Results'!$C$13, 'Inputs and Results'!$C$13, IF(E6931 &lt;= ('Inputs and Results'!$C$14-'Inputs and Results'!$C$13)/('Inputs and Results'!$C$15-'Inputs and Results'!$C$13), 'Inputs and Results'!$C$13 + SQRT(E6931*('Inputs and Results'!$C$15-'Inputs and Results'!$C$13)*('Inputs and Results'!$C$14-'Inputs and Results'!$C$13)), 'Inputs and Results'!$C$15 - SQRT((1-E6931)*('Inputs and Results'!$C$15-'Inputs and Results'!$C$13)*('Inputs and Results'!$C$15-'Inputs and Results'!$C$14))))</f>
        <v>0.21370805701583473</v>
      </c>
      <c r="C6931" s="47">
        <f ca="1">IF('Inputs and Results'!$G$15='Inputs and Results'!$G$13, 'Inputs and Results'!$G$13, IF(F6931 &lt;= ('Inputs and Results'!$G$14-'Inputs and Results'!$G$13)/('Inputs and Results'!$G$15-'Inputs and Results'!$G$13), 'Inputs and Results'!$G$13 + SQRT(F6931*('Inputs and Results'!$G$15-'Inputs and Results'!$G$13)*('Inputs and Results'!$G$14-'Inputs and Results'!$G$13)), 'Inputs and Results'!$G$15 - SQRT((1-F6931)*('Inputs and Results'!$G$15-'Inputs and Results'!$G$13)*('Inputs and Results'!$G$15-'Inputs and Results'!$G$14))))</f>
        <v>426.08258989738965</v>
      </c>
      <c r="D6931">
        <f t="shared" ca="1" si="454"/>
        <v>91.057282415245879</v>
      </c>
      <c r="E6931">
        <f t="shared" ca="1" si="455"/>
        <v>0.13739746760683602</v>
      </c>
      <c r="F6931">
        <f t="shared" ca="1" si="455"/>
        <v>0.29389388433248098</v>
      </c>
    </row>
    <row r="6932" spans="1:6" ht="15.75" customHeight="1" x14ac:dyDescent="0.2">
      <c r="A6932">
        <v>6931</v>
      </c>
      <c r="B6932" s="47">
        <f ca="1">IF('Inputs and Results'!$C$15='Inputs and Results'!$C$13, 'Inputs and Results'!$C$13, IF(E6932 &lt;= ('Inputs and Results'!$C$14-'Inputs and Results'!$C$13)/('Inputs and Results'!$C$15-'Inputs and Results'!$C$13), 'Inputs and Results'!$C$13 + SQRT(E6932*('Inputs and Results'!$C$15-'Inputs and Results'!$C$13)*('Inputs and Results'!$C$14-'Inputs and Results'!$C$13)), 'Inputs and Results'!$C$15 - SQRT((1-E6932)*('Inputs and Results'!$C$15-'Inputs and Results'!$C$13)*('Inputs and Results'!$C$15-'Inputs and Results'!$C$14))))</f>
        <v>2.216667492304857</v>
      </c>
      <c r="C6932" s="47">
        <f ca="1">IF('Inputs and Results'!$G$15='Inputs and Results'!$G$13, 'Inputs and Results'!$G$13, IF(F6932 &lt;= ('Inputs and Results'!$G$14-'Inputs and Results'!$G$13)/('Inputs and Results'!$G$15-'Inputs and Results'!$G$13), 'Inputs and Results'!$G$13 + SQRT(F6932*('Inputs and Results'!$G$15-'Inputs and Results'!$G$13)*('Inputs and Results'!$G$14-'Inputs and Results'!$G$13)), 'Inputs and Results'!$G$15 - SQRT((1-F6932)*('Inputs and Results'!$G$15-'Inputs and Results'!$G$13)*('Inputs and Results'!$G$15-'Inputs and Results'!$G$14))))</f>
        <v>569.27950756266728</v>
      </c>
      <c r="D6932">
        <f t="shared" ca="1" si="454"/>
        <v>1261.9033784494816</v>
      </c>
      <c r="E6932">
        <f t="shared" ca="1" si="455"/>
        <v>0.93182113137644873</v>
      </c>
      <c r="F6932">
        <f t="shared" ca="1" si="455"/>
        <v>0.5310196753276587</v>
      </c>
    </row>
    <row r="6933" spans="1:6" ht="15.75" customHeight="1" x14ac:dyDescent="0.2">
      <c r="A6933">
        <v>6932</v>
      </c>
      <c r="B6933" s="47">
        <f ca="1">IF('Inputs and Results'!$C$15='Inputs and Results'!$C$13, 'Inputs and Results'!$C$13, IF(E6933 &lt;= ('Inputs and Results'!$C$14-'Inputs and Results'!$C$13)/('Inputs and Results'!$C$15-'Inputs and Results'!$C$13), 'Inputs and Results'!$C$13 + SQRT(E6933*('Inputs and Results'!$C$15-'Inputs and Results'!$C$13)*('Inputs and Results'!$C$14-'Inputs and Results'!$C$13)), 'Inputs and Results'!$C$15 - SQRT((1-E6933)*('Inputs and Results'!$C$15-'Inputs and Results'!$C$13)*('Inputs and Results'!$C$15-'Inputs and Results'!$C$14))))</f>
        <v>1.0819474160595635</v>
      </c>
      <c r="C6933" s="47">
        <f ca="1">IF('Inputs and Results'!$G$15='Inputs and Results'!$G$13, 'Inputs and Results'!$G$13, IF(F6933 &lt;= ('Inputs and Results'!$G$14-'Inputs and Results'!$G$13)/('Inputs and Results'!$G$15-'Inputs and Results'!$G$13), 'Inputs and Results'!$G$13 + SQRT(F6933*('Inputs and Results'!$G$15-'Inputs and Results'!$G$13)*('Inputs and Results'!$G$14-'Inputs and Results'!$G$13)), 'Inputs and Results'!$G$15 - SQRT((1-F6933)*('Inputs and Results'!$G$15-'Inputs and Results'!$G$13)*('Inputs and Results'!$G$15-'Inputs and Results'!$G$14))))</f>
        <v>929.79211962136094</v>
      </c>
      <c r="D6933">
        <f t="shared" ca="1" si="454"/>
        <v>1005.986181296876</v>
      </c>
      <c r="E6933">
        <f t="shared" ca="1" si="455"/>
        <v>0.59123047613771273</v>
      </c>
      <c r="F6933">
        <f t="shared" ca="1" si="455"/>
        <v>0.91392505358887755</v>
      </c>
    </row>
    <row r="6934" spans="1:6" ht="15.75" customHeight="1" x14ac:dyDescent="0.2">
      <c r="A6934">
        <v>6933</v>
      </c>
      <c r="B6934" s="47">
        <f ca="1">IF('Inputs and Results'!$C$15='Inputs and Results'!$C$13, 'Inputs and Results'!$C$13, IF(E6934 &lt;= ('Inputs and Results'!$C$14-'Inputs and Results'!$C$13)/('Inputs and Results'!$C$15-'Inputs and Results'!$C$13), 'Inputs and Results'!$C$13 + SQRT(E6934*('Inputs and Results'!$C$15-'Inputs and Results'!$C$13)*('Inputs and Results'!$C$14-'Inputs and Results'!$C$13)), 'Inputs and Results'!$C$15 - SQRT((1-E6934)*('Inputs and Results'!$C$15-'Inputs and Results'!$C$13)*('Inputs and Results'!$C$15-'Inputs and Results'!$C$14))))</f>
        <v>0.84013713872282691</v>
      </c>
      <c r="C6934" s="47">
        <f ca="1">IF('Inputs and Results'!$G$15='Inputs and Results'!$G$13, 'Inputs and Results'!$G$13, IF(F6934 &lt;= ('Inputs and Results'!$G$14-'Inputs and Results'!$G$13)/('Inputs and Results'!$G$15-'Inputs and Results'!$G$13), 'Inputs and Results'!$G$13 + SQRT(F6934*('Inputs and Results'!$G$15-'Inputs and Results'!$G$13)*('Inputs and Results'!$G$14-'Inputs and Results'!$G$13)), 'Inputs and Results'!$G$15 - SQRT((1-F6934)*('Inputs and Results'!$G$15-'Inputs and Results'!$G$13)*('Inputs and Results'!$G$15-'Inputs and Results'!$G$14))))</f>
        <v>1033.7615372943894</v>
      </c>
      <c r="D6934">
        <f t="shared" ca="1" si="454"/>
        <v>868.50146006421926</v>
      </c>
      <c r="E6934">
        <f t="shared" ca="1" si="455"/>
        <v>0.48166582449728701</v>
      </c>
      <c r="F6934">
        <f t="shared" ca="1" si="455"/>
        <v>0.96742054854372206</v>
      </c>
    </row>
    <row r="6935" spans="1:6" ht="15.75" customHeight="1" x14ac:dyDescent="0.2">
      <c r="A6935">
        <v>6934</v>
      </c>
      <c r="B6935" s="47">
        <f ca="1">IF('Inputs and Results'!$C$15='Inputs and Results'!$C$13, 'Inputs and Results'!$C$13, IF(E6935 &lt;= ('Inputs and Results'!$C$14-'Inputs and Results'!$C$13)/('Inputs and Results'!$C$15-'Inputs and Results'!$C$13), 'Inputs and Results'!$C$13 + SQRT(E6935*('Inputs and Results'!$C$15-'Inputs and Results'!$C$13)*('Inputs and Results'!$C$14-'Inputs and Results'!$C$13)), 'Inputs and Results'!$C$15 - SQRT((1-E6935)*('Inputs and Results'!$C$15-'Inputs and Results'!$C$13)*('Inputs and Results'!$C$15-'Inputs and Results'!$C$14))))</f>
        <v>0.61201468935657033</v>
      </c>
      <c r="C6935" s="47">
        <f ca="1">IF('Inputs and Results'!$G$15='Inputs and Results'!$G$13, 'Inputs and Results'!$G$13, IF(F6935 &lt;= ('Inputs and Results'!$G$14-'Inputs and Results'!$G$13)/('Inputs and Results'!$G$15-'Inputs and Results'!$G$13), 'Inputs and Results'!$G$13 + SQRT(F6935*('Inputs and Results'!$G$15-'Inputs and Results'!$G$13)*('Inputs and Results'!$G$14-'Inputs and Results'!$G$13)), 'Inputs and Results'!$G$15 - SQRT((1-F6935)*('Inputs and Results'!$G$15-'Inputs and Results'!$G$13)*('Inputs and Results'!$G$15-'Inputs and Results'!$G$14))))</f>
        <v>392.84343625441795</v>
      </c>
      <c r="D6935">
        <f t="shared" ca="1" si="454"/>
        <v>240.42595360501525</v>
      </c>
      <c r="E6935">
        <f t="shared" ca="1" si="455"/>
        <v>0.36639179512791142</v>
      </c>
      <c r="F6935">
        <f t="shared" ca="1" si="455"/>
        <v>0.23193795348541768</v>
      </c>
    </row>
    <row r="6936" spans="1:6" ht="15.75" customHeight="1" x14ac:dyDescent="0.2">
      <c r="A6936">
        <v>6935</v>
      </c>
      <c r="B6936" s="47">
        <f ca="1">IF('Inputs and Results'!$C$15='Inputs and Results'!$C$13, 'Inputs and Results'!$C$13, IF(E6936 &lt;= ('Inputs and Results'!$C$14-'Inputs and Results'!$C$13)/('Inputs and Results'!$C$15-'Inputs and Results'!$C$13), 'Inputs and Results'!$C$13 + SQRT(E6936*('Inputs and Results'!$C$15-'Inputs and Results'!$C$13)*('Inputs and Results'!$C$14-'Inputs and Results'!$C$13)), 'Inputs and Results'!$C$15 - SQRT((1-E6936)*('Inputs and Results'!$C$15-'Inputs and Results'!$C$13)*('Inputs and Results'!$C$15-'Inputs and Results'!$C$14))))</f>
        <v>0.59865343807426186</v>
      </c>
      <c r="C6936" s="47">
        <f ca="1">IF('Inputs and Results'!$G$15='Inputs and Results'!$G$13, 'Inputs and Results'!$G$13, IF(F6936 &lt;= ('Inputs and Results'!$G$14-'Inputs and Results'!$G$13)/('Inputs and Results'!$G$15-'Inputs and Results'!$G$13), 'Inputs and Results'!$G$13 + SQRT(F6936*('Inputs and Results'!$G$15-'Inputs and Results'!$G$13)*('Inputs and Results'!$G$14-'Inputs and Results'!$G$13)), 'Inputs and Results'!$G$15 - SQRT((1-F6936)*('Inputs and Results'!$G$15-'Inputs and Results'!$G$13)*('Inputs and Results'!$G$15-'Inputs and Results'!$G$14))))</f>
        <v>386.499056784142</v>
      </c>
      <c r="D6936">
        <f t="shared" ca="1" si="454"/>
        <v>231.37898915628597</v>
      </c>
      <c r="E6936">
        <f t="shared" ca="1" si="455"/>
        <v>0.35928163216971531</v>
      </c>
      <c r="F6936">
        <f t="shared" ca="1" si="455"/>
        <v>0.21981632034635123</v>
      </c>
    </row>
    <row r="6937" spans="1:6" ht="15.75" customHeight="1" x14ac:dyDescent="0.2">
      <c r="A6937">
        <v>6936</v>
      </c>
      <c r="B6937" s="47">
        <f ca="1">IF('Inputs and Results'!$C$15='Inputs and Results'!$C$13, 'Inputs and Results'!$C$13, IF(E6937 &lt;= ('Inputs and Results'!$C$14-'Inputs and Results'!$C$13)/('Inputs and Results'!$C$15-'Inputs and Results'!$C$13), 'Inputs and Results'!$C$13 + SQRT(E6937*('Inputs and Results'!$C$15-'Inputs and Results'!$C$13)*('Inputs and Results'!$C$14-'Inputs and Results'!$C$13)), 'Inputs and Results'!$C$15 - SQRT((1-E6937)*('Inputs and Results'!$C$15-'Inputs and Results'!$C$13)*('Inputs and Results'!$C$15-'Inputs and Results'!$C$14))))</f>
        <v>0.44540525467582137</v>
      </c>
      <c r="C6937" s="47">
        <f ca="1">IF('Inputs and Results'!$G$15='Inputs and Results'!$G$13, 'Inputs and Results'!$G$13, IF(F6937 &lt;= ('Inputs and Results'!$G$14-'Inputs and Results'!$G$13)/('Inputs and Results'!$G$15-'Inputs and Results'!$G$13), 'Inputs and Results'!$G$13 + SQRT(F6937*('Inputs and Results'!$G$15-'Inputs and Results'!$G$13)*('Inputs and Results'!$G$14-'Inputs and Results'!$G$13)), 'Inputs and Results'!$G$15 - SQRT((1-F6937)*('Inputs and Results'!$G$15-'Inputs and Results'!$G$13)*('Inputs and Results'!$G$15-'Inputs and Results'!$G$14))))</f>
        <v>488.4013355426921</v>
      </c>
      <c r="D6937">
        <f t="shared" ca="1" si="454"/>
        <v>217.53652124140407</v>
      </c>
      <c r="E6937">
        <f t="shared" ca="1" si="455"/>
        <v>0.2748939652402328</v>
      </c>
      <c r="F6937">
        <f t="shared" ca="1" si="455"/>
        <v>0.40303208727540374</v>
      </c>
    </row>
    <row r="6938" spans="1:6" ht="15.75" customHeight="1" x14ac:dyDescent="0.2">
      <c r="A6938">
        <v>6937</v>
      </c>
      <c r="B6938" s="47">
        <f ca="1">IF('Inputs and Results'!$C$15='Inputs and Results'!$C$13, 'Inputs and Results'!$C$13, IF(E6938 &lt;= ('Inputs and Results'!$C$14-'Inputs and Results'!$C$13)/('Inputs and Results'!$C$15-'Inputs and Results'!$C$13), 'Inputs and Results'!$C$13 + SQRT(E6938*('Inputs and Results'!$C$15-'Inputs and Results'!$C$13)*('Inputs and Results'!$C$14-'Inputs and Results'!$C$13)), 'Inputs and Results'!$C$15 - SQRT((1-E6938)*('Inputs and Results'!$C$15-'Inputs and Results'!$C$13)*('Inputs and Results'!$C$15-'Inputs and Results'!$C$14))))</f>
        <v>0.15715247902112583</v>
      </c>
      <c r="C6938" s="47">
        <f ca="1">IF('Inputs and Results'!$G$15='Inputs and Results'!$G$13, 'Inputs and Results'!$G$13, IF(F6938 &lt;= ('Inputs and Results'!$G$14-'Inputs and Results'!$G$13)/('Inputs and Results'!$G$15-'Inputs and Results'!$G$13), 'Inputs and Results'!$G$13 + SQRT(F6938*('Inputs and Results'!$G$15-'Inputs and Results'!$G$13)*('Inputs and Results'!$G$14-'Inputs and Results'!$G$13)), 'Inputs and Results'!$G$15 - SQRT((1-F6938)*('Inputs and Results'!$G$15-'Inputs and Results'!$G$13)*('Inputs and Results'!$G$15-'Inputs and Results'!$G$14))))</f>
        <v>445.92392978552118</v>
      </c>
      <c r="D6938">
        <f t="shared" ca="1" si="454"/>
        <v>70.078051020637105</v>
      </c>
      <c r="E6938">
        <f t="shared" ca="1" si="455"/>
        <v>0.10202421916269677</v>
      </c>
      <c r="F6938">
        <f t="shared" ca="1" si="455"/>
        <v>0.32963542239751253</v>
      </c>
    </row>
    <row r="6939" spans="1:6" ht="15.75" customHeight="1" x14ac:dyDescent="0.2">
      <c r="A6939">
        <v>6938</v>
      </c>
      <c r="B6939" s="47">
        <f ca="1">IF('Inputs and Results'!$C$15='Inputs and Results'!$C$13, 'Inputs and Results'!$C$13, IF(E6939 &lt;= ('Inputs and Results'!$C$14-'Inputs and Results'!$C$13)/('Inputs and Results'!$C$15-'Inputs and Results'!$C$13), 'Inputs and Results'!$C$13 + SQRT(E6939*('Inputs and Results'!$C$15-'Inputs and Results'!$C$13)*('Inputs and Results'!$C$14-'Inputs and Results'!$C$13)), 'Inputs and Results'!$C$15 - SQRT((1-E6939)*('Inputs and Results'!$C$15-'Inputs and Results'!$C$13)*('Inputs and Results'!$C$15-'Inputs and Results'!$C$14))))</f>
        <v>2.4852866180886339</v>
      </c>
      <c r="C6939" s="47">
        <f ca="1">IF('Inputs and Results'!$G$15='Inputs and Results'!$G$13, 'Inputs and Results'!$G$13, IF(F6939 &lt;= ('Inputs and Results'!$G$14-'Inputs and Results'!$G$13)/('Inputs and Results'!$G$15-'Inputs and Results'!$G$13), 'Inputs and Results'!$G$13 + SQRT(F6939*('Inputs and Results'!$G$15-'Inputs and Results'!$G$13)*('Inputs and Results'!$G$14-'Inputs and Results'!$G$13)), 'Inputs and Results'!$G$15 - SQRT((1-F6939)*('Inputs and Results'!$G$15-'Inputs and Results'!$G$13)*('Inputs and Results'!$G$15-'Inputs and Results'!$G$14))))</f>
        <v>687.47705524126059</v>
      </c>
      <c r="D6939">
        <f t="shared" ca="1" si="454"/>
        <v>1708.5775256340855</v>
      </c>
      <c r="E6939">
        <f t="shared" ca="1" si="455"/>
        <v>0.97056334827570712</v>
      </c>
      <c r="F6939">
        <f t="shared" ca="1" si="455"/>
        <v>0.69032413087298317</v>
      </c>
    </row>
    <row r="6940" spans="1:6" ht="15.75" customHeight="1" x14ac:dyDescent="0.2">
      <c r="A6940">
        <v>6939</v>
      </c>
      <c r="B6940" s="47">
        <f ca="1">IF('Inputs and Results'!$C$15='Inputs and Results'!$C$13, 'Inputs and Results'!$C$13, IF(E6940 &lt;= ('Inputs and Results'!$C$14-'Inputs and Results'!$C$13)/('Inputs and Results'!$C$15-'Inputs and Results'!$C$13), 'Inputs and Results'!$C$13 + SQRT(E6940*('Inputs and Results'!$C$15-'Inputs and Results'!$C$13)*('Inputs and Results'!$C$14-'Inputs and Results'!$C$13)), 'Inputs and Results'!$C$15 - SQRT((1-E6940)*('Inputs and Results'!$C$15-'Inputs and Results'!$C$13)*('Inputs and Results'!$C$15-'Inputs and Results'!$C$14))))</f>
        <v>0.18131944103128594</v>
      </c>
      <c r="C6940" s="47">
        <f ca="1">IF('Inputs and Results'!$G$15='Inputs and Results'!$G$13, 'Inputs and Results'!$G$13, IF(F6940 &lt;= ('Inputs and Results'!$G$14-'Inputs and Results'!$G$13)/('Inputs and Results'!$G$15-'Inputs and Results'!$G$13), 'Inputs and Results'!$G$13 + SQRT(F6940*('Inputs and Results'!$G$15-'Inputs and Results'!$G$13)*('Inputs and Results'!$G$14-'Inputs and Results'!$G$13)), 'Inputs and Results'!$G$15 - SQRT((1-F6940)*('Inputs and Results'!$G$15-'Inputs and Results'!$G$13)*('Inputs and Results'!$G$15-'Inputs and Results'!$G$14))))</f>
        <v>560.05636929045443</v>
      </c>
      <c r="D6940">
        <f t="shared" ca="1" si="454"/>
        <v>101.54910782575665</v>
      </c>
      <c r="E6940">
        <f t="shared" ca="1" si="455"/>
        <v>0.11722665627686868</v>
      </c>
      <c r="F6940">
        <f t="shared" ca="1" si="455"/>
        <v>0.51720342392584751</v>
      </c>
    </row>
    <row r="6941" spans="1:6" ht="15.75" customHeight="1" x14ac:dyDescent="0.2">
      <c r="A6941">
        <v>6940</v>
      </c>
      <c r="B6941" s="47">
        <f ca="1">IF('Inputs and Results'!$C$15='Inputs and Results'!$C$13, 'Inputs and Results'!$C$13, IF(E6941 &lt;= ('Inputs and Results'!$C$14-'Inputs and Results'!$C$13)/('Inputs and Results'!$C$15-'Inputs and Results'!$C$13), 'Inputs and Results'!$C$13 + SQRT(E6941*('Inputs and Results'!$C$15-'Inputs and Results'!$C$13)*('Inputs and Results'!$C$14-'Inputs and Results'!$C$13)), 'Inputs and Results'!$C$15 - SQRT((1-E6941)*('Inputs and Results'!$C$15-'Inputs and Results'!$C$13)*('Inputs and Results'!$C$15-'Inputs and Results'!$C$14))))</f>
        <v>0.64947202960968697</v>
      </c>
      <c r="C6941" s="47">
        <f ca="1">IF('Inputs and Results'!$G$15='Inputs and Results'!$G$13, 'Inputs and Results'!$G$13, IF(F6941 &lt;= ('Inputs and Results'!$G$14-'Inputs and Results'!$G$13)/('Inputs and Results'!$G$15-'Inputs and Results'!$G$13), 'Inputs and Results'!$G$13 + SQRT(F6941*('Inputs and Results'!$G$15-'Inputs and Results'!$G$13)*('Inputs and Results'!$G$14-'Inputs and Results'!$G$13)), 'Inputs and Results'!$G$15 - SQRT((1-F6941)*('Inputs and Results'!$G$15-'Inputs and Results'!$G$13)*('Inputs and Results'!$G$15-'Inputs and Results'!$G$14))))</f>
        <v>284.41009808332865</v>
      </c>
      <c r="D6941">
        <f t="shared" ca="1" si="454"/>
        <v>184.71640364366959</v>
      </c>
      <c r="E6941">
        <f t="shared" ca="1" si="455"/>
        <v>0.38611314004586628</v>
      </c>
      <c r="F6941">
        <f t="shared" ca="1" si="455"/>
        <v>1.1713807170627422E-2</v>
      </c>
    </row>
    <row r="6942" spans="1:6" ht="15.75" customHeight="1" x14ac:dyDescent="0.2">
      <c r="A6942">
        <v>6941</v>
      </c>
      <c r="B6942" s="47">
        <f ca="1">IF('Inputs and Results'!$C$15='Inputs and Results'!$C$13, 'Inputs and Results'!$C$13, IF(E6942 &lt;= ('Inputs and Results'!$C$14-'Inputs and Results'!$C$13)/('Inputs and Results'!$C$15-'Inputs and Results'!$C$13), 'Inputs and Results'!$C$13 + SQRT(E6942*('Inputs and Results'!$C$15-'Inputs and Results'!$C$13)*('Inputs and Results'!$C$14-'Inputs and Results'!$C$13)), 'Inputs and Results'!$C$15 - SQRT((1-E6942)*('Inputs and Results'!$C$15-'Inputs and Results'!$C$13)*('Inputs and Results'!$C$15-'Inputs and Results'!$C$14))))</f>
        <v>0.68593354997237643</v>
      </c>
      <c r="C6942" s="47">
        <f ca="1">IF('Inputs and Results'!$G$15='Inputs and Results'!$G$13, 'Inputs and Results'!$G$13, IF(F6942 &lt;= ('Inputs and Results'!$G$14-'Inputs and Results'!$G$13)/('Inputs and Results'!$G$15-'Inputs and Results'!$G$13), 'Inputs and Results'!$G$13 + SQRT(F6942*('Inputs and Results'!$G$15-'Inputs and Results'!$G$13)*('Inputs and Results'!$G$14-'Inputs and Results'!$G$13)), 'Inputs and Results'!$G$15 - SQRT((1-F6942)*('Inputs and Results'!$G$15-'Inputs and Results'!$G$13)*('Inputs and Results'!$G$15-'Inputs and Results'!$G$14))))</f>
        <v>493.72412876877354</v>
      </c>
      <c r="D6942">
        <f t="shared" ca="1" si="454"/>
        <v>338.66194435338355</v>
      </c>
      <c r="E6942">
        <f t="shared" ref="E6942:F6961" ca="1" si="456">RAND()</f>
        <v>0.40501071831739477</v>
      </c>
      <c r="F6942">
        <f t="shared" ca="1" si="456"/>
        <v>0.41192938530037093</v>
      </c>
    </row>
    <row r="6943" spans="1:6" ht="15.75" customHeight="1" x14ac:dyDescent="0.2">
      <c r="A6943">
        <v>6942</v>
      </c>
      <c r="B6943" s="47">
        <f ca="1">IF('Inputs and Results'!$C$15='Inputs and Results'!$C$13, 'Inputs and Results'!$C$13, IF(E6943 &lt;= ('Inputs and Results'!$C$14-'Inputs and Results'!$C$13)/('Inputs and Results'!$C$15-'Inputs and Results'!$C$13), 'Inputs and Results'!$C$13 + SQRT(E6943*('Inputs and Results'!$C$15-'Inputs and Results'!$C$13)*('Inputs and Results'!$C$14-'Inputs and Results'!$C$13)), 'Inputs and Results'!$C$15 - SQRT((1-E6943)*('Inputs and Results'!$C$15-'Inputs and Results'!$C$13)*('Inputs and Results'!$C$15-'Inputs and Results'!$C$14))))</f>
        <v>0.77999528559446851</v>
      </c>
      <c r="C6943" s="47">
        <f ca="1">IF('Inputs and Results'!$G$15='Inputs and Results'!$G$13, 'Inputs and Results'!$G$13, IF(F6943 &lt;= ('Inputs and Results'!$G$14-'Inputs and Results'!$G$13)/('Inputs and Results'!$G$15-'Inputs and Results'!$G$13), 'Inputs and Results'!$G$13 + SQRT(F6943*('Inputs and Results'!$G$15-'Inputs and Results'!$G$13)*('Inputs and Results'!$G$14-'Inputs and Results'!$G$13)), 'Inputs and Results'!$G$15 - SQRT((1-F6943)*('Inputs and Results'!$G$15-'Inputs and Results'!$G$13)*('Inputs and Results'!$G$15-'Inputs and Results'!$G$14))))</f>
        <v>313.12723169073968</v>
      </c>
      <c r="D6943">
        <f t="shared" ca="1" si="454"/>
        <v>244.23776451002379</v>
      </c>
      <c r="E6943">
        <f t="shared" ca="1" si="456"/>
        <v>0.4523976742241349</v>
      </c>
      <c r="F6943">
        <f t="shared" ca="1" si="456"/>
        <v>7.2736041798815543E-2</v>
      </c>
    </row>
    <row r="6944" spans="1:6" ht="15.75" customHeight="1" x14ac:dyDescent="0.2">
      <c r="A6944">
        <v>6943</v>
      </c>
      <c r="B6944" s="47">
        <f ca="1">IF('Inputs and Results'!$C$15='Inputs and Results'!$C$13, 'Inputs and Results'!$C$13, IF(E6944 &lt;= ('Inputs and Results'!$C$14-'Inputs and Results'!$C$13)/('Inputs and Results'!$C$15-'Inputs and Results'!$C$13), 'Inputs and Results'!$C$13 + SQRT(E6944*('Inputs and Results'!$C$15-'Inputs and Results'!$C$13)*('Inputs and Results'!$C$14-'Inputs and Results'!$C$13)), 'Inputs and Results'!$C$15 - SQRT((1-E6944)*('Inputs and Results'!$C$15-'Inputs and Results'!$C$13)*('Inputs and Results'!$C$15-'Inputs and Results'!$C$14))))</f>
        <v>1.9944587577855437</v>
      </c>
      <c r="C6944" s="47">
        <f ca="1">IF('Inputs and Results'!$G$15='Inputs and Results'!$G$13, 'Inputs and Results'!$G$13, IF(F6944 &lt;= ('Inputs and Results'!$G$14-'Inputs and Results'!$G$13)/('Inputs and Results'!$G$15-'Inputs and Results'!$G$13), 'Inputs and Results'!$G$13 + SQRT(F6944*('Inputs and Results'!$G$15-'Inputs and Results'!$G$13)*('Inputs and Results'!$G$14-'Inputs and Results'!$G$13)), 'Inputs and Results'!$G$15 - SQRT((1-F6944)*('Inputs and Results'!$G$15-'Inputs and Results'!$G$13)*('Inputs and Results'!$G$15-'Inputs and Results'!$G$14))))</f>
        <v>481.96700813057112</v>
      </c>
      <c r="D6944">
        <f t="shared" ca="1" si="454"/>
        <v>961.26332032971391</v>
      </c>
      <c r="E6944">
        <f t="shared" ca="1" si="456"/>
        <v>0.88765409002286755</v>
      </c>
      <c r="F6944">
        <f t="shared" ca="1" si="456"/>
        <v>0.39218762425659293</v>
      </c>
    </row>
    <row r="6945" spans="1:6" ht="15.75" customHeight="1" x14ac:dyDescent="0.2">
      <c r="A6945">
        <v>6944</v>
      </c>
      <c r="B6945" s="47">
        <f ca="1">IF('Inputs and Results'!$C$15='Inputs and Results'!$C$13, 'Inputs and Results'!$C$13, IF(E6945 &lt;= ('Inputs and Results'!$C$14-'Inputs and Results'!$C$13)/('Inputs and Results'!$C$15-'Inputs and Results'!$C$13), 'Inputs and Results'!$C$13 + SQRT(E6945*('Inputs and Results'!$C$15-'Inputs and Results'!$C$13)*('Inputs and Results'!$C$14-'Inputs and Results'!$C$13)), 'Inputs and Results'!$C$15 - SQRT((1-E6945)*('Inputs and Results'!$C$15-'Inputs and Results'!$C$13)*('Inputs and Results'!$C$15-'Inputs and Results'!$C$14))))</f>
        <v>1.4609450730003268</v>
      </c>
      <c r="C6945" s="47">
        <f ca="1">IF('Inputs and Results'!$G$15='Inputs and Results'!$G$13, 'Inputs and Results'!$G$13, IF(F6945 &lt;= ('Inputs and Results'!$G$14-'Inputs and Results'!$G$13)/('Inputs and Results'!$G$15-'Inputs and Results'!$G$13), 'Inputs and Results'!$G$13 + SQRT(F6945*('Inputs and Results'!$G$15-'Inputs and Results'!$G$13)*('Inputs and Results'!$G$14-'Inputs and Results'!$G$13)), 'Inputs and Results'!$G$15 - SQRT((1-F6945)*('Inputs and Results'!$G$15-'Inputs and Results'!$G$13)*('Inputs and Results'!$G$15-'Inputs and Results'!$G$14))))</f>
        <v>359.31478361501888</v>
      </c>
      <c r="D6945">
        <f t="shared" ca="1" si="454"/>
        <v>524.93916277854044</v>
      </c>
      <c r="E6945">
        <f t="shared" ca="1" si="456"/>
        <v>0.7368122146308923</v>
      </c>
      <c r="F6945">
        <f t="shared" ca="1" si="456"/>
        <v>0.16680326340242635</v>
      </c>
    </row>
    <row r="6946" spans="1:6" ht="15.75" customHeight="1" x14ac:dyDescent="0.2">
      <c r="A6946">
        <v>6945</v>
      </c>
      <c r="B6946" s="47">
        <f ca="1">IF('Inputs and Results'!$C$15='Inputs and Results'!$C$13, 'Inputs and Results'!$C$13, IF(E6946 &lt;= ('Inputs and Results'!$C$14-'Inputs and Results'!$C$13)/('Inputs and Results'!$C$15-'Inputs and Results'!$C$13), 'Inputs and Results'!$C$13 + SQRT(E6946*('Inputs and Results'!$C$15-'Inputs and Results'!$C$13)*('Inputs and Results'!$C$14-'Inputs and Results'!$C$13)), 'Inputs and Results'!$C$15 - SQRT((1-E6946)*('Inputs and Results'!$C$15-'Inputs and Results'!$C$13)*('Inputs and Results'!$C$15-'Inputs and Results'!$C$14))))</f>
        <v>1.9217540884825806</v>
      </c>
      <c r="C6946" s="47">
        <f ca="1">IF('Inputs and Results'!$G$15='Inputs and Results'!$G$13, 'Inputs and Results'!$G$13, IF(F6946 &lt;= ('Inputs and Results'!$G$14-'Inputs and Results'!$G$13)/('Inputs and Results'!$G$15-'Inputs and Results'!$G$13), 'Inputs and Results'!$G$13 + SQRT(F6946*('Inputs and Results'!$G$15-'Inputs and Results'!$G$13)*('Inputs and Results'!$G$14-'Inputs and Results'!$G$13)), 'Inputs and Results'!$G$15 - SQRT((1-F6946)*('Inputs and Results'!$G$15-'Inputs and Results'!$G$13)*('Inputs and Results'!$G$15-'Inputs and Results'!$G$14))))</f>
        <v>516.88863080748763</v>
      </c>
      <c r="D6946">
        <f t="shared" ca="1" si="454"/>
        <v>993.33283954445255</v>
      </c>
      <c r="E6946">
        <f t="shared" ca="1" si="456"/>
        <v>0.87082063936621878</v>
      </c>
      <c r="F6946">
        <f t="shared" ca="1" si="456"/>
        <v>0.44987197893043496</v>
      </c>
    </row>
    <row r="6947" spans="1:6" ht="15.75" customHeight="1" x14ac:dyDescent="0.2">
      <c r="A6947">
        <v>6946</v>
      </c>
      <c r="B6947" s="47">
        <f ca="1">IF('Inputs and Results'!$C$15='Inputs and Results'!$C$13, 'Inputs and Results'!$C$13, IF(E6947 &lt;= ('Inputs and Results'!$C$14-'Inputs and Results'!$C$13)/('Inputs and Results'!$C$15-'Inputs and Results'!$C$13), 'Inputs and Results'!$C$13 + SQRT(E6947*('Inputs and Results'!$C$15-'Inputs and Results'!$C$13)*('Inputs and Results'!$C$14-'Inputs and Results'!$C$13)), 'Inputs and Results'!$C$15 - SQRT((1-E6947)*('Inputs and Results'!$C$15-'Inputs and Results'!$C$13)*('Inputs and Results'!$C$15-'Inputs and Results'!$C$14))))</f>
        <v>0.84014608817787861</v>
      </c>
      <c r="C6947" s="47">
        <f ca="1">IF('Inputs and Results'!$G$15='Inputs and Results'!$G$13, 'Inputs and Results'!$G$13, IF(F6947 &lt;= ('Inputs and Results'!$G$14-'Inputs and Results'!$G$13)/('Inputs and Results'!$G$15-'Inputs and Results'!$G$13), 'Inputs and Results'!$G$13 + SQRT(F6947*('Inputs and Results'!$G$15-'Inputs and Results'!$G$13)*('Inputs and Results'!$G$14-'Inputs and Results'!$G$13)), 'Inputs and Results'!$G$15 - SQRT((1-F6947)*('Inputs and Results'!$G$15-'Inputs and Results'!$G$13)*('Inputs and Results'!$G$15-'Inputs and Results'!$G$14))))</f>
        <v>549.32565276786511</v>
      </c>
      <c r="D6947">
        <f t="shared" ca="1" si="454"/>
        <v>461.51379830868154</v>
      </c>
      <c r="E6947">
        <f t="shared" ca="1" si="456"/>
        <v>0.4816701199540756</v>
      </c>
      <c r="F6947">
        <f t="shared" ca="1" si="456"/>
        <v>0.50087639462609701</v>
      </c>
    </row>
    <row r="6948" spans="1:6" ht="15.75" customHeight="1" x14ac:dyDescent="0.2">
      <c r="A6948">
        <v>6947</v>
      </c>
      <c r="B6948" s="47">
        <f ca="1">IF('Inputs and Results'!$C$15='Inputs and Results'!$C$13, 'Inputs and Results'!$C$13, IF(E6948 &lt;= ('Inputs and Results'!$C$14-'Inputs and Results'!$C$13)/('Inputs and Results'!$C$15-'Inputs and Results'!$C$13), 'Inputs and Results'!$C$13 + SQRT(E6948*('Inputs and Results'!$C$15-'Inputs and Results'!$C$13)*('Inputs and Results'!$C$14-'Inputs and Results'!$C$13)), 'Inputs and Results'!$C$15 - SQRT((1-E6948)*('Inputs and Results'!$C$15-'Inputs and Results'!$C$13)*('Inputs and Results'!$C$15-'Inputs and Results'!$C$14))))</f>
        <v>0.15882065072473228</v>
      </c>
      <c r="C6948" s="47">
        <f ca="1">IF('Inputs and Results'!$G$15='Inputs and Results'!$G$13, 'Inputs and Results'!$G$13, IF(F6948 &lt;= ('Inputs and Results'!$G$14-'Inputs and Results'!$G$13)/('Inputs and Results'!$G$15-'Inputs and Results'!$G$13), 'Inputs and Results'!$G$13 + SQRT(F6948*('Inputs and Results'!$G$15-'Inputs and Results'!$G$13)*('Inputs and Results'!$G$14-'Inputs and Results'!$G$13)), 'Inputs and Results'!$G$15 - SQRT((1-F6948)*('Inputs and Results'!$G$15-'Inputs and Results'!$G$13)*('Inputs and Results'!$G$15-'Inputs and Results'!$G$14))))</f>
        <v>324.67554609022966</v>
      </c>
      <c r="D6948">
        <f t="shared" ca="1" si="454"/>
        <v>51.565181504458081</v>
      </c>
      <c r="E6948">
        <f t="shared" ca="1" si="456"/>
        <v>0.10307776725019646</v>
      </c>
      <c r="F6948">
        <f t="shared" ca="1" si="456"/>
        <v>9.6727345633566886E-2</v>
      </c>
    </row>
    <row r="6949" spans="1:6" ht="15.75" customHeight="1" x14ac:dyDescent="0.2">
      <c r="A6949">
        <v>6948</v>
      </c>
      <c r="B6949" s="47">
        <f ca="1">IF('Inputs and Results'!$C$15='Inputs and Results'!$C$13, 'Inputs and Results'!$C$13, IF(E6949 &lt;= ('Inputs and Results'!$C$14-'Inputs and Results'!$C$13)/('Inputs and Results'!$C$15-'Inputs and Results'!$C$13), 'Inputs and Results'!$C$13 + SQRT(E6949*('Inputs and Results'!$C$15-'Inputs and Results'!$C$13)*('Inputs and Results'!$C$14-'Inputs and Results'!$C$13)), 'Inputs and Results'!$C$15 - SQRT((1-E6949)*('Inputs and Results'!$C$15-'Inputs and Results'!$C$13)*('Inputs and Results'!$C$15-'Inputs and Results'!$C$14))))</f>
        <v>0.55503967507724727</v>
      </c>
      <c r="C6949" s="47">
        <f ca="1">IF('Inputs and Results'!$G$15='Inputs and Results'!$G$13, 'Inputs and Results'!$G$13, IF(F6949 &lt;= ('Inputs and Results'!$G$14-'Inputs and Results'!$G$13)/('Inputs and Results'!$G$15-'Inputs and Results'!$G$13), 'Inputs and Results'!$G$13 + SQRT(F6949*('Inputs and Results'!$G$15-'Inputs and Results'!$G$13)*('Inputs and Results'!$G$14-'Inputs and Results'!$G$13)), 'Inputs and Results'!$G$15 - SQRT((1-F6949)*('Inputs and Results'!$G$15-'Inputs and Results'!$G$13)*('Inputs and Results'!$G$15-'Inputs and Results'!$G$14))))</f>
        <v>983.42454077549723</v>
      </c>
      <c r="D6949">
        <f t="shared" ca="1" si="454"/>
        <v>545.83963757502306</v>
      </c>
      <c r="E6949">
        <f t="shared" ca="1" si="456"/>
        <v>0.33579655661706975</v>
      </c>
      <c r="F6949">
        <f t="shared" ca="1" si="456"/>
        <v>0.94470329830990929</v>
      </c>
    </row>
    <row r="6950" spans="1:6" ht="15.75" customHeight="1" x14ac:dyDescent="0.2">
      <c r="A6950">
        <v>6949</v>
      </c>
      <c r="B6950" s="47">
        <f ca="1">IF('Inputs and Results'!$C$15='Inputs and Results'!$C$13, 'Inputs and Results'!$C$13, IF(E6950 &lt;= ('Inputs and Results'!$C$14-'Inputs and Results'!$C$13)/('Inputs and Results'!$C$15-'Inputs and Results'!$C$13), 'Inputs and Results'!$C$13 + SQRT(E6950*('Inputs and Results'!$C$15-'Inputs and Results'!$C$13)*('Inputs and Results'!$C$14-'Inputs and Results'!$C$13)), 'Inputs and Results'!$C$15 - SQRT((1-E6950)*('Inputs and Results'!$C$15-'Inputs and Results'!$C$13)*('Inputs and Results'!$C$15-'Inputs and Results'!$C$14))))</f>
        <v>0.70111394485779099</v>
      </c>
      <c r="C6950" s="47">
        <f ca="1">IF('Inputs and Results'!$G$15='Inputs and Results'!$G$13, 'Inputs and Results'!$G$13, IF(F6950 &lt;= ('Inputs and Results'!$G$14-'Inputs and Results'!$G$13)/('Inputs and Results'!$G$15-'Inputs and Results'!$G$13), 'Inputs and Results'!$G$13 + SQRT(F6950*('Inputs and Results'!$G$15-'Inputs and Results'!$G$13)*('Inputs and Results'!$G$14-'Inputs and Results'!$G$13)), 'Inputs and Results'!$G$15 - SQRT((1-F6950)*('Inputs and Results'!$G$15-'Inputs and Results'!$G$13)*('Inputs and Results'!$G$15-'Inputs and Results'!$G$14))))</f>
        <v>358.01190423968421</v>
      </c>
      <c r="D6950">
        <f t="shared" ca="1" si="454"/>
        <v>251.00713848753472</v>
      </c>
      <c r="E6950">
        <f t="shared" ca="1" si="456"/>
        <v>0.41279143394141016</v>
      </c>
      <c r="F6950">
        <f t="shared" ca="1" si="456"/>
        <v>0.16421871449024195</v>
      </c>
    </row>
    <row r="6951" spans="1:6" ht="15.75" customHeight="1" x14ac:dyDescent="0.2">
      <c r="A6951">
        <v>6950</v>
      </c>
      <c r="B6951" s="47">
        <f ca="1">IF('Inputs and Results'!$C$15='Inputs and Results'!$C$13, 'Inputs and Results'!$C$13, IF(E6951 &lt;= ('Inputs and Results'!$C$14-'Inputs and Results'!$C$13)/('Inputs and Results'!$C$15-'Inputs and Results'!$C$13), 'Inputs and Results'!$C$13 + SQRT(E6951*('Inputs and Results'!$C$15-'Inputs and Results'!$C$13)*('Inputs and Results'!$C$14-'Inputs and Results'!$C$13)), 'Inputs and Results'!$C$15 - SQRT((1-E6951)*('Inputs and Results'!$C$15-'Inputs and Results'!$C$13)*('Inputs and Results'!$C$15-'Inputs and Results'!$C$14))))</f>
        <v>0.31062388038995792</v>
      </c>
      <c r="C6951" s="47">
        <f ca="1">IF('Inputs and Results'!$G$15='Inputs and Results'!$G$13, 'Inputs and Results'!$G$13, IF(F6951 &lt;= ('Inputs and Results'!$G$14-'Inputs and Results'!$G$13)/('Inputs and Results'!$G$15-'Inputs and Results'!$G$13), 'Inputs and Results'!$G$13 + SQRT(F6951*('Inputs and Results'!$G$15-'Inputs and Results'!$G$13)*('Inputs and Results'!$G$14-'Inputs and Results'!$G$13)), 'Inputs and Results'!$G$15 - SQRT((1-F6951)*('Inputs and Results'!$G$15-'Inputs and Results'!$G$13)*('Inputs and Results'!$G$15-'Inputs and Results'!$G$14))))</f>
        <v>538.27520680921168</v>
      </c>
      <c r="D6951">
        <f t="shared" ca="1" si="454"/>
        <v>167.20113345678442</v>
      </c>
      <c r="E6951">
        <f t="shared" ca="1" si="456"/>
        <v>0.19636178747458155</v>
      </c>
      <c r="F6951">
        <f t="shared" ca="1" si="456"/>
        <v>0.48377913597268751</v>
      </c>
    </row>
    <row r="6952" spans="1:6" ht="15.75" customHeight="1" x14ac:dyDescent="0.2">
      <c r="A6952">
        <v>6951</v>
      </c>
      <c r="B6952" s="47">
        <f ca="1">IF('Inputs and Results'!$C$15='Inputs and Results'!$C$13, 'Inputs and Results'!$C$13, IF(E6952 &lt;= ('Inputs and Results'!$C$14-'Inputs and Results'!$C$13)/('Inputs and Results'!$C$15-'Inputs and Results'!$C$13), 'Inputs and Results'!$C$13 + SQRT(E6952*('Inputs and Results'!$C$15-'Inputs and Results'!$C$13)*('Inputs and Results'!$C$14-'Inputs and Results'!$C$13)), 'Inputs and Results'!$C$15 - SQRT((1-E6952)*('Inputs and Results'!$C$15-'Inputs and Results'!$C$13)*('Inputs and Results'!$C$15-'Inputs and Results'!$C$14))))</f>
        <v>0.80219485375616495</v>
      </c>
      <c r="C6952" s="47">
        <f ca="1">IF('Inputs and Results'!$G$15='Inputs and Results'!$G$13, 'Inputs and Results'!$G$13, IF(F6952 &lt;= ('Inputs and Results'!$G$14-'Inputs and Results'!$G$13)/('Inputs and Results'!$G$15-'Inputs and Results'!$G$13), 'Inputs and Results'!$G$13 + SQRT(F6952*('Inputs and Results'!$G$15-'Inputs and Results'!$G$13)*('Inputs and Results'!$G$14-'Inputs and Results'!$G$13)), 'Inputs and Results'!$G$15 - SQRT((1-F6952)*('Inputs and Results'!$G$15-'Inputs and Results'!$G$13)*('Inputs and Results'!$G$15-'Inputs and Results'!$G$14))))</f>
        <v>379.04764667758718</v>
      </c>
      <c r="D6952">
        <f t="shared" ca="1" si="454"/>
        <v>304.07007149314552</v>
      </c>
      <c r="E6952">
        <f t="shared" ca="1" si="456"/>
        <v>0.46329472657156834</v>
      </c>
      <c r="F6952">
        <f t="shared" ca="1" si="456"/>
        <v>0.20545839398754873</v>
      </c>
    </row>
    <row r="6953" spans="1:6" ht="15.75" customHeight="1" x14ac:dyDescent="0.2">
      <c r="A6953">
        <v>6952</v>
      </c>
      <c r="B6953" s="47">
        <f ca="1">IF('Inputs and Results'!$C$15='Inputs and Results'!$C$13, 'Inputs and Results'!$C$13, IF(E6953 &lt;= ('Inputs and Results'!$C$14-'Inputs and Results'!$C$13)/('Inputs and Results'!$C$15-'Inputs and Results'!$C$13), 'Inputs and Results'!$C$13 + SQRT(E6953*('Inputs and Results'!$C$15-'Inputs and Results'!$C$13)*('Inputs and Results'!$C$14-'Inputs and Results'!$C$13)), 'Inputs and Results'!$C$15 - SQRT((1-E6953)*('Inputs and Results'!$C$15-'Inputs and Results'!$C$13)*('Inputs and Results'!$C$15-'Inputs and Results'!$C$14))))</f>
        <v>0.93457912512261254</v>
      </c>
      <c r="C6953" s="47">
        <f ca="1">IF('Inputs and Results'!$G$15='Inputs and Results'!$G$13, 'Inputs and Results'!$G$13, IF(F6953 &lt;= ('Inputs and Results'!$G$14-'Inputs and Results'!$G$13)/('Inputs and Results'!$G$15-'Inputs and Results'!$G$13), 'Inputs and Results'!$G$13 + SQRT(F6953*('Inputs and Results'!$G$15-'Inputs and Results'!$G$13)*('Inputs and Results'!$G$14-'Inputs and Results'!$G$13)), 'Inputs and Results'!$G$15 - SQRT((1-F6953)*('Inputs and Results'!$G$15-'Inputs and Results'!$G$13)*('Inputs and Results'!$G$15-'Inputs and Results'!$G$14))))</f>
        <v>349.67519273242931</v>
      </c>
      <c r="D6953">
        <f t="shared" ca="1" si="454"/>
        <v>326.79913570095471</v>
      </c>
      <c r="E6953">
        <f t="shared" ca="1" si="456"/>
        <v>0.52600406773563635</v>
      </c>
      <c r="F6953">
        <f t="shared" ca="1" si="456"/>
        <v>0.1475862663386569</v>
      </c>
    </row>
    <row r="6954" spans="1:6" ht="15.75" customHeight="1" x14ac:dyDescent="0.2">
      <c r="A6954">
        <v>6953</v>
      </c>
      <c r="B6954" s="47">
        <f ca="1">IF('Inputs and Results'!$C$15='Inputs and Results'!$C$13, 'Inputs and Results'!$C$13, IF(E6954 &lt;= ('Inputs and Results'!$C$14-'Inputs and Results'!$C$13)/('Inputs and Results'!$C$15-'Inputs and Results'!$C$13), 'Inputs and Results'!$C$13 + SQRT(E6954*('Inputs and Results'!$C$15-'Inputs and Results'!$C$13)*('Inputs and Results'!$C$14-'Inputs and Results'!$C$13)), 'Inputs and Results'!$C$15 - SQRT((1-E6954)*('Inputs and Results'!$C$15-'Inputs and Results'!$C$13)*('Inputs and Results'!$C$15-'Inputs and Results'!$C$14))))</f>
        <v>8.5468818289202275E-2</v>
      </c>
      <c r="C6954" s="47">
        <f ca="1">IF('Inputs and Results'!$G$15='Inputs and Results'!$G$13, 'Inputs and Results'!$G$13, IF(F6954 &lt;= ('Inputs and Results'!$G$14-'Inputs and Results'!$G$13)/('Inputs and Results'!$G$15-'Inputs and Results'!$G$13), 'Inputs and Results'!$G$13 + SQRT(F6954*('Inputs and Results'!$G$15-'Inputs and Results'!$G$13)*('Inputs and Results'!$G$14-'Inputs and Results'!$G$13)), 'Inputs and Results'!$G$15 - SQRT((1-F6954)*('Inputs and Results'!$G$15-'Inputs and Results'!$G$13)*('Inputs and Results'!$G$15-'Inputs and Results'!$G$14))))</f>
        <v>560.83526440360515</v>
      </c>
      <c r="D6954">
        <f t="shared" ca="1" si="454"/>
        <v>47.933927303488439</v>
      </c>
      <c r="E6954">
        <f t="shared" ca="1" si="456"/>
        <v>5.6167554537273623E-2</v>
      </c>
      <c r="F6954">
        <f t="shared" ca="1" si="456"/>
        <v>0.51837796188817875</v>
      </c>
    </row>
    <row r="6955" spans="1:6" ht="15.75" customHeight="1" x14ac:dyDescent="0.2">
      <c r="A6955">
        <v>6954</v>
      </c>
      <c r="B6955" s="47">
        <f ca="1">IF('Inputs and Results'!$C$15='Inputs and Results'!$C$13, 'Inputs and Results'!$C$13, IF(E6955 &lt;= ('Inputs and Results'!$C$14-'Inputs and Results'!$C$13)/('Inputs and Results'!$C$15-'Inputs and Results'!$C$13), 'Inputs and Results'!$C$13 + SQRT(E6955*('Inputs and Results'!$C$15-'Inputs and Results'!$C$13)*('Inputs and Results'!$C$14-'Inputs and Results'!$C$13)), 'Inputs and Results'!$C$15 - SQRT((1-E6955)*('Inputs and Results'!$C$15-'Inputs and Results'!$C$13)*('Inputs and Results'!$C$15-'Inputs and Results'!$C$14))))</f>
        <v>1.0727185306537146</v>
      </c>
      <c r="C6955" s="47">
        <f ca="1">IF('Inputs and Results'!$G$15='Inputs and Results'!$G$13, 'Inputs and Results'!$G$13, IF(F6955 &lt;= ('Inputs and Results'!$G$14-'Inputs and Results'!$G$13)/('Inputs and Results'!$G$15-'Inputs and Results'!$G$13), 'Inputs and Results'!$G$13 + SQRT(F6955*('Inputs and Results'!$G$15-'Inputs and Results'!$G$13)*('Inputs and Results'!$G$14-'Inputs and Results'!$G$13)), 'Inputs and Results'!$G$15 - SQRT((1-F6955)*('Inputs and Results'!$G$15-'Inputs and Results'!$G$13)*('Inputs and Results'!$G$15-'Inputs and Results'!$G$14))))</f>
        <v>370.81827284361168</v>
      </c>
      <c r="D6955">
        <f t="shared" ca="1" si="454"/>
        <v>397.78363278434733</v>
      </c>
      <c r="E6955">
        <f t="shared" ca="1" si="456"/>
        <v>0.58728734865715815</v>
      </c>
      <c r="F6955">
        <f t="shared" ca="1" si="456"/>
        <v>0.18944929960936674</v>
      </c>
    </row>
    <row r="6956" spans="1:6" ht="15.75" customHeight="1" x14ac:dyDescent="0.2">
      <c r="A6956">
        <v>6955</v>
      </c>
      <c r="B6956" s="47">
        <f ca="1">IF('Inputs and Results'!$C$15='Inputs and Results'!$C$13, 'Inputs and Results'!$C$13, IF(E6956 &lt;= ('Inputs and Results'!$C$14-'Inputs and Results'!$C$13)/('Inputs and Results'!$C$15-'Inputs and Results'!$C$13), 'Inputs and Results'!$C$13 + SQRT(E6956*('Inputs and Results'!$C$15-'Inputs and Results'!$C$13)*('Inputs and Results'!$C$14-'Inputs and Results'!$C$13)), 'Inputs and Results'!$C$15 - SQRT((1-E6956)*('Inputs and Results'!$C$15-'Inputs and Results'!$C$13)*('Inputs and Results'!$C$15-'Inputs and Results'!$C$14))))</f>
        <v>1.7482752912134683</v>
      </c>
      <c r="C6956" s="47">
        <f ca="1">IF('Inputs and Results'!$G$15='Inputs and Results'!$G$13, 'Inputs and Results'!$G$13, IF(F6956 &lt;= ('Inputs and Results'!$G$14-'Inputs and Results'!$G$13)/('Inputs and Results'!$G$15-'Inputs and Results'!$G$13), 'Inputs and Results'!$G$13 + SQRT(F6956*('Inputs and Results'!$G$15-'Inputs and Results'!$G$13)*('Inputs and Results'!$G$14-'Inputs and Results'!$G$13)), 'Inputs and Results'!$G$15 - SQRT((1-F6956)*('Inputs and Results'!$G$15-'Inputs and Results'!$G$13)*('Inputs and Results'!$G$15-'Inputs and Results'!$G$14))))</f>
        <v>387.19522556254515</v>
      </c>
      <c r="D6956">
        <f t="shared" ca="1" si="454"/>
        <v>676.92384572682317</v>
      </c>
      <c r="E6956">
        <f t="shared" ca="1" si="456"/>
        <v>0.82590947260147474</v>
      </c>
      <c r="F6956">
        <f t="shared" ca="1" si="456"/>
        <v>0.22115106278955865</v>
      </c>
    </row>
    <row r="6957" spans="1:6" ht="15.75" customHeight="1" x14ac:dyDescent="0.2">
      <c r="A6957">
        <v>6956</v>
      </c>
      <c r="B6957" s="47">
        <f ca="1">IF('Inputs and Results'!$C$15='Inputs and Results'!$C$13, 'Inputs and Results'!$C$13, IF(E6957 &lt;= ('Inputs and Results'!$C$14-'Inputs and Results'!$C$13)/('Inputs and Results'!$C$15-'Inputs and Results'!$C$13), 'Inputs and Results'!$C$13 + SQRT(E6957*('Inputs and Results'!$C$15-'Inputs and Results'!$C$13)*('Inputs and Results'!$C$14-'Inputs and Results'!$C$13)), 'Inputs and Results'!$C$15 - SQRT((1-E6957)*('Inputs and Results'!$C$15-'Inputs and Results'!$C$13)*('Inputs and Results'!$C$15-'Inputs and Results'!$C$14))))</f>
        <v>1.3030442068695158</v>
      </c>
      <c r="C6957" s="47">
        <f ca="1">IF('Inputs and Results'!$G$15='Inputs and Results'!$G$13, 'Inputs and Results'!$G$13, IF(F6957 &lt;= ('Inputs and Results'!$G$14-'Inputs and Results'!$G$13)/('Inputs and Results'!$G$15-'Inputs and Results'!$G$13), 'Inputs and Results'!$G$13 + SQRT(F6957*('Inputs and Results'!$G$15-'Inputs and Results'!$G$13)*('Inputs and Results'!$G$14-'Inputs and Results'!$G$13)), 'Inputs and Results'!$G$15 - SQRT((1-F6957)*('Inputs and Results'!$G$15-'Inputs and Results'!$G$13)*('Inputs and Results'!$G$15-'Inputs and Results'!$G$14))))</f>
        <v>545.25726443280018</v>
      </c>
      <c r="D6957">
        <f t="shared" ca="1" si="454"/>
        <v>710.49431967268004</v>
      </c>
      <c r="E6957">
        <f t="shared" ca="1" si="456"/>
        <v>0.68003789290676553</v>
      </c>
      <c r="F6957">
        <f t="shared" ca="1" si="456"/>
        <v>0.49461526879976314</v>
      </c>
    </row>
    <row r="6958" spans="1:6" ht="15.75" customHeight="1" x14ac:dyDescent="0.2">
      <c r="A6958">
        <v>6957</v>
      </c>
      <c r="B6958" s="47">
        <f ca="1">IF('Inputs and Results'!$C$15='Inputs and Results'!$C$13, 'Inputs and Results'!$C$13, IF(E6958 &lt;= ('Inputs and Results'!$C$14-'Inputs and Results'!$C$13)/('Inputs and Results'!$C$15-'Inputs and Results'!$C$13), 'Inputs and Results'!$C$13 + SQRT(E6958*('Inputs and Results'!$C$15-'Inputs and Results'!$C$13)*('Inputs and Results'!$C$14-'Inputs and Results'!$C$13)), 'Inputs and Results'!$C$15 - SQRT((1-E6958)*('Inputs and Results'!$C$15-'Inputs and Results'!$C$13)*('Inputs and Results'!$C$15-'Inputs and Results'!$C$14))))</f>
        <v>1.3763047543950122</v>
      </c>
      <c r="C6958" s="47">
        <f ca="1">IF('Inputs and Results'!$G$15='Inputs and Results'!$G$13, 'Inputs and Results'!$G$13, IF(F6958 &lt;= ('Inputs and Results'!$G$14-'Inputs and Results'!$G$13)/('Inputs and Results'!$G$15-'Inputs and Results'!$G$13), 'Inputs and Results'!$G$13 + SQRT(F6958*('Inputs and Results'!$G$15-'Inputs and Results'!$G$13)*('Inputs and Results'!$G$14-'Inputs and Results'!$G$13)), 'Inputs and Results'!$G$15 - SQRT((1-F6958)*('Inputs and Results'!$G$15-'Inputs and Results'!$G$13)*('Inputs and Results'!$G$15-'Inputs and Results'!$G$14))))</f>
        <v>525.74059909984157</v>
      </c>
      <c r="D6958">
        <f t="shared" ca="1" si="454"/>
        <v>723.57928611959403</v>
      </c>
      <c r="E6958">
        <f t="shared" ca="1" si="456"/>
        <v>0.70706819437775092</v>
      </c>
      <c r="F6958">
        <f t="shared" ca="1" si="456"/>
        <v>0.46403706057330329</v>
      </c>
    </row>
    <row r="6959" spans="1:6" ht="15.75" customHeight="1" x14ac:dyDescent="0.2">
      <c r="A6959">
        <v>6958</v>
      </c>
      <c r="B6959" s="47">
        <f ca="1">IF('Inputs and Results'!$C$15='Inputs and Results'!$C$13, 'Inputs and Results'!$C$13, IF(E6959 &lt;= ('Inputs and Results'!$C$14-'Inputs and Results'!$C$13)/('Inputs and Results'!$C$15-'Inputs and Results'!$C$13), 'Inputs and Results'!$C$13 + SQRT(E6959*('Inputs and Results'!$C$15-'Inputs and Results'!$C$13)*('Inputs and Results'!$C$14-'Inputs and Results'!$C$13)), 'Inputs and Results'!$C$15 - SQRT((1-E6959)*('Inputs and Results'!$C$15-'Inputs and Results'!$C$13)*('Inputs and Results'!$C$15-'Inputs and Results'!$C$14))))</f>
        <v>1.3269948708411057</v>
      </c>
      <c r="C6959" s="47">
        <f ca="1">IF('Inputs and Results'!$G$15='Inputs and Results'!$G$13, 'Inputs and Results'!$G$13, IF(F6959 &lt;= ('Inputs and Results'!$G$14-'Inputs and Results'!$G$13)/('Inputs and Results'!$G$15-'Inputs and Results'!$G$13), 'Inputs and Results'!$G$13 + SQRT(F6959*('Inputs and Results'!$G$15-'Inputs and Results'!$G$13)*('Inputs and Results'!$G$14-'Inputs and Results'!$G$13)), 'Inputs and Results'!$G$15 - SQRT((1-F6959)*('Inputs and Results'!$G$15-'Inputs and Results'!$G$13)*('Inputs and Results'!$G$15-'Inputs and Results'!$G$14))))</f>
        <v>716.81070956083465</v>
      </c>
      <c r="D6959">
        <f t="shared" ca="1" si="454"/>
        <v>951.20413495120113</v>
      </c>
      <c r="E6959">
        <f t="shared" ca="1" si="456"/>
        <v>0.68900598197867013</v>
      </c>
      <c r="F6959">
        <f t="shared" ca="1" si="456"/>
        <v>0.72475759790542538</v>
      </c>
    </row>
    <row r="6960" spans="1:6" ht="15.75" customHeight="1" x14ac:dyDescent="0.2">
      <c r="A6960">
        <v>6959</v>
      </c>
      <c r="B6960" s="47">
        <f ca="1">IF('Inputs and Results'!$C$15='Inputs and Results'!$C$13, 'Inputs and Results'!$C$13, IF(E6960 &lt;= ('Inputs and Results'!$C$14-'Inputs and Results'!$C$13)/('Inputs and Results'!$C$15-'Inputs and Results'!$C$13), 'Inputs and Results'!$C$13 + SQRT(E6960*('Inputs and Results'!$C$15-'Inputs and Results'!$C$13)*('Inputs and Results'!$C$14-'Inputs and Results'!$C$13)), 'Inputs and Results'!$C$15 - SQRT((1-E6960)*('Inputs and Results'!$C$15-'Inputs and Results'!$C$13)*('Inputs and Results'!$C$15-'Inputs and Results'!$C$14))))</f>
        <v>0.18890521951040151</v>
      </c>
      <c r="C6960" s="47">
        <f ca="1">IF('Inputs and Results'!$G$15='Inputs and Results'!$G$13, 'Inputs and Results'!$G$13, IF(F6960 &lt;= ('Inputs and Results'!$G$14-'Inputs and Results'!$G$13)/('Inputs and Results'!$G$15-'Inputs and Results'!$G$13), 'Inputs and Results'!$G$13 + SQRT(F6960*('Inputs and Results'!$G$15-'Inputs and Results'!$G$13)*('Inputs and Results'!$G$14-'Inputs and Results'!$G$13)), 'Inputs and Results'!$G$15 - SQRT((1-F6960)*('Inputs and Results'!$G$15-'Inputs and Results'!$G$13)*('Inputs and Results'!$G$15-'Inputs and Results'!$G$14))))</f>
        <v>937.61087937486968</v>
      </c>
      <c r="D6960">
        <f t="shared" ca="1" si="454"/>
        <v>177.11958898365035</v>
      </c>
      <c r="E6960">
        <f t="shared" ca="1" si="456"/>
        <v>0.12197179278934833</v>
      </c>
      <c r="F6960">
        <f t="shared" ca="1" si="456"/>
        <v>0.91883432818924204</v>
      </c>
    </row>
    <row r="6961" spans="1:6" ht="15.75" customHeight="1" x14ac:dyDescent="0.2">
      <c r="A6961">
        <v>6960</v>
      </c>
      <c r="B6961" s="47">
        <f ca="1">IF('Inputs and Results'!$C$15='Inputs and Results'!$C$13, 'Inputs and Results'!$C$13, IF(E6961 &lt;= ('Inputs and Results'!$C$14-'Inputs and Results'!$C$13)/('Inputs and Results'!$C$15-'Inputs and Results'!$C$13), 'Inputs and Results'!$C$13 + SQRT(E6961*('Inputs and Results'!$C$15-'Inputs and Results'!$C$13)*('Inputs and Results'!$C$14-'Inputs and Results'!$C$13)), 'Inputs and Results'!$C$15 - SQRT((1-E6961)*('Inputs and Results'!$C$15-'Inputs and Results'!$C$13)*('Inputs and Results'!$C$15-'Inputs and Results'!$C$14))))</f>
        <v>0.11391338873770218</v>
      </c>
      <c r="C6961" s="47">
        <f ca="1">IF('Inputs and Results'!$G$15='Inputs and Results'!$G$13, 'Inputs and Results'!$G$13, IF(F6961 &lt;= ('Inputs and Results'!$G$14-'Inputs and Results'!$G$13)/('Inputs and Results'!$G$15-'Inputs and Results'!$G$13), 'Inputs and Results'!$G$13 + SQRT(F6961*('Inputs and Results'!$G$15-'Inputs and Results'!$G$13)*('Inputs and Results'!$G$14-'Inputs and Results'!$G$13)), 'Inputs and Results'!$G$15 - SQRT((1-F6961)*('Inputs and Results'!$G$15-'Inputs and Results'!$G$13)*('Inputs and Results'!$G$15-'Inputs and Results'!$G$14))))</f>
        <v>1031.3565262572536</v>
      </c>
      <c r="D6961">
        <f t="shared" ca="1" si="454"/>
        <v>117.48531690270868</v>
      </c>
      <c r="E6961">
        <f t="shared" ca="1" si="456"/>
        <v>7.4500452476944923E-2</v>
      </c>
      <c r="F6961">
        <f t="shared" ca="1" si="456"/>
        <v>0.9664710604226624</v>
      </c>
    </row>
    <row r="6962" spans="1:6" ht="15.75" customHeight="1" x14ac:dyDescent="0.2">
      <c r="A6962">
        <v>6961</v>
      </c>
      <c r="B6962" s="47">
        <f ca="1">IF('Inputs and Results'!$C$15='Inputs and Results'!$C$13, 'Inputs and Results'!$C$13, IF(E6962 &lt;= ('Inputs and Results'!$C$14-'Inputs and Results'!$C$13)/('Inputs and Results'!$C$15-'Inputs and Results'!$C$13), 'Inputs and Results'!$C$13 + SQRT(E6962*('Inputs and Results'!$C$15-'Inputs and Results'!$C$13)*('Inputs and Results'!$C$14-'Inputs and Results'!$C$13)), 'Inputs and Results'!$C$15 - SQRT((1-E6962)*('Inputs and Results'!$C$15-'Inputs and Results'!$C$13)*('Inputs and Results'!$C$15-'Inputs and Results'!$C$14))))</f>
        <v>0.96018592332388542</v>
      </c>
      <c r="C6962" s="47">
        <f ca="1">IF('Inputs and Results'!$G$15='Inputs and Results'!$G$13, 'Inputs and Results'!$G$13, IF(F6962 &lt;= ('Inputs and Results'!$G$14-'Inputs and Results'!$G$13)/('Inputs and Results'!$G$15-'Inputs and Results'!$G$13), 'Inputs and Results'!$G$13 + SQRT(F6962*('Inputs and Results'!$G$15-'Inputs and Results'!$G$13)*('Inputs and Results'!$G$14-'Inputs and Results'!$G$13)), 'Inputs and Results'!$G$15 - SQRT((1-F6962)*('Inputs and Results'!$G$15-'Inputs and Results'!$G$13)*('Inputs and Results'!$G$15-'Inputs and Results'!$G$14))))</f>
        <v>395.34139890439224</v>
      </c>
      <c r="D6962">
        <f t="shared" ca="1" si="454"/>
        <v>379.60124613517036</v>
      </c>
      <c r="E6962">
        <f t="shared" ref="E6962:F6981" ca="1" si="457">RAND()</f>
        <v>0.53768428139933011</v>
      </c>
      <c r="F6962">
        <f t="shared" ca="1" si="457"/>
        <v>0.23668454564547059</v>
      </c>
    </row>
    <row r="6963" spans="1:6" ht="15.75" customHeight="1" x14ac:dyDescent="0.2">
      <c r="A6963">
        <v>6962</v>
      </c>
      <c r="B6963" s="47">
        <f ca="1">IF('Inputs and Results'!$C$15='Inputs and Results'!$C$13, 'Inputs and Results'!$C$13, IF(E6963 &lt;= ('Inputs and Results'!$C$14-'Inputs and Results'!$C$13)/('Inputs and Results'!$C$15-'Inputs and Results'!$C$13), 'Inputs and Results'!$C$13 + SQRT(E6963*('Inputs and Results'!$C$15-'Inputs and Results'!$C$13)*('Inputs and Results'!$C$14-'Inputs and Results'!$C$13)), 'Inputs and Results'!$C$15 - SQRT((1-E6963)*('Inputs and Results'!$C$15-'Inputs and Results'!$C$13)*('Inputs and Results'!$C$15-'Inputs and Results'!$C$14))))</f>
        <v>9.5993904665727658E-2</v>
      </c>
      <c r="C6963" s="47">
        <f ca="1">IF('Inputs and Results'!$G$15='Inputs and Results'!$G$13, 'Inputs and Results'!$G$13, IF(F6963 &lt;= ('Inputs and Results'!$G$14-'Inputs and Results'!$G$13)/('Inputs and Results'!$G$15-'Inputs and Results'!$G$13), 'Inputs and Results'!$G$13 + SQRT(F6963*('Inputs and Results'!$G$15-'Inputs and Results'!$G$13)*('Inputs and Results'!$G$14-'Inputs and Results'!$G$13)), 'Inputs and Results'!$G$15 - SQRT((1-F6963)*('Inputs and Results'!$G$15-'Inputs and Results'!$G$13)*('Inputs and Results'!$G$15-'Inputs and Results'!$G$14))))</f>
        <v>401.64505011740073</v>
      </c>
      <c r="D6963">
        <f t="shared" ca="1" si="454"/>
        <v>38.555476650431174</v>
      </c>
      <c r="E6963">
        <f t="shared" ca="1" si="457"/>
        <v>6.2972066473488186E-2</v>
      </c>
      <c r="F6963">
        <f t="shared" ca="1" si="457"/>
        <v>0.24859724299810126</v>
      </c>
    </row>
    <row r="6964" spans="1:6" ht="15.75" customHeight="1" x14ac:dyDescent="0.2">
      <c r="A6964">
        <v>6963</v>
      </c>
      <c r="B6964" s="47">
        <f ca="1">IF('Inputs and Results'!$C$15='Inputs and Results'!$C$13, 'Inputs and Results'!$C$13, IF(E6964 &lt;= ('Inputs and Results'!$C$14-'Inputs and Results'!$C$13)/('Inputs and Results'!$C$15-'Inputs and Results'!$C$13), 'Inputs and Results'!$C$13 + SQRT(E6964*('Inputs and Results'!$C$15-'Inputs and Results'!$C$13)*('Inputs and Results'!$C$14-'Inputs and Results'!$C$13)), 'Inputs and Results'!$C$15 - SQRT((1-E6964)*('Inputs and Results'!$C$15-'Inputs and Results'!$C$13)*('Inputs and Results'!$C$15-'Inputs and Results'!$C$14))))</f>
        <v>1.2034216804235782</v>
      </c>
      <c r="C6964" s="47">
        <f ca="1">IF('Inputs and Results'!$G$15='Inputs and Results'!$G$13, 'Inputs and Results'!$G$13, IF(F6964 &lt;= ('Inputs and Results'!$G$14-'Inputs and Results'!$G$13)/('Inputs and Results'!$G$15-'Inputs and Results'!$G$13), 'Inputs and Results'!$G$13 + SQRT(F6964*('Inputs and Results'!$G$15-'Inputs and Results'!$G$13)*('Inputs and Results'!$G$14-'Inputs and Results'!$G$13)), 'Inputs and Results'!$G$15 - SQRT((1-F6964)*('Inputs and Results'!$G$15-'Inputs and Results'!$G$13)*('Inputs and Results'!$G$15-'Inputs and Results'!$G$14))))</f>
        <v>466.29336621281868</v>
      </c>
      <c r="D6964">
        <f t="shared" ca="1" si="454"/>
        <v>561.14754633819723</v>
      </c>
      <c r="E6964">
        <f t="shared" ca="1" si="457"/>
        <v>0.64136737129199561</v>
      </c>
      <c r="F6964">
        <f t="shared" ca="1" si="457"/>
        <v>0.36536264521130546</v>
      </c>
    </row>
    <row r="6965" spans="1:6" ht="15.75" customHeight="1" x14ac:dyDescent="0.2">
      <c r="A6965">
        <v>6964</v>
      </c>
      <c r="B6965" s="47">
        <f ca="1">IF('Inputs and Results'!$C$15='Inputs and Results'!$C$13, 'Inputs and Results'!$C$13, IF(E6965 &lt;= ('Inputs and Results'!$C$14-'Inputs and Results'!$C$13)/('Inputs and Results'!$C$15-'Inputs and Results'!$C$13), 'Inputs and Results'!$C$13 + SQRT(E6965*('Inputs and Results'!$C$15-'Inputs and Results'!$C$13)*('Inputs and Results'!$C$14-'Inputs and Results'!$C$13)), 'Inputs and Results'!$C$15 - SQRT((1-E6965)*('Inputs and Results'!$C$15-'Inputs and Results'!$C$13)*('Inputs and Results'!$C$15-'Inputs and Results'!$C$14))))</f>
        <v>0.54851687047804587</v>
      </c>
      <c r="C6965" s="47">
        <f ca="1">IF('Inputs and Results'!$G$15='Inputs and Results'!$G$13, 'Inputs and Results'!$G$13, IF(F6965 &lt;= ('Inputs and Results'!$G$14-'Inputs and Results'!$G$13)/('Inputs and Results'!$G$15-'Inputs and Results'!$G$13), 'Inputs and Results'!$G$13 + SQRT(F6965*('Inputs and Results'!$G$15-'Inputs and Results'!$G$13)*('Inputs and Results'!$G$14-'Inputs and Results'!$G$13)), 'Inputs and Results'!$G$15 - SQRT((1-F6965)*('Inputs and Results'!$G$15-'Inputs and Results'!$G$13)*('Inputs and Results'!$G$15-'Inputs and Results'!$G$14))))</f>
        <v>584.28465319187558</v>
      </c>
      <c r="D6965">
        <f t="shared" ca="1" si="454"/>
        <v>320.48998943715799</v>
      </c>
      <c r="E6965">
        <f t="shared" ca="1" si="457"/>
        <v>0.33224782951880516</v>
      </c>
      <c r="F6965">
        <f t="shared" ca="1" si="457"/>
        <v>0.55306877609659411</v>
      </c>
    </row>
    <row r="6966" spans="1:6" ht="15.75" customHeight="1" x14ac:dyDescent="0.2">
      <c r="A6966">
        <v>6965</v>
      </c>
      <c r="B6966" s="47">
        <f ca="1">IF('Inputs and Results'!$C$15='Inputs and Results'!$C$13, 'Inputs and Results'!$C$13, IF(E6966 &lt;= ('Inputs and Results'!$C$14-'Inputs and Results'!$C$13)/('Inputs and Results'!$C$15-'Inputs and Results'!$C$13), 'Inputs and Results'!$C$13 + SQRT(E6966*('Inputs and Results'!$C$15-'Inputs and Results'!$C$13)*('Inputs and Results'!$C$14-'Inputs and Results'!$C$13)), 'Inputs and Results'!$C$15 - SQRT((1-E6966)*('Inputs and Results'!$C$15-'Inputs and Results'!$C$13)*('Inputs and Results'!$C$15-'Inputs and Results'!$C$14))))</f>
        <v>0.74109146577716256</v>
      </c>
      <c r="C6966" s="47">
        <f ca="1">IF('Inputs and Results'!$G$15='Inputs and Results'!$G$13, 'Inputs and Results'!$G$13, IF(F6966 &lt;= ('Inputs and Results'!$G$14-'Inputs and Results'!$G$13)/('Inputs and Results'!$G$15-'Inputs and Results'!$G$13), 'Inputs and Results'!$G$13 + SQRT(F6966*('Inputs and Results'!$G$15-'Inputs and Results'!$G$13)*('Inputs and Results'!$G$14-'Inputs and Results'!$G$13)), 'Inputs and Results'!$G$15 - SQRT((1-F6966)*('Inputs and Results'!$G$15-'Inputs and Results'!$G$13)*('Inputs and Results'!$G$15-'Inputs and Results'!$G$14))))</f>
        <v>377.68005543687673</v>
      </c>
      <c r="D6966">
        <f t="shared" ca="1" si="454"/>
        <v>279.89546587851498</v>
      </c>
      <c r="E6966">
        <f t="shared" ca="1" si="457"/>
        <v>0.43303691489058127</v>
      </c>
      <c r="F6966">
        <f t="shared" ca="1" si="457"/>
        <v>0.20280899976976097</v>
      </c>
    </row>
    <row r="6967" spans="1:6" ht="15.75" customHeight="1" x14ac:dyDescent="0.2">
      <c r="A6967">
        <v>6966</v>
      </c>
      <c r="B6967" s="47">
        <f ca="1">IF('Inputs and Results'!$C$15='Inputs and Results'!$C$13, 'Inputs and Results'!$C$13, IF(E6967 &lt;= ('Inputs and Results'!$C$14-'Inputs and Results'!$C$13)/('Inputs and Results'!$C$15-'Inputs and Results'!$C$13), 'Inputs and Results'!$C$13 + SQRT(E6967*('Inputs and Results'!$C$15-'Inputs and Results'!$C$13)*('Inputs and Results'!$C$14-'Inputs and Results'!$C$13)), 'Inputs and Results'!$C$15 - SQRT((1-E6967)*('Inputs and Results'!$C$15-'Inputs and Results'!$C$13)*('Inputs and Results'!$C$15-'Inputs and Results'!$C$14))))</f>
        <v>0.25510185398475471</v>
      </c>
      <c r="C6967" s="47">
        <f ca="1">IF('Inputs and Results'!$G$15='Inputs and Results'!$G$13, 'Inputs and Results'!$G$13, IF(F6967 &lt;= ('Inputs and Results'!$G$14-'Inputs and Results'!$G$13)/('Inputs and Results'!$G$15-'Inputs and Results'!$G$13), 'Inputs and Results'!$G$13 + SQRT(F6967*('Inputs and Results'!$G$15-'Inputs and Results'!$G$13)*('Inputs and Results'!$G$14-'Inputs and Results'!$G$13)), 'Inputs and Results'!$G$15 - SQRT((1-F6967)*('Inputs and Results'!$G$15-'Inputs and Results'!$G$13)*('Inputs and Results'!$G$15-'Inputs and Results'!$G$14))))</f>
        <v>952.7294726961868</v>
      </c>
      <c r="D6967">
        <f t="shared" ca="1" si="454"/>
        <v>243.04305483071499</v>
      </c>
      <c r="E6967">
        <f t="shared" ca="1" si="457"/>
        <v>0.16283712977800768</v>
      </c>
      <c r="F6967">
        <f t="shared" ca="1" si="457"/>
        <v>0.92791822881338459</v>
      </c>
    </row>
    <row r="6968" spans="1:6" ht="15.75" customHeight="1" x14ac:dyDescent="0.2">
      <c r="A6968">
        <v>6967</v>
      </c>
      <c r="B6968" s="47">
        <f ca="1">IF('Inputs and Results'!$C$15='Inputs and Results'!$C$13, 'Inputs and Results'!$C$13, IF(E6968 &lt;= ('Inputs and Results'!$C$14-'Inputs and Results'!$C$13)/('Inputs and Results'!$C$15-'Inputs and Results'!$C$13), 'Inputs and Results'!$C$13 + SQRT(E6968*('Inputs and Results'!$C$15-'Inputs and Results'!$C$13)*('Inputs and Results'!$C$14-'Inputs and Results'!$C$13)), 'Inputs and Results'!$C$15 - SQRT((1-E6968)*('Inputs and Results'!$C$15-'Inputs and Results'!$C$13)*('Inputs and Results'!$C$15-'Inputs and Results'!$C$14))))</f>
        <v>0.67691643392904544</v>
      </c>
      <c r="C6968" s="47">
        <f ca="1">IF('Inputs and Results'!$G$15='Inputs and Results'!$G$13, 'Inputs and Results'!$G$13, IF(F6968 &lt;= ('Inputs and Results'!$G$14-'Inputs and Results'!$G$13)/('Inputs and Results'!$G$15-'Inputs and Results'!$G$13), 'Inputs and Results'!$G$13 + SQRT(F6968*('Inputs and Results'!$G$15-'Inputs and Results'!$G$13)*('Inputs and Results'!$G$14-'Inputs and Results'!$G$13)), 'Inputs and Results'!$G$15 - SQRT((1-F6968)*('Inputs and Results'!$G$15-'Inputs and Results'!$G$13)*('Inputs and Results'!$G$15-'Inputs and Results'!$G$14))))</f>
        <v>664.19759026176689</v>
      </c>
      <c r="D6968">
        <f t="shared" ca="1" si="454"/>
        <v>449.60626422426054</v>
      </c>
      <c r="E6968">
        <f t="shared" ca="1" si="457"/>
        <v>0.40036474945011735</v>
      </c>
      <c r="F6968">
        <f t="shared" ca="1" si="457"/>
        <v>0.66155347091062877</v>
      </c>
    </row>
    <row r="6969" spans="1:6" ht="15.75" customHeight="1" x14ac:dyDescent="0.2">
      <c r="A6969">
        <v>6968</v>
      </c>
      <c r="B6969" s="47">
        <f ca="1">IF('Inputs and Results'!$C$15='Inputs and Results'!$C$13, 'Inputs and Results'!$C$13, IF(E6969 &lt;= ('Inputs and Results'!$C$14-'Inputs and Results'!$C$13)/('Inputs and Results'!$C$15-'Inputs and Results'!$C$13), 'Inputs and Results'!$C$13 + SQRT(E6969*('Inputs and Results'!$C$15-'Inputs and Results'!$C$13)*('Inputs and Results'!$C$14-'Inputs and Results'!$C$13)), 'Inputs and Results'!$C$15 - SQRT((1-E6969)*('Inputs and Results'!$C$15-'Inputs and Results'!$C$13)*('Inputs and Results'!$C$15-'Inputs and Results'!$C$14))))</f>
        <v>0.92333052387928261</v>
      </c>
      <c r="C6969" s="47">
        <f ca="1">IF('Inputs and Results'!$G$15='Inputs and Results'!$G$13, 'Inputs and Results'!$G$13, IF(F6969 &lt;= ('Inputs and Results'!$G$14-'Inputs and Results'!$G$13)/('Inputs and Results'!$G$15-'Inputs and Results'!$G$13), 'Inputs and Results'!$G$13 + SQRT(F6969*('Inputs and Results'!$G$15-'Inputs and Results'!$G$13)*('Inputs and Results'!$G$14-'Inputs and Results'!$G$13)), 'Inputs and Results'!$G$15 - SQRT((1-F6969)*('Inputs and Results'!$G$15-'Inputs and Results'!$G$13)*('Inputs and Results'!$G$15-'Inputs and Results'!$G$14))))</f>
        <v>780.56015553621478</v>
      </c>
      <c r="D6969">
        <f t="shared" ca="1" si="454"/>
        <v>720.71501733054754</v>
      </c>
      <c r="E6969">
        <f t="shared" ca="1" si="457"/>
        <v>0.52082709854983389</v>
      </c>
      <c r="F6969">
        <f t="shared" ca="1" si="457"/>
        <v>0.79259457733851069</v>
      </c>
    </row>
    <row r="6970" spans="1:6" ht="15.75" customHeight="1" x14ac:dyDescent="0.2">
      <c r="A6970">
        <v>6969</v>
      </c>
      <c r="B6970" s="47">
        <f ca="1">IF('Inputs and Results'!$C$15='Inputs and Results'!$C$13, 'Inputs and Results'!$C$13, IF(E6970 &lt;= ('Inputs and Results'!$C$14-'Inputs and Results'!$C$13)/('Inputs and Results'!$C$15-'Inputs and Results'!$C$13), 'Inputs and Results'!$C$13 + SQRT(E6970*('Inputs and Results'!$C$15-'Inputs and Results'!$C$13)*('Inputs and Results'!$C$14-'Inputs and Results'!$C$13)), 'Inputs and Results'!$C$15 - SQRT((1-E6970)*('Inputs and Results'!$C$15-'Inputs and Results'!$C$13)*('Inputs and Results'!$C$15-'Inputs and Results'!$C$14))))</f>
        <v>1.2470123863593678</v>
      </c>
      <c r="C6970" s="47">
        <f ca="1">IF('Inputs and Results'!$G$15='Inputs and Results'!$G$13, 'Inputs and Results'!$G$13, IF(F6970 &lt;= ('Inputs and Results'!$G$14-'Inputs and Results'!$G$13)/('Inputs and Results'!$G$15-'Inputs and Results'!$G$13), 'Inputs and Results'!$G$13 + SQRT(F6970*('Inputs and Results'!$G$15-'Inputs and Results'!$G$13)*('Inputs and Results'!$G$14-'Inputs and Results'!$G$13)), 'Inputs and Results'!$G$15 - SQRT((1-F6970)*('Inputs and Results'!$G$15-'Inputs and Results'!$G$13)*('Inputs and Results'!$G$15-'Inputs and Results'!$G$14))))</f>
        <v>1048.8666742554724</v>
      </c>
      <c r="D6970">
        <f t="shared" ca="1" si="454"/>
        <v>1307.9497344361303</v>
      </c>
      <c r="E6970">
        <f t="shared" ca="1" si="457"/>
        <v>0.65855938071361353</v>
      </c>
      <c r="F6970">
        <f t="shared" ca="1" si="457"/>
        <v>0.97307217860183426</v>
      </c>
    </row>
    <row r="6971" spans="1:6" ht="15.75" customHeight="1" x14ac:dyDescent="0.2">
      <c r="A6971">
        <v>6970</v>
      </c>
      <c r="B6971" s="47">
        <f ca="1">IF('Inputs and Results'!$C$15='Inputs and Results'!$C$13, 'Inputs and Results'!$C$13, IF(E6971 &lt;= ('Inputs and Results'!$C$14-'Inputs and Results'!$C$13)/('Inputs and Results'!$C$15-'Inputs and Results'!$C$13), 'Inputs and Results'!$C$13 + SQRT(E6971*('Inputs and Results'!$C$15-'Inputs and Results'!$C$13)*('Inputs and Results'!$C$14-'Inputs and Results'!$C$13)), 'Inputs and Results'!$C$15 - SQRT((1-E6971)*('Inputs and Results'!$C$15-'Inputs and Results'!$C$13)*('Inputs and Results'!$C$15-'Inputs and Results'!$C$14))))</f>
        <v>0.29211321728756889</v>
      </c>
      <c r="C6971" s="47">
        <f ca="1">IF('Inputs and Results'!$G$15='Inputs and Results'!$G$13, 'Inputs and Results'!$G$13, IF(F6971 &lt;= ('Inputs and Results'!$G$14-'Inputs and Results'!$G$13)/('Inputs and Results'!$G$15-'Inputs and Results'!$G$13), 'Inputs and Results'!$G$13 + SQRT(F6971*('Inputs and Results'!$G$15-'Inputs and Results'!$G$13)*('Inputs and Results'!$G$14-'Inputs and Results'!$G$13)), 'Inputs and Results'!$G$15 - SQRT((1-F6971)*('Inputs and Results'!$G$15-'Inputs and Results'!$G$13)*('Inputs and Results'!$G$15-'Inputs and Results'!$G$14))))</f>
        <v>1060.5572985360354</v>
      </c>
      <c r="D6971">
        <f t="shared" ca="1" si="454"/>
        <v>309.80280459317402</v>
      </c>
      <c r="E6971">
        <f t="shared" ca="1" si="457"/>
        <v>0.18526101911236881</v>
      </c>
      <c r="F6971">
        <f t="shared" ca="1" si="457"/>
        <v>0.97707695455469812</v>
      </c>
    </row>
    <row r="6972" spans="1:6" ht="15.75" customHeight="1" x14ac:dyDescent="0.2">
      <c r="A6972">
        <v>6971</v>
      </c>
      <c r="B6972" s="47">
        <f ca="1">IF('Inputs and Results'!$C$15='Inputs and Results'!$C$13, 'Inputs and Results'!$C$13, IF(E6972 &lt;= ('Inputs and Results'!$C$14-'Inputs and Results'!$C$13)/('Inputs and Results'!$C$15-'Inputs and Results'!$C$13), 'Inputs and Results'!$C$13 + SQRT(E6972*('Inputs and Results'!$C$15-'Inputs and Results'!$C$13)*('Inputs and Results'!$C$14-'Inputs and Results'!$C$13)), 'Inputs and Results'!$C$15 - SQRT((1-E6972)*('Inputs and Results'!$C$15-'Inputs and Results'!$C$13)*('Inputs and Results'!$C$15-'Inputs and Results'!$C$14))))</f>
        <v>2.6509632334761335E-3</v>
      </c>
      <c r="C6972" s="47">
        <f ca="1">IF('Inputs and Results'!$G$15='Inputs and Results'!$G$13, 'Inputs and Results'!$G$13, IF(F6972 &lt;= ('Inputs and Results'!$G$14-'Inputs and Results'!$G$13)/('Inputs and Results'!$G$15-'Inputs and Results'!$G$13), 'Inputs and Results'!$G$13 + SQRT(F6972*('Inputs and Results'!$G$15-'Inputs and Results'!$G$13)*('Inputs and Results'!$G$14-'Inputs and Results'!$G$13)), 'Inputs and Results'!$G$15 - SQRT((1-F6972)*('Inputs and Results'!$G$15-'Inputs and Results'!$G$13)*('Inputs and Results'!$G$15-'Inputs and Results'!$G$14))))</f>
        <v>368.23807653009953</v>
      </c>
      <c r="D6972">
        <f t="shared" ca="1" si="454"/>
        <v>0.97618560204726457</v>
      </c>
      <c r="E6972">
        <f t="shared" ca="1" si="457"/>
        <v>1.7665279771991171E-3</v>
      </c>
      <c r="F6972">
        <f t="shared" ca="1" si="457"/>
        <v>0.18439700823899285</v>
      </c>
    </row>
    <row r="6973" spans="1:6" ht="15.75" customHeight="1" x14ac:dyDescent="0.2">
      <c r="A6973">
        <v>6972</v>
      </c>
      <c r="B6973" s="47">
        <f ca="1">IF('Inputs and Results'!$C$15='Inputs and Results'!$C$13, 'Inputs and Results'!$C$13, IF(E6973 &lt;= ('Inputs and Results'!$C$14-'Inputs and Results'!$C$13)/('Inputs and Results'!$C$15-'Inputs and Results'!$C$13), 'Inputs and Results'!$C$13 + SQRT(E6973*('Inputs and Results'!$C$15-'Inputs and Results'!$C$13)*('Inputs and Results'!$C$14-'Inputs and Results'!$C$13)), 'Inputs and Results'!$C$15 - SQRT((1-E6973)*('Inputs and Results'!$C$15-'Inputs and Results'!$C$13)*('Inputs and Results'!$C$15-'Inputs and Results'!$C$14))))</f>
        <v>1.6771720254437099</v>
      </c>
      <c r="C6973" s="47">
        <f ca="1">IF('Inputs and Results'!$G$15='Inputs and Results'!$G$13, 'Inputs and Results'!$G$13, IF(F6973 &lt;= ('Inputs and Results'!$G$14-'Inputs and Results'!$G$13)/('Inputs and Results'!$G$15-'Inputs and Results'!$G$13), 'Inputs and Results'!$G$13 + SQRT(F6973*('Inputs and Results'!$G$15-'Inputs and Results'!$G$13)*('Inputs and Results'!$G$14-'Inputs and Results'!$G$13)), 'Inputs and Results'!$G$15 - SQRT((1-F6973)*('Inputs and Results'!$G$15-'Inputs and Results'!$G$13)*('Inputs and Results'!$G$15-'Inputs and Results'!$G$14))))</f>
        <v>296.44837628550249</v>
      </c>
      <c r="D6973">
        <f t="shared" ca="1" si="454"/>
        <v>497.19492369425529</v>
      </c>
      <c r="E6973">
        <f t="shared" ca="1" si="457"/>
        <v>0.80556957219236702</v>
      </c>
      <c r="F6973">
        <f t="shared" ca="1" si="457"/>
        <v>3.7531153626027325E-2</v>
      </c>
    </row>
    <row r="6974" spans="1:6" ht="15.75" customHeight="1" x14ac:dyDescent="0.2">
      <c r="A6974">
        <v>6973</v>
      </c>
      <c r="B6974" s="47">
        <f ca="1">IF('Inputs and Results'!$C$15='Inputs and Results'!$C$13, 'Inputs and Results'!$C$13, IF(E6974 &lt;= ('Inputs and Results'!$C$14-'Inputs and Results'!$C$13)/('Inputs and Results'!$C$15-'Inputs and Results'!$C$13), 'Inputs and Results'!$C$13 + SQRT(E6974*('Inputs and Results'!$C$15-'Inputs and Results'!$C$13)*('Inputs and Results'!$C$14-'Inputs and Results'!$C$13)), 'Inputs and Results'!$C$15 - SQRT((1-E6974)*('Inputs and Results'!$C$15-'Inputs and Results'!$C$13)*('Inputs and Results'!$C$15-'Inputs and Results'!$C$14))))</f>
        <v>2.0765788273616081E-2</v>
      </c>
      <c r="C6974" s="47">
        <f ca="1">IF('Inputs and Results'!$G$15='Inputs and Results'!$G$13, 'Inputs and Results'!$G$13, IF(F6974 &lt;= ('Inputs and Results'!$G$14-'Inputs and Results'!$G$13)/('Inputs and Results'!$G$15-'Inputs and Results'!$G$13), 'Inputs and Results'!$G$13 + SQRT(F6974*('Inputs and Results'!$G$15-'Inputs and Results'!$G$13)*('Inputs and Results'!$G$14-'Inputs and Results'!$G$13)), 'Inputs and Results'!$G$15 - SQRT((1-F6974)*('Inputs and Results'!$G$15-'Inputs and Results'!$G$13)*('Inputs and Results'!$G$15-'Inputs and Results'!$G$14))))</f>
        <v>999.4403393087216</v>
      </c>
      <c r="D6974">
        <f t="shared" ca="1" si="454"/>
        <v>20.754166478195927</v>
      </c>
      <c r="E6974">
        <f t="shared" ca="1" si="457"/>
        <v>1.3795945742118954E-2</v>
      </c>
      <c r="F6974">
        <f t="shared" ca="1" si="457"/>
        <v>0.95257930529578183</v>
      </c>
    </row>
    <row r="6975" spans="1:6" ht="15.75" customHeight="1" x14ac:dyDescent="0.2">
      <c r="A6975">
        <v>6974</v>
      </c>
      <c r="B6975" s="47">
        <f ca="1">IF('Inputs and Results'!$C$15='Inputs and Results'!$C$13, 'Inputs and Results'!$C$13, IF(E6975 &lt;= ('Inputs and Results'!$C$14-'Inputs and Results'!$C$13)/('Inputs and Results'!$C$15-'Inputs and Results'!$C$13), 'Inputs and Results'!$C$13 + SQRT(E6975*('Inputs and Results'!$C$15-'Inputs and Results'!$C$13)*('Inputs and Results'!$C$14-'Inputs and Results'!$C$13)), 'Inputs and Results'!$C$15 - SQRT((1-E6975)*('Inputs and Results'!$C$15-'Inputs and Results'!$C$13)*('Inputs and Results'!$C$15-'Inputs and Results'!$C$14))))</f>
        <v>0.73981213938900092</v>
      </c>
      <c r="C6975" s="47">
        <f ca="1">IF('Inputs and Results'!$G$15='Inputs and Results'!$G$13, 'Inputs and Results'!$G$13, IF(F6975 &lt;= ('Inputs and Results'!$G$14-'Inputs and Results'!$G$13)/('Inputs and Results'!$G$15-'Inputs and Results'!$G$13), 'Inputs and Results'!$G$13 + SQRT(F6975*('Inputs and Results'!$G$15-'Inputs and Results'!$G$13)*('Inputs and Results'!$G$14-'Inputs and Results'!$G$13)), 'Inputs and Results'!$G$15 - SQRT((1-F6975)*('Inputs and Results'!$G$15-'Inputs and Results'!$G$13)*('Inputs and Results'!$G$15-'Inputs and Results'!$G$14))))</f>
        <v>622.26607351259179</v>
      </c>
      <c r="D6975">
        <f t="shared" ca="1" si="454"/>
        <v>460.35999511454384</v>
      </c>
      <c r="E6975">
        <f t="shared" ca="1" si="457"/>
        <v>0.43239453719407506</v>
      </c>
      <c r="F6975">
        <f t="shared" ca="1" si="457"/>
        <v>0.6065074786357203</v>
      </c>
    </row>
    <row r="6976" spans="1:6" ht="15.75" customHeight="1" x14ac:dyDescent="0.2">
      <c r="A6976">
        <v>6975</v>
      </c>
      <c r="B6976" s="47">
        <f ca="1">IF('Inputs and Results'!$C$15='Inputs and Results'!$C$13, 'Inputs and Results'!$C$13, IF(E6976 &lt;= ('Inputs and Results'!$C$14-'Inputs and Results'!$C$13)/('Inputs and Results'!$C$15-'Inputs and Results'!$C$13), 'Inputs and Results'!$C$13 + SQRT(E6976*('Inputs and Results'!$C$15-'Inputs and Results'!$C$13)*('Inputs and Results'!$C$14-'Inputs and Results'!$C$13)), 'Inputs and Results'!$C$15 - SQRT((1-E6976)*('Inputs and Results'!$C$15-'Inputs and Results'!$C$13)*('Inputs and Results'!$C$15-'Inputs and Results'!$C$14))))</f>
        <v>0.61453969352575788</v>
      </c>
      <c r="C6976" s="47">
        <f ca="1">IF('Inputs and Results'!$G$15='Inputs and Results'!$G$13, 'Inputs and Results'!$G$13, IF(F6976 &lt;= ('Inputs and Results'!$G$14-'Inputs and Results'!$G$13)/('Inputs and Results'!$G$15-'Inputs and Results'!$G$13), 'Inputs and Results'!$G$13 + SQRT(F6976*('Inputs and Results'!$G$15-'Inputs and Results'!$G$13)*('Inputs and Results'!$G$14-'Inputs and Results'!$G$13)), 'Inputs and Results'!$G$15 - SQRT((1-F6976)*('Inputs and Results'!$G$15-'Inputs and Results'!$G$13)*('Inputs and Results'!$G$15-'Inputs and Results'!$G$14))))</f>
        <v>880.42821429189758</v>
      </c>
      <c r="D6976">
        <f t="shared" ca="1" si="454"/>
        <v>541.05808498237297</v>
      </c>
      <c r="E6976">
        <f t="shared" ca="1" si="457"/>
        <v>0.36773101402620156</v>
      </c>
      <c r="F6976">
        <f t="shared" ca="1" si="457"/>
        <v>0.87960246413381893</v>
      </c>
    </row>
    <row r="6977" spans="1:6" ht="15.75" customHeight="1" x14ac:dyDescent="0.2">
      <c r="A6977">
        <v>6976</v>
      </c>
      <c r="B6977" s="47">
        <f ca="1">IF('Inputs and Results'!$C$15='Inputs and Results'!$C$13, 'Inputs and Results'!$C$13, IF(E6977 &lt;= ('Inputs and Results'!$C$14-'Inputs and Results'!$C$13)/('Inputs and Results'!$C$15-'Inputs and Results'!$C$13), 'Inputs and Results'!$C$13 + SQRT(E6977*('Inputs and Results'!$C$15-'Inputs and Results'!$C$13)*('Inputs and Results'!$C$14-'Inputs and Results'!$C$13)), 'Inputs and Results'!$C$15 - SQRT((1-E6977)*('Inputs and Results'!$C$15-'Inputs and Results'!$C$13)*('Inputs and Results'!$C$15-'Inputs and Results'!$C$14))))</f>
        <v>0.58763270565211112</v>
      </c>
      <c r="C6977" s="47">
        <f ca="1">IF('Inputs and Results'!$G$15='Inputs and Results'!$G$13, 'Inputs and Results'!$G$13, IF(F6977 &lt;= ('Inputs and Results'!$G$14-'Inputs and Results'!$G$13)/('Inputs and Results'!$G$15-'Inputs and Results'!$G$13), 'Inputs and Results'!$G$13 + SQRT(F6977*('Inputs and Results'!$G$15-'Inputs and Results'!$G$13)*('Inputs and Results'!$G$14-'Inputs and Results'!$G$13)), 'Inputs and Results'!$G$15 - SQRT((1-F6977)*('Inputs and Results'!$G$15-'Inputs and Results'!$G$13)*('Inputs and Results'!$G$15-'Inputs and Results'!$G$14))))</f>
        <v>421.75420831486338</v>
      </c>
      <c r="D6977">
        <f t="shared" ca="1" si="454"/>
        <v>247.83656655222725</v>
      </c>
      <c r="E6977">
        <f t="shared" ca="1" si="457"/>
        <v>0.35338711524007171</v>
      </c>
      <c r="F6977">
        <f t="shared" ca="1" si="457"/>
        <v>0.28597354728712099</v>
      </c>
    </row>
    <row r="6978" spans="1:6" ht="15.75" customHeight="1" x14ac:dyDescent="0.2">
      <c r="A6978">
        <v>6977</v>
      </c>
      <c r="B6978" s="47">
        <f ca="1">IF('Inputs and Results'!$C$15='Inputs and Results'!$C$13, 'Inputs and Results'!$C$13, IF(E6978 &lt;= ('Inputs and Results'!$C$14-'Inputs and Results'!$C$13)/('Inputs and Results'!$C$15-'Inputs and Results'!$C$13), 'Inputs and Results'!$C$13 + SQRT(E6978*('Inputs and Results'!$C$15-'Inputs and Results'!$C$13)*('Inputs and Results'!$C$14-'Inputs and Results'!$C$13)), 'Inputs and Results'!$C$15 - SQRT((1-E6978)*('Inputs and Results'!$C$15-'Inputs and Results'!$C$13)*('Inputs and Results'!$C$15-'Inputs and Results'!$C$14))))</f>
        <v>0.85206988542072271</v>
      </c>
      <c r="C6978" s="47">
        <f ca="1">IF('Inputs and Results'!$G$15='Inputs and Results'!$G$13, 'Inputs and Results'!$G$13, IF(F6978 &lt;= ('Inputs and Results'!$G$14-'Inputs and Results'!$G$13)/('Inputs and Results'!$G$15-'Inputs and Results'!$G$13), 'Inputs and Results'!$G$13 + SQRT(F6978*('Inputs and Results'!$G$15-'Inputs and Results'!$G$13)*('Inputs and Results'!$G$14-'Inputs and Results'!$G$13)), 'Inputs and Results'!$G$15 - SQRT((1-F6978)*('Inputs and Results'!$G$15-'Inputs and Results'!$G$13)*('Inputs and Results'!$G$15-'Inputs and Results'!$G$14))))</f>
        <v>384.61721362050218</v>
      </c>
      <c r="D6978">
        <f t="shared" ref="D6978:D7041" ca="1" si="458">B6978*C6978</f>
        <v>327.72074514045892</v>
      </c>
      <c r="E6978">
        <f t="shared" ca="1" si="457"/>
        <v>0.48737735809816152</v>
      </c>
      <c r="F6978">
        <f t="shared" ca="1" si="457"/>
        <v>0.21620260241606615</v>
      </c>
    </row>
    <row r="6979" spans="1:6" ht="15.75" customHeight="1" x14ac:dyDescent="0.2">
      <c r="A6979">
        <v>6978</v>
      </c>
      <c r="B6979" s="47">
        <f ca="1">IF('Inputs and Results'!$C$15='Inputs and Results'!$C$13, 'Inputs and Results'!$C$13, IF(E6979 &lt;= ('Inputs and Results'!$C$14-'Inputs and Results'!$C$13)/('Inputs and Results'!$C$15-'Inputs and Results'!$C$13), 'Inputs and Results'!$C$13 + SQRT(E6979*('Inputs and Results'!$C$15-'Inputs and Results'!$C$13)*('Inputs and Results'!$C$14-'Inputs and Results'!$C$13)), 'Inputs and Results'!$C$15 - SQRT((1-E6979)*('Inputs and Results'!$C$15-'Inputs and Results'!$C$13)*('Inputs and Results'!$C$15-'Inputs and Results'!$C$14))))</f>
        <v>0.73484369931673577</v>
      </c>
      <c r="C6979" s="47">
        <f ca="1">IF('Inputs and Results'!$G$15='Inputs and Results'!$G$13, 'Inputs and Results'!$G$13, IF(F6979 &lt;= ('Inputs and Results'!$G$14-'Inputs and Results'!$G$13)/('Inputs and Results'!$G$15-'Inputs and Results'!$G$13), 'Inputs and Results'!$G$13 + SQRT(F6979*('Inputs and Results'!$G$15-'Inputs and Results'!$G$13)*('Inputs and Results'!$G$14-'Inputs and Results'!$G$13)), 'Inputs and Results'!$G$15 - SQRT((1-F6979)*('Inputs and Results'!$G$15-'Inputs and Results'!$G$13)*('Inputs and Results'!$G$15-'Inputs and Results'!$G$14))))</f>
        <v>362.54809825961058</v>
      </c>
      <c r="D6979">
        <f t="shared" ca="1" si="458"/>
        <v>266.41618570533967</v>
      </c>
      <c r="E6979">
        <f t="shared" ca="1" si="457"/>
        <v>0.42989632594165661</v>
      </c>
      <c r="F6979">
        <f t="shared" ca="1" si="457"/>
        <v>0.17319996589578335</v>
      </c>
    </row>
    <row r="6980" spans="1:6" ht="15.75" customHeight="1" x14ac:dyDescent="0.2">
      <c r="A6980">
        <v>6979</v>
      </c>
      <c r="B6980" s="47">
        <f ca="1">IF('Inputs and Results'!$C$15='Inputs and Results'!$C$13, 'Inputs and Results'!$C$13, IF(E6980 &lt;= ('Inputs and Results'!$C$14-'Inputs and Results'!$C$13)/('Inputs and Results'!$C$15-'Inputs and Results'!$C$13), 'Inputs and Results'!$C$13 + SQRT(E6980*('Inputs and Results'!$C$15-'Inputs and Results'!$C$13)*('Inputs and Results'!$C$14-'Inputs and Results'!$C$13)), 'Inputs and Results'!$C$15 - SQRT((1-E6980)*('Inputs and Results'!$C$15-'Inputs and Results'!$C$13)*('Inputs and Results'!$C$15-'Inputs and Results'!$C$14))))</f>
        <v>1.7976523645330083</v>
      </c>
      <c r="C6980" s="47">
        <f ca="1">IF('Inputs and Results'!$G$15='Inputs and Results'!$G$13, 'Inputs and Results'!$G$13, IF(F6980 &lt;= ('Inputs and Results'!$G$14-'Inputs and Results'!$G$13)/('Inputs and Results'!$G$15-'Inputs and Results'!$G$13), 'Inputs and Results'!$G$13 + SQRT(F6980*('Inputs and Results'!$G$15-'Inputs and Results'!$G$13)*('Inputs and Results'!$G$14-'Inputs and Results'!$G$13)), 'Inputs and Results'!$G$15 - SQRT((1-F6980)*('Inputs and Results'!$G$15-'Inputs and Results'!$G$13)*('Inputs and Results'!$G$15-'Inputs and Results'!$G$14))))</f>
        <v>396.20397221338908</v>
      </c>
      <c r="D6980">
        <f t="shared" ca="1" si="458"/>
        <v>712.23700748676913</v>
      </c>
      <c r="E6980">
        <f t="shared" ca="1" si="457"/>
        <v>0.83937335149854819</v>
      </c>
      <c r="F6980">
        <f t="shared" ca="1" si="457"/>
        <v>0.23832017753735768</v>
      </c>
    </row>
    <row r="6981" spans="1:6" ht="15.75" customHeight="1" x14ac:dyDescent="0.2">
      <c r="A6981">
        <v>6980</v>
      </c>
      <c r="B6981" s="47">
        <f ca="1">IF('Inputs and Results'!$C$15='Inputs and Results'!$C$13, 'Inputs and Results'!$C$13, IF(E6981 &lt;= ('Inputs and Results'!$C$14-'Inputs and Results'!$C$13)/('Inputs and Results'!$C$15-'Inputs and Results'!$C$13), 'Inputs and Results'!$C$13 + SQRT(E6981*('Inputs and Results'!$C$15-'Inputs and Results'!$C$13)*('Inputs and Results'!$C$14-'Inputs and Results'!$C$13)), 'Inputs and Results'!$C$15 - SQRT((1-E6981)*('Inputs and Results'!$C$15-'Inputs and Results'!$C$13)*('Inputs and Results'!$C$15-'Inputs and Results'!$C$14))))</f>
        <v>0.86204263301375272</v>
      </c>
      <c r="C6981" s="47">
        <f ca="1">IF('Inputs and Results'!$G$15='Inputs and Results'!$G$13, 'Inputs and Results'!$G$13, IF(F6981 &lt;= ('Inputs and Results'!$G$14-'Inputs and Results'!$G$13)/('Inputs and Results'!$G$15-'Inputs and Results'!$G$13), 'Inputs and Results'!$G$13 + SQRT(F6981*('Inputs and Results'!$G$15-'Inputs and Results'!$G$13)*('Inputs and Results'!$G$14-'Inputs and Results'!$G$13)), 'Inputs and Results'!$G$15 - SQRT((1-F6981)*('Inputs and Results'!$G$15-'Inputs and Results'!$G$13)*('Inputs and Results'!$G$15-'Inputs and Results'!$G$14))))</f>
        <v>703.39940754431655</v>
      </c>
      <c r="D6981">
        <f t="shared" ca="1" si="458"/>
        <v>606.36027733981632</v>
      </c>
      <c r="E6981">
        <f t="shared" ca="1" si="457"/>
        <v>0.49212647743880378</v>
      </c>
      <c r="F6981">
        <f t="shared" ca="1" si="457"/>
        <v>0.70926641316873873</v>
      </c>
    </row>
    <row r="6982" spans="1:6" ht="15.75" customHeight="1" x14ac:dyDescent="0.2">
      <c r="A6982">
        <v>6981</v>
      </c>
      <c r="B6982" s="47">
        <f ca="1">IF('Inputs and Results'!$C$15='Inputs and Results'!$C$13, 'Inputs and Results'!$C$13, IF(E6982 &lt;= ('Inputs and Results'!$C$14-'Inputs and Results'!$C$13)/('Inputs and Results'!$C$15-'Inputs and Results'!$C$13), 'Inputs and Results'!$C$13 + SQRT(E6982*('Inputs and Results'!$C$15-'Inputs and Results'!$C$13)*('Inputs and Results'!$C$14-'Inputs and Results'!$C$13)), 'Inputs and Results'!$C$15 - SQRT((1-E6982)*('Inputs and Results'!$C$15-'Inputs and Results'!$C$13)*('Inputs and Results'!$C$15-'Inputs and Results'!$C$14))))</f>
        <v>1.8304676033587146</v>
      </c>
      <c r="C6982" s="47">
        <f ca="1">IF('Inputs and Results'!$G$15='Inputs and Results'!$G$13, 'Inputs and Results'!$G$13, IF(F6982 &lt;= ('Inputs and Results'!$G$14-'Inputs and Results'!$G$13)/('Inputs and Results'!$G$15-'Inputs and Results'!$G$13), 'Inputs and Results'!$G$13 + SQRT(F6982*('Inputs and Results'!$G$15-'Inputs and Results'!$G$13)*('Inputs and Results'!$G$14-'Inputs and Results'!$G$13)), 'Inputs and Results'!$G$15 - SQRT((1-F6982)*('Inputs and Results'!$G$15-'Inputs and Results'!$G$13)*('Inputs and Results'!$G$15-'Inputs and Results'!$G$14))))</f>
        <v>355.10032222678694</v>
      </c>
      <c r="D6982">
        <f t="shared" ca="1" si="458"/>
        <v>649.999635778374</v>
      </c>
      <c r="E6982">
        <f t="shared" ref="E6982:F7001" ca="1" si="459">RAND()</f>
        <v>0.84802155257849898</v>
      </c>
      <c r="F6982">
        <f t="shared" ca="1" si="459"/>
        <v>0.1584284825877561</v>
      </c>
    </row>
    <row r="6983" spans="1:6" ht="15.75" customHeight="1" x14ac:dyDescent="0.2">
      <c r="A6983">
        <v>6982</v>
      </c>
      <c r="B6983" s="47">
        <f ca="1">IF('Inputs and Results'!$C$15='Inputs and Results'!$C$13, 'Inputs and Results'!$C$13, IF(E6983 &lt;= ('Inputs and Results'!$C$14-'Inputs and Results'!$C$13)/('Inputs and Results'!$C$15-'Inputs and Results'!$C$13), 'Inputs and Results'!$C$13 + SQRT(E6983*('Inputs and Results'!$C$15-'Inputs and Results'!$C$13)*('Inputs and Results'!$C$14-'Inputs and Results'!$C$13)), 'Inputs and Results'!$C$15 - SQRT((1-E6983)*('Inputs and Results'!$C$15-'Inputs and Results'!$C$13)*('Inputs and Results'!$C$15-'Inputs and Results'!$C$14))))</f>
        <v>1.6064082227038203</v>
      </c>
      <c r="C6983" s="47">
        <f ca="1">IF('Inputs and Results'!$G$15='Inputs and Results'!$G$13, 'Inputs and Results'!$G$13, IF(F6983 &lt;= ('Inputs and Results'!$G$14-'Inputs and Results'!$G$13)/('Inputs and Results'!$G$15-'Inputs and Results'!$G$13), 'Inputs and Results'!$G$13 + SQRT(F6983*('Inputs and Results'!$G$15-'Inputs and Results'!$G$13)*('Inputs and Results'!$G$14-'Inputs and Results'!$G$13)), 'Inputs and Results'!$G$15 - SQRT((1-F6983)*('Inputs and Results'!$G$15-'Inputs and Results'!$G$13)*('Inputs and Results'!$G$15-'Inputs and Results'!$G$14))))</f>
        <v>754.04165875000842</v>
      </c>
      <c r="D6983">
        <f t="shared" ca="1" si="458"/>
        <v>1211.2987208772415</v>
      </c>
      <c r="E6983">
        <f t="shared" ca="1" si="459"/>
        <v>0.78421132869471943</v>
      </c>
      <c r="F6983">
        <f t="shared" ca="1" si="459"/>
        <v>0.76553969670123945</v>
      </c>
    </row>
    <row r="6984" spans="1:6" ht="15.75" customHeight="1" x14ac:dyDescent="0.2">
      <c r="A6984">
        <v>6983</v>
      </c>
      <c r="B6984" s="47">
        <f ca="1">IF('Inputs and Results'!$C$15='Inputs and Results'!$C$13, 'Inputs and Results'!$C$13, IF(E6984 &lt;= ('Inputs and Results'!$C$14-'Inputs and Results'!$C$13)/('Inputs and Results'!$C$15-'Inputs and Results'!$C$13), 'Inputs and Results'!$C$13 + SQRT(E6984*('Inputs and Results'!$C$15-'Inputs and Results'!$C$13)*('Inputs and Results'!$C$14-'Inputs and Results'!$C$13)), 'Inputs and Results'!$C$15 - SQRT((1-E6984)*('Inputs and Results'!$C$15-'Inputs and Results'!$C$13)*('Inputs and Results'!$C$15-'Inputs and Results'!$C$14))))</f>
        <v>0.68756998562543004</v>
      </c>
      <c r="C6984" s="47">
        <f ca="1">IF('Inputs and Results'!$G$15='Inputs and Results'!$G$13, 'Inputs and Results'!$G$13, IF(F6984 &lt;= ('Inputs and Results'!$G$14-'Inputs and Results'!$G$13)/('Inputs and Results'!$G$15-'Inputs and Results'!$G$13), 'Inputs and Results'!$G$13 + SQRT(F6984*('Inputs and Results'!$G$15-'Inputs and Results'!$G$13)*('Inputs and Results'!$G$14-'Inputs and Results'!$G$13)), 'Inputs and Results'!$G$15 - SQRT((1-F6984)*('Inputs and Results'!$G$15-'Inputs and Results'!$G$13)*('Inputs and Results'!$G$15-'Inputs and Results'!$G$14))))</f>
        <v>890.78657814503094</v>
      </c>
      <c r="D6984">
        <f t="shared" ca="1" si="458"/>
        <v>612.4781147305049</v>
      </c>
      <c r="E6984">
        <f t="shared" ca="1" si="459"/>
        <v>0.40585193651329177</v>
      </c>
      <c r="F6984">
        <f t="shared" ca="1" si="459"/>
        <v>0.88728092575664341</v>
      </c>
    </row>
    <row r="6985" spans="1:6" ht="15.75" customHeight="1" x14ac:dyDescent="0.2">
      <c r="A6985">
        <v>6984</v>
      </c>
      <c r="B6985" s="47">
        <f ca="1">IF('Inputs and Results'!$C$15='Inputs and Results'!$C$13, 'Inputs and Results'!$C$13, IF(E6985 &lt;= ('Inputs and Results'!$C$14-'Inputs and Results'!$C$13)/('Inputs and Results'!$C$15-'Inputs and Results'!$C$13), 'Inputs and Results'!$C$13 + SQRT(E6985*('Inputs and Results'!$C$15-'Inputs and Results'!$C$13)*('Inputs and Results'!$C$14-'Inputs and Results'!$C$13)), 'Inputs and Results'!$C$15 - SQRT((1-E6985)*('Inputs and Results'!$C$15-'Inputs and Results'!$C$13)*('Inputs and Results'!$C$15-'Inputs and Results'!$C$14))))</f>
        <v>0.61003592412413044</v>
      </c>
      <c r="C6985" s="47">
        <f ca="1">IF('Inputs and Results'!$G$15='Inputs and Results'!$G$13, 'Inputs and Results'!$G$13, IF(F6985 &lt;= ('Inputs and Results'!$G$14-'Inputs and Results'!$G$13)/('Inputs and Results'!$G$15-'Inputs and Results'!$G$13), 'Inputs and Results'!$G$13 + SQRT(F6985*('Inputs and Results'!$G$15-'Inputs and Results'!$G$13)*('Inputs and Results'!$G$14-'Inputs and Results'!$G$13)), 'Inputs and Results'!$G$15 - SQRT((1-F6985)*('Inputs and Results'!$G$15-'Inputs and Results'!$G$13)*('Inputs and Results'!$G$15-'Inputs and Results'!$G$14))))</f>
        <v>700.41947240603622</v>
      </c>
      <c r="D6985">
        <f t="shared" ca="1" si="458"/>
        <v>427.28104012375218</v>
      </c>
      <c r="E6985">
        <f t="shared" ca="1" si="459"/>
        <v>0.36534130178031121</v>
      </c>
      <c r="F6985">
        <f t="shared" ca="1" si="459"/>
        <v>0.70576675313847936</v>
      </c>
    </row>
    <row r="6986" spans="1:6" ht="15.75" customHeight="1" x14ac:dyDescent="0.2">
      <c r="A6986">
        <v>6985</v>
      </c>
      <c r="B6986" s="47">
        <f ca="1">IF('Inputs and Results'!$C$15='Inputs and Results'!$C$13, 'Inputs and Results'!$C$13, IF(E6986 &lt;= ('Inputs and Results'!$C$14-'Inputs and Results'!$C$13)/('Inputs and Results'!$C$15-'Inputs and Results'!$C$13), 'Inputs and Results'!$C$13 + SQRT(E6986*('Inputs and Results'!$C$15-'Inputs and Results'!$C$13)*('Inputs and Results'!$C$14-'Inputs and Results'!$C$13)), 'Inputs and Results'!$C$15 - SQRT((1-E6986)*('Inputs and Results'!$C$15-'Inputs and Results'!$C$13)*('Inputs and Results'!$C$15-'Inputs and Results'!$C$14))))</f>
        <v>1.5785732518875095</v>
      </c>
      <c r="C6986" s="47">
        <f ca="1">IF('Inputs and Results'!$G$15='Inputs and Results'!$G$13, 'Inputs and Results'!$G$13, IF(F6986 &lt;= ('Inputs and Results'!$G$14-'Inputs and Results'!$G$13)/('Inputs and Results'!$G$15-'Inputs and Results'!$G$13), 'Inputs and Results'!$G$13 + SQRT(F6986*('Inputs and Results'!$G$15-'Inputs and Results'!$G$13)*('Inputs and Results'!$G$14-'Inputs and Results'!$G$13)), 'Inputs and Results'!$G$15 - SQRT((1-F6986)*('Inputs and Results'!$G$15-'Inputs and Results'!$G$13)*('Inputs and Results'!$G$15-'Inputs and Results'!$G$14))))</f>
        <v>1022.0417072534564</v>
      </c>
      <c r="D6986">
        <f t="shared" ca="1" si="458"/>
        <v>1613.3677013837507</v>
      </c>
      <c r="E6986">
        <f t="shared" ca="1" si="459"/>
        <v>0.77550511108337228</v>
      </c>
      <c r="F6986">
        <f t="shared" ca="1" si="459"/>
        <v>0.96266491014079192</v>
      </c>
    </row>
    <row r="6987" spans="1:6" ht="15.75" customHeight="1" x14ac:dyDescent="0.2">
      <c r="A6987">
        <v>6986</v>
      </c>
      <c r="B6987" s="47">
        <f ca="1">IF('Inputs and Results'!$C$15='Inputs and Results'!$C$13, 'Inputs and Results'!$C$13, IF(E6987 &lt;= ('Inputs and Results'!$C$14-'Inputs and Results'!$C$13)/('Inputs and Results'!$C$15-'Inputs and Results'!$C$13), 'Inputs and Results'!$C$13 + SQRT(E6987*('Inputs and Results'!$C$15-'Inputs and Results'!$C$13)*('Inputs and Results'!$C$14-'Inputs and Results'!$C$13)), 'Inputs and Results'!$C$15 - SQRT((1-E6987)*('Inputs and Results'!$C$15-'Inputs and Results'!$C$13)*('Inputs and Results'!$C$15-'Inputs and Results'!$C$14))))</f>
        <v>2.0658056125340436</v>
      </c>
      <c r="C6987" s="47">
        <f ca="1">IF('Inputs and Results'!$G$15='Inputs and Results'!$G$13, 'Inputs and Results'!$G$13, IF(F6987 &lt;= ('Inputs and Results'!$G$14-'Inputs and Results'!$G$13)/('Inputs and Results'!$G$15-'Inputs and Results'!$G$13), 'Inputs and Results'!$G$13 + SQRT(F6987*('Inputs and Results'!$G$15-'Inputs and Results'!$G$13)*('Inputs and Results'!$G$14-'Inputs and Results'!$G$13)), 'Inputs and Results'!$G$15 - SQRT((1-F6987)*('Inputs and Results'!$G$15-'Inputs and Results'!$G$13)*('Inputs and Results'!$G$15-'Inputs and Results'!$G$14))))</f>
        <v>365.79137967302279</v>
      </c>
      <c r="D6987">
        <f t="shared" ca="1" si="458"/>
        <v>755.65388514510175</v>
      </c>
      <c r="E6987">
        <f t="shared" ca="1" si="459"/>
        <v>0.90303120515856738</v>
      </c>
      <c r="F6987">
        <f t="shared" ca="1" si="459"/>
        <v>0.17959162286680463</v>
      </c>
    </row>
    <row r="6988" spans="1:6" ht="15.75" customHeight="1" x14ac:dyDescent="0.2">
      <c r="A6988">
        <v>6987</v>
      </c>
      <c r="B6988" s="47">
        <f ca="1">IF('Inputs and Results'!$C$15='Inputs and Results'!$C$13, 'Inputs and Results'!$C$13, IF(E6988 &lt;= ('Inputs and Results'!$C$14-'Inputs and Results'!$C$13)/('Inputs and Results'!$C$15-'Inputs and Results'!$C$13), 'Inputs and Results'!$C$13 + SQRT(E6988*('Inputs and Results'!$C$15-'Inputs and Results'!$C$13)*('Inputs and Results'!$C$14-'Inputs and Results'!$C$13)), 'Inputs and Results'!$C$15 - SQRT((1-E6988)*('Inputs and Results'!$C$15-'Inputs and Results'!$C$13)*('Inputs and Results'!$C$15-'Inputs and Results'!$C$14))))</f>
        <v>0.25812226275420569</v>
      </c>
      <c r="C6988" s="47">
        <f ca="1">IF('Inputs and Results'!$G$15='Inputs and Results'!$G$13, 'Inputs and Results'!$G$13, IF(F6988 &lt;= ('Inputs and Results'!$G$14-'Inputs and Results'!$G$13)/('Inputs and Results'!$G$15-'Inputs and Results'!$G$13), 'Inputs and Results'!$G$13 + SQRT(F6988*('Inputs and Results'!$G$15-'Inputs and Results'!$G$13)*('Inputs and Results'!$G$14-'Inputs and Results'!$G$13)), 'Inputs and Results'!$G$15 - SQRT((1-F6988)*('Inputs and Results'!$G$15-'Inputs and Results'!$G$13)*('Inputs and Results'!$G$15-'Inputs and Results'!$G$14))))</f>
        <v>735.86217381774009</v>
      </c>
      <c r="D6988">
        <f t="shared" ca="1" si="458"/>
        <v>189.9424093810637</v>
      </c>
      <c r="E6988">
        <f t="shared" ca="1" si="459"/>
        <v>0.16467849711065363</v>
      </c>
      <c r="F6988">
        <f t="shared" ca="1" si="459"/>
        <v>0.74603453300041644</v>
      </c>
    </row>
    <row r="6989" spans="1:6" ht="15.75" customHeight="1" x14ac:dyDescent="0.2">
      <c r="A6989">
        <v>6988</v>
      </c>
      <c r="B6989" s="47">
        <f ca="1">IF('Inputs and Results'!$C$15='Inputs and Results'!$C$13, 'Inputs and Results'!$C$13, IF(E6989 &lt;= ('Inputs and Results'!$C$14-'Inputs and Results'!$C$13)/('Inputs and Results'!$C$15-'Inputs and Results'!$C$13), 'Inputs and Results'!$C$13 + SQRT(E6989*('Inputs and Results'!$C$15-'Inputs and Results'!$C$13)*('Inputs and Results'!$C$14-'Inputs and Results'!$C$13)), 'Inputs and Results'!$C$15 - SQRT((1-E6989)*('Inputs and Results'!$C$15-'Inputs and Results'!$C$13)*('Inputs and Results'!$C$15-'Inputs and Results'!$C$14))))</f>
        <v>1.7590630546600401</v>
      </c>
      <c r="C6989" s="47">
        <f ca="1">IF('Inputs and Results'!$G$15='Inputs and Results'!$G$13, 'Inputs and Results'!$G$13, IF(F6989 &lt;= ('Inputs and Results'!$G$14-'Inputs and Results'!$G$13)/('Inputs and Results'!$G$15-'Inputs and Results'!$G$13), 'Inputs and Results'!$G$13 + SQRT(F6989*('Inputs and Results'!$G$15-'Inputs and Results'!$G$13)*('Inputs and Results'!$G$14-'Inputs and Results'!$G$13)), 'Inputs and Results'!$G$15 - SQRT((1-F6989)*('Inputs and Results'!$G$15-'Inputs and Results'!$G$13)*('Inputs and Results'!$G$15-'Inputs and Results'!$G$14))))</f>
        <v>312.15624558875993</v>
      </c>
      <c r="D6989">
        <f t="shared" ca="1" si="458"/>
        <v>549.10251889657366</v>
      </c>
      <c r="E6989">
        <f t="shared" ca="1" si="459"/>
        <v>0.82889727752114772</v>
      </c>
      <c r="F6989">
        <f t="shared" ca="1" si="459"/>
        <v>7.0704514109732552E-2</v>
      </c>
    </row>
    <row r="6990" spans="1:6" ht="15.75" customHeight="1" x14ac:dyDescent="0.2">
      <c r="A6990">
        <v>6989</v>
      </c>
      <c r="B6990" s="47">
        <f ca="1">IF('Inputs and Results'!$C$15='Inputs and Results'!$C$13, 'Inputs and Results'!$C$13, IF(E6990 &lt;= ('Inputs and Results'!$C$14-'Inputs and Results'!$C$13)/('Inputs and Results'!$C$15-'Inputs and Results'!$C$13), 'Inputs and Results'!$C$13 + SQRT(E6990*('Inputs and Results'!$C$15-'Inputs and Results'!$C$13)*('Inputs and Results'!$C$14-'Inputs and Results'!$C$13)), 'Inputs and Results'!$C$15 - SQRT((1-E6990)*('Inputs and Results'!$C$15-'Inputs and Results'!$C$13)*('Inputs and Results'!$C$15-'Inputs and Results'!$C$14))))</f>
        <v>0.18037518496737492</v>
      </c>
      <c r="C6990" s="47">
        <f ca="1">IF('Inputs and Results'!$G$15='Inputs and Results'!$G$13, 'Inputs and Results'!$G$13, IF(F6990 &lt;= ('Inputs and Results'!$G$14-'Inputs and Results'!$G$13)/('Inputs and Results'!$G$15-'Inputs and Results'!$G$13), 'Inputs and Results'!$G$13 + SQRT(F6990*('Inputs and Results'!$G$15-'Inputs and Results'!$G$13)*('Inputs and Results'!$G$14-'Inputs and Results'!$G$13)), 'Inputs and Results'!$G$15 - SQRT((1-F6990)*('Inputs and Results'!$G$15-'Inputs and Results'!$G$13)*('Inputs and Results'!$G$15-'Inputs and Results'!$G$14))))</f>
        <v>787.5583226455733</v>
      </c>
      <c r="D6990">
        <f t="shared" ca="1" si="458"/>
        <v>142.05597811979084</v>
      </c>
      <c r="E6990">
        <f t="shared" ca="1" si="459"/>
        <v>0.11663510027247059</v>
      </c>
      <c r="F6990">
        <f t="shared" ca="1" si="459"/>
        <v>0.79945777530332418</v>
      </c>
    </row>
    <row r="6991" spans="1:6" ht="15.75" customHeight="1" x14ac:dyDescent="0.2">
      <c r="A6991">
        <v>6990</v>
      </c>
      <c r="B6991" s="47">
        <f ca="1">IF('Inputs and Results'!$C$15='Inputs and Results'!$C$13, 'Inputs and Results'!$C$13, IF(E6991 &lt;= ('Inputs and Results'!$C$14-'Inputs and Results'!$C$13)/('Inputs and Results'!$C$15-'Inputs and Results'!$C$13), 'Inputs and Results'!$C$13 + SQRT(E6991*('Inputs and Results'!$C$15-'Inputs and Results'!$C$13)*('Inputs and Results'!$C$14-'Inputs and Results'!$C$13)), 'Inputs and Results'!$C$15 - SQRT((1-E6991)*('Inputs and Results'!$C$15-'Inputs and Results'!$C$13)*('Inputs and Results'!$C$15-'Inputs and Results'!$C$14))))</f>
        <v>0.21546054807773407</v>
      </c>
      <c r="C6991" s="47">
        <f ca="1">IF('Inputs and Results'!$G$15='Inputs and Results'!$G$13, 'Inputs and Results'!$G$13, IF(F6991 &lt;= ('Inputs and Results'!$G$14-'Inputs and Results'!$G$13)/('Inputs and Results'!$G$15-'Inputs and Results'!$G$13), 'Inputs and Results'!$G$13 + SQRT(F6991*('Inputs and Results'!$G$15-'Inputs and Results'!$G$13)*('Inputs and Results'!$G$14-'Inputs and Results'!$G$13)), 'Inputs and Results'!$G$15 - SQRT((1-F6991)*('Inputs and Results'!$G$15-'Inputs and Results'!$G$13)*('Inputs and Results'!$G$15-'Inputs and Results'!$G$14))))</f>
        <v>494.18978042204606</v>
      </c>
      <c r="D6991">
        <f t="shared" ca="1" si="458"/>
        <v>106.4784009441491</v>
      </c>
      <c r="E6991">
        <f t="shared" ca="1" si="459"/>
        <v>0.1384822267431608</v>
      </c>
      <c r="F6991">
        <f t="shared" ca="1" si="459"/>
        <v>0.41270456620149276</v>
      </c>
    </row>
    <row r="6992" spans="1:6" ht="15.75" customHeight="1" x14ac:dyDescent="0.2">
      <c r="A6992">
        <v>6991</v>
      </c>
      <c r="B6992" s="47">
        <f ca="1">IF('Inputs and Results'!$C$15='Inputs and Results'!$C$13, 'Inputs and Results'!$C$13, IF(E6992 &lt;= ('Inputs and Results'!$C$14-'Inputs and Results'!$C$13)/('Inputs and Results'!$C$15-'Inputs and Results'!$C$13), 'Inputs and Results'!$C$13 + SQRT(E6992*('Inputs and Results'!$C$15-'Inputs and Results'!$C$13)*('Inputs and Results'!$C$14-'Inputs and Results'!$C$13)), 'Inputs and Results'!$C$15 - SQRT((1-E6992)*('Inputs and Results'!$C$15-'Inputs and Results'!$C$13)*('Inputs and Results'!$C$15-'Inputs and Results'!$C$14))))</f>
        <v>1.0296160385225201</v>
      </c>
      <c r="C6992" s="47">
        <f ca="1">IF('Inputs and Results'!$G$15='Inputs and Results'!$G$13, 'Inputs and Results'!$G$13, IF(F6992 &lt;= ('Inputs and Results'!$G$14-'Inputs and Results'!$G$13)/('Inputs and Results'!$G$15-'Inputs and Results'!$G$13), 'Inputs and Results'!$G$13 + SQRT(F6992*('Inputs and Results'!$G$15-'Inputs and Results'!$G$13)*('Inputs and Results'!$G$14-'Inputs and Results'!$G$13)), 'Inputs and Results'!$G$15 - SQRT((1-F6992)*('Inputs and Results'!$G$15-'Inputs and Results'!$G$13)*('Inputs and Results'!$G$15-'Inputs and Results'!$G$14))))</f>
        <v>743.92343159415168</v>
      </c>
      <c r="D6992">
        <f t="shared" ca="1" si="458"/>
        <v>765.95549660204949</v>
      </c>
      <c r="E6992">
        <f t="shared" ca="1" si="459"/>
        <v>0.56862078270581262</v>
      </c>
      <c r="F6992">
        <f t="shared" ca="1" si="459"/>
        <v>0.75477978988417871</v>
      </c>
    </row>
    <row r="6993" spans="1:6" ht="15.75" customHeight="1" x14ac:dyDescent="0.2">
      <c r="A6993">
        <v>6992</v>
      </c>
      <c r="B6993" s="47">
        <f ca="1">IF('Inputs and Results'!$C$15='Inputs and Results'!$C$13, 'Inputs and Results'!$C$13, IF(E6993 &lt;= ('Inputs and Results'!$C$14-'Inputs and Results'!$C$13)/('Inputs and Results'!$C$15-'Inputs and Results'!$C$13), 'Inputs and Results'!$C$13 + SQRT(E6993*('Inputs and Results'!$C$15-'Inputs and Results'!$C$13)*('Inputs and Results'!$C$14-'Inputs and Results'!$C$13)), 'Inputs and Results'!$C$15 - SQRT((1-E6993)*('Inputs and Results'!$C$15-'Inputs and Results'!$C$13)*('Inputs and Results'!$C$15-'Inputs and Results'!$C$14))))</f>
        <v>0.17695473010485241</v>
      </c>
      <c r="C6993" s="47">
        <f ca="1">IF('Inputs and Results'!$G$15='Inputs and Results'!$G$13, 'Inputs and Results'!$G$13, IF(F6993 &lt;= ('Inputs and Results'!$G$14-'Inputs and Results'!$G$13)/('Inputs and Results'!$G$15-'Inputs and Results'!$G$13), 'Inputs and Results'!$G$13 + SQRT(F6993*('Inputs and Results'!$G$15-'Inputs and Results'!$G$13)*('Inputs and Results'!$G$14-'Inputs and Results'!$G$13)), 'Inputs and Results'!$G$15 - SQRT((1-F6993)*('Inputs and Results'!$G$15-'Inputs and Results'!$G$13)*('Inputs and Results'!$G$15-'Inputs and Results'!$G$14))))</f>
        <v>519.64205956110516</v>
      </c>
      <c r="D6993">
        <f t="shared" ca="1" si="458"/>
        <v>91.953120400765002</v>
      </c>
      <c r="E6993">
        <f t="shared" ca="1" si="459"/>
        <v>0.11449060045807036</v>
      </c>
      <c r="F6993">
        <f t="shared" ca="1" si="459"/>
        <v>0.454297862142652</v>
      </c>
    </row>
    <row r="6994" spans="1:6" ht="15.75" customHeight="1" x14ac:dyDescent="0.2">
      <c r="A6994">
        <v>6993</v>
      </c>
      <c r="B6994" s="47">
        <f ca="1">IF('Inputs and Results'!$C$15='Inputs and Results'!$C$13, 'Inputs and Results'!$C$13, IF(E6994 &lt;= ('Inputs and Results'!$C$14-'Inputs and Results'!$C$13)/('Inputs and Results'!$C$15-'Inputs and Results'!$C$13), 'Inputs and Results'!$C$13 + SQRT(E6994*('Inputs and Results'!$C$15-'Inputs and Results'!$C$13)*('Inputs and Results'!$C$14-'Inputs and Results'!$C$13)), 'Inputs and Results'!$C$15 - SQRT((1-E6994)*('Inputs and Results'!$C$15-'Inputs and Results'!$C$13)*('Inputs and Results'!$C$15-'Inputs and Results'!$C$14))))</f>
        <v>8.6442983136159501E-2</v>
      </c>
      <c r="C6994" s="47">
        <f ca="1">IF('Inputs and Results'!$G$15='Inputs and Results'!$G$13, 'Inputs and Results'!$G$13, IF(F6994 &lt;= ('Inputs and Results'!$G$14-'Inputs and Results'!$G$13)/('Inputs and Results'!$G$15-'Inputs and Results'!$G$13), 'Inputs and Results'!$G$13 + SQRT(F6994*('Inputs and Results'!$G$15-'Inputs and Results'!$G$13)*('Inputs and Results'!$G$14-'Inputs and Results'!$G$13)), 'Inputs and Results'!$G$15 - SQRT((1-F6994)*('Inputs and Results'!$G$15-'Inputs and Results'!$G$13)*('Inputs and Results'!$G$15-'Inputs and Results'!$G$14))))</f>
        <v>712.0855316237695</v>
      </c>
      <c r="D6994">
        <f t="shared" ca="1" si="458"/>
        <v>61.554797601656681</v>
      </c>
      <c r="E6994">
        <f t="shared" ca="1" si="459"/>
        <v>5.6798389942608885E-2</v>
      </c>
      <c r="F6994">
        <f t="shared" ca="1" si="459"/>
        <v>0.71934800551864431</v>
      </c>
    </row>
    <row r="6995" spans="1:6" ht="15.75" customHeight="1" x14ac:dyDescent="0.2">
      <c r="A6995">
        <v>6994</v>
      </c>
      <c r="B6995" s="47">
        <f ca="1">IF('Inputs and Results'!$C$15='Inputs and Results'!$C$13, 'Inputs and Results'!$C$13, IF(E6995 &lt;= ('Inputs and Results'!$C$14-'Inputs and Results'!$C$13)/('Inputs and Results'!$C$15-'Inputs and Results'!$C$13), 'Inputs and Results'!$C$13 + SQRT(E6995*('Inputs and Results'!$C$15-'Inputs and Results'!$C$13)*('Inputs and Results'!$C$14-'Inputs and Results'!$C$13)), 'Inputs and Results'!$C$15 - SQRT((1-E6995)*('Inputs and Results'!$C$15-'Inputs and Results'!$C$13)*('Inputs and Results'!$C$15-'Inputs and Results'!$C$14))))</f>
        <v>1.1450607995843409E-2</v>
      </c>
      <c r="C6995" s="47">
        <f ca="1">IF('Inputs and Results'!$G$15='Inputs and Results'!$G$13, 'Inputs and Results'!$G$13, IF(F6995 &lt;= ('Inputs and Results'!$G$14-'Inputs and Results'!$G$13)/('Inputs and Results'!$G$15-'Inputs and Results'!$G$13), 'Inputs and Results'!$G$13 + SQRT(F6995*('Inputs and Results'!$G$15-'Inputs and Results'!$G$13)*('Inputs and Results'!$G$14-'Inputs and Results'!$G$13)), 'Inputs and Results'!$G$15 - SQRT((1-F6995)*('Inputs and Results'!$G$15-'Inputs and Results'!$G$13)*('Inputs and Results'!$G$15-'Inputs and Results'!$G$14))))</f>
        <v>784.80649419326141</v>
      </c>
      <c r="D6995">
        <f t="shared" ca="1" si="458"/>
        <v>8.9865115175991939</v>
      </c>
      <c r="E6995">
        <f t="shared" ca="1" si="459"/>
        <v>7.6191701723984373E-3</v>
      </c>
      <c r="F6995">
        <f t="shared" ca="1" si="459"/>
        <v>0.79677279539176915</v>
      </c>
    </row>
    <row r="6996" spans="1:6" ht="15.75" customHeight="1" x14ac:dyDescent="0.2">
      <c r="A6996">
        <v>6995</v>
      </c>
      <c r="B6996" s="47">
        <f ca="1">IF('Inputs and Results'!$C$15='Inputs and Results'!$C$13, 'Inputs and Results'!$C$13, IF(E6996 &lt;= ('Inputs and Results'!$C$14-'Inputs and Results'!$C$13)/('Inputs and Results'!$C$15-'Inputs and Results'!$C$13), 'Inputs and Results'!$C$13 + SQRT(E6996*('Inputs and Results'!$C$15-'Inputs and Results'!$C$13)*('Inputs and Results'!$C$14-'Inputs and Results'!$C$13)), 'Inputs and Results'!$C$15 - SQRT((1-E6996)*('Inputs and Results'!$C$15-'Inputs and Results'!$C$13)*('Inputs and Results'!$C$15-'Inputs and Results'!$C$14))))</f>
        <v>1.0934311843881457</v>
      </c>
      <c r="C6996" s="47">
        <f ca="1">IF('Inputs and Results'!$G$15='Inputs and Results'!$G$13, 'Inputs and Results'!$G$13, IF(F6996 &lt;= ('Inputs and Results'!$G$14-'Inputs and Results'!$G$13)/('Inputs and Results'!$G$15-'Inputs and Results'!$G$13), 'Inputs and Results'!$G$13 + SQRT(F6996*('Inputs and Results'!$G$15-'Inputs and Results'!$G$13)*('Inputs and Results'!$G$14-'Inputs and Results'!$G$13)), 'Inputs and Results'!$G$15 - SQRT((1-F6996)*('Inputs and Results'!$G$15-'Inputs and Results'!$G$13)*('Inputs and Results'!$G$15-'Inputs and Results'!$G$14))))</f>
        <v>956.83853348824493</v>
      </c>
      <c r="D6996">
        <f t="shared" ca="1" si="458"/>
        <v>1046.237090940268</v>
      </c>
      <c r="E6996">
        <f t="shared" ca="1" si="459"/>
        <v>0.59611059459293458</v>
      </c>
      <c r="F6996">
        <f t="shared" ca="1" si="459"/>
        <v>0.93029398626552195</v>
      </c>
    </row>
    <row r="6997" spans="1:6" ht="15.75" customHeight="1" x14ac:dyDescent="0.2">
      <c r="A6997">
        <v>6996</v>
      </c>
      <c r="B6997" s="47">
        <f ca="1">IF('Inputs and Results'!$C$15='Inputs and Results'!$C$13, 'Inputs and Results'!$C$13, IF(E6997 &lt;= ('Inputs and Results'!$C$14-'Inputs and Results'!$C$13)/('Inputs and Results'!$C$15-'Inputs and Results'!$C$13), 'Inputs and Results'!$C$13 + SQRT(E6997*('Inputs and Results'!$C$15-'Inputs and Results'!$C$13)*('Inputs and Results'!$C$14-'Inputs and Results'!$C$13)), 'Inputs and Results'!$C$15 - SQRT((1-E6997)*('Inputs and Results'!$C$15-'Inputs and Results'!$C$13)*('Inputs and Results'!$C$15-'Inputs and Results'!$C$14))))</f>
        <v>1.3364084147905766</v>
      </c>
      <c r="C6997" s="47">
        <f ca="1">IF('Inputs and Results'!$G$15='Inputs and Results'!$G$13, 'Inputs and Results'!$G$13, IF(F6997 &lt;= ('Inputs and Results'!$G$14-'Inputs and Results'!$G$13)/('Inputs and Results'!$G$15-'Inputs and Results'!$G$13), 'Inputs and Results'!$G$13 + SQRT(F6997*('Inputs and Results'!$G$15-'Inputs and Results'!$G$13)*('Inputs and Results'!$G$14-'Inputs and Results'!$G$13)), 'Inputs and Results'!$G$15 - SQRT((1-F6997)*('Inputs and Results'!$G$15-'Inputs and Results'!$G$13)*('Inputs and Results'!$G$15-'Inputs and Results'!$G$14))))</f>
        <v>290.4021488013575</v>
      </c>
      <c r="D6997">
        <f t="shared" ca="1" si="458"/>
        <v>388.09587533139933</v>
      </c>
      <c r="E6997">
        <f t="shared" ca="1" si="459"/>
        <v>0.69249589306893311</v>
      </c>
      <c r="F6997">
        <f t="shared" ca="1" si="459"/>
        <v>2.4607097622977636E-2</v>
      </c>
    </row>
    <row r="6998" spans="1:6" ht="15.75" customHeight="1" x14ac:dyDescent="0.2">
      <c r="A6998">
        <v>6997</v>
      </c>
      <c r="B6998" s="47">
        <f ca="1">IF('Inputs and Results'!$C$15='Inputs and Results'!$C$13, 'Inputs and Results'!$C$13, IF(E6998 &lt;= ('Inputs and Results'!$C$14-'Inputs and Results'!$C$13)/('Inputs and Results'!$C$15-'Inputs and Results'!$C$13), 'Inputs and Results'!$C$13 + SQRT(E6998*('Inputs and Results'!$C$15-'Inputs and Results'!$C$13)*('Inputs and Results'!$C$14-'Inputs and Results'!$C$13)), 'Inputs and Results'!$C$15 - SQRT((1-E6998)*('Inputs and Results'!$C$15-'Inputs and Results'!$C$13)*('Inputs and Results'!$C$15-'Inputs and Results'!$C$14))))</f>
        <v>0.15030204771501854</v>
      </c>
      <c r="C6998" s="47">
        <f ca="1">IF('Inputs and Results'!$G$15='Inputs and Results'!$G$13, 'Inputs and Results'!$G$13, IF(F6998 &lt;= ('Inputs and Results'!$G$14-'Inputs and Results'!$G$13)/('Inputs and Results'!$G$15-'Inputs and Results'!$G$13), 'Inputs and Results'!$G$13 + SQRT(F6998*('Inputs and Results'!$G$15-'Inputs and Results'!$G$13)*('Inputs and Results'!$G$14-'Inputs and Results'!$G$13)), 'Inputs and Results'!$G$15 - SQRT((1-F6998)*('Inputs and Results'!$G$15-'Inputs and Results'!$G$13)*('Inputs and Results'!$G$15-'Inputs and Results'!$G$14))))</f>
        <v>631.35827496478487</v>
      </c>
      <c r="D6998">
        <f t="shared" ca="1" si="458"/>
        <v>94.894441569028885</v>
      </c>
      <c r="E6998">
        <f t="shared" ca="1" si="459"/>
        <v>9.7691286749198025E-2</v>
      </c>
      <c r="F6998">
        <f t="shared" ca="1" si="459"/>
        <v>0.6187953524399018</v>
      </c>
    </row>
    <row r="6999" spans="1:6" ht="15.75" customHeight="1" x14ac:dyDescent="0.2">
      <c r="A6999">
        <v>6998</v>
      </c>
      <c r="B6999" s="47">
        <f ca="1">IF('Inputs and Results'!$C$15='Inputs and Results'!$C$13, 'Inputs and Results'!$C$13, IF(E6999 &lt;= ('Inputs and Results'!$C$14-'Inputs and Results'!$C$13)/('Inputs and Results'!$C$15-'Inputs and Results'!$C$13), 'Inputs and Results'!$C$13 + SQRT(E6999*('Inputs and Results'!$C$15-'Inputs and Results'!$C$13)*('Inputs and Results'!$C$14-'Inputs and Results'!$C$13)), 'Inputs and Results'!$C$15 - SQRT((1-E6999)*('Inputs and Results'!$C$15-'Inputs and Results'!$C$13)*('Inputs and Results'!$C$15-'Inputs and Results'!$C$14))))</f>
        <v>0.21602158299987595</v>
      </c>
      <c r="C6999" s="47">
        <f ca="1">IF('Inputs and Results'!$G$15='Inputs and Results'!$G$13, 'Inputs and Results'!$G$13, IF(F6999 &lt;= ('Inputs and Results'!$G$14-'Inputs and Results'!$G$13)/('Inputs and Results'!$G$15-'Inputs and Results'!$G$13), 'Inputs and Results'!$G$13 + SQRT(F6999*('Inputs and Results'!$G$15-'Inputs and Results'!$G$13)*('Inputs and Results'!$G$14-'Inputs and Results'!$G$13)), 'Inputs and Results'!$G$15 - SQRT((1-F6999)*('Inputs and Results'!$G$15-'Inputs and Results'!$G$13)*('Inputs and Results'!$G$15-'Inputs and Results'!$G$14))))</f>
        <v>570.96813803330201</v>
      </c>
      <c r="D6999">
        <f t="shared" ca="1" si="458"/>
        <v>123.34144102044557</v>
      </c>
      <c r="E6999">
        <f t="shared" ca="1" si="459"/>
        <v>0.1388293526308314</v>
      </c>
      <c r="F6999">
        <f t="shared" ca="1" si="459"/>
        <v>0.53352751945580201</v>
      </c>
    </row>
    <row r="7000" spans="1:6" ht="15.75" customHeight="1" x14ac:dyDescent="0.2">
      <c r="A7000">
        <v>6999</v>
      </c>
      <c r="B7000" s="47">
        <f ca="1">IF('Inputs and Results'!$C$15='Inputs and Results'!$C$13, 'Inputs and Results'!$C$13, IF(E7000 &lt;= ('Inputs and Results'!$C$14-'Inputs and Results'!$C$13)/('Inputs and Results'!$C$15-'Inputs and Results'!$C$13), 'Inputs and Results'!$C$13 + SQRT(E7000*('Inputs and Results'!$C$15-'Inputs and Results'!$C$13)*('Inputs and Results'!$C$14-'Inputs and Results'!$C$13)), 'Inputs and Results'!$C$15 - SQRT((1-E7000)*('Inputs and Results'!$C$15-'Inputs and Results'!$C$13)*('Inputs and Results'!$C$15-'Inputs and Results'!$C$14))))</f>
        <v>3.7654224978512563E-2</v>
      </c>
      <c r="C7000" s="47">
        <f ca="1">IF('Inputs and Results'!$G$15='Inputs and Results'!$G$13, 'Inputs and Results'!$G$13, IF(F7000 &lt;= ('Inputs and Results'!$G$14-'Inputs and Results'!$G$13)/('Inputs and Results'!$G$15-'Inputs and Results'!$G$13), 'Inputs and Results'!$G$13 + SQRT(F7000*('Inputs and Results'!$G$15-'Inputs and Results'!$G$13)*('Inputs and Results'!$G$14-'Inputs and Results'!$G$13)), 'Inputs and Results'!$G$15 - SQRT((1-F7000)*('Inputs and Results'!$G$15-'Inputs and Results'!$G$13)*('Inputs and Results'!$G$15-'Inputs and Results'!$G$14))))</f>
        <v>972.97323681707758</v>
      </c>
      <c r="D7000">
        <f t="shared" ca="1" si="458"/>
        <v>36.636553157181822</v>
      </c>
      <c r="E7000">
        <f t="shared" ca="1" si="459"/>
        <v>2.4945278801371318E-2</v>
      </c>
      <c r="F7000">
        <f t="shared" ca="1" si="459"/>
        <v>0.93923760912132903</v>
      </c>
    </row>
    <row r="7001" spans="1:6" ht="15.75" customHeight="1" x14ac:dyDescent="0.2">
      <c r="A7001">
        <v>7000</v>
      </c>
      <c r="B7001" s="47">
        <f ca="1">IF('Inputs and Results'!$C$15='Inputs and Results'!$C$13, 'Inputs and Results'!$C$13, IF(E7001 &lt;= ('Inputs and Results'!$C$14-'Inputs and Results'!$C$13)/('Inputs and Results'!$C$15-'Inputs and Results'!$C$13), 'Inputs and Results'!$C$13 + SQRT(E7001*('Inputs and Results'!$C$15-'Inputs and Results'!$C$13)*('Inputs and Results'!$C$14-'Inputs and Results'!$C$13)), 'Inputs and Results'!$C$15 - SQRT((1-E7001)*('Inputs and Results'!$C$15-'Inputs and Results'!$C$13)*('Inputs and Results'!$C$15-'Inputs and Results'!$C$14))))</f>
        <v>5.4632022871817565E-2</v>
      </c>
      <c r="C7001" s="47">
        <f ca="1">IF('Inputs and Results'!$G$15='Inputs and Results'!$G$13, 'Inputs and Results'!$G$13, IF(F7001 &lt;= ('Inputs and Results'!$G$14-'Inputs and Results'!$G$13)/('Inputs and Results'!$G$15-'Inputs and Results'!$G$13), 'Inputs and Results'!$G$13 + SQRT(F7001*('Inputs and Results'!$G$15-'Inputs and Results'!$G$13)*('Inputs and Results'!$G$14-'Inputs and Results'!$G$13)), 'Inputs and Results'!$G$15 - SQRT((1-F7001)*('Inputs and Results'!$G$15-'Inputs and Results'!$G$13)*('Inputs and Results'!$G$15-'Inputs and Results'!$G$14))))</f>
        <v>390.18391847888358</v>
      </c>
      <c r="D7001">
        <f t="shared" ca="1" si="458"/>
        <v>21.316536758553767</v>
      </c>
      <c r="E7001">
        <f t="shared" ca="1" si="459"/>
        <v>3.6089719923093067E-2</v>
      </c>
      <c r="F7001">
        <f t="shared" ca="1" si="459"/>
        <v>0.2268682062170827</v>
      </c>
    </row>
    <row r="7002" spans="1:6" ht="15.75" customHeight="1" x14ac:dyDescent="0.2">
      <c r="A7002">
        <v>7001</v>
      </c>
      <c r="B7002" s="47">
        <f ca="1">IF('Inputs and Results'!$C$15='Inputs and Results'!$C$13, 'Inputs and Results'!$C$13, IF(E7002 &lt;= ('Inputs and Results'!$C$14-'Inputs and Results'!$C$13)/('Inputs and Results'!$C$15-'Inputs and Results'!$C$13), 'Inputs and Results'!$C$13 + SQRT(E7002*('Inputs and Results'!$C$15-'Inputs and Results'!$C$13)*('Inputs and Results'!$C$14-'Inputs and Results'!$C$13)), 'Inputs and Results'!$C$15 - SQRT((1-E7002)*('Inputs and Results'!$C$15-'Inputs and Results'!$C$13)*('Inputs and Results'!$C$15-'Inputs and Results'!$C$14))))</f>
        <v>0.63228397354622956</v>
      </c>
      <c r="C7002" s="47">
        <f ca="1">IF('Inputs and Results'!$G$15='Inputs and Results'!$G$13, 'Inputs and Results'!$G$13, IF(F7002 &lt;= ('Inputs and Results'!$G$14-'Inputs and Results'!$G$13)/('Inputs and Results'!$G$15-'Inputs and Results'!$G$13), 'Inputs and Results'!$G$13 + SQRT(F7002*('Inputs and Results'!$G$15-'Inputs and Results'!$G$13)*('Inputs and Results'!$G$14-'Inputs and Results'!$G$13)), 'Inputs and Results'!$G$15 - SQRT((1-F7002)*('Inputs and Results'!$G$15-'Inputs and Results'!$G$13)*('Inputs and Results'!$G$15-'Inputs and Results'!$G$14))))</f>
        <v>528.97548639552576</v>
      </c>
      <c r="D7002">
        <f t="shared" ca="1" si="458"/>
        <v>334.46272244671252</v>
      </c>
      <c r="E7002">
        <f t="shared" ref="E7002:F7021" ca="1" si="460">RAND()</f>
        <v>0.37710231311932974</v>
      </c>
      <c r="F7002">
        <f t="shared" ca="1" si="460"/>
        <v>0.46916749148164116</v>
      </c>
    </row>
    <row r="7003" spans="1:6" ht="15.75" customHeight="1" x14ac:dyDescent="0.2">
      <c r="A7003">
        <v>7002</v>
      </c>
      <c r="B7003" s="47">
        <f ca="1">IF('Inputs and Results'!$C$15='Inputs and Results'!$C$13, 'Inputs and Results'!$C$13, IF(E7003 &lt;= ('Inputs and Results'!$C$14-'Inputs and Results'!$C$13)/('Inputs and Results'!$C$15-'Inputs and Results'!$C$13), 'Inputs and Results'!$C$13 + SQRT(E7003*('Inputs and Results'!$C$15-'Inputs and Results'!$C$13)*('Inputs and Results'!$C$14-'Inputs and Results'!$C$13)), 'Inputs and Results'!$C$15 - SQRT((1-E7003)*('Inputs and Results'!$C$15-'Inputs and Results'!$C$13)*('Inputs and Results'!$C$15-'Inputs and Results'!$C$14))))</f>
        <v>0.51169287523308249</v>
      </c>
      <c r="C7003" s="47">
        <f ca="1">IF('Inputs and Results'!$G$15='Inputs and Results'!$G$13, 'Inputs and Results'!$G$13, IF(F7003 &lt;= ('Inputs and Results'!$G$14-'Inputs and Results'!$G$13)/('Inputs and Results'!$G$15-'Inputs and Results'!$G$13), 'Inputs and Results'!$G$13 + SQRT(F7003*('Inputs and Results'!$G$15-'Inputs and Results'!$G$13)*('Inputs and Results'!$G$14-'Inputs and Results'!$G$13)), 'Inputs and Results'!$G$15 - SQRT((1-F7003)*('Inputs and Results'!$G$15-'Inputs and Results'!$G$13)*('Inputs and Results'!$G$15-'Inputs and Results'!$G$14))))</f>
        <v>463.73699483976725</v>
      </c>
      <c r="D7003">
        <f t="shared" ca="1" si="458"/>
        <v>237.29091624150965</v>
      </c>
      <c r="E7003">
        <f t="shared" ca="1" si="460"/>
        <v>0.3120364058704661</v>
      </c>
      <c r="F7003">
        <f t="shared" ca="1" si="460"/>
        <v>0.36093255010359437</v>
      </c>
    </row>
    <row r="7004" spans="1:6" ht="15.75" customHeight="1" x14ac:dyDescent="0.2">
      <c r="A7004">
        <v>7003</v>
      </c>
      <c r="B7004" s="47">
        <f ca="1">IF('Inputs and Results'!$C$15='Inputs and Results'!$C$13, 'Inputs and Results'!$C$13, IF(E7004 &lt;= ('Inputs and Results'!$C$14-'Inputs and Results'!$C$13)/('Inputs and Results'!$C$15-'Inputs and Results'!$C$13), 'Inputs and Results'!$C$13 + SQRT(E7004*('Inputs and Results'!$C$15-'Inputs and Results'!$C$13)*('Inputs and Results'!$C$14-'Inputs and Results'!$C$13)), 'Inputs and Results'!$C$15 - SQRT((1-E7004)*('Inputs and Results'!$C$15-'Inputs and Results'!$C$13)*('Inputs and Results'!$C$15-'Inputs and Results'!$C$14))))</f>
        <v>1.0597120832483378</v>
      </c>
      <c r="C7004" s="47">
        <f ca="1">IF('Inputs and Results'!$G$15='Inputs and Results'!$G$13, 'Inputs and Results'!$G$13, IF(F7004 &lt;= ('Inputs and Results'!$G$14-'Inputs and Results'!$G$13)/('Inputs and Results'!$G$15-'Inputs and Results'!$G$13), 'Inputs and Results'!$G$13 + SQRT(F7004*('Inputs and Results'!$G$15-'Inputs and Results'!$G$13)*('Inputs and Results'!$G$14-'Inputs and Results'!$G$13)), 'Inputs and Results'!$G$15 - SQRT((1-F7004)*('Inputs and Results'!$G$15-'Inputs and Results'!$G$13)*('Inputs and Results'!$G$15-'Inputs and Results'!$G$14))))</f>
        <v>696.76890796290843</v>
      </c>
      <c r="D7004">
        <f t="shared" ca="1" si="458"/>
        <v>738.37443100004305</v>
      </c>
      <c r="E7004">
        <f t="shared" ca="1" si="460"/>
        <v>0.58169808890083274</v>
      </c>
      <c r="F7004">
        <f t="shared" ca="1" si="460"/>
        <v>0.70145096500541271</v>
      </c>
    </row>
    <row r="7005" spans="1:6" ht="15.75" customHeight="1" x14ac:dyDescent="0.2">
      <c r="A7005">
        <v>7004</v>
      </c>
      <c r="B7005" s="47">
        <f ca="1">IF('Inputs and Results'!$C$15='Inputs and Results'!$C$13, 'Inputs and Results'!$C$13, IF(E7005 &lt;= ('Inputs and Results'!$C$14-'Inputs and Results'!$C$13)/('Inputs and Results'!$C$15-'Inputs and Results'!$C$13), 'Inputs and Results'!$C$13 + SQRT(E7005*('Inputs and Results'!$C$15-'Inputs and Results'!$C$13)*('Inputs and Results'!$C$14-'Inputs and Results'!$C$13)), 'Inputs and Results'!$C$15 - SQRT((1-E7005)*('Inputs and Results'!$C$15-'Inputs and Results'!$C$13)*('Inputs and Results'!$C$15-'Inputs and Results'!$C$14))))</f>
        <v>2.2574734904487719</v>
      </c>
      <c r="C7005" s="47">
        <f ca="1">IF('Inputs and Results'!$G$15='Inputs and Results'!$G$13, 'Inputs and Results'!$G$13, IF(F7005 &lt;= ('Inputs and Results'!$G$14-'Inputs and Results'!$G$13)/('Inputs and Results'!$G$15-'Inputs and Results'!$G$13), 'Inputs and Results'!$G$13 + SQRT(F7005*('Inputs and Results'!$G$15-'Inputs and Results'!$G$13)*('Inputs and Results'!$G$14-'Inputs and Results'!$G$13)), 'Inputs and Results'!$G$15 - SQRT((1-F7005)*('Inputs and Results'!$G$15-'Inputs and Results'!$G$13)*('Inputs and Results'!$G$15-'Inputs and Results'!$G$14))))</f>
        <v>609.55591015979485</v>
      </c>
      <c r="D7005">
        <f t="shared" ca="1" si="458"/>
        <v>1376.0563081321102</v>
      </c>
      <c r="E7005">
        <f t="shared" ca="1" si="460"/>
        <v>0.93873937584596334</v>
      </c>
      <c r="F7005">
        <f t="shared" ca="1" si="460"/>
        <v>0.58900333369027402</v>
      </c>
    </row>
    <row r="7006" spans="1:6" ht="15.75" customHeight="1" x14ac:dyDescent="0.2">
      <c r="A7006">
        <v>7005</v>
      </c>
      <c r="B7006" s="47">
        <f ca="1">IF('Inputs and Results'!$C$15='Inputs and Results'!$C$13, 'Inputs and Results'!$C$13, IF(E7006 &lt;= ('Inputs and Results'!$C$14-'Inputs and Results'!$C$13)/('Inputs and Results'!$C$15-'Inputs and Results'!$C$13), 'Inputs and Results'!$C$13 + SQRT(E7006*('Inputs and Results'!$C$15-'Inputs and Results'!$C$13)*('Inputs and Results'!$C$14-'Inputs and Results'!$C$13)), 'Inputs and Results'!$C$15 - SQRT((1-E7006)*('Inputs and Results'!$C$15-'Inputs and Results'!$C$13)*('Inputs and Results'!$C$15-'Inputs and Results'!$C$14))))</f>
        <v>1.0809667685086948</v>
      </c>
      <c r="C7006" s="47">
        <f ca="1">IF('Inputs and Results'!$G$15='Inputs and Results'!$G$13, 'Inputs and Results'!$G$13, IF(F7006 &lt;= ('Inputs and Results'!$G$14-'Inputs and Results'!$G$13)/('Inputs and Results'!$G$15-'Inputs and Results'!$G$13), 'Inputs and Results'!$G$13 + SQRT(F7006*('Inputs and Results'!$G$15-'Inputs and Results'!$G$13)*('Inputs and Results'!$G$14-'Inputs and Results'!$G$13)), 'Inputs and Results'!$G$15 - SQRT((1-F7006)*('Inputs and Results'!$G$15-'Inputs and Results'!$G$13)*('Inputs and Results'!$G$15-'Inputs and Results'!$G$14))))</f>
        <v>395.61576076300366</v>
      </c>
      <c r="D7006">
        <f t="shared" ca="1" si="458"/>
        <v>427.64749048309295</v>
      </c>
      <c r="E7006">
        <f t="shared" ca="1" si="460"/>
        <v>0.59081238404800429</v>
      </c>
      <c r="F7006">
        <f t="shared" ca="1" si="460"/>
        <v>0.23720498734100171</v>
      </c>
    </row>
    <row r="7007" spans="1:6" ht="15.75" customHeight="1" x14ac:dyDescent="0.2">
      <c r="A7007">
        <v>7006</v>
      </c>
      <c r="B7007" s="47">
        <f ca="1">IF('Inputs and Results'!$C$15='Inputs and Results'!$C$13, 'Inputs and Results'!$C$13, IF(E7007 &lt;= ('Inputs and Results'!$C$14-'Inputs and Results'!$C$13)/('Inputs and Results'!$C$15-'Inputs and Results'!$C$13), 'Inputs and Results'!$C$13 + SQRT(E7007*('Inputs and Results'!$C$15-'Inputs and Results'!$C$13)*('Inputs and Results'!$C$14-'Inputs and Results'!$C$13)), 'Inputs and Results'!$C$15 - SQRT((1-E7007)*('Inputs and Results'!$C$15-'Inputs and Results'!$C$13)*('Inputs and Results'!$C$15-'Inputs and Results'!$C$14))))</f>
        <v>0.47416034730107137</v>
      </c>
      <c r="C7007" s="47">
        <f ca="1">IF('Inputs and Results'!$G$15='Inputs and Results'!$G$13, 'Inputs and Results'!$G$13, IF(F7007 &lt;= ('Inputs and Results'!$G$14-'Inputs and Results'!$G$13)/('Inputs and Results'!$G$15-'Inputs and Results'!$G$13), 'Inputs and Results'!$G$13 + SQRT(F7007*('Inputs and Results'!$G$15-'Inputs and Results'!$G$13)*('Inputs and Results'!$G$14-'Inputs and Results'!$G$13)), 'Inputs and Results'!$G$15 - SQRT((1-F7007)*('Inputs and Results'!$G$15-'Inputs and Results'!$G$13)*('Inputs and Results'!$G$15-'Inputs and Results'!$G$14))))</f>
        <v>720.98810958320519</v>
      </c>
      <c r="D7007">
        <f t="shared" ca="1" si="458"/>
        <v>341.86397243991547</v>
      </c>
      <c r="E7007">
        <f t="shared" ca="1" si="460"/>
        <v>0.291126005428195</v>
      </c>
      <c r="F7007">
        <f t="shared" ca="1" si="460"/>
        <v>0.729496226708363</v>
      </c>
    </row>
    <row r="7008" spans="1:6" ht="15.75" customHeight="1" x14ac:dyDescent="0.2">
      <c r="A7008">
        <v>7007</v>
      </c>
      <c r="B7008" s="47">
        <f ca="1">IF('Inputs and Results'!$C$15='Inputs and Results'!$C$13, 'Inputs and Results'!$C$13, IF(E7008 &lt;= ('Inputs and Results'!$C$14-'Inputs and Results'!$C$13)/('Inputs and Results'!$C$15-'Inputs and Results'!$C$13), 'Inputs and Results'!$C$13 + SQRT(E7008*('Inputs and Results'!$C$15-'Inputs and Results'!$C$13)*('Inputs and Results'!$C$14-'Inputs and Results'!$C$13)), 'Inputs and Results'!$C$15 - SQRT((1-E7008)*('Inputs and Results'!$C$15-'Inputs and Results'!$C$13)*('Inputs and Results'!$C$15-'Inputs and Results'!$C$14))))</f>
        <v>0.57925111407642671</v>
      </c>
      <c r="C7008" s="47">
        <f ca="1">IF('Inputs and Results'!$G$15='Inputs and Results'!$G$13, 'Inputs and Results'!$G$13, IF(F7008 &lt;= ('Inputs and Results'!$G$14-'Inputs and Results'!$G$13)/('Inputs and Results'!$G$15-'Inputs and Results'!$G$13), 'Inputs and Results'!$G$13 + SQRT(F7008*('Inputs and Results'!$G$15-'Inputs and Results'!$G$13)*('Inputs and Results'!$G$14-'Inputs and Results'!$G$13)), 'Inputs and Results'!$G$15 - SQRT((1-F7008)*('Inputs and Results'!$G$15-'Inputs and Results'!$G$13)*('Inputs and Results'!$G$15-'Inputs and Results'!$G$14))))</f>
        <v>313.47776210300481</v>
      </c>
      <c r="D7008">
        <f t="shared" ca="1" si="458"/>
        <v>181.58234293635059</v>
      </c>
      <c r="E7008">
        <f t="shared" ca="1" si="460"/>
        <v>0.34888609236664203</v>
      </c>
      <c r="F7008">
        <f t="shared" ca="1" si="460"/>
        <v>7.3468886453382343E-2</v>
      </c>
    </row>
    <row r="7009" spans="1:6" ht="15.75" customHeight="1" x14ac:dyDescent="0.2">
      <c r="A7009">
        <v>7008</v>
      </c>
      <c r="B7009" s="47">
        <f ca="1">IF('Inputs and Results'!$C$15='Inputs and Results'!$C$13, 'Inputs and Results'!$C$13, IF(E7009 &lt;= ('Inputs and Results'!$C$14-'Inputs and Results'!$C$13)/('Inputs and Results'!$C$15-'Inputs and Results'!$C$13), 'Inputs and Results'!$C$13 + SQRT(E7009*('Inputs and Results'!$C$15-'Inputs and Results'!$C$13)*('Inputs and Results'!$C$14-'Inputs and Results'!$C$13)), 'Inputs and Results'!$C$15 - SQRT((1-E7009)*('Inputs and Results'!$C$15-'Inputs and Results'!$C$13)*('Inputs and Results'!$C$15-'Inputs and Results'!$C$14))))</f>
        <v>0.91492084015620412</v>
      </c>
      <c r="C7009" s="47">
        <f ca="1">IF('Inputs and Results'!$G$15='Inputs and Results'!$G$13, 'Inputs and Results'!$G$13, IF(F7009 &lt;= ('Inputs and Results'!$G$14-'Inputs and Results'!$G$13)/('Inputs and Results'!$G$15-'Inputs and Results'!$G$13), 'Inputs and Results'!$G$13 + SQRT(F7009*('Inputs and Results'!$G$15-'Inputs and Results'!$G$13)*('Inputs and Results'!$G$14-'Inputs and Results'!$G$13)), 'Inputs and Results'!$G$15 - SQRT((1-F7009)*('Inputs and Results'!$G$15-'Inputs and Results'!$G$13)*('Inputs and Results'!$G$15-'Inputs and Results'!$G$14))))</f>
        <v>612.94337119418776</v>
      </c>
      <c r="D7009">
        <f t="shared" ca="1" si="458"/>
        <v>560.79466414116234</v>
      </c>
      <c r="E7009">
        <f t="shared" ca="1" si="460"/>
        <v>0.51693832190945443</v>
      </c>
      <c r="F7009">
        <f t="shared" ca="1" si="460"/>
        <v>0.59370569752600355</v>
      </c>
    </row>
    <row r="7010" spans="1:6" ht="15.75" customHeight="1" x14ac:dyDescent="0.2">
      <c r="A7010">
        <v>7009</v>
      </c>
      <c r="B7010" s="47">
        <f ca="1">IF('Inputs and Results'!$C$15='Inputs and Results'!$C$13, 'Inputs and Results'!$C$13, IF(E7010 &lt;= ('Inputs and Results'!$C$14-'Inputs and Results'!$C$13)/('Inputs and Results'!$C$15-'Inputs and Results'!$C$13), 'Inputs and Results'!$C$13 + SQRT(E7010*('Inputs and Results'!$C$15-'Inputs and Results'!$C$13)*('Inputs and Results'!$C$14-'Inputs and Results'!$C$13)), 'Inputs and Results'!$C$15 - SQRT((1-E7010)*('Inputs and Results'!$C$15-'Inputs and Results'!$C$13)*('Inputs and Results'!$C$15-'Inputs and Results'!$C$14))))</f>
        <v>1.1915695698055495</v>
      </c>
      <c r="C7010" s="47">
        <f ca="1">IF('Inputs and Results'!$G$15='Inputs and Results'!$G$13, 'Inputs and Results'!$G$13, IF(F7010 &lt;= ('Inputs and Results'!$G$14-'Inputs and Results'!$G$13)/('Inputs and Results'!$G$15-'Inputs and Results'!$G$13), 'Inputs and Results'!$G$13 + SQRT(F7010*('Inputs and Results'!$G$15-'Inputs and Results'!$G$13)*('Inputs and Results'!$G$14-'Inputs and Results'!$G$13)), 'Inputs and Results'!$G$15 - SQRT((1-F7010)*('Inputs and Results'!$G$15-'Inputs and Results'!$G$13)*('Inputs and Results'!$G$15-'Inputs and Results'!$G$14))))</f>
        <v>815.78937265504828</v>
      </c>
      <c r="D7010">
        <f t="shared" ca="1" si="458"/>
        <v>972.06979182651503</v>
      </c>
      <c r="E7010">
        <f t="shared" ca="1" si="460"/>
        <v>0.63661993101630165</v>
      </c>
      <c r="F7010">
        <f t="shared" ca="1" si="460"/>
        <v>0.82597185686048979</v>
      </c>
    </row>
    <row r="7011" spans="1:6" ht="15.75" customHeight="1" x14ac:dyDescent="0.2">
      <c r="A7011">
        <v>7010</v>
      </c>
      <c r="B7011" s="47">
        <f ca="1">IF('Inputs and Results'!$C$15='Inputs and Results'!$C$13, 'Inputs and Results'!$C$13, IF(E7011 &lt;= ('Inputs and Results'!$C$14-'Inputs and Results'!$C$13)/('Inputs and Results'!$C$15-'Inputs and Results'!$C$13), 'Inputs and Results'!$C$13 + SQRT(E7011*('Inputs and Results'!$C$15-'Inputs and Results'!$C$13)*('Inputs and Results'!$C$14-'Inputs and Results'!$C$13)), 'Inputs and Results'!$C$15 - SQRT((1-E7011)*('Inputs and Results'!$C$15-'Inputs and Results'!$C$13)*('Inputs and Results'!$C$15-'Inputs and Results'!$C$14))))</f>
        <v>1.5332798611461318</v>
      </c>
      <c r="C7011" s="47">
        <f ca="1">IF('Inputs and Results'!$G$15='Inputs and Results'!$G$13, 'Inputs and Results'!$G$13, IF(F7011 &lt;= ('Inputs and Results'!$G$14-'Inputs and Results'!$G$13)/('Inputs and Results'!$G$15-'Inputs and Results'!$G$13), 'Inputs and Results'!$G$13 + SQRT(F7011*('Inputs and Results'!$G$15-'Inputs and Results'!$G$13)*('Inputs and Results'!$G$14-'Inputs and Results'!$G$13)), 'Inputs and Results'!$G$15 - SQRT((1-F7011)*('Inputs and Results'!$G$15-'Inputs and Results'!$G$13)*('Inputs and Results'!$G$15-'Inputs and Results'!$G$14))))</f>
        <v>306.04233248081755</v>
      </c>
      <c r="D7011">
        <f t="shared" ca="1" si="458"/>
        <v>469.24854505102621</v>
      </c>
      <c r="E7011">
        <f t="shared" ca="1" si="460"/>
        <v>0.76097022603116549</v>
      </c>
      <c r="F7011">
        <f t="shared" ca="1" si="460"/>
        <v>5.7861726424050297E-2</v>
      </c>
    </row>
    <row r="7012" spans="1:6" ht="15.75" customHeight="1" x14ac:dyDescent="0.2">
      <c r="A7012">
        <v>7011</v>
      </c>
      <c r="B7012" s="47">
        <f ca="1">IF('Inputs and Results'!$C$15='Inputs and Results'!$C$13, 'Inputs and Results'!$C$13, IF(E7012 &lt;= ('Inputs and Results'!$C$14-'Inputs and Results'!$C$13)/('Inputs and Results'!$C$15-'Inputs and Results'!$C$13), 'Inputs and Results'!$C$13 + SQRT(E7012*('Inputs and Results'!$C$15-'Inputs and Results'!$C$13)*('Inputs and Results'!$C$14-'Inputs and Results'!$C$13)), 'Inputs and Results'!$C$15 - SQRT((1-E7012)*('Inputs and Results'!$C$15-'Inputs and Results'!$C$13)*('Inputs and Results'!$C$15-'Inputs and Results'!$C$14))))</f>
        <v>0.70447273468560434</v>
      </c>
      <c r="C7012" s="47">
        <f ca="1">IF('Inputs and Results'!$G$15='Inputs and Results'!$G$13, 'Inputs and Results'!$G$13, IF(F7012 &lt;= ('Inputs and Results'!$G$14-'Inputs and Results'!$G$13)/('Inputs and Results'!$G$15-'Inputs and Results'!$G$13), 'Inputs and Results'!$G$13 + SQRT(F7012*('Inputs and Results'!$G$15-'Inputs and Results'!$G$13)*('Inputs and Results'!$G$14-'Inputs and Results'!$G$13)), 'Inputs and Results'!$G$15 - SQRT((1-F7012)*('Inputs and Results'!$G$15-'Inputs and Results'!$G$13)*('Inputs and Results'!$G$15-'Inputs and Results'!$G$14))))</f>
        <v>381.62412279068383</v>
      </c>
      <c r="D7012">
        <f t="shared" ca="1" si="458"/>
        <v>268.84378940434789</v>
      </c>
      <c r="E7012">
        <f t="shared" ca="1" si="460"/>
        <v>0.41450606379980126</v>
      </c>
      <c r="F7012">
        <f t="shared" ca="1" si="460"/>
        <v>0.21043774540712168</v>
      </c>
    </row>
    <row r="7013" spans="1:6" ht="15.75" customHeight="1" x14ac:dyDescent="0.2">
      <c r="A7013">
        <v>7012</v>
      </c>
      <c r="B7013" s="47">
        <f ca="1">IF('Inputs and Results'!$C$15='Inputs and Results'!$C$13, 'Inputs and Results'!$C$13, IF(E7013 &lt;= ('Inputs and Results'!$C$14-'Inputs and Results'!$C$13)/('Inputs and Results'!$C$15-'Inputs and Results'!$C$13), 'Inputs and Results'!$C$13 + SQRT(E7013*('Inputs and Results'!$C$15-'Inputs and Results'!$C$13)*('Inputs and Results'!$C$14-'Inputs and Results'!$C$13)), 'Inputs and Results'!$C$15 - SQRT((1-E7013)*('Inputs and Results'!$C$15-'Inputs and Results'!$C$13)*('Inputs and Results'!$C$15-'Inputs and Results'!$C$14))))</f>
        <v>0.19943453394583077</v>
      </c>
      <c r="C7013" s="47">
        <f ca="1">IF('Inputs and Results'!$G$15='Inputs and Results'!$G$13, 'Inputs and Results'!$G$13, IF(F7013 &lt;= ('Inputs and Results'!$G$14-'Inputs and Results'!$G$13)/('Inputs and Results'!$G$15-'Inputs and Results'!$G$13), 'Inputs and Results'!$G$13 + SQRT(F7013*('Inputs and Results'!$G$15-'Inputs and Results'!$G$13)*('Inputs and Results'!$G$14-'Inputs and Results'!$G$13)), 'Inputs and Results'!$G$15 - SQRT((1-F7013)*('Inputs and Results'!$G$15-'Inputs and Results'!$G$13)*('Inputs and Results'!$G$15-'Inputs and Results'!$G$14))))</f>
        <v>298.6962562439021</v>
      </c>
      <c r="D7013">
        <f t="shared" ca="1" si="458"/>
        <v>59.570348655367063</v>
      </c>
      <c r="E7013">
        <f t="shared" ca="1" si="460"/>
        <v>0.12853700781608812</v>
      </c>
      <c r="F7013">
        <f t="shared" ca="1" si="460"/>
        <v>4.2314108244286941E-2</v>
      </c>
    </row>
    <row r="7014" spans="1:6" ht="15.75" customHeight="1" x14ac:dyDescent="0.2">
      <c r="A7014">
        <v>7013</v>
      </c>
      <c r="B7014" s="47">
        <f ca="1">IF('Inputs and Results'!$C$15='Inputs and Results'!$C$13, 'Inputs and Results'!$C$13, IF(E7014 &lt;= ('Inputs and Results'!$C$14-'Inputs and Results'!$C$13)/('Inputs and Results'!$C$15-'Inputs and Results'!$C$13), 'Inputs and Results'!$C$13 + SQRT(E7014*('Inputs and Results'!$C$15-'Inputs and Results'!$C$13)*('Inputs and Results'!$C$14-'Inputs and Results'!$C$13)), 'Inputs and Results'!$C$15 - SQRT((1-E7014)*('Inputs and Results'!$C$15-'Inputs and Results'!$C$13)*('Inputs and Results'!$C$15-'Inputs and Results'!$C$14))))</f>
        <v>0.32518814388024042</v>
      </c>
      <c r="C7014" s="47">
        <f ca="1">IF('Inputs and Results'!$G$15='Inputs and Results'!$G$13, 'Inputs and Results'!$G$13, IF(F7014 &lt;= ('Inputs and Results'!$G$14-'Inputs and Results'!$G$13)/('Inputs and Results'!$G$15-'Inputs and Results'!$G$13), 'Inputs and Results'!$G$13 + SQRT(F7014*('Inputs and Results'!$G$15-'Inputs and Results'!$G$13)*('Inputs and Results'!$G$14-'Inputs and Results'!$G$13)), 'Inputs and Results'!$G$15 - SQRT((1-F7014)*('Inputs and Results'!$G$15-'Inputs and Results'!$G$13)*('Inputs and Results'!$G$15-'Inputs and Results'!$G$14))))</f>
        <v>511.31533778477001</v>
      </c>
      <c r="D7014">
        <f t="shared" ca="1" si="458"/>
        <v>166.27368563172752</v>
      </c>
      <c r="E7014">
        <f t="shared" ca="1" si="460"/>
        <v>0.20504239270679636</v>
      </c>
      <c r="F7014">
        <f t="shared" ca="1" si="460"/>
        <v>0.44085871353718409</v>
      </c>
    </row>
    <row r="7015" spans="1:6" ht="15.75" customHeight="1" x14ac:dyDescent="0.2">
      <c r="A7015">
        <v>7014</v>
      </c>
      <c r="B7015" s="47">
        <f ca="1">IF('Inputs and Results'!$C$15='Inputs and Results'!$C$13, 'Inputs and Results'!$C$13, IF(E7015 &lt;= ('Inputs and Results'!$C$14-'Inputs and Results'!$C$13)/('Inputs and Results'!$C$15-'Inputs and Results'!$C$13), 'Inputs and Results'!$C$13 + SQRT(E7015*('Inputs and Results'!$C$15-'Inputs and Results'!$C$13)*('Inputs and Results'!$C$14-'Inputs and Results'!$C$13)), 'Inputs and Results'!$C$15 - SQRT((1-E7015)*('Inputs and Results'!$C$15-'Inputs and Results'!$C$13)*('Inputs and Results'!$C$15-'Inputs and Results'!$C$14))))</f>
        <v>0.37259742377588712</v>
      </c>
      <c r="C7015" s="47">
        <f ca="1">IF('Inputs and Results'!$G$15='Inputs and Results'!$G$13, 'Inputs and Results'!$G$13, IF(F7015 &lt;= ('Inputs and Results'!$G$14-'Inputs and Results'!$G$13)/('Inputs and Results'!$G$15-'Inputs and Results'!$G$13), 'Inputs and Results'!$G$13 + SQRT(F7015*('Inputs and Results'!$G$15-'Inputs and Results'!$G$13)*('Inputs and Results'!$G$14-'Inputs and Results'!$G$13)), 'Inputs and Results'!$G$15 - SQRT((1-F7015)*('Inputs and Results'!$G$15-'Inputs and Results'!$G$13)*('Inputs and Results'!$G$15-'Inputs and Results'!$G$14))))</f>
        <v>283.5840566718183</v>
      </c>
      <c r="D7015">
        <f t="shared" ca="1" si="458"/>
        <v>105.66268893983467</v>
      </c>
      <c r="E7015">
        <f t="shared" ca="1" si="460"/>
        <v>0.23297285582787719</v>
      </c>
      <c r="F7015">
        <f t="shared" ca="1" si="460"/>
        <v>9.9297473405777215E-3</v>
      </c>
    </row>
    <row r="7016" spans="1:6" ht="15.75" customHeight="1" x14ac:dyDescent="0.2">
      <c r="A7016">
        <v>7015</v>
      </c>
      <c r="B7016" s="47">
        <f ca="1">IF('Inputs and Results'!$C$15='Inputs and Results'!$C$13, 'Inputs and Results'!$C$13, IF(E7016 &lt;= ('Inputs and Results'!$C$14-'Inputs and Results'!$C$13)/('Inputs and Results'!$C$15-'Inputs and Results'!$C$13), 'Inputs and Results'!$C$13 + SQRT(E7016*('Inputs and Results'!$C$15-'Inputs and Results'!$C$13)*('Inputs and Results'!$C$14-'Inputs and Results'!$C$13)), 'Inputs and Results'!$C$15 - SQRT((1-E7016)*('Inputs and Results'!$C$15-'Inputs and Results'!$C$13)*('Inputs and Results'!$C$15-'Inputs and Results'!$C$14))))</f>
        <v>1.3746483403710099</v>
      </c>
      <c r="C7016" s="47">
        <f ca="1">IF('Inputs and Results'!$G$15='Inputs and Results'!$G$13, 'Inputs and Results'!$G$13, IF(F7016 &lt;= ('Inputs and Results'!$G$14-'Inputs and Results'!$G$13)/('Inputs and Results'!$G$15-'Inputs and Results'!$G$13), 'Inputs and Results'!$G$13 + SQRT(F7016*('Inputs and Results'!$G$15-'Inputs and Results'!$G$13)*('Inputs and Results'!$G$14-'Inputs and Results'!$G$13)), 'Inputs and Results'!$G$15 - SQRT((1-F7016)*('Inputs and Results'!$G$15-'Inputs and Results'!$G$13)*('Inputs and Results'!$G$15-'Inputs and Results'!$G$14))))</f>
        <v>709.06362501101853</v>
      </c>
      <c r="D7016">
        <f t="shared" ca="1" si="458"/>
        <v>974.7131353388487</v>
      </c>
      <c r="E7016">
        <f t="shared" ca="1" si="460"/>
        <v>0.70647022028236528</v>
      </c>
      <c r="F7016">
        <f t="shared" ca="1" si="460"/>
        <v>0.71586079394025781</v>
      </c>
    </row>
    <row r="7017" spans="1:6" ht="15.75" customHeight="1" x14ac:dyDescent="0.2">
      <c r="A7017">
        <v>7016</v>
      </c>
      <c r="B7017" s="47">
        <f ca="1">IF('Inputs and Results'!$C$15='Inputs and Results'!$C$13, 'Inputs and Results'!$C$13, IF(E7017 &lt;= ('Inputs and Results'!$C$14-'Inputs and Results'!$C$13)/('Inputs and Results'!$C$15-'Inputs and Results'!$C$13), 'Inputs and Results'!$C$13 + SQRT(E7017*('Inputs and Results'!$C$15-'Inputs and Results'!$C$13)*('Inputs and Results'!$C$14-'Inputs and Results'!$C$13)), 'Inputs and Results'!$C$15 - SQRT((1-E7017)*('Inputs and Results'!$C$15-'Inputs and Results'!$C$13)*('Inputs and Results'!$C$15-'Inputs and Results'!$C$14))))</f>
        <v>0.42337241161218664</v>
      </c>
      <c r="C7017" s="47">
        <f ca="1">IF('Inputs and Results'!$G$15='Inputs and Results'!$G$13, 'Inputs and Results'!$G$13, IF(F7017 &lt;= ('Inputs and Results'!$G$14-'Inputs and Results'!$G$13)/('Inputs and Results'!$G$15-'Inputs and Results'!$G$13), 'Inputs and Results'!$G$13 + SQRT(F7017*('Inputs and Results'!$G$15-'Inputs and Results'!$G$13)*('Inputs and Results'!$G$14-'Inputs and Results'!$G$13)), 'Inputs and Results'!$G$15 - SQRT((1-F7017)*('Inputs and Results'!$G$15-'Inputs and Results'!$G$13)*('Inputs and Results'!$G$15-'Inputs and Results'!$G$14))))</f>
        <v>333.863552970971</v>
      </c>
      <c r="D7017">
        <f t="shared" ca="1" si="458"/>
        <v>141.34861757073301</v>
      </c>
      <c r="E7017">
        <f t="shared" ca="1" si="460"/>
        <v>0.26233225230653345</v>
      </c>
      <c r="F7017">
        <f t="shared" ca="1" si="460"/>
        <v>0.11559056344591934</v>
      </c>
    </row>
    <row r="7018" spans="1:6" ht="15.75" customHeight="1" x14ac:dyDescent="0.2">
      <c r="A7018">
        <v>7017</v>
      </c>
      <c r="B7018" s="47">
        <f ca="1">IF('Inputs and Results'!$C$15='Inputs and Results'!$C$13, 'Inputs and Results'!$C$13, IF(E7018 &lt;= ('Inputs and Results'!$C$14-'Inputs and Results'!$C$13)/('Inputs and Results'!$C$15-'Inputs and Results'!$C$13), 'Inputs and Results'!$C$13 + SQRT(E7018*('Inputs and Results'!$C$15-'Inputs and Results'!$C$13)*('Inputs and Results'!$C$14-'Inputs and Results'!$C$13)), 'Inputs and Results'!$C$15 - SQRT((1-E7018)*('Inputs and Results'!$C$15-'Inputs and Results'!$C$13)*('Inputs and Results'!$C$15-'Inputs and Results'!$C$14))))</f>
        <v>0.44015795296938753</v>
      </c>
      <c r="C7018" s="47">
        <f ca="1">IF('Inputs and Results'!$G$15='Inputs and Results'!$G$13, 'Inputs and Results'!$G$13, IF(F7018 &lt;= ('Inputs and Results'!$G$14-'Inputs and Results'!$G$13)/('Inputs and Results'!$G$15-'Inputs and Results'!$G$13), 'Inputs and Results'!$G$13 + SQRT(F7018*('Inputs and Results'!$G$15-'Inputs and Results'!$G$13)*('Inputs and Results'!$G$14-'Inputs and Results'!$G$13)), 'Inputs and Results'!$G$15 - SQRT((1-F7018)*('Inputs and Results'!$G$15-'Inputs and Results'!$G$13)*('Inputs and Results'!$G$15-'Inputs and Results'!$G$14))))</f>
        <v>471.06958780056902</v>
      </c>
      <c r="D7018">
        <f t="shared" ca="1" si="458"/>
        <v>207.34502547243164</v>
      </c>
      <c r="E7018">
        <f t="shared" ca="1" si="460"/>
        <v>0.27191207713934717</v>
      </c>
      <c r="F7018">
        <f t="shared" ca="1" si="460"/>
        <v>0.37359836906111299</v>
      </c>
    </row>
    <row r="7019" spans="1:6" ht="15.75" customHeight="1" x14ac:dyDescent="0.2">
      <c r="A7019">
        <v>7018</v>
      </c>
      <c r="B7019" s="47">
        <f ca="1">IF('Inputs and Results'!$C$15='Inputs and Results'!$C$13, 'Inputs and Results'!$C$13, IF(E7019 &lt;= ('Inputs and Results'!$C$14-'Inputs and Results'!$C$13)/('Inputs and Results'!$C$15-'Inputs and Results'!$C$13), 'Inputs and Results'!$C$13 + SQRT(E7019*('Inputs and Results'!$C$15-'Inputs and Results'!$C$13)*('Inputs and Results'!$C$14-'Inputs and Results'!$C$13)), 'Inputs and Results'!$C$15 - SQRT((1-E7019)*('Inputs and Results'!$C$15-'Inputs and Results'!$C$13)*('Inputs and Results'!$C$15-'Inputs and Results'!$C$14))))</f>
        <v>0.14999006712048057</v>
      </c>
      <c r="C7019" s="47">
        <f ca="1">IF('Inputs and Results'!$G$15='Inputs and Results'!$G$13, 'Inputs and Results'!$G$13, IF(F7019 &lt;= ('Inputs and Results'!$G$14-'Inputs and Results'!$G$13)/('Inputs and Results'!$G$15-'Inputs and Results'!$G$13), 'Inputs and Results'!$G$13 + SQRT(F7019*('Inputs and Results'!$G$15-'Inputs and Results'!$G$13)*('Inputs and Results'!$G$14-'Inputs and Results'!$G$13)), 'Inputs and Results'!$G$15 - SQRT((1-F7019)*('Inputs and Results'!$G$15-'Inputs and Results'!$G$13)*('Inputs and Results'!$G$15-'Inputs and Results'!$G$14))))</f>
        <v>609.74917513944092</v>
      </c>
      <c r="D7019">
        <f t="shared" ca="1" si="458"/>
        <v>91.456319705822409</v>
      </c>
      <c r="E7019">
        <f t="shared" ca="1" si="460"/>
        <v>9.7493709165341724E-2</v>
      </c>
      <c r="F7019">
        <f t="shared" ca="1" si="460"/>
        <v>0.58927234565580966</v>
      </c>
    </row>
    <row r="7020" spans="1:6" ht="15.75" customHeight="1" x14ac:dyDescent="0.2">
      <c r="A7020">
        <v>7019</v>
      </c>
      <c r="B7020" s="47">
        <f ca="1">IF('Inputs and Results'!$C$15='Inputs and Results'!$C$13, 'Inputs and Results'!$C$13, IF(E7020 &lt;= ('Inputs and Results'!$C$14-'Inputs and Results'!$C$13)/('Inputs and Results'!$C$15-'Inputs and Results'!$C$13), 'Inputs and Results'!$C$13 + SQRT(E7020*('Inputs and Results'!$C$15-'Inputs and Results'!$C$13)*('Inputs and Results'!$C$14-'Inputs and Results'!$C$13)), 'Inputs and Results'!$C$15 - SQRT((1-E7020)*('Inputs and Results'!$C$15-'Inputs and Results'!$C$13)*('Inputs and Results'!$C$15-'Inputs and Results'!$C$14))))</f>
        <v>1.1831164642969321</v>
      </c>
      <c r="C7020" s="47">
        <f ca="1">IF('Inputs and Results'!$G$15='Inputs and Results'!$G$13, 'Inputs and Results'!$G$13, IF(F7020 &lt;= ('Inputs and Results'!$G$14-'Inputs and Results'!$G$13)/('Inputs and Results'!$G$15-'Inputs and Results'!$G$13), 'Inputs and Results'!$G$13 + SQRT(F7020*('Inputs and Results'!$G$15-'Inputs and Results'!$G$13)*('Inputs and Results'!$G$14-'Inputs and Results'!$G$13)), 'Inputs and Results'!$G$15 - SQRT((1-F7020)*('Inputs and Results'!$G$15-'Inputs and Results'!$G$13)*('Inputs and Results'!$G$15-'Inputs and Results'!$G$14))))</f>
        <v>547.9108947649969</v>
      </c>
      <c r="D7020">
        <f t="shared" ca="1" si="458"/>
        <v>648.24240056413157</v>
      </c>
      <c r="E7020">
        <f t="shared" ca="1" si="460"/>
        <v>0.6332149130767909</v>
      </c>
      <c r="F7020">
        <f t="shared" ca="1" si="460"/>
        <v>0.49870355103539332</v>
      </c>
    </row>
    <row r="7021" spans="1:6" ht="15.75" customHeight="1" x14ac:dyDescent="0.2">
      <c r="A7021">
        <v>7020</v>
      </c>
      <c r="B7021" s="47">
        <f ca="1">IF('Inputs and Results'!$C$15='Inputs and Results'!$C$13, 'Inputs and Results'!$C$13, IF(E7021 &lt;= ('Inputs and Results'!$C$14-'Inputs and Results'!$C$13)/('Inputs and Results'!$C$15-'Inputs and Results'!$C$13), 'Inputs and Results'!$C$13 + SQRT(E7021*('Inputs and Results'!$C$15-'Inputs and Results'!$C$13)*('Inputs and Results'!$C$14-'Inputs and Results'!$C$13)), 'Inputs and Results'!$C$15 - SQRT((1-E7021)*('Inputs and Results'!$C$15-'Inputs and Results'!$C$13)*('Inputs and Results'!$C$15-'Inputs and Results'!$C$14))))</f>
        <v>1.7580998110193895</v>
      </c>
      <c r="C7021" s="47">
        <f ca="1">IF('Inputs and Results'!$G$15='Inputs and Results'!$G$13, 'Inputs and Results'!$G$13, IF(F7021 &lt;= ('Inputs and Results'!$G$14-'Inputs and Results'!$G$13)/('Inputs and Results'!$G$15-'Inputs and Results'!$G$13), 'Inputs and Results'!$G$13 + SQRT(F7021*('Inputs and Results'!$G$15-'Inputs and Results'!$G$13)*('Inputs and Results'!$G$14-'Inputs and Results'!$G$13)), 'Inputs and Results'!$G$15 - SQRT((1-F7021)*('Inputs and Results'!$G$15-'Inputs and Results'!$G$13)*('Inputs and Results'!$G$15-'Inputs and Results'!$G$14))))</f>
        <v>510.91235595832347</v>
      </c>
      <c r="D7021">
        <f t="shared" ca="1" si="458"/>
        <v>898.23491645779961</v>
      </c>
      <c r="E7021">
        <f t="shared" ca="1" si="460"/>
        <v>0.82863154673443595</v>
      </c>
      <c r="F7021">
        <f t="shared" ca="1" si="460"/>
        <v>0.44020416229478609</v>
      </c>
    </row>
    <row r="7022" spans="1:6" ht="15.75" customHeight="1" x14ac:dyDescent="0.2">
      <c r="A7022">
        <v>7021</v>
      </c>
      <c r="B7022" s="47">
        <f ca="1">IF('Inputs and Results'!$C$15='Inputs and Results'!$C$13, 'Inputs and Results'!$C$13, IF(E7022 &lt;= ('Inputs and Results'!$C$14-'Inputs and Results'!$C$13)/('Inputs and Results'!$C$15-'Inputs and Results'!$C$13), 'Inputs and Results'!$C$13 + SQRT(E7022*('Inputs and Results'!$C$15-'Inputs and Results'!$C$13)*('Inputs and Results'!$C$14-'Inputs and Results'!$C$13)), 'Inputs and Results'!$C$15 - SQRT((1-E7022)*('Inputs and Results'!$C$15-'Inputs and Results'!$C$13)*('Inputs and Results'!$C$15-'Inputs and Results'!$C$14))))</f>
        <v>2.0369494321325128</v>
      </c>
      <c r="C7022" s="47">
        <f ca="1">IF('Inputs and Results'!$G$15='Inputs and Results'!$G$13, 'Inputs and Results'!$G$13, IF(F7022 &lt;= ('Inputs and Results'!$G$14-'Inputs and Results'!$G$13)/('Inputs and Results'!$G$15-'Inputs and Results'!$G$13), 'Inputs and Results'!$G$13 + SQRT(F7022*('Inputs and Results'!$G$15-'Inputs and Results'!$G$13)*('Inputs and Results'!$G$14-'Inputs and Results'!$G$13)), 'Inputs and Results'!$G$15 - SQRT((1-F7022)*('Inputs and Results'!$G$15-'Inputs and Results'!$G$13)*('Inputs and Results'!$G$15-'Inputs and Results'!$G$14))))</f>
        <v>441.31437230816653</v>
      </c>
      <c r="D7022">
        <f t="shared" ca="1" si="458"/>
        <v>898.93506006503617</v>
      </c>
      <c r="E7022">
        <f t="shared" ref="E7022:F7041" ca="1" si="461">RAND()</f>
        <v>0.89694817819223449</v>
      </c>
      <c r="F7022">
        <f t="shared" ca="1" si="461"/>
        <v>0.32141469032250103</v>
      </c>
    </row>
    <row r="7023" spans="1:6" ht="15.75" customHeight="1" x14ac:dyDescent="0.2">
      <c r="A7023">
        <v>7022</v>
      </c>
      <c r="B7023" s="47">
        <f ca="1">IF('Inputs and Results'!$C$15='Inputs and Results'!$C$13, 'Inputs and Results'!$C$13, IF(E7023 &lt;= ('Inputs and Results'!$C$14-'Inputs and Results'!$C$13)/('Inputs and Results'!$C$15-'Inputs and Results'!$C$13), 'Inputs and Results'!$C$13 + SQRT(E7023*('Inputs and Results'!$C$15-'Inputs and Results'!$C$13)*('Inputs and Results'!$C$14-'Inputs and Results'!$C$13)), 'Inputs and Results'!$C$15 - SQRT((1-E7023)*('Inputs and Results'!$C$15-'Inputs and Results'!$C$13)*('Inputs and Results'!$C$15-'Inputs and Results'!$C$14))))</f>
        <v>2.7807613656735342E-2</v>
      </c>
      <c r="C7023" s="47">
        <f ca="1">IF('Inputs and Results'!$G$15='Inputs and Results'!$G$13, 'Inputs and Results'!$G$13, IF(F7023 &lt;= ('Inputs and Results'!$G$14-'Inputs and Results'!$G$13)/('Inputs and Results'!$G$15-'Inputs and Results'!$G$13), 'Inputs and Results'!$G$13 + SQRT(F7023*('Inputs and Results'!$G$15-'Inputs and Results'!$G$13)*('Inputs and Results'!$G$14-'Inputs and Results'!$G$13)), 'Inputs and Results'!$G$15 - SQRT((1-F7023)*('Inputs and Results'!$G$15-'Inputs and Results'!$G$13)*('Inputs and Results'!$G$15-'Inputs and Results'!$G$14))))</f>
        <v>402.27680074307023</v>
      </c>
      <c r="D7023">
        <f t="shared" ca="1" si="458"/>
        <v>11.186357858130801</v>
      </c>
      <c r="E7023">
        <f t="shared" ca="1" si="461"/>
        <v>1.8452490951458844E-2</v>
      </c>
      <c r="F7023">
        <f t="shared" ca="1" si="461"/>
        <v>0.24978596574238787</v>
      </c>
    </row>
    <row r="7024" spans="1:6" ht="15.75" customHeight="1" x14ac:dyDescent="0.2">
      <c r="A7024">
        <v>7023</v>
      </c>
      <c r="B7024" s="47">
        <f ca="1">IF('Inputs and Results'!$C$15='Inputs and Results'!$C$13, 'Inputs and Results'!$C$13, IF(E7024 &lt;= ('Inputs and Results'!$C$14-'Inputs and Results'!$C$13)/('Inputs and Results'!$C$15-'Inputs and Results'!$C$13), 'Inputs and Results'!$C$13 + SQRT(E7024*('Inputs and Results'!$C$15-'Inputs and Results'!$C$13)*('Inputs and Results'!$C$14-'Inputs and Results'!$C$13)), 'Inputs and Results'!$C$15 - SQRT((1-E7024)*('Inputs and Results'!$C$15-'Inputs and Results'!$C$13)*('Inputs and Results'!$C$15-'Inputs and Results'!$C$14))))</f>
        <v>0.22329443331695176</v>
      </c>
      <c r="C7024" s="47">
        <f ca="1">IF('Inputs and Results'!$G$15='Inputs and Results'!$G$13, 'Inputs and Results'!$G$13, IF(F7024 &lt;= ('Inputs and Results'!$G$14-'Inputs and Results'!$G$13)/('Inputs and Results'!$G$15-'Inputs and Results'!$G$13), 'Inputs and Results'!$G$13 + SQRT(F7024*('Inputs and Results'!$G$15-'Inputs and Results'!$G$13)*('Inputs and Results'!$G$14-'Inputs and Results'!$G$13)), 'Inputs and Results'!$G$15 - SQRT((1-F7024)*('Inputs and Results'!$G$15-'Inputs and Results'!$G$13)*('Inputs and Results'!$G$15-'Inputs and Results'!$G$14))))</f>
        <v>393.70022613294998</v>
      </c>
      <c r="D7024">
        <f t="shared" ca="1" si="458"/>
        <v>87.911068891112834</v>
      </c>
      <c r="E7024">
        <f t="shared" ca="1" si="461"/>
        <v>0.14332291066126346</v>
      </c>
      <c r="F7024">
        <f t="shared" ca="1" si="461"/>
        <v>0.2335676708175437</v>
      </c>
    </row>
    <row r="7025" spans="1:6" ht="15.75" customHeight="1" x14ac:dyDescent="0.2">
      <c r="A7025">
        <v>7024</v>
      </c>
      <c r="B7025" s="47">
        <f ca="1">IF('Inputs and Results'!$C$15='Inputs and Results'!$C$13, 'Inputs and Results'!$C$13, IF(E7025 &lt;= ('Inputs and Results'!$C$14-'Inputs and Results'!$C$13)/('Inputs and Results'!$C$15-'Inputs and Results'!$C$13), 'Inputs and Results'!$C$13 + SQRT(E7025*('Inputs and Results'!$C$15-'Inputs and Results'!$C$13)*('Inputs and Results'!$C$14-'Inputs and Results'!$C$13)), 'Inputs and Results'!$C$15 - SQRT((1-E7025)*('Inputs and Results'!$C$15-'Inputs and Results'!$C$13)*('Inputs and Results'!$C$15-'Inputs and Results'!$C$14))))</f>
        <v>2.3335084585944261</v>
      </c>
      <c r="C7025" s="47">
        <f ca="1">IF('Inputs and Results'!$G$15='Inputs and Results'!$G$13, 'Inputs and Results'!$G$13, IF(F7025 &lt;= ('Inputs and Results'!$G$14-'Inputs and Results'!$G$13)/('Inputs and Results'!$G$15-'Inputs and Results'!$G$13), 'Inputs and Results'!$G$13 + SQRT(F7025*('Inputs and Results'!$G$15-'Inputs and Results'!$G$13)*('Inputs and Results'!$G$14-'Inputs and Results'!$G$13)), 'Inputs and Results'!$G$15 - SQRT((1-F7025)*('Inputs and Results'!$G$15-'Inputs and Results'!$G$13)*('Inputs and Results'!$G$15-'Inputs and Results'!$G$14))))</f>
        <v>288.54036551640593</v>
      </c>
      <c r="D7025">
        <f t="shared" ca="1" si="458"/>
        <v>673.31138357846066</v>
      </c>
      <c r="E7025">
        <f t="shared" ca="1" si="461"/>
        <v>0.95064322502609133</v>
      </c>
      <c r="F7025">
        <f t="shared" ca="1" si="461"/>
        <v>2.0610103386930256E-2</v>
      </c>
    </row>
    <row r="7026" spans="1:6" ht="15.75" customHeight="1" x14ac:dyDescent="0.2">
      <c r="A7026">
        <v>7025</v>
      </c>
      <c r="B7026" s="47">
        <f ca="1">IF('Inputs and Results'!$C$15='Inputs and Results'!$C$13, 'Inputs and Results'!$C$13, IF(E7026 &lt;= ('Inputs and Results'!$C$14-'Inputs and Results'!$C$13)/('Inputs and Results'!$C$15-'Inputs and Results'!$C$13), 'Inputs and Results'!$C$13 + SQRT(E7026*('Inputs and Results'!$C$15-'Inputs and Results'!$C$13)*('Inputs and Results'!$C$14-'Inputs and Results'!$C$13)), 'Inputs and Results'!$C$15 - SQRT((1-E7026)*('Inputs and Results'!$C$15-'Inputs and Results'!$C$13)*('Inputs and Results'!$C$15-'Inputs and Results'!$C$14))))</f>
        <v>0.28335377165753872</v>
      </c>
      <c r="C7026" s="47">
        <f ca="1">IF('Inputs and Results'!$G$15='Inputs and Results'!$G$13, 'Inputs and Results'!$G$13, IF(F7026 &lt;= ('Inputs and Results'!$G$14-'Inputs and Results'!$G$13)/('Inputs and Results'!$G$15-'Inputs and Results'!$G$13), 'Inputs and Results'!$G$13 + SQRT(F7026*('Inputs and Results'!$G$15-'Inputs and Results'!$G$13)*('Inputs and Results'!$G$14-'Inputs and Results'!$G$13)), 'Inputs and Results'!$G$15 - SQRT((1-F7026)*('Inputs and Results'!$G$15-'Inputs and Results'!$G$13)*('Inputs and Results'!$G$15-'Inputs and Results'!$G$14))))</f>
        <v>635.35657026744377</v>
      </c>
      <c r="D7026">
        <f t="shared" ca="1" si="458"/>
        <v>180.03068053267822</v>
      </c>
      <c r="E7026">
        <f t="shared" ca="1" si="461"/>
        <v>0.17998147444807566</v>
      </c>
      <c r="F7026">
        <f t="shared" ca="1" si="461"/>
        <v>0.62413724078399391</v>
      </c>
    </row>
    <row r="7027" spans="1:6" ht="15.75" customHeight="1" x14ac:dyDescent="0.2">
      <c r="A7027">
        <v>7026</v>
      </c>
      <c r="B7027" s="47">
        <f ca="1">IF('Inputs and Results'!$C$15='Inputs and Results'!$C$13, 'Inputs and Results'!$C$13, IF(E7027 &lt;= ('Inputs and Results'!$C$14-'Inputs and Results'!$C$13)/('Inputs and Results'!$C$15-'Inputs and Results'!$C$13), 'Inputs and Results'!$C$13 + SQRT(E7027*('Inputs and Results'!$C$15-'Inputs and Results'!$C$13)*('Inputs and Results'!$C$14-'Inputs and Results'!$C$13)), 'Inputs and Results'!$C$15 - SQRT((1-E7027)*('Inputs and Results'!$C$15-'Inputs and Results'!$C$13)*('Inputs and Results'!$C$15-'Inputs and Results'!$C$14))))</f>
        <v>0.38165296693914685</v>
      </c>
      <c r="C7027" s="47">
        <f ca="1">IF('Inputs and Results'!$G$15='Inputs and Results'!$G$13, 'Inputs and Results'!$G$13, IF(F7027 &lt;= ('Inputs and Results'!$G$14-'Inputs and Results'!$G$13)/('Inputs and Results'!$G$15-'Inputs and Results'!$G$13), 'Inputs and Results'!$G$13 + SQRT(F7027*('Inputs and Results'!$G$15-'Inputs and Results'!$G$13)*('Inputs and Results'!$G$14-'Inputs and Results'!$G$13)), 'Inputs and Results'!$G$15 - SQRT((1-F7027)*('Inputs and Results'!$G$15-'Inputs and Results'!$G$13)*('Inputs and Results'!$G$15-'Inputs and Results'!$G$14))))</f>
        <v>848.59587955158463</v>
      </c>
      <c r="D7027">
        <f t="shared" ca="1" si="458"/>
        <v>323.8691351631972</v>
      </c>
      <c r="E7027">
        <f t="shared" ca="1" si="461"/>
        <v>0.23825097938460316</v>
      </c>
      <c r="F7027">
        <f t="shared" ca="1" si="461"/>
        <v>0.85442243906139359</v>
      </c>
    </row>
    <row r="7028" spans="1:6" ht="15.75" customHeight="1" x14ac:dyDescent="0.2">
      <c r="A7028">
        <v>7027</v>
      </c>
      <c r="B7028" s="47">
        <f ca="1">IF('Inputs and Results'!$C$15='Inputs and Results'!$C$13, 'Inputs and Results'!$C$13, IF(E7028 &lt;= ('Inputs and Results'!$C$14-'Inputs and Results'!$C$13)/('Inputs and Results'!$C$15-'Inputs and Results'!$C$13), 'Inputs and Results'!$C$13 + SQRT(E7028*('Inputs and Results'!$C$15-'Inputs and Results'!$C$13)*('Inputs and Results'!$C$14-'Inputs and Results'!$C$13)), 'Inputs and Results'!$C$15 - SQRT((1-E7028)*('Inputs and Results'!$C$15-'Inputs and Results'!$C$13)*('Inputs and Results'!$C$15-'Inputs and Results'!$C$14))))</f>
        <v>1.9858673809781207</v>
      </c>
      <c r="C7028" s="47">
        <f ca="1">IF('Inputs and Results'!$G$15='Inputs and Results'!$G$13, 'Inputs and Results'!$G$13, IF(F7028 &lt;= ('Inputs and Results'!$G$14-'Inputs and Results'!$G$13)/('Inputs and Results'!$G$15-'Inputs and Results'!$G$13), 'Inputs and Results'!$G$13 + SQRT(F7028*('Inputs and Results'!$G$15-'Inputs and Results'!$G$13)*('Inputs and Results'!$G$14-'Inputs and Results'!$G$13)), 'Inputs and Results'!$G$15 - SQRT((1-F7028)*('Inputs and Results'!$G$15-'Inputs and Results'!$G$13)*('Inputs and Results'!$G$15-'Inputs and Results'!$G$14))))</f>
        <v>652.10533333413036</v>
      </c>
      <c r="D7028">
        <f t="shared" ca="1" si="458"/>
        <v>1294.9947104301139</v>
      </c>
      <c r="E7028">
        <f t="shared" ca="1" si="461"/>
        <v>0.88572611455953598</v>
      </c>
      <c r="F7028">
        <f t="shared" ca="1" si="461"/>
        <v>0.64610462620775888</v>
      </c>
    </row>
    <row r="7029" spans="1:6" ht="15.75" customHeight="1" x14ac:dyDescent="0.2">
      <c r="A7029">
        <v>7028</v>
      </c>
      <c r="B7029" s="47">
        <f ca="1">IF('Inputs and Results'!$C$15='Inputs and Results'!$C$13, 'Inputs and Results'!$C$13, IF(E7029 &lt;= ('Inputs and Results'!$C$14-'Inputs and Results'!$C$13)/('Inputs and Results'!$C$15-'Inputs and Results'!$C$13), 'Inputs and Results'!$C$13 + SQRT(E7029*('Inputs and Results'!$C$15-'Inputs and Results'!$C$13)*('Inputs and Results'!$C$14-'Inputs and Results'!$C$13)), 'Inputs and Results'!$C$15 - SQRT((1-E7029)*('Inputs and Results'!$C$15-'Inputs and Results'!$C$13)*('Inputs and Results'!$C$15-'Inputs and Results'!$C$14))))</f>
        <v>1.7729703267435943</v>
      </c>
      <c r="C7029" s="47">
        <f ca="1">IF('Inputs and Results'!$G$15='Inputs and Results'!$G$13, 'Inputs and Results'!$G$13, IF(F7029 &lt;= ('Inputs and Results'!$G$14-'Inputs and Results'!$G$13)/('Inputs and Results'!$G$15-'Inputs and Results'!$G$13), 'Inputs and Results'!$G$13 + SQRT(F7029*('Inputs and Results'!$G$15-'Inputs and Results'!$G$13)*('Inputs and Results'!$G$14-'Inputs and Results'!$G$13)), 'Inputs and Results'!$G$15 - SQRT((1-F7029)*('Inputs and Results'!$G$15-'Inputs and Results'!$G$13)*('Inputs and Results'!$G$15-'Inputs and Results'!$G$14))))</f>
        <v>315.09449097940285</v>
      </c>
      <c r="D7029">
        <f t="shared" ca="1" si="458"/>
        <v>558.65318262685844</v>
      </c>
      <c r="E7029">
        <f t="shared" ca="1" si="461"/>
        <v>0.83271090899425315</v>
      </c>
      <c r="F7029">
        <f t="shared" ca="1" si="461"/>
        <v>7.6845189167934369E-2</v>
      </c>
    </row>
    <row r="7030" spans="1:6" ht="15.75" customHeight="1" x14ac:dyDescent="0.2">
      <c r="A7030">
        <v>7029</v>
      </c>
      <c r="B7030" s="47">
        <f ca="1">IF('Inputs and Results'!$C$15='Inputs and Results'!$C$13, 'Inputs and Results'!$C$13, IF(E7030 &lt;= ('Inputs and Results'!$C$14-'Inputs and Results'!$C$13)/('Inputs and Results'!$C$15-'Inputs and Results'!$C$13), 'Inputs and Results'!$C$13 + SQRT(E7030*('Inputs and Results'!$C$15-'Inputs and Results'!$C$13)*('Inputs and Results'!$C$14-'Inputs and Results'!$C$13)), 'Inputs and Results'!$C$15 - SQRT((1-E7030)*('Inputs and Results'!$C$15-'Inputs and Results'!$C$13)*('Inputs and Results'!$C$15-'Inputs and Results'!$C$14))))</f>
        <v>0.84792438613358678</v>
      </c>
      <c r="C7030" s="47">
        <f ca="1">IF('Inputs and Results'!$G$15='Inputs and Results'!$G$13, 'Inputs and Results'!$G$13, IF(F7030 &lt;= ('Inputs and Results'!$G$14-'Inputs and Results'!$G$13)/('Inputs and Results'!$G$15-'Inputs and Results'!$G$13), 'Inputs and Results'!$G$13 + SQRT(F7030*('Inputs and Results'!$G$15-'Inputs and Results'!$G$13)*('Inputs and Results'!$G$14-'Inputs and Results'!$G$13)), 'Inputs and Results'!$G$15 - SQRT((1-F7030)*('Inputs and Results'!$G$15-'Inputs and Results'!$G$13)*('Inputs and Results'!$G$15-'Inputs and Results'!$G$14))))</f>
        <v>682.18817125454825</v>
      </c>
      <c r="D7030">
        <f t="shared" ca="1" si="458"/>
        <v>578.44398633860703</v>
      </c>
      <c r="E7030">
        <f t="shared" ca="1" si="461"/>
        <v>0.48539672802238898</v>
      </c>
      <c r="F7030">
        <f t="shared" ca="1" si="461"/>
        <v>0.6838998704510757</v>
      </c>
    </row>
    <row r="7031" spans="1:6" ht="15.75" customHeight="1" x14ac:dyDescent="0.2">
      <c r="A7031">
        <v>7030</v>
      </c>
      <c r="B7031" s="47">
        <f ca="1">IF('Inputs and Results'!$C$15='Inputs and Results'!$C$13, 'Inputs and Results'!$C$13, IF(E7031 &lt;= ('Inputs and Results'!$C$14-'Inputs and Results'!$C$13)/('Inputs and Results'!$C$15-'Inputs and Results'!$C$13), 'Inputs and Results'!$C$13 + SQRT(E7031*('Inputs and Results'!$C$15-'Inputs and Results'!$C$13)*('Inputs and Results'!$C$14-'Inputs and Results'!$C$13)), 'Inputs and Results'!$C$15 - SQRT((1-E7031)*('Inputs and Results'!$C$15-'Inputs and Results'!$C$13)*('Inputs and Results'!$C$15-'Inputs and Results'!$C$14))))</f>
        <v>1.8931622444335816</v>
      </c>
      <c r="C7031" s="47">
        <f ca="1">IF('Inputs and Results'!$G$15='Inputs and Results'!$G$13, 'Inputs and Results'!$G$13, IF(F7031 &lt;= ('Inputs and Results'!$G$14-'Inputs and Results'!$G$13)/('Inputs and Results'!$G$15-'Inputs and Results'!$G$13), 'Inputs and Results'!$G$13 + SQRT(F7031*('Inputs and Results'!$G$15-'Inputs and Results'!$G$13)*('Inputs and Results'!$G$14-'Inputs and Results'!$G$13)), 'Inputs and Results'!$G$15 - SQRT((1-F7031)*('Inputs and Results'!$G$15-'Inputs and Results'!$G$13)*('Inputs and Results'!$G$15-'Inputs and Results'!$G$14))))</f>
        <v>842.97420023753807</v>
      </c>
      <c r="D7031">
        <f t="shared" ca="1" si="458"/>
        <v>1595.886928921301</v>
      </c>
      <c r="E7031">
        <f t="shared" ca="1" si="461"/>
        <v>0.86387890920585486</v>
      </c>
      <c r="F7031">
        <f t="shared" ca="1" si="461"/>
        <v>0.84972735142957534</v>
      </c>
    </row>
    <row r="7032" spans="1:6" ht="15.75" customHeight="1" x14ac:dyDescent="0.2">
      <c r="A7032">
        <v>7031</v>
      </c>
      <c r="B7032" s="47">
        <f ca="1">IF('Inputs and Results'!$C$15='Inputs and Results'!$C$13, 'Inputs and Results'!$C$13, IF(E7032 &lt;= ('Inputs and Results'!$C$14-'Inputs and Results'!$C$13)/('Inputs and Results'!$C$15-'Inputs and Results'!$C$13), 'Inputs and Results'!$C$13 + SQRT(E7032*('Inputs and Results'!$C$15-'Inputs and Results'!$C$13)*('Inputs and Results'!$C$14-'Inputs and Results'!$C$13)), 'Inputs and Results'!$C$15 - SQRT((1-E7032)*('Inputs and Results'!$C$15-'Inputs and Results'!$C$13)*('Inputs and Results'!$C$15-'Inputs and Results'!$C$14))))</f>
        <v>1.607290519120391</v>
      </c>
      <c r="C7032" s="47">
        <f ca="1">IF('Inputs and Results'!$G$15='Inputs and Results'!$G$13, 'Inputs and Results'!$G$13, IF(F7032 &lt;= ('Inputs and Results'!$G$14-'Inputs and Results'!$G$13)/('Inputs and Results'!$G$15-'Inputs and Results'!$G$13), 'Inputs and Results'!$G$13 + SQRT(F7032*('Inputs and Results'!$G$15-'Inputs and Results'!$G$13)*('Inputs and Results'!$G$14-'Inputs and Results'!$G$13)), 'Inputs and Results'!$G$15 - SQRT((1-F7032)*('Inputs and Results'!$G$15-'Inputs and Results'!$G$13)*('Inputs and Results'!$G$15-'Inputs and Results'!$G$14))))</f>
        <v>340.71462241915447</v>
      </c>
      <c r="D7032">
        <f t="shared" ca="1" si="458"/>
        <v>547.62738233999085</v>
      </c>
      <c r="E7032">
        <f t="shared" ca="1" si="461"/>
        <v>0.78448447798533893</v>
      </c>
      <c r="F7032">
        <f t="shared" ca="1" si="461"/>
        <v>0.12952644339962782</v>
      </c>
    </row>
    <row r="7033" spans="1:6" ht="15.75" customHeight="1" x14ac:dyDescent="0.2">
      <c r="A7033">
        <v>7032</v>
      </c>
      <c r="B7033" s="47">
        <f ca="1">IF('Inputs and Results'!$C$15='Inputs and Results'!$C$13, 'Inputs and Results'!$C$13, IF(E7033 &lt;= ('Inputs and Results'!$C$14-'Inputs and Results'!$C$13)/('Inputs and Results'!$C$15-'Inputs and Results'!$C$13), 'Inputs and Results'!$C$13 + SQRT(E7033*('Inputs and Results'!$C$15-'Inputs and Results'!$C$13)*('Inputs and Results'!$C$14-'Inputs and Results'!$C$13)), 'Inputs and Results'!$C$15 - SQRT((1-E7033)*('Inputs and Results'!$C$15-'Inputs and Results'!$C$13)*('Inputs and Results'!$C$15-'Inputs and Results'!$C$14))))</f>
        <v>1.6140693316600174E-2</v>
      </c>
      <c r="C7033" s="47">
        <f ca="1">IF('Inputs and Results'!$G$15='Inputs and Results'!$G$13, 'Inputs and Results'!$G$13, IF(F7033 &lt;= ('Inputs and Results'!$G$14-'Inputs and Results'!$G$13)/('Inputs and Results'!$G$15-'Inputs and Results'!$G$13), 'Inputs and Results'!$G$13 + SQRT(F7033*('Inputs and Results'!$G$15-'Inputs and Results'!$G$13)*('Inputs and Results'!$G$14-'Inputs and Results'!$G$13)), 'Inputs and Results'!$G$15 - SQRT((1-F7033)*('Inputs and Results'!$G$15-'Inputs and Results'!$G$13)*('Inputs and Results'!$G$15-'Inputs and Results'!$G$14))))</f>
        <v>722.5253719492473</v>
      </c>
      <c r="D7033">
        <f t="shared" ca="1" si="458"/>
        <v>11.662060442095271</v>
      </c>
      <c r="E7033">
        <f t="shared" ca="1" si="461"/>
        <v>1.073151532431782E-2</v>
      </c>
      <c r="F7033">
        <f t="shared" ca="1" si="461"/>
        <v>0.73122966181520987</v>
      </c>
    </row>
    <row r="7034" spans="1:6" ht="15.75" customHeight="1" x14ac:dyDescent="0.2">
      <c r="A7034">
        <v>7033</v>
      </c>
      <c r="B7034" s="47">
        <f ca="1">IF('Inputs and Results'!$C$15='Inputs and Results'!$C$13, 'Inputs and Results'!$C$13, IF(E7034 &lt;= ('Inputs and Results'!$C$14-'Inputs and Results'!$C$13)/('Inputs and Results'!$C$15-'Inputs and Results'!$C$13), 'Inputs and Results'!$C$13 + SQRT(E7034*('Inputs and Results'!$C$15-'Inputs and Results'!$C$13)*('Inputs and Results'!$C$14-'Inputs and Results'!$C$13)), 'Inputs and Results'!$C$15 - SQRT((1-E7034)*('Inputs and Results'!$C$15-'Inputs and Results'!$C$13)*('Inputs and Results'!$C$15-'Inputs and Results'!$C$14))))</f>
        <v>2.044074927694767</v>
      </c>
      <c r="C7034" s="47">
        <f ca="1">IF('Inputs and Results'!$G$15='Inputs and Results'!$G$13, 'Inputs and Results'!$G$13, IF(F7034 &lt;= ('Inputs and Results'!$G$14-'Inputs and Results'!$G$13)/('Inputs and Results'!$G$15-'Inputs and Results'!$G$13), 'Inputs and Results'!$G$13 + SQRT(F7034*('Inputs and Results'!$G$15-'Inputs and Results'!$G$13)*('Inputs and Results'!$G$14-'Inputs and Results'!$G$13)), 'Inputs and Results'!$G$15 - SQRT((1-F7034)*('Inputs and Results'!$G$15-'Inputs and Results'!$G$13)*('Inputs and Results'!$G$15-'Inputs and Results'!$G$14))))</f>
        <v>522.81219675271836</v>
      </c>
      <c r="D7034">
        <f t="shared" ca="1" si="458"/>
        <v>1068.6673032752551</v>
      </c>
      <c r="E7034">
        <f t="shared" ca="1" si="461"/>
        <v>0.89846747290424833</v>
      </c>
      <c r="F7034">
        <f t="shared" ca="1" si="461"/>
        <v>0.45937142761682237</v>
      </c>
    </row>
    <row r="7035" spans="1:6" ht="15.75" customHeight="1" x14ac:dyDescent="0.2">
      <c r="A7035">
        <v>7034</v>
      </c>
      <c r="B7035" s="47">
        <f ca="1">IF('Inputs and Results'!$C$15='Inputs and Results'!$C$13, 'Inputs and Results'!$C$13, IF(E7035 &lt;= ('Inputs and Results'!$C$14-'Inputs and Results'!$C$13)/('Inputs and Results'!$C$15-'Inputs and Results'!$C$13), 'Inputs and Results'!$C$13 + SQRT(E7035*('Inputs and Results'!$C$15-'Inputs and Results'!$C$13)*('Inputs and Results'!$C$14-'Inputs and Results'!$C$13)), 'Inputs and Results'!$C$15 - SQRT((1-E7035)*('Inputs and Results'!$C$15-'Inputs and Results'!$C$13)*('Inputs and Results'!$C$15-'Inputs and Results'!$C$14))))</f>
        <v>1.1021672656937662</v>
      </c>
      <c r="C7035" s="47">
        <f ca="1">IF('Inputs and Results'!$G$15='Inputs and Results'!$G$13, 'Inputs and Results'!$G$13, IF(F7035 &lt;= ('Inputs and Results'!$G$14-'Inputs and Results'!$G$13)/('Inputs and Results'!$G$15-'Inputs and Results'!$G$13), 'Inputs and Results'!$G$13 + SQRT(F7035*('Inputs and Results'!$G$15-'Inputs and Results'!$G$13)*('Inputs and Results'!$G$14-'Inputs and Results'!$G$13)), 'Inputs and Results'!$G$15 - SQRT((1-F7035)*('Inputs and Results'!$G$15-'Inputs and Results'!$G$13)*('Inputs and Results'!$G$15-'Inputs and Results'!$G$14))))</f>
        <v>611.44225865907447</v>
      </c>
      <c r="D7035">
        <f t="shared" ca="1" si="458"/>
        <v>673.9116423558927</v>
      </c>
      <c r="E7035">
        <f t="shared" ca="1" si="461"/>
        <v>0.59980343473285824</v>
      </c>
      <c r="F7035">
        <f t="shared" ca="1" si="461"/>
        <v>0.59162523988780091</v>
      </c>
    </row>
    <row r="7036" spans="1:6" ht="15.75" customHeight="1" x14ac:dyDescent="0.2">
      <c r="A7036">
        <v>7035</v>
      </c>
      <c r="B7036" s="47">
        <f ca="1">IF('Inputs and Results'!$C$15='Inputs and Results'!$C$13, 'Inputs and Results'!$C$13, IF(E7036 &lt;= ('Inputs and Results'!$C$14-'Inputs and Results'!$C$13)/('Inputs and Results'!$C$15-'Inputs and Results'!$C$13), 'Inputs and Results'!$C$13 + SQRT(E7036*('Inputs and Results'!$C$15-'Inputs and Results'!$C$13)*('Inputs and Results'!$C$14-'Inputs and Results'!$C$13)), 'Inputs and Results'!$C$15 - SQRT((1-E7036)*('Inputs and Results'!$C$15-'Inputs and Results'!$C$13)*('Inputs and Results'!$C$15-'Inputs and Results'!$C$14))))</f>
        <v>2.2146270993574197</v>
      </c>
      <c r="C7036" s="47">
        <f ca="1">IF('Inputs and Results'!$G$15='Inputs and Results'!$G$13, 'Inputs and Results'!$G$13, IF(F7036 &lt;= ('Inputs and Results'!$G$14-'Inputs and Results'!$G$13)/('Inputs and Results'!$G$15-'Inputs and Results'!$G$13), 'Inputs and Results'!$G$13 + SQRT(F7036*('Inputs and Results'!$G$15-'Inputs and Results'!$G$13)*('Inputs and Results'!$G$14-'Inputs and Results'!$G$13)), 'Inputs and Results'!$G$15 - SQRT((1-F7036)*('Inputs and Results'!$G$15-'Inputs and Results'!$G$13)*('Inputs and Results'!$G$15-'Inputs and Results'!$G$14))))</f>
        <v>894.01232134110535</v>
      </c>
      <c r="D7036">
        <f t="shared" ca="1" si="458"/>
        <v>1979.9039140014456</v>
      </c>
      <c r="E7036">
        <f t="shared" ca="1" si="461"/>
        <v>0.93146548965958442</v>
      </c>
      <c r="F7036">
        <f t="shared" ca="1" si="461"/>
        <v>0.88962045044856475</v>
      </c>
    </row>
    <row r="7037" spans="1:6" ht="15.75" customHeight="1" x14ac:dyDescent="0.2">
      <c r="A7037">
        <v>7036</v>
      </c>
      <c r="B7037" s="47">
        <f ca="1">IF('Inputs and Results'!$C$15='Inputs and Results'!$C$13, 'Inputs and Results'!$C$13, IF(E7037 &lt;= ('Inputs and Results'!$C$14-'Inputs and Results'!$C$13)/('Inputs and Results'!$C$15-'Inputs and Results'!$C$13), 'Inputs and Results'!$C$13 + SQRT(E7037*('Inputs and Results'!$C$15-'Inputs and Results'!$C$13)*('Inputs and Results'!$C$14-'Inputs and Results'!$C$13)), 'Inputs and Results'!$C$15 - SQRT((1-E7037)*('Inputs and Results'!$C$15-'Inputs and Results'!$C$13)*('Inputs and Results'!$C$15-'Inputs and Results'!$C$14))))</f>
        <v>0.10483420288279799</v>
      </c>
      <c r="C7037" s="47">
        <f ca="1">IF('Inputs and Results'!$G$15='Inputs and Results'!$G$13, 'Inputs and Results'!$G$13, IF(F7037 &lt;= ('Inputs and Results'!$G$14-'Inputs and Results'!$G$13)/('Inputs and Results'!$G$15-'Inputs and Results'!$G$13), 'Inputs and Results'!$G$13 + SQRT(F7037*('Inputs and Results'!$G$15-'Inputs and Results'!$G$13)*('Inputs and Results'!$G$14-'Inputs and Results'!$G$13)), 'Inputs and Results'!$G$15 - SQRT((1-F7037)*('Inputs and Results'!$G$15-'Inputs and Results'!$G$13)*('Inputs and Results'!$G$15-'Inputs and Results'!$G$14))))</f>
        <v>770.55747980534238</v>
      </c>
      <c r="D7037">
        <f t="shared" ca="1" si="458"/>
        <v>80.780779170770771</v>
      </c>
      <c r="E7037">
        <f t="shared" ca="1" si="461"/>
        <v>6.8668334133635156E-2</v>
      </c>
      <c r="F7037">
        <f t="shared" ca="1" si="461"/>
        <v>0.7825843384708604</v>
      </c>
    </row>
    <row r="7038" spans="1:6" ht="15.75" customHeight="1" x14ac:dyDescent="0.2">
      <c r="A7038">
        <v>7037</v>
      </c>
      <c r="B7038" s="47">
        <f ca="1">IF('Inputs and Results'!$C$15='Inputs and Results'!$C$13, 'Inputs and Results'!$C$13, IF(E7038 &lt;= ('Inputs and Results'!$C$14-'Inputs and Results'!$C$13)/('Inputs and Results'!$C$15-'Inputs and Results'!$C$13), 'Inputs and Results'!$C$13 + SQRT(E7038*('Inputs and Results'!$C$15-'Inputs and Results'!$C$13)*('Inputs and Results'!$C$14-'Inputs and Results'!$C$13)), 'Inputs and Results'!$C$15 - SQRT((1-E7038)*('Inputs and Results'!$C$15-'Inputs and Results'!$C$13)*('Inputs and Results'!$C$15-'Inputs and Results'!$C$14))))</f>
        <v>1.9429775754590559</v>
      </c>
      <c r="C7038" s="47">
        <f ca="1">IF('Inputs and Results'!$G$15='Inputs and Results'!$G$13, 'Inputs and Results'!$G$13, IF(F7038 &lt;= ('Inputs and Results'!$G$14-'Inputs and Results'!$G$13)/('Inputs and Results'!$G$15-'Inputs and Results'!$G$13), 'Inputs and Results'!$G$13 + SQRT(F7038*('Inputs and Results'!$G$15-'Inputs and Results'!$G$13)*('Inputs and Results'!$G$14-'Inputs and Results'!$G$13)), 'Inputs and Results'!$G$15 - SQRT((1-F7038)*('Inputs and Results'!$G$15-'Inputs and Results'!$G$13)*('Inputs and Results'!$G$15-'Inputs and Results'!$G$14))))</f>
        <v>1030.5276095565466</v>
      </c>
      <c r="D7038">
        <f t="shared" ca="1" si="458"/>
        <v>2002.2920362597956</v>
      </c>
      <c r="E7038">
        <f t="shared" ca="1" si="461"/>
        <v>0.87585595489084267</v>
      </c>
      <c r="F7038">
        <f t="shared" ca="1" si="461"/>
        <v>0.96614064738368188</v>
      </c>
    </row>
    <row r="7039" spans="1:6" ht="15.75" customHeight="1" x14ac:dyDescent="0.2">
      <c r="A7039">
        <v>7038</v>
      </c>
      <c r="B7039" s="47">
        <f ca="1">IF('Inputs and Results'!$C$15='Inputs and Results'!$C$13, 'Inputs and Results'!$C$13, IF(E7039 &lt;= ('Inputs and Results'!$C$14-'Inputs and Results'!$C$13)/('Inputs and Results'!$C$15-'Inputs and Results'!$C$13), 'Inputs and Results'!$C$13 + SQRT(E7039*('Inputs and Results'!$C$15-'Inputs and Results'!$C$13)*('Inputs and Results'!$C$14-'Inputs and Results'!$C$13)), 'Inputs and Results'!$C$15 - SQRT((1-E7039)*('Inputs and Results'!$C$15-'Inputs and Results'!$C$13)*('Inputs and Results'!$C$15-'Inputs and Results'!$C$14))))</f>
        <v>0.54641720896293311</v>
      </c>
      <c r="C7039" s="47">
        <f ca="1">IF('Inputs and Results'!$G$15='Inputs and Results'!$G$13, 'Inputs and Results'!$G$13, IF(F7039 &lt;= ('Inputs and Results'!$G$14-'Inputs and Results'!$G$13)/('Inputs and Results'!$G$15-'Inputs and Results'!$G$13), 'Inputs and Results'!$G$13 + SQRT(F7039*('Inputs and Results'!$G$15-'Inputs and Results'!$G$13)*('Inputs and Results'!$G$14-'Inputs and Results'!$G$13)), 'Inputs and Results'!$G$15 - SQRT((1-F7039)*('Inputs and Results'!$G$15-'Inputs and Results'!$G$13)*('Inputs and Results'!$G$15-'Inputs and Results'!$G$14))))</f>
        <v>542.29939270876184</v>
      </c>
      <c r="D7039">
        <f t="shared" ca="1" si="458"/>
        <v>296.32172058621524</v>
      </c>
      <c r="E7039">
        <f t="shared" ca="1" si="461"/>
        <v>0.33110349861408406</v>
      </c>
      <c r="F7039">
        <f t="shared" ca="1" si="461"/>
        <v>0.49003869321187798</v>
      </c>
    </row>
    <row r="7040" spans="1:6" ht="15.75" customHeight="1" x14ac:dyDescent="0.2">
      <c r="A7040">
        <v>7039</v>
      </c>
      <c r="B7040" s="47">
        <f ca="1">IF('Inputs and Results'!$C$15='Inputs and Results'!$C$13, 'Inputs and Results'!$C$13, IF(E7040 &lt;= ('Inputs and Results'!$C$14-'Inputs and Results'!$C$13)/('Inputs and Results'!$C$15-'Inputs and Results'!$C$13), 'Inputs and Results'!$C$13 + SQRT(E7040*('Inputs and Results'!$C$15-'Inputs and Results'!$C$13)*('Inputs and Results'!$C$14-'Inputs and Results'!$C$13)), 'Inputs and Results'!$C$15 - SQRT((1-E7040)*('Inputs and Results'!$C$15-'Inputs and Results'!$C$13)*('Inputs and Results'!$C$15-'Inputs and Results'!$C$14))))</f>
        <v>2.6207687194865739</v>
      </c>
      <c r="C7040" s="47">
        <f ca="1">IF('Inputs and Results'!$G$15='Inputs and Results'!$G$13, 'Inputs and Results'!$G$13, IF(F7040 &lt;= ('Inputs and Results'!$G$14-'Inputs and Results'!$G$13)/('Inputs and Results'!$G$15-'Inputs and Results'!$G$13), 'Inputs and Results'!$G$13 + SQRT(F7040*('Inputs and Results'!$G$15-'Inputs and Results'!$G$13)*('Inputs and Results'!$G$14-'Inputs and Results'!$G$13)), 'Inputs and Results'!$G$15 - SQRT((1-F7040)*('Inputs and Results'!$G$15-'Inputs and Results'!$G$13)*('Inputs and Results'!$G$15-'Inputs and Results'!$G$14))))</f>
        <v>652.90908944382909</v>
      </c>
      <c r="D7040">
        <f t="shared" ca="1" si="458"/>
        <v>1711.1237182828488</v>
      </c>
      <c r="E7040">
        <f t="shared" ca="1" si="461"/>
        <v>0.984020403986683</v>
      </c>
      <c r="F7040">
        <f t="shared" ca="1" si="461"/>
        <v>0.64714218669790757</v>
      </c>
    </row>
    <row r="7041" spans="1:6" ht="15.75" customHeight="1" x14ac:dyDescent="0.2">
      <c r="A7041">
        <v>7040</v>
      </c>
      <c r="B7041" s="47">
        <f ca="1">IF('Inputs and Results'!$C$15='Inputs and Results'!$C$13, 'Inputs and Results'!$C$13, IF(E7041 &lt;= ('Inputs and Results'!$C$14-'Inputs and Results'!$C$13)/('Inputs and Results'!$C$15-'Inputs and Results'!$C$13), 'Inputs and Results'!$C$13 + SQRT(E7041*('Inputs and Results'!$C$15-'Inputs and Results'!$C$13)*('Inputs and Results'!$C$14-'Inputs and Results'!$C$13)), 'Inputs and Results'!$C$15 - SQRT((1-E7041)*('Inputs and Results'!$C$15-'Inputs and Results'!$C$13)*('Inputs and Results'!$C$15-'Inputs and Results'!$C$14))))</f>
        <v>0.14505261093481625</v>
      </c>
      <c r="C7041" s="47">
        <f ca="1">IF('Inputs and Results'!$G$15='Inputs and Results'!$G$13, 'Inputs and Results'!$G$13, IF(F7041 &lt;= ('Inputs and Results'!$G$14-'Inputs and Results'!$G$13)/('Inputs and Results'!$G$15-'Inputs and Results'!$G$13), 'Inputs and Results'!$G$13 + SQRT(F7041*('Inputs and Results'!$G$15-'Inputs and Results'!$G$13)*('Inputs and Results'!$G$14-'Inputs and Results'!$G$13)), 'Inputs and Results'!$G$15 - SQRT((1-F7041)*('Inputs and Results'!$G$15-'Inputs and Results'!$G$13)*('Inputs and Results'!$G$15-'Inputs and Results'!$G$14))))</f>
        <v>868.92089700734914</v>
      </c>
      <c r="D7041">
        <f t="shared" ca="1" si="458"/>
        <v>126.03924480673855</v>
      </c>
      <c r="E7041">
        <f t="shared" ca="1" si="461"/>
        <v>9.4363933963321101E-2</v>
      </c>
      <c r="F7041">
        <f t="shared" ca="1" si="461"/>
        <v>0.87077567290614544</v>
      </c>
    </row>
    <row r="7042" spans="1:6" ht="15.75" customHeight="1" x14ac:dyDescent="0.2">
      <c r="A7042">
        <v>7041</v>
      </c>
      <c r="B7042" s="47">
        <f ca="1">IF('Inputs and Results'!$C$15='Inputs and Results'!$C$13, 'Inputs and Results'!$C$13, IF(E7042 &lt;= ('Inputs and Results'!$C$14-'Inputs and Results'!$C$13)/('Inputs and Results'!$C$15-'Inputs and Results'!$C$13), 'Inputs and Results'!$C$13 + SQRT(E7042*('Inputs and Results'!$C$15-'Inputs and Results'!$C$13)*('Inputs and Results'!$C$14-'Inputs and Results'!$C$13)), 'Inputs and Results'!$C$15 - SQRT((1-E7042)*('Inputs and Results'!$C$15-'Inputs and Results'!$C$13)*('Inputs and Results'!$C$15-'Inputs and Results'!$C$14))))</f>
        <v>0.38836664396766629</v>
      </c>
      <c r="C7042" s="47">
        <f ca="1">IF('Inputs and Results'!$G$15='Inputs and Results'!$G$13, 'Inputs and Results'!$G$13, IF(F7042 &lt;= ('Inputs and Results'!$G$14-'Inputs and Results'!$G$13)/('Inputs and Results'!$G$15-'Inputs and Results'!$G$13), 'Inputs and Results'!$G$13 + SQRT(F7042*('Inputs and Results'!$G$15-'Inputs and Results'!$G$13)*('Inputs and Results'!$G$14-'Inputs and Results'!$G$13)), 'Inputs and Results'!$G$15 - SQRT((1-F7042)*('Inputs and Results'!$G$15-'Inputs and Results'!$G$13)*('Inputs and Results'!$G$15-'Inputs and Results'!$G$14))))</f>
        <v>599.10936381391855</v>
      </c>
      <c r="D7042">
        <f t="shared" ref="D7042:D7105" ca="1" si="462">B7042*C7042</f>
        <v>232.67409299401515</v>
      </c>
      <c r="E7042">
        <f t="shared" ref="E7042:F7061" ca="1" si="463">RAND()</f>
        <v>0.24215235707325444</v>
      </c>
      <c r="F7042">
        <f t="shared" ca="1" si="463"/>
        <v>0.57433140268377303</v>
      </c>
    </row>
    <row r="7043" spans="1:6" ht="15.75" customHeight="1" x14ac:dyDescent="0.2">
      <c r="A7043">
        <v>7042</v>
      </c>
      <c r="B7043" s="47">
        <f ca="1">IF('Inputs and Results'!$C$15='Inputs and Results'!$C$13, 'Inputs and Results'!$C$13, IF(E7043 &lt;= ('Inputs and Results'!$C$14-'Inputs and Results'!$C$13)/('Inputs and Results'!$C$15-'Inputs and Results'!$C$13), 'Inputs and Results'!$C$13 + SQRT(E7043*('Inputs and Results'!$C$15-'Inputs and Results'!$C$13)*('Inputs and Results'!$C$14-'Inputs and Results'!$C$13)), 'Inputs and Results'!$C$15 - SQRT((1-E7043)*('Inputs and Results'!$C$15-'Inputs and Results'!$C$13)*('Inputs and Results'!$C$15-'Inputs and Results'!$C$14))))</f>
        <v>1.0323864148689426</v>
      </c>
      <c r="C7043" s="47">
        <f ca="1">IF('Inputs and Results'!$G$15='Inputs and Results'!$G$13, 'Inputs and Results'!$G$13, IF(F7043 &lt;= ('Inputs and Results'!$G$14-'Inputs and Results'!$G$13)/('Inputs and Results'!$G$15-'Inputs and Results'!$G$13), 'Inputs and Results'!$G$13 + SQRT(F7043*('Inputs and Results'!$G$15-'Inputs and Results'!$G$13)*('Inputs and Results'!$G$14-'Inputs and Results'!$G$13)), 'Inputs and Results'!$G$15 - SQRT((1-F7043)*('Inputs and Results'!$G$15-'Inputs and Results'!$G$13)*('Inputs and Results'!$G$15-'Inputs and Results'!$G$14))))</f>
        <v>288.92736892389121</v>
      </c>
      <c r="D7043">
        <f t="shared" ca="1" si="462"/>
        <v>298.28469056085237</v>
      </c>
      <c r="E7043">
        <f t="shared" ca="1" si="463"/>
        <v>0.56983297551196743</v>
      </c>
      <c r="F7043">
        <f t="shared" ca="1" si="463"/>
        <v>2.14416196624031E-2</v>
      </c>
    </row>
    <row r="7044" spans="1:6" ht="15.75" customHeight="1" x14ac:dyDescent="0.2">
      <c r="A7044">
        <v>7043</v>
      </c>
      <c r="B7044" s="47">
        <f ca="1">IF('Inputs and Results'!$C$15='Inputs and Results'!$C$13, 'Inputs and Results'!$C$13, IF(E7044 &lt;= ('Inputs and Results'!$C$14-'Inputs and Results'!$C$13)/('Inputs and Results'!$C$15-'Inputs and Results'!$C$13), 'Inputs and Results'!$C$13 + SQRT(E7044*('Inputs and Results'!$C$15-'Inputs and Results'!$C$13)*('Inputs and Results'!$C$14-'Inputs and Results'!$C$13)), 'Inputs and Results'!$C$15 - SQRT((1-E7044)*('Inputs and Results'!$C$15-'Inputs and Results'!$C$13)*('Inputs and Results'!$C$15-'Inputs and Results'!$C$14))))</f>
        <v>1.9942468422247293</v>
      </c>
      <c r="C7044" s="47">
        <f ca="1">IF('Inputs and Results'!$G$15='Inputs and Results'!$G$13, 'Inputs and Results'!$G$13, IF(F7044 &lt;= ('Inputs and Results'!$G$14-'Inputs and Results'!$G$13)/('Inputs and Results'!$G$15-'Inputs and Results'!$G$13), 'Inputs and Results'!$G$13 + SQRT(F7044*('Inputs and Results'!$G$15-'Inputs and Results'!$G$13)*('Inputs and Results'!$G$14-'Inputs and Results'!$G$13)), 'Inputs and Results'!$G$15 - SQRT((1-F7044)*('Inputs and Results'!$G$15-'Inputs and Results'!$G$13)*('Inputs and Results'!$G$15-'Inputs and Results'!$G$14))))</f>
        <v>602.18658412525565</v>
      </c>
      <c r="D7044">
        <f t="shared" ca="1" si="462"/>
        <v>1200.9086938218873</v>
      </c>
      <c r="E7044">
        <f t="shared" ca="1" si="463"/>
        <v>0.88760673173611904</v>
      </c>
      <c r="F7044">
        <f t="shared" ca="1" si="463"/>
        <v>0.57868002112627182</v>
      </c>
    </row>
    <row r="7045" spans="1:6" ht="15.75" customHeight="1" x14ac:dyDescent="0.2">
      <c r="A7045">
        <v>7044</v>
      </c>
      <c r="B7045" s="47">
        <f ca="1">IF('Inputs and Results'!$C$15='Inputs and Results'!$C$13, 'Inputs and Results'!$C$13, IF(E7045 &lt;= ('Inputs and Results'!$C$14-'Inputs and Results'!$C$13)/('Inputs and Results'!$C$15-'Inputs and Results'!$C$13), 'Inputs and Results'!$C$13 + SQRT(E7045*('Inputs and Results'!$C$15-'Inputs and Results'!$C$13)*('Inputs and Results'!$C$14-'Inputs and Results'!$C$13)), 'Inputs and Results'!$C$15 - SQRT((1-E7045)*('Inputs and Results'!$C$15-'Inputs and Results'!$C$13)*('Inputs and Results'!$C$15-'Inputs and Results'!$C$14))))</f>
        <v>0.71750436673520968</v>
      </c>
      <c r="C7045" s="47">
        <f ca="1">IF('Inputs and Results'!$G$15='Inputs and Results'!$G$13, 'Inputs and Results'!$G$13, IF(F7045 &lt;= ('Inputs and Results'!$G$14-'Inputs and Results'!$G$13)/('Inputs and Results'!$G$15-'Inputs and Results'!$G$13), 'Inputs and Results'!$G$13 + SQRT(F7045*('Inputs and Results'!$G$15-'Inputs and Results'!$G$13)*('Inputs and Results'!$G$14-'Inputs and Results'!$G$13)), 'Inputs and Results'!$G$15 - SQRT((1-F7045)*('Inputs and Results'!$G$15-'Inputs and Results'!$G$13)*('Inputs and Results'!$G$15-'Inputs and Results'!$G$14))))</f>
        <v>399.54580856631731</v>
      </c>
      <c r="D7045">
        <f t="shared" ca="1" si="462"/>
        <v>286.67586235708279</v>
      </c>
      <c r="E7045">
        <f t="shared" ca="1" si="463"/>
        <v>0.42113485379190718</v>
      </c>
      <c r="F7045">
        <f t="shared" ca="1" si="463"/>
        <v>0.24464048238206992</v>
      </c>
    </row>
    <row r="7046" spans="1:6" ht="15.75" customHeight="1" x14ac:dyDescent="0.2">
      <c r="A7046">
        <v>7045</v>
      </c>
      <c r="B7046" s="47">
        <f ca="1">IF('Inputs and Results'!$C$15='Inputs and Results'!$C$13, 'Inputs and Results'!$C$13, IF(E7046 &lt;= ('Inputs and Results'!$C$14-'Inputs and Results'!$C$13)/('Inputs and Results'!$C$15-'Inputs and Results'!$C$13), 'Inputs and Results'!$C$13 + SQRT(E7046*('Inputs and Results'!$C$15-'Inputs and Results'!$C$13)*('Inputs and Results'!$C$14-'Inputs and Results'!$C$13)), 'Inputs and Results'!$C$15 - SQRT((1-E7046)*('Inputs and Results'!$C$15-'Inputs and Results'!$C$13)*('Inputs and Results'!$C$15-'Inputs and Results'!$C$14))))</f>
        <v>0.46543932724001724</v>
      </c>
      <c r="C7046" s="47">
        <f ca="1">IF('Inputs and Results'!$G$15='Inputs and Results'!$G$13, 'Inputs and Results'!$G$13, IF(F7046 &lt;= ('Inputs and Results'!$G$14-'Inputs and Results'!$G$13)/('Inputs and Results'!$G$15-'Inputs and Results'!$G$13), 'Inputs and Results'!$G$13 + SQRT(F7046*('Inputs and Results'!$G$15-'Inputs and Results'!$G$13)*('Inputs and Results'!$G$14-'Inputs and Results'!$G$13)), 'Inputs and Results'!$G$15 - SQRT((1-F7046)*('Inputs and Results'!$G$15-'Inputs and Results'!$G$13)*('Inputs and Results'!$G$15-'Inputs and Results'!$G$14))))</f>
        <v>504.3846679704792</v>
      </c>
      <c r="D7046">
        <f t="shared" ca="1" si="462"/>
        <v>234.76046053035932</v>
      </c>
      <c r="E7046">
        <f t="shared" ca="1" si="463"/>
        <v>0.28622246623316272</v>
      </c>
      <c r="F7046">
        <f t="shared" ca="1" si="463"/>
        <v>0.42954809994501508</v>
      </c>
    </row>
    <row r="7047" spans="1:6" ht="15.75" customHeight="1" x14ac:dyDescent="0.2">
      <c r="A7047">
        <v>7046</v>
      </c>
      <c r="B7047" s="47">
        <f ca="1">IF('Inputs and Results'!$C$15='Inputs and Results'!$C$13, 'Inputs and Results'!$C$13, IF(E7047 &lt;= ('Inputs and Results'!$C$14-'Inputs and Results'!$C$13)/('Inputs and Results'!$C$15-'Inputs and Results'!$C$13), 'Inputs and Results'!$C$13 + SQRT(E7047*('Inputs and Results'!$C$15-'Inputs and Results'!$C$13)*('Inputs and Results'!$C$14-'Inputs and Results'!$C$13)), 'Inputs and Results'!$C$15 - SQRT((1-E7047)*('Inputs and Results'!$C$15-'Inputs and Results'!$C$13)*('Inputs and Results'!$C$15-'Inputs and Results'!$C$14))))</f>
        <v>6.3395762825475543E-2</v>
      </c>
      <c r="C7047" s="47">
        <f ca="1">IF('Inputs and Results'!$G$15='Inputs and Results'!$G$13, 'Inputs and Results'!$G$13, IF(F7047 &lt;= ('Inputs and Results'!$G$14-'Inputs and Results'!$G$13)/('Inputs and Results'!$G$15-'Inputs and Results'!$G$13), 'Inputs and Results'!$G$13 + SQRT(F7047*('Inputs and Results'!$G$15-'Inputs and Results'!$G$13)*('Inputs and Results'!$G$14-'Inputs and Results'!$G$13)), 'Inputs and Results'!$G$15 - SQRT((1-F7047)*('Inputs and Results'!$G$15-'Inputs and Results'!$G$13)*('Inputs and Results'!$G$15-'Inputs and Results'!$G$14))))</f>
        <v>435.79372276259153</v>
      </c>
      <c r="D7047">
        <f t="shared" ca="1" si="462"/>
        <v>27.627475489088294</v>
      </c>
      <c r="E7047">
        <f t="shared" ca="1" si="463"/>
        <v>4.1817283800958727E-2</v>
      </c>
      <c r="F7047">
        <f t="shared" ca="1" si="463"/>
        <v>0.31150317637433367</v>
      </c>
    </row>
    <row r="7048" spans="1:6" ht="15.75" customHeight="1" x14ac:dyDescent="0.2">
      <c r="A7048">
        <v>7047</v>
      </c>
      <c r="B7048" s="47">
        <f ca="1">IF('Inputs and Results'!$C$15='Inputs and Results'!$C$13, 'Inputs and Results'!$C$13, IF(E7048 &lt;= ('Inputs and Results'!$C$14-'Inputs and Results'!$C$13)/('Inputs and Results'!$C$15-'Inputs and Results'!$C$13), 'Inputs and Results'!$C$13 + SQRT(E7048*('Inputs and Results'!$C$15-'Inputs and Results'!$C$13)*('Inputs and Results'!$C$14-'Inputs and Results'!$C$13)), 'Inputs and Results'!$C$15 - SQRT((1-E7048)*('Inputs and Results'!$C$15-'Inputs and Results'!$C$13)*('Inputs and Results'!$C$15-'Inputs and Results'!$C$14))))</f>
        <v>0.88708218698911967</v>
      </c>
      <c r="C7048" s="47">
        <f ca="1">IF('Inputs and Results'!$G$15='Inputs and Results'!$G$13, 'Inputs and Results'!$G$13, IF(F7048 &lt;= ('Inputs and Results'!$G$14-'Inputs and Results'!$G$13)/('Inputs and Results'!$G$15-'Inputs and Results'!$G$13), 'Inputs and Results'!$G$13 + SQRT(F7048*('Inputs and Results'!$G$15-'Inputs and Results'!$G$13)*('Inputs and Results'!$G$14-'Inputs and Results'!$G$13)), 'Inputs and Results'!$G$15 - SQRT((1-F7048)*('Inputs and Results'!$G$15-'Inputs and Results'!$G$13)*('Inputs and Results'!$G$15-'Inputs and Results'!$G$14))))</f>
        <v>802.16313980918972</v>
      </c>
      <c r="D7048">
        <f t="shared" ca="1" si="462"/>
        <v>711.58463238399497</v>
      </c>
      <c r="E7048">
        <f t="shared" ca="1" si="463"/>
        <v>0.50395314616236864</v>
      </c>
      <c r="F7048">
        <f t="shared" ca="1" si="463"/>
        <v>0.81340896357699954</v>
      </c>
    </row>
    <row r="7049" spans="1:6" ht="15.75" customHeight="1" x14ac:dyDescent="0.2">
      <c r="A7049">
        <v>7048</v>
      </c>
      <c r="B7049" s="47">
        <f ca="1">IF('Inputs and Results'!$C$15='Inputs and Results'!$C$13, 'Inputs and Results'!$C$13, IF(E7049 &lt;= ('Inputs and Results'!$C$14-'Inputs and Results'!$C$13)/('Inputs and Results'!$C$15-'Inputs and Results'!$C$13), 'Inputs and Results'!$C$13 + SQRT(E7049*('Inputs and Results'!$C$15-'Inputs and Results'!$C$13)*('Inputs and Results'!$C$14-'Inputs and Results'!$C$13)), 'Inputs and Results'!$C$15 - SQRT((1-E7049)*('Inputs and Results'!$C$15-'Inputs and Results'!$C$13)*('Inputs and Results'!$C$15-'Inputs and Results'!$C$14))))</f>
        <v>0.1868351864101685</v>
      </c>
      <c r="C7049" s="47">
        <f ca="1">IF('Inputs and Results'!$G$15='Inputs and Results'!$G$13, 'Inputs and Results'!$G$13, IF(F7049 &lt;= ('Inputs and Results'!$G$14-'Inputs and Results'!$G$13)/('Inputs and Results'!$G$15-'Inputs and Results'!$G$13), 'Inputs and Results'!$G$13 + SQRT(F7049*('Inputs and Results'!$G$15-'Inputs and Results'!$G$13)*('Inputs and Results'!$G$14-'Inputs and Results'!$G$13)), 'Inputs and Results'!$G$15 - SQRT((1-F7049)*('Inputs and Results'!$G$15-'Inputs and Results'!$G$13)*('Inputs and Results'!$G$15-'Inputs and Results'!$G$14))))</f>
        <v>510.4206930287196</v>
      </c>
      <c r="D7049">
        <f t="shared" ca="1" si="462"/>
        <v>95.364545329628214</v>
      </c>
      <c r="E7049">
        <f t="shared" ca="1" si="463"/>
        <v>0.12067819239778754</v>
      </c>
      <c r="F7049">
        <f t="shared" ca="1" si="463"/>
        <v>0.43940505044793698</v>
      </c>
    </row>
    <row r="7050" spans="1:6" ht="15.75" customHeight="1" x14ac:dyDescent="0.2">
      <c r="A7050">
        <v>7049</v>
      </c>
      <c r="B7050" s="47">
        <f ca="1">IF('Inputs and Results'!$C$15='Inputs and Results'!$C$13, 'Inputs and Results'!$C$13, IF(E7050 &lt;= ('Inputs and Results'!$C$14-'Inputs and Results'!$C$13)/('Inputs and Results'!$C$15-'Inputs and Results'!$C$13), 'Inputs and Results'!$C$13 + SQRT(E7050*('Inputs and Results'!$C$15-'Inputs and Results'!$C$13)*('Inputs and Results'!$C$14-'Inputs and Results'!$C$13)), 'Inputs and Results'!$C$15 - SQRT((1-E7050)*('Inputs and Results'!$C$15-'Inputs and Results'!$C$13)*('Inputs and Results'!$C$15-'Inputs and Results'!$C$14))))</f>
        <v>0.23442297382970034</v>
      </c>
      <c r="C7050" s="47">
        <f ca="1">IF('Inputs and Results'!$G$15='Inputs and Results'!$G$13, 'Inputs and Results'!$G$13, IF(F7050 &lt;= ('Inputs and Results'!$G$14-'Inputs and Results'!$G$13)/('Inputs and Results'!$G$15-'Inputs and Results'!$G$13), 'Inputs and Results'!$G$13 + SQRT(F7050*('Inputs and Results'!$G$15-'Inputs and Results'!$G$13)*('Inputs and Results'!$G$14-'Inputs and Results'!$G$13)), 'Inputs and Results'!$G$15 - SQRT((1-F7050)*('Inputs and Results'!$G$15-'Inputs and Results'!$G$13)*('Inputs and Results'!$G$15-'Inputs and Results'!$G$14))))</f>
        <v>442.81517776796807</v>
      </c>
      <c r="D7050">
        <f t="shared" ca="1" si="462"/>
        <v>103.80605082929448</v>
      </c>
      <c r="E7050">
        <f t="shared" ca="1" si="463"/>
        <v>0.15017596803544919</v>
      </c>
      <c r="F7050">
        <f t="shared" ca="1" si="463"/>
        <v>0.32409674253124543</v>
      </c>
    </row>
    <row r="7051" spans="1:6" ht="15.75" customHeight="1" x14ac:dyDescent="0.2">
      <c r="A7051">
        <v>7050</v>
      </c>
      <c r="B7051" s="47">
        <f ca="1">IF('Inputs and Results'!$C$15='Inputs and Results'!$C$13, 'Inputs and Results'!$C$13, IF(E7051 &lt;= ('Inputs and Results'!$C$14-'Inputs and Results'!$C$13)/('Inputs and Results'!$C$15-'Inputs and Results'!$C$13), 'Inputs and Results'!$C$13 + SQRT(E7051*('Inputs and Results'!$C$15-'Inputs and Results'!$C$13)*('Inputs and Results'!$C$14-'Inputs and Results'!$C$13)), 'Inputs and Results'!$C$15 - SQRT((1-E7051)*('Inputs and Results'!$C$15-'Inputs and Results'!$C$13)*('Inputs and Results'!$C$15-'Inputs and Results'!$C$14))))</f>
        <v>1.3743879816862383</v>
      </c>
      <c r="C7051" s="47">
        <f ca="1">IF('Inputs and Results'!$G$15='Inputs and Results'!$G$13, 'Inputs and Results'!$G$13, IF(F7051 &lt;= ('Inputs and Results'!$G$14-'Inputs and Results'!$G$13)/('Inputs and Results'!$G$15-'Inputs and Results'!$G$13), 'Inputs and Results'!$G$13 + SQRT(F7051*('Inputs and Results'!$G$15-'Inputs and Results'!$G$13)*('Inputs and Results'!$G$14-'Inputs and Results'!$G$13)), 'Inputs and Results'!$G$15 - SQRT((1-F7051)*('Inputs and Results'!$G$15-'Inputs and Results'!$G$13)*('Inputs and Results'!$G$15-'Inputs and Results'!$G$14))))</f>
        <v>1120.8519032927156</v>
      </c>
      <c r="D7051">
        <f t="shared" ca="1" si="462"/>
        <v>1540.4853851356543</v>
      </c>
      <c r="E7051">
        <f t="shared" ca="1" si="463"/>
        <v>0.70637617399042862</v>
      </c>
      <c r="F7051">
        <f t="shared" ca="1" si="463"/>
        <v>0.99261480969160221</v>
      </c>
    </row>
    <row r="7052" spans="1:6" ht="15.75" customHeight="1" x14ac:dyDescent="0.2">
      <c r="A7052">
        <v>7051</v>
      </c>
      <c r="B7052" s="47">
        <f ca="1">IF('Inputs and Results'!$C$15='Inputs and Results'!$C$13, 'Inputs and Results'!$C$13, IF(E7052 &lt;= ('Inputs and Results'!$C$14-'Inputs and Results'!$C$13)/('Inputs and Results'!$C$15-'Inputs and Results'!$C$13), 'Inputs and Results'!$C$13 + SQRT(E7052*('Inputs and Results'!$C$15-'Inputs and Results'!$C$13)*('Inputs and Results'!$C$14-'Inputs and Results'!$C$13)), 'Inputs and Results'!$C$15 - SQRT((1-E7052)*('Inputs and Results'!$C$15-'Inputs and Results'!$C$13)*('Inputs and Results'!$C$15-'Inputs and Results'!$C$14))))</f>
        <v>0.48605804985237766</v>
      </c>
      <c r="C7052" s="47">
        <f ca="1">IF('Inputs and Results'!$G$15='Inputs and Results'!$G$13, 'Inputs and Results'!$G$13, IF(F7052 &lt;= ('Inputs and Results'!$G$14-'Inputs and Results'!$G$13)/('Inputs and Results'!$G$15-'Inputs and Results'!$G$13), 'Inputs and Results'!$G$13 + SQRT(F7052*('Inputs and Results'!$G$15-'Inputs and Results'!$G$13)*('Inputs and Results'!$G$14-'Inputs and Results'!$G$13)), 'Inputs and Results'!$G$15 - SQRT((1-F7052)*('Inputs and Results'!$G$15-'Inputs and Results'!$G$13)*('Inputs and Results'!$G$15-'Inputs and Results'!$G$14))))</f>
        <v>994.45165397464609</v>
      </c>
      <c r="D7052">
        <f t="shared" ca="1" si="462"/>
        <v>483.36123160338792</v>
      </c>
      <c r="E7052">
        <f t="shared" ca="1" si="463"/>
        <v>0.29778843014310763</v>
      </c>
      <c r="F7052">
        <f t="shared" ca="1" si="463"/>
        <v>0.95019089792434153</v>
      </c>
    </row>
    <row r="7053" spans="1:6" ht="15.75" customHeight="1" x14ac:dyDescent="0.2">
      <c r="A7053">
        <v>7052</v>
      </c>
      <c r="B7053" s="47">
        <f ca="1">IF('Inputs and Results'!$C$15='Inputs and Results'!$C$13, 'Inputs and Results'!$C$13, IF(E7053 &lt;= ('Inputs and Results'!$C$14-'Inputs and Results'!$C$13)/('Inputs and Results'!$C$15-'Inputs and Results'!$C$13), 'Inputs and Results'!$C$13 + SQRT(E7053*('Inputs and Results'!$C$15-'Inputs and Results'!$C$13)*('Inputs and Results'!$C$14-'Inputs and Results'!$C$13)), 'Inputs and Results'!$C$15 - SQRT((1-E7053)*('Inputs and Results'!$C$15-'Inputs and Results'!$C$13)*('Inputs and Results'!$C$15-'Inputs and Results'!$C$14))))</f>
        <v>2.3181374682820044</v>
      </c>
      <c r="C7053" s="47">
        <f ca="1">IF('Inputs and Results'!$G$15='Inputs and Results'!$G$13, 'Inputs and Results'!$G$13, IF(F7053 &lt;= ('Inputs and Results'!$G$14-'Inputs and Results'!$G$13)/('Inputs and Results'!$G$15-'Inputs and Results'!$G$13), 'Inputs and Results'!$G$13 + SQRT(F7053*('Inputs and Results'!$G$15-'Inputs and Results'!$G$13)*('Inputs and Results'!$G$14-'Inputs and Results'!$G$13)), 'Inputs and Results'!$G$15 - SQRT((1-F7053)*('Inputs and Results'!$G$15-'Inputs and Results'!$G$13)*('Inputs and Results'!$G$15-'Inputs and Results'!$G$14))))</f>
        <v>529.80258934596657</v>
      </c>
      <c r="D7053">
        <f t="shared" ca="1" si="462"/>
        <v>1228.1552331557093</v>
      </c>
      <c r="E7053">
        <f t="shared" ca="1" si="463"/>
        <v>0.94834038753768057</v>
      </c>
      <c r="F7053">
        <f t="shared" ca="1" si="463"/>
        <v>0.47047529033921831</v>
      </c>
    </row>
    <row r="7054" spans="1:6" ht="15.75" customHeight="1" x14ac:dyDescent="0.2">
      <c r="A7054">
        <v>7053</v>
      </c>
      <c r="B7054" s="47">
        <f ca="1">IF('Inputs and Results'!$C$15='Inputs and Results'!$C$13, 'Inputs and Results'!$C$13, IF(E7054 &lt;= ('Inputs and Results'!$C$14-'Inputs and Results'!$C$13)/('Inputs and Results'!$C$15-'Inputs and Results'!$C$13), 'Inputs and Results'!$C$13 + SQRT(E7054*('Inputs and Results'!$C$15-'Inputs and Results'!$C$13)*('Inputs and Results'!$C$14-'Inputs and Results'!$C$13)), 'Inputs and Results'!$C$15 - SQRT((1-E7054)*('Inputs and Results'!$C$15-'Inputs and Results'!$C$13)*('Inputs and Results'!$C$15-'Inputs and Results'!$C$14))))</f>
        <v>0.31767289043634506</v>
      </c>
      <c r="C7054" s="47">
        <f ca="1">IF('Inputs and Results'!$G$15='Inputs and Results'!$G$13, 'Inputs and Results'!$G$13, IF(F7054 &lt;= ('Inputs and Results'!$G$14-'Inputs and Results'!$G$13)/('Inputs and Results'!$G$15-'Inputs and Results'!$G$13), 'Inputs and Results'!$G$13 + SQRT(F7054*('Inputs and Results'!$G$15-'Inputs and Results'!$G$13)*('Inputs and Results'!$G$14-'Inputs and Results'!$G$13)), 'Inputs and Results'!$G$15 - SQRT((1-F7054)*('Inputs and Results'!$G$15-'Inputs and Results'!$G$13)*('Inputs and Results'!$G$15-'Inputs and Results'!$G$14))))</f>
        <v>818.54571299802831</v>
      </c>
      <c r="D7054">
        <f t="shared" ca="1" si="462"/>
        <v>260.02978260236262</v>
      </c>
      <c r="E7054">
        <f t="shared" ca="1" si="463"/>
        <v>0.20056903081109856</v>
      </c>
      <c r="F7054">
        <f t="shared" ca="1" si="463"/>
        <v>0.82845986804200389</v>
      </c>
    </row>
    <row r="7055" spans="1:6" ht="15.75" customHeight="1" x14ac:dyDescent="0.2">
      <c r="A7055">
        <v>7054</v>
      </c>
      <c r="B7055" s="47">
        <f ca="1">IF('Inputs and Results'!$C$15='Inputs and Results'!$C$13, 'Inputs and Results'!$C$13, IF(E7055 &lt;= ('Inputs and Results'!$C$14-'Inputs and Results'!$C$13)/('Inputs and Results'!$C$15-'Inputs and Results'!$C$13), 'Inputs and Results'!$C$13 + SQRT(E7055*('Inputs and Results'!$C$15-'Inputs and Results'!$C$13)*('Inputs and Results'!$C$14-'Inputs and Results'!$C$13)), 'Inputs and Results'!$C$15 - SQRT((1-E7055)*('Inputs and Results'!$C$15-'Inputs and Results'!$C$13)*('Inputs and Results'!$C$15-'Inputs and Results'!$C$14))))</f>
        <v>0.93372951552344929</v>
      </c>
      <c r="C7055" s="47">
        <f ca="1">IF('Inputs and Results'!$G$15='Inputs and Results'!$G$13, 'Inputs and Results'!$G$13, IF(F7055 &lt;= ('Inputs and Results'!$G$14-'Inputs and Results'!$G$13)/('Inputs and Results'!$G$15-'Inputs and Results'!$G$13), 'Inputs and Results'!$G$13 + SQRT(F7055*('Inputs and Results'!$G$15-'Inputs and Results'!$G$13)*('Inputs and Results'!$G$14-'Inputs and Results'!$G$13)), 'Inputs and Results'!$G$15 - SQRT((1-F7055)*('Inputs and Results'!$G$15-'Inputs and Results'!$G$13)*('Inputs and Results'!$G$15-'Inputs and Results'!$G$14))))</f>
        <v>728.13062259394735</v>
      </c>
      <c r="D7055">
        <f t="shared" ca="1" si="462"/>
        <v>679.877053472434</v>
      </c>
      <c r="E7055">
        <f t="shared" ca="1" si="463"/>
        <v>0.52561403166456</v>
      </c>
      <c r="F7055">
        <f t="shared" ca="1" si="463"/>
        <v>0.73750300995403928</v>
      </c>
    </row>
    <row r="7056" spans="1:6" ht="15.75" customHeight="1" x14ac:dyDescent="0.2">
      <c r="A7056">
        <v>7055</v>
      </c>
      <c r="B7056" s="47">
        <f ca="1">IF('Inputs and Results'!$C$15='Inputs and Results'!$C$13, 'Inputs and Results'!$C$13, IF(E7056 &lt;= ('Inputs and Results'!$C$14-'Inputs and Results'!$C$13)/('Inputs and Results'!$C$15-'Inputs and Results'!$C$13), 'Inputs and Results'!$C$13 + SQRT(E7056*('Inputs and Results'!$C$15-'Inputs and Results'!$C$13)*('Inputs and Results'!$C$14-'Inputs and Results'!$C$13)), 'Inputs and Results'!$C$15 - SQRT((1-E7056)*('Inputs and Results'!$C$15-'Inputs and Results'!$C$13)*('Inputs and Results'!$C$15-'Inputs and Results'!$C$14))))</f>
        <v>0.7284595468301025</v>
      </c>
      <c r="C7056" s="47">
        <f ca="1">IF('Inputs and Results'!$G$15='Inputs and Results'!$G$13, 'Inputs and Results'!$G$13, IF(F7056 &lt;= ('Inputs and Results'!$G$14-'Inputs and Results'!$G$13)/('Inputs and Results'!$G$15-'Inputs and Results'!$G$13), 'Inputs and Results'!$G$13 + SQRT(F7056*('Inputs and Results'!$G$15-'Inputs and Results'!$G$13)*('Inputs and Results'!$G$14-'Inputs and Results'!$G$13)), 'Inputs and Results'!$G$15 - SQRT((1-F7056)*('Inputs and Results'!$G$15-'Inputs and Results'!$G$13)*('Inputs and Results'!$G$15-'Inputs and Results'!$G$14))))</f>
        <v>567.90907403798769</v>
      </c>
      <c r="D7056">
        <f t="shared" ca="1" si="462"/>
        <v>413.69878671441563</v>
      </c>
      <c r="E7056">
        <f t="shared" ca="1" si="463"/>
        <v>0.42667821884585522</v>
      </c>
      <c r="F7056">
        <f t="shared" ca="1" si="463"/>
        <v>0.52897945432546389</v>
      </c>
    </row>
    <row r="7057" spans="1:6" ht="15.75" customHeight="1" x14ac:dyDescent="0.2">
      <c r="A7057">
        <v>7056</v>
      </c>
      <c r="B7057" s="47">
        <f ca="1">IF('Inputs and Results'!$C$15='Inputs and Results'!$C$13, 'Inputs and Results'!$C$13, IF(E7057 &lt;= ('Inputs and Results'!$C$14-'Inputs and Results'!$C$13)/('Inputs and Results'!$C$15-'Inputs and Results'!$C$13), 'Inputs and Results'!$C$13 + SQRT(E7057*('Inputs and Results'!$C$15-'Inputs and Results'!$C$13)*('Inputs and Results'!$C$14-'Inputs and Results'!$C$13)), 'Inputs and Results'!$C$15 - SQRT((1-E7057)*('Inputs and Results'!$C$15-'Inputs and Results'!$C$13)*('Inputs and Results'!$C$15-'Inputs and Results'!$C$14))))</f>
        <v>0.19269898666996532</v>
      </c>
      <c r="C7057" s="47">
        <f ca="1">IF('Inputs and Results'!$G$15='Inputs and Results'!$G$13, 'Inputs and Results'!$G$13, IF(F7057 &lt;= ('Inputs and Results'!$G$14-'Inputs and Results'!$G$13)/('Inputs and Results'!$G$15-'Inputs and Results'!$G$13), 'Inputs and Results'!$G$13 + SQRT(F7057*('Inputs and Results'!$G$15-'Inputs and Results'!$G$13)*('Inputs and Results'!$G$14-'Inputs and Results'!$G$13)), 'Inputs and Results'!$G$15 - SQRT((1-F7057)*('Inputs and Results'!$G$15-'Inputs and Results'!$G$13)*('Inputs and Results'!$G$15-'Inputs and Results'!$G$14))))</f>
        <v>433.54418055197061</v>
      </c>
      <c r="D7057">
        <f t="shared" ca="1" si="462"/>
        <v>83.543524269025227</v>
      </c>
      <c r="E7057">
        <f t="shared" ca="1" si="463"/>
        <v>0.12434011339512885</v>
      </c>
      <c r="F7057">
        <f t="shared" ca="1" si="463"/>
        <v>0.30744384772045896</v>
      </c>
    </row>
    <row r="7058" spans="1:6" ht="15.75" customHeight="1" x14ac:dyDescent="0.2">
      <c r="A7058">
        <v>7057</v>
      </c>
      <c r="B7058" s="47">
        <f ca="1">IF('Inputs and Results'!$C$15='Inputs and Results'!$C$13, 'Inputs and Results'!$C$13, IF(E7058 &lt;= ('Inputs and Results'!$C$14-'Inputs and Results'!$C$13)/('Inputs and Results'!$C$15-'Inputs and Results'!$C$13), 'Inputs and Results'!$C$13 + SQRT(E7058*('Inputs and Results'!$C$15-'Inputs and Results'!$C$13)*('Inputs and Results'!$C$14-'Inputs and Results'!$C$13)), 'Inputs and Results'!$C$15 - SQRT((1-E7058)*('Inputs and Results'!$C$15-'Inputs and Results'!$C$13)*('Inputs and Results'!$C$15-'Inputs and Results'!$C$14))))</f>
        <v>2.4729318409904097</v>
      </c>
      <c r="C7058" s="47">
        <f ca="1">IF('Inputs and Results'!$G$15='Inputs and Results'!$G$13, 'Inputs and Results'!$G$13, IF(F7058 &lt;= ('Inputs and Results'!$G$14-'Inputs and Results'!$G$13)/('Inputs and Results'!$G$15-'Inputs and Results'!$G$13), 'Inputs and Results'!$G$13 + SQRT(F7058*('Inputs and Results'!$G$15-'Inputs and Results'!$G$13)*('Inputs and Results'!$G$14-'Inputs and Results'!$G$13)), 'Inputs and Results'!$G$15 - SQRT((1-F7058)*('Inputs and Results'!$G$15-'Inputs and Results'!$G$13)*('Inputs and Results'!$G$15-'Inputs and Results'!$G$14))))</f>
        <v>590.77399429731588</v>
      </c>
      <c r="D7058">
        <f t="shared" ca="1" si="462"/>
        <v>1460.9438213269191</v>
      </c>
      <c r="E7058">
        <f t="shared" ca="1" si="463"/>
        <v>0.96913323952869346</v>
      </c>
      <c r="F7058">
        <f t="shared" ca="1" si="463"/>
        <v>0.56244000699748431</v>
      </c>
    </row>
    <row r="7059" spans="1:6" ht="15.75" customHeight="1" x14ac:dyDescent="0.2">
      <c r="A7059">
        <v>7058</v>
      </c>
      <c r="B7059" s="47">
        <f ca="1">IF('Inputs and Results'!$C$15='Inputs and Results'!$C$13, 'Inputs and Results'!$C$13, IF(E7059 &lt;= ('Inputs and Results'!$C$14-'Inputs and Results'!$C$13)/('Inputs and Results'!$C$15-'Inputs and Results'!$C$13), 'Inputs and Results'!$C$13 + SQRT(E7059*('Inputs and Results'!$C$15-'Inputs and Results'!$C$13)*('Inputs and Results'!$C$14-'Inputs and Results'!$C$13)), 'Inputs and Results'!$C$15 - SQRT((1-E7059)*('Inputs and Results'!$C$15-'Inputs and Results'!$C$13)*('Inputs and Results'!$C$15-'Inputs and Results'!$C$14))))</f>
        <v>1.9194029711693481</v>
      </c>
      <c r="C7059" s="47">
        <f ca="1">IF('Inputs and Results'!$G$15='Inputs and Results'!$G$13, 'Inputs and Results'!$G$13, IF(F7059 &lt;= ('Inputs and Results'!$G$14-'Inputs and Results'!$G$13)/('Inputs and Results'!$G$15-'Inputs and Results'!$G$13), 'Inputs and Results'!$G$13 + SQRT(F7059*('Inputs and Results'!$G$15-'Inputs and Results'!$G$13)*('Inputs and Results'!$G$14-'Inputs and Results'!$G$13)), 'Inputs and Results'!$G$15 - SQRT((1-F7059)*('Inputs and Results'!$G$15-'Inputs and Results'!$G$13)*('Inputs and Results'!$G$15-'Inputs and Results'!$G$14))))</f>
        <v>376.33702806596716</v>
      </c>
      <c r="D7059">
        <f t="shared" ca="1" si="462"/>
        <v>722.34240983085976</v>
      </c>
      <c r="E7059">
        <f t="shared" ca="1" si="463"/>
        <v>0.87025667347581859</v>
      </c>
      <c r="F7059">
        <f t="shared" ca="1" si="463"/>
        <v>0.2002029006671413</v>
      </c>
    </row>
    <row r="7060" spans="1:6" ht="15.75" customHeight="1" x14ac:dyDescent="0.2">
      <c r="A7060">
        <v>7059</v>
      </c>
      <c r="B7060" s="47">
        <f ca="1">IF('Inputs and Results'!$C$15='Inputs and Results'!$C$13, 'Inputs and Results'!$C$13, IF(E7060 &lt;= ('Inputs and Results'!$C$14-'Inputs and Results'!$C$13)/('Inputs and Results'!$C$15-'Inputs and Results'!$C$13), 'Inputs and Results'!$C$13 + SQRT(E7060*('Inputs and Results'!$C$15-'Inputs and Results'!$C$13)*('Inputs and Results'!$C$14-'Inputs and Results'!$C$13)), 'Inputs and Results'!$C$15 - SQRT((1-E7060)*('Inputs and Results'!$C$15-'Inputs and Results'!$C$13)*('Inputs and Results'!$C$15-'Inputs and Results'!$C$14))))</f>
        <v>1.0367315830721575</v>
      </c>
      <c r="C7060" s="47">
        <f ca="1">IF('Inputs and Results'!$G$15='Inputs and Results'!$G$13, 'Inputs and Results'!$G$13, IF(F7060 &lt;= ('Inputs and Results'!$G$14-'Inputs and Results'!$G$13)/('Inputs and Results'!$G$15-'Inputs and Results'!$G$13), 'Inputs and Results'!$G$13 + SQRT(F7060*('Inputs and Results'!$G$15-'Inputs and Results'!$G$13)*('Inputs and Results'!$G$14-'Inputs and Results'!$G$13)), 'Inputs and Results'!$G$15 - SQRT((1-F7060)*('Inputs and Results'!$G$15-'Inputs and Results'!$G$13)*('Inputs and Results'!$G$15-'Inputs and Results'!$G$14))))</f>
        <v>305.45300758792894</v>
      </c>
      <c r="D7060">
        <f t="shared" ca="1" si="462"/>
        <v>316.67278011078531</v>
      </c>
      <c r="E7060">
        <f t="shared" ca="1" si="463"/>
        <v>0.57173079145484929</v>
      </c>
      <c r="F7060">
        <f t="shared" ca="1" si="463"/>
        <v>5.6619142869205996E-2</v>
      </c>
    </row>
    <row r="7061" spans="1:6" ht="15.75" customHeight="1" x14ac:dyDescent="0.2">
      <c r="A7061">
        <v>7060</v>
      </c>
      <c r="B7061" s="47">
        <f ca="1">IF('Inputs and Results'!$C$15='Inputs and Results'!$C$13, 'Inputs and Results'!$C$13, IF(E7061 &lt;= ('Inputs and Results'!$C$14-'Inputs and Results'!$C$13)/('Inputs and Results'!$C$15-'Inputs and Results'!$C$13), 'Inputs and Results'!$C$13 + SQRT(E7061*('Inputs and Results'!$C$15-'Inputs and Results'!$C$13)*('Inputs and Results'!$C$14-'Inputs and Results'!$C$13)), 'Inputs and Results'!$C$15 - SQRT((1-E7061)*('Inputs and Results'!$C$15-'Inputs and Results'!$C$13)*('Inputs and Results'!$C$15-'Inputs and Results'!$C$14))))</f>
        <v>2.81102669635791E-2</v>
      </c>
      <c r="C7061" s="47">
        <f ca="1">IF('Inputs and Results'!$G$15='Inputs and Results'!$G$13, 'Inputs and Results'!$G$13, IF(F7061 &lt;= ('Inputs and Results'!$G$14-'Inputs and Results'!$G$13)/('Inputs and Results'!$G$15-'Inputs and Results'!$G$13), 'Inputs and Results'!$G$13 + SQRT(F7061*('Inputs and Results'!$G$15-'Inputs and Results'!$G$13)*('Inputs and Results'!$G$14-'Inputs and Results'!$G$13)), 'Inputs and Results'!$G$15 - SQRT((1-F7061)*('Inputs and Results'!$G$15-'Inputs and Results'!$G$13)*('Inputs and Results'!$G$15-'Inputs and Results'!$G$14))))</f>
        <v>655.73573588985334</v>
      </c>
      <c r="D7061">
        <f t="shared" ca="1" si="462"/>
        <v>18.432906593422775</v>
      </c>
      <c r="E7061">
        <f t="shared" ca="1" si="463"/>
        <v>1.8652379408079067E-2</v>
      </c>
      <c r="F7061">
        <f t="shared" ca="1" si="463"/>
        <v>0.65077897768752102</v>
      </c>
    </row>
    <row r="7062" spans="1:6" ht="15.75" customHeight="1" x14ac:dyDescent="0.2">
      <c r="A7062">
        <v>7061</v>
      </c>
      <c r="B7062" s="47">
        <f ca="1">IF('Inputs and Results'!$C$15='Inputs and Results'!$C$13, 'Inputs and Results'!$C$13, IF(E7062 &lt;= ('Inputs and Results'!$C$14-'Inputs and Results'!$C$13)/('Inputs and Results'!$C$15-'Inputs and Results'!$C$13), 'Inputs and Results'!$C$13 + SQRT(E7062*('Inputs and Results'!$C$15-'Inputs and Results'!$C$13)*('Inputs and Results'!$C$14-'Inputs and Results'!$C$13)), 'Inputs and Results'!$C$15 - SQRT((1-E7062)*('Inputs and Results'!$C$15-'Inputs and Results'!$C$13)*('Inputs and Results'!$C$15-'Inputs and Results'!$C$14))))</f>
        <v>0.55486811634051403</v>
      </c>
      <c r="C7062" s="47">
        <f ca="1">IF('Inputs and Results'!$G$15='Inputs and Results'!$G$13, 'Inputs and Results'!$G$13, IF(F7062 &lt;= ('Inputs and Results'!$G$14-'Inputs and Results'!$G$13)/('Inputs and Results'!$G$15-'Inputs and Results'!$G$13), 'Inputs and Results'!$G$13 + SQRT(F7062*('Inputs and Results'!$G$15-'Inputs and Results'!$G$13)*('Inputs and Results'!$G$14-'Inputs and Results'!$G$13)), 'Inputs and Results'!$G$15 - SQRT((1-F7062)*('Inputs and Results'!$G$15-'Inputs and Results'!$G$13)*('Inputs and Results'!$G$15-'Inputs and Results'!$G$14))))</f>
        <v>380.50597961999745</v>
      </c>
      <c r="D7062">
        <f t="shared" ca="1" si="462"/>
        <v>211.13063616805002</v>
      </c>
      <c r="E7062">
        <f t="shared" ref="E7062:F7081" ca="1" si="464">RAND()</f>
        <v>0.33570334127909052</v>
      </c>
      <c r="F7062">
        <f t="shared" ca="1" si="464"/>
        <v>0.20827872097837752</v>
      </c>
    </row>
    <row r="7063" spans="1:6" ht="15.75" customHeight="1" x14ac:dyDescent="0.2">
      <c r="A7063">
        <v>7062</v>
      </c>
      <c r="B7063" s="47">
        <f ca="1">IF('Inputs and Results'!$C$15='Inputs and Results'!$C$13, 'Inputs and Results'!$C$13, IF(E7063 &lt;= ('Inputs and Results'!$C$14-'Inputs and Results'!$C$13)/('Inputs and Results'!$C$15-'Inputs and Results'!$C$13), 'Inputs and Results'!$C$13 + SQRT(E7063*('Inputs and Results'!$C$15-'Inputs and Results'!$C$13)*('Inputs and Results'!$C$14-'Inputs and Results'!$C$13)), 'Inputs and Results'!$C$15 - SQRT((1-E7063)*('Inputs and Results'!$C$15-'Inputs and Results'!$C$13)*('Inputs and Results'!$C$15-'Inputs and Results'!$C$14))))</f>
        <v>1.33672970841953</v>
      </c>
      <c r="C7063" s="47">
        <f ca="1">IF('Inputs and Results'!$G$15='Inputs and Results'!$G$13, 'Inputs and Results'!$G$13, IF(F7063 &lt;= ('Inputs and Results'!$G$14-'Inputs and Results'!$G$13)/('Inputs and Results'!$G$15-'Inputs and Results'!$G$13), 'Inputs and Results'!$G$13 + SQRT(F7063*('Inputs and Results'!$G$15-'Inputs and Results'!$G$13)*('Inputs and Results'!$G$14-'Inputs and Results'!$G$13)), 'Inputs and Results'!$G$15 - SQRT((1-F7063)*('Inputs and Results'!$G$15-'Inputs and Results'!$G$13)*('Inputs and Results'!$G$15-'Inputs and Results'!$G$14))))</f>
        <v>383.34053258274889</v>
      </c>
      <c r="D7063">
        <f t="shared" ca="1" si="462"/>
        <v>512.42267834472523</v>
      </c>
      <c r="E7063">
        <f t="shared" ca="1" si="464"/>
        <v>0.69261465968286873</v>
      </c>
      <c r="F7063">
        <f t="shared" ca="1" si="464"/>
        <v>0.21374622810943089</v>
      </c>
    </row>
    <row r="7064" spans="1:6" ht="15.75" customHeight="1" x14ac:dyDescent="0.2">
      <c r="A7064">
        <v>7063</v>
      </c>
      <c r="B7064" s="47">
        <f ca="1">IF('Inputs and Results'!$C$15='Inputs and Results'!$C$13, 'Inputs and Results'!$C$13, IF(E7064 &lt;= ('Inputs and Results'!$C$14-'Inputs and Results'!$C$13)/('Inputs and Results'!$C$15-'Inputs and Results'!$C$13), 'Inputs and Results'!$C$13 + SQRT(E7064*('Inputs and Results'!$C$15-'Inputs and Results'!$C$13)*('Inputs and Results'!$C$14-'Inputs and Results'!$C$13)), 'Inputs and Results'!$C$15 - SQRT((1-E7064)*('Inputs and Results'!$C$15-'Inputs and Results'!$C$13)*('Inputs and Results'!$C$15-'Inputs and Results'!$C$14))))</f>
        <v>1.2522564708789752</v>
      </c>
      <c r="C7064" s="47">
        <f ca="1">IF('Inputs and Results'!$G$15='Inputs and Results'!$G$13, 'Inputs and Results'!$G$13, IF(F7064 &lt;= ('Inputs and Results'!$G$14-'Inputs and Results'!$G$13)/('Inputs and Results'!$G$15-'Inputs and Results'!$G$13), 'Inputs and Results'!$G$13 + SQRT(F7064*('Inputs and Results'!$G$15-'Inputs and Results'!$G$13)*('Inputs and Results'!$G$14-'Inputs and Results'!$G$13)), 'Inputs and Results'!$G$15 - SQRT((1-F7064)*('Inputs and Results'!$G$15-'Inputs and Results'!$G$13)*('Inputs and Results'!$G$15-'Inputs and Results'!$G$14))))</f>
        <v>463.60307536853884</v>
      </c>
      <c r="D7064">
        <f t="shared" ca="1" si="462"/>
        <v>580.54995104964598</v>
      </c>
      <c r="E7064">
        <f t="shared" ca="1" si="464"/>
        <v>0.66059917293506498</v>
      </c>
      <c r="F7064">
        <f t="shared" ca="1" si="464"/>
        <v>0.36070004797377886</v>
      </c>
    </row>
    <row r="7065" spans="1:6" ht="15.75" customHeight="1" x14ac:dyDescent="0.2">
      <c r="A7065">
        <v>7064</v>
      </c>
      <c r="B7065" s="47">
        <f ca="1">IF('Inputs and Results'!$C$15='Inputs and Results'!$C$13, 'Inputs and Results'!$C$13, IF(E7065 &lt;= ('Inputs and Results'!$C$14-'Inputs and Results'!$C$13)/('Inputs and Results'!$C$15-'Inputs and Results'!$C$13), 'Inputs and Results'!$C$13 + SQRT(E7065*('Inputs and Results'!$C$15-'Inputs and Results'!$C$13)*('Inputs and Results'!$C$14-'Inputs and Results'!$C$13)), 'Inputs and Results'!$C$15 - SQRT((1-E7065)*('Inputs and Results'!$C$15-'Inputs and Results'!$C$13)*('Inputs and Results'!$C$15-'Inputs and Results'!$C$14))))</f>
        <v>1.7828411353170741</v>
      </c>
      <c r="C7065" s="47">
        <f ca="1">IF('Inputs and Results'!$G$15='Inputs and Results'!$G$13, 'Inputs and Results'!$G$13, IF(F7065 &lt;= ('Inputs and Results'!$G$14-'Inputs and Results'!$G$13)/('Inputs and Results'!$G$15-'Inputs and Results'!$G$13), 'Inputs and Results'!$G$13 + SQRT(F7065*('Inputs and Results'!$G$15-'Inputs and Results'!$G$13)*('Inputs and Results'!$G$14-'Inputs and Results'!$G$13)), 'Inputs and Results'!$G$15 - SQRT((1-F7065)*('Inputs and Results'!$G$15-'Inputs and Results'!$G$13)*('Inputs and Results'!$G$15-'Inputs and Results'!$G$14))))</f>
        <v>444.01575396628709</v>
      </c>
      <c r="D7065">
        <f t="shared" ca="1" si="462"/>
        <v>791.60955089992194</v>
      </c>
      <c r="E7065">
        <f t="shared" ca="1" si="464"/>
        <v>0.83539158868041896</v>
      </c>
      <c r="F7065">
        <f t="shared" ca="1" si="464"/>
        <v>0.32623843901537253</v>
      </c>
    </row>
    <row r="7066" spans="1:6" ht="15.75" customHeight="1" x14ac:dyDescent="0.2">
      <c r="A7066">
        <v>7065</v>
      </c>
      <c r="B7066" s="47">
        <f ca="1">IF('Inputs and Results'!$C$15='Inputs and Results'!$C$13, 'Inputs and Results'!$C$13, IF(E7066 &lt;= ('Inputs and Results'!$C$14-'Inputs and Results'!$C$13)/('Inputs and Results'!$C$15-'Inputs and Results'!$C$13), 'Inputs and Results'!$C$13 + SQRT(E7066*('Inputs and Results'!$C$15-'Inputs and Results'!$C$13)*('Inputs and Results'!$C$14-'Inputs and Results'!$C$13)), 'Inputs and Results'!$C$15 - SQRT((1-E7066)*('Inputs and Results'!$C$15-'Inputs and Results'!$C$13)*('Inputs and Results'!$C$15-'Inputs and Results'!$C$14))))</f>
        <v>2.608927720865724</v>
      </c>
      <c r="C7066" s="47">
        <f ca="1">IF('Inputs and Results'!$G$15='Inputs and Results'!$G$13, 'Inputs and Results'!$G$13, IF(F7066 &lt;= ('Inputs and Results'!$G$14-'Inputs and Results'!$G$13)/('Inputs and Results'!$G$15-'Inputs and Results'!$G$13), 'Inputs and Results'!$G$13 + SQRT(F7066*('Inputs and Results'!$G$15-'Inputs and Results'!$G$13)*('Inputs and Results'!$G$14-'Inputs and Results'!$G$13)), 'Inputs and Results'!$G$15 - SQRT((1-F7066)*('Inputs and Results'!$G$15-'Inputs and Results'!$G$13)*('Inputs and Results'!$G$15-'Inputs and Results'!$G$14))))</f>
        <v>777.50520095005072</v>
      </c>
      <c r="D7066">
        <f t="shared" ca="1" si="462"/>
        <v>2028.4548718758626</v>
      </c>
      <c r="E7066">
        <f t="shared" ca="1" si="464"/>
        <v>0.98300694138808031</v>
      </c>
      <c r="F7066">
        <f t="shared" ca="1" si="464"/>
        <v>0.7895623352039608</v>
      </c>
    </row>
    <row r="7067" spans="1:6" ht="15.75" customHeight="1" x14ac:dyDescent="0.2">
      <c r="A7067">
        <v>7066</v>
      </c>
      <c r="B7067" s="47">
        <f ca="1">IF('Inputs and Results'!$C$15='Inputs and Results'!$C$13, 'Inputs and Results'!$C$13, IF(E7067 &lt;= ('Inputs and Results'!$C$14-'Inputs and Results'!$C$13)/('Inputs and Results'!$C$15-'Inputs and Results'!$C$13), 'Inputs and Results'!$C$13 + SQRT(E7067*('Inputs and Results'!$C$15-'Inputs and Results'!$C$13)*('Inputs and Results'!$C$14-'Inputs and Results'!$C$13)), 'Inputs and Results'!$C$15 - SQRT((1-E7067)*('Inputs and Results'!$C$15-'Inputs and Results'!$C$13)*('Inputs and Results'!$C$15-'Inputs and Results'!$C$14))))</f>
        <v>0.95435589555576117</v>
      </c>
      <c r="C7067" s="47">
        <f ca="1">IF('Inputs and Results'!$G$15='Inputs and Results'!$G$13, 'Inputs and Results'!$G$13, IF(F7067 &lt;= ('Inputs and Results'!$G$14-'Inputs and Results'!$G$13)/('Inputs and Results'!$G$15-'Inputs and Results'!$G$13), 'Inputs and Results'!$G$13 + SQRT(F7067*('Inputs and Results'!$G$15-'Inputs and Results'!$G$13)*('Inputs and Results'!$G$14-'Inputs and Results'!$G$13)), 'Inputs and Results'!$G$15 - SQRT((1-F7067)*('Inputs and Results'!$G$15-'Inputs and Results'!$G$13)*('Inputs and Results'!$G$15-'Inputs and Results'!$G$14))))</f>
        <v>364.83464620227562</v>
      </c>
      <c r="D7067">
        <f t="shared" ca="1" si="462"/>
        <v>348.18209550614205</v>
      </c>
      <c r="E7067">
        <f t="shared" ca="1" si="464"/>
        <v>0.53503779977250299</v>
      </c>
      <c r="F7067">
        <f t="shared" ca="1" si="464"/>
        <v>0.17770873114589114</v>
      </c>
    </row>
    <row r="7068" spans="1:6" ht="15.75" customHeight="1" x14ac:dyDescent="0.2">
      <c r="A7068">
        <v>7067</v>
      </c>
      <c r="B7068" s="47">
        <f ca="1">IF('Inputs and Results'!$C$15='Inputs and Results'!$C$13, 'Inputs and Results'!$C$13, IF(E7068 &lt;= ('Inputs and Results'!$C$14-'Inputs and Results'!$C$13)/('Inputs and Results'!$C$15-'Inputs and Results'!$C$13), 'Inputs and Results'!$C$13 + SQRT(E7068*('Inputs and Results'!$C$15-'Inputs and Results'!$C$13)*('Inputs and Results'!$C$14-'Inputs and Results'!$C$13)), 'Inputs and Results'!$C$15 - SQRT((1-E7068)*('Inputs and Results'!$C$15-'Inputs and Results'!$C$13)*('Inputs and Results'!$C$15-'Inputs and Results'!$C$14))))</f>
        <v>8.0698880428249353E-2</v>
      </c>
      <c r="C7068" s="47">
        <f ca="1">IF('Inputs and Results'!$G$15='Inputs and Results'!$G$13, 'Inputs and Results'!$G$13, IF(F7068 &lt;= ('Inputs and Results'!$G$14-'Inputs and Results'!$G$13)/('Inputs and Results'!$G$15-'Inputs and Results'!$G$13), 'Inputs and Results'!$G$13 + SQRT(F7068*('Inputs and Results'!$G$15-'Inputs and Results'!$G$13)*('Inputs and Results'!$G$14-'Inputs and Results'!$G$13)), 'Inputs and Results'!$G$15 - SQRT((1-F7068)*('Inputs and Results'!$G$15-'Inputs and Results'!$G$13)*('Inputs and Results'!$G$15-'Inputs and Results'!$G$14))))</f>
        <v>822.63943802685981</v>
      </c>
      <c r="D7068">
        <f t="shared" ca="1" si="462"/>
        <v>66.386081644891803</v>
      </c>
      <c r="E7068">
        <f t="shared" ca="1" si="464"/>
        <v>5.3075663696347086E-2</v>
      </c>
      <c r="F7068">
        <f t="shared" ca="1" si="464"/>
        <v>0.83212201045141165</v>
      </c>
    </row>
    <row r="7069" spans="1:6" ht="15.75" customHeight="1" x14ac:dyDescent="0.2">
      <c r="A7069">
        <v>7068</v>
      </c>
      <c r="B7069" s="47">
        <f ca="1">IF('Inputs and Results'!$C$15='Inputs and Results'!$C$13, 'Inputs and Results'!$C$13, IF(E7069 &lt;= ('Inputs and Results'!$C$14-'Inputs and Results'!$C$13)/('Inputs and Results'!$C$15-'Inputs and Results'!$C$13), 'Inputs and Results'!$C$13 + SQRT(E7069*('Inputs and Results'!$C$15-'Inputs and Results'!$C$13)*('Inputs and Results'!$C$14-'Inputs and Results'!$C$13)), 'Inputs and Results'!$C$15 - SQRT((1-E7069)*('Inputs and Results'!$C$15-'Inputs and Results'!$C$13)*('Inputs and Results'!$C$15-'Inputs and Results'!$C$14))))</f>
        <v>1.5165771672040624</v>
      </c>
      <c r="C7069" s="47">
        <f ca="1">IF('Inputs and Results'!$G$15='Inputs and Results'!$G$13, 'Inputs and Results'!$G$13, IF(F7069 &lt;= ('Inputs and Results'!$G$14-'Inputs and Results'!$G$13)/('Inputs and Results'!$G$15-'Inputs and Results'!$G$13), 'Inputs and Results'!$G$13 + SQRT(F7069*('Inputs and Results'!$G$15-'Inputs and Results'!$G$13)*('Inputs and Results'!$G$14-'Inputs and Results'!$G$13)), 'Inputs and Results'!$G$15 - SQRT((1-F7069)*('Inputs and Results'!$G$15-'Inputs and Results'!$G$13)*('Inputs and Results'!$G$15-'Inputs and Results'!$G$14))))</f>
        <v>546.60323483027628</v>
      </c>
      <c r="D7069">
        <f t="shared" ca="1" si="462"/>
        <v>828.9659854634773</v>
      </c>
      <c r="E7069">
        <f t="shared" ca="1" si="464"/>
        <v>0.75549518879329736</v>
      </c>
      <c r="F7069">
        <f t="shared" ca="1" si="464"/>
        <v>0.49669099615055268</v>
      </c>
    </row>
    <row r="7070" spans="1:6" ht="15.75" customHeight="1" x14ac:dyDescent="0.2">
      <c r="A7070">
        <v>7069</v>
      </c>
      <c r="B7070" s="47">
        <f ca="1">IF('Inputs and Results'!$C$15='Inputs and Results'!$C$13, 'Inputs and Results'!$C$13, IF(E7070 &lt;= ('Inputs and Results'!$C$14-'Inputs and Results'!$C$13)/('Inputs and Results'!$C$15-'Inputs and Results'!$C$13), 'Inputs and Results'!$C$13 + SQRT(E7070*('Inputs and Results'!$C$15-'Inputs and Results'!$C$13)*('Inputs and Results'!$C$14-'Inputs and Results'!$C$13)), 'Inputs and Results'!$C$15 - SQRT((1-E7070)*('Inputs and Results'!$C$15-'Inputs and Results'!$C$13)*('Inputs and Results'!$C$15-'Inputs and Results'!$C$14))))</f>
        <v>0.18258842316647517</v>
      </c>
      <c r="C7070" s="47">
        <f ca="1">IF('Inputs and Results'!$G$15='Inputs and Results'!$G$13, 'Inputs and Results'!$G$13, IF(F7070 &lt;= ('Inputs and Results'!$G$14-'Inputs and Results'!$G$13)/('Inputs and Results'!$G$15-'Inputs and Results'!$G$13), 'Inputs and Results'!$G$13 + SQRT(F7070*('Inputs and Results'!$G$15-'Inputs and Results'!$G$13)*('Inputs and Results'!$G$14-'Inputs and Results'!$G$13)), 'Inputs and Results'!$G$15 - SQRT((1-F7070)*('Inputs and Results'!$G$15-'Inputs and Results'!$G$13)*('Inputs and Results'!$G$15-'Inputs and Results'!$G$14))))</f>
        <v>573.92673254548208</v>
      </c>
      <c r="D7070">
        <f t="shared" ca="1" si="462"/>
        <v>104.7923771085669</v>
      </c>
      <c r="E7070">
        <f t="shared" ca="1" si="464"/>
        <v>0.11802133408049231</v>
      </c>
      <c r="F7070">
        <f t="shared" ca="1" si="464"/>
        <v>0.53790522242950256</v>
      </c>
    </row>
    <row r="7071" spans="1:6" ht="15.75" customHeight="1" x14ac:dyDescent="0.2">
      <c r="A7071">
        <v>7070</v>
      </c>
      <c r="B7071" s="47">
        <f ca="1">IF('Inputs and Results'!$C$15='Inputs and Results'!$C$13, 'Inputs and Results'!$C$13, IF(E7071 &lt;= ('Inputs and Results'!$C$14-'Inputs and Results'!$C$13)/('Inputs and Results'!$C$15-'Inputs and Results'!$C$13), 'Inputs and Results'!$C$13 + SQRT(E7071*('Inputs and Results'!$C$15-'Inputs and Results'!$C$13)*('Inputs and Results'!$C$14-'Inputs and Results'!$C$13)), 'Inputs and Results'!$C$15 - SQRT((1-E7071)*('Inputs and Results'!$C$15-'Inputs and Results'!$C$13)*('Inputs and Results'!$C$15-'Inputs and Results'!$C$14))))</f>
        <v>2.5038995021267887</v>
      </c>
      <c r="C7071" s="47">
        <f ca="1">IF('Inputs and Results'!$G$15='Inputs and Results'!$G$13, 'Inputs and Results'!$G$13, IF(F7071 &lt;= ('Inputs and Results'!$G$14-'Inputs and Results'!$G$13)/('Inputs and Results'!$G$15-'Inputs and Results'!$G$13), 'Inputs and Results'!$G$13 + SQRT(F7071*('Inputs and Results'!$G$15-'Inputs and Results'!$G$13)*('Inputs and Results'!$G$14-'Inputs and Results'!$G$13)), 'Inputs and Results'!$G$15 - SQRT((1-F7071)*('Inputs and Results'!$G$15-'Inputs and Results'!$G$13)*('Inputs and Results'!$G$15-'Inputs and Results'!$G$14))))</f>
        <v>506.5302063137417</v>
      </c>
      <c r="D7071">
        <f t="shared" ca="1" si="462"/>
        <v>1268.3007314011575</v>
      </c>
      <c r="E7071">
        <f t="shared" ca="1" si="464"/>
        <v>0.97265381066777246</v>
      </c>
      <c r="F7071">
        <f t="shared" ca="1" si="464"/>
        <v>0.43306164786273993</v>
      </c>
    </row>
    <row r="7072" spans="1:6" ht="15.75" customHeight="1" x14ac:dyDescent="0.2">
      <c r="A7072">
        <v>7071</v>
      </c>
      <c r="B7072" s="47">
        <f ca="1">IF('Inputs and Results'!$C$15='Inputs and Results'!$C$13, 'Inputs and Results'!$C$13, IF(E7072 &lt;= ('Inputs and Results'!$C$14-'Inputs and Results'!$C$13)/('Inputs and Results'!$C$15-'Inputs and Results'!$C$13), 'Inputs and Results'!$C$13 + SQRT(E7072*('Inputs and Results'!$C$15-'Inputs and Results'!$C$13)*('Inputs and Results'!$C$14-'Inputs and Results'!$C$13)), 'Inputs and Results'!$C$15 - SQRT((1-E7072)*('Inputs and Results'!$C$15-'Inputs and Results'!$C$13)*('Inputs and Results'!$C$15-'Inputs and Results'!$C$14))))</f>
        <v>1.5060149211122276</v>
      </c>
      <c r="C7072" s="47">
        <f ca="1">IF('Inputs and Results'!$G$15='Inputs and Results'!$G$13, 'Inputs and Results'!$G$13, IF(F7072 &lt;= ('Inputs and Results'!$G$14-'Inputs and Results'!$G$13)/('Inputs and Results'!$G$15-'Inputs and Results'!$G$13), 'Inputs and Results'!$G$13 + SQRT(F7072*('Inputs and Results'!$G$15-'Inputs and Results'!$G$13)*('Inputs and Results'!$G$14-'Inputs and Results'!$G$13)), 'Inputs and Results'!$G$15 - SQRT((1-F7072)*('Inputs and Results'!$G$15-'Inputs and Results'!$G$13)*('Inputs and Results'!$G$15-'Inputs and Results'!$G$14))))</f>
        <v>869.08248311814361</v>
      </c>
      <c r="D7072">
        <f t="shared" ca="1" si="462"/>
        <v>1308.8511872531899</v>
      </c>
      <c r="E7072">
        <f t="shared" ca="1" si="464"/>
        <v>0.75200095378452181</v>
      </c>
      <c r="F7072">
        <f t="shared" ca="1" si="464"/>
        <v>0.87090178029680987</v>
      </c>
    </row>
    <row r="7073" spans="1:6" ht="15.75" customHeight="1" x14ac:dyDescent="0.2">
      <c r="A7073">
        <v>7072</v>
      </c>
      <c r="B7073" s="47">
        <f ca="1">IF('Inputs and Results'!$C$15='Inputs and Results'!$C$13, 'Inputs and Results'!$C$13, IF(E7073 &lt;= ('Inputs and Results'!$C$14-'Inputs and Results'!$C$13)/('Inputs and Results'!$C$15-'Inputs and Results'!$C$13), 'Inputs and Results'!$C$13 + SQRT(E7073*('Inputs and Results'!$C$15-'Inputs and Results'!$C$13)*('Inputs and Results'!$C$14-'Inputs and Results'!$C$13)), 'Inputs and Results'!$C$15 - SQRT((1-E7073)*('Inputs and Results'!$C$15-'Inputs and Results'!$C$13)*('Inputs and Results'!$C$15-'Inputs and Results'!$C$14))))</f>
        <v>1.7658661373365192</v>
      </c>
      <c r="C7073" s="47">
        <f ca="1">IF('Inputs and Results'!$G$15='Inputs and Results'!$G$13, 'Inputs and Results'!$G$13, IF(F7073 &lt;= ('Inputs and Results'!$G$14-'Inputs and Results'!$G$13)/('Inputs and Results'!$G$15-'Inputs and Results'!$G$13), 'Inputs and Results'!$G$13 + SQRT(F7073*('Inputs and Results'!$G$15-'Inputs and Results'!$G$13)*('Inputs and Results'!$G$14-'Inputs and Results'!$G$13)), 'Inputs and Results'!$G$15 - SQRT((1-F7073)*('Inputs and Results'!$G$15-'Inputs and Results'!$G$13)*('Inputs and Results'!$G$15-'Inputs and Results'!$G$14))))</f>
        <v>584.70393471946443</v>
      </c>
      <c r="D7073">
        <f t="shared" ca="1" si="462"/>
        <v>1032.5088786885249</v>
      </c>
      <c r="E7073">
        <f t="shared" ca="1" si="464"/>
        <v>0.83076817878081299</v>
      </c>
      <c r="F7073">
        <f t="shared" ca="1" si="464"/>
        <v>0.5536772592344521</v>
      </c>
    </row>
    <row r="7074" spans="1:6" ht="15.75" customHeight="1" x14ac:dyDescent="0.2">
      <c r="A7074">
        <v>7073</v>
      </c>
      <c r="B7074" s="47">
        <f ca="1">IF('Inputs and Results'!$C$15='Inputs and Results'!$C$13, 'Inputs and Results'!$C$13, IF(E7074 &lt;= ('Inputs and Results'!$C$14-'Inputs and Results'!$C$13)/('Inputs and Results'!$C$15-'Inputs and Results'!$C$13), 'Inputs and Results'!$C$13 + SQRT(E7074*('Inputs and Results'!$C$15-'Inputs and Results'!$C$13)*('Inputs and Results'!$C$14-'Inputs and Results'!$C$13)), 'Inputs and Results'!$C$15 - SQRT((1-E7074)*('Inputs and Results'!$C$15-'Inputs and Results'!$C$13)*('Inputs and Results'!$C$15-'Inputs and Results'!$C$14))))</f>
        <v>6.9862678702043102E-2</v>
      </c>
      <c r="C7074" s="47">
        <f ca="1">IF('Inputs and Results'!$G$15='Inputs and Results'!$G$13, 'Inputs and Results'!$G$13, IF(F7074 &lt;= ('Inputs and Results'!$G$14-'Inputs and Results'!$G$13)/('Inputs and Results'!$G$15-'Inputs and Results'!$G$13), 'Inputs and Results'!$G$13 + SQRT(F7074*('Inputs and Results'!$G$15-'Inputs and Results'!$G$13)*('Inputs and Results'!$G$14-'Inputs and Results'!$G$13)), 'Inputs and Results'!$G$15 - SQRT((1-F7074)*('Inputs and Results'!$G$15-'Inputs and Results'!$G$13)*('Inputs and Results'!$G$15-'Inputs and Results'!$G$14))))</f>
        <v>753.00040998454767</v>
      </c>
      <c r="D7074">
        <f t="shared" ca="1" si="462"/>
        <v>52.60662570525718</v>
      </c>
      <c r="E7074">
        <f t="shared" ca="1" si="464"/>
        <v>4.6032808704092543E-2</v>
      </c>
      <c r="F7074">
        <f t="shared" ca="1" si="464"/>
        <v>0.7644435561662517</v>
      </c>
    </row>
    <row r="7075" spans="1:6" ht="15.75" customHeight="1" x14ac:dyDescent="0.2">
      <c r="A7075">
        <v>7074</v>
      </c>
      <c r="B7075" s="47">
        <f ca="1">IF('Inputs and Results'!$C$15='Inputs and Results'!$C$13, 'Inputs and Results'!$C$13, IF(E7075 &lt;= ('Inputs and Results'!$C$14-'Inputs and Results'!$C$13)/('Inputs and Results'!$C$15-'Inputs and Results'!$C$13), 'Inputs and Results'!$C$13 + SQRT(E7075*('Inputs and Results'!$C$15-'Inputs and Results'!$C$13)*('Inputs and Results'!$C$14-'Inputs and Results'!$C$13)), 'Inputs and Results'!$C$15 - SQRT((1-E7075)*('Inputs and Results'!$C$15-'Inputs and Results'!$C$13)*('Inputs and Results'!$C$15-'Inputs and Results'!$C$14))))</f>
        <v>0.19706984795546001</v>
      </c>
      <c r="C7075" s="47">
        <f ca="1">IF('Inputs and Results'!$G$15='Inputs and Results'!$G$13, 'Inputs and Results'!$G$13, IF(F7075 &lt;= ('Inputs and Results'!$G$14-'Inputs and Results'!$G$13)/('Inputs and Results'!$G$15-'Inputs and Results'!$G$13), 'Inputs and Results'!$G$13 + SQRT(F7075*('Inputs and Results'!$G$15-'Inputs and Results'!$G$13)*('Inputs and Results'!$G$14-'Inputs and Results'!$G$13)), 'Inputs and Results'!$G$15 - SQRT((1-F7075)*('Inputs and Results'!$G$15-'Inputs and Results'!$G$13)*('Inputs and Results'!$G$15-'Inputs and Results'!$G$14))))</f>
        <v>728.37075592815017</v>
      </c>
      <c r="D7075">
        <f t="shared" ca="1" si="462"/>
        <v>143.53991412596403</v>
      </c>
      <c r="E7075">
        <f t="shared" ca="1" si="464"/>
        <v>0.12706472919550804</v>
      </c>
      <c r="F7075">
        <f t="shared" ca="1" si="464"/>
        <v>0.73777011030616957</v>
      </c>
    </row>
    <row r="7076" spans="1:6" ht="15.75" customHeight="1" x14ac:dyDescent="0.2">
      <c r="A7076">
        <v>7075</v>
      </c>
      <c r="B7076" s="47">
        <f ca="1">IF('Inputs and Results'!$C$15='Inputs and Results'!$C$13, 'Inputs and Results'!$C$13, IF(E7076 &lt;= ('Inputs and Results'!$C$14-'Inputs and Results'!$C$13)/('Inputs and Results'!$C$15-'Inputs and Results'!$C$13), 'Inputs and Results'!$C$13 + SQRT(E7076*('Inputs and Results'!$C$15-'Inputs and Results'!$C$13)*('Inputs and Results'!$C$14-'Inputs and Results'!$C$13)), 'Inputs and Results'!$C$15 - SQRT((1-E7076)*('Inputs and Results'!$C$15-'Inputs and Results'!$C$13)*('Inputs and Results'!$C$15-'Inputs and Results'!$C$14))))</f>
        <v>0.26611955382794461</v>
      </c>
      <c r="C7076" s="47">
        <f ca="1">IF('Inputs and Results'!$G$15='Inputs and Results'!$G$13, 'Inputs and Results'!$G$13, IF(F7076 &lt;= ('Inputs and Results'!$G$14-'Inputs and Results'!$G$13)/('Inputs and Results'!$G$15-'Inputs and Results'!$G$13), 'Inputs and Results'!$G$13 + SQRT(F7076*('Inputs and Results'!$G$15-'Inputs and Results'!$G$13)*('Inputs and Results'!$G$14-'Inputs and Results'!$G$13)), 'Inputs and Results'!$G$15 - SQRT((1-F7076)*('Inputs and Results'!$G$15-'Inputs and Results'!$G$13)*('Inputs and Results'!$G$15-'Inputs and Results'!$G$14))))</f>
        <v>716.48424675207127</v>
      </c>
      <c r="D7076">
        <f t="shared" ca="1" si="462"/>
        <v>190.67046807041217</v>
      </c>
      <c r="E7076">
        <f t="shared" ca="1" si="464"/>
        <v>0.1695441895597869</v>
      </c>
      <c r="F7076">
        <f t="shared" ca="1" si="464"/>
        <v>0.72438554179895587</v>
      </c>
    </row>
    <row r="7077" spans="1:6" ht="15.75" customHeight="1" x14ac:dyDescent="0.2">
      <c r="A7077">
        <v>7076</v>
      </c>
      <c r="B7077" s="47">
        <f ca="1">IF('Inputs and Results'!$C$15='Inputs and Results'!$C$13, 'Inputs and Results'!$C$13, IF(E7077 &lt;= ('Inputs and Results'!$C$14-'Inputs and Results'!$C$13)/('Inputs and Results'!$C$15-'Inputs and Results'!$C$13), 'Inputs and Results'!$C$13 + SQRT(E7077*('Inputs and Results'!$C$15-'Inputs and Results'!$C$13)*('Inputs and Results'!$C$14-'Inputs and Results'!$C$13)), 'Inputs and Results'!$C$15 - SQRT((1-E7077)*('Inputs and Results'!$C$15-'Inputs and Results'!$C$13)*('Inputs and Results'!$C$15-'Inputs and Results'!$C$14))))</f>
        <v>0.81317405393844799</v>
      </c>
      <c r="C7077" s="47">
        <f ca="1">IF('Inputs and Results'!$G$15='Inputs and Results'!$G$13, 'Inputs and Results'!$G$13, IF(F7077 &lt;= ('Inputs and Results'!$G$14-'Inputs and Results'!$G$13)/('Inputs and Results'!$G$15-'Inputs and Results'!$G$13), 'Inputs and Results'!$G$13 + SQRT(F7077*('Inputs and Results'!$G$15-'Inputs and Results'!$G$13)*('Inputs and Results'!$G$14-'Inputs and Results'!$G$13)), 'Inputs and Results'!$G$15 - SQRT((1-F7077)*('Inputs and Results'!$G$15-'Inputs and Results'!$G$13)*('Inputs and Results'!$G$15-'Inputs and Results'!$G$14))))</f>
        <v>753.38484666868624</v>
      </c>
      <c r="D7077">
        <f t="shared" ca="1" si="462"/>
        <v>612.6330099413716</v>
      </c>
      <c r="E7077">
        <f t="shared" ca="1" si="464"/>
        <v>0.46864358684799978</v>
      </c>
      <c r="F7077">
        <f t="shared" ca="1" si="464"/>
        <v>0.76484855697242538</v>
      </c>
    </row>
    <row r="7078" spans="1:6" ht="15.75" customHeight="1" x14ac:dyDescent="0.2">
      <c r="A7078">
        <v>7077</v>
      </c>
      <c r="B7078" s="47">
        <f ca="1">IF('Inputs and Results'!$C$15='Inputs and Results'!$C$13, 'Inputs and Results'!$C$13, IF(E7078 &lt;= ('Inputs and Results'!$C$14-'Inputs and Results'!$C$13)/('Inputs and Results'!$C$15-'Inputs and Results'!$C$13), 'Inputs and Results'!$C$13 + SQRT(E7078*('Inputs and Results'!$C$15-'Inputs and Results'!$C$13)*('Inputs and Results'!$C$14-'Inputs and Results'!$C$13)), 'Inputs and Results'!$C$15 - SQRT((1-E7078)*('Inputs and Results'!$C$15-'Inputs and Results'!$C$13)*('Inputs and Results'!$C$15-'Inputs and Results'!$C$14))))</f>
        <v>0.35798082672072651</v>
      </c>
      <c r="C7078" s="47">
        <f ca="1">IF('Inputs and Results'!$G$15='Inputs and Results'!$G$13, 'Inputs and Results'!$G$13, IF(F7078 &lt;= ('Inputs and Results'!$G$14-'Inputs and Results'!$G$13)/('Inputs and Results'!$G$15-'Inputs and Results'!$G$13), 'Inputs and Results'!$G$13 + SQRT(F7078*('Inputs and Results'!$G$15-'Inputs and Results'!$G$13)*('Inputs and Results'!$G$14-'Inputs and Results'!$G$13)), 'Inputs and Results'!$G$15 - SQRT((1-F7078)*('Inputs and Results'!$G$15-'Inputs and Results'!$G$13)*('Inputs and Results'!$G$15-'Inputs and Results'!$G$14))))</f>
        <v>447.33136719222171</v>
      </c>
      <c r="D7078">
        <f t="shared" ca="1" si="462"/>
        <v>160.13605264558441</v>
      </c>
      <c r="E7078">
        <f t="shared" ca="1" si="464"/>
        <v>0.22441496533607819</v>
      </c>
      <c r="F7078">
        <f t="shared" ca="1" si="464"/>
        <v>0.33213547704870416</v>
      </c>
    </row>
    <row r="7079" spans="1:6" ht="15.75" customHeight="1" x14ac:dyDescent="0.2">
      <c r="A7079">
        <v>7078</v>
      </c>
      <c r="B7079" s="47">
        <f ca="1">IF('Inputs and Results'!$C$15='Inputs and Results'!$C$13, 'Inputs and Results'!$C$13, IF(E7079 &lt;= ('Inputs and Results'!$C$14-'Inputs and Results'!$C$13)/('Inputs and Results'!$C$15-'Inputs and Results'!$C$13), 'Inputs and Results'!$C$13 + SQRT(E7079*('Inputs and Results'!$C$15-'Inputs and Results'!$C$13)*('Inputs and Results'!$C$14-'Inputs and Results'!$C$13)), 'Inputs and Results'!$C$15 - SQRT((1-E7079)*('Inputs and Results'!$C$15-'Inputs and Results'!$C$13)*('Inputs and Results'!$C$15-'Inputs and Results'!$C$14))))</f>
        <v>0.64375947226453967</v>
      </c>
      <c r="C7079" s="47">
        <f ca="1">IF('Inputs and Results'!$G$15='Inputs and Results'!$G$13, 'Inputs and Results'!$G$13, IF(F7079 &lt;= ('Inputs and Results'!$G$14-'Inputs and Results'!$G$13)/('Inputs and Results'!$G$15-'Inputs and Results'!$G$13), 'Inputs and Results'!$G$13 + SQRT(F7079*('Inputs and Results'!$G$15-'Inputs and Results'!$G$13)*('Inputs and Results'!$G$14-'Inputs and Results'!$G$13)), 'Inputs and Results'!$G$15 - SQRT((1-F7079)*('Inputs and Results'!$G$15-'Inputs and Results'!$G$13)*('Inputs and Results'!$G$15-'Inputs and Results'!$G$14))))</f>
        <v>348.30882296780885</v>
      </c>
      <c r="D7079">
        <f t="shared" ca="1" si="462"/>
        <v>224.22710405883959</v>
      </c>
      <c r="E7079">
        <f t="shared" ca="1" si="464"/>
        <v>0.38312561949521318</v>
      </c>
      <c r="F7079">
        <f t="shared" ca="1" si="464"/>
        <v>0.14484461251639669</v>
      </c>
    </row>
    <row r="7080" spans="1:6" ht="15.75" customHeight="1" x14ac:dyDescent="0.2">
      <c r="A7080">
        <v>7079</v>
      </c>
      <c r="B7080" s="47">
        <f ca="1">IF('Inputs and Results'!$C$15='Inputs and Results'!$C$13, 'Inputs and Results'!$C$13, IF(E7080 &lt;= ('Inputs and Results'!$C$14-'Inputs and Results'!$C$13)/('Inputs and Results'!$C$15-'Inputs and Results'!$C$13), 'Inputs and Results'!$C$13 + SQRT(E7080*('Inputs and Results'!$C$15-'Inputs and Results'!$C$13)*('Inputs and Results'!$C$14-'Inputs and Results'!$C$13)), 'Inputs and Results'!$C$15 - SQRT((1-E7080)*('Inputs and Results'!$C$15-'Inputs and Results'!$C$13)*('Inputs and Results'!$C$15-'Inputs and Results'!$C$14))))</f>
        <v>0.22820953392864674</v>
      </c>
      <c r="C7080" s="47">
        <f ca="1">IF('Inputs and Results'!$G$15='Inputs and Results'!$G$13, 'Inputs and Results'!$G$13, IF(F7080 &lt;= ('Inputs and Results'!$G$14-'Inputs and Results'!$G$13)/('Inputs and Results'!$G$15-'Inputs and Results'!$G$13), 'Inputs and Results'!$G$13 + SQRT(F7080*('Inputs and Results'!$G$15-'Inputs and Results'!$G$13)*('Inputs and Results'!$G$14-'Inputs and Results'!$G$13)), 'Inputs and Results'!$G$15 - SQRT((1-F7080)*('Inputs and Results'!$G$15-'Inputs and Results'!$G$13)*('Inputs and Results'!$G$15-'Inputs and Results'!$G$14))))</f>
        <v>1083.4409203353382</v>
      </c>
      <c r="D7080">
        <f t="shared" ca="1" si="462"/>
        <v>247.2515474689516</v>
      </c>
      <c r="E7080">
        <f t="shared" ca="1" si="464"/>
        <v>0.14635306802177228</v>
      </c>
      <c r="F7080">
        <f t="shared" ca="1" si="464"/>
        <v>0.98398330303266057</v>
      </c>
    </row>
    <row r="7081" spans="1:6" ht="15.75" customHeight="1" x14ac:dyDescent="0.2">
      <c r="A7081">
        <v>7080</v>
      </c>
      <c r="B7081" s="47">
        <f ca="1">IF('Inputs and Results'!$C$15='Inputs and Results'!$C$13, 'Inputs and Results'!$C$13, IF(E7081 &lt;= ('Inputs and Results'!$C$14-'Inputs and Results'!$C$13)/('Inputs and Results'!$C$15-'Inputs and Results'!$C$13), 'Inputs and Results'!$C$13 + SQRT(E7081*('Inputs and Results'!$C$15-'Inputs and Results'!$C$13)*('Inputs and Results'!$C$14-'Inputs and Results'!$C$13)), 'Inputs and Results'!$C$15 - SQRT((1-E7081)*('Inputs and Results'!$C$15-'Inputs and Results'!$C$13)*('Inputs and Results'!$C$15-'Inputs and Results'!$C$14))))</f>
        <v>1.0252427091284186</v>
      </c>
      <c r="C7081" s="47">
        <f ca="1">IF('Inputs and Results'!$G$15='Inputs and Results'!$G$13, 'Inputs and Results'!$G$13, IF(F7081 &lt;= ('Inputs and Results'!$G$14-'Inputs and Results'!$G$13)/('Inputs and Results'!$G$15-'Inputs and Results'!$G$13), 'Inputs and Results'!$G$13 + SQRT(F7081*('Inputs and Results'!$G$15-'Inputs and Results'!$G$13)*('Inputs and Results'!$G$14-'Inputs and Results'!$G$13)), 'Inputs and Results'!$G$15 - SQRT((1-F7081)*('Inputs and Results'!$G$15-'Inputs and Results'!$G$13)*('Inputs and Results'!$G$15-'Inputs and Results'!$G$14))))</f>
        <v>488.23736691096394</v>
      </c>
      <c r="D7081">
        <f t="shared" ca="1" si="462"/>
        <v>500.56180074952243</v>
      </c>
      <c r="E7081">
        <f t="shared" ca="1" si="464"/>
        <v>0.56670373801661478</v>
      </c>
      <c r="F7081">
        <f t="shared" ca="1" si="464"/>
        <v>0.40275694541782603</v>
      </c>
    </row>
    <row r="7082" spans="1:6" ht="15.75" customHeight="1" x14ac:dyDescent="0.2">
      <c r="A7082">
        <v>7081</v>
      </c>
      <c r="B7082" s="47">
        <f ca="1">IF('Inputs and Results'!$C$15='Inputs and Results'!$C$13, 'Inputs and Results'!$C$13, IF(E7082 &lt;= ('Inputs and Results'!$C$14-'Inputs and Results'!$C$13)/('Inputs and Results'!$C$15-'Inputs and Results'!$C$13), 'Inputs and Results'!$C$13 + SQRT(E7082*('Inputs and Results'!$C$15-'Inputs and Results'!$C$13)*('Inputs and Results'!$C$14-'Inputs and Results'!$C$13)), 'Inputs and Results'!$C$15 - SQRT((1-E7082)*('Inputs and Results'!$C$15-'Inputs and Results'!$C$13)*('Inputs and Results'!$C$15-'Inputs and Results'!$C$14))))</f>
        <v>0.2035519097078633</v>
      </c>
      <c r="C7082" s="47">
        <f ca="1">IF('Inputs and Results'!$G$15='Inputs and Results'!$G$13, 'Inputs and Results'!$G$13, IF(F7082 &lt;= ('Inputs and Results'!$G$14-'Inputs and Results'!$G$13)/('Inputs and Results'!$G$15-'Inputs and Results'!$G$13), 'Inputs and Results'!$G$13 + SQRT(F7082*('Inputs and Results'!$G$15-'Inputs and Results'!$G$13)*('Inputs and Results'!$G$14-'Inputs and Results'!$G$13)), 'Inputs and Results'!$G$15 - SQRT((1-F7082)*('Inputs and Results'!$G$15-'Inputs and Results'!$G$13)*('Inputs and Results'!$G$15-'Inputs and Results'!$G$14))))</f>
        <v>931.95014414637569</v>
      </c>
      <c r="D7082">
        <f t="shared" ca="1" si="462"/>
        <v>189.70023159351325</v>
      </c>
      <c r="E7082">
        <f t="shared" ref="E7082:F7101" ca="1" si="465">RAND()</f>
        <v>0.13109756425571795</v>
      </c>
      <c r="F7082">
        <f t="shared" ca="1" si="465"/>
        <v>0.91529444435820861</v>
      </c>
    </row>
    <row r="7083" spans="1:6" ht="15.75" customHeight="1" x14ac:dyDescent="0.2">
      <c r="A7083">
        <v>7082</v>
      </c>
      <c r="B7083" s="47">
        <f ca="1">IF('Inputs and Results'!$C$15='Inputs and Results'!$C$13, 'Inputs and Results'!$C$13, IF(E7083 &lt;= ('Inputs and Results'!$C$14-'Inputs and Results'!$C$13)/('Inputs and Results'!$C$15-'Inputs and Results'!$C$13), 'Inputs and Results'!$C$13 + SQRT(E7083*('Inputs and Results'!$C$15-'Inputs and Results'!$C$13)*('Inputs and Results'!$C$14-'Inputs and Results'!$C$13)), 'Inputs and Results'!$C$15 - SQRT((1-E7083)*('Inputs and Results'!$C$15-'Inputs and Results'!$C$13)*('Inputs and Results'!$C$15-'Inputs and Results'!$C$14))))</f>
        <v>0.76505861964969579</v>
      </c>
      <c r="C7083" s="47">
        <f ca="1">IF('Inputs and Results'!$G$15='Inputs and Results'!$G$13, 'Inputs and Results'!$G$13, IF(F7083 &lt;= ('Inputs and Results'!$G$14-'Inputs and Results'!$G$13)/('Inputs and Results'!$G$15-'Inputs and Results'!$G$13), 'Inputs and Results'!$G$13 + SQRT(F7083*('Inputs and Results'!$G$15-'Inputs and Results'!$G$13)*('Inputs and Results'!$G$14-'Inputs and Results'!$G$13)), 'Inputs and Results'!$G$15 - SQRT((1-F7083)*('Inputs and Results'!$G$15-'Inputs and Results'!$G$13)*('Inputs and Results'!$G$15-'Inputs and Results'!$G$14))))</f>
        <v>814.41926156867544</v>
      </c>
      <c r="D7083">
        <f t="shared" ca="1" si="462"/>
        <v>623.07847607185533</v>
      </c>
      <c r="E7083">
        <f t="shared" ca="1" si="465"/>
        <v>0.44500411404420859</v>
      </c>
      <c r="F7083">
        <f t="shared" ca="1" si="465"/>
        <v>0.8247284606034776</v>
      </c>
    </row>
    <row r="7084" spans="1:6" ht="15.75" customHeight="1" x14ac:dyDescent="0.2">
      <c r="A7084">
        <v>7083</v>
      </c>
      <c r="B7084" s="47">
        <f ca="1">IF('Inputs and Results'!$C$15='Inputs and Results'!$C$13, 'Inputs and Results'!$C$13, IF(E7084 &lt;= ('Inputs and Results'!$C$14-'Inputs and Results'!$C$13)/('Inputs and Results'!$C$15-'Inputs and Results'!$C$13), 'Inputs and Results'!$C$13 + SQRT(E7084*('Inputs and Results'!$C$15-'Inputs and Results'!$C$13)*('Inputs and Results'!$C$14-'Inputs and Results'!$C$13)), 'Inputs and Results'!$C$15 - SQRT((1-E7084)*('Inputs and Results'!$C$15-'Inputs and Results'!$C$13)*('Inputs and Results'!$C$15-'Inputs and Results'!$C$14))))</f>
        <v>1.3819414943915336</v>
      </c>
      <c r="C7084" s="47">
        <f ca="1">IF('Inputs and Results'!$G$15='Inputs and Results'!$G$13, 'Inputs and Results'!$G$13, IF(F7084 &lt;= ('Inputs and Results'!$G$14-'Inputs and Results'!$G$13)/('Inputs and Results'!$G$15-'Inputs and Results'!$G$13), 'Inputs and Results'!$G$13 + SQRT(F7084*('Inputs and Results'!$G$15-'Inputs and Results'!$G$13)*('Inputs and Results'!$G$14-'Inputs and Results'!$G$13)), 'Inputs and Results'!$G$15 - SQRT((1-F7084)*('Inputs and Results'!$G$15-'Inputs and Results'!$G$13)*('Inputs and Results'!$G$15-'Inputs and Results'!$G$14))))</f>
        <v>922.30899837849665</v>
      </c>
      <c r="D7084">
        <f t="shared" ca="1" si="462"/>
        <v>1274.5770755099381</v>
      </c>
      <c r="E7084">
        <f t="shared" ca="1" si="465"/>
        <v>0.70909851915867739</v>
      </c>
      <c r="F7084">
        <f t="shared" ca="1" si="465"/>
        <v>0.90909152896222445</v>
      </c>
    </row>
    <row r="7085" spans="1:6" ht="15.75" customHeight="1" x14ac:dyDescent="0.2">
      <c r="A7085">
        <v>7084</v>
      </c>
      <c r="B7085" s="47">
        <f ca="1">IF('Inputs and Results'!$C$15='Inputs and Results'!$C$13, 'Inputs and Results'!$C$13, IF(E7085 &lt;= ('Inputs and Results'!$C$14-'Inputs and Results'!$C$13)/('Inputs and Results'!$C$15-'Inputs and Results'!$C$13), 'Inputs and Results'!$C$13 + SQRT(E7085*('Inputs and Results'!$C$15-'Inputs and Results'!$C$13)*('Inputs and Results'!$C$14-'Inputs and Results'!$C$13)), 'Inputs and Results'!$C$15 - SQRT((1-E7085)*('Inputs and Results'!$C$15-'Inputs and Results'!$C$13)*('Inputs and Results'!$C$15-'Inputs and Results'!$C$14))))</f>
        <v>0.72431386794667496</v>
      </c>
      <c r="C7085" s="47">
        <f ca="1">IF('Inputs and Results'!$G$15='Inputs and Results'!$G$13, 'Inputs and Results'!$G$13, IF(F7085 &lt;= ('Inputs and Results'!$G$14-'Inputs and Results'!$G$13)/('Inputs and Results'!$G$15-'Inputs and Results'!$G$13), 'Inputs and Results'!$G$13 + SQRT(F7085*('Inputs and Results'!$G$15-'Inputs and Results'!$G$13)*('Inputs and Results'!$G$14-'Inputs and Results'!$G$13)), 'Inputs and Results'!$G$15 - SQRT((1-F7085)*('Inputs and Results'!$G$15-'Inputs and Results'!$G$13)*('Inputs and Results'!$G$15-'Inputs and Results'!$G$14))))</f>
        <v>787.26527593923856</v>
      </c>
      <c r="D7085">
        <f t="shared" ca="1" si="462"/>
        <v>570.22715711565627</v>
      </c>
      <c r="E7085">
        <f t="shared" ca="1" si="465"/>
        <v>0.42458362537557504</v>
      </c>
      <c r="F7085">
        <f t="shared" ca="1" si="465"/>
        <v>0.79917269685677428</v>
      </c>
    </row>
    <row r="7086" spans="1:6" ht="15.75" customHeight="1" x14ac:dyDescent="0.2">
      <c r="A7086">
        <v>7085</v>
      </c>
      <c r="B7086" s="47">
        <f ca="1">IF('Inputs and Results'!$C$15='Inputs and Results'!$C$13, 'Inputs and Results'!$C$13, IF(E7086 &lt;= ('Inputs and Results'!$C$14-'Inputs and Results'!$C$13)/('Inputs and Results'!$C$15-'Inputs and Results'!$C$13), 'Inputs and Results'!$C$13 + SQRT(E7086*('Inputs and Results'!$C$15-'Inputs and Results'!$C$13)*('Inputs and Results'!$C$14-'Inputs and Results'!$C$13)), 'Inputs and Results'!$C$15 - SQRT((1-E7086)*('Inputs and Results'!$C$15-'Inputs and Results'!$C$13)*('Inputs and Results'!$C$15-'Inputs and Results'!$C$14))))</f>
        <v>2.2501279750621523</v>
      </c>
      <c r="C7086" s="47">
        <f ca="1">IF('Inputs and Results'!$G$15='Inputs and Results'!$G$13, 'Inputs and Results'!$G$13, IF(F7086 &lt;= ('Inputs and Results'!$G$14-'Inputs and Results'!$G$13)/('Inputs and Results'!$G$15-'Inputs and Results'!$G$13), 'Inputs and Results'!$G$13 + SQRT(F7086*('Inputs and Results'!$G$15-'Inputs and Results'!$G$13)*('Inputs and Results'!$G$14-'Inputs and Results'!$G$13)), 'Inputs and Results'!$G$15 - SQRT((1-F7086)*('Inputs and Results'!$G$15-'Inputs and Results'!$G$13)*('Inputs and Results'!$G$15-'Inputs and Results'!$G$14))))</f>
        <v>295.28538753653606</v>
      </c>
      <c r="D7086">
        <f t="shared" ca="1" si="462"/>
        <v>664.42991112302877</v>
      </c>
      <c r="E7086">
        <f t="shared" ca="1" si="465"/>
        <v>0.93752132735729021</v>
      </c>
      <c r="F7086">
        <f t="shared" ca="1" si="465"/>
        <v>3.5051913306577198E-2</v>
      </c>
    </row>
    <row r="7087" spans="1:6" ht="15.75" customHeight="1" x14ac:dyDescent="0.2">
      <c r="A7087">
        <v>7086</v>
      </c>
      <c r="B7087" s="47">
        <f ca="1">IF('Inputs and Results'!$C$15='Inputs and Results'!$C$13, 'Inputs and Results'!$C$13, IF(E7087 &lt;= ('Inputs and Results'!$C$14-'Inputs and Results'!$C$13)/('Inputs and Results'!$C$15-'Inputs and Results'!$C$13), 'Inputs and Results'!$C$13 + SQRT(E7087*('Inputs and Results'!$C$15-'Inputs and Results'!$C$13)*('Inputs and Results'!$C$14-'Inputs and Results'!$C$13)), 'Inputs and Results'!$C$15 - SQRT((1-E7087)*('Inputs and Results'!$C$15-'Inputs and Results'!$C$13)*('Inputs and Results'!$C$15-'Inputs and Results'!$C$14))))</f>
        <v>0.77708781064090449</v>
      </c>
      <c r="C7087" s="47">
        <f ca="1">IF('Inputs and Results'!$G$15='Inputs and Results'!$G$13, 'Inputs and Results'!$G$13, IF(F7087 &lt;= ('Inputs and Results'!$G$14-'Inputs and Results'!$G$13)/('Inputs and Results'!$G$15-'Inputs and Results'!$G$13), 'Inputs and Results'!$G$13 + SQRT(F7087*('Inputs and Results'!$G$15-'Inputs and Results'!$G$13)*('Inputs and Results'!$G$14-'Inputs and Results'!$G$13)), 'Inputs and Results'!$G$15 - SQRT((1-F7087)*('Inputs and Results'!$G$15-'Inputs and Results'!$G$13)*('Inputs and Results'!$G$15-'Inputs and Results'!$G$14))))</f>
        <v>712.15626337773278</v>
      </c>
      <c r="D7087">
        <f t="shared" ca="1" si="462"/>
        <v>553.40795154240971</v>
      </c>
      <c r="E7087">
        <f t="shared" ca="1" si="465"/>
        <v>0.45096237759986146</v>
      </c>
      <c r="F7087">
        <f t="shared" ca="1" si="465"/>
        <v>0.71942937047186351</v>
      </c>
    </row>
    <row r="7088" spans="1:6" ht="15.75" customHeight="1" x14ac:dyDescent="0.2">
      <c r="A7088">
        <v>7087</v>
      </c>
      <c r="B7088" s="47">
        <f ca="1">IF('Inputs and Results'!$C$15='Inputs and Results'!$C$13, 'Inputs and Results'!$C$13, IF(E7088 &lt;= ('Inputs and Results'!$C$14-'Inputs and Results'!$C$13)/('Inputs and Results'!$C$15-'Inputs and Results'!$C$13), 'Inputs and Results'!$C$13 + SQRT(E7088*('Inputs and Results'!$C$15-'Inputs and Results'!$C$13)*('Inputs and Results'!$C$14-'Inputs and Results'!$C$13)), 'Inputs and Results'!$C$15 - SQRT((1-E7088)*('Inputs and Results'!$C$15-'Inputs and Results'!$C$13)*('Inputs and Results'!$C$15-'Inputs and Results'!$C$14))))</f>
        <v>0.27907074654186248</v>
      </c>
      <c r="C7088" s="47">
        <f ca="1">IF('Inputs and Results'!$G$15='Inputs and Results'!$G$13, 'Inputs and Results'!$G$13, IF(F7088 &lt;= ('Inputs and Results'!$G$14-'Inputs and Results'!$G$13)/('Inputs and Results'!$G$15-'Inputs and Results'!$G$13), 'Inputs and Results'!$G$13 + SQRT(F7088*('Inputs and Results'!$G$15-'Inputs and Results'!$G$13)*('Inputs and Results'!$G$14-'Inputs and Results'!$G$13)), 'Inputs and Results'!$G$15 - SQRT((1-F7088)*('Inputs and Results'!$G$15-'Inputs and Results'!$G$13)*('Inputs and Results'!$G$15-'Inputs and Results'!$G$14))))</f>
        <v>391.86716763007951</v>
      </c>
      <c r="D7088">
        <f t="shared" ca="1" si="462"/>
        <v>109.35866301577146</v>
      </c>
      <c r="E7088">
        <f t="shared" ca="1" si="465"/>
        <v>0.17739377751952701</v>
      </c>
      <c r="F7088">
        <f t="shared" ca="1" si="465"/>
        <v>0.23007886349017537</v>
      </c>
    </row>
    <row r="7089" spans="1:6" ht="15.75" customHeight="1" x14ac:dyDescent="0.2">
      <c r="A7089">
        <v>7088</v>
      </c>
      <c r="B7089" s="47">
        <f ca="1">IF('Inputs and Results'!$C$15='Inputs and Results'!$C$13, 'Inputs and Results'!$C$13, IF(E7089 &lt;= ('Inputs and Results'!$C$14-'Inputs and Results'!$C$13)/('Inputs and Results'!$C$15-'Inputs and Results'!$C$13), 'Inputs and Results'!$C$13 + SQRT(E7089*('Inputs and Results'!$C$15-'Inputs and Results'!$C$13)*('Inputs and Results'!$C$14-'Inputs and Results'!$C$13)), 'Inputs and Results'!$C$15 - SQRT((1-E7089)*('Inputs and Results'!$C$15-'Inputs and Results'!$C$13)*('Inputs and Results'!$C$15-'Inputs and Results'!$C$14))))</f>
        <v>1.9149104729534165</v>
      </c>
      <c r="C7089" s="47">
        <f ca="1">IF('Inputs and Results'!$G$15='Inputs and Results'!$G$13, 'Inputs and Results'!$G$13, IF(F7089 &lt;= ('Inputs and Results'!$G$14-'Inputs and Results'!$G$13)/('Inputs and Results'!$G$15-'Inputs and Results'!$G$13), 'Inputs and Results'!$G$13 + SQRT(F7089*('Inputs and Results'!$G$15-'Inputs and Results'!$G$13)*('Inputs and Results'!$G$14-'Inputs and Results'!$G$13)), 'Inputs and Results'!$G$15 - SQRT((1-F7089)*('Inputs and Results'!$G$15-'Inputs and Results'!$G$13)*('Inputs and Results'!$G$15-'Inputs and Results'!$G$14))))</f>
        <v>350.51499655077839</v>
      </c>
      <c r="D7089">
        <f t="shared" ca="1" si="462"/>
        <v>671.20483782231622</v>
      </c>
      <c r="E7089">
        <f t="shared" ca="1" si="465"/>
        <v>0.86917563536598019</v>
      </c>
      <c r="F7089">
        <f t="shared" ca="1" si="465"/>
        <v>0.14926916868540419</v>
      </c>
    </row>
    <row r="7090" spans="1:6" ht="15.75" customHeight="1" x14ac:dyDescent="0.2">
      <c r="A7090">
        <v>7089</v>
      </c>
      <c r="B7090" s="47">
        <f ca="1">IF('Inputs and Results'!$C$15='Inputs and Results'!$C$13, 'Inputs and Results'!$C$13, IF(E7090 &lt;= ('Inputs and Results'!$C$14-'Inputs and Results'!$C$13)/('Inputs and Results'!$C$15-'Inputs and Results'!$C$13), 'Inputs and Results'!$C$13 + SQRT(E7090*('Inputs and Results'!$C$15-'Inputs and Results'!$C$13)*('Inputs and Results'!$C$14-'Inputs and Results'!$C$13)), 'Inputs and Results'!$C$15 - SQRT((1-E7090)*('Inputs and Results'!$C$15-'Inputs and Results'!$C$13)*('Inputs and Results'!$C$15-'Inputs and Results'!$C$14))))</f>
        <v>0.29741752459464443</v>
      </c>
      <c r="C7090" s="47">
        <f ca="1">IF('Inputs and Results'!$G$15='Inputs and Results'!$G$13, 'Inputs and Results'!$G$13, IF(F7090 &lt;= ('Inputs and Results'!$G$14-'Inputs and Results'!$G$13)/('Inputs and Results'!$G$15-'Inputs and Results'!$G$13), 'Inputs and Results'!$G$13 + SQRT(F7090*('Inputs and Results'!$G$15-'Inputs and Results'!$G$13)*('Inputs and Results'!$G$14-'Inputs and Results'!$G$13)), 'Inputs and Results'!$G$15 - SQRT((1-F7090)*('Inputs and Results'!$G$15-'Inputs and Results'!$G$13)*('Inputs and Results'!$G$15-'Inputs and Results'!$G$14))))</f>
        <v>573.45163259908247</v>
      </c>
      <c r="D7090">
        <f t="shared" ca="1" si="462"/>
        <v>170.55456504237662</v>
      </c>
      <c r="E7090">
        <f t="shared" ca="1" si="465"/>
        <v>0.18844977373687344</v>
      </c>
      <c r="F7090">
        <f t="shared" ca="1" si="465"/>
        <v>0.53720362881214745</v>
      </c>
    </row>
    <row r="7091" spans="1:6" ht="15.75" customHeight="1" x14ac:dyDescent="0.2">
      <c r="A7091">
        <v>7090</v>
      </c>
      <c r="B7091" s="47">
        <f ca="1">IF('Inputs and Results'!$C$15='Inputs and Results'!$C$13, 'Inputs and Results'!$C$13, IF(E7091 &lt;= ('Inputs and Results'!$C$14-'Inputs and Results'!$C$13)/('Inputs and Results'!$C$15-'Inputs and Results'!$C$13), 'Inputs and Results'!$C$13 + SQRT(E7091*('Inputs and Results'!$C$15-'Inputs and Results'!$C$13)*('Inputs and Results'!$C$14-'Inputs and Results'!$C$13)), 'Inputs and Results'!$C$15 - SQRT((1-E7091)*('Inputs and Results'!$C$15-'Inputs and Results'!$C$13)*('Inputs and Results'!$C$15-'Inputs and Results'!$C$14))))</f>
        <v>1.9700243559305759</v>
      </c>
      <c r="C7091" s="47">
        <f ca="1">IF('Inputs and Results'!$G$15='Inputs and Results'!$G$13, 'Inputs and Results'!$G$13, IF(F7091 &lt;= ('Inputs and Results'!$G$14-'Inputs and Results'!$G$13)/('Inputs and Results'!$G$15-'Inputs and Results'!$G$13), 'Inputs and Results'!$G$13 + SQRT(F7091*('Inputs and Results'!$G$15-'Inputs and Results'!$G$13)*('Inputs and Results'!$G$14-'Inputs and Results'!$G$13)), 'Inputs and Results'!$G$15 - SQRT((1-F7091)*('Inputs and Results'!$G$15-'Inputs and Results'!$G$13)*('Inputs and Results'!$G$15-'Inputs and Results'!$G$14))))</f>
        <v>472.57144275620794</v>
      </c>
      <c r="D7091">
        <f t="shared" ca="1" si="462"/>
        <v>930.97725214698153</v>
      </c>
      <c r="E7091">
        <f t="shared" ca="1" si="465"/>
        <v>0.88212779695819721</v>
      </c>
      <c r="F7091">
        <f t="shared" ca="1" si="465"/>
        <v>0.37617692861605978</v>
      </c>
    </row>
    <row r="7092" spans="1:6" ht="15.75" customHeight="1" x14ac:dyDescent="0.2">
      <c r="A7092">
        <v>7091</v>
      </c>
      <c r="B7092" s="47">
        <f ca="1">IF('Inputs and Results'!$C$15='Inputs and Results'!$C$13, 'Inputs and Results'!$C$13, IF(E7092 &lt;= ('Inputs and Results'!$C$14-'Inputs and Results'!$C$13)/('Inputs and Results'!$C$15-'Inputs and Results'!$C$13), 'Inputs and Results'!$C$13 + SQRT(E7092*('Inputs and Results'!$C$15-'Inputs and Results'!$C$13)*('Inputs and Results'!$C$14-'Inputs and Results'!$C$13)), 'Inputs and Results'!$C$15 - SQRT((1-E7092)*('Inputs and Results'!$C$15-'Inputs and Results'!$C$13)*('Inputs and Results'!$C$15-'Inputs and Results'!$C$14))))</f>
        <v>1.0642962442514734</v>
      </c>
      <c r="C7092" s="47">
        <f ca="1">IF('Inputs and Results'!$G$15='Inputs and Results'!$G$13, 'Inputs and Results'!$G$13, IF(F7092 &lt;= ('Inputs and Results'!$G$14-'Inputs and Results'!$G$13)/('Inputs and Results'!$G$15-'Inputs and Results'!$G$13), 'Inputs and Results'!$G$13 + SQRT(F7092*('Inputs and Results'!$G$15-'Inputs and Results'!$G$13)*('Inputs and Results'!$G$14-'Inputs and Results'!$G$13)), 'Inputs and Results'!$G$15 - SQRT((1-F7092)*('Inputs and Results'!$G$15-'Inputs and Results'!$G$13)*('Inputs and Results'!$G$15-'Inputs and Results'!$G$14))))</f>
        <v>362.08046005038204</v>
      </c>
      <c r="D7092">
        <f t="shared" ca="1" si="462"/>
        <v>385.36087374846727</v>
      </c>
      <c r="E7092">
        <f t="shared" ca="1" si="465"/>
        <v>0.58367232999789431</v>
      </c>
      <c r="F7092">
        <f t="shared" ca="1" si="465"/>
        <v>0.17227632780143942</v>
      </c>
    </row>
    <row r="7093" spans="1:6" ht="15.75" customHeight="1" x14ac:dyDescent="0.2">
      <c r="A7093">
        <v>7092</v>
      </c>
      <c r="B7093" s="47">
        <f ca="1">IF('Inputs and Results'!$C$15='Inputs and Results'!$C$13, 'Inputs and Results'!$C$13, IF(E7093 &lt;= ('Inputs and Results'!$C$14-'Inputs and Results'!$C$13)/('Inputs and Results'!$C$15-'Inputs and Results'!$C$13), 'Inputs and Results'!$C$13 + SQRT(E7093*('Inputs and Results'!$C$15-'Inputs and Results'!$C$13)*('Inputs and Results'!$C$14-'Inputs and Results'!$C$13)), 'Inputs and Results'!$C$15 - SQRT((1-E7093)*('Inputs and Results'!$C$15-'Inputs and Results'!$C$13)*('Inputs and Results'!$C$15-'Inputs and Results'!$C$14))))</f>
        <v>0.14283262251170514</v>
      </c>
      <c r="C7093" s="47">
        <f ca="1">IF('Inputs and Results'!$G$15='Inputs and Results'!$G$13, 'Inputs and Results'!$G$13, IF(F7093 &lt;= ('Inputs and Results'!$G$14-'Inputs and Results'!$G$13)/('Inputs and Results'!$G$15-'Inputs and Results'!$G$13), 'Inputs and Results'!$G$13 + SQRT(F7093*('Inputs and Results'!$G$15-'Inputs and Results'!$G$13)*('Inputs and Results'!$G$14-'Inputs and Results'!$G$13)), 'Inputs and Results'!$G$15 - SQRT((1-F7093)*('Inputs and Results'!$G$15-'Inputs and Results'!$G$13)*('Inputs and Results'!$G$15-'Inputs and Results'!$G$14))))</f>
        <v>575.39960549289015</v>
      </c>
      <c r="D7093">
        <f t="shared" ca="1" si="462"/>
        <v>82.185834644750045</v>
      </c>
      <c r="E7093">
        <f t="shared" ca="1" si="465"/>
        <v>9.2954953001851193E-2</v>
      </c>
      <c r="F7093">
        <f t="shared" ca="1" si="465"/>
        <v>0.54007687341399757</v>
      </c>
    </row>
    <row r="7094" spans="1:6" ht="15.75" customHeight="1" x14ac:dyDescent="0.2">
      <c r="A7094">
        <v>7093</v>
      </c>
      <c r="B7094" s="47">
        <f ca="1">IF('Inputs and Results'!$C$15='Inputs and Results'!$C$13, 'Inputs and Results'!$C$13, IF(E7094 &lt;= ('Inputs and Results'!$C$14-'Inputs and Results'!$C$13)/('Inputs and Results'!$C$15-'Inputs and Results'!$C$13), 'Inputs and Results'!$C$13 + SQRT(E7094*('Inputs and Results'!$C$15-'Inputs and Results'!$C$13)*('Inputs and Results'!$C$14-'Inputs and Results'!$C$13)), 'Inputs and Results'!$C$15 - SQRT((1-E7094)*('Inputs and Results'!$C$15-'Inputs and Results'!$C$13)*('Inputs and Results'!$C$15-'Inputs and Results'!$C$14))))</f>
        <v>0.53476273480051173</v>
      </c>
      <c r="C7094" s="47">
        <f ca="1">IF('Inputs and Results'!$G$15='Inputs and Results'!$G$13, 'Inputs and Results'!$G$13, IF(F7094 &lt;= ('Inputs and Results'!$G$14-'Inputs and Results'!$G$13)/('Inputs and Results'!$G$15-'Inputs and Results'!$G$13), 'Inputs and Results'!$G$13 + SQRT(F7094*('Inputs and Results'!$G$15-'Inputs and Results'!$G$13)*('Inputs and Results'!$G$14-'Inputs and Results'!$G$13)), 'Inputs and Results'!$G$15 - SQRT((1-F7094)*('Inputs and Results'!$G$15-'Inputs and Results'!$G$13)*('Inputs and Results'!$G$15-'Inputs and Results'!$G$14))))</f>
        <v>717.65254494779924</v>
      </c>
      <c r="D7094">
        <f t="shared" ca="1" si="462"/>
        <v>383.77383757283229</v>
      </c>
      <c r="E7094">
        <f t="shared" ca="1" si="465"/>
        <v>0.32473391403019403</v>
      </c>
      <c r="F7094">
        <f t="shared" ca="1" si="465"/>
        <v>0.72571584326231009</v>
      </c>
    </row>
    <row r="7095" spans="1:6" ht="15.75" customHeight="1" x14ac:dyDescent="0.2">
      <c r="A7095">
        <v>7094</v>
      </c>
      <c r="B7095" s="47">
        <f ca="1">IF('Inputs and Results'!$C$15='Inputs and Results'!$C$13, 'Inputs and Results'!$C$13, IF(E7095 &lt;= ('Inputs and Results'!$C$14-'Inputs and Results'!$C$13)/('Inputs and Results'!$C$15-'Inputs and Results'!$C$13), 'Inputs and Results'!$C$13 + SQRT(E7095*('Inputs and Results'!$C$15-'Inputs and Results'!$C$13)*('Inputs and Results'!$C$14-'Inputs and Results'!$C$13)), 'Inputs and Results'!$C$15 - SQRT((1-E7095)*('Inputs and Results'!$C$15-'Inputs and Results'!$C$13)*('Inputs and Results'!$C$15-'Inputs and Results'!$C$14))))</f>
        <v>0.51829728902022643</v>
      </c>
      <c r="C7095" s="47">
        <f ca="1">IF('Inputs and Results'!$G$15='Inputs and Results'!$G$13, 'Inputs and Results'!$G$13, IF(F7095 &lt;= ('Inputs and Results'!$G$14-'Inputs and Results'!$G$13)/('Inputs and Results'!$G$15-'Inputs and Results'!$G$13), 'Inputs and Results'!$G$13 + SQRT(F7095*('Inputs and Results'!$G$15-'Inputs and Results'!$G$13)*('Inputs and Results'!$G$14-'Inputs and Results'!$G$13)), 'Inputs and Results'!$G$15 - SQRT((1-F7095)*('Inputs and Results'!$G$15-'Inputs and Results'!$G$13)*('Inputs and Results'!$G$15-'Inputs and Results'!$G$14))))</f>
        <v>520.77535063578989</v>
      </c>
      <c r="D7095">
        <f t="shared" ca="1" si="462"/>
        <v>269.91645242308778</v>
      </c>
      <c r="E7095">
        <f t="shared" ca="1" si="465"/>
        <v>0.31568351714618259</v>
      </c>
      <c r="F7095">
        <f t="shared" ca="1" si="465"/>
        <v>0.4561143303566626</v>
      </c>
    </row>
    <row r="7096" spans="1:6" ht="15.75" customHeight="1" x14ac:dyDescent="0.2">
      <c r="A7096">
        <v>7095</v>
      </c>
      <c r="B7096" s="47">
        <f ca="1">IF('Inputs and Results'!$C$15='Inputs and Results'!$C$13, 'Inputs and Results'!$C$13, IF(E7096 &lt;= ('Inputs and Results'!$C$14-'Inputs and Results'!$C$13)/('Inputs and Results'!$C$15-'Inputs and Results'!$C$13), 'Inputs and Results'!$C$13 + SQRT(E7096*('Inputs and Results'!$C$15-'Inputs and Results'!$C$13)*('Inputs and Results'!$C$14-'Inputs and Results'!$C$13)), 'Inputs and Results'!$C$15 - SQRT((1-E7096)*('Inputs and Results'!$C$15-'Inputs and Results'!$C$13)*('Inputs and Results'!$C$15-'Inputs and Results'!$C$14))))</f>
        <v>0.36395475380298903</v>
      </c>
      <c r="C7096" s="47">
        <f ca="1">IF('Inputs and Results'!$G$15='Inputs and Results'!$G$13, 'Inputs and Results'!$G$13, IF(F7096 &lt;= ('Inputs and Results'!$G$14-'Inputs and Results'!$G$13)/('Inputs and Results'!$G$15-'Inputs and Results'!$G$13), 'Inputs and Results'!$G$13 + SQRT(F7096*('Inputs and Results'!$G$15-'Inputs and Results'!$G$13)*('Inputs and Results'!$G$14-'Inputs and Results'!$G$13)), 'Inputs and Results'!$G$15 - SQRT((1-F7096)*('Inputs and Results'!$G$15-'Inputs and Results'!$G$13)*('Inputs and Results'!$G$15-'Inputs and Results'!$G$14))))</f>
        <v>533.61906534905017</v>
      </c>
      <c r="D7096">
        <f t="shared" ca="1" si="462"/>
        <v>194.21319555369467</v>
      </c>
      <c r="E7096">
        <f t="shared" ca="1" si="465"/>
        <v>0.22791838444468226</v>
      </c>
      <c r="F7096">
        <f t="shared" ca="1" si="465"/>
        <v>0.47648893408091153</v>
      </c>
    </row>
    <row r="7097" spans="1:6" ht="15.75" customHeight="1" x14ac:dyDescent="0.2">
      <c r="A7097">
        <v>7096</v>
      </c>
      <c r="B7097" s="47">
        <f ca="1">IF('Inputs and Results'!$C$15='Inputs and Results'!$C$13, 'Inputs and Results'!$C$13, IF(E7097 &lt;= ('Inputs and Results'!$C$14-'Inputs and Results'!$C$13)/('Inputs and Results'!$C$15-'Inputs and Results'!$C$13), 'Inputs and Results'!$C$13 + SQRT(E7097*('Inputs and Results'!$C$15-'Inputs and Results'!$C$13)*('Inputs and Results'!$C$14-'Inputs and Results'!$C$13)), 'Inputs and Results'!$C$15 - SQRT((1-E7097)*('Inputs and Results'!$C$15-'Inputs and Results'!$C$13)*('Inputs and Results'!$C$15-'Inputs and Results'!$C$14))))</f>
        <v>0.89747641807927669</v>
      </c>
      <c r="C7097" s="47">
        <f ca="1">IF('Inputs and Results'!$G$15='Inputs and Results'!$G$13, 'Inputs and Results'!$G$13, IF(F7097 &lt;= ('Inputs and Results'!$G$14-'Inputs and Results'!$G$13)/('Inputs and Results'!$G$15-'Inputs and Results'!$G$13), 'Inputs and Results'!$G$13 + SQRT(F7097*('Inputs and Results'!$G$15-'Inputs and Results'!$G$13)*('Inputs and Results'!$G$14-'Inputs and Results'!$G$13)), 'Inputs and Results'!$G$15 - SQRT((1-F7097)*('Inputs and Results'!$G$15-'Inputs and Results'!$G$13)*('Inputs and Results'!$G$15-'Inputs and Results'!$G$14))))</f>
        <v>547.34130102927804</v>
      </c>
      <c r="D7097">
        <f t="shared" ca="1" si="462"/>
        <v>491.22591031460757</v>
      </c>
      <c r="E7097">
        <f t="shared" ca="1" si="465"/>
        <v>0.50882162082969473</v>
      </c>
      <c r="F7097">
        <f t="shared" ca="1" si="465"/>
        <v>0.4978274130321978</v>
      </c>
    </row>
    <row r="7098" spans="1:6" ht="15.75" customHeight="1" x14ac:dyDescent="0.2">
      <c r="A7098">
        <v>7097</v>
      </c>
      <c r="B7098" s="47">
        <f ca="1">IF('Inputs and Results'!$C$15='Inputs and Results'!$C$13, 'Inputs and Results'!$C$13, IF(E7098 &lt;= ('Inputs and Results'!$C$14-'Inputs and Results'!$C$13)/('Inputs and Results'!$C$15-'Inputs and Results'!$C$13), 'Inputs and Results'!$C$13 + SQRT(E7098*('Inputs and Results'!$C$15-'Inputs and Results'!$C$13)*('Inputs and Results'!$C$14-'Inputs and Results'!$C$13)), 'Inputs and Results'!$C$15 - SQRT((1-E7098)*('Inputs and Results'!$C$15-'Inputs and Results'!$C$13)*('Inputs and Results'!$C$15-'Inputs and Results'!$C$14))))</f>
        <v>0.16612983358821065</v>
      </c>
      <c r="C7098" s="47">
        <f ca="1">IF('Inputs and Results'!$G$15='Inputs and Results'!$G$13, 'Inputs and Results'!$G$13, IF(F7098 &lt;= ('Inputs and Results'!$G$14-'Inputs and Results'!$G$13)/('Inputs and Results'!$G$15-'Inputs and Results'!$G$13), 'Inputs and Results'!$G$13 + SQRT(F7098*('Inputs and Results'!$G$15-'Inputs and Results'!$G$13)*('Inputs and Results'!$G$14-'Inputs and Results'!$G$13)), 'Inputs and Results'!$G$15 - SQRT((1-F7098)*('Inputs and Results'!$G$15-'Inputs and Results'!$G$13)*('Inputs and Results'!$G$15-'Inputs and Results'!$G$14))))</f>
        <v>577.20415913748877</v>
      </c>
      <c r="D7098">
        <f t="shared" ca="1" si="462"/>
        <v>95.890830903934074</v>
      </c>
      <c r="E7098">
        <f t="shared" ca="1" si="465"/>
        <v>0.10768665332457972</v>
      </c>
      <c r="F7098">
        <f t="shared" ca="1" si="465"/>
        <v>0.54273059260794709</v>
      </c>
    </row>
    <row r="7099" spans="1:6" ht="15.75" customHeight="1" x14ac:dyDescent="0.2">
      <c r="A7099">
        <v>7098</v>
      </c>
      <c r="B7099" s="47">
        <f ca="1">IF('Inputs and Results'!$C$15='Inputs and Results'!$C$13, 'Inputs and Results'!$C$13, IF(E7099 &lt;= ('Inputs and Results'!$C$14-'Inputs and Results'!$C$13)/('Inputs and Results'!$C$15-'Inputs and Results'!$C$13), 'Inputs and Results'!$C$13 + SQRT(E7099*('Inputs and Results'!$C$15-'Inputs and Results'!$C$13)*('Inputs and Results'!$C$14-'Inputs and Results'!$C$13)), 'Inputs and Results'!$C$15 - SQRT((1-E7099)*('Inputs and Results'!$C$15-'Inputs and Results'!$C$13)*('Inputs and Results'!$C$15-'Inputs and Results'!$C$14))))</f>
        <v>1.5575204302301078</v>
      </c>
      <c r="C7099" s="47">
        <f ca="1">IF('Inputs and Results'!$G$15='Inputs and Results'!$G$13, 'Inputs and Results'!$G$13, IF(F7099 &lt;= ('Inputs and Results'!$G$14-'Inputs and Results'!$G$13)/('Inputs and Results'!$G$15-'Inputs and Results'!$G$13), 'Inputs and Results'!$G$13 + SQRT(F7099*('Inputs and Results'!$G$15-'Inputs and Results'!$G$13)*('Inputs and Results'!$G$14-'Inputs and Results'!$G$13)), 'Inputs and Results'!$G$15 - SQRT((1-F7099)*('Inputs and Results'!$G$15-'Inputs and Results'!$G$13)*('Inputs and Results'!$G$15-'Inputs and Results'!$G$14))))</f>
        <v>1009.859965943984</v>
      </c>
      <c r="D7099">
        <f t="shared" ca="1" si="462"/>
        <v>1572.8775286292359</v>
      </c>
      <c r="E7099">
        <f t="shared" ca="1" si="465"/>
        <v>0.7688058545329407</v>
      </c>
      <c r="F7099">
        <f t="shared" ca="1" si="465"/>
        <v>0.95737858397457454</v>
      </c>
    </row>
    <row r="7100" spans="1:6" ht="15.75" customHeight="1" x14ac:dyDescent="0.2">
      <c r="A7100">
        <v>7099</v>
      </c>
      <c r="B7100" s="47">
        <f ca="1">IF('Inputs and Results'!$C$15='Inputs and Results'!$C$13, 'Inputs and Results'!$C$13, IF(E7100 &lt;= ('Inputs and Results'!$C$14-'Inputs and Results'!$C$13)/('Inputs and Results'!$C$15-'Inputs and Results'!$C$13), 'Inputs and Results'!$C$13 + SQRT(E7100*('Inputs and Results'!$C$15-'Inputs and Results'!$C$13)*('Inputs and Results'!$C$14-'Inputs and Results'!$C$13)), 'Inputs and Results'!$C$15 - SQRT((1-E7100)*('Inputs and Results'!$C$15-'Inputs and Results'!$C$13)*('Inputs and Results'!$C$15-'Inputs and Results'!$C$14))))</f>
        <v>1.6983757116952252</v>
      </c>
      <c r="C7100" s="47">
        <f ca="1">IF('Inputs and Results'!$G$15='Inputs and Results'!$G$13, 'Inputs and Results'!$G$13, IF(F7100 &lt;= ('Inputs and Results'!$G$14-'Inputs and Results'!$G$13)/('Inputs and Results'!$G$15-'Inputs and Results'!$G$13), 'Inputs and Results'!$G$13 + SQRT(F7100*('Inputs and Results'!$G$15-'Inputs and Results'!$G$13)*('Inputs and Results'!$G$14-'Inputs and Results'!$G$13)), 'Inputs and Results'!$G$15 - SQRT((1-F7100)*('Inputs and Results'!$G$15-'Inputs and Results'!$G$13)*('Inputs and Results'!$G$15-'Inputs and Results'!$G$14))))</f>
        <v>794.22578506013895</v>
      </c>
      <c r="D7100">
        <f t="shared" ca="1" si="462"/>
        <v>1348.8937829482124</v>
      </c>
      <c r="E7100">
        <f t="shared" ca="1" si="465"/>
        <v>0.81175269023278762</v>
      </c>
      <c r="F7100">
        <f t="shared" ca="1" si="465"/>
        <v>0.80588923017154257</v>
      </c>
    </row>
    <row r="7101" spans="1:6" ht="15.75" customHeight="1" x14ac:dyDescent="0.2">
      <c r="A7101">
        <v>7100</v>
      </c>
      <c r="B7101" s="47">
        <f ca="1">IF('Inputs and Results'!$C$15='Inputs and Results'!$C$13, 'Inputs and Results'!$C$13, IF(E7101 &lt;= ('Inputs and Results'!$C$14-'Inputs and Results'!$C$13)/('Inputs and Results'!$C$15-'Inputs and Results'!$C$13), 'Inputs and Results'!$C$13 + SQRT(E7101*('Inputs and Results'!$C$15-'Inputs and Results'!$C$13)*('Inputs and Results'!$C$14-'Inputs and Results'!$C$13)), 'Inputs and Results'!$C$15 - SQRT((1-E7101)*('Inputs and Results'!$C$15-'Inputs and Results'!$C$13)*('Inputs and Results'!$C$15-'Inputs and Results'!$C$14))))</f>
        <v>0.94152431919911672</v>
      </c>
      <c r="C7101" s="47">
        <f ca="1">IF('Inputs and Results'!$G$15='Inputs and Results'!$G$13, 'Inputs and Results'!$G$13, IF(F7101 &lt;= ('Inputs and Results'!$G$14-'Inputs and Results'!$G$13)/('Inputs and Results'!$G$15-'Inputs and Results'!$G$13), 'Inputs and Results'!$G$13 + SQRT(F7101*('Inputs and Results'!$G$15-'Inputs and Results'!$G$13)*('Inputs and Results'!$G$14-'Inputs and Results'!$G$13)), 'Inputs and Results'!$G$15 - SQRT((1-F7101)*('Inputs and Results'!$G$15-'Inputs and Results'!$G$13)*('Inputs and Results'!$G$15-'Inputs and Results'!$G$14))))</f>
        <v>749.47771261727632</v>
      </c>
      <c r="D7101">
        <f t="shared" ca="1" si="462"/>
        <v>705.65149312689232</v>
      </c>
      <c r="E7101">
        <f t="shared" ca="1" si="465"/>
        <v>0.5291864301723711</v>
      </c>
      <c r="F7101">
        <f t="shared" ca="1" si="465"/>
        <v>0.76071619807512081</v>
      </c>
    </row>
    <row r="7102" spans="1:6" ht="15.75" customHeight="1" x14ac:dyDescent="0.2">
      <c r="A7102">
        <v>7101</v>
      </c>
      <c r="B7102" s="47">
        <f ca="1">IF('Inputs and Results'!$C$15='Inputs and Results'!$C$13, 'Inputs and Results'!$C$13, IF(E7102 &lt;= ('Inputs and Results'!$C$14-'Inputs and Results'!$C$13)/('Inputs and Results'!$C$15-'Inputs and Results'!$C$13), 'Inputs and Results'!$C$13 + SQRT(E7102*('Inputs and Results'!$C$15-'Inputs and Results'!$C$13)*('Inputs and Results'!$C$14-'Inputs and Results'!$C$13)), 'Inputs and Results'!$C$15 - SQRT((1-E7102)*('Inputs and Results'!$C$15-'Inputs and Results'!$C$13)*('Inputs and Results'!$C$15-'Inputs and Results'!$C$14))))</f>
        <v>0.64421235219184414</v>
      </c>
      <c r="C7102" s="47">
        <f ca="1">IF('Inputs and Results'!$G$15='Inputs and Results'!$G$13, 'Inputs and Results'!$G$13, IF(F7102 &lt;= ('Inputs and Results'!$G$14-'Inputs and Results'!$G$13)/('Inputs and Results'!$G$15-'Inputs and Results'!$G$13), 'Inputs and Results'!$G$13 + SQRT(F7102*('Inputs and Results'!$G$15-'Inputs and Results'!$G$13)*('Inputs and Results'!$G$14-'Inputs and Results'!$G$13)), 'Inputs and Results'!$G$15 - SQRT((1-F7102)*('Inputs and Results'!$G$15-'Inputs and Results'!$G$13)*('Inputs and Results'!$G$15-'Inputs and Results'!$G$14))))</f>
        <v>453.68824830477445</v>
      </c>
      <c r="D7102">
        <f t="shared" ca="1" si="462"/>
        <v>292.27157360221616</v>
      </c>
      <c r="E7102">
        <f t="shared" ref="E7102:F7121" ca="1" si="466">RAND()</f>
        <v>0.38336272871494614</v>
      </c>
      <c r="F7102">
        <f t="shared" ca="1" si="466"/>
        <v>0.34336912420126353</v>
      </c>
    </row>
    <row r="7103" spans="1:6" ht="15.75" customHeight="1" x14ac:dyDescent="0.2">
      <c r="A7103">
        <v>7102</v>
      </c>
      <c r="B7103" s="47">
        <f ca="1">IF('Inputs and Results'!$C$15='Inputs and Results'!$C$13, 'Inputs and Results'!$C$13, IF(E7103 &lt;= ('Inputs and Results'!$C$14-'Inputs and Results'!$C$13)/('Inputs and Results'!$C$15-'Inputs and Results'!$C$13), 'Inputs and Results'!$C$13 + SQRT(E7103*('Inputs and Results'!$C$15-'Inputs and Results'!$C$13)*('Inputs and Results'!$C$14-'Inputs and Results'!$C$13)), 'Inputs and Results'!$C$15 - SQRT((1-E7103)*('Inputs and Results'!$C$15-'Inputs and Results'!$C$13)*('Inputs and Results'!$C$15-'Inputs and Results'!$C$14))))</f>
        <v>1.4126708559577859</v>
      </c>
      <c r="C7103" s="47">
        <f ca="1">IF('Inputs and Results'!$G$15='Inputs and Results'!$G$13, 'Inputs and Results'!$G$13, IF(F7103 &lt;= ('Inputs and Results'!$G$14-'Inputs and Results'!$G$13)/('Inputs and Results'!$G$15-'Inputs and Results'!$G$13), 'Inputs and Results'!$G$13 + SQRT(F7103*('Inputs and Results'!$G$15-'Inputs and Results'!$G$13)*('Inputs and Results'!$G$14-'Inputs and Results'!$G$13)), 'Inputs and Results'!$G$15 - SQRT((1-F7103)*('Inputs and Results'!$G$15-'Inputs and Results'!$G$13)*('Inputs and Results'!$G$15-'Inputs and Results'!$G$14))))</f>
        <v>858.01748893651313</v>
      </c>
      <c r="D7103">
        <f t="shared" ca="1" si="462"/>
        <v>1212.096300522694</v>
      </c>
      <c r="E7103">
        <f t="shared" ca="1" si="466"/>
        <v>0.72004290983046793</v>
      </c>
      <c r="F7103">
        <f t="shared" ca="1" si="466"/>
        <v>0.86212404508472484</v>
      </c>
    </row>
    <row r="7104" spans="1:6" ht="15.75" customHeight="1" x14ac:dyDescent="0.2">
      <c r="A7104">
        <v>7103</v>
      </c>
      <c r="B7104" s="47">
        <f ca="1">IF('Inputs and Results'!$C$15='Inputs and Results'!$C$13, 'Inputs and Results'!$C$13, IF(E7104 &lt;= ('Inputs and Results'!$C$14-'Inputs and Results'!$C$13)/('Inputs and Results'!$C$15-'Inputs and Results'!$C$13), 'Inputs and Results'!$C$13 + SQRT(E7104*('Inputs and Results'!$C$15-'Inputs and Results'!$C$13)*('Inputs and Results'!$C$14-'Inputs and Results'!$C$13)), 'Inputs and Results'!$C$15 - SQRT((1-E7104)*('Inputs and Results'!$C$15-'Inputs and Results'!$C$13)*('Inputs and Results'!$C$15-'Inputs and Results'!$C$14))))</f>
        <v>0.35284241718562992</v>
      </c>
      <c r="C7104" s="47">
        <f ca="1">IF('Inputs and Results'!$G$15='Inputs and Results'!$G$13, 'Inputs and Results'!$G$13, IF(F7104 &lt;= ('Inputs and Results'!$G$14-'Inputs and Results'!$G$13)/('Inputs and Results'!$G$15-'Inputs and Results'!$G$13), 'Inputs and Results'!$G$13 + SQRT(F7104*('Inputs and Results'!$G$15-'Inputs and Results'!$G$13)*('Inputs and Results'!$G$14-'Inputs and Results'!$G$13)), 'Inputs and Results'!$G$15 - SQRT((1-F7104)*('Inputs and Results'!$G$15-'Inputs and Results'!$G$13)*('Inputs and Results'!$G$15-'Inputs and Results'!$G$14))))</f>
        <v>926.14849152227578</v>
      </c>
      <c r="D7104">
        <f t="shared" ca="1" si="462"/>
        <v>326.78447242154465</v>
      </c>
      <c r="E7104">
        <f t="shared" ca="1" si="466"/>
        <v>0.22139519241648686</v>
      </c>
      <c r="F7104">
        <f t="shared" ca="1" si="466"/>
        <v>0.91158804078613853</v>
      </c>
    </row>
    <row r="7105" spans="1:6" ht="15.75" customHeight="1" x14ac:dyDescent="0.2">
      <c r="A7105">
        <v>7104</v>
      </c>
      <c r="B7105" s="47">
        <f ca="1">IF('Inputs and Results'!$C$15='Inputs and Results'!$C$13, 'Inputs and Results'!$C$13, IF(E7105 &lt;= ('Inputs and Results'!$C$14-'Inputs and Results'!$C$13)/('Inputs and Results'!$C$15-'Inputs and Results'!$C$13), 'Inputs and Results'!$C$13 + SQRT(E7105*('Inputs and Results'!$C$15-'Inputs and Results'!$C$13)*('Inputs and Results'!$C$14-'Inputs and Results'!$C$13)), 'Inputs and Results'!$C$15 - SQRT((1-E7105)*('Inputs and Results'!$C$15-'Inputs and Results'!$C$13)*('Inputs and Results'!$C$15-'Inputs and Results'!$C$14))))</f>
        <v>0.59004276122320665</v>
      </c>
      <c r="C7105" s="47">
        <f ca="1">IF('Inputs and Results'!$G$15='Inputs and Results'!$G$13, 'Inputs and Results'!$G$13, IF(F7105 &lt;= ('Inputs and Results'!$G$14-'Inputs and Results'!$G$13)/('Inputs and Results'!$G$15-'Inputs and Results'!$G$13), 'Inputs and Results'!$G$13 + SQRT(F7105*('Inputs and Results'!$G$15-'Inputs and Results'!$G$13)*('Inputs and Results'!$G$14-'Inputs and Results'!$G$13)), 'Inputs and Results'!$G$15 - SQRT((1-F7105)*('Inputs and Results'!$G$15-'Inputs and Results'!$G$13)*('Inputs and Results'!$G$15-'Inputs and Results'!$G$14))))</f>
        <v>1021.2509408196761</v>
      </c>
      <c r="D7105">
        <f t="shared" ca="1" si="462"/>
        <v>602.58172502303933</v>
      </c>
      <c r="E7105">
        <f t="shared" ca="1" si="466"/>
        <v>0.35467845636303719</v>
      </c>
      <c r="F7105">
        <f t="shared" ca="1" si="466"/>
        <v>0.96233237233539648</v>
      </c>
    </row>
    <row r="7106" spans="1:6" ht="15.75" customHeight="1" x14ac:dyDescent="0.2">
      <c r="A7106">
        <v>7105</v>
      </c>
      <c r="B7106" s="47">
        <f ca="1">IF('Inputs and Results'!$C$15='Inputs and Results'!$C$13, 'Inputs and Results'!$C$13, IF(E7106 &lt;= ('Inputs and Results'!$C$14-'Inputs and Results'!$C$13)/('Inputs and Results'!$C$15-'Inputs and Results'!$C$13), 'Inputs and Results'!$C$13 + SQRT(E7106*('Inputs and Results'!$C$15-'Inputs and Results'!$C$13)*('Inputs and Results'!$C$14-'Inputs and Results'!$C$13)), 'Inputs and Results'!$C$15 - SQRT((1-E7106)*('Inputs and Results'!$C$15-'Inputs and Results'!$C$13)*('Inputs and Results'!$C$15-'Inputs and Results'!$C$14))))</f>
        <v>0.35556240114911519</v>
      </c>
      <c r="C7106" s="47">
        <f ca="1">IF('Inputs and Results'!$G$15='Inputs and Results'!$G$13, 'Inputs and Results'!$G$13, IF(F7106 &lt;= ('Inputs and Results'!$G$14-'Inputs and Results'!$G$13)/('Inputs and Results'!$G$15-'Inputs and Results'!$G$13), 'Inputs and Results'!$G$13 + SQRT(F7106*('Inputs and Results'!$G$15-'Inputs and Results'!$G$13)*('Inputs and Results'!$G$14-'Inputs and Results'!$G$13)), 'Inputs and Results'!$G$15 - SQRT((1-F7106)*('Inputs and Results'!$G$15-'Inputs and Results'!$G$13)*('Inputs and Results'!$G$15-'Inputs and Results'!$G$14))))</f>
        <v>427.83885434344779</v>
      </c>
      <c r="D7106">
        <f t="shared" ref="D7106:D7169" ca="1" si="467">B7106*C7106</f>
        <v>152.12341035524284</v>
      </c>
      <c r="E7106">
        <f t="shared" ca="1" si="466"/>
        <v>0.22299442064264063</v>
      </c>
      <c r="F7106">
        <f t="shared" ca="1" si="466"/>
        <v>0.29709500618145179</v>
      </c>
    </row>
    <row r="7107" spans="1:6" ht="15.75" customHeight="1" x14ac:dyDescent="0.2">
      <c r="A7107">
        <v>7106</v>
      </c>
      <c r="B7107" s="47">
        <f ca="1">IF('Inputs and Results'!$C$15='Inputs and Results'!$C$13, 'Inputs and Results'!$C$13, IF(E7107 &lt;= ('Inputs and Results'!$C$14-'Inputs and Results'!$C$13)/('Inputs and Results'!$C$15-'Inputs and Results'!$C$13), 'Inputs and Results'!$C$13 + SQRT(E7107*('Inputs and Results'!$C$15-'Inputs and Results'!$C$13)*('Inputs and Results'!$C$14-'Inputs and Results'!$C$13)), 'Inputs and Results'!$C$15 - SQRT((1-E7107)*('Inputs and Results'!$C$15-'Inputs and Results'!$C$13)*('Inputs and Results'!$C$15-'Inputs and Results'!$C$14))))</f>
        <v>0.81909586774293475</v>
      </c>
      <c r="C7107" s="47">
        <f ca="1">IF('Inputs and Results'!$G$15='Inputs and Results'!$G$13, 'Inputs and Results'!$G$13, IF(F7107 &lt;= ('Inputs and Results'!$G$14-'Inputs and Results'!$G$13)/('Inputs and Results'!$G$15-'Inputs and Results'!$G$13), 'Inputs and Results'!$G$13 + SQRT(F7107*('Inputs and Results'!$G$15-'Inputs and Results'!$G$13)*('Inputs and Results'!$G$14-'Inputs and Results'!$G$13)), 'Inputs and Results'!$G$15 - SQRT((1-F7107)*('Inputs and Results'!$G$15-'Inputs and Results'!$G$13)*('Inputs and Results'!$G$15-'Inputs and Results'!$G$14))))</f>
        <v>519.13826904964537</v>
      </c>
      <c r="D7107">
        <f t="shared" ca="1" si="467"/>
        <v>425.22401096578437</v>
      </c>
      <c r="E7107">
        <f t="shared" ca="1" si="466"/>
        <v>0.4715174628782286</v>
      </c>
      <c r="F7107">
        <f t="shared" ca="1" si="466"/>
        <v>0.45348940139333849</v>
      </c>
    </row>
    <row r="7108" spans="1:6" ht="15.75" customHeight="1" x14ac:dyDescent="0.2">
      <c r="A7108">
        <v>7107</v>
      </c>
      <c r="B7108" s="47">
        <f ca="1">IF('Inputs and Results'!$C$15='Inputs and Results'!$C$13, 'Inputs and Results'!$C$13, IF(E7108 &lt;= ('Inputs and Results'!$C$14-'Inputs and Results'!$C$13)/('Inputs and Results'!$C$15-'Inputs and Results'!$C$13), 'Inputs and Results'!$C$13 + SQRT(E7108*('Inputs and Results'!$C$15-'Inputs and Results'!$C$13)*('Inputs and Results'!$C$14-'Inputs and Results'!$C$13)), 'Inputs and Results'!$C$15 - SQRT((1-E7108)*('Inputs and Results'!$C$15-'Inputs and Results'!$C$13)*('Inputs and Results'!$C$15-'Inputs and Results'!$C$14))))</f>
        <v>0.56348643668585963</v>
      </c>
      <c r="C7108" s="47">
        <f ca="1">IF('Inputs and Results'!$G$15='Inputs and Results'!$G$13, 'Inputs and Results'!$G$13, IF(F7108 &lt;= ('Inputs and Results'!$G$14-'Inputs and Results'!$G$13)/('Inputs and Results'!$G$15-'Inputs and Results'!$G$13), 'Inputs and Results'!$G$13 + SQRT(F7108*('Inputs and Results'!$G$15-'Inputs and Results'!$G$13)*('Inputs and Results'!$G$14-'Inputs and Results'!$G$13)), 'Inputs and Results'!$G$15 - SQRT((1-F7108)*('Inputs and Results'!$G$15-'Inputs and Results'!$G$13)*('Inputs and Results'!$G$15-'Inputs and Results'!$G$14))))</f>
        <v>737.66958281232769</v>
      </c>
      <c r="D7108">
        <f t="shared" ca="1" si="467"/>
        <v>415.66680467046319</v>
      </c>
      <c r="E7108">
        <f t="shared" ca="1" si="466"/>
        <v>0.34037796175402579</v>
      </c>
      <c r="F7108">
        <f t="shared" ca="1" si="466"/>
        <v>0.74800862649067057</v>
      </c>
    </row>
    <row r="7109" spans="1:6" ht="15.75" customHeight="1" x14ac:dyDescent="0.2">
      <c r="A7109">
        <v>7108</v>
      </c>
      <c r="B7109" s="47">
        <f ca="1">IF('Inputs and Results'!$C$15='Inputs and Results'!$C$13, 'Inputs and Results'!$C$13, IF(E7109 &lt;= ('Inputs and Results'!$C$14-'Inputs and Results'!$C$13)/('Inputs and Results'!$C$15-'Inputs and Results'!$C$13), 'Inputs and Results'!$C$13 + SQRT(E7109*('Inputs and Results'!$C$15-'Inputs and Results'!$C$13)*('Inputs and Results'!$C$14-'Inputs and Results'!$C$13)), 'Inputs and Results'!$C$15 - SQRT((1-E7109)*('Inputs and Results'!$C$15-'Inputs and Results'!$C$13)*('Inputs and Results'!$C$15-'Inputs and Results'!$C$14))))</f>
        <v>2.7152178372773244</v>
      </c>
      <c r="C7109" s="47">
        <f ca="1">IF('Inputs and Results'!$G$15='Inputs and Results'!$G$13, 'Inputs and Results'!$G$13, IF(F7109 &lt;= ('Inputs and Results'!$G$14-'Inputs and Results'!$G$13)/('Inputs and Results'!$G$15-'Inputs and Results'!$G$13), 'Inputs and Results'!$G$13 + SQRT(F7109*('Inputs and Results'!$G$15-'Inputs and Results'!$G$13)*('Inputs and Results'!$G$14-'Inputs and Results'!$G$13)), 'Inputs and Results'!$G$15 - SQRT((1-F7109)*('Inputs and Results'!$G$15-'Inputs and Results'!$G$13)*('Inputs and Results'!$G$15-'Inputs and Results'!$G$14))))</f>
        <v>735.26621682798555</v>
      </c>
      <c r="D7109">
        <f t="shared" ca="1" si="467"/>
        <v>1996.4079470787631</v>
      </c>
      <c r="E7109">
        <f t="shared" ca="1" si="466"/>
        <v>0.99098879108833282</v>
      </c>
      <c r="F7109">
        <f t="shared" ca="1" si="466"/>
        <v>0.745381926573494</v>
      </c>
    </row>
    <row r="7110" spans="1:6" ht="15.75" customHeight="1" x14ac:dyDescent="0.2">
      <c r="A7110">
        <v>7109</v>
      </c>
      <c r="B7110" s="47">
        <f ca="1">IF('Inputs and Results'!$C$15='Inputs and Results'!$C$13, 'Inputs and Results'!$C$13, IF(E7110 &lt;= ('Inputs and Results'!$C$14-'Inputs and Results'!$C$13)/('Inputs and Results'!$C$15-'Inputs and Results'!$C$13), 'Inputs and Results'!$C$13 + SQRT(E7110*('Inputs and Results'!$C$15-'Inputs and Results'!$C$13)*('Inputs and Results'!$C$14-'Inputs and Results'!$C$13)), 'Inputs and Results'!$C$15 - SQRT((1-E7110)*('Inputs and Results'!$C$15-'Inputs and Results'!$C$13)*('Inputs and Results'!$C$15-'Inputs and Results'!$C$14))))</f>
        <v>1.7910198537913711</v>
      </c>
      <c r="C7110" s="47">
        <f ca="1">IF('Inputs and Results'!$G$15='Inputs and Results'!$G$13, 'Inputs and Results'!$G$13, IF(F7110 &lt;= ('Inputs and Results'!$G$14-'Inputs and Results'!$G$13)/('Inputs and Results'!$G$15-'Inputs and Results'!$G$13), 'Inputs and Results'!$G$13 + SQRT(F7110*('Inputs and Results'!$G$15-'Inputs and Results'!$G$13)*('Inputs and Results'!$G$14-'Inputs and Results'!$G$13)), 'Inputs and Results'!$G$15 - SQRT((1-F7110)*('Inputs and Results'!$G$15-'Inputs and Results'!$G$13)*('Inputs and Results'!$G$15-'Inputs and Results'!$G$14))))</f>
        <v>521.18052534642436</v>
      </c>
      <c r="D7110">
        <f t="shared" ca="1" si="467"/>
        <v>933.44466830486294</v>
      </c>
      <c r="E7110">
        <f t="shared" ca="1" si="466"/>
        <v>0.83759633400815137</v>
      </c>
      <c r="F7110">
        <f t="shared" ca="1" si="466"/>
        <v>0.45676301998022217</v>
      </c>
    </row>
    <row r="7111" spans="1:6" ht="15.75" customHeight="1" x14ac:dyDescent="0.2">
      <c r="A7111">
        <v>7110</v>
      </c>
      <c r="B7111" s="47">
        <f ca="1">IF('Inputs and Results'!$C$15='Inputs and Results'!$C$13, 'Inputs and Results'!$C$13, IF(E7111 &lt;= ('Inputs and Results'!$C$14-'Inputs and Results'!$C$13)/('Inputs and Results'!$C$15-'Inputs and Results'!$C$13), 'Inputs and Results'!$C$13 + SQRT(E7111*('Inputs and Results'!$C$15-'Inputs and Results'!$C$13)*('Inputs and Results'!$C$14-'Inputs and Results'!$C$13)), 'Inputs and Results'!$C$15 - SQRT((1-E7111)*('Inputs and Results'!$C$15-'Inputs and Results'!$C$13)*('Inputs and Results'!$C$15-'Inputs and Results'!$C$14))))</f>
        <v>1.5612573339670728</v>
      </c>
      <c r="C7111" s="47">
        <f ca="1">IF('Inputs and Results'!$G$15='Inputs and Results'!$G$13, 'Inputs and Results'!$G$13, IF(F7111 &lt;= ('Inputs and Results'!$G$14-'Inputs and Results'!$G$13)/('Inputs and Results'!$G$15-'Inputs and Results'!$G$13), 'Inputs and Results'!$G$13 + SQRT(F7111*('Inputs and Results'!$G$15-'Inputs and Results'!$G$13)*('Inputs and Results'!$G$14-'Inputs and Results'!$G$13)), 'Inputs and Results'!$G$15 - SQRT((1-F7111)*('Inputs and Results'!$G$15-'Inputs and Results'!$G$13)*('Inputs and Results'!$G$15-'Inputs and Results'!$G$14))))</f>
        <v>532.47335768341509</v>
      </c>
      <c r="D7111">
        <f t="shared" ca="1" si="467"/>
        <v>831.32793482530417</v>
      </c>
      <c r="E7111">
        <f t="shared" ca="1" si="466"/>
        <v>0.77000217121516279</v>
      </c>
      <c r="F7111">
        <f t="shared" ca="1" si="466"/>
        <v>0.47468724312730226</v>
      </c>
    </row>
    <row r="7112" spans="1:6" ht="15.75" customHeight="1" x14ac:dyDescent="0.2">
      <c r="A7112">
        <v>7111</v>
      </c>
      <c r="B7112" s="47">
        <f ca="1">IF('Inputs and Results'!$C$15='Inputs and Results'!$C$13, 'Inputs and Results'!$C$13, IF(E7112 &lt;= ('Inputs and Results'!$C$14-'Inputs and Results'!$C$13)/('Inputs and Results'!$C$15-'Inputs and Results'!$C$13), 'Inputs and Results'!$C$13 + SQRT(E7112*('Inputs and Results'!$C$15-'Inputs and Results'!$C$13)*('Inputs and Results'!$C$14-'Inputs and Results'!$C$13)), 'Inputs and Results'!$C$15 - SQRT((1-E7112)*('Inputs and Results'!$C$15-'Inputs and Results'!$C$13)*('Inputs and Results'!$C$15-'Inputs and Results'!$C$14))))</f>
        <v>1.27857962500983</v>
      </c>
      <c r="C7112" s="47">
        <f ca="1">IF('Inputs and Results'!$G$15='Inputs and Results'!$G$13, 'Inputs and Results'!$G$13, IF(F7112 &lt;= ('Inputs and Results'!$G$14-'Inputs and Results'!$G$13)/('Inputs and Results'!$G$15-'Inputs and Results'!$G$13), 'Inputs and Results'!$G$13 + SQRT(F7112*('Inputs and Results'!$G$15-'Inputs and Results'!$G$13)*('Inputs and Results'!$G$14-'Inputs and Results'!$G$13)), 'Inputs and Results'!$G$15 - SQRT((1-F7112)*('Inputs and Results'!$G$15-'Inputs and Results'!$G$13)*('Inputs and Results'!$G$15-'Inputs and Results'!$G$14))))</f>
        <v>499.6971515390627</v>
      </c>
      <c r="D7112">
        <f t="shared" ca="1" si="467"/>
        <v>638.90259663329505</v>
      </c>
      <c r="E7112">
        <f t="shared" ca="1" si="466"/>
        <v>0.67074576584096701</v>
      </c>
      <c r="F7112">
        <f t="shared" ca="1" si="466"/>
        <v>0.4218340311745099</v>
      </c>
    </row>
    <row r="7113" spans="1:6" ht="15.75" customHeight="1" x14ac:dyDescent="0.2">
      <c r="A7113">
        <v>7112</v>
      </c>
      <c r="B7113" s="47">
        <f ca="1">IF('Inputs and Results'!$C$15='Inputs and Results'!$C$13, 'Inputs and Results'!$C$13, IF(E7113 &lt;= ('Inputs and Results'!$C$14-'Inputs and Results'!$C$13)/('Inputs and Results'!$C$15-'Inputs and Results'!$C$13), 'Inputs and Results'!$C$13 + SQRT(E7113*('Inputs and Results'!$C$15-'Inputs and Results'!$C$13)*('Inputs and Results'!$C$14-'Inputs and Results'!$C$13)), 'Inputs and Results'!$C$15 - SQRT((1-E7113)*('Inputs and Results'!$C$15-'Inputs and Results'!$C$13)*('Inputs and Results'!$C$15-'Inputs and Results'!$C$14))))</f>
        <v>0.98738038546954332</v>
      </c>
      <c r="C7113" s="47">
        <f ca="1">IF('Inputs and Results'!$G$15='Inputs and Results'!$G$13, 'Inputs and Results'!$G$13, IF(F7113 &lt;= ('Inputs and Results'!$G$14-'Inputs and Results'!$G$13)/('Inputs and Results'!$G$15-'Inputs and Results'!$G$13), 'Inputs and Results'!$G$13 + SQRT(F7113*('Inputs and Results'!$G$15-'Inputs and Results'!$G$13)*('Inputs and Results'!$G$14-'Inputs and Results'!$G$13)), 'Inputs and Results'!$G$15 - SQRT((1-F7113)*('Inputs and Results'!$G$15-'Inputs and Results'!$G$13)*('Inputs and Results'!$G$15-'Inputs and Results'!$G$14))))</f>
        <v>309.36823610817407</v>
      </c>
      <c r="D7113">
        <f t="shared" ca="1" si="467"/>
        <v>305.46412822052162</v>
      </c>
      <c r="E7113">
        <f t="shared" ca="1" si="466"/>
        <v>0.54992914302303064</v>
      </c>
      <c r="F7113">
        <f t="shared" ca="1" si="466"/>
        <v>6.4858997793003081E-2</v>
      </c>
    </row>
    <row r="7114" spans="1:6" ht="15.75" customHeight="1" x14ac:dyDescent="0.2">
      <c r="A7114">
        <v>7113</v>
      </c>
      <c r="B7114" s="47">
        <f ca="1">IF('Inputs and Results'!$C$15='Inputs and Results'!$C$13, 'Inputs and Results'!$C$13, IF(E7114 &lt;= ('Inputs and Results'!$C$14-'Inputs and Results'!$C$13)/('Inputs and Results'!$C$15-'Inputs and Results'!$C$13), 'Inputs and Results'!$C$13 + SQRT(E7114*('Inputs and Results'!$C$15-'Inputs and Results'!$C$13)*('Inputs and Results'!$C$14-'Inputs and Results'!$C$13)), 'Inputs and Results'!$C$15 - SQRT((1-E7114)*('Inputs and Results'!$C$15-'Inputs and Results'!$C$13)*('Inputs and Results'!$C$15-'Inputs and Results'!$C$14))))</f>
        <v>1.6152712505597044</v>
      </c>
      <c r="C7114" s="47">
        <f ca="1">IF('Inputs and Results'!$G$15='Inputs and Results'!$G$13, 'Inputs and Results'!$G$13, IF(F7114 &lt;= ('Inputs and Results'!$G$14-'Inputs and Results'!$G$13)/('Inputs and Results'!$G$15-'Inputs and Results'!$G$13), 'Inputs and Results'!$G$13 + SQRT(F7114*('Inputs and Results'!$G$15-'Inputs and Results'!$G$13)*('Inputs and Results'!$G$14-'Inputs and Results'!$G$13)), 'Inputs and Results'!$G$15 - SQRT((1-F7114)*('Inputs and Results'!$G$15-'Inputs and Results'!$G$13)*('Inputs and Results'!$G$15-'Inputs and Results'!$G$14))))</f>
        <v>405.20981683118703</v>
      </c>
      <c r="D7114">
        <f t="shared" ca="1" si="467"/>
        <v>654.52376757198022</v>
      </c>
      <c r="E7114">
        <f t="shared" ca="1" si="466"/>
        <v>0.78694736560816836</v>
      </c>
      <c r="F7114">
        <f t="shared" ca="1" si="466"/>
        <v>0.25529249911108376</v>
      </c>
    </row>
    <row r="7115" spans="1:6" ht="15.75" customHeight="1" x14ac:dyDescent="0.2">
      <c r="A7115">
        <v>7114</v>
      </c>
      <c r="B7115" s="47">
        <f ca="1">IF('Inputs and Results'!$C$15='Inputs and Results'!$C$13, 'Inputs and Results'!$C$13, IF(E7115 &lt;= ('Inputs and Results'!$C$14-'Inputs and Results'!$C$13)/('Inputs and Results'!$C$15-'Inputs and Results'!$C$13), 'Inputs and Results'!$C$13 + SQRT(E7115*('Inputs and Results'!$C$15-'Inputs and Results'!$C$13)*('Inputs and Results'!$C$14-'Inputs and Results'!$C$13)), 'Inputs and Results'!$C$15 - SQRT((1-E7115)*('Inputs and Results'!$C$15-'Inputs and Results'!$C$13)*('Inputs and Results'!$C$15-'Inputs and Results'!$C$14))))</f>
        <v>0.81457692776667345</v>
      </c>
      <c r="C7115" s="47">
        <f ca="1">IF('Inputs and Results'!$G$15='Inputs and Results'!$G$13, 'Inputs and Results'!$G$13, IF(F7115 &lt;= ('Inputs and Results'!$G$14-'Inputs and Results'!$G$13)/('Inputs and Results'!$G$15-'Inputs and Results'!$G$13), 'Inputs and Results'!$G$13 + SQRT(F7115*('Inputs and Results'!$G$15-'Inputs and Results'!$G$13)*('Inputs and Results'!$G$14-'Inputs and Results'!$G$13)), 'Inputs and Results'!$G$15 - SQRT((1-F7115)*('Inputs and Results'!$G$15-'Inputs and Results'!$G$13)*('Inputs and Results'!$G$15-'Inputs and Results'!$G$14))))</f>
        <v>332.70998226690403</v>
      </c>
      <c r="D7115">
        <f t="shared" ca="1" si="467"/>
        <v>271.01787519227912</v>
      </c>
      <c r="E7115">
        <f t="shared" ca="1" si="466"/>
        <v>0.46932511059447191</v>
      </c>
      <c r="F7115">
        <f t="shared" ca="1" si="466"/>
        <v>0.11323317917965059</v>
      </c>
    </row>
    <row r="7116" spans="1:6" ht="15.75" customHeight="1" x14ac:dyDescent="0.2">
      <c r="A7116">
        <v>7115</v>
      </c>
      <c r="B7116" s="47">
        <f ca="1">IF('Inputs and Results'!$C$15='Inputs and Results'!$C$13, 'Inputs and Results'!$C$13, IF(E7116 &lt;= ('Inputs and Results'!$C$14-'Inputs and Results'!$C$13)/('Inputs and Results'!$C$15-'Inputs and Results'!$C$13), 'Inputs and Results'!$C$13 + SQRT(E7116*('Inputs and Results'!$C$15-'Inputs and Results'!$C$13)*('Inputs and Results'!$C$14-'Inputs and Results'!$C$13)), 'Inputs and Results'!$C$15 - SQRT((1-E7116)*('Inputs and Results'!$C$15-'Inputs and Results'!$C$13)*('Inputs and Results'!$C$15-'Inputs and Results'!$C$14))))</f>
        <v>0.84234794042227268</v>
      </c>
      <c r="C7116" s="47">
        <f ca="1">IF('Inputs and Results'!$G$15='Inputs and Results'!$G$13, 'Inputs and Results'!$G$13, IF(F7116 &lt;= ('Inputs and Results'!$G$14-'Inputs and Results'!$G$13)/('Inputs and Results'!$G$15-'Inputs and Results'!$G$13), 'Inputs and Results'!$G$13 + SQRT(F7116*('Inputs and Results'!$G$15-'Inputs and Results'!$G$13)*('Inputs and Results'!$G$14-'Inputs and Results'!$G$13)), 'Inputs and Results'!$G$15 - SQRT((1-F7116)*('Inputs and Results'!$G$15-'Inputs and Results'!$G$13)*('Inputs and Results'!$G$15-'Inputs and Results'!$G$14))))</f>
        <v>316.87761941296162</v>
      </c>
      <c r="D7116">
        <f t="shared" ca="1" si="467"/>
        <v>266.92121007842098</v>
      </c>
      <c r="E7116">
        <f t="shared" ca="1" si="466"/>
        <v>0.4827263988666658</v>
      </c>
      <c r="F7116">
        <f t="shared" ca="1" si="466"/>
        <v>8.0561846110105528E-2</v>
      </c>
    </row>
    <row r="7117" spans="1:6" ht="15.75" customHeight="1" x14ac:dyDescent="0.2">
      <c r="A7117">
        <v>7116</v>
      </c>
      <c r="B7117" s="47">
        <f ca="1">IF('Inputs and Results'!$C$15='Inputs and Results'!$C$13, 'Inputs and Results'!$C$13, IF(E7117 &lt;= ('Inputs and Results'!$C$14-'Inputs and Results'!$C$13)/('Inputs and Results'!$C$15-'Inputs and Results'!$C$13), 'Inputs and Results'!$C$13 + SQRT(E7117*('Inputs and Results'!$C$15-'Inputs and Results'!$C$13)*('Inputs and Results'!$C$14-'Inputs and Results'!$C$13)), 'Inputs and Results'!$C$15 - SQRT((1-E7117)*('Inputs and Results'!$C$15-'Inputs and Results'!$C$13)*('Inputs and Results'!$C$15-'Inputs and Results'!$C$14))))</f>
        <v>0.95050167981428935</v>
      </c>
      <c r="C7117" s="47">
        <f ca="1">IF('Inputs and Results'!$G$15='Inputs and Results'!$G$13, 'Inputs and Results'!$G$13, IF(F7117 &lt;= ('Inputs and Results'!$G$14-'Inputs and Results'!$G$13)/('Inputs and Results'!$G$15-'Inputs and Results'!$G$13), 'Inputs and Results'!$G$13 + SQRT(F7117*('Inputs and Results'!$G$15-'Inputs and Results'!$G$13)*('Inputs and Results'!$G$14-'Inputs and Results'!$G$13)), 'Inputs and Results'!$G$15 - SQRT((1-F7117)*('Inputs and Results'!$G$15-'Inputs and Results'!$G$13)*('Inputs and Results'!$G$15-'Inputs and Results'!$G$14))))</f>
        <v>567.54919439988521</v>
      </c>
      <c r="D7117">
        <f t="shared" ca="1" si="467"/>
        <v>539.45646265433754</v>
      </c>
      <c r="E7117">
        <f t="shared" ca="1" si="466"/>
        <v>0.53328407061732785</v>
      </c>
      <c r="F7117">
        <f t="shared" ca="1" si="466"/>
        <v>0.52844295252854534</v>
      </c>
    </row>
    <row r="7118" spans="1:6" ht="15.75" customHeight="1" x14ac:dyDescent="0.2">
      <c r="A7118">
        <v>7117</v>
      </c>
      <c r="B7118" s="47">
        <f ca="1">IF('Inputs and Results'!$C$15='Inputs and Results'!$C$13, 'Inputs and Results'!$C$13, IF(E7118 &lt;= ('Inputs and Results'!$C$14-'Inputs and Results'!$C$13)/('Inputs and Results'!$C$15-'Inputs and Results'!$C$13), 'Inputs and Results'!$C$13 + SQRT(E7118*('Inputs and Results'!$C$15-'Inputs and Results'!$C$13)*('Inputs and Results'!$C$14-'Inputs and Results'!$C$13)), 'Inputs and Results'!$C$15 - SQRT((1-E7118)*('Inputs and Results'!$C$15-'Inputs and Results'!$C$13)*('Inputs and Results'!$C$15-'Inputs and Results'!$C$14))))</f>
        <v>1.4455607768311411</v>
      </c>
      <c r="C7118" s="47">
        <f ca="1">IF('Inputs and Results'!$G$15='Inputs and Results'!$G$13, 'Inputs and Results'!$G$13, IF(F7118 &lt;= ('Inputs and Results'!$G$14-'Inputs and Results'!$G$13)/('Inputs and Results'!$G$15-'Inputs and Results'!$G$13), 'Inputs and Results'!$G$13 + SQRT(F7118*('Inputs and Results'!$G$15-'Inputs and Results'!$G$13)*('Inputs and Results'!$G$14-'Inputs and Results'!$G$13)), 'Inputs and Results'!$G$15 - SQRT((1-F7118)*('Inputs and Results'!$G$15-'Inputs and Results'!$G$13)*('Inputs and Results'!$G$15-'Inputs and Results'!$G$14))))</f>
        <v>653.2250251489445</v>
      </c>
      <c r="D7118">
        <f t="shared" ca="1" si="467"/>
        <v>944.27647479984989</v>
      </c>
      <c r="E7118">
        <f t="shared" ca="1" si="466"/>
        <v>0.73152430016379943</v>
      </c>
      <c r="F7118">
        <f t="shared" ca="1" si="466"/>
        <v>0.64754960780795512</v>
      </c>
    </row>
    <row r="7119" spans="1:6" ht="15.75" customHeight="1" x14ac:dyDescent="0.2">
      <c r="A7119">
        <v>7118</v>
      </c>
      <c r="B7119" s="47">
        <f ca="1">IF('Inputs and Results'!$C$15='Inputs and Results'!$C$13, 'Inputs and Results'!$C$13, IF(E7119 &lt;= ('Inputs and Results'!$C$14-'Inputs and Results'!$C$13)/('Inputs and Results'!$C$15-'Inputs and Results'!$C$13), 'Inputs and Results'!$C$13 + SQRT(E7119*('Inputs and Results'!$C$15-'Inputs and Results'!$C$13)*('Inputs and Results'!$C$14-'Inputs and Results'!$C$13)), 'Inputs and Results'!$C$15 - SQRT((1-E7119)*('Inputs and Results'!$C$15-'Inputs and Results'!$C$13)*('Inputs and Results'!$C$15-'Inputs and Results'!$C$14))))</f>
        <v>1.5913108513606877</v>
      </c>
      <c r="C7119" s="47">
        <f ca="1">IF('Inputs and Results'!$G$15='Inputs and Results'!$G$13, 'Inputs and Results'!$G$13, IF(F7119 &lt;= ('Inputs and Results'!$G$14-'Inputs and Results'!$G$13)/('Inputs and Results'!$G$15-'Inputs and Results'!$G$13), 'Inputs and Results'!$G$13 + SQRT(F7119*('Inputs and Results'!$G$15-'Inputs and Results'!$G$13)*('Inputs and Results'!$G$14-'Inputs and Results'!$G$13)), 'Inputs and Results'!$G$15 - SQRT((1-F7119)*('Inputs and Results'!$G$15-'Inputs and Results'!$G$13)*('Inputs and Results'!$G$15-'Inputs and Results'!$G$14))))</f>
        <v>403.53590953770254</v>
      </c>
      <c r="D7119">
        <f t="shared" ca="1" si="467"/>
        <v>642.15107176105084</v>
      </c>
      <c r="E7119">
        <f t="shared" ca="1" si="466"/>
        <v>0.77951054250064999</v>
      </c>
      <c r="F7119">
        <f t="shared" ca="1" si="466"/>
        <v>0.25215233949321625</v>
      </c>
    </row>
    <row r="7120" spans="1:6" ht="15.75" customHeight="1" x14ac:dyDescent="0.2">
      <c r="A7120">
        <v>7119</v>
      </c>
      <c r="B7120" s="47">
        <f ca="1">IF('Inputs and Results'!$C$15='Inputs and Results'!$C$13, 'Inputs and Results'!$C$13, IF(E7120 &lt;= ('Inputs and Results'!$C$14-'Inputs and Results'!$C$13)/('Inputs and Results'!$C$15-'Inputs and Results'!$C$13), 'Inputs and Results'!$C$13 + SQRT(E7120*('Inputs and Results'!$C$15-'Inputs and Results'!$C$13)*('Inputs and Results'!$C$14-'Inputs and Results'!$C$13)), 'Inputs and Results'!$C$15 - SQRT((1-E7120)*('Inputs and Results'!$C$15-'Inputs and Results'!$C$13)*('Inputs and Results'!$C$15-'Inputs and Results'!$C$14))))</f>
        <v>0.20980445990283325</v>
      </c>
      <c r="C7120" s="47">
        <f ca="1">IF('Inputs and Results'!$G$15='Inputs and Results'!$G$13, 'Inputs and Results'!$G$13, IF(F7120 &lt;= ('Inputs and Results'!$G$14-'Inputs and Results'!$G$13)/('Inputs and Results'!$G$15-'Inputs and Results'!$G$13), 'Inputs and Results'!$G$13 + SQRT(F7120*('Inputs and Results'!$G$15-'Inputs and Results'!$G$13)*('Inputs and Results'!$G$14-'Inputs and Results'!$G$13)), 'Inputs and Results'!$G$15 - SQRT((1-F7120)*('Inputs and Results'!$G$15-'Inputs and Results'!$G$13)*('Inputs and Results'!$G$15-'Inputs and Results'!$G$14))))</f>
        <v>1047.3299821472767</v>
      </c>
      <c r="D7120">
        <f t="shared" ca="1" si="467"/>
        <v>219.73450124445338</v>
      </c>
      <c r="E7120">
        <f t="shared" ca="1" si="466"/>
        <v>0.13497876089131999</v>
      </c>
      <c r="F7120">
        <f t="shared" ca="1" si="466"/>
        <v>0.97252180176252878</v>
      </c>
    </row>
    <row r="7121" spans="1:6" ht="15.75" customHeight="1" x14ac:dyDescent="0.2">
      <c r="A7121">
        <v>7120</v>
      </c>
      <c r="B7121" s="47">
        <f ca="1">IF('Inputs and Results'!$C$15='Inputs and Results'!$C$13, 'Inputs and Results'!$C$13, IF(E7121 &lt;= ('Inputs and Results'!$C$14-'Inputs and Results'!$C$13)/('Inputs and Results'!$C$15-'Inputs and Results'!$C$13), 'Inputs and Results'!$C$13 + SQRT(E7121*('Inputs and Results'!$C$15-'Inputs and Results'!$C$13)*('Inputs and Results'!$C$14-'Inputs and Results'!$C$13)), 'Inputs and Results'!$C$15 - SQRT((1-E7121)*('Inputs and Results'!$C$15-'Inputs and Results'!$C$13)*('Inputs and Results'!$C$15-'Inputs and Results'!$C$14))))</f>
        <v>1.8839047491239609</v>
      </c>
      <c r="C7121" s="47">
        <f ca="1">IF('Inputs and Results'!$G$15='Inputs and Results'!$G$13, 'Inputs and Results'!$G$13, IF(F7121 &lt;= ('Inputs and Results'!$G$14-'Inputs and Results'!$G$13)/('Inputs and Results'!$G$15-'Inputs and Results'!$G$13), 'Inputs and Results'!$G$13 + SQRT(F7121*('Inputs and Results'!$G$15-'Inputs and Results'!$G$13)*('Inputs and Results'!$G$14-'Inputs and Results'!$G$13)), 'Inputs and Results'!$G$15 - SQRT((1-F7121)*('Inputs and Results'!$G$15-'Inputs and Results'!$G$13)*('Inputs and Results'!$G$15-'Inputs and Results'!$G$14))))</f>
        <v>355.12353959296638</v>
      </c>
      <c r="D7121">
        <f t="shared" ca="1" si="467"/>
        <v>669.01892276490037</v>
      </c>
      <c r="E7121">
        <f t="shared" ca="1" si="466"/>
        <v>0.86159237677466127</v>
      </c>
      <c r="F7121">
        <f t="shared" ca="1" si="466"/>
        <v>0.15847473377269228</v>
      </c>
    </row>
    <row r="7122" spans="1:6" ht="15.75" customHeight="1" x14ac:dyDescent="0.2">
      <c r="A7122">
        <v>7121</v>
      </c>
      <c r="B7122" s="47">
        <f ca="1">IF('Inputs and Results'!$C$15='Inputs and Results'!$C$13, 'Inputs and Results'!$C$13, IF(E7122 &lt;= ('Inputs and Results'!$C$14-'Inputs and Results'!$C$13)/('Inputs and Results'!$C$15-'Inputs and Results'!$C$13), 'Inputs and Results'!$C$13 + SQRT(E7122*('Inputs and Results'!$C$15-'Inputs and Results'!$C$13)*('Inputs and Results'!$C$14-'Inputs and Results'!$C$13)), 'Inputs and Results'!$C$15 - SQRT((1-E7122)*('Inputs and Results'!$C$15-'Inputs and Results'!$C$13)*('Inputs and Results'!$C$15-'Inputs and Results'!$C$14))))</f>
        <v>2.3972151367926258</v>
      </c>
      <c r="C7122" s="47">
        <f ca="1">IF('Inputs and Results'!$G$15='Inputs and Results'!$G$13, 'Inputs and Results'!$G$13, IF(F7122 &lt;= ('Inputs and Results'!$G$14-'Inputs and Results'!$G$13)/('Inputs and Results'!$G$15-'Inputs and Results'!$G$13), 'Inputs and Results'!$G$13 + SQRT(F7122*('Inputs and Results'!$G$15-'Inputs and Results'!$G$13)*('Inputs and Results'!$G$14-'Inputs and Results'!$G$13)), 'Inputs and Results'!$G$15 - SQRT((1-F7122)*('Inputs and Results'!$G$15-'Inputs and Results'!$G$13)*('Inputs and Results'!$G$15-'Inputs and Results'!$G$14))))</f>
        <v>930.51746655936881</v>
      </c>
      <c r="D7122">
        <f t="shared" ca="1" si="467"/>
        <v>2230.6505558860449</v>
      </c>
      <c r="E7122">
        <f t="shared" ref="E7122:F7141" ca="1" si="468">RAND()</f>
        <v>0.95962782318756301</v>
      </c>
      <c r="F7122">
        <f t="shared" ca="1" si="468"/>
        <v>0.91438655307915917</v>
      </c>
    </row>
    <row r="7123" spans="1:6" ht="15.75" customHeight="1" x14ac:dyDescent="0.2">
      <c r="A7123">
        <v>7122</v>
      </c>
      <c r="B7123" s="47">
        <f ca="1">IF('Inputs and Results'!$C$15='Inputs and Results'!$C$13, 'Inputs and Results'!$C$13, IF(E7123 &lt;= ('Inputs and Results'!$C$14-'Inputs and Results'!$C$13)/('Inputs and Results'!$C$15-'Inputs and Results'!$C$13), 'Inputs and Results'!$C$13 + SQRT(E7123*('Inputs and Results'!$C$15-'Inputs and Results'!$C$13)*('Inputs and Results'!$C$14-'Inputs and Results'!$C$13)), 'Inputs and Results'!$C$15 - SQRT((1-E7123)*('Inputs and Results'!$C$15-'Inputs and Results'!$C$13)*('Inputs and Results'!$C$15-'Inputs and Results'!$C$14))))</f>
        <v>4.1129156235734765E-2</v>
      </c>
      <c r="C7123" s="47">
        <f ca="1">IF('Inputs and Results'!$G$15='Inputs and Results'!$G$13, 'Inputs and Results'!$G$13, IF(F7123 &lt;= ('Inputs and Results'!$G$14-'Inputs and Results'!$G$13)/('Inputs and Results'!$G$15-'Inputs and Results'!$G$13), 'Inputs and Results'!$G$13 + SQRT(F7123*('Inputs and Results'!$G$15-'Inputs and Results'!$G$13)*('Inputs and Results'!$G$14-'Inputs and Results'!$G$13)), 'Inputs and Results'!$G$15 - SQRT((1-F7123)*('Inputs and Results'!$G$15-'Inputs and Results'!$G$13)*('Inputs and Results'!$G$15-'Inputs and Results'!$G$14))))</f>
        <v>311.15808568570765</v>
      </c>
      <c r="D7123">
        <f t="shared" ca="1" si="467"/>
        <v>12.797669520179616</v>
      </c>
      <c r="E7123">
        <f t="shared" ca="1" si="468"/>
        <v>2.7231481102416022E-2</v>
      </c>
      <c r="F7123">
        <f t="shared" ca="1" si="468"/>
        <v>6.8613815363916641E-2</v>
      </c>
    </row>
    <row r="7124" spans="1:6" ht="15.75" customHeight="1" x14ac:dyDescent="0.2">
      <c r="A7124">
        <v>7123</v>
      </c>
      <c r="B7124" s="47">
        <f ca="1">IF('Inputs and Results'!$C$15='Inputs and Results'!$C$13, 'Inputs and Results'!$C$13, IF(E7124 &lt;= ('Inputs and Results'!$C$14-'Inputs and Results'!$C$13)/('Inputs and Results'!$C$15-'Inputs and Results'!$C$13), 'Inputs and Results'!$C$13 + SQRT(E7124*('Inputs and Results'!$C$15-'Inputs and Results'!$C$13)*('Inputs and Results'!$C$14-'Inputs and Results'!$C$13)), 'Inputs and Results'!$C$15 - SQRT((1-E7124)*('Inputs and Results'!$C$15-'Inputs and Results'!$C$13)*('Inputs and Results'!$C$15-'Inputs and Results'!$C$14))))</f>
        <v>0.61931174750227713</v>
      </c>
      <c r="C7124" s="47">
        <f ca="1">IF('Inputs and Results'!$G$15='Inputs and Results'!$G$13, 'Inputs and Results'!$G$13, IF(F7124 &lt;= ('Inputs and Results'!$G$14-'Inputs and Results'!$G$13)/('Inputs and Results'!$G$15-'Inputs and Results'!$G$13), 'Inputs and Results'!$G$13 + SQRT(F7124*('Inputs and Results'!$G$15-'Inputs and Results'!$G$13)*('Inputs and Results'!$G$14-'Inputs and Results'!$G$13)), 'Inputs and Results'!$G$15 - SQRT((1-F7124)*('Inputs and Results'!$G$15-'Inputs and Results'!$G$13)*('Inputs and Results'!$G$15-'Inputs and Results'!$G$14))))</f>
        <v>303.63813130338065</v>
      </c>
      <c r="D7124">
        <f t="shared" ca="1" si="467"/>
        <v>188.04666170582254</v>
      </c>
      <c r="E7124">
        <f t="shared" ca="1" si="468"/>
        <v>0.37025816049103766</v>
      </c>
      <c r="F7124">
        <f t="shared" ca="1" si="468"/>
        <v>5.2787356832202814E-2</v>
      </c>
    </row>
    <row r="7125" spans="1:6" ht="15.75" customHeight="1" x14ac:dyDescent="0.2">
      <c r="A7125">
        <v>7124</v>
      </c>
      <c r="B7125" s="47">
        <f ca="1">IF('Inputs and Results'!$C$15='Inputs and Results'!$C$13, 'Inputs and Results'!$C$13, IF(E7125 &lt;= ('Inputs and Results'!$C$14-'Inputs and Results'!$C$13)/('Inputs and Results'!$C$15-'Inputs and Results'!$C$13), 'Inputs and Results'!$C$13 + SQRT(E7125*('Inputs and Results'!$C$15-'Inputs and Results'!$C$13)*('Inputs and Results'!$C$14-'Inputs and Results'!$C$13)), 'Inputs and Results'!$C$15 - SQRT((1-E7125)*('Inputs and Results'!$C$15-'Inputs and Results'!$C$13)*('Inputs and Results'!$C$15-'Inputs and Results'!$C$14))))</f>
        <v>0.48651996836471234</v>
      </c>
      <c r="C7125" s="47">
        <f ca="1">IF('Inputs and Results'!$G$15='Inputs and Results'!$G$13, 'Inputs and Results'!$G$13, IF(F7125 &lt;= ('Inputs and Results'!$G$14-'Inputs and Results'!$G$13)/('Inputs and Results'!$G$15-'Inputs and Results'!$G$13), 'Inputs and Results'!$G$13 + SQRT(F7125*('Inputs and Results'!$G$15-'Inputs and Results'!$G$13)*('Inputs and Results'!$G$14-'Inputs and Results'!$G$13)), 'Inputs and Results'!$G$15 - SQRT((1-F7125)*('Inputs and Results'!$G$15-'Inputs and Results'!$G$13)*('Inputs and Results'!$G$15-'Inputs and Results'!$G$14))))</f>
        <v>430.12531091905498</v>
      </c>
      <c r="D7125">
        <f t="shared" ca="1" si="467"/>
        <v>209.2645526612007</v>
      </c>
      <c r="E7125">
        <f t="shared" ca="1" si="468"/>
        <v>0.29804645895229698</v>
      </c>
      <c r="F7125">
        <f t="shared" ca="1" si="468"/>
        <v>0.3012516055136667</v>
      </c>
    </row>
    <row r="7126" spans="1:6" ht="15.75" customHeight="1" x14ac:dyDescent="0.2">
      <c r="A7126">
        <v>7125</v>
      </c>
      <c r="B7126" s="47">
        <f ca="1">IF('Inputs and Results'!$C$15='Inputs and Results'!$C$13, 'Inputs and Results'!$C$13, IF(E7126 &lt;= ('Inputs and Results'!$C$14-'Inputs and Results'!$C$13)/('Inputs and Results'!$C$15-'Inputs and Results'!$C$13), 'Inputs and Results'!$C$13 + SQRT(E7126*('Inputs and Results'!$C$15-'Inputs and Results'!$C$13)*('Inputs and Results'!$C$14-'Inputs and Results'!$C$13)), 'Inputs and Results'!$C$15 - SQRT((1-E7126)*('Inputs and Results'!$C$15-'Inputs and Results'!$C$13)*('Inputs and Results'!$C$15-'Inputs and Results'!$C$14))))</f>
        <v>0.29572187738659439</v>
      </c>
      <c r="C7126" s="47">
        <f ca="1">IF('Inputs and Results'!$G$15='Inputs and Results'!$G$13, 'Inputs and Results'!$G$13, IF(F7126 &lt;= ('Inputs and Results'!$G$14-'Inputs and Results'!$G$13)/('Inputs and Results'!$G$15-'Inputs and Results'!$G$13), 'Inputs and Results'!$G$13 + SQRT(F7126*('Inputs and Results'!$G$15-'Inputs and Results'!$G$13)*('Inputs and Results'!$G$14-'Inputs and Results'!$G$13)), 'Inputs and Results'!$G$15 - SQRT((1-F7126)*('Inputs and Results'!$G$15-'Inputs and Results'!$G$13)*('Inputs and Results'!$G$15-'Inputs and Results'!$G$14))))</f>
        <v>473.67861428313142</v>
      </c>
      <c r="D7126">
        <f t="shared" ca="1" si="467"/>
        <v>140.07712909368814</v>
      </c>
      <c r="E7126">
        <f t="shared" ca="1" si="468"/>
        <v>0.18743109283939041</v>
      </c>
      <c r="F7126">
        <f t="shared" ca="1" si="468"/>
        <v>0.37807444423262704</v>
      </c>
    </row>
    <row r="7127" spans="1:6" ht="15.75" customHeight="1" x14ac:dyDescent="0.2">
      <c r="A7127">
        <v>7126</v>
      </c>
      <c r="B7127" s="47">
        <f ca="1">IF('Inputs and Results'!$C$15='Inputs and Results'!$C$13, 'Inputs and Results'!$C$13, IF(E7127 &lt;= ('Inputs and Results'!$C$14-'Inputs and Results'!$C$13)/('Inputs and Results'!$C$15-'Inputs and Results'!$C$13), 'Inputs and Results'!$C$13 + SQRT(E7127*('Inputs and Results'!$C$15-'Inputs and Results'!$C$13)*('Inputs and Results'!$C$14-'Inputs and Results'!$C$13)), 'Inputs and Results'!$C$15 - SQRT((1-E7127)*('Inputs and Results'!$C$15-'Inputs and Results'!$C$13)*('Inputs and Results'!$C$15-'Inputs and Results'!$C$14))))</f>
        <v>1.51647541764125</v>
      </c>
      <c r="C7127" s="47">
        <f ca="1">IF('Inputs and Results'!$G$15='Inputs and Results'!$G$13, 'Inputs and Results'!$G$13, IF(F7127 &lt;= ('Inputs and Results'!$G$14-'Inputs and Results'!$G$13)/('Inputs and Results'!$G$15-'Inputs and Results'!$G$13), 'Inputs and Results'!$G$13 + SQRT(F7127*('Inputs and Results'!$G$15-'Inputs and Results'!$G$13)*('Inputs and Results'!$G$14-'Inputs and Results'!$G$13)), 'Inputs and Results'!$G$15 - SQRT((1-F7127)*('Inputs and Results'!$G$15-'Inputs and Results'!$G$13)*('Inputs and Results'!$G$15-'Inputs and Results'!$G$14))))</f>
        <v>523.68854729573479</v>
      </c>
      <c r="D7127">
        <f t="shared" ca="1" si="467"/>
        <v>794.16080847423893</v>
      </c>
      <c r="E7127">
        <f t="shared" ca="1" si="468"/>
        <v>0.75546164594858856</v>
      </c>
      <c r="F7127">
        <f t="shared" ca="1" si="468"/>
        <v>0.46076977998121582</v>
      </c>
    </row>
    <row r="7128" spans="1:6" ht="15.75" customHeight="1" x14ac:dyDescent="0.2">
      <c r="A7128">
        <v>7127</v>
      </c>
      <c r="B7128" s="47">
        <f ca="1">IF('Inputs and Results'!$C$15='Inputs and Results'!$C$13, 'Inputs and Results'!$C$13, IF(E7128 &lt;= ('Inputs and Results'!$C$14-'Inputs and Results'!$C$13)/('Inputs and Results'!$C$15-'Inputs and Results'!$C$13), 'Inputs and Results'!$C$13 + SQRT(E7128*('Inputs and Results'!$C$15-'Inputs and Results'!$C$13)*('Inputs and Results'!$C$14-'Inputs and Results'!$C$13)), 'Inputs and Results'!$C$15 - SQRT((1-E7128)*('Inputs and Results'!$C$15-'Inputs and Results'!$C$13)*('Inputs and Results'!$C$15-'Inputs and Results'!$C$14))))</f>
        <v>0.79455397058148236</v>
      </c>
      <c r="C7128" s="47">
        <f ca="1">IF('Inputs and Results'!$G$15='Inputs and Results'!$G$13, 'Inputs and Results'!$G$13, IF(F7128 &lt;= ('Inputs and Results'!$G$14-'Inputs and Results'!$G$13)/('Inputs and Results'!$G$15-'Inputs and Results'!$G$13), 'Inputs and Results'!$G$13 + SQRT(F7128*('Inputs and Results'!$G$15-'Inputs and Results'!$G$13)*('Inputs and Results'!$G$14-'Inputs and Results'!$G$13)), 'Inputs and Results'!$G$15 - SQRT((1-F7128)*('Inputs and Results'!$G$15-'Inputs and Results'!$G$13)*('Inputs and Results'!$G$15-'Inputs and Results'!$G$14))))</f>
        <v>705.25753157073439</v>
      </c>
      <c r="D7128">
        <f t="shared" ca="1" si="467"/>
        <v>560.36517199202217</v>
      </c>
      <c r="E7128">
        <f t="shared" ca="1" si="468"/>
        <v>0.45955642348023285</v>
      </c>
      <c r="F7128">
        <f t="shared" ca="1" si="468"/>
        <v>0.71143801105171423</v>
      </c>
    </row>
    <row r="7129" spans="1:6" ht="15.75" customHeight="1" x14ac:dyDescent="0.2">
      <c r="A7129">
        <v>7128</v>
      </c>
      <c r="B7129" s="47">
        <f ca="1">IF('Inputs and Results'!$C$15='Inputs and Results'!$C$13, 'Inputs and Results'!$C$13, IF(E7129 &lt;= ('Inputs and Results'!$C$14-'Inputs and Results'!$C$13)/('Inputs and Results'!$C$15-'Inputs and Results'!$C$13), 'Inputs and Results'!$C$13 + SQRT(E7129*('Inputs and Results'!$C$15-'Inputs and Results'!$C$13)*('Inputs and Results'!$C$14-'Inputs and Results'!$C$13)), 'Inputs and Results'!$C$15 - SQRT((1-E7129)*('Inputs and Results'!$C$15-'Inputs and Results'!$C$13)*('Inputs and Results'!$C$15-'Inputs and Results'!$C$14))))</f>
        <v>0.30275436187270355</v>
      </c>
      <c r="C7129" s="47">
        <f ca="1">IF('Inputs and Results'!$G$15='Inputs and Results'!$G$13, 'Inputs and Results'!$G$13, IF(F7129 &lt;= ('Inputs and Results'!$G$14-'Inputs and Results'!$G$13)/('Inputs and Results'!$G$15-'Inputs and Results'!$G$13), 'Inputs and Results'!$G$13 + SQRT(F7129*('Inputs and Results'!$G$15-'Inputs and Results'!$G$13)*('Inputs and Results'!$G$14-'Inputs and Results'!$G$13)), 'Inputs and Results'!$G$15 - SQRT((1-F7129)*('Inputs and Results'!$G$15-'Inputs and Results'!$G$13)*('Inputs and Results'!$G$15-'Inputs and Results'!$G$14))))</f>
        <v>800.85228683670425</v>
      </c>
      <c r="D7129">
        <f t="shared" ca="1" si="467"/>
        <v>242.46152305554173</v>
      </c>
      <c r="E7129">
        <f t="shared" ca="1" si="468"/>
        <v>0.1916517741781415</v>
      </c>
      <c r="F7129">
        <f t="shared" ca="1" si="468"/>
        <v>0.81217732115815133</v>
      </c>
    </row>
    <row r="7130" spans="1:6" ht="15.75" customHeight="1" x14ac:dyDescent="0.2">
      <c r="A7130">
        <v>7129</v>
      </c>
      <c r="B7130" s="47">
        <f ca="1">IF('Inputs and Results'!$C$15='Inputs and Results'!$C$13, 'Inputs and Results'!$C$13, IF(E7130 &lt;= ('Inputs and Results'!$C$14-'Inputs and Results'!$C$13)/('Inputs and Results'!$C$15-'Inputs and Results'!$C$13), 'Inputs and Results'!$C$13 + SQRT(E7130*('Inputs and Results'!$C$15-'Inputs and Results'!$C$13)*('Inputs and Results'!$C$14-'Inputs and Results'!$C$13)), 'Inputs and Results'!$C$15 - SQRT((1-E7130)*('Inputs and Results'!$C$15-'Inputs and Results'!$C$13)*('Inputs and Results'!$C$15-'Inputs and Results'!$C$14))))</f>
        <v>1.4800334874832124</v>
      </c>
      <c r="C7130" s="47">
        <f ca="1">IF('Inputs and Results'!$G$15='Inputs and Results'!$G$13, 'Inputs and Results'!$G$13, IF(F7130 &lt;= ('Inputs and Results'!$G$14-'Inputs and Results'!$G$13)/('Inputs and Results'!$G$15-'Inputs and Results'!$G$13), 'Inputs and Results'!$G$13 + SQRT(F7130*('Inputs and Results'!$G$15-'Inputs and Results'!$G$13)*('Inputs and Results'!$G$14-'Inputs and Results'!$G$13)), 'Inputs and Results'!$G$15 - SQRT((1-F7130)*('Inputs and Results'!$G$15-'Inputs and Results'!$G$13)*('Inputs and Results'!$G$15-'Inputs and Results'!$G$14))))</f>
        <v>315.13807162857825</v>
      </c>
      <c r="D7130">
        <f t="shared" ca="1" si="467"/>
        <v>466.41489919117907</v>
      </c>
      <c r="E7130">
        <f t="shared" ca="1" si="468"/>
        <v>0.74330020009195041</v>
      </c>
      <c r="F7130">
        <f t="shared" ca="1" si="468"/>
        <v>7.6936115701562335E-2</v>
      </c>
    </row>
    <row r="7131" spans="1:6" ht="15.75" customHeight="1" x14ac:dyDescent="0.2">
      <c r="A7131">
        <v>7130</v>
      </c>
      <c r="B7131" s="47">
        <f ca="1">IF('Inputs and Results'!$C$15='Inputs and Results'!$C$13, 'Inputs and Results'!$C$13, IF(E7131 &lt;= ('Inputs and Results'!$C$14-'Inputs and Results'!$C$13)/('Inputs and Results'!$C$15-'Inputs and Results'!$C$13), 'Inputs and Results'!$C$13 + SQRT(E7131*('Inputs and Results'!$C$15-'Inputs and Results'!$C$13)*('Inputs and Results'!$C$14-'Inputs and Results'!$C$13)), 'Inputs and Results'!$C$15 - SQRT((1-E7131)*('Inputs and Results'!$C$15-'Inputs and Results'!$C$13)*('Inputs and Results'!$C$15-'Inputs and Results'!$C$14))))</f>
        <v>2.3465997682356132E-2</v>
      </c>
      <c r="C7131" s="47">
        <f ca="1">IF('Inputs and Results'!$G$15='Inputs and Results'!$G$13, 'Inputs and Results'!$G$13, IF(F7131 &lt;= ('Inputs and Results'!$G$14-'Inputs and Results'!$G$13)/('Inputs and Results'!$G$15-'Inputs and Results'!$G$13), 'Inputs and Results'!$G$13 + SQRT(F7131*('Inputs and Results'!$G$15-'Inputs and Results'!$G$13)*('Inputs and Results'!$G$14-'Inputs and Results'!$G$13)), 'Inputs and Results'!$G$15 - SQRT((1-F7131)*('Inputs and Results'!$G$15-'Inputs and Results'!$G$13)*('Inputs and Results'!$G$15-'Inputs and Results'!$G$14))))</f>
        <v>886.0556809762279</v>
      </c>
      <c r="D7131">
        <f t="shared" ca="1" si="467"/>
        <v>20.792180556226647</v>
      </c>
      <c r="E7131">
        <f t="shared" ca="1" si="468"/>
        <v>1.5582814782989951E-2</v>
      </c>
      <c r="F7131">
        <f t="shared" ca="1" si="468"/>
        <v>0.88380538614933724</v>
      </c>
    </row>
    <row r="7132" spans="1:6" ht="15.75" customHeight="1" x14ac:dyDescent="0.2">
      <c r="A7132">
        <v>7131</v>
      </c>
      <c r="B7132" s="47">
        <f ca="1">IF('Inputs and Results'!$C$15='Inputs and Results'!$C$13, 'Inputs and Results'!$C$13, IF(E7132 &lt;= ('Inputs and Results'!$C$14-'Inputs and Results'!$C$13)/('Inputs and Results'!$C$15-'Inputs and Results'!$C$13), 'Inputs and Results'!$C$13 + SQRT(E7132*('Inputs and Results'!$C$15-'Inputs and Results'!$C$13)*('Inputs and Results'!$C$14-'Inputs and Results'!$C$13)), 'Inputs and Results'!$C$15 - SQRT((1-E7132)*('Inputs and Results'!$C$15-'Inputs and Results'!$C$13)*('Inputs and Results'!$C$15-'Inputs and Results'!$C$14))))</f>
        <v>0.93743018512249776</v>
      </c>
      <c r="C7132" s="47">
        <f ca="1">IF('Inputs and Results'!$G$15='Inputs and Results'!$G$13, 'Inputs and Results'!$G$13, IF(F7132 &lt;= ('Inputs and Results'!$G$14-'Inputs and Results'!$G$13)/('Inputs and Results'!$G$15-'Inputs and Results'!$G$13), 'Inputs and Results'!$G$13 + SQRT(F7132*('Inputs and Results'!$G$15-'Inputs and Results'!$G$13)*('Inputs and Results'!$G$14-'Inputs and Results'!$G$13)), 'Inputs and Results'!$G$15 - SQRT((1-F7132)*('Inputs and Results'!$G$15-'Inputs and Results'!$G$13)*('Inputs and Results'!$G$15-'Inputs and Results'!$G$14))))</f>
        <v>394.0612100328832</v>
      </c>
      <c r="D7132">
        <f t="shared" ca="1" si="467"/>
        <v>369.40487307072118</v>
      </c>
      <c r="E7132">
        <f t="shared" ca="1" si="468"/>
        <v>0.5273117509729095</v>
      </c>
      <c r="F7132">
        <f t="shared" ca="1" si="468"/>
        <v>0.23425378733914026</v>
      </c>
    </row>
    <row r="7133" spans="1:6" ht="15.75" customHeight="1" x14ac:dyDescent="0.2">
      <c r="A7133">
        <v>7132</v>
      </c>
      <c r="B7133" s="47">
        <f ca="1">IF('Inputs and Results'!$C$15='Inputs and Results'!$C$13, 'Inputs and Results'!$C$13, IF(E7133 &lt;= ('Inputs and Results'!$C$14-'Inputs and Results'!$C$13)/('Inputs and Results'!$C$15-'Inputs and Results'!$C$13), 'Inputs and Results'!$C$13 + SQRT(E7133*('Inputs and Results'!$C$15-'Inputs and Results'!$C$13)*('Inputs and Results'!$C$14-'Inputs and Results'!$C$13)), 'Inputs and Results'!$C$15 - SQRT((1-E7133)*('Inputs and Results'!$C$15-'Inputs and Results'!$C$13)*('Inputs and Results'!$C$15-'Inputs and Results'!$C$14))))</f>
        <v>2.2223451353144767</v>
      </c>
      <c r="C7133" s="47">
        <f ca="1">IF('Inputs and Results'!$G$15='Inputs and Results'!$G$13, 'Inputs and Results'!$G$13, IF(F7133 &lt;= ('Inputs and Results'!$G$14-'Inputs and Results'!$G$13)/('Inputs and Results'!$G$15-'Inputs and Results'!$G$13), 'Inputs and Results'!$G$13 + SQRT(F7133*('Inputs and Results'!$G$15-'Inputs and Results'!$G$13)*('Inputs and Results'!$G$14-'Inputs and Results'!$G$13)), 'Inputs and Results'!$G$15 - SQRT((1-F7133)*('Inputs and Results'!$G$15-'Inputs and Results'!$G$13)*('Inputs and Results'!$G$15-'Inputs and Results'!$G$14))))</f>
        <v>924.23621339956162</v>
      </c>
      <c r="D7133">
        <f t="shared" ca="1" si="467"/>
        <v>2053.9718527299883</v>
      </c>
      <c r="E7133">
        <f t="shared" ca="1" si="468"/>
        <v>0.93280587904788226</v>
      </c>
      <c r="F7133">
        <f t="shared" ca="1" si="468"/>
        <v>0.91034898572432588</v>
      </c>
    </row>
    <row r="7134" spans="1:6" ht="15.75" customHeight="1" x14ac:dyDescent="0.2">
      <c r="A7134">
        <v>7133</v>
      </c>
      <c r="B7134" s="47">
        <f ca="1">IF('Inputs and Results'!$C$15='Inputs and Results'!$C$13, 'Inputs and Results'!$C$13, IF(E7134 &lt;= ('Inputs and Results'!$C$14-'Inputs and Results'!$C$13)/('Inputs and Results'!$C$15-'Inputs and Results'!$C$13), 'Inputs and Results'!$C$13 + SQRT(E7134*('Inputs and Results'!$C$15-'Inputs and Results'!$C$13)*('Inputs and Results'!$C$14-'Inputs and Results'!$C$13)), 'Inputs and Results'!$C$15 - SQRT((1-E7134)*('Inputs and Results'!$C$15-'Inputs and Results'!$C$13)*('Inputs and Results'!$C$15-'Inputs and Results'!$C$14))))</f>
        <v>0.89994523377225644</v>
      </c>
      <c r="C7134" s="47">
        <f ca="1">IF('Inputs and Results'!$G$15='Inputs and Results'!$G$13, 'Inputs and Results'!$G$13, IF(F7134 &lt;= ('Inputs and Results'!$G$14-'Inputs and Results'!$G$13)/('Inputs and Results'!$G$15-'Inputs and Results'!$G$13), 'Inputs and Results'!$G$13 + SQRT(F7134*('Inputs and Results'!$G$15-'Inputs and Results'!$G$13)*('Inputs and Results'!$G$14-'Inputs and Results'!$G$13)), 'Inputs and Results'!$G$15 - SQRT((1-F7134)*('Inputs and Results'!$G$15-'Inputs and Results'!$G$13)*('Inputs and Results'!$G$15-'Inputs and Results'!$G$14))))</f>
        <v>774.19013750765043</v>
      </c>
      <c r="D7134">
        <f t="shared" ca="1" si="467"/>
        <v>696.72872428349785</v>
      </c>
      <c r="E7134">
        <f t="shared" ca="1" si="468"/>
        <v>0.50997444209379306</v>
      </c>
      <c r="F7134">
        <f t="shared" ca="1" si="468"/>
        <v>0.78624702296192506</v>
      </c>
    </row>
    <row r="7135" spans="1:6" ht="15.75" customHeight="1" x14ac:dyDescent="0.2">
      <c r="A7135">
        <v>7134</v>
      </c>
      <c r="B7135" s="47">
        <f ca="1">IF('Inputs and Results'!$C$15='Inputs and Results'!$C$13, 'Inputs and Results'!$C$13, IF(E7135 &lt;= ('Inputs and Results'!$C$14-'Inputs and Results'!$C$13)/('Inputs and Results'!$C$15-'Inputs and Results'!$C$13), 'Inputs and Results'!$C$13 + SQRT(E7135*('Inputs and Results'!$C$15-'Inputs and Results'!$C$13)*('Inputs and Results'!$C$14-'Inputs and Results'!$C$13)), 'Inputs and Results'!$C$15 - SQRT((1-E7135)*('Inputs and Results'!$C$15-'Inputs and Results'!$C$13)*('Inputs and Results'!$C$15-'Inputs and Results'!$C$14))))</f>
        <v>2.1021623348297975</v>
      </c>
      <c r="C7135" s="47">
        <f ca="1">IF('Inputs and Results'!$G$15='Inputs and Results'!$G$13, 'Inputs and Results'!$G$13, IF(F7135 &lt;= ('Inputs and Results'!$G$14-'Inputs and Results'!$G$13)/('Inputs and Results'!$G$15-'Inputs and Results'!$G$13), 'Inputs and Results'!$G$13 + SQRT(F7135*('Inputs and Results'!$G$15-'Inputs and Results'!$G$13)*('Inputs and Results'!$G$14-'Inputs and Results'!$G$13)), 'Inputs and Results'!$G$15 - SQRT((1-F7135)*('Inputs and Results'!$G$15-'Inputs and Results'!$G$13)*('Inputs and Results'!$G$15-'Inputs and Results'!$G$14))))</f>
        <v>478.240814111948</v>
      </c>
      <c r="D7135">
        <f t="shared" ca="1" si="467"/>
        <v>1005.3398264044758</v>
      </c>
      <c r="E7135">
        <f t="shared" ca="1" si="468"/>
        <v>0.91043194744463551</v>
      </c>
      <c r="F7135">
        <f t="shared" ca="1" si="468"/>
        <v>0.3858628356637045</v>
      </c>
    </row>
    <row r="7136" spans="1:6" ht="15.75" customHeight="1" x14ac:dyDescent="0.2">
      <c r="A7136">
        <v>7135</v>
      </c>
      <c r="B7136" s="47">
        <f ca="1">IF('Inputs and Results'!$C$15='Inputs and Results'!$C$13, 'Inputs and Results'!$C$13, IF(E7136 &lt;= ('Inputs and Results'!$C$14-'Inputs and Results'!$C$13)/('Inputs and Results'!$C$15-'Inputs and Results'!$C$13), 'Inputs and Results'!$C$13 + SQRT(E7136*('Inputs and Results'!$C$15-'Inputs and Results'!$C$13)*('Inputs and Results'!$C$14-'Inputs and Results'!$C$13)), 'Inputs and Results'!$C$15 - SQRT((1-E7136)*('Inputs and Results'!$C$15-'Inputs and Results'!$C$13)*('Inputs and Results'!$C$15-'Inputs and Results'!$C$14))))</f>
        <v>1.0993345467535611</v>
      </c>
      <c r="C7136" s="47">
        <f ca="1">IF('Inputs and Results'!$G$15='Inputs and Results'!$G$13, 'Inputs and Results'!$G$13, IF(F7136 &lt;= ('Inputs and Results'!$G$14-'Inputs and Results'!$G$13)/('Inputs and Results'!$G$15-'Inputs and Results'!$G$13), 'Inputs and Results'!$G$13 + SQRT(F7136*('Inputs and Results'!$G$15-'Inputs and Results'!$G$13)*('Inputs and Results'!$G$14-'Inputs and Results'!$G$13)), 'Inputs and Results'!$G$15 - SQRT((1-F7136)*('Inputs and Results'!$G$15-'Inputs and Results'!$G$13)*('Inputs and Results'!$G$15-'Inputs and Results'!$G$14))))</f>
        <v>519.86841635065696</v>
      </c>
      <c r="D7136">
        <f t="shared" ca="1" si="467"/>
        <v>571.50930986034109</v>
      </c>
      <c r="E7136">
        <f t="shared" ca="1" si="468"/>
        <v>0.59860787053727871</v>
      </c>
      <c r="F7136">
        <f t="shared" ca="1" si="468"/>
        <v>0.45466091467240644</v>
      </c>
    </row>
    <row r="7137" spans="1:6" ht="15.75" customHeight="1" x14ac:dyDescent="0.2">
      <c r="A7137">
        <v>7136</v>
      </c>
      <c r="B7137" s="47">
        <f ca="1">IF('Inputs and Results'!$C$15='Inputs and Results'!$C$13, 'Inputs and Results'!$C$13, IF(E7137 &lt;= ('Inputs and Results'!$C$14-'Inputs and Results'!$C$13)/('Inputs and Results'!$C$15-'Inputs and Results'!$C$13), 'Inputs and Results'!$C$13 + SQRT(E7137*('Inputs and Results'!$C$15-'Inputs and Results'!$C$13)*('Inputs and Results'!$C$14-'Inputs and Results'!$C$13)), 'Inputs and Results'!$C$15 - SQRT((1-E7137)*('Inputs and Results'!$C$15-'Inputs and Results'!$C$13)*('Inputs and Results'!$C$15-'Inputs and Results'!$C$14))))</f>
        <v>1.4297620464888319</v>
      </c>
      <c r="C7137" s="47">
        <f ca="1">IF('Inputs and Results'!$G$15='Inputs and Results'!$G$13, 'Inputs and Results'!$G$13, IF(F7137 &lt;= ('Inputs and Results'!$G$14-'Inputs and Results'!$G$13)/('Inputs and Results'!$G$15-'Inputs and Results'!$G$13), 'Inputs and Results'!$G$13 + SQRT(F7137*('Inputs and Results'!$G$15-'Inputs and Results'!$G$13)*('Inputs and Results'!$G$14-'Inputs and Results'!$G$13)), 'Inputs and Results'!$G$15 - SQRT((1-F7137)*('Inputs and Results'!$G$15-'Inputs and Results'!$G$13)*('Inputs and Results'!$G$15-'Inputs and Results'!$G$14))))</f>
        <v>741.21508507201384</v>
      </c>
      <c r="D7137">
        <f t="shared" ca="1" si="467"/>
        <v>1059.7611969209561</v>
      </c>
      <c r="E7137">
        <f t="shared" ca="1" si="468"/>
        <v>0.72603919659478433</v>
      </c>
      <c r="F7137">
        <f t="shared" ca="1" si="468"/>
        <v>0.75185873099098077</v>
      </c>
    </row>
    <row r="7138" spans="1:6" ht="15.75" customHeight="1" x14ac:dyDescent="0.2">
      <c r="A7138">
        <v>7137</v>
      </c>
      <c r="B7138" s="47">
        <f ca="1">IF('Inputs and Results'!$C$15='Inputs and Results'!$C$13, 'Inputs and Results'!$C$13, IF(E7138 &lt;= ('Inputs and Results'!$C$14-'Inputs and Results'!$C$13)/('Inputs and Results'!$C$15-'Inputs and Results'!$C$13), 'Inputs and Results'!$C$13 + SQRT(E7138*('Inputs and Results'!$C$15-'Inputs and Results'!$C$13)*('Inputs and Results'!$C$14-'Inputs and Results'!$C$13)), 'Inputs and Results'!$C$15 - SQRT((1-E7138)*('Inputs and Results'!$C$15-'Inputs and Results'!$C$13)*('Inputs and Results'!$C$15-'Inputs and Results'!$C$14))))</f>
        <v>1.3084627901619243</v>
      </c>
      <c r="C7138" s="47">
        <f ca="1">IF('Inputs and Results'!$G$15='Inputs and Results'!$G$13, 'Inputs and Results'!$G$13, IF(F7138 &lt;= ('Inputs and Results'!$G$14-'Inputs and Results'!$G$13)/('Inputs and Results'!$G$15-'Inputs and Results'!$G$13), 'Inputs and Results'!$G$13 + SQRT(F7138*('Inputs and Results'!$G$15-'Inputs and Results'!$G$13)*('Inputs and Results'!$G$14-'Inputs and Results'!$G$13)), 'Inputs and Results'!$G$15 - SQRT((1-F7138)*('Inputs and Results'!$G$15-'Inputs and Results'!$G$13)*('Inputs and Results'!$G$15-'Inputs and Results'!$G$14))))</f>
        <v>356.76465598477921</v>
      </c>
      <c r="D7138">
        <f t="shared" ca="1" si="467"/>
        <v>466.8132772010033</v>
      </c>
      <c r="E7138">
        <f t="shared" ca="1" si="468"/>
        <v>0.6820779853036909</v>
      </c>
      <c r="F7138">
        <f t="shared" ca="1" si="468"/>
        <v>0.16174077249688745</v>
      </c>
    </row>
    <row r="7139" spans="1:6" ht="15.75" customHeight="1" x14ac:dyDescent="0.2">
      <c r="A7139">
        <v>7138</v>
      </c>
      <c r="B7139" s="47">
        <f ca="1">IF('Inputs and Results'!$C$15='Inputs and Results'!$C$13, 'Inputs and Results'!$C$13, IF(E7139 &lt;= ('Inputs and Results'!$C$14-'Inputs and Results'!$C$13)/('Inputs and Results'!$C$15-'Inputs and Results'!$C$13), 'Inputs and Results'!$C$13 + SQRT(E7139*('Inputs and Results'!$C$15-'Inputs and Results'!$C$13)*('Inputs and Results'!$C$14-'Inputs and Results'!$C$13)), 'Inputs and Results'!$C$15 - SQRT((1-E7139)*('Inputs and Results'!$C$15-'Inputs and Results'!$C$13)*('Inputs and Results'!$C$15-'Inputs and Results'!$C$14))))</f>
        <v>1.6295412539212411</v>
      </c>
      <c r="C7139" s="47">
        <f ca="1">IF('Inputs and Results'!$G$15='Inputs and Results'!$G$13, 'Inputs and Results'!$G$13, IF(F7139 &lt;= ('Inputs and Results'!$G$14-'Inputs and Results'!$G$13)/('Inputs and Results'!$G$15-'Inputs and Results'!$G$13), 'Inputs and Results'!$G$13 + SQRT(F7139*('Inputs and Results'!$G$15-'Inputs and Results'!$G$13)*('Inputs and Results'!$G$14-'Inputs and Results'!$G$13)), 'Inputs and Results'!$G$15 - SQRT((1-F7139)*('Inputs and Results'!$G$15-'Inputs and Results'!$G$13)*('Inputs and Results'!$G$15-'Inputs and Results'!$G$14))))</f>
        <v>616.7154636504398</v>
      </c>
      <c r="D7139">
        <f t="shared" ca="1" si="467"/>
        <v>1004.9632899495572</v>
      </c>
      <c r="E7139">
        <f t="shared" ca="1" si="468"/>
        <v>0.79131586947735955</v>
      </c>
      <c r="F7139">
        <f t="shared" ca="1" si="468"/>
        <v>0.59891015602343978</v>
      </c>
    </row>
    <row r="7140" spans="1:6" ht="15.75" customHeight="1" x14ac:dyDescent="0.2">
      <c r="A7140">
        <v>7139</v>
      </c>
      <c r="B7140" s="47">
        <f ca="1">IF('Inputs and Results'!$C$15='Inputs and Results'!$C$13, 'Inputs and Results'!$C$13, IF(E7140 &lt;= ('Inputs and Results'!$C$14-'Inputs and Results'!$C$13)/('Inputs and Results'!$C$15-'Inputs and Results'!$C$13), 'Inputs and Results'!$C$13 + SQRT(E7140*('Inputs and Results'!$C$15-'Inputs and Results'!$C$13)*('Inputs and Results'!$C$14-'Inputs and Results'!$C$13)), 'Inputs and Results'!$C$15 - SQRT((1-E7140)*('Inputs and Results'!$C$15-'Inputs and Results'!$C$13)*('Inputs and Results'!$C$15-'Inputs and Results'!$C$14))))</f>
        <v>1.6209004419903497</v>
      </c>
      <c r="C7140" s="47">
        <f ca="1">IF('Inputs and Results'!$G$15='Inputs and Results'!$G$13, 'Inputs and Results'!$G$13, IF(F7140 &lt;= ('Inputs and Results'!$G$14-'Inputs and Results'!$G$13)/('Inputs and Results'!$G$15-'Inputs and Results'!$G$13), 'Inputs and Results'!$G$13 + SQRT(F7140*('Inputs and Results'!$G$15-'Inputs and Results'!$G$13)*('Inputs and Results'!$G$14-'Inputs and Results'!$G$13)), 'Inputs and Results'!$G$15 - SQRT((1-F7140)*('Inputs and Results'!$G$15-'Inputs and Results'!$G$13)*('Inputs and Results'!$G$15-'Inputs and Results'!$G$14))))</f>
        <v>724.62315580667962</v>
      </c>
      <c r="D7140">
        <f t="shared" ca="1" si="467"/>
        <v>1174.5419935234891</v>
      </c>
      <c r="E7140">
        <f t="shared" ca="1" si="468"/>
        <v>0.78867604545528747</v>
      </c>
      <c r="F7140">
        <f t="shared" ca="1" si="468"/>
        <v>0.73358615771319657</v>
      </c>
    </row>
    <row r="7141" spans="1:6" ht="15.75" customHeight="1" x14ac:dyDescent="0.2">
      <c r="A7141">
        <v>7140</v>
      </c>
      <c r="B7141" s="47">
        <f ca="1">IF('Inputs and Results'!$C$15='Inputs and Results'!$C$13, 'Inputs and Results'!$C$13, IF(E7141 &lt;= ('Inputs and Results'!$C$14-'Inputs and Results'!$C$13)/('Inputs and Results'!$C$15-'Inputs and Results'!$C$13), 'Inputs and Results'!$C$13 + SQRT(E7141*('Inputs and Results'!$C$15-'Inputs and Results'!$C$13)*('Inputs and Results'!$C$14-'Inputs and Results'!$C$13)), 'Inputs and Results'!$C$15 - SQRT((1-E7141)*('Inputs and Results'!$C$15-'Inputs and Results'!$C$13)*('Inputs and Results'!$C$15-'Inputs and Results'!$C$14))))</f>
        <v>0.7031642692763147</v>
      </c>
      <c r="C7141" s="47">
        <f ca="1">IF('Inputs and Results'!$G$15='Inputs and Results'!$G$13, 'Inputs and Results'!$G$13, IF(F7141 &lt;= ('Inputs and Results'!$G$14-'Inputs and Results'!$G$13)/('Inputs and Results'!$G$15-'Inputs and Results'!$G$13), 'Inputs and Results'!$G$13 + SQRT(F7141*('Inputs and Results'!$G$15-'Inputs and Results'!$G$13)*('Inputs and Results'!$G$14-'Inputs and Results'!$G$13)), 'Inputs and Results'!$G$15 - SQRT((1-F7141)*('Inputs and Results'!$G$15-'Inputs and Results'!$G$13)*('Inputs and Results'!$G$15-'Inputs and Results'!$G$14))))</f>
        <v>433.4842238234022</v>
      </c>
      <c r="D7141">
        <f t="shared" ca="1" si="467"/>
        <v>304.81061748759305</v>
      </c>
      <c r="E7141">
        <f t="shared" ca="1" si="468"/>
        <v>0.41383840289677731</v>
      </c>
      <c r="F7141">
        <f t="shared" ca="1" si="468"/>
        <v>0.30733549176753749</v>
      </c>
    </row>
    <row r="7142" spans="1:6" ht="15.75" customHeight="1" x14ac:dyDescent="0.2">
      <c r="A7142">
        <v>7141</v>
      </c>
      <c r="B7142" s="47">
        <f ca="1">IF('Inputs and Results'!$C$15='Inputs and Results'!$C$13, 'Inputs and Results'!$C$13, IF(E7142 &lt;= ('Inputs and Results'!$C$14-'Inputs and Results'!$C$13)/('Inputs and Results'!$C$15-'Inputs and Results'!$C$13), 'Inputs and Results'!$C$13 + SQRT(E7142*('Inputs and Results'!$C$15-'Inputs and Results'!$C$13)*('Inputs and Results'!$C$14-'Inputs and Results'!$C$13)), 'Inputs and Results'!$C$15 - SQRT((1-E7142)*('Inputs and Results'!$C$15-'Inputs and Results'!$C$13)*('Inputs and Results'!$C$15-'Inputs and Results'!$C$14))))</f>
        <v>2.5060805172085754</v>
      </c>
      <c r="C7142" s="47">
        <f ca="1">IF('Inputs and Results'!$G$15='Inputs and Results'!$G$13, 'Inputs and Results'!$G$13, IF(F7142 &lt;= ('Inputs and Results'!$G$14-'Inputs and Results'!$G$13)/('Inputs and Results'!$G$15-'Inputs and Results'!$G$13), 'Inputs and Results'!$G$13 + SQRT(F7142*('Inputs and Results'!$G$15-'Inputs and Results'!$G$13)*('Inputs and Results'!$G$14-'Inputs and Results'!$G$13)), 'Inputs and Results'!$G$15 - SQRT((1-F7142)*('Inputs and Results'!$G$15-'Inputs and Results'!$G$13)*('Inputs and Results'!$G$15-'Inputs and Results'!$G$14))))</f>
        <v>679.3642748148053</v>
      </c>
      <c r="D7142">
        <f t="shared" ca="1" si="467"/>
        <v>1702.541573200916</v>
      </c>
      <c r="E7142">
        <f t="shared" ref="E7142:F7161" ca="1" si="469">RAND()</f>
        <v>0.97289372716878353</v>
      </c>
      <c r="F7142">
        <f t="shared" ca="1" si="469"/>
        <v>0.68044275348737726</v>
      </c>
    </row>
    <row r="7143" spans="1:6" ht="15.75" customHeight="1" x14ac:dyDescent="0.2">
      <c r="A7143">
        <v>7142</v>
      </c>
      <c r="B7143" s="47">
        <f ca="1">IF('Inputs and Results'!$C$15='Inputs and Results'!$C$13, 'Inputs and Results'!$C$13, IF(E7143 &lt;= ('Inputs and Results'!$C$14-'Inputs and Results'!$C$13)/('Inputs and Results'!$C$15-'Inputs and Results'!$C$13), 'Inputs and Results'!$C$13 + SQRT(E7143*('Inputs and Results'!$C$15-'Inputs and Results'!$C$13)*('Inputs and Results'!$C$14-'Inputs and Results'!$C$13)), 'Inputs and Results'!$C$15 - SQRT((1-E7143)*('Inputs and Results'!$C$15-'Inputs and Results'!$C$13)*('Inputs and Results'!$C$15-'Inputs and Results'!$C$14))))</f>
        <v>0.63562794884161855</v>
      </c>
      <c r="C7143" s="47">
        <f ca="1">IF('Inputs and Results'!$G$15='Inputs and Results'!$G$13, 'Inputs and Results'!$G$13, IF(F7143 &lt;= ('Inputs and Results'!$G$14-'Inputs and Results'!$G$13)/('Inputs and Results'!$G$15-'Inputs and Results'!$G$13), 'Inputs and Results'!$G$13 + SQRT(F7143*('Inputs and Results'!$G$15-'Inputs and Results'!$G$13)*('Inputs and Results'!$G$14-'Inputs and Results'!$G$13)), 'Inputs and Results'!$G$15 - SQRT((1-F7143)*('Inputs and Results'!$G$15-'Inputs and Results'!$G$13)*('Inputs and Results'!$G$15-'Inputs and Results'!$G$14))))</f>
        <v>959.16330487202481</v>
      </c>
      <c r="D7143">
        <f t="shared" ca="1" si="467"/>
        <v>609.67100407995315</v>
      </c>
      <c r="E7143">
        <f t="shared" ca="1" si="469"/>
        <v>0.37886053374456752</v>
      </c>
      <c r="F7143">
        <f t="shared" ca="1" si="469"/>
        <v>0.93162047847231477</v>
      </c>
    </row>
    <row r="7144" spans="1:6" ht="15.75" customHeight="1" x14ac:dyDescent="0.2">
      <c r="A7144">
        <v>7143</v>
      </c>
      <c r="B7144" s="47">
        <f ca="1">IF('Inputs and Results'!$C$15='Inputs and Results'!$C$13, 'Inputs and Results'!$C$13, IF(E7144 &lt;= ('Inputs and Results'!$C$14-'Inputs and Results'!$C$13)/('Inputs and Results'!$C$15-'Inputs and Results'!$C$13), 'Inputs and Results'!$C$13 + SQRT(E7144*('Inputs and Results'!$C$15-'Inputs and Results'!$C$13)*('Inputs and Results'!$C$14-'Inputs and Results'!$C$13)), 'Inputs and Results'!$C$15 - SQRT((1-E7144)*('Inputs and Results'!$C$15-'Inputs and Results'!$C$13)*('Inputs and Results'!$C$15-'Inputs and Results'!$C$14))))</f>
        <v>1.0053415208902239</v>
      </c>
      <c r="C7144" s="47">
        <f ca="1">IF('Inputs and Results'!$G$15='Inputs and Results'!$G$13, 'Inputs and Results'!$G$13, IF(F7144 &lt;= ('Inputs and Results'!$G$14-'Inputs and Results'!$G$13)/('Inputs and Results'!$G$15-'Inputs and Results'!$G$13), 'Inputs and Results'!$G$13 + SQRT(F7144*('Inputs and Results'!$G$15-'Inputs and Results'!$G$13)*('Inputs and Results'!$G$14-'Inputs and Results'!$G$13)), 'Inputs and Results'!$G$15 - SQRT((1-F7144)*('Inputs and Results'!$G$15-'Inputs and Results'!$G$13)*('Inputs and Results'!$G$15-'Inputs and Results'!$G$14))))</f>
        <v>891.67761966002831</v>
      </c>
      <c r="D7144">
        <f t="shared" ca="1" si="467"/>
        <v>896.44053429278745</v>
      </c>
      <c r="E7144">
        <f t="shared" ca="1" si="469"/>
        <v>0.55792639463505278</v>
      </c>
      <c r="F7144">
        <f t="shared" ca="1" si="469"/>
        <v>0.8879296211589558</v>
      </c>
    </row>
    <row r="7145" spans="1:6" ht="15.75" customHeight="1" x14ac:dyDescent="0.2">
      <c r="A7145">
        <v>7144</v>
      </c>
      <c r="B7145" s="47">
        <f ca="1">IF('Inputs and Results'!$C$15='Inputs and Results'!$C$13, 'Inputs and Results'!$C$13, IF(E7145 &lt;= ('Inputs and Results'!$C$14-'Inputs and Results'!$C$13)/('Inputs and Results'!$C$15-'Inputs and Results'!$C$13), 'Inputs and Results'!$C$13 + SQRT(E7145*('Inputs and Results'!$C$15-'Inputs and Results'!$C$13)*('Inputs and Results'!$C$14-'Inputs and Results'!$C$13)), 'Inputs and Results'!$C$15 - SQRT((1-E7145)*('Inputs and Results'!$C$15-'Inputs and Results'!$C$13)*('Inputs and Results'!$C$15-'Inputs and Results'!$C$14))))</f>
        <v>1.1644679411037024</v>
      </c>
      <c r="C7145" s="47">
        <f ca="1">IF('Inputs and Results'!$G$15='Inputs and Results'!$G$13, 'Inputs and Results'!$G$13, IF(F7145 &lt;= ('Inputs and Results'!$G$14-'Inputs and Results'!$G$13)/('Inputs and Results'!$G$15-'Inputs and Results'!$G$13), 'Inputs and Results'!$G$13 + SQRT(F7145*('Inputs and Results'!$G$15-'Inputs and Results'!$G$13)*('Inputs and Results'!$G$14-'Inputs and Results'!$G$13)), 'Inputs and Results'!$G$15 - SQRT((1-F7145)*('Inputs and Results'!$G$15-'Inputs and Results'!$G$13)*('Inputs and Results'!$G$15-'Inputs and Results'!$G$14))))</f>
        <v>617.35473770447652</v>
      </c>
      <c r="D7145">
        <f t="shared" ca="1" si="467"/>
        <v>718.88980034534802</v>
      </c>
      <c r="E7145">
        <f t="shared" ca="1" si="469"/>
        <v>0.62564689564043541</v>
      </c>
      <c r="F7145">
        <f t="shared" ca="1" si="469"/>
        <v>0.59978885520103442</v>
      </c>
    </row>
    <row r="7146" spans="1:6" ht="15.75" customHeight="1" x14ac:dyDescent="0.2">
      <c r="A7146">
        <v>7145</v>
      </c>
      <c r="B7146" s="47">
        <f ca="1">IF('Inputs and Results'!$C$15='Inputs and Results'!$C$13, 'Inputs and Results'!$C$13, IF(E7146 &lt;= ('Inputs and Results'!$C$14-'Inputs and Results'!$C$13)/('Inputs and Results'!$C$15-'Inputs and Results'!$C$13), 'Inputs and Results'!$C$13 + SQRT(E7146*('Inputs and Results'!$C$15-'Inputs and Results'!$C$13)*('Inputs and Results'!$C$14-'Inputs and Results'!$C$13)), 'Inputs and Results'!$C$15 - SQRT((1-E7146)*('Inputs and Results'!$C$15-'Inputs and Results'!$C$13)*('Inputs and Results'!$C$15-'Inputs and Results'!$C$14))))</f>
        <v>0.51261733562584944</v>
      </c>
      <c r="C7146" s="47">
        <f ca="1">IF('Inputs and Results'!$G$15='Inputs and Results'!$G$13, 'Inputs and Results'!$G$13, IF(F7146 &lt;= ('Inputs and Results'!$G$14-'Inputs and Results'!$G$13)/('Inputs and Results'!$G$15-'Inputs and Results'!$G$13), 'Inputs and Results'!$G$13 + SQRT(F7146*('Inputs and Results'!$G$15-'Inputs and Results'!$G$13)*('Inputs and Results'!$G$14-'Inputs and Results'!$G$13)), 'Inputs and Results'!$G$15 - SQRT((1-F7146)*('Inputs and Results'!$G$15-'Inputs and Results'!$G$13)*('Inputs and Results'!$G$15-'Inputs and Results'!$G$14))))</f>
        <v>778.73176144614933</v>
      </c>
      <c r="D7146">
        <f t="shared" ca="1" si="467"/>
        <v>399.19140071974965</v>
      </c>
      <c r="E7146">
        <f t="shared" ca="1" si="469"/>
        <v>0.31254749788566127</v>
      </c>
      <c r="F7146">
        <f t="shared" ca="1" si="469"/>
        <v>0.79078242054526482</v>
      </c>
    </row>
    <row r="7147" spans="1:6" ht="15.75" customHeight="1" x14ac:dyDescent="0.2">
      <c r="A7147">
        <v>7146</v>
      </c>
      <c r="B7147" s="47">
        <f ca="1">IF('Inputs and Results'!$C$15='Inputs and Results'!$C$13, 'Inputs and Results'!$C$13, IF(E7147 &lt;= ('Inputs and Results'!$C$14-'Inputs and Results'!$C$13)/('Inputs and Results'!$C$15-'Inputs and Results'!$C$13), 'Inputs and Results'!$C$13 + SQRT(E7147*('Inputs and Results'!$C$15-'Inputs and Results'!$C$13)*('Inputs and Results'!$C$14-'Inputs and Results'!$C$13)), 'Inputs and Results'!$C$15 - SQRT((1-E7147)*('Inputs and Results'!$C$15-'Inputs and Results'!$C$13)*('Inputs and Results'!$C$15-'Inputs and Results'!$C$14))))</f>
        <v>0.72084078691706921</v>
      </c>
      <c r="C7147" s="47">
        <f ca="1">IF('Inputs and Results'!$G$15='Inputs and Results'!$G$13, 'Inputs and Results'!$G$13, IF(F7147 &lt;= ('Inputs and Results'!$G$14-'Inputs and Results'!$G$13)/('Inputs and Results'!$G$15-'Inputs and Results'!$G$13), 'Inputs and Results'!$G$13 + SQRT(F7147*('Inputs and Results'!$G$15-'Inputs and Results'!$G$13)*('Inputs and Results'!$G$14-'Inputs and Results'!$G$13)), 'Inputs and Results'!$G$15 - SQRT((1-F7147)*('Inputs and Results'!$G$15-'Inputs and Results'!$G$13)*('Inputs and Results'!$G$15-'Inputs and Results'!$G$14))))</f>
        <v>833.21990597367824</v>
      </c>
      <c r="D7147">
        <f t="shared" ca="1" si="467"/>
        <v>600.61889269703261</v>
      </c>
      <c r="E7147">
        <f t="shared" ca="1" si="469"/>
        <v>0.4228259201576885</v>
      </c>
      <c r="F7147">
        <f t="shared" ca="1" si="469"/>
        <v>0.84140399087764273</v>
      </c>
    </row>
    <row r="7148" spans="1:6" ht="15.75" customHeight="1" x14ac:dyDescent="0.2">
      <c r="A7148">
        <v>7147</v>
      </c>
      <c r="B7148" s="47">
        <f ca="1">IF('Inputs and Results'!$C$15='Inputs and Results'!$C$13, 'Inputs and Results'!$C$13, IF(E7148 &lt;= ('Inputs and Results'!$C$14-'Inputs and Results'!$C$13)/('Inputs and Results'!$C$15-'Inputs and Results'!$C$13), 'Inputs and Results'!$C$13 + SQRT(E7148*('Inputs and Results'!$C$15-'Inputs and Results'!$C$13)*('Inputs and Results'!$C$14-'Inputs and Results'!$C$13)), 'Inputs and Results'!$C$15 - SQRT((1-E7148)*('Inputs and Results'!$C$15-'Inputs and Results'!$C$13)*('Inputs and Results'!$C$15-'Inputs and Results'!$C$14))))</f>
        <v>2.2508780724956488</v>
      </c>
      <c r="C7148" s="47">
        <f ca="1">IF('Inputs and Results'!$G$15='Inputs and Results'!$G$13, 'Inputs and Results'!$G$13, IF(F7148 &lt;= ('Inputs and Results'!$G$14-'Inputs and Results'!$G$13)/('Inputs and Results'!$G$15-'Inputs and Results'!$G$13), 'Inputs and Results'!$G$13 + SQRT(F7148*('Inputs and Results'!$G$15-'Inputs and Results'!$G$13)*('Inputs and Results'!$G$14-'Inputs and Results'!$G$13)), 'Inputs and Results'!$G$15 - SQRT((1-F7148)*('Inputs and Results'!$G$15-'Inputs and Results'!$G$13)*('Inputs and Results'!$G$15-'Inputs and Results'!$G$14))))</f>
        <v>981.69598061558213</v>
      </c>
      <c r="D7148">
        <f t="shared" ca="1" si="467"/>
        <v>2209.6779566247274</v>
      </c>
      <c r="E7148">
        <f t="shared" ca="1" si="469"/>
        <v>0.93764625974801841</v>
      </c>
      <c r="F7148">
        <f t="shared" ca="1" si="469"/>
        <v>0.94381709339752229</v>
      </c>
    </row>
    <row r="7149" spans="1:6" ht="15.75" customHeight="1" x14ac:dyDescent="0.2">
      <c r="A7149">
        <v>7148</v>
      </c>
      <c r="B7149" s="47">
        <f ca="1">IF('Inputs and Results'!$C$15='Inputs and Results'!$C$13, 'Inputs and Results'!$C$13, IF(E7149 &lt;= ('Inputs and Results'!$C$14-'Inputs and Results'!$C$13)/('Inputs and Results'!$C$15-'Inputs and Results'!$C$13), 'Inputs and Results'!$C$13 + SQRT(E7149*('Inputs and Results'!$C$15-'Inputs and Results'!$C$13)*('Inputs and Results'!$C$14-'Inputs and Results'!$C$13)), 'Inputs and Results'!$C$15 - SQRT((1-E7149)*('Inputs and Results'!$C$15-'Inputs and Results'!$C$13)*('Inputs and Results'!$C$15-'Inputs and Results'!$C$14))))</f>
        <v>1.0135746035378799</v>
      </c>
      <c r="C7149" s="47">
        <f ca="1">IF('Inputs and Results'!$G$15='Inputs and Results'!$G$13, 'Inputs and Results'!$G$13, IF(F7149 &lt;= ('Inputs and Results'!$G$14-'Inputs and Results'!$G$13)/('Inputs and Results'!$G$15-'Inputs and Results'!$G$13), 'Inputs and Results'!$G$13 + SQRT(F7149*('Inputs and Results'!$G$15-'Inputs and Results'!$G$13)*('Inputs and Results'!$G$14-'Inputs and Results'!$G$13)), 'Inputs and Results'!$G$15 - SQRT((1-F7149)*('Inputs and Results'!$G$15-'Inputs and Results'!$G$13)*('Inputs and Results'!$G$15-'Inputs and Results'!$G$14))))</f>
        <v>581.76409363619905</v>
      </c>
      <c r="D7149">
        <f t="shared" ca="1" si="467"/>
        <v>589.66131055988444</v>
      </c>
      <c r="E7149">
        <f t="shared" ca="1" si="469"/>
        <v>0.56156823825447877</v>
      </c>
      <c r="F7149">
        <f t="shared" ca="1" si="469"/>
        <v>0.54940207332884117</v>
      </c>
    </row>
    <row r="7150" spans="1:6" ht="15.75" customHeight="1" x14ac:dyDescent="0.2">
      <c r="A7150">
        <v>7149</v>
      </c>
      <c r="B7150" s="47">
        <f ca="1">IF('Inputs and Results'!$C$15='Inputs and Results'!$C$13, 'Inputs and Results'!$C$13, IF(E7150 &lt;= ('Inputs and Results'!$C$14-'Inputs and Results'!$C$13)/('Inputs and Results'!$C$15-'Inputs and Results'!$C$13), 'Inputs and Results'!$C$13 + SQRT(E7150*('Inputs and Results'!$C$15-'Inputs and Results'!$C$13)*('Inputs and Results'!$C$14-'Inputs and Results'!$C$13)), 'Inputs and Results'!$C$15 - SQRT((1-E7150)*('Inputs and Results'!$C$15-'Inputs and Results'!$C$13)*('Inputs and Results'!$C$15-'Inputs and Results'!$C$14))))</f>
        <v>0.47412168184071923</v>
      </c>
      <c r="C7150" s="47">
        <f ca="1">IF('Inputs and Results'!$G$15='Inputs and Results'!$G$13, 'Inputs and Results'!$G$13, IF(F7150 &lt;= ('Inputs and Results'!$G$14-'Inputs and Results'!$G$13)/('Inputs and Results'!$G$15-'Inputs and Results'!$G$13), 'Inputs and Results'!$G$13 + SQRT(F7150*('Inputs and Results'!$G$15-'Inputs and Results'!$G$13)*('Inputs and Results'!$G$14-'Inputs and Results'!$G$13)), 'Inputs and Results'!$G$15 - SQRT((1-F7150)*('Inputs and Results'!$G$15-'Inputs and Results'!$G$13)*('Inputs and Results'!$G$15-'Inputs and Results'!$G$14))))</f>
        <v>885.84558742023387</v>
      </c>
      <c r="D7150">
        <f t="shared" ca="1" si="467"/>
        <v>419.99859975886113</v>
      </c>
      <c r="E7150">
        <f t="shared" ca="1" si="469"/>
        <v>0.29110430242809382</v>
      </c>
      <c r="F7150">
        <f t="shared" ca="1" si="469"/>
        <v>0.88364981774833107</v>
      </c>
    </row>
    <row r="7151" spans="1:6" ht="15.75" customHeight="1" x14ac:dyDescent="0.2">
      <c r="A7151">
        <v>7150</v>
      </c>
      <c r="B7151" s="47">
        <f ca="1">IF('Inputs and Results'!$C$15='Inputs and Results'!$C$13, 'Inputs and Results'!$C$13, IF(E7151 &lt;= ('Inputs and Results'!$C$14-'Inputs and Results'!$C$13)/('Inputs and Results'!$C$15-'Inputs and Results'!$C$13), 'Inputs and Results'!$C$13 + SQRT(E7151*('Inputs and Results'!$C$15-'Inputs and Results'!$C$13)*('Inputs and Results'!$C$14-'Inputs and Results'!$C$13)), 'Inputs and Results'!$C$15 - SQRT((1-E7151)*('Inputs and Results'!$C$15-'Inputs and Results'!$C$13)*('Inputs and Results'!$C$15-'Inputs and Results'!$C$14))))</f>
        <v>0.28086373358536498</v>
      </c>
      <c r="C7151" s="47">
        <f ca="1">IF('Inputs and Results'!$G$15='Inputs and Results'!$G$13, 'Inputs and Results'!$G$13, IF(F7151 &lt;= ('Inputs and Results'!$G$14-'Inputs and Results'!$G$13)/('Inputs and Results'!$G$15-'Inputs and Results'!$G$13), 'Inputs and Results'!$G$13 + SQRT(F7151*('Inputs and Results'!$G$15-'Inputs and Results'!$G$13)*('Inputs and Results'!$G$14-'Inputs and Results'!$G$13)), 'Inputs and Results'!$G$15 - SQRT((1-F7151)*('Inputs and Results'!$G$15-'Inputs and Results'!$G$13)*('Inputs and Results'!$G$15-'Inputs and Results'!$G$14))))</f>
        <v>347.12986042629598</v>
      </c>
      <c r="D7151">
        <f t="shared" ca="1" si="467"/>
        <v>97.496188638296118</v>
      </c>
      <c r="E7151">
        <f t="shared" ca="1" si="469"/>
        <v>0.17847755162985313</v>
      </c>
      <c r="F7151">
        <f t="shared" ca="1" si="469"/>
        <v>0.1424754580638411</v>
      </c>
    </row>
    <row r="7152" spans="1:6" ht="15.75" customHeight="1" x14ac:dyDescent="0.2">
      <c r="A7152">
        <v>7151</v>
      </c>
      <c r="B7152" s="47">
        <f ca="1">IF('Inputs and Results'!$C$15='Inputs and Results'!$C$13, 'Inputs and Results'!$C$13, IF(E7152 &lt;= ('Inputs and Results'!$C$14-'Inputs and Results'!$C$13)/('Inputs and Results'!$C$15-'Inputs and Results'!$C$13), 'Inputs and Results'!$C$13 + SQRT(E7152*('Inputs and Results'!$C$15-'Inputs and Results'!$C$13)*('Inputs and Results'!$C$14-'Inputs and Results'!$C$13)), 'Inputs and Results'!$C$15 - SQRT((1-E7152)*('Inputs and Results'!$C$15-'Inputs and Results'!$C$13)*('Inputs and Results'!$C$15-'Inputs and Results'!$C$14))))</f>
        <v>1.2980044724383741</v>
      </c>
      <c r="C7152" s="47">
        <f ca="1">IF('Inputs and Results'!$G$15='Inputs and Results'!$G$13, 'Inputs and Results'!$G$13, IF(F7152 &lt;= ('Inputs and Results'!$G$14-'Inputs and Results'!$G$13)/('Inputs and Results'!$G$15-'Inputs and Results'!$G$13), 'Inputs and Results'!$G$13 + SQRT(F7152*('Inputs and Results'!$G$15-'Inputs and Results'!$G$13)*('Inputs and Results'!$G$14-'Inputs and Results'!$G$13)), 'Inputs and Results'!$G$15 - SQRT((1-F7152)*('Inputs and Results'!$G$15-'Inputs and Results'!$G$13)*('Inputs and Results'!$G$15-'Inputs and Results'!$G$14))))</f>
        <v>779.2032013813423</v>
      </c>
      <c r="D7152">
        <f t="shared" ca="1" si="467"/>
        <v>1011.4092403312814</v>
      </c>
      <c r="E7152">
        <f t="shared" ca="1" si="469"/>
        <v>0.67813458046224695</v>
      </c>
      <c r="F7152">
        <f t="shared" ca="1" si="469"/>
        <v>0.79125042797069323</v>
      </c>
    </row>
    <row r="7153" spans="1:6" ht="15.75" customHeight="1" x14ac:dyDescent="0.2">
      <c r="A7153">
        <v>7152</v>
      </c>
      <c r="B7153" s="47">
        <f ca="1">IF('Inputs and Results'!$C$15='Inputs and Results'!$C$13, 'Inputs and Results'!$C$13, IF(E7153 &lt;= ('Inputs and Results'!$C$14-'Inputs and Results'!$C$13)/('Inputs and Results'!$C$15-'Inputs and Results'!$C$13), 'Inputs and Results'!$C$13 + SQRT(E7153*('Inputs and Results'!$C$15-'Inputs and Results'!$C$13)*('Inputs and Results'!$C$14-'Inputs and Results'!$C$13)), 'Inputs and Results'!$C$15 - SQRT((1-E7153)*('Inputs and Results'!$C$15-'Inputs and Results'!$C$13)*('Inputs and Results'!$C$15-'Inputs and Results'!$C$14))))</f>
        <v>0.573759736603491</v>
      </c>
      <c r="C7153" s="47">
        <f ca="1">IF('Inputs and Results'!$G$15='Inputs and Results'!$G$13, 'Inputs and Results'!$G$13, IF(F7153 &lt;= ('Inputs and Results'!$G$14-'Inputs and Results'!$G$13)/('Inputs and Results'!$G$15-'Inputs and Results'!$G$13), 'Inputs and Results'!$G$13 + SQRT(F7153*('Inputs and Results'!$G$15-'Inputs and Results'!$G$13)*('Inputs and Results'!$G$14-'Inputs and Results'!$G$13)), 'Inputs and Results'!$G$15 - SQRT((1-F7153)*('Inputs and Results'!$G$15-'Inputs and Results'!$G$13)*('Inputs and Results'!$G$15-'Inputs and Results'!$G$14))))</f>
        <v>761.27824091325351</v>
      </c>
      <c r="D7153">
        <f t="shared" ca="1" si="467"/>
        <v>436.79080298835731</v>
      </c>
      <c r="E7153">
        <f t="shared" ca="1" si="469"/>
        <v>0.34592868714151537</v>
      </c>
      <c r="F7153">
        <f t="shared" ca="1" si="469"/>
        <v>0.7730871510618218</v>
      </c>
    </row>
    <row r="7154" spans="1:6" ht="15.75" customHeight="1" x14ac:dyDescent="0.2">
      <c r="A7154">
        <v>7153</v>
      </c>
      <c r="B7154" s="47">
        <f ca="1">IF('Inputs and Results'!$C$15='Inputs and Results'!$C$13, 'Inputs and Results'!$C$13, IF(E7154 &lt;= ('Inputs and Results'!$C$14-'Inputs and Results'!$C$13)/('Inputs and Results'!$C$15-'Inputs and Results'!$C$13), 'Inputs and Results'!$C$13 + SQRT(E7154*('Inputs and Results'!$C$15-'Inputs and Results'!$C$13)*('Inputs and Results'!$C$14-'Inputs and Results'!$C$13)), 'Inputs and Results'!$C$15 - SQRT((1-E7154)*('Inputs and Results'!$C$15-'Inputs and Results'!$C$13)*('Inputs and Results'!$C$15-'Inputs and Results'!$C$14))))</f>
        <v>0.70700304801276292</v>
      </c>
      <c r="C7154" s="47">
        <f ca="1">IF('Inputs and Results'!$G$15='Inputs and Results'!$G$13, 'Inputs and Results'!$G$13, IF(F7154 &lt;= ('Inputs and Results'!$G$14-'Inputs and Results'!$G$13)/('Inputs and Results'!$G$15-'Inputs and Results'!$G$13), 'Inputs and Results'!$G$13 + SQRT(F7154*('Inputs and Results'!$G$15-'Inputs and Results'!$G$13)*('Inputs and Results'!$G$14-'Inputs and Results'!$G$13)), 'Inputs and Results'!$G$15 - SQRT((1-F7154)*('Inputs and Results'!$G$15-'Inputs and Results'!$G$13)*('Inputs and Results'!$G$15-'Inputs and Results'!$G$14))))</f>
        <v>459.92786897233361</v>
      </c>
      <c r="D7154">
        <f t="shared" ca="1" si="467"/>
        <v>325.1704052294545</v>
      </c>
      <c r="E7154">
        <f t="shared" ca="1" si="469"/>
        <v>0.41579610868635986</v>
      </c>
      <c r="F7154">
        <f t="shared" ca="1" si="469"/>
        <v>0.35430289372497747</v>
      </c>
    </row>
    <row r="7155" spans="1:6" ht="15.75" customHeight="1" x14ac:dyDescent="0.2">
      <c r="A7155">
        <v>7154</v>
      </c>
      <c r="B7155" s="47">
        <f ca="1">IF('Inputs and Results'!$C$15='Inputs and Results'!$C$13, 'Inputs and Results'!$C$13, IF(E7155 &lt;= ('Inputs and Results'!$C$14-'Inputs and Results'!$C$13)/('Inputs and Results'!$C$15-'Inputs and Results'!$C$13), 'Inputs and Results'!$C$13 + SQRT(E7155*('Inputs and Results'!$C$15-'Inputs and Results'!$C$13)*('Inputs and Results'!$C$14-'Inputs and Results'!$C$13)), 'Inputs and Results'!$C$15 - SQRT((1-E7155)*('Inputs and Results'!$C$15-'Inputs and Results'!$C$13)*('Inputs and Results'!$C$15-'Inputs and Results'!$C$14))))</f>
        <v>2.8767366800831695E-2</v>
      </c>
      <c r="C7155" s="47">
        <f ca="1">IF('Inputs and Results'!$G$15='Inputs and Results'!$G$13, 'Inputs and Results'!$G$13, IF(F7155 &lt;= ('Inputs and Results'!$G$14-'Inputs and Results'!$G$13)/('Inputs and Results'!$G$15-'Inputs and Results'!$G$13), 'Inputs and Results'!$G$13 + SQRT(F7155*('Inputs and Results'!$G$15-'Inputs and Results'!$G$13)*('Inputs and Results'!$G$14-'Inputs and Results'!$G$13)), 'Inputs and Results'!$G$15 - SQRT((1-F7155)*('Inputs and Results'!$G$15-'Inputs and Results'!$G$13)*('Inputs and Results'!$G$15-'Inputs and Results'!$G$14))))</f>
        <v>444.04918773160546</v>
      </c>
      <c r="D7155">
        <f t="shared" ca="1" si="467"/>
        <v>12.774125861086468</v>
      </c>
      <c r="E7155">
        <f t="shared" ca="1" si="469"/>
        <v>1.9086293268037458E-2</v>
      </c>
      <c r="F7155">
        <f t="shared" ca="1" si="469"/>
        <v>0.32629803255295908</v>
      </c>
    </row>
    <row r="7156" spans="1:6" ht="15.75" customHeight="1" x14ac:dyDescent="0.2">
      <c r="A7156">
        <v>7155</v>
      </c>
      <c r="B7156" s="47">
        <f ca="1">IF('Inputs and Results'!$C$15='Inputs and Results'!$C$13, 'Inputs and Results'!$C$13, IF(E7156 &lt;= ('Inputs and Results'!$C$14-'Inputs and Results'!$C$13)/('Inputs and Results'!$C$15-'Inputs and Results'!$C$13), 'Inputs and Results'!$C$13 + SQRT(E7156*('Inputs and Results'!$C$15-'Inputs and Results'!$C$13)*('Inputs and Results'!$C$14-'Inputs and Results'!$C$13)), 'Inputs and Results'!$C$15 - SQRT((1-E7156)*('Inputs and Results'!$C$15-'Inputs and Results'!$C$13)*('Inputs and Results'!$C$15-'Inputs and Results'!$C$14))))</f>
        <v>0.95162581636229993</v>
      </c>
      <c r="C7156" s="47">
        <f ca="1">IF('Inputs and Results'!$G$15='Inputs and Results'!$G$13, 'Inputs and Results'!$G$13, IF(F7156 &lt;= ('Inputs and Results'!$G$14-'Inputs and Results'!$G$13)/('Inputs and Results'!$G$15-'Inputs and Results'!$G$13), 'Inputs and Results'!$G$13 + SQRT(F7156*('Inputs and Results'!$G$15-'Inputs and Results'!$G$13)*('Inputs and Results'!$G$14-'Inputs and Results'!$G$13)), 'Inputs and Results'!$G$15 - SQRT((1-F7156)*('Inputs and Results'!$G$15-'Inputs and Results'!$G$13)*('Inputs and Results'!$G$15-'Inputs and Results'!$G$14))))</f>
        <v>590.26780561184216</v>
      </c>
      <c r="D7156">
        <f t="shared" ca="1" si="467"/>
        <v>561.71408238775268</v>
      </c>
      <c r="E7156">
        <f t="shared" ca="1" si="469"/>
        <v>0.53379591153406514</v>
      </c>
      <c r="F7156">
        <f t="shared" ca="1" si="469"/>
        <v>0.56171259244318739</v>
      </c>
    </row>
    <row r="7157" spans="1:6" ht="15.75" customHeight="1" x14ac:dyDescent="0.2">
      <c r="A7157">
        <v>7156</v>
      </c>
      <c r="B7157" s="47">
        <f ca="1">IF('Inputs and Results'!$C$15='Inputs and Results'!$C$13, 'Inputs and Results'!$C$13, IF(E7157 &lt;= ('Inputs and Results'!$C$14-'Inputs and Results'!$C$13)/('Inputs and Results'!$C$15-'Inputs and Results'!$C$13), 'Inputs and Results'!$C$13 + SQRT(E7157*('Inputs and Results'!$C$15-'Inputs and Results'!$C$13)*('Inputs and Results'!$C$14-'Inputs and Results'!$C$13)), 'Inputs and Results'!$C$15 - SQRT((1-E7157)*('Inputs and Results'!$C$15-'Inputs and Results'!$C$13)*('Inputs and Results'!$C$15-'Inputs and Results'!$C$14))))</f>
        <v>1.2677073441481743</v>
      </c>
      <c r="C7157" s="47">
        <f ca="1">IF('Inputs and Results'!$G$15='Inputs and Results'!$G$13, 'Inputs and Results'!$G$13, IF(F7157 &lt;= ('Inputs and Results'!$G$14-'Inputs and Results'!$G$13)/('Inputs and Results'!$G$15-'Inputs and Results'!$G$13), 'Inputs and Results'!$G$13 + SQRT(F7157*('Inputs and Results'!$G$15-'Inputs and Results'!$G$13)*('Inputs and Results'!$G$14-'Inputs and Results'!$G$13)), 'Inputs and Results'!$G$15 - SQRT((1-F7157)*('Inputs and Results'!$G$15-'Inputs and Results'!$G$13)*('Inputs and Results'!$G$15-'Inputs and Results'!$G$14))))</f>
        <v>625.59337331153404</v>
      </c>
      <c r="D7157">
        <f t="shared" ca="1" si="467"/>
        <v>793.0693137974622</v>
      </c>
      <c r="E7157">
        <f t="shared" ca="1" si="469"/>
        <v>0.66657357272020312</v>
      </c>
      <c r="F7157">
        <f t="shared" ca="1" si="469"/>
        <v>0.61102685111469179</v>
      </c>
    </row>
    <row r="7158" spans="1:6" ht="15.75" customHeight="1" x14ac:dyDescent="0.2">
      <c r="A7158">
        <v>7157</v>
      </c>
      <c r="B7158" s="47">
        <f ca="1">IF('Inputs and Results'!$C$15='Inputs and Results'!$C$13, 'Inputs and Results'!$C$13, IF(E7158 &lt;= ('Inputs and Results'!$C$14-'Inputs and Results'!$C$13)/('Inputs and Results'!$C$15-'Inputs and Results'!$C$13), 'Inputs and Results'!$C$13 + SQRT(E7158*('Inputs and Results'!$C$15-'Inputs and Results'!$C$13)*('Inputs and Results'!$C$14-'Inputs and Results'!$C$13)), 'Inputs and Results'!$C$15 - SQRT((1-E7158)*('Inputs and Results'!$C$15-'Inputs and Results'!$C$13)*('Inputs and Results'!$C$15-'Inputs and Results'!$C$14))))</f>
        <v>2.4262941105651827</v>
      </c>
      <c r="C7158" s="47">
        <f ca="1">IF('Inputs and Results'!$G$15='Inputs and Results'!$G$13, 'Inputs and Results'!$G$13, IF(F7158 &lt;= ('Inputs and Results'!$G$14-'Inputs and Results'!$G$13)/('Inputs and Results'!$G$15-'Inputs and Results'!$G$13), 'Inputs and Results'!$G$13 + SQRT(F7158*('Inputs and Results'!$G$15-'Inputs and Results'!$G$13)*('Inputs and Results'!$G$14-'Inputs and Results'!$G$13)), 'Inputs and Results'!$G$15 - SQRT((1-F7158)*('Inputs and Results'!$G$15-'Inputs and Results'!$G$13)*('Inputs and Results'!$G$15-'Inputs and Results'!$G$14))))</f>
        <v>496.55825042823994</v>
      </c>
      <c r="D7158">
        <f t="shared" ca="1" si="467"/>
        <v>1204.7963585665898</v>
      </c>
      <c r="E7158">
        <f t="shared" ca="1" si="469"/>
        <v>0.96342906138086726</v>
      </c>
      <c r="F7158">
        <f t="shared" ca="1" si="469"/>
        <v>0.41663949863237115</v>
      </c>
    </row>
    <row r="7159" spans="1:6" ht="15.75" customHeight="1" x14ac:dyDescent="0.2">
      <c r="A7159">
        <v>7158</v>
      </c>
      <c r="B7159" s="47">
        <f ca="1">IF('Inputs and Results'!$C$15='Inputs and Results'!$C$13, 'Inputs and Results'!$C$13, IF(E7159 &lt;= ('Inputs and Results'!$C$14-'Inputs and Results'!$C$13)/('Inputs and Results'!$C$15-'Inputs and Results'!$C$13), 'Inputs and Results'!$C$13 + SQRT(E7159*('Inputs and Results'!$C$15-'Inputs and Results'!$C$13)*('Inputs and Results'!$C$14-'Inputs and Results'!$C$13)), 'Inputs and Results'!$C$15 - SQRT((1-E7159)*('Inputs and Results'!$C$15-'Inputs and Results'!$C$13)*('Inputs and Results'!$C$15-'Inputs and Results'!$C$14))))</f>
        <v>1.5001582985977042</v>
      </c>
      <c r="C7159" s="47">
        <f ca="1">IF('Inputs and Results'!$G$15='Inputs and Results'!$G$13, 'Inputs and Results'!$G$13, IF(F7159 &lt;= ('Inputs and Results'!$G$14-'Inputs and Results'!$G$13)/('Inputs and Results'!$G$15-'Inputs and Results'!$G$13), 'Inputs and Results'!$G$13 + SQRT(F7159*('Inputs and Results'!$G$15-'Inputs and Results'!$G$13)*('Inputs and Results'!$G$14-'Inputs and Results'!$G$13)), 'Inputs and Results'!$G$15 - SQRT((1-F7159)*('Inputs and Results'!$G$15-'Inputs and Results'!$G$13)*('Inputs and Results'!$G$15-'Inputs and Results'!$G$14))))</f>
        <v>767.95160463292359</v>
      </c>
      <c r="D7159">
        <f t="shared" ca="1" si="467"/>
        <v>1152.0489726115036</v>
      </c>
      <c r="E7159">
        <f t="shared" ca="1" si="469"/>
        <v>0.75005276341496296</v>
      </c>
      <c r="F7159">
        <f t="shared" ca="1" si="469"/>
        <v>0.77993775832662471</v>
      </c>
    </row>
    <row r="7160" spans="1:6" ht="15.75" customHeight="1" x14ac:dyDescent="0.2">
      <c r="A7160">
        <v>7159</v>
      </c>
      <c r="B7160" s="47">
        <f ca="1">IF('Inputs and Results'!$C$15='Inputs and Results'!$C$13, 'Inputs and Results'!$C$13, IF(E7160 &lt;= ('Inputs and Results'!$C$14-'Inputs and Results'!$C$13)/('Inputs and Results'!$C$15-'Inputs and Results'!$C$13), 'Inputs and Results'!$C$13 + SQRT(E7160*('Inputs and Results'!$C$15-'Inputs and Results'!$C$13)*('Inputs and Results'!$C$14-'Inputs and Results'!$C$13)), 'Inputs and Results'!$C$15 - SQRT((1-E7160)*('Inputs and Results'!$C$15-'Inputs and Results'!$C$13)*('Inputs and Results'!$C$15-'Inputs and Results'!$C$14))))</f>
        <v>0.92586158058835899</v>
      </c>
      <c r="C7160" s="47">
        <f ca="1">IF('Inputs and Results'!$G$15='Inputs and Results'!$G$13, 'Inputs and Results'!$G$13, IF(F7160 &lt;= ('Inputs and Results'!$G$14-'Inputs and Results'!$G$13)/('Inputs and Results'!$G$15-'Inputs and Results'!$G$13), 'Inputs and Results'!$G$13 + SQRT(F7160*('Inputs and Results'!$G$15-'Inputs and Results'!$G$13)*('Inputs and Results'!$G$14-'Inputs and Results'!$G$13)), 'Inputs and Results'!$G$15 - SQRT((1-F7160)*('Inputs and Results'!$G$15-'Inputs and Results'!$G$13)*('Inputs and Results'!$G$15-'Inputs and Results'!$G$14))))</f>
        <v>344.51891852242159</v>
      </c>
      <c r="D7160">
        <f t="shared" ca="1" si="467"/>
        <v>318.97683044576132</v>
      </c>
      <c r="E7160">
        <f t="shared" ca="1" si="469"/>
        <v>0.5219944241245088</v>
      </c>
      <c r="F7160">
        <f t="shared" ca="1" si="469"/>
        <v>0.13721704000862112</v>
      </c>
    </row>
    <row r="7161" spans="1:6" ht="15.75" customHeight="1" x14ac:dyDescent="0.2">
      <c r="A7161">
        <v>7160</v>
      </c>
      <c r="B7161" s="47">
        <f ca="1">IF('Inputs and Results'!$C$15='Inputs and Results'!$C$13, 'Inputs and Results'!$C$13, IF(E7161 &lt;= ('Inputs and Results'!$C$14-'Inputs and Results'!$C$13)/('Inputs and Results'!$C$15-'Inputs and Results'!$C$13), 'Inputs and Results'!$C$13 + SQRT(E7161*('Inputs and Results'!$C$15-'Inputs and Results'!$C$13)*('Inputs and Results'!$C$14-'Inputs and Results'!$C$13)), 'Inputs and Results'!$C$15 - SQRT((1-E7161)*('Inputs and Results'!$C$15-'Inputs and Results'!$C$13)*('Inputs and Results'!$C$15-'Inputs and Results'!$C$14))))</f>
        <v>1.0865418112285654</v>
      </c>
      <c r="C7161" s="47">
        <f ca="1">IF('Inputs and Results'!$G$15='Inputs and Results'!$G$13, 'Inputs and Results'!$G$13, IF(F7161 &lt;= ('Inputs and Results'!$G$14-'Inputs and Results'!$G$13)/('Inputs and Results'!$G$15-'Inputs and Results'!$G$13), 'Inputs and Results'!$G$13 + SQRT(F7161*('Inputs and Results'!$G$15-'Inputs and Results'!$G$13)*('Inputs and Results'!$G$14-'Inputs and Results'!$G$13)), 'Inputs and Results'!$G$15 - SQRT((1-F7161)*('Inputs and Results'!$G$15-'Inputs and Results'!$G$13)*('Inputs and Results'!$G$15-'Inputs and Results'!$G$14))))</f>
        <v>331.58968620577991</v>
      </c>
      <c r="D7161">
        <f t="shared" ca="1" si="467"/>
        <v>360.28605823473976</v>
      </c>
      <c r="E7161">
        <f t="shared" ca="1" si="469"/>
        <v>0.59318641775817116</v>
      </c>
      <c r="F7161">
        <f t="shared" ca="1" si="469"/>
        <v>0.110940790289345</v>
      </c>
    </row>
    <row r="7162" spans="1:6" ht="15.75" customHeight="1" x14ac:dyDescent="0.2">
      <c r="A7162">
        <v>7161</v>
      </c>
      <c r="B7162" s="47">
        <f ca="1">IF('Inputs and Results'!$C$15='Inputs and Results'!$C$13, 'Inputs and Results'!$C$13, IF(E7162 &lt;= ('Inputs and Results'!$C$14-'Inputs and Results'!$C$13)/('Inputs and Results'!$C$15-'Inputs and Results'!$C$13), 'Inputs and Results'!$C$13 + SQRT(E7162*('Inputs and Results'!$C$15-'Inputs and Results'!$C$13)*('Inputs and Results'!$C$14-'Inputs and Results'!$C$13)), 'Inputs and Results'!$C$15 - SQRT((1-E7162)*('Inputs and Results'!$C$15-'Inputs and Results'!$C$13)*('Inputs and Results'!$C$15-'Inputs and Results'!$C$14))))</f>
        <v>8.7005754646287681E-2</v>
      </c>
      <c r="C7162" s="47">
        <f ca="1">IF('Inputs and Results'!$G$15='Inputs and Results'!$G$13, 'Inputs and Results'!$G$13, IF(F7162 &lt;= ('Inputs and Results'!$G$14-'Inputs and Results'!$G$13)/('Inputs and Results'!$G$15-'Inputs and Results'!$G$13), 'Inputs and Results'!$G$13 + SQRT(F7162*('Inputs and Results'!$G$15-'Inputs and Results'!$G$13)*('Inputs and Results'!$G$14-'Inputs and Results'!$G$13)), 'Inputs and Results'!$G$15 - SQRT((1-F7162)*('Inputs and Results'!$G$15-'Inputs and Results'!$G$13)*('Inputs and Results'!$G$15-'Inputs and Results'!$G$14))))</f>
        <v>923.88059296993742</v>
      </c>
      <c r="D7162">
        <f t="shared" ca="1" si="467"/>
        <v>80.382928194409146</v>
      </c>
      <c r="E7162">
        <f t="shared" ref="E7162:F7181" ca="1" si="470">RAND()</f>
        <v>5.7162725170683881E-2</v>
      </c>
      <c r="F7162">
        <f t="shared" ca="1" si="470"/>
        <v>0.91011761169451444</v>
      </c>
    </row>
    <row r="7163" spans="1:6" ht="15.75" customHeight="1" x14ac:dyDescent="0.2">
      <c r="A7163">
        <v>7162</v>
      </c>
      <c r="B7163" s="47">
        <f ca="1">IF('Inputs and Results'!$C$15='Inputs and Results'!$C$13, 'Inputs and Results'!$C$13, IF(E7163 &lt;= ('Inputs and Results'!$C$14-'Inputs and Results'!$C$13)/('Inputs and Results'!$C$15-'Inputs and Results'!$C$13), 'Inputs and Results'!$C$13 + SQRT(E7163*('Inputs and Results'!$C$15-'Inputs and Results'!$C$13)*('Inputs and Results'!$C$14-'Inputs and Results'!$C$13)), 'Inputs and Results'!$C$15 - SQRT((1-E7163)*('Inputs and Results'!$C$15-'Inputs and Results'!$C$13)*('Inputs and Results'!$C$15-'Inputs and Results'!$C$14))))</f>
        <v>0.11487546480481958</v>
      </c>
      <c r="C7163" s="47">
        <f ca="1">IF('Inputs and Results'!$G$15='Inputs and Results'!$G$13, 'Inputs and Results'!$G$13, IF(F7163 &lt;= ('Inputs and Results'!$G$14-'Inputs and Results'!$G$13)/('Inputs and Results'!$G$15-'Inputs and Results'!$G$13), 'Inputs and Results'!$G$13 + SQRT(F7163*('Inputs and Results'!$G$15-'Inputs and Results'!$G$13)*('Inputs and Results'!$G$14-'Inputs and Results'!$G$13)), 'Inputs and Results'!$G$15 - SQRT((1-F7163)*('Inputs and Results'!$G$15-'Inputs and Results'!$G$13)*('Inputs and Results'!$G$15-'Inputs and Results'!$G$14))))</f>
        <v>321.7767030130492</v>
      </c>
      <c r="D7163">
        <f t="shared" ca="1" si="467"/>
        <v>36.964248321986418</v>
      </c>
      <c r="E7163">
        <f t="shared" ca="1" si="470"/>
        <v>7.5117379601643997E-2</v>
      </c>
      <c r="F7163">
        <f t="shared" ca="1" si="470"/>
        <v>9.0734638657374633E-2</v>
      </c>
    </row>
    <row r="7164" spans="1:6" ht="15.75" customHeight="1" x14ac:dyDescent="0.2">
      <c r="A7164">
        <v>7163</v>
      </c>
      <c r="B7164" s="47">
        <f ca="1">IF('Inputs and Results'!$C$15='Inputs and Results'!$C$13, 'Inputs and Results'!$C$13, IF(E7164 &lt;= ('Inputs and Results'!$C$14-'Inputs and Results'!$C$13)/('Inputs and Results'!$C$15-'Inputs and Results'!$C$13), 'Inputs and Results'!$C$13 + SQRT(E7164*('Inputs and Results'!$C$15-'Inputs and Results'!$C$13)*('Inputs and Results'!$C$14-'Inputs and Results'!$C$13)), 'Inputs and Results'!$C$15 - SQRT((1-E7164)*('Inputs and Results'!$C$15-'Inputs and Results'!$C$13)*('Inputs and Results'!$C$15-'Inputs and Results'!$C$14))))</f>
        <v>1.1694913569589775</v>
      </c>
      <c r="C7164" s="47">
        <f ca="1">IF('Inputs and Results'!$G$15='Inputs and Results'!$G$13, 'Inputs and Results'!$G$13, IF(F7164 &lt;= ('Inputs and Results'!$G$14-'Inputs and Results'!$G$13)/('Inputs and Results'!$G$15-'Inputs and Results'!$G$13), 'Inputs and Results'!$G$13 + SQRT(F7164*('Inputs and Results'!$G$15-'Inputs and Results'!$G$13)*('Inputs and Results'!$G$14-'Inputs and Results'!$G$13)), 'Inputs and Results'!$G$15 - SQRT((1-F7164)*('Inputs and Results'!$G$15-'Inputs and Results'!$G$13)*('Inputs and Results'!$G$15-'Inputs and Results'!$G$14))))</f>
        <v>715.98145512854444</v>
      </c>
      <c r="D7164">
        <f t="shared" ca="1" si="467"/>
        <v>837.33412351574475</v>
      </c>
      <c r="E7164">
        <f t="shared" ca="1" si="470"/>
        <v>0.62769312308356828</v>
      </c>
      <c r="F7164">
        <f t="shared" ca="1" si="470"/>
        <v>0.72381203952711415</v>
      </c>
    </row>
    <row r="7165" spans="1:6" ht="15.75" customHeight="1" x14ac:dyDescent="0.2">
      <c r="A7165">
        <v>7164</v>
      </c>
      <c r="B7165" s="47">
        <f ca="1">IF('Inputs and Results'!$C$15='Inputs and Results'!$C$13, 'Inputs and Results'!$C$13, IF(E7165 &lt;= ('Inputs and Results'!$C$14-'Inputs and Results'!$C$13)/('Inputs and Results'!$C$15-'Inputs and Results'!$C$13), 'Inputs and Results'!$C$13 + SQRT(E7165*('Inputs and Results'!$C$15-'Inputs and Results'!$C$13)*('Inputs and Results'!$C$14-'Inputs and Results'!$C$13)), 'Inputs and Results'!$C$15 - SQRT((1-E7165)*('Inputs and Results'!$C$15-'Inputs and Results'!$C$13)*('Inputs and Results'!$C$15-'Inputs and Results'!$C$14))))</f>
        <v>0.33615016800803277</v>
      </c>
      <c r="C7165" s="47">
        <f ca="1">IF('Inputs and Results'!$G$15='Inputs and Results'!$G$13, 'Inputs and Results'!$G$13, IF(F7165 &lt;= ('Inputs and Results'!$G$14-'Inputs and Results'!$G$13)/('Inputs and Results'!$G$15-'Inputs and Results'!$G$13), 'Inputs and Results'!$G$13 + SQRT(F7165*('Inputs and Results'!$G$15-'Inputs and Results'!$G$13)*('Inputs and Results'!$G$14-'Inputs and Results'!$G$13)), 'Inputs and Results'!$G$15 - SQRT((1-F7165)*('Inputs and Results'!$G$15-'Inputs and Results'!$G$13)*('Inputs and Results'!$G$15-'Inputs and Results'!$G$14))))</f>
        <v>369.94789098780984</v>
      </c>
      <c r="D7165">
        <f t="shared" ca="1" si="467"/>
        <v>124.35804570976967</v>
      </c>
      <c r="E7165">
        <f t="shared" ca="1" si="470"/>
        <v>0.21154489695515188</v>
      </c>
      <c r="F7165">
        <f t="shared" ca="1" si="470"/>
        <v>0.1877467563162063</v>
      </c>
    </row>
    <row r="7166" spans="1:6" ht="15.75" customHeight="1" x14ac:dyDescent="0.2">
      <c r="A7166">
        <v>7165</v>
      </c>
      <c r="B7166" s="47">
        <f ca="1">IF('Inputs and Results'!$C$15='Inputs and Results'!$C$13, 'Inputs and Results'!$C$13, IF(E7166 &lt;= ('Inputs and Results'!$C$14-'Inputs and Results'!$C$13)/('Inputs and Results'!$C$15-'Inputs and Results'!$C$13), 'Inputs and Results'!$C$13 + SQRT(E7166*('Inputs and Results'!$C$15-'Inputs and Results'!$C$13)*('Inputs and Results'!$C$14-'Inputs and Results'!$C$13)), 'Inputs and Results'!$C$15 - SQRT((1-E7166)*('Inputs and Results'!$C$15-'Inputs and Results'!$C$13)*('Inputs and Results'!$C$15-'Inputs and Results'!$C$14))))</f>
        <v>1.4106569808729976</v>
      </c>
      <c r="C7166" s="47">
        <f ca="1">IF('Inputs and Results'!$G$15='Inputs and Results'!$G$13, 'Inputs and Results'!$G$13, IF(F7166 &lt;= ('Inputs and Results'!$G$14-'Inputs and Results'!$G$13)/('Inputs and Results'!$G$15-'Inputs and Results'!$G$13), 'Inputs and Results'!$G$13 + SQRT(F7166*('Inputs and Results'!$G$15-'Inputs and Results'!$G$13)*('Inputs and Results'!$G$14-'Inputs and Results'!$G$13)), 'Inputs and Results'!$G$15 - SQRT((1-F7166)*('Inputs and Results'!$G$15-'Inputs and Results'!$G$13)*('Inputs and Results'!$G$15-'Inputs and Results'!$G$14))))</f>
        <v>639.35460287117371</v>
      </c>
      <c r="D7166">
        <f t="shared" ca="1" si="467"/>
        <v>901.91003379350434</v>
      </c>
      <c r="E7166">
        <f t="shared" ca="1" si="470"/>
        <v>0.71933208528358494</v>
      </c>
      <c r="F7166">
        <f t="shared" ca="1" si="470"/>
        <v>0.62944108888660266</v>
      </c>
    </row>
    <row r="7167" spans="1:6" ht="15.75" customHeight="1" x14ac:dyDescent="0.2">
      <c r="A7167">
        <v>7166</v>
      </c>
      <c r="B7167" s="47">
        <f ca="1">IF('Inputs and Results'!$C$15='Inputs and Results'!$C$13, 'Inputs and Results'!$C$13, IF(E7167 &lt;= ('Inputs and Results'!$C$14-'Inputs and Results'!$C$13)/('Inputs and Results'!$C$15-'Inputs and Results'!$C$13), 'Inputs and Results'!$C$13 + SQRT(E7167*('Inputs and Results'!$C$15-'Inputs and Results'!$C$13)*('Inputs and Results'!$C$14-'Inputs and Results'!$C$13)), 'Inputs and Results'!$C$15 - SQRT((1-E7167)*('Inputs and Results'!$C$15-'Inputs and Results'!$C$13)*('Inputs and Results'!$C$15-'Inputs and Results'!$C$14))))</f>
        <v>2.1422456336644959</v>
      </c>
      <c r="C7167" s="47">
        <f ca="1">IF('Inputs and Results'!$G$15='Inputs and Results'!$G$13, 'Inputs and Results'!$G$13, IF(F7167 &lt;= ('Inputs and Results'!$G$14-'Inputs and Results'!$G$13)/('Inputs and Results'!$G$15-'Inputs and Results'!$G$13), 'Inputs and Results'!$G$13 + SQRT(F7167*('Inputs and Results'!$G$15-'Inputs and Results'!$G$13)*('Inputs and Results'!$G$14-'Inputs and Results'!$G$13)), 'Inputs and Results'!$G$15 - SQRT((1-F7167)*('Inputs and Results'!$G$15-'Inputs and Results'!$G$13)*('Inputs and Results'!$G$15-'Inputs and Results'!$G$14))))</f>
        <v>1037.9148338010493</v>
      </c>
      <c r="D7167">
        <f t="shared" ca="1" si="467"/>
        <v>2223.4685208259089</v>
      </c>
      <c r="E7167">
        <f t="shared" ca="1" si="470"/>
        <v>0.91825082744804198</v>
      </c>
      <c r="F7167">
        <f t="shared" ca="1" si="470"/>
        <v>0.96902814046745978</v>
      </c>
    </row>
    <row r="7168" spans="1:6" ht="15.75" customHeight="1" x14ac:dyDescent="0.2">
      <c r="A7168">
        <v>7167</v>
      </c>
      <c r="B7168" s="47">
        <f ca="1">IF('Inputs and Results'!$C$15='Inputs and Results'!$C$13, 'Inputs and Results'!$C$13, IF(E7168 &lt;= ('Inputs and Results'!$C$14-'Inputs and Results'!$C$13)/('Inputs and Results'!$C$15-'Inputs and Results'!$C$13), 'Inputs and Results'!$C$13 + SQRT(E7168*('Inputs and Results'!$C$15-'Inputs and Results'!$C$13)*('Inputs and Results'!$C$14-'Inputs and Results'!$C$13)), 'Inputs and Results'!$C$15 - SQRT((1-E7168)*('Inputs and Results'!$C$15-'Inputs and Results'!$C$13)*('Inputs and Results'!$C$15-'Inputs and Results'!$C$14))))</f>
        <v>0.18788004158685156</v>
      </c>
      <c r="C7168" s="47">
        <f ca="1">IF('Inputs and Results'!$G$15='Inputs and Results'!$G$13, 'Inputs and Results'!$G$13, IF(F7168 &lt;= ('Inputs and Results'!$G$14-'Inputs and Results'!$G$13)/('Inputs and Results'!$G$15-'Inputs and Results'!$G$13), 'Inputs and Results'!$G$13 + SQRT(F7168*('Inputs and Results'!$G$15-'Inputs and Results'!$G$13)*('Inputs and Results'!$G$14-'Inputs and Results'!$G$13)), 'Inputs and Results'!$G$15 - SQRT((1-F7168)*('Inputs and Results'!$G$15-'Inputs and Results'!$G$13)*('Inputs and Results'!$G$15-'Inputs and Results'!$G$14))))</f>
        <v>551.23072924728547</v>
      </c>
      <c r="D7168">
        <f t="shared" ca="1" si="467"/>
        <v>103.56525233493051</v>
      </c>
      <c r="E7168">
        <f t="shared" ca="1" si="470"/>
        <v>0.12133125994382565</v>
      </c>
      <c r="F7168">
        <f t="shared" ca="1" si="470"/>
        <v>0.50379483345769782</v>
      </c>
    </row>
    <row r="7169" spans="1:6" ht="15.75" customHeight="1" x14ac:dyDescent="0.2">
      <c r="A7169">
        <v>7168</v>
      </c>
      <c r="B7169" s="47">
        <f ca="1">IF('Inputs and Results'!$C$15='Inputs and Results'!$C$13, 'Inputs and Results'!$C$13, IF(E7169 &lt;= ('Inputs and Results'!$C$14-'Inputs and Results'!$C$13)/('Inputs and Results'!$C$15-'Inputs and Results'!$C$13), 'Inputs and Results'!$C$13 + SQRT(E7169*('Inputs and Results'!$C$15-'Inputs and Results'!$C$13)*('Inputs and Results'!$C$14-'Inputs and Results'!$C$13)), 'Inputs and Results'!$C$15 - SQRT((1-E7169)*('Inputs and Results'!$C$15-'Inputs and Results'!$C$13)*('Inputs and Results'!$C$15-'Inputs and Results'!$C$14))))</f>
        <v>0.28451428188154448</v>
      </c>
      <c r="C7169" s="47">
        <f ca="1">IF('Inputs and Results'!$G$15='Inputs and Results'!$G$13, 'Inputs and Results'!$G$13, IF(F7169 &lt;= ('Inputs and Results'!$G$14-'Inputs and Results'!$G$13)/('Inputs and Results'!$G$15-'Inputs and Results'!$G$13), 'Inputs and Results'!$G$13 + SQRT(F7169*('Inputs and Results'!$G$15-'Inputs and Results'!$G$13)*('Inputs and Results'!$G$14-'Inputs and Results'!$G$13)), 'Inputs and Results'!$G$15 - SQRT((1-F7169)*('Inputs and Results'!$G$15-'Inputs and Results'!$G$13)*('Inputs and Results'!$G$15-'Inputs and Results'!$G$14))))</f>
        <v>666.404264144889</v>
      </c>
      <c r="D7169">
        <f t="shared" ca="1" si="467"/>
        <v>189.60153065598217</v>
      </c>
      <c r="E7169">
        <f t="shared" ca="1" si="470"/>
        <v>0.18068192385496629</v>
      </c>
      <c r="F7169">
        <f t="shared" ca="1" si="470"/>
        <v>0.66433547856946629</v>
      </c>
    </row>
    <row r="7170" spans="1:6" ht="15.75" customHeight="1" x14ac:dyDescent="0.2">
      <c r="A7170">
        <v>7169</v>
      </c>
      <c r="B7170" s="47">
        <f ca="1">IF('Inputs and Results'!$C$15='Inputs and Results'!$C$13, 'Inputs and Results'!$C$13, IF(E7170 &lt;= ('Inputs and Results'!$C$14-'Inputs and Results'!$C$13)/('Inputs and Results'!$C$15-'Inputs and Results'!$C$13), 'Inputs and Results'!$C$13 + SQRT(E7170*('Inputs and Results'!$C$15-'Inputs and Results'!$C$13)*('Inputs and Results'!$C$14-'Inputs and Results'!$C$13)), 'Inputs and Results'!$C$15 - SQRT((1-E7170)*('Inputs and Results'!$C$15-'Inputs and Results'!$C$13)*('Inputs and Results'!$C$15-'Inputs and Results'!$C$14))))</f>
        <v>0.78481344063994518</v>
      </c>
      <c r="C7170" s="47">
        <f ca="1">IF('Inputs and Results'!$G$15='Inputs and Results'!$G$13, 'Inputs and Results'!$G$13, IF(F7170 &lt;= ('Inputs and Results'!$G$14-'Inputs and Results'!$G$13)/('Inputs and Results'!$G$15-'Inputs and Results'!$G$13), 'Inputs and Results'!$G$13 + SQRT(F7170*('Inputs and Results'!$G$15-'Inputs and Results'!$G$13)*('Inputs and Results'!$G$14-'Inputs and Results'!$G$13)), 'Inputs and Results'!$G$15 - SQRT((1-F7170)*('Inputs and Results'!$G$15-'Inputs and Results'!$G$13)*('Inputs and Results'!$G$15-'Inputs and Results'!$G$14))))</f>
        <v>449.05312153627131</v>
      </c>
      <c r="D7170">
        <f t="shared" ref="D7170:D7233" ca="1" si="471">B7170*C7170</f>
        <v>352.42292534298855</v>
      </c>
      <c r="E7170">
        <f t="shared" ca="1" si="470"/>
        <v>0.45477205635895146</v>
      </c>
      <c r="F7170">
        <f t="shared" ca="1" si="470"/>
        <v>0.33518750652890128</v>
      </c>
    </row>
    <row r="7171" spans="1:6" ht="15.75" customHeight="1" x14ac:dyDescent="0.2">
      <c r="A7171">
        <v>7170</v>
      </c>
      <c r="B7171" s="47">
        <f ca="1">IF('Inputs and Results'!$C$15='Inputs and Results'!$C$13, 'Inputs and Results'!$C$13, IF(E7171 &lt;= ('Inputs and Results'!$C$14-'Inputs and Results'!$C$13)/('Inputs and Results'!$C$15-'Inputs and Results'!$C$13), 'Inputs and Results'!$C$13 + SQRT(E7171*('Inputs and Results'!$C$15-'Inputs and Results'!$C$13)*('Inputs and Results'!$C$14-'Inputs and Results'!$C$13)), 'Inputs and Results'!$C$15 - SQRT((1-E7171)*('Inputs and Results'!$C$15-'Inputs and Results'!$C$13)*('Inputs and Results'!$C$15-'Inputs and Results'!$C$14))))</f>
        <v>1.2663251023578692</v>
      </c>
      <c r="C7171" s="47">
        <f ca="1">IF('Inputs and Results'!$G$15='Inputs and Results'!$G$13, 'Inputs and Results'!$G$13, IF(F7171 &lt;= ('Inputs and Results'!$G$14-'Inputs and Results'!$G$13)/('Inputs and Results'!$G$15-'Inputs and Results'!$G$13), 'Inputs and Results'!$G$13 + SQRT(F7171*('Inputs and Results'!$G$15-'Inputs and Results'!$G$13)*('Inputs and Results'!$G$14-'Inputs and Results'!$G$13)), 'Inputs and Results'!$G$15 - SQRT((1-F7171)*('Inputs and Results'!$G$15-'Inputs and Results'!$G$13)*('Inputs and Results'!$G$15-'Inputs and Results'!$G$14))))</f>
        <v>400.96801438523801</v>
      </c>
      <c r="D7171">
        <f t="shared" ca="1" si="471"/>
        <v>507.75586185861812</v>
      </c>
      <c r="E7171">
        <f t="shared" ca="1" si="470"/>
        <v>0.66604126103172756</v>
      </c>
      <c r="F7171">
        <f t="shared" ca="1" si="470"/>
        <v>0.24732226568219495</v>
      </c>
    </row>
    <row r="7172" spans="1:6" ht="15.75" customHeight="1" x14ac:dyDescent="0.2">
      <c r="A7172">
        <v>7171</v>
      </c>
      <c r="B7172" s="47">
        <f ca="1">IF('Inputs and Results'!$C$15='Inputs and Results'!$C$13, 'Inputs and Results'!$C$13, IF(E7172 &lt;= ('Inputs and Results'!$C$14-'Inputs and Results'!$C$13)/('Inputs and Results'!$C$15-'Inputs and Results'!$C$13), 'Inputs and Results'!$C$13 + SQRT(E7172*('Inputs and Results'!$C$15-'Inputs and Results'!$C$13)*('Inputs and Results'!$C$14-'Inputs and Results'!$C$13)), 'Inputs and Results'!$C$15 - SQRT((1-E7172)*('Inputs and Results'!$C$15-'Inputs and Results'!$C$13)*('Inputs and Results'!$C$15-'Inputs and Results'!$C$14))))</f>
        <v>0.14650296093628423</v>
      </c>
      <c r="C7172" s="47">
        <f ca="1">IF('Inputs and Results'!$G$15='Inputs and Results'!$G$13, 'Inputs and Results'!$G$13, IF(F7172 &lt;= ('Inputs and Results'!$G$14-'Inputs and Results'!$G$13)/('Inputs and Results'!$G$15-'Inputs and Results'!$G$13), 'Inputs and Results'!$G$13 + SQRT(F7172*('Inputs and Results'!$G$15-'Inputs and Results'!$G$13)*('Inputs and Results'!$G$14-'Inputs and Results'!$G$13)), 'Inputs and Results'!$G$15 - SQRT((1-F7172)*('Inputs and Results'!$G$15-'Inputs and Results'!$G$13)*('Inputs and Results'!$G$15-'Inputs and Results'!$G$14))))</f>
        <v>416.12749584930032</v>
      </c>
      <c r="D7172">
        <f t="shared" ca="1" si="471"/>
        <v>60.963910268923826</v>
      </c>
      <c r="E7172">
        <f t="shared" ca="1" si="470"/>
        <v>9.5283849783845076E-2</v>
      </c>
      <c r="F7172">
        <f t="shared" ca="1" si="470"/>
        <v>0.27561140906477211</v>
      </c>
    </row>
    <row r="7173" spans="1:6" ht="15.75" customHeight="1" x14ac:dyDescent="0.2">
      <c r="A7173">
        <v>7172</v>
      </c>
      <c r="B7173" s="47">
        <f ca="1">IF('Inputs and Results'!$C$15='Inputs and Results'!$C$13, 'Inputs and Results'!$C$13, IF(E7173 &lt;= ('Inputs and Results'!$C$14-'Inputs and Results'!$C$13)/('Inputs and Results'!$C$15-'Inputs and Results'!$C$13), 'Inputs and Results'!$C$13 + SQRT(E7173*('Inputs and Results'!$C$15-'Inputs and Results'!$C$13)*('Inputs and Results'!$C$14-'Inputs and Results'!$C$13)), 'Inputs and Results'!$C$15 - SQRT((1-E7173)*('Inputs and Results'!$C$15-'Inputs and Results'!$C$13)*('Inputs and Results'!$C$15-'Inputs and Results'!$C$14))))</f>
        <v>0.35741621240725108</v>
      </c>
      <c r="C7173" s="47">
        <f ca="1">IF('Inputs and Results'!$G$15='Inputs and Results'!$G$13, 'Inputs and Results'!$G$13, IF(F7173 &lt;= ('Inputs and Results'!$G$14-'Inputs and Results'!$G$13)/('Inputs and Results'!$G$15-'Inputs and Results'!$G$13), 'Inputs and Results'!$G$13 + SQRT(F7173*('Inputs and Results'!$G$15-'Inputs and Results'!$G$13)*('Inputs and Results'!$G$14-'Inputs and Results'!$G$13)), 'Inputs and Results'!$G$15 - SQRT((1-F7173)*('Inputs and Results'!$G$15-'Inputs and Results'!$G$13)*('Inputs and Results'!$G$15-'Inputs and Results'!$G$14))))</f>
        <v>528.00024580327079</v>
      </c>
      <c r="D7173">
        <f t="shared" ca="1" si="471"/>
        <v>188.7158480051026</v>
      </c>
      <c r="E7173">
        <f t="shared" ca="1" si="470"/>
        <v>0.2240834361724402</v>
      </c>
      <c r="F7173">
        <f t="shared" ca="1" si="470"/>
        <v>0.46762338811674453</v>
      </c>
    </row>
    <row r="7174" spans="1:6" ht="15.75" customHeight="1" x14ac:dyDescent="0.2">
      <c r="A7174">
        <v>7173</v>
      </c>
      <c r="B7174" s="47">
        <f ca="1">IF('Inputs and Results'!$C$15='Inputs and Results'!$C$13, 'Inputs and Results'!$C$13, IF(E7174 &lt;= ('Inputs and Results'!$C$14-'Inputs and Results'!$C$13)/('Inputs and Results'!$C$15-'Inputs and Results'!$C$13), 'Inputs and Results'!$C$13 + SQRT(E7174*('Inputs and Results'!$C$15-'Inputs and Results'!$C$13)*('Inputs and Results'!$C$14-'Inputs and Results'!$C$13)), 'Inputs and Results'!$C$15 - SQRT((1-E7174)*('Inputs and Results'!$C$15-'Inputs and Results'!$C$13)*('Inputs and Results'!$C$15-'Inputs and Results'!$C$14))))</f>
        <v>2.7690473673935356</v>
      </c>
      <c r="C7174" s="47">
        <f ca="1">IF('Inputs and Results'!$G$15='Inputs and Results'!$G$13, 'Inputs and Results'!$G$13, IF(F7174 &lt;= ('Inputs and Results'!$G$14-'Inputs and Results'!$G$13)/('Inputs and Results'!$G$15-'Inputs and Results'!$G$13), 'Inputs and Results'!$G$13 + SQRT(F7174*('Inputs and Results'!$G$15-'Inputs and Results'!$G$13)*('Inputs and Results'!$G$14-'Inputs and Results'!$G$13)), 'Inputs and Results'!$G$15 - SQRT((1-F7174)*('Inputs and Results'!$G$15-'Inputs and Results'!$G$13)*('Inputs and Results'!$G$15-'Inputs and Results'!$G$14))))</f>
        <v>896.37700745275629</v>
      </c>
      <c r="D7174">
        <f t="shared" ca="1" si="471"/>
        <v>2482.1103926791507</v>
      </c>
      <c r="E7174">
        <f t="shared" ca="1" si="470"/>
        <v>0.99407343127690484</v>
      </c>
      <c r="F7174">
        <f t="shared" ca="1" si="470"/>
        <v>0.89131989422423152</v>
      </c>
    </row>
    <row r="7175" spans="1:6" ht="15.75" customHeight="1" x14ac:dyDescent="0.2">
      <c r="A7175">
        <v>7174</v>
      </c>
      <c r="B7175" s="47">
        <f ca="1">IF('Inputs and Results'!$C$15='Inputs and Results'!$C$13, 'Inputs and Results'!$C$13, IF(E7175 &lt;= ('Inputs and Results'!$C$14-'Inputs and Results'!$C$13)/('Inputs and Results'!$C$15-'Inputs and Results'!$C$13), 'Inputs and Results'!$C$13 + SQRT(E7175*('Inputs and Results'!$C$15-'Inputs and Results'!$C$13)*('Inputs and Results'!$C$14-'Inputs and Results'!$C$13)), 'Inputs and Results'!$C$15 - SQRT((1-E7175)*('Inputs and Results'!$C$15-'Inputs and Results'!$C$13)*('Inputs and Results'!$C$15-'Inputs and Results'!$C$14))))</f>
        <v>1.1196184676084964</v>
      </c>
      <c r="C7175" s="47">
        <f ca="1">IF('Inputs and Results'!$G$15='Inputs and Results'!$G$13, 'Inputs and Results'!$G$13, IF(F7175 &lt;= ('Inputs and Results'!$G$14-'Inputs and Results'!$G$13)/('Inputs and Results'!$G$15-'Inputs and Results'!$G$13), 'Inputs and Results'!$G$13 + SQRT(F7175*('Inputs and Results'!$G$15-'Inputs and Results'!$G$13)*('Inputs and Results'!$G$14-'Inputs and Results'!$G$13)), 'Inputs and Results'!$G$15 - SQRT((1-F7175)*('Inputs and Results'!$G$15-'Inputs and Results'!$G$13)*('Inputs and Results'!$G$15-'Inputs and Results'!$G$14))))</f>
        <v>368.32851152383944</v>
      </c>
      <c r="D7175">
        <f t="shared" ca="1" si="471"/>
        <v>412.38740364883949</v>
      </c>
      <c r="E7175">
        <f t="shared" ca="1" si="470"/>
        <v>0.60712947696010888</v>
      </c>
      <c r="F7175">
        <f t="shared" ca="1" si="470"/>
        <v>0.18457435475984707</v>
      </c>
    </row>
    <row r="7176" spans="1:6" ht="15.75" customHeight="1" x14ac:dyDescent="0.2">
      <c r="A7176">
        <v>7175</v>
      </c>
      <c r="B7176" s="47">
        <f ca="1">IF('Inputs and Results'!$C$15='Inputs and Results'!$C$13, 'Inputs and Results'!$C$13, IF(E7176 &lt;= ('Inputs and Results'!$C$14-'Inputs and Results'!$C$13)/('Inputs and Results'!$C$15-'Inputs and Results'!$C$13), 'Inputs and Results'!$C$13 + SQRT(E7176*('Inputs and Results'!$C$15-'Inputs and Results'!$C$13)*('Inputs and Results'!$C$14-'Inputs and Results'!$C$13)), 'Inputs and Results'!$C$15 - SQRT((1-E7176)*('Inputs and Results'!$C$15-'Inputs and Results'!$C$13)*('Inputs and Results'!$C$15-'Inputs and Results'!$C$14))))</f>
        <v>1.6436791022324284</v>
      </c>
      <c r="C7176" s="47">
        <f ca="1">IF('Inputs and Results'!$G$15='Inputs and Results'!$G$13, 'Inputs and Results'!$G$13, IF(F7176 &lt;= ('Inputs and Results'!$G$14-'Inputs and Results'!$G$13)/('Inputs and Results'!$G$15-'Inputs and Results'!$G$13), 'Inputs and Results'!$G$13 + SQRT(F7176*('Inputs and Results'!$G$15-'Inputs and Results'!$G$13)*('Inputs and Results'!$G$14-'Inputs and Results'!$G$13)), 'Inputs and Results'!$G$15 - SQRT((1-F7176)*('Inputs and Results'!$G$15-'Inputs and Results'!$G$13)*('Inputs and Results'!$G$15-'Inputs and Results'!$G$14))))</f>
        <v>731.87247268389592</v>
      </c>
      <c r="D7176">
        <f t="shared" ca="1" si="471"/>
        <v>1202.9634888496935</v>
      </c>
      <c r="E7176">
        <f t="shared" ca="1" si="470"/>
        <v>0.79559929136432983</v>
      </c>
      <c r="F7176">
        <f t="shared" ca="1" si="470"/>
        <v>0.74164962336047213</v>
      </c>
    </row>
    <row r="7177" spans="1:6" ht="15.75" customHeight="1" x14ac:dyDescent="0.2">
      <c r="A7177">
        <v>7176</v>
      </c>
      <c r="B7177" s="47">
        <f ca="1">IF('Inputs and Results'!$C$15='Inputs and Results'!$C$13, 'Inputs and Results'!$C$13, IF(E7177 &lt;= ('Inputs and Results'!$C$14-'Inputs and Results'!$C$13)/('Inputs and Results'!$C$15-'Inputs and Results'!$C$13), 'Inputs and Results'!$C$13 + SQRT(E7177*('Inputs and Results'!$C$15-'Inputs and Results'!$C$13)*('Inputs and Results'!$C$14-'Inputs and Results'!$C$13)), 'Inputs and Results'!$C$15 - SQRT((1-E7177)*('Inputs and Results'!$C$15-'Inputs and Results'!$C$13)*('Inputs and Results'!$C$15-'Inputs and Results'!$C$14))))</f>
        <v>0.44235958173923517</v>
      </c>
      <c r="C7177" s="47">
        <f ca="1">IF('Inputs and Results'!$G$15='Inputs and Results'!$G$13, 'Inputs and Results'!$G$13, IF(F7177 &lt;= ('Inputs and Results'!$G$14-'Inputs and Results'!$G$13)/('Inputs and Results'!$G$15-'Inputs and Results'!$G$13), 'Inputs and Results'!$G$13 + SQRT(F7177*('Inputs and Results'!$G$15-'Inputs and Results'!$G$13)*('Inputs and Results'!$G$14-'Inputs and Results'!$G$13)), 'Inputs and Results'!$G$15 - SQRT((1-F7177)*('Inputs and Results'!$G$15-'Inputs and Results'!$G$13)*('Inputs and Results'!$G$15-'Inputs and Results'!$G$14))))</f>
        <v>479.72909390278721</v>
      </c>
      <c r="D7177">
        <f t="shared" ca="1" si="471"/>
        <v>212.21276132697923</v>
      </c>
      <c r="E7177">
        <f t="shared" ca="1" si="470"/>
        <v>0.27316394343098882</v>
      </c>
      <c r="F7177">
        <f t="shared" ca="1" si="470"/>
        <v>0.38839294708685401</v>
      </c>
    </row>
    <row r="7178" spans="1:6" ht="15.75" customHeight="1" x14ac:dyDescent="0.2">
      <c r="A7178">
        <v>7177</v>
      </c>
      <c r="B7178" s="47">
        <f ca="1">IF('Inputs and Results'!$C$15='Inputs and Results'!$C$13, 'Inputs and Results'!$C$13, IF(E7178 &lt;= ('Inputs and Results'!$C$14-'Inputs and Results'!$C$13)/('Inputs and Results'!$C$15-'Inputs and Results'!$C$13), 'Inputs and Results'!$C$13 + SQRT(E7178*('Inputs and Results'!$C$15-'Inputs and Results'!$C$13)*('Inputs and Results'!$C$14-'Inputs and Results'!$C$13)), 'Inputs and Results'!$C$15 - SQRT((1-E7178)*('Inputs and Results'!$C$15-'Inputs and Results'!$C$13)*('Inputs and Results'!$C$15-'Inputs and Results'!$C$14))))</f>
        <v>1.8965113107179057</v>
      </c>
      <c r="C7178" s="47">
        <f ca="1">IF('Inputs and Results'!$G$15='Inputs and Results'!$G$13, 'Inputs and Results'!$G$13, IF(F7178 &lt;= ('Inputs and Results'!$G$14-'Inputs and Results'!$G$13)/('Inputs and Results'!$G$15-'Inputs and Results'!$G$13), 'Inputs and Results'!$G$13 + SQRT(F7178*('Inputs and Results'!$G$15-'Inputs and Results'!$G$13)*('Inputs and Results'!$G$14-'Inputs and Results'!$G$13)), 'Inputs and Results'!$G$15 - SQRT((1-F7178)*('Inputs and Results'!$G$15-'Inputs and Results'!$G$13)*('Inputs and Results'!$G$15-'Inputs and Results'!$G$14))))</f>
        <v>698.15400114022373</v>
      </c>
      <c r="D7178">
        <f t="shared" ca="1" si="471"/>
        <v>1324.056959785396</v>
      </c>
      <c r="E7178">
        <f t="shared" ca="1" si="470"/>
        <v>0.86470141251405397</v>
      </c>
      <c r="F7178">
        <f t="shared" ca="1" si="470"/>
        <v>0.70309215591846341</v>
      </c>
    </row>
    <row r="7179" spans="1:6" ht="15.75" customHeight="1" x14ac:dyDescent="0.2">
      <c r="A7179">
        <v>7178</v>
      </c>
      <c r="B7179" s="47">
        <f ca="1">IF('Inputs and Results'!$C$15='Inputs and Results'!$C$13, 'Inputs and Results'!$C$13, IF(E7179 &lt;= ('Inputs and Results'!$C$14-'Inputs and Results'!$C$13)/('Inputs and Results'!$C$15-'Inputs and Results'!$C$13), 'Inputs and Results'!$C$13 + SQRT(E7179*('Inputs and Results'!$C$15-'Inputs and Results'!$C$13)*('Inputs and Results'!$C$14-'Inputs and Results'!$C$13)), 'Inputs and Results'!$C$15 - SQRT((1-E7179)*('Inputs and Results'!$C$15-'Inputs and Results'!$C$13)*('Inputs and Results'!$C$15-'Inputs and Results'!$C$14))))</f>
        <v>0.78510769126237578</v>
      </c>
      <c r="C7179" s="47">
        <f ca="1">IF('Inputs and Results'!$G$15='Inputs and Results'!$G$13, 'Inputs and Results'!$G$13, IF(F7179 &lt;= ('Inputs and Results'!$G$14-'Inputs and Results'!$G$13)/('Inputs and Results'!$G$15-'Inputs and Results'!$G$13), 'Inputs and Results'!$G$13 + SQRT(F7179*('Inputs and Results'!$G$15-'Inputs and Results'!$G$13)*('Inputs and Results'!$G$14-'Inputs and Results'!$G$13)), 'Inputs and Results'!$G$15 - SQRT((1-F7179)*('Inputs and Results'!$G$15-'Inputs and Results'!$G$13)*('Inputs and Results'!$G$15-'Inputs and Results'!$G$14))))</f>
        <v>972.97836601156075</v>
      </c>
      <c r="D7179">
        <f t="shared" ca="1" si="471"/>
        <v>763.89279858757527</v>
      </c>
      <c r="E7179">
        <f t="shared" ca="1" si="470"/>
        <v>0.4549168956327686</v>
      </c>
      <c r="F7179">
        <f t="shared" ca="1" si="470"/>
        <v>0.93924035468837175</v>
      </c>
    </row>
    <row r="7180" spans="1:6" ht="15.75" customHeight="1" x14ac:dyDescent="0.2">
      <c r="A7180">
        <v>7179</v>
      </c>
      <c r="B7180" s="47">
        <f ca="1">IF('Inputs and Results'!$C$15='Inputs and Results'!$C$13, 'Inputs and Results'!$C$13, IF(E7180 &lt;= ('Inputs and Results'!$C$14-'Inputs and Results'!$C$13)/('Inputs and Results'!$C$15-'Inputs and Results'!$C$13), 'Inputs and Results'!$C$13 + SQRT(E7180*('Inputs and Results'!$C$15-'Inputs and Results'!$C$13)*('Inputs and Results'!$C$14-'Inputs and Results'!$C$13)), 'Inputs and Results'!$C$15 - SQRT((1-E7180)*('Inputs and Results'!$C$15-'Inputs and Results'!$C$13)*('Inputs and Results'!$C$15-'Inputs and Results'!$C$14))))</f>
        <v>0.21339873644658214</v>
      </c>
      <c r="C7180" s="47">
        <f ca="1">IF('Inputs and Results'!$G$15='Inputs and Results'!$G$13, 'Inputs and Results'!$G$13, IF(F7180 &lt;= ('Inputs and Results'!$G$14-'Inputs and Results'!$G$13)/('Inputs and Results'!$G$15-'Inputs and Results'!$G$13), 'Inputs and Results'!$G$13 + SQRT(F7180*('Inputs and Results'!$G$15-'Inputs and Results'!$G$13)*('Inputs and Results'!$G$14-'Inputs and Results'!$G$13)), 'Inputs and Results'!$G$15 - SQRT((1-F7180)*('Inputs and Results'!$G$15-'Inputs and Results'!$G$13)*('Inputs and Results'!$G$15-'Inputs and Results'!$G$14))))</f>
        <v>619.989102211881</v>
      </c>
      <c r="D7180">
        <f t="shared" ca="1" si="471"/>
        <v>132.30489102266628</v>
      </c>
      <c r="E7180">
        <f t="shared" ca="1" si="470"/>
        <v>0.13720593310694384</v>
      </c>
      <c r="F7180">
        <f t="shared" ca="1" si="470"/>
        <v>0.60339969235986013</v>
      </c>
    </row>
    <row r="7181" spans="1:6" ht="15.75" customHeight="1" x14ac:dyDescent="0.2">
      <c r="A7181">
        <v>7180</v>
      </c>
      <c r="B7181" s="47">
        <f ca="1">IF('Inputs and Results'!$C$15='Inputs and Results'!$C$13, 'Inputs and Results'!$C$13, IF(E7181 &lt;= ('Inputs and Results'!$C$14-'Inputs and Results'!$C$13)/('Inputs and Results'!$C$15-'Inputs and Results'!$C$13), 'Inputs and Results'!$C$13 + SQRT(E7181*('Inputs and Results'!$C$15-'Inputs and Results'!$C$13)*('Inputs and Results'!$C$14-'Inputs and Results'!$C$13)), 'Inputs and Results'!$C$15 - SQRT((1-E7181)*('Inputs and Results'!$C$15-'Inputs and Results'!$C$13)*('Inputs and Results'!$C$15-'Inputs and Results'!$C$14))))</f>
        <v>0.48180769040265448</v>
      </c>
      <c r="C7181" s="47">
        <f ca="1">IF('Inputs and Results'!$G$15='Inputs and Results'!$G$13, 'Inputs and Results'!$G$13, IF(F7181 &lt;= ('Inputs and Results'!$G$14-'Inputs and Results'!$G$13)/('Inputs and Results'!$G$15-'Inputs and Results'!$G$13), 'Inputs and Results'!$G$13 + SQRT(F7181*('Inputs and Results'!$G$15-'Inputs and Results'!$G$13)*('Inputs and Results'!$G$14-'Inputs and Results'!$G$13)), 'Inputs and Results'!$G$15 - SQRT((1-F7181)*('Inputs and Results'!$G$15-'Inputs and Results'!$G$13)*('Inputs and Results'!$G$15-'Inputs and Results'!$G$14))))</f>
        <v>334.2345033147991</v>
      </c>
      <c r="D7181">
        <f t="shared" ca="1" si="471"/>
        <v>161.03675409498172</v>
      </c>
      <c r="E7181">
        <f t="shared" ca="1" si="470"/>
        <v>0.29541194354275413</v>
      </c>
      <c r="F7181">
        <f t="shared" ca="1" si="470"/>
        <v>0.11634795388271424</v>
      </c>
    </row>
    <row r="7182" spans="1:6" ht="15.75" customHeight="1" x14ac:dyDescent="0.2">
      <c r="A7182">
        <v>7181</v>
      </c>
      <c r="B7182" s="47">
        <f ca="1">IF('Inputs and Results'!$C$15='Inputs and Results'!$C$13, 'Inputs and Results'!$C$13, IF(E7182 &lt;= ('Inputs and Results'!$C$14-'Inputs and Results'!$C$13)/('Inputs and Results'!$C$15-'Inputs and Results'!$C$13), 'Inputs and Results'!$C$13 + SQRT(E7182*('Inputs and Results'!$C$15-'Inputs and Results'!$C$13)*('Inputs and Results'!$C$14-'Inputs and Results'!$C$13)), 'Inputs and Results'!$C$15 - SQRT((1-E7182)*('Inputs and Results'!$C$15-'Inputs and Results'!$C$13)*('Inputs and Results'!$C$15-'Inputs and Results'!$C$14))))</f>
        <v>1.3854962821191943</v>
      </c>
      <c r="C7182" s="47">
        <f ca="1">IF('Inputs and Results'!$G$15='Inputs and Results'!$G$13, 'Inputs and Results'!$G$13, IF(F7182 &lt;= ('Inputs and Results'!$G$14-'Inputs and Results'!$G$13)/('Inputs and Results'!$G$15-'Inputs and Results'!$G$13), 'Inputs and Results'!$G$13 + SQRT(F7182*('Inputs and Results'!$G$15-'Inputs and Results'!$G$13)*('Inputs and Results'!$G$14-'Inputs and Results'!$G$13)), 'Inputs and Results'!$G$15 - SQRT((1-F7182)*('Inputs and Results'!$G$15-'Inputs and Results'!$G$13)*('Inputs and Results'!$G$15-'Inputs and Results'!$G$14))))</f>
        <v>628.19307744459957</v>
      </c>
      <c r="D7182">
        <f t="shared" ca="1" si="471"/>
        <v>870.35917325250784</v>
      </c>
      <c r="E7182">
        <f t="shared" ref="E7182:F7201" ca="1" si="472">RAND()</f>
        <v>0.71037530499433954</v>
      </c>
      <c r="F7182">
        <f t="shared" ca="1" si="472"/>
        <v>0.61453978682676536</v>
      </c>
    </row>
    <row r="7183" spans="1:6" ht="15.75" customHeight="1" x14ac:dyDescent="0.2">
      <c r="A7183">
        <v>7182</v>
      </c>
      <c r="B7183" s="47">
        <f ca="1">IF('Inputs and Results'!$C$15='Inputs and Results'!$C$13, 'Inputs and Results'!$C$13, IF(E7183 &lt;= ('Inputs and Results'!$C$14-'Inputs and Results'!$C$13)/('Inputs and Results'!$C$15-'Inputs and Results'!$C$13), 'Inputs and Results'!$C$13 + SQRT(E7183*('Inputs and Results'!$C$15-'Inputs and Results'!$C$13)*('Inputs and Results'!$C$14-'Inputs and Results'!$C$13)), 'Inputs and Results'!$C$15 - SQRT((1-E7183)*('Inputs and Results'!$C$15-'Inputs and Results'!$C$13)*('Inputs and Results'!$C$15-'Inputs and Results'!$C$14))))</f>
        <v>1.0141274853556765</v>
      </c>
      <c r="C7183" s="47">
        <f ca="1">IF('Inputs and Results'!$G$15='Inputs and Results'!$G$13, 'Inputs and Results'!$G$13, IF(F7183 &lt;= ('Inputs and Results'!$G$14-'Inputs and Results'!$G$13)/('Inputs and Results'!$G$15-'Inputs and Results'!$G$13), 'Inputs and Results'!$G$13 + SQRT(F7183*('Inputs and Results'!$G$15-'Inputs and Results'!$G$13)*('Inputs and Results'!$G$14-'Inputs and Results'!$G$13)), 'Inputs and Results'!$G$15 - SQRT((1-F7183)*('Inputs and Results'!$G$15-'Inputs and Results'!$G$13)*('Inputs and Results'!$G$15-'Inputs and Results'!$G$14))))</f>
        <v>822.28252633080706</v>
      </c>
      <c r="D7183">
        <f t="shared" ca="1" si="471"/>
        <v>833.8993106797742</v>
      </c>
      <c r="E7183">
        <f t="shared" ca="1" si="472"/>
        <v>0.56181226173113685</v>
      </c>
      <c r="F7183">
        <f t="shared" ca="1" si="472"/>
        <v>0.83180429864267647</v>
      </c>
    </row>
    <row r="7184" spans="1:6" ht="15.75" customHeight="1" x14ac:dyDescent="0.2">
      <c r="A7184">
        <v>7183</v>
      </c>
      <c r="B7184" s="47">
        <f ca="1">IF('Inputs and Results'!$C$15='Inputs and Results'!$C$13, 'Inputs and Results'!$C$13, IF(E7184 &lt;= ('Inputs and Results'!$C$14-'Inputs and Results'!$C$13)/('Inputs and Results'!$C$15-'Inputs and Results'!$C$13), 'Inputs and Results'!$C$13 + SQRT(E7184*('Inputs and Results'!$C$15-'Inputs and Results'!$C$13)*('Inputs and Results'!$C$14-'Inputs and Results'!$C$13)), 'Inputs and Results'!$C$15 - SQRT((1-E7184)*('Inputs and Results'!$C$15-'Inputs and Results'!$C$13)*('Inputs and Results'!$C$15-'Inputs and Results'!$C$14))))</f>
        <v>0.45369022226998545</v>
      </c>
      <c r="C7184" s="47">
        <f ca="1">IF('Inputs and Results'!$G$15='Inputs and Results'!$G$13, 'Inputs and Results'!$G$13, IF(F7184 &lt;= ('Inputs and Results'!$G$14-'Inputs and Results'!$G$13)/('Inputs and Results'!$G$15-'Inputs and Results'!$G$13), 'Inputs and Results'!$G$13 + SQRT(F7184*('Inputs and Results'!$G$15-'Inputs and Results'!$G$13)*('Inputs and Results'!$G$14-'Inputs and Results'!$G$13)), 'Inputs and Results'!$G$15 - SQRT((1-F7184)*('Inputs and Results'!$G$15-'Inputs and Results'!$G$13)*('Inputs and Results'!$G$15-'Inputs and Results'!$G$14))))</f>
        <v>717.3748250514551</v>
      </c>
      <c r="D7184">
        <f t="shared" ca="1" si="471"/>
        <v>325.46594382848662</v>
      </c>
      <c r="E7184">
        <f t="shared" ca="1" si="472"/>
        <v>0.27958961287072492</v>
      </c>
      <c r="F7184">
        <f t="shared" ca="1" si="472"/>
        <v>0.72539990463310122</v>
      </c>
    </row>
    <row r="7185" spans="1:6" ht="15.75" customHeight="1" x14ac:dyDescent="0.2">
      <c r="A7185">
        <v>7184</v>
      </c>
      <c r="B7185" s="47">
        <f ca="1">IF('Inputs and Results'!$C$15='Inputs and Results'!$C$13, 'Inputs and Results'!$C$13, IF(E7185 &lt;= ('Inputs and Results'!$C$14-'Inputs and Results'!$C$13)/('Inputs and Results'!$C$15-'Inputs and Results'!$C$13), 'Inputs and Results'!$C$13 + SQRT(E7185*('Inputs and Results'!$C$15-'Inputs and Results'!$C$13)*('Inputs and Results'!$C$14-'Inputs and Results'!$C$13)), 'Inputs and Results'!$C$15 - SQRT((1-E7185)*('Inputs and Results'!$C$15-'Inputs and Results'!$C$13)*('Inputs and Results'!$C$15-'Inputs and Results'!$C$14))))</f>
        <v>2.1681820119753534</v>
      </c>
      <c r="C7185" s="47">
        <f ca="1">IF('Inputs and Results'!$G$15='Inputs and Results'!$G$13, 'Inputs and Results'!$G$13, IF(F7185 &lt;= ('Inputs and Results'!$G$14-'Inputs and Results'!$G$13)/('Inputs and Results'!$G$15-'Inputs and Results'!$G$13), 'Inputs and Results'!$G$13 + SQRT(F7185*('Inputs and Results'!$G$15-'Inputs and Results'!$G$13)*('Inputs and Results'!$G$14-'Inputs and Results'!$G$13)), 'Inputs and Results'!$G$15 - SQRT((1-F7185)*('Inputs and Results'!$G$15-'Inputs and Results'!$G$13)*('Inputs and Results'!$G$15-'Inputs and Results'!$G$14))))</f>
        <v>391.8874005761935</v>
      </c>
      <c r="D7185">
        <f t="shared" ca="1" si="471"/>
        <v>849.68321264908252</v>
      </c>
      <c r="E7185">
        <f t="shared" ca="1" si="472"/>
        <v>0.92311987053318101</v>
      </c>
      <c r="F7185">
        <f t="shared" ca="1" si="472"/>
        <v>0.23011741551339582</v>
      </c>
    </row>
    <row r="7186" spans="1:6" ht="15.75" customHeight="1" x14ac:dyDescent="0.2">
      <c r="A7186">
        <v>7185</v>
      </c>
      <c r="B7186" s="47">
        <f ca="1">IF('Inputs and Results'!$C$15='Inputs and Results'!$C$13, 'Inputs and Results'!$C$13, IF(E7186 &lt;= ('Inputs and Results'!$C$14-'Inputs and Results'!$C$13)/('Inputs and Results'!$C$15-'Inputs and Results'!$C$13), 'Inputs and Results'!$C$13 + SQRT(E7186*('Inputs and Results'!$C$15-'Inputs and Results'!$C$13)*('Inputs and Results'!$C$14-'Inputs and Results'!$C$13)), 'Inputs and Results'!$C$15 - SQRT((1-E7186)*('Inputs and Results'!$C$15-'Inputs and Results'!$C$13)*('Inputs and Results'!$C$15-'Inputs and Results'!$C$14))))</f>
        <v>5.7492981603051163E-2</v>
      </c>
      <c r="C7186" s="47">
        <f ca="1">IF('Inputs and Results'!$G$15='Inputs and Results'!$G$13, 'Inputs and Results'!$G$13, IF(F7186 &lt;= ('Inputs and Results'!$G$14-'Inputs and Results'!$G$13)/('Inputs and Results'!$G$15-'Inputs and Results'!$G$13), 'Inputs and Results'!$G$13 + SQRT(F7186*('Inputs and Results'!$G$15-'Inputs and Results'!$G$13)*('Inputs and Results'!$G$14-'Inputs and Results'!$G$13)), 'Inputs and Results'!$G$15 - SQRT((1-F7186)*('Inputs and Results'!$G$15-'Inputs and Results'!$G$13)*('Inputs and Results'!$G$15-'Inputs and Results'!$G$14))))</f>
        <v>690.22315112249271</v>
      </c>
      <c r="D7186">
        <f t="shared" ca="1" si="471"/>
        <v>39.682986929485473</v>
      </c>
      <c r="E7186">
        <f t="shared" ca="1" si="472"/>
        <v>3.7961382964966539E-2</v>
      </c>
      <c r="F7186">
        <f t="shared" ca="1" si="472"/>
        <v>0.69363372478873242</v>
      </c>
    </row>
    <row r="7187" spans="1:6" ht="15.75" customHeight="1" x14ac:dyDescent="0.2">
      <c r="A7187">
        <v>7186</v>
      </c>
      <c r="B7187" s="47">
        <f ca="1">IF('Inputs and Results'!$C$15='Inputs and Results'!$C$13, 'Inputs and Results'!$C$13, IF(E7187 &lt;= ('Inputs and Results'!$C$14-'Inputs and Results'!$C$13)/('Inputs and Results'!$C$15-'Inputs and Results'!$C$13), 'Inputs and Results'!$C$13 + SQRT(E7187*('Inputs and Results'!$C$15-'Inputs and Results'!$C$13)*('Inputs and Results'!$C$14-'Inputs and Results'!$C$13)), 'Inputs and Results'!$C$15 - SQRT((1-E7187)*('Inputs and Results'!$C$15-'Inputs and Results'!$C$13)*('Inputs and Results'!$C$15-'Inputs and Results'!$C$14))))</f>
        <v>0.14192525378181564</v>
      </c>
      <c r="C7187" s="47">
        <f ca="1">IF('Inputs and Results'!$G$15='Inputs and Results'!$G$13, 'Inputs and Results'!$G$13, IF(F7187 &lt;= ('Inputs and Results'!$G$14-'Inputs and Results'!$G$13)/('Inputs and Results'!$G$15-'Inputs and Results'!$G$13), 'Inputs and Results'!$G$13 + SQRT(F7187*('Inputs and Results'!$G$15-'Inputs and Results'!$G$13)*('Inputs and Results'!$G$14-'Inputs and Results'!$G$13)), 'Inputs and Results'!$G$15 - SQRT((1-F7187)*('Inputs and Results'!$G$15-'Inputs and Results'!$G$13)*('Inputs and Results'!$G$15-'Inputs and Results'!$G$14))))</f>
        <v>356.69672923324322</v>
      </c>
      <c r="D7187">
        <f t="shared" ca="1" si="471"/>
        <v>50.62427381957162</v>
      </c>
      <c r="E7187">
        <f t="shared" ca="1" si="472"/>
        <v>9.2378749447762476E-2</v>
      </c>
      <c r="F7187">
        <f t="shared" ca="1" si="472"/>
        <v>0.16160571525555834</v>
      </c>
    </row>
    <row r="7188" spans="1:6" ht="15.75" customHeight="1" x14ac:dyDescent="0.2">
      <c r="A7188">
        <v>7187</v>
      </c>
      <c r="B7188" s="47">
        <f ca="1">IF('Inputs and Results'!$C$15='Inputs and Results'!$C$13, 'Inputs and Results'!$C$13, IF(E7188 &lt;= ('Inputs and Results'!$C$14-'Inputs and Results'!$C$13)/('Inputs and Results'!$C$15-'Inputs and Results'!$C$13), 'Inputs and Results'!$C$13 + SQRT(E7188*('Inputs and Results'!$C$15-'Inputs and Results'!$C$13)*('Inputs and Results'!$C$14-'Inputs and Results'!$C$13)), 'Inputs and Results'!$C$15 - SQRT((1-E7188)*('Inputs and Results'!$C$15-'Inputs and Results'!$C$13)*('Inputs and Results'!$C$15-'Inputs and Results'!$C$14))))</f>
        <v>2.1261591146822818</v>
      </c>
      <c r="C7188" s="47">
        <f ca="1">IF('Inputs and Results'!$G$15='Inputs and Results'!$G$13, 'Inputs and Results'!$G$13, IF(F7188 &lt;= ('Inputs and Results'!$G$14-'Inputs and Results'!$G$13)/('Inputs and Results'!$G$15-'Inputs and Results'!$G$13), 'Inputs and Results'!$G$13 + SQRT(F7188*('Inputs and Results'!$G$15-'Inputs and Results'!$G$13)*('Inputs and Results'!$G$14-'Inputs and Results'!$G$13)), 'Inputs and Results'!$G$15 - SQRT((1-F7188)*('Inputs and Results'!$G$15-'Inputs and Results'!$G$13)*('Inputs and Results'!$G$15-'Inputs and Results'!$G$14))))</f>
        <v>431.15181861061819</v>
      </c>
      <c r="D7188">
        <f t="shared" ca="1" si="471"/>
        <v>916.69736895080769</v>
      </c>
      <c r="E7188">
        <f t="shared" ca="1" si="472"/>
        <v>0.91515578968301625</v>
      </c>
      <c r="F7188">
        <f t="shared" ca="1" si="472"/>
        <v>0.30311370704108875</v>
      </c>
    </row>
    <row r="7189" spans="1:6" ht="15.75" customHeight="1" x14ac:dyDescent="0.2">
      <c r="A7189">
        <v>7188</v>
      </c>
      <c r="B7189" s="47">
        <f ca="1">IF('Inputs and Results'!$C$15='Inputs and Results'!$C$13, 'Inputs and Results'!$C$13, IF(E7189 &lt;= ('Inputs and Results'!$C$14-'Inputs and Results'!$C$13)/('Inputs and Results'!$C$15-'Inputs and Results'!$C$13), 'Inputs and Results'!$C$13 + SQRT(E7189*('Inputs and Results'!$C$15-'Inputs and Results'!$C$13)*('Inputs and Results'!$C$14-'Inputs and Results'!$C$13)), 'Inputs and Results'!$C$15 - SQRT((1-E7189)*('Inputs and Results'!$C$15-'Inputs and Results'!$C$13)*('Inputs and Results'!$C$15-'Inputs and Results'!$C$14))))</f>
        <v>0.67166515278275707</v>
      </c>
      <c r="C7189" s="47">
        <f ca="1">IF('Inputs and Results'!$G$15='Inputs and Results'!$G$13, 'Inputs and Results'!$G$13, IF(F7189 &lt;= ('Inputs and Results'!$G$14-'Inputs and Results'!$G$13)/('Inputs and Results'!$G$15-'Inputs and Results'!$G$13), 'Inputs and Results'!$G$13 + SQRT(F7189*('Inputs and Results'!$G$15-'Inputs and Results'!$G$13)*('Inputs and Results'!$G$14-'Inputs and Results'!$G$13)), 'Inputs and Results'!$G$15 - SQRT((1-F7189)*('Inputs and Results'!$G$15-'Inputs and Results'!$G$13)*('Inputs and Results'!$G$15-'Inputs and Results'!$G$14))))</f>
        <v>801.16853301067522</v>
      </c>
      <c r="D7189">
        <f t="shared" ca="1" si="471"/>
        <v>538.11698512935254</v>
      </c>
      <c r="E7189">
        <f t="shared" ca="1" si="472"/>
        <v>0.3976507599148732</v>
      </c>
      <c r="F7189">
        <f t="shared" ca="1" si="472"/>
        <v>0.81247482842628815</v>
      </c>
    </row>
    <row r="7190" spans="1:6" ht="15.75" customHeight="1" x14ac:dyDescent="0.2">
      <c r="A7190">
        <v>7189</v>
      </c>
      <c r="B7190" s="47">
        <f ca="1">IF('Inputs and Results'!$C$15='Inputs and Results'!$C$13, 'Inputs and Results'!$C$13, IF(E7190 &lt;= ('Inputs and Results'!$C$14-'Inputs and Results'!$C$13)/('Inputs and Results'!$C$15-'Inputs and Results'!$C$13), 'Inputs and Results'!$C$13 + SQRT(E7190*('Inputs and Results'!$C$15-'Inputs and Results'!$C$13)*('Inputs and Results'!$C$14-'Inputs and Results'!$C$13)), 'Inputs and Results'!$C$15 - SQRT((1-E7190)*('Inputs and Results'!$C$15-'Inputs and Results'!$C$13)*('Inputs and Results'!$C$15-'Inputs and Results'!$C$14))))</f>
        <v>2.1246846695456334</v>
      </c>
      <c r="C7190" s="47">
        <f ca="1">IF('Inputs and Results'!$G$15='Inputs and Results'!$G$13, 'Inputs and Results'!$G$13, IF(F7190 &lt;= ('Inputs and Results'!$G$14-'Inputs and Results'!$G$13)/('Inputs and Results'!$G$15-'Inputs and Results'!$G$13), 'Inputs and Results'!$G$13 + SQRT(F7190*('Inputs and Results'!$G$15-'Inputs and Results'!$G$13)*('Inputs and Results'!$G$14-'Inputs and Results'!$G$13)), 'Inputs and Results'!$G$15 - SQRT((1-F7190)*('Inputs and Results'!$G$15-'Inputs and Results'!$G$13)*('Inputs and Results'!$G$15-'Inputs and Results'!$G$14))))</f>
        <v>484.73886998210003</v>
      </c>
      <c r="D7190">
        <f t="shared" ca="1" si="471"/>
        <v>1029.917245783842</v>
      </c>
      <c r="E7190">
        <f t="shared" ca="1" si="472"/>
        <v>0.91486923025239586</v>
      </c>
      <c r="F7190">
        <f t="shared" ca="1" si="472"/>
        <v>0.39687130884444011</v>
      </c>
    </row>
    <row r="7191" spans="1:6" ht="15.75" customHeight="1" x14ac:dyDescent="0.2">
      <c r="A7191">
        <v>7190</v>
      </c>
      <c r="B7191" s="47">
        <f ca="1">IF('Inputs and Results'!$C$15='Inputs and Results'!$C$13, 'Inputs and Results'!$C$13, IF(E7191 &lt;= ('Inputs and Results'!$C$14-'Inputs and Results'!$C$13)/('Inputs and Results'!$C$15-'Inputs and Results'!$C$13), 'Inputs and Results'!$C$13 + SQRT(E7191*('Inputs and Results'!$C$15-'Inputs and Results'!$C$13)*('Inputs and Results'!$C$14-'Inputs and Results'!$C$13)), 'Inputs and Results'!$C$15 - SQRT((1-E7191)*('Inputs and Results'!$C$15-'Inputs and Results'!$C$13)*('Inputs and Results'!$C$15-'Inputs and Results'!$C$14))))</f>
        <v>0.31053130385606176</v>
      </c>
      <c r="C7191" s="47">
        <f ca="1">IF('Inputs and Results'!$G$15='Inputs and Results'!$G$13, 'Inputs and Results'!$G$13, IF(F7191 &lt;= ('Inputs and Results'!$G$14-'Inputs and Results'!$G$13)/('Inputs and Results'!$G$15-'Inputs and Results'!$G$13), 'Inputs and Results'!$G$13 + SQRT(F7191*('Inputs and Results'!$G$15-'Inputs and Results'!$G$13)*('Inputs and Results'!$G$14-'Inputs and Results'!$G$13)), 'Inputs and Results'!$G$15 - SQRT((1-F7191)*('Inputs and Results'!$G$15-'Inputs and Results'!$G$13)*('Inputs and Results'!$G$15-'Inputs and Results'!$G$14))))</f>
        <v>988.98229170313846</v>
      </c>
      <c r="D7191">
        <f t="shared" ca="1" si="471"/>
        <v>307.10996053313158</v>
      </c>
      <c r="E7191">
        <f t="shared" ca="1" si="472"/>
        <v>0.19630645916242506</v>
      </c>
      <c r="F7191">
        <f t="shared" ca="1" si="472"/>
        <v>0.94750492700204381</v>
      </c>
    </row>
    <row r="7192" spans="1:6" ht="15.75" customHeight="1" x14ac:dyDescent="0.2">
      <c r="A7192">
        <v>7191</v>
      </c>
      <c r="B7192" s="47">
        <f ca="1">IF('Inputs and Results'!$C$15='Inputs and Results'!$C$13, 'Inputs and Results'!$C$13, IF(E7192 &lt;= ('Inputs and Results'!$C$14-'Inputs and Results'!$C$13)/('Inputs and Results'!$C$15-'Inputs and Results'!$C$13), 'Inputs and Results'!$C$13 + SQRT(E7192*('Inputs and Results'!$C$15-'Inputs and Results'!$C$13)*('Inputs and Results'!$C$14-'Inputs and Results'!$C$13)), 'Inputs and Results'!$C$15 - SQRT((1-E7192)*('Inputs and Results'!$C$15-'Inputs and Results'!$C$13)*('Inputs and Results'!$C$15-'Inputs and Results'!$C$14))))</f>
        <v>1.1667451206242123</v>
      </c>
      <c r="C7192" s="47">
        <f ca="1">IF('Inputs and Results'!$G$15='Inputs and Results'!$G$13, 'Inputs and Results'!$G$13, IF(F7192 &lt;= ('Inputs and Results'!$G$14-'Inputs and Results'!$G$13)/('Inputs and Results'!$G$15-'Inputs and Results'!$G$13), 'Inputs and Results'!$G$13 + SQRT(F7192*('Inputs and Results'!$G$15-'Inputs and Results'!$G$13)*('Inputs and Results'!$G$14-'Inputs and Results'!$G$13)), 'Inputs and Results'!$G$15 - SQRT((1-F7192)*('Inputs and Results'!$G$15-'Inputs and Results'!$G$13)*('Inputs and Results'!$G$15-'Inputs and Results'!$G$14))))</f>
        <v>479.80159544835351</v>
      </c>
      <c r="D7192">
        <f t="shared" ca="1" si="471"/>
        <v>559.80617035707871</v>
      </c>
      <c r="E7192">
        <f t="shared" ca="1" si="472"/>
        <v>0.62657517191609624</v>
      </c>
      <c r="F7192">
        <f t="shared" ca="1" si="472"/>
        <v>0.38851606805290362</v>
      </c>
    </row>
    <row r="7193" spans="1:6" ht="15.75" customHeight="1" x14ac:dyDescent="0.2">
      <c r="A7193">
        <v>7192</v>
      </c>
      <c r="B7193" s="47">
        <f ca="1">IF('Inputs and Results'!$C$15='Inputs and Results'!$C$13, 'Inputs and Results'!$C$13, IF(E7193 &lt;= ('Inputs and Results'!$C$14-'Inputs and Results'!$C$13)/('Inputs and Results'!$C$15-'Inputs and Results'!$C$13), 'Inputs and Results'!$C$13 + SQRT(E7193*('Inputs and Results'!$C$15-'Inputs and Results'!$C$13)*('Inputs and Results'!$C$14-'Inputs and Results'!$C$13)), 'Inputs and Results'!$C$15 - SQRT((1-E7193)*('Inputs and Results'!$C$15-'Inputs and Results'!$C$13)*('Inputs and Results'!$C$15-'Inputs and Results'!$C$14))))</f>
        <v>0.40407690312124034</v>
      </c>
      <c r="C7193" s="47">
        <f ca="1">IF('Inputs and Results'!$G$15='Inputs and Results'!$G$13, 'Inputs and Results'!$G$13, IF(F7193 &lt;= ('Inputs and Results'!$G$14-'Inputs and Results'!$G$13)/('Inputs and Results'!$G$15-'Inputs and Results'!$G$13), 'Inputs and Results'!$G$13 + SQRT(F7193*('Inputs and Results'!$G$15-'Inputs and Results'!$G$13)*('Inputs and Results'!$G$14-'Inputs and Results'!$G$13)), 'Inputs and Results'!$G$15 - SQRT((1-F7193)*('Inputs and Results'!$G$15-'Inputs and Results'!$G$13)*('Inputs and Results'!$G$15-'Inputs and Results'!$G$14))))</f>
        <v>545.22171069404556</v>
      </c>
      <c r="D7193">
        <f t="shared" ca="1" si="471"/>
        <v>220.31150037171477</v>
      </c>
      <c r="E7193">
        <f t="shared" ca="1" si="472"/>
        <v>0.25124258612126549</v>
      </c>
      <c r="F7193">
        <f t="shared" ca="1" si="472"/>
        <v>0.49456038066253327</v>
      </c>
    </row>
    <row r="7194" spans="1:6" ht="15.75" customHeight="1" x14ac:dyDescent="0.2">
      <c r="A7194">
        <v>7193</v>
      </c>
      <c r="B7194" s="47">
        <f ca="1">IF('Inputs and Results'!$C$15='Inputs and Results'!$C$13, 'Inputs and Results'!$C$13, IF(E7194 &lt;= ('Inputs and Results'!$C$14-'Inputs and Results'!$C$13)/('Inputs and Results'!$C$15-'Inputs and Results'!$C$13), 'Inputs and Results'!$C$13 + SQRT(E7194*('Inputs and Results'!$C$15-'Inputs and Results'!$C$13)*('Inputs and Results'!$C$14-'Inputs and Results'!$C$13)), 'Inputs and Results'!$C$15 - SQRT((1-E7194)*('Inputs and Results'!$C$15-'Inputs and Results'!$C$13)*('Inputs and Results'!$C$15-'Inputs and Results'!$C$14))))</f>
        <v>1.9233629092025224</v>
      </c>
      <c r="C7194" s="47">
        <f ca="1">IF('Inputs and Results'!$G$15='Inputs and Results'!$G$13, 'Inputs and Results'!$G$13, IF(F7194 &lt;= ('Inputs and Results'!$G$14-'Inputs and Results'!$G$13)/('Inputs and Results'!$G$15-'Inputs and Results'!$G$13), 'Inputs and Results'!$G$13 + SQRT(F7194*('Inputs and Results'!$G$15-'Inputs and Results'!$G$13)*('Inputs and Results'!$G$14-'Inputs and Results'!$G$13)), 'Inputs and Results'!$G$15 - SQRT((1-F7194)*('Inputs and Results'!$G$15-'Inputs and Results'!$G$13)*('Inputs and Results'!$G$15-'Inputs and Results'!$G$14))))</f>
        <v>444.30580413336406</v>
      </c>
      <c r="D7194">
        <f t="shared" ca="1" si="471"/>
        <v>854.56130401351322</v>
      </c>
      <c r="E7194">
        <f t="shared" ca="1" si="472"/>
        <v>0.87120584163546044</v>
      </c>
      <c r="F7194">
        <f t="shared" ca="1" si="472"/>
        <v>0.32675534704580234</v>
      </c>
    </row>
    <row r="7195" spans="1:6" ht="15.75" customHeight="1" x14ac:dyDescent="0.2">
      <c r="A7195">
        <v>7194</v>
      </c>
      <c r="B7195" s="47">
        <f ca="1">IF('Inputs and Results'!$C$15='Inputs and Results'!$C$13, 'Inputs and Results'!$C$13, IF(E7195 &lt;= ('Inputs and Results'!$C$14-'Inputs and Results'!$C$13)/('Inputs and Results'!$C$15-'Inputs and Results'!$C$13), 'Inputs and Results'!$C$13 + SQRT(E7195*('Inputs and Results'!$C$15-'Inputs and Results'!$C$13)*('Inputs and Results'!$C$14-'Inputs and Results'!$C$13)), 'Inputs and Results'!$C$15 - SQRT((1-E7195)*('Inputs and Results'!$C$15-'Inputs and Results'!$C$13)*('Inputs and Results'!$C$15-'Inputs and Results'!$C$14))))</f>
        <v>0.89322829508375845</v>
      </c>
      <c r="C7195" s="47">
        <f ca="1">IF('Inputs and Results'!$G$15='Inputs and Results'!$G$13, 'Inputs and Results'!$G$13, IF(F7195 &lt;= ('Inputs and Results'!$G$14-'Inputs and Results'!$G$13)/('Inputs and Results'!$G$15-'Inputs and Results'!$G$13), 'Inputs and Results'!$G$13 + SQRT(F7195*('Inputs and Results'!$G$15-'Inputs and Results'!$G$13)*('Inputs and Results'!$G$14-'Inputs and Results'!$G$13)), 'Inputs and Results'!$G$15 - SQRT((1-F7195)*('Inputs and Results'!$G$15-'Inputs and Results'!$G$13)*('Inputs and Results'!$G$15-'Inputs and Results'!$G$14))))</f>
        <v>475.44063241638753</v>
      </c>
      <c r="D7195">
        <f t="shared" ca="1" si="471"/>
        <v>424.67702550683373</v>
      </c>
      <c r="E7195">
        <f t="shared" ca="1" si="472"/>
        <v>0.50683477592936799</v>
      </c>
      <c r="F7195">
        <f t="shared" ca="1" si="472"/>
        <v>0.38108830255415105</v>
      </c>
    </row>
    <row r="7196" spans="1:6" ht="15.75" customHeight="1" x14ac:dyDescent="0.2">
      <c r="A7196">
        <v>7195</v>
      </c>
      <c r="B7196" s="47">
        <f ca="1">IF('Inputs and Results'!$C$15='Inputs and Results'!$C$13, 'Inputs and Results'!$C$13, IF(E7196 &lt;= ('Inputs and Results'!$C$14-'Inputs and Results'!$C$13)/('Inputs and Results'!$C$15-'Inputs and Results'!$C$13), 'Inputs and Results'!$C$13 + SQRT(E7196*('Inputs and Results'!$C$15-'Inputs and Results'!$C$13)*('Inputs and Results'!$C$14-'Inputs and Results'!$C$13)), 'Inputs and Results'!$C$15 - SQRT((1-E7196)*('Inputs and Results'!$C$15-'Inputs and Results'!$C$13)*('Inputs and Results'!$C$15-'Inputs and Results'!$C$14))))</f>
        <v>1.0326970534673308</v>
      </c>
      <c r="C7196" s="47">
        <f ca="1">IF('Inputs and Results'!$G$15='Inputs and Results'!$G$13, 'Inputs and Results'!$G$13, IF(F7196 &lt;= ('Inputs and Results'!$G$14-'Inputs and Results'!$G$13)/('Inputs and Results'!$G$15-'Inputs and Results'!$G$13), 'Inputs and Results'!$G$13 + SQRT(F7196*('Inputs and Results'!$G$15-'Inputs and Results'!$G$13)*('Inputs and Results'!$G$14-'Inputs and Results'!$G$13)), 'Inputs and Results'!$G$15 - SQRT((1-F7196)*('Inputs and Results'!$G$15-'Inputs and Results'!$G$13)*('Inputs and Results'!$G$15-'Inputs and Results'!$G$14))))</f>
        <v>626.1658013358699</v>
      </c>
      <c r="D7196">
        <f t="shared" ca="1" si="471"/>
        <v>646.6395780215629</v>
      </c>
      <c r="E7196">
        <f t="shared" ca="1" si="472"/>
        <v>0.56996879072931972</v>
      </c>
      <c r="F7196">
        <f t="shared" ca="1" si="472"/>
        <v>0.6118017313988543</v>
      </c>
    </row>
    <row r="7197" spans="1:6" ht="15.75" customHeight="1" x14ac:dyDescent="0.2">
      <c r="A7197">
        <v>7196</v>
      </c>
      <c r="B7197" s="47">
        <f ca="1">IF('Inputs and Results'!$C$15='Inputs and Results'!$C$13, 'Inputs and Results'!$C$13, IF(E7197 &lt;= ('Inputs and Results'!$C$14-'Inputs and Results'!$C$13)/('Inputs and Results'!$C$15-'Inputs and Results'!$C$13), 'Inputs and Results'!$C$13 + SQRT(E7197*('Inputs and Results'!$C$15-'Inputs and Results'!$C$13)*('Inputs and Results'!$C$14-'Inputs and Results'!$C$13)), 'Inputs and Results'!$C$15 - SQRT((1-E7197)*('Inputs and Results'!$C$15-'Inputs and Results'!$C$13)*('Inputs and Results'!$C$15-'Inputs and Results'!$C$14))))</f>
        <v>2.4257601946441216</v>
      </c>
      <c r="C7197" s="47">
        <f ca="1">IF('Inputs and Results'!$G$15='Inputs and Results'!$G$13, 'Inputs and Results'!$G$13, IF(F7197 &lt;= ('Inputs and Results'!$G$14-'Inputs and Results'!$G$13)/('Inputs and Results'!$G$15-'Inputs and Results'!$G$13), 'Inputs and Results'!$G$13 + SQRT(F7197*('Inputs and Results'!$G$15-'Inputs and Results'!$G$13)*('Inputs and Results'!$G$14-'Inputs and Results'!$G$13)), 'Inputs and Results'!$G$15 - SQRT((1-F7197)*('Inputs and Results'!$G$15-'Inputs and Results'!$G$13)*('Inputs and Results'!$G$15-'Inputs and Results'!$G$14))))</f>
        <v>401.88839369131085</v>
      </c>
      <c r="D7197">
        <f t="shared" ca="1" si="471"/>
        <v>974.88486810584754</v>
      </c>
      <c r="E7197">
        <f t="shared" ca="1" si="472"/>
        <v>0.96336096066053811</v>
      </c>
      <c r="F7197">
        <f t="shared" ca="1" si="472"/>
        <v>0.24905523769231153</v>
      </c>
    </row>
    <row r="7198" spans="1:6" ht="15.75" customHeight="1" x14ac:dyDescent="0.2">
      <c r="A7198">
        <v>7197</v>
      </c>
      <c r="B7198" s="47">
        <f ca="1">IF('Inputs and Results'!$C$15='Inputs and Results'!$C$13, 'Inputs and Results'!$C$13, IF(E7198 &lt;= ('Inputs and Results'!$C$14-'Inputs and Results'!$C$13)/('Inputs and Results'!$C$15-'Inputs and Results'!$C$13), 'Inputs and Results'!$C$13 + SQRT(E7198*('Inputs and Results'!$C$15-'Inputs and Results'!$C$13)*('Inputs and Results'!$C$14-'Inputs and Results'!$C$13)), 'Inputs and Results'!$C$15 - SQRT((1-E7198)*('Inputs and Results'!$C$15-'Inputs and Results'!$C$13)*('Inputs and Results'!$C$15-'Inputs and Results'!$C$14))))</f>
        <v>1.2267118343760239</v>
      </c>
      <c r="C7198" s="47">
        <f ca="1">IF('Inputs and Results'!$G$15='Inputs and Results'!$G$13, 'Inputs and Results'!$G$13, IF(F7198 &lt;= ('Inputs and Results'!$G$14-'Inputs and Results'!$G$13)/('Inputs and Results'!$G$15-'Inputs and Results'!$G$13), 'Inputs and Results'!$G$13 + SQRT(F7198*('Inputs and Results'!$G$15-'Inputs and Results'!$G$13)*('Inputs and Results'!$G$14-'Inputs and Results'!$G$13)), 'Inputs and Results'!$G$15 - SQRT((1-F7198)*('Inputs and Results'!$G$15-'Inputs and Results'!$G$13)*('Inputs and Results'!$G$15-'Inputs and Results'!$G$14))))</f>
        <v>699.36901939761879</v>
      </c>
      <c r="D7198">
        <f t="shared" ca="1" si="471"/>
        <v>857.92425269101398</v>
      </c>
      <c r="E7198">
        <f t="shared" ca="1" si="472"/>
        <v>0.65060545351755039</v>
      </c>
      <c r="F7198">
        <f t="shared" ca="1" si="472"/>
        <v>0.70452810140172217</v>
      </c>
    </row>
    <row r="7199" spans="1:6" ht="15.75" customHeight="1" x14ac:dyDescent="0.2">
      <c r="A7199">
        <v>7198</v>
      </c>
      <c r="B7199" s="47">
        <f ca="1">IF('Inputs and Results'!$C$15='Inputs and Results'!$C$13, 'Inputs and Results'!$C$13, IF(E7199 &lt;= ('Inputs and Results'!$C$14-'Inputs and Results'!$C$13)/('Inputs and Results'!$C$15-'Inputs and Results'!$C$13), 'Inputs and Results'!$C$13 + SQRT(E7199*('Inputs and Results'!$C$15-'Inputs and Results'!$C$13)*('Inputs and Results'!$C$14-'Inputs and Results'!$C$13)), 'Inputs and Results'!$C$15 - SQRT((1-E7199)*('Inputs and Results'!$C$15-'Inputs and Results'!$C$13)*('Inputs and Results'!$C$15-'Inputs and Results'!$C$14))))</f>
        <v>5.7507139260000617E-2</v>
      </c>
      <c r="C7199" s="47">
        <f ca="1">IF('Inputs and Results'!$G$15='Inputs and Results'!$G$13, 'Inputs and Results'!$G$13, IF(F7199 &lt;= ('Inputs and Results'!$G$14-'Inputs and Results'!$G$13)/('Inputs and Results'!$G$15-'Inputs and Results'!$G$13), 'Inputs and Results'!$G$13 + SQRT(F7199*('Inputs and Results'!$G$15-'Inputs and Results'!$G$13)*('Inputs and Results'!$G$14-'Inputs and Results'!$G$13)), 'Inputs and Results'!$G$15 - SQRT((1-F7199)*('Inputs and Results'!$G$15-'Inputs and Results'!$G$13)*('Inputs and Results'!$G$15-'Inputs and Results'!$G$14))))</f>
        <v>654.85211127232265</v>
      </c>
      <c r="D7199">
        <f t="shared" ca="1" si="471"/>
        <v>37.658671557642876</v>
      </c>
      <c r="E7199">
        <f t="shared" ca="1" si="472"/>
        <v>3.7970640499348285E-2</v>
      </c>
      <c r="F7199">
        <f t="shared" ca="1" si="472"/>
        <v>0.64964412167739582</v>
      </c>
    </row>
    <row r="7200" spans="1:6" ht="15.75" customHeight="1" x14ac:dyDescent="0.2">
      <c r="A7200">
        <v>7199</v>
      </c>
      <c r="B7200" s="47">
        <f ca="1">IF('Inputs and Results'!$C$15='Inputs and Results'!$C$13, 'Inputs and Results'!$C$13, IF(E7200 &lt;= ('Inputs and Results'!$C$14-'Inputs and Results'!$C$13)/('Inputs and Results'!$C$15-'Inputs and Results'!$C$13), 'Inputs and Results'!$C$13 + SQRT(E7200*('Inputs and Results'!$C$15-'Inputs and Results'!$C$13)*('Inputs and Results'!$C$14-'Inputs and Results'!$C$13)), 'Inputs and Results'!$C$15 - SQRT((1-E7200)*('Inputs and Results'!$C$15-'Inputs and Results'!$C$13)*('Inputs and Results'!$C$15-'Inputs and Results'!$C$14))))</f>
        <v>5.1801170990320333E-2</v>
      </c>
      <c r="C7200" s="47">
        <f ca="1">IF('Inputs and Results'!$G$15='Inputs and Results'!$G$13, 'Inputs and Results'!$G$13, IF(F7200 &lt;= ('Inputs and Results'!$G$14-'Inputs and Results'!$G$13)/('Inputs and Results'!$G$15-'Inputs and Results'!$G$13), 'Inputs and Results'!$G$13 + SQRT(F7200*('Inputs and Results'!$G$15-'Inputs and Results'!$G$13)*('Inputs and Results'!$G$14-'Inputs and Results'!$G$13)), 'Inputs and Results'!$G$15 - SQRT((1-F7200)*('Inputs and Results'!$G$15-'Inputs and Results'!$G$13)*('Inputs and Results'!$G$15-'Inputs and Results'!$G$14))))</f>
        <v>655.88107537337362</v>
      </c>
      <c r="D7200">
        <f t="shared" ca="1" si="471"/>
        <v>33.975407734731306</v>
      </c>
      <c r="E7200">
        <f t="shared" ca="1" si="472"/>
        <v>3.4235962736216985E-2</v>
      </c>
      <c r="F7200">
        <f t="shared" ca="1" si="472"/>
        <v>0.65096546366323216</v>
      </c>
    </row>
    <row r="7201" spans="1:6" ht="15.75" customHeight="1" x14ac:dyDescent="0.2">
      <c r="A7201">
        <v>7200</v>
      </c>
      <c r="B7201" s="47">
        <f ca="1">IF('Inputs and Results'!$C$15='Inputs and Results'!$C$13, 'Inputs and Results'!$C$13, IF(E7201 &lt;= ('Inputs and Results'!$C$14-'Inputs and Results'!$C$13)/('Inputs and Results'!$C$15-'Inputs and Results'!$C$13), 'Inputs and Results'!$C$13 + SQRT(E7201*('Inputs and Results'!$C$15-'Inputs and Results'!$C$13)*('Inputs and Results'!$C$14-'Inputs and Results'!$C$13)), 'Inputs and Results'!$C$15 - SQRT((1-E7201)*('Inputs and Results'!$C$15-'Inputs and Results'!$C$13)*('Inputs and Results'!$C$15-'Inputs and Results'!$C$14))))</f>
        <v>1.315793444157388</v>
      </c>
      <c r="C7201" s="47">
        <f ca="1">IF('Inputs and Results'!$G$15='Inputs and Results'!$G$13, 'Inputs and Results'!$G$13, IF(F7201 &lt;= ('Inputs and Results'!$G$14-'Inputs and Results'!$G$13)/('Inputs and Results'!$G$15-'Inputs and Results'!$G$13), 'Inputs and Results'!$G$13 + SQRT(F7201*('Inputs and Results'!$G$15-'Inputs and Results'!$G$13)*('Inputs and Results'!$G$14-'Inputs and Results'!$G$13)), 'Inputs and Results'!$G$15 - SQRT((1-F7201)*('Inputs and Results'!$G$15-'Inputs and Results'!$G$13)*('Inputs and Results'!$G$15-'Inputs and Results'!$G$14))))</f>
        <v>381.22129310592891</v>
      </c>
      <c r="D7201">
        <f t="shared" ca="1" si="471"/>
        <v>501.60847824198328</v>
      </c>
      <c r="E7201">
        <f t="shared" ca="1" si="472"/>
        <v>0.68482758636186292</v>
      </c>
      <c r="F7201">
        <f t="shared" ca="1" si="472"/>
        <v>0.20966026062978904</v>
      </c>
    </row>
    <row r="7202" spans="1:6" ht="15.75" customHeight="1" x14ac:dyDescent="0.2">
      <c r="A7202">
        <v>7201</v>
      </c>
      <c r="B7202" s="47">
        <f ca="1">IF('Inputs and Results'!$C$15='Inputs and Results'!$C$13, 'Inputs and Results'!$C$13, IF(E7202 &lt;= ('Inputs and Results'!$C$14-'Inputs and Results'!$C$13)/('Inputs and Results'!$C$15-'Inputs and Results'!$C$13), 'Inputs and Results'!$C$13 + SQRT(E7202*('Inputs and Results'!$C$15-'Inputs and Results'!$C$13)*('Inputs and Results'!$C$14-'Inputs and Results'!$C$13)), 'Inputs and Results'!$C$15 - SQRT((1-E7202)*('Inputs and Results'!$C$15-'Inputs and Results'!$C$13)*('Inputs and Results'!$C$15-'Inputs and Results'!$C$14))))</f>
        <v>2.2744589471780019</v>
      </c>
      <c r="C7202" s="47">
        <f ca="1">IF('Inputs and Results'!$G$15='Inputs and Results'!$G$13, 'Inputs and Results'!$G$13, IF(F7202 &lt;= ('Inputs and Results'!$G$14-'Inputs and Results'!$G$13)/('Inputs and Results'!$G$15-'Inputs and Results'!$G$13), 'Inputs and Results'!$G$13 + SQRT(F7202*('Inputs and Results'!$G$15-'Inputs and Results'!$G$13)*('Inputs and Results'!$G$14-'Inputs and Results'!$G$13)), 'Inputs and Results'!$G$15 - SQRT((1-F7202)*('Inputs and Results'!$G$15-'Inputs and Results'!$G$13)*('Inputs and Results'!$G$15-'Inputs and Results'!$G$14))))</f>
        <v>889.45808243601982</v>
      </c>
      <c r="D7202">
        <f t="shared" ca="1" si="471"/>
        <v>2023.035893736394</v>
      </c>
      <c r="E7202">
        <f t="shared" ref="E7202:F7221" ca="1" si="473">RAND()</f>
        <v>0.94151002007443851</v>
      </c>
      <c r="F7202">
        <f t="shared" ca="1" si="473"/>
        <v>0.88631027907833515</v>
      </c>
    </row>
    <row r="7203" spans="1:6" ht="15.75" customHeight="1" x14ac:dyDescent="0.2">
      <c r="A7203">
        <v>7202</v>
      </c>
      <c r="B7203" s="47">
        <f ca="1">IF('Inputs and Results'!$C$15='Inputs and Results'!$C$13, 'Inputs and Results'!$C$13, IF(E7203 &lt;= ('Inputs and Results'!$C$14-'Inputs and Results'!$C$13)/('Inputs and Results'!$C$15-'Inputs and Results'!$C$13), 'Inputs and Results'!$C$13 + SQRT(E7203*('Inputs and Results'!$C$15-'Inputs and Results'!$C$13)*('Inputs and Results'!$C$14-'Inputs and Results'!$C$13)), 'Inputs and Results'!$C$15 - SQRT((1-E7203)*('Inputs and Results'!$C$15-'Inputs and Results'!$C$13)*('Inputs and Results'!$C$15-'Inputs and Results'!$C$14))))</f>
        <v>0.46475702602419577</v>
      </c>
      <c r="C7203" s="47">
        <f ca="1">IF('Inputs and Results'!$G$15='Inputs and Results'!$G$13, 'Inputs and Results'!$G$13, IF(F7203 &lt;= ('Inputs and Results'!$G$14-'Inputs and Results'!$G$13)/('Inputs and Results'!$G$15-'Inputs and Results'!$G$13), 'Inputs and Results'!$G$13 + SQRT(F7203*('Inputs and Results'!$G$15-'Inputs and Results'!$G$13)*('Inputs and Results'!$G$14-'Inputs and Results'!$G$13)), 'Inputs and Results'!$G$15 - SQRT((1-F7203)*('Inputs and Results'!$G$15-'Inputs and Results'!$G$13)*('Inputs and Results'!$G$15-'Inputs and Results'!$G$14))))</f>
        <v>382.87327611148669</v>
      </c>
      <c r="D7203">
        <f t="shared" ca="1" si="471"/>
        <v>177.94304514971532</v>
      </c>
      <c r="E7203">
        <f t="shared" ca="1" si="473"/>
        <v>0.28583811810070225</v>
      </c>
      <c r="F7203">
        <f t="shared" ca="1" si="473"/>
        <v>0.21284625136868562</v>
      </c>
    </row>
    <row r="7204" spans="1:6" ht="15.75" customHeight="1" x14ac:dyDescent="0.2">
      <c r="A7204">
        <v>7203</v>
      </c>
      <c r="B7204" s="47">
        <f ca="1">IF('Inputs and Results'!$C$15='Inputs and Results'!$C$13, 'Inputs and Results'!$C$13, IF(E7204 &lt;= ('Inputs and Results'!$C$14-'Inputs and Results'!$C$13)/('Inputs and Results'!$C$15-'Inputs and Results'!$C$13), 'Inputs and Results'!$C$13 + SQRT(E7204*('Inputs and Results'!$C$15-'Inputs and Results'!$C$13)*('Inputs and Results'!$C$14-'Inputs and Results'!$C$13)), 'Inputs and Results'!$C$15 - SQRT((1-E7204)*('Inputs and Results'!$C$15-'Inputs and Results'!$C$13)*('Inputs and Results'!$C$15-'Inputs and Results'!$C$14))))</f>
        <v>1.4255193172173548</v>
      </c>
      <c r="C7204" s="47">
        <f ca="1">IF('Inputs and Results'!$G$15='Inputs and Results'!$G$13, 'Inputs and Results'!$G$13, IF(F7204 &lt;= ('Inputs and Results'!$G$14-'Inputs and Results'!$G$13)/('Inputs and Results'!$G$15-'Inputs and Results'!$G$13), 'Inputs and Results'!$G$13 + SQRT(F7204*('Inputs and Results'!$G$15-'Inputs and Results'!$G$13)*('Inputs and Results'!$G$14-'Inputs and Results'!$G$13)), 'Inputs and Results'!$G$15 - SQRT((1-F7204)*('Inputs and Results'!$G$15-'Inputs and Results'!$G$13)*('Inputs and Results'!$G$15-'Inputs and Results'!$G$14))))</f>
        <v>643.61726812137033</v>
      </c>
      <c r="D7204">
        <f t="shared" ca="1" si="471"/>
        <v>917.48884860167504</v>
      </c>
      <c r="E7204">
        <f t="shared" ca="1" si="473"/>
        <v>0.72455673106047724</v>
      </c>
      <c r="F7204">
        <f t="shared" ca="1" si="473"/>
        <v>0.63505449001789915</v>
      </c>
    </row>
    <row r="7205" spans="1:6" ht="15.75" customHeight="1" x14ac:dyDescent="0.2">
      <c r="A7205">
        <v>7204</v>
      </c>
      <c r="B7205" s="47">
        <f ca="1">IF('Inputs and Results'!$C$15='Inputs and Results'!$C$13, 'Inputs and Results'!$C$13, IF(E7205 &lt;= ('Inputs and Results'!$C$14-'Inputs and Results'!$C$13)/('Inputs and Results'!$C$15-'Inputs and Results'!$C$13), 'Inputs and Results'!$C$13 + SQRT(E7205*('Inputs and Results'!$C$15-'Inputs and Results'!$C$13)*('Inputs and Results'!$C$14-'Inputs and Results'!$C$13)), 'Inputs and Results'!$C$15 - SQRT((1-E7205)*('Inputs and Results'!$C$15-'Inputs and Results'!$C$13)*('Inputs and Results'!$C$15-'Inputs and Results'!$C$14))))</f>
        <v>1.4775039798926135</v>
      </c>
      <c r="C7205" s="47">
        <f ca="1">IF('Inputs and Results'!$G$15='Inputs and Results'!$G$13, 'Inputs and Results'!$G$13, IF(F7205 &lt;= ('Inputs and Results'!$G$14-'Inputs and Results'!$G$13)/('Inputs and Results'!$G$15-'Inputs and Results'!$G$13), 'Inputs and Results'!$G$13 + SQRT(F7205*('Inputs and Results'!$G$15-'Inputs and Results'!$G$13)*('Inputs and Results'!$G$14-'Inputs and Results'!$G$13)), 'Inputs and Results'!$G$15 - SQRT((1-F7205)*('Inputs and Results'!$G$15-'Inputs and Results'!$G$13)*('Inputs and Results'!$G$15-'Inputs and Results'!$G$14))))</f>
        <v>773.58125095456353</v>
      </c>
      <c r="D7205">
        <f t="shared" ca="1" si="471"/>
        <v>1142.9693770556742</v>
      </c>
      <c r="E7205">
        <f t="shared" ca="1" si="473"/>
        <v>0.74244509652857427</v>
      </c>
      <c r="F7205">
        <f t="shared" ca="1" si="473"/>
        <v>0.78563527401118916</v>
      </c>
    </row>
    <row r="7206" spans="1:6" ht="15.75" customHeight="1" x14ac:dyDescent="0.2">
      <c r="A7206">
        <v>7205</v>
      </c>
      <c r="B7206" s="47">
        <f ca="1">IF('Inputs and Results'!$C$15='Inputs and Results'!$C$13, 'Inputs and Results'!$C$13, IF(E7206 &lt;= ('Inputs and Results'!$C$14-'Inputs and Results'!$C$13)/('Inputs and Results'!$C$15-'Inputs and Results'!$C$13), 'Inputs and Results'!$C$13 + SQRT(E7206*('Inputs and Results'!$C$15-'Inputs and Results'!$C$13)*('Inputs and Results'!$C$14-'Inputs and Results'!$C$13)), 'Inputs and Results'!$C$15 - SQRT((1-E7206)*('Inputs and Results'!$C$15-'Inputs and Results'!$C$13)*('Inputs and Results'!$C$15-'Inputs and Results'!$C$14))))</f>
        <v>0.69965127043336839</v>
      </c>
      <c r="C7206" s="47">
        <f ca="1">IF('Inputs and Results'!$G$15='Inputs and Results'!$G$13, 'Inputs and Results'!$G$13, IF(F7206 &lt;= ('Inputs and Results'!$G$14-'Inputs and Results'!$G$13)/('Inputs and Results'!$G$15-'Inputs and Results'!$G$13), 'Inputs and Results'!$G$13 + SQRT(F7206*('Inputs and Results'!$G$15-'Inputs and Results'!$G$13)*('Inputs and Results'!$G$14-'Inputs and Results'!$G$13)), 'Inputs and Results'!$G$15 - SQRT((1-F7206)*('Inputs and Results'!$G$15-'Inputs and Results'!$G$13)*('Inputs and Results'!$G$15-'Inputs and Results'!$G$14))))</f>
        <v>387.5721930012437</v>
      </c>
      <c r="D7206">
        <f t="shared" ca="1" si="471"/>
        <v>271.16537721796681</v>
      </c>
      <c r="E7206">
        <f t="shared" ca="1" si="473"/>
        <v>0.41204396915346497</v>
      </c>
      <c r="F7206">
        <f t="shared" ca="1" si="473"/>
        <v>0.22187333365775952</v>
      </c>
    </row>
    <row r="7207" spans="1:6" ht="15.75" customHeight="1" x14ac:dyDescent="0.2">
      <c r="A7207">
        <v>7206</v>
      </c>
      <c r="B7207" s="47">
        <f ca="1">IF('Inputs and Results'!$C$15='Inputs and Results'!$C$13, 'Inputs and Results'!$C$13, IF(E7207 &lt;= ('Inputs and Results'!$C$14-'Inputs and Results'!$C$13)/('Inputs and Results'!$C$15-'Inputs and Results'!$C$13), 'Inputs and Results'!$C$13 + SQRT(E7207*('Inputs and Results'!$C$15-'Inputs and Results'!$C$13)*('Inputs and Results'!$C$14-'Inputs and Results'!$C$13)), 'Inputs and Results'!$C$15 - SQRT((1-E7207)*('Inputs and Results'!$C$15-'Inputs and Results'!$C$13)*('Inputs and Results'!$C$15-'Inputs and Results'!$C$14))))</f>
        <v>2.4244126456612092</v>
      </c>
      <c r="C7207" s="47">
        <f ca="1">IF('Inputs and Results'!$G$15='Inputs and Results'!$G$13, 'Inputs and Results'!$G$13, IF(F7207 &lt;= ('Inputs and Results'!$G$14-'Inputs and Results'!$G$13)/('Inputs and Results'!$G$15-'Inputs and Results'!$G$13), 'Inputs and Results'!$G$13 + SQRT(F7207*('Inputs and Results'!$G$15-'Inputs and Results'!$G$13)*('Inputs and Results'!$G$14-'Inputs and Results'!$G$13)), 'Inputs and Results'!$G$15 - SQRT((1-F7207)*('Inputs and Results'!$G$15-'Inputs and Results'!$G$13)*('Inputs and Results'!$G$15-'Inputs and Results'!$G$14))))</f>
        <v>476.20663898810869</v>
      </c>
      <c r="D7207">
        <f t="shared" ca="1" si="471"/>
        <v>1154.521397510593</v>
      </c>
      <c r="E7207">
        <f t="shared" ca="1" si="473"/>
        <v>0.96318879972503013</v>
      </c>
      <c r="F7207">
        <f t="shared" ca="1" si="473"/>
        <v>0.38239624181701892</v>
      </c>
    </row>
    <row r="7208" spans="1:6" ht="15.75" customHeight="1" x14ac:dyDescent="0.2">
      <c r="A7208">
        <v>7207</v>
      </c>
      <c r="B7208" s="47">
        <f ca="1">IF('Inputs and Results'!$C$15='Inputs and Results'!$C$13, 'Inputs and Results'!$C$13, IF(E7208 &lt;= ('Inputs and Results'!$C$14-'Inputs and Results'!$C$13)/('Inputs and Results'!$C$15-'Inputs and Results'!$C$13), 'Inputs and Results'!$C$13 + SQRT(E7208*('Inputs and Results'!$C$15-'Inputs and Results'!$C$13)*('Inputs and Results'!$C$14-'Inputs and Results'!$C$13)), 'Inputs and Results'!$C$15 - SQRT((1-E7208)*('Inputs and Results'!$C$15-'Inputs and Results'!$C$13)*('Inputs and Results'!$C$15-'Inputs and Results'!$C$14))))</f>
        <v>0.55573282059769591</v>
      </c>
      <c r="C7208" s="47">
        <f ca="1">IF('Inputs and Results'!$G$15='Inputs and Results'!$G$13, 'Inputs and Results'!$G$13, IF(F7208 &lt;= ('Inputs and Results'!$G$14-'Inputs and Results'!$G$13)/('Inputs and Results'!$G$15-'Inputs and Results'!$G$13), 'Inputs and Results'!$G$13 + SQRT(F7208*('Inputs and Results'!$G$15-'Inputs and Results'!$G$13)*('Inputs and Results'!$G$14-'Inputs and Results'!$G$13)), 'Inputs and Results'!$G$15 - SQRT((1-F7208)*('Inputs and Results'!$G$15-'Inputs and Results'!$G$13)*('Inputs and Results'!$G$15-'Inputs and Results'!$G$14))))</f>
        <v>475.43055639898284</v>
      </c>
      <c r="D7208">
        <f t="shared" ca="1" si="471"/>
        <v>264.21236410593866</v>
      </c>
      <c r="E7208">
        <f t="shared" ca="1" si="473"/>
        <v>0.33617310618852281</v>
      </c>
      <c r="F7208">
        <f t="shared" ca="1" si="473"/>
        <v>0.38107108875863394</v>
      </c>
    </row>
    <row r="7209" spans="1:6" ht="15.75" customHeight="1" x14ac:dyDescent="0.2">
      <c r="A7209">
        <v>7208</v>
      </c>
      <c r="B7209" s="47">
        <f ca="1">IF('Inputs and Results'!$C$15='Inputs and Results'!$C$13, 'Inputs and Results'!$C$13, IF(E7209 &lt;= ('Inputs and Results'!$C$14-'Inputs and Results'!$C$13)/('Inputs and Results'!$C$15-'Inputs and Results'!$C$13), 'Inputs and Results'!$C$13 + SQRT(E7209*('Inputs and Results'!$C$15-'Inputs and Results'!$C$13)*('Inputs and Results'!$C$14-'Inputs and Results'!$C$13)), 'Inputs and Results'!$C$15 - SQRT((1-E7209)*('Inputs and Results'!$C$15-'Inputs and Results'!$C$13)*('Inputs and Results'!$C$15-'Inputs and Results'!$C$14))))</f>
        <v>2.189131572677101</v>
      </c>
      <c r="C7209" s="47">
        <f ca="1">IF('Inputs and Results'!$G$15='Inputs and Results'!$G$13, 'Inputs and Results'!$G$13, IF(F7209 &lt;= ('Inputs and Results'!$G$14-'Inputs and Results'!$G$13)/('Inputs and Results'!$G$15-'Inputs and Results'!$G$13), 'Inputs and Results'!$G$13 + SQRT(F7209*('Inputs and Results'!$G$15-'Inputs and Results'!$G$13)*('Inputs and Results'!$G$14-'Inputs and Results'!$G$13)), 'Inputs and Results'!$G$15 - SQRT((1-F7209)*('Inputs and Results'!$G$15-'Inputs and Results'!$G$13)*('Inputs and Results'!$G$15-'Inputs and Results'!$G$14))))</f>
        <v>672.30986343728887</v>
      </c>
      <c r="D7209">
        <f t="shared" ca="1" si="471"/>
        <v>1471.7747486727992</v>
      </c>
      <c r="E7209">
        <f t="shared" ca="1" si="473"/>
        <v>0.92694359928565428</v>
      </c>
      <c r="F7209">
        <f t="shared" ca="1" si="473"/>
        <v>0.67172433279507515</v>
      </c>
    </row>
    <row r="7210" spans="1:6" ht="15.75" customHeight="1" x14ac:dyDescent="0.2">
      <c r="A7210">
        <v>7209</v>
      </c>
      <c r="B7210" s="47">
        <f ca="1">IF('Inputs and Results'!$C$15='Inputs and Results'!$C$13, 'Inputs and Results'!$C$13, IF(E7210 &lt;= ('Inputs and Results'!$C$14-'Inputs and Results'!$C$13)/('Inputs and Results'!$C$15-'Inputs and Results'!$C$13), 'Inputs and Results'!$C$13 + SQRT(E7210*('Inputs and Results'!$C$15-'Inputs and Results'!$C$13)*('Inputs and Results'!$C$14-'Inputs and Results'!$C$13)), 'Inputs and Results'!$C$15 - SQRT((1-E7210)*('Inputs and Results'!$C$15-'Inputs and Results'!$C$13)*('Inputs and Results'!$C$15-'Inputs and Results'!$C$14))))</f>
        <v>0.57550132799598952</v>
      </c>
      <c r="C7210" s="47">
        <f ca="1">IF('Inputs and Results'!$G$15='Inputs and Results'!$G$13, 'Inputs and Results'!$G$13, IF(F7210 &lt;= ('Inputs and Results'!$G$14-'Inputs and Results'!$G$13)/('Inputs and Results'!$G$15-'Inputs and Results'!$G$13), 'Inputs and Results'!$G$13 + SQRT(F7210*('Inputs and Results'!$G$15-'Inputs and Results'!$G$13)*('Inputs and Results'!$G$14-'Inputs and Results'!$G$13)), 'Inputs and Results'!$G$15 - SQRT((1-F7210)*('Inputs and Results'!$G$15-'Inputs and Results'!$G$13)*('Inputs and Results'!$G$15-'Inputs and Results'!$G$14))))</f>
        <v>995.40284024600487</v>
      </c>
      <c r="D7210">
        <f t="shared" ca="1" si="471"/>
        <v>572.85565645255565</v>
      </c>
      <c r="E7210">
        <f t="shared" ca="1" si="473"/>
        <v>0.34686735438342098</v>
      </c>
      <c r="F7210">
        <f t="shared" ca="1" si="473"/>
        <v>0.9506508200153001</v>
      </c>
    </row>
    <row r="7211" spans="1:6" ht="15.75" customHeight="1" x14ac:dyDescent="0.2">
      <c r="A7211">
        <v>7210</v>
      </c>
      <c r="B7211" s="47">
        <f ca="1">IF('Inputs and Results'!$C$15='Inputs and Results'!$C$13, 'Inputs and Results'!$C$13, IF(E7211 &lt;= ('Inputs and Results'!$C$14-'Inputs and Results'!$C$13)/('Inputs and Results'!$C$15-'Inputs and Results'!$C$13), 'Inputs and Results'!$C$13 + SQRT(E7211*('Inputs and Results'!$C$15-'Inputs and Results'!$C$13)*('Inputs and Results'!$C$14-'Inputs and Results'!$C$13)), 'Inputs and Results'!$C$15 - SQRT((1-E7211)*('Inputs and Results'!$C$15-'Inputs and Results'!$C$13)*('Inputs and Results'!$C$15-'Inputs and Results'!$C$14))))</f>
        <v>0.88780675336884851</v>
      </c>
      <c r="C7211" s="47">
        <f ca="1">IF('Inputs and Results'!$G$15='Inputs and Results'!$G$13, 'Inputs and Results'!$G$13, IF(F7211 &lt;= ('Inputs and Results'!$G$14-'Inputs and Results'!$G$13)/('Inputs and Results'!$G$15-'Inputs and Results'!$G$13), 'Inputs and Results'!$G$13 + SQRT(F7211*('Inputs and Results'!$G$15-'Inputs and Results'!$G$13)*('Inputs and Results'!$G$14-'Inputs and Results'!$G$13)), 'Inputs and Results'!$G$15 - SQRT((1-F7211)*('Inputs and Results'!$G$15-'Inputs and Results'!$G$13)*('Inputs and Results'!$G$15-'Inputs and Results'!$G$14))))</f>
        <v>352.92776249063036</v>
      </c>
      <c r="D7211">
        <f t="shared" ca="1" si="471"/>
        <v>313.33165099053861</v>
      </c>
      <c r="E7211">
        <f t="shared" ca="1" si="473"/>
        <v>0.504293298765084</v>
      </c>
      <c r="F7211">
        <f t="shared" ca="1" si="473"/>
        <v>0.15409491458308444</v>
      </c>
    </row>
    <row r="7212" spans="1:6" ht="15.75" customHeight="1" x14ac:dyDescent="0.2">
      <c r="A7212">
        <v>7211</v>
      </c>
      <c r="B7212" s="47">
        <f ca="1">IF('Inputs and Results'!$C$15='Inputs and Results'!$C$13, 'Inputs and Results'!$C$13, IF(E7212 &lt;= ('Inputs and Results'!$C$14-'Inputs and Results'!$C$13)/('Inputs and Results'!$C$15-'Inputs and Results'!$C$13), 'Inputs and Results'!$C$13 + SQRT(E7212*('Inputs and Results'!$C$15-'Inputs and Results'!$C$13)*('Inputs and Results'!$C$14-'Inputs and Results'!$C$13)), 'Inputs and Results'!$C$15 - SQRT((1-E7212)*('Inputs and Results'!$C$15-'Inputs and Results'!$C$13)*('Inputs and Results'!$C$15-'Inputs and Results'!$C$14))))</f>
        <v>1.2877324584184344</v>
      </c>
      <c r="C7212" s="47">
        <f ca="1">IF('Inputs and Results'!$G$15='Inputs and Results'!$G$13, 'Inputs and Results'!$G$13, IF(F7212 &lt;= ('Inputs and Results'!$G$14-'Inputs and Results'!$G$13)/('Inputs and Results'!$G$15-'Inputs and Results'!$G$13), 'Inputs and Results'!$G$13 + SQRT(F7212*('Inputs and Results'!$G$15-'Inputs and Results'!$G$13)*('Inputs and Results'!$G$14-'Inputs and Results'!$G$13)), 'Inputs and Results'!$G$15 - SQRT((1-F7212)*('Inputs and Results'!$G$15-'Inputs and Results'!$G$13)*('Inputs and Results'!$G$15-'Inputs and Results'!$G$14))))</f>
        <v>362.26947809291698</v>
      </c>
      <c r="D7212">
        <f t="shared" ca="1" si="471"/>
        <v>466.50616563455515</v>
      </c>
      <c r="E7212">
        <f t="shared" ca="1" si="473"/>
        <v>0.67423776289402459</v>
      </c>
      <c r="F7212">
        <f t="shared" ca="1" si="473"/>
        <v>0.17264972179520466</v>
      </c>
    </row>
    <row r="7213" spans="1:6" ht="15.75" customHeight="1" x14ac:dyDescent="0.2">
      <c r="A7213">
        <v>7212</v>
      </c>
      <c r="B7213" s="47">
        <f ca="1">IF('Inputs and Results'!$C$15='Inputs and Results'!$C$13, 'Inputs and Results'!$C$13, IF(E7213 &lt;= ('Inputs and Results'!$C$14-'Inputs and Results'!$C$13)/('Inputs and Results'!$C$15-'Inputs and Results'!$C$13), 'Inputs and Results'!$C$13 + SQRT(E7213*('Inputs and Results'!$C$15-'Inputs and Results'!$C$13)*('Inputs and Results'!$C$14-'Inputs and Results'!$C$13)), 'Inputs and Results'!$C$15 - SQRT((1-E7213)*('Inputs and Results'!$C$15-'Inputs and Results'!$C$13)*('Inputs and Results'!$C$15-'Inputs and Results'!$C$14))))</f>
        <v>1.4204057966108763</v>
      </c>
      <c r="C7213" s="47">
        <f ca="1">IF('Inputs and Results'!$G$15='Inputs and Results'!$G$13, 'Inputs and Results'!$G$13, IF(F7213 &lt;= ('Inputs and Results'!$G$14-'Inputs and Results'!$G$13)/('Inputs and Results'!$G$15-'Inputs and Results'!$G$13), 'Inputs and Results'!$G$13 + SQRT(F7213*('Inputs and Results'!$G$15-'Inputs and Results'!$G$13)*('Inputs and Results'!$G$14-'Inputs and Results'!$G$13)), 'Inputs and Results'!$G$15 - SQRT((1-F7213)*('Inputs and Results'!$G$15-'Inputs and Results'!$G$13)*('Inputs and Results'!$G$15-'Inputs and Results'!$G$14))))</f>
        <v>340.0967837111034</v>
      </c>
      <c r="D7213">
        <f t="shared" ca="1" si="471"/>
        <v>483.07544299196672</v>
      </c>
      <c r="E7213">
        <f t="shared" ca="1" si="473"/>
        <v>0.72276468362438662</v>
      </c>
      <c r="F7213">
        <f t="shared" ca="1" si="473"/>
        <v>0.12827422703690461</v>
      </c>
    </row>
    <row r="7214" spans="1:6" ht="15.75" customHeight="1" x14ac:dyDescent="0.2">
      <c r="A7214">
        <v>7213</v>
      </c>
      <c r="B7214" s="47">
        <f ca="1">IF('Inputs and Results'!$C$15='Inputs and Results'!$C$13, 'Inputs and Results'!$C$13, IF(E7214 &lt;= ('Inputs and Results'!$C$14-'Inputs and Results'!$C$13)/('Inputs and Results'!$C$15-'Inputs and Results'!$C$13), 'Inputs and Results'!$C$13 + SQRT(E7214*('Inputs and Results'!$C$15-'Inputs and Results'!$C$13)*('Inputs and Results'!$C$14-'Inputs and Results'!$C$13)), 'Inputs and Results'!$C$15 - SQRT((1-E7214)*('Inputs and Results'!$C$15-'Inputs and Results'!$C$13)*('Inputs and Results'!$C$15-'Inputs and Results'!$C$14))))</f>
        <v>1.4152837971416619</v>
      </c>
      <c r="C7214" s="47">
        <f ca="1">IF('Inputs and Results'!$G$15='Inputs and Results'!$G$13, 'Inputs and Results'!$G$13, IF(F7214 &lt;= ('Inputs and Results'!$G$14-'Inputs and Results'!$G$13)/('Inputs and Results'!$G$15-'Inputs and Results'!$G$13), 'Inputs and Results'!$G$13 + SQRT(F7214*('Inputs and Results'!$G$15-'Inputs and Results'!$G$13)*('Inputs and Results'!$G$14-'Inputs and Results'!$G$13)), 'Inputs and Results'!$G$15 - SQRT((1-F7214)*('Inputs and Results'!$G$15-'Inputs and Results'!$G$13)*('Inputs and Results'!$G$15-'Inputs and Results'!$G$14))))</f>
        <v>824.75671666739549</v>
      </c>
      <c r="D7214">
        <f t="shared" ca="1" si="471"/>
        <v>1167.2648176831212</v>
      </c>
      <c r="E7214">
        <f t="shared" ca="1" si="473"/>
        <v>0.72096383959980559</v>
      </c>
      <c r="F7214">
        <f t="shared" ca="1" si="473"/>
        <v>0.83400057096245839</v>
      </c>
    </row>
    <row r="7215" spans="1:6" ht="15.75" customHeight="1" x14ac:dyDescent="0.2">
      <c r="A7215">
        <v>7214</v>
      </c>
      <c r="B7215" s="47">
        <f ca="1">IF('Inputs and Results'!$C$15='Inputs and Results'!$C$13, 'Inputs and Results'!$C$13, IF(E7215 &lt;= ('Inputs and Results'!$C$14-'Inputs and Results'!$C$13)/('Inputs and Results'!$C$15-'Inputs and Results'!$C$13), 'Inputs and Results'!$C$13 + SQRT(E7215*('Inputs and Results'!$C$15-'Inputs and Results'!$C$13)*('Inputs and Results'!$C$14-'Inputs and Results'!$C$13)), 'Inputs and Results'!$C$15 - SQRT((1-E7215)*('Inputs and Results'!$C$15-'Inputs and Results'!$C$13)*('Inputs and Results'!$C$15-'Inputs and Results'!$C$14))))</f>
        <v>1.7240529809055873</v>
      </c>
      <c r="C7215" s="47">
        <f ca="1">IF('Inputs and Results'!$G$15='Inputs and Results'!$G$13, 'Inputs and Results'!$G$13, IF(F7215 &lt;= ('Inputs and Results'!$G$14-'Inputs and Results'!$G$13)/('Inputs and Results'!$G$15-'Inputs and Results'!$G$13), 'Inputs and Results'!$G$13 + SQRT(F7215*('Inputs and Results'!$G$15-'Inputs and Results'!$G$13)*('Inputs and Results'!$G$14-'Inputs and Results'!$G$13)), 'Inputs and Results'!$G$15 - SQRT((1-F7215)*('Inputs and Results'!$G$15-'Inputs and Results'!$G$13)*('Inputs and Results'!$G$15-'Inputs and Results'!$G$14))))</f>
        <v>354.86634384784043</v>
      </c>
      <c r="D7215">
        <f t="shared" ca="1" si="471"/>
        <v>611.80837793393641</v>
      </c>
      <c r="E7215">
        <f t="shared" ca="1" si="473"/>
        <v>0.81910657827378697</v>
      </c>
      <c r="F7215">
        <f t="shared" ca="1" si="473"/>
        <v>0.15796230462673144</v>
      </c>
    </row>
    <row r="7216" spans="1:6" ht="15.75" customHeight="1" x14ac:dyDescent="0.2">
      <c r="A7216">
        <v>7215</v>
      </c>
      <c r="B7216" s="47">
        <f ca="1">IF('Inputs and Results'!$C$15='Inputs and Results'!$C$13, 'Inputs and Results'!$C$13, IF(E7216 &lt;= ('Inputs and Results'!$C$14-'Inputs and Results'!$C$13)/('Inputs and Results'!$C$15-'Inputs and Results'!$C$13), 'Inputs and Results'!$C$13 + SQRT(E7216*('Inputs and Results'!$C$15-'Inputs and Results'!$C$13)*('Inputs and Results'!$C$14-'Inputs and Results'!$C$13)), 'Inputs and Results'!$C$15 - SQRT((1-E7216)*('Inputs and Results'!$C$15-'Inputs and Results'!$C$13)*('Inputs and Results'!$C$15-'Inputs and Results'!$C$14))))</f>
        <v>2.4720260429797523</v>
      </c>
      <c r="C7216" s="47">
        <f ca="1">IF('Inputs and Results'!$G$15='Inputs and Results'!$G$13, 'Inputs and Results'!$G$13, IF(F7216 &lt;= ('Inputs and Results'!$G$14-'Inputs and Results'!$G$13)/('Inputs and Results'!$G$15-'Inputs and Results'!$G$13), 'Inputs and Results'!$G$13 + SQRT(F7216*('Inputs and Results'!$G$15-'Inputs and Results'!$G$13)*('Inputs and Results'!$G$14-'Inputs and Results'!$G$13)), 'Inputs and Results'!$G$15 - SQRT((1-F7216)*('Inputs and Results'!$G$15-'Inputs and Results'!$G$13)*('Inputs and Results'!$G$15-'Inputs and Results'!$G$14))))</f>
        <v>562.19991231802487</v>
      </c>
      <c r="D7216">
        <f t="shared" ca="1" si="471"/>
        <v>1389.7728246110908</v>
      </c>
      <c r="E7216">
        <f t="shared" ca="1" si="473"/>
        <v>0.96902705563426461</v>
      </c>
      <c r="F7216">
        <f t="shared" ca="1" si="473"/>
        <v>0.52043233957432478</v>
      </c>
    </row>
    <row r="7217" spans="1:6" ht="15.75" customHeight="1" x14ac:dyDescent="0.2">
      <c r="A7217">
        <v>7216</v>
      </c>
      <c r="B7217" s="47">
        <f ca="1">IF('Inputs and Results'!$C$15='Inputs and Results'!$C$13, 'Inputs and Results'!$C$13, IF(E7217 &lt;= ('Inputs and Results'!$C$14-'Inputs and Results'!$C$13)/('Inputs and Results'!$C$15-'Inputs and Results'!$C$13), 'Inputs and Results'!$C$13 + SQRT(E7217*('Inputs and Results'!$C$15-'Inputs and Results'!$C$13)*('Inputs and Results'!$C$14-'Inputs and Results'!$C$13)), 'Inputs and Results'!$C$15 - SQRT((1-E7217)*('Inputs and Results'!$C$15-'Inputs and Results'!$C$13)*('Inputs and Results'!$C$15-'Inputs and Results'!$C$14))))</f>
        <v>0.4515637075783574</v>
      </c>
      <c r="C7217" s="47">
        <f ca="1">IF('Inputs and Results'!$G$15='Inputs and Results'!$G$13, 'Inputs and Results'!$G$13, IF(F7217 &lt;= ('Inputs and Results'!$G$14-'Inputs and Results'!$G$13)/('Inputs and Results'!$G$15-'Inputs and Results'!$G$13), 'Inputs and Results'!$G$13 + SQRT(F7217*('Inputs and Results'!$G$15-'Inputs and Results'!$G$13)*('Inputs and Results'!$G$14-'Inputs and Results'!$G$13)), 'Inputs and Results'!$G$15 - SQRT((1-F7217)*('Inputs and Results'!$G$15-'Inputs and Results'!$G$13)*('Inputs and Results'!$G$15-'Inputs and Results'!$G$14))))</f>
        <v>450.89970265034935</v>
      </c>
      <c r="D7217">
        <f t="shared" ca="1" si="471"/>
        <v>203.60994147477066</v>
      </c>
      <c r="E7217">
        <f t="shared" ca="1" si="473"/>
        <v>0.27838582927424804</v>
      </c>
      <c r="F7217">
        <f t="shared" ca="1" si="473"/>
        <v>0.33845303930211468</v>
      </c>
    </row>
    <row r="7218" spans="1:6" ht="15.75" customHeight="1" x14ac:dyDescent="0.2">
      <c r="A7218">
        <v>7217</v>
      </c>
      <c r="B7218" s="47">
        <f ca="1">IF('Inputs and Results'!$C$15='Inputs and Results'!$C$13, 'Inputs and Results'!$C$13, IF(E7218 &lt;= ('Inputs and Results'!$C$14-'Inputs and Results'!$C$13)/('Inputs and Results'!$C$15-'Inputs and Results'!$C$13), 'Inputs and Results'!$C$13 + SQRT(E7218*('Inputs and Results'!$C$15-'Inputs and Results'!$C$13)*('Inputs and Results'!$C$14-'Inputs and Results'!$C$13)), 'Inputs and Results'!$C$15 - SQRT((1-E7218)*('Inputs and Results'!$C$15-'Inputs and Results'!$C$13)*('Inputs and Results'!$C$15-'Inputs and Results'!$C$14))))</f>
        <v>1.6519368119986948</v>
      </c>
      <c r="C7218" s="47">
        <f ca="1">IF('Inputs and Results'!$G$15='Inputs and Results'!$G$13, 'Inputs and Results'!$G$13, IF(F7218 &lt;= ('Inputs and Results'!$G$14-'Inputs and Results'!$G$13)/('Inputs and Results'!$G$15-'Inputs and Results'!$G$13), 'Inputs and Results'!$G$13 + SQRT(F7218*('Inputs and Results'!$G$15-'Inputs and Results'!$G$13)*('Inputs and Results'!$G$14-'Inputs and Results'!$G$13)), 'Inputs and Results'!$G$15 - SQRT((1-F7218)*('Inputs and Results'!$G$15-'Inputs and Results'!$G$13)*('Inputs and Results'!$G$15-'Inputs and Results'!$G$14))))</f>
        <v>296.17578231298296</v>
      </c>
      <c r="D7218">
        <f t="shared" ca="1" si="471"/>
        <v>489.26367762532851</v>
      </c>
      <c r="E7218">
        <f t="shared" ca="1" si="473"/>
        <v>0.79808062679508418</v>
      </c>
      <c r="F7218">
        <f t="shared" ca="1" si="473"/>
        <v>3.6950328411915478E-2</v>
      </c>
    </row>
    <row r="7219" spans="1:6" ht="15.75" customHeight="1" x14ac:dyDescent="0.2">
      <c r="A7219">
        <v>7218</v>
      </c>
      <c r="B7219" s="47">
        <f ca="1">IF('Inputs and Results'!$C$15='Inputs and Results'!$C$13, 'Inputs and Results'!$C$13, IF(E7219 &lt;= ('Inputs and Results'!$C$14-'Inputs and Results'!$C$13)/('Inputs and Results'!$C$15-'Inputs and Results'!$C$13), 'Inputs and Results'!$C$13 + SQRT(E7219*('Inputs and Results'!$C$15-'Inputs and Results'!$C$13)*('Inputs and Results'!$C$14-'Inputs and Results'!$C$13)), 'Inputs and Results'!$C$15 - SQRT((1-E7219)*('Inputs and Results'!$C$15-'Inputs and Results'!$C$13)*('Inputs and Results'!$C$15-'Inputs and Results'!$C$14))))</f>
        <v>1.2473653126161528</v>
      </c>
      <c r="C7219" s="47">
        <f ca="1">IF('Inputs and Results'!$G$15='Inputs and Results'!$G$13, 'Inputs and Results'!$G$13, IF(F7219 &lt;= ('Inputs and Results'!$G$14-'Inputs and Results'!$G$13)/('Inputs and Results'!$G$15-'Inputs and Results'!$G$13), 'Inputs and Results'!$G$13 + SQRT(F7219*('Inputs and Results'!$G$15-'Inputs and Results'!$G$13)*('Inputs and Results'!$G$14-'Inputs and Results'!$G$13)), 'Inputs and Results'!$G$15 - SQRT((1-F7219)*('Inputs and Results'!$G$15-'Inputs and Results'!$G$13)*('Inputs and Results'!$G$15-'Inputs and Results'!$G$14))))</f>
        <v>885.20969864463473</v>
      </c>
      <c r="D7219">
        <f t="shared" ca="1" si="471"/>
        <v>1104.1798724807152</v>
      </c>
      <c r="E7219">
        <f t="shared" ca="1" si="473"/>
        <v>0.65869685028654712</v>
      </c>
      <c r="F7219">
        <f t="shared" ca="1" si="473"/>
        <v>0.88317832570295274</v>
      </c>
    </row>
    <row r="7220" spans="1:6" ht="15.75" customHeight="1" x14ac:dyDescent="0.2">
      <c r="A7220">
        <v>7219</v>
      </c>
      <c r="B7220" s="47">
        <f ca="1">IF('Inputs and Results'!$C$15='Inputs and Results'!$C$13, 'Inputs and Results'!$C$13, IF(E7220 &lt;= ('Inputs and Results'!$C$14-'Inputs and Results'!$C$13)/('Inputs and Results'!$C$15-'Inputs and Results'!$C$13), 'Inputs and Results'!$C$13 + SQRT(E7220*('Inputs and Results'!$C$15-'Inputs and Results'!$C$13)*('Inputs and Results'!$C$14-'Inputs and Results'!$C$13)), 'Inputs and Results'!$C$15 - SQRT((1-E7220)*('Inputs and Results'!$C$15-'Inputs and Results'!$C$13)*('Inputs and Results'!$C$15-'Inputs and Results'!$C$14))))</f>
        <v>1.5365665000323625</v>
      </c>
      <c r="C7220" s="47">
        <f ca="1">IF('Inputs and Results'!$G$15='Inputs and Results'!$G$13, 'Inputs and Results'!$G$13, IF(F7220 &lt;= ('Inputs and Results'!$G$14-'Inputs and Results'!$G$13)/('Inputs and Results'!$G$15-'Inputs and Results'!$G$13), 'Inputs and Results'!$G$13 + SQRT(F7220*('Inputs and Results'!$G$15-'Inputs and Results'!$G$13)*('Inputs and Results'!$G$14-'Inputs and Results'!$G$13)), 'Inputs and Results'!$G$15 - SQRT((1-F7220)*('Inputs and Results'!$G$15-'Inputs and Results'!$G$13)*('Inputs and Results'!$G$15-'Inputs and Results'!$G$14))))</f>
        <v>831.39321141121684</v>
      </c>
      <c r="D7220">
        <f t="shared" ca="1" si="471"/>
        <v>1277.4909570087996</v>
      </c>
      <c r="E7220">
        <f t="shared" ca="1" si="473"/>
        <v>0.76204026568583005</v>
      </c>
      <c r="F7220">
        <f t="shared" ca="1" si="473"/>
        <v>0.83982032866398126</v>
      </c>
    </row>
    <row r="7221" spans="1:6" ht="15.75" customHeight="1" x14ac:dyDescent="0.2">
      <c r="A7221">
        <v>7220</v>
      </c>
      <c r="B7221" s="47">
        <f ca="1">IF('Inputs and Results'!$C$15='Inputs and Results'!$C$13, 'Inputs and Results'!$C$13, IF(E7221 &lt;= ('Inputs and Results'!$C$14-'Inputs and Results'!$C$13)/('Inputs and Results'!$C$15-'Inputs and Results'!$C$13), 'Inputs and Results'!$C$13 + SQRT(E7221*('Inputs and Results'!$C$15-'Inputs and Results'!$C$13)*('Inputs and Results'!$C$14-'Inputs and Results'!$C$13)), 'Inputs and Results'!$C$15 - SQRT((1-E7221)*('Inputs and Results'!$C$15-'Inputs and Results'!$C$13)*('Inputs and Results'!$C$15-'Inputs and Results'!$C$14))))</f>
        <v>7.253875928274045E-2</v>
      </c>
      <c r="C7221" s="47">
        <f ca="1">IF('Inputs and Results'!$G$15='Inputs and Results'!$G$13, 'Inputs and Results'!$G$13, IF(F7221 &lt;= ('Inputs and Results'!$G$14-'Inputs and Results'!$G$13)/('Inputs and Results'!$G$15-'Inputs and Results'!$G$13), 'Inputs and Results'!$G$13 + SQRT(F7221*('Inputs and Results'!$G$15-'Inputs and Results'!$G$13)*('Inputs and Results'!$G$14-'Inputs and Results'!$G$13)), 'Inputs and Results'!$G$15 - SQRT((1-F7221)*('Inputs and Results'!$G$15-'Inputs and Results'!$G$13)*('Inputs and Results'!$G$15-'Inputs and Results'!$G$14))))</f>
        <v>499.13602586849981</v>
      </c>
      <c r="D7221">
        <f t="shared" ca="1" si="471"/>
        <v>36.20670802981882</v>
      </c>
      <c r="E7221">
        <f t="shared" ca="1" si="473"/>
        <v>4.7774520455351577E-2</v>
      </c>
      <c r="F7221">
        <f t="shared" ca="1" si="473"/>
        <v>0.4209071357840517</v>
      </c>
    </row>
    <row r="7222" spans="1:6" ht="15.75" customHeight="1" x14ac:dyDescent="0.2">
      <c r="A7222">
        <v>7221</v>
      </c>
      <c r="B7222" s="47">
        <f ca="1">IF('Inputs and Results'!$C$15='Inputs and Results'!$C$13, 'Inputs and Results'!$C$13, IF(E7222 &lt;= ('Inputs and Results'!$C$14-'Inputs and Results'!$C$13)/('Inputs and Results'!$C$15-'Inputs and Results'!$C$13), 'Inputs and Results'!$C$13 + SQRT(E7222*('Inputs and Results'!$C$15-'Inputs and Results'!$C$13)*('Inputs and Results'!$C$14-'Inputs and Results'!$C$13)), 'Inputs and Results'!$C$15 - SQRT((1-E7222)*('Inputs and Results'!$C$15-'Inputs and Results'!$C$13)*('Inputs and Results'!$C$15-'Inputs and Results'!$C$14))))</f>
        <v>1.3247348455183001</v>
      </c>
      <c r="C7222" s="47">
        <f ca="1">IF('Inputs and Results'!$G$15='Inputs and Results'!$G$13, 'Inputs and Results'!$G$13, IF(F7222 &lt;= ('Inputs and Results'!$G$14-'Inputs and Results'!$G$13)/('Inputs and Results'!$G$15-'Inputs and Results'!$G$13), 'Inputs and Results'!$G$13 + SQRT(F7222*('Inputs and Results'!$G$15-'Inputs and Results'!$G$13)*('Inputs and Results'!$G$14-'Inputs and Results'!$G$13)), 'Inputs and Results'!$G$15 - SQRT((1-F7222)*('Inputs and Results'!$G$15-'Inputs and Results'!$G$13)*('Inputs and Results'!$G$15-'Inputs and Results'!$G$14))))</f>
        <v>745.64779854437677</v>
      </c>
      <c r="D7222">
        <f t="shared" ca="1" si="471"/>
        <v>987.78562121574555</v>
      </c>
      <c r="E7222">
        <f t="shared" ref="E7222:F7241" ca="1" si="474">RAND()</f>
        <v>0.68816518468660071</v>
      </c>
      <c r="F7222">
        <f t="shared" ca="1" si="474"/>
        <v>0.75663057672575218</v>
      </c>
    </row>
    <row r="7223" spans="1:6" ht="15.75" customHeight="1" x14ac:dyDescent="0.2">
      <c r="A7223">
        <v>7222</v>
      </c>
      <c r="B7223" s="47">
        <f ca="1">IF('Inputs and Results'!$C$15='Inputs and Results'!$C$13, 'Inputs and Results'!$C$13, IF(E7223 &lt;= ('Inputs and Results'!$C$14-'Inputs and Results'!$C$13)/('Inputs and Results'!$C$15-'Inputs and Results'!$C$13), 'Inputs and Results'!$C$13 + SQRT(E7223*('Inputs and Results'!$C$15-'Inputs and Results'!$C$13)*('Inputs and Results'!$C$14-'Inputs and Results'!$C$13)), 'Inputs and Results'!$C$15 - SQRT((1-E7223)*('Inputs and Results'!$C$15-'Inputs and Results'!$C$13)*('Inputs and Results'!$C$15-'Inputs and Results'!$C$14))))</f>
        <v>0.66245980419159656</v>
      </c>
      <c r="C7223" s="47">
        <f ca="1">IF('Inputs and Results'!$G$15='Inputs and Results'!$G$13, 'Inputs and Results'!$G$13, IF(F7223 &lt;= ('Inputs and Results'!$G$14-'Inputs and Results'!$G$13)/('Inputs and Results'!$G$15-'Inputs and Results'!$G$13), 'Inputs and Results'!$G$13 + SQRT(F7223*('Inputs and Results'!$G$15-'Inputs and Results'!$G$13)*('Inputs and Results'!$G$14-'Inputs and Results'!$G$13)), 'Inputs and Results'!$G$15 - SQRT((1-F7223)*('Inputs and Results'!$G$15-'Inputs and Results'!$G$13)*('Inputs and Results'!$G$15-'Inputs and Results'!$G$14))))</f>
        <v>673.31362810418727</v>
      </c>
      <c r="D7223">
        <f t="shared" ca="1" si="471"/>
        <v>446.04321423343339</v>
      </c>
      <c r="E7223">
        <f t="shared" ca="1" si="474"/>
        <v>0.39287842588666799</v>
      </c>
      <c r="F7223">
        <f t="shared" ca="1" si="474"/>
        <v>0.67297202759501795</v>
      </c>
    </row>
    <row r="7224" spans="1:6" ht="15.75" customHeight="1" x14ac:dyDescent="0.2">
      <c r="A7224">
        <v>7223</v>
      </c>
      <c r="B7224" s="47">
        <f ca="1">IF('Inputs and Results'!$C$15='Inputs and Results'!$C$13, 'Inputs and Results'!$C$13, IF(E7224 &lt;= ('Inputs and Results'!$C$14-'Inputs and Results'!$C$13)/('Inputs and Results'!$C$15-'Inputs and Results'!$C$13), 'Inputs and Results'!$C$13 + SQRT(E7224*('Inputs and Results'!$C$15-'Inputs and Results'!$C$13)*('Inputs and Results'!$C$14-'Inputs and Results'!$C$13)), 'Inputs and Results'!$C$15 - SQRT((1-E7224)*('Inputs and Results'!$C$15-'Inputs and Results'!$C$13)*('Inputs and Results'!$C$15-'Inputs and Results'!$C$14))))</f>
        <v>0.41258197464487623</v>
      </c>
      <c r="C7224" s="47">
        <f ca="1">IF('Inputs and Results'!$G$15='Inputs and Results'!$G$13, 'Inputs and Results'!$G$13, IF(F7224 &lt;= ('Inputs and Results'!$G$14-'Inputs and Results'!$G$13)/('Inputs and Results'!$G$15-'Inputs and Results'!$G$13), 'Inputs and Results'!$G$13 + SQRT(F7224*('Inputs and Results'!$G$15-'Inputs and Results'!$G$13)*('Inputs and Results'!$G$14-'Inputs and Results'!$G$13)), 'Inputs and Results'!$G$15 - SQRT((1-F7224)*('Inputs and Results'!$G$15-'Inputs and Results'!$G$13)*('Inputs and Results'!$G$15-'Inputs and Results'!$G$14))))</f>
        <v>422.39724190233562</v>
      </c>
      <c r="D7224">
        <f t="shared" ca="1" si="471"/>
        <v>174.27348814861509</v>
      </c>
      <c r="E7224">
        <f t="shared" ca="1" si="474"/>
        <v>0.25614088467415463</v>
      </c>
      <c r="F7224">
        <f t="shared" ca="1" si="474"/>
        <v>0.28715300321359782</v>
      </c>
    </row>
    <row r="7225" spans="1:6" ht="15.75" customHeight="1" x14ac:dyDescent="0.2">
      <c r="A7225">
        <v>7224</v>
      </c>
      <c r="B7225" s="47">
        <f ca="1">IF('Inputs and Results'!$C$15='Inputs and Results'!$C$13, 'Inputs and Results'!$C$13, IF(E7225 &lt;= ('Inputs and Results'!$C$14-'Inputs and Results'!$C$13)/('Inputs and Results'!$C$15-'Inputs and Results'!$C$13), 'Inputs and Results'!$C$13 + SQRT(E7225*('Inputs and Results'!$C$15-'Inputs and Results'!$C$13)*('Inputs and Results'!$C$14-'Inputs and Results'!$C$13)), 'Inputs and Results'!$C$15 - SQRT((1-E7225)*('Inputs and Results'!$C$15-'Inputs and Results'!$C$13)*('Inputs and Results'!$C$15-'Inputs and Results'!$C$14))))</f>
        <v>1.7313755379859117</v>
      </c>
      <c r="C7225" s="47">
        <f ca="1">IF('Inputs and Results'!$G$15='Inputs and Results'!$G$13, 'Inputs and Results'!$G$13, IF(F7225 &lt;= ('Inputs and Results'!$G$14-'Inputs and Results'!$G$13)/('Inputs and Results'!$G$15-'Inputs and Results'!$G$13), 'Inputs and Results'!$G$13 + SQRT(F7225*('Inputs and Results'!$G$15-'Inputs and Results'!$G$13)*('Inputs and Results'!$G$14-'Inputs and Results'!$G$13)), 'Inputs and Results'!$G$15 - SQRT((1-F7225)*('Inputs and Results'!$G$15-'Inputs and Results'!$G$13)*('Inputs and Results'!$G$15-'Inputs and Results'!$G$14))))</f>
        <v>296.79703441410072</v>
      </c>
      <c r="D7225">
        <f t="shared" ca="1" si="471"/>
        <v>513.86712513133682</v>
      </c>
      <c r="E7225">
        <f t="shared" ca="1" si="474"/>
        <v>0.82117688604216277</v>
      </c>
      <c r="F7225">
        <f t="shared" ca="1" si="474"/>
        <v>3.8273795957560197E-2</v>
      </c>
    </row>
    <row r="7226" spans="1:6" ht="15.75" customHeight="1" x14ac:dyDescent="0.2">
      <c r="A7226">
        <v>7225</v>
      </c>
      <c r="B7226" s="47">
        <f ca="1">IF('Inputs and Results'!$C$15='Inputs and Results'!$C$13, 'Inputs and Results'!$C$13, IF(E7226 &lt;= ('Inputs and Results'!$C$14-'Inputs and Results'!$C$13)/('Inputs and Results'!$C$15-'Inputs and Results'!$C$13), 'Inputs and Results'!$C$13 + SQRT(E7226*('Inputs and Results'!$C$15-'Inputs and Results'!$C$13)*('Inputs and Results'!$C$14-'Inputs and Results'!$C$13)), 'Inputs and Results'!$C$15 - SQRT((1-E7226)*('Inputs and Results'!$C$15-'Inputs and Results'!$C$13)*('Inputs and Results'!$C$15-'Inputs and Results'!$C$14))))</f>
        <v>1.5554408421917016</v>
      </c>
      <c r="C7226" s="47">
        <f ca="1">IF('Inputs and Results'!$G$15='Inputs and Results'!$G$13, 'Inputs and Results'!$G$13, IF(F7226 &lt;= ('Inputs and Results'!$G$14-'Inputs and Results'!$G$13)/('Inputs and Results'!$G$15-'Inputs and Results'!$G$13), 'Inputs and Results'!$G$13 + SQRT(F7226*('Inputs and Results'!$G$15-'Inputs and Results'!$G$13)*('Inputs and Results'!$G$14-'Inputs and Results'!$G$13)), 'Inputs and Results'!$G$15 - SQRT((1-F7226)*('Inputs and Results'!$G$15-'Inputs and Results'!$G$13)*('Inputs and Results'!$G$15-'Inputs and Results'!$G$14))))</f>
        <v>778.92611535559638</v>
      </c>
      <c r="D7226">
        <f t="shared" ca="1" si="471"/>
        <v>1211.5734928738193</v>
      </c>
      <c r="E7226">
        <f t="shared" ca="1" si="474"/>
        <v>0.76813875995468661</v>
      </c>
      <c r="F7226">
        <f t="shared" ca="1" si="474"/>
        <v>0.79097542286976397</v>
      </c>
    </row>
    <row r="7227" spans="1:6" ht="15.75" customHeight="1" x14ac:dyDescent="0.2">
      <c r="A7227">
        <v>7226</v>
      </c>
      <c r="B7227" s="47">
        <f ca="1">IF('Inputs and Results'!$C$15='Inputs and Results'!$C$13, 'Inputs and Results'!$C$13, IF(E7227 &lt;= ('Inputs and Results'!$C$14-'Inputs and Results'!$C$13)/('Inputs and Results'!$C$15-'Inputs and Results'!$C$13), 'Inputs and Results'!$C$13 + SQRT(E7227*('Inputs and Results'!$C$15-'Inputs and Results'!$C$13)*('Inputs and Results'!$C$14-'Inputs and Results'!$C$13)), 'Inputs and Results'!$C$15 - SQRT((1-E7227)*('Inputs and Results'!$C$15-'Inputs and Results'!$C$13)*('Inputs and Results'!$C$15-'Inputs and Results'!$C$14))))</f>
        <v>0.57033758447107585</v>
      </c>
      <c r="C7227" s="47">
        <f ca="1">IF('Inputs and Results'!$G$15='Inputs and Results'!$G$13, 'Inputs and Results'!$G$13, IF(F7227 &lt;= ('Inputs and Results'!$G$14-'Inputs and Results'!$G$13)/('Inputs and Results'!$G$15-'Inputs and Results'!$G$13), 'Inputs and Results'!$G$13 + SQRT(F7227*('Inputs and Results'!$G$15-'Inputs and Results'!$G$13)*('Inputs and Results'!$G$14-'Inputs and Results'!$G$13)), 'Inputs and Results'!$G$15 - SQRT((1-F7227)*('Inputs and Results'!$G$15-'Inputs and Results'!$G$13)*('Inputs and Results'!$G$15-'Inputs and Results'!$G$14))))</f>
        <v>631.79732314683383</v>
      </c>
      <c r="D7227">
        <f t="shared" ca="1" si="471"/>
        <v>360.33775915885695</v>
      </c>
      <c r="E7227">
        <f t="shared" ca="1" si="474"/>
        <v>0.34408228295179477</v>
      </c>
      <c r="F7227">
        <f t="shared" ca="1" si="474"/>
        <v>0.619383781280198</v>
      </c>
    </row>
    <row r="7228" spans="1:6" ht="15.75" customHeight="1" x14ac:dyDescent="0.2">
      <c r="A7228">
        <v>7227</v>
      </c>
      <c r="B7228" s="47">
        <f ca="1">IF('Inputs and Results'!$C$15='Inputs and Results'!$C$13, 'Inputs and Results'!$C$13, IF(E7228 &lt;= ('Inputs and Results'!$C$14-'Inputs and Results'!$C$13)/('Inputs and Results'!$C$15-'Inputs and Results'!$C$13), 'Inputs and Results'!$C$13 + SQRT(E7228*('Inputs and Results'!$C$15-'Inputs and Results'!$C$13)*('Inputs and Results'!$C$14-'Inputs and Results'!$C$13)), 'Inputs and Results'!$C$15 - SQRT((1-E7228)*('Inputs and Results'!$C$15-'Inputs and Results'!$C$13)*('Inputs and Results'!$C$15-'Inputs and Results'!$C$14))))</f>
        <v>0.27658382845690044</v>
      </c>
      <c r="C7228" s="47">
        <f ca="1">IF('Inputs and Results'!$G$15='Inputs and Results'!$G$13, 'Inputs and Results'!$G$13, IF(F7228 &lt;= ('Inputs and Results'!$G$14-'Inputs and Results'!$G$13)/('Inputs and Results'!$G$15-'Inputs and Results'!$G$13), 'Inputs and Results'!$G$13 + SQRT(F7228*('Inputs and Results'!$G$15-'Inputs and Results'!$G$13)*('Inputs and Results'!$G$14-'Inputs and Results'!$G$13)), 'Inputs and Results'!$G$15 - SQRT((1-F7228)*('Inputs and Results'!$G$15-'Inputs and Results'!$G$13)*('Inputs and Results'!$G$15-'Inputs and Results'!$G$14))))</f>
        <v>515.14531180097367</v>
      </c>
      <c r="D7228">
        <f t="shared" ca="1" si="471"/>
        <v>142.48086254953699</v>
      </c>
      <c r="E7228">
        <f t="shared" ca="1" si="474"/>
        <v>0.17588937295305851</v>
      </c>
      <c r="F7228">
        <f t="shared" ca="1" si="474"/>
        <v>0.44706051234473987</v>
      </c>
    </row>
    <row r="7229" spans="1:6" ht="15.75" customHeight="1" x14ac:dyDescent="0.2">
      <c r="A7229">
        <v>7228</v>
      </c>
      <c r="B7229" s="47">
        <f ca="1">IF('Inputs and Results'!$C$15='Inputs and Results'!$C$13, 'Inputs and Results'!$C$13, IF(E7229 &lt;= ('Inputs and Results'!$C$14-'Inputs and Results'!$C$13)/('Inputs and Results'!$C$15-'Inputs and Results'!$C$13), 'Inputs and Results'!$C$13 + SQRT(E7229*('Inputs and Results'!$C$15-'Inputs and Results'!$C$13)*('Inputs and Results'!$C$14-'Inputs and Results'!$C$13)), 'Inputs and Results'!$C$15 - SQRT((1-E7229)*('Inputs and Results'!$C$15-'Inputs and Results'!$C$13)*('Inputs and Results'!$C$15-'Inputs and Results'!$C$14))))</f>
        <v>0.33871740417941476</v>
      </c>
      <c r="C7229" s="47">
        <f ca="1">IF('Inputs and Results'!$G$15='Inputs and Results'!$G$13, 'Inputs and Results'!$G$13, IF(F7229 &lt;= ('Inputs and Results'!$G$14-'Inputs and Results'!$G$13)/('Inputs and Results'!$G$15-'Inputs and Results'!$G$13), 'Inputs and Results'!$G$13 + SQRT(F7229*('Inputs and Results'!$G$15-'Inputs and Results'!$G$13)*('Inputs and Results'!$G$14-'Inputs and Results'!$G$13)), 'Inputs and Results'!$G$15 - SQRT((1-F7229)*('Inputs and Results'!$G$15-'Inputs and Results'!$G$13)*('Inputs and Results'!$G$15-'Inputs and Results'!$G$14))))</f>
        <v>961.68753242646756</v>
      </c>
      <c r="D7229">
        <f t="shared" ca="1" si="471"/>
        <v>325.74030461519988</v>
      </c>
      <c r="E7229">
        <f t="shared" ca="1" si="474"/>
        <v>0.21306388279804978</v>
      </c>
      <c r="F7229">
        <f t="shared" ca="1" si="474"/>
        <v>0.93304634861910007</v>
      </c>
    </row>
    <row r="7230" spans="1:6" ht="15.75" customHeight="1" x14ac:dyDescent="0.2">
      <c r="A7230">
        <v>7229</v>
      </c>
      <c r="B7230" s="47">
        <f ca="1">IF('Inputs and Results'!$C$15='Inputs and Results'!$C$13, 'Inputs and Results'!$C$13, IF(E7230 &lt;= ('Inputs and Results'!$C$14-'Inputs and Results'!$C$13)/('Inputs and Results'!$C$15-'Inputs and Results'!$C$13), 'Inputs and Results'!$C$13 + SQRT(E7230*('Inputs and Results'!$C$15-'Inputs and Results'!$C$13)*('Inputs and Results'!$C$14-'Inputs and Results'!$C$13)), 'Inputs and Results'!$C$15 - SQRT((1-E7230)*('Inputs and Results'!$C$15-'Inputs and Results'!$C$13)*('Inputs and Results'!$C$15-'Inputs and Results'!$C$14))))</f>
        <v>0.25704105498040519</v>
      </c>
      <c r="C7230" s="47">
        <f ca="1">IF('Inputs and Results'!$G$15='Inputs and Results'!$G$13, 'Inputs and Results'!$G$13, IF(F7230 &lt;= ('Inputs and Results'!$G$14-'Inputs and Results'!$G$13)/('Inputs and Results'!$G$15-'Inputs and Results'!$G$13), 'Inputs and Results'!$G$13 + SQRT(F7230*('Inputs and Results'!$G$15-'Inputs and Results'!$G$13)*('Inputs and Results'!$G$14-'Inputs and Results'!$G$13)), 'Inputs and Results'!$G$15 - SQRT((1-F7230)*('Inputs and Results'!$G$15-'Inputs and Results'!$G$13)*('Inputs and Results'!$G$15-'Inputs and Results'!$G$14))))</f>
        <v>938.76111877348285</v>
      </c>
      <c r="D7230">
        <f t="shared" ca="1" si="471"/>
        <v>241.30014834412148</v>
      </c>
      <c r="E7230">
        <f t="shared" ca="1" si="474"/>
        <v>0.16401958065966571</v>
      </c>
      <c r="F7230">
        <f t="shared" ca="1" si="474"/>
        <v>0.91954438294720209</v>
      </c>
    </row>
    <row r="7231" spans="1:6" ht="15.75" customHeight="1" x14ac:dyDescent="0.2">
      <c r="A7231">
        <v>7230</v>
      </c>
      <c r="B7231" s="47">
        <f ca="1">IF('Inputs and Results'!$C$15='Inputs and Results'!$C$13, 'Inputs and Results'!$C$13, IF(E7231 &lt;= ('Inputs and Results'!$C$14-'Inputs and Results'!$C$13)/('Inputs and Results'!$C$15-'Inputs and Results'!$C$13), 'Inputs and Results'!$C$13 + SQRT(E7231*('Inputs and Results'!$C$15-'Inputs and Results'!$C$13)*('Inputs and Results'!$C$14-'Inputs and Results'!$C$13)), 'Inputs and Results'!$C$15 - SQRT((1-E7231)*('Inputs and Results'!$C$15-'Inputs and Results'!$C$13)*('Inputs and Results'!$C$15-'Inputs and Results'!$C$14))))</f>
        <v>2.2765458144013238</v>
      </c>
      <c r="C7231" s="47">
        <f ca="1">IF('Inputs and Results'!$G$15='Inputs and Results'!$G$13, 'Inputs and Results'!$G$13, IF(F7231 &lt;= ('Inputs and Results'!$G$14-'Inputs and Results'!$G$13)/('Inputs and Results'!$G$15-'Inputs and Results'!$G$13), 'Inputs and Results'!$G$13 + SQRT(F7231*('Inputs and Results'!$G$15-'Inputs and Results'!$G$13)*('Inputs and Results'!$G$14-'Inputs and Results'!$G$13)), 'Inputs and Results'!$G$15 - SQRT((1-F7231)*('Inputs and Results'!$G$15-'Inputs and Results'!$G$13)*('Inputs and Results'!$G$15-'Inputs and Results'!$G$14))))</f>
        <v>1064.4552391422808</v>
      </c>
      <c r="D7231">
        <f t="shared" ca="1" si="471"/>
        <v>2423.2811192869194</v>
      </c>
      <c r="E7231">
        <f t="shared" ca="1" si="474"/>
        <v>0.94184600459330625</v>
      </c>
      <c r="F7231">
        <f t="shared" ca="1" si="474"/>
        <v>0.97834061051519994</v>
      </c>
    </row>
    <row r="7232" spans="1:6" ht="15.75" customHeight="1" x14ac:dyDescent="0.2">
      <c r="A7232">
        <v>7231</v>
      </c>
      <c r="B7232" s="47">
        <f ca="1">IF('Inputs and Results'!$C$15='Inputs and Results'!$C$13, 'Inputs and Results'!$C$13, IF(E7232 &lt;= ('Inputs and Results'!$C$14-'Inputs and Results'!$C$13)/('Inputs and Results'!$C$15-'Inputs and Results'!$C$13), 'Inputs and Results'!$C$13 + SQRT(E7232*('Inputs and Results'!$C$15-'Inputs and Results'!$C$13)*('Inputs and Results'!$C$14-'Inputs and Results'!$C$13)), 'Inputs and Results'!$C$15 - SQRT((1-E7232)*('Inputs and Results'!$C$15-'Inputs and Results'!$C$13)*('Inputs and Results'!$C$15-'Inputs and Results'!$C$14))))</f>
        <v>0.69270435830537513</v>
      </c>
      <c r="C7232" s="47">
        <f ca="1">IF('Inputs and Results'!$G$15='Inputs and Results'!$G$13, 'Inputs and Results'!$G$13, IF(F7232 &lt;= ('Inputs and Results'!$G$14-'Inputs and Results'!$G$13)/('Inputs and Results'!$G$15-'Inputs and Results'!$G$13), 'Inputs and Results'!$G$13 + SQRT(F7232*('Inputs and Results'!$G$15-'Inputs and Results'!$G$13)*('Inputs and Results'!$G$14-'Inputs and Results'!$G$13)), 'Inputs and Results'!$G$15 - SQRT((1-F7232)*('Inputs and Results'!$G$15-'Inputs and Results'!$G$13)*('Inputs and Results'!$G$15-'Inputs and Results'!$G$14))))</f>
        <v>484.44471271890109</v>
      </c>
      <c r="D7232">
        <f t="shared" ca="1" si="471"/>
        <v>335.57696385837818</v>
      </c>
      <c r="E7232">
        <f t="shared" ca="1" si="474"/>
        <v>0.40848742464633203</v>
      </c>
      <c r="F7232">
        <f t="shared" ca="1" si="474"/>
        <v>0.39637512315964929</v>
      </c>
    </row>
    <row r="7233" spans="1:6" ht="15.75" customHeight="1" x14ac:dyDescent="0.2">
      <c r="A7233">
        <v>7232</v>
      </c>
      <c r="B7233" s="47">
        <f ca="1">IF('Inputs and Results'!$C$15='Inputs and Results'!$C$13, 'Inputs and Results'!$C$13, IF(E7233 &lt;= ('Inputs and Results'!$C$14-'Inputs and Results'!$C$13)/('Inputs and Results'!$C$15-'Inputs and Results'!$C$13), 'Inputs and Results'!$C$13 + SQRT(E7233*('Inputs and Results'!$C$15-'Inputs and Results'!$C$13)*('Inputs and Results'!$C$14-'Inputs and Results'!$C$13)), 'Inputs and Results'!$C$15 - SQRT((1-E7233)*('Inputs and Results'!$C$15-'Inputs and Results'!$C$13)*('Inputs and Results'!$C$15-'Inputs and Results'!$C$14))))</f>
        <v>0.76766986932931891</v>
      </c>
      <c r="C7233" s="47">
        <f ca="1">IF('Inputs and Results'!$G$15='Inputs and Results'!$G$13, 'Inputs and Results'!$G$13, IF(F7233 &lt;= ('Inputs and Results'!$G$14-'Inputs and Results'!$G$13)/('Inputs and Results'!$G$15-'Inputs and Results'!$G$13), 'Inputs and Results'!$G$13 + SQRT(F7233*('Inputs and Results'!$G$15-'Inputs and Results'!$G$13)*('Inputs and Results'!$G$14-'Inputs and Results'!$G$13)), 'Inputs and Results'!$G$15 - SQRT((1-F7233)*('Inputs and Results'!$G$15-'Inputs and Results'!$G$13)*('Inputs and Results'!$G$15-'Inputs and Results'!$G$14))))</f>
        <v>529.76539428467152</v>
      </c>
      <c r="D7233">
        <f t="shared" ca="1" si="471"/>
        <v>406.6849310057089</v>
      </c>
      <c r="E7233">
        <f t="shared" ca="1" si="474"/>
        <v>0.44630024307775784</v>
      </c>
      <c r="F7233">
        <f t="shared" ca="1" si="474"/>
        <v>0.47041651287973374</v>
      </c>
    </row>
    <row r="7234" spans="1:6" ht="15.75" customHeight="1" x14ac:dyDescent="0.2">
      <c r="A7234">
        <v>7233</v>
      </c>
      <c r="B7234" s="47">
        <f ca="1">IF('Inputs and Results'!$C$15='Inputs and Results'!$C$13, 'Inputs and Results'!$C$13, IF(E7234 &lt;= ('Inputs and Results'!$C$14-'Inputs and Results'!$C$13)/('Inputs and Results'!$C$15-'Inputs and Results'!$C$13), 'Inputs and Results'!$C$13 + SQRT(E7234*('Inputs and Results'!$C$15-'Inputs and Results'!$C$13)*('Inputs and Results'!$C$14-'Inputs and Results'!$C$13)), 'Inputs and Results'!$C$15 - SQRT((1-E7234)*('Inputs and Results'!$C$15-'Inputs and Results'!$C$13)*('Inputs and Results'!$C$15-'Inputs and Results'!$C$14))))</f>
        <v>1.6332797417278071</v>
      </c>
      <c r="C7234" s="47">
        <f ca="1">IF('Inputs and Results'!$G$15='Inputs and Results'!$G$13, 'Inputs and Results'!$G$13, IF(F7234 &lt;= ('Inputs and Results'!$G$14-'Inputs and Results'!$G$13)/('Inputs and Results'!$G$15-'Inputs and Results'!$G$13), 'Inputs and Results'!$G$13 + SQRT(F7234*('Inputs and Results'!$G$15-'Inputs and Results'!$G$13)*('Inputs and Results'!$G$14-'Inputs and Results'!$G$13)), 'Inputs and Results'!$G$15 - SQRT((1-F7234)*('Inputs and Results'!$G$15-'Inputs and Results'!$G$13)*('Inputs and Results'!$G$15-'Inputs and Results'!$G$14))))</f>
        <v>419.06955631417929</v>
      </c>
      <c r="D7234">
        <f t="shared" ref="D7234:D7297" ca="1" si="475">B7234*C7234</f>
        <v>684.45781670280951</v>
      </c>
      <c r="E7234">
        <f t="shared" ca="1" si="474"/>
        <v>0.79245285951426558</v>
      </c>
      <c r="F7234">
        <f t="shared" ca="1" si="474"/>
        <v>0.28103881105094797</v>
      </c>
    </row>
    <row r="7235" spans="1:6" ht="15.75" customHeight="1" x14ac:dyDescent="0.2">
      <c r="A7235">
        <v>7234</v>
      </c>
      <c r="B7235" s="47">
        <f ca="1">IF('Inputs and Results'!$C$15='Inputs and Results'!$C$13, 'Inputs and Results'!$C$13, IF(E7235 &lt;= ('Inputs and Results'!$C$14-'Inputs and Results'!$C$13)/('Inputs and Results'!$C$15-'Inputs and Results'!$C$13), 'Inputs and Results'!$C$13 + SQRT(E7235*('Inputs and Results'!$C$15-'Inputs and Results'!$C$13)*('Inputs and Results'!$C$14-'Inputs and Results'!$C$13)), 'Inputs and Results'!$C$15 - SQRT((1-E7235)*('Inputs and Results'!$C$15-'Inputs and Results'!$C$13)*('Inputs and Results'!$C$15-'Inputs and Results'!$C$14))))</f>
        <v>0.13671567040616495</v>
      </c>
      <c r="C7235" s="47">
        <f ca="1">IF('Inputs and Results'!$G$15='Inputs and Results'!$G$13, 'Inputs and Results'!$G$13, IF(F7235 &lt;= ('Inputs and Results'!$G$14-'Inputs and Results'!$G$13)/('Inputs and Results'!$G$15-'Inputs and Results'!$G$13), 'Inputs and Results'!$G$13 + SQRT(F7235*('Inputs and Results'!$G$15-'Inputs and Results'!$G$13)*('Inputs and Results'!$G$14-'Inputs and Results'!$G$13)), 'Inputs and Results'!$G$15 - SQRT((1-F7235)*('Inputs and Results'!$G$15-'Inputs and Results'!$G$13)*('Inputs and Results'!$G$15-'Inputs and Results'!$G$14))))</f>
        <v>746.21764965034163</v>
      </c>
      <c r="D7235">
        <f t="shared" ca="1" si="475"/>
        <v>102.01964624085917</v>
      </c>
      <c r="E7235">
        <f t="shared" ca="1" si="474"/>
        <v>8.9066983100264729E-2</v>
      </c>
      <c r="F7235">
        <f t="shared" ca="1" si="474"/>
        <v>0.75724066451767824</v>
      </c>
    </row>
    <row r="7236" spans="1:6" ht="15.75" customHeight="1" x14ac:dyDescent="0.2">
      <c r="A7236">
        <v>7235</v>
      </c>
      <c r="B7236" s="47">
        <f ca="1">IF('Inputs and Results'!$C$15='Inputs and Results'!$C$13, 'Inputs and Results'!$C$13, IF(E7236 &lt;= ('Inputs and Results'!$C$14-'Inputs and Results'!$C$13)/('Inputs and Results'!$C$15-'Inputs and Results'!$C$13), 'Inputs and Results'!$C$13 + SQRT(E7236*('Inputs and Results'!$C$15-'Inputs and Results'!$C$13)*('Inputs and Results'!$C$14-'Inputs and Results'!$C$13)), 'Inputs and Results'!$C$15 - SQRT((1-E7236)*('Inputs and Results'!$C$15-'Inputs and Results'!$C$13)*('Inputs and Results'!$C$15-'Inputs and Results'!$C$14))))</f>
        <v>2.4196942837356872</v>
      </c>
      <c r="C7236" s="47">
        <f ca="1">IF('Inputs and Results'!$G$15='Inputs and Results'!$G$13, 'Inputs and Results'!$G$13, IF(F7236 &lt;= ('Inputs and Results'!$G$14-'Inputs and Results'!$G$13)/('Inputs and Results'!$G$15-'Inputs and Results'!$G$13), 'Inputs and Results'!$G$13 + SQRT(F7236*('Inputs and Results'!$G$15-'Inputs and Results'!$G$13)*('Inputs and Results'!$G$14-'Inputs and Results'!$G$13)), 'Inputs and Results'!$G$15 - SQRT((1-F7236)*('Inputs and Results'!$G$15-'Inputs and Results'!$G$13)*('Inputs and Results'!$G$15-'Inputs and Results'!$G$14))))</f>
        <v>376.94171686556422</v>
      </c>
      <c r="D7236">
        <f t="shared" ca="1" si="475"/>
        <v>912.08371760112163</v>
      </c>
      <c r="E7236">
        <f t="shared" ca="1" si="474"/>
        <v>0.96258280840788479</v>
      </c>
      <c r="F7236">
        <f t="shared" ca="1" si="474"/>
        <v>0.20137680513414802</v>
      </c>
    </row>
    <row r="7237" spans="1:6" ht="15.75" customHeight="1" x14ac:dyDescent="0.2">
      <c r="A7237">
        <v>7236</v>
      </c>
      <c r="B7237" s="47">
        <f ca="1">IF('Inputs and Results'!$C$15='Inputs and Results'!$C$13, 'Inputs and Results'!$C$13, IF(E7237 &lt;= ('Inputs and Results'!$C$14-'Inputs and Results'!$C$13)/('Inputs and Results'!$C$15-'Inputs and Results'!$C$13), 'Inputs and Results'!$C$13 + SQRT(E7237*('Inputs and Results'!$C$15-'Inputs and Results'!$C$13)*('Inputs and Results'!$C$14-'Inputs and Results'!$C$13)), 'Inputs and Results'!$C$15 - SQRT((1-E7237)*('Inputs and Results'!$C$15-'Inputs and Results'!$C$13)*('Inputs and Results'!$C$15-'Inputs and Results'!$C$14))))</f>
        <v>1.9695698601124121</v>
      </c>
      <c r="C7237" s="47">
        <f ca="1">IF('Inputs and Results'!$G$15='Inputs and Results'!$G$13, 'Inputs and Results'!$G$13, IF(F7237 &lt;= ('Inputs and Results'!$G$14-'Inputs and Results'!$G$13)/('Inputs and Results'!$G$15-'Inputs and Results'!$G$13), 'Inputs and Results'!$G$13 + SQRT(F7237*('Inputs and Results'!$G$15-'Inputs and Results'!$G$13)*('Inputs and Results'!$G$14-'Inputs and Results'!$G$13)), 'Inputs and Results'!$G$15 - SQRT((1-F7237)*('Inputs and Results'!$G$15-'Inputs and Results'!$G$13)*('Inputs and Results'!$G$15-'Inputs and Results'!$G$14))))</f>
        <v>349.7278321393801</v>
      </c>
      <c r="D7237">
        <f t="shared" ca="1" si="475"/>
        <v>688.81339742417595</v>
      </c>
      <c r="E7237">
        <f t="shared" ca="1" si="474"/>
        <v>0.88202374742347178</v>
      </c>
      <c r="F7237">
        <f t="shared" ca="1" si="474"/>
        <v>0.14769180051612907</v>
      </c>
    </row>
    <row r="7238" spans="1:6" ht="15.75" customHeight="1" x14ac:dyDescent="0.2">
      <c r="A7238">
        <v>7237</v>
      </c>
      <c r="B7238" s="47">
        <f ca="1">IF('Inputs and Results'!$C$15='Inputs and Results'!$C$13, 'Inputs and Results'!$C$13, IF(E7238 &lt;= ('Inputs and Results'!$C$14-'Inputs and Results'!$C$13)/('Inputs and Results'!$C$15-'Inputs and Results'!$C$13), 'Inputs and Results'!$C$13 + SQRT(E7238*('Inputs and Results'!$C$15-'Inputs and Results'!$C$13)*('Inputs and Results'!$C$14-'Inputs and Results'!$C$13)), 'Inputs and Results'!$C$15 - SQRT((1-E7238)*('Inputs and Results'!$C$15-'Inputs and Results'!$C$13)*('Inputs and Results'!$C$15-'Inputs and Results'!$C$14))))</f>
        <v>0.63003824077713633</v>
      </c>
      <c r="C7238" s="47">
        <f ca="1">IF('Inputs and Results'!$G$15='Inputs and Results'!$G$13, 'Inputs and Results'!$G$13, IF(F7238 &lt;= ('Inputs and Results'!$G$14-'Inputs and Results'!$G$13)/('Inputs and Results'!$G$15-'Inputs and Results'!$G$13), 'Inputs and Results'!$G$13 + SQRT(F7238*('Inputs and Results'!$G$15-'Inputs and Results'!$G$13)*('Inputs and Results'!$G$14-'Inputs and Results'!$G$13)), 'Inputs and Results'!$G$15 - SQRT((1-F7238)*('Inputs and Results'!$G$15-'Inputs and Results'!$G$13)*('Inputs and Results'!$G$15-'Inputs and Results'!$G$14))))</f>
        <v>372.84739880622863</v>
      </c>
      <c r="D7238">
        <f t="shared" ca="1" si="475"/>
        <v>234.90811922220763</v>
      </c>
      <c r="E7238">
        <f t="shared" ca="1" si="474"/>
        <v>0.37592013998014095</v>
      </c>
      <c r="F7238">
        <f t="shared" ca="1" si="474"/>
        <v>0.19341151198583628</v>
      </c>
    </row>
    <row r="7239" spans="1:6" ht="15.75" customHeight="1" x14ac:dyDescent="0.2">
      <c r="A7239">
        <v>7238</v>
      </c>
      <c r="B7239" s="47">
        <f ca="1">IF('Inputs and Results'!$C$15='Inputs and Results'!$C$13, 'Inputs and Results'!$C$13, IF(E7239 &lt;= ('Inputs and Results'!$C$14-'Inputs and Results'!$C$13)/('Inputs and Results'!$C$15-'Inputs and Results'!$C$13), 'Inputs and Results'!$C$13 + SQRT(E7239*('Inputs and Results'!$C$15-'Inputs and Results'!$C$13)*('Inputs and Results'!$C$14-'Inputs and Results'!$C$13)), 'Inputs and Results'!$C$15 - SQRT((1-E7239)*('Inputs and Results'!$C$15-'Inputs and Results'!$C$13)*('Inputs and Results'!$C$15-'Inputs and Results'!$C$14))))</f>
        <v>0.91267690203071838</v>
      </c>
      <c r="C7239" s="47">
        <f ca="1">IF('Inputs and Results'!$G$15='Inputs and Results'!$G$13, 'Inputs and Results'!$G$13, IF(F7239 &lt;= ('Inputs and Results'!$G$14-'Inputs and Results'!$G$13)/('Inputs and Results'!$G$15-'Inputs and Results'!$G$13), 'Inputs and Results'!$G$13 + SQRT(F7239*('Inputs and Results'!$G$15-'Inputs and Results'!$G$13)*('Inputs and Results'!$G$14-'Inputs and Results'!$G$13)), 'Inputs and Results'!$G$15 - SQRT((1-F7239)*('Inputs and Results'!$G$15-'Inputs and Results'!$G$13)*('Inputs and Results'!$G$15-'Inputs and Results'!$G$14))))</f>
        <v>955.32756516906625</v>
      </c>
      <c r="D7239">
        <f t="shared" ca="1" si="475"/>
        <v>871.90540260305261</v>
      </c>
      <c r="E7239">
        <f t="shared" ca="1" si="474"/>
        <v>0.51589803163154668</v>
      </c>
      <c r="F7239">
        <f t="shared" ca="1" si="474"/>
        <v>0.92942500967755914</v>
      </c>
    </row>
    <row r="7240" spans="1:6" ht="15.75" customHeight="1" x14ac:dyDescent="0.2">
      <c r="A7240">
        <v>7239</v>
      </c>
      <c r="B7240" s="47">
        <f ca="1">IF('Inputs and Results'!$C$15='Inputs and Results'!$C$13, 'Inputs and Results'!$C$13, IF(E7240 &lt;= ('Inputs and Results'!$C$14-'Inputs and Results'!$C$13)/('Inputs and Results'!$C$15-'Inputs and Results'!$C$13), 'Inputs and Results'!$C$13 + SQRT(E7240*('Inputs and Results'!$C$15-'Inputs and Results'!$C$13)*('Inputs and Results'!$C$14-'Inputs and Results'!$C$13)), 'Inputs and Results'!$C$15 - SQRT((1-E7240)*('Inputs and Results'!$C$15-'Inputs and Results'!$C$13)*('Inputs and Results'!$C$15-'Inputs and Results'!$C$14))))</f>
        <v>0.84943781845087507</v>
      </c>
      <c r="C7240" s="47">
        <f ca="1">IF('Inputs and Results'!$G$15='Inputs and Results'!$G$13, 'Inputs and Results'!$G$13, IF(F7240 &lt;= ('Inputs and Results'!$G$14-'Inputs and Results'!$G$13)/('Inputs and Results'!$G$15-'Inputs and Results'!$G$13), 'Inputs and Results'!$G$13 + SQRT(F7240*('Inputs and Results'!$G$15-'Inputs and Results'!$G$13)*('Inputs and Results'!$G$14-'Inputs and Results'!$G$13)), 'Inputs and Results'!$G$15 - SQRT((1-F7240)*('Inputs and Results'!$G$15-'Inputs and Results'!$G$13)*('Inputs and Results'!$G$15-'Inputs and Results'!$G$14))))</f>
        <v>539.91610287695528</v>
      </c>
      <c r="D7240">
        <f t="shared" ca="1" si="475"/>
        <v>458.62515657429913</v>
      </c>
      <c r="E7240">
        <f t="shared" ca="1" si="474"/>
        <v>0.48612025592118535</v>
      </c>
      <c r="F7240">
        <f t="shared" ca="1" si="474"/>
        <v>0.48633613413977128</v>
      </c>
    </row>
    <row r="7241" spans="1:6" ht="15.75" customHeight="1" x14ac:dyDescent="0.2">
      <c r="A7241">
        <v>7240</v>
      </c>
      <c r="B7241" s="47">
        <f ca="1">IF('Inputs and Results'!$C$15='Inputs and Results'!$C$13, 'Inputs and Results'!$C$13, IF(E7241 &lt;= ('Inputs and Results'!$C$14-'Inputs and Results'!$C$13)/('Inputs and Results'!$C$15-'Inputs and Results'!$C$13), 'Inputs and Results'!$C$13 + SQRT(E7241*('Inputs and Results'!$C$15-'Inputs and Results'!$C$13)*('Inputs and Results'!$C$14-'Inputs and Results'!$C$13)), 'Inputs and Results'!$C$15 - SQRT((1-E7241)*('Inputs and Results'!$C$15-'Inputs and Results'!$C$13)*('Inputs and Results'!$C$15-'Inputs and Results'!$C$14))))</f>
        <v>1.1030861485853727</v>
      </c>
      <c r="C7241" s="47">
        <f ca="1">IF('Inputs and Results'!$G$15='Inputs and Results'!$G$13, 'Inputs and Results'!$G$13, IF(F7241 &lt;= ('Inputs and Results'!$G$14-'Inputs and Results'!$G$13)/('Inputs and Results'!$G$15-'Inputs and Results'!$G$13), 'Inputs and Results'!$G$13 + SQRT(F7241*('Inputs and Results'!$G$15-'Inputs and Results'!$G$13)*('Inputs and Results'!$G$14-'Inputs and Results'!$G$13)), 'Inputs and Results'!$G$15 - SQRT((1-F7241)*('Inputs and Results'!$G$15-'Inputs and Results'!$G$13)*('Inputs and Results'!$G$15-'Inputs and Results'!$G$14))))</f>
        <v>815.02585085903888</v>
      </c>
      <c r="D7241">
        <f t="shared" ca="1" si="475"/>
        <v>899.04372682161352</v>
      </c>
      <c r="E7241">
        <f t="shared" ca="1" si="474"/>
        <v>0.6001908711457028</v>
      </c>
      <c r="F7241">
        <f t="shared" ca="1" si="474"/>
        <v>0.8252794954419711</v>
      </c>
    </row>
    <row r="7242" spans="1:6" ht="15.75" customHeight="1" x14ac:dyDescent="0.2">
      <c r="A7242">
        <v>7241</v>
      </c>
      <c r="B7242" s="47">
        <f ca="1">IF('Inputs and Results'!$C$15='Inputs and Results'!$C$13, 'Inputs and Results'!$C$13, IF(E7242 &lt;= ('Inputs and Results'!$C$14-'Inputs and Results'!$C$13)/('Inputs and Results'!$C$15-'Inputs and Results'!$C$13), 'Inputs and Results'!$C$13 + SQRT(E7242*('Inputs and Results'!$C$15-'Inputs and Results'!$C$13)*('Inputs and Results'!$C$14-'Inputs and Results'!$C$13)), 'Inputs and Results'!$C$15 - SQRT((1-E7242)*('Inputs and Results'!$C$15-'Inputs and Results'!$C$13)*('Inputs and Results'!$C$15-'Inputs and Results'!$C$14))))</f>
        <v>1.6096874014463787</v>
      </c>
      <c r="C7242" s="47">
        <f ca="1">IF('Inputs and Results'!$G$15='Inputs and Results'!$G$13, 'Inputs and Results'!$G$13, IF(F7242 &lt;= ('Inputs and Results'!$G$14-'Inputs and Results'!$G$13)/('Inputs and Results'!$G$15-'Inputs and Results'!$G$13), 'Inputs and Results'!$G$13 + SQRT(F7242*('Inputs and Results'!$G$15-'Inputs and Results'!$G$13)*('Inputs and Results'!$G$14-'Inputs and Results'!$G$13)), 'Inputs and Results'!$G$15 - SQRT((1-F7242)*('Inputs and Results'!$G$15-'Inputs and Results'!$G$13)*('Inputs and Results'!$G$15-'Inputs and Results'!$G$14))))</f>
        <v>498.98429807149796</v>
      </c>
      <c r="D7242">
        <f t="shared" ca="1" si="475"/>
        <v>803.20873812525485</v>
      </c>
      <c r="E7242">
        <f t="shared" ref="E7242:F7261" ca="1" si="476">RAND()</f>
        <v>0.78522565314478632</v>
      </c>
      <c r="F7242">
        <f t="shared" ca="1" si="476"/>
        <v>0.42065637672511647</v>
      </c>
    </row>
    <row r="7243" spans="1:6" ht="15.75" customHeight="1" x14ac:dyDescent="0.2">
      <c r="A7243">
        <v>7242</v>
      </c>
      <c r="B7243" s="47">
        <f ca="1">IF('Inputs and Results'!$C$15='Inputs and Results'!$C$13, 'Inputs and Results'!$C$13, IF(E7243 &lt;= ('Inputs and Results'!$C$14-'Inputs and Results'!$C$13)/('Inputs and Results'!$C$15-'Inputs and Results'!$C$13), 'Inputs and Results'!$C$13 + SQRT(E7243*('Inputs and Results'!$C$15-'Inputs and Results'!$C$13)*('Inputs and Results'!$C$14-'Inputs and Results'!$C$13)), 'Inputs and Results'!$C$15 - SQRT((1-E7243)*('Inputs and Results'!$C$15-'Inputs and Results'!$C$13)*('Inputs and Results'!$C$15-'Inputs and Results'!$C$14))))</f>
        <v>2.3405413846825027</v>
      </c>
      <c r="C7243" s="47">
        <f ca="1">IF('Inputs and Results'!$G$15='Inputs and Results'!$G$13, 'Inputs and Results'!$G$13, IF(F7243 &lt;= ('Inputs and Results'!$G$14-'Inputs and Results'!$G$13)/('Inputs and Results'!$G$15-'Inputs and Results'!$G$13), 'Inputs and Results'!$G$13 + SQRT(F7243*('Inputs and Results'!$G$15-'Inputs and Results'!$G$13)*('Inputs and Results'!$G$14-'Inputs and Results'!$G$13)), 'Inputs and Results'!$G$15 - SQRT((1-F7243)*('Inputs and Results'!$G$15-'Inputs and Results'!$G$13)*('Inputs and Results'!$G$15-'Inputs and Results'!$G$14))))</f>
        <v>451.96025320070407</v>
      </c>
      <c r="D7243">
        <f t="shared" ca="1" si="475"/>
        <v>1057.8316768478305</v>
      </c>
      <c r="E7243">
        <f t="shared" ca="1" si="476"/>
        <v>0.95167937052039209</v>
      </c>
      <c r="F7243">
        <f t="shared" ca="1" si="476"/>
        <v>0.34032490437086305</v>
      </c>
    </row>
    <row r="7244" spans="1:6" ht="15.75" customHeight="1" x14ac:dyDescent="0.2">
      <c r="A7244">
        <v>7243</v>
      </c>
      <c r="B7244" s="47">
        <f ca="1">IF('Inputs and Results'!$C$15='Inputs and Results'!$C$13, 'Inputs and Results'!$C$13, IF(E7244 &lt;= ('Inputs and Results'!$C$14-'Inputs and Results'!$C$13)/('Inputs and Results'!$C$15-'Inputs and Results'!$C$13), 'Inputs and Results'!$C$13 + SQRT(E7244*('Inputs and Results'!$C$15-'Inputs and Results'!$C$13)*('Inputs and Results'!$C$14-'Inputs and Results'!$C$13)), 'Inputs and Results'!$C$15 - SQRT((1-E7244)*('Inputs and Results'!$C$15-'Inputs and Results'!$C$13)*('Inputs and Results'!$C$15-'Inputs and Results'!$C$14))))</f>
        <v>1.4384156620813782</v>
      </c>
      <c r="C7244" s="47">
        <f ca="1">IF('Inputs and Results'!$G$15='Inputs and Results'!$G$13, 'Inputs and Results'!$G$13, IF(F7244 &lt;= ('Inputs and Results'!$G$14-'Inputs and Results'!$G$13)/('Inputs and Results'!$G$15-'Inputs and Results'!$G$13), 'Inputs and Results'!$G$13 + SQRT(F7244*('Inputs and Results'!$G$15-'Inputs and Results'!$G$13)*('Inputs and Results'!$G$14-'Inputs and Results'!$G$13)), 'Inputs and Results'!$G$15 - SQRT((1-F7244)*('Inputs and Results'!$G$15-'Inputs and Results'!$G$13)*('Inputs and Results'!$G$15-'Inputs and Results'!$G$14))))</f>
        <v>372.68523031597294</v>
      </c>
      <c r="D7244">
        <f t="shared" ca="1" si="475"/>
        <v>536.0762723129011</v>
      </c>
      <c r="E7244">
        <f t="shared" ca="1" si="476"/>
        <v>0.72905048395191774</v>
      </c>
      <c r="F7244">
        <f t="shared" ca="1" si="476"/>
        <v>0.19309520745008235</v>
      </c>
    </row>
    <row r="7245" spans="1:6" ht="15.75" customHeight="1" x14ac:dyDescent="0.2">
      <c r="A7245">
        <v>7244</v>
      </c>
      <c r="B7245" s="47">
        <f ca="1">IF('Inputs and Results'!$C$15='Inputs and Results'!$C$13, 'Inputs and Results'!$C$13, IF(E7245 &lt;= ('Inputs and Results'!$C$14-'Inputs and Results'!$C$13)/('Inputs and Results'!$C$15-'Inputs and Results'!$C$13), 'Inputs and Results'!$C$13 + SQRT(E7245*('Inputs and Results'!$C$15-'Inputs and Results'!$C$13)*('Inputs and Results'!$C$14-'Inputs and Results'!$C$13)), 'Inputs and Results'!$C$15 - SQRT((1-E7245)*('Inputs and Results'!$C$15-'Inputs and Results'!$C$13)*('Inputs and Results'!$C$15-'Inputs and Results'!$C$14))))</f>
        <v>1.3308294024690894</v>
      </c>
      <c r="C7245" s="47">
        <f ca="1">IF('Inputs and Results'!$G$15='Inputs and Results'!$G$13, 'Inputs and Results'!$G$13, IF(F7245 &lt;= ('Inputs and Results'!$G$14-'Inputs and Results'!$G$13)/('Inputs and Results'!$G$15-'Inputs and Results'!$G$13), 'Inputs and Results'!$G$13 + SQRT(F7245*('Inputs and Results'!$G$15-'Inputs and Results'!$G$13)*('Inputs and Results'!$G$14-'Inputs and Results'!$G$13)), 'Inputs and Results'!$G$15 - SQRT((1-F7245)*('Inputs and Results'!$G$15-'Inputs and Results'!$G$13)*('Inputs and Results'!$G$15-'Inputs and Results'!$G$14))))</f>
        <v>684.55810090147941</v>
      </c>
      <c r="D7245">
        <f t="shared" ca="1" si="475"/>
        <v>911.03004837809044</v>
      </c>
      <c r="E7245">
        <f t="shared" ca="1" si="476"/>
        <v>0.69042994625981147</v>
      </c>
      <c r="F7245">
        <f t="shared" ca="1" si="476"/>
        <v>0.68678671350914478</v>
      </c>
    </row>
    <row r="7246" spans="1:6" ht="15.75" customHeight="1" x14ac:dyDescent="0.2">
      <c r="A7246">
        <v>7245</v>
      </c>
      <c r="B7246" s="47">
        <f ca="1">IF('Inputs and Results'!$C$15='Inputs and Results'!$C$13, 'Inputs and Results'!$C$13, IF(E7246 &lt;= ('Inputs and Results'!$C$14-'Inputs and Results'!$C$13)/('Inputs and Results'!$C$15-'Inputs and Results'!$C$13), 'Inputs and Results'!$C$13 + SQRT(E7246*('Inputs and Results'!$C$15-'Inputs and Results'!$C$13)*('Inputs and Results'!$C$14-'Inputs and Results'!$C$13)), 'Inputs and Results'!$C$15 - SQRT((1-E7246)*('Inputs and Results'!$C$15-'Inputs and Results'!$C$13)*('Inputs and Results'!$C$15-'Inputs and Results'!$C$14))))</f>
        <v>0.65453650539525343</v>
      </c>
      <c r="C7246" s="47">
        <f ca="1">IF('Inputs and Results'!$G$15='Inputs and Results'!$G$13, 'Inputs and Results'!$G$13, IF(F7246 &lt;= ('Inputs and Results'!$G$14-'Inputs and Results'!$G$13)/('Inputs and Results'!$G$15-'Inputs and Results'!$G$13), 'Inputs and Results'!$G$13 + SQRT(F7246*('Inputs and Results'!$G$15-'Inputs and Results'!$G$13)*('Inputs and Results'!$G$14-'Inputs and Results'!$G$13)), 'Inputs and Results'!$G$15 - SQRT((1-F7246)*('Inputs and Results'!$G$15-'Inputs and Results'!$G$13)*('Inputs and Results'!$G$15-'Inputs and Results'!$G$14))))</f>
        <v>581.23969533506647</v>
      </c>
      <c r="D7246">
        <f t="shared" ca="1" si="475"/>
        <v>380.44259898161619</v>
      </c>
      <c r="E7246">
        <f t="shared" ca="1" si="476"/>
        <v>0.38875566616405433</v>
      </c>
      <c r="F7246">
        <f t="shared" ca="1" si="476"/>
        <v>0.54863733935397918</v>
      </c>
    </row>
    <row r="7247" spans="1:6" ht="15.75" customHeight="1" x14ac:dyDescent="0.2">
      <c r="A7247">
        <v>7246</v>
      </c>
      <c r="B7247" s="47">
        <f ca="1">IF('Inputs and Results'!$C$15='Inputs and Results'!$C$13, 'Inputs and Results'!$C$13, IF(E7247 &lt;= ('Inputs and Results'!$C$14-'Inputs and Results'!$C$13)/('Inputs and Results'!$C$15-'Inputs and Results'!$C$13), 'Inputs and Results'!$C$13 + SQRT(E7247*('Inputs and Results'!$C$15-'Inputs and Results'!$C$13)*('Inputs and Results'!$C$14-'Inputs and Results'!$C$13)), 'Inputs and Results'!$C$15 - SQRT((1-E7247)*('Inputs and Results'!$C$15-'Inputs and Results'!$C$13)*('Inputs and Results'!$C$15-'Inputs and Results'!$C$14))))</f>
        <v>2.8713834022955202</v>
      </c>
      <c r="C7247" s="47">
        <f ca="1">IF('Inputs and Results'!$G$15='Inputs and Results'!$G$13, 'Inputs and Results'!$G$13, IF(F7247 &lt;= ('Inputs and Results'!$G$14-'Inputs and Results'!$G$13)/('Inputs and Results'!$G$15-'Inputs and Results'!$G$13), 'Inputs and Results'!$G$13 + SQRT(F7247*('Inputs and Results'!$G$15-'Inputs and Results'!$G$13)*('Inputs and Results'!$G$14-'Inputs and Results'!$G$13)), 'Inputs and Results'!$G$15 - SQRT((1-F7247)*('Inputs and Results'!$G$15-'Inputs and Results'!$G$13)*('Inputs and Results'!$G$15-'Inputs and Results'!$G$14))))</f>
        <v>289.4577005640507</v>
      </c>
      <c r="D7247">
        <f t="shared" ca="1" si="475"/>
        <v>831.14403706624182</v>
      </c>
      <c r="E7247">
        <f t="shared" ca="1" si="476"/>
        <v>0.99816197453276934</v>
      </c>
      <c r="F7247">
        <f t="shared" ca="1" si="476"/>
        <v>2.2580517727737726E-2</v>
      </c>
    </row>
    <row r="7248" spans="1:6" ht="15.75" customHeight="1" x14ac:dyDescent="0.2">
      <c r="A7248">
        <v>7247</v>
      </c>
      <c r="B7248" s="47">
        <f ca="1">IF('Inputs and Results'!$C$15='Inputs and Results'!$C$13, 'Inputs and Results'!$C$13, IF(E7248 &lt;= ('Inputs and Results'!$C$14-'Inputs and Results'!$C$13)/('Inputs and Results'!$C$15-'Inputs and Results'!$C$13), 'Inputs and Results'!$C$13 + SQRT(E7248*('Inputs and Results'!$C$15-'Inputs and Results'!$C$13)*('Inputs and Results'!$C$14-'Inputs and Results'!$C$13)), 'Inputs and Results'!$C$15 - SQRT((1-E7248)*('Inputs and Results'!$C$15-'Inputs and Results'!$C$13)*('Inputs and Results'!$C$15-'Inputs and Results'!$C$14))))</f>
        <v>0.59156694289935707</v>
      </c>
      <c r="C7248" s="47">
        <f ca="1">IF('Inputs and Results'!$G$15='Inputs and Results'!$G$13, 'Inputs and Results'!$G$13, IF(F7248 &lt;= ('Inputs and Results'!$G$14-'Inputs and Results'!$G$13)/('Inputs and Results'!$G$15-'Inputs and Results'!$G$13), 'Inputs and Results'!$G$13 + SQRT(F7248*('Inputs and Results'!$G$15-'Inputs and Results'!$G$13)*('Inputs and Results'!$G$14-'Inputs and Results'!$G$13)), 'Inputs and Results'!$G$15 - SQRT((1-F7248)*('Inputs and Results'!$G$15-'Inputs and Results'!$G$13)*('Inputs and Results'!$G$15-'Inputs and Results'!$G$14))))</f>
        <v>598.82422467604999</v>
      </c>
      <c r="D7248">
        <f t="shared" ca="1" si="475"/>
        <v>354.24461592568866</v>
      </c>
      <c r="E7248">
        <f t="shared" ca="1" si="476"/>
        <v>0.35549446771831694</v>
      </c>
      <c r="F7248">
        <f t="shared" ca="1" si="476"/>
        <v>0.57392732391342505</v>
      </c>
    </row>
    <row r="7249" spans="1:6" ht="15.75" customHeight="1" x14ac:dyDescent="0.2">
      <c r="A7249">
        <v>7248</v>
      </c>
      <c r="B7249" s="47">
        <f ca="1">IF('Inputs and Results'!$C$15='Inputs and Results'!$C$13, 'Inputs and Results'!$C$13, IF(E7249 &lt;= ('Inputs and Results'!$C$14-'Inputs and Results'!$C$13)/('Inputs and Results'!$C$15-'Inputs and Results'!$C$13), 'Inputs and Results'!$C$13 + SQRT(E7249*('Inputs and Results'!$C$15-'Inputs and Results'!$C$13)*('Inputs and Results'!$C$14-'Inputs and Results'!$C$13)), 'Inputs and Results'!$C$15 - SQRT((1-E7249)*('Inputs and Results'!$C$15-'Inputs and Results'!$C$13)*('Inputs and Results'!$C$15-'Inputs and Results'!$C$14))))</f>
        <v>0.67870117417339193</v>
      </c>
      <c r="C7249" s="47">
        <f ca="1">IF('Inputs and Results'!$G$15='Inputs and Results'!$G$13, 'Inputs and Results'!$G$13, IF(F7249 &lt;= ('Inputs and Results'!$G$14-'Inputs and Results'!$G$13)/('Inputs and Results'!$G$15-'Inputs and Results'!$G$13), 'Inputs and Results'!$G$13 + SQRT(F7249*('Inputs and Results'!$G$15-'Inputs and Results'!$G$13)*('Inputs and Results'!$G$14-'Inputs and Results'!$G$13)), 'Inputs and Results'!$G$15 - SQRT((1-F7249)*('Inputs and Results'!$G$15-'Inputs and Results'!$G$13)*('Inputs and Results'!$G$15-'Inputs and Results'!$G$14))))</f>
        <v>607.18859779756099</v>
      </c>
      <c r="D7249">
        <f t="shared" ca="1" si="475"/>
        <v>412.09961426990009</v>
      </c>
      <c r="E7249">
        <f t="shared" ca="1" si="476"/>
        <v>0.40128575124622334</v>
      </c>
      <c r="F7249">
        <f t="shared" ca="1" si="476"/>
        <v>0.58570104654075683</v>
      </c>
    </row>
    <row r="7250" spans="1:6" ht="15.75" customHeight="1" x14ac:dyDescent="0.2">
      <c r="A7250">
        <v>7249</v>
      </c>
      <c r="B7250" s="47">
        <f ca="1">IF('Inputs and Results'!$C$15='Inputs and Results'!$C$13, 'Inputs and Results'!$C$13, IF(E7250 &lt;= ('Inputs and Results'!$C$14-'Inputs and Results'!$C$13)/('Inputs and Results'!$C$15-'Inputs and Results'!$C$13), 'Inputs and Results'!$C$13 + SQRT(E7250*('Inputs and Results'!$C$15-'Inputs and Results'!$C$13)*('Inputs and Results'!$C$14-'Inputs and Results'!$C$13)), 'Inputs and Results'!$C$15 - SQRT((1-E7250)*('Inputs and Results'!$C$15-'Inputs and Results'!$C$13)*('Inputs and Results'!$C$15-'Inputs and Results'!$C$14))))</f>
        <v>1.2026802043507798</v>
      </c>
      <c r="C7250" s="47">
        <f ca="1">IF('Inputs and Results'!$G$15='Inputs and Results'!$G$13, 'Inputs and Results'!$G$13, IF(F7250 &lt;= ('Inputs and Results'!$G$14-'Inputs and Results'!$G$13)/('Inputs and Results'!$G$15-'Inputs and Results'!$G$13), 'Inputs and Results'!$G$13 + SQRT(F7250*('Inputs and Results'!$G$15-'Inputs and Results'!$G$13)*('Inputs and Results'!$G$14-'Inputs and Results'!$G$13)), 'Inputs and Results'!$G$15 - SQRT((1-F7250)*('Inputs and Results'!$G$15-'Inputs and Results'!$G$13)*('Inputs and Results'!$G$15-'Inputs and Results'!$G$14))))</f>
        <v>345.18512064817344</v>
      </c>
      <c r="D7250">
        <f t="shared" ca="1" si="475"/>
        <v>415.14731143999381</v>
      </c>
      <c r="E7250">
        <f t="shared" ca="1" si="476"/>
        <v>0.64107128357416054</v>
      </c>
      <c r="F7250">
        <f t="shared" ca="1" si="476"/>
        <v>0.13856029364145583</v>
      </c>
    </row>
    <row r="7251" spans="1:6" ht="15.75" customHeight="1" x14ac:dyDescent="0.2">
      <c r="A7251">
        <v>7250</v>
      </c>
      <c r="B7251" s="47">
        <f ca="1">IF('Inputs and Results'!$C$15='Inputs and Results'!$C$13, 'Inputs and Results'!$C$13, IF(E7251 &lt;= ('Inputs and Results'!$C$14-'Inputs and Results'!$C$13)/('Inputs and Results'!$C$15-'Inputs and Results'!$C$13), 'Inputs and Results'!$C$13 + SQRT(E7251*('Inputs and Results'!$C$15-'Inputs and Results'!$C$13)*('Inputs and Results'!$C$14-'Inputs and Results'!$C$13)), 'Inputs and Results'!$C$15 - SQRT((1-E7251)*('Inputs and Results'!$C$15-'Inputs and Results'!$C$13)*('Inputs and Results'!$C$15-'Inputs and Results'!$C$14))))</f>
        <v>1.2625852383162655</v>
      </c>
      <c r="C7251" s="47">
        <f ca="1">IF('Inputs and Results'!$G$15='Inputs and Results'!$G$13, 'Inputs and Results'!$G$13, IF(F7251 &lt;= ('Inputs and Results'!$G$14-'Inputs and Results'!$G$13)/('Inputs and Results'!$G$15-'Inputs and Results'!$G$13), 'Inputs and Results'!$G$13 + SQRT(F7251*('Inputs and Results'!$G$15-'Inputs and Results'!$G$13)*('Inputs and Results'!$G$14-'Inputs and Results'!$G$13)), 'Inputs and Results'!$G$15 - SQRT((1-F7251)*('Inputs and Results'!$G$15-'Inputs and Results'!$G$13)*('Inputs and Results'!$G$15-'Inputs and Results'!$G$14))))</f>
        <v>686.69236351921381</v>
      </c>
      <c r="D7251">
        <f t="shared" ca="1" si="475"/>
        <v>867.00764144386619</v>
      </c>
      <c r="E7251">
        <f t="shared" ca="1" si="476"/>
        <v>0.66459888287593916</v>
      </c>
      <c r="F7251">
        <f t="shared" ca="1" si="476"/>
        <v>0.68937515438479047</v>
      </c>
    </row>
    <row r="7252" spans="1:6" ht="15.75" customHeight="1" x14ac:dyDescent="0.2">
      <c r="A7252">
        <v>7251</v>
      </c>
      <c r="B7252" s="47">
        <f ca="1">IF('Inputs and Results'!$C$15='Inputs and Results'!$C$13, 'Inputs and Results'!$C$13, IF(E7252 &lt;= ('Inputs and Results'!$C$14-'Inputs and Results'!$C$13)/('Inputs and Results'!$C$15-'Inputs and Results'!$C$13), 'Inputs and Results'!$C$13 + SQRT(E7252*('Inputs and Results'!$C$15-'Inputs and Results'!$C$13)*('Inputs and Results'!$C$14-'Inputs and Results'!$C$13)), 'Inputs and Results'!$C$15 - SQRT((1-E7252)*('Inputs and Results'!$C$15-'Inputs and Results'!$C$13)*('Inputs and Results'!$C$15-'Inputs and Results'!$C$14))))</f>
        <v>1.271540338501207</v>
      </c>
      <c r="C7252" s="47">
        <f ca="1">IF('Inputs and Results'!$G$15='Inputs and Results'!$G$13, 'Inputs and Results'!$G$13, IF(F7252 &lt;= ('Inputs and Results'!$G$14-'Inputs and Results'!$G$13)/('Inputs and Results'!$G$15-'Inputs and Results'!$G$13), 'Inputs and Results'!$G$13 + SQRT(F7252*('Inputs and Results'!$G$15-'Inputs and Results'!$G$13)*('Inputs and Results'!$G$14-'Inputs and Results'!$G$13)), 'Inputs and Results'!$G$15 - SQRT((1-F7252)*('Inputs and Results'!$G$15-'Inputs and Results'!$G$13)*('Inputs and Results'!$G$15-'Inputs and Results'!$G$14))))</f>
        <v>279.71245240268934</v>
      </c>
      <c r="D7252">
        <f t="shared" ca="1" si="475"/>
        <v>355.66566641111837</v>
      </c>
      <c r="E7252">
        <f t="shared" ca="1" si="476"/>
        <v>0.668047466507942</v>
      </c>
      <c r="F7252">
        <f t="shared" ca="1" si="476"/>
        <v>1.5465295090990594E-3</v>
      </c>
    </row>
    <row r="7253" spans="1:6" ht="15.75" customHeight="1" x14ac:dyDescent="0.2">
      <c r="A7253">
        <v>7252</v>
      </c>
      <c r="B7253" s="47">
        <f ca="1">IF('Inputs and Results'!$C$15='Inputs and Results'!$C$13, 'Inputs and Results'!$C$13, IF(E7253 &lt;= ('Inputs and Results'!$C$14-'Inputs and Results'!$C$13)/('Inputs and Results'!$C$15-'Inputs and Results'!$C$13), 'Inputs and Results'!$C$13 + SQRT(E7253*('Inputs and Results'!$C$15-'Inputs and Results'!$C$13)*('Inputs and Results'!$C$14-'Inputs and Results'!$C$13)), 'Inputs and Results'!$C$15 - SQRT((1-E7253)*('Inputs and Results'!$C$15-'Inputs and Results'!$C$13)*('Inputs and Results'!$C$15-'Inputs and Results'!$C$14))))</f>
        <v>0.31689715392328122</v>
      </c>
      <c r="C7253" s="47">
        <f ca="1">IF('Inputs and Results'!$G$15='Inputs and Results'!$G$13, 'Inputs and Results'!$G$13, IF(F7253 &lt;= ('Inputs and Results'!$G$14-'Inputs and Results'!$G$13)/('Inputs and Results'!$G$15-'Inputs and Results'!$G$13), 'Inputs and Results'!$G$13 + SQRT(F7253*('Inputs and Results'!$G$15-'Inputs and Results'!$G$13)*('Inputs and Results'!$G$14-'Inputs and Results'!$G$13)), 'Inputs and Results'!$G$15 - SQRT((1-F7253)*('Inputs and Results'!$G$15-'Inputs and Results'!$G$13)*('Inputs and Results'!$G$15-'Inputs and Results'!$G$14))))</f>
        <v>654.79782969590281</v>
      </c>
      <c r="D7253">
        <f t="shared" ca="1" si="475"/>
        <v>207.503568625773</v>
      </c>
      <c r="E7253">
        <f t="shared" ca="1" si="476"/>
        <v>0.20010656859722342</v>
      </c>
      <c r="F7253">
        <f t="shared" ca="1" si="476"/>
        <v>0.64957434679024273</v>
      </c>
    </row>
    <row r="7254" spans="1:6" ht="15.75" customHeight="1" x14ac:dyDescent="0.2">
      <c r="A7254">
        <v>7253</v>
      </c>
      <c r="B7254" s="47">
        <f ca="1">IF('Inputs and Results'!$C$15='Inputs and Results'!$C$13, 'Inputs and Results'!$C$13, IF(E7254 &lt;= ('Inputs and Results'!$C$14-'Inputs and Results'!$C$13)/('Inputs and Results'!$C$15-'Inputs and Results'!$C$13), 'Inputs and Results'!$C$13 + SQRT(E7254*('Inputs and Results'!$C$15-'Inputs and Results'!$C$13)*('Inputs and Results'!$C$14-'Inputs and Results'!$C$13)), 'Inputs and Results'!$C$15 - SQRT((1-E7254)*('Inputs and Results'!$C$15-'Inputs and Results'!$C$13)*('Inputs and Results'!$C$15-'Inputs and Results'!$C$14))))</f>
        <v>1.4903901465646703</v>
      </c>
      <c r="C7254" s="47">
        <f ca="1">IF('Inputs and Results'!$G$15='Inputs and Results'!$G$13, 'Inputs and Results'!$G$13, IF(F7254 &lt;= ('Inputs and Results'!$G$14-'Inputs and Results'!$G$13)/('Inputs and Results'!$G$15-'Inputs and Results'!$G$13), 'Inputs and Results'!$G$13 + SQRT(F7254*('Inputs and Results'!$G$15-'Inputs and Results'!$G$13)*('Inputs and Results'!$G$14-'Inputs and Results'!$G$13)), 'Inputs and Results'!$G$15 - SQRT((1-F7254)*('Inputs and Results'!$G$15-'Inputs and Results'!$G$13)*('Inputs and Results'!$G$15-'Inputs and Results'!$G$14))))</f>
        <v>373.86075430386654</v>
      </c>
      <c r="D7254">
        <f t="shared" ca="1" si="475"/>
        <v>557.19838440171782</v>
      </c>
      <c r="E7254">
        <f t="shared" ca="1" si="476"/>
        <v>0.74678645449010694</v>
      </c>
      <c r="F7254">
        <f t="shared" ca="1" si="476"/>
        <v>0.19538662564132558</v>
      </c>
    </row>
    <row r="7255" spans="1:6" ht="15.75" customHeight="1" x14ac:dyDescent="0.2">
      <c r="A7255">
        <v>7254</v>
      </c>
      <c r="B7255" s="47">
        <f ca="1">IF('Inputs and Results'!$C$15='Inputs and Results'!$C$13, 'Inputs and Results'!$C$13, IF(E7255 &lt;= ('Inputs and Results'!$C$14-'Inputs and Results'!$C$13)/('Inputs and Results'!$C$15-'Inputs and Results'!$C$13), 'Inputs and Results'!$C$13 + SQRT(E7255*('Inputs and Results'!$C$15-'Inputs and Results'!$C$13)*('Inputs and Results'!$C$14-'Inputs and Results'!$C$13)), 'Inputs and Results'!$C$15 - SQRT((1-E7255)*('Inputs and Results'!$C$15-'Inputs and Results'!$C$13)*('Inputs and Results'!$C$15-'Inputs and Results'!$C$14))))</f>
        <v>1.4504766862799496</v>
      </c>
      <c r="C7255" s="47">
        <f ca="1">IF('Inputs and Results'!$G$15='Inputs and Results'!$G$13, 'Inputs and Results'!$G$13, IF(F7255 &lt;= ('Inputs and Results'!$G$14-'Inputs and Results'!$G$13)/('Inputs and Results'!$G$15-'Inputs and Results'!$G$13), 'Inputs and Results'!$G$13 + SQRT(F7255*('Inputs and Results'!$G$15-'Inputs and Results'!$G$13)*('Inputs and Results'!$G$14-'Inputs and Results'!$G$13)), 'Inputs and Results'!$G$15 - SQRT((1-F7255)*('Inputs and Results'!$G$15-'Inputs and Results'!$G$13)*('Inputs and Results'!$G$15-'Inputs and Results'!$G$14))))</f>
        <v>738.54330062851886</v>
      </c>
      <c r="D7255">
        <f t="shared" ca="1" si="475"/>
        <v>1071.2398393699107</v>
      </c>
      <c r="E7255">
        <f t="shared" ca="1" si="476"/>
        <v>0.73321972224867049</v>
      </c>
      <c r="F7255">
        <f t="shared" ca="1" si="476"/>
        <v>0.74896015944192562</v>
      </c>
    </row>
    <row r="7256" spans="1:6" ht="15.75" customHeight="1" x14ac:dyDescent="0.2">
      <c r="A7256">
        <v>7255</v>
      </c>
      <c r="B7256" s="47">
        <f ca="1">IF('Inputs and Results'!$C$15='Inputs and Results'!$C$13, 'Inputs and Results'!$C$13, IF(E7256 &lt;= ('Inputs and Results'!$C$14-'Inputs and Results'!$C$13)/('Inputs and Results'!$C$15-'Inputs and Results'!$C$13), 'Inputs and Results'!$C$13 + SQRT(E7256*('Inputs and Results'!$C$15-'Inputs and Results'!$C$13)*('Inputs and Results'!$C$14-'Inputs and Results'!$C$13)), 'Inputs and Results'!$C$15 - SQRT((1-E7256)*('Inputs and Results'!$C$15-'Inputs and Results'!$C$13)*('Inputs and Results'!$C$15-'Inputs and Results'!$C$14))))</f>
        <v>0.30710350312619328</v>
      </c>
      <c r="C7256" s="47">
        <f ca="1">IF('Inputs and Results'!$G$15='Inputs and Results'!$G$13, 'Inputs and Results'!$G$13, IF(F7256 &lt;= ('Inputs and Results'!$G$14-'Inputs and Results'!$G$13)/('Inputs and Results'!$G$15-'Inputs and Results'!$G$13), 'Inputs and Results'!$G$13 + SQRT(F7256*('Inputs and Results'!$G$15-'Inputs and Results'!$G$13)*('Inputs and Results'!$G$14-'Inputs and Results'!$G$13)), 'Inputs and Results'!$G$15 - SQRT((1-F7256)*('Inputs and Results'!$G$15-'Inputs and Results'!$G$13)*('Inputs and Results'!$G$15-'Inputs and Results'!$G$14))))</f>
        <v>321.08535309373292</v>
      </c>
      <c r="D7256">
        <f t="shared" ca="1" si="475"/>
        <v>98.606436737596084</v>
      </c>
      <c r="E7256">
        <f t="shared" ca="1" si="476"/>
        <v>0.19425649523608679</v>
      </c>
      <c r="F7256">
        <f t="shared" ca="1" si="476"/>
        <v>8.9302501828645298E-2</v>
      </c>
    </row>
    <row r="7257" spans="1:6" ht="15.75" customHeight="1" x14ac:dyDescent="0.2">
      <c r="A7257">
        <v>7256</v>
      </c>
      <c r="B7257" s="47">
        <f ca="1">IF('Inputs and Results'!$C$15='Inputs and Results'!$C$13, 'Inputs and Results'!$C$13, IF(E7257 &lt;= ('Inputs and Results'!$C$14-'Inputs and Results'!$C$13)/('Inputs and Results'!$C$15-'Inputs and Results'!$C$13), 'Inputs and Results'!$C$13 + SQRT(E7257*('Inputs and Results'!$C$15-'Inputs and Results'!$C$13)*('Inputs and Results'!$C$14-'Inputs and Results'!$C$13)), 'Inputs and Results'!$C$15 - SQRT((1-E7257)*('Inputs and Results'!$C$15-'Inputs and Results'!$C$13)*('Inputs and Results'!$C$15-'Inputs and Results'!$C$14))))</f>
        <v>0.78335584368753253</v>
      </c>
      <c r="C7257" s="47">
        <f ca="1">IF('Inputs and Results'!$G$15='Inputs and Results'!$G$13, 'Inputs and Results'!$G$13, IF(F7257 &lt;= ('Inputs and Results'!$G$14-'Inputs and Results'!$G$13)/('Inputs and Results'!$G$15-'Inputs and Results'!$G$13), 'Inputs and Results'!$G$13 + SQRT(F7257*('Inputs and Results'!$G$15-'Inputs and Results'!$G$13)*('Inputs and Results'!$G$14-'Inputs and Results'!$G$13)), 'Inputs and Results'!$G$15 - SQRT((1-F7257)*('Inputs and Results'!$G$15-'Inputs and Results'!$G$13)*('Inputs and Results'!$G$15-'Inputs and Results'!$G$14))))</f>
        <v>624.83434115363195</v>
      </c>
      <c r="D7257">
        <f t="shared" ca="1" si="475"/>
        <v>489.46763247934689</v>
      </c>
      <c r="E7257">
        <f t="shared" ca="1" si="476"/>
        <v>0.45405429825397658</v>
      </c>
      <c r="F7257">
        <f t="shared" ca="1" si="476"/>
        <v>0.609998178446719</v>
      </c>
    </row>
    <row r="7258" spans="1:6" ht="15.75" customHeight="1" x14ac:dyDescent="0.2">
      <c r="A7258">
        <v>7257</v>
      </c>
      <c r="B7258" s="47">
        <f ca="1">IF('Inputs and Results'!$C$15='Inputs and Results'!$C$13, 'Inputs and Results'!$C$13, IF(E7258 &lt;= ('Inputs and Results'!$C$14-'Inputs and Results'!$C$13)/('Inputs and Results'!$C$15-'Inputs and Results'!$C$13), 'Inputs and Results'!$C$13 + SQRT(E7258*('Inputs and Results'!$C$15-'Inputs and Results'!$C$13)*('Inputs and Results'!$C$14-'Inputs and Results'!$C$13)), 'Inputs and Results'!$C$15 - SQRT((1-E7258)*('Inputs and Results'!$C$15-'Inputs and Results'!$C$13)*('Inputs and Results'!$C$15-'Inputs and Results'!$C$14))))</f>
        <v>2.2142096383661687</v>
      </c>
      <c r="C7258" s="47">
        <f ca="1">IF('Inputs and Results'!$G$15='Inputs and Results'!$G$13, 'Inputs and Results'!$G$13, IF(F7258 &lt;= ('Inputs and Results'!$G$14-'Inputs and Results'!$G$13)/('Inputs and Results'!$G$15-'Inputs and Results'!$G$13), 'Inputs and Results'!$G$13 + SQRT(F7258*('Inputs and Results'!$G$15-'Inputs and Results'!$G$13)*('Inputs and Results'!$G$14-'Inputs and Results'!$G$13)), 'Inputs and Results'!$G$15 - SQRT((1-F7258)*('Inputs and Results'!$G$15-'Inputs and Results'!$G$13)*('Inputs and Results'!$G$15-'Inputs and Results'!$G$14))))</f>
        <v>1081.0568809589506</v>
      </c>
      <c r="D7258">
        <f t="shared" ca="1" si="475"/>
        <v>2393.6865654413764</v>
      </c>
      <c r="E7258">
        <f t="shared" ca="1" si="476"/>
        <v>0.93139261195148582</v>
      </c>
      <c r="F7258">
        <f t="shared" ca="1" si="476"/>
        <v>0.98332140798757284</v>
      </c>
    </row>
    <row r="7259" spans="1:6" ht="15.75" customHeight="1" x14ac:dyDescent="0.2">
      <c r="A7259">
        <v>7258</v>
      </c>
      <c r="B7259" s="47">
        <f ca="1">IF('Inputs and Results'!$C$15='Inputs and Results'!$C$13, 'Inputs and Results'!$C$13, IF(E7259 &lt;= ('Inputs and Results'!$C$14-'Inputs and Results'!$C$13)/('Inputs and Results'!$C$15-'Inputs and Results'!$C$13), 'Inputs and Results'!$C$13 + SQRT(E7259*('Inputs and Results'!$C$15-'Inputs and Results'!$C$13)*('Inputs and Results'!$C$14-'Inputs and Results'!$C$13)), 'Inputs and Results'!$C$15 - SQRT((1-E7259)*('Inputs and Results'!$C$15-'Inputs and Results'!$C$13)*('Inputs and Results'!$C$15-'Inputs and Results'!$C$14))))</f>
        <v>1.082082432415578</v>
      </c>
      <c r="C7259" s="47">
        <f ca="1">IF('Inputs and Results'!$G$15='Inputs and Results'!$G$13, 'Inputs and Results'!$G$13, IF(F7259 &lt;= ('Inputs and Results'!$G$14-'Inputs and Results'!$G$13)/('Inputs and Results'!$G$15-'Inputs and Results'!$G$13), 'Inputs and Results'!$G$13 + SQRT(F7259*('Inputs and Results'!$G$15-'Inputs and Results'!$G$13)*('Inputs and Results'!$G$14-'Inputs and Results'!$G$13)), 'Inputs and Results'!$G$15 - SQRT((1-F7259)*('Inputs and Results'!$G$15-'Inputs and Results'!$G$13)*('Inputs and Results'!$G$15-'Inputs and Results'!$G$14))))</f>
        <v>867.47002053769006</v>
      </c>
      <c r="D7259">
        <f t="shared" ca="1" si="475"/>
        <v>938.67406987101504</v>
      </c>
      <c r="E7259">
        <f t="shared" ca="1" si="476"/>
        <v>0.59128802266122815</v>
      </c>
      <c r="F7259">
        <f t="shared" ca="1" si="476"/>
        <v>0.86964060067692528</v>
      </c>
    </row>
    <row r="7260" spans="1:6" ht="15.75" customHeight="1" x14ac:dyDescent="0.2">
      <c r="A7260">
        <v>7259</v>
      </c>
      <c r="B7260" s="47">
        <f ca="1">IF('Inputs and Results'!$C$15='Inputs and Results'!$C$13, 'Inputs and Results'!$C$13, IF(E7260 &lt;= ('Inputs and Results'!$C$14-'Inputs and Results'!$C$13)/('Inputs and Results'!$C$15-'Inputs and Results'!$C$13), 'Inputs and Results'!$C$13 + SQRT(E7260*('Inputs and Results'!$C$15-'Inputs and Results'!$C$13)*('Inputs and Results'!$C$14-'Inputs and Results'!$C$13)), 'Inputs and Results'!$C$15 - SQRT((1-E7260)*('Inputs and Results'!$C$15-'Inputs and Results'!$C$13)*('Inputs and Results'!$C$15-'Inputs and Results'!$C$14))))</f>
        <v>0.1333208426060799</v>
      </c>
      <c r="C7260" s="47">
        <f ca="1">IF('Inputs and Results'!$G$15='Inputs and Results'!$G$13, 'Inputs and Results'!$G$13, IF(F7260 &lt;= ('Inputs and Results'!$G$14-'Inputs and Results'!$G$13)/('Inputs and Results'!$G$15-'Inputs and Results'!$G$13), 'Inputs and Results'!$G$13 + SQRT(F7260*('Inputs and Results'!$G$15-'Inputs and Results'!$G$13)*('Inputs and Results'!$G$14-'Inputs and Results'!$G$13)), 'Inputs and Results'!$G$15 - SQRT((1-F7260)*('Inputs and Results'!$G$15-'Inputs and Results'!$G$13)*('Inputs and Results'!$G$15-'Inputs and Results'!$G$14))))</f>
        <v>766.76972340249495</v>
      </c>
      <c r="D7260">
        <f t="shared" ca="1" si="475"/>
        <v>102.22638560885144</v>
      </c>
      <c r="E7260">
        <f t="shared" ca="1" si="476"/>
        <v>8.6905623173698321E-2</v>
      </c>
      <c r="F7260">
        <f t="shared" ca="1" si="476"/>
        <v>0.77873213796462237</v>
      </c>
    </row>
    <row r="7261" spans="1:6" ht="15.75" customHeight="1" x14ac:dyDescent="0.2">
      <c r="A7261">
        <v>7260</v>
      </c>
      <c r="B7261" s="47">
        <f ca="1">IF('Inputs and Results'!$C$15='Inputs and Results'!$C$13, 'Inputs and Results'!$C$13, IF(E7261 &lt;= ('Inputs and Results'!$C$14-'Inputs and Results'!$C$13)/('Inputs and Results'!$C$15-'Inputs and Results'!$C$13), 'Inputs and Results'!$C$13 + SQRT(E7261*('Inputs and Results'!$C$15-'Inputs and Results'!$C$13)*('Inputs and Results'!$C$14-'Inputs and Results'!$C$13)), 'Inputs and Results'!$C$15 - SQRT((1-E7261)*('Inputs and Results'!$C$15-'Inputs and Results'!$C$13)*('Inputs and Results'!$C$15-'Inputs and Results'!$C$14))))</f>
        <v>0.28118337154404527</v>
      </c>
      <c r="C7261" s="47">
        <f ca="1">IF('Inputs and Results'!$G$15='Inputs and Results'!$G$13, 'Inputs and Results'!$G$13, IF(F7261 &lt;= ('Inputs and Results'!$G$14-'Inputs and Results'!$G$13)/('Inputs and Results'!$G$15-'Inputs and Results'!$G$13), 'Inputs and Results'!$G$13 + SQRT(F7261*('Inputs and Results'!$G$15-'Inputs and Results'!$G$13)*('Inputs and Results'!$G$14-'Inputs and Results'!$G$13)), 'Inputs and Results'!$G$15 - SQRT((1-F7261)*('Inputs and Results'!$G$15-'Inputs and Results'!$G$13)*('Inputs and Results'!$G$15-'Inputs and Results'!$G$14))))</f>
        <v>290.12882663577034</v>
      </c>
      <c r="D7261">
        <f t="shared" ca="1" si="475"/>
        <v>81.579401655563714</v>
      </c>
      <c r="E7261">
        <f t="shared" ca="1" si="476"/>
        <v>0.17867068231459959</v>
      </c>
      <c r="F7261">
        <f t="shared" ca="1" si="476"/>
        <v>2.402082412993467E-2</v>
      </c>
    </row>
    <row r="7262" spans="1:6" ht="15.75" customHeight="1" x14ac:dyDescent="0.2">
      <c r="A7262">
        <v>7261</v>
      </c>
      <c r="B7262" s="47">
        <f ca="1">IF('Inputs and Results'!$C$15='Inputs and Results'!$C$13, 'Inputs and Results'!$C$13, IF(E7262 &lt;= ('Inputs and Results'!$C$14-'Inputs and Results'!$C$13)/('Inputs and Results'!$C$15-'Inputs and Results'!$C$13), 'Inputs and Results'!$C$13 + SQRT(E7262*('Inputs and Results'!$C$15-'Inputs and Results'!$C$13)*('Inputs and Results'!$C$14-'Inputs and Results'!$C$13)), 'Inputs and Results'!$C$15 - SQRT((1-E7262)*('Inputs and Results'!$C$15-'Inputs and Results'!$C$13)*('Inputs and Results'!$C$15-'Inputs and Results'!$C$14))))</f>
        <v>0.88766434067535904</v>
      </c>
      <c r="C7262" s="47">
        <f ca="1">IF('Inputs and Results'!$G$15='Inputs and Results'!$G$13, 'Inputs and Results'!$G$13, IF(F7262 &lt;= ('Inputs and Results'!$G$14-'Inputs and Results'!$G$13)/('Inputs and Results'!$G$15-'Inputs and Results'!$G$13), 'Inputs and Results'!$G$13 + SQRT(F7262*('Inputs and Results'!$G$15-'Inputs and Results'!$G$13)*('Inputs and Results'!$G$14-'Inputs and Results'!$G$13)), 'Inputs and Results'!$G$15 - SQRT((1-F7262)*('Inputs and Results'!$G$15-'Inputs and Results'!$G$13)*('Inputs and Results'!$G$15-'Inputs and Results'!$G$14))))</f>
        <v>332.95535872745029</v>
      </c>
      <c r="D7262">
        <f t="shared" ca="1" si="475"/>
        <v>295.55259897912981</v>
      </c>
      <c r="E7262">
        <f t="shared" ref="E7262:F7281" ca="1" si="477">RAND()</f>
        <v>0.50422645137172617</v>
      </c>
      <c r="F7262">
        <f t="shared" ca="1" si="477"/>
        <v>0.11373488199763471</v>
      </c>
    </row>
    <row r="7263" spans="1:6" ht="15.75" customHeight="1" x14ac:dyDescent="0.2">
      <c r="A7263">
        <v>7262</v>
      </c>
      <c r="B7263" s="47">
        <f ca="1">IF('Inputs and Results'!$C$15='Inputs and Results'!$C$13, 'Inputs and Results'!$C$13, IF(E7263 &lt;= ('Inputs and Results'!$C$14-'Inputs and Results'!$C$13)/('Inputs and Results'!$C$15-'Inputs and Results'!$C$13), 'Inputs and Results'!$C$13 + SQRT(E7263*('Inputs and Results'!$C$15-'Inputs and Results'!$C$13)*('Inputs and Results'!$C$14-'Inputs and Results'!$C$13)), 'Inputs and Results'!$C$15 - SQRT((1-E7263)*('Inputs and Results'!$C$15-'Inputs and Results'!$C$13)*('Inputs and Results'!$C$15-'Inputs and Results'!$C$14))))</f>
        <v>0.49609137563133032</v>
      </c>
      <c r="C7263" s="47">
        <f ca="1">IF('Inputs and Results'!$G$15='Inputs and Results'!$G$13, 'Inputs and Results'!$G$13, IF(F7263 &lt;= ('Inputs and Results'!$G$14-'Inputs and Results'!$G$13)/('Inputs and Results'!$G$15-'Inputs and Results'!$G$13), 'Inputs and Results'!$G$13 + SQRT(F7263*('Inputs and Results'!$G$15-'Inputs and Results'!$G$13)*('Inputs and Results'!$G$14-'Inputs and Results'!$G$13)), 'Inputs and Results'!$G$15 - SQRT((1-F7263)*('Inputs and Results'!$G$15-'Inputs and Results'!$G$13)*('Inputs and Results'!$G$15-'Inputs and Results'!$G$14))))</f>
        <v>386.11500811146357</v>
      </c>
      <c r="D7263">
        <f t="shared" ca="1" si="475"/>
        <v>191.54832552591822</v>
      </c>
      <c r="E7263">
        <f t="shared" ca="1" si="477"/>
        <v>0.30338240009024398</v>
      </c>
      <c r="F7263">
        <f t="shared" ca="1" si="477"/>
        <v>0.21907950686019306</v>
      </c>
    </row>
    <row r="7264" spans="1:6" ht="15.75" customHeight="1" x14ac:dyDescent="0.2">
      <c r="A7264">
        <v>7263</v>
      </c>
      <c r="B7264" s="47">
        <f ca="1">IF('Inputs and Results'!$C$15='Inputs and Results'!$C$13, 'Inputs and Results'!$C$13, IF(E7264 &lt;= ('Inputs and Results'!$C$14-'Inputs and Results'!$C$13)/('Inputs and Results'!$C$15-'Inputs and Results'!$C$13), 'Inputs and Results'!$C$13 + SQRT(E7264*('Inputs and Results'!$C$15-'Inputs and Results'!$C$13)*('Inputs and Results'!$C$14-'Inputs and Results'!$C$13)), 'Inputs and Results'!$C$15 - SQRT((1-E7264)*('Inputs and Results'!$C$15-'Inputs and Results'!$C$13)*('Inputs and Results'!$C$15-'Inputs and Results'!$C$14))))</f>
        <v>0.28166944512231451</v>
      </c>
      <c r="C7264" s="47">
        <f ca="1">IF('Inputs and Results'!$G$15='Inputs and Results'!$G$13, 'Inputs and Results'!$G$13, IF(F7264 &lt;= ('Inputs and Results'!$G$14-'Inputs and Results'!$G$13)/('Inputs and Results'!$G$15-'Inputs and Results'!$G$13), 'Inputs and Results'!$G$13 + SQRT(F7264*('Inputs and Results'!$G$15-'Inputs and Results'!$G$13)*('Inputs and Results'!$G$14-'Inputs and Results'!$G$13)), 'Inputs and Results'!$G$15 - SQRT((1-F7264)*('Inputs and Results'!$G$15-'Inputs and Results'!$G$13)*('Inputs and Results'!$G$15-'Inputs and Results'!$G$14))))</f>
        <v>783.28130559420856</v>
      </c>
      <c r="D7264">
        <f t="shared" ca="1" si="475"/>
        <v>220.62641072140278</v>
      </c>
      <c r="E7264">
        <f t="shared" ca="1" si="477"/>
        <v>0.1789643327131526</v>
      </c>
      <c r="F7264">
        <f t="shared" ca="1" si="477"/>
        <v>0.7952769669619042</v>
      </c>
    </row>
    <row r="7265" spans="1:6" ht="15.75" customHeight="1" x14ac:dyDescent="0.2">
      <c r="A7265">
        <v>7264</v>
      </c>
      <c r="B7265" s="47">
        <f ca="1">IF('Inputs and Results'!$C$15='Inputs and Results'!$C$13, 'Inputs and Results'!$C$13, IF(E7265 &lt;= ('Inputs and Results'!$C$14-'Inputs and Results'!$C$13)/('Inputs and Results'!$C$15-'Inputs and Results'!$C$13), 'Inputs and Results'!$C$13 + SQRT(E7265*('Inputs and Results'!$C$15-'Inputs and Results'!$C$13)*('Inputs and Results'!$C$14-'Inputs and Results'!$C$13)), 'Inputs and Results'!$C$15 - SQRT((1-E7265)*('Inputs and Results'!$C$15-'Inputs and Results'!$C$13)*('Inputs and Results'!$C$15-'Inputs and Results'!$C$14))))</f>
        <v>0.41615894049244817</v>
      </c>
      <c r="C7265" s="47">
        <f ca="1">IF('Inputs and Results'!$G$15='Inputs and Results'!$G$13, 'Inputs and Results'!$G$13, IF(F7265 &lt;= ('Inputs and Results'!$G$14-'Inputs and Results'!$G$13)/('Inputs and Results'!$G$15-'Inputs and Results'!$G$13), 'Inputs and Results'!$G$13 + SQRT(F7265*('Inputs and Results'!$G$15-'Inputs and Results'!$G$13)*('Inputs and Results'!$G$14-'Inputs and Results'!$G$13)), 'Inputs and Results'!$G$15 - SQRT((1-F7265)*('Inputs and Results'!$G$15-'Inputs and Results'!$G$13)*('Inputs and Results'!$G$15-'Inputs and Results'!$G$14))))</f>
        <v>527.87684993500727</v>
      </c>
      <c r="D7265">
        <f t="shared" ca="1" si="475"/>
        <v>219.68067057944367</v>
      </c>
      <c r="E7265">
        <f t="shared" ca="1" si="477"/>
        <v>0.25819615324476575</v>
      </c>
      <c r="F7265">
        <f t="shared" ca="1" si="477"/>
        <v>0.46742785499252126</v>
      </c>
    </row>
    <row r="7266" spans="1:6" ht="15.75" customHeight="1" x14ac:dyDescent="0.2">
      <c r="A7266">
        <v>7265</v>
      </c>
      <c r="B7266" s="47">
        <f ca="1">IF('Inputs and Results'!$C$15='Inputs and Results'!$C$13, 'Inputs and Results'!$C$13, IF(E7266 &lt;= ('Inputs and Results'!$C$14-'Inputs and Results'!$C$13)/('Inputs and Results'!$C$15-'Inputs and Results'!$C$13), 'Inputs and Results'!$C$13 + SQRT(E7266*('Inputs and Results'!$C$15-'Inputs and Results'!$C$13)*('Inputs and Results'!$C$14-'Inputs and Results'!$C$13)), 'Inputs and Results'!$C$15 - SQRT((1-E7266)*('Inputs and Results'!$C$15-'Inputs and Results'!$C$13)*('Inputs and Results'!$C$15-'Inputs and Results'!$C$14))))</f>
        <v>1.1801784952087484</v>
      </c>
      <c r="C7266" s="47">
        <f ca="1">IF('Inputs and Results'!$G$15='Inputs and Results'!$G$13, 'Inputs and Results'!$G$13, IF(F7266 &lt;= ('Inputs and Results'!$G$14-'Inputs and Results'!$G$13)/('Inputs and Results'!$G$15-'Inputs and Results'!$G$13), 'Inputs and Results'!$G$13 + SQRT(F7266*('Inputs and Results'!$G$15-'Inputs and Results'!$G$13)*('Inputs and Results'!$G$14-'Inputs and Results'!$G$13)), 'Inputs and Results'!$G$15 - SQRT((1-F7266)*('Inputs and Results'!$G$15-'Inputs and Results'!$G$13)*('Inputs and Results'!$G$15-'Inputs and Results'!$G$14))))</f>
        <v>979.04575076604499</v>
      </c>
      <c r="D7266">
        <f t="shared" ca="1" si="475"/>
        <v>1155.4487408795903</v>
      </c>
      <c r="E7266">
        <f t="shared" ca="1" si="477"/>
        <v>0.63202774341103385</v>
      </c>
      <c r="F7266">
        <f t="shared" ca="1" si="477"/>
        <v>0.94244468228423206</v>
      </c>
    </row>
    <row r="7267" spans="1:6" ht="15.75" customHeight="1" x14ac:dyDescent="0.2">
      <c r="A7267">
        <v>7266</v>
      </c>
      <c r="B7267" s="47">
        <f ca="1">IF('Inputs and Results'!$C$15='Inputs and Results'!$C$13, 'Inputs and Results'!$C$13, IF(E7267 &lt;= ('Inputs and Results'!$C$14-'Inputs and Results'!$C$13)/('Inputs and Results'!$C$15-'Inputs and Results'!$C$13), 'Inputs and Results'!$C$13 + SQRT(E7267*('Inputs and Results'!$C$15-'Inputs and Results'!$C$13)*('Inputs and Results'!$C$14-'Inputs and Results'!$C$13)), 'Inputs and Results'!$C$15 - SQRT((1-E7267)*('Inputs and Results'!$C$15-'Inputs and Results'!$C$13)*('Inputs and Results'!$C$15-'Inputs and Results'!$C$14))))</f>
        <v>0.87171046060673874</v>
      </c>
      <c r="C7267" s="47">
        <f ca="1">IF('Inputs and Results'!$G$15='Inputs and Results'!$G$13, 'Inputs and Results'!$G$13, IF(F7267 &lt;= ('Inputs and Results'!$G$14-'Inputs and Results'!$G$13)/('Inputs and Results'!$G$15-'Inputs and Results'!$G$13), 'Inputs and Results'!$G$13 + SQRT(F7267*('Inputs and Results'!$G$15-'Inputs and Results'!$G$13)*('Inputs and Results'!$G$14-'Inputs and Results'!$G$13)), 'Inputs and Results'!$G$15 - SQRT((1-F7267)*('Inputs and Results'!$G$15-'Inputs and Results'!$G$13)*('Inputs and Results'!$G$15-'Inputs and Results'!$G$14))))</f>
        <v>704.37684340405053</v>
      </c>
      <c r="D7267">
        <f t="shared" ca="1" si="475"/>
        <v>614.01266260446562</v>
      </c>
      <c r="E7267">
        <f t="shared" ca="1" si="477"/>
        <v>0.49670929294546895</v>
      </c>
      <c r="F7267">
        <f t="shared" ca="1" si="477"/>
        <v>0.71040976166663361</v>
      </c>
    </row>
    <row r="7268" spans="1:6" ht="15.75" customHeight="1" x14ac:dyDescent="0.2">
      <c r="A7268">
        <v>7267</v>
      </c>
      <c r="B7268" s="47">
        <f ca="1">IF('Inputs and Results'!$C$15='Inputs and Results'!$C$13, 'Inputs and Results'!$C$13, IF(E7268 &lt;= ('Inputs and Results'!$C$14-'Inputs and Results'!$C$13)/('Inputs and Results'!$C$15-'Inputs and Results'!$C$13), 'Inputs and Results'!$C$13 + SQRT(E7268*('Inputs and Results'!$C$15-'Inputs and Results'!$C$13)*('Inputs and Results'!$C$14-'Inputs and Results'!$C$13)), 'Inputs and Results'!$C$15 - SQRT((1-E7268)*('Inputs and Results'!$C$15-'Inputs and Results'!$C$13)*('Inputs and Results'!$C$15-'Inputs and Results'!$C$14))))</f>
        <v>0.12876990781384468</v>
      </c>
      <c r="C7268" s="47">
        <f ca="1">IF('Inputs and Results'!$G$15='Inputs and Results'!$G$13, 'Inputs and Results'!$G$13, IF(F7268 &lt;= ('Inputs and Results'!$G$14-'Inputs and Results'!$G$13)/('Inputs and Results'!$G$15-'Inputs and Results'!$G$13), 'Inputs and Results'!$G$13 + SQRT(F7268*('Inputs and Results'!$G$15-'Inputs and Results'!$G$13)*('Inputs and Results'!$G$14-'Inputs and Results'!$G$13)), 'Inputs and Results'!$G$15 - SQRT((1-F7268)*('Inputs and Results'!$G$15-'Inputs and Results'!$G$13)*('Inputs and Results'!$G$15-'Inputs and Results'!$G$14))))</f>
        <v>546.55810262326111</v>
      </c>
      <c r="D7268">
        <f t="shared" ca="1" si="475"/>
        <v>70.380236489707187</v>
      </c>
      <c r="E7268">
        <f t="shared" ca="1" si="477"/>
        <v>8.400419530274239E-2</v>
      </c>
      <c r="F7268">
        <f t="shared" ca="1" si="477"/>
        <v>0.49662146341981517</v>
      </c>
    </row>
    <row r="7269" spans="1:6" ht="15.75" customHeight="1" x14ac:dyDescent="0.2">
      <c r="A7269">
        <v>7268</v>
      </c>
      <c r="B7269" s="47">
        <f ca="1">IF('Inputs and Results'!$C$15='Inputs and Results'!$C$13, 'Inputs and Results'!$C$13, IF(E7269 &lt;= ('Inputs and Results'!$C$14-'Inputs and Results'!$C$13)/('Inputs and Results'!$C$15-'Inputs and Results'!$C$13), 'Inputs and Results'!$C$13 + SQRT(E7269*('Inputs and Results'!$C$15-'Inputs and Results'!$C$13)*('Inputs and Results'!$C$14-'Inputs and Results'!$C$13)), 'Inputs and Results'!$C$15 - SQRT((1-E7269)*('Inputs and Results'!$C$15-'Inputs and Results'!$C$13)*('Inputs and Results'!$C$15-'Inputs and Results'!$C$14))))</f>
        <v>0.86173917646770581</v>
      </c>
      <c r="C7269" s="47">
        <f ca="1">IF('Inputs and Results'!$G$15='Inputs and Results'!$G$13, 'Inputs and Results'!$G$13, IF(F7269 &lt;= ('Inputs and Results'!$G$14-'Inputs and Results'!$G$13)/('Inputs and Results'!$G$15-'Inputs and Results'!$G$13), 'Inputs and Results'!$G$13 + SQRT(F7269*('Inputs and Results'!$G$15-'Inputs and Results'!$G$13)*('Inputs and Results'!$G$14-'Inputs and Results'!$G$13)), 'Inputs and Results'!$G$15 - SQRT((1-F7269)*('Inputs and Results'!$G$15-'Inputs and Results'!$G$13)*('Inputs and Results'!$G$15-'Inputs and Results'!$G$14))))</f>
        <v>618.37020587795814</v>
      </c>
      <c r="D7269">
        <f t="shared" ca="1" si="475"/>
        <v>532.87383196543738</v>
      </c>
      <c r="E7269">
        <f t="shared" ca="1" si="477"/>
        <v>0.49198229450522168</v>
      </c>
      <c r="F7269">
        <f t="shared" ca="1" si="477"/>
        <v>0.60118266222636163</v>
      </c>
    </row>
    <row r="7270" spans="1:6" ht="15.75" customHeight="1" x14ac:dyDescent="0.2">
      <c r="A7270">
        <v>7269</v>
      </c>
      <c r="B7270" s="47">
        <f ca="1">IF('Inputs and Results'!$C$15='Inputs and Results'!$C$13, 'Inputs and Results'!$C$13, IF(E7270 &lt;= ('Inputs and Results'!$C$14-'Inputs and Results'!$C$13)/('Inputs and Results'!$C$15-'Inputs and Results'!$C$13), 'Inputs and Results'!$C$13 + SQRT(E7270*('Inputs and Results'!$C$15-'Inputs and Results'!$C$13)*('Inputs and Results'!$C$14-'Inputs and Results'!$C$13)), 'Inputs and Results'!$C$15 - SQRT((1-E7270)*('Inputs and Results'!$C$15-'Inputs and Results'!$C$13)*('Inputs and Results'!$C$15-'Inputs and Results'!$C$14))))</f>
        <v>0.43683308265649501</v>
      </c>
      <c r="C7270" s="47">
        <f ca="1">IF('Inputs and Results'!$G$15='Inputs and Results'!$G$13, 'Inputs and Results'!$G$13, IF(F7270 &lt;= ('Inputs and Results'!$G$14-'Inputs and Results'!$G$13)/('Inputs and Results'!$G$15-'Inputs and Results'!$G$13), 'Inputs and Results'!$G$13 + SQRT(F7270*('Inputs and Results'!$G$15-'Inputs and Results'!$G$13)*('Inputs and Results'!$G$14-'Inputs and Results'!$G$13)), 'Inputs and Results'!$G$15 - SQRT((1-F7270)*('Inputs and Results'!$G$15-'Inputs and Results'!$G$13)*('Inputs and Results'!$G$15-'Inputs and Results'!$G$14))))</f>
        <v>868.43993872122905</v>
      </c>
      <c r="D7270">
        <f t="shared" ca="1" si="475"/>
        <v>379.36329553361213</v>
      </c>
      <c r="E7270">
        <f t="shared" ca="1" si="477"/>
        <v>0.27001948375953255</v>
      </c>
      <c r="F7270">
        <f t="shared" ca="1" si="477"/>
        <v>0.8703999520947675</v>
      </c>
    </row>
    <row r="7271" spans="1:6" ht="15.75" customHeight="1" x14ac:dyDescent="0.2">
      <c r="A7271">
        <v>7270</v>
      </c>
      <c r="B7271" s="47">
        <f ca="1">IF('Inputs and Results'!$C$15='Inputs and Results'!$C$13, 'Inputs and Results'!$C$13, IF(E7271 &lt;= ('Inputs and Results'!$C$14-'Inputs and Results'!$C$13)/('Inputs and Results'!$C$15-'Inputs and Results'!$C$13), 'Inputs and Results'!$C$13 + SQRT(E7271*('Inputs and Results'!$C$15-'Inputs and Results'!$C$13)*('Inputs and Results'!$C$14-'Inputs and Results'!$C$13)), 'Inputs and Results'!$C$15 - SQRT((1-E7271)*('Inputs and Results'!$C$15-'Inputs and Results'!$C$13)*('Inputs and Results'!$C$15-'Inputs and Results'!$C$14))))</f>
        <v>2.3983996886606516</v>
      </c>
      <c r="C7271" s="47">
        <f ca="1">IF('Inputs and Results'!$G$15='Inputs and Results'!$G$13, 'Inputs and Results'!$G$13, IF(F7271 &lt;= ('Inputs and Results'!$G$14-'Inputs and Results'!$G$13)/('Inputs and Results'!$G$15-'Inputs and Results'!$G$13), 'Inputs and Results'!$G$13 + SQRT(F7271*('Inputs and Results'!$G$15-'Inputs and Results'!$G$13)*('Inputs and Results'!$G$14-'Inputs and Results'!$G$13)), 'Inputs and Results'!$G$15 - SQRT((1-F7271)*('Inputs and Results'!$G$15-'Inputs and Results'!$G$13)*('Inputs and Results'!$G$15-'Inputs and Results'!$G$14))))</f>
        <v>481.62108169973101</v>
      </c>
      <c r="D7271">
        <f t="shared" ca="1" si="475"/>
        <v>1155.119852401041</v>
      </c>
      <c r="E7271">
        <f t="shared" ca="1" si="477"/>
        <v>0.95978634059959989</v>
      </c>
      <c r="F7271">
        <f t="shared" ca="1" si="477"/>
        <v>0.39160183219360467</v>
      </c>
    </row>
    <row r="7272" spans="1:6" ht="15.75" customHeight="1" x14ac:dyDescent="0.2">
      <c r="A7272">
        <v>7271</v>
      </c>
      <c r="B7272" s="47">
        <f ca="1">IF('Inputs and Results'!$C$15='Inputs and Results'!$C$13, 'Inputs and Results'!$C$13, IF(E7272 &lt;= ('Inputs and Results'!$C$14-'Inputs and Results'!$C$13)/('Inputs and Results'!$C$15-'Inputs and Results'!$C$13), 'Inputs and Results'!$C$13 + SQRT(E7272*('Inputs and Results'!$C$15-'Inputs and Results'!$C$13)*('Inputs and Results'!$C$14-'Inputs and Results'!$C$13)), 'Inputs and Results'!$C$15 - SQRT((1-E7272)*('Inputs and Results'!$C$15-'Inputs and Results'!$C$13)*('Inputs and Results'!$C$15-'Inputs and Results'!$C$14))))</f>
        <v>1.5494898589566293</v>
      </c>
      <c r="C7272" s="47">
        <f ca="1">IF('Inputs and Results'!$G$15='Inputs and Results'!$G$13, 'Inputs and Results'!$G$13, IF(F7272 &lt;= ('Inputs and Results'!$G$14-'Inputs and Results'!$G$13)/('Inputs and Results'!$G$15-'Inputs and Results'!$G$13), 'Inputs and Results'!$G$13 + SQRT(F7272*('Inputs and Results'!$G$15-'Inputs and Results'!$G$13)*('Inputs and Results'!$G$14-'Inputs and Results'!$G$13)), 'Inputs and Results'!$G$15 - SQRT((1-F7272)*('Inputs and Results'!$G$15-'Inputs and Results'!$G$13)*('Inputs and Results'!$G$15-'Inputs and Results'!$G$14))))</f>
        <v>624.54886363192372</v>
      </c>
      <c r="D7272">
        <f t="shared" ca="1" si="475"/>
        <v>967.73213062055254</v>
      </c>
      <c r="E7272">
        <f t="shared" ca="1" si="477"/>
        <v>0.76622448119226005</v>
      </c>
      <c r="F7272">
        <f t="shared" ca="1" si="477"/>
        <v>0.60961093563349289</v>
      </c>
    </row>
    <row r="7273" spans="1:6" ht="15.75" customHeight="1" x14ac:dyDescent="0.2">
      <c r="A7273">
        <v>7272</v>
      </c>
      <c r="B7273" s="47">
        <f ca="1">IF('Inputs and Results'!$C$15='Inputs and Results'!$C$13, 'Inputs and Results'!$C$13, IF(E7273 &lt;= ('Inputs and Results'!$C$14-'Inputs and Results'!$C$13)/('Inputs and Results'!$C$15-'Inputs and Results'!$C$13), 'Inputs and Results'!$C$13 + SQRT(E7273*('Inputs and Results'!$C$15-'Inputs and Results'!$C$13)*('Inputs and Results'!$C$14-'Inputs and Results'!$C$13)), 'Inputs and Results'!$C$15 - SQRT((1-E7273)*('Inputs and Results'!$C$15-'Inputs and Results'!$C$13)*('Inputs and Results'!$C$15-'Inputs and Results'!$C$14))))</f>
        <v>0.94458629190116072</v>
      </c>
      <c r="C7273" s="47">
        <f ca="1">IF('Inputs and Results'!$G$15='Inputs and Results'!$G$13, 'Inputs and Results'!$G$13, IF(F7273 &lt;= ('Inputs and Results'!$G$14-'Inputs and Results'!$G$13)/('Inputs and Results'!$G$15-'Inputs and Results'!$G$13), 'Inputs and Results'!$G$13 + SQRT(F7273*('Inputs and Results'!$G$15-'Inputs and Results'!$G$13)*('Inputs and Results'!$G$14-'Inputs and Results'!$G$13)), 'Inputs and Results'!$G$15 - SQRT((1-F7273)*('Inputs and Results'!$G$15-'Inputs and Results'!$G$13)*('Inputs and Results'!$G$15-'Inputs and Results'!$G$14))))</f>
        <v>404.22548926684669</v>
      </c>
      <c r="D7273">
        <f t="shared" ca="1" si="475"/>
        <v>381.82585599850319</v>
      </c>
      <c r="E7273">
        <f t="shared" ca="1" si="477"/>
        <v>0.53058605428437544</v>
      </c>
      <c r="F7273">
        <f t="shared" ca="1" si="477"/>
        <v>0.25344675400907346</v>
      </c>
    </row>
    <row r="7274" spans="1:6" ht="15.75" customHeight="1" x14ac:dyDescent="0.2">
      <c r="A7274">
        <v>7273</v>
      </c>
      <c r="B7274" s="47">
        <f ca="1">IF('Inputs and Results'!$C$15='Inputs and Results'!$C$13, 'Inputs and Results'!$C$13, IF(E7274 &lt;= ('Inputs and Results'!$C$14-'Inputs and Results'!$C$13)/('Inputs and Results'!$C$15-'Inputs and Results'!$C$13), 'Inputs and Results'!$C$13 + SQRT(E7274*('Inputs and Results'!$C$15-'Inputs and Results'!$C$13)*('Inputs and Results'!$C$14-'Inputs and Results'!$C$13)), 'Inputs and Results'!$C$15 - SQRT((1-E7274)*('Inputs and Results'!$C$15-'Inputs and Results'!$C$13)*('Inputs and Results'!$C$15-'Inputs and Results'!$C$14))))</f>
        <v>1.3344220271350593</v>
      </c>
      <c r="C7274" s="47">
        <f ca="1">IF('Inputs and Results'!$G$15='Inputs and Results'!$G$13, 'Inputs and Results'!$G$13, IF(F7274 &lt;= ('Inputs and Results'!$G$14-'Inputs and Results'!$G$13)/('Inputs and Results'!$G$15-'Inputs and Results'!$G$13), 'Inputs and Results'!$G$13 + SQRT(F7274*('Inputs and Results'!$G$15-'Inputs and Results'!$G$13)*('Inputs and Results'!$G$14-'Inputs and Results'!$G$13)), 'Inputs and Results'!$G$15 - SQRT((1-F7274)*('Inputs and Results'!$G$15-'Inputs and Results'!$G$13)*('Inputs and Results'!$G$15-'Inputs and Results'!$G$14))))</f>
        <v>522.36111116334041</v>
      </c>
      <c r="D7274">
        <f t="shared" ca="1" si="475"/>
        <v>697.05017285510678</v>
      </c>
      <c r="E7274">
        <f t="shared" ca="1" si="477"/>
        <v>0.69176111292301279</v>
      </c>
      <c r="F7274">
        <f t="shared" ca="1" si="477"/>
        <v>0.45865094511609006</v>
      </c>
    </row>
    <row r="7275" spans="1:6" ht="15.75" customHeight="1" x14ac:dyDescent="0.2">
      <c r="A7275">
        <v>7274</v>
      </c>
      <c r="B7275" s="47">
        <f ca="1">IF('Inputs and Results'!$C$15='Inputs and Results'!$C$13, 'Inputs and Results'!$C$13, IF(E7275 &lt;= ('Inputs and Results'!$C$14-'Inputs and Results'!$C$13)/('Inputs and Results'!$C$15-'Inputs and Results'!$C$13), 'Inputs and Results'!$C$13 + SQRT(E7275*('Inputs and Results'!$C$15-'Inputs and Results'!$C$13)*('Inputs and Results'!$C$14-'Inputs and Results'!$C$13)), 'Inputs and Results'!$C$15 - SQRT((1-E7275)*('Inputs and Results'!$C$15-'Inputs and Results'!$C$13)*('Inputs and Results'!$C$15-'Inputs and Results'!$C$14))))</f>
        <v>2.4393458295163435</v>
      </c>
      <c r="C7275" s="47">
        <f ca="1">IF('Inputs and Results'!$G$15='Inputs and Results'!$G$13, 'Inputs and Results'!$G$13, IF(F7275 &lt;= ('Inputs and Results'!$G$14-'Inputs and Results'!$G$13)/('Inputs and Results'!$G$15-'Inputs and Results'!$G$13), 'Inputs and Results'!$G$13 + SQRT(F7275*('Inputs and Results'!$G$15-'Inputs and Results'!$G$13)*('Inputs and Results'!$G$14-'Inputs and Results'!$G$13)), 'Inputs and Results'!$G$15 - SQRT((1-F7275)*('Inputs and Results'!$G$15-'Inputs and Results'!$G$13)*('Inputs and Results'!$G$15-'Inputs and Results'!$G$14))))</f>
        <v>987.47159941733617</v>
      </c>
      <c r="D7275">
        <f t="shared" ca="1" si="475"/>
        <v>2408.7847278045124</v>
      </c>
      <c r="E7275">
        <f t="shared" ca="1" si="477"/>
        <v>0.96507410012436479</v>
      </c>
      <c r="F7275">
        <f t="shared" ca="1" si="477"/>
        <v>0.94675060383284326</v>
      </c>
    </row>
    <row r="7276" spans="1:6" ht="15.75" customHeight="1" x14ac:dyDescent="0.2">
      <c r="A7276">
        <v>7275</v>
      </c>
      <c r="B7276" s="47">
        <f ca="1">IF('Inputs and Results'!$C$15='Inputs and Results'!$C$13, 'Inputs and Results'!$C$13, IF(E7276 &lt;= ('Inputs and Results'!$C$14-'Inputs and Results'!$C$13)/('Inputs and Results'!$C$15-'Inputs and Results'!$C$13), 'Inputs and Results'!$C$13 + SQRT(E7276*('Inputs and Results'!$C$15-'Inputs and Results'!$C$13)*('Inputs and Results'!$C$14-'Inputs and Results'!$C$13)), 'Inputs and Results'!$C$15 - SQRT((1-E7276)*('Inputs and Results'!$C$15-'Inputs and Results'!$C$13)*('Inputs and Results'!$C$15-'Inputs and Results'!$C$14))))</f>
        <v>1.9775159861189264</v>
      </c>
      <c r="C7276" s="47">
        <f ca="1">IF('Inputs and Results'!$G$15='Inputs and Results'!$G$13, 'Inputs and Results'!$G$13, IF(F7276 &lt;= ('Inputs and Results'!$G$14-'Inputs and Results'!$G$13)/('Inputs and Results'!$G$15-'Inputs and Results'!$G$13), 'Inputs and Results'!$G$13 + SQRT(F7276*('Inputs and Results'!$G$15-'Inputs and Results'!$G$13)*('Inputs and Results'!$G$14-'Inputs and Results'!$G$13)), 'Inputs and Results'!$G$15 - SQRT((1-F7276)*('Inputs and Results'!$G$15-'Inputs and Results'!$G$13)*('Inputs and Results'!$G$15-'Inputs and Results'!$G$14))))</f>
        <v>815.27549418560341</v>
      </c>
      <c r="D7276">
        <f t="shared" ca="1" si="475"/>
        <v>1612.2203228430385</v>
      </c>
      <c r="E7276">
        <f t="shared" ca="1" si="477"/>
        <v>0.88383627126196096</v>
      </c>
      <c r="F7276">
        <f t="shared" ca="1" si="477"/>
        <v>0.82550602320079824</v>
      </c>
    </row>
    <row r="7277" spans="1:6" ht="15.75" customHeight="1" x14ac:dyDescent="0.2">
      <c r="A7277">
        <v>7276</v>
      </c>
      <c r="B7277" s="47">
        <f ca="1">IF('Inputs and Results'!$C$15='Inputs and Results'!$C$13, 'Inputs and Results'!$C$13, IF(E7277 &lt;= ('Inputs and Results'!$C$14-'Inputs and Results'!$C$13)/('Inputs and Results'!$C$15-'Inputs and Results'!$C$13), 'Inputs and Results'!$C$13 + SQRT(E7277*('Inputs and Results'!$C$15-'Inputs and Results'!$C$13)*('Inputs and Results'!$C$14-'Inputs and Results'!$C$13)), 'Inputs and Results'!$C$15 - SQRT((1-E7277)*('Inputs and Results'!$C$15-'Inputs and Results'!$C$13)*('Inputs and Results'!$C$15-'Inputs and Results'!$C$14))))</f>
        <v>0.30338866883883586</v>
      </c>
      <c r="C7277" s="47">
        <f ca="1">IF('Inputs and Results'!$G$15='Inputs and Results'!$G$13, 'Inputs and Results'!$G$13, IF(F7277 &lt;= ('Inputs and Results'!$G$14-'Inputs and Results'!$G$13)/('Inputs and Results'!$G$15-'Inputs and Results'!$G$13), 'Inputs and Results'!$G$13 + SQRT(F7277*('Inputs and Results'!$G$15-'Inputs and Results'!$G$13)*('Inputs and Results'!$G$14-'Inputs and Results'!$G$13)), 'Inputs and Results'!$G$15 - SQRT((1-F7277)*('Inputs and Results'!$G$15-'Inputs and Results'!$G$13)*('Inputs and Results'!$G$15-'Inputs and Results'!$G$14))))</f>
        <v>430.55640156437721</v>
      </c>
      <c r="D7277">
        <f t="shared" ca="1" si="475"/>
        <v>130.62593353065566</v>
      </c>
      <c r="E7277">
        <f t="shared" ca="1" si="477"/>
        <v>0.19203192540591274</v>
      </c>
      <c r="F7277">
        <f t="shared" ca="1" si="477"/>
        <v>0.30203391350623221</v>
      </c>
    </row>
    <row r="7278" spans="1:6" ht="15.75" customHeight="1" x14ac:dyDescent="0.2">
      <c r="A7278">
        <v>7277</v>
      </c>
      <c r="B7278" s="47">
        <f ca="1">IF('Inputs and Results'!$C$15='Inputs and Results'!$C$13, 'Inputs and Results'!$C$13, IF(E7278 &lt;= ('Inputs and Results'!$C$14-'Inputs and Results'!$C$13)/('Inputs and Results'!$C$15-'Inputs and Results'!$C$13), 'Inputs and Results'!$C$13 + SQRT(E7278*('Inputs and Results'!$C$15-'Inputs and Results'!$C$13)*('Inputs and Results'!$C$14-'Inputs and Results'!$C$13)), 'Inputs and Results'!$C$15 - SQRT((1-E7278)*('Inputs and Results'!$C$15-'Inputs and Results'!$C$13)*('Inputs and Results'!$C$15-'Inputs and Results'!$C$14))))</f>
        <v>2.0428243922878249</v>
      </c>
      <c r="C7278" s="47">
        <f ca="1">IF('Inputs and Results'!$G$15='Inputs and Results'!$G$13, 'Inputs and Results'!$G$13, IF(F7278 &lt;= ('Inputs and Results'!$G$14-'Inputs and Results'!$G$13)/('Inputs and Results'!$G$15-'Inputs and Results'!$G$13), 'Inputs and Results'!$G$13 + SQRT(F7278*('Inputs and Results'!$G$15-'Inputs and Results'!$G$13)*('Inputs and Results'!$G$14-'Inputs and Results'!$G$13)), 'Inputs and Results'!$G$15 - SQRT((1-F7278)*('Inputs and Results'!$G$15-'Inputs and Results'!$G$13)*('Inputs and Results'!$G$15-'Inputs and Results'!$G$14))))</f>
        <v>610.22717072071816</v>
      </c>
      <c r="D7278">
        <f t="shared" ca="1" si="475"/>
        <v>1246.5869491850699</v>
      </c>
      <c r="E7278">
        <f t="shared" ca="1" si="477"/>
        <v>0.89820165066675872</v>
      </c>
      <c r="F7278">
        <f t="shared" ca="1" si="477"/>
        <v>0.58993730536947764</v>
      </c>
    </row>
    <row r="7279" spans="1:6" ht="15.75" customHeight="1" x14ac:dyDescent="0.2">
      <c r="A7279">
        <v>7278</v>
      </c>
      <c r="B7279" s="47">
        <f ca="1">IF('Inputs and Results'!$C$15='Inputs and Results'!$C$13, 'Inputs and Results'!$C$13, IF(E7279 &lt;= ('Inputs and Results'!$C$14-'Inputs and Results'!$C$13)/('Inputs and Results'!$C$15-'Inputs and Results'!$C$13), 'Inputs and Results'!$C$13 + SQRT(E7279*('Inputs and Results'!$C$15-'Inputs and Results'!$C$13)*('Inputs and Results'!$C$14-'Inputs and Results'!$C$13)), 'Inputs and Results'!$C$15 - SQRT((1-E7279)*('Inputs and Results'!$C$15-'Inputs and Results'!$C$13)*('Inputs and Results'!$C$15-'Inputs and Results'!$C$14))))</f>
        <v>0.20948604908547352</v>
      </c>
      <c r="C7279" s="47">
        <f ca="1">IF('Inputs and Results'!$G$15='Inputs and Results'!$G$13, 'Inputs and Results'!$G$13, IF(F7279 &lt;= ('Inputs and Results'!$G$14-'Inputs and Results'!$G$13)/('Inputs and Results'!$G$15-'Inputs and Results'!$G$13), 'Inputs and Results'!$G$13 + SQRT(F7279*('Inputs and Results'!$G$15-'Inputs and Results'!$G$13)*('Inputs and Results'!$G$14-'Inputs and Results'!$G$13)), 'Inputs and Results'!$G$15 - SQRT((1-F7279)*('Inputs and Results'!$G$15-'Inputs and Results'!$G$13)*('Inputs and Results'!$G$15-'Inputs and Results'!$G$14))))</f>
        <v>421.73138418625729</v>
      </c>
      <c r="D7279">
        <f t="shared" ca="1" si="475"/>
        <v>88.346841448526988</v>
      </c>
      <c r="E7279">
        <f t="shared" ca="1" si="477"/>
        <v>0.13478132108348884</v>
      </c>
      <c r="F7279">
        <f t="shared" ca="1" si="477"/>
        <v>0.2859316652217484</v>
      </c>
    </row>
    <row r="7280" spans="1:6" ht="15.75" customHeight="1" x14ac:dyDescent="0.2">
      <c r="A7280">
        <v>7279</v>
      </c>
      <c r="B7280" s="47">
        <f ca="1">IF('Inputs and Results'!$C$15='Inputs and Results'!$C$13, 'Inputs and Results'!$C$13, IF(E7280 &lt;= ('Inputs and Results'!$C$14-'Inputs and Results'!$C$13)/('Inputs and Results'!$C$15-'Inputs and Results'!$C$13), 'Inputs and Results'!$C$13 + SQRT(E7280*('Inputs and Results'!$C$15-'Inputs and Results'!$C$13)*('Inputs and Results'!$C$14-'Inputs and Results'!$C$13)), 'Inputs and Results'!$C$15 - SQRT((1-E7280)*('Inputs and Results'!$C$15-'Inputs and Results'!$C$13)*('Inputs and Results'!$C$15-'Inputs and Results'!$C$14))))</f>
        <v>0.1454831205428011</v>
      </c>
      <c r="C7280" s="47">
        <f ca="1">IF('Inputs and Results'!$G$15='Inputs and Results'!$G$13, 'Inputs and Results'!$G$13, IF(F7280 &lt;= ('Inputs and Results'!$G$14-'Inputs and Results'!$G$13)/('Inputs and Results'!$G$15-'Inputs and Results'!$G$13), 'Inputs and Results'!$G$13 + SQRT(F7280*('Inputs and Results'!$G$15-'Inputs and Results'!$G$13)*('Inputs and Results'!$G$14-'Inputs and Results'!$G$13)), 'Inputs and Results'!$G$15 - SQRT((1-F7280)*('Inputs and Results'!$G$15-'Inputs and Results'!$G$13)*('Inputs and Results'!$G$15-'Inputs and Results'!$G$14))))</f>
        <v>599.02977174701914</v>
      </c>
      <c r="D7280">
        <f t="shared" ca="1" si="475"/>
        <v>87.148720491798215</v>
      </c>
      <c r="E7280">
        <f t="shared" ca="1" si="477"/>
        <v>9.463704276599294E-2</v>
      </c>
      <c r="F7280">
        <f t="shared" ca="1" si="477"/>
        <v>0.57421862979219362</v>
      </c>
    </row>
    <row r="7281" spans="1:6" ht="15.75" customHeight="1" x14ac:dyDescent="0.2">
      <c r="A7281">
        <v>7280</v>
      </c>
      <c r="B7281" s="47">
        <f ca="1">IF('Inputs and Results'!$C$15='Inputs and Results'!$C$13, 'Inputs and Results'!$C$13, IF(E7281 &lt;= ('Inputs and Results'!$C$14-'Inputs and Results'!$C$13)/('Inputs and Results'!$C$15-'Inputs and Results'!$C$13), 'Inputs and Results'!$C$13 + SQRT(E7281*('Inputs and Results'!$C$15-'Inputs and Results'!$C$13)*('Inputs and Results'!$C$14-'Inputs and Results'!$C$13)), 'Inputs and Results'!$C$15 - SQRT((1-E7281)*('Inputs and Results'!$C$15-'Inputs and Results'!$C$13)*('Inputs and Results'!$C$15-'Inputs and Results'!$C$14))))</f>
        <v>0.97177361623990066</v>
      </c>
      <c r="C7281" s="47">
        <f ca="1">IF('Inputs and Results'!$G$15='Inputs and Results'!$G$13, 'Inputs and Results'!$G$13, IF(F7281 &lt;= ('Inputs and Results'!$G$14-'Inputs and Results'!$G$13)/('Inputs and Results'!$G$15-'Inputs and Results'!$G$13), 'Inputs and Results'!$G$13 + SQRT(F7281*('Inputs and Results'!$G$15-'Inputs and Results'!$G$13)*('Inputs and Results'!$G$14-'Inputs and Results'!$G$13)), 'Inputs and Results'!$G$15 - SQRT((1-F7281)*('Inputs and Results'!$G$15-'Inputs and Results'!$G$13)*('Inputs and Results'!$G$15-'Inputs and Results'!$G$14))))</f>
        <v>675.5602591022531</v>
      </c>
      <c r="D7281">
        <f t="shared" ca="1" si="475"/>
        <v>656.4916359757608</v>
      </c>
      <c r="E7281">
        <f t="shared" ca="1" si="477"/>
        <v>0.54292197069104786</v>
      </c>
      <c r="F7281">
        <f t="shared" ca="1" si="477"/>
        <v>0.67575601529176732</v>
      </c>
    </row>
    <row r="7282" spans="1:6" ht="15.75" customHeight="1" x14ac:dyDescent="0.2">
      <c r="A7282">
        <v>7281</v>
      </c>
      <c r="B7282" s="47">
        <f ca="1">IF('Inputs and Results'!$C$15='Inputs and Results'!$C$13, 'Inputs and Results'!$C$13, IF(E7282 &lt;= ('Inputs and Results'!$C$14-'Inputs and Results'!$C$13)/('Inputs and Results'!$C$15-'Inputs and Results'!$C$13), 'Inputs and Results'!$C$13 + SQRT(E7282*('Inputs and Results'!$C$15-'Inputs and Results'!$C$13)*('Inputs and Results'!$C$14-'Inputs and Results'!$C$13)), 'Inputs and Results'!$C$15 - SQRT((1-E7282)*('Inputs and Results'!$C$15-'Inputs and Results'!$C$13)*('Inputs and Results'!$C$15-'Inputs and Results'!$C$14))))</f>
        <v>0.3692238790538056</v>
      </c>
      <c r="C7282" s="47">
        <f ca="1">IF('Inputs and Results'!$G$15='Inputs and Results'!$G$13, 'Inputs and Results'!$G$13, IF(F7282 &lt;= ('Inputs and Results'!$G$14-'Inputs and Results'!$G$13)/('Inputs and Results'!$G$15-'Inputs and Results'!$G$13), 'Inputs and Results'!$G$13 + SQRT(F7282*('Inputs and Results'!$G$15-'Inputs and Results'!$G$13)*('Inputs and Results'!$G$14-'Inputs and Results'!$G$13)), 'Inputs and Results'!$G$15 - SQRT((1-F7282)*('Inputs and Results'!$G$15-'Inputs and Results'!$G$13)*('Inputs and Results'!$G$15-'Inputs and Results'!$G$14))))</f>
        <v>619.19015330550781</v>
      </c>
      <c r="D7282">
        <f t="shared" ca="1" si="475"/>
        <v>228.61979027538015</v>
      </c>
      <c r="E7282">
        <f t="shared" ref="E7282:F7301" ca="1" si="478">RAND()</f>
        <v>0.2310018890510328</v>
      </c>
      <c r="F7282">
        <f t="shared" ca="1" si="478"/>
        <v>0.60230632801611861</v>
      </c>
    </row>
    <row r="7283" spans="1:6" ht="15.75" customHeight="1" x14ac:dyDescent="0.2">
      <c r="A7283">
        <v>7282</v>
      </c>
      <c r="B7283" s="47">
        <f ca="1">IF('Inputs and Results'!$C$15='Inputs and Results'!$C$13, 'Inputs and Results'!$C$13, IF(E7283 &lt;= ('Inputs and Results'!$C$14-'Inputs and Results'!$C$13)/('Inputs and Results'!$C$15-'Inputs and Results'!$C$13), 'Inputs and Results'!$C$13 + SQRT(E7283*('Inputs and Results'!$C$15-'Inputs and Results'!$C$13)*('Inputs and Results'!$C$14-'Inputs and Results'!$C$13)), 'Inputs and Results'!$C$15 - SQRT((1-E7283)*('Inputs and Results'!$C$15-'Inputs and Results'!$C$13)*('Inputs and Results'!$C$15-'Inputs and Results'!$C$14))))</f>
        <v>0.58359422893732082</v>
      </c>
      <c r="C7283" s="47">
        <f ca="1">IF('Inputs and Results'!$G$15='Inputs and Results'!$G$13, 'Inputs and Results'!$G$13, IF(F7283 &lt;= ('Inputs and Results'!$G$14-'Inputs and Results'!$G$13)/('Inputs and Results'!$G$15-'Inputs and Results'!$G$13), 'Inputs and Results'!$G$13 + SQRT(F7283*('Inputs and Results'!$G$15-'Inputs and Results'!$G$13)*('Inputs and Results'!$G$14-'Inputs and Results'!$G$13)), 'Inputs and Results'!$G$15 - SQRT((1-F7283)*('Inputs and Results'!$G$15-'Inputs and Results'!$G$13)*('Inputs and Results'!$G$15-'Inputs and Results'!$G$14))))</f>
        <v>825.22782915174469</v>
      </c>
      <c r="D7283">
        <f t="shared" ca="1" si="475"/>
        <v>481.59819865143157</v>
      </c>
      <c r="E7283">
        <f t="shared" ca="1" si="478"/>
        <v>0.35122034995277562</v>
      </c>
      <c r="F7283">
        <f t="shared" ca="1" si="478"/>
        <v>0.83441712904432364</v>
      </c>
    </row>
    <row r="7284" spans="1:6" ht="15.75" customHeight="1" x14ac:dyDescent="0.2">
      <c r="A7284">
        <v>7283</v>
      </c>
      <c r="B7284" s="47">
        <f ca="1">IF('Inputs and Results'!$C$15='Inputs and Results'!$C$13, 'Inputs and Results'!$C$13, IF(E7284 &lt;= ('Inputs and Results'!$C$14-'Inputs and Results'!$C$13)/('Inputs and Results'!$C$15-'Inputs and Results'!$C$13), 'Inputs and Results'!$C$13 + SQRT(E7284*('Inputs and Results'!$C$15-'Inputs and Results'!$C$13)*('Inputs and Results'!$C$14-'Inputs and Results'!$C$13)), 'Inputs and Results'!$C$15 - SQRT((1-E7284)*('Inputs and Results'!$C$15-'Inputs and Results'!$C$13)*('Inputs and Results'!$C$15-'Inputs and Results'!$C$14))))</f>
        <v>0.41636617246320728</v>
      </c>
      <c r="C7284" s="47">
        <f ca="1">IF('Inputs and Results'!$G$15='Inputs and Results'!$G$13, 'Inputs and Results'!$G$13, IF(F7284 &lt;= ('Inputs and Results'!$G$14-'Inputs and Results'!$G$13)/('Inputs and Results'!$G$15-'Inputs and Results'!$G$13), 'Inputs and Results'!$G$13 + SQRT(F7284*('Inputs and Results'!$G$15-'Inputs and Results'!$G$13)*('Inputs and Results'!$G$14-'Inputs and Results'!$G$13)), 'Inputs and Results'!$G$15 - SQRT((1-F7284)*('Inputs and Results'!$G$15-'Inputs and Results'!$G$13)*('Inputs and Results'!$G$15-'Inputs and Results'!$G$14))))</f>
        <v>552.69060054819965</v>
      </c>
      <c r="D7284">
        <f t="shared" ca="1" si="475"/>
        <v>230.12166990664531</v>
      </c>
      <c r="E7284">
        <f t="shared" ca="1" si="478"/>
        <v>0.25831513835639808</v>
      </c>
      <c r="F7284">
        <f t="shared" ca="1" si="478"/>
        <v>0.50602545901618712</v>
      </c>
    </row>
    <row r="7285" spans="1:6" ht="15.75" customHeight="1" x14ac:dyDescent="0.2">
      <c r="A7285">
        <v>7284</v>
      </c>
      <c r="B7285" s="47">
        <f ca="1">IF('Inputs and Results'!$C$15='Inputs and Results'!$C$13, 'Inputs and Results'!$C$13, IF(E7285 &lt;= ('Inputs and Results'!$C$14-'Inputs and Results'!$C$13)/('Inputs and Results'!$C$15-'Inputs and Results'!$C$13), 'Inputs and Results'!$C$13 + SQRT(E7285*('Inputs and Results'!$C$15-'Inputs and Results'!$C$13)*('Inputs and Results'!$C$14-'Inputs and Results'!$C$13)), 'Inputs and Results'!$C$15 - SQRT((1-E7285)*('Inputs and Results'!$C$15-'Inputs and Results'!$C$13)*('Inputs and Results'!$C$15-'Inputs and Results'!$C$14))))</f>
        <v>7.9879492489511872E-2</v>
      </c>
      <c r="C7285" s="47">
        <f ca="1">IF('Inputs and Results'!$G$15='Inputs and Results'!$G$13, 'Inputs and Results'!$G$13, IF(F7285 &lt;= ('Inputs and Results'!$G$14-'Inputs and Results'!$G$13)/('Inputs and Results'!$G$15-'Inputs and Results'!$G$13), 'Inputs and Results'!$G$13 + SQRT(F7285*('Inputs and Results'!$G$15-'Inputs and Results'!$G$13)*('Inputs and Results'!$G$14-'Inputs and Results'!$G$13)), 'Inputs and Results'!$G$15 - SQRT((1-F7285)*('Inputs and Results'!$G$15-'Inputs and Results'!$G$13)*('Inputs and Results'!$G$15-'Inputs and Results'!$G$14))))</f>
        <v>335.95301333034388</v>
      </c>
      <c r="D7285">
        <f t="shared" ca="1" si="475"/>
        <v>26.835756205150087</v>
      </c>
      <c r="E7285">
        <f t="shared" ca="1" si="478"/>
        <v>5.2544024624076369E-2</v>
      </c>
      <c r="F7285">
        <f t="shared" ca="1" si="478"/>
        <v>0.11985250044160456</v>
      </c>
    </row>
    <row r="7286" spans="1:6" ht="15.75" customHeight="1" x14ac:dyDescent="0.2">
      <c r="A7286">
        <v>7285</v>
      </c>
      <c r="B7286" s="47">
        <f ca="1">IF('Inputs and Results'!$C$15='Inputs and Results'!$C$13, 'Inputs and Results'!$C$13, IF(E7286 &lt;= ('Inputs and Results'!$C$14-'Inputs and Results'!$C$13)/('Inputs and Results'!$C$15-'Inputs and Results'!$C$13), 'Inputs and Results'!$C$13 + SQRT(E7286*('Inputs and Results'!$C$15-'Inputs and Results'!$C$13)*('Inputs and Results'!$C$14-'Inputs and Results'!$C$13)), 'Inputs and Results'!$C$15 - SQRT((1-E7286)*('Inputs and Results'!$C$15-'Inputs and Results'!$C$13)*('Inputs and Results'!$C$15-'Inputs and Results'!$C$14))))</f>
        <v>0.67812153671496311</v>
      </c>
      <c r="C7286" s="47">
        <f ca="1">IF('Inputs and Results'!$G$15='Inputs and Results'!$G$13, 'Inputs and Results'!$G$13, IF(F7286 &lt;= ('Inputs and Results'!$G$14-'Inputs and Results'!$G$13)/('Inputs and Results'!$G$15-'Inputs and Results'!$G$13), 'Inputs and Results'!$G$13 + SQRT(F7286*('Inputs and Results'!$G$15-'Inputs and Results'!$G$13)*('Inputs and Results'!$G$14-'Inputs and Results'!$G$13)), 'Inputs and Results'!$G$15 - SQRT((1-F7286)*('Inputs and Results'!$G$15-'Inputs and Results'!$G$13)*('Inputs and Results'!$G$15-'Inputs and Results'!$G$14))))</f>
        <v>431.35540296231818</v>
      </c>
      <c r="D7286">
        <f t="shared" ca="1" si="475"/>
        <v>292.51138872710936</v>
      </c>
      <c r="E7286">
        <f t="shared" ca="1" si="478"/>
        <v>0.40098671130367958</v>
      </c>
      <c r="F7286">
        <f t="shared" ca="1" si="478"/>
        <v>0.30348271711079722</v>
      </c>
    </row>
    <row r="7287" spans="1:6" ht="15.75" customHeight="1" x14ac:dyDescent="0.2">
      <c r="A7287">
        <v>7286</v>
      </c>
      <c r="B7287" s="47">
        <f ca="1">IF('Inputs and Results'!$C$15='Inputs and Results'!$C$13, 'Inputs and Results'!$C$13, IF(E7287 &lt;= ('Inputs and Results'!$C$14-'Inputs and Results'!$C$13)/('Inputs and Results'!$C$15-'Inputs and Results'!$C$13), 'Inputs and Results'!$C$13 + SQRT(E7287*('Inputs and Results'!$C$15-'Inputs and Results'!$C$13)*('Inputs and Results'!$C$14-'Inputs and Results'!$C$13)), 'Inputs and Results'!$C$15 - SQRT((1-E7287)*('Inputs and Results'!$C$15-'Inputs and Results'!$C$13)*('Inputs and Results'!$C$15-'Inputs and Results'!$C$14))))</f>
        <v>2.1222446724503188</v>
      </c>
      <c r="C7287" s="47">
        <f ca="1">IF('Inputs and Results'!$G$15='Inputs and Results'!$G$13, 'Inputs and Results'!$G$13, IF(F7287 &lt;= ('Inputs and Results'!$G$14-'Inputs and Results'!$G$13)/('Inputs and Results'!$G$15-'Inputs and Results'!$G$13), 'Inputs and Results'!$G$13 + SQRT(F7287*('Inputs and Results'!$G$15-'Inputs and Results'!$G$13)*('Inputs and Results'!$G$14-'Inputs and Results'!$G$13)), 'Inputs and Results'!$G$15 - SQRT((1-F7287)*('Inputs and Results'!$G$15-'Inputs and Results'!$G$13)*('Inputs and Results'!$G$15-'Inputs and Results'!$G$14))))</f>
        <v>410.94675000620146</v>
      </c>
      <c r="D7287">
        <f t="shared" ca="1" si="475"/>
        <v>872.12955086143404</v>
      </c>
      <c r="E7287">
        <f t="shared" ca="1" si="478"/>
        <v>0.91439395388423905</v>
      </c>
      <c r="F7287">
        <f t="shared" ca="1" si="478"/>
        <v>0.26600455374619258</v>
      </c>
    </row>
    <row r="7288" spans="1:6" ht="15.75" customHeight="1" x14ac:dyDescent="0.2">
      <c r="A7288">
        <v>7287</v>
      </c>
      <c r="B7288" s="47">
        <f ca="1">IF('Inputs and Results'!$C$15='Inputs and Results'!$C$13, 'Inputs and Results'!$C$13, IF(E7288 &lt;= ('Inputs and Results'!$C$14-'Inputs and Results'!$C$13)/('Inputs and Results'!$C$15-'Inputs and Results'!$C$13), 'Inputs and Results'!$C$13 + SQRT(E7288*('Inputs and Results'!$C$15-'Inputs and Results'!$C$13)*('Inputs and Results'!$C$14-'Inputs and Results'!$C$13)), 'Inputs and Results'!$C$15 - SQRT((1-E7288)*('Inputs and Results'!$C$15-'Inputs and Results'!$C$13)*('Inputs and Results'!$C$15-'Inputs and Results'!$C$14))))</f>
        <v>1.204909401708498</v>
      </c>
      <c r="C7288" s="47">
        <f ca="1">IF('Inputs and Results'!$G$15='Inputs and Results'!$G$13, 'Inputs and Results'!$G$13, IF(F7288 &lt;= ('Inputs and Results'!$G$14-'Inputs and Results'!$G$13)/('Inputs and Results'!$G$15-'Inputs and Results'!$G$13), 'Inputs and Results'!$G$13 + SQRT(F7288*('Inputs and Results'!$G$15-'Inputs and Results'!$G$13)*('Inputs and Results'!$G$14-'Inputs and Results'!$G$13)), 'Inputs and Results'!$G$15 - SQRT((1-F7288)*('Inputs and Results'!$G$15-'Inputs and Results'!$G$13)*('Inputs and Results'!$G$15-'Inputs and Results'!$G$14))))</f>
        <v>725.20358826578058</v>
      </c>
      <c r="D7288">
        <f t="shared" ca="1" si="475"/>
        <v>873.80462165417759</v>
      </c>
      <c r="E7288">
        <f t="shared" ca="1" si="478"/>
        <v>0.64196108265838414</v>
      </c>
      <c r="F7288">
        <f t="shared" ca="1" si="478"/>
        <v>0.73423634014897832</v>
      </c>
    </row>
    <row r="7289" spans="1:6" ht="15.75" customHeight="1" x14ac:dyDescent="0.2">
      <c r="A7289">
        <v>7288</v>
      </c>
      <c r="B7289" s="47">
        <f ca="1">IF('Inputs and Results'!$C$15='Inputs and Results'!$C$13, 'Inputs and Results'!$C$13, IF(E7289 &lt;= ('Inputs and Results'!$C$14-'Inputs and Results'!$C$13)/('Inputs and Results'!$C$15-'Inputs and Results'!$C$13), 'Inputs and Results'!$C$13 + SQRT(E7289*('Inputs and Results'!$C$15-'Inputs and Results'!$C$13)*('Inputs and Results'!$C$14-'Inputs and Results'!$C$13)), 'Inputs and Results'!$C$15 - SQRT((1-E7289)*('Inputs and Results'!$C$15-'Inputs and Results'!$C$13)*('Inputs and Results'!$C$15-'Inputs and Results'!$C$14))))</f>
        <v>1.6831783294942724</v>
      </c>
      <c r="C7289" s="47">
        <f ca="1">IF('Inputs and Results'!$G$15='Inputs and Results'!$G$13, 'Inputs and Results'!$G$13, IF(F7289 &lt;= ('Inputs and Results'!$G$14-'Inputs and Results'!$G$13)/('Inputs and Results'!$G$15-'Inputs and Results'!$G$13), 'Inputs and Results'!$G$13 + SQRT(F7289*('Inputs and Results'!$G$15-'Inputs and Results'!$G$13)*('Inputs and Results'!$G$14-'Inputs and Results'!$G$13)), 'Inputs and Results'!$G$15 - SQRT((1-F7289)*('Inputs and Results'!$G$15-'Inputs and Results'!$G$13)*('Inputs and Results'!$G$15-'Inputs and Results'!$G$14))))</f>
        <v>440.41890390880781</v>
      </c>
      <c r="D7289">
        <f t="shared" ca="1" si="475"/>
        <v>741.30355495892559</v>
      </c>
      <c r="E7289">
        <f t="shared" ca="1" si="478"/>
        <v>0.8073311875651672</v>
      </c>
      <c r="F7289">
        <f t="shared" ca="1" si="478"/>
        <v>0.31981189126781562</v>
      </c>
    </row>
    <row r="7290" spans="1:6" ht="15.75" customHeight="1" x14ac:dyDescent="0.2">
      <c r="A7290">
        <v>7289</v>
      </c>
      <c r="B7290" s="47">
        <f ca="1">IF('Inputs and Results'!$C$15='Inputs and Results'!$C$13, 'Inputs and Results'!$C$13, IF(E7290 &lt;= ('Inputs and Results'!$C$14-'Inputs and Results'!$C$13)/('Inputs and Results'!$C$15-'Inputs and Results'!$C$13), 'Inputs and Results'!$C$13 + SQRT(E7290*('Inputs and Results'!$C$15-'Inputs and Results'!$C$13)*('Inputs and Results'!$C$14-'Inputs and Results'!$C$13)), 'Inputs and Results'!$C$15 - SQRT((1-E7290)*('Inputs and Results'!$C$15-'Inputs and Results'!$C$13)*('Inputs and Results'!$C$15-'Inputs and Results'!$C$14))))</f>
        <v>1.7530870332546666</v>
      </c>
      <c r="C7290" s="47">
        <f ca="1">IF('Inputs and Results'!$G$15='Inputs and Results'!$G$13, 'Inputs and Results'!$G$13, IF(F7290 &lt;= ('Inputs and Results'!$G$14-'Inputs and Results'!$G$13)/('Inputs and Results'!$G$15-'Inputs and Results'!$G$13), 'Inputs and Results'!$G$13 + SQRT(F7290*('Inputs and Results'!$G$15-'Inputs and Results'!$G$13)*('Inputs and Results'!$G$14-'Inputs and Results'!$G$13)), 'Inputs and Results'!$G$15 - SQRT((1-F7290)*('Inputs and Results'!$G$15-'Inputs and Results'!$G$13)*('Inputs and Results'!$G$15-'Inputs and Results'!$G$14))))</f>
        <v>362.19190392536279</v>
      </c>
      <c r="D7290">
        <f t="shared" ca="1" si="475"/>
        <v>634.95393032137349</v>
      </c>
      <c r="E7290">
        <f t="shared" ca="1" si="478"/>
        <v>0.82724533926248345</v>
      </c>
      <c r="F7290">
        <f t="shared" ca="1" si="478"/>
        <v>0.17249648879480195</v>
      </c>
    </row>
    <row r="7291" spans="1:6" ht="15.75" customHeight="1" x14ac:dyDescent="0.2">
      <c r="A7291">
        <v>7290</v>
      </c>
      <c r="B7291" s="47">
        <f ca="1">IF('Inputs and Results'!$C$15='Inputs and Results'!$C$13, 'Inputs and Results'!$C$13, IF(E7291 &lt;= ('Inputs and Results'!$C$14-'Inputs and Results'!$C$13)/('Inputs and Results'!$C$15-'Inputs and Results'!$C$13), 'Inputs and Results'!$C$13 + SQRT(E7291*('Inputs and Results'!$C$15-'Inputs and Results'!$C$13)*('Inputs and Results'!$C$14-'Inputs and Results'!$C$13)), 'Inputs and Results'!$C$15 - SQRT((1-E7291)*('Inputs and Results'!$C$15-'Inputs and Results'!$C$13)*('Inputs and Results'!$C$15-'Inputs and Results'!$C$14))))</f>
        <v>1.81610924427271</v>
      </c>
      <c r="C7291" s="47">
        <f ca="1">IF('Inputs and Results'!$G$15='Inputs and Results'!$G$13, 'Inputs and Results'!$G$13, IF(F7291 &lt;= ('Inputs and Results'!$G$14-'Inputs and Results'!$G$13)/('Inputs and Results'!$G$15-'Inputs and Results'!$G$13), 'Inputs and Results'!$G$13 + SQRT(F7291*('Inputs and Results'!$G$15-'Inputs and Results'!$G$13)*('Inputs and Results'!$G$14-'Inputs and Results'!$G$13)), 'Inputs and Results'!$G$15 - SQRT((1-F7291)*('Inputs and Results'!$G$15-'Inputs and Results'!$G$13)*('Inputs and Results'!$G$15-'Inputs and Results'!$G$14))))</f>
        <v>787.67768994141397</v>
      </c>
      <c r="D7291">
        <f t="shared" ca="1" si="475"/>
        <v>1430.5087342099753</v>
      </c>
      <c r="E7291">
        <f t="shared" ca="1" si="478"/>
        <v>0.84426696427816295</v>
      </c>
      <c r="F7291">
        <f t="shared" ca="1" si="478"/>
        <v>0.79957383883583943</v>
      </c>
    </row>
    <row r="7292" spans="1:6" ht="15.75" customHeight="1" x14ac:dyDescent="0.2">
      <c r="A7292">
        <v>7291</v>
      </c>
      <c r="B7292" s="47">
        <f ca="1">IF('Inputs and Results'!$C$15='Inputs and Results'!$C$13, 'Inputs and Results'!$C$13, IF(E7292 &lt;= ('Inputs and Results'!$C$14-'Inputs and Results'!$C$13)/('Inputs and Results'!$C$15-'Inputs and Results'!$C$13), 'Inputs and Results'!$C$13 + SQRT(E7292*('Inputs and Results'!$C$15-'Inputs and Results'!$C$13)*('Inputs and Results'!$C$14-'Inputs and Results'!$C$13)), 'Inputs and Results'!$C$15 - SQRT((1-E7292)*('Inputs and Results'!$C$15-'Inputs and Results'!$C$13)*('Inputs and Results'!$C$15-'Inputs and Results'!$C$14))))</f>
        <v>2.5555579603349088</v>
      </c>
      <c r="C7292" s="47">
        <f ca="1">IF('Inputs and Results'!$G$15='Inputs and Results'!$G$13, 'Inputs and Results'!$G$13, IF(F7292 &lt;= ('Inputs and Results'!$G$14-'Inputs and Results'!$G$13)/('Inputs and Results'!$G$15-'Inputs and Results'!$G$13), 'Inputs and Results'!$G$13 + SQRT(F7292*('Inputs and Results'!$G$15-'Inputs and Results'!$G$13)*('Inputs and Results'!$G$14-'Inputs and Results'!$G$13)), 'Inputs and Results'!$G$15 - SQRT((1-F7292)*('Inputs and Results'!$G$15-'Inputs and Results'!$G$13)*('Inputs and Results'!$G$15-'Inputs and Results'!$G$14))))</f>
        <v>737.85047679357831</v>
      </c>
      <c r="D7292">
        <f t="shared" ca="1" si="475"/>
        <v>1885.619659506737</v>
      </c>
      <c r="E7292">
        <f t="shared" ca="1" si="478"/>
        <v>0.97805236370870374</v>
      </c>
      <c r="F7292">
        <f t="shared" ca="1" si="478"/>
        <v>0.74820577901808216</v>
      </c>
    </row>
    <row r="7293" spans="1:6" ht="15.75" customHeight="1" x14ac:dyDescent="0.2">
      <c r="A7293">
        <v>7292</v>
      </c>
      <c r="B7293" s="47">
        <f ca="1">IF('Inputs and Results'!$C$15='Inputs and Results'!$C$13, 'Inputs and Results'!$C$13, IF(E7293 &lt;= ('Inputs and Results'!$C$14-'Inputs and Results'!$C$13)/('Inputs and Results'!$C$15-'Inputs and Results'!$C$13), 'Inputs and Results'!$C$13 + SQRT(E7293*('Inputs and Results'!$C$15-'Inputs and Results'!$C$13)*('Inputs and Results'!$C$14-'Inputs and Results'!$C$13)), 'Inputs and Results'!$C$15 - SQRT((1-E7293)*('Inputs and Results'!$C$15-'Inputs and Results'!$C$13)*('Inputs and Results'!$C$15-'Inputs and Results'!$C$14))))</f>
        <v>0.14054720190027359</v>
      </c>
      <c r="C7293" s="47">
        <f ca="1">IF('Inputs and Results'!$G$15='Inputs and Results'!$G$13, 'Inputs and Results'!$G$13, IF(F7293 &lt;= ('Inputs and Results'!$G$14-'Inputs and Results'!$G$13)/('Inputs and Results'!$G$15-'Inputs and Results'!$G$13), 'Inputs and Results'!$G$13 + SQRT(F7293*('Inputs and Results'!$G$15-'Inputs and Results'!$G$13)*('Inputs and Results'!$G$14-'Inputs and Results'!$G$13)), 'Inputs and Results'!$G$15 - SQRT((1-F7293)*('Inputs and Results'!$G$15-'Inputs and Results'!$G$13)*('Inputs and Results'!$G$15-'Inputs and Results'!$G$14))))</f>
        <v>519.21545996912471</v>
      </c>
      <c r="D7293">
        <f t="shared" ca="1" si="475"/>
        <v>72.974280082023995</v>
      </c>
      <c r="E7293">
        <f t="shared" ca="1" si="478"/>
        <v>9.1503299493294055E-2</v>
      </c>
      <c r="F7293">
        <f t="shared" ca="1" si="478"/>
        <v>0.453613312790763</v>
      </c>
    </row>
    <row r="7294" spans="1:6" ht="15.75" customHeight="1" x14ac:dyDescent="0.2">
      <c r="A7294">
        <v>7293</v>
      </c>
      <c r="B7294" s="47">
        <f ca="1">IF('Inputs and Results'!$C$15='Inputs and Results'!$C$13, 'Inputs and Results'!$C$13, IF(E7294 &lt;= ('Inputs and Results'!$C$14-'Inputs and Results'!$C$13)/('Inputs and Results'!$C$15-'Inputs and Results'!$C$13), 'Inputs and Results'!$C$13 + SQRT(E7294*('Inputs and Results'!$C$15-'Inputs and Results'!$C$13)*('Inputs and Results'!$C$14-'Inputs and Results'!$C$13)), 'Inputs and Results'!$C$15 - SQRT((1-E7294)*('Inputs and Results'!$C$15-'Inputs and Results'!$C$13)*('Inputs and Results'!$C$15-'Inputs and Results'!$C$14))))</f>
        <v>0.87642591758243782</v>
      </c>
      <c r="C7294" s="47">
        <f ca="1">IF('Inputs and Results'!$G$15='Inputs and Results'!$G$13, 'Inputs and Results'!$G$13, IF(F7294 &lt;= ('Inputs and Results'!$G$14-'Inputs and Results'!$G$13)/('Inputs and Results'!$G$15-'Inputs and Results'!$G$13), 'Inputs and Results'!$G$13 + SQRT(F7294*('Inputs and Results'!$G$15-'Inputs and Results'!$G$13)*('Inputs and Results'!$G$14-'Inputs and Results'!$G$13)), 'Inputs and Results'!$G$15 - SQRT((1-F7294)*('Inputs and Results'!$G$15-'Inputs and Results'!$G$13)*('Inputs and Results'!$G$15-'Inputs and Results'!$G$14))))</f>
        <v>695.59789068952102</v>
      </c>
      <c r="D7294">
        <f t="shared" ca="1" si="475"/>
        <v>609.64001961597171</v>
      </c>
      <c r="E7294">
        <f t="shared" ca="1" si="478"/>
        <v>0.49893701294271209</v>
      </c>
      <c r="F7294">
        <f t="shared" ca="1" si="478"/>
        <v>0.7000599029322323</v>
      </c>
    </row>
    <row r="7295" spans="1:6" ht="15.75" customHeight="1" x14ac:dyDescent="0.2">
      <c r="A7295">
        <v>7294</v>
      </c>
      <c r="B7295" s="47">
        <f ca="1">IF('Inputs and Results'!$C$15='Inputs and Results'!$C$13, 'Inputs and Results'!$C$13, IF(E7295 &lt;= ('Inputs and Results'!$C$14-'Inputs and Results'!$C$13)/('Inputs and Results'!$C$15-'Inputs and Results'!$C$13), 'Inputs and Results'!$C$13 + SQRT(E7295*('Inputs and Results'!$C$15-'Inputs and Results'!$C$13)*('Inputs and Results'!$C$14-'Inputs and Results'!$C$13)), 'Inputs and Results'!$C$15 - SQRT((1-E7295)*('Inputs and Results'!$C$15-'Inputs and Results'!$C$13)*('Inputs and Results'!$C$15-'Inputs and Results'!$C$14))))</f>
        <v>1.1006013505098189</v>
      </c>
      <c r="C7295" s="47">
        <f ca="1">IF('Inputs and Results'!$G$15='Inputs and Results'!$G$13, 'Inputs and Results'!$G$13, IF(F7295 &lt;= ('Inputs and Results'!$G$14-'Inputs and Results'!$G$13)/('Inputs and Results'!$G$15-'Inputs and Results'!$G$13), 'Inputs and Results'!$G$13 + SQRT(F7295*('Inputs and Results'!$G$15-'Inputs and Results'!$G$13)*('Inputs and Results'!$G$14-'Inputs and Results'!$G$13)), 'Inputs and Results'!$G$15 - SQRT((1-F7295)*('Inputs and Results'!$G$15-'Inputs and Results'!$G$13)*('Inputs and Results'!$G$15-'Inputs and Results'!$G$14))))</f>
        <v>554.59787265586908</v>
      </c>
      <c r="D7295">
        <f t="shared" ca="1" si="475"/>
        <v>610.39116763492211</v>
      </c>
      <c r="E7295">
        <f t="shared" ca="1" si="478"/>
        <v>0.59914275225720848</v>
      </c>
      <c r="F7295">
        <f t="shared" ca="1" si="478"/>
        <v>0.50893212426618162</v>
      </c>
    </row>
    <row r="7296" spans="1:6" ht="15.75" customHeight="1" x14ac:dyDescent="0.2">
      <c r="A7296">
        <v>7295</v>
      </c>
      <c r="B7296" s="47">
        <f ca="1">IF('Inputs and Results'!$C$15='Inputs and Results'!$C$13, 'Inputs and Results'!$C$13, IF(E7296 &lt;= ('Inputs and Results'!$C$14-'Inputs and Results'!$C$13)/('Inputs and Results'!$C$15-'Inputs and Results'!$C$13), 'Inputs and Results'!$C$13 + SQRT(E7296*('Inputs and Results'!$C$15-'Inputs and Results'!$C$13)*('Inputs and Results'!$C$14-'Inputs and Results'!$C$13)), 'Inputs and Results'!$C$15 - SQRT((1-E7296)*('Inputs and Results'!$C$15-'Inputs and Results'!$C$13)*('Inputs and Results'!$C$15-'Inputs and Results'!$C$14))))</f>
        <v>0.58603279911414052</v>
      </c>
      <c r="C7296" s="47">
        <f ca="1">IF('Inputs and Results'!$G$15='Inputs and Results'!$G$13, 'Inputs and Results'!$G$13, IF(F7296 &lt;= ('Inputs and Results'!$G$14-'Inputs and Results'!$G$13)/('Inputs and Results'!$G$15-'Inputs and Results'!$G$13), 'Inputs and Results'!$G$13 + SQRT(F7296*('Inputs and Results'!$G$15-'Inputs and Results'!$G$13)*('Inputs and Results'!$G$14-'Inputs and Results'!$G$13)), 'Inputs and Results'!$G$15 - SQRT((1-F7296)*('Inputs and Results'!$G$15-'Inputs and Results'!$G$13)*('Inputs and Results'!$G$15-'Inputs and Results'!$G$14))))</f>
        <v>691.50247687475257</v>
      </c>
      <c r="D7296">
        <f t="shared" ca="1" si="475"/>
        <v>405.24313211727247</v>
      </c>
      <c r="E7296">
        <f t="shared" ca="1" si="478"/>
        <v>0.35252915033858767</v>
      </c>
      <c r="F7296">
        <f t="shared" ca="1" si="478"/>
        <v>0.69516949661179828</v>
      </c>
    </row>
    <row r="7297" spans="1:6" ht="15.75" customHeight="1" x14ac:dyDescent="0.2">
      <c r="A7297">
        <v>7296</v>
      </c>
      <c r="B7297" s="47">
        <f ca="1">IF('Inputs and Results'!$C$15='Inputs and Results'!$C$13, 'Inputs and Results'!$C$13, IF(E7297 &lt;= ('Inputs and Results'!$C$14-'Inputs and Results'!$C$13)/('Inputs and Results'!$C$15-'Inputs and Results'!$C$13), 'Inputs and Results'!$C$13 + SQRT(E7297*('Inputs and Results'!$C$15-'Inputs and Results'!$C$13)*('Inputs and Results'!$C$14-'Inputs and Results'!$C$13)), 'Inputs and Results'!$C$15 - SQRT((1-E7297)*('Inputs and Results'!$C$15-'Inputs and Results'!$C$13)*('Inputs and Results'!$C$15-'Inputs and Results'!$C$14))))</f>
        <v>1.7710318655343693</v>
      </c>
      <c r="C7297" s="47">
        <f ca="1">IF('Inputs and Results'!$G$15='Inputs and Results'!$G$13, 'Inputs and Results'!$G$13, IF(F7297 &lt;= ('Inputs and Results'!$G$14-'Inputs and Results'!$G$13)/('Inputs and Results'!$G$15-'Inputs and Results'!$G$13), 'Inputs and Results'!$G$13 + SQRT(F7297*('Inputs and Results'!$G$15-'Inputs and Results'!$G$13)*('Inputs and Results'!$G$14-'Inputs and Results'!$G$13)), 'Inputs and Results'!$G$15 - SQRT((1-F7297)*('Inputs and Results'!$G$15-'Inputs and Results'!$G$13)*('Inputs and Results'!$G$15-'Inputs and Results'!$G$14))))</f>
        <v>765.65843880193893</v>
      </c>
      <c r="D7297">
        <f t="shared" ca="1" si="475"/>
        <v>1356.0054932335306</v>
      </c>
      <c r="E7297">
        <f t="shared" ca="1" si="478"/>
        <v>0.83218192494089638</v>
      </c>
      <c r="F7297">
        <f t="shared" ca="1" si="478"/>
        <v>0.77759552794079867</v>
      </c>
    </row>
    <row r="7298" spans="1:6" ht="15.75" customHeight="1" x14ac:dyDescent="0.2">
      <c r="A7298">
        <v>7297</v>
      </c>
      <c r="B7298" s="47">
        <f ca="1">IF('Inputs and Results'!$C$15='Inputs and Results'!$C$13, 'Inputs and Results'!$C$13, IF(E7298 &lt;= ('Inputs and Results'!$C$14-'Inputs and Results'!$C$13)/('Inputs and Results'!$C$15-'Inputs and Results'!$C$13), 'Inputs and Results'!$C$13 + SQRT(E7298*('Inputs and Results'!$C$15-'Inputs and Results'!$C$13)*('Inputs and Results'!$C$14-'Inputs and Results'!$C$13)), 'Inputs and Results'!$C$15 - SQRT((1-E7298)*('Inputs and Results'!$C$15-'Inputs and Results'!$C$13)*('Inputs and Results'!$C$15-'Inputs and Results'!$C$14))))</f>
        <v>0.68842068992815619</v>
      </c>
      <c r="C7298" s="47">
        <f ca="1">IF('Inputs and Results'!$G$15='Inputs and Results'!$G$13, 'Inputs and Results'!$G$13, IF(F7298 &lt;= ('Inputs and Results'!$G$14-'Inputs and Results'!$G$13)/('Inputs and Results'!$G$15-'Inputs and Results'!$G$13), 'Inputs and Results'!$G$13 + SQRT(F7298*('Inputs and Results'!$G$15-'Inputs and Results'!$G$13)*('Inputs and Results'!$G$14-'Inputs and Results'!$G$13)), 'Inputs and Results'!$G$15 - SQRT((1-F7298)*('Inputs and Results'!$G$15-'Inputs and Results'!$G$13)*('Inputs and Results'!$G$15-'Inputs and Results'!$G$14))))</f>
        <v>707.99235797205165</v>
      </c>
      <c r="D7298">
        <f t="shared" ref="D7298:D7361" ca="1" si="479">B7298*C7298</f>
        <v>487.39658753898192</v>
      </c>
      <c r="E7298">
        <f t="shared" ca="1" si="478"/>
        <v>0.4062890103608644</v>
      </c>
      <c r="F7298">
        <f t="shared" ca="1" si="478"/>
        <v>0.71461940673240065</v>
      </c>
    </row>
    <row r="7299" spans="1:6" ht="15.75" customHeight="1" x14ac:dyDescent="0.2">
      <c r="A7299">
        <v>7298</v>
      </c>
      <c r="B7299" s="47">
        <f ca="1">IF('Inputs and Results'!$C$15='Inputs and Results'!$C$13, 'Inputs and Results'!$C$13, IF(E7299 &lt;= ('Inputs and Results'!$C$14-'Inputs and Results'!$C$13)/('Inputs and Results'!$C$15-'Inputs and Results'!$C$13), 'Inputs and Results'!$C$13 + SQRT(E7299*('Inputs and Results'!$C$15-'Inputs and Results'!$C$13)*('Inputs and Results'!$C$14-'Inputs and Results'!$C$13)), 'Inputs and Results'!$C$15 - SQRT((1-E7299)*('Inputs and Results'!$C$15-'Inputs and Results'!$C$13)*('Inputs and Results'!$C$15-'Inputs and Results'!$C$14))))</f>
        <v>2.0355421184418168</v>
      </c>
      <c r="C7299" s="47">
        <f ca="1">IF('Inputs and Results'!$G$15='Inputs and Results'!$G$13, 'Inputs and Results'!$G$13, IF(F7299 &lt;= ('Inputs and Results'!$G$14-'Inputs and Results'!$G$13)/('Inputs and Results'!$G$15-'Inputs and Results'!$G$13), 'Inputs and Results'!$G$13 + SQRT(F7299*('Inputs and Results'!$G$15-'Inputs and Results'!$G$13)*('Inputs and Results'!$G$14-'Inputs and Results'!$G$13)), 'Inputs and Results'!$G$15 - SQRT((1-F7299)*('Inputs and Results'!$G$15-'Inputs and Results'!$G$13)*('Inputs and Results'!$G$15-'Inputs and Results'!$G$14))))</f>
        <v>1017.770551279178</v>
      </c>
      <c r="D7299">
        <f t="shared" ca="1" si="479"/>
        <v>2071.7148240385136</v>
      </c>
      <c r="E7299">
        <f t="shared" ca="1" si="478"/>
        <v>0.89664677718892238</v>
      </c>
      <c r="F7299">
        <f t="shared" ca="1" si="478"/>
        <v>0.9608512533807082</v>
      </c>
    </row>
    <row r="7300" spans="1:6" ht="15.75" customHeight="1" x14ac:dyDescent="0.2">
      <c r="A7300">
        <v>7299</v>
      </c>
      <c r="B7300" s="47">
        <f ca="1">IF('Inputs and Results'!$C$15='Inputs and Results'!$C$13, 'Inputs and Results'!$C$13, IF(E7300 &lt;= ('Inputs and Results'!$C$14-'Inputs and Results'!$C$13)/('Inputs and Results'!$C$15-'Inputs and Results'!$C$13), 'Inputs and Results'!$C$13 + SQRT(E7300*('Inputs and Results'!$C$15-'Inputs and Results'!$C$13)*('Inputs and Results'!$C$14-'Inputs and Results'!$C$13)), 'Inputs and Results'!$C$15 - SQRT((1-E7300)*('Inputs and Results'!$C$15-'Inputs and Results'!$C$13)*('Inputs and Results'!$C$15-'Inputs and Results'!$C$14))))</f>
        <v>0.17510194937989976</v>
      </c>
      <c r="C7300" s="47">
        <f ca="1">IF('Inputs and Results'!$G$15='Inputs and Results'!$G$13, 'Inputs and Results'!$G$13, IF(F7300 &lt;= ('Inputs and Results'!$G$14-'Inputs and Results'!$G$13)/('Inputs and Results'!$G$15-'Inputs and Results'!$G$13), 'Inputs and Results'!$G$13 + SQRT(F7300*('Inputs and Results'!$G$15-'Inputs and Results'!$G$13)*('Inputs and Results'!$G$14-'Inputs and Results'!$G$13)), 'Inputs and Results'!$G$15 - SQRT((1-F7300)*('Inputs and Results'!$G$15-'Inputs and Results'!$G$13)*('Inputs and Results'!$G$15-'Inputs and Results'!$G$14))))</f>
        <v>433.2065734273699</v>
      </c>
      <c r="D7300">
        <f t="shared" ca="1" si="479"/>
        <v>75.855315491319146</v>
      </c>
      <c r="E7300">
        <f t="shared" ca="1" si="478"/>
        <v>0.11332788928919546</v>
      </c>
      <c r="F7300">
        <f t="shared" ca="1" si="478"/>
        <v>0.30683360149415617</v>
      </c>
    </row>
    <row r="7301" spans="1:6" ht="15.75" customHeight="1" x14ac:dyDescent="0.2">
      <c r="A7301">
        <v>7300</v>
      </c>
      <c r="B7301" s="47">
        <f ca="1">IF('Inputs and Results'!$C$15='Inputs and Results'!$C$13, 'Inputs and Results'!$C$13, IF(E7301 &lt;= ('Inputs and Results'!$C$14-'Inputs and Results'!$C$13)/('Inputs and Results'!$C$15-'Inputs and Results'!$C$13), 'Inputs and Results'!$C$13 + SQRT(E7301*('Inputs and Results'!$C$15-'Inputs and Results'!$C$13)*('Inputs and Results'!$C$14-'Inputs and Results'!$C$13)), 'Inputs and Results'!$C$15 - SQRT((1-E7301)*('Inputs and Results'!$C$15-'Inputs and Results'!$C$13)*('Inputs and Results'!$C$15-'Inputs and Results'!$C$14))))</f>
        <v>0.4290827038792302</v>
      </c>
      <c r="C7301" s="47">
        <f ca="1">IF('Inputs and Results'!$G$15='Inputs and Results'!$G$13, 'Inputs and Results'!$G$13, IF(F7301 &lt;= ('Inputs and Results'!$G$14-'Inputs and Results'!$G$13)/('Inputs and Results'!$G$15-'Inputs and Results'!$G$13), 'Inputs and Results'!$G$13 + SQRT(F7301*('Inputs and Results'!$G$15-'Inputs and Results'!$G$13)*('Inputs and Results'!$G$14-'Inputs and Results'!$G$13)), 'Inputs and Results'!$G$15 - SQRT((1-F7301)*('Inputs and Results'!$G$15-'Inputs and Results'!$G$13)*('Inputs and Results'!$G$15-'Inputs and Results'!$G$14))))</f>
        <v>433.61627955470567</v>
      </c>
      <c r="D7301">
        <f t="shared" ca="1" si="479"/>
        <v>186.05724567738528</v>
      </c>
      <c r="E7301">
        <f t="shared" ca="1" si="478"/>
        <v>0.26559825072300791</v>
      </c>
      <c r="F7301">
        <f t="shared" ca="1" si="478"/>
        <v>0.30757413640277809</v>
      </c>
    </row>
    <row r="7302" spans="1:6" ht="15.75" customHeight="1" x14ac:dyDescent="0.2">
      <c r="A7302">
        <v>7301</v>
      </c>
      <c r="B7302" s="47">
        <f ca="1">IF('Inputs and Results'!$C$15='Inputs and Results'!$C$13, 'Inputs and Results'!$C$13, IF(E7302 &lt;= ('Inputs and Results'!$C$14-'Inputs and Results'!$C$13)/('Inputs and Results'!$C$15-'Inputs and Results'!$C$13), 'Inputs and Results'!$C$13 + SQRT(E7302*('Inputs and Results'!$C$15-'Inputs and Results'!$C$13)*('Inputs and Results'!$C$14-'Inputs and Results'!$C$13)), 'Inputs and Results'!$C$15 - SQRT((1-E7302)*('Inputs and Results'!$C$15-'Inputs and Results'!$C$13)*('Inputs and Results'!$C$15-'Inputs and Results'!$C$14))))</f>
        <v>0.90301100352952268</v>
      </c>
      <c r="C7302" s="47">
        <f ca="1">IF('Inputs and Results'!$G$15='Inputs and Results'!$G$13, 'Inputs and Results'!$G$13, IF(F7302 &lt;= ('Inputs and Results'!$G$14-'Inputs and Results'!$G$13)/('Inputs and Results'!$G$15-'Inputs and Results'!$G$13), 'Inputs and Results'!$G$13 + SQRT(F7302*('Inputs and Results'!$G$15-'Inputs and Results'!$G$13)*('Inputs and Results'!$G$14-'Inputs and Results'!$G$13)), 'Inputs and Results'!$G$15 - SQRT((1-F7302)*('Inputs and Results'!$G$15-'Inputs and Results'!$G$13)*('Inputs and Results'!$G$15-'Inputs and Results'!$G$14))))</f>
        <v>501.49593581044996</v>
      </c>
      <c r="D7302">
        <f t="shared" ca="1" si="479"/>
        <v>452.85634826217154</v>
      </c>
      <c r="E7302">
        <f t="shared" ref="E7302:F7321" ca="1" si="480">RAND()</f>
        <v>0.51140412763130449</v>
      </c>
      <c r="F7302">
        <f t="shared" ca="1" si="480"/>
        <v>0.42480034838056746</v>
      </c>
    </row>
    <row r="7303" spans="1:6" ht="15.75" customHeight="1" x14ac:dyDescent="0.2">
      <c r="A7303">
        <v>7302</v>
      </c>
      <c r="B7303" s="47">
        <f ca="1">IF('Inputs and Results'!$C$15='Inputs and Results'!$C$13, 'Inputs and Results'!$C$13, IF(E7303 &lt;= ('Inputs and Results'!$C$14-'Inputs and Results'!$C$13)/('Inputs and Results'!$C$15-'Inputs and Results'!$C$13), 'Inputs and Results'!$C$13 + SQRT(E7303*('Inputs and Results'!$C$15-'Inputs and Results'!$C$13)*('Inputs and Results'!$C$14-'Inputs and Results'!$C$13)), 'Inputs and Results'!$C$15 - SQRT((1-E7303)*('Inputs and Results'!$C$15-'Inputs and Results'!$C$13)*('Inputs and Results'!$C$15-'Inputs and Results'!$C$14))))</f>
        <v>0.27547107195498644</v>
      </c>
      <c r="C7303" s="47">
        <f ca="1">IF('Inputs and Results'!$G$15='Inputs and Results'!$G$13, 'Inputs and Results'!$G$13, IF(F7303 &lt;= ('Inputs and Results'!$G$14-'Inputs and Results'!$G$13)/('Inputs and Results'!$G$15-'Inputs and Results'!$G$13), 'Inputs and Results'!$G$13 + SQRT(F7303*('Inputs and Results'!$G$15-'Inputs and Results'!$G$13)*('Inputs and Results'!$G$14-'Inputs and Results'!$G$13)), 'Inputs and Results'!$G$15 - SQRT((1-F7303)*('Inputs and Results'!$G$15-'Inputs and Results'!$G$13)*('Inputs and Results'!$G$15-'Inputs and Results'!$G$14))))</f>
        <v>383.11221004723495</v>
      </c>
      <c r="D7303">
        <f t="shared" ca="1" si="479"/>
        <v>105.53633118075574</v>
      </c>
      <c r="E7303">
        <f t="shared" ca="1" si="480"/>
        <v>0.17521579113843222</v>
      </c>
      <c r="F7303">
        <f t="shared" ca="1" si="480"/>
        <v>0.21330652329477973</v>
      </c>
    </row>
    <row r="7304" spans="1:6" ht="15.75" customHeight="1" x14ac:dyDescent="0.2">
      <c r="A7304">
        <v>7303</v>
      </c>
      <c r="B7304" s="47">
        <f ca="1">IF('Inputs and Results'!$C$15='Inputs and Results'!$C$13, 'Inputs and Results'!$C$13, IF(E7304 &lt;= ('Inputs and Results'!$C$14-'Inputs and Results'!$C$13)/('Inputs and Results'!$C$15-'Inputs and Results'!$C$13), 'Inputs and Results'!$C$13 + SQRT(E7304*('Inputs and Results'!$C$15-'Inputs and Results'!$C$13)*('Inputs and Results'!$C$14-'Inputs and Results'!$C$13)), 'Inputs and Results'!$C$15 - SQRT((1-E7304)*('Inputs and Results'!$C$15-'Inputs and Results'!$C$13)*('Inputs and Results'!$C$15-'Inputs and Results'!$C$14))))</f>
        <v>0.65195560970457445</v>
      </c>
      <c r="C7304" s="47">
        <f ca="1">IF('Inputs and Results'!$G$15='Inputs and Results'!$G$13, 'Inputs and Results'!$G$13, IF(F7304 &lt;= ('Inputs and Results'!$G$14-'Inputs and Results'!$G$13)/('Inputs and Results'!$G$15-'Inputs and Results'!$G$13), 'Inputs and Results'!$G$13 + SQRT(F7304*('Inputs and Results'!$G$15-'Inputs and Results'!$G$13)*('Inputs and Results'!$G$14-'Inputs and Results'!$G$13)), 'Inputs and Results'!$G$15 - SQRT((1-F7304)*('Inputs and Results'!$G$15-'Inputs and Results'!$G$13)*('Inputs and Results'!$G$15-'Inputs and Results'!$G$14))))</f>
        <v>323.27066928210354</v>
      </c>
      <c r="D7304">
        <f t="shared" ca="1" si="479"/>
        <v>210.75812629141967</v>
      </c>
      <c r="E7304">
        <f t="shared" ca="1" si="480"/>
        <v>0.38740972680024266</v>
      </c>
      <c r="F7304">
        <f t="shared" ca="1" si="480"/>
        <v>9.3825552713143301E-2</v>
      </c>
    </row>
    <row r="7305" spans="1:6" ht="15.75" customHeight="1" x14ac:dyDescent="0.2">
      <c r="A7305">
        <v>7304</v>
      </c>
      <c r="B7305" s="47">
        <f ca="1">IF('Inputs and Results'!$C$15='Inputs and Results'!$C$13, 'Inputs and Results'!$C$13, IF(E7305 &lt;= ('Inputs and Results'!$C$14-'Inputs and Results'!$C$13)/('Inputs and Results'!$C$15-'Inputs and Results'!$C$13), 'Inputs and Results'!$C$13 + SQRT(E7305*('Inputs and Results'!$C$15-'Inputs and Results'!$C$13)*('Inputs and Results'!$C$14-'Inputs and Results'!$C$13)), 'Inputs and Results'!$C$15 - SQRT((1-E7305)*('Inputs and Results'!$C$15-'Inputs and Results'!$C$13)*('Inputs and Results'!$C$15-'Inputs and Results'!$C$14))))</f>
        <v>0.9625191770089927</v>
      </c>
      <c r="C7305" s="47">
        <f ca="1">IF('Inputs and Results'!$G$15='Inputs and Results'!$G$13, 'Inputs and Results'!$G$13, IF(F7305 &lt;= ('Inputs and Results'!$G$14-'Inputs and Results'!$G$13)/('Inputs and Results'!$G$15-'Inputs and Results'!$G$13), 'Inputs and Results'!$G$13 + SQRT(F7305*('Inputs and Results'!$G$15-'Inputs and Results'!$G$13)*('Inputs and Results'!$G$14-'Inputs and Results'!$G$13)), 'Inputs and Results'!$G$15 - SQRT((1-F7305)*('Inputs and Results'!$G$15-'Inputs and Results'!$G$13)*('Inputs and Results'!$G$15-'Inputs and Results'!$G$14))))</f>
        <v>754.82135624565217</v>
      </c>
      <c r="D7305">
        <f t="shared" ca="1" si="479"/>
        <v>726.53003060237677</v>
      </c>
      <c r="E7305">
        <f t="shared" ca="1" si="480"/>
        <v>0.5387413217715431</v>
      </c>
      <c r="F7305">
        <f t="shared" ca="1" si="480"/>
        <v>0.76635882390150845</v>
      </c>
    </row>
    <row r="7306" spans="1:6" ht="15.75" customHeight="1" x14ac:dyDescent="0.2">
      <c r="A7306">
        <v>7305</v>
      </c>
      <c r="B7306" s="47">
        <f ca="1">IF('Inputs and Results'!$C$15='Inputs and Results'!$C$13, 'Inputs and Results'!$C$13, IF(E7306 &lt;= ('Inputs and Results'!$C$14-'Inputs and Results'!$C$13)/('Inputs and Results'!$C$15-'Inputs and Results'!$C$13), 'Inputs and Results'!$C$13 + SQRT(E7306*('Inputs and Results'!$C$15-'Inputs and Results'!$C$13)*('Inputs and Results'!$C$14-'Inputs and Results'!$C$13)), 'Inputs and Results'!$C$15 - SQRT((1-E7306)*('Inputs and Results'!$C$15-'Inputs and Results'!$C$13)*('Inputs and Results'!$C$15-'Inputs and Results'!$C$14))))</f>
        <v>1.5915046860278093</v>
      </c>
      <c r="C7306" s="47">
        <f ca="1">IF('Inputs and Results'!$G$15='Inputs and Results'!$G$13, 'Inputs and Results'!$G$13, IF(F7306 &lt;= ('Inputs and Results'!$G$14-'Inputs and Results'!$G$13)/('Inputs and Results'!$G$15-'Inputs and Results'!$G$13), 'Inputs and Results'!$G$13 + SQRT(F7306*('Inputs and Results'!$G$15-'Inputs and Results'!$G$13)*('Inputs and Results'!$G$14-'Inputs and Results'!$G$13)), 'Inputs and Results'!$G$15 - SQRT((1-F7306)*('Inputs and Results'!$G$15-'Inputs and Results'!$G$13)*('Inputs and Results'!$G$15-'Inputs and Results'!$G$14))))</f>
        <v>453.21924667724409</v>
      </c>
      <c r="D7306">
        <f t="shared" ca="1" si="479"/>
        <v>721.30055488482753</v>
      </c>
      <c r="E7306">
        <f t="shared" ca="1" si="480"/>
        <v>0.77957121672426444</v>
      </c>
      <c r="F7306">
        <f t="shared" ca="1" si="480"/>
        <v>0.34254357719881168</v>
      </c>
    </row>
    <row r="7307" spans="1:6" ht="15.75" customHeight="1" x14ac:dyDescent="0.2">
      <c r="A7307">
        <v>7306</v>
      </c>
      <c r="B7307" s="47">
        <f ca="1">IF('Inputs and Results'!$C$15='Inputs and Results'!$C$13, 'Inputs and Results'!$C$13, IF(E7307 &lt;= ('Inputs and Results'!$C$14-'Inputs and Results'!$C$13)/('Inputs and Results'!$C$15-'Inputs and Results'!$C$13), 'Inputs and Results'!$C$13 + SQRT(E7307*('Inputs and Results'!$C$15-'Inputs and Results'!$C$13)*('Inputs and Results'!$C$14-'Inputs and Results'!$C$13)), 'Inputs and Results'!$C$15 - SQRT((1-E7307)*('Inputs and Results'!$C$15-'Inputs and Results'!$C$13)*('Inputs and Results'!$C$15-'Inputs and Results'!$C$14))))</f>
        <v>0.11390106257842181</v>
      </c>
      <c r="C7307" s="47">
        <f ca="1">IF('Inputs and Results'!$G$15='Inputs and Results'!$G$13, 'Inputs and Results'!$G$13, IF(F7307 &lt;= ('Inputs and Results'!$G$14-'Inputs and Results'!$G$13)/('Inputs and Results'!$G$15-'Inputs and Results'!$G$13), 'Inputs and Results'!$G$13 + SQRT(F7307*('Inputs and Results'!$G$15-'Inputs and Results'!$G$13)*('Inputs and Results'!$G$14-'Inputs and Results'!$G$13)), 'Inputs and Results'!$G$15 - SQRT((1-F7307)*('Inputs and Results'!$G$15-'Inputs and Results'!$G$13)*('Inputs and Results'!$G$15-'Inputs and Results'!$G$14))))</f>
        <v>871.34025968351034</v>
      </c>
      <c r="D7307">
        <f t="shared" ca="1" si="479"/>
        <v>99.246581445309815</v>
      </c>
      <c r="E7307">
        <f t="shared" ca="1" si="480"/>
        <v>7.4492547046004054E-2</v>
      </c>
      <c r="F7307">
        <f t="shared" ca="1" si="480"/>
        <v>0.87265738757628741</v>
      </c>
    </row>
    <row r="7308" spans="1:6" ht="15.75" customHeight="1" x14ac:dyDescent="0.2">
      <c r="A7308">
        <v>7307</v>
      </c>
      <c r="B7308" s="47">
        <f ca="1">IF('Inputs and Results'!$C$15='Inputs and Results'!$C$13, 'Inputs and Results'!$C$13, IF(E7308 &lt;= ('Inputs and Results'!$C$14-'Inputs and Results'!$C$13)/('Inputs and Results'!$C$15-'Inputs and Results'!$C$13), 'Inputs and Results'!$C$13 + SQRT(E7308*('Inputs and Results'!$C$15-'Inputs and Results'!$C$13)*('Inputs and Results'!$C$14-'Inputs and Results'!$C$13)), 'Inputs and Results'!$C$15 - SQRT((1-E7308)*('Inputs and Results'!$C$15-'Inputs and Results'!$C$13)*('Inputs and Results'!$C$15-'Inputs and Results'!$C$14))))</f>
        <v>8.3368569989249686E-2</v>
      </c>
      <c r="C7308" s="47">
        <f ca="1">IF('Inputs and Results'!$G$15='Inputs and Results'!$G$13, 'Inputs and Results'!$G$13, IF(F7308 &lt;= ('Inputs and Results'!$G$14-'Inputs and Results'!$G$13)/('Inputs and Results'!$G$15-'Inputs and Results'!$G$13), 'Inputs and Results'!$G$13 + SQRT(F7308*('Inputs and Results'!$G$15-'Inputs and Results'!$G$13)*('Inputs and Results'!$G$14-'Inputs and Results'!$G$13)), 'Inputs and Results'!$G$15 - SQRT((1-F7308)*('Inputs and Results'!$G$15-'Inputs and Results'!$G$13)*('Inputs and Results'!$G$15-'Inputs and Results'!$G$14))))</f>
        <v>737.38281310838613</v>
      </c>
      <c r="D7308">
        <f t="shared" ca="1" si="479"/>
        <v>61.474550663496309</v>
      </c>
      <c r="E7308">
        <f t="shared" ca="1" si="480"/>
        <v>5.4806789052604943E-2</v>
      </c>
      <c r="F7308">
        <f t="shared" ca="1" si="480"/>
        <v>0.74769592414477681</v>
      </c>
    </row>
    <row r="7309" spans="1:6" ht="15.75" customHeight="1" x14ac:dyDescent="0.2">
      <c r="A7309">
        <v>7308</v>
      </c>
      <c r="B7309" s="47">
        <f ca="1">IF('Inputs and Results'!$C$15='Inputs and Results'!$C$13, 'Inputs and Results'!$C$13, IF(E7309 &lt;= ('Inputs and Results'!$C$14-'Inputs and Results'!$C$13)/('Inputs and Results'!$C$15-'Inputs and Results'!$C$13), 'Inputs and Results'!$C$13 + SQRT(E7309*('Inputs and Results'!$C$15-'Inputs and Results'!$C$13)*('Inputs and Results'!$C$14-'Inputs and Results'!$C$13)), 'Inputs and Results'!$C$15 - SQRT((1-E7309)*('Inputs and Results'!$C$15-'Inputs and Results'!$C$13)*('Inputs and Results'!$C$15-'Inputs and Results'!$C$14))))</f>
        <v>0.55774706730429147</v>
      </c>
      <c r="C7309" s="47">
        <f ca="1">IF('Inputs and Results'!$G$15='Inputs and Results'!$G$13, 'Inputs and Results'!$G$13, IF(F7309 &lt;= ('Inputs and Results'!$G$14-'Inputs and Results'!$G$13)/('Inputs and Results'!$G$15-'Inputs and Results'!$G$13), 'Inputs and Results'!$G$13 + SQRT(F7309*('Inputs and Results'!$G$15-'Inputs and Results'!$G$13)*('Inputs and Results'!$G$14-'Inputs and Results'!$G$13)), 'Inputs and Results'!$G$15 - SQRT((1-F7309)*('Inputs and Results'!$G$15-'Inputs and Results'!$G$13)*('Inputs and Results'!$G$15-'Inputs and Results'!$G$14))))</f>
        <v>379.13440216505796</v>
      </c>
      <c r="D7309">
        <f t="shared" ca="1" si="479"/>
        <v>211.46110092172688</v>
      </c>
      <c r="E7309">
        <f t="shared" ca="1" si="480"/>
        <v>0.33726673474880131</v>
      </c>
      <c r="F7309">
        <f t="shared" ca="1" si="480"/>
        <v>0.20562631409125853</v>
      </c>
    </row>
    <row r="7310" spans="1:6" ht="15.75" customHeight="1" x14ac:dyDescent="0.2">
      <c r="A7310">
        <v>7309</v>
      </c>
      <c r="B7310" s="47">
        <f ca="1">IF('Inputs and Results'!$C$15='Inputs and Results'!$C$13, 'Inputs and Results'!$C$13, IF(E7310 &lt;= ('Inputs and Results'!$C$14-'Inputs and Results'!$C$13)/('Inputs and Results'!$C$15-'Inputs and Results'!$C$13), 'Inputs and Results'!$C$13 + SQRT(E7310*('Inputs and Results'!$C$15-'Inputs and Results'!$C$13)*('Inputs and Results'!$C$14-'Inputs and Results'!$C$13)), 'Inputs and Results'!$C$15 - SQRT((1-E7310)*('Inputs and Results'!$C$15-'Inputs and Results'!$C$13)*('Inputs and Results'!$C$15-'Inputs and Results'!$C$14))))</f>
        <v>0.60447899810107941</v>
      </c>
      <c r="C7310" s="47">
        <f ca="1">IF('Inputs and Results'!$G$15='Inputs and Results'!$G$13, 'Inputs and Results'!$G$13, IF(F7310 &lt;= ('Inputs and Results'!$G$14-'Inputs and Results'!$G$13)/('Inputs and Results'!$G$15-'Inputs and Results'!$G$13), 'Inputs and Results'!$G$13 + SQRT(F7310*('Inputs and Results'!$G$15-'Inputs and Results'!$G$13)*('Inputs and Results'!$G$14-'Inputs and Results'!$G$13)), 'Inputs and Results'!$G$15 - SQRT((1-F7310)*('Inputs and Results'!$G$15-'Inputs and Results'!$G$13)*('Inputs and Results'!$G$15-'Inputs and Results'!$G$14))))</f>
        <v>832.18053461887735</v>
      </c>
      <c r="D7310">
        <f t="shared" ca="1" si="479"/>
        <v>503.03565580563964</v>
      </c>
      <c r="E7310">
        <f t="shared" ca="1" si="480"/>
        <v>0.3623865699401323</v>
      </c>
      <c r="F7310">
        <f t="shared" ca="1" si="480"/>
        <v>0.84050386728152149</v>
      </c>
    </row>
    <row r="7311" spans="1:6" ht="15.75" customHeight="1" x14ac:dyDescent="0.2">
      <c r="A7311">
        <v>7310</v>
      </c>
      <c r="B7311" s="47">
        <f ca="1">IF('Inputs and Results'!$C$15='Inputs and Results'!$C$13, 'Inputs and Results'!$C$13, IF(E7311 &lt;= ('Inputs and Results'!$C$14-'Inputs and Results'!$C$13)/('Inputs and Results'!$C$15-'Inputs and Results'!$C$13), 'Inputs and Results'!$C$13 + SQRT(E7311*('Inputs and Results'!$C$15-'Inputs and Results'!$C$13)*('Inputs and Results'!$C$14-'Inputs and Results'!$C$13)), 'Inputs and Results'!$C$15 - SQRT((1-E7311)*('Inputs and Results'!$C$15-'Inputs and Results'!$C$13)*('Inputs and Results'!$C$15-'Inputs and Results'!$C$14))))</f>
        <v>0.54812051680153395</v>
      </c>
      <c r="C7311" s="47">
        <f ca="1">IF('Inputs and Results'!$G$15='Inputs and Results'!$G$13, 'Inputs and Results'!$G$13, IF(F7311 &lt;= ('Inputs and Results'!$G$14-'Inputs and Results'!$G$13)/('Inputs and Results'!$G$15-'Inputs and Results'!$G$13), 'Inputs and Results'!$G$13 + SQRT(F7311*('Inputs and Results'!$G$15-'Inputs and Results'!$G$13)*('Inputs and Results'!$G$14-'Inputs and Results'!$G$13)), 'Inputs and Results'!$G$15 - SQRT((1-F7311)*('Inputs and Results'!$G$15-'Inputs and Results'!$G$13)*('Inputs and Results'!$G$15-'Inputs and Results'!$G$14))))</f>
        <v>353.41694423447473</v>
      </c>
      <c r="D7311">
        <f t="shared" ca="1" si="479"/>
        <v>193.7150781202192</v>
      </c>
      <c r="E7311">
        <f t="shared" ca="1" si="480"/>
        <v>0.33203188887449131</v>
      </c>
      <c r="F7311">
        <f t="shared" ca="1" si="480"/>
        <v>0.15507164790514205</v>
      </c>
    </row>
    <row r="7312" spans="1:6" ht="15.75" customHeight="1" x14ac:dyDescent="0.2">
      <c r="A7312">
        <v>7311</v>
      </c>
      <c r="B7312" s="47">
        <f ca="1">IF('Inputs and Results'!$C$15='Inputs and Results'!$C$13, 'Inputs and Results'!$C$13, IF(E7312 &lt;= ('Inputs and Results'!$C$14-'Inputs and Results'!$C$13)/('Inputs and Results'!$C$15-'Inputs and Results'!$C$13), 'Inputs and Results'!$C$13 + SQRT(E7312*('Inputs and Results'!$C$15-'Inputs and Results'!$C$13)*('Inputs and Results'!$C$14-'Inputs and Results'!$C$13)), 'Inputs and Results'!$C$15 - SQRT((1-E7312)*('Inputs and Results'!$C$15-'Inputs and Results'!$C$13)*('Inputs and Results'!$C$15-'Inputs and Results'!$C$14))))</f>
        <v>1.3201125635673665</v>
      </c>
      <c r="C7312" s="47">
        <f ca="1">IF('Inputs and Results'!$G$15='Inputs and Results'!$G$13, 'Inputs and Results'!$G$13, IF(F7312 &lt;= ('Inputs and Results'!$G$14-'Inputs and Results'!$G$13)/('Inputs and Results'!$G$15-'Inputs and Results'!$G$13), 'Inputs and Results'!$G$13 + SQRT(F7312*('Inputs and Results'!$G$15-'Inputs and Results'!$G$13)*('Inputs and Results'!$G$14-'Inputs and Results'!$G$13)), 'Inputs and Results'!$G$15 - SQRT((1-F7312)*('Inputs and Results'!$G$15-'Inputs and Results'!$G$13)*('Inputs and Results'!$G$15-'Inputs and Results'!$G$14))))</f>
        <v>487.17124715507407</v>
      </c>
      <c r="D7312">
        <f t="shared" ca="1" si="479"/>
        <v>643.12088397819593</v>
      </c>
      <c r="E7312">
        <f t="shared" ca="1" si="480"/>
        <v>0.68644202232397722</v>
      </c>
      <c r="F7312">
        <f t="shared" ca="1" si="480"/>
        <v>0.40096643420625444</v>
      </c>
    </row>
    <row r="7313" spans="1:6" ht="15.75" customHeight="1" x14ac:dyDescent="0.2">
      <c r="A7313">
        <v>7312</v>
      </c>
      <c r="B7313" s="47">
        <f ca="1">IF('Inputs and Results'!$C$15='Inputs and Results'!$C$13, 'Inputs and Results'!$C$13, IF(E7313 &lt;= ('Inputs and Results'!$C$14-'Inputs and Results'!$C$13)/('Inputs and Results'!$C$15-'Inputs and Results'!$C$13), 'Inputs and Results'!$C$13 + SQRT(E7313*('Inputs and Results'!$C$15-'Inputs and Results'!$C$13)*('Inputs and Results'!$C$14-'Inputs and Results'!$C$13)), 'Inputs and Results'!$C$15 - SQRT((1-E7313)*('Inputs and Results'!$C$15-'Inputs and Results'!$C$13)*('Inputs and Results'!$C$15-'Inputs and Results'!$C$14))))</f>
        <v>1.1305515661965548</v>
      </c>
      <c r="C7313" s="47">
        <f ca="1">IF('Inputs and Results'!$G$15='Inputs and Results'!$G$13, 'Inputs and Results'!$G$13, IF(F7313 &lt;= ('Inputs and Results'!$G$14-'Inputs and Results'!$G$13)/('Inputs and Results'!$G$15-'Inputs and Results'!$G$13), 'Inputs and Results'!$G$13 + SQRT(F7313*('Inputs and Results'!$G$15-'Inputs and Results'!$G$13)*('Inputs and Results'!$G$14-'Inputs and Results'!$G$13)), 'Inputs and Results'!$G$15 - SQRT((1-F7313)*('Inputs and Results'!$G$15-'Inputs and Results'!$G$13)*('Inputs and Results'!$G$15-'Inputs and Results'!$G$14))))</f>
        <v>369.39079983123008</v>
      </c>
      <c r="D7313">
        <f t="shared" ca="1" si="479"/>
        <v>417.61534728779526</v>
      </c>
      <c r="E7313">
        <f t="shared" ca="1" si="480"/>
        <v>0.61168472814998287</v>
      </c>
      <c r="F7313">
        <f t="shared" ca="1" si="480"/>
        <v>0.18665609961673202</v>
      </c>
    </row>
    <row r="7314" spans="1:6" ht="15.75" customHeight="1" x14ac:dyDescent="0.2">
      <c r="A7314">
        <v>7313</v>
      </c>
      <c r="B7314" s="47">
        <f ca="1">IF('Inputs and Results'!$C$15='Inputs and Results'!$C$13, 'Inputs and Results'!$C$13, IF(E7314 &lt;= ('Inputs and Results'!$C$14-'Inputs and Results'!$C$13)/('Inputs and Results'!$C$15-'Inputs and Results'!$C$13), 'Inputs and Results'!$C$13 + SQRT(E7314*('Inputs and Results'!$C$15-'Inputs and Results'!$C$13)*('Inputs and Results'!$C$14-'Inputs and Results'!$C$13)), 'Inputs and Results'!$C$15 - SQRT((1-E7314)*('Inputs and Results'!$C$15-'Inputs and Results'!$C$13)*('Inputs and Results'!$C$15-'Inputs and Results'!$C$14))))</f>
        <v>1.172917511241089</v>
      </c>
      <c r="C7314" s="47">
        <f ca="1">IF('Inputs and Results'!$G$15='Inputs and Results'!$G$13, 'Inputs and Results'!$G$13, IF(F7314 &lt;= ('Inputs and Results'!$G$14-'Inputs and Results'!$G$13)/('Inputs and Results'!$G$15-'Inputs and Results'!$G$13), 'Inputs and Results'!$G$13 + SQRT(F7314*('Inputs and Results'!$G$15-'Inputs and Results'!$G$13)*('Inputs and Results'!$G$14-'Inputs and Results'!$G$13)), 'Inputs and Results'!$G$15 - SQRT((1-F7314)*('Inputs and Results'!$G$15-'Inputs and Results'!$G$13)*('Inputs and Results'!$G$15-'Inputs and Results'!$G$14))))</f>
        <v>459.72740117235639</v>
      </c>
      <c r="D7314">
        <f t="shared" ca="1" si="479"/>
        <v>539.22231923241395</v>
      </c>
      <c r="E7314">
        <f t="shared" ca="1" si="480"/>
        <v>0.6290855088078382</v>
      </c>
      <c r="F7314">
        <f t="shared" ca="1" si="480"/>
        <v>0.35395303861162886</v>
      </c>
    </row>
    <row r="7315" spans="1:6" ht="15.75" customHeight="1" x14ac:dyDescent="0.2">
      <c r="A7315">
        <v>7314</v>
      </c>
      <c r="B7315" s="47">
        <f ca="1">IF('Inputs and Results'!$C$15='Inputs and Results'!$C$13, 'Inputs and Results'!$C$13, IF(E7315 &lt;= ('Inputs and Results'!$C$14-'Inputs and Results'!$C$13)/('Inputs and Results'!$C$15-'Inputs and Results'!$C$13), 'Inputs and Results'!$C$13 + SQRT(E7315*('Inputs and Results'!$C$15-'Inputs and Results'!$C$13)*('Inputs and Results'!$C$14-'Inputs and Results'!$C$13)), 'Inputs and Results'!$C$15 - SQRT((1-E7315)*('Inputs and Results'!$C$15-'Inputs and Results'!$C$13)*('Inputs and Results'!$C$15-'Inputs and Results'!$C$14))))</f>
        <v>0.3248270516439975</v>
      </c>
      <c r="C7315" s="47">
        <f ca="1">IF('Inputs and Results'!$G$15='Inputs and Results'!$G$13, 'Inputs and Results'!$G$13, IF(F7315 &lt;= ('Inputs and Results'!$G$14-'Inputs and Results'!$G$13)/('Inputs and Results'!$G$15-'Inputs and Results'!$G$13), 'Inputs and Results'!$G$13 + SQRT(F7315*('Inputs and Results'!$G$15-'Inputs and Results'!$G$13)*('Inputs and Results'!$G$14-'Inputs and Results'!$G$13)), 'Inputs and Results'!$G$15 - SQRT((1-F7315)*('Inputs and Results'!$G$15-'Inputs and Results'!$G$13)*('Inputs and Results'!$G$15-'Inputs and Results'!$G$14))))</f>
        <v>575.927381022845</v>
      </c>
      <c r="D7315">
        <f t="shared" ca="1" si="479"/>
        <v>187.07679313869988</v>
      </c>
      <c r="E7315">
        <f t="shared" ca="1" si="480"/>
        <v>0.20482774404269488</v>
      </c>
      <c r="F7315">
        <f t="shared" ca="1" si="480"/>
        <v>0.5408537977331852</v>
      </c>
    </row>
    <row r="7316" spans="1:6" ht="15.75" customHeight="1" x14ac:dyDescent="0.2">
      <c r="A7316">
        <v>7315</v>
      </c>
      <c r="B7316" s="47">
        <f ca="1">IF('Inputs and Results'!$C$15='Inputs and Results'!$C$13, 'Inputs and Results'!$C$13, IF(E7316 &lt;= ('Inputs and Results'!$C$14-'Inputs and Results'!$C$13)/('Inputs and Results'!$C$15-'Inputs and Results'!$C$13), 'Inputs and Results'!$C$13 + SQRT(E7316*('Inputs and Results'!$C$15-'Inputs and Results'!$C$13)*('Inputs and Results'!$C$14-'Inputs and Results'!$C$13)), 'Inputs and Results'!$C$15 - SQRT((1-E7316)*('Inputs and Results'!$C$15-'Inputs and Results'!$C$13)*('Inputs and Results'!$C$15-'Inputs and Results'!$C$14))))</f>
        <v>0.17916961323173153</v>
      </c>
      <c r="C7316" s="47">
        <f ca="1">IF('Inputs and Results'!$G$15='Inputs and Results'!$G$13, 'Inputs and Results'!$G$13, IF(F7316 &lt;= ('Inputs and Results'!$G$14-'Inputs and Results'!$G$13)/('Inputs and Results'!$G$15-'Inputs and Results'!$G$13), 'Inputs and Results'!$G$13 + SQRT(F7316*('Inputs and Results'!$G$15-'Inputs and Results'!$G$13)*('Inputs and Results'!$G$14-'Inputs and Results'!$G$13)), 'Inputs and Results'!$G$15 - SQRT((1-F7316)*('Inputs and Results'!$G$15-'Inputs and Results'!$G$13)*('Inputs and Results'!$G$15-'Inputs and Results'!$G$14))))</f>
        <v>607.36436504341327</v>
      </c>
      <c r="D7316">
        <f t="shared" ca="1" si="479"/>
        <v>108.82123837556456</v>
      </c>
      <c r="E7316">
        <f t="shared" ca="1" si="480"/>
        <v>0.11587954767608677</v>
      </c>
      <c r="F7316">
        <f t="shared" ca="1" si="480"/>
        <v>0.58594668753291024</v>
      </c>
    </row>
    <row r="7317" spans="1:6" ht="15.75" customHeight="1" x14ac:dyDescent="0.2">
      <c r="A7317">
        <v>7316</v>
      </c>
      <c r="B7317" s="47">
        <f ca="1">IF('Inputs and Results'!$C$15='Inputs and Results'!$C$13, 'Inputs and Results'!$C$13, IF(E7317 &lt;= ('Inputs and Results'!$C$14-'Inputs and Results'!$C$13)/('Inputs and Results'!$C$15-'Inputs and Results'!$C$13), 'Inputs and Results'!$C$13 + SQRT(E7317*('Inputs and Results'!$C$15-'Inputs and Results'!$C$13)*('Inputs and Results'!$C$14-'Inputs and Results'!$C$13)), 'Inputs and Results'!$C$15 - SQRT((1-E7317)*('Inputs and Results'!$C$15-'Inputs and Results'!$C$13)*('Inputs and Results'!$C$15-'Inputs and Results'!$C$14))))</f>
        <v>2.0681454431977198</v>
      </c>
      <c r="C7317" s="47">
        <f ca="1">IF('Inputs and Results'!$G$15='Inputs and Results'!$G$13, 'Inputs and Results'!$G$13, IF(F7317 &lt;= ('Inputs and Results'!$G$14-'Inputs and Results'!$G$13)/('Inputs and Results'!$G$15-'Inputs and Results'!$G$13), 'Inputs and Results'!$G$13 + SQRT(F7317*('Inputs and Results'!$G$15-'Inputs and Results'!$G$13)*('Inputs and Results'!$G$14-'Inputs and Results'!$G$13)), 'Inputs and Results'!$G$15 - SQRT((1-F7317)*('Inputs and Results'!$G$15-'Inputs and Results'!$G$13)*('Inputs and Results'!$G$15-'Inputs and Results'!$G$14))))</f>
        <v>327.6470930604147</v>
      </c>
      <c r="D7317">
        <f t="shared" ca="1" si="479"/>
        <v>677.62184248987592</v>
      </c>
      <c r="E7317">
        <f t="shared" ca="1" si="480"/>
        <v>0.90351634277409176</v>
      </c>
      <c r="F7317">
        <f t="shared" ca="1" si="480"/>
        <v>0.10284978650413656</v>
      </c>
    </row>
    <row r="7318" spans="1:6" ht="15.75" customHeight="1" x14ac:dyDescent="0.2">
      <c r="A7318">
        <v>7317</v>
      </c>
      <c r="B7318" s="47">
        <f ca="1">IF('Inputs and Results'!$C$15='Inputs and Results'!$C$13, 'Inputs and Results'!$C$13, IF(E7318 &lt;= ('Inputs and Results'!$C$14-'Inputs and Results'!$C$13)/('Inputs and Results'!$C$15-'Inputs and Results'!$C$13), 'Inputs and Results'!$C$13 + SQRT(E7318*('Inputs and Results'!$C$15-'Inputs and Results'!$C$13)*('Inputs and Results'!$C$14-'Inputs and Results'!$C$13)), 'Inputs and Results'!$C$15 - SQRT((1-E7318)*('Inputs and Results'!$C$15-'Inputs and Results'!$C$13)*('Inputs and Results'!$C$15-'Inputs and Results'!$C$14))))</f>
        <v>0.69341230949773269</v>
      </c>
      <c r="C7318" s="47">
        <f ca="1">IF('Inputs and Results'!$G$15='Inputs and Results'!$G$13, 'Inputs and Results'!$G$13, IF(F7318 &lt;= ('Inputs and Results'!$G$14-'Inputs and Results'!$G$13)/('Inputs and Results'!$G$15-'Inputs and Results'!$G$13), 'Inputs and Results'!$G$13 + SQRT(F7318*('Inputs and Results'!$G$15-'Inputs and Results'!$G$13)*('Inputs and Results'!$G$14-'Inputs and Results'!$G$13)), 'Inputs and Results'!$G$15 - SQRT((1-F7318)*('Inputs and Results'!$G$15-'Inputs and Results'!$G$13)*('Inputs and Results'!$G$15-'Inputs and Results'!$G$14))))</f>
        <v>1123.2426293724211</v>
      </c>
      <c r="D7318">
        <f t="shared" ca="1" si="479"/>
        <v>778.87026575943628</v>
      </c>
      <c r="E7318">
        <f t="shared" ca="1" si="480"/>
        <v>0.40885035844704631</v>
      </c>
      <c r="F7318">
        <f t="shared" ca="1" si="480"/>
        <v>0.99305422168268276</v>
      </c>
    </row>
    <row r="7319" spans="1:6" ht="15.75" customHeight="1" x14ac:dyDescent="0.2">
      <c r="A7319">
        <v>7318</v>
      </c>
      <c r="B7319" s="47">
        <f ca="1">IF('Inputs and Results'!$C$15='Inputs and Results'!$C$13, 'Inputs and Results'!$C$13, IF(E7319 &lt;= ('Inputs and Results'!$C$14-'Inputs and Results'!$C$13)/('Inputs and Results'!$C$15-'Inputs and Results'!$C$13), 'Inputs and Results'!$C$13 + SQRT(E7319*('Inputs and Results'!$C$15-'Inputs and Results'!$C$13)*('Inputs and Results'!$C$14-'Inputs and Results'!$C$13)), 'Inputs and Results'!$C$15 - SQRT((1-E7319)*('Inputs and Results'!$C$15-'Inputs and Results'!$C$13)*('Inputs and Results'!$C$15-'Inputs and Results'!$C$14))))</f>
        <v>0.78835627327554247</v>
      </c>
      <c r="C7319" s="47">
        <f ca="1">IF('Inputs and Results'!$G$15='Inputs and Results'!$G$13, 'Inputs and Results'!$G$13, IF(F7319 &lt;= ('Inputs and Results'!$G$14-'Inputs and Results'!$G$13)/('Inputs and Results'!$G$15-'Inputs and Results'!$G$13), 'Inputs and Results'!$G$13 + SQRT(F7319*('Inputs and Results'!$G$15-'Inputs and Results'!$G$13)*('Inputs and Results'!$G$14-'Inputs and Results'!$G$13)), 'Inputs and Results'!$G$15 - SQRT((1-F7319)*('Inputs and Results'!$G$15-'Inputs and Results'!$G$13)*('Inputs and Results'!$G$15-'Inputs and Results'!$G$14))))</f>
        <v>627.83164754529582</v>
      </c>
      <c r="D7319">
        <f t="shared" ca="1" si="479"/>
        <v>494.95501790325329</v>
      </c>
      <c r="E7319">
        <f t="shared" ca="1" si="480"/>
        <v>0.45651466956003917</v>
      </c>
      <c r="F7319">
        <f t="shared" ca="1" si="480"/>
        <v>0.61405234650207829</v>
      </c>
    </row>
    <row r="7320" spans="1:6" ht="15.75" customHeight="1" x14ac:dyDescent="0.2">
      <c r="A7320">
        <v>7319</v>
      </c>
      <c r="B7320" s="47">
        <f ca="1">IF('Inputs and Results'!$C$15='Inputs and Results'!$C$13, 'Inputs and Results'!$C$13, IF(E7320 &lt;= ('Inputs and Results'!$C$14-'Inputs and Results'!$C$13)/('Inputs and Results'!$C$15-'Inputs and Results'!$C$13), 'Inputs and Results'!$C$13 + SQRT(E7320*('Inputs and Results'!$C$15-'Inputs and Results'!$C$13)*('Inputs and Results'!$C$14-'Inputs and Results'!$C$13)), 'Inputs and Results'!$C$15 - SQRT((1-E7320)*('Inputs and Results'!$C$15-'Inputs and Results'!$C$13)*('Inputs and Results'!$C$15-'Inputs and Results'!$C$14))))</f>
        <v>0.76010558623332525</v>
      </c>
      <c r="C7320" s="47">
        <f ca="1">IF('Inputs and Results'!$G$15='Inputs and Results'!$G$13, 'Inputs and Results'!$G$13, IF(F7320 &lt;= ('Inputs and Results'!$G$14-'Inputs and Results'!$G$13)/('Inputs and Results'!$G$15-'Inputs and Results'!$G$13), 'Inputs and Results'!$G$13 + SQRT(F7320*('Inputs and Results'!$G$15-'Inputs and Results'!$G$13)*('Inputs and Results'!$G$14-'Inputs and Results'!$G$13)), 'Inputs and Results'!$G$15 - SQRT((1-F7320)*('Inputs and Results'!$G$15-'Inputs and Results'!$G$13)*('Inputs and Results'!$G$15-'Inputs and Results'!$G$14))))</f>
        <v>285.82513539011552</v>
      </c>
      <c r="D7320">
        <f t="shared" ca="1" si="479"/>
        <v>217.25728209592333</v>
      </c>
      <c r="E7320">
        <f t="shared" ca="1" si="480"/>
        <v>0.44254144613076052</v>
      </c>
      <c r="F7320">
        <f t="shared" ca="1" si="480"/>
        <v>1.476622435781727E-2</v>
      </c>
    </row>
    <row r="7321" spans="1:6" ht="15.75" customHeight="1" x14ac:dyDescent="0.2">
      <c r="A7321">
        <v>7320</v>
      </c>
      <c r="B7321" s="47">
        <f ca="1">IF('Inputs and Results'!$C$15='Inputs and Results'!$C$13, 'Inputs and Results'!$C$13, IF(E7321 &lt;= ('Inputs and Results'!$C$14-'Inputs and Results'!$C$13)/('Inputs and Results'!$C$15-'Inputs and Results'!$C$13), 'Inputs and Results'!$C$13 + SQRT(E7321*('Inputs and Results'!$C$15-'Inputs and Results'!$C$13)*('Inputs and Results'!$C$14-'Inputs and Results'!$C$13)), 'Inputs and Results'!$C$15 - SQRT((1-E7321)*('Inputs and Results'!$C$15-'Inputs and Results'!$C$13)*('Inputs and Results'!$C$15-'Inputs and Results'!$C$14))))</f>
        <v>1.3428449375892353</v>
      </c>
      <c r="C7321" s="47">
        <f ca="1">IF('Inputs and Results'!$G$15='Inputs and Results'!$G$13, 'Inputs and Results'!$G$13, IF(F7321 &lt;= ('Inputs and Results'!$G$14-'Inputs and Results'!$G$13)/('Inputs and Results'!$G$15-'Inputs and Results'!$G$13), 'Inputs and Results'!$G$13 + SQRT(F7321*('Inputs and Results'!$G$15-'Inputs and Results'!$G$13)*('Inputs and Results'!$G$14-'Inputs and Results'!$G$13)), 'Inputs and Results'!$G$15 - SQRT((1-F7321)*('Inputs and Results'!$G$15-'Inputs and Results'!$G$13)*('Inputs and Results'!$G$15-'Inputs and Results'!$G$14))))</f>
        <v>334.10769323596469</v>
      </c>
      <c r="D7321">
        <f t="shared" ca="1" si="479"/>
        <v>448.65482447153238</v>
      </c>
      <c r="E7321">
        <f t="shared" ca="1" si="480"/>
        <v>0.6948707887918194</v>
      </c>
      <c r="F7321">
        <f t="shared" ca="1" si="480"/>
        <v>0.11608907502332222</v>
      </c>
    </row>
    <row r="7322" spans="1:6" ht="15.75" customHeight="1" x14ac:dyDescent="0.2">
      <c r="A7322">
        <v>7321</v>
      </c>
      <c r="B7322" s="47">
        <f ca="1">IF('Inputs and Results'!$C$15='Inputs and Results'!$C$13, 'Inputs and Results'!$C$13, IF(E7322 &lt;= ('Inputs and Results'!$C$14-'Inputs and Results'!$C$13)/('Inputs and Results'!$C$15-'Inputs and Results'!$C$13), 'Inputs and Results'!$C$13 + SQRT(E7322*('Inputs and Results'!$C$15-'Inputs and Results'!$C$13)*('Inputs and Results'!$C$14-'Inputs and Results'!$C$13)), 'Inputs and Results'!$C$15 - SQRT((1-E7322)*('Inputs and Results'!$C$15-'Inputs and Results'!$C$13)*('Inputs and Results'!$C$15-'Inputs and Results'!$C$14))))</f>
        <v>0.58324583963440846</v>
      </c>
      <c r="C7322" s="47">
        <f ca="1">IF('Inputs and Results'!$G$15='Inputs and Results'!$G$13, 'Inputs and Results'!$G$13, IF(F7322 &lt;= ('Inputs and Results'!$G$14-'Inputs and Results'!$G$13)/('Inputs and Results'!$G$15-'Inputs and Results'!$G$13), 'Inputs and Results'!$G$13 + SQRT(F7322*('Inputs and Results'!$G$15-'Inputs and Results'!$G$13)*('Inputs and Results'!$G$14-'Inputs and Results'!$G$13)), 'Inputs and Results'!$G$15 - SQRT((1-F7322)*('Inputs and Results'!$G$15-'Inputs and Results'!$G$13)*('Inputs and Results'!$G$15-'Inputs and Results'!$G$14))))</f>
        <v>836.9636978111713</v>
      </c>
      <c r="D7322">
        <f t="shared" ca="1" si="479"/>
        <v>488.15559467339591</v>
      </c>
      <c r="E7322">
        <f t="shared" ref="E7322:F7341" ca="1" si="481">RAND()</f>
        <v>0.35103325870617819</v>
      </c>
      <c r="F7322">
        <f t="shared" ca="1" si="481"/>
        <v>0.84462510453168549</v>
      </c>
    </row>
    <row r="7323" spans="1:6" ht="15.75" customHeight="1" x14ac:dyDescent="0.2">
      <c r="A7323">
        <v>7322</v>
      </c>
      <c r="B7323" s="47">
        <f ca="1">IF('Inputs and Results'!$C$15='Inputs and Results'!$C$13, 'Inputs and Results'!$C$13, IF(E7323 &lt;= ('Inputs and Results'!$C$14-'Inputs and Results'!$C$13)/('Inputs and Results'!$C$15-'Inputs and Results'!$C$13), 'Inputs and Results'!$C$13 + SQRT(E7323*('Inputs and Results'!$C$15-'Inputs and Results'!$C$13)*('Inputs and Results'!$C$14-'Inputs and Results'!$C$13)), 'Inputs and Results'!$C$15 - SQRT((1-E7323)*('Inputs and Results'!$C$15-'Inputs and Results'!$C$13)*('Inputs and Results'!$C$15-'Inputs and Results'!$C$14))))</f>
        <v>0.16279386098485293</v>
      </c>
      <c r="C7323" s="47">
        <f ca="1">IF('Inputs and Results'!$G$15='Inputs and Results'!$G$13, 'Inputs and Results'!$G$13, IF(F7323 &lt;= ('Inputs and Results'!$G$14-'Inputs and Results'!$G$13)/('Inputs and Results'!$G$15-'Inputs and Results'!$G$13), 'Inputs and Results'!$G$13 + SQRT(F7323*('Inputs and Results'!$G$15-'Inputs and Results'!$G$13)*('Inputs and Results'!$G$14-'Inputs and Results'!$G$13)), 'Inputs and Results'!$G$15 - SQRT((1-F7323)*('Inputs and Results'!$G$15-'Inputs and Results'!$G$13)*('Inputs and Results'!$G$15-'Inputs and Results'!$G$14))))</f>
        <v>353.93272137811982</v>
      </c>
      <c r="D7323">
        <f t="shared" ca="1" si="479"/>
        <v>57.618074242020327</v>
      </c>
      <c r="E7323">
        <f t="shared" ca="1" si="481"/>
        <v>0.10558459163719591</v>
      </c>
      <c r="F7323">
        <f t="shared" ca="1" si="481"/>
        <v>0.15610087232916792</v>
      </c>
    </row>
    <row r="7324" spans="1:6" ht="15.75" customHeight="1" x14ac:dyDescent="0.2">
      <c r="A7324">
        <v>7323</v>
      </c>
      <c r="B7324" s="47">
        <f ca="1">IF('Inputs and Results'!$C$15='Inputs and Results'!$C$13, 'Inputs and Results'!$C$13, IF(E7324 &lt;= ('Inputs and Results'!$C$14-'Inputs and Results'!$C$13)/('Inputs and Results'!$C$15-'Inputs and Results'!$C$13), 'Inputs and Results'!$C$13 + SQRT(E7324*('Inputs and Results'!$C$15-'Inputs and Results'!$C$13)*('Inputs and Results'!$C$14-'Inputs and Results'!$C$13)), 'Inputs and Results'!$C$15 - SQRT((1-E7324)*('Inputs and Results'!$C$15-'Inputs and Results'!$C$13)*('Inputs and Results'!$C$15-'Inputs and Results'!$C$14))))</f>
        <v>2.2020250861593555</v>
      </c>
      <c r="C7324" s="47">
        <f ca="1">IF('Inputs and Results'!$G$15='Inputs and Results'!$G$13, 'Inputs and Results'!$G$13, IF(F7324 &lt;= ('Inputs and Results'!$G$14-'Inputs and Results'!$G$13)/('Inputs and Results'!$G$15-'Inputs and Results'!$G$13), 'Inputs and Results'!$G$13 + SQRT(F7324*('Inputs and Results'!$G$15-'Inputs and Results'!$G$13)*('Inputs and Results'!$G$14-'Inputs and Results'!$G$13)), 'Inputs and Results'!$G$15 - SQRT((1-F7324)*('Inputs and Results'!$G$15-'Inputs and Results'!$G$13)*('Inputs and Results'!$G$15-'Inputs and Results'!$G$14))))</f>
        <v>432.746537910999</v>
      </c>
      <c r="D7324">
        <f t="shared" ca="1" si="479"/>
        <v>952.91873242863039</v>
      </c>
      <c r="E7324">
        <f t="shared" ca="1" si="481"/>
        <v>0.92924844854233513</v>
      </c>
      <c r="F7324">
        <f t="shared" ca="1" si="481"/>
        <v>0.30600162561399624</v>
      </c>
    </row>
    <row r="7325" spans="1:6" ht="15.75" customHeight="1" x14ac:dyDescent="0.2">
      <c r="A7325">
        <v>7324</v>
      </c>
      <c r="B7325" s="47">
        <f ca="1">IF('Inputs and Results'!$C$15='Inputs and Results'!$C$13, 'Inputs and Results'!$C$13, IF(E7325 &lt;= ('Inputs and Results'!$C$14-'Inputs and Results'!$C$13)/('Inputs and Results'!$C$15-'Inputs and Results'!$C$13), 'Inputs and Results'!$C$13 + SQRT(E7325*('Inputs and Results'!$C$15-'Inputs and Results'!$C$13)*('Inputs and Results'!$C$14-'Inputs and Results'!$C$13)), 'Inputs and Results'!$C$15 - SQRT((1-E7325)*('Inputs and Results'!$C$15-'Inputs and Results'!$C$13)*('Inputs and Results'!$C$15-'Inputs and Results'!$C$14))))</f>
        <v>1.3718411074390198</v>
      </c>
      <c r="C7325" s="47">
        <f ca="1">IF('Inputs and Results'!$G$15='Inputs and Results'!$G$13, 'Inputs and Results'!$G$13, IF(F7325 &lt;= ('Inputs and Results'!$G$14-'Inputs and Results'!$G$13)/('Inputs and Results'!$G$15-'Inputs and Results'!$G$13), 'Inputs and Results'!$G$13 + SQRT(F7325*('Inputs and Results'!$G$15-'Inputs and Results'!$G$13)*('Inputs and Results'!$G$14-'Inputs and Results'!$G$13)), 'Inputs and Results'!$G$15 - SQRT((1-F7325)*('Inputs and Results'!$G$15-'Inputs and Results'!$G$13)*('Inputs and Results'!$G$15-'Inputs and Results'!$G$14))))</f>
        <v>480.62790787696372</v>
      </c>
      <c r="D7325">
        <f t="shared" ca="1" si="479"/>
        <v>659.34512140803304</v>
      </c>
      <c r="E7325">
        <f t="shared" ca="1" si="481"/>
        <v>0.70545540228606696</v>
      </c>
      <c r="F7325">
        <f t="shared" ca="1" si="481"/>
        <v>0.3899184230360544</v>
      </c>
    </row>
    <row r="7326" spans="1:6" ht="15.75" customHeight="1" x14ac:dyDescent="0.2">
      <c r="A7326">
        <v>7325</v>
      </c>
      <c r="B7326" s="47">
        <f ca="1">IF('Inputs and Results'!$C$15='Inputs and Results'!$C$13, 'Inputs and Results'!$C$13, IF(E7326 &lt;= ('Inputs and Results'!$C$14-'Inputs and Results'!$C$13)/('Inputs and Results'!$C$15-'Inputs and Results'!$C$13), 'Inputs and Results'!$C$13 + SQRT(E7326*('Inputs and Results'!$C$15-'Inputs and Results'!$C$13)*('Inputs and Results'!$C$14-'Inputs and Results'!$C$13)), 'Inputs and Results'!$C$15 - SQRT((1-E7326)*('Inputs and Results'!$C$15-'Inputs and Results'!$C$13)*('Inputs and Results'!$C$15-'Inputs and Results'!$C$14))))</f>
        <v>1.0040784809664736</v>
      </c>
      <c r="C7326" s="47">
        <f ca="1">IF('Inputs and Results'!$G$15='Inputs and Results'!$G$13, 'Inputs and Results'!$G$13, IF(F7326 &lt;= ('Inputs and Results'!$G$14-'Inputs and Results'!$G$13)/('Inputs and Results'!$G$15-'Inputs and Results'!$G$13), 'Inputs and Results'!$G$13 + SQRT(F7326*('Inputs and Results'!$G$15-'Inputs and Results'!$G$13)*('Inputs and Results'!$G$14-'Inputs and Results'!$G$13)), 'Inputs and Results'!$G$15 - SQRT((1-F7326)*('Inputs and Results'!$G$15-'Inputs and Results'!$G$13)*('Inputs and Results'!$G$15-'Inputs and Results'!$G$14))))</f>
        <v>691.16420089112148</v>
      </c>
      <c r="D7326">
        <f t="shared" ca="1" si="479"/>
        <v>693.98310092916381</v>
      </c>
      <c r="E7326">
        <f t="shared" ca="1" si="481"/>
        <v>0.55736636553987784</v>
      </c>
      <c r="F7326">
        <f t="shared" ca="1" si="481"/>
        <v>0.69476378711383802</v>
      </c>
    </row>
    <row r="7327" spans="1:6" ht="15.75" customHeight="1" x14ac:dyDescent="0.2">
      <c r="A7327">
        <v>7326</v>
      </c>
      <c r="B7327" s="47">
        <f ca="1">IF('Inputs and Results'!$C$15='Inputs and Results'!$C$13, 'Inputs and Results'!$C$13, IF(E7327 &lt;= ('Inputs and Results'!$C$14-'Inputs and Results'!$C$13)/('Inputs and Results'!$C$15-'Inputs and Results'!$C$13), 'Inputs and Results'!$C$13 + SQRT(E7327*('Inputs and Results'!$C$15-'Inputs and Results'!$C$13)*('Inputs and Results'!$C$14-'Inputs and Results'!$C$13)), 'Inputs and Results'!$C$15 - SQRT((1-E7327)*('Inputs and Results'!$C$15-'Inputs and Results'!$C$13)*('Inputs and Results'!$C$15-'Inputs and Results'!$C$14))))</f>
        <v>1.4172241085324038</v>
      </c>
      <c r="C7327" s="47">
        <f ca="1">IF('Inputs and Results'!$G$15='Inputs and Results'!$G$13, 'Inputs and Results'!$G$13, IF(F7327 &lt;= ('Inputs and Results'!$G$14-'Inputs and Results'!$G$13)/('Inputs and Results'!$G$15-'Inputs and Results'!$G$13), 'Inputs and Results'!$G$13 + SQRT(F7327*('Inputs and Results'!$G$15-'Inputs and Results'!$G$13)*('Inputs and Results'!$G$14-'Inputs and Results'!$G$13)), 'Inputs and Results'!$G$15 - SQRT((1-F7327)*('Inputs and Results'!$G$15-'Inputs and Results'!$G$13)*('Inputs and Results'!$G$15-'Inputs and Results'!$G$14))))</f>
        <v>626.89654126407265</v>
      </c>
      <c r="D7327">
        <f t="shared" ca="1" si="479"/>
        <v>888.45289183502268</v>
      </c>
      <c r="E7327">
        <f t="shared" ca="1" si="481"/>
        <v>0.72164671970988403</v>
      </c>
      <c r="F7327">
        <f t="shared" ca="1" si="481"/>
        <v>0.61278979156267765</v>
      </c>
    </row>
    <row r="7328" spans="1:6" ht="15.75" customHeight="1" x14ac:dyDescent="0.2">
      <c r="A7328">
        <v>7327</v>
      </c>
      <c r="B7328" s="47">
        <f ca="1">IF('Inputs and Results'!$C$15='Inputs and Results'!$C$13, 'Inputs and Results'!$C$13, IF(E7328 &lt;= ('Inputs and Results'!$C$14-'Inputs and Results'!$C$13)/('Inputs and Results'!$C$15-'Inputs and Results'!$C$13), 'Inputs and Results'!$C$13 + SQRT(E7328*('Inputs and Results'!$C$15-'Inputs and Results'!$C$13)*('Inputs and Results'!$C$14-'Inputs and Results'!$C$13)), 'Inputs and Results'!$C$15 - SQRT((1-E7328)*('Inputs and Results'!$C$15-'Inputs and Results'!$C$13)*('Inputs and Results'!$C$15-'Inputs and Results'!$C$14))))</f>
        <v>0.86839319011792782</v>
      </c>
      <c r="C7328" s="47">
        <f ca="1">IF('Inputs and Results'!$G$15='Inputs and Results'!$G$13, 'Inputs and Results'!$G$13, IF(F7328 &lt;= ('Inputs and Results'!$G$14-'Inputs and Results'!$G$13)/('Inputs and Results'!$G$15-'Inputs and Results'!$G$13), 'Inputs and Results'!$G$13 + SQRT(F7328*('Inputs and Results'!$G$15-'Inputs and Results'!$G$13)*('Inputs and Results'!$G$14-'Inputs and Results'!$G$13)), 'Inputs and Results'!$G$15 - SQRT((1-F7328)*('Inputs and Results'!$G$15-'Inputs and Results'!$G$13)*('Inputs and Results'!$G$15-'Inputs and Results'!$G$14))))</f>
        <v>598.34632458001954</v>
      </c>
      <c r="D7328">
        <f t="shared" ca="1" si="479"/>
        <v>519.59987359738022</v>
      </c>
      <c r="E7328">
        <f t="shared" ca="1" si="481"/>
        <v>0.49513915645159734</v>
      </c>
      <c r="F7328">
        <f t="shared" ca="1" si="481"/>
        <v>0.57324964821746272</v>
      </c>
    </row>
    <row r="7329" spans="1:6" ht="15.75" customHeight="1" x14ac:dyDescent="0.2">
      <c r="A7329">
        <v>7328</v>
      </c>
      <c r="B7329" s="47">
        <f ca="1">IF('Inputs and Results'!$C$15='Inputs and Results'!$C$13, 'Inputs and Results'!$C$13, IF(E7329 &lt;= ('Inputs and Results'!$C$14-'Inputs and Results'!$C$13)/('Inputs and Results'!$C$15-'Inputs and Results'!$C$13), 'Inputs and Results'!$C$13 + SQRT(E7329*('Inputs and Results'!$C$15-'Inputs and Results'!$C$13)*('Inputs and Results'!$C$14-'Inputs and Results'!$C$13)), 'Inputs and Results'!$C$15 - SQRT((1-E7329)*('Inputs and Results'!$C$15-'Inputs and Results'!$C$13)*('Inputs and Results'!$C$15-'Inputs and Results'!$C$14))))</f>
        <v>1.8239709648027791E-2</v>
      </c>
      <c r="C7329" s="47">
        <f ca="1">IF('Inputs and Results'!$G$15='Inputs and Results'!$G$13, 'Inputs and Results'!$G$13, IF(F7329 &lt;= ('Inputs and Results'!$G$14-'Inputs and Results'!$G$13)/('Inputs and Results'!$G$15-'Inputs and Results'!$G$13), 'Inputs and Results'!$G$13 + SQRT(F7329*('Inputs and Results'!$G$15-'Inputs and Results'!$G$13)*('Inputs and Results'!$G$14-'Inputs and Results'!$G$13)), 'Inputs and Results'!$G$15 - SQRT((1-F7329)*('Inputs and Results'!$G$15-'Inputs and Results'!$G$13)*('Inputs and Results'!$G$15-'Inputs and Results'!$G$14))))</f>
        <v>587.78791901536874</v>
      </c>
      <c r="D7329">
        <f t="shared" ca="1" si="479"/>
        <v>10.721080977458799</v>
      </c>
      <c r="E7329">
        <f t="shared" ca="1" si="481"/>
        <v>1.2122841208902391E-2</v>
      </c>
      <c r="F7329">
        <f t="shared" ca="1" si="481"/>
        <v>0.55814016051625337</v>
      </c>
    </row>
    <row r="7330" spans="1:6" ht="15.75" customHeight="1" x14ac:dyDescent="0.2">
      <c r="A7330">
        <v>7329</v>
      </c>
      <c r="B7330" s="47">
        <f ca="1">IF('Inputs and Results'!$C$15='Inputs and Results'!$C$13, 'Inputs and Results'!$C$13, IF(E7330 &lt;= ('Inputs and Results'!$C$14-'Inputs and Results'!$C$13)/('Inputs and Results'!$C$15-'Inputs and Results'!$C$13), 'Inputs and Results'!$C$13 + SQRT(E7330*('Inputs and Results'!$C$15-'Inputs and Results'!$C$13)*('Inputs and Results'!$C$14-'Inputs and Results'!$C$13)), 'Inputs and Results'!$C$15 - SQRT((1-E7330)*('Inputs and Results'!$C$15-'Inputs and Results'!$C$13)*('Inputs and Results'!$C$15-'Inputs and Results'!$C$14))))</f>
        <v>1.6003112800427601</v>
      </c>
      <c r="C7330" s="47">
        <f ca="1">IF('Inputs and Results'!$G$15='Inputs and Results'!$G$13, 'Inputs and Results'!$G$13, IF(F7330 &lt;= ('Inputs and Results'!$G$14-'Inputs and Results'!$G$13)/('Inputs and Results'!$G$15-'Inputs and Results'!$G$13), 'Inputs and Results'!$G$13 + SQRT(F7330*('Inputs and Results'!$G$15-'Inputs and Results'!$G$13)*('Inputs and Results'!$G$14-'Inputs and Results'!$G$13)), 'Inputs and Results'!$G$15 - SQRT((1-F7330)*('Inputs and Results'!$G$15-'Inputs and Results'!$G$13)*('Inputs and Results'!$G$15-'Inputs and Results'!$G$14))))</f>
        <v>826.68758662815253</v>
      </c>
      <c r="D7330">
        <f t="shared" ca="1" si="479"/>
        <v>1322.9574699523589</v>
      </c>
      <c r="E7330">
        <f t="shared" ca="1" si="481"/>
        <v>0.78231905413605152</v>
      </c>
      <c r="F7330">
        <f t="shared" ca="1" si="481"/>
        <v>0.83570452503768022</v>
      </c>
    </row>
    <row r="7331" spans="1:6" ht="15.75" customHeight="1" x14ac:dyDescent="0.2">
      <c r="A7331">
        <v>7330</v>
      </c>
      <c r="B7331" s="47">
        <f ca="1">IF('Inputs and Results'!$C$15='Inputs and Results'!$C$13, 'Inputs and Results'!$C$13, IF(E7331 &lt;= ('Inputs and Results'!$C$14-'Inputs and Results'!$C$13)/('Inputs and Results'!$C$15-'Inputs and Results'!$C$13), 'Inputs and Results'!$C$13 + SQRT(E7331*('Inputs and Results'!$C$15-'Inputs and Results'!$C$13)*('Inputs and Results'!$C$14-'Inputs and Results'!$C$13)), 'Inputs and Results'!$C$15 - SQRT((1-E7331)*('Inputs and Results'!$C$15-'Inputs and Results'!$C$13)*('Inputs and Results'!$C$15-'Inputs and Results'!$C$14))))</f>
        <v>0.27040876990314411</v>
      </c>
      <c r="C7331" s="47">
        <f ca="1">IF('Inputs and Results'!$G$15='Inputs and Results'!$G$13, 'Inputs and Results'!$G$13, IF(F7331 &lt;= ('Inputs and Results'!$G$14-'Inputs and Results'!$G$13)/('Inputs and Results'!$G$15-'Inputs and Results'!$G$13), 'Inputs and Results'!$G$13 + SQRT(F7331*('Inputs and Results'!$G$15-'Inputs and Results'!$G$13)*('Inputs and Results'!$G$14-'Inputs and Results'!$G$13)), 'Inputs and Results'!$G$15 - SQRT((1-F7331)*('Inputs and Results'!$G$15-'Inputs and Results'!$G$13)*('Inputs and Results'!$G$15-'Inputs and Results'!$G$14))))</f>
        <v>520.85287730013636</v>
      </c>
      <c r="D7331">
        <f t="shared" ca="1" si="479"/>
        <v>140.84318585124313</v>
      </c>
      <c r="E7331">
        <f t="shared" ca="1" si="481"/>
        <v>0.17214796850870373</v>
      </c>
      <c r="F7331">
        <f t="shared" ca="1" si="481"/>
        <v>0.45623848143215939</v>
      </c>
    </row>
    <row r="7332" spans="1:6" ht="15.75" customHeight="1" x14ac:dyDescent="0.2">
      <c r="A7332">
        <v>7331</v>
      </c>
      <c r="B7332" s="47">
        <f ca="1">IF('Inputs and Results'!$C$15='Inputs and Results'!$C$13, 'Inputs and Results'!$C$13, IF(E7332 &lt;= ('Inputs and Results'!$C$14-'Inputs and Results'!$C$13)/('Inputs and Results'!$C$15-'Inputs and Results'!$C$13), 'Inputs and Results'!$C$13 + SQRT(E7332*('Inputs and Results'!$C$15-'Inputs and Results'!$C$13)*('Inputs and Results'!$C$14-'Inputs and Results'!$C$13)), 'Inputs and Results'!$C$15 - SQRT((1-E7332)*('Inputs and Results'!$C$15-'Inputs and Results'!$C$13)*('Inputs and Results'!$C$15-'Inputs and Results'!$C$14))))</f>
        <v>2.1350524552260586</v>
      </c>
      <c r="C7332" s="47">
        <f ca="1">IF('Inputs and Results'!$G$15='Inputs and Results'!$G$13, 'Inputs and Results'!$G$13, IF(F7332 &lt;= ('Inputs and Results'!$G$14-'Inputs and Results'!$G$13)/('Inputs and Results'!$G$15-'Inputs and Results'!$G$13), 'Inputs and Results'!$G$13 + SQRT(F7332*('Inputs and Results'!$G$15-'Inputs and Results'!$G$13)*('Inputs and Results'!$G$14-'Inputs and Results'!$G$13)), 'Inputs and Results'!$G$15 - SQRT((1-F7332)*('Inputs and Results'!$G$15-'Inputs and Results'!$G$13)*('Inputs and Results'!$G$15-'Inputs and Results'!$G$14))))</f>
        <v>596.50852987613985</v>
      </c>
      <c r="D7332">
        <f t="shared" ca="1" si="479"/>
        <v>1273.5770012753392</v>
      </c>
      <c r="E7332">
        <f t="shared" ca="1" si="481"/>
        <v>0.91687397164328122</v>
      </c>
      <c r="F7332">
        <f t="shared" ca="1" si="481"/>
        <v>0.57063858677868906</v>
      </c>
    </row>
    <row r="7333" spans="1:6" ht="15.75" customHeight="1" x14ac:dyDescent="0.2">
      <c r="A7333">
        <v>7332</v>
      </c>
      <c r="B7333" s="47">
        <f ca="1">IF('Inputs and Results'!$C$15='Inputs and Results'!$C$13, 'Inputs and Results'!$C$13, IF(E7333 &lt;= ('Inputs and Results'!$C$14-'Inputs and Results'!$C$13)/('Inputs and Results'!$C$15-'Inputs and Results'!$C$13), 'Inputs and Results'!$C$13 + SQRT(E7333*('Inputs and Results'!$C$15-'Inputs and Results'!$C$13)*('Inputs and Results'!$C$14-'Inputs and Results'!$C$13)), 'Inputs and Results'!$C$15 - SQRT((1-E7333)*('Inputs and Results'!$C$15-'Inputs and Results'!$C$13)*('Inputs and Results'!$C$15-'Inputs and Results'!$C$14))))</f>
        <v>1.0079408878126142</v>
      </c>
      <c r="C7333" s="47">
        <f ca="1">IF('Inputs and Results'!$G$15='Inputs and Results'!$G$13, 'Inputs and Results'!$G$13, IF(F7333 &lt;= ('Inputs and Results'!$G$14-'Inputs and Results'!$G$13)/('Inputs and Results'!$G$15-'Inputs and Results'!$G$13), 'Inputs and Results'!$G$13 + SQRT(F7333*('Inputs and Results'!$G$15-'Inputs and Results'!$G$13)*('Inputs and Results'!$G$14-'Inputs and Results'!$G$13)), 'Inputs and Results'!$G$15 - SQRT((1-F7333)*('Inputs and Results'!$G$15-'Inputs and Results'!$G$13)*('Inputs and Results'!$G$15-'Inputs and Results'!$G$14))))</f>
        <v>549.40426824284293</v>
      </c>
      <c r="D7333">
        <f t="shared" ca="1" si="479"/>
        <v>553.76702590073069</v>
      </c>
      <c r="E7333">
        <f t="shared" ca="1" si="481"/>
        <v>0.55907783261680044</v>
      </c>
      <c r="F7333">
        <f t="shared" ca="1" si="481"/>
        <v>0.50099699710267398</v>
      </c>
    </row>
    <row r="7334" spans="1:6" ht="15.75" customHeight="1" x14ac:dyDescent="0.2">
      <c r="A7334">
        <v>7333</v>
      </c>
      <c r="B7334" s="47">
        <f ca="1">IF('Inputs and Results'!$C$15='Inputs and Results'!$C$13, 'Inputs and Results'!$C$13, IF(E7334 &lt;= ('Inputs and Results'!$C$14-'Inputs and Results'!$C$13)/('Inputs and Results'!$C$15-'Inputs and Results'!$C$13), 'Inputs and Results'!$C$13 + SQRT(E7334*('Inputs and Results'!$C$15-'Inputs and Results'!$C$13)*('Inputs and Results'!$C$14-'Inputs and Results'!$C$13)), 'Inputs and Results'!$C$15 - SQRT((1-E7334)*('Inputs and Results'!$C$15-'Inputs and Results'!$C$13)*('Inputs and Results'!$C$15-'Inputs and Results'!$C$14))))</f>
        <v>2.611711584421855</v>
      </c>
      <c r="C7334" s="47">
        <f ca="1">IF('Inputs and Results'!$G$15='Inputs and Results'!$G$13, 'Inputs and Results'!$G$13, IF(F7334 &lt;= ('Inputs and Results'!$G$14-'Inputs and Results'!$G$13)/('Inputs and Results'!$G$15-'Inputs and Results'!$G$13), 'Inputs and Results'!$G$13 + SQRT(F7334*('Inputs and Results'!$G$15-'Inputs and Results'!$G$13)*('Inputs and Results'!$G$14-'Inputs and Results'!$G$13)), 'Inputs and Results'!$G$15 - SQRT((1-F7334)*('Inputs and Results'!$G$15-'Inputs and Results'!$G$13)*('Inputs and Results'!$G$15-'Inputs and Results'!$G$14))))</f>
        <v>718.27377398614294</v>
      </c>
      <c r="D7334">
        <f t="shared" ca="1" si="479"/>
        <v>1875.9239363060149</v>
      </c>
      <c r="E7334">
        <f t="shared" ca="1" si="481"/>
        <v>0.98324801181420152</v>
      </c>
      <c r="F7334">
        <f t="shared" ca="1" si="481"/>
        <v>0.72642190506052684</v>
      </c>
    </row>
    <row r="7335" spans="1:6" ht="15.75" customHeight="1" x14ac:dyDescent="0.2">
      <c r="A7335">
        <v>7334</v>
      </c>
      <c r="B7335" s="47">
        <f ca="1">IF('Inputs and Results'!$C$15='Inputs and Results'!$C$13, 'Inputs and Results'!$C$13, IF(E7335 &lt;= ('Inputs and Results'!$C$14-'Inputs and Results'!$C$13)/('Inputs and Results'!$C$15-'Inputs and Results'!$C$13), 'Inputs and Results'!$C$13 + SQRT(E7335*('Inputs and Results'!$C$15-'Inputs and Results'!$C$13)*('Inputs and Results'!$C$14-'Inputs and Results'!$C$13)), 'Inputs and Results'!$C$15 - SQRT((1-E7335)*('Inputs and Results'!$C$15-'Inputs and Results'!$C$13)*('Inputs and Results'!$C$15-'Inputs and Results'!$C$14))))</f>
        <v>0.54316158792331759</v>
      </c>
      <c r="C7335" s="47">
        <f ca="1">IF('Inputs and Results'!$G$15='Inputs and Results'!$G$13, 'Inputs and Results'!$G$13, IF(F7335 &lt;= ('Inputs and Results'!$G$14-'Inputs and Results'!$G$13)/('Inputs and Results'!$G$15-'Inputs and Results'!$G$13), 'Inputs and Results'!$G$13 + SQRT(F7335*('Inputs and Results'!$G$15-'Inputs and Results'!$G$13)*('Inputs and Results'!$G$14-'Inputs and Results'!$G$13)), 'Inputs and Results'!$G$15 - SQRT((1-F7335)*('Inputs and Results'!$G$15-'Inputs and Results'!$G$13)*('Inputs and Results'!$G$15-'Inputs and Results'!$G$14))))</f>
        <v>597.56778010688527</v>
      </c>
      <c r="D7335">
        <f t="shared" ca="1" si="479"/>
        <v>324.5758643346677</v>
      </c>
      <c r="E7335">
        <f t="shared" ca="1" si="481"/>
        <v>0.3293272241049473</v>
      </c>
      <c r="F7335">
        <f t="shared" ca="1" si="481"/>
        <v>0.57214449718258586</v>
      </c>
    </row>
    <row r="7336" spans="1:6" ht="15.75" customHeight="1" x14ac:dyDescent="0.2">
      <c r="A7336">
        <v>7335</v>
      </c>
      <c r="B7336" s="47">
        <f ca="1">IF('Inputs and Results'!$C$15='Inputs and Results'!$C$13, 'Inputs and Results'!$C$13, IF(E7336 &lt;= ('Inputs and Results'!$C$14-'Inputs and Results'!$C$13)/('Inputs and Results'!$C$15-'Inputs and Results'!$C$13), 'Inputs and Results'!$C$13 + SQRT(E7336*('Inputs and Results'!$C$15-'Inputs and Results'!$C$13)*('Inputs and Results'!$C$14-'Inputs and Results'!$C$13)), 'Inputs and Results'!$C$15 - SQRT((1-E7336)*('Inputs and Results'!$C$15-'Inputs and Results'!$C$13)*('Inputs and Results'!$C$15-'Inputs and Results'!$C$14))))</f>
        <v>0.99676528981532053</v>
      </c>
      <c r="C7336" s="47">
        <f ca="1">IF('Inputs and Results'!$G$15='Inputs and Results'!$G$13, 'Inputs and Results'!$G$13, IF(F7336 &lt;= ('Inputs and Results'!$G$14-'Inputs and Results'!$G$13)/('Inputs and Results'!$G$15-'Inputs and Results'!$G$13), 'Inputs and Results'!$G$13 + SQRT(F7336*('Inputs and Results'!$G$15-'Inputs and Results'!$G$13)*('Inputs and Results'!$G$14-'Inputs and Results'!$G$13)), 'Inputs and Results'!$G$15 - SQRT((1-F7336)*('Inputs and Results'!$G$15-'Inputs and Results'!$G$13)*('Inputs and Results'!$G$15-'Inputs and Results'!$G$14))))</f>
        <v>481.493644103581</v>
      </c>
      <c r="D7336">
        <f t="shared" ca="1" si="479"/>
        <v>479.93615170914074</v>
      </c>
      <c r="E7336">
        <f t="shared" ca="1" si="481"/>
        <v>0.55411674399014477</v>
      </c>
      <c r="F7336">
        <f t="shared" ca="1" si="481"/>
        <v>0.3913859581610043</v>
      </c>
    </row>
    <row r="7337" spans="1:6" ht="15.75" customHeight="1" x14ac:dyDescent="0.2">
      <c r="A7337">
        <v>7336</v>
      </c>
      <c r="B7337" s="47">
        <f ca="1">IF('Inputs and Results'!$C$15='Inputs and Results'!$C$13, 'Inputs and Results'!$C$13, IF(E7337 &lt;= ('Inputs and Results'!$C$14-'Inputs and Results'!$C$13)/('Inputs and Results'!$C$15-'Inputs and Results'!$C$13), 'Inputs and Results'!$C$13 + SQRT(E7337*('Inputs and Results'!$C$15-'Inputs and Results'!$C$13)*('Inputs and Results'!$C$14-'Inputs and Results'!$C$13)), 'Inputs and Results'!$C$15 - SQRT((1-E7337)*('Inputs and Results'!$C$15-'Inputs and Results'!$C$13)*('Inputs and Results'!$C$15-'Inputs and Results'!$C$14))))</f>
        <v>0.72276773927431837</v>
      </c>
      <c r="C7337" s="47">
        <f ca="1">IF('Inputs and Results'!$G$15='Inputs and Results'!$G$13, 'Inputs and Results'!$G$13, IF(F7337 &lt;= ('Inputs and Results'!$G$14-'Inputs and Results'!$G$13)/('Inputs and Results'!$G$15-'Inputs and Results'!$G$13), 'Inputs and Results'!$G$13 + SQRT(F7337*('Inputs and Results'!$G$15-'Inputs and Results'!$G$13)*('Inputs and Results'!$G$14-'Inputs and Results'!$G$13)), 'Inputs and Results'!$G$15 - SQRT((1-F7337)*('Inputs and Results'!$G$15-'Inputs and Results'!$G$13)*('Inputs and Results'!$G$15-'Inputs and Results'!$G$14))))</f>
        <v>395.34283404490407</v>
      </c>
      <c r="D7337">
        <f t="shared" ca="1" si="479"/>
        <v>285.74104640093736</v>
      </c>
      <c r="E7337">
        <f t="shared" ca="1" si="481"/>
        <v>0.42380147007891122</v>
      </c>
      <c r="F7337">
        <f t="shared" ca="1" si="481"/>
        <v>0.23668726844978394</v>
      </c>
    </row>
    <row r="7338" spans="1:6" ht="15.75" customHeight="1" x14ac:dyDescent="0.2">
      <c r="A7338">
        <v>7337</v>
      </c>
      <c r="B7338" s="47">
        <f ca="1">IF('Inputs and Results'!$C$15='Inputs and Results'!$C$13, 'Inputs and Results'!$C$13, IF(E7338 &lt;= ('Inputs and Results'!$C$14-'Inputs and Results'!$C$13)/('Inputs and Results'!$C$15-'Inputs and Results'!$C$13), 'Inputs and Results'!$C$13 + SQRT(E7338*('Inputs and Results'!$C$15-'Inputs and Results'!$C$13)*('Inputs and Results'!$C$14-'Inputs and Results'!$C$13)), 'Inputs and Results'!$C$15 - SQRT((1-E7338)*('Inputs and Results'!$C$15-'Inputs and Results'!$C$13)*('Inputs and Results'!$C$15-'Inputs and Results'!$C$14))))</f>
        <v>1.3832459062913209</v>
      </c>
      <c r="C7338" s="47">
        <f ca="1">IF('Inputs and Results'!$G$15='Inputs and Results'!$G$13, 'Inputs and Results'!$G$13, IF(F7338 &lt;= ('Inputs and Results'!$G$14-'Inputs and Results'!$G$13)/('Inputs and Results'!$G$15-'Inputs and Results'!$G$13), 'Inputs and Results'!$G$13 + SQRT(F7338*('Inputs and Results'!$G$15-'Inputs and Results'!$G$13)*('Inputs and Results'!$G$14-'Inputs and Results'!$G$13)), 'Inputs and Results'!$G$15 - SQRT((1-F7338)*('Inputs and Results'!$G$15-'Inputs and Results'!$G$13)*('Inputs and Results'!$G$15-'Inputs and Results'!$G$14))))</f>
        <v>307.73260723130215</v>
      </c>
      <c r="D7338">
        <f t="shared" ca="1" si="479"/>
        <v>425.66986918505364</v>
      </c>
      <c r="E7338">
        <f t="shared" ca="1" si="481"/>
        <v>0.70956735560846973</v>
      </c>
      <c r="F7338">
        <f t="shared" ca="1" si="481"/>
        <v>6.1421105324725223E-2</v>
      </c>
    </row>
    <row r="7339" spans="1:6" ht="15.75" customHeight="1" x14ac:dyDescent="0.2">
      <c r="A7339">
        <v>7338</v>
      </c>
      <c r="B7339" s="47">
        <f ca="1">IF('Inputs and Results'!$C$15='Inputs and Results'!$C$13, 'Inputs and Results'!$C$13, IF(E7339 &lt;= ('Inputs and Results'!$C$14-'Inputs and Results'!$C$13)/('Inputs and Results'!$C$15-'Inputs and Results'!$C$13), 'Inputs and Results'!$C$13 + SQRT(E7339*('Inputs and Results'!$C$15-'Inputs and Results'!$C$13)*('Inputs and Results'!$C$14-'Inputs and Results'!$C$13)), 'Inputs and Results'!$C$15 - SQRT((1-E7339)*('Inputs and Results'!$C$15-'Inputs and Results'!$C$13)*('Inputs and Results'!$C$15-'Inputs and Results'!$C$14))))</f>
        <v>0.10805924069661721</v>
      </c>
      <c r="C7339" s="47">
        <f ca="1">IF('Inputs and Results'!$G$15='Inputs and Results'!$G$13, 'Inputs and Results'!$G$13, IF(F7339 &lt;= ('Inputs and Results'!$G$14-'Inputs and Results'!$G$13)/('Inputs and Results'!$G$15-'Inputs and Results'!$G$13), 'Inputs and Results'!$G$13 + SQRT(F7339*('Inputs and Results'!$G$15-'Inputs and Results'!$G$13)*('Inputs and Results'!$G$14-'Inputs and Results'!$G$13)), 'Inputs and Results'!$G$15 - SQRT((1-F7339)*('Inputs and Results'!$G$15-'Inputs and Results'!$G$13)*('Inputs and Results'!$G$15-'Inputs and Results'!$G$14))))</f>
        <v>289.54547486631975</v>
      </c>
      <c r="D7339">
        <f t="shared" ca="1" si="479"/>
        <v>31.288064161195976</v>
      </c>
      <c r="E7339">
        <f t="shared" ca="1" si="481"/>
        <v>7.0742071631085701E-2</v>
      </c>
      <c r="F7339">
        <f t="shared" ca="1" si="481"/>
        <v>2.2768950880238781E-2</v>
      </c>
    </row>
    <row r="7340" spans="1:6" ht="15.75" customHeight="1" x14ac:dyDescent="0.2">
      <c r="A7340">
        <v>7339</v>
      </c>
      <c r="B7340" s="47">
        <f ca="1">IF('Inputs and Results'!$C$15='Inputs and Results'!$C$13, 'Inputs and Results'!$C$13, IF(E7340 &lt;= ('Inputs and Results'!$C$14-'Inputs and Results'!$C$13)/('Inputs and Results'!$C$15-'Inputs and Results'!$C$13), 'Inputs and Results'!$C$13 + SQRT(E7340*('Inputs and Results'!$C$15-'Inputs and Results'!$C$13)*('Inputs and Results'!$C$14-'Inputs and Results'!$C$13)), 'Inputs and Results'!$C$15 - SQRT((1-E7340)*('Inputs and Results'!$C$15-'Inputs and Results'!$C$13)*('Inputs and Results'!$C$15-'Inputs and Results'!$C$14))))</f>
        <v>0.55284932129205178</v>
      </c>
      <c r="C7340" s="47">
        <f ca="1">IF('Inputs and Results'!$G$15='Inputs and Results'!$G$13, 'Inputs and Results'!$G$13, IF(F7340 &lt;= ('Inputs and Results'!$G$14-'Inputs and Results'!$G$13)/('Inputs and Results'!$G$15-'Inputs and Results'!$G$13), 'Inputs and Results'!$G$13 + SQRT(F7340*('Inputs and Results'!$G$15-'Inputs and Results'!$G$13)*('Inputs and Results'!$G$14-'Inputs and Results'!$G$13)), 'Inputs and Results'!$G$15 - SQRT((1-F7340)*('Inputs and Results'!$G$15-'Inputs and Results'!$G$13)*('Inputs and Results'!$G$15-'Inputs and Results'!$G$14))))</f>
        <v>631.29226527281173</v>
      </c>
      <c r="D7340">
        <f t="shared" ca="1" si="479"/>
        <v>349.00950039299585</v>
      </c>
      <c r="E7340">
        <f t="shared" ca="1" si="481"/>
        <v>0.33460595063324772</v>
      </c>
      <c r="F7340">
        <f t="shared" ca="1" si="481"/>
        <v>0.61870684447164193</v>
      </c>
    </row>
    <row r="7341" spans="1:6" ht="15.75" customHeight="1" x14ac:dyDescent="0.2">
      <c r="A7341">
        <v>7340</v>
      </c>
      <c r="B7341" s="47">
        <f ca="1">IF('Inputs and Results'!$C$15='Inputs and Results'!$C$13, 'Inputs and Results'!$C$13, IF(E7341 &lt;= ('Inputs and Results'!$C$14-'Inputs and Results'!$C$13)/('Inputs and Results'!$C$15-'Inputs and Results'!$C$13), 'Inputs and Results'!$C$13 + SQRT(E7341*('Inputs and Results'!$C$15-'Inputs and Results'!$C$13)*('Inputs and Results'!$C$14-'Inputs and Results'!$C$13)), 'Inputs and Results'!$C$15 - SQRT((1-E7341)*('Inputs and Results'!$C$15-'Inputs and Results'!$C$13)*('Inputs and Results'!$C$15-'Inputs and Results'!$C$14))))</f>
        <v>0.88540473259462393</v>
      </c>
      <c r="C7341" s="47">
        <f ca="1">IF('Inputs and Results'!$G$15='Inputs and Results'!$G$13, 'Inputs and Results'!$G$13, IF(F7341 &lt;= ('Inputs and Results'!$G$14-'Inputs and Results'!$G$13)/('Inputs and Results'!$G$15-'Inputs and Results'!$G$13), 'Inputs and Results'!$G$13 + SQRT(F7341*('Inputs and Results'!$G$15-'Inputs and Results'!$G$13)*('Inputs and Results'!$G$14-'Inputs and Results'!$G$13)), 'Inputs and Results'!$G$15 - SQRT((1-F7341)*('Inputs and Results'!$G$15-'Inputs and Results'!$G$13)*('Inputs and Results'!$G$15-'Inputs and Results'!$G$14))))</f>
        <v>479.37549670898159</v>
      </c>
      <c r="D7341">
        <f t="shared" ca="1" si="479"/>
        <v>424.44133347603088</v>
      </c>
      <c r="E7341">
        <f t="shared" ca="1" si="481"/>
        <v>0.50316520611853177</v>
      </c>
      <c r="F7341">
        <f t="shared" ca="1" si="481"/>
        <v>0.38779229635984691</v>
      </c>
    </row>
    <row r="7342" spans="1:6" ht="15.75" customHeight="1" x14ac:dyDescent="0.2">
      <c r="A7342">
        <v>7341</v>
      </c>
      <c r="B7342" s="47">
        <f ca="1">IF('Inputs and Results'!$C$15='Inputs and Results'!$C$13, 'Inputs and Results'!$C$13, IF(E7342 &lt;= ('Inputs and Results'!$C$14-'Inputs and Results'!$C$13)/('Inputs and Results'!$C$15-'Inputs and Results'!$C$13), 'Inputs and Results'!$C$13 + SQRT(E7342*('Inputs and Results'!$C$15-'Inputs and Results'!$C$13)*('Inputs and Results'!$C$14-'Inputs and Results'!$C$13)), 'Inputs and Results'!$C$15 - SQRT((1-E7342)*('Inputs and Results'!$C$15-'Inputs and Results'!$C$13)*('Inputs and Results'!$C$15-'Inputs and Results'!$C$14))))</f>
        <v>0.58574610858424947</v>
      </c>
      <c r="C7342" s="47">
        <f ca="1">IF('Inputs and Results'!$G$15='Inputs and Results'!$G$13, 'Inputs and Results'!$G$13, IF(F7342 &lt;= ('Inputs and Results'!$G$14-'Inputs and Results'!$G$13)/('Inputs and Results'!$G$15-'Inputs and Results'!$G$13), 'Inputs and Results'!$G$13 + SQRT(F7342*('Inputs and Results'!$G$15-'Inputs and Results'!$G$13)*('Inputs and Results'!$G$14-'Inputs and Results'!$G$13)), 'Inputs and Results'!$G$15 - SQRT((1-F7342)*('Inputs and Results'!$G$15-'Inputs and Results'!$G$13)*('Inputs and Results'!$G$15-'Inputs and Results'!$G$14))))</f>
        <v>333.89657601757438</v>
      </c>
      <c r="D7342">
        <f t="shared" ca="1" si="479"/>
        <v>195.57862007189922</v>
      </c>
      <c r="E7342">
        <f t="shared" ref="E7342:F7361" ca="1" si="482">RAND()</f>
        <v>0.35237534975376728</v>
      </c>
      <c r="F7342">
        <f t="shared" ca="1" si="482"/>
        <v>0.11565800163623163</v>
      </c>
    </row>
    <row r="7343" spans="1:6" ht="15.75" customHeight="1" x14ac:dyDescent="0.2">
      <c r="A7343">
        <v>7342</v>
      </c>
      <c r="B7343" s="47">
        <f ca="1">IF('Inputs and Results'!$C$15='Inputs and Results'!$C$13, 'Inputs and Results'!$C$13, IF(E7343 &lt;= ('Inputs and Results'!$C$14-'Inputs and Results'!$C$13)/('Inputs and Results'!$C$15-'Inputs and Results'!$C$13), 'Inputs and Results'!$C$13 + SQRT(E7343*('Inputs and Results'!$C$15-'Inputs and Results'!$C$13)*('Inputs and Results'!$C$14-'Inputs and Results'!$C$13)), 'Inputs and Results'!$C$15 - SQRT((1-E7343)*('Inputs and Results'!$C$15-'Inputs and Results'!$C$13)*('Inputs and Results'!$C$15-'Inputs and Results'!$C$14))))</f>
        <v>2.6546138123666019E-2</v>
      </c>
      <c r="C7343" s="47">
        <f ca="1">IF('Inputs and Results'!$G$15='Inputs and Results'!$G$13, 'Inputs and Results'!$G$13, IF(F7343 &lt;= ('Inputs and Results'!$G$14-'Inputs and Results'!$G$13)/('Inputs and Results'!$G$15-'Inputs and Results'!$G$13), 'Inputs and Results'!$G$13 + SQRT(F7343*('Inputs and Results'!$G$15-'Inputs and Results'!$G$13)*('Inputs and Results'!$G$14-'Inputs and Results'!$G$13)), 'Inputs and Results'!$G$15 - SQRT((1-F7343)*('Inputs and Results'!$G$15-'Inputs and Results'!$G$13)*('Inputs and Results'!$G$15-'Inputs and Results'!$G$14))))</f>
        <v>702.30026034543334</v>
      </c>
      <c r="D7343">
        <f t="shared" ca="1" si="479"/>
        <v>18.64335971541648</v>
      </c>
      <c r="E7343">
        <f t="shared" ca="1" si="482"/>
        <v>1.7619125699190774E-2</v>
      </c>
      <c r="F7343">
        <f t="shared" ca="1" si="482"/>
        <v>0.70797800288806678</v>
      </c>
    </row>
    <row r="7344" spans="1:6" ht="15.75" customHeight="1" x14ac:dyDescent="0.2">
      <c r="A7344">
        <v>7343</v>
      </c>
      <c r="B7344" s="47">
        <f ca="1">IF('Inputs and Results'!$C$15='Inputs and Results'!$C$13, 'Inputs and Results'!$C$13, IF(E7344 &lt;= ('Inputs and Results'!$C$14-'Inputs and Results'!$C$13)/('Inputs and Results'!$C$15-'Inputs and Results'!$C$13), 'Inputs and Results'!$C$13 + SQRT(E7344*('Inputs and Results'!$C$15-'Inputs and Results'!$C$13)*('Inputs and Results'!$C$14-'Inputs and Results'!$C$13)), 'Inputs and Results'!$C$15 - SQRT((1-E7344)*('Inputs and Results'!$C$15-'Inputs and Results'!$C$13)*('Inputs and Results'!$C$15-'Inputs and Results'!$C$14))))</f>
        <v>1.0795217033271036</v>
      </c>
      <c r="C7344" s="47">
        <f ca="1">IF('Inputs and Results'!$G$15='Inputs and Results'!$G$13, 'Inputs and Results'!$G$13, IF(F7344 &lt;= ('Inputs and Results'!$G$14-'Inputs and Results'!$G$13)/('Inputs and Results'!$G$15-'Inputs and Results'!$G$13), 'Inputs and Results'!$G$13 + SQRT(F7344*('Inputs and Results'!$G$15-'Inputs and Results'!$G$13)*('Inputs and Results'!$G$14-'Inputs and Results'!$G$13)), 'Inputs and Results'!$G$15 - SQRT((1-F7344)*('Inputs and Results'!$G$15-'Inputs and Results'!$G$13)*('Inputs and Results'!$G$15-'Inputs and Results'!$G$14))))</f>
        <v>826.96353040996951</v>
      </c>
      <c r="D7344">
        <f t="shared" ca="1" si="479"/>
        <v>892.72507893756529</v>
      </c>
      <c r="E7344">
        <f t="shared" ca="1" si="482"/>
        <v>0.59019590133426336</v>
      </c>
      <c r="F7344">
        <f t="shared" ca="1" si="482"/>
        <v>0.83594732199434629</v>
      </c>
    </row>
    <row r="7345" spans="1:6" ht="15.75" customHeight="1" x14ac:dyDescent="0.2">
      <c r="A7345">
        <v>7344</v>
      </c>
      <c r="B7345" s="47">
        <f ca="1">IF('Inputs and Results'!$C$15='Inputs and Results'!$C$13, 'Inputs and Results'!$C$13, IF(E7345 &lt;= ('Inputs and Results'!$C$14-'Inputs and Results'!$C$13)/('Inputs and Results'!$C$15-'Inputs and Results'!$C$13), 'Inputs and Results'!$C$13 + SQRT(E7345*('Inputs and Results'!$C$15-'Inputs and Results'!$C$13)*('Inputs and Results'!$C$14-'Inputs and Results'!$C$13)), 'Inputs and Results'!$C$15 - SQRT((1-E7345)*('Inputs and Results'!$C$15-'Inputs and Results'!$C$13)*('Inputs and Results'!$C$15-'Inputs and Results'!$C$14))))</f>
        <v>1.7405320438338829</v>
      </c>
      <c r="C7345" s="47">
        <f ca="1">IF('Inputs and Results'!$G$15='Inputs and Results'!$G$13, 'Inputs and Results'!$G$13, IF(F7345 &lt;= ('Inputs and Results'!$G$14-'Inputs and Results'!$G$13)/('Inputs and Results'!$G$15-'Inputs and Results'!$G$13), 'Inputs and Results'!$G$13 + SQRT(F7345*('Inputs and Results'!$G$15-'Inputs and Results'!$G$13)*('Inputs and Results'!$G$14-'Inputs and Results'!$G$13)), 'Inputs and Results'!$G$15 - SQRT((1-F7345)*('Inputs and Results'!$G$15-'Inputs and Results'!$G$13)*('Inputs and Results'!$G$15-'Inputs and Results'!$G$14))))</f>
        <v>564.34385053414576</v>
      </c>
      <c r="D7345">
        <f t="shared" ca="1" si="479"/>
        <v>982.25855559528009</v>
      </c>
      <c r="E7345">
        <f t="shared" ca="1" si="482"/>
        <v>0.82374894082119376</v>
      </c>
      <c r="F7345">
        <f t="shared" ca="1" si="482"/>
        <v>0.52365101385837698</v>
      </c>
    </row>
    <row r="7346" spans="1:6" ht="15.75" customHeight="1" x14ac:dyDescent="0.2">
      <c r="A7346">
        <v>7345</v>
      </c>
      <c r="B7346" s="47">
        <f ca="1">IF('Inputs and Results'!$C$15='Inputs and Results'!$C$13, 'Inputs and Results'!$C$13, IF(E7346 &lt;= ('Inputs and Results'!$C$14-'Inputs and Results'!$C$13)/('Inputs and Results'!$C$15-'Inputs and Results'!$C$13), 'Inputs and Results'!$C$13 + SQRT(E7346*('Inputs and Results'!$C$15-'Inputs and Results'!$C$13)*('Inputs and Results'!$C$14-'Inputs and Results'!$C$13)), 'Inputs and Results'!$C$15 - SQRT((1-E7346)*('Inputs and Results'!$C$15-'Inputs and Results'!$C$13)*('Inputs and Results'!$C$15-'Inputs and Results'!$C$14))))</f>
        <v>0.74994468813379811</v>
      </c>
      <c r="C7346" s="47">
        <f ca="1">IF('Inputs and Results'!$G$15='Inputs and Results'!$G$13, 'Inputs and Results'!$G$13, IF(F7346 &lt;= ('Inputs and Results'!$G$14-'Inputs and Results'!$G$13)/('Inputs and Results'!$G$15-'Inputs and Results'!$G$13), 'Inputs and Results'!$G$13 + SQRT(F7346*('Inputs and Results'!$G$15-'Inputs and Results'!$G$13)*('Inputs and Results'!$G$14-'Inputs and Results'!$G$13)), 'Inputs and Results'!$G$15 - SQRT((1-F7346)*('Inputs and Results'!$G$15-'Inputs and Results'!$G$13)*('Inputs and Results'!$G$15-'Inputs and Results'!$G$14))))</f>
        <v>304.42831804703633</v>
      </c>
      <c r="D7346">
        <f t="shared" ca="1" si="479"/>
        <v>228.30440003688136</v>
      </c>
      <c r="E7346">
        <f t="shared" ca="1" si="482"/>
        <v>0.43747234372696542</v>
      </c>
      <c r="F7346">
        <f t="shared" ca="1" si="482"/>
        <v>5.4456649093759468E-2</v>
      </c>
    </row>
    <row r="7347" spans="1:6" ht="15.75" customHeight="1" x14ac:dyDescent="0.2">
      <c r="A7347">
        <v>7346</v>
      </c>
      <c r="B7347" s="47">
        <f ca="1">IF('Inputs and Results'!$C$15='Inputs and Results'!$C$13, 'Inputs and Results'!$C$13, IF(E7347 &lt;= ('Inputs and Results'!$C$14-'Inputs and Results'!$C$13)/('Inputs and Results'!$C$15-'Inputs and Results'!$C$13), 'Inputs and Results'!$C$13 + SQRT(E7347*('Inputs and Results'!$C$15-'Inputs and Results'!$C$13)*('Inputs and Results'!$C$14-'Inputs and Results'!$C$13)), 'Inputs and Results'!$C$15 - SQRT((1-E7347)*('Inputs and Results'!$C$15-'Inputs and Results'!$C$13)*('Inputs and Results'!$C$15-'Inputs and Results'!$C$14))))</f>
        <v>0.51311266790310306</v>
      </c>
      <c r="C7347" s="47">
        <f ca="1">IF('Inputs and Results'!$G$15='Inputs and Results'!$G$13, 'Inputs and Results'!$G$13, IF(F7347 &lt;= ('Inputs and Results'!$G$14-'Inputs and Results'!$G$13)/('Inputs and Results'!$G$15-'Inputs and Results'!$G$13), 'Inputs and Results'!$G$13 + SQRT(F7347*('Inputs and Results'!$G$15-'Inputs and Results'!$G$13)*('Inputs and Results'!$G$14-'Inputs and Results'!$G$13)), 'Inputs and Results'!$G$15 - SQRT((1-F7347)*('Inputs and Results'!$G$15-'Inputs and Results'!$G$13)*('Inputs and Results'!$G$15-'Inputs and Results'!$G$14))))</f>
        <v>792.69712881479177</v>
      </c>
      <c r="D7347">
        <f t="shared" ca="1" si="479"/>
        <v>406.74293860528758</v>
      </c>
      <c r="E7347">
        <f t="shared" ca="1" si="482"/>
        <v>0.31282126638399754</v>
      </c>
      <c r="F7347">
        <f t="shared" ca="1" si="482"/>
        <v>0.80442394452082089</v>
      </c>
    </row>
    <row r="7348" spans="1:6" ht="15.75" customHeight="1" x14ac:dyDescent="0.2">
      <c r="A7348">
        <v>7347</v>
      </c>
      <c r="B7348" s="47">
        <f ca="1">IF('Inputs and Results'!$C$15='Inputs and Results'!$C$13, 'Inputs and Results'!$C$13, IF(E7348 &lt;= ('Inputs and Results'!$C$14-'Inputs and Results'!$C$13)/('Inputs and Results'!$C$15-'Inputs and Results'!$C$13), 'Inputs and Results'!$C$13 + SQRT(E7348*('Inputs and Results'!$C$15-'Inputs and Results'!$C$13)*('Inputs and Results'!$C$14-'Inputs and Results'!$C$13)), 'Inputs and Results'!$C$15 - SQRT((1-E7348)*('Inputs and Results'!$C$15-'Inputs and Results'!$C$13)*('Inputs and Results'!$C$15-'Inputs and Results'!$C$14))))</f>
        <v>0.58158067148115622</v>
      </c>
      <c r="C7348" s="47">
        <f ca="1">IF('Inputs and Results'!$G$15='Inputs and Results'!$G$13, 'Inputs and Results'!$G$13, IF(F7348 &lt;= ('Inputs and Results'!$G$14-'Inputs and Results'!$G$13)/('Inputs and Results'!$G$15-'Inputs and Results'!$G$13), 'Inputs and Results'!$G$13 + SQRT(F7348*('Inputs and Results'!$G$15-'Inputs and Results'!$G$13)*('Inputs and Results'!$G$14-'Inputs and Results'!$G$13)), 'Inputs and Results'!$G$15 - SQRT((1-F7348)*('Inputs and Results'!$G$15-'Inputs and Results'!$G$13)*('Inputs and Results'!$G$15-'Inputs and Results'!$G$14))))</f>
        <v>570.75851366341635</v>
      </c>
      <c r="D7348">
        <f t="shared" ca="1" si="479"/>
        <v>331.94211962995638</v>
      </c>
      <c r="E7348">
        <f t="shared" ca="1" si="482"/>
        <v>0.35013866127182947</v>
      </c>
      <c r="F7348">
        <f t="shared" ca="1" si="482"/>
        <v>0.5332165644821778</v>
      </c>
    </row>
    <row r="7349" spans="1:6" ht="15.75" customHeight="1" x14ac:dyDescent="0.2">
      <c r="A7349">
        <v>7348</v>
      </c>
      <c r="B7349" s="47">
        <f ca="1">IF('Inputs and Results'!$C$15='Inputs and Results'!$C$13, 'Inputs and Results'!$C$13, IF(E7349 &lt;= ('Inputs and Results'!$C$14-'Inputs and Results'!$C$13)/('Inputs and Results'!$C$15-'Inputs and Results'!$C$13), 'Inputs and Results'!$C$13 + SQRT(E7349*('Inputs and Results'!$C$15-'Inputs and Results'!$C$13)*('Inputs and Results'!$C$14-'Inputs and Results'!$C$13)), 'Inputs and Results'!$C$15 - SQRT((1-E7349)*('Inputs and Results'!$C$15-'Inputs and Results'!$C$13)*('Inputs and Results'!$C$15-'Inputs and Results'!$C$14))))</f>
        <v>1.0885168388042716</v>
      </c>
      <c r="C7349" s="47">
        <f ca="1">IF('Inputs and Results'!$G$15='Inputs and Results'!$G$13, 'Inputs and Results'!$G$13, IF(F7349 &lt;= ('Inputs and Results'!$G$14-'Inputs and Results'!$G$13)/('Inputs and Results'!$G$15-'Inputs and Results'!$G$13), 'Inputs and Results'!$G$13 + SQRT(F7349*('Inputs and Results'!$G$15-'Inputs and Results'!$G$13)*('Inputs and Results'!$G$14-'Inputs and Results'!$G$13)), 'Inputs and Results'!$G$15 - SQRT((1-F7349)*('Inputs and Results'!$G$15-'Inputs and Results'!$G$13)*('Inputs and Results'!$G$15-'Inputs and Results'!$G$14))))</f>
        <v>638.94503891726026</v>
      </c>
      <c r="D7349">
        <f t="shared" ca="1" si="479"/>
        <v>695.5024339318885</v>
      </c>
      <c r="E7349">
        <f t="shared" ca="1" si="482"/>
        <v>0.59402579160724278</v>
      </c>
      <c r="F7349">
        <f t="shared" ca="1" si="482"/>
        <v>0.62889948805168039</v>
      </c>
    </row>
    <row r="7350" spans="1:6" ht="15.75" customHeight="1" x14ac:dyDescent="0.2">
      <c r="A7350">
        <v>7349</v>
      </c>
      <c r="B7350" s="47">
        <f ca="1">IF('Inputs and Results'!$C$15='Inputs and Results'!$C$13, 'Inputs and Results'!$C$13, IF(E7350 &lt;= ('Inputs and Results'!$C$14-'Inputs and Results'!$C$13)/('Inputs and Results'!$C$15-'Inputs and Results'!$C$13), 'Inputs and Results'!$C$13 + SQRT(E7350*('Inputs and Results'!$C$15-'Inputs and Results'!$C$13)*('Inputs and Results'!$C$14-'Inputs and Results'!$C$13)), 'Inputs and Results'!$C$15 - SQRT((1-E7350)*('Inputs and Results'!$C$15-'Inputs and Results'!$C$13)*('Inputs and Results'!$C$15-'Inputs and Results'!$C$14))))</f>
        <v>0.87241879344041795</v>
      </c>
      <c r="C7350" s="47">
        <f ca="1">IF('Inputs and Results'!$G$15='Inputs and Results'!$G$13, 'Inputs and Results'!$G$13, IF(F7350 &lt;= ('Inputs and Results'!$G$14-'Inputs and Results'!$G$13)/('Inputs and Results'!$G$15-'Inputs and Results'!$G$13), 'Inputs and Results'!$G$13 + SQRT(F7350*('Inputs and Results'!$G$15-'Inputs and Results'!$G$13)*('Inputs and Results'!$G$14-'Inputs and Results'!$G$13)), 'Inputs and Results'!$G$15 - SQRT((1-F7350)*('Inputs and Results'!$G$15-'Inputs and Results'!$G$13)*('Inputs and Results'!$G$15-'Inputs and Results'!$G$14))))</f>
        <v>798.72659964748073</v>
      </c>
      <c r="D7350">
        <f t="shared" ca="1" si="479"/>
        <v>696.8240963532229</v>
      </c>
      <c r="E7350">
        <f t="shared" ca="1" si="482"/>
        <v>0.49704424549938586</v>
      </c>
      <c r="F7350">
        <f t="shared" ca="1" si="482"/>
        <v>0.81017147033629211</v>
      </c>
    </row>
    <row r="7351" spans="1:6" ht="15.75" customHeight="1" x14ac:dyDescent="0.2">
      <c r="A7351">
        <v>7350</v>
      </c>
      <c r="B7351" s="47">
        <f ca="1">IF('Inputs and Results'!$C$15='Inputs and Results'!$C$13, 'Inputs and Results'!$C$13, IF(E7351 &lt;= ('Inputs and Results'!$C$14-'Inputs and Results'!$C$13)/('Inputs and Results'!$C$15-'Inputs and Results'!$C$13), 'Inputs and Results'!$C$13 + SQRT(E7351*('Inputs and Results'!$C$15-'Inputs and Results'!$C$13)*('Inputs and Results'!$C$14-'Inputs and Results'!$C$13)), 'Inputs and Results'!$C$15 - SQRT((1-E7351)*('Inputs and Results'!$C$15-'Inputs and Results'!$C$13)*('Inputs and Results'!$C$15-'Inputs and Results'!$C$14))))</f>
        <v>0.26082981915431258</v>
      </c>
      <c r="C7351" s="47">
        <f ca="1">IF('Inputs and Results'!$G$15='Inputs and Results'!$G$13, 'Inputs and Results'!$G$13, IF(F7351 &lt;= ('Inputs and Results'!$G$14-'Inputs and Results'!$G$13)/('Inputs and Results'!$G$15-'Inputs and Results'!$G$13), 'Inputs and Results'!$G$13 + SQRT(F7351*('Inputs and Results'!$G$15-'Inputs and Results'!$G$13)*('Inputs and Results'!$G$14-'Inputs and Results'!$G$13)), 'Inputs and Results'!$G$15 - SQRT((1-F7351)*('Inputs and Results'!$G$15-'Inputs and Results'!$G$13)*('Inputs and Results'!$G$15-'Inputs and Results'!$G$14))))</f>
        <v>947.03173951583699</v>
      </c>
      <c r="D7351">
        <f t="shared" ca="1" si="479"/>
        <v>247.01411735130984</v>
      </c>
      <c r="E7351">
        <f t="shared" ca="1" si="482"/>
        <v>0.16632741337397816</v>
      </c>
      <c r="F7351">
        <f t="shared" ca="1" si="482"/>
        <v>0.92455806685554776</v>
      </c>
    </row>
    <row r="7352" spans="1:6" ht="15.75" customHeight="1" x14ac:dyDescent="0.2">
      <c r="A7352">
        <v>7351</v>
      </c>
      <c r="B7352" s="47">
        <f ca="1">IF('Inputs and Results'!$C$15='Inputs and Results'!$C$13, 'Inputs and Results'!$C$13, IF(E7352 &lt;= ('Inputs and Results'!$C$14-'Inputs and Results'!$C$13)/('Inputs and Results'!$C$15-'Inputs and Results'!$C$13), 'Inputs and Results'!$C$13 + SQRT(E7352*('Inputs and Results'!$C$15-'Inputs and Results'!$C$13)*('Inputs and Results'!$C$14-'Inputs and Results'!$C$13)), 'Inputs and Results'!$C$15 - SQRT((1-E7352)*('Inputs and Results'!$C$15-'Inputs and Results'!$C$13)*('Inputs and Results'!$C$15-'Inputs and Results'!$C$14))))</f>
        <v>0.56965755422793274</v>
      </c>
      <c r="C7352" s="47">
        <f ca="1">IF('Inputs and Results'!$G$15='Inputs and Results'!$G$13, 'Inputs and Results'!$G$13, IF(F7352 &lt;= ('Inputs and Results'!$G$14-'Inputs and Results'!$G$13)/('Inputs and Results'!$G$15-'Inputs and Results'!$G$13), 'Inputs and Results'!$G$13 + SQRT(F7352*('Inputs and Results'!$G$15-'Inputs and Results'!$G$13)*('Inputs and Results'!$G$14-'Inputs and Results'!$G$13)), 'Inputs and Results'!$G$15 - SQRT((1-F7352)*('Inputs and Results'!$G$15-'Inputs and Results'!$G$13)*('Inputs and Results'!$G$15-'Inputs and Results'!$G$14))))</f>
        <v>302.35581200981517</v>
      </c>
      <c r="D7352">
        <f t="shared" ca="1" si="479"/>
        <v>172.23927237611193</v>
      </c>
      <c r="E7352">
        <f t="shared" ca="1" si="482"/>
        <v>0.34371506625318304</v>
      </c>
      <c r="F7352">
        <f t="shared" ca="1" si="482"/>
        <v>5.0075287291514781E-2</v>
      </c>
    </row>
    <row r="7353" spans="1:6" ht="15.75" customHeight="1" x14ac:dyDescent="0.2">
      <c r="A7353">
        <v>7352</v>
      </c>
      <c r="B7353" s="47">
        <f ca="1">IF('Inputs and Results'!$C$15='Inputs and Results'!$C$13, 'Inputs and Results'!$C$13, IF(E7353 &lt;= ('Inputs and Results'!$C$14-'Inputs and Results'!$C$13)/('Inputs and Results'!$C$15-'Inputs and Results'!$C$13), 'Inputs and Results'!$C$13 + SQRT(E7353*('Inputs and Results'!$C$15-'Inputs and Results'!$C$13)*('Inputs and Results'!$C$14-'Inputs and Results'!$C$13)), 'Inputs and Results'!$C$15 - SQRT((1-E7353)*('Inputs and Results'!$C$15-'Inputs and Results'!$C$13)*('Inputs and Results'!$C$15-'Inputs and Results'!$C$14))))</f>
        <v>1.8181961777487801</v>
      </c>
      <c r="C7353" s="47">
        <f ca="1">IF('Inputs and Results'!$G$15='Inputs and Results'!$G$13, 'Inputs and Results'!$G$13, IF(F7353 &lt;= ('Inputs and Results'!$G$14-'Inputs and Results'!$G$13)/('Inputs and Results'!$G$15-'Inputs and Results'!$G$13), 'Inputs and Results'!$G$13 + SQRT(F7353*('Inputs and Results'!$G$15-'Inputs and Results'!$G$13)*('Inputs and Results'!$G$14-'Inputs and Results'!$G$13)), 'Inputs and Results'!$G$15 - SQRT((1-F7353)*('Inputs and Results'!$G$15-'Inputs and Results'!$G$13)*('Inputs and Results'!$G$15-'Inputs and Results'!$G$14))))</f>
        <v>732.01037468953666</v>
      </c>
      <c r="D7353">
        <f t="shared" ca="1" si="479"/>
        <v>1330.9384653329678</v>
      </c>
      <c r="E7353">
        <f t="shared" ca="1" si="482"/>
        <v>0.84481552507915636</v>
      </c>
      <c r="F7353">
        <f t="shared" ca="1" si="482"/>
        <v>0.74180181175134441</v>
      </c>
    </row>
    <row r="7354" spans="1:6" ht="15.75" customHeight="1" x14ac:dyDescent="0.2">
      <c r="A7354">
        <v>7353</v>
      </c>
      <c r="B7354" s="47">
        <f ca="1">IF('Inputs and Results'!$C$15='Inputs and Results'!$C$13, 'Inputs and Results'!$C$13, IF(E7354 &lt;= ('Inputs and Results'!$C$14-'Inputs and Results'!$C$13)/('Inputs and Results'!$C$15-'Inputs and Results'!$C$13), 'Inputs and Results'!$C$13 + SQRT(E7354*('Inputs and Results'!$C$15-'Inputs and Results'!$C$13)*('Inputs and Results'!$C$14-'Inputs and Results'!$C$13)), 'Inputs and Results'!$C$15 - SQRT((1-E7354)*('Inputs and Results'!$C$15-'Inputs and Results'!$C$13)*('Inputs and Results'!$C$15-'Inputs and Results'!$C$14))))</f>
        <v>0.30124567708974714</v>
      </c>
      <c r="C7354" s="47">
        <f ca="1">IF('Inputs and Results'!$G$15='Inputs and Results'!$G$13, 'Inputs and Results'!$G$13, IF(F7354 &lt;= ('Inputs and Results'!$G$14-'Inputs and Results'!$G$13)/('Inputs and Results'!$G$15-'Inputs and Results'!$G$13), 'Inputs and Results'!$G$13 + SQRT(F7354*('Inputs and Results'!$G$15-'Inputs and Results'!$G$13)*('Inputs and Results'!$G$14-'Inputs and Results'!$G$13)), 'Inputs and Results'!$G$15 - SQRT((1-F7354)*('Inputs and Results'!$G$15-'Inputs and Results'!$G$13)*('Inputs and Results'!$G$15-'Inputs and Results'!$G$14))))</f>
        <v>737.1682553122705</v>
      </c>
      <c r="D7354">
        <f t="shared" ca="1" si="479"/>
        <v>222.06875020061253</v>
      </c>
      <c r="E7354">
        <f t="shared" ca="1" si="482"/>
        <v>0.19074723384146908</v>
      </c>
      <c r="F7354">
        <f t="shared" ca="1" si="482"/>
        <v>0.74746183703606917</v>
      </c>
    </row>
    <row r="7355" spans="1:6" ht="15.75" customHeight="1" x14ac:dyDescent="0.2">
      <c r="A7355">
        <v>7354</v>
      </c>
      <c r="B7355" s="47">
        <f ca="1">IF('Inputs and Results'!$C$15='Inputs and Results'!$C$13, 'Inputs and Results'!$C$13, IF(E7355 &lt;= ('Inputs and Results'!$C$14-'Inputs and Results'!$C$13)/('Inputs and Results'!$C$15-'Inputs and Results'!$C$13), 'Inputs and Results'!$C$13 + SQRT(E7355*('Inputs and Results'!$C$15-'Inputs and Results'!$C$13)*('Inputs and Results'!$C$14-'Inputs and Results'!$C$13)), 'Inputs and Results'!$C$15 - SQRT((1-E7355)*('Inputs and Results'!$C$15-'Inputs and Results'!$C$13)*('Inputs and Results'!$C$15-'Inputs and Results'!$C$14))))</f>
        <v>2.0785327273110537</v>
      </c>
      <c r="C7355" s="47">
        <f ca="1">IF('Inputs and Results'!$G$15='Inputs and Results'!$G$13, 'Inputs and Results'!$G$13, IF(F7355 &lt;= ('Inputs and Results'!$G$14-'Inputs and Results'!$G$13)/('Inputs and Results'!$G$15-'Inputs and Results'!$G$13), 'Inputs and Results'!$G$13 + SQRT(F7355*('Inputs and Results'!$G$15-'Inputs and Results'!$G$13)*('Inputs and Results'!$G$14-'Inputs and Results'!$G$13)), 'Inputs and Results'!$G$15 - SQRT((1-F7355)*('Inputs and Results'!$G$15-'Inputs and Results'!$G$13)*('Inputs and Results'!$G$15-'Inputs and Results'!$G$14))))</f>
        <v>578.33616785898482</v>
      </c>
      <c r="D7355">
        <f t="shared" ca="1" si="479"/>
        <v>1202.0906522825589</v>
      </c>
      <c r="E7355">
        <f t="shared" ca="1" si="482"/>
        <v>0.90565534059591057</v>
      </c>
      <c r="F7355">
        <f t="shared" ca="1" si="482"/>
        <v>0.54439136967883861</v>
      </c>
    </row>
    <row r="7356" spans="1:6" ht="15.75" customHeight="1" x14ac:dyDescent="0.2">
      <c r="A7356">
        <v>7355</v>
      </c>
      <c r="B7356" s="47">
        <f ca="1">IF('Inputs and Results'!$C$15='Inputs and Results'!$C$13, 'Inputs and Results'!$C$13, IF(E7356 &lt;= ('Inputs and Results'!$C$14-'Inputs and Results'!$C$13)/('Inputs and Results'!$C$15-'Inputs and Results'!$C$13), 'Inputs and Results'!$C$13 + SQRT(E7356*('Inputs and Results'!$C$15-'Inputs and Results'!$C$13)*('Inputs and Results'!$C$14-'Inputs and Results'!$C$13)), 'Inputs and Results'!$C$15 - SQRT((1-E7356)*('Inputs and Results'!$C$15-'Inputs and Results'!$C$13)*('Inputs and Results'!$C$15-'Inputs and Results'!$C$14))))</f>
        <v>1.8920106652377946</v>
      </c>
      <c r="C7356" s="47">
        <f ca="1">IF('Inputs and Results'!$G$15='Inputs and Results'!$G$13, 'Inputs and Results'!$G$13, IF(F7356 &lt;= ('Inputs and Results'!$G$14-'Inputs and Results'!$G$13)/('Inputs and Results'!$G$15-'Inputs and Results'!$G$13), 'Inputs and Results'!$G$13 + SQRT(F7356*('Inputs and Results'!$G$15-'Inputs and Results'!$G$13)*('Inputs and Results'!$G$14-'Inputs and Results'!$G$13)), 'Inputs and Results'!$G$15 - SQRT((1-F7356)*('Inputs and Results'!$G$15-'Inputs and Results'!$G$13)*('Inputs and Results'!$G$15-'Inputs and Results'!$G$14))))</f>
        <v>384.67697985805398</v>
      </c>
      <c r="D7356">
        <f t="shared" ca="1" si="479"/>
        <v>727.81294856290242</v>
      </c>
      <c r="E7356">
        <f t="shared" ca="1" si="482"/>
        <v>0.86359551489480058</v>
      </c>
      <c r="F7356">
        <f t="shared" ca="1" si="482"/>
        <v>0.21631750036441988</v>
      </c>
    </row>
    <row r="7357" spans="1:6" ht="15.75" customHeight="1" x14ac:dyDescent="0.2">
      <c r="A7357">
        <v>7356</v>
      </c>
      <c r="B7357" s="47">
        <f ca="1">IF('Inputs and Results'!$C$15='Inputs and Results'!$C$13, 'Inputs and Results'!$C$13, IF(E7357 &lt;= ('Inputs and Results'!$C$14-'Inputs and Results'!$C$13)/('Inputs and Results'!$C$15-'Inputs and Results'!$C$13), 'Inputs and Results'!$C$13 + SQRT(E7357*('Inputs and Results'!$C$15-'Inputs and Results'!$C$13)*('Inputs and Results'!$C$14-'Inputs and Results'!$C$13)), 'Inputs and Results'!$C$15 - SQRT((1-E7357)*('Inputs and Results'!$C$15-'Inputs and Results'!$C$13)*('Inputs and Results'!$C$15-'Inputs and Results'!$C$14))))</f>
        <v>1.2068112077829498</v>
      </c>
      <c r="C7357" s="47">
        <f ca="1">IF('Inputs and Results'!$G$15='Inputs and Results'!$G$13, 'Inputs and Results'!$G$13, IF(F7357 &lt;= ('Inputs and Results'!$G$14-'Inputs and Results'!$G$13)/('Inputs and Results'!$G$15-'Inputs and Results'!$G$13), 'Inputs and Results'!$G$13 + SQRT(F7357*('Inputs and Results'!$G$15-'Inputs and Results'!$G$13)*('Inputs and Results'!$G$14-'Inputs and Results'!$G$13)), 'Inputs and Results'!$G$15 - SQRT((1-F7357)*('Inputs and Results'!$G$15-'Inputs and Results'!$G$13)*('Inputs and Results'!$G$15-'Inputs and Results'!$G$14))))</f>
        <v>409.93182528880698</v>
      </c>
      <c r="D7357">
        <f t="shared" ca="1" si="479"/>
        <v>494.71032118545429</v>
      </c>
      <c r="E7357">
        <f t="shared" ca="1" si="482"/>
        <v>0.64271932838523971</v>
      </c>
      <c r="F7357">
        <f t="shared" ca="1" si="482"/>
        <v>0.2641151268431069</v>
      </c>
    </row>
    <row r="7358" spans="1:6" ht="15.75" customHeight="1" x14ac:dyDescent="0.2">
      <c r="A7358">
        <v>7357</v>
      </c>
      <c r="B7358" s="47">
        <f ca="1">IF('Inputs and Results'!$C$15='Inputs and Results'!$C$13, 'Inputs and Results'!$C$13, IF(E7358 &lt;= ('Inputs and Results'!$C$14-'Inputs and Results'!$C$13)/('Inputs and Results'!$C$15-'Inputs and Results'!$C$13), 'Inputs and Results'!$C$13 + SQRT(E7358*('Inputs and Results'!$C$15-'Inputs and Results'!$C$13)*('Inputs and Results'!$C$14-'Inputs and Results'!$C$13)), 'Inputs and Results'!$C$15 - SQRT((1-E7358)*('Inputs and Results'!$C$15-'Inputs and Results'!$C$13)*('Inputs and Results'!$C$15-'Inputs and Results'!$C$14))))</f>
        <v>9.5740418416061068E-2</v>
      </c>
      <c r="C7358" s="47">
        <f ca="1">IF('Inputs and Results'!$G$15='Inputs and Results'!$G$13, 'Inputs and Results'!$G$13, IF(F7358 &lt;= ('Inputs and Results'!$G$14-'Inputs and Results'!$G$13)/('Inputs and Results'!$G$15-'Inputs and Results'!$G$13), 'Inputs and Results'!$G$13 + SQRT(F7358*('Inputs and Results'!$G$15-'Inputs and Results'!$G$13)*('Inputs and Results'!$G$14-'Inputs and Results'!$G$13)), 'Inputs and Results'!$G$15 - SQRT((1-F7358)*('Inputs and Results'!$G$15-'Inputs and Results'!$G$13)*('Inputs and Results'!$G$15-'Inputs and Results'!$G$14))))</f>
        <v>1052.5374148016326</v>
      </c>
      <c r="D7358">
        <f t="shared" ca="1" si="479"/>
        <v>100.77037249166753</v>
      </c>
      <c r="E7358">
        <f t="shared" ca="1" si="482"/>
        <v>6.2808475864209234E-2</v>
      </c>
      <c r="F7358">
        <f t="shared" ca="1" si="482"/>
        <v>0.97436434452781018</v>
      </c>
    </row>
    <row r="7359" spans="1:6" ht="15.75" customHeight="1" x14ac:dyDescent="0.2">
      <c r="A7359">
        <v>7358</v>
      </c>
      <c r="B7359" s="47">
        <f ca="1">IF('Inputs and Results'!$C$15='Inputs and Results'!$C$13, 'Inputs and Results'!$C$13, IF(E7359 &lt;= ('Inputs and Results'!$C$14-'Inputs and Results'!$C$13)/('Inputs and Results'!$C$15-'Inputs and Results'!$C$13), 'Inputs and Results'!$C$13 + SQRT(E7359*('Inputs and Results'!$C$15-'Inputs and Results'!$C$13)*('Inputs and Results'!$C$14-'Inputs and Results'!$C$13)), 'Inputs and Results'!$C$15 - SQRT((1-E7359)*('Inputs and Results'!$C$15-'Inputs and Results'!$C$13)*('Inputs and Results'!$C$15-'Inputs and Results'!$C$14))))</f>
        <v>0.40061025911721604</v>
      </c>
      <c r="C7359" s="47">
        <f ca="1">IF('Inputs and Results'!$G$15='Inputs and Results'!$G$13, 'Inputs and Results'!$G$13, IF(F7359 &lt;= ('Inputs and Results'!$G$14-'Inputs and Results'!$G$13)/('Inputs and Results'!$G$15-'Inputs and Results'!$G$13), 'Inputs and Results'!$G$13 + SQRT(F7359*('Inputs and Results'!$G$15-'Inputs and Results'!$G$13)*('Inputs and Results'!$G$14-'Inputs and Results'!$G$13)), 'Inputs and Results'!$G$15 - SQRT((1-F7359)*('Inputs and Results'!$G$15-'Inputs and Results'!$G$13)*('Inputs and Results'!$G$15-'Inputs and Results'!$G$14))))</f>
        <v>446.43024162636436</v>
      </c>
      <c r="D7359">
        <f t="shared" ca="1" si="479"/>
        <v>178.8445347756992</v>
      </c>
      <c r="E7359">
        <f t="shared" ca="1" si="482"/>
        <v>0.24924144166592599</v>
      </c>
      <c r="F7359">
        <f t="shared" ca="1" si="482"/>
        <v>0.33053533048355399</v>
      </c>
    </row>
    <row r="7360" spans="1:6" ht="15.75" customHeight="1" x14ac:dyDescent="0.2">
      <c r="A7360">
        <v>7359</v>
      </c>
      <c r="B7360" s="47">
        <f ca="1">IF('Inputs and Results'!$C$15='Inputs and Results'!$C$13, 'Inputs and Results'!$C$13, IF(E7360 &lt;= ('Inputs and Results'!$C$14-'Inputs and Results'!$C$13)/('Inputs and Results'!$C$15-'Inputs and Results'!$C$13), 'Inputs and Results'!$C$13 + SQRT(E7360*('Inputs and Results'!$C$15-'Inputs and Results'!$C$13)*('Inputs and Results'!$C$14-'Inputs and Results'!$C$13)), 'Inputs and Results'!$C$15 - SQRT((1-E7360)*('Inputs and Results'!$C$15-'Inputs and Results'!$C$13)*('Inputs and Results'!$C$15-'Inputs and Results'!$C$14))))</f>
        <v>0.49867865069872686</v>
      </c>
      <c r="C7360" s="47">
        <f ca="1">IF('Inputs and Results'!$G$15='Inputs and Results'!$G$13, 'Inputs and Results'!$G$13, IF(F7360 &lt;= ('Inputs and Results'!$G$14-'Inputs and Results'!$G$13)/('Inputs and Results'!$G$15-'Inputs and Results'!$G$13), 'Inputs and Results'!$G$13 + SQRT(F7360*('Inputs and Results'!$G$15-'Inputs and Results'!$G$13)*('Inputs and Results'!$G$14-'Inputs and Results'!$G$13)), 'Inputs and Results'!$G$15 - SQRT((1-F7360)*('Inputs and Results'!$G$15-'Inputs and Results'!$G$13)*('Inputs and Results'!$G$15-'Inputs and Results'!$G$14))))</f>
        <v>372.99638547448296</v>
      </c>
      <c r="D7360">
        <f t="shared" ca="1" si="479"/>
        <v>186.00533422391737</v>
      </c>
      <c r="E7360">
        <f t="shared" ca="1" si="482"/>
        <v>0.30482127861440655</v>
      </c>
      <c r="F7360">
        <f t="shared" ca="1" si="482"/>
        <v>0.19370205114080785</v>
      </c>
    </row>
    <row r="7361" spans="1:6" ht="15.75" customHeight="1" x14ac:dyDescent="0.2">
      <c r="A7361">
        <v>7360</v>
      </c>
      <c r="B7361" s="47">
        <f ca="1">IF('Inputs and Results'!$C$15='Inputs and Results'!$C$13, 'Inputs and Results'!$C$13, IF(E7361 &lt;= ('Inputs and Results'!$C$14-'Inputs and Results'!$C$13)/('Inputs and Results'!$C$15-'Inputs and Results'!$C$13), 'Inputs and Results'!$C$13 + SQRT(E7361*('Inputs and Results'!$C$15-'Inputs and Results'!$C$13)*('Inputs and Results'!$C$14-'Inputs and Results'!$C$13)), 'Inputs and Results'!$C$15 - SQRT((1-E7361)*('Inputs and Results'!$C$15-'Inputs and Results'!$C$13)*('Inputs and Results'!$C$15-'Inputs and Results'!$C$14))))</f>
        <v>1.7587646220272981</v>
      </c>
      <c r="C7361" s="47">
        <f ca="1">IF('Inputs and Results'!$G$15='Inputs and Results'!$G$13, 'Inputs and Results'!$G$13, IF(F7361 &lt;= ('Inputs and Results'!$G$14-'Inputs and Results'!$G$13)/('Inputs and Results'!$G$15-'Inputs and Results'!$G$13), 'Inputs and Results'!$G$13 + SQRT(F7361*('Inputs and Results'!$G$15-'Inputs and Results'!$G$13)*('Inputs and Results'!$G$14-'Inputs and Results'!$G$13)), 'Inputs and Results'!$G$15 - SQRT((1-F7361)*('Inputs and Results'!$G$15-'Inputs and Results'!$G$13)*('Inputs and Results'!$G$15-'Inputs and Results'!$G$14))))</f>
        <v>336.87145442614565</v>
      </c>
      <c r="D7361">
        <f t="shared" ca="1" si="479"/>
        <v>592.47759621558623</v>
      </c>
      <c r="E7361">
        <f t="shared" ca="1" si="482"/>
        <v>0.82881497071877375</v>
      </c>
      <c r="F7361">
        <f t="shared" ca="1" si="482"/>
        <v>0.12172261635026227</v>
      </c>
    </row>
    <row r="7362" spans="1:6" ht="15.75" customHeight="1" x14ac:dyDescent="0.2">
      <c r="A7362">
        <v>7361</v>
      </c>
      <c r="B7362" s="47">
        <f ca="1">IF('Inputs and Results'!$C$15='Inputs and Results'!$C$13, 'Inputs and Results'!$C$13, IF(E7362 &lt;= ('Inputs and Results'!$C$14-'Inputs and Results'!$C$13)/('Inputs and Results'!$C$15-'Inputs and Results'!$C$13), 'Inputs and Results'!$C$13 + SQRT(E7362*('Inputs and Results'!$C$15-'Inputs and Results'!$C$13)*('Inputs and Results'!$C$14-'Inputs and Results'!$C$13)), 'Inputs and Results'!$C$15 - SQRT((1-E7362)*('Inputs and Results'!$C$15-'Inputs and Results'!$C$13)*('Inputs and Results'!$C$15-'Inputs and Results'!$C$14))))</f>
        <v>2.1117773866708882</v>
      </c>
      <c r="C7362" s="47">
        <f ca="1">IF('Inputs and Results'!$G$15='Inputs and Results'!$G$13, 'Inputs and Results'!$G$13, IF(F7362 &lt;= ('Inputs and Results'!$G$14-'Inputs and Results'!$G$13)/('Inputs and Results'!$G$15-'Inputs and Results'!$G$13), 'Inputs and Results'!$G$13 + SQRT(F7362*('Inputs and Results'!$G$15-'Inputs and Results'!$G$13)*('Inputs and Results'!$G$14-'Inputs and Results'!$G$13)), 'Inputs and Results'!$G$15 - SQRT((1-F7362)*('Inputs and Results'!$G$15-'Inputs and Results'!$G$13)*('Inputs and Results'!$G$15-'Inputs and Results'!$G$14))))</f>
        <v>296.90600220092131</v>
      </c>
      <c r="D7362">
        <f t="shared" ref="D7362:D7425" ca="1" si="483">B7362*C7362</f>
        <v>626.99938141476264</v>
      </c>
      <c r="E7362">
        <f t="shared" ref="E7362:F7381" ca="1" si="484">RAND()</f>
        <v>0.91234006546342261</v>
      </c>
      <c r="F7362">
        <f t="shared" ca="1" si="484"/>
        <v>3.8505838717154406E-2</v>
      </c>
    </row>
    <row r="7363" spans="1:6" ht="15.75" customHeight="1" x14ac:dyDescent="0.2">
      <c r="A7363">
        <v>7362</v>
      </c>
      <c r="B7363" s="47">
        <f ca="1">IF('Inputs and Results'!$C$15='Inputs and Results'!$C$13, 'Inputs and Results'!$C$13, IF(E7363 &lt;= ('Inputs and Results'!$C$14-'Inputs and Results'!$C$13)/('Inputs and Results'!$C$15-'Inputs and Results'!$C$13), 'Inputs and Results'!$C$13 + SQRT(E7363*('Inputs and Results'!$C$15-'Inputs and Results'!$C$13)*('Inputs and Results'!$C$14-'Inputs and Results'!$C$13)), 'Inputs and Results'!$C$15 - SQRT((1-E7363)*('Inputs and Results'!$C$15-'Inputs and Results'!$C$13)*('Inputs and Results'!$C$15-'Inputs and Results'!$C$14))))</f>
        <v>2.2556594385860129</v>
      </c>
      <c r="C7363" s="47">
        <f ca="1">IF('Inputs and Results'!$G$15='Inputs and Results'!$G$13, 'Inputs and Results'!$G$13, IF(F7363 &lt;= ('Inputs and Results'!$G$14-'Inputs and Results'!$G$13)/('Inputs and Results'!$G$15-'Inputs and Results'!$G$13), 'Inputs and Results'!$G$13 + SQRT(F7363*('Inputs and Results'!$G$15-'Inputs and Results'!$G$13)*('Inputs and Results'!$G$14-'Inputs and Results'!$G$13)), 'Inputs and Results'!$G$15 - SQRT((1-F7363)*('Inputs and Results'!$G$15-'Inputs and Results'!$G$13)*('Inputs and Results'!$G$15-'Inputs and Results'!$G$14))))</f>
        <v>381.01140182368113</v>
      </c>
      <c r="D7363">
        <f t="shared" ca="1" si="483"/>
        <v>859.4319647324744</v>
      </c>
      <c r="E7363">
        <f t="shared" ca="1" si="484"/>
        <v>0.9384396809593234</v>
      </c>
      <c r="F7363">
        <f t="shared" ca="1" si="484"/>
        <v>0.20925500660447693</v>
      </c>
    </row>
    <row r="7364" spans="1:6" ht="15.75" customHeight="1" x14ac:dyDescent="0.2">
      <c r="A7364">
        <v>7363</v>
      </c>
      <c r="B7364" s="47">
        <f ca="1">IF('Inputs and Results'!$C$15='Inputs and Results'!$C$13, 'Inputs and Results'!$C$13, IF(E7364 &lt;= ('Inputs and Results'!$C$14-'Inputs and Results'!$C$13)/('Inputs and Results'!$C$15-'Inputs and Results'!$C$13), 'Inputs and Results'!$C$13 + SQRT(E7364*('Inputs and Results'!$C$15-'Inputs and Results'!$C$13)*('Inputs and Results'!$C$14-'Inputs and Results'!$C$13)), 'Inputs and Results'!$C$15 - SQRT((1-E7364)*('Inputs and Results'!$C$15-'Inputs and Results'!$C$13)*('Inputs and Results'!$C$15-'Inputs and Results'!$C$14))))</f>
        <v>0.82321377514256699</v>
      </c>
      <c r="C7364" s="47">
        <f ca="1">IF('Inputs and Results'!$G$15='Inputs and Results'!$G$13, 'Inputs and Results'!$G$13, IF(F7364 &lt;= ('Inputs and Results'!$G$14-'Inputs and Results'!$G$13)/('Inputs and Results'!$G$15-'Inputs and Results'!$G$13), 'Inputs and Results'!$G$13 + SQRT(F7364*('Inputs and Results'!$G$15-'Inputs and Results'!$G$13)*('Inputs and Results'!$G$14-'Inputs and Results'!$G$13)), 'Inputs and Results'!$G$15 - SQRT((1-F7364)*('Inputs and Results'!$G$15-'Inputs and Results'!$G$13)*('Inputs and Results'!$G$15-'Inputs and Results'!$G$14))))</f>
        <v>857.74700959666825</v>
      </c>
      <c r="D7364">
        <f t="shared" ca="1" si="483"/>
        <v>706.10915388732087</v>
      </c>
      <c r="E7364">
        <f t="shared" ca="1" si="484"/>
        <v>0.47351130347454717</v>
      </c>
      <c r="F7364">
        <f t="shared" ca="1" si="484"/>
        <v>0.86190586231976163</v>
      </c>
    </row>
    <row r="7365" spans="1:6" ht="15.75" customHeight="1" x14ac:dyDescent="0.2">
      <c r="A7365">
        <v>7364</v>
      </c>
      <c r="B7365" s="47">
        <f ca="1">IF('Inputs and Results'!$C$15='Inputs and Results'!$C$13, 'Inputs and Results'!$C$13, IF(E7365 &lt;= ('Inputs and Results'!$C$14-'Inputs and Results'!$C$13)/('Inputs and Results'!$C$15-'Inputs and Results'!$C$13), 'Inputs and Results'!$C$13 + SQRT(E7365*('Inputs and Results'!$C$15-'Inputs and Results'!$C$13)*('Inputs and Results'!$C$14-'Inputs and Results'!$C$13)), 'Inputs and Results'!$C$15 - SQRT((1-E7365)*('Inputs and Results'!$C$15-'Inputs and Results'!$C$13)*('Inputs and Results'!$C$15-'Inputs and Results'!$C$14))))</f>
        <v>1.3021723736804589</v>
      </c>
      <c r="C7365" s="47">
        <f ca="1">IF('Inputs and Results'!$G$15='Inputs and Results'!$G$13, 'Inputs and Results'!$G$13, IF(F7365 &lt;= ('Inputs and Results'!$G$14-'Inputs and Results'!$G$13)/('Inputs and Results'!$G$15-'Inputs and Results'!$G$13), 'Inputs and Results'!$G$13 + SQRT(F7365*('Inputs and Results'!$G$15-'Inputs and Results'!$G$13)*('Inputs and Results'!$G$14-'Inputs and Results'!$G$13)), 'Inputs and Results'!$G$15 - SQRT((1-F7365)*('Inputs and Results'!$G$15-'Inputs and Results'!$G$13)*('Inputs and Results'!$G$15-'Inputs and Results'!$G$14))))</f>
        <v>643.15552473548814</v>
      </c>
      <c r="D7365">
        <f t="shared" ca="1" si="483"/>
        <v>837.49935629051174</v>
      </c>
      <c r="E7365">
        <f t="shared" ca="1" si="484"/>
        <v>0.67970903903401703</v>
      </c>
      <c r="F7365">
        <f t="shared" ca="1" si="484"/>
        <v>0.63444850032878686</v>
      </c>
    </row>
    <row r="7366" spans="1:6" ht="15.75" customHeight="1" x14ac:dyDescent="0.2">
      <c r="A7366">
        <v>7365</v>
      </c>
      <c r="B7366" s="47">
        <f ca="1">IF('Inputs and Results'!$C$15='Inputs and Results'!$C$13, 'Inputs and Results'!$C$13, IF(E7366 &lt;= ('Inputs and Results'!$C$14-'Inputs and Results'!$C$13)/('Inputs and Results'!$C$15-'Inputs and Results'!$C$13), 'Inputs and Results'!$C$13 + SQRT(E7366*('Inputs and Results'!$C$15-'Inputs and Results'!$C$13)*('Inputs and Results'!$C$14-'Inputs and Results'!$C$13)), 'Inputs and Results'!$C$15 - SQRT((1-E7366)*('Inputs and Results'!$C$15-'Inputs and Results'!$C$13)*('Inputs and Results'!$C$15-'Inputs and Results'!$C$14))))</f>
        <v>1.5683262721611155</v>
      </c>
      <c r="C7366" s="47">
        <f ca="1">IF('Inputs and Results'!$G$15='Inputs and Results'!$G$13, 'Inputs and Results'!$G$13, IF(F7366 &lt;= ('Inputs and Results'!$G$14-'Inputs and Results'!$G$13)/('Inputs and Results'!$G$15-'Inputs and Results'!$G$13), 'Inputs and Results'!$G$13 + SQRT(F7366*('Inputs and Results'!$G$15-'Inputs and Results'!$G$13)*('Inputs and Results'!$G$14-'Inputs and Results'!$G$13)), 'Inputs and Results'!$G$15 - SQRT((1-F7366)*('Inputs and Results'!$G$15-'Inputs and Results'!$G$13)*('Inputs and Results'!$G$15-'Inputs and Results'!$G$14))))</f>
        <v>611.26233900715408</v>
      </c>
      <c r="D7366">
        <f t="shared" ca="1" si="483"/>
        <v>958.65878544757402</v>
      </c>
      <c r="E7366">
        <f t="shared" ca="1" si="484"/>
        <v>0.77225670411287906</v>
      </c>
      <c r="F7366">
        <f t="shared" ca="1" si="484"/>
        <v>0.59137552479622291</v>
      </c>
    </row>
    <row r="7367" spans="1:6" ht="15.75" customHeight="1" x14ac:dyDescent="0.2">
      <c r="A7367">
        <v>7366</v>
      </c>
      <c r="B7367" s="47">
        <f ca="1">IF('Inputs and Results'!$C$15='Inputs and Results'!$C$13, 'Inputs and Results'!$C$13, IF(E7367 &lt;= ('Inputs and Results'!$C$14-'Inputs and Results'!$C$13)/('Inputs and Results'!$C$15-'Inputs and Results'!$C$13), 'Inputs and Results'!$C$13 + SQRT(E7367*('Inputs and Results'!$C$15-'Inputs and Results'!$C$13)*('Inputs and Results'!$C$14-'Inputs and Results'!$C$13)), 'Inputs and Results'!$C$15 - SQRT((1-E7367)*('Inputs and Results'!$C$15-'Inputs and Results'!$C$13)*('Inputs and Results'!$C$15-'Inputs and Results'!$C$14))))</f>
        <v>0.95168007485694206</v>
      </c>
      <c r="C7367" s="47">
        <f ca="1">IF('Inputs and Results'!$G$15='Inputs and Results'!$G$13, 'Inputs and Results'!$G$13, IF(F7367 &lt;= ('Inputs and Results'!$G$14-'Inputs and Results'!$G$13)/('Inputs and Results'!$G$15-'Inputs and Results'!$G$13), 'Inputs and Results'!$G$13 + SQRT(F7367*('Inputs and Results'!$G$15-'Inputs and Results'!$G$13)*('Inputs and Results'!$G$14-'Inputs and Results'!$G$13)), 'Inputs and Results'!$G$15 - SQRT((1-F7367)*('Inputs and Results'!$G$15-'Inputs and Results'!$G$13)*('Inputs and Results'!$G$15-'Inputs and Results'!$G$14))))</f>
        <v>709.97752344009655</v>
      </c>
      <c r="D7367">
        <f t="shared" ca="1" si="483"/>
        <v>675.67146265421741</v>
      </c>
      <c r="E7367">
        <f t="shared" ca="1" si="484"/>
        <v>0.53382060936243747</v>
      </c>
      <c r="F7367">
        <f t="shared" ca="1" si="484"/>
        <v>0.71691768314205384</v>
      </c>
    </row>
    <row r="7368" spans="1:6" ht="15.75" customHeight="1" x14ac:dyDescent="0.2">
      <c r="A7368">
        <v>7367</v>
      </c>
      <c r="B7368" s="47">
        <f ca="1">IF('Inputs and Results'!$C$15='Inputs and Results'!$C$13, 'Inputs and Results'!$C$13, IF(E7368 &lt;= ('Inputs and Results'!$C$14-'Inputs and Results'!$C$13)/('Inputs and Results'!$C$15-'Inputs and Results'!$C$13), 'Inputs and Results'!$C$13 + SQRT(E7368*('Inputs and Results'!$C$15-'Inputs and Results'!$C$13)*('Inputs and Results'!$C$14-'Inputs and Results'!$C$13)), 'Inputs and Results'!$C$15 - SQRT((1-E7368)*('Inputs and Results'!$C$15-'Inputs and Results'!$C$13)*('Inputs and Results'!$C$15-'Inputs and Results'!$C$14))))</f>
        <v>1.0747072971461353</v>
      </c>
      <c r="C7368" s="47">
        <f ca="1">IF('Inputs and Results'!$G$15='Inputs and Results'!$G$13, 'Inputs and Results'!$G$13, IF(F7368 &lt;= ('Inputs and Results'!$G$14-'Inputs and Results'!$G$13)/('Inputs and Results'!$G$15-'Inputs and Results'!$G$13), 'Inputs and Results'!$G$13 + SQRT(F7368*('Inputs and Results'!$G$15-'Inputs and Results'!$G$13)*('Inputs and Results'!$G$14-'Inputs and Results'!$G$13)), 'Inputs and Results'!$G$15 - SQRT((1-F7368)*('Inputs and Results'!$G$15-'Inputs and Results'!$G$13)*('Inputs and Results'!$G$15-'Inputs and Results'!$G$14))))</f>
        <v>485.24937713259953</v>
      </c>
      <c r="D7368">
        <f t="shared" ca="1" si="483"/>
        <v>521.50104654002178</v>
      </c>
      <c r="E7368">
        <f t="shared" ca="1" si="484"/>
        <v>0.58813866759307343</v>
      </c>
      <c r="F7368">
        <f t="shared" ca="1" si="484"/>
        <v>0.39773195013052076</v>
      </c>
    </row>
    <row r="7369" spans="1:6" ht="15.75" customHeight="1" x14ac:dyDescent="0.2">
      <c r="A7369">
        <v>7368</v>
      </c>
      <c r="B7369" s="47">
        <f ca="1">IF('Inputs and Results'!$C$15='Inputs and Results'!$C$13, 'Inputs and Results'!$C$13, IF(E7369 &lt;= ('Inputs and Results'!$C$14-'Inputs and Results'!$C$13)/('Inputs and Results'!$C$15-'Inputs and Results'!$C$13), 'Inputs and Results'!$C$13 + SQRT(E7369*('Inputs and Results'!$C$15-'Inputs and Results'!$C$13)*('Inputs and Results'!$C$14-'Inputs and Results'!$C$13)), 'Inputs and Results'!$C$15 - SQRT((1-E7369)*('Inputs and Results'!$C$15-'Inputs and Results'!$C$13)*('Inputs and Results'!$C$15-'Inputs and Results'!$C$14))))</f>
        <v>1.1273391823593542</v>
      </c>
      <c r="C7369" s="47">
        <f ca="1">IF('Inputs and Results'!$G$15='Inputs and Results'!$G$13, 'Inputs and Results'!$G$13, IF(F7369 &lt;= ('Inputs and Results'!$G$14-'Inputs and Results'!$G$13)/('Inputs and Results'!$G$15-'Inputs and Results'!$G$13), 'Inputs and Results'!$G$13 + SQRT(F7369*('Inputs and Results'!$G$15-'Inputs and Results'!$G$13)*('Inputs and Results'!$G$14-'Inputs and Results'!$G$13)), 'Inputs and Results'!$G$15 - SQRT((1-F7369)*('Inputs and Results'!$G$15-'Inputs and Results'!$G$13)*('Inputs and Results'!$G$15-'Inputs and Results'!$G$14))))</f>
        <v>340.51721465155458</v>
      </c>
      <c r="D7369">
        <f t="shared" ca="1" si="483"/>
        <v>383.87839834456821</v>
      </c>
      <c r="E7369">
        <f t="shared" ca="1" si="484"/>
        <v>0.61034905134149642</v>
      </c>
      <c r="F7369">
        <f t="shared" ca="1" si="484"/>
        <v>0.12912644129401685</v>
      </c>
    </row>
    <row r="7370" spans="1:6" ht="15.75" customHeight="1" x14ac:dyDescent="0.2">
      <c r="A7370">
        <v>7369</v>
      </c>
      <c r="B7370" s="47">
        <f ca="1">IF('Inputs and Results'!$C$15='Inputs and Results'!$C$13, 'Inputs and Results'!$C$13, IF(E7370 &lt;= ('Inputs and Results'!$C$14-'Inputs and Results'!$C$13)/('Inputs and Results'!$C$15-'Inputs and Results'!$C$13), 'Inputs and Results'!$C$13 + SQRT(E7370*('Inputs and Results'!$C$15-'Inputs and Results'!$C$13)*('Inputs and Results'!$C$14-'Inputs and Results'!$C$13)), 'Inputs and Results'!$C$15 - SQRT((1-E7370)*('Inputs and Results'!$C$15-'Inputs and Results'!$C$13)*('Inputs and Results'!$C$15-'Inputs and Results'!$C$14))))</f>
        <v>0.46298410965020498</v>
      </c>
      <c r="C7370" s="47">
        <f ca="1">IF('Inputs and Results'!$G$15='Inputs and Results'!$G$13, 'Inputs and Results'!$G$13, IF(F7370 &lt;= ('Inputs and Results'!$G$14-'Inputs and Results'!$G$13)/('Inputs and Results'!$G$15-'Inputs and Results'!$G$13), 'Inputs and Results'!$G$13 + SQRT(F7370*('Inputs and Results'!$G$15-'Inputs and Results'!$G$13)*('Inputs and Results'!$G$14-'Inputs and Results'!$G$13)), 'Inputs and Results'!$G$15 - SQRT((1-F7370)*('Inputs and Results'!$G$15-'Inputs and Results'!$G$13)*('Inputs and Results'!$G$15-'Inputs and Results'!$G$14))))</f>
        <v>819.70302410708518</v>
      </c>
      <c r="D7370">
        <f t="shared" ca="1" si="483"/>
        <v>379.50947479379931</v>
      </c>
      <c r="E7370">
        <f t="shared" ca="1" si="484"/>
        <v>0.28483893023473739</v>
      </c>
      <c r="F7370">
        <f t="shared" ca="1" si="484"/>
        <v>0.82949917550166019</v>
      </c>
    </row>
    <row r="7371" spans="1:6" ht="15.75" customHeight="1" x14ac:dyDescent="0.2">
      <c r="A7371">
        <v>7370</v>
      </c>
      <c r="B7371" s="47">
        <f ca="1">IF('Inputs and Results'!$C$15='Inputs and Results'!$C$13, 'Inputs and Results'!$C$13, IF(E7371 &lt;= ('Inputs and Results'!$C$14-'Inputs and Results'!$C$13)/('Inputs and Results'!$C$15-'Inputs and Results'!$C$13), 'Inputs and Results'!$C$13 + SQRT(E7371*('Inputs and Results'!$C$15-'Inputs and Results'!$C$13)*('Inputs and Results'!$C$14-'Inputs and Results'!$C$13)), 'Inputs and Results'!$C$15 - SQRT((1-E7371)*('Inputs and Results'!$C$15-'Inputs and Results'!$C$13)*('Inputs and Results'!$C$15-'Inputs and Results'!$C$14))))</f>
        <v>3.1786233756307958E-2</v>
      </c>
      <c r="C7371" s="47">
        <f ca="1">IF('Inputs and Results'!$G$15='Inputs and Results'!$G$13, 'Inputs and Results'!$G$13, IF(F7371 &lt;= ('Inputs and Results'!$G$14-'Inputs and Results'!$G$13)/('Inputs and Results'!$G$15-'Inputs and Results'!$G$13), 'Inputs and Results'!$G$13 + SQRT(F7371*('Inputs and Results'!$G$15-'Inputs and Results'!$G$13)*('Inputs and Results'!$G$14-'Inputs and Results'!$G$13)), 'Inputs and Results'!$G$15 - SQRT((1-F7371)*('Inputs and Results'!$G$15-'Inputs and Results'!$G$13)*('Inputs and Results'!$G$15-'Inputs and Results'!$G$14))))</f>
        <v>406.7580085133161</v>
      </c>
      <c r="D7371">
        <f t="shared" ca="1" si="483"/>
        <v>12.929305140854568</v>
      </c>
      <c r="E7371">
        <f t="shared" ca="1" si="484"/>
        <v>2.1078559764604043E-2</v>
      </c>
      <c r="F7371">
        <f t="shared" ca="1" si="484"/>
        <v>0.25819094212875782</v>
      </c>
    </row>
    <row r="7372" spans="1:6" ht="15.75" customHeight="1" x14ac:dyDescent="0.2">
      <c r="A7372">
        <v>7371</v>
      </c>
      <c r="B7372" s="47">
        <f ca="1">IF('Inputs and Results'!$C$15='Inputs and Results'!$C$13, 'Inputs and Results'!$C$13, IF(E7372 &lt;= ('Inputs and Results'!$C$14-'Inputs and Results'!$C$13)/('Inputs and Results'!$C$15-'Inputs and Results'!$C$13), 'Inputs and Results'!$C$13 + SQRT(E7372*('Inputs and Results'!$C$15-'Inputs and Results'!$C$13)*('Inputs and Results'!$C$14-'Inputs and Results'!$C$13)), 'Inputs and Results'!$C$15 - SQRT((1-E7372)*('Inputs and Results'!$C$15-'Inputs and Results'!$C$13)*('Inputs and Results'!$C$15-'Inputs and Results'!$C$14))))</f>
        <v>0.37443964780817263</v>
      </c>
      <c r="C7372" s="47">
        <f ca="1">IF('Inputs and Results'!$G$15='Inputs and Results'!$G$13, 'Inputs and Results'!$G$13, IF(F7372 &lt;= ('Inputs and Results'!$G$14-'Inputs and Results'!$G$13)/('Inputs and Results'!$G$15-'Inputs and Results'!$G$13), 'Inputs and Results'!$G$13 + SQRT(F7372*('Inputs and Results'!$G$15-'Inputs and Results'!$G$13)*('Inputs and Results'!$G$14-'Inputs and Results'!$G$13)), 'Inputs and Results'!$G$15 - SQRT((1-F7372)*('Inputs and Results'!$G$15-'Inputs and Results'!$G$13)*('Inputs and Results'!$G$15-'Inputs and Results'!$G$14))))</f>
        <v>786.58773737569425</v>
      </c>
      <c r="D7372">
        <f t="shared" ca="1" si="483"/>
        <v>294.52963535318236</v>
      </c>
      <c r="E7372">
        <f t="shared" ca="1" si="484"/>
        <v>0.23404809299981422</v>
      </c>
      <c r="F7372">
        <f t="shared" ca="1" si="484"/>
        <v>0.79851280604433417</v>
      </c>
    </row>
    <row r="7373" spans="1:6" ht="15.75" customHeight="1" x14ac:dyDescent="0.2">
      <c r="A7373">
        <v>7372</v>
      </c>
      <c r="B7373" s="47">
        <f ca="1">IF('Inputs and Results'!$C$15='Inputs and Results'!$C$13, 'Inputs and Results'!$C$13, IF(E7373 &lt;= ('Inputs and Results'!$C$14-'Inputs and Results'!$C$13)/('Inputs and Results'!$C$15-'Inputs and Results'!$C$13), 'Inputs and Results'!$C$13 + SQRT(E7373*('Inputs and Results'!$C$15-'Inputs and Results'!$C$13)*('Inputs and Results'!$C$14-'Inputs and Results'!$C$13)), 'Inputs and Results'!$C$15 - SQRT((1-E7373)*('Inputs and Results'!$C$15-'Inputs and Results'!$C$13)*('Inputs and Results'!$C$15-'Inputs and Results'!$C$14))))</f>
        <v>0.56018412058647593</v>
      </c>
      <c r="C7373" s="47">
        <f ca="1">IF('Inputs and Results'!$G$15='Inputs and Results'!$G$13, 'Inputs and Results'!$G$13, IF(F7373 &lt;= ('Inputs and Results'!$G$14-'Inputs and Results'!$G$13)/('Inputs and Results'!$G$15-'Inputs and Results'!$G$13), 'Inputs and Results'!$G$13 + SQRT(F7373*('Inputs and Results'!$G$15-'Inputs and Results'!$G$13)*('Inputs and Results'!$G$14-'Inputs and Results'!$G$13)), 'Inputs and Results'!$G$15 - SQRT((1-F7373)*('Inputs and Results'!$G$15-'Inputs and Results'!$G$13)*('Inputs and Results'!$G$15-'Inputs and Results'!$G$14))))</f>
        <v>534.63171367375219</v>
      </c>
      <c r="D7373">
        <f t="shared" ca="1" si="483"/>
        <v>299.49219636197148</v>
      </c>
      <c r="E7373">
        <f t="shared" ca="1" si="484"/>
        <v>0.33858871939573476</v>
      </c>
      <c r="F7373">
        <f t="shared" ca="1" si="484"/>
        <v>0.47807880490482346</v>
      </c>
    </row>
    <row r="7374" spans="1:6" ht="15.75" customHeight="1" x14ac:dyDescent="0.2">
      <c r="A7374">
        <v>7373</v>
      </c>
      <c r="B7374" s="47">
        <f ca="1">IF('Inputs and Results'!$C$15='Inputs and Results'!$C$13, 'Inputs and Results'!$C$13, IF(E7374 &lt;= ('Inputs and Results'!$C$14-'Inputs and Results'!$C$13)/('Inputs and Results'!$C$15-'Inputs and Results'!$C$13), 'Inputs and Results'!$C$13 + SQRT(E7374*('Inputs and Results'!$C$15-'Inputs and Results'!$C$13)*('Inputs and Results'!$C$14-'Inputs and Results'!$C$13)), 'Inputs and Results'!$C$15 - SQRT((1-E7374)*('Inputs and Results'!$C$15-'Inputs and Results'!$C$13)*('Inputs and Results'!$C$15-'Inputs and Results'!$C$14))))</f>
        <v>2.0604802189056319</v>
      </c>
      <c r="C7374" s="47">
        <f ca="1">IF('Inputs and Results'!$G$15='Inputs and Results'!$G$13, 'Inputs and Results'!$G$13, IF(F7374 &lt;= ('Inputs and Results'!$G$14-'Inputs and Results'!$G$13)/('Inputs and Results'!$G$15-'Inputs and Results'!$G$13), 'Inputs and Results'!$G$13 + SQRT(F7374*('Inputs and Results'!$G$15-'Inputs and Results'!$G$13)*('Inputs and Results'!$G$14-'Inputs and Results'!$G$13)), 'Inputs and Results'!$G$15 - SQRT((1-F7374)*('Inputs and Results'!$G$15-'Inputs and Results'!$G$13)*('Inputs and Results'!$G$15-'Inputs and Results'!$G$14))))</f>
        <v>1097.0809926298111</v>
      </c>
      <c r="D7374">
        <f t="shared" ca="1" si="483"/>
        <v>2260.5136838510812</v>
      </c>
      <c r="E7374">
        <f t="shared" ca="1" si="484"/>
        <v>0.90192250899248783</v>
      </c>
      <c r="F7374">
        <f t="shared" ca="1" si="484"/>
        <v>0.98751260304787791</v>
      </c>
    </row>
    <row r="7375" spans="1:6" ht="15.75" customHeight="1" x14ac:dyDescent="0.2">
      <c r="A7375">
        <v>7374</v>
      </c>
      <c r="B7375" s="47">
        <f ca="1">IF('Inputs and Results'!$C$15='Inputs and Results'!$C$13, 'Inputs and Results'!$C$13, IF(E7375 &lt;= ('Inputs and Results'!$C$14-'Inputs and Results'!$C$13)/('Inputs and Results'!$C$15-'Inputs and Results'!$C$13), 'Inputs and Results'!$C$13 + SQRT(E7375*('Inputs and Results'!$C$15-'Inputs and Results'!$C$13)*('Inputs and Results'!$C$14-'Inputs and Results'!$C$13)), 'Inputs and Results'!$C$15 - SQRT((1-E7375)*('Inputs and Results'!$C$15-'Inputs and Results'!$C$13)*('Inputs and Results'!$C$15-'Inputs and Results'!$C$14))))</f>
        <v>0.28941032602561423</v>
      </c>
      <c r="C7375" s="47">
        <f ca="1">IF('Inputs and Results'!$G$15='Inputs and Results'!$G$13, 'Inputs and Results'!$G$13, IF(F7375 &lt;= ('Inputs and Results'!$G$14-'Inputs and Results'!$G$13)/('Inputs and Results'!$G$15-'Inputs and Results'!$G$13), 'Inputs and Results'!$G$13 + SQRT(F7375*('Inputs and Results'!$G$15-'Inputs and Results'!$G$13)*('Inputs and Results'!$G$14-'Inputs and Results'!$G$13)), 'Inputs and Results'!$G$15 - SQRT((1-F7375)*('Inputs and Results'!$G$15-'Inputs and Results'!$G$13)*('Inputs and Results'!$G$15-'Inputs and Results'!$G$14))))</f>
        <v>870.04428920001385</v>
      </c>
      <c r="D7375">
        <f t="shared" ca="1" si="483"/>
        <v>251.7998013940998</v>
      </c>
      <c r="E7375">
        <f t="shared" ca="1" si="484"/>
        <v>0.18363373548260375</v>
      </c>
      <c r="F7375">
        <f t="shared" ca="1" si="484"/>
        <v>0.87165113323981736</v>
      </c>
    </row>
    <row r="7376" spans="1:6" ht="15.75" customHeight="1" x14ac:dyDescent="0.2">
      <c r="A7376">
        <v>7375</v>
      </c>
      <c r="B7376" s="47">
        <f ca="1">IF('Inputs and Results'!$C$15='Inputs and Results'!$C$13, 'Inputs and Results'!$C$13, IF(E7376 &lt;= ('Inputs and Results'!$C$14-'Inputs and Results'!$C$13)/('Inputs and Results'!$C$15-'Inputs and Results'!$C$13), 'Inputs and Results'!$C$13 + SQRT(E7376*('Inputs and Results'!$C$15-'Inputs and Results'!$C$13)*('Inputs and Results'!$C$14-'Inputs and Results'!$C$13)), 'Inputs and Results'!$C$15 - SQRT((1-E7376)*('Inputs and Results'!$C$15-'Inputs and Results'!$C$13)*('Inputs and Results'!$C$15-'Inputs and Results'!$C$14))))</f>
        <v>0.93884015196878989</v>
      </c>
      <c r="C7376" s="47">
        <f ca="1">IF('Inputs and Results'!$G$15='Inputs and Results'!$G$13, 'Inputs and Results'!$G$13, IF(F7376 &lt;= ('Inputs and Results'!$G$14-'Inputs and Results'!$G$13)/('Inputs and Results'!$G$15-'Inputs and Results'!$G$13), 'Inputs and Results'!$G$13 + SQRT(F7376*('Inputs and Results'!$G$15-'Inputs and Results'!$G$13)*('Inputs and Results'!$G$14-'Inputs and Results'!$G$13)), 'Inputs and Results'!$G$15 - SQRT((1-F7376)*('Inputs and Results'!$G$15-'Inputs and Results'!$G$13)*('Inputs and Results'!$G$15-'Inputs and Results'!$G$14))))</f>
        <v>541.97897205722961</v>
      </c>
      <c r="D7376">
        <f t="shared" ca="1" si="483"/>
        <v>508.83162049009798</v>
      </c>
      <c r="E7376">
        <f t="shared" ca="1" si="484"/>
        <v>0.52795778676266203</v>
      </c>
      <c r="F7376">
        <f t="shared" ca="1" si="484"/>
        <v>0.48954168306547297</v>
      </c>
    </row>
    <row r="7377" spans="1:6" ht="15.75" customHeight="1" x14ac:dyDescent="0.2">
      <c r="A7377">
        <v>7376</v>
      </c>
      <c r="B7377" s="47">
        <f ca="1">IF('Inputs and Results'!$C$15='Inputs and Results'!$C$13, 'Inputs and Results'!$C$13, IF(E7377 &lt;= ('Inputs and Results'!$C$14-'Inputs and Results'!$C$13)/('Inputs and Results'!$C$15-'Inputs and Results'!$C$13), 'Inputs and Results'!$C$13 + SQRT(E7377*('Inputs and Results'!$C$15-'Inputs and Results'!$C$13)*('Inputs and Results'!$C$14-'Inputs and Results'!$C$13)), 'Inputs and Results'!$C$15 - SQRT((1-E7377)*('Inputs and Results'!$C$15-'Inputs and Results'!$C$13)*('Inputs and Results'!$C$15-'Inputs and Results'!$C$14))))</f>
        <v>0.3613652134068297</v>
      </c>
      <c r="C7377" s="47">
        <f ca="1">IF('Inputs and Results'!$G$15='Inputs and Results'!$G$13, 'Inputs and Results'!$G$13, IF(F7377 &lt;= ('Inputs and Results'!$G$14-'Inputs and Results'!$G$13)/('Inputs and Results'!$G$15-'Inputs and Results'!$G$13), 'Inputs and Results'!$G$13 + SQRT(F7377*('Inputs and Results'!$G$15-'Inputs and Results'!$G$13)*('Inputs and Results'!$G$14-'Inputs and Results'!$G$13)), 'Inputs and Results'!$G$15 - SQRT((1-F7377)*('Inputs and Results'!$G$15-'Inputs and Results'!$G$13)*('Inputs and Results'!$G$15-'Inputs and Results'!$G$14))))</f>
        <v>297.58485390702697</v>
      </c>
      <c r="D7377">
        <f t="shared" ca="1" si="483"/>
        <v>107.53681423875304</v>
      </c>
      <c r="E7377">
        <f t="shared" ca="1" si="484"/>
        <v>0.22640071810893503</v>
      </c>
      <c r="F7377">
        <f t="shared" ca="1" si="484"/>
        <v>3.9950797122513815E-2</v>
      </c>
    </row>
    <row r="7378" spans="1:6" ht="15.75" customHeight="1" x14ac:dyDescent="0.2">
      <c r="A7378">
        <v>7377</v>
      </c>
      <c r="B7378" s="47">
        <f ca="1">IF('Inputs and Results'!$C$15='Inputs and Results'!$C$13, 'Inputs and Results'!$C$13, IF(E7378 &lt;= ('Inputs and Results'!$C$14-'Inputs and Results'!$C$13)/('Inputs and Results'!$C$15-'Inputs and Results'!$C$13), 'Inputs and Results'!$C$13 + SQRT(E7378*('Inputs and Results'!$C$15-'Inputs and Results'!$C$13)*('Inputs and Results'!$C$14-'Inputs and Results'!$C$13)), 'Inputs and Results'!$C$15 - SQRT((1-E7378)*('Inputs and Results'!$C$15-'Inputs and Results'!$C$13)*('Inputs and Results'!$C$15-'Inputs and Results'!$C$14))))</f>
        <v>2.7360994444244344</v>
      </c>
      <c r="C7378" s="47">
        <f ca="1">IF('Inputs and Results'!$G$15='Inputs and Results'!$G$13, 'Inputs and Results'!$G$13, IF(F7378 &lt;= ('Inputs and Results'!$G$14-'Inputs and Results'!$G$13)/('Inputs and Results'!$G$15-'Inputs and Results'!$G$13), 'Inputs and Results'!$G$13 + SQRT(F7378*('Inputs and Results'!$G$15-'Inputs and Results'!$G$13)*('Inputs and Results'!$G$14-'Inputs and Results'!$G$13)), 'Inputs and Results'!$G$15 - SQRT((1-F7378)*('Inputs and Results'!$G$15-'Inputs and Results'!$G$13)*('Inputs and Results'!$G$15-'Inputs and Results'!$G$14))))</f>
        <v>755.76165654060196</v>
      </c>
      <c r="D7378">
        <f t="shared" ca="1" si="483"/>
        <v>2067.8390485780315</v>
      </c>
      <c r="E7378">
        <f t="shared" ca="1" si="484"/>
        <v>0.99226183297410087</v>
      </c>
      <c r="F7378">
        <f t="shared" ca="1" si="484"/>
        <v>0.76734476899896353</v>
      </c>
    </row>
    <row r="7379" spans="1:6" ht="15.75" customHeight="1" x14ac:dyDescent="0.2">
      <c r="A7379">
        <v>7378</v>
      </c>
      <c r="B7379" s="47">
        <f ca="1">IF('Inputs and Results'!$C$15='Inputs and Results'!$C$13, 'Inputs and Results'!$C$13, IF(E7379 &lt;= ('Inputs and Results'!$C$14-'Inputs and Results'!$C$13)/('Inputs and Results'!$C$15-'Inputs and Results'!$C$13), 'Inputs and Results'!$C$13 + SQRT(E7379*('Inputs and Results'!$C$15-'Inputs and Results'!$C$13)*('Inputs and Results'!$C$14-'Inputs and Results'!$C$13)), 'Inputs and Results'!$C$15 - SQRT((1-E7379)*('Inputs and Results'!$C$15-'Inputs and Results'!$C$13)*('Inputs and Results'!$C$15-'Inputs and Results'!$C$14))))</f>
        <v>0.52107387163460128</v>
      </c>
      <c r="C7379" s="47">
        <f ca="1">IF('Inputs and Results'!$G$15='Inputs and Results'!$G$13, 'Inputs and Results'!$G$13, IF(F7379 &lt;= ('Inputs and Results'!$G$14-'Inputs and Results'!$G$13)/('Inputs and Results'!$G$15-'Inputs and Results'!$G$13), 'Inputs and Results'!$G$13 + SQRT(F7379*('Inputs and Results'!$G$15-'Inputs and Results'!$G$13)*('Inputs and Results'!$G$14-'Inputs and Results'!$G$13)), 'Inputs and Results'!$G$15 - SQRT((1-F7379)*('Inputs and Results'!$G$15-'Inputs and Results'!$G$13)*('Inputs and Results'!$G$15-'Inputs and Results'!$G$14))))</f>
        <v>639.61177222861511</v>
      </c>
      <c r="D7379">
        <f t="shared" ca="1" si="483"/>
        <v>333.28498249823321</v>
      </c>
      <c r="E7379">
        <f t="shared" ca="1" si="484"/>
        <v>0.31721391667859278</v>
      </c>
      <c r="F7379">
        <f t="shared" ca="1" si="484"/>
        <v>0.62978096339984335</v>
      </c>
    </row>
    <row r="7380" spans="1:6" ht="15.75" customHeight="1" x14ac:dyDescent="0.2">
      <c r="A7380">
        <v>7379</v>
      </c>
      <c r="B7380" s="47">
        <f ca="1">IF('Inputs and Results'!$C$15='Inputs and Results'!$C$13, 'Inputs and Results'!$C$13, IF(E7380 &lt;= ('Inputs and Results'!$C$14-'Inputs and Results'!$C$13)/('Inputs and Results'!$C$15-'Inputs and Results'!$C$13), 'Inputs and Results'!$C$13 + SQRT(E7380*('Inputs and Results'!$C$15-'Inputs and Results'!$C$13)*('Inputs and Results'!$C$14-'Inputs and Results'!$C$13)), 'Inputs and Results'!$C$15 - SQRT((1-E7380)*('Inputs and Results'!$C$15-'Inputs and Results'!$C$13)*('Inputs and Results'!$C$15-'Inputs and Results'!$C$14))))</f>
        <v>1.1909064574421471</v>
      </c>
      <c r="C7380" s="47">
        <f ca="1">IF('Inputs and Results'!$G$15='Inputs and Results'!$G$13, 'Inputs and Results'!$G$13, IF(F7380 &lt;= ('Inputs and Results'!$G$14-'Inputs and Results'!$G$13)/('Inputs and Results'!$G$15-'Inputs and Results'!$G$13), 'Inputs and Results'!$G$13 + SQRT(F7380*('Inputs and Results'!$G$15-'Inputs and Results'!$G$13)*('Inputs and Results'!$G$14-'Inputs and Results'!$G$13)), 'Inputs and Results'!$G$15 - SQRT((1-F7380)*('Inputs and Results'!$G$15-'Inputs and Results'!$G$13)*('Inputs and Results'!$G$15-'Inputs and Results'!$G$14))))</f>
        <v>757.88746367679732</v>
      </c>
      <c r="D7380">
        <f t="shared" ca="1" si="483"/>
        <v>902.57307450714859</v>
      </c>
      <c r="E7380">
        <f t="shared" ca="1" si="484"/>
        <v>0.63635339491949761</v>
      </c>
      <c r="F7380">
        <f t="shared" ca="1" si="484"/>
        <v>0.76956608466917398</v>
      </c>
    </row>
    <row r="7381" spans="1:6" ht="15.75" customHeight="1" x14ac:dyDescent="0.2">
      <c r="A7381">
        <v>7380</v>
      </c>
      <c r="B7381" s="47">
        <f ca="1">IF('Inputs and Results'!$C$15='Inputs and Results'!$C$13, 'Inputs and Results'!$C$13, IF(E7381 &lt;= ('Inputs and Results'!$C$14-'Inputs and Results'!$C$13)/('Inputs and Results'!$C$15-'Inputs and Results'!$C$13), 'Inputs and Results'!$C$13 + SQRT(E7381*('Inputs and Results'!$C$15-'Inputs and Results'!$C$13)*('Inputs and Results'!$C$14-'Inputs and Results'!$C$13)), 'Inputs and Results'!$C$15 - SQRT((1-E7381)*('Inputs and Results'!$C$15-'Inputs and Results'!$C$13)*('Inputs and Results'!$C$15-'Inputs and Results'!$C$14))))</f>
        <v>1.1390262526720039</v>
      </c>
      <c r="C7381" s="47">
        <f ca="1">IF('Inputs and Results'!$G$15='Inputs and Results'!$G$13, 'Inputs and Results'!$G$13, IF(F7381 &lt;= ('Inputs and Results'!$G$14-'Inputs and Results'!$G$13)/('Inputs and Results'!$G$15-'Inputs and Results'!$G$13), 'Inputs and Results'!$G$13 + SQRT(F7381*('Inputs and Results'!$G$15-'Inputs and Results'!$G$13)*('Inputs and Results'!$G$14-'Inputs and Results'!$G$13)), 'Inputs and Results'!$G$15 - SQRT((1-F7381)*('Inputs and Results'!$G$15-'Inputs and Results'!$G$13)*('Inputs and Results'!$G$15-'Inputs and Results'!$G$14))))</f>
        <v>597.63889114597623</v>
      </c>
      <c r="D7381">
        <f t="shared" ca="1" si="483"/>
        <v>680.72638663305293</v>
      </c>
      <c r="E7381">
        <f t="shared" ca="1" si="484"/>
        <v>0.61519741241733283</v>
      </c>
      <c r="F7381">
        <f t="shared" ca="1" si="484"/>
        <v>0.57224549926276957</v>
      </c>
    </row>
    <row r="7382" spans="1:6" ht="15.75" customHeight="1" x14ac:dyDescent="0.2">
      <c r="A7382">
        <v>7381</v>
      </c>
      <c r="B7382" s="47">
        <f ca="1">IF('Inputs and Results'!$C$15='Inputs and Results'!$C$13, 'Inputs and Results'!$C$13, IF(E7382 &lt;= ('Inputs and Results'!$C$14-'Inputs and Results'!$C$13)/('Inputs and Results'!$C$15-'Inputs and Results'!$C$13), 'Inputs and Results'!$C$13 + SQRT(E7382*('Inputs and Results'!$C$15-'Inputs and Results'!$C$13)*('Inputs and Results'!$C$14-'Inputs and Results'!$C$13)), 'Inputs and Results'!$C$15 - SQRT((1-E7382)*('Inputs and Results'!$C$15-'Inputs and Results'!$C$13)*('Inputs and Results'!$C$15-'Inputs and Results'!$C$14))))</f>
        <v>0.21884449510827375</v>
      </c>
      <c r="C7382" s="47">
        <f ca="1">IF('Inputs and Results'!$G$15='Inputs and Results'!$G$13, 'Inputs and Results'!$G$13, IF(F7382 &lt;= ('Inputs and Results'!$G$14-'Inputs and Results'!$G$13)/('Inputs and Results'!$G$15-'Inputs and Results'!$G$13), 'Inputs and Results'!$G$13 + SQRT(F7382*('Inputs and Results'!$G$15-'Inputs and Results'!$G$13)*('Inputs and Results'!$G$14-'Inputs and Results'!$G$13)), 'Inputs and Results'!$G$15 - SQRT((1-F7382)*('Inputs and Results'!$G$15-'Inputs and Results'!$G$13)*('Inputs and Results'!$G$15-'Inputs and Results'!$G$14))))</f>
        <v>752.70311651633619</v>
      </c>
      <c r="D7382">
        <f t="shared" ca="1" si="483"/>
        <v>164.72493350044175</v>
      </c>
      <c r="E7382">
        <f t="shared" ref="E7382:F7401" ca="1" si="485">RAND()</f>
        <v>0.14057489529004974</v>
      </c>
      <c r="F7382">
        <f t="shared" ca="1" si="485"/>
        <v>0.76413012106913203</v>
      </c>
    </row>
    <row r="7383" spans="1:6" ht="15.75" customHeight="1" x14ac:dyDescent="0.2">
      <c r="A7383">
        <v>7382</v>
      </c>
      <c r="B7383" s="47">
        <f ca="1">IF('Inputs and Results'!$C$15='Inputs and Results'!$C$13, 'Inputs and Results'!$C$13, IF(E7383 &lt;= ('Inputs and Results'!$C$14-'Inputs and Results'!$C$13)/('Inputs and Results'!$C$15-'Inputs and Results'!$C$13), 'Inputs and Results'!$C$13 + SQRT(E7383*('Inputs and Results'!$C$15-'Inputs and Results'!$C$13)*('Inputs and Results'!$C$14-'Inputs and Results'!$C$13)), 'Inputs and Results'!$C$15 - SQRT((1-E7383)*('Inputs and Results'!$C$15-'Inputs and Results'!$C$13)*('Inputs and Results'!$C$15-'Inputs and Results'!$C$14))))</f>
        <v>1.4105642990628615</v>
      </c>
      <c r="C7383" s="47">
        <f ca="1">IF('Inputs and Results'!$G$15='Inputs and Results'!$G$13, 'Inputs and Results'!$G$13, IF(F7383 &lt;= ('Inputs and Results'!$G$14-'Inputs and Results'!$G$13)/('Inputs and Results'!$G$15-'Inputs and Results'!$G$13), 'Inputs and Results'!$G$13 + SQRT(F7383*('Inputs and Results'!$G$15-'Inputs and Results'!$G$13)*('Inputs and Results'!$G$14-'Inputs and Results'!$G$13)), 'Inputs and Results'!$G$15 - SQRT((1-F7383)*('Inputs and Results'!$G$15-'Inputs and Results'!$G$13)*('Inputs and Results'!$G$15-'Inputs and Results'!$G$14))))</f>
        <v>978.48295211270931</v>
      </c>
      <c r="D7383">
        <f t="shared" ca="1" si="483"/>
        <v>1380.2131194918234</v>
      </c>
      <c r="E7383">
        <f t="shared" ca="1" si="485"/>
        <v>0.71929935028738523</v>
      </c>
      <c r="F7383">
        <f t="shared" ca="1" si="485"/>
        <v>0.94215110740379182</v>
      </c>
    </row>
    <row r="7384" spans="1:6" ht="15.75" customHeight="1" x14ac:dyDescent="0.2">
      <c r="A7384">
        <v>7383</v>
      </c>
      <c r="B7384" s="47">
        <f ca="1">IF('Inputs and Results'!$C$15='Inputs and Results'!$C$13, 'Inputs and Results'!$C$13, IF(E7384 &lt;= ('Inputs and Results'!$C$14-'Inputs and Results'!$C$13)/('Inputs and Results'!$C$15-'Inputs and Results'!$C$13), 'Inputs and Results'!$C$13 + SQRT(E7384*('Inputs and Results'!$C$15-'Inputs and Results'!$C$13)*('Inputs and Results'!$C$14-'Inputs and Results'!$C$13)), 'Inputs and Results'!$C$15 - SQRT((1-E7384)*('Inputs and Results'!$C$15-'Inputs and Results'!$C$13)*('Inputs and Results'!$C$15-'Inputs and Results'!$C$14))))</f>
        <v>0.42475995309046688</v>
      </c>
      <c r="C7384" s="47">
        <f ca="1">IF('Inputs and Results'!$G$15='Inputs and Results'!$G$13, 'Inputs and Results'!$G$13, IF(F7384 &lt;= ('Inputs and Results'!$G$14-'Inputs and Results'!$G$13)/('Inputs and Results'!$G$15-'Inputs and Results'!$G$13), 'Inputs and Results'!$G$13 + SQRT(F7384*('Inputs and Results'!$G$15-'Inputs and Results'!$G$13)*('Inputs and Results'!$G$14-'Inputs and Results'!$G$13)), 'Inputs and Results'!$G$15 - SQRT((1-F7384)*('Inputs and Results'!$G$15-'Inputs and Results'!$G$13)*('Inputs and Results'!$G$15-'Inputs and Results'!$G$14))))</f>
        <v>452.68272836294261</v>
      </c>
      <c r="D7384">
        <f t="shared" ca="1" si="483"/>
        <v>192.28149446430805</v>
      </c>
      <c r="E7384">
        <f t="shared" ca="1" si="485"/>
        <v>0.26312652231037614</v>
      </c>
      <c r="F7384">
        <f t="shared" ca="1" si="485"/>
        <v>0.34159854983777549</v>
      </c>
    </row>
    <row r="7385" spans="1:6" ht="15.75" customHeight="1" x14ac:dyDescent="0.2">
      <c r="A7385">
        <v>7384</v>
      </c>
      <c r="B7385" s="47">
        <f ca="1">IF('Inputs and Results'!$C$15='Inputs and Results'!$C$13, 'Inputs and Results'!$C$13, IF(E7385 &lt;= ('Inputs and Results'!$C$14-'Inputs and Results'!$C$13)/('Inputs and Results'!$C$15-'Inputs and Results'!$C$13), 'Inputs and Results'!$C$13 + SQRT(E7385*('Inputs and Results'!$C$15-'Inputs and Results'!$C$13)*('Inputs and Results'!$C$14-'Inputs and Results'!$C$13)), 'Inputs and Results'!$C$15 - SQRT((1-E7385)*('Inputs and Results'!$C$15-'Inputs and Results'!$C$13)*('Inputs and Results'!$C$15-'Inputs and Results'!$C$14))))</f>
        <v>1.5213949047593516</v>
      </c>
      <c r="C7385" s="47">
        <f ca="1">IF('Inputs and Results'!$G$15='Inputs and Results'!$G$13, 'Inputs and Results'!$G$13, IF(F7385 &lt;= ('Inputs and Results'!$G$14-'Inputs and Results'!$G$13)/('Inputs and Results'!$G$15-'Inputs and Results'!$G$13), 'Inputs and Results'!$G$13 + SQRT(F7385*('Inputs and Results'!$G$15-'Inputs and Results'!$G$13)*('Inputs and Results'!$G$14-'Inputs and Results'!$G$13)), 'Inputs and Results'!$G$15 - SQRT((1-F7385)*('Inputs and Results'!$G$15-'Inputs and Results'!$G$13)*('Inputs and Results'!$G$15-'Inputs and Results'!$G$14))))</f>
        <v>556.89793526048015</v>
      </c>
      <c r="D7385">
        <f t="shared" ca="1" si="483"/>
        <v>847.26168117629777</v>
      </c>
      <c r="E7385">
        <f t="shared" ca="1" si="485"/>
        <v>0.75708077470315482</v>
      </c>
      <c r="F7385">
        <f t="shared" ca="1" si="485"/>
        <v>0.51242599016997104</v>
      </c>
    </row>
    <row r="7386" spans="1:6" ht="15.75" customHeight="1" x14ac:dyDescent="0.2">
      <c r="A7386">
        <v>7385</v>
      </c>
      <c r="B7386" s="47">
        <f ca="1">IF('Inputs and Results'!$C$15='Inputs and Results'!$C$13, 'Inputs and Results'!$C$13, IF(E7386 &lt;= ('Inputs and Results'!$C$14-'Inputs and Results'!$C$13)/('Inputs and Results'!$C$15-'Inputs and Results'!$C$13), 'Inputs and Results'!$C$13 + SQRT(E7386*('Inputs and Results'!$C$15-'Inputs and Results'!$C$13)*('Inputs and Results'!$C$14-'Inputs and Results'!$C$13)), 'Inputs and Results'!$C$15 - SQRT((1-E7386)*('Inputs and Results'!$C$15-'Inputs and Results'!$C$13)*('Inputs and Results'!$C$15-'Inputs and Results'!$C$14))))</f>
        <v>0.81989145818529341</v>
      </c>
      <c r="C7386" s="47">
        <f ca="1">IF('Inputs and Results'!$G$15='Inputs and Results'!$G$13, 'Inputs and Results'!$G$13, IF(F7386 &lt;= ('Inputs and Results'!$G$14-'Inputs and Results'!$G$13)/('Inputs and Results'!$G$15-'Inputs and Results'!$G$13), 'Inputs and Results'!$G$13 + SQRT(F7386*('Inputs and Results'!$G$15-'Inputs and Results'!$G$13)*('Inputs and Results'!$G$14-'Inputs and Results'!$G$13)), 'Inputs and Results'!$G$15 - SQRT((1-F7386)*('Inputs and Results'!$G$15-'Inputs and Results'!$G$13)*('Inputs and Results'!$G$15-'Inputs and Results'!$G$14))))</f>
        <v>498.76660978687107</v>
      </c>
      <c r="D7386">
        <f t="shared" ca="1" si="483"/>
        <v>408.93448299229294</v>
      </c>
      <c r="E7386">
        <f t="shared" ca="1" si="485"/>
        <v>0.47190297176739482</v>
      </c>
      <c r="F7386">
        <f t="shared" ca="1" si="485"/>
        <v>0.42029651060276696</v>
      </c>
    </row>
    <row r="7387" spans="1:6" ht="15.75" customHeight="1" x14ac:dyDescent="0.2">
      <c r="A7387">
        <v>7386</v>
      </c>
      <c r="B7387" s="47">
        <f ca="1">IF('Inputs and Results'!$C$15='Inputs and Results'!$C$13, 'Inputs and Results'!$C$13, IF(E7387 &lt;= ('Inputs and Results'!$C$14-'Inputs and Results'!$C$13)/('Inputs and Results'!$C$15-'Inputs and Results'!$C$13), 'Inputs and Results'!$C$13 + SQRT(E7387*('Inputs and Results'!$C$15-'Inputs and Results'!$C$13)*('Inputs and Results'!$C$14-'Inputs and Results'!$C$13)), 'Inputs and Results'!$C$15 - SQRT((1-E7387)*('Inputs and Results'!$C$15-'Inputs and Results'!$C$13)*('Inputs and Results'!$C$15-'Inputs and Results'!$C$14))))</f>
        <v>0.39488339688411722</v>
      </c>
      <c r="C7387" s="47">
        <f ca="1">IF('Inputs and Results'!$G$15='Inputs and Results'!$G$13, 'Inputs and Results'!$G$13, IF(F7387 &lt;= ('Inputs and Results'!$G$14-'Inputs and Results'!$G$13)/('Inputs and Results'!$G$15-'Inputs and Results'!$G$13), 'Inputs and Results'!$G$13 + SQRT(F7387*('Inputs and Results'!$G$15-'Inputs and Results'!$G$13)*('Inputs and Results'!$G$14-'Inputs and Results'!$G$13)), 'Inputs and Results'!$G$15 - SQRT((1-F7387)*('Inputs and Results'!$G$15-'Inputs and Results'!$G$13)*('Inputs and Results'!$G$15-'Inputs and Results'!$G$14))))</f>
        <v>381.69830373567504</v>
      </c>
      <c r="D7387">
        <f t="shared" ca="1" si="483"/>
        <v>150.72632276404889</v>
      </c>
      <c r="E7387">
        <f t="shared" ca="1" si="485"/>
        <v>0.24592972046332939</v>
      </c>
      <c r="F7387">
        <f t="shared" ca="1" si="485"/>
        <v>0.21058087723999241</v>
      </c>
    </row>
    <row r="7388" spans="1:6" ht="15.75" customHeight="1" x14ac:dyDescent="0.2">
      <c r="A7388">
        <v>7387</v>
      </c>
      <c r="B7388" s="47">
        <f ca="1">IF('Inputs and Results'!$C$15='Inputs and Results'!$C$13, 'Inputs and Results'!$C$13, IF(E7388 &lt;= ('Inputs and Results'!$C$14-'Inputs and Results'!$C$13)/('Inputs and Results'!$C$15-'Inputs and Results'!$C$13), 'Inputs and Results'!$C$13 + SQRT(E7388*('Inputs and Results'!$C$15-'Inputs and Results'!$C$13)*('Inputs and Results'!$C$14-'Inputs and Results'!$C$13)), 'Inputs and Results'!$C$15 - SQRT((1-E7388)*('Inputs and Results'!$C$15-'Inputs and Results'!$C$13)*('Inputs and Results'!$C$15-'Inputs and Results'!$C$14))))</f>
        <v>0.18189474183744947</v>
      </c>
      <c r="C7388" s="47">
        <f ca="1">IF('Inputs and Results'!$G$15='Inputs and Results'!$G$13, 'Inputs and Results'!$G$13, IF(F7388 &lt;= ('Inputs and Results'!$G$14-'Inputs and Results'!$G$13)/('Inputs and Results'!$G$15-'Inputs and Results'!$G$13), 'Inputs and Results'!$G$13 + SQRT(F7388*('Inputs and Results'!$G$15-'Inputs and Results'!$G$13)*('Inputs and Results'!$G$14-'Inputs and Results'!$G$13)), 'Inputs and Results'!$G$15 - SQRT((1-F7388)*('Inputs and Results'!$G$15-'Inputs and Results'!$G$13)*('Inputs and Results'!$G$15-'Inputs and Results'!$G$14))))</f>
        <v>456.23064847286344</v>
      </c>
      <c r="D7388">
        <f t="shared" ca="1" si="483"/>
        <v>82.985956022303654</v>
      </c>
      <c r="E7388">
        <f t="shared" ca="1" si="485"/>
        <v>0.11758697265739826</v>
      </c>
      <c r="F7388">
        <f t="shared" ca="1" si="485"/>
        <v>0.34783528705745503</v>
      </c>
    </row>
    <row r="7389" spans="1:6" ht="15.75" customHeight="1" x14ac:dyDescent="0.2">
      <c r="A7389">
        <v>7388</v>
      </c>
      <c r="B7389" s="47">
        <f ca="1">IF('Inputs and Results'!$C$15='Inputs and Results'!$C$13, 'Inputs and Results'!$C$13, IF(E7389 &lt;= ('Inputs and Results'!$C$14-'Inputs and Results'!$C$13)/('Inputs and Results'!$C$15-'Inputs and Results'!$C$13), 'Inputs and Results'!$C$13 + SQRT(E7389*('Inputs and Results'!$C$15-'Inputs and Results'!$C$13)*('Inputs and Results'!$C$14-'Inputs and Results'!$C$13)), 'Inputs and Results'!$C$15 - SQRT((1-E7389)*('Inputs and Results'!$C$15-'Inputs and Results'!$C$13)*('Inputs and Results'!$C$15-'Inputs and Results'!$C$14))))</f>
        <v>1.9630138547273717</v>
      </c>
      <c r="C7389" s="47">
        <f ca="1">IF('Inputs and Results'!$G$15='Inputs and Results'!$G$13, 'Inputs and Results'!$G$13, IF(F7389 &lt;= ('Inputs and Results'!$G$14-'Inputs and Results'!$G$13)/('Inputs and Results'!$G$15-'Inputs and Results'!$G$13), 'Inputs and Results'!$G$13 + SQRT(F7389*('Inputs and Results'!$G$15-'Inputs and Results'!$G$13)*('Inputs and Results'!$G$14-'Inputs and Results'!$G$13)), 'Inputs and Results'!$G$15 - SQRT((1-F7389)*('Inputs and Results'!$G$15-'Inputs and Results'!$G$13)*('Inputs and Results'!$G$15-'Inputs and Results'!$G$14))))</f>
        <v>779.16552369792612</v>
      </c>
      <c r="D7389">
        <f t="shared" ca="1" si="483"/>
        <v>1529.5127181449373</v>
      </c>
      <c r="E7389">
        <f t="shared" ca="1" si="485"/>
        <v>0.8805177482791795</v>
      </c>
      <c r="F7389">
        <f t="shared" ca="1" si="485"/>
        <v>0.79121304388205627</v>
      </c>
    </row>
    <row r="7390" spans="1:6" ht="15.75" customHeight="1" x14ac:dyDescent="0.2">
      <c r="A7390">
        <v>7389</v>
      </c>
      <c r="B7390" s="47">
        <f ca="1">IF('Inputs and Results'!$C$15='Inputs and Results'!$C$13, 'Inputs and Results'!$C$13, IF(E7390 &lt;= ('Inputs and Results'!$C$14-'Inputs and Results'!$C$13)/('Inputs and Results'!$C$15-'Inputs and Results'!$C$13), 'Inputs and Results'!$C$13 + SQRT(E7390*('Inputs and Results'!$C$15-'Inputs and Results'!$C$13)*('Inputs and Results'!$C$14-'Inputs and Results'!$C$13)), 'Inputs and Results'!$C$15 - SQRT((1-E7390)*('Inputs and Results'!$C$15-'Inputs and Results'!$C$13)*('Inputs and Results'!$C$15-'Inputs and Results'!$C$14))))</f>
        <v>1.3678689299126394</v>
      </c>
      <c r="C7390" s="47">
        <f ca="1">IF('Inputs and Results'!$G$15='Inputs and Results'!$G$13, 'Inputs and Results'!$G$13, IF(F7390 &lt;= ('Inputs and Results'!$G$14-'Inputs and Results'!$G$13)/('Inputs and Results'!$G$15-'Inputs and Results'!$G$13), 'Inputs and Results'!$G$13 + SQRT(F7390*('Inputs and Results'!$G$15-'Inputs and Results'!$G$13)*('Inputs and Results'!$G$14-'Inputs and Results'!$G$13)), 'Inputs and Results'!$G$15 - SQRT((1-F7390)*('Inputs and Results'!$G$15-'Inputs and Results'!$G$13)*('Inputs and Results'!$G$15-'Inputs and Results'!$G$14))))</f>
        <v>1093.9367152579262</v>
      </c>
      <c r="D7390">
        <f t="shared" ca="1" si="483"/>
        <v>1496.3620440920072</v>
      </c>
      <c r="E7390">
        <f t="shared" ca="1" si="485"/>
        <v>0.70401646333949863</v>
      </c>
      <c r="F7390">
        <f t="shared" ca="1" si="485"/>
        <v>0.98673794314318897</v>
      </c>
    </row>
    <row r="7391" spans="1:6" ht="15.75" customHeight="1" x14ac:dyDescent="0.2">
      <c r="A7391">
        <v>7390</v>
      </c>
      <c r="B7391" s="47">
        <f ca="1">IF('Inputs and Results'!$C$15='Inputs and Results'!$C$13, 'Inputs and Results'!$C$13, IF(E7391 &lt;= ('Inputs and Results'!$C$14-'Inputs and Results'!$C$13)/('Inputs and Results'!$C$15-'Inputs and Results'!$C$13), 'Inputs and Results'!$C$13 + SQRT(E7391*('Inputs and Results'!$C$15-'Inputs and Results'!$C$13)*('Inputs and Results'!$C$14-'Inputs and Results'!$C$13)), 'Inputs and Results'!$C$15 - SQRT((1-E7391)*('Inputs and Results'!$C$15-'Inputs and Results'!$C$13)*('Inputs and Results'!$C$15-'Inputs and Results'!$C$14))))</f>
        <v>1.4449988874776649</v>
      </c>
      <c r="C7391" s="47">
        <f ca="1">IF('Inputs and Results'!$G$15='Inputs and Results'!$G$13, 'Inputs and Results'!$G$13, IF(F7391 &lt;= ('Inputs and Results'!$G$14-'Inputs and Results'!$G$13)/('Inputs and Results'!$G$15-'Inputs and Results'!$G$13), 'Inputs and Results'!$G$13 + SQRT(F7391*('Inputs and Results'!$G$15-'Inputs and Results'!$G$13)*('Inputs and Results'!$G$14-'Inputs and Results'!$G$13)), 'Inputs and Results'!$G$15 - SQRT((1-F7391)*('Inputs and Results'!$G$15-'Inputs and Results'!$G$13)*('Inputs and Results'!$G$15-'Inputs and Results'!$G$14))))</f>
        <v>745.61650837541777</v>
      </c>
      <c r="D7391">
        <f t="shared" ca="1" si="483"/>
        <v>1077.4150250874598</v>
      </c>
      <c r="E7391">
        <f t="shared" ca="1" si="485"/>
        <v>0.73133017111714449</v>
      </c>
      <c r="F7391">
        <f t="shared" ca="1" si="485"/>
        <v>0.75659705501037233</v>
      </c>
    </row>
    <row r="7392" spans="1:6" ht="15.75" customHeight="1" x14ac:dyDescent="0.2">
      <c r="A7392">
        <v>7391</v>
      </c>
      <c r="B7392" s="47">
        <f ca="1">IF('Inputs and Results'!$C$15='Inputs and Results'!$C$13, 'Inputs and Results'!$C$13, IF(E7392 &lt;= ('Inputs and Results'!$C$14-'Inputs and Results'!$C$13)/('Inputs and Results'!$C$15-'Inputs and Results'!$C$13), 'Inputs and Results'!$C$13 + SQRT(E7392*('Inputs and Results'!$C$15-'Inputs and Results'!$C$13)*('Inputs and Results'!$C$14-'Inputs and Results'!$C$13)), 'Inputs and Results'!$C$15 - SQRT((1-E7392)*('Inputs and Results'!$C$15-'Inputs and Results'!$C$13)*('Inputs and Results'!$C$15-'Inputs and Results'!$C$14))))</f>
        <v>0.82683441301614469</v>
      </c>
      <c r="C7392" s="47">
        <f ca="1">IF('Inputs and Results'!$G$15='Inputs and Results'!$G$13, 'Inputs and Results'!$G$13, IF(F7392 &lt;= ('Inputs and Results'!$G$14-'Inputs and Results'!$G$13)/('Inputs and Results'!$G$15-'Inputs and Results'!$G$13), 'Inputs and Results'!$G$13 + SQRT(F7392*('Inputs and Results'!$G$15-'Inputs and Results'!$G$13)*('Inputs and Results'!$G$14-'Inputs and Results'!$G$13)), 'Inputs and Results'!$G$15 - SQRT((1-F7392)*('Inputs and Results'!$G$15-'Inputs and Results'!$G$13)*('Inputs and Results'!$G$15-'Inputs and Results'!$G$14))))</f>
        <v>616.84993777459715</v>
      </c>
      <c r="D7392">
        <f t="shared" ca="1" si="483"/>
        <v>510.03275621890441</v>
      </c>
      <c r="E7392">
        <f t="shared" ca="1" si="485"/>
        <v>0.47526125906101291</v>
      </c>
      <c r="F7392">
        <f t="shared" ca="1" si="485"/>
        <v>0.59909507430849107</v>
      </c>
    </row>
    <row r="7393" spans="1:6" ht="15.75" customHeight="1" x14ac:dyDescent="0.2">
      <c r="A7393">
        <v>7392</v>
      </c>
      <c r="B7393" s="47">
        <f ca="1">IF('Inputs and Results'!$C$15='Inputs and Results'!$C$13, 'Inputs and Results'!$C$13, IF(E7393 &lt;= ('Inputs and Results'!$C$14-'Inputs and Results'!$C$13)/('Inputs and Results'!$C$15-'Inputs and Results'!$C$13), 'Inputs and Results'!$C$13 + SQRT(E7393*('Inputs and Results'!$C$15-'Inputs and Results'!$C$13)*('Inputs and Results'!$C$14-'Inputs and Results'!$C$13)), 'Inputs and Results'!$C$15 - SQRT((1-E7393)*('Inputs and Results'!$C$15-'Inputs and Results'!$C$13)*('Inputs and Results'!$C$15-'Inputs and Results'!$C$14))))</f>
        <v>2.0269487559772532</v>
      </c>
      <c r="C7393" s="47">
        <f ca="1">IF('Inputs and Results'!$G$15='Inputs and Results'!$G$13, 'Inputs and Results'!$G$13, IF(F7393 &lt;= ('Inputs and Results'!$G$14-'Inputs and Results'!$G$13)/('Inputs and Results'!$G$15-'Inputs and Results'!$G$13), 'Inputs and Results'!$G$13 + SQRT(F7393*('Inputs and Results'!$G$15-'Inputs and Results'!$G$13)*('Inputs and Results'!$G$14-'Inputs and Results'!$G$13)), 'Inputs and Results'!$G$15 - SQRT((1-F7393)*('Inputs and Results'!$G$15-'Inputs and Results'!$G$13)*('Inputs and Results'!$G$15-'Inputs and Results'!$G$14))))</f>
        <v>453.40182460358324</v>
      </c>
      <c r="D7393">
        <f t="shared" ca="1" si="483"/>
        <v>919.02226433804981</v>
      </c>
      <c r="E7393">
        <f t="shared" ca="1" si="485"/>
        <v>0.8947968085006428</v>
      </c>
      <c r="F7393">
        <f t="shared" ca="1" si="485"/>
        <v>0.34286501653980561</v>
      </c>
    </row>
    <row r="7394" spans="1:6" ht="15.75" customHeight="1" x14ac:dyDescent="0.2">
      <c r="A7394">
        <v>7393</v>
      </c>
      <c r="B7394" s="47">
        <f ca="1">IF('Inputs and Results'!$C$15='Inputs and Results'!$C$13, 'Inputs and Results'!$C$13, IF(E7394 &lt;= ('Inputs and Results'!$C$14-'Inputs and Results'!$C$13)/('Inputs and Results'!$C$15-'Inputs and Results'!$C$13), 'Inputs and Results'!$C$13 + SQRT(E7394*('Inputs and Results'!$C$15-'Inputs and Results'!$C$13)*('Inputs and Results'!$C$14-'Inputs and Results'!$C$13)), 'Inputs and Results'!$C$15 - SQRT((1-E7394)*('Inputs and Results'!$C$15-'Inputs and Results'!$C$13)*('Inputs and Results'!$C$15-'Inputs and Results'!$C$14))))</f>
        <v>1.6338441167873563</v>
      </c>
      <c r="C7394" s="47">
        <f ca="1">IF('Inputs and Results'!$G$15='Inputs and Results'!$G$13, 'Inputs and Results'!$G$13, IF(F7394 &lt;= ('Inputs and Results'!$G$14-'Inputs and Results'!$G$13)/('Inputs and Results'!$G$15-'Inputs and Results'!$G$13), 'Inputs and Results'!$G$13 + SQRT(F7394*('Inputs and Results'!$G$15-'Inputs and Results'!$G$13)*('Inputs and Results'!$G$14-'Inputs and Results'!$G$13)), 'Inputs and Results'!$G$15 - SQRT((1-F7394)*('Inputs and Results'!$G$15-'Inputs and Results'!$G$13)*('Inputs and Results'!$G$15-'Inputs and Results'!$G$14))))</f>
        <v>711.85509624923293</v>
      </c>
      <c r="D7394">
        <f t="shared" ca="1" si="483"/>
        <v>1163.0602610119065</v>
      </c>
      <c r="E7394">
        <f t="shared" ca="1" si="485"/>
        <v>0.79262423364038681</v>
      </c>
      <c r="F7394">
        <f t="shared" ca="1" si="485"/>
        <v>0.71908284666993727</v>
      </c>
    </row>
    <row r="7395" spans="1:6" ht="15.75" customHeight="1" x14ac:dyDescent="0.2">
      <c r="A7395">
        <v>7394</v>
      </c>
      <c r="B7395" s="47">
        <f ca="1">IF('Inputs and Results'!$C$15='Inputs and Results'!$C$13, 'Inputs and Results'!$C$13, IF(E7395 &lt;= ('Inputs and Results'!$C$14-'Inputs and Results'!$C$13)/('Inputs and Results'!$C$15-'Inputs and Results'!$C$13), 'Inputs and Results'!$C$13 + SQRT(E7395*('Inputs and Results'!$C$15-'Inputs and Results'!$C$13)*('Inputs and Results'!$C$14-'Inputs and Results'!$C$13)), 'Inputs and Results'!$C$15 - SQRT((1-E7395)*('Inputs and Results'!$C$15-'Inputs and Results'!$C$13)*('Inputs and Results'!$C$15-'Inputs and Results'!$C$14))))</f>
        <v>7.9516700081362135E-2</v>
      </c>
      <c r="C7395" s="47">
        <f ca="1">IF('Inputs and Results'!$G$15='Inputs and Results'!$G$13, 'Inputs and Results'!$G$13, IF(F7395 &lt;= ('Inputs and Results'!$G$14-'Inputs and Results'!$G$13)/('Inputs and Results'!$G$15-'Inputs and Results'!$G$13), 'Inputs and Results'!$G$13 + SQRT(F7395*('Inputs and Results'!$G$15-'Inputs and Results'!$G$13)*('Inputs and Results'!$G$14-'Inputs and Results'!$G$13)), 'Inputs and Results'!$G$15 - SQRT((1-F7395)*('Inputs and Results'!$G$15-'Inputs and Results'!$G$13)*('Inputs and Results'!$G$15-'Inputs and Results'!$G$14))))</f>
        <v>690.00509814497764</v>
      </c>
      <c r="D7395">
        <f t="shared" ca="1" si="483"/>
        <v>54.86692844380503</v>
      </c>
      <c r="E7395">
        <f t="shared" ca="1" si="485"/>
        <v>5.2308588321816063E-2</v>
      </c>
      <c r="F7395">
        <f t="shared" ca="1" si="485"/>
        <v>0.69337157727802134</v>
      </c>
    </row>
    <row r="7396" spans="1:6" ht="15.75" customHeight="1" x14ac:dyDescent="0.2">
      <c r="A7396">
        <v>7395</v>
      </c>
      <c r="B7396" s="47">
        <f ca="1">IF('Inputs and Results'!$C$15='Inputs and Results'!$C$13, 'Inputs and Results'!$C$13, IF(E7396 &lt;= ('Inputs and Results'!$C$14-'Inputs and Results'!$C$13)/('Inputs and Results'!$C$15-'Inputs and Results'!$C$13), 'Inputs and Results'!$C$13 + SQRT(E7396*('Inputs and Results'!$C$15-'Inputs and Results'!$C$13)*('Inputs and Results'!$C$14-'Inputs and Results'!$C$13)), 'Inputs and Results'!$C$15 - SQRT((1-E7396)*('Inputs and Results'!$C$15-'Inputs and Results'!$C$13)*('Inputs and Results'!$C$15-'Inputs and Results'!$C$14))))</f>
        <v>0.65803363461969644</v>
      </c>
      <c r="C7396" s="47">
        <f ca="1">IF('Inputs and Results'!$G$15='Inputs and Results'!$G$13, 'Inputs and Results'!$G$13, IF(F7396 &lt;= ('Inputs and Results'!$G$14-'Inputs and Results'!$G$13)/('Inputs and Results'!$G$15-'Inputs and Results'!$G$13), 'Inputs and Results'!$G$13 + SQRT(F7396*('Inputs and Results'!$G$15-'Inputs and Results'!$G$13)*('Inputs and Results'!$G$14-'Inputs and Results'!$G$13)), 'Inputs and Results'!$G$15 - SQRT((1-F7396)*('Inputs and Results'!$G$15-'Inputs and Results'!$G$13)*('Inputs and Results'!$G$15-'Inputs and Results'!$G$14))))</f>
        <v>581.06488811663439</v>
      </c>
      <c r="D7396">
        <f t="shared" ca="1" si="483"/>
        <v>382.3602402772762</v>
      </c>
      <c r="E7396">
        <f t="shared" ca="1" si="485"/>
        <v>0.39057706038081896</v>
      </c>
      <c r="F7396">
        <f t="shared" ca="1" si="485"/>
        <v>0.54838227258282224</v>
      </c>
    </row>
    <row r="7397" spans="1:6" ht="15.75" customHeight="1" x14ac:dyDescent="0.2">
      <c r="A7397">
        <v>7396</v>
      </c>
      <c r="B7397" s="47">
        <f ca="1">IF('Inputs and Results'!$C$15='Inputs and Results'!$C$13, 'Inputs and Results'!$C$13, IF(E7397 &lt;= ('Inputs and Results'!$C$14-'Inputs and Results'!$C$13)/('Inputs and Results'!$C$15-'Inputs and Results'!$C$13), 'Inputs and Results'!$C$13 + SQRT(E7397*('Inputs and Results'!$C$15-'Inputs and Results'!$C$13)*('Inputs and Results'!$C$14-'Inputs and Results'!$C$13)), 'Inputs and Results'!$C$15 - SQRT((1-E7397)*('Inputs and Results'!$C$15-'Inputs and Results'!$C$13)*('Inputs and Results'!$C$15-'Inputs and Results'!$C$14))))</f>
        <v>2.8378902048306238</v>
      </c>
      <c r="C7397" s="47">
        <f ca="1">IF('Inputs and Results'!$G$15='Inputs and Results'!$G$13, 'Inputs and Results'!$G$13, IF(F7397 &lt;= ('Inputs and Results'!$G$14-'Inputs and Results'!$G$13)/('Inputs and Results'!$G$15-'Inputs and Results'!$G$13), 'Inputs and Results'!$G$13 + SQRT(F7397*('Inputs and Results'!$G$15-'Inputs and Results'!$G$13)*('Inputs and Results'!$G$14-'Inputs and Results'!$G$13)), 'Inputs and Results'!$G$15 - SQRT((1-F7397)*('Inputs and Results'!$G$15-'Inputs and Results'!$G$13)*('Inputs and Results'!$G$15-'Inputs and Results'!$G$14))))</f>
        <v>291.06329470523542</v>
      </c>
      <c r="D7397">
        <f t="shared" ca="1" si="483"/>
        <v>826.00567302971683</v>
      </c>
      <c r="E7397">
        <f t="shared" ca="1" si="485"/>
        <v>0.99708004603446032</v>
      </c>
      <c r="F7397">
        <f t="shared" ca="1" si="485"/>
        <v>2.6024521059343275E-2</v>
      </c>
    </row>
    <row r="7398" spans="1:6" ht="15.75" customHeight="1" x14ac:dyDescent="0.2">
      <c r="A7398">
        <v>7397</v>
      </c>
      <c r="B7398" s="47">
        <f ca="1">IF('Inputs and Results'!$C$15='Inputs and Results'!$C$13, 'Inputs and Results'!$C$13, IF(E7398 &lt;= ('Inputs and Results'!$C$14-'Inputs and Results'!$C$13)/('Inputs and Results'!$C$15-'Inputs and Results'!$C$13), 'Inputs and Results'!$C$13 + SQRT(E7398*('Inputs and Results'!$C$15-'Inputs and Results'!$C$13)*('Inputs and Results'!$C$14-'Inputs and Results'!$C$13)), 'Inputs and Results'!$C$15 - SQRT((1-E7398)*('Inputs and Results'!$C$15-'Inputs and Results'!$C$13)*('Inputs and Results'!$C$15-'Inputs and Results'!$C$14))))</f>
        <v>0.74579614016615015</v>
      </c>
      <c r="C7398" s="47">
        <f ca="1">IF('Inputs and Results'!$G$15='Inputs and Results'!$G$13, 'Inputs and Results'!$G$13, IF(F7398 &lt;= ('Inputs and Results'!$G$14-'Inputs and Results'!$G$13)/('Inputs and Results'!$G$15-'Inputs and Results'!$G$13), 'Inputs and Results'!$G$13 + SQRT(F7398*('Inputs and Results'!$G$15-'Inputs and Results'!$G$13)*('Inputs and Results'!$G$14-'Inputs and Results'!$G$13)), 'Inputs and Results'!$G$15 - SQRT((1-F7398)*('Inputs and Results'!$G$15-'Inputs and Results'!$G$13)*('Inputs and Results'!$G$15-'Inputs and Results'!$G$14))))</f>
        <v>826.93236774728211</v>
      </c>
      <c r="D7398">
        <f t="shared" ca="1" si="483"/>
        <v>616.72296804437838</v>
      </c>
      <c r="E7398">
        <f t="shared" ca="1" si="485"/>
        <v>0.43539610647890814</v>
      </c>
      <c r="F7398">
        <f t="shared" ca="1" si="485"/>
        <v>0.83591991163519663</v>
      </c>
    </row>
    <row r="7399" spans="1:6" ht="15.75" customHeight="1" x14ac:dyDescent="0.2">
      <c r="A7399">
        <v>7398</v>
      </c>
      <c r="B7399" s="47">
        <f ca="1">IF('Inputs and Results'!$C$15='Inputs and Results'!$C$13, 'Inputs and Results'!$C$13, IF(E7399 &lt;= ('Inputs and Results'!$C$14-'Inputs and Results'!$C$13)/('Inputs and Results'!$C$15-'Inputs and Results'!$C$13), 'Inputs and Results'!$C$13 + SQRT(E7399*('Inputs and Results'!$C$15-'Inputs and Results'!$C$13)*('Inputs and Results'!$C$14-'Inputs and Results'!$C$13)), 'Inputs and Results'!$C$15 - SQRT((1-E7399)*('Inputs and Results'!$C$15-'Inputs and Results'!$C$13)*('Inputs and Results'!$C$15-'Inputs and Results'!$C$14))))</f>
        <v>1.3045002795805467</v>
      </c>
      <c r="C7399" s="47">
        <f ca="1">IF('Inputs and Results'!$G$15='Inputs and Results'!$G$13, 'Inputs and Results'!$G$13, IF(F7399 &lt;= ('Inputs and Results'!$G$14-'Inputs and Results'!$G$13)/('Inputs and Results'!$G$15-'Inputs and Results'!$G$13), 'Inputs and Results'!$G$13 + SQRT(F7399*('Inputs and Results'!$G$15-'Inputs and Results'!$G$13)*('Inputs and Results'!$G$14-'Inputs and Results'!$G$13)), 'Inputs and Results'!$G$15 - SQRT((1-F7399)*('Inputs and Results'!$G$15-'Inputs and Results'!$G$13)*('Inputs and Results'!$G$15-'Inputs and Results'!$G$14))))</f>
        <v>405.31002411533677</v>
      </c>
      <c r="D7399">
        <f t="shared" ca="1" si="483"/>
        <v>528.72703977525498</v>
      </c>
      <c r="E7399">
        <f t="shared" ca="1" si="485"/>
        <v>0.68058674422861731</v>
      </c>
      <c r="F7399">
        <f t="shared" ca="1" si="485"/>
        <v>0.2554802729748189</v>
      </c>
    </row>
    <row r="7400" spans="1:6" ht="15.75" customHeight="1" x14ac:dyDescent="0.2">
      <c r="A7400">
        <v>7399</v>
      </c>
      <c r="B7400" s="47">
        <f ca="1">IF('Inputs and Results'!$C$15='Inputs and Results'!$C$13, 'Inputs and Results'!$C$13, IF(E7400 &lt;= ('Inputs and Results'!$C$14-'Inputs and Results'!$C$13)/('Inputs and Results'!$C$15-'Inputs and Results'!$C$13), 'Inputs and Results'!$C$13 + SQRT(E7400*('Inputs and Results'!$C$15-'Inputs and Results'!$C$13)*('Inputs and Results'!$C$14-'Inputs and Results'!$C$13)), 'Inputs and Results'!$C$15 - SQRT((1-E7400)*('Inputs and Results'!$C$15-'Inputs and Results'!$C$13)*('Inputs and Results'!$C$15-'Inputs and Results'!$C$14))))</f>
        <v>9.082601516417288E-2</v>
      </c>
      <c r="C7400" s="47">
        <f ca="1">IF('Inputs and Results'!$G$15='Inputs and Results'!$G$13, 'Inputs and Results'!$G$13, IF(F7400 &lt;= ('Inputs and Results'!$G$14-'Inputs and Results'!$G$13)/('Inputs and Results'!$G$15-'Inputs and Results'!$G$13), 'Inputs and Results'!$G$13 + SQRT(F7400*('Inputs and Results'!$G$15-'Inputs and Results'!$G$13)*('Inputs and Results'!$G$14-'Inputs and Results'!$G$13)), 'Inputs and Results'!$G$15 - SQRT((1-F7400)*('Inputs and Results'!$G$15-'Inputs and Results'!$G$13)*('Inputs and Results'!$G$15-'Inputs and Results'!$G$14))))</f>
        <v>512.47102360990652</v>
      </c>
      <c r="D7400">
        <f t="shared" ca="1" si="483"/>
        <v>46.545700961592566</v>
      </c>
      <c r="E7400">
        <f t="shared" ca="1" si="485"/>
        <v>5.9634080661603805E-2</v>
      </c>
      <c r="F7400">
        <f t="shared" ca="1" si="485"/>
        <v>0.44273373560578932</v>
      </c>
    </row>
    <row r="7401" spans="1:6" ht="15.75" customHeight="1" x14ac:dyDescent="0.2">
      <c r="A7401">
        <v>7400</v>
      </c>
      <c r="B7401" s="47">
        <f ca="1">IF('Inputs and Results'!$C$15='Inputs and Results'!$C$13, 'Inputs and Results'!$C$13, IF(E7401 &lt;= ('Inputs and Results'!$C$14-'Inputs and Results'!$C$13)/('Inputs and Results'!$C$15-'Inputs and Results'!$C$13), 'Inputs and Results'!$C$13 + SQRT(E7401*('Inputs and Results'!$C$15-'Inputs and Results'!$C$13)*('Inputs and Results'!$C$14-'Inputs and Results'!$C$13)), 'Inputs and Results'!$C$15 - SQRT((1-E7401)*('Inputs and Results'!$C$15-'Inputs and Results'!$C$13)*('Inputs and Results'!$C$15-'Inputs and Results'!$C$14))))</f>
        <v>0.34900548029729794</v>
      </c>
      <c r="C7401" s="47">
        <f ca="1">IF('Inputs and Results'!$G$15='Inputs and Results'!$G$13, 'Inputs and Results'!$G$13, IF(F7401 &lt;= ('Inputs and Results'!$G$14-'Inputs and Results'!$G$13)/('Inputs and Results'!$G$15-'Inputs and Results'!$G$13), 'Inputs and Results'!$G$13 + SQRT(F7401*('Inputs and Results'!$G$15-'Inputs and Results'!$G$13)*('Inputs and Results'!$G$14-'Inputs and Results'!$G$13)), 'Inputs and Results'!$G$15 - SQRT((1-F7401)*('Inputs and Results'!$G$15-'Inputs and Results'!$G$13)*('Inputs and Results'!$G$15-'Inputs and Results'!$G$14))))</f>
        <v>573.56603679439775</v>
      </c>
      <c r="D7401">
        <f t="shared" ca="1" si="483"/>
        <v>200.17769015364644</v>
      </c>
      <c r="E7401">
        <f t="shared" ca="1" si="485"/>
        <v>0.21913645072291554</v>
      </c>
      <c r="F7401">
        <f t="shared" ca="1" si="485"/>
        <v>0.53737262139241337</v>
      </c>
    </row>
    <row r="7402" spans="1:6" ht="15.75" customHeight="1" x14ac:dyDescent="0.2">
      <c r="A7402">
        <v>7401</v>
      </c>
      <c r="B7402" s="47">
        <f ca="1">IF('Inputs and Results'!$C$15='Inputs and Results'!$C$13, 'Inputs and Results'!$C$13, IF(E7402 &lt;= ('Inputs and Results'!$C$14-'Inputs and Results'!$C$13)/('Inputs and Results'!$C$15-'Inputs and Results'!$C$13), 'Inputs and Results'!$C$13 + SQRT(E7402*('Inputs and Results'!$C$15-'Inputs and Results'!$C$13)*('Inputs and Results'!$C$14-'Inputs and Results'!$C$13)), 'Inputs and Results'!$C$15 - SQRT((1-E7402)*('Inputs and Results'!$C$15-'Inputs and Results'!$C$13)*('Inputs and Results'!$C$15-'Inputs and Results'!$C$14))))</f>
        <v>2.3737580834263956</v>
      </c>
      <c r="C7402" s="47">
        <f ca="1">IF('Inputs and Results'!$G$15='Inputs and Results'!$G$13, 'Inputs and Results'!$G$13, IF(F7402 &lt;= ('Inputs and Results'!$G$14-'Inputs and Results'!$G$13)/('Inputs and Results'!$G$15-'Inputs and Results'!$G$13), 'Inputs and Results'!$G$13 + SQRT(F7402*('Inputs and Results'!$G$15-'Inputs and Results'!$G$13)*('Inputs and Results'!$G$14-'Inputs and Results'!$G$13)), 'Inputs and Results'!$G$15 - SQRT((1-F7402)*('Inputs and Results'!$G$15-'Inputs and Results'!$G$13)*('Inputs and Results'!$G$15-'Inputs and Results'!$G$14))))</f>
        <v>723.9438734037808</v>
      </c>
      <c r="D7402">
        <f t="shared" ca="1" si="483"/>
        <v>1718.4676214392398</v>
      </c>
      <c r="E7402">
        <f t="shared" ref="E7402:F7421" ca="1" si="486">RAND()</f>
        <v>0.95642456243624652</v>
      </c>
      <c r="F7402">
        <f t="shared" ca="1" si="486"/>
        <v>0.73282423784066619</v>
      </c>
    </row>
    <row r="7403" spans="1:6" ht="15.75" customHeight="1" x14ac:dyDescent="0.2">
      <c r="A7403">
        <v>7402</v>
      </c>
      <c r="B7403" s="47">
        <f ca="1">IF('Inputs and Results'!$C$15='Inputs and Results'!$C$13, 'Inputs and Results'!$C$13, IF(E7403 &lt;= ('Inputs and Results'!$C$14-'Inputs and Results'!$C$13)/('Inputs and Results'!$C$15-'Inputs and Results'!$C$13), 'Inputs and Results'!$C$13 + SQRT(E7403*('Inputs and Results'!$C$15-'Inputs and Results'!$C$13)*('Inputs and Results'!$C$14-'Inputs and Results'!$C$13)), 'Inputs and Results'!$C$15 - SQRT((1-E7403)*('Inputs and Results'!$C$15-'Inputs and Results'!$C$13)*('Inputs and Results'!$C$15-'Inputs and Results'!$C$14))))</f>
        <v>0.67277367085246187</v>
      </c>
      <c r="C7403" s="47">
        <f ca="1">IF('Inputs and Results'!$G$15='Inputs and Results'!$G$13, 'Inputs and Results'!$G$13, IF(F7403 &lt;= ('Inputs and Results'!$G$14-'Inputs and Results'!$G$13)/('Inputs and Results'!$G$15-'Inputs and Results'!$G$13), 'Inputs and Results'!$G$13 + SQRT(F7403*('Inputs and Results'!$G$15-'Inputs and Results'!$G$13)*('Inputs and Results'!$G$14-'Inputs and Results'!$G$13)), 'Inputs and Results'!$G$15 - SQRT((1-F7403)*('Inputs and Results'!$G$15-'Inputs and Results'!$G$13)*('Inputs and Results'!$G$15-'Inputs and Results'!$G$14))))</f>
        <v>646.4385832148821</v>
      </c>
      <c r="D7403">
        <f t="shared" ca="1" si="483"/>
        <v>434.90685861014089</v>
      </c>
      <c r="E7403">
        <f t="shared" ca="1" si="486"/>
        <v>0.39822417921360831</v>
      </c>
      <c r="F7403">
        <f t="shared" ca="1" si="486"/>
        <v>0.63874625000071084</v>
      </c>
    </row>
    <row r="7404" spans="1:6" ht="15.75" customHeight="1" x14ac:dyDescent="0.2">
      <c r="A7404">
        <v>7403</v>
      </c>
      <c r="B7404" s="47">
        <f ca="1">IF('Inputs and Results'!$C$15='Inputs and Results'!$C$13, 'Inputs and Results'!$C$13, IF(E7404 &lt;= ('Inputs and Results'!$C$14-'Inputs and Results'!$C$13)/('Inputs and Results'!$C$15-'Inputs and Results'!$C$13), 'Inputs and Results'!$C$13 + SQRT(E7404*('Inputs and Results'!$C$15-'Inputs and Results'!$C$13)*('Inputs and Results'!$C$14-'Inputs and Results'!$C$13)), 'Inputs and Results'!$C$15 - SQRT((1-E7404)*('Inputs and Results'!$C$15-'Inputs and Results'!$C$13)*('Inputs and Results'!$C$15-'Inputs and Results'!$C$14))))</f>
        <v>1.8449409866216733</v>
      </c>
      <c r="C7404" s="47">
        <f ca="1">IF('Inputs and Results'!$G$15='Inputs and Results'!$G$13, 'Inputs and Results'!$G$13, IF(F7404 &lt;= ('Inputs and Results'!$G$14-'Inputs and Results'!$G$13)/('Inputs and Results'!$G$15-'Inputs and Results'!$G$13), 'Inputs and Results'!$G$13 + SQRT(F7404*('Inputs and Results'!$G$15-'Inputs and Results'!$G$13)*('Inputs and Results'!$G$14-'Inputs and Results'!$G$13)), 'Inputs and Results'!$G$15 - SQRT((1-F7404)*('Inputs and Results'!$G$15-'Inputs and Results'!$G$13)*('Inputs and Results'!$G$15-'Inputs and Results'!$G$14))))</f>
        <v>471.50426331145297</v>
      </c>
      <c r="D7404">
        <f t="shared" ca="1" si="483"/>
        <v>869.8975407501573</v>
      </c>
      <c r="E7404">
        <f t="shared" ca="1" si="486"/>
        <v>0.85175985284594291</v>
      </c>
      <c r="F7404">
        <f t="shared" ca="1" si="486"/>
        <v>0.37434521748726024</v>
      </c>
    </row>
    <row r="7405" spans="1:6" ht="15.75" customHeight="1" x14ac:dyDescent="0.2">
      <c r="A7405">
        <v>7404</v>
      </c>
      <c r="B7405" s="47">
        <f ca="1">IF('Inputs and Results'!$C$15='Inputs and Results'!$C$13, 'Inputs and Results'!$C$13, IF(E7405 &lt;= ('Inputs and Results'!$C$14-'Inputs and Results'!$C$13)/('Inputs and Results'!$C$15-'Inputs and Results'!$C$13), 'Inputs and Results'!$C$13 + SQRT(E7405*('Inputs and Results'!$C$15-'Inputs and Results'!$C$13)*('Inputs and Results'!$C$14-'Inputs and Results'!$C$13)), 'Inputs and Results'!$C$15 - SQRT((1-E7405)*('Inputs and Results'!$C$15-'Inputs and Results'!$C$13)*('Inputs and Results'!$C$15-'Inputs and Results'!$C$14))))</f>
        <v>0.39926949878345397</v>
      </c>
      <c r="C7405" s="47">
        <f ca="1">IF('Inputs and Results'!$G$15='Inputs and Results'!$G$13, 'Inputs and Results'!$G$13, IF(F7405 &lt;= ('Inputs and Results'!$G$14-'Inputs and Results'!$G$13)/('Inputs and Results'!$G$15-'Inputs and Results'!$G$13), 'Inputs and Results'!$G$13 + SQRT(F7405*('Inputs and Results'!$G$15-'Inputs and Results'!$G$13)*('Inputs and Results'!$G$14-'Inputs and Results'!$G$13)), 'Inputs and Results'!$G$15 - SQRT((1-F7405)*('Inputs and Results'!$G$15-'Inputs and Results'!$G$13)*('Inputs and Results'!$G$15-'Inputs and Results'!$G$14))))</f>
        <v>711.32226722960854</v>
      </c>
      <c r="D7405">
        <f t="shared" ca="1" si="483"/>
        <v>284.00928511027593</v>
      </c>
      <c r="E7405">
        <f t="shared" ca="1" si="486"/>
        <v>0.24846676222688135</v>
      </c>
      <c r="F7405">
        <f t="shared" ca="1" si="486"/>
        <v>0.71846924811980317</v>
      </c>
    </row>
    <row r="7406" spans="1:6" ht="15.75" customHeight="1" x14ac:dyDescent="0.2">
      <c r="A7406">
        <v>7405</v>
      </c>
      <c r="B7406" s="47">
        <f ca="1">IF('Inputs and Results'!$C$15='Inputs and Results'!$C$13, 'Inputs and Results'!$C$13, IF(E7406 &lt;= ('Inputs and Results'!$C$14-'Inputs and Results'!$C$13)/('Inputs and Results'!$C$15-'Inputs and Results'!$C$13), 'Inputs and Results'!$C$13 + SQRT(E7406*('Inputs and Results'!$C$15-'Inputs and Results'!$C$13)*('Inputs and Results'!$C$14-'Inputs and Results'!$C$13)), 'Inputs and Results'!$C$15 - SQRT((1-E7406)*('Inputs and Results'!$C$15-'Inputs and Results'!$C$13)*('Inputs and Results'!$C$15-'Inputs and Results'!$C$14))))</f>
        <v>0.15306476955580495</v>
      </c>
      <c r="C7406" s="47">
        <f ca="1">IF('Inputs and Results'!$G$15='Inputs and Results'!$G$13, 'Inputs and Results'!$G$13, IF(F7406 &lt;= ('Inputs and Results'!$G$14-'Inputs and Results'!$G$13)/('Inputs and Results'!$G$15-'Inputs and Results'!$G$13), 'Inputs and Results'!$G$13 + SQRT(F7406*('Inputs and Results'!$G$15-'Inputs and Results'!$G$13)*('Inputs and Results'!$G$14-'Inputs and Results'!$G$13)), 'Inputs and Results'!$G$15 - SQRT((1-F7406)*('Inputs and Results'!$G$15-'Inputs and Results'!$G$13)*('Inputs and Results'!$G$15-'Inputs and Results'!$G$14))))</f>
        <v>333.71403630022098</v>
      </c>
      <c r="D7406">
        <f t="shared" ca="1" si="483"/>
        <v>51.079862063830852</v>
      </c>
      <c r="E7406">
        <f t="shared" ca="1" si="486"/>
        <v>9.9439977072851127E-2</v>
      </c>
      <c r="F7406">
        <f t="shared" ca="1" si="486"/>
        <v>0.11528519500560008</v>
      </c>
    </row>
    <row r="7407" spans="1:6" ht="15.75" customHeight="1" x14ac:dyDescent="0.2">
      <c r="A7407">
        <v>7406</v>
      </c>
      <c r="B7407" s="47">
        <f ca="1">IF('Inputs and Results'!$C$15='Inputs and Results'!$C$13, 'Inputs and Results'!$C$13, IF(E7407 &lt;= ('Inputs and Results'!$C$14-'Inputs and Results'!$C$13)/('Inputs and Results'!$C$15-'Inputs and Results'!$C$13), 'Inputs and Results'!$C$13 + SQRT(E7407*('Inputs and Results'!$C$15-'Inputs and Results'!$C$13)*('Inputs and Results'!$C$14-'Inputs and Results'!$C$13)), 'Inputs and Results'!$C$15 - SQRT((1-E7407)*('Inputs and Results'!$C$15-'Inputs and Results'!$C$13)*('Inputs and Results'!$C$15-'Inputs and Results'!$C$14))))</f>
        <v>0.93354642532876264</v>
      </c>
      <c r="C7407" s="47">
        <f ca="1">IF('Inputs and Results'!$G$15='Inputs and Results'!$G$13, 'Inputs and Results'!$G$13, IF(F7407 &lt;= ('Inputs and Results'!$G$14-'Inputs and Results'!$G$13)/('Inputs and Results'!$G$15-'Inputs and Results'!$G$13), 'Inputs and Results'!$G$13 + SQRT(F7407*('Inputs and Results'!$G$15-'Inputs and Results'!$G$13)*('Inputs and Results'!$G$14-'Inputs and Results'!$G$13)), 'Inputs and Results'!$G$15 - SQRT((1-F7407)*('Inputs and Results'!$G$15-'Inputs and Results'!$G$13)*('Inputs and Results'!$G$15-'Inputs and Results'!$G$14))))</f>
        <v>619.63264444318395</v>
      </c>
      <c r="D7407">
        <f t="shared" ca="1" si="483"/>
        <v>578.45584023694255</v>
      </c>
      <c r="E7407">
        <f t="shared" ca="1" si="486"/>
        <v>0.52552995819205173</v>
      </c>
      <c r="F7407">
        <f t="shared" ca="1" si="486"/>
        <v>0.60291206461841407</v>
      </c>
    </row>
    <row r="7408" spans="1:6" ht="15.75" customHeight="1" x14ac:dyDescent="0.2">
      <c r="A7408">
        <v>7407</v>
      </c>
      <c r="B7408" s="47">
        <f ca="1">IF('Inputs and Results'!$C$15='Inputs and Results'!$C$13, 'Inputs and Results'!$C$13, IF(E7408 &lt;= ('Inputs and Results'!$C$14-'Inputs and Results'!$C$13)/('Inputs and Results'!$C$15-'Inputs and Results'!$C$13), 'Inputs and Results'!$C$13 + SQRT(E7408*('Inputs and Results'!$C$15-'Inputs and Results'!$C$13)*('Inputs and Results'!$C$14-'Inputs and Results'!$C$13)), 'Inputs and Results'!$C$15 - SQRT((1-E7408)*('Inputs and Results'!$C$15-'Inputs and Results'!$C$13)*('Inputs and Results'!$C$15-'Inputs and Results'!$C$14))))</f>
        <v>1.8630985630021184</v>
      </c>
      <c r="C7408" s="47">
        <f ca="1">IF('Inputs and Results'!$G$15='Inputs and Results'!$G$13, 'Inputs and Results'!$G$13, IF(F7408 &lt;= ('Inputs and Results'!$G$14-'Inputs and Results'!$G$13)/('Inputs and Results'!$G$15-'Inputs and Results'!$G$13), 'Inputs and Results'!$G$13 + SQRT(F7408*('Inputs and Results'!$G$15-'Inputs and Results'!$G$13)*('Inputs and Results'!$G$14-'Inputs and Results'!$G$13)), 'Inputs and Results'!$G$15 - SQRT((1-F7408)*('Inputs and Results'!$G$15-'Inputs and Results'!$G$13)*('Inputs and Results'!$G$15-'Inputs and Results'!$G$14))))</f>
        <v>773.68414864084048</v>
      </c>
      <c r="D7408">
        <f t="shared" ca="1" si="483"/>
        <v>1441.4498255502672</v>
      </c>
      <c r="E7408">
        <f t="shared" ca="1" si="486"/>
        <v>0.85638390250579466</v>
      </c>
      <c r="F7408">
        <f t="shared" ca="1" si="486"/>
        <v>0.78573871680326113</v>
      </c>
    </row>
    <row r="7409" spans="1:6" ht="15.75" customHeight="1" x14ac:dyDescent="0.2">
      <c r="A7409">
        <v>7408</v>
      </c>
      <c r="B7409" s="47">
        <f ca="1">IF('Inputs and Results'!$C$15='Inputs and Results'!$C$13, 'Inputs and Results'!$C$13, IF(E7409 &lt;= ('Inputs and Results'!$C$14-'Inputs and Results'!$C$13)/('Inputs and Results'!$C$15-'Inputs and Results'!$C$13), 'Inputs and Results'!$C$13 + SQRT(E7409*('Inputs and Results'!$C$15-'Inputs and Results'!$C$13)*('Inputs and Results'!$C$14-'Inputs and Results'!$C$13)), 'Inputs and Results'!$C$15 - SQRT((1-E7409)*('Inputs and Results'!$C$15-'Inputs and Results'!$C$13)*('Inputs and Results'!$C$15-'Inputs and Results'!$C$14))))</f>
        <v>2.2609731235181565</v>
      </c>
      <c r="C7409" s="47">
        <f ca="1">IF('Inputs and Results'!$G$15='Inputs and Results'!$G$13, 'Inputs and Results'!$G$13, IF(F7409 &lt;= ('Inputs and Results'!$G$14-'Inputs and Results'!$G$13)/('Inputs and Results'!$G$15-'Inputs and Results'!$G$13), 'Inputs and Results'!$G$13 + SQRT(F7409*('Inputs and Results'!$G$15-'Inputs and Results'!$G$13)*('Inputs and Results'!$G$14-'Inputs and Results'!$G$13)), 'Inputs and Results'!$G$15 - SQRT((1-F7409)*('Inputs and Results'!$G$15-'Inputs and Results'!$G$13)*('Inputs and Results'!$G$15-'Inputs and Results'!$G$14))))</f>
        <v>1098.7419810191568</v>
      </c>
      <c r="D7409">
        <f t="shared" ca="1" si="483"/>
        <v>2484.2260887654102</v>
      </c>
      <c r="E7409">
        <f t="shared" ca="1" si="486"/>
        <v>0.93931547509305446</v>
      </c>
      <c r="F7409">
        <f t="shared" ca="1" si="486"/>
        <v>0.98791241356180048</v>
      </c>
    </row>
    <row r="7410" spans="1:6" ht="15.75" customHeight="1" x14ac:dyDescent="0.2">
      <c r="A7410">
        <v>7409</v>
      </c>
      <c r="B7410" s="47">
        <f ca="1">IF('Inputs and Results'!$C$15='Inputs and Results'!$C$13, 'Inputs and Results'!$C$13, IF(E7410 &lt;= ('Inputs and Results'!$C$14-'Inputs and Results'!$C$13)/('Inputs and Results'!$C$15-'Inputs and Results'!$C$13), 'Inputs and Results'!$C$13 + SQRT(E7410*('Inputs and Results'!$C$15-'Inputs and Results'!$C$13)*('Inputs and Results'!$C$14-'Inputs and Results'!$C$13)), 'Inputs and Results'!$C$15 - SQRT((1-E7410)*('Inputs and Results'!$C$15-'Inputs and Results'!$C$13)*('Inputs and Results'!$C$15-'Inputs and Results'!$C$14))))</f>
        <v>0.8944224972591881</v>
      </c>
      <c r="C7410" s="47">
        <f ca="1">IF('Inputs and Results'!$G$15='Inputs and Results'!$G$13, 'Inputs and Results'!$G$13, IF(F7410 &lt;= ('Inputs and Results'!$G$14-'Inputs and Results'!$G$13)/('Inputs and Results'!$G$15-'Inputs and Results'!$G$13), 'Inputs and Results'!$G$13 + SQRT(F7410*('Inputs and Results'!$G$15-'Inputs and Results'!$G$13)*('Inputs and Results'!$G$14-'Inputs and Results'!$G$13)), 'Inputs and Results'!$G$15 - SQRT((1-F7410)*('Inputs and Results'!$G$15-'Inputs and Results'!$G$13)*('Inputs and Results'!$G$15-'Inputs and Results'!$G$14))))</f>
        <v>800.66563808430226</v>
      </c>
      <c r="D7410">
        <f t="shared" ca="1" si="483"/>
        <v>716.13335948498298</v>
      </c>
      <c r="E7410">
        <f t="shared" ca="1" si="486"/>
        <v>0.50739370888352953</v>
      </c>
      <c r="F7410">
        <f t="shared" ca="1" si="486"/>
        <v>0.81200162146534127</v>
      </c>
    </row>
    <row r="7411" spans="1:6" ht="15.75" customHeight="1" x14ac:dyDescent="0.2">
      <c r="A7411">
        <v>7410</v>
      </c>
      <c r="B7411" s="47">
        <f ca="1">IF('Inputs and Results'!$C$15='Inputs and Results'!$C$13, 'Inputs and Results'!$C$13, IF(E7411 &lt;= ('Inputs and Results'!$C$14-'Inputs and Results'!$C$13)/('Inputs and Results'!$C$15-'Inputs and Results'!$C$13), 'Inputs and Results'!$C$13 + SQRT(E7411*('Inputs and Results'!$C$15-'Inputs and Results'!$C$13)*('Inputs and Results'!$C$14-'Inputs and Results'!$C$13)), 'Inputs and Results'!$C$15 - SQRT((1-E7411)*('Inputs and Results'!$C$15-'Inputs and Results'!$C$13)*('Inputs and Results'!$C$15-'Inputs and Results'!$C$14))))</f>
        <v>1.0106346231102517</v>
      </c>
      <c r="C7411" s="47">
        <f ca="1">IF('Inputs and Results'!$G$15='Inputs and Results'!$G$13, 'Inputs and Results'!$G$13, IF(F7411 &lt;= ('Inputs and Results'!$G$14-'Inputs and Results'!$G$13)/('Inputs and Results'!$G$15-'Inputs and Results'!$G$13), 'Inputs and Results'!$G$13 + SQRT(F7411*('Inputs and Results'!$G$15-'Inputs and Results'!$G$13)*('Inputs and Results'!$G$14-'Inputs and Results'!$G$13)), 'Inputs and Results'!$G$15 - SQRT((1-F7411)*('Inputs and Results'!$G$15-'Inputs and Results'!$G$13)*('Inputs and Results'!$G$15-'Inputs and Results'!$G$14))))</f>
        <v>779.07422948470753</v>
      </c>
      <c r="D7411">
        <f t="shared" ca="1" si="483"/>
        <v>787.35939029018709</v>
      </c>
      <c r="E7411">
        <f t="shared" ca="1" si="486"/>
        <v>0.56026948858136771</v>
      </c>
      <c r="F7411">
        <f t="shared" ca="1" si="486"/>
        <v>0.79112244717728497</v>
      </c>
    </row>
    <row r="7412" spans="1:6" ht="15.75" customHeight="1" x14ac:dyDescent="0.2">
      <c r="A7412">
        <v>7411</v>
      </c>
      <c r="B7412" s="47">
        <f ca="1">IF('Inputs and Results'!$C$15='Inputs and Results'!$C$13, 'Inputs and Results'!$C$13, IF(E7412 &lt;= ('Inputs and Results'!$C$14-'Inputs and Results'!$C$13)/('Inputs and Results'!$C$15-'Inputs and Results'!$C$13), 'Inputs and Results'!$C$13 + SQRT(E7412*('Inputs and Results'!$C$15-'Inputs and Results'!$C$13)*('Inputs and Results'!$C$14-'Inputs and Results'!$C$13)), 'Inputs and Results'!$C$15 - SQRT((1-E7412)*('Inputs and Results'!$C$15-'Inputs and Results'!$C$13)*('Inputs and Results'!$C$15-'Inputs and Results'!$C$14))))</f>
        <v>0.1685800153646797</v>
      </c>
      <c r="C7412" s="47">
        <f ca="1">IF('Inputs and Results'!$G$15='Inputs and Results'!$G$13, 'Inputs and Results'!$G$13, IF(F7412 &lt;= ('Inputs and Results'!$G$14-'Inputs and Results'!$G$13)/('Inputs and Results'!$G$15-'Inputs and Results'!$G$13), 'Inputs and Results'!$G$13 + SQRT(F7412*('Inputs and Results'!$G$15-'Inputs and Results'!$G$13)*('Inputs and Results'!$G$14-'Inputs and Results'!$G$13)), 'Inputs and Results'!$G$15 - SQRT((1-F7412)*('Inputs and Results'!$G$15-'Inputs and Results'!$G$13)*('Inputs and Results'!$G$15-'Inputs and Results'!$G$14))))</f>
        <v>462.60148319229154</v>
      </c>
      <c r="D7412">
        <f t="shared" ca="1" si="483"/>
        <v>77.985365144280124</v>
      </c>
      <c r="E7412">
        <f t="shared" ca="1" si="486"/>
        <v>0.10922898562308025</v>
      </c>
      <c r="F7412">
        <f t="shared" ca="1" si="486"/>
        <v>0.35895980907524117</v>
      </c>
    </row>
    <row r="7413" spans="1:6" ht="15.75" customHeight="1" x14ac:dyDescent="0.2">
      <c r="A7413">
        <v>7412</v>
      </c>
      <c r="B7413" s="47">
        <f ca="1">IF('Inputs and Results'!$C$15='Inputs and Results'!$C$13, 'Inputs and Results'!$C$13, IF(E7413 &lt;= ('Inputs and Results'!$C$14-'Inputs and Results'!$C$13)/('Inputs and Results'!$C$15-'Inputs and Results'!$C$13), 'Inputs and Results'!$C$13 + SQRT(E7413*('Inputs and Results'!$C$15-'Inputs and Results'!$C$13)*('Inputs and Results'!$C$14-'Inputs and Results'!$C$13)), 'Inputs and Results'!$C$15 - SQRT((1-E7413)*('Inputs and Results'!$C$15-'Inputs and Results'!$C$13)*('Inputs and Results'!$C$15-'Inputs and Results'!$C$14))))</f>
        <v>2.0595652060385743</v>
      </c>
      <c r="C7413" s="47">
        <f ca="1">IF('Inputs and Results'!$G$15='Inputs and Results'!$G$13, 'Inputs and Results'!$G$13, IF(F7413 &lt;= ('Inputs and Results'!$G$14-'Inputs and Results'!$G$13)/('Inputs and Results'!$G$15-'Inputs and Results'!$G$13), 'Inputs and Results'!$G$13 + SQRT(F7413*('Inputs and Results'!$G$15-'Inputs and Results'!$G$13)*('Inputs and Results'!$G$14-'Inputs and Results'!$G$13)), 'Inputs and Results'!$G$15 - SQRT((1-F7413)*('Inputs and Results'!$G$15-'Inputs and Results'!$G$13)*('Inputs and Results'!$G$15-'Inputs and Results'!$G$14))))</f>
        <v>329.98304547380201</v>
      </c>
      <c r="D7413">
        <f t="shared" ca="1" si="483"/>
        <v>679.62159904048724</v>
      </c>
      <c r="E7413">
        <f t="shared" ca="1" si="486"/>
        <v>0.90173137758963673</v>
      </c>
      <c r="F7413">
        <f t="shared" ca="1" si="486"/>
        <v>0.10764806091306534</v>
      </c>
    </row>
    <row r="7414" spans="1:6" ht="15.75" customHeight="1" x14ac:dyDescent="0.2">
      <c r="A7414">
        <v>7413</v>
      </c>
      <c r="B7414" s="47">
        <f ca="1">IF('Inputs and Results'!$C$15='Inputs and Results'!$C$13, 'Inputs and Results'!$C$13, IF(E7414 &lt;= ('Inputs and Results'!$C$14-'Inputs and Results'!$C$13)/('Inputs and Results'!$C$15-'Inputs and Results'!$C$13), 'Inputs and Results'!$C$13 + SQRT(E7414*('Inputs and Results'!$C$15-'Inputs and Results'!$C$13)*('Inputs and Results'!$C$14-'Inputs and Results'!$C$13)), 'Inputs and Results'!$C$15 - SQRT((1-E7414)*('Inputs and Results'!$C$15-'Inputs and Results'!$C$13)*('Inputs and Results'!$C$15-'Inputs and Results'!$C$14))))</f>
        <v>9.9345522244721263E-2</v>
      </c>
      <c r="C7414" s="47">
        <f ca="1">IF('Inputs and Results'!$G$15='Inputs and Results'!$G$13, 'Inputs and Results'!$G$13, IF(F7414 &lt;= ('Inputs and Results'!$G$14-'Inputs and Results'!$G$13)/('Inputs and Results'!$G$15-'Inputs and Results'!$G$13), 'Inputs and Results'!$G$13 + SQRT(F7414*('Inputs and Results'!$G$15-'Inputs and Results'!$G$13)*('Inputs and Results'!$G$14-'Inputs and Results'!$G$13)), 'Inputs and Results'!$G$15 - SQRT((1-F7414)*('Inputs and Results'!$G$15-'Inputs and Results'!$G$13)*('Inputs and Results'!$G$15-'Inputs and Results'!$G$14))))</f>
        <v>487.40905751678736</v>
      </c>
      <c r="D7414">
        <f t="shared" ca="1" si="483"/>
        <v>48.421907365812622</v>
      </c>
      <c r="E7414">
        <f t="shared" ca="1" si="486"/>
        <v>6.513373340869455E-2</v>
      </c>
      <c r="F7414">
        <f t="shared" ca="1" si="486"/>
        <v>0.40136606069606007</v>
      </c>
    </row>
    <row r="7415" spans="1:6" ht="15.75" customHeight="1" x14ac:dyDescent="0.2">
      <c r="A7415">
        <v>7414</v>
      </c>
      <c r="B7415" s="47">
        <f ca="1">IF('Inputs and Results'!$C$15='Inputs and Results'!$C$13, 'Inputs and Results'!$C$13, IF(E7415 &lt;= ('Inputs and Results'!$C$14-'Inputs and Results'!$C$13)/('Inputs and Results'!$C$15-'Inputs and Results'!$C$13), 'Inputs and Results'!$C$13 + SQRT(E7415*('Inputs and Results'!$C$15-'Inputs and Results'!$C$13)*('Inputs and Results'!$C$14-'Inputs and Results'!$C$13)), 'Inputs and Results'!$C$15 - SQRT((1-E7415)*('Inputs and Results'!$C$15-'Inputs and Results'!$C$13)*('Inputs and Results'!$C$15-'Inputs and Results'!$C$14))))</f>
        <v>0.27794456140739898</v>
      </c>
      <c r="C7415" s="47">
        <f ca="1">IF('Inputs and Results'!$G$15='Inputs and Results'!$G$13, 'Inputs and Results'!$G$13, IF(F7415 &lt;= ('Inputs and Results'!$G$14-'Inputs and Results'!$G$13)/('Inputs and Results'!$G$15-'Inputs and Results'!$G$13), 'Inputs and Results'!$G$13 + SQRT(F7415*('Inputs and Results'!$G$15-'Inputs and Results'!$G$13)*('Inputs and Results'!$G$14-'Inputs and Results'!$G$13)), 'Inputs and Results'!$G$15 - SQRT((1-F7415)*('Inputs and Results'!$G$15-'Inputs and Results'!$G$13)*('Inputs and Results'!$G$15-'Inputs and Results'!$G$14))))</f>
        <v>520.50398973415224</v>
      </c>
      <c r="D7415">
        <f t="shared" ca="1" si="483"/>
        <v>144.67125313746024</v>
      </c>
      <c r="E7415">
        <f t="shared" ca="1" si="486"/>
        <v>0.17671268769204929</v>
      </c>
      <c r="F7415">
        <f t="shared" ca="1" si="486"/>
        <v>0.45567966183289288</v>
      </c>
    </row>
    <row r="7416" spans="1:6" ht="15.75" customHeight="1" x14ac:dyDescent="0.2">
      <c r="A7416">
        <v>7415</v>
      </c>
      <c r="B7416" s="47">
        <f ca="1">IF('Inputs and Results'!$C$15='Inputs and Results'!$C$13, 'Inputs and Results'!$C$13, IF(E7416 &lt;= ('Inputs and Results'!$C$14-'Inputs and Results'!$C$13)/('Inputs and Results'!$C$15-'Inputs and Results'!$C$13), 'Inputs and Results'!$C$13 + SQRT(E7416*('Inputs and Results'!$C$15-'Inputs and Results'!$C$13)*('Inputs and Results'!$C$14-'Inputs and Results'!$C$13)), 'Inputs and Results'!$C$15 - SQRT((1-E7416)*('Inputs and Results'!$C$15-'Inputs and Results'!$C$13)*('Inputs and Results'!$C$15-'Inputs and Results'!$C$14))))</f>
        <v>0.55881696985317797</v>
      </c>
      <c r="C7416" s="47">
        <f ca="1">IF('Inputs and Results'!$G$15='Inputs and Results'!$G$13, 'Inputs and Results'!$G$13, IF(F7416 &lt;= ('Inputs and Results'!$G$14-'Inputs and Results'!$G$13)/('Inputs and Results'!$G$15-'Inputs and Results'!$G$13), 'Inputs and Results'!$G$13 + SQRT(F7416*('Inputs and Results'!$G$15-'Inputs and Results'!$G$13)*('Inputs and Results'!$G$14-'Inputs and Results'!$G$13)), 'Inputs and Results'!$G$15 - SQRT((1-F7416)*('Inputs and Results'!$G$15-'Inputs and Results'!$G$13)*('Inputs and Results'!$G$15-'Inputs and Results'!$G$14))))</f>
        <v>405.07947417683374</v>
      </c>
      <c r="D7416">
        <f t="shared" ca="1" si="483"/>
        <v>226.36528430921689</v>
      </c>
      <c r="E7416">
        <f t="shared" ca="1" si="486"/>
        <v>0.33784726814702004</v>
      </c>
      <c r="F7416">
        <f t="shared" ca="1" si="486"/>
        <v>0.25504822052343723</v>
      </c>
    </row>
    <row r="7417" spans="1:6" ht="15.75" customHeight="1" x14ac:dyDescent="0.2">
      <c r="A7417">
        <v>7416</v>
      </c>
      <c r="B7417" s="47">
        <f ca="1">IF('Inputs and Results'!$C$15='Inputs and Results'!$C$13, 'Inputs and Results'!$C$13, IF(E7417 &lt;= ('Inputs and Results'!$C$14-'Inputs and Results'!$C$13)/('Inputs and Results'!$C$15-'Inputs and Results'!$C$13), 'Inputs and Results'!$C$13 + SQRT(E7417*('Inputs and Results'!$C$15-'Inputs and Results'!$C$13)*('Inputs and Results'!$C$14-'Inputs and Results'!$C$13)), 'Inputs and Results'!$C$15 - SQRT((1-E7417)*('Inputs and Results'!$C$15-'Inputs and Results'!$C$13)*('Inputs and Results'!$C$15-'Inputs and Results'!$C$14))))</f>
        <v>0.95373663984432921</v>
      </c>
      <c r="C7417" s="47">
        <f ca="1">IF('Inputs and Results'!$G$15='Inputs and Results'!$G$13, 'Inputs and Results'!$G$13, IF(F7417 &lt;= ('Inputs and Results'!$G$14-'Inputs and Results'!$G$13)/('Inputs and Results'!$G$15-'Inputs and Results'!$G$13), 'Inputs and Results'!$G$13 + SQRT(F7417*('Inputs and Results'!$G$15-'Inputs and Results'!$G$13)*('Inputs and Results'!$G$14-'Inputs and Results'!$G$13)), 'Inputs and Results'!$G$15 - SQRT((1-F7417)*('Inputs and Results'!$G$15-'Inputs and Results'!$G$13)*('Inputs and Results'!$G$15-'Inputs and Results'!$G$14))))</f>
        <v>312.99114889920816</v>
      </c>
      <c r="D7417">
        <f t="shared" ca="1" si="483"/>
        <v>298.51112665214691</v>
      </c>
      <c r="E7417">
        <f t="shared" ca="1" si="486"/>
        <v>0.53475625120938042</v>
      </c>
      <c r="F7417">
        <f t="shared" ca="1" si="486"/>
        <v>7.2451459041538047E-2</v>
      </c>
    </row>
    <row r="7418" spans="1:6" ht="15.75" customHeight="1" x14ac:dyDescent="0.2">
      <c r="A7418">
        <v>7417</v>
      </c>
      <c r="B7418" s="47">
        <f ca="1">IF('Inputs and Results'!$C$15='Inputs and Results'!$C$13, 'Inputs and Results'!$C$13, IF(E7418 &lt;= ('Inputs and Results'!$C$14-'Inputs and Results'!$C$13)/('Inputs and Results'!$C$15-'Inputs and Results'!$C$13), 'Inputs and Results'!$C$13 + SQRT(E7418*('Inputs and Results'!$C$15-'Inputs and Results'!$C$13)*('Inputs and Results'!$C$14-'Inputs and Results'!$C$13)), 'Inputs and Results'!$C$15 - SQRT((1-E7418)*('Inputs and Results'!$C$15-'Inputs and Results'!$C$13)*('Inputs and Results'!$C$15-'Inputs and Results'!$C$14))))</f>
        <v>0.21888252218068738</v>
      </c>
      <c r="C7418" s="47">
        <f ca="1">IF('Inputs and Results'!$G$15='Inputs and Results'!$G$13, 'Inputs and Results'!$G$13, IF(F7418 &lt;= ('Inputs and Results'!$G$14-'Inputs and Results'!$G$13)/('Inputs and Results'!$G$15-'Inputs and Results'!$G$13), 'Inputs and Results'!$G$13 + SQRT(F7418*('Inputs and Results'!$G$15-'Inputs and Results'!$G$13)*('Inputs and Results'!$G$14-'Inputs and Results'!$G$13)), 'Inputs and Results'!$G$15 - SQRT((1-F7418)*('Inputs and Results'!$G$15-'Inputs and Results'!$G$13)*('Inputs and Results'!$G$15-'Inputs and Results'!$G$14))))</f>
        <v>843.43202145235068</v>
      </c>
      <c r="D7418">
        <f t="shared" ca="1" si="483"/>
        <v>184.61252814344613</v>
      </c>
      <c r="E7418">
        <f t="shared" ca="1" si="486"/>
        <v>0.14059839717421629</v>
      </c>
      <c r="F7418">
        <f t="shared" ca="1" si="486"/>
        <v>0.85011249948357026</v>
      </c>
    </row>
    <row r="7419" spans="1:6" ht="15.75" customHeight="1" x14ac:dyDescent="0.2">
      <c r="A7419">
        <v>7418</v>
      </c>
      <c r="B7419" s="47">
        <f ca="1">IF('Inputs and Results'!$C$15='Inputs and Results'!$C$13, 'Inputs and Results'!$C$13, IF(E7419 &lt;= ('Inputs and Results'!$C$14-'Inputs and Results'!$C$13)/('Inputs and Results'!$C$15-'Inputs and Results'!$C$13), 'Inputs and Results'!$C$13 + SQRT(E7419*('Inputs and Results'!$C$15-'Inputs and Results'!$C$13)*('Inputs and Results'!$C$14-'Inputs and Results'!$C$13)), 'Inputs and Results'!$C$15 - SQRT((1-E7419)*('Inputs and Results'!$C$15-'Inputs and Results'!$C$13)*('Inputs and Results'!$C$15-'Inputs and Results'!$C$14))))</f>
        <v>2.0297154699182296</v>
      </c>
      <c r="C7419" s="47">
        <f ca="1">IF('Inputs and Results'!$G$15='Inputs and Results'!$G$13, 'Inputs and Results'!$G$13, IF(F7419 &lt;= ('Inputs and Results'!$G$14-'Inputs and Results'!$G$13)/('Inputs and Results'!$G$15-'Inputs and Results'!$G$13), 'Inputs and Results'!$G$13 + SQRT(F7419*('Inputs and Results'!$G$15-'Inputs and Results'!$G$13)*('Inputs and Results'!$G$14-'Inputs and Results'!$G$13)), 'Inputs and Results'!$G$15 - SQRT((1-F7419)*('Inputs and Results'!$G$15-'Inputs and Results'!$G$13)*('Inputs and Results'!$G$15-'Inputs and Results'!$G$14))))</f>
        <v>653.55436969147809</v>
      </c>
      <c r="D7419">
        <f t="shared" ca="1" si="483"/>
        <v>1326.5294145954508</v>
      </c>
      <c r="E7419">
        <f t="shared" ca="1" si="486"/>
        <v>0.89539421452044421</v>
      </c>
      <c r="F7419">
        <f t="shared" ca="1" si="486"/>
        <v>0.64797407000689922</v>
      </c>
    </row>
    <row r="7420" spans="1:6" ht="15.75" customHeight="1" x14ac:dyDescent="0.2">
      <c r="A7420">
        <v>7419</v>
      </c>
      <c r="B7420" s="47">
        <f ca="1">IF('Inputs and Results'!$C$15='Inputs and Results'!$C$13, 'Inputs and Results'!$C$13, IF(E7420 &lt;= ('Inputs and Results'!$C$14-'Inputs and Results'!$C$13)/('Inputs and Results'!$C$15-'Inputs and Results'!$C$13), 'Inputs and Results'!$C$13 + SQRT(E7420*('Inputs and Results'!$C$15-'Inputs and Results'!$C$13)*('Inputs and Results'!$C$14-'Inputs and Results'!$C$13)), 'Inputs and Results'!$C$15 - SQRT((1-E7420)*('Inputs and Results'!$C$15-'Inputs and Results'!$C$13)*('Inputs and Results'!$C$15-'Inputs and Results'!$C$14))))</f>
        <v>2.4937543726300984</v>
      </c>
      <c r="C7420" s="47">
        <f ca="1">IF('Inputs and Results'!$G$15='Inputs and Results'!$G$13, 'Inputs and Results'!$G$13, IF(F7420 &lt;= ('Inputs and Results'!$G$14-'Inputs and Results'!$G$13)/('Inputs and Results'!$G$15-'Inputs and Results'!$G$13), 'Inputs and Results'!$G$13 + SQRT(F7420*('Inputs and Results'!$G$15-'Inputs and Results'!$G$13)*('Inputs and Results'!$G$14-'Inputs and Results'!$G$13)), 'Inputs and Results'!$G$15 - SQRT((1-F7420)*('Inputs and Results'!$G$15-'Inputs and Results'!$G$13)*('Inputs and Results'!$G$15-'Inputs and Results'!$G$14))))</f>
        <v>921.44301580635261</v>
      </c>
      <c r="D7420">
        <f t="shared" ca="1" si="483"/>
        <v>2297.8525497965566</v>
      </c>
      <c r="E7420">
        <f t="shared" ca="1" si="486"/>
        <v>0.97152392941876164</v>
      </c>
      <c r="F7420">
        <f t="shared" ca="1" si="486"/>
        <v>0.90852364664870011</v>
      </c>
    </row>
    <row r="7421" spans="1:6" ht="15.75" customHeight="1" x14ac:dyDescent="0.2">
      <c r="A7421">
        <v>7420</v>
      </c>
      <c r="B7421" s="47">
        <f ca="1">IF('Inputs and Results'!$C$15='Inputs and Results'!$C$13, 'Inputs and Results'!$C$13, IF(E7421 &lt;= ('Inputs and Results'!$C$14-'Inputs and Results'!$C$13)/('Inputs and Results'!$C$15-'Inputs and Results'!$C$13), 'Inputs and Results'!$C$13 + SQRT(E7421*('Inputs and Results'!$C$15-'Inputs and Results'!$C$13)*('Inputs and Results'!$C$14-'Inputs and Results'!$C$13)), 'Inputs and Results'!$C$15 - SQRT((1-E7421)*('Inputs and Results'!$C$15-'Inputs and Results'!$C$13)*('Inputs and Results'!$C$15-'Inputs and Results'!$C$14))))</f>
        <v>1.4824338801716168</v>
      </c>
      <c r="C7421" s="47">
        <f ca="1">IF('Inputs and Results'!$G$15='Inputs and Results'!$G$13, 'Inputs and Results'!$G$13, IF(F7421 &lt;= ('Inputs and Results'!$G$14-'Inputs and Results'!$G$13)/('Inputs and Results'!$G$15-'Inputs and Results'!$G$13), 'Inputs and Results'!$G$13 + SQRT(F7421*('Inputs and Results'!$G$15-'Inputs and Results'!$G$13)*('Inputs and Results'!$G$14-'Inputs and Results'!$G$13)), 'Inputs and Results'!$G$15 - SQRT((1-F7421)*('Inputs and Results'!$G$15-'Inputs and Results'!$G$13)*('Inputs and Results'!$G$15-'Inputs and Results'!$G$14))))</f>
        <v>637.33436888510118</v>
      </c>
      <c r="D7421">
        <f t="shared" ca="1" si="483"/>
        <v>944.80606143306909</v>
      </c>
      <c r="E7421">
        <f t="shared" ca="1" si="486"/>
        <v>0.74411034132766951</v>
      </c>
      <c r="F7421">
        <f t="shared" ca="1" si="486"/>
        <v>0.62676572761994831</v>
      </c>
    </row>
    <row r="7422" spans="1:6" ht="15.75" customHeight="1" x14ac:dyDescent="0.2">
      <c r="A7422">
        <v>7421</v>
      </c>
      <c r="B7422" s="47">
        <f ca="1">IF('Inputs and Results'!$C$15='Inputs and Results'!$C$13, 'Inputs and Results'!$C$13, IF(E7422 &lt;= ('Inputs and Results'!$C$14-'Inputs and Results'!$C$13)/('Inputs and Results'!$C$15-'Inputs and Results'!$C$13), 'Inputs and Results'!$C$13 + SQRT(E7422*('Inputs and Results'!$C$15-'Inputs and Results'!$C$13)*('Inputs and Results'!$C$14-'Inputs and Results'!$C$13)), 'Inputs and Results'!$C$15 - SQRT((1-E7422)*('Inputs and Results'!$C$15-'Inputs and Results'!$C$13)*('Inputs and Results'!$C$15-'Inputs and Results'!$C$14))))</f>
        <v>9.7572433973988293E-2</v>
      </c>
      <c r="C7422" s="47">
        <f ca="1">IF('Inputs and Results'!$G$15='Inputs and Results'!$G$13, 'Inputs and Results'!$G$13, IF(F7422 &lt;= ('Inputs and Results'!$G$14-'Inputs and Results'!$G$13)/('Inputs and Results'!$G$15-'Inputs and Results'!$G$13), 'Inputs and Results'!$G$13 + SQRT(F7422*('Inputs and Results'!$G$15-'Inputs and Results'!$G$13)*('Inputs and Results'!$G$14-'Inputs and Results'!$G$13)), 'Inputs and Results'!$G$15 - SQRT((1-F7422)*('Inputs and Results'!$G$15-'Inputs and Results'!$G$13)*('Inputs and Results'!$G$15-'Inputs and Results'!$G$14))))</f>
        <v>432.85167943013016</v>
      </c>
      <c r="D7422">
        <f t="shared" ca="1" si="483"/>
        <v>42.23439191172632</v>
      </c>
      <c r="E7422">
        <f t="shared" ref="E7422:F7441" ca="1" si="487">RAND()</f>
        <v>6.3990469330258093E-2</v>
      </c>
      <c r="F7422">
        <f t="shared" ca="1" si="487"/>
        <v>0.30619181841814791</v>
      </c>
    </row>
    <row r="7423" spans="1:6" ht="15.75" customHeight="1" x14ac:dyDescent="0.2">
      <c r="A7423">
        <v>7422</v>
      </c>
      <c r="B7423" s="47">
        <f ca="1">IF('Inputs and Results'!$C$15='Inputs and Results'!$C$13, 'Inputs and Results'!$C$13, IF(E7423 &lt;= ('Inputs and Results'!$C$14-'Inputs and Results'!$C$13)/('Inputs and Results'!$C$15-'Inputs and Results'!$C$13), 'Inputs and Results'!$C$13 + SQRT(E7423*('Inputs and Results'!$C$15-'Inputs and Results'!$C$13)*('Inputs and Results'!$C$14-'Inputs and Results'!$C$13)), 'Inputs and Results'!$C$15 - SQRT((1-E7423)*('Inputs and Results'!$C$15-'Inputs and Results'!$C$13)*('Inputs and Results'!$C$15-'Inputs and Results'!$C$14))))</f>
        <v>0.67155175439860759</v>
      </c>
      <c r="C7423" s="47">
        <f ca="1">IF('Inputs and Results'!$G$15='Inputs and Results'!$G$13, 'Inputs and Results'!$G$13, IF(F7423 &lt;= ('Inputs and Results'!$G$14-'Inputs and Results'!$G$13)/('Inputs and Results'!$G$15-'Inputs and Results'!$G$13), 'Inputs and Results'!$G$13 + SQRT(F7423*('Inputs and Results'!$G$15-'Inputs and Results'!$G$13)*('Inputs and Results'!$G$14-'Inputs and Results'!$G$13)), 'Inputs and Results'!$G$15 - SQRT((1-F7423)*('Inputs and Results'!$G$15-'Inputs and Results'!$G$13)*('Inputs and Results'!$G$15-'Inputs and Results'!$G$14))))</f>
        <v>824.14782058515243</v>
      </c>
      <c r="D7423">
        <f t="shared" ca="1" si="483"/>
        <v>553.457914797748</v>
      </c>
      <c r="E7423">
        <f t="shared" ca="1" si="487"/>
        <v>0.3975920852839776</v>
      </c>
      <c r="F7423">
        <f t="shared" ca="1" si="487"/>
        <v>0.83346140923288226</v>
      </c>
    </row>
    <row r="7424" spans="1:6" ht="15.75" customHeight="1" x14ac:dyDescent="0.2">
      <c r="A7424">
        <v>7423</v>
      </c>
      <c r="B7424" s="47">
        <f ca="1">IF('Inputs and Results'!$C$15='Inputs and Results'!$C$13, 'Inputs and Results'!$C$13, IF(E7424 &lt;= ('Inputs and Results'!$C$14-'Inputs and Results'!$C$13)/('Inputs and Results'!$C$15-'Inputs and Results'!$C$13), 'Inputs and Results'!$C$13 + SQRT(E7424*('Inputs and Results'!$C$15-'Inputs and Results'!$C$13)*('Inputs and Results'!$C$14-'Inputs and Results'!$C$13)), 'Inputs and Results'!$C$15 - SQRT((1-E7424)*('Inputs and Results'!$C$15-'Inputs and Results'!$C$13)*('Inputs and Results'!$C$15-'Inputs and Results'!$C$14))))</f>
        <v>0.6019607840870318</v>
      </c>
      <c r="C7424" s="47">
        <f ca="1">IF('Inputs and Results'!$G$15='Inputs and Results'!$G$13, 'Inputs and Results'!$G$13, IF(F7424 &lt;= ('Inputs and Results'!$G$14-'Inputs and Results'!$G$13)/('Inputs and Results'!$G$15-'Inputs and Results'!$G$13), 'Inputs and Results'!$G$13 + SQRT(F7424*('Inputs and Results'!$G$15-'Inputs and Results'!$G$13)*('Inputs and Results'!$G$14-'Inputs and Results'!$G$13)), 'Inputs and Results'!$G$15 - SQRT((1-F7424)*('Inputs and Results'!$G$15-'Inputs and Results'!$G$13)*('Inputs and Results'!$G$15-'Inputs and Results'!$G$14))))</f>
        <v>854.13569960503924</v>
      </c>
      <c r="D7424">
        <f t="shared" ca="1" si="483"/>
        <v>514.15619545097491</v>
      </c>
      <c r="E7424">
        <f t="shared" ca="1" si="487"/>
        <v>0.36104532432705738</v>
      </c>
      <c r="F7424">
        <f t="shared" ca="1" si="487"/>
        <v>0.85897626466099186</v>
      </c>
    </row>
    <row r="7425" spans="1:6" ht="15.75" customHeight="1" x14ac:dyDescent="0.2">
      <c r="A7425">
        <v>7424</v>
      </c>
      <c r="B7425" s="47">
        <f ca="1">IF('Inputs and Results'!$C$15='Inputs and Results'!$C$13, 'Inputs and Results'!$C$13, IF(E7425 &lt;= ('Inputs and Results'!$C$14-'Inputs and Results'!$C$13)/('Inputs and Results'!$C$15-'Inputs and Results'!$C$13), 'Inputs and Results'!$C$13 + SQRT(E7425*('Inputs and Results'!$C$15-'Inputs and Results'!$C$13)*('Inputs and Results'!$C$14-'Inputs and Results'!$C$13)), 'Inputs and Results'!$C$15 - SQRT((1-E7425)*('Inputs and Results'!$C$15-'Inputs and Results'!$C$13)*('Inputs and Results'!$C$15-'Inputs and Results'!$C$14))))</f>
        <v>1.7197628448341054</v>
      </c>
      <c r="C7425" s="47">
        <f ca="1">IF('Inputs and Results'!$G$15='Inputs and Results'!$G$13, 'Inputs and Results'!$G$13, IF(F7425 &lt;= ('Inputs and Results'!$G$14-'Inputs and Results'!$G$13)/('Inputs and Results'!$G$15-'Inputs and Results'!$G$13), 'Inputs and Results'!$G$13 + SQRT(F7425*('Inputs and Results'!$G$15-'Inputs and Results'!$G$13)*('Inputs and Results'!$G$14-'Inputs and Results'!$G$13)), 'Inputs and Results'!$G$15 - SQRT((1-F7425)*('Inputs and Results'!$G$15-'Inputs and Results'!$G$13)*('Inputs and Results'!$G$15-'Inputs and Results'!$G$14))))</f>
        <v>655.80641220403049</v>
      </c>
      <c r="D7425">
        <f t="shared" ca="1" si="483"/>
        <v>1127.8315011124514</v>
      </c>
      <c r="E7425">
        <f t="shared" ca="1" si="487"/>
        <v>0.81788809183697075</v>
      </c>
      <c r="F7425">
        <f t="shared" ca="1" si="487"/>
        <v>0.6508696691173268</v>
      </c>
    </row>
    <row r="7426" spans="1:6" ht="15.75" customHeight="1" x14ac:dyDescent="0.2">
      <c r="A7426">
        <v>7425</v>
      </c>
      <c r="B7426" s="47">
        <f ca="1">IF('Inputs and Results'!$C$15='Inputs and Results'!$C$13, 'Inputs and Results'!$C$13, IF(E7426 &lt;= ('Inputs and Results'!$C$14-'Inputs and Results'!$C$13)/('Inputs and Results'!$C$15-'Inputs and Results'!$C$13), 'Inputs and Results'!$C$13 + SQRT(E7426*('Inputs and Results'!$C$15-'Inputs and Results'!$C$13)*('Inputs and Results'!$C$14-'Inputs and Results'!$C$13)), 'Inputs and Results'!$C$15 - SQRT((1-E7426)*('Inputs and Results'!$C$15-'Inputs and Results'!$C$13)*('Inputs and Results'!$C$15-'Inputs and Results'!$C$14))))</f>
        <v>0.66173647665363911</v>
      </c>
      <c r="C7426" s="47">
        <f ca="1">IF('Inputs and Results'!$G$15='Inputs and Results'!$G$13, 'Inputs and Results'!$G$13, IF(F7426 &lt;= ('Inputs and Results'!$G$14-'Inputs and Results'!$G$13)/('Inputs and Results'!$G$15-'Inputs and Results'!$G$13), 'Inputs and Results'!$G$13 + SQRT(F7426*('Inputs and Results'!$G$15-'Inputs and Results'!$G$13)*('Inputs and Results'!$G$14-'Inputs and Results'!$G$13)), 'Inputs and Results'!$G$15 - SQRT((1-F7426)*('Inputs and Results'!$G$15-'Inputs and Results'!$G$13)*('Inputs and Results'!$G$15-'Inputs and Results'!$G$14))))</f>
        <v>764.78259433009987</v>
      </c>
      <c r="D7426">
        <f t="shared" ref="D7426:D7489" ca="1" si="488">B7426*C7426</f>
        <v>506.08453937802966</v>
      </c>
      <c r="E7426">
        <f t="shared" ca="1" si="487"/>
        <v>0.3925026328208735</v>
      </c>
      <c r="F7426">
        <f t="shared" ca="1" si="487"/>
        <v>0.77669767177248161</v>
      </c>
    </row>
    <row r="7427" spans="1:6" ht="15.75" customHeight="1" x14ac:dyDescent="0.2">
      <c r="A7427">
        <v>7426</v>
      </c>
      <c r="B7427" s="47">
        <f ca="1">IF('Inputs and Results'!$C$15='Inputs and Results'!$C$13, 'Inputs and Results'!$C$13, IF(E7427 &lt;= ('Inputs and Results'!$C$14-'Inputs and Results'!$C$13)/('Inputs and Results'!$C$15-'Inputs and Results'!$C$13), 'Inputs and Results'!$C$13 + SQRT(E7427*('Inputs and Results'!$C$15-'Inputs and Results'!$C$13)*('Inputs and Results'!$C$14-'Inputs and Results'!$C$13)), 'Inputs and Results'!$C$15 - SQRT((1-E7427)*('Inputs and Results'!$C$15-'Inputs and Results'!$C$13)*('Inputs and Results'!$C$15-'Inputs and Results'!$C$14))))</f>
        <v>0.11256518302569862</v>
      </c>
      <c r="C7427" s="47">
        <f ca="1">IF('Inputs and Results'!$G$15='Inputs and Results'!$G$13, 'Inputs and Results'!$G$13, IF(F7427 &lt;= ('Inputs and Results'!$G$14-'Inputs and Results'!$G$13)/('Inputs and Results'!$G$15-'Inputs and Results'!$G$13), 'Inputs and Results'!$G$13 + SQRT(F7427*('Inputs and Results'!$G$15-'Inputs and Results'!$G$13)*('Inputs and Results'!$G$14-'Inputs and Results'!$G$13)), 'Inputs and Results'!$G$15 - SQRT((1-F7427)*('Inputs and Results'!$G$15-'Inputs and Results'!$G$13)*('Inputs and Results'!$G$15-'Inputs and Results'!$G$14))))</f>
        <v>935.40853189883433</v>
      </c>
      <c r="D7427">
        <f t="shared" ca="1" si="488"/>
        <v>105.29443259699234</v>
      </c>
      <c r="E7427">
        <f t="shared" ca="1" si="487"/>
        <v>7.363557530273146E-2</v>
      </c>
      <c r="F7427">
        <f t="shared" ca="1" si="487"/>
        <v>0.91746609160376569</v>
      </c>
    </row>
    <row r="7428" spans="1:6" ht="15.75" customHeight="1" x14ac:dyDescent="0.2">
      <c r="A7428">
        <v>7427</v>
      </c>
      <c r="B7428" s="47">
        <f ca="1">IF('Inputs and Results'!$C$15='Inputs and Results'!$C$13, 'Inputs and Results'!$C$13, IF(E7428 &lt;= ('Inputs and Results'!$C$14-'Inputs and Results'!$C$13)/('Inputs and Results'!$C$15-'Inputs and Results'!$C$13), 'Inputs and Results'!$C$13 + SQRT(E7428*('Inputs and Results'!$C$15-'Inputs and Results'!$C$13)*('Inputs and Results'!$C$14-'Inputs and Results'!$C$13)), 'Inputs and Results'!$C$15 - SQRT((1-E7428)*('Inputs and Results'!$C$15-'Inputs and Results'!$C$13)*('Inputs and Results'!$C$15-'Inputs and Results'!$C$14))))</f>
        <v>1.863749858548025</v>
      </c>
      <c r="C7428" s="47">
        <f ca="1">IF('Inputs and Results'!$G$15='Inputs and Results'!$G$13, 'Inputs and Results'!$G$13, IF(F7428 &lt;= ('Inputs and Results'!$G$14-'Inputs and Results'!$G$13)/('Inputs and Results'!$G$15-'Inputs and Results'!$G$13), 'Inputs and Results'!$G$13 + SQRT(F7428*('Inputs and Results'!$G$15-'Inputs and Results'!$G$13)*('Inputs and Results'!$G$14-'Inputs and Results'!$G$13)), 'Inputs and Results'!$G$15 - SQRT((1-F7428)*('Inputs and Results'!$G$15-'Inputs and Results'!$G$13)*('Inputs and Results'!$G$15-'Inputs and Results'!$G$14))))</f>
        <v>338.3874481591788</v>
      </c>
      <c r="D7428">
        <f t="shared" ca="1" si="488"/>
        <v>630.66955864109661</v>
      </c>
      <c r="E7428">
        <f t="shared" ca="1" si="487"/>
        <v>0.8565484017833741</v>
      </c>
      <c r="F7428">
        <f t="shared" ca="1" si="487"/>
        <v>0.12480510905550213</v>
      </c>
    </row>
    <row r="7429" spans="1:6" ht="15.75" customHeight="1" x14ac:dyDescent="0.2">
      <c r="A7429">
        <v>7428</v>
      </c>
      <c r="B7429" s="47">
        <f ca="1">IF('Inputs and Results'!$C$15='Inputs and Results'!$C$13, 'Inputs and Results'!$C$13, IF(E7429 &lt;= ('Inputs and Results'!$C$14-'Inputs and Results'!$C$13)/('Inputs and Results'!$C$15-'Inputs and Results'!$C$13), 'Inputs and Results'!$C$13 + SQRT(E7429*('Inputs and Results'!$C$15-'Inputs and Results'!$C$13)*('Inputs and Results'!$C$14-'Inputs and Results'!$C$13)), 'Inputs and Results'!$C$15 - SQRT((1-E7429)*('Inputs and Results'!$C$15-'Inputs and Results'!$C$13)*('Inputs and Results'!$C$15-'Inputs and Results'!$C$14))))</f>
        <v>1.2682123285132694</v>
      </c>
      <c r="C7429" s="47">
        <f ca="1">IF('Inputs and Results'!$G$15='Inputs and Results'!$G$13, 'Inputs and Results'!$G$13, IF(F7429 &lt;= ('Inputs and Results'!$G$14-'Inputs and Results'!$G$13)/('Inputs and Results'!$G$15-'Inputs and Results'!$G$13), 'Inputs and Results'!$G$13 + SQRT(F7429*('Inputs and Results'!$G$15-'Inputs and Results'!$G$13)*('Inputs and Results'!$G$14-'Inputs and Results'!$G$13)), 'Inputs and Results'!$G$15 - SQRT((1-F7429)*('Inputs and Results'!$G$15-'Inputs and Results'!$G$13)*('Inputs and Results'!$G$15-'Inputs and Results'!$G$14))))</f>
        <v>419.18774208813193</v>
      </c>
      <c r="D7429">
        <f t="shared" ca="1" si="488"/>
        <v>531.61906247780962</v>
      </c>
      <c r="E7429">
        <f t="shared" ca="1" si="487"/>
        <v>0.66676794009850748</v>
      </c>
      <c r="F7429">
        <f t="shared" ca="1" si="487"/>
        <v>0.28125640931594964</v>
      </c>
    </row>
    <row r="7430" spans="1:6" ht="15.75" customHeight="1" x14ac:dyDescent="0.2">
      <c r="A7430">
        <v>7429</v>
      </c>
      <c r="B7430" s="47">
        <f ca="1">IF('Inputs and Results'!$C$15='Inputs and Results'!$C$13, 'Inputs and Results'!$C$13, IF(E7430 &lt;= ('Inputs and Results'!$C$14-'Inputs and Results'!$C$13)/('Inputs and Results'!$C$15-'Inputs and Results'!$C$13), 'Inputs and Results'!$C$13 + SQRT(E7430*('Inputs and Results'!$C$15-'Inputs and Results'!$C$13)*('Inputs and Results'!$C$14-'Inputs and Results'!$C$13)), 'Inputs and Results'!$C$15 - SQRT((1-E7430)*('Inputs and Results'!$C$15-'Inputs and Results'!$C$13)*('Inputs and Results'!$C$15-'Inputs and Results'!$C$14))))</f>
        <v>0.28450325765152229</v>
      </c>
      <c r="C7430" s="47">
        <f ca="1">IF('Inputs and Results'!$G$15='Inputs and Results'!$G$13, 'Inputs and Results'!$G$13, IF(F7430 &lt;= ('Inputs and Results'!$G$14-'Inputs and Results'!$G$13)/('Inputs and Results'!$G$15-'Inputs and Results'!$G$13), 'Inputs and Results'!$G$13 + SQRT(F7430*('Inputs and Results'!$G$15-'Inputs and Results'!$G$13)*('Inputs and Results'!$G$14-'Inputs and Results'!$G$13)), 'Inputs and Results'!$G$15 - SQRT((1-F7430)*('Inputs and Results'!$G$15-'Inputs and Results'!$G$13)*('Inputs and Results'!$G$15-'Inputs and Results'!$G$14))))</f>
        <v>718.36122849047433</v>
      </c>
      <c r="D7430">
        <f t="shared" ca="1" si="488"/>
        <v>204.3761096760895</v>
      </c>
      <c r="E7430">
        <f t="shared" ca="1" si="487"/>
        <v>0.18067527136608952</v>
      </c>
      <c r="F7430">
        <f t="shared" ca="1" si="487"/>
        <v>0.72652122896534699</v>
      </c>
    </row>
    <row r="7431" spans="1:6" ht="15.75" customHeight="1" x14ac:dyDescent="0.2">
      <c r="A7431">
        <v>7430</v>
      </c>
      <c r="B7431" s="47">
        <f ca="1">IF('Inputs and Results'!$C$15='Inputs and Results'!$C$13, 'Inputs and Results'!$C$13, IF(E7431 &lt;= ('Inputs and Results'!$C$14-'Inputs and Results'!$C$13)/('Inputs and Results'!$C$15-'Inputs and Results'!$C$13), 'Inputs and Results'!$C$13 + SQRT(E7431*('Inputs and Results'!$C$15-'Inputs and Results'!$C$13)*('Inputs and Results'!$C$14-'Inputs and Results'!$C$13)), 'Inputs and Results'!$C$15 - SQRT((1-E7431)*('Inputs and Results'!$C$15-'Inputs and Results'!$C$13)*('Inputs and Results'!$C$15-'Inputs and Results'!$C$14))))</f>
        <v>1.1076893262447103</v>
      </c>
      <c r="C7431" s="47">
        <f ca="1">IF('Inputs and Results'!$G$15='Inputs and Results'!$G$13, 'Inputs and Results'!$G$13, IF(F7431 &lt;= ('Inputs and Results'!$G$14-'Inputs and Results'!$G$13)/('Inputs and Results'!$G$15-'Inputs and Results'!$G$13), 'Inputs and Results'!$G$13 + SQRT(F7431*('Inputs and Results'!$G$15-'Inputs and Results'!$G$13)*('Inputs and Results'!$G$14-'Inputs and Results'!$G$13)), 'Inputs and Results'!$G$15 - SQRT((1-F7431)*('Inputs and Results'!$G$15-'Inputs and Results'!$G$13)*('Inputs and Results'!$G$15-'Inputs and Results'!$G$14))))</f>
        <v>572.88434911715524</v>
      </c>
      <c r="D7431">
        <f t="shared" ca="1" si="488"/>
        <v>634.57787868972105</v>
      </c>
      <c r="E7431">
        <f t="shared" ca="1" si="487"/>
        <v>0.60212892377686678</v>
      </c>
      <c r="F7431">
        <f t="shared" ca="1" si="487"/>
        <v>0.53636520802199605</v>
      </c>
    </row>
    <row r="7432" spans="1:6" ht="15.75" customHeight="1" x14ac:dyDescent="0.2">
      <c r="A7432">
        <v>7431</v>
      </c>
      <c r="B7432" s="47">
        <f ca="1">IF('Inputs and Results'!$C$15='Inputs and Results'!$C$13, 'Inputs and Results'!$C$13, IF(E7432 &lt;= ('Inputs and Results'!$C$14-'Inputs and Results'!$C$13)/('Inputs and Results'!$C$15-'Inputs and Results'!$C$13), 'Inputs and Results'!$C$13 + SQRT(E7432*('Inputs and Results'!$C$15-'Inputs and Results'!$C$13)*('Inputs and Results'!$C$14-'Inputs and Results'!$C$13)), 'Inputs and Results'!$C$15 - SQRT((1-E7432)*('Inputs and Results'!$C$15-'Inputs and Results'!$C$13)*('Inputs and Results'!$C$15-'Inputs and Results'!$C$14))))</f>
        <v>1.9536147251584977</v>
      </c>
      <c r="C7432" s="47">
        <f ca="1">IF('Inputs and Results'!$G$15='Inputs and Results'!$G$13, 'Inputs and Results'!$G$13, IF(F7432 &lt;= ('Inputs and Results'!$G$14-'Inputs and Results'!$G$13)/('Inputs and Results'!$G$15-'Inputs and Results'!$G$13), 'Inputs and Results'!$G$13 + SQRT(F7432*('Inputs and Results'!$G$15-'Inputs and Results'!$G$13)*('Inputs and Results'!$G$14-'Inputs and Results'!$G$13)), 'Inputs and Results'!$G$15 - SQRT((1-F7432)*('Inputs and Results'!$G$15-'Inputs and Results'!$G$13)*('Inputs and Results'!$G$15-'Inputs and Results'!$G$14))))</f>
        <v>297.76799925112732</v>
      </c>
      <c r="D7432">
        <f t="shared" ca="1" si="488"/>
        <v>581.7239480179868</v>
      </c>
      <c r="E7432">
        <f t="shared" ca="1" si="487"/>
        <v>0.87834198406609709</v>
      </c>
      <c r="F7432">
        <f t="shared" ca="1" si="487"/>
        <v>4.0340441955395101E-2</v>
      </c>
    </row>
    <row r="7433" spans="1:6" ht="15.75" customHeight="1" x14ac:dyDescent="0.2">
      <c r="A7433">
        <v>7432</v>
      </c>
      <c r="B7433" s="47">
        <f ca="1">IF('Inputs and Results'!$C$15='Inputs and Results'!$C$13, 'Inputs and Results'!$C$13, IF(E7433 &lt;= ('Inputs and Results'!$C$14-'Inputs and Results'!$C$13)/('Inputs and Results'!$C$15-'Inputs and Results'!$C$13), 'Inputs and Results'!$C$13 + SQRT(E7433*('Inputs and Results'!$C$15-'Inputs and Results'!$C$13)*('Inputs and Results'!$C$14-'Inputs and Results'!$C$13)), 'Inputs and Results'!$C$15 - SQRT((1-E7433)*('Inputs and Results'!$C$15-'Inputs and Results'!$C$13)*('Inputs and Results'!$C$15-'Inputs and Results'!$C$14))))</f>
        <v>2.8332034073555983</v>
      </c>
      <c r="C7433" s="47">
        <f ca="1">IF('Inputs and Results'!$G$15='Inputs and Results'!$G$13, 'Inputs and Results'!$G$13, IF(F7433 &lt;= ('Inputs and Results'!$G$14-'Inputs and Results'!$G$13)/('Inputs and Results'!$G$15-'Inputs and Results'!$G$13), 'Inputs and Results'!$G$13 + SQRT(F7433*('Inputs and Results'!$G$15-'Inputs and Results'!$G$13)*('Inputs and Results'!$G$14-'Inputs and Results'!$G$13)), 'Inputs and Results'!$G$15 - SQRT((1-F7433)*('Inputs and Results'!$G$15-'Inputs and Results'!$G$13)*('Inputs and Results'!$G$15-'Inputs and Results'!$G$14))))</f>
        <v>303.34019646690069</v>
      </c>
      <c r="D7433">
        <f t="shared" ca="1" si="488"/>
        <v>859.42447821793962</v>
      </c>
      <c r="E7433">
        <f t="shared" ca="1" si="487"/>
        <v>0.99690876629802416</v>
      </c>
      <c r="F7433">
        <f t="shared" ca="1" si="487"/>
        <v>5.2157578716406805E-2</v>
      </c>
    </row>
    <row r="7434" spans="1:6" ht="15.75" customHeight="1" x14ac:dyDescent="0.2">
      <c r="A7434">
        <v>7433</v>
      </c>
      <c r="B7434" s="47">
        <f ca="1">IF('Inputs and Results'!$C$15='Inputs and Results'!$C$13, 'Inputs and Results'!$C$13, IF(E7434 &lt;= ('Inputs and Results'!$C$14-'Inputs and Results'!$C$13)/('Inputs and Results'!$C$15-'Inputs and Results'!$C$13), 'Inputs and Results'!$C$13 + SQRT(E7434*('Inputs and Results'!$C$15-'Inputs and Results'!$C$13)*('Inputs and Results'!$C$14-'Inputs and Results'!$C$13)), 'Inputs and Results'!$C$15 - SQRT((1-E7434)*('Inputs and Results'!$C$15-'Inputs and Results'!$C$13)*('Inputs and Results'!$C$15-'Inputs and Results'!$C$14))))</f>
        <v>1.1047589648729781</v>
      </c>
      <c r="C7434" s="47">
        <f ca="1">IF('Inputs and Results'!$G$15='Inputs and Results'!$G$13, 'Inputs and Results'!$G$13, IF(F7434 &lt;= ('Inputs and Results'!$G$14-'Inputs and Results'!$G$13)/('Inputs and Results'!$G$15-'Inputs and Results'!$G$13), 'Inputs and Results'!$G$13 + SQRT(F7434*('Inputs and Results'!$G$15-'Inputs and Results'!$G$13)*('Inputs and Results'!$G$14-'Inputs and Results'!$G$13)), 'Inputs and Results'!$G$15 - SQRT((1-F7434)*('Inputs and Results'!$G$15-'Inputs and Results'!$G$13)*('Inputs and Results'!$G$15-'Inputs and Results'!$G$14))))</f>
        <v>510.08271092268808</v>
      </c>
      <c r="D7434">
        <f t="shared" ca="1" si="488"/>
        <v>563.51844771855144</v>
      </c>
      <c r="E7434">
        <f t="shared" ca="1" si="487"/>
        <v>0.6008957131967394</v>
      </c>
      <c r="F7434">
        <f t="shared" ca="1" si="487"/>
        <v>0.4388553892492969</v>
      </c>
    </row>
    <row r="7435" spans="1:6" ht="15.75" customHeight="1" x14ac:dyDescent="0.2">
      <c r="A7435">
        <v>7434</v>
      </c>
      <c r="B7435" s="47">
        <f ca="1">IF('Inputs and Results'!$C$15='Inputs and Results'!$C$13, 'Inputs and Results'!$C$13, IF(E7435 &lt;= ('Inputs and Results'!$C$14-'Inputs and Results'!$C$13)/('Inputs and Results'!$C$15-'Inputs and Results'!$C$13), 'Inputs and Results'!$C$13 + SQRT(E7435*('Inputs and Results'!$C$15-'Inputs and Results'!$C$13)*('Inputs and Results'!$C$14-'Inputs and Results'!$C$13)), 'Inputs and Results'!$C$15 - SQRT((1-E7435)*('Inputs and Results'!$C$15-'Inputs and Results'!$C$13)*('Inputs and Results'!$C$15-'Inputs and Results'!$C$14))))</f>
        <v>8.7929843988661549E-2</v>
      </c>
      <c r="C7435" s="47">
        <f ca="1">IF('Inputs and Results'!$G$15='Inputs and Results'!$G$13, 'Inputs and Results'!$G$13, IF(F7435 &lt;= ('Inputs and Results'!$G$14-'Inputs and Results'!$G$13)/('Inputs and Results'!$G$15-'Inputs and Results'!$G$13), 'Inputs and Results'!$G$13 + SQRT(F7435*('Inputs and Results'!$G$15-'Inputs and Results'!$G$13)*('Inputs and Results'!$G$14-'Inputs and Results'!$G$13)), 'Inputs and Results'!$G$15 - SQRT((1-F7435)*('Inputs and Results'!$G$15-'Inputs and Results'!$G$13)*('Inputs and Results'!$G$15-'Inputs and Results'!$G$14))))</f>
        <v>784.70393226919145</v>
      </c>
      <c r="D7435">
        <f t="shared" ca="1" si="488"/>
        <v>68.99889434171925</v>
      </c>
      <c r="E7435">
        <f t="shared" ca="1" si="487"/>
        <v>5.7760822940899681E-2</v>
      </c>
      <c r="F7435">
        <f t="shared" ca="1" si="487"/>
        <v>0.79667237981579253</v>
      </c>
    </row>
    <row r="7436" spans="1:6" ht="15.75" customHeight="1" x14ac:dyDescent="0.2">
      <c r="A7436">
        <v>7435</v>
      </c>
      <c r="B7436" s="47">
        <f ca="1">IF('Inputs and Results'!$C$15='Inputs and Results'!$C$13, 'Inputs and Results'!$C$13, IF(E7436 &lt;= ('Inputs and Results'!$C$14-'Inputs and Results'!$C$13)/('Inputs and Results'!$C$15-'Inputs and Results'!$C$13), 'Inputs and Results'!$C$13 + SQRT(E7436*('Inputs and Results'!$C$15-'Inputs and Results'!$C$13)*('Inputs and Results'!$C$14-'Inputs and Results'!$C$13)), 'Inputs and Results'!$C$15 - SQRT((1-E7436)*('Inputs and Results'!$C$15-'Inputs and Results'!$C$13)*('Inputs and Results'!$C$15-'Inputs and Results'!$C$14))))</f>
        <v>0.16382953432122305</v>
      </c>
      <c r="C7436" s="47">
        <f ca="1">IF('Inputs and Results'!$G$15='Inputs and Results'!$G$13, 'Inputs and Results'!$G$13, IF(F7436 &lt;= ('Inputs and Results'!$G$14-'Inputs and Results'!$G$13)/('Inputs and Results'!$G$15-'Inputs and Results'!$G$13), 'Inputs and Results'!$G$13 + SQRT(F7436*('Inputs and Results'!$G$15-'Inputs and Results'!$G$13)*('Inputs and Results'!$G$14-'Inputs and Results'!$G$13)), 'Inputs and Results'!$G$15 - SQRT((1-F7436)*('Inputs and Results'!$G$15-'Inputs and Results'!$G$13)*('Inputs and Results'!$G$15-'Inputs and Results'!$G$14))))</f>
        <v>401.58565605745639</v>
      </c>
      <c r="D7436">
        <f t="shared" ca="1" si="488"/>
        <v>65.791591021975933</v>
      </c>
      <c r="E7436">
        <f t="shared" ca="1" si="487"/>
        <v>0.10623745440126986</v>
      </c>
      <c r="F7436">
        <f t="shared" ca="1" si="487"/>
        <v>0.24848543678836277</v>
      </c>
    </row>
    <row r="7437" spans="1:6" ht="15.75" customHeight="1" x14ac:dyDescent="0.2">
      <c r="A7437">
        <v>7436</v>
      </c>
      <c r="B7437" s="47">
        <f ca="1">IF('Inputs and Results'!$C$15='Inputs and Results'!$C$13, 'Inputs and Results'!$C$13, IF(E7437 &lt;= ('Inputs and Results'!$C$14-'Inputs and Results'!$C$13)/('Inputs and Results'!$C$15-'Inputs and Results'!$C$13), 'Inputs and Results'!$C$13 + SQRT(E7437*('Inputs and Results'!$C$15-'Inputs and Results'!$C$13)*('Inputs and Results'!$C$14-'Inputs and Results'!$C$13)), 'Inputs and Results'!$C$15 - SQRT((1-E7437)*('Inputs and Results'!$C$15-'Inputs and Results'!$C$13)*('Inputs and Results'!$C$15-'Inputs and Results'!$C$14))))</f>
        <v>1.4595709002434922</v>
      </c>
      <c r="C7437" s="47">
        <f ca="1">IF('Inputs and Results'!$G$15='Inputs and Results'!$G$13, 'Inputs and Results'!$G$13, IF(F7437 &lt;= ('Inputs and Results'!$G$14-'Inputs and Results'!$G$13)/('Inputs and Results'!$G$15-'Inputs and Results'!$G$13), 'Inputs and Results'!$G$13 + SQRT(F7437*('Inputs and Results'!$G$15-'Inputs and Results'!$G$13)*('Inputs and Results'!$G$14-'Inputs and Results'!$G$13)), 'Inputs and Results'!$G$15 - SQRT((1-F7437)*('Inputs and Results'!$G$15-'Inputs and Results'!$G$13)*('Inputs and Results'!$G$15-'Inputs and Results'!$G$14))))</f>
        <v>427.64138241328021</v>
      </c>
      <c r="D7437">
        <f t="shared" ca="1" si="488"/>
        <v>624.17291751032292</v>
      </c>
      <c r="E7437">
        <f t="shared" ca="1" si="487"/>
        <v>0.7363420209581506</v>
      </c>
      <c r="F7437">
        <f t="shared" ca="1" si="487"/>
        <v>0.29673543938518798</v>
      </c>
    </row>
    <row r="7438" spans="1:6" ht="15.75" customHeight="1" x14ac:dyDescent="0.2">
      <c r="A7438">
        <v>7437</v>
      </c>
      <c r="B7438" s="47">
        <f ca="1">IF('Inputs and Results'!$C$15='Inputs and Results'!$C$13, 'Inputs and Results'!$C$13, IF(E7438 &lt;= ('Inputs and Results'!$C$14-'Inputs and Results'!$C$13)/('Inputs and Results'!$C$15-'Inputs and Results'!$C$13), 'Inputs and Results'!$C$13 + SQRT(E7438*('Inputs and Results'!$C$15-'Inputs and Results'!$C$13)*('Inputs and Results'!$C$14-'Inputs and Results'!$C$13)), 'Inputs and Results'!$C$15 - SQRT((1-E7438)*('Inputs and Results'!$C$15-'Inputs and Results'!$C$13)*('Inputs and Results'!$C$15-'Inputs and Results'!$C$14))))</f>
        <v>9.6208437078383113E-2</v>
      </c>
      <c r="C7438" s="47">
        <f ca="1">IF('Inputs and Results'!$G$15='Inputs and Results'!$G$13, 'Inputs and Results'!$G$13, IF(F7438 &lt;= ('Inputs and Results'!$G$14-'Inputs and Results'!$G$13)/('Inputs and Results'!$G$15-'Inputs and Results'!$G$13), 'Inputs and Results'!$G$13 + SQRT(F7438*('Inputs and Results'!$G$15-'Inputs and Results'!$G$13)*('Inputs and Results'!$G$14-'Inputs and Results'!$G$13)), 'Inputs and Results'!$G$15 - SQRT((1-F7438)*('Inputs and Results'!$G$15-'Inputs and Results'!$G$13)*('Inputs and Results'!$G$15-'Inputs and Results'!$G$14))))</f>
        <v>633.86233016650965</v>
      </c>
      <c r="D7438">
        <f t="shared" ca="1" si="488"/>
        <v>60.982904108181948</v>
      </c>
      <c r="E7438">
        <f t="shared" ca="1" si="487"/>
        <v>6.311050656724837E-2</v>
      </c>
      <c r="F7438">
        <f t="shared" ca="1" si="487"/>
        <v>0.62214528512003775</v>
      </c>
    </row>
    <row r="7439" spans="1:6" ht="15.75" customHeight="1" x14ac:dyDescent="0.2">
      <c r="A7439">
        <v>7438</v>
      </c>
      <c r="B7439" s="47">
        <f ca="1">IF('Inputs and Results'!$C$15='Inputs and Results'!$C$13, 'Inputs and Results'!$C$13, IF(E7439 &lt;= ('Inputs and Results'!$C$14-'Inputs and Results'!$C$13)/('Inputs and Results'!$C$15-'Inputs and Results'!$C$13), 'Inputs and Results'!$C$13 + SQRT(E7439*('Inputs and Results'!$C$15-'Inputs and Results'!$C$13)*('Inputs and Results'!$C$14-'Inputs and Results'!$C$13)), 'Inputs and Results'!$C$15 - SQRT((1-E7439)*('Inputs and Results'!$C$15-'Inputs and Results'!$C$13)*('Inputs and Results'!$C$15-'Inputs and Results'!$C$14))))</f>
        <v>0.39188384841891244</v>
      </c>
      <c r="C7439" s="47">
        <f ca="1">IF('Inputs and Results'!$G$15='Inputs and Results'!$G$13, 'Inputs and Results'!$G$13, IF(F7439 &lt;= ('Inputs and Results'!$G$14-'Inputs and Results'!$G$13)/('Inputs and Results'!$G$15-'Inputs and Results'!$G$13), 'Inputs and Results'!$G$13 + SQRT(F7439*('Inputs and Results'!$G$15-'Inputs and Results'!$G$13)*('Inputs and Results'!$G$14-'Inputs and Results'!$G$13)), 'Inputs and Results'!$G$15 - SQRT((1-F7439)*('Inputs and Results'!$G$15-'Inputs and Results'!$G$13)*('Inputs and Results'!$G$15-'Inputs and Results'!$G$14))))</f>
        <v>341.09518781634267</v>
      </c>
      <c r="D7439">
        <f t="shared" ca="1" si="488"/>
        <v>133.66969487864012</v>
      </c>
      <c r="E7439">
        <f t="shared" ca="1" si="487"/>
        <v>0.24419223776242849</v>
      </c>
      <c r="F7439">
        <f t="shared" ca="1" si="487"/>
        <v>0.13029731362638253</v>
      </c>
    </row>
    <row r="7440" spans="1:6" ht="15.75" customHeight="1" x14ac:dyDescent="0.2">
      <c r="A7440">
        <v>7439</v>
      </c>
      <c r="B7440" s="47">
        <f ca="1">IF('Inputs and Results'!$C$15='Inputs and Results'!$C$13, 'Inputs and Results'!$C$13, IF(E7440 &lt;= ('Inputs and Results'!$C$14-'Inputs and Results'!$C$13)/('Inputs and Results'!$C$15-'Inputs and Results'!$C$13), 'Inputs and Results'!$C$13 + SQRT(E7440*('Inputs and Results'!$C$15-'Inputs and Results'!$C$13)*('Inputs and Results'!$C$14-'Inputs and Results'!$C$13)), 'Inputs and Results'!$C$15 - SQRT((1-E7440)*('Inputs and Results'!$C$15-'Inputs and Results'!$C$13)*('Inputs and Results'!$C$15-'Inputs and Results'!$C$14))))</f>
        <v>0.4006533309804281</v>
      </c>
      <c r="C7440" s="47">
        <f ca="1">IF('Inputs and Results'!$G$15='Inputs and Results'!$G$13, 'Inputs and Results'!$G$13, IF(F7440 &lt;= ('Inputs and Results'!$G$14-'Inputs and Results'!$G$13)/('Inputs and Results'!$G$15-'Inputs and Results'!$G$13), 'Inputs and Results'!$G$13 + SQRT(F7440*('Inputs and Results'!$G$15-'Inputs and Results'!$G$13)*('Inputs and Results'!$G$14-'Inputs and Results'!$G$13)), 'Inputs and Results'!$G$15 - SQRT((1-F7440)*('Inputs and Results'!$G$15-'Inputs and Results'!$G$13)*('Inputs and Results'!$G$15-'Inputs and Results'!$G$14))))</f>
        <v>507.71703641665636</v>
      </c>
      <c r="D7440">
        <f t="shared" ca="1" si="488"/>
        <v>203.4185218358447</v>
      </c>
      <c r="E7440">
        <f t="shared" ca="1" si="487"/>
        <v>0.24926632158409512</v>
      </c>
      <c r="F7440">
        <f t="shared" ca="1" si="487"/>
        <v>0.43500054622714879</v>
      </c>
    </row>
    <row r="7441" spans="1:6" ht="15.75" customHeight="1" x14ac:dyDescent="0.2">
      <c r="A7441">
        <v>7440</v>
      </c>
      <c r="B7441" s="47">
        <f ca="1">IF('Inputs and Results'!$C$15='Inputs and Results'!$C$13, 'Inputs and Results'!$C$13, IF(E7441 &lt;= ('Inputs and Results'!$C$14-'Inputs and Results'!$C$13)/('Inputs and Results'!$C$15-'Inputs and Results'!$C$13), 'Inputs and Results'!$C$13 + SQRT(E7441*('Inputs and Results'!$C$15-'Inputs and Results'!$C$13)*('Inputs and Results'!$C$14-'Inputs and Results'!$C$13)), 'Inputs and Results'!$C$15 - SQRT((1-E7441)*('Inputs and Results'!$C$15-'Inputs and Results'!$C$13)*('Inputs and Results'!$C$15-'Inputs and Results'!$C$14))))</f>
        <v>2.6429365267074854</v>
      </c>
      <c r="C7441" s="47">
        <f ca="1">IF('Inputs and Results'!$G$15='Inputs and Results'!$G$13, 'Inputs and Results'!$G$13, IF(F7441 &lt;= ('Inputs and Results'!$G$14-'Inputs and Results'!$G$13)/('Inputs and Results'!$G$15-'Inputs and Results'!$G$13), 'Inputs and Results'!$G$13 + SQRT(F7441*('Inputs and Results'!$G$15-'Inputs and Results'!$G$13)*('Inputs and Results'!$G$14-'Inputs and Results'!$G$13)), 'Inputs and Results'!$G$15 - SQRT((1-F7441)*('Inputs and Results'!$G$15-'Inputs and Results'!$G$13)*('Inputs and Results'!$G$15-'Inputs and Results'!$G$14))))</f>
        <v>327.27575794366862</v>
      </c>
      <c r="D7441">
        <f t="shared" ca="1" si="488"/>
        <v>864.96905497519924</v>
      </c>
      <c r="E7441">
        <f t="shared" ca="1" si="487"/>
        <v>0.9858339640044762</v>
      </c>
      <c r="F7441">
        <f t="shared" ca="1" si="487"/>
        <v>0.10208584273479104</v>
      </c>
    </row>
    <row r="7442" spans="1:6" ht="15.75" customHeight="1" x14ac:dyDescent="0.2">
      <c r="A7442">
        <v>7441</v>
      </c>
      <c r="B7442" s="47">
        <f ca="1">IF('Inputs and Results'!$C$15='Inputs and Results'!$C$13, 'Inputs and Results'!$C$13, IF(E7442 &lt;= ('Inputs and Results'!$C$14-'Inputs and Results'!$C$13)/('Inputs and Results'!$C$15-'Inputs and Results'!$C$13), 'Inputs and Results'!$C$13 + SQRT(E7442*('Inputs and Results'!$C$15-'Inputs and Results'!$C$13)*('Inputs and Results'!$C$14-'Inputs and Results'!$C$13)), 'Inputs and Results'!$C$15 - SQRT((1-E7442)*('Inputs and Results'!$C$15-'Inputs and Results'!$C$13)*('Inputs and Results'!$C$15-'Inputs and Results'!$C$14))))</f>
        <v>0.73451471148943082</v>
      </c>
      <c r="C7442" s="47">
        <f ca="1">IF('Inputs and Results'!$G$15='Inputs and Results'!$G$13, 'Inputs and Results'!$G$13, IF(F7442 &lt;= ('Inputs and Results'!$G$14-'Inputs and Results'!$G$13)/('Inputs and Results'!$G$15-'Inputs and Results'!$G$13), 'Inputs and Results'!$G$13 + SQRT(F7442*('Inputs and Results'!$G$15-'Inputs and Results'!$G$13)*('Inputs and Results'!$G$14-'Inputs and Results'!$G$13)), 'Inputs and Results'!$G$15 - SQRT((1-F7442)*('Inputs and Results'!$G$15-'Inputs and Results'!$G$13)*('Inputs and Results'!$G$15-'Inputs and Results'!$G$14))))</f>
        <v>294.40014999107291</v>
      </c>
      <c r="D7442">
        <f t="shared" ca="1" si="488"/>
        <v>216.24124123313808</v>
      </c>
      <c r="E7442">
        <f t="shared" ref="E7442:F7461" ca="1" si="489">RAND()</f>
        <v>0.42973071194913148</v>
      </c>
      <c r="F7442">
        <f t="shared" ca="1" si="489"/>
        <v>3.3162640881316374E-2</v>
      </c>
    </row>
    <row r="7443" spans="1:6" ht="15.75" customHeight="1" x14ac:dyDescent="0.2">
      <c r="A7443">
        <v>7442</v>
      </c>
      <c r="B7443" s="47">
        <f ca="1">IF('Inputs and Results'!$C$15='Inputs and Results'!$C$13, 'Inputs and Results'!$C$13, IF(E7443 &lt;= ('Inputs and Results'!$C$14-'Inputs and Results'!$C$13)/('Inputs and Results'!$C$15-'Inputs and Results'!$C$13), 'Inputs and Results'!$C$13 + SQRT(E7443*('Inputs and Results'!$C$15-'Inputs and Results'!$C$13)*('Inputs and Results'!$C$14-'Inputs and Results'!$C$13)), 'Inputs and Results'!$C$15 - SQRT((1-E7443)*('Inputs and Results'!$C$15-'Inputs and Results'!$C$13)*('Inputs and Results'!$C$15-'Inputs and Results'!$C$14))))</f>
        <v>2.6684162309388224</v>
      </c>
      <c r="C7443" s="47">
        <f ca="1">IF('Inputs and Results'!$G$15='Inputs and Results'!$G$13, 'Inputs and Results'!$G$13, IF(F7443 &lt;= ('Inputs and Results'!$G$14-'Inputs and Results'!$G$13)/('Inputs and Results'!$G$15-'Inputs and Results'!$G$13), 'Inputs and Results'!$G$13 + SQRT(F7443*('Inputs and Results'!$G$15-'Inputs and Results'!$G$13)*('Inputs and Results'!$G$14-'Inputs and Results'!$G$13)), 'Inputs and Results'!$G$15 - SQRT((1-F7443)*('Inputs and Results'!$G$15-'Inputs and Results'!$G$13)*('Inputs and Results'!$G$15-'Inputs and Results'!$G$14))))</f>
        <v>402.73635827029091</v>
      </c>
      <c r="D7443">
        <f t="shared" ca="1" si="488"/>
        <v>1074.6682351976369</v>
      </c>
      <c r="E7443">
        <f t="shared" ca="1" si="489"/>
        <v>0.98778357823279817</v>
      </c>
      <c r="F7443">
        <f t="shared" ca="1" si="489"/>
        <v>0.2506500930465303</v>
      </c>
    </row>
    <row r="7444" spans="1:6" ht="15.75" customHeight="1" x14ac:dyDescent="0.2">
      <c r="A7444">
        <v>7443</v>
      </c>
      <c r="B7444" s="47">
        <f ca="1">IF('Inputs and Results'!$C$15='Inputs and Results'!$C$13, 'Inputs and Results'!$C$13, IF(E7444 &lt;= ('Inputs and Results'!$C$14-'Inputs and Results'!$C$13)/('Inputs and Results'!$C$15-'Inputs and Results'!$C$13), 'Inputs and Results'!$C$13 + SQRT(E7444*('Inputs and Results'!$C$15-'Inputs and Results'!$C$13)*('Inputs and Results'!$C$14-'Inputs and Results'!$C$13)), 'Inputs and Results'!$C$15 - SQRT((1-E7444)*('Inputs and Results'!$C$15-'Inputs and Results'!$C$13)*('Inputs and Results'!$C$15-'Inputs and Results'!$C$14))))</f>
        <v>1.4899505035267624</v>
      </c>
      <c r="C7444" s="47">
        <f ca="1">IF('Inputs and Results'!$G$15='Inputs and Results'!$G$13, 'Inputs and Results'!$G$13, IF(F7444 &lt;= ('Inputs and Results'!$G$14-'Inputs and Results'!$G$13)/('Inputs and Results'!$G$15-'Inputs and Results'!$G$13), 'Inputs and Results'!$G$13 + SQRT(F7444*('Inputs and Results'!$G$15-'Inputs and Results'!$G$13)*('Inputs and Results'!$G$14-'Inputs and Results'!$G$13)), 'Inputs and Results'!$G$15 - SQRT((1-F7444)*('Inputs and Results'!$G$15-'Inputs and Results'!$G$13)*('Inputs and Results'!$G$15-'Inputs and Results'!$G$14))))</f>
        <v>940.9727537202898</v>
      </c>
      <c r="D7444">
        <f t="shared" ca="1" si="488"/>
        <v>1402.00282821051</v>
      </c>
      <c r="E7444">
        <f t="shared" ca="1" si="489"/>
        <v>0.74663894646676909</v>
      </c>
      <c r="F7444">
        <f t="shared" ca="1" si="489"/>
        <v>0.92090088275000892</v>
      </c>
    </row>
    <row r="7445" spans="1:6" ht="15.75" customHeight="1" x14ac:dyDescent="0.2">
      <c r="A7445">
        <v>7444</v>
      </c>
      <c r="B7445" s="47">
        <f ca="1">IF('Inputs and Results'!$C$15='Inputs and Results'!$C$13, 'Inputs and Results'!$C$13, IF(E7445 &lt;= ('Inputs and Results'!$C$14-'Inputs and Results'!$C$13)/('Inputs and Results'!$C$15-'Inputs and Results'!$C$13), 'Inputs and Results'!$C$13 + SQRT(E7445*('Inputs and Results'!$C$15-'Inputs and Results'!$C$13)*('Inputs and Results'!$C$14-'Inputs and Results'!$C$13)), 'Inputs and Results'!$C$15 - SQRT((1-E7445)*('Inputs and Results'!$C$15-'Inputs and Results'!$C$13)*('Inputs and Results'!$C$15-'Inputs and Results'!$C$14))))</f>
        <v>2.320442692662569</v>
      </c>
      <c r="C7445" s="47">
        <f ca="1">IF('Inputs and Results'!$G$15='Inputs and Results'!$G$13, 'Inputs and Results'!$G$13, IF(F7445 &lt;= ('Inputs and Results'!$G$14-'Inputs and Results'!$G$13)/('Inputs and Results'!$G$15-'Inputs and Results'!$G$13), 'Inputs and Results'!$G$13 + SQRT(F7445*('Inputs and Results'!$G$15-'Inputs and Results'!$G$13)*('Inputs and Results'!$G$14-'Inputs and Results'!$G$13)), 'Inputs and Results'!$G$15 - SQRT((1-F7445)*('Inputs and Results'!$G$15-'Inputs and Results'!$G$13)*('Inputs and Results'!$G$15-'Inputs and Results'!$G$14))))</f>
        <v>447.40437283999938</v>
      </c>
      <c r="D7445">
        <f t="shared" ca="1" si="488"/>
        <v>1038.1762076218561</v>
      </c>
      <c r="E7445">
        <f t="shared" ca="1" si="489"/>
        <v>0.94868909622714448</v>
      </c>
      <c r="F7445">
        <f t="shared" ca="1" si="489"/>
        <v>0.3322650307868229</v>
      </c>
    </row>
    <row r="7446" spans="1:6" ht="15.75" customHeight="1" x14ac:dyDescent="0.2">
      <c r="A7446">
        <v>7445</v>
      </c>
      <c r="B7446" s="47">
        <f ca="1">IF('Inputs and Results'!$C$15='Inputs and Results'!$C$13, 'Inputs and Results'!$C$13, IF(E7446 &lt;= ('Inputs and Results'!$C$14-'Inputs and Results'!$C$13)/('Inputs and Results'!$C$15-'Inputs and Results'!$C$13), 'Inputs and Results'!$C$13 + SQRT(E7446*('Inputs and Results'!$C$15-'Inputs and Results'!$C$13)*('Inputs and Results'!$C$14-'Inputs and Results'!$C$13)), 'Inputs and Results'!$C$15 - SQRT((1-E7446)*('Inputs and Results'!$C$15-'Inputs and Results'!$C$13)*('Inputs and Results'!$C$15-'Inputs and Results'!$C$14))))</f>
        <v>0.96478879179351962</v>
      </c>
      <c r="C7446" s="47">
        <f ca="1">IF('Inputs and Results'!$G$15='Inputs and Results'!$G$13, 'Inputs and Results'!$G$13, IF(F7446 &lt;= ('Inputs and Results'!$G$14-'Inputs and Results'!$G$13)/('Inputs and Results'!$G$15-'Inputs and Results'!$G$13), 'Inputs and Results'!$G$13 + SQRT(F7446*('Inputs and Results'!$G$15-'Inputs and Results'!$G$13)*('Inputs and Results'!$G$14-'Inputs and Results'!$G$13)), 'Inputs and Results'!$G$15 - SQRT((1-F7446)*('Inputs and Results'!$G$15-'Inputs and Results'!$G$13)*('Inputs and Results'!$G$15-'Inputs and Results'!$G$14))))</f>
        <v>302.19933529575189</v>
      </c>
      <c r="D7446">
        <f t="shared" ca="1" si="488"/>
        <v>291.55853158079321</v>
      </c>
      <c r="E7446">
        <f t="shared" ca="1" si="489"/>
        <v>0.53976837088785756</v>
      </c>
      <c r="F7446">
        <f t="shared" ca="1" si="489"/>
        <v>4.9744077987989743E-2</v>
      </c>
    </row>
    <row r="7447" spans="1:6" ht="15.75" customHeight="1" x14ac:dyDescent="0.2">
      <c r="A7447">
        <v>7446</v>
      </c>
      <c r="B7447" s="47">
        <f ca="1">IF('Inputs and Results'!$C$15='Inputs and Results'!$C$13, 'Inputs and Results'!$C$13, IF(E7447 &lt;= ('Inputs and Results'!$C$14-'Inputs and Results'!$C$13)/('Inputs and Results'!$C$15-'Inputs and Results'!$C$13), 'Inputs and Results'!$C$13 + SQRT(E7447*('Inputs and Results'!$C$15-'Inputs and Results'!$C$13)*('Inputs and Results'!$C$14-'Inputs and Results'!$C$13)), 'Inputs and Results'!$C$15 - SQRT((1-E7447)*('Inputs and Results'!$C$15-'Inputs and Results'!$C$13)*('Inputs and Results'!$C$15-'Inputs and Results'!$C$14))))</f>
        <v>2.1761314124783793</v>
      </c>
      <c r="C7447" s="47">
        <f ca="1">IF('Inputs and Results'!$G$15='Inputs and Results'!$G$13, 'Inputs and Results'!$G$13, IF(F7447 &lt;= ('Inputs and Results'!$G$14-'Inputs and Results'!$G$13)/('Inputs and Results'!$G$15-'Inputs and Results'!$G$13), 'Inputs and Results'!$G$13 + SQRT(F7447*('Inputs and Results'!$G$15-'Inputs and Results'!$G$13)*('Inputs and Results'!$G$14-'Inputs and Results'!$G$13)), 'Inputs and Results'!$G$15 - SQRT((1-F7447)*('Inputs and Results'!$G$15-'Inputs and Results'!$G$13)*('Inputs and Results'!$G$15-'Inputs and Results'!$G$14))))</f>
        <v>1054.5304766222016</v>
      </c>
      <c r="D7447">
        <f t="shared" ca="1" si="488"/>
        <v>2294.7968955933702</v>
      </c>
      <c r="E7447">
        <f t="shared" ca="1" si="489"/>
        <v>0.92458228338834769</v>
      </c>
      <c r="F7447">
        <f t="shared" ca="1" si="489"/>
        <v>0.97505262981656882</v>
      </c>
    </row>
    <row r="7448" spans="1:6" ht="15.75" customHeight="1" x14ac:dyDescent="0.2">
      <c r="A7448">
        <v>7447</v>
      </c>
      <c r="B7448" s="47">
        <f ca="1">IF('Inputs and Results'!$C$15='Inputs and Results'!$C$13, 'Inputs and Results'!$C$13, IF(E7448 &lt;= ('Inputs and Results'!$C$14-'Inputs and Results'!$C$13)/('Inputs and Results'!$C$15-'Inputs and Results'!$C$13), 'Inputs and Results'!$C$13 + SQRT(E7448*('Inputs and Results'!$C$15-'Inputs and Results'!$C$13)*('Inputs and Results'!$C$14-'Inputs and Results'!$C$13)), 'Inputs and Results'!$C$15 - SQRT((1-E7448)*('Inputs and Results'!$C$15-'Inputs and Results'!$C$13)*('Inputs and Results'!$C$15-'Inputs and Results'!$C$14))))</f>
        <v>1.8963110498209463</v>
      </c>
      <c r="C7448" s="47">
        <f ca="1">IF('Inputs and Results'!$G$15='Inputs and Results'!$G$13, 'Inputs and Results'!$G$13, IF(F7448 &lt;= ('Inputs and Results'!$G$14-'Inputs and Results'!$G$13)/('Inputs and Results'!$G$15-'Inputs and Results'!$G$13), 'Inputs and Results'!$G$13 + SQRT(F7448*('Inputs and Results'!$G$15-'Inputs and Results'!$G$13)*('Inputs and Results'!$G$14-'Inputs and Results'!$G$13)), 'Inputs and Results'!$G$15 - SQRT((1-F7448)*('Inputs and Results'!$G$15-'Inputs and Results'!$G$13)*('Inputs and Results'!$G$15-'Inputs and Results'!$G$14))))</f>
        <v>546.47424959220791</v>
      </c>
      <c r="D7448">
        <f t="shared" ca="1" si="488"/>
        <v>1036.2851579443136</v>
      </c>
      <c r="E7448">
        <f t="shared" ca="1" si="489"/>
        <v>0.86465230013918426</v>
      </c>
      <c r="F7448">
        <f t="shared" ca="1" si="489"/>
        <v>0.49649226287568293</v>
      </c>
    </row>
    <row r="7449" spans="1:6" ht="15.75" customHeight="1" x14ac:dyDescent="0.2">
      <c r="A7449">
        <v>7448</v>
      </c>
      <c r="B7449" s="47">
        <f ca="1">IF('Inputs and Results'!$C$15='Inputs and Results'!$C$13, 'Inputs and Results'!$C$13, IF(E7449 &lt;= ('Inputs and Results'!$C$14-'Inputs and Results'!$C$13)/('Inputs and Results'!$C$15-'Inputs and Results'!$C$13), 'Inputs and Results'!$C$13 + SQRT(E7449*('Inputs and Results'!$C$15-'Inputs and Results'!$C$13)*('Inputs and Results'!$C$14-'Inputs and Results'!$C$13)), 'Inputs and Results'!$C$15 - SQRT((1-E7449)*('Inputs and Results'!$C$15-'Inputs and Results'!$C$13)*('Inputs and Results'!$C$15-'Inputs and Results'!$C$14))))</f>
        <v>1.728913094622734</v>
      </c>
      <c r="C7449" s="47">
        <f ca="1">IF('Inputs and Results'!$G$15='Inputs and Results'!$G$13, 'Inputs and Results'!$G$13, IF(F7449 &lt;= ('Inputs and Results'!$G$14-'Inputs and Results'!$G$13)/('Inputs and Results'!$G$15-'Inputs and Results'!$G$13), 'Inputs and Results'!$G$13 + SQRT(F7449*('Inputs and Results'!$G$15-'Inputs and Results'!$G$13)*('Inputs and Results'!$G$14-'Inputs and Results'!$G$13)), 'Inputs and Results'!$G$15 - SQRT((1-F7449)*('Inputs and Results'!$G$15-'Inputs and Results'!$G$13)*('Inputs and Results'!$G$15-'Inputs and Results'!$G$14))))</f>
        <v>732.27429423275339</v>
      </c>
      <c r="D7449">
        <f t="shared" ca="1" si="488"/>
        <v>1266.0386161546282</v>
      </c>
      <c r="E7449">
        <f t="shared" ca="1" si="489"/>
        <v>0.8204820087753828</v>
      </c>
      <c r="F7449">
        <f t="shared" ca="1" si="489"/>
        <v>0.74209294783502688</v>
      </c>
    </row>
    <row r="7450" spans="1:6" ht="15.75" customHeight="1" x14ac:dyDescent="0.2">
      <c r="A7450">
        <v>7449</v>
      </c>
      <c r="B7450" s="47">
        <f ca="1">IF('Inputs and Results'!$C$15='Inputs and Results'!$C$13, 'Inputs and Results'!$C$13, IF(E7450 &lt;= ('Inputs and Results'!$C$14-'Inputs and Results'!$C$13)/('Inputs and Results'!$C$15-'Inputs and Results'!$C$13), 'Inputs and Results'!$C$13 + SQRT(E7450*('Inputs and Results'!$C$15-'Inputs and Results'!$C$13)*('Inputs and Results'!$C$14-'Inputs and Results'!$C$13)), 'Inputs and Results'!$C$15 - SQRT((1-E7450)*('Inputs and Results'!$C$15-'Inputs and Results'!$C$13)*('Inputs and Results'!$C$15-'Inputs and Results'!$C$14))))</f>
        <v>1.5238890915262311</v>
      </c>
      <c r="C7450" s="47">
        <f ca="1">IF('Inputs and Results'!$G$15='Inputs and Results'!$G$13, 'Inputs and Results'!$G$13, IF(F7450 &lt;= ('Inputs and Results'!$G$14-'Inputs and Results'!$G$13)/('Inputs and Results'!$G$15-'Inputs and Results'!$G$13), 'Inputs and Results'!$G$13 + SQRT(F7450*('Inputs and Results'!$G$15-'Inputs and Results'!$G$13)*('Inputs and Results'!$G$14-'Inputs and Results'!$G$13)), 'Inputs and Results'!$G$15 - SQRT((1-F7450)*('Inputs and Results'!$G$15-'Inputs and Results'!$G$13)*('Inputs and Results'!$G$15-'Inputs and Results'!$G$14))))</f>
        <v>451.71150630757677</v>
      </c>
      <c r="D7450">
        <f t="shared" ca="1" si="488"/>
        <v>688.35823697899855</v>
      </c>
      <c r="E7450">
        <f t="shared" ca="1" si="489"/>
        <v>0.75789962065386052</v>
      </c>
      <c r="F7450">
        <f t="shared" ca="1" si="489"/>
        <v>0.33988610572646727</v>
      </c>
    </row>
    <row r="7451" spans="1:6" ht="15.75" customHeight="1" x14ac:dyDescent="0.2">
      <c r="A7451">
        <v>7450</v>
      </c>
      <c r="B7451" s="47">
        <f ca="1">IF('Inputs and Results'!$C$15='Inputs and Results'!$C$13, 'Inputs and Results'!$C$13, IF(E7451 &lt;= ('Inputs and Results'!$C$14-'Inputs and Results'!$C$13)/('Inputs and Results'!$C$15-'Inputs and Results'!$C$13), 'Inputs and Results'!$C$13 + SQRT(E7451*('Inputs and Results'!$C$15-'Inputs and Results'!$C$13)*('Inputs and Results'!$C$14-'Inputs and Results'!$C$13)), 'Inputs and Results'!$C$15 - SQRT((1-E7451)*('Inputs and Results'!$C$15-'Inputs and Results'!$C$13)*('Inputs and Results'!$C$15-'Inputs and Results'!$C$14))))</f>
        <v>1.3420123617826152</v>
      </c>
      <c r="C7451" s="47">
        <f ca="1">IF('Inputs and Results'!$G$15='Inputs and Results'!$G$13, 'Inputs and Results'!$G$13, IF(F7451 &lt;= ('Inputs and Results'!$G$14-'Inputs and Results'!$G$13)/('Inputs and Results'!$G$15-'Inputs and Results'!$G$13), 'Inputs and Results'!$G$13 + SQRT(F7451*('Inputs and Results'!$G$15-'Inputs and Results'!$G$13)*('Inputs and Results'!$G$14-'Inputs and Results'!$G$13)), 'Inputs and Results'!$G$15 - SQRT((1-F7451)*('Inputs and Results'!$G$15-'Inputs and Results'!$G$13)*('Inputs and Results'!$G$15-'Inputs and Results'!$G$14))))</f>
        <v>793.28908699410647</v>
      </c>
      <c r="D7451">
        <f t="shared" ca="1" si="488"/>
        <v>1064.6037612133352</v>
      </c>
      <c r="E7451">
        <f t="shared" ca="1" si="489"/>
        <v>0.69456411016870423</v>
      </c>
      <c r="F7451">
        <f t="shared" ca="1" si="489"/>
        <v>0.80499201670505494</v>
      </c>
    </row>
    <row r="7452" spans="1:6" ht="15.75" customHeight="1" x14ac:dyDescent="0.2">
      <c r="A7452">
        <v>7451</v>
      </c>
      <c r="B7452" s="47">
        <f ca="1">IF('Inputs and Results'!$C$15='Inputs and Results'!$C$13, 'Inputs and Results'!$C$13, IF(E7452 &lt;= ('Inputs and Results'!$C$14-'Inputs and Results'!$C$13)/('Inputs and Results'!$C$15-'Inputs and Results'!$C$13), 'Inputs and Results'!$C$13 + SQRT(E7452*('Inputs and Results'!$C$15-'Inputs and Results'!$C$13)*('Inputs and Results'!$C$14-'Inputs and Results'!$C$13)), 'Inputs and Results'!$C$15 - SQRT((1-E7452)*('Inputs and Results'!$C$15-'Inputs and Results'!$C$13)*('Inputs and Results'!$C$15-'Inputs and Results'!$C$14))))</f>
        <v>1.9249837176460127</v>
      </c>
      <c r="C7452" s="47">
        <f ca="1">IF('Inputs and Results'!$G$15='Inputs and Results'!$G$13, 'Inputs and Results'!$G$13, IF(F7452 &lt;= ('Inputs and Results'!$G$14-'Inputs and Results'!$G$13)/('Inputs and Results'!$G$15-'Inputs and Results'!$G$13), 'Inputs and Results'!$G$13 + SQRT(F7452*('Inputs and Results'!$G$15-'Inputs and Results'!$G$13)*('Inputs and Results'!$G$14-'Inputs and Results'!$G$13)), 'Inputs and Results'!$G$15 - SQRT((1-F7452)*('Inputs and Results'!$G$15-'Inputs and Results'!$G$13)*('Inputs and Results'!$G$15-'Inputs and Results'!$G$14))))</f>
        <v>580.77533188506982</v>
      </c>
      <c r="D7452">
        <f t="shared" ca="1" si="488"/>
        <v>1117.9830574892185</v>
      </c>
      <c r="E7452">
        <f t="shared" ca="1" si="489"/>
        <v>0.87159333251931248</v>
      </c>
      <c r="F7452">
        <f t="shared" ca="1" si="489"/>
        <v>0.54795961336218668</v>
      </c>
    </row>
    <row r="7453" spans="1:6" ht="15.75" customHeight="1" x14ac:dyDescent="0.2">
      <c r="A7453">
        <v>7452</v>
      </c>
      <c r="B7453" s="47">
        <f ca="1">IF('Inputs and Results'!$C$15='Inputs and Results'!$C$13, 'Inputs and Results'!$C$13, IF(E7453 &lt;= ('Inputs and Results'!$C$14-'Inputs and Results'!$C$13)/('Inputs and Results'!$C$15-'Inputs and Results'!$C$13), 'Inputs and Results'!$C$13 + SQRT(E7453*('Inputs and Results'!$C$15-'Inputs and Results'!$C$13)*('Inputs and Results'!$C$14-'Inputs and Results'!$C$13)), 'Inputs and Results'!$C$15 - SQRT((1-E7453)*('Inputs and Results'!$C$15-'Inputs and Results'!$C$13)*('Inputs and Results'!$C$15-'Inputs and Results'!$C$14))))</f>
        <v>1.4485813219339958</v>
      </c>
      <c r="C7453" s="47">
        <f ca="1">IF('Inputs and Results'!$G$15='Inputs and Results'!$G$13, 'Inputs and Results'!$G$13, IF(F7453 &lt;= ('Inputs and Results'!$G$14-'Inputs and Results'!$G$13)/('Inputs and Results'!$G$15-'Inputs and Results'!$G$13), 'Inputs and Results'!$G$13 + SQRT(F7453*('Inputs and Results'!$G$15-'Inputs and Results'!$G$13)*('Inputs and Results'!$G$14-'Inputs and Results'!$G$13)), 'Inputs and Results'!$G$15 - SQRT((1-F7453)*('Inputs and Results'!$G$15-'Inputs and Results'!$G$13)*('Inputs and Results'!$G$15-'Inputs and Results'!$G$14))))</f>
        <v>580.75874269048529</v>
      </c>
      <c r="D7453">
        <f t="shared" ca="1" si="488"/>
        <v>841.27626721130855</v>
      </c>
      <c r="E7453">
        <f t="shared" ca="1" si="489"/>
        <v>0.73256667614977022</v>
      </c>
      <c r="F7453">
        <f t="shared" ca="1" si="489"/>
        <v>0.54793539247186984</v>
      </c>
    </row>
    <row r="7454" spans="1:6" ht="15.75" customHeight="1" x14ac:dyDescent="0.2">
      <c r="A7454">
        <v>7453</v>
      </c>
      <c r="B7454" s="47">
        <f ca="1">IF('Inputs and Results'!$C$15='Inputs and Results'!$C$13, 'Inputs and Results'!$C$13, IF(E7454 &lt;= ('Inputs and Results'!$C$14-'Inputs and Results'!$C$13)/('Inputs and Results'!$C$15-'Inputs and Results'!$C$13), 'Inputs and Results'!$C$13 + SQRT(E7454*('Inputs and Results'!$C$15-'Inputs and Results'!$C$13)*('Inputs and Results'!$C$14-'Inputs and Results'!$C$13)), 'Inputs and Results'!$C$15 - SQRT((1-E7454)*('Inputs and Results'!$C$15-'Inputs and Results'!$C$13)*('Inputs and Results'!$C$15-'Inputs and Results'!$C$14))))</f>
        <v>2.0366790599594786E-2</v>
      </c>
      <c r="C7454" s="47">
        <f ca="1">IF('Inputs and Results'!$G$15='Inputs and Results'!$G$13, 'Inputs and Results'!$G$13, IF(F7454 &lt;= ('Inputs and Results'!$G$14-'Inputs and Results'!$G$13)/('Inputs and Results'!$G$15-'Inputs and Results'!$G$13), 'Inputs and Results'!$G$13 + SQRT(F7454*('Inputs and Results'!$G$15-'Inputs and Results'!$G$13)*('Inputs and Results'!$G$14-'Inputs and Results'!$G$13)), 'Inputs and Results'!$G$15 - SQRT((1-F7454)*('Inputs and Results'!$G$15-'Inputs and Results'!$G$13)*('Inputs and Results'!$G$15-'Inputs and Results'!$G$14))))</f>
        <v>489.40960077896636</v>
      </c>
      <c r="D7454">
        <f t="shared" ca="1" si="488"/>
        <v>9.9677028564964889</v>
      </c>
      <c r="E7454">
        <f t="shared" ca="1" si="489"/>
        <v>1.3531770826471168E-2</v>
      </c>
      <c r="F7454">
        <f t="shared" ca="1" si="489"/>
        <v>0.40472257829424896</v>
      </c>
    </row>
    <row r="7455" spans="1:6" ht="15.75" customHeight="1" x14ac:dyDescent="0.2">
      <c r="A7455">
        <v>7454</v>
      </c>
      <c r="B7455" s="47">
        <f ca="1">IF('Inputs and Results'!$C$15='Inputs and Results'!$C$13, 'Inputs and Results'!$C$13, IF(E7455 &lt;= ('Inputs and Results'!$C$14-'Inputs and Results'!$C$13)/('Inputs and Results'!$C$15-'Inputs and Results'!$C$13), 'Inputs and Results'!$C$13 + SQRT(E7455*('Inputs and Results'!$C$15-'Inputs and Results'!$C$13)*('Inputs and Results'!$C$14-'Inputs and Results'!$C$13)), 'Inputs and Results'!$C$15 - SQRT((1-E7455)*('Inputs and Results'!$C$15-'Inputs and Results'!$C$13)*('Inputs and Results'!$C$15-'Inputs and Results'!$C$14))))</f>
        <v>0.78103628808446146</v>
      </c>
      <c r="C7455" s="47">
        <f ca="1">IF('Inputs and Results'!$G$15='Inputs and Results'!$G$13, 'Inputs and Results'!$G$13, IF(F7455 &lt;= ('Inputs and Results'!$G$14-'Inputs and Results'!$G$13)/('Inputs and Results'!$G$15-'Inputs and Results'!$G$13), 'Inputs and Results'!$G$13 + SQRT(F7455*('Inputs and Results'!$G$15-'Inputs and Results'!$G$13)*('Inputs and Results'!$G$14-'Inputs and Results'!$G$13)), 'Inputs and Results'!$G$15 - SQRT((1-F7455)*('Inputs and Results'!$G$15-'Inputs and Results'!$G$13)*('Inputs and Results'!$G$15-'Inputs and Results'!$G$14))))</f>
        <v>503.97199152773601</v>
      </c>
      <c r="D7455">
        <f t="shared" ca="1" si="488"/>
        <v>393.6204135613566</v>
      </c>
      <c r="E7455">
        <f t="shared" ca="1" si="489"/>
        <v>0.45291111613355728</v>
      </c>
      <c r="F7455">
        <f t="shared" ca="1" si="489"/>
        <v>0.42887105365354194</v>
      </c>
    </row>
    <row r="7456" spans="1:6" ht="15.75" customHeight="1" x14ac:dyDescent="0.2">
      <c r="A7456">
        <v>7455</v>
      </c>
      <c r="B7456" s="47">
        <f ca="1">IF('Inputs and Results'!$C$15='Inputs and Results'!$C$13, 'Inputs and Results'!$C$13, IF(E7456 &lt;= ('Inputs and Results'!$C$14-'Inputs and Results'!$C$13)/('Inputs and Results'!$C$15-'Inputs and Results'!$C$13), 'Inputs and Results'!$C$13 + SQRT(E7456*('Inputs and Results'!$C$15-'Inputs and Results'!$C$13)*('Inputs and Results'!$C$14-'Inputs and Results'!$C$13)), 'Inputs and Results'!$C$15 - SQRT((1-E7456)*('Inputs and Results'!$C$15-'Inputs and Results'!$C$13)*('Inputs and Results'!$C$15-'Inputs and Results'!$C$14))))</f>
        <v>1.0144842486201346</v>
      </c>
      <c r="C7456" s="47">
        <f ca="1">IF('Inputs and Results'!$G$15='Inputs and Results'!$G$13, 'Inputs and Results'!$G$13, IF(F7456 &lt;= ('Inputs and Results'!$G$14-'Inputs and Results'!$G$13)/('Inputs and Results'!$G$15-'Inputs and Results'!$G$13), 'Inputs and Results'!$G$13 + SQRT(F7456*('Inputs and Results'!$G$15-'Inputs and Results'!$G$13)*('Inputs and Results'!$G$14-'Inputs and Results'!$G$13)), 'Inputs and Results'!$G$15 - SQRT((1-F7456)*('Inputs and Results'!$G$15-'Inputs and Results'!$G$13)*('Inputs and Results'!$G$15-'Inputs and Results'!$G$14))))</f>
        <v>395.35700811851245</v>
      </c>
      <c r="D7456">
        <f t="shared" ca="1" si="488"/>
        <v>401.08345731781355</v>
      </c>
      <c r="E7456">
        <f t="shared" ca="1" si="489"/>
        <v>0.56196968900249422</v>
      </c>
      <c r="F7456">
        <f t="shared" ca="1" si="489"/>
        <v>0.23671415979186139</v>
      </c>
    </row>
    <row r="7457" spans="1:6" ht="15.75" customHeight="1" x14ac:dyDescent="0.2">
      <c r="A7457">
        <v>7456</v>
      </c>
      <c r="B7457" s="47">
        <f ca="1">IF('Inputs and Results'!$C$15='Inputs and Results'!$C$13, 'Inputs and Results'!$C$13, IF(E7457 &lt;= ('Inputs and Results'!$C$14-'Inputs and Results'!$C$13)/('Inputs and Results'!$C$15-'Inputs and Results'!$C$13), 'Inputs and Results'!$C$13 + SQRT(E7457*('Inputs and Results'!$C$15-'Inputs and Results'!$C$13)*('Inputs and Results'!$C$14-'Inputs and Results'!$C$13)), 'Inputs and Results'!$C$15 - SQRT((1-E7457)*('Inputs and Results'!$C$15-'Inputs and Results'!$C$13)*('Inputs and Results'!$C$15-'Inputs and Results'!$C$14))))</f>
        <v>0.43435460125417436</v>
      </c>
      <c r="C7457" s="47">
        <f ca="1">IF('Inputs and Results'!$G$15='Inputs and Results'!$G$13, 'Inputs and Results'!$G$13, IF(F7457 &lt;= ('Inputs and Results'!$G$14-'Inputs and Results'!$G$13)/('Inputs and Results'!$G$15-'Inputs and Results'!$G$13), 'Inputs and Results'!$G$13 + SQRT(F7457*('Inputs and Results'!$G$15-'Inputs and Results'!$G$13)*('Inputs and Results'!$G$14-'Inputs and Results'!$G$13)), 'Inputs and Results'!$G$15 - SQRT((1-F7457)*('Inputs and Results'!$G$15-'Inputs and Results'!$G$13)*('Inputs and Results'!$G$15-'Inputs and Results'!$G$14))))</f>
        <v>934.31596240514682</v>
      </c>
      <c r="D7457">
        <f t="shared" ca="1" si="488"/>
        <v>405.82443729589772</v>
      </c>
      <c r="E7457">
        <f t="shared" ca="1" si="489"/>
        <v>0.26860707643270831</v>
      </c>
      <c r="F7457">
        <f t="shared" ca="1" si="489"/>
        <v>0.91678307481870913</v>
      </c>
    </row>
    <row r="7458" spans="1:6" ht="15.75" customHeight="1" x14ac:dyDescent="0.2">
      <c r="A7458">
        <v>7457</v>
      </c>
      <c r="B7458" s="47">
        <f ca="1">IF('Inputs and Results'!$C$15='Inputs and Results'!$C$13, 'Inputs and Results'!$C$13, IF(E7458 &lt;= ('Inputs and Results'!$C$14-'Inputs and Results'!$C$13)/('Inputs and Results'!$C$15-'Inputs and Results'!$C$13), 'Inputs and Results'!$C$13 + SQRT(E7458*('Inputs and Results'!$C$15-'Inputs and Results'!$C$13)*('Inputs and Results'!$C$14-'Inputs and Results'!$C$13)), 'Inputs and Results'!$C$15 - SQRT((1-E7458)*('Inputs and Results'!$C$15-'Inputs and Results'!$C$13)*('Inputs and Results'!$C$15-'Inputs and Results'!$C$14))))</f>
        <v>0.71369320257874014</v>
      </c>
      <c r="C7458" s="47">
        <f ca="1">IF('Inputs and Results'!$G$15='Inputs and Results'!$G$13, 'Inputs and Results'!$G$13, IF(F7458 &lt;= ('Inputs and Results'!$G$14-'Inputs and Results'!$G$13)/('Inputs and Results'!$G$15-'Inputs and Results'!$G$13), 'Inputs and Results'!$G$13 + SQRT(F7458*('Inputs and Results'!$G$15-'Inputs and Results'!$G$13)*('Inputs and Results'!$G$14-'Inputs and Results'!$G$13)), 'Inputs and Results'!$G$15 - SQRT((1-F7458)*('Inputs and Results'!$G$15-'Inputs and Results'!$G$13)*('Inputs and Results'!$G$15-'Inputs and Results'!$G$14))))</f>
        <v>454.89689118967806</v>
      </c>
      <c r="D7458">
        <f t="shared" ca="1" si="488"/>
        <v>324.65681911627399</v>
      </c>
      <c r="E7458">
        <f t="shared" ca="1" si="489"/>
        <v>0.41920013645170473</v>
      </c>
      <c r="F7458">
        <f t="shared" ca="1" si="489"/>
        <v>0.34549421360343757</v>
      </c>
    </row>
    <row r="7459" spans="1:6" ht="15.75" customHeight="1" x14ac:dyDescent="0.2">
      <c r="A7459">
        <v>7458</v>
      </c>
      <c r="B7459" s="47">
        <f ca="1">IF('Inputs and Results'!$C$15='Inputs and Results'!$C$13, 'Inputs and Results'!$C$13, IF(E7459 &lt;= ('Inputs and Results'!$C$14-'Inputs and Results'!$C$13)/('Inputs and Results'!$C$15-'Inputs and Results'!$C$13), 'Inputs and Results'!$C$13 + SQRT(E7459*('Inputs and Results'!$C$15-'Inputs and Results'!$C$13)*('Inputs and Results'!$C$14-'Inputs and Results'!$C$13)), 'Inputs and Results'!$C$15 - SQRT((1-E7459)*('Inputs and Results'!$C$15-'Inputs and Results'!$C$13)*('Inputs and Results'!$C$15-'Inputs and Results'!$C$14))))</f>
        <v>0.17941626085300655</v>
      </c>
      <c r="C7459" s="47">
        <f ca="1">IF('Inputs and Results'!$G$15='Inputs and Results'!$G$13, 'Inputs and Results'!$G$13, IF(F7459 &lt;= ('Inputs and Results'!$G$14-'Inputs and Results'!$G$13)/('Inputs and Results'!$G$15-'Inputs and Results'!$G$13), 'Inputs and Results'!$G$13 + SQRT(F7459*('Inputs and Results'!$G$15-'Inputs and Results'!$G$13)*('Inputs and Results'!$G$14-'Inputs and Results'!$G$13)), 'Inputs and Results'!$G$15 - SQRT((1-F7459)*('Inputs and Results'!$G$15-'Inputs and Results'!$G$13)*('Inputs and Results'!$G$15-'Inputs and Results'!$G$14))))</f>
        <v>488.93528203739754</v>
      </c>
      <c r="D7459">
        <f t="shared" ca="1" si="488"/>
        <v>87.72294010226004</v>
      </c>
      <c r="E7459">
        <f t="shared" ca="1" si="489"/>
        <v>0.11603415227328506</v>
      </c>
      <c r="F7459">
        <f t="shared" ca="1" si="489"/>
        <v>0.40392761829334434</v>
      </c>
    </row>
    <row r="7460" spans="1:6" ht="15.75" customHeight="1" x14ac:dyDescent="0.2">
      <c r="A7460">
        <v>7459</v>
      </c>
      <c r="B7460" s="47">
        <f ca="1">IF('Inputs and Results'!$C$15='Inputs and Results'!$C$13, 'Inputs and Results'!$C$13, IF(E7460 &lt;= ('Inputs and Results'!$C$14-'Inputs and Results'!$C$13)/('Inputs and Results'!$C$15-'Inputs and Results'!$C$13), 'Inputs and Results'!$C$13 + SQRT(E7460*('Inputs and Results'!$C$15-'Inputs and Results'!$C$13)*('Inputs and Results'!$C$14-'Inputs and Results'!$C$13)), 'Inputs and Results'!$C$15 - SQRT((1-E7460)*('Inputs and Results'!$C$15-'Inputs and Results'!$C$13)*('Inputs and Results'!$C$15-'Inputs and Results'!$C$14))))</f>
        <v>0.61331812219483872</v>
      </c>
      <c r="C7460" s="47">
        <f ca="1">IF('Inputs and Results'!$G$15='Inputs and Results'!$G$13, 'Inputs and Results'!$G$13, IF(F7460 &lt;= ('Inputs and Results'!$G$14-'Inputs and Results'!$G$13)/('Inputs and Results'!$G$15-'Inputs and Results'!$G$13), 'Inputs and Results'!$G$13 + SQRT(F7460*('Inputs and Results'!$G$15-'Inputs and Results'!$G$13)*('Inputs and Results'!$G$14-'Inputs and Results'!$G$13)), 'Inputs and Results'!$G$15 - SQRT((1-F7460)*('Inputs and Results'!$G$15-'Inputs and Results'!$G$13)*('Inputs and Results'!$G$15-'Inputs and Results'!$G$14))))</f>
        <v>613.72652818261361</v>
      </c>
      <c r="D7460">
        <f t="shared" ca="1" si="488"/>
        <v>376.40960180611836</v>
      </c>
      <c r="E7460">
        <f t="shared" ca="1" si="489"/>
        <v>0.36708329046182553</v>
      </c>
      <c r="F7460">
        <f t="shared" ca="1" si="489"/>
        <v>0.59478900011103941</v>
      </c>
    </row>
    <row r="7461" spans="1:6" ht="15.75" customHeight="1" x14ac:dyDescent="0.2">
      <c r="A7461">
        <v>7460</v>
      </c>
      <c r="B7461" s="47">
        <f ca="1">IF('Inputs and Results'!$C$15='Inputs and Results'!$C$13, 'Inputs and Results'!$C$13, IF(E7461 &lt;= ('Inputs and Results'!$C$14-'Inputs and Results'!$C$13)/('Inputs and Results'!$C$15-'Inputs and Results'!$C$13), 'Inputs and Results'!$C$13 + SQRT(E7461*('Inputs and Results'!$C$15-'Inputs and Results'!$C$13)*('Inputs and Results'!$C$14-'Inputs and Results'!$C$13)), 'Inputs and Results'!$C$15 - SQRT((1-E7461)*('Inputs and Results'!$C$15-'Inputs and Results'!$C$13)*('Inputs and Results'!$C$15-'Inputs and Results'!$C$14))))</f>
        <v>2.0285218342067846</v>
      </c>
      <c r="C7461" s="47">
        <f ca="1">IF('Inputs and Results'!$G$15='Inputs and Results'!$G$13, 'Inputs and Results'!$G$13, IF(F7461 &lt;= ('Inputs and Results'!$G$14-'Inputs and Results'!$G$13)/('Inputs and Results'!$G$15-'Inputs and Results'!$G$13), 'Inputs and Results'!$G$13 + SQRT(F7461*('Inputs and Results'!$G$15-'Inputs and Results'!$G$13)*('Inputs and Results'!$G$14-'Inputs and Results'!$G$13)), 'Inputs and Results'!$G$15 - SQRT((1-F7461)*('Inputs and Results'!$G$15-'Inputs and Results'!$G$13)*('Inputs and Results'!$G$15-'Inputs and Results'!$G$14))))</f>
        <v>919.16063417054772</v>
      </c>
      <c r="D7461">
        <f t="shared" ca="1" si="488"/>
        <v>1864.5374155583108</v>
      </c>
      <c r="E7461">
        <f t="shared" ca="1" si="489"/>
        <v>0.89513668593189444</v>
      </c>
      <c r="F7461">
        <f t="shared" ca="1" si="489"/>
        <v>0.90701846597902136</v>
      </c>
    </row>
    <row r="7462" spans="1:6" ht="15.75" customHeight="1" x14ac:dyDescent="0.2">
      <c r="A7462">
        <v>7461</v>
      </c>
      <c r="B7462" s="47">
        <f ca="1">IF('Inputs and Results'!$C$15='Inputs and Results'!$C$13, 'Inputs and Results'!$C$13, IF(E7462 &lt;= ('Inputs and Results'!$C$14-'Inputs and Results'!$C$13)/('Inputs and Results'!$C$15-'Inputs and Results'!$C$13), 'Inputs and Results'!$C$13 + SQRT(E7462*('Inputs and Results'!$C$15-'Inputs and Results'!$C$13)*('Inputs and Results'!$C$14-'Inputs and Results'!$C$13)), 'Inputs and Results'!$C$15 - SQRT((1-E7462)*('Inputs and Results'!$C$15-'Inputs and Results'!$C$13)*('Inputs and Results'!$C$15-'Inputs and Results'!$C$14))))</f>
        <v>0.54715748068654646</v>
      </c>
      <c r="C7462" s="47">
        <f ca="1">IF('Inputs and Results'!$G$15='Inputs and Results'!$G$13, 'Inputs and Results'!$G$13, IF(F7462 &lt;= ('Inputs and Results'!$G$14-'Inputs and Results'!$G$13)/('Inputs and Results'!$G$15-'Inputs and Results'!$G$13), 'Inputs and Results'!$G$13 + SQRT(F7462*('Inputs and Results'!$G$15-'Inputs and Results'!$G$13)*('Inputs and Results'!$G$14-'Inputs and Results'!$G$13)), 'Inputs and Results'!$G$15 - SQRT((1-F7462)*('Inputs and Results'!$G$15-'Inputs and Results'!$G$13)*('Inputs and Results'!$G$15-'Inputs and Results'!$G$14))))</f>
        <v>332.83759517882379</v>
      </c>
      <c r="D7462">
        <f t="shared" ca="1" si="488"/>
        <v>182.11458005581386</v>
      </c>
      <c r="E7462">
        <f t="shared" ref="E7462:F7481" ca="1" si="490">RAND()</f>
        <v>0.33150706393867013</v>
      </c>
      <c r="F7462">
        <f t="shared" ca="1" si="490"/>
        <v>0.11349411743213833</v>
      </c>
    </row>
    <row r="7463" spans="1:6" ht="15.75" customHeight="1" x14ac:dyDescent="0.2">
      <c r="A7463">
        <v>7462</v>
      </c>
      <c r="B7463" s="47">
        <f ca="1">IF('Inputs and Results'!$C$15='Inputs and Results'!$C$13, 'Inputs and Results'!$C$13, IF(E7463 &lt;= ('Inputs and Results'!$C$14-'Inputs and Results'!$C$13)/('Inputs and Results'!$C$15-'Inputs and Results'!$C$13), 'Inputs and Results'!$C$13 + SQRT(E7463*('Inputs and Results'!$C$15-'Inputs and Results'!$C$13)*('Inputs and Results'!$C$14-'Inputs and Results'!$C$13)), 'Inputs and Results'!$C$15 - SQRT((1-E7463)*('Inputs and Results'!$C$15-'Inputs and Results'!$C$13)*('Inputs and Results'!$C$15-'Inputs and Results'!$C$14))))</f>
        <v>1.1564385692137245</v>
      </c>
      <c r="C7463" s="47">
        <f ca="1">IF('Inputs and Results'!$G$15='Inputs and Results'!$G$13, 'Inputs and Results'!$G$13, IF(F7463 &lt;= ('Inputs and Results'!$G$14-'Inputs and Results'!$G$13)/('Inputs and Results'!$G$15-'Inputs and Results'!$G$13), 'Inputs and Results'!$G$13 + SQRT(F7463*('Inputs and Results'!$G$15-'Inputs and Results'!$G$13)*('Inputs and Results'!$G$14-'Inputs and Results'!$G$13)), 'Inputs and Results'!$G$15 - SQRT((1-F7463)*('Inputs and Results'!$G$15-'Inputs and Results'!$G$13)*('Inputs and Results'!$G$15-'Inputs and Results'!$G$14))))</f>
        <v>513.05522121343415</v>
      </c>
      <c r="D7463">
        <f t="shared" ca="1" si="488"/>
        <v>593.31684594769467</v>
      </c>
      <c r="E7463">
        <f t="shared" ca="1" si="490"/>
        <v>0.62236458343525125</v>
      </c>
      <c r="F7463">
        <f t="shared" ca="1" si="490"/>
        <v>0.44368035840978692</v>
      </c>
    </row>
    <row r="7464" spans="1:6" ht="15.75" customHeight="1" x14ac:dyDescent="0.2">
      <c r="A7464">
        <v>7463</v>
      </c>
      <c r="B7464" s="47">
        <f ca="1">IF('Inputs and Results'!$C$15='Inputs and Results'!$C$13, 'Inputs and Results'!$C$13, IF(E7464 &lt;= ('Inputs and Results'!$C$14-'Inputs and Results'!$C$13)/('Inputs and Results'!$C$15-'Inputs and Results'!$C$13), 'Inputs and Results'!$C$13 + SQRT(E7464*('Inputs and Results'!$C$15-'Inputs and Results'!$C$13)*('Inputs and Results'!$C$14-'Inputs and Results'!$C$13)), 'Inputs and Results'!$C$15 - SQRT((1-E7464)*('Inputs and Results'!$C$15-'Inputs and Results'!$C$13)*('Inputs and Results'!$C$15-'Inputs and Results'!$C$14))))</f>
        <v>1.3014192546181182</v>
      </c>
      <c r="C7464" s="47">
        <f ca="1">IF('Inputs and Results'!$G$15='Inputs and Results'!$G$13, 'Inputs and Results'!$G$13, IF(F7464 &lt;= ('Inputs and Results'!$G$14-'Inputs and Results'!$G$13)/('Inputs and Results'!$G$15-'Inputs and Results'!$G$13), 'Inputs and Results'!$G$13 + SQRT(F7464*('Inputs and Results'!$G$15-'Inputs and Results'!$G$13)*('Inputs and Results'!$G$14-'Inputs and Results'!$G$13)), 'Inputs and Results'!$G$15 - SQRT((1-F7464)*('Inputs and Results'!$G$15-'Inputs and Results'!$G$13)*('Inputs and Results'!$G$15-'Inputs and Results'!$G$14))))</f>
        <v>645.58588174475517</v>
      </c>
      <c r="D7464">
        <f t="shared" ca="1" si="488"/>
        <v>840.1778970122399</v>
      </c>
      <c r="E7464">
        <f t="shared" ca="1" si="490"/>
        <v>0.67942482793532566</v>
      </c>
      <c r="F7464">
        <f t="shared" ca="1" si="490"/>
        <v>0.63763244818307463</v>
      </c>
    </row>
    <row r="7465" spans="1:6" ht="15.75" customHeight="1" x14ac:dyDescent="0.2">
      <c r="A7465">
        <v>7464</v>
      </c>
      <c r="B7465" s="47">
        <f ca="1">IF('Inputs and Results'!$C$15='Inputs and Results'!$C$13, 'Inputs and Results'!$C$13, IF(E7465 &lt;= ('Inputs and Results'!$C$14-'Inputs and Results'!$C$13)/('Inputs and Results'!$C$15-'Inputs and Results'!$C$13), 'Inputs and Results'!$C$13 + SQRT(E7465*('Inputs and Results'!$C$15-'Inputs and Results'!$C$13)*('Inputs and Results'!$C$14-'Inputs and Results'!$C$13)), 'Inputs and Results'!$C$15 - SQRT((1-E7465)*('Inputs and Results'!$C$15-'Inputs and Results'!$C$13)*('Inputs and Results'!$C$15-'Inputs and Results'!$C$14))))</f>
        <v>0.73609455258094902</v>
      </c>
      <c r="C7465" s="47">
        <f ca="1">IF('Inputs and Results'!$G$15='Inputs and Results'!$G$13, 'Inputs and Results'!$G$13, IF(F7465 &lt;= ('Inputs and Results'!$G$14-'Inputs and Results'!$G$13)/('Inputs and Results'!$G$15-'Inputs and Results'!$G$13), 'Inputs and Results'!$G$13 + SQRT(F7465*('Inputs and Results'!$G$15-'Inputs and Results'!$G$13)*('Inputs and Results'!$G$14-'Inputs and Results'!$G$13)), 'Inputs and Results'!$G$15 - SQRT((1-F7465)*('Inputs and Results'!$G$15-'Inputs and Results'!$G$13)*('Inputs and Results'!$G$15-'Inputs and Results'!$G$14))))</f>
        <v>1112.3334520102812</v>
      </c>
      <c r="D7465">
        <f t="shared" ca="1" si="488"/>
        <v>818.7825946783305</v>
      </c>
      <c r="E7465">
        <f t="shared" ca="1" si="490"/>
        <v>0.43052579168292748</v>
      </c>
      <c r="F7465">
        <f t="shared" ca="1" si="490"/>
        <v>0.99093957538431454</v>
      </c>
    </row>
    <row r="7466" spans="1:6" ht="15.75" customHeight="1" x14ac:dyDescent="0.2">
      <c r="A7466">
        <v>7465</v>
      </c>
      <c r="B7466" s="47">
        <f ca="1">IF('Inputs and Results'!$C$15='Inputs and Results'!$C$13, 'Inputs and Results'!$C$13, IF(E7466 &lt;= ('Inputs and Results'!$C$14-'Inputs and Results'!$C$13)/('Inputs and Results'!$C$15-'Inputs and Results'!$C$13), 'Inputs and Results'!$C$13 + SQRT(E7466*('Inputs and Results'!$C$15-'Inputs and Results'!$C$13)*('Inputs and Results'!$C$14-'Inputs and Results'!$C$13)), 'Inputs and Results'!$C$15 - SQRT((1-E7466)*('Inputs and Results'!$C$15-'Inputs and Results'!$C$13)*('Inputs and Results'!$C$15-'Inputs and Results'!$C$14))))</f>
        <v>0.62124844163599979</v>
      </c>
      <c r="C7466" s="47">
        <f ca="1">IF('Inputs and Results'!$G$15='Inputs and Results'!$G$13, 'Inputs and Results'!$G$13, IF(F7466 &lt;= ('Inputs and Results'!$G$14-'Inputs and Results'!$G$13)/('Inputs and Results'!$G$15-'Inputs and Results'!$G$13), 'Inputs and Results'!$G$13 + SQRT(F7466*('Inputs and Results'!$G$15-'Inputs and Results'!$G$13)*('Inputs and Results'!$G$14-'Inputs and Results'!$G$13)), 'Inputs and Results'!$G$15 - SQRT((1-F7466)*('Inputs and Results'!$G$15-'Inputs and Results'!$G$13)*('Inputs and Results'!$G$15-'Inputs and Results'!$G$14))))</f>
        <v>686.05693833499527</v>
      </c>
      <c r="D7466">
        <f t="shared" ca="1" si="488"/>
        <v>426.211803814181</v>
      </c>
      <c r="E7466">
        <f t="shared" ca="1" si="490"/>
        <v>0.37128233595342675</v>
      </c>
      <c r="F7466">
        <f t="shared" ca="1" si="490"/>
        <v>0.68860563137881947</v>
      </c>
    </row>
    <row r="7467" spans="1:6" ht="15.75" customHeight="1" x14ac:dyDescent="0.2">
      <c r="A7467">
        <v>7466</v>
      </c>
      <c r="B7467" s="47">
        <f ca="1">IF('Inputs and Results'!$C$15='Inputs and Results'!$C$13, 'Inputs and Results'!$C$13, IF(E7467 &lt;= ('Inputs and Results'!$C$14-'Inputs and Results'!$C$13)/('Inputs and Results'!$C$15-'Inputs and Results'!$C$13), 'Inputs and Results'!$C$13 + SQRT(E7467*('Inputs and Results'!$C$15-'Inputs and Results'!$C$13)*('Inputs and Results'!$C$14-'Inputs and Results'!$C$13)), 'Inputs and Results'!$C$15 - SQRT((1-E7467)*('Inputs and Results'!$C$15-'Inputs and Results'!$C$13)*('Inputs and Results'!$C$15-'Inputs and Results'!$C$14))))</f>
        <v>1.1620123071657378</v>
      </c>
      <c r="C7467" s="47">
        <f ca="1">IF('Inputs and Results'!$G$15='Inputs and Results'!$G$13, 'Inputs and Results'!$G$13, IF(F7467 &lt;= ('Inputs and Results'!$G$14-'Inputs and Results'!$G$13)/('Inputs and Results'!$G$15-'Inputs and Results'!$G$13), 'Inputs and Results'!$G$13 + SQRT(F7467*('Inputs and Results'!$G$15-'Inputs and Results'!$G$13)*('Inputs and Results'!$G$14-'Inputs and Results'!$G$13)), 'Inputs and Results'!$G$15 - SQRT((1-F7467)*('Inputs and Results'!$G$15-'Inputs and Results'!$G$13)*('Inputs and Results'!$G$15-'Inputs and Results'!$G$14))))</f>
        <v>1017.3712841648456</v>
      </c>
      <c r="D7467">
        <f t="shared" ca="1" si="488"/>
        <v>1182.1979531565617</v>
      </c>
      <c r="E7467">
        <f t="shared" ca="1" si="490"/>
        <v>0.62464458233219844</v>
      </c>
      <c r="F7467">
        <f t="shared" ca="1" si="490"/>
        <v>0.96067951461011958</v>
      </c>
    </row>
    <row r="7468" spans="1:6" ht="15.75" customHeight="1" x14ac:dyDescent="0.2">
      <c r="A7468">
        <v>7467</v>
      </c>
      <c r="B7468" s="47">
        <f ca="1">IF('Inputs and Results'!$C$15='Inputs and Results'!$C$13, 'Inputs and Results'!$C$13, IF(E7468 &lt;= ('Inputs and Results'!$C$14-'Inputs and Results'!$C$13)/('Inputs and Results'!$C$15-'Inputs and Results'!$C$13), 'Inputs and Results'!$C$13 + SQRT(E7468*('Inputs and Results'!$C$15-'Inputs and Results'!$C$13)*('Inputs and Results'!$C$14-'Inputs and Results'!$C$13)), 'Inputs and Results'!$C$15 - SQRT((1-E7468)*('Inputs and Results'!$C$15-'Inputs and Results'!$C$13)*('Inputs and Results'!$C$15-'Inputs and Results'!$C$14))))</f>
        <v>0.63087405833632415</v>
      </c>
      <c r="C7468" s="47">
        <f ca="1">IF('Inputs and Results'!$G$15='Inputs and Results'!$G$13, 'Inputs and Results'!$G$13, IF(F7468 &lt;= ('Inputs and Results'!$G$14-'Inputs and Results'!$G$13)/('Inputs and Results'!$G$15-'Inputs and Results'!$G$13), 'Inputs and Results'!$G$13 + SQRT(F7468*('Inputs and Results'!$G$15-'Inputs and Results'!$G$13)*('Inputs and Results'!$G$14-'Inputs and Results'!$G$13)), 'Inputs and Results'!$G$15 - SQRT((1-F7468)*('Inputs and Results'!$G$15-'Inputs and Results'!$G$13)*('Inputs and Results'!$G$15-'Inputs and Results'!$G$14))))</f>
        <v>334.47327137411992</v>
      </c>
      <c r="D7468">
        <f t="shared" ca="1" si="488"/>
        <v>211.0105101168177</v>
      </c>
      <c r="E7468">
        <f t="shared" ca="1" si="490"/>
        <v>0.37636025250402227</v>
      </c>
      <c r="F7468">
        <f t="shared" ca="1" si="490"/>
        <v>0.11683528859626235</v>
      </c>
    </row>
    <row r="7469" spans="1:6" ht="15.75" customHeight="1" x14ac:dyDescent="0.2">
      <c r="A7469">
        <v>7468</v>
      </c>
      <c r="B7469" s="47">
        <f ca="1">IF('Inputs and Results'!$C$15='Inputs and Results'!$C$13, 'Inputs and Results'!$C$13, IF(E7469 &lt;= ('Inputs and Results'!$C$14-'Inputs and Results'!$C$13)/('Inputs and Results'!$C$15-'Inputs and Results'!$C$13), 'Inputs and Results'!$C$13 + SQRT(E7469*('Inputs and Results'!$C$15-'Inputs and Results'!$C$13)*('Inputs and Results'!$C$14-'Inputs and Results'!$C$13)), 'Inputs and Results'!$C$15 - SQRT((1-E7469)*('Inputs and Results'!$C$15-'Inputs and Results'!$C$13)*('Inputs and Results'!$C$15-'Inputs and Results'!$C$14))))</f>
        <v>0.34815960638035914</v>
      </c>
      <c r="C7469" s="47">
        <f ca="1">IF('Inputs and Results'!$G$15='Inputs and Results'!$G$13, 'Inputs and Results'!$G$13, IF(F7469 &lt;= ('Inputs and Results'!$G$14-'Inputs and Results'!$G$13)/('Inputs and Results'!$G$15-'Inputs and Results'!$G$13), 'Inputs and Results'!$G$13 + SQRT(F7469*('Inputs and Results'!$G$15-'Inputs and Results'!$G$13)*('Inputs and Results'!$G$14-'Inputs and Results'!$G$13)), 'Inputs and Results'!$G$15 - SQRT((1-F7469)*('Inputs and Results'!$G$15-'Inputs and Results'!$G$13)*('Inputs and Results'!$G$15-'Inputs and Results'!$G$14))))</f>
        <v>544.78023027407801</v>
      </c>
      <c r="D7469">
        <f t="shared" ca="1" si="488"/>
        <v>189.67047053602442</v>
      </c>
      <c r="E7469">
        <f t="shared" ca="1" si="490"/>
        <v>0.21863805852969209</v>
      </c>
      <c r="F7469">
        <f t="shared" ca="1" si="490"/>
        <v>0.49387857149125036</v>
      </c>
    </row>
    <row r="7470" spans="1:6" ht="15.75" customHeight="1" x14ac:dyDescent="0.2">
      <c r="A7470">
        <v>7469</v>
      </c>
      <c r="B7470" s="47">
        <f ca="1">IF('Inputs and Results'!$C$15='Inputs and Results'!$C$13, 'Inputs and Results'!$C$13, IF(E7470 &lt;= ('Inputs and Results'!$C$14-'Inputs and Results'!$C$13)/('Inputs and Results'!$C$15-'Inputs and Results'!$C$13), 'Inputs and Results'!$C$13 + SQRT(E7470*('Inputs and Results'!$C$15-'Inputs and Results'!$C$13)*('Inputs and Results'!$C$14-'Inputs and Results'!$C$13)), 'Inputs and Results'!$C$15 - SQRT((1-E7470)*('Inputs and Results'!$C$15-'Inputs and Results'!$C$13)*('Inputs and Results'!$C$15-'Inputs and Results'!$C$14))))</f>
        <v>0.34462986209728053</v>
      </c>
      <c r="C7470" s="47">
        <f ca="1">IF('Inputs and Results'!$G$15='Inputs and Results'!$G$13, 'Inputs and Results'!$G$13, IF(F7470 &lt;= ('Inputs and Results'!$G$14-'Inputs and Results'!$G$13)/('Inputs and Results'!$G$15-'Inputs and Results'!$G$13), 'Inputs and Results'!$G$13 + SQRT(F7470*('Inputs and Results'!$G$15-'Inputs and Results'!$G$13)*('Inputs and Results'!$G$14-'Inputs and Results'!$G$13)), 'Inputs and Results'!$G$15 - SQRT((1-F7470)*('Inputs and Results'!$G$15-'Inputs and Results'!$G$13)*('Inputs and Results'!$G$15-'Inputs and Results'!$G$14))))</f>
        <v>446.32887654856972</v>
      </c>
      <c r="D7470">
        <f t="shared" ca="1" si="488"/>
        <v>153.81825917496772</v>
      </c>
      <c r="E7470">
        <f t="shared" ca="1" si="490"/>
        <v>0.21655660341494354</v>
      </c>
      <c r="F7470">
        <f t="shared" ca="1" si="490"/>
        <v>0.33035521470367368</v>
      </c>
    </row>
    <row r="7471" spans="1:6" ht="15.75" customHeight="1" x14ac:dyDescent="0.2">
      <c r="A7471">
        <v>7470</v>
      </c>
      <c r="B7471" s="47">
        <f ca="1">IF('Inputs and Results'!$C$15='Inputs and Results'!$C$13, 'Inputs and Results'!$C$13, IF(E7471 &lt;= ('Inputs and Results'!$C$14-'Inputs and Results'!$C$13)/('Inputs and Results'!$C$15-'Inputs and Results'!$C$13), 'Inputs and Results'!$C$13 + SQRT(E7471*('Inputs and Results'!$C$15-'Inputs and Results'!$C$13)*('Inputs and Results'!$C$14-'Inputs and Results'!$C$13)), 'Inputs and Results'!$C$15 - SQRT((1-E7471)*('Inputs and Results'!$C$15-'Inputs and Results'!$C$13)*('Inputs and Results'!$C$15-'Inputs and Results'!$C$14))))</f>
        <v>2.4957137623592045</v>
      </c>
      <c r="C7471" s="47">
        <f ca="1">IF('Inputs and Results'!$G$15='Inputs and Results'!$G$13, 'Inputs and Results'!$G$13, IF(F7471 &lt;= ('Inputs and Results'!$G$14-'Inputs and Results'!$G$13)/('Inputs and Results'!$G$15-'Inputs and Results'!$G$13), 'Inputs and Results'!$G$13 + SQRT(F7471*('Inputs and Results'!$G$15-'Inputs and Results'!$G$13)*('Inputs and Results'!$G$14-'Inputs and Results'!$G$13)), 'Inputs and Results'!$G$15 - SQRT((1-F7471)*('Inputs and Results'!$G$15-'Inputs and Results'!$G$13)*('Inputs and Results'!$G$15-'Inputs and Results'!$G$14))))</f>
        <v>541.08250737287085</v>
      </c>
      <c r="D7471">
        <f t="shared" ca="1" si="488"/>
        <v>1350.3870602222996</v>
      </c>
      <c r="E7471">
        <f t="shared" ca="1" si="490"/>
        <v>0.97174393228067679</v>
      </c>
      <c r="F7471">
        <f t="shared" ca="1" si="490"/>
        <v>0.48814987475254945</v>
      </c>
    </row>
    <row r="7472" spans="1:6" ht="15.75" customHeight="1" x14ac:dyDescent="0.2">
      <c r="A7472">
        <v>7471</v>
      </c>
      <c r="B7472" s="47">
        <f ca="1">IF('Inputs and Results'!$C$15='Inputs and Results'!$C$13, 'Inputs and Results'!$C$13, IF(E7472 &lt;= ('Inputs and Results'!$C$14-'Inputs and Results'!$C$13)/('Inputs and Results'!$C$15-'Inputs and Results'!$C$13), 'Inputs and Results'!$C$13 + SQRT(E7472*('Inputs and Results'!$C$15-'Inputs and Results'!$C$13)*('Inputs and Results'!$C$14-'Inputs and Results'!$C$13)), 'Inputs and Results'!$C$15 - SQRT((1-E7472)*('Inputs and Results'!$C$15-'Inputs and Results'!$C$13)*('Inputs and Results'!$C$15-'Inputs and Results'!$C$14))))</f>
        <v>0.68871354483947078</v>
      </c>
      <c r="C7472" s="47">
        <f ca="1">IF('Inputs and Results'!$G$15='Inputs and Results'!$G$13, 'Inputs and Results'!$G$13, IF(F7472 &lt;= ('Inputs and Results'!$G$14-'Inputs and Results'!$G$13)/('Inputs and Results'!$G$15-'Inputs and Results'!$G$13), 'Inputs and Results'!$G$13 + SQRT(F7472*('Inputs and Results'!$G$15-'Inputs and Results'!$G$13)*('Inputs and Results'!$G$14-'Inputs and Results'!$G$13)), 'Inputs and Results'!$G$15 - SQRT((1-F7472)*('Inputs and Results'!$G$15-'Inputs and Results'!$G$13)*('Inputs and Results'!$G$15-'Inputs and Results'!$G$14))))</f>
        <v>416.80791010664461</v>
      </c>
      <c r="D7472">
        <f t="shared" ca="1" si="488"/>
        <v>287.06125328667866</v>
      </c>
      <c r="E7472">
        <f t="shared" ca="1" si="490"/>
        <v>0.40643943579905273</v>
      </c>
      <c r="F7472">
        <f t="shared" ca="1" si="490"/>
        <v>0.2768684257522076</v>
      </c>
    </row>
    <row r="7473" spans="1:6" ht="15.75" customHeight="1" x14ac:dyDescent="0.2">
      <c r="A7473">
        <v>7472</v>
      </c>
      <c r="B7473" s="47">
        <f ca="1">IF('Inputs and Results'!$C$15='Inputs and Results'!$C$13, 'Inputs and Results'!$C$13, IF(E7473 &lt;= ('Inputs and Results'!$C$14-'Inputs and Results'!$C$13)/('Inputs and Results'!$C$15-'Inputs and Results'!$C$13), 'Inputs and Results'!$C$13 + SQRT(E7473*('Inputs and Results'!$C$15-'Inputs and Results'!$C$13)*('Inputs and Results'!$C$14-'Inputs and Results'!$C$13)), 'Inputs and Results'!$C$15 - SQRT((1-E7473)*('Inputs and Results'!$C$15-'Inputs and Results'!$C$13)*('Inputs and Results'!$C$15-'Inputs and Results'!$C$14))))</f>
        <v>1.0871405028482524</v>
      </c>
      <c r="C7473" s="47">
        <f ca="1">IF('Inputs and Results'!$G$15='Inputs and Results'!$G$13, 'Inputs and Results'!$G$13, IF(F7473 &lt;= ('Inputs and Results'!$G$14-'Inputs and Results'!$G$13)/('Inputs and Results'!$G$15-'Inputs and Results'!$G$13), 'Inputs and Results'!$G$13 + SQRT(F7473*('Inputs and Results'!$G$15-'Inputs and Results'!$G$13)*('Inputs and Results'!$G$14-'Inputs and Results'!$G$13)), 'Inputs and Results'!$G$15 - SQRT((1-F7473)*('Inputs and Results'!$G$15-'Inputs and Results'!$G$13)*('Inputs and Results'!$G$15-'Inputs and Results'!$G$14))))</f>
        <v>371.47880514769463</v>
      </c>
      <c r="D7473">
        <f t="shared" ca="1" si="488"/>
        <v>403.84965502573272</v>
      </c>
      <c r="E7473">
        <f t="shared" ca="1" si="490"/>
        <v>0.59344094935070701</v>
      </c>
      <c r="F7473">
        <f t="shared" ca="1" si="490"/>
        <v>0.19074016662777238</v>
      </c>
    </row>
    <row r="7474" spans="1:6" ht="15.75" customHeight="1" x14ac:dyDescent="0.2">
      <c r="A7474">
        <v>7473</v>
      </c>
      <c r="B7474" s="47">
        <f ca="1">IF('Inputs and Results'!$C$15='Inputs and Results'!$C$13, 'Inputs and Results'!$C$13, IF(E7474 &lt;= ('Inputs and Results'!$C$14-'Inputs and Results'!$C$13)/('Inputs and Results'!$C$15-'Inputs and Results'!$C$13), 'Inputs and Results'!$C$13 + SQRT(E7474*('Inputs and Results'!$C$15-'Inputs and Results'!$C$13)*('Inputs and Results'!$C$14-'Inputs and Results'!$C$13)), 'Inputs and Results'!$C$15 - SQRT((1-E7474)*('Inputs and Results'!$C$15-'Inputs and Results'!$C$13)*('Inputs and Results'!$C$15-'Inputs and Results'!$C$14))))</f>
        <v>0.39789388352576127</v>
      </c>
      <c r="C7474" s="47">
        <f ca="1">IF('Inputs and Results'!$G$15='Inputs and Results'!$G$13, 'Inputs and Results'!$G$13, IF(F7474 &lt;= ('Inputs and Results'!$G$14-'Inputs and Results'!$G$13)/('Inputs and Results'!$G$15-'Inputs and Results'!$G$13), 'Inputs and Results'!$G$13 + SQRT(F7474*('Inputs and Results'!$G$15-'Inputs and Results'!$G$13)*('Inputs and Results'!$G$14-'Inputs and Results'!$G$13)), 'Inputs and Results'!$G$15 - SQRT((1-F7474)*('Inputs and Results'!$G$15-'Inputs and Results'!$G$13)*('Inputs and Results'!$G$15-'Inputs and Results'!$G$14))))</f>
        <v>543.56065457157706</v>
      </c>
      <c r="D7474">
        <f t="shared" ca="1" si="488"/>
        <v>216.27945977928965</v>
      </c>
      <c r="E7474">
        <f t="shared" ca="1" si="490"/>
        <v>0.24767152873415066</v>
      </c>
      <c r="F7474">
        <f t="shared" ca="1" si="490"/>
        <v>0.49199270699424302</v>
      </c>
    </row>
    <row r="7475" spans="1:6" ht="15.75" customHeight="1" x14ac:dyDescent="0.2">
      <c r="A7475">
        <v>7474</v>
      </c>
      <c r="B7475" s="47">
        <f ca="1">IF('Inputs and Results'!$C$15='Inputs and Results'!$C$13, 'Inputs and Results'!$C$13, IF(E7475 &lt;= ('Inputs and Results'!$C$14-'Inputs and Results'!$C$13)/('Inputs and Results'!$C$15-'Inputs and Results'!$C$13), 'Inputs and Results'!$C$13 + SQRT(E7475*('Inputs and Results'!$C$15-'Inputs and Results'!$C$13)*('Inputs and Results'!$C$14-'Inputs and Results'!$C$13)), 'Inputs and Results'!$C$15 - SQRT((1-E7475)*('Inputs and Results'!$C$15-'Inputs and Results'!$C$13)*('Inputs and Results'!$C$15-'Inputs and Results'!$C$14))))</f>
        <v>0.79467921529334218</v>
      </c>
      <c r="C7475" s="47">
        <f ca="1">IF('Inputs and Results'!$G$15='Inputs and Results'!$G$13, 'Inputs and Results'!$G$13, IF(F7475 &lt;= ('Inputs and Results'!$G$14-'Inputs and Results'!$G$13)/('Inputs and Results'!$G$15-'Inputs and Results'!$G$13), 'Inputs and Results'!$G$13 + SQRT(F7475*('Inputs and Results'!$G$15-'Inputs and Results'!$G$13)*('Inputs and Results'!$G$14-'Inputs and Results'!$G$13)), 'Inputs and Results'!$G$15 - SQRT((1-F7475)*('Inputs and Results'!$G$15-'Inputs and Results'!$G$13)*('Inputs and Results'!$G$15-'Inputs and Results'!$G$14))))</f>
        <v>665.57586948969015</v>
      </c>
      <c r="D7475">
        <f t="shared" ca="1" si="488"/>
        <v>528.91930968425095</v>
      </c>
      <c r="E7475">
        <f t="shared" ca="1" si="490"/>
        <v>0.45961780406009001</v>
      </c>
      <c r="F7475">
        <f t="shared" ca="1" si="490"/>
        <v>0.66329244722702541</v>
      </c>
    </row>
    <row r="7476" spans="1:6" ht="15.75" customHeight="1" x14ac:dyDescent="0.2">
      <c r="A7476">
        <v>7475</v>
      </c>
      <c r="B7476" s="47">
        <f ca="1">IF('Inputs and Results'!$C$15='Inputs and Results'!$C$13, 'Inputs and Results'!$C$13, IF(E7476 &lt;= ('Inputs and Results'!$C$14-'Inputs and Results'!$C$13)/('Inputs and Results'!$C$15-'Inputs and Results'!$C$13), 'Inputs and Results'!$C$13 + SQRT(E7476*('Inputs and Results'!$C$15-'Inputs and Results'!$C$13)*('Inputs and Results'!$C$14-'Inputs and Results'!$C$13)), 'Inputs and Results'!$C$15 - SQRT((1-E7476)*('Inputs and Results'!$C$15-'Inputs and Results'!$C$13)*('Inputs and Results'!$C$15-'Inputs and Results'!$C$14))))</f>
        <v>9.8647313842882944E-2</v>
      </c>
      <c r="C7476" s="47">
        <f ca="1">IF('Inputs and Results'!$G$15='Inputs and Results'!$G$13, 'Inputs and Results'!$G$13, IF(F7476 &lt;= ('Inputs and Results'!$G$14-'Inputs and Results'!$G$13)/('Inputs and Results'!$G$15-'Inputs and Results'!$G$13), 'Inputs and Results'!$G$13 + SQRT(F7476*('Inputs and Results'!$G$15-'Inputs and Results'!$G$13)*('Inputs and Results'!$G$14-'Inputs and Results'!$G$13)), 'Inputs and Results'!$G$15 - SQRT((1-F7476)*('Inputs and Results'!$G$15-'Inputs and Results'!$G$13)*('Inputs and Results'!$G$15-'Inputs and Results'!$G$14))))</f>
        <v>692.82185770942681</v>
      </c>
      <c r="D7476">
        <f t="shared" ca="1" si="488"/>
        <v>68.34501523467101</v>
      </c>
      <c r="E7476">
        <f t="shared" ca="1" si="490"/>
        <v>6.4683621169875805E-2</v>
      </c>
      <c r="F7476">
        <f t="shared" ca="1" si="490"/>
        <v>0.69674931061182266</v>
      </c>
    </row>
    <row r="7477" spans="1:6" ht="15.75" customHeight="1" x14ac:dyDescent="0.2">
      <c r="A7477">
        <v>7476</v>
      </c>
      <c r="B7477" s="47">
        <f ca="1">IF('Inputs and Results'!$C$15='Inputs and Results'!$C$13, 'Inputs and Results'!$C$13, IF(E7477 &lt;= ('Inputs and Results'!$C$14-'Inputs and Results'!$C$13)/('Inputs and Results'!$C$15-'Inputs and Results'!$C$13), 'Inputs and Results'!$C$13 + SQRT(E7477*('Inputs and Results'!$C$15-'Inputs and Results'!$C$13)*('Inputs and Results'!$C$14-'Inputs and Results'!$C$13)), 'Inputs and Results'!$C$15 - SQRT((1-E7477)*('Inputs and Results'!$C$15-'Inputs and Results'!$C$13)*('Inputs and Results'!$C$15-'Inputs and Results'!$C$14))))</f>
        <v>0.19136895947899157</v>
      </c>
      <c r="C7477" s="47">
        <f ca="1">IF('Inputs and Results'!$G$15='Inputs and Results'!$G$13, 'Inputs and Results'!$G$13, IF(F7477 &lt;= ('Inputs and Results'!$G$14-'Inputs and Results'!$G$13)/('Inputs and Results'!$G$15-'Inputs and Results'!$G$13), 'Inputs and Results'!$G$13 + SQRT(F7477*('Inputs and Results'!$G$15-'Inputs and Results'!$G$13)*('Inputs and Results'!$G$14-'Inputs and Results'!$G$13)), 'Inputs and Results'!$G$15 - SQRT((1-F7477)*('Inputs and Results'!$G$15-'Inputs and Results'!$G$13)*('Inputs and Results'!$G$15-'Inputs and Results'!$G$14))))</f>
        <v>389.26160517887274</v>
      </c>
      <c r="D7477">
        <f t="shared" ca="1" si="488"/>
        <v>74.492588348202915</v>
      </c>
      <c r="E7477">
        <f t="shared" ca="1" si="490"/>
        <v>0.1235101864690975</v>
      </c>
      <c r="F7477">
        <f t="shared" ca="1" si="490"/>
        <v>0.22510613748081265</v>
      </c>
    </row>
    <row r="7478" spans="1:6" ht="15.75" customHeight="1" x14ac:dyDescent="0.2">
      <c r="A7478">
        <v>7477</v>
      </c>
      <c r="B7478" s="47">
        <f ca="1">IF('Inputs and Results'!$C$15='Inputs and Results'!$C$13, 'Inputs and Results'!$C$13, IF(E7478 &lt;= ('Inputs and Results'!$C$14-'Inputs and Results'!$C$13)/('Inputs and Results'!$C$15-'Inputs and Results'!$C$13), 'Inputs and Results'!$C$13 + SQRT(E7478*('Inputs and Results'!$C$15-'Inputs and Results'!$C$13)*('Inputs and Results'!$C$14-'Inputs and Results'!$C$13)), 'Inputs and Results'!$C$15 - SQRT((1-E7478)*('Inputs and Results'!$C$15-'Inputs and Results'!$C$13)*('Inputs and Results'!$C$15-'Inputs and Results'!$C$14))))</f>
        <v>0.38107860883806799</v>
      </c>
      <c r="C7478" s="47">
        <f ca="1">IF('Inputs and Results'!$G$15='Inputs and Results'!$G$13, 'Inputs and Results'!$G$13, IF(F7478 &lt;= ('Inputs and Results'!$G$14-'Inputs and Results'!$G$13)/('Inputs and Results'!$G$15-'Inputs and Results'!$G$13), 'Inputs and Results'!$G$13 + SQRT(F7478*('Inputs and Results'!$G$15-'Inputs and Results'!$G$13)*('Inputs and Results'!$G$14-'Inputs and Results'!$G$13)), 'Inputs and Results'!$G$15 - SQRT((1-F7478)*('Inputs and Results'!$G$15-'Inputs and Results'!$G$13)*('Inputs and Results'!$G$15-'Inputs and Results'!$G$14))))</f>
        <v>994.28365134772605</v>
      </c>
      <c r="D7478">
        <f t="shared" ca="1" si="488"/>
        <v>378.90023064602605</v>
      </c>
      <c r="E7478">
        <f t="shared" ca="1" si="490"/>
        <v>0.23791674965716136</v>
      </c>
      <c r="F7478">
        <f t="shared" ca="1" si="490"/>
        <v>0.9501094428319028</v>
      </c>
    </row>
    <row r="7479" spans="1:6" ht="15.75" customHeight="1" x14ac:dyDescent="0.2">
      <c r="A7479">
        <v>7478</v>
      </c>
      <c r="B7479" s="47">
        <f ca="1">IF('Inputs and Results'!$C$15='Inputs and Results'!$C$13, 'Inputs and Results'!$C$13, IF(E7479 &lt;= ('Inputs and Results'!$C$14-'Inputs and Results'!$C$13)/('Inputs and Results'!$C$15-'Inputs and Results'!$C$13), 'Inputs and Results'!$C$13 + SQRT(E7479*('Inputs and Results'!$C$15-'Inputs and Results'!$C$13)*('Inputs and Results'!$C$14-'Inputs and Results'!$C$13)), 'Inputs and Results'!$C$15 - SQRT((1-E7479)*('Inputs and Results'!$C$15-'Inputs and Results'!$C$13)*('Inputs and Results'!$C$15-'Inputs and Results'!$C$14))))</f>
        <v>1.2350533485291872</v>
      </c>
      <c r="C7479" s="47">
        <f ca="1">IF('Inputs and Results'!$G$15='Inputs and Results'!$G$13, 'Inputs and Results'!$G$13, IF(F7479 &lt;= ('Inputs and Results'!$G$14-'Inputs and Results'!$G$13)/('Inputs and Results'!$G$15-'Inputs and Results'!$G$13), 'Inputs and Results'!$G$13 + SQRT(F7479*('Inputs and Results'!$G$15-'Inputs and Results'!$G$13)*('Inputs and Results'!$G$14-'Inputs and Results'!$G$13)), 'Inputs and Results'!$G$15 - SQRT((1-F7479)*('Inputs and Results'!$G$15-'Inputs and Results'!$G$13)*('Inputs and Results'!$G$15-'Inputs and Results'!$G$14))))</f>
        <v>656.46681508491929</v>
      </c>
      <c r="D7479">
        <f t="shared" ca="1" si="488"/>
        <v>810.7715381689203</v>
      </c>
      <c r="E7479">
        <f t="shared" ca="1" si="490"/>
        <v>0.65388481305132951</v>
      </c>
      <c r="F7479">
        <f t="shared" ca="1" si="490"/>
        <v>0.65171652501596689</v>
      </c>
    </row>
    <row r="7480" spans="1:6" ht="15.75" customHeight="1" x14ac:dyDescent="0.2">
      <c r="A7480">
        <v>7479</v>
      </c>
      <c r="B7480" s="47">
        <f ca="1">IF('Inputs and Results'!$C$15='Inputs and Results'!$C$13, 'Inputs and Results'!$C$13, IF(E7480 &lt;= ('Inputs and Results'!$C$14-'Inputs and Results'!$C$13)/('Inputs and Results'!$C$15-'Inputs and Results'!$C$13), 'Inputs and Results'!$C$13 + SQRT(E7480*('Inputs and Results'!$C$15-'Inputs and Results'!$C$13)*('Inputs and Results'!$C$14-'Inputs and Results'!$C$13)), 'Inputs and Results'!$C$15 - SQRT((1-E7480)*('Inputs and Results'!$C$15-'Inputs and Results'!$C$13)*('Inputs and Results'!$C$15-'Inputs and Results'!$C$14))))</f>
        <v>1.2324817510475694</v>
      </c>
      <c r="C7480" s="47">
        <f ca="1">IF('Inputs and Results'!$G$15='Inputs and Results'!$G$13, 'Inputs and Results'!$G$13, IF(F7480 &lt;= ('Inputs and Results'!$G$14-'Inputs and Results'!$G$13)/('Inputs and Results'!$G$15-'Inputs and Results'!$G$13), 'Inputs and Results'!$G$13 + SQRT(F7480*('Inputs and Results'!$G$15-'Inputs and Results'!$G$13)*('Inputs and Results'!$G$14-'Inputs and Results'!$G$13)), 'Inputs and Results'!$G$15 - SQRT((1-F7480)*('Inputs and Results'!$G$15-'Inputs and Results'!$G$13)*('Inputs and Results'!$G$15-'Inputs and Results'!$G$14))))</f>
        <v>481.52274357440638</v>
      </c>
      <c r="D7480">
        <f t="shared" ca="1" si="488"/>
        <v>593.46799416981412</v>
      </c>
      <c r="E7480">
        <f t="shared" ca="1" si="490"/>
        <v>0.65287547106890376</v>
      </c>
      <c r="F7480">
        <f t="shared" ca="1" si="490"/>
        <v>0.39143525483813191</v>
      </c>
    </row>
    <row r="7481" spans="1:6" ht="15.75" customHeight="1" x14ac:dyDescent="0.2">
      <c r="A7481">
        <v>7480</v>
      </c>
      <c r="B7481" s="47">
        <f ca="1">IF('Inputs and Results'!$C$15='Inputs and Results'!$C$13, 'Inputs and Results'!$C$13, IF(E7481 &lt;= ('Inputs and Results'!$C$14-'Inputs and Results'!$C$13)/('Inputs and Results'!$C$15-'Inputs and Results'!$C$13), 'Inputs and Results'!$C$13 + SQRT(E7481*('Inputs and Results'!$C$15-'Inputs and Results'!$C$13)*('Inputs and Results'!$C$14-'Inputs and Results'!$C$13)), 'Inputs and Results'!$C$15 - SQRT((1-E7481)*('Inputs and Results'!$C$15-'Inputs and Results'!$C$13)*('Inputs and Results'!$C$15-'Inputs and Results'!$C$14))))</f>
        <v>1.5946233228294797</v>
      </c>
      <c r="C7481" s="47">
        <f ca="1">IF('Inputs and Results'!$G$15='Inputs and Results'!$G$13, 'Inputs and Results'!$G$13, IF(F7481 &lt;= ('Inputs and Results'!$G$14-'Inputs and Results'!$G$13)/('Inputs and Results'!$G$15-'Inputs and Results'!$G$13), 'Inputs and Results'!$G$13 + SQRT(F7481*('Inputs and Results'!$G$15-'Inputs and Results'!$G$13)*('Inputs and Results'!$G$14-'Inputs and Results'!$G$13)), 'Inputs and Results'!$G$15 - SQRT((1-F7481)*('Inputs and Results'!$G$15-'Inputs and Results'!$G$13)*('Inputs and Results'!$G$15-'Inputs and Results'!$G$14))))</f>
        <v>497.67949516533542</v>
      </c>
      <c r="D7481">
        <f t="shared" ca="1" si="488"/>
        <v>793.61133028464519</v>
      </c>
      <c r="E7481">
        <f t="shared" ca="1" si="490"/>
        <v>0.78054626614057188</v>
      </c>
      <c r="F7481">
        <f t="shared" ca="1" si="490"/>
        <v>0.41849770111180895</v>
      </c>
    </row>
    <row r="7482" spans="1:6" ht="15.75" customHeight="1" x14ac:dyDescent="0.2">
      <c r="A7482">
        <v>7481</v>
      </c>
      <c r="B7482" s="47">
        <f ca="1">IF('Inputs and Results'!$C$15='Inputs and Results'!$C$13, 'Inputs and Results'!$C$13, IF(E7482 &lt;= ('Inputs and Results'!$C$14-'Inputs and Results'!$C$13)/('Inputs and Results'!$C$15-'Inputs and Results'!$C$13), 'Inputs and Results'!$C$13 + SQRT(E7482*('Inputs and Results'!$C$15-'Inputs and Results'!$C$13)*('Inputs and Results'!$C$14-'Inputs and Results'!$C$13)), 'Inputs and Results'!$C$15 - SQRT((1-E7482)*('Inputs and Results'!$C$15-'Inputs and Results'!$C$13)*('Inputs and Results'!$C$15-'Inputs and Results'!$C$14))))</f>
        <v>0.948138603273883</v>
      </c>
      <c r="C7482" s="47">
        <f ca="1">IF('Inputs and Results'!$G$15='Inputs and Results'!$G$13, 'Inputs and Results'!$G$13, IF(F7482 &lt;= ('Inputs and Results'!$G$14-'Inputs and Results'!$G$13)/('Inputs and Results'!$G$15-'Inputs and Results'!$G$13), 'Inputs and Results'!$G$13 + SQRT(F7482*('Inputs and Results'!$G$15-'Inputs and Results'!$G$13)*('Inputs and Results'!$G$14-'Inputs and Results'!$G$13)), 'Inputs and Results'!$G$15 - SQRT((1-F7482)*('Inputs and Results'!$G$15-'Inputs and Results'!$G$13)*('Inputs and Results'!$G$15-'Inputs and Results'!$G$14))))</f>
        <v>550.06896745125516</v>
      </c>
      <c r="D7482">
        <f t="shared" ca="1" si="488"/>
        <v>521.54162250354011</v>
      </c>
      <c r="E7482">
        <f t="shared" ref="E7482:F7501" ca="1" si="491">RAND()</f>
        <v>0.53220720095834972</v>
      </c>
      <c r="F7482">
        <f t="shared" ca="1" si="491"/>
        <v>0.50201611679949731</v>
      </c>
    </row>
    <row r="7483" spans="1:6" ht="15.75" customHeight="1" x14ac:dyDescent="0.2">
      <c r="A7483">
        <v>7482</v>
      </c>
      <c r="B7483" s="47">
        <f ca="1">IF('Inputs and Results'!$C$15='Inputs and Results'!$C$13, 'Inputs and Results'!$C$13, IF(E7483 &lt;= ('Inputs and Results'!$C$14-'Inputs and Results'!$C$13)/('Inputs and Results'!$C$15-'Inputs and Results'!$C$13), 'Inputs and Results'!$C$13 + SQRT(E7483*('Inputs and Results'!$C$15-'Inputs and Results'!$C$13)*('Inputs and Results'!$C$14-'Inputs and Results'!$C$13)), 'Inputs and Results'!$C$15 - SQRT((1-E7483)*('Inputs and Results'!$C$15-'Inputs and Results'!$C$13)*('Inputs and Results'!$C$15-'Inputs and Results'!$C$14))))</f>
        <v>1.715320283814342</v>
      </c>
      <c r="C7483" s="47">
        <f ca="1">IF('Inputs and Results'!$G$15='Inputs and Results'!$G$13, 'Inputs and Results'!$G$13, IF(F7483 &lt;= ('Inputs and Results'!$G$14-'Inputs and Results'!$G$13)/('Inputs and Results'!$G$15-'Inputs and Results'!$G$13), 'Inputs and Results'!$G$13 + SQRT(F7483*('Inputs and Results'!$G$15-'Inputs and Results'!$G$13)*('Inputs and Results'!$G$14-'Inputs and Results'!$G$13)), 'Inputs and Results'!$G$15 - SQRT((1-F7483)*('Inputs and Results'!$G$15-'Inputs and Results'!$G$13)*('Inputs and Results'!$G$15-'Inputs and Results'!$G$14))))</f>
        <v>371.17254490533992</v>
      </c>
      <c r="D7483">
        <f t="shared" ca="1" si="488"/>
        <v>636.67979507111932</v>
      </c>
      <c r="E7483">
        <f t="shared" ca="1" si="491"/>
        <v>0.81662200298012633</v>
      </c>
      <c r="F7483">
        <f t="shared" ca="1" si="491"/>
        <v>0.19014177536962873</v>
      </c>
    </row>
    <row r="7484" spans="1:6" ht="15.75" customHeight="1" x14ac:dyDescent="0.2">
      <c r="A7484">
        <v>7483</v>
      </c>
      <c r="B7484" s="47">
        <f ca="1">IF('Inputs and Results'!$C$15='Inputs and Results'!$C$13, 'Inputs and Results'!$C$13, IF(E7484 &lt;= ('Inputs and Results'!$C$14-'Inputs and Results'!$C$13)/('Inputs and Results'!$C$15-'Inputs and Results'!$C$13), 'Inputs and Results'!$C$13 + SQRT(E7484*('Inputs and Results'!$C$15-'Inputs and Results'!$C$13)*('Inputs and Results'!$C$14-'Inputs and Results'!$C$13)), 'Inputs and Results'!$C$15 - SQRT((1-E7484)*('Inputs and Results'!$C$15-'Inputs and Results'!$C$13)*('Inputs and Results'!$C$15-'Inputs and Results'!$C$14))))</f>
        <v>0.6655081429208205</v>
      </c>
      <c r="C7484" s="47">
        <f ca="1">IF('Inputs and Results'!$G$15='Inputs and Results'!$G$13, 'Inputs and Results'!$G$13, IF(F7484 &lt;= ('Inputs and Results'!$G$14-'Inputs and Results'!$G$13)/('Inputs and Results'!$G$15-'Inputs and Results'!$G$13), 'Inputs and Results'!$G$13 + SQRT(F7484*('Inputs and Results'!$G$15-'Inputs and Results'!$G$13)*('Inputs and Results'!$G$14-'Inputs and Results'!$G$13)), 'Inputs and Results'!$G$15 - SQRT((1-F7484)*('Inputs and Results'!$G$15-'Inputs and Results'!$G$13)*('Inputs and Results'!$G$15-'Inputs and Results'!$G$14))))</f>
        <v>987.81897187370112</v>
      </c>
      <c r="D7484">
        <f t="shared" ca="1" si="488"/>
        <v>657.4015695136211</v>
      </c>
      <c r="E7484">
        <f t="shared" ca="1" si="491"/>
        <v>0.39446086324788932</v>
      </c>
      <c r="F7484">
        <f t="shared" ca="1" si="491"/>
        <v>0.94692453123966747</v>
      </c>
    </row>
    <row r="7485" spans="1:6" ht="15.75" customHeight="1" x14ac:dyDescent="0.2">
      <c r="A7485">
        <v>7484</v>
      </c>
      <c r="B7485" s="47">
        <f ca="1">IF('Inputs and Results'!$C$15='Inputs and Results'!$C$13, 'Inputs and Results'!$C$13, IF(E7485 &lt;= ('Inputs and Results'!$C$14-'Inputs and Results'!$C$13)/('Inputs and Results'!$C$15-'Inputs and Results'!$C$13), 'Inputs and Results'!$C$13 + SQRT(E7485*('Inputs and Results'!$C$15-'Inputs and Results'!$C$13)*('Inputs and Results'!$C$14-'Inputs and Results'!$C$13)), 'Inputs and Results'!$C$15 - SQRT((1-E7485)*('Inputs and Results'!$C$15-'Inputs and Results'!$C$13)*('Inputs and Results'!$C$15-'Inputs and Results'!$C$14))))</f>
        <v>0.34921430586055457</v>
      </c>
      <c r="C7485" s="47">
        <f ca="1">IF('Inputs and Results'!$G$15='Inputs and Results'!$G$13, 'Inputs and Results'!$G$13, IF(F7485 &lt;= ('Inputs and Results'!$G$14-'Inputs and Results'!$G$13)/('Inputs and Results'!$G$15-'Inputs and Results'!$G$13), 'Inputs and Results'!$G$13 + SQRT(F7485*('Inputs and Results'!$G$15-'Inputs and Results'!$G$13)*('Inputs and Results'!$G$14-'Inputs and Results'!$G$13)), 'Inputs and Results'!$G$15 - SQRT((1-F7485)*('Inputs and Results'!$G$15-'Inputs and Results'!$G$13)*('Inputs and Results'!$G$15-'Inputs and Results'!$G$14))))</f>
        <v>449.97714003012914</v>
      </c>
      <c r="D7485">
        <f t="shared" ca="1" si="488"/>
        <v>157.13845460873912</v>
      </c>
      <c r="E7485">
        <f t="shared" ca="1" si="491"/>
        <v>0.21925946708285105</v>
      </c>
      <c r="F7485">
        <f t="shared" ca="1" si="491"/>
        <v>0.33682256519387233</v>
      </c>
    </row>
    <row r="7486" spans="1:6" ht="15.75" customHeight="1" x14ac:dyDescent="0.2">
      <c r="A7486">
        <v>7485</v>
      </c>
      <c r="B7486" s="47">
        <f ca="1">IF('Inputs and Results'!$C$15='Inputs and Results'!$C$13, 'Inputs and Results'!$C$13, IF(E7486 &lt;= ('Inputs and Results'!$C$14-'Inputs and Results'!$C$13)/('Inputs and Results'!$C$15-'Inputs and Results'!$C$13), 'Inputs and Results'!$C$13 + SQRT(E7486*('Inputs and Results'!$C$15-'Inputs and Results'!$C$13)*('Inputs and Results'!$C$14-'Inputs and Results'!$C$13)), 'Inputs and Results'!$C$15 - SQRT((1-E7486)*('Inputs and Results'!$C$15-'Inputs and Results'!$C$13)*('Inputs and Results'!$C$15-'Inputs and Results'!$C$14))))</f>
        <v>0.48448134866453163</v>
      </c>
      <c r="C7486" s="47">
        <f ca="1">IF('Inputs and Results'!$G$15='Inputs and Results'!$G$13, 'Inputs and Results'!$G$13, IF(F7486 &lt;= ('Inputs and Results'!$G$14-'Inputs and Results'!$G$13)/('Inputs and Results'!$G$15-'Inputs and Results'!$G$13), 'Inputs and Results'!$G$13 + SQRT(F7486*('Inputs and Results'!$G$15-'Inputs and Results'!$G$13)*('Inputs and Results'!$G$14-'Inputs and Results'!$G$13)), 'Inputs and Results'!$G$15 - SQRT((1-F7486)*('Inputs and Results'!$G$15-'Inputs and Results'!$G$13)*('Inputs and Results'!$G$15-'Inputs and Results'!$G$14))))</f>
        <v>439.01764400051377</v>
      </c>
      <c r="D7486">
        <f t="shared" ca="1" si="488"/>
        <v>212.69586025289414</v>
      </c>
      <c r="E7486">
        <f t="shared" ca="1" si="491"/>
        <v>0.29690732386482055</v>
      </c>
      <c r="F7486">
        <f t="shared" ca="1" si="491"/>
        <v>0.3172999817946448</v>
      </c>
    </row>
    <row r="7487" spans="1:6" ht="15.75" customHeight="1" x14ac:dyDescent="0.2">
      <c r="A7487">
        <v>7486</v>
      </c>
      <c r="B7487" s="47">
        <f ca="1">IF('Inputs and Results'!$C$15='Inputs and Results'!$C$13, 'Inputs and Results'!$C$13, IF(E7487 &lt;= ('Inputs and Results'!$C$14-'Inputs and Results'!$C$13)/('Inputs and Results'!$C$15-'Inputs and Results'!$C$13), 'Inputs and Results'!$C$13 + SQRT(E7487*('Inputs and Results'!$C$15-'Inputs and Results'!$C$13)*('Inputs and Results'!$C$14-'Inputs and Results'!$C$13)), 'Inputs and Results'!$C$15 - SQRT((1-E7487)*('Inputs and Results'!$C$15-'Inputs and Results'!$C$13)*('Inputs and Results'!$C$15-'Inputs and Results'!$C$14))))</f>
        <v>1.5113037980209092</v>
      </c>
      <c r="C7487" s="47">
        <f ca="1">IF('Inputs and Results'!$G$15='Inputs and Results'!$G$13, 'Inputs and Results'!$G$13, IF(F7487 &lt;= ('Inputs and Results'!$G$14-'Inputs and Results'!$G$13)/('Inputs and Results'!$G$15-'Inputs and Results'!$G$13), 'Inputs and Results'!$G$13 + SQRT(F7487*('Inputs and Results'!$G$15-'Inputs and Results'!$G$13)*('Inputs and Results'!$G$14-'Inputs and Results'!$G$13)), 'Inputs and Results'!$G$15 - SQRT((1-F7487)*('Inputs and Results'!$G$15-'Inputs and Results'!$G$13)*('Inputs and Results'!$G$15-'Inputs and Results'!$G$14))))</f>
        <v>712.58706421956879</v>
      </c>
      <c r="D7487">
        <f t="shared" ca="1" si="488"/>
        <v>1076.9355365756039</v>
      </c>
      <c r="E7487">
        <f t="shared" ca="1" si="491"/>
        <v>0.7537537353570033</v>
      </c>
      <c r="F7487">
        <f t="shared" ca="1" si="491"/>
        <v>0.71992467946479977</v>
      </c>
    </row>
    <row r="7488" spans="1:6" ht="15.75" customHeight="1" x14ac:dyDescent="0.2">
      <c r="A7488">
        <v>7487</v>
      </c>
      <c r="B7488" s="47">
        <f ca="1">IF('Inputs and Results'!$C$15='Inputs and Results'!$C$13, 'Inputs and Results'!$C$13, IF(E7488 &lt;= ('Inputs and Results'!$C$14-'Inputs and Results'!$C$13)/('Inputs and Results'!$C$15-'Inputs and Results'!$C$13), 'Inputs and Results'!$C$13 + SQRT(E7488*('Inputs and Results'!$C$15-'Inputs and Results'!$C$13)*('Inputs and Results'!$C$14-'Inputs and Results'!$C$13)), 'Inputs and Results'!$C$15 - SQRT((1-E7488)*('Inputs and Results'!$C$15-'Inputs and Results'!$C$13)*('Inputs and Results'!$C$15-'Inputs and Results'!$C$14))))</f>
        <v>0.1430181201128442</v>
      </c>
      <c r="C7488" s="47">
        <f ca="1">IF('Inputs and Results'!$G$15='Inputs and Results'!$G$13, 'Inputs and Results'!$G$13, IF(F7488 &lt;= ('Inputs and Results'!$G$14-'Inputs and Results'!$G$13)/('Inputs and Results'!$G$15-'Inputs and Results'!$G$13), 'Inputs and Results'!$G$13 + SQRT(F7488*('Inputs and Results'!$G$15-'Inputs and Results'!$G$13)*('Inputs and Results'!$G$14-'Inputs and Results'!$G$13)), 'Inputs and Results'!$G$15 - SQRT((1-F7488)*('Inputs and Results'!$G$15-'Inputs and Results'!$G$13)*('Inputs and Results'!$G$15-'Inputs and Results'!$G$14))))</f>
        <v>595.5944682407661</v>
      </c>
      <c r="D7488">
        <f t="shared" ca="1" si="488"/>
        <v>85.180801197403454</v>
      </c>
      <c r="E7488">
        <f t="shared" ca="1" si="491"/>
        <v>9.3072726444050291E-2</v>
      </c>
      <c r="F7488">
        <f t="shared" ca="1" si="491"/>
        <v>0.5693369610509722</v>
      </c>
    </row>
    <row r="7489" spans="1:6" ht="15.75" customHeight="1" x14ac:dyDescent="0.2">
      <c r="A7489">
        <v>7488</v>
      </c>
      <c r="B7489" s="47">
        <f ca="1">IF('Inputs and Results'!$C$15='Inputs and Results'!$C$13, 'Inputs and Results'!$C$13, IF(E7489 &lt;= ('Inputs and Results'!$C$14-'Inputs and Results'!$C$13)/('Inputs and Results'!$C$15-'Inputs and Results'!$C$13), 'Inputs and Results'!$C$13 + SQRT(E7489*('Inputs and Results'!$C$15-'Inputs and Results'!$C$13)*('Inputs and Results'!$C$14-'Inputs and Results'!$C$13)), 'Inputs and Results'!$C$15 - SQRT((1-E7489)*('Inputs and Results'!$C$15-'Inputs and Results'!$C$13)*('Inputs and Results'!$C$15-'Inputs and Results'!$C$14))))</f>
        <v>2.3246060926420111</v>
      </c>
      <c r="C7489" s="47">
        <f ca="1">IF('Inputs and Results'!$G$15='Inputs and Results'!$G$13, 'Inputs and Results'!$G$13, IF(F7489 &lt;= ('Inputs and Results'!$G$14-'Inputs and Results'!$G$13)/('Inputs and Results'!$G$15-'Inputs and Results'!$G$13), 'Inputs and Results'!$G$13 + SQRT(F7489*('Inputs and Results'!$G$15-'Inputs and Results'!$G$13)*('Inputs and Results'!$G$14-'Inputs and Results'!$G$13)), 'Inputs and Results'!$G$15 - SQRT((1-F7489)*('Inputs and Results'!$G$15-'Inputs and Results'!$G$13)*('Inputs and Results'!$G$15-'Inputs and Results'!$G$14))))</f>
        <v>448.32729208232297</v>
      </c>
      <c r="D7489">
        <f t="shared" ca="1" si="488"/>
        <v>1042.1843546722625</v>
      </c>
      <c r="E7489">
        <f t="shared" ca="1" si="491"/>
        <v>0.94931589665596761</v>
      </c>
      <c r="F7489">
        <f t="shared" ca="1" si="491"/>
        <v>0.33390173331836903</v>
      </c>
    </row>
    <row r="7490" spans="1:6" ht="15.75" customHeight="1" x14ac:dyDescent="0.2">
      <c r="A7490">
        <v>7489</v>
      </c>
      <c r="B7490" s="47">
        <f ca="1">IF('Inputs and Results'!$C$15='Inputs and Results'!$C$13, 'Inputs and Results'!$C$13, IF(E7490 &lt;= ('Inputs and Results'!$C$14-'Inputs and Results'!$C$13)/('Inputs and Results'!$C$15-'Inputs and Results'!$C$13), 'Inputs and Results'!$C$13 + SQRT(E7490*('Inputs and Results'!$C$15-'Inputs and Results'!$C$13)*('Inputs and Results'!$C$14-'Inputs and Results'!$C$13)), 'Inputs and Results'!$C$15 - SQRT((1-E7490)*('Inputs and Results'!$C$15-'Inputs and Results'!$C$13)*('Inputs and Results'!$C$15-'Inputs and Results'!$C$14))))</f>
        <v>1.070863266582605</v>
      </c>
      <c r="C7490" s="47">
        <f ca="1">IF('Inputs and Results'!$G$15='Inputs and Results'!$G$13, 'Inputs and Results'!$G$13, IF(F7490 &lt;= ('Inputs and Results'!$G$14-'Inputs and Results'!$G$13)/('Inputs and Results'!$G$15-'Inputs and Results'!$G$13), 'Inputs and Results'!$G$13 + SQRT(F7490*('Inputs and Results'!$G$15-'Inputs and Results'!$G$13)*('Inputs and Results'!$G$14-'Inputs and Results'!$G$13)), 'Inputs and Results'!$G$15 - SQRT((1-F7490)*('Inputs and Results'!$G$15-'Inputs and Results'!$G$13)*('Inputs and Results'!$G$15-'Inputs and Results'!$G$14))))</f>
        <v>812.79099782600053</v>
      </c>
      <c r="D7490">
        <f t="shared" ref="D7490:D7553" ca="1" si="492">B7490*C7490</f>
        <v>870.38802298088592</v>
      </c>
      <c r="E7490">
        <f t="shared" ca="1" si="491"/>
        <v>0.58649238486440691</v>
      </c>
      <c r="F7490">
        <f t="shared" ca="1" si="491"/>
        <v>0.82324503134771332</v>
      </c>
    </row>
    <row r="7491" spans="1:6" ht="15.75" customHeight="1" x14ac:dyDescent="0.2">
      <c r="A7491">
        <v>7490</v>
      </c>
      <c r="B7491" s="47">
        <f ca="1">IF('Inputs and Results'!$C$15='Inputs and Results'!$C$13, 'Inputs and Results'!$C$13, IF(E7491 &lt;= ('Inputs and Results'!$C$14-'Inputs and Results'!$C$13)/('Inputs and Results'!$C$15-'Inputs and Results'!$C$13), 'Inputs and Results'!$C$13 + SQRT(E7491*('Inputs and Results'!$C$15-'Inputs and Results'!$C$13)*('Inputs and Results'!$C$14-'Inputs and Results'!$C$13)), 'Inputs and Results'!$C$15 - SQRT((1-E7491)*('Inputs and Results'!$C$15-'Inputs and Results'!$C$13)*('Inputs and Results'!$C$15-'Inputs and Results'!$C$14))))</f>
        <v>0.49169843558473358</v>
      </c>
      <c r="C7491" s="47">
        <f ca="1">IF('Inputs and Results'!$G$15='Inputs and Results'!$G$13, 'Inputs and Results'!$G$13, IF(F7491 &lt;= ('Inputs and Results'!$G$14-'Inputs and Results'!$G$13)/('Inputs and Results'!$G$15-'Inputs and Results'!$G$13), 'Inputs and Results'!$G$13 + SQRT(F7491*('Inputs and Results'!$G$15-'Inputs and Results'!$G$13)*('Inputs and Results'!$G$14-'Inputs and Results'!$G$13)), 'Inputs and Results'!$G$15 - SQRT((1-F7491)*('Inputs and Results'!$G$15-'Inputs and Results'!$G$13)*('Inputs and Results'!$G$15-'Inputs and Results'!$G$14))))</f>
        <v>286.50135285963552</v>
      </c>
      <c r="D7491">
        <f t="shared" ca="1" si="492"/>
        <v>140.87226699399253</v>
      </c>
      <c r="E7491">
        <f t="shared" ca="1" si="491"/>
        <v>0.30093591799465846</v>
      </c>
      <c r="F7491">
        <f t="shared" ca="1" si="491"/>
        <v>1.6223245130480346E-2</v>
      </c>
    </row>
    <row r="7492" spans="1:6" ht="15.75" customHeight="1" x14ac:dyDescent="0.2">
      <c r="A7492">
        <v>7491</v>
      </c>
      <c r="B7492" s="47">
        <f ca="1">IF('Inputs and Results'!$C$15='Inputs and Results'!$C$13, 'Inputs and Results'!$C$13, IF(E7492 &lt;= ('Inputs and Results'!$C$14-'Inputs and Results'!$C$13)/('Inputs and Results'!$C$15-'Inputs and Results'!$C$13), 'Inputs and Results'!$C$13 + SQRT(E7492*('Inputs and Results'!$C$15-'Inputs and Results'!$C$13)*('Inputs and Results'!$C$14-'Inputs and Results'!$C$13)), 'Inputs and Results'!$C$15 - SQRT((1-E7492)*('Inputs and Results'!$C$15-'Inputs and Results'!$C$13)*('Inputs and Results'!$C$15-'Inputs and Results'!$C$14))))</f>
        <v>0.63797310286153985</v>
      </c>
      <c r="C7492" s="47">
        <f ca="1">IF('Inputs and Results'!$G$15='Inputs and Results'!$G$13, 'Inputs and Results'!$G$13, IF(F7492 &lt;= ('Inputs and Results'!$G$14-'Inputs and Results'!$G$13)/('Inputs and Results'!$G$15-'Inputs and Results'!$G$13), 'Inputs and Results'!$G$13 + SQRT(F7492*('Inputs and Results'!$G$15-'Inputs and Results'!$G$13)*('Inputs and Results'!$G$14-'Inputs and Results'!$G$13)), 'Inputs and Results'!$G$15 - SQRT((1-F7492)*('Inputs and Results'!$G$15-'Inputs and Results'!$G$13)*('Inputs and Results'!$G$15-'Inputs and Results'!$G$14))))</f>
        <v>823.20505324082069</v>
      </c>
      <c r="D7492">
        <f t="shared" ca="1" si="492"/>
        <v>525.1826821073455</v>
      </c>
      <c r="E7492">
        <f t="shared" ca="1" si="491"/>
        <v>0.38009210413271766</v>
      </c>
      <c r="F7492">
        <f t="shared" ca="1" si="491"/>
        <v>0.83262488855967498</v>
      </c>
    </row>
    <row r="7493" spans="1:6" ht="15.75" customHeight="1" x14ac:dyDescent="0.2">
      <c r="A7493">
        <v>7492</v>
      </c>
      <c r="B7493" s="47">
        <f ca="1">IF('Inputs and Results'!$C$15='Inputs and Results'!$C$13, 'Inputs and Results'!$C$13, IF(E7493 &lt;= ('Inputs and Results'!$C$14-'Inputs and Results'!$C$13)/('Inputs and Results'!$C$15-'Inputs and Results'!$C$13), 'Inputs and Results'!$C$13 + SQRT(E7493*('Inputs and Results'!$C$15-'Inputs and Results'!$C$13)*('Inputs and Results'!$C$14-'Inputs and Results'!$C$13)), 'Inputs and Results'!$C$15 - SQRT((1-E7493)*('Inputs and Results'!$C$15-'Inputs and Results'!$C$13)*('Inputs and Results'!$C$15-'Inputs and Results'!$C$14))))</f>
        <v>1.6925352045310154</v>
      </c>
      <c r="C7493" s="47">
        <f ca="1">IF('Inputs and Results'!$G$15='Inputs and Results'!$G$13, 'Inputs and Results'!$G$13, IF(F7493 &lt;= ('Inputs and Results'!$G$14-'Inputs and Results'!$G$13)/('Inputs and Results'!$G$15-'Inputs and Results'!$G$13), 'Inputs and Results'!$G$13 + SQRT(F7493*('Inputs and Results'!$G$15-'Inputs and Results'!$G$13)*('Inputs and Results'!$G$14-'Inputs and Results'!$G$13)), 'Inputs and Results'!$G$15 - SQRT((1-F7493)*('Inputs and Results'!$G$15-'Inputs and Results'!$G$13)*('Inputs and Results'!$G$15-'Inputs and Results'!$G$14))))</f>
        <v>318.42416094059399</v>
      </c>
      <c r="D7493">
        <f t="shared" ca="1" si="492"/>
        <v>538.94410236520525</v>
      </c>
      <c r="E7493">
        <f t="shared" ca="1" si="491"/>
        <v>0.81005953428991628</v>
      </c>
      <c r="F7493">
        <f t="shared" ca="1" si="491"/>
        <v>8.3779303271952488E-2</v>
      </c>
    </row>
    <row r="7494" spans="1:6" ht="15.75" customHeight="1" x14ac:dyDescent="0.2">
      <c r="A7494">
        <v>7493</v>
      </c>
      <c r="B7494" s="47">
        <f ca="1">IF('Inputs and Results'!$C$15='Inputs and Results'!$C$13, 'Inputs and Results'!$C$13, IF(E7494 &lt;= ('Inputs and Results'!$C$14-'Inputs and Results'!$C$13)/('Inputs and Results'!$C$15-'Inputs and Results'!$C$13), 'Inputs and Results'!$C$13 + SQRT(E7494*('Inputs and Results'!$C$15-'Inputs and Results'!$C$13)*('Inputs and Results'!$C$14-'Inputs and Results'!$C$13)), 'Inputs and Results'!$C$15 - SQRT((1-E7494)*('Inputs and Results'!$C$15-'Inputs and Results'!$C$13)*('Inputs and Results'!$C$15-'Inputs and Results'!$C$14))))</f>
        <v>6.1642402927861717E-2</v>
      </c>
      <c r="C7494" s="47">
        <f ca="1">IF('Inputs and Results'!$G$15='Inputs and Results'!$G$13, 'Inputs and Results'!$G$13, IF(F7494 &lt;= ('Inputs and Results'!$G$14-'Inputs and Results'!$G$13)/('Inputs and Results'!$G$15-'Inputs and Results'!$G$13), 'Inputs and Results'!$G$13 + SQRT(F7494*('Inputs and Results'!$G$15-'Inputs and Results'!$G$13)*('Inputs and Results'!$G$14-'Inputs and Results'!$G$13)), 'Inputs and Results'!$G$15 - SQRT((1-F7494)*('Inputs and Results'!$G$15-'Inputs and Results'!$G$13)*('Inputs and Results'!$G$15-'Inputs and Results'!$G$14))))</f>
        <v>605.76397111540109</v>
      </c>
      <c r="D7494">
        <f t="shared" ca="1" si="492"/>
        <v>37.340746786677144</v>
      </c>
      <c r="E7494">
        <f t="shared" ca="1" si="491"/>
        <v>4.067273685871664E-2</v>
      </c>
      <c r="F7494">
        <f t="shared" ca="1" si="491"/>
        <v>0.58370739209194344</v>
      </c>
    </row>
    <row r="7495" spans="1:6" ht="15.75" customHeight="1" x14ac:dyDescent="0.2">
      <c r="A7495">
        <v>7494</v>
      </c>
      <c r="B7495" s="47">
        <f ca="1">IF('Inputs and Results'!$C$15='Inputs and Results'!$C$13, 'Inputs and Results'!$C$13, IF(E7495 &lt;= ('Inputs and Results'!$C$14-'Inputs and Results'!$C$13)/('Inputs and Results'!$C$15-'Inputs and Results'!$C$13), 'Inputs and Results'!$C$13 + SQRT(E7495*('Inputs and Results'!$C$15-'Inputs and Results'!$C$13)*('Inputs and Results'!$C$14-'Inputs and Results'!$C$13)), 'Inputs and Results'!$C$15 - SQRT((1-E7495)*('Inputs and Results'!$C$15-'Inputs and Results'!$C$13)*('Inputs and Results'!$C$15-'Inputs and Results'!$C$14))))</f>
        <v>1.2336697860944592</v>
      </c>
      <c r="C7495" s="47">
        <f ca="1">IF('Inputs and Results'!$G$15='Inputs and Results'!$G$13, 'Inputs and Results'!$G$13, IF(F7495 &lt;= ('Inputs and Results'!$G$14-'Inputs and Results'!$G$13)/('Inputs and Results'!$G$15-'Inputs and Results'!$G$13), 'Inputs and Results'!$G$13 + SQRT(F7495*('Inputs and Results'!$G$15-'Inputs and Results'!$G$13)*('Inputs and Results'!$G$14-'Inputs and Results'!$G$13)), 'Inputs and Results'!$G$15 - SQRT((1-F7495)*('Inputs and Results'!$G$15-'Inputs and Results'!$G$13)*('Inputs and Results'!$G$15-'Inputs and Results'!$G$14))))</f>
        <v>897.04991845690233</v>
      </c>
      <c r="D7495">
        <f t="shared" ca="1" si="492"/>
        <v>1106.6633810187789</v>
      </c>
      <c r="E7495">
        <f t="shared" ca="1" si="491"/>
        <v>0.65334195282715635</v>
      </c>
      <c r="F7495">
        <f t="shared" ca="1" si="491"/>
        <v>0.89180108965851745</v>
      </c>
    </row>
    <row r="7496" spans="1:6" ht="15.75" customHeight="1" x14ac:dyDescent="0.2">
      <c r="A7496">
        <v>7495</v>
      </c>
      <c r="B7496" s="47">
        <f ca="1">IF('Inputs and Results'!$C$15='Inputs and Results'!$C$13, 'Inputs and Results'!$C$13, IF(E7496 &lt;= ('Inputs and Results'!$C$14-'Inputs and Results'!$C$13)/('Inputs and Results'!$C$15-'Inputs and Results'!$C$13), 'Inputs and Results'!$C$13 + SQRT(E7496*('Inputs and Results'!$C$15-'Inputs and Results'!$C$13)*('Inputs and Results'!$C$14-'Inputs and Results'!$C$13)), 'Inputs and Results'!$C$15 - SQRT((1-E7496)*('Inputs and Results'!$C$15-'Inputs and Results'!$C$13)*('Inputs and Results'!$C$15-'Inputs and Results'!$C$14))))</f>
        <v>7.1967477010860481E-2</v>
      </c>
      <c r="C7496" s="47">
        <f ca="1">IF('Inputs and Results'!$G$15='Inputs and Results'!$G$13, 'Inputs and Results'!$G$13, IF(F7496 &lt;= ('Inputs and Results'!$G$14-'Inputs and Results'!$G$13)/('Inputs and Results'!$G$15-'Inputs and Results'!$G$13), 'Inputs and Results'!$G$13 + SQRT(F7496*('Inputs and Results'!$G$15-'Inputs and Results'!$G$13)*('Inputs and Results'!$G$14-'Inputs and Results'!$G$13)), 'Inputs and Results'!$G$15 - SQRT((1-F7496)*('Inputs and Results'!$G$15-'Inputs and Results'!$G$13)*('Inputs and Results'!$G$15-'Inputs and Results'!$G$14))))</f>
        <v>603.61585216469746</v>
      </c>
      <c r="D7496">
        <f t="shared" ca="1" si="492"/>
        <v>43.440709964053823</v>
      </c>
      <c r="E7496">
        <f t="shared" ca="1" si="491"/>
        <v>4.7402838257539437E-2</v>
      </c>
      <c r="F7496">
        <f t="shared" ca="1" si="491"/>
        <v>0.5806922186156529</v>
      </c>
    </row>
    <row r="7497" spans="1:6" ht="15.75" customHeight="1" x14ac:dyDescent="0.2">
      <c r="A7497">
        <v>7496</v>
      </c>
      <c r="B7497" s="47">
        <f ca="1">IF('Inputs and Results'!$C$15='Inputs and Results'!$C$13, 'Inputs and Results'!$C$13, IF(E7497 &lt;= ('Inputs and Results'!$C$14-'Inputs and Results'!$C$13)/('Inputs and Results'!$C$15-'Inputs and Results'!$C$13), 'Inputs and Results'!$C$13 + SQRT(E7497*('Inputs and Results'!$C$15-'Inputs and Results'!$C$13)*('Inputs and Results'!$C$14-'Inputs and Results'!$C$13)), 'Inputs and Results'!$C$15 - SQRT((1-E7497)*('Inputs and Results'!$C$15-'Inputs and Results'!$C$13)*('Inputs and Results'!$C$15-'Inputs and Results'!$C$14))))</f>
        <v>2.1164639225759112</v>
      </c>
      <c r="C7497" s="47">
        <f ca="1">IF('Inputs and Results'!$G$15='Inputs and Results'!$G$13, 'Inputs and Results'!$G$13, IF(F7497 &lt;= ('Inputs and Results'!$G$14-'Inputs and Results'!$G$13)/('Inputs and Results'!$G$15-'Inputs and Results'!$G$13), 'Inputs and Results'!$G$13 + SQRT(F7497*('Inputs and Results'!$G$15-'Inputs and Results'!$G$13)*('Inputs and Results'!$G$14-'Inputs and Results'!$G$13)), 'Inputs and Results'!$G$15 - SQRT((1-F7497)*('Inputs and Results'!$G$15-'Inputs and Results'!$G$13)*('Inputs and Results'!$G$15-'Inputs and Results'!$G$14))))</f>
        <v>536.51272808887381</v>
      </c>
      <c r="D7497">
        <f t="shared" ca="1" si="492"/>
        <v>1135.5098330028811</v>
      </c>
      <c r="E7497">
        <f t="shared" ca="1" si="491"/>
        <v>0.91326266665445055</v>
      </c>
      <c r="F7497">
        <f t="shared" ca="1" si="491"/>
        <v>0.48102560476554579</v>
      </c>
    </row>
    <row r="7498" spans="1:6" ht="15.75" customHeight="1" x14ac:dyDescent="0.2">
      <c r="A7498">
        <v>7497</v>
      </c>
      <c r="B7498" s="47">
        <f ca="1">IF('Inputs and Results'!$C$15='Inputs and Results'!$C$13, 'Inputs and Results'!$C$13, IF(E7498 &lt;= ('Inputs and Results'!$C$14-'Inputs and Results'!$C$13)/('Inputs and Results'!$C$15-'Inputs and Results'!$C$13), 'Inputs and Results'!$C$13 + SQRT(E7498*('Inputs and Results'!$C$15-'Inputs and Results'!$C$13)*('Inputs and Results'!$C$14-'Inputs and Results'!$C$13)), 'Inputs and Results'!$C$15 - SQRT((1-E7498)*('Inputs and Results'!$C$15-'Inputs and Results'!$C$13)*('Inputs and Results'!$C$15-'Inputs and Results'!$C$14))))</f>
        <v>2.5662609378580621</v>
      </c>
      <c r="C7498" s="47">
        <f ca="1">IF('Inputs and Results'!$G$15='Inputs and Results'!$G$13, 'Inputs and Results'!$G$13, IF(F7498 &lt;= ('Inputs and Results'!$G$14-'Inputs and Results'!$G$13)/('Inputs and Results'!$G$15-'Inputs and Results'!$G$13), 'Inputs and Results'!$G$13 + SQRT(F7498*('Inputs and Results'!$G$15-'Inputs and Results'!$G$13)*('Inputs and Results'!$G$14-'Inputs and Results'!$G$13)), 'Inputs and Results'!$G$15 - SQRT((1-F7498)*('Inputs and Results'!$G$15-'Inputs and Results'!$G$13)*('Inputs and Results'!$G$15-'Inputs and Results'!$G$14))))</f>
        <v>556.37523398268593</v>
      </c>
      <c r="D7498">
        <f t="shared" ca="1" si="492"/>
        <v>1427.8040297614064</v>
      </c>
      <c r="E7498">
        <f t="shared" ca="1" si="491"/>
        <v>0.97909671399691467</v>
      </c>
      <c r="F7498">
        <f t="shared" ca="1" si="491"/>
        <v>0.51163308607949587</v>
      </c>
    </row>
    <row r="7499" spans="1:6" ht="15.75" customHeight="1" x14ac:dyDescent="0.2">
      <c r="A7499">
        <v>7498</v>
      </c>
      <c r="B7499" s="47">
        <f ca="1">IF('Inputs and Results'!$C$15='Inputs and Results'!$C$13, 'Inputs and Results'!$C$13, IF(E7499 &lt;= ('Inputs and Results'!$C$14-'Inputs and Results'!$C$13)/('Inputs and Results'!$C$15-'Inputs and Results'!$C$13), 'Inputs and Results'!$C$13 + SQRT(E7499*('Inputs and Results'!$C$15-'Inputs and Results'!$C$13)*('Inputs and Results'!$C$14-'Inputs and Results'!$C$13)), 'Inputs and Results'!$C$15 - SQRT((1-E7499)*('Inputs and Results'!$C$15-'Inputs and Results'!$C$13)*('Inputs and Results'!$C$15-'Inputs and Results'!$C$14))))</f>
        <v>1.1241699644355863</v>
      </c>
      <c r="C7499" s="47">
        <f ca="1">IF('Inputs and Results'!$G$15='Inputs and Results'!$G$13, 'Inputs and Results'!$G$13, IF(F7499 &lt;= ('Inputs and Results'!$G$14-'Inputs and Results'!$G$13)/('Inputs and Results'!$G$15-'Inputs and Results'!$G$13), 'Inputs and Results'!$G$13 + SQRT(F7499*('Inputs and Results'!$G$15-'Inputs and Results'!$G$13)*('Inputs and Results'!$G$14-'Inputs and Results'!$G$13)), 'Inputs and Results'!$G$15 - SQRT((1-F7499)*('Inputs and Results'!$G$15-'Inputs and Results'!$G$13)*('Inputs and Results'!$G$15-'Inputs and Results'!$G$14))))</f>
        <v>680.4607979989654</v>
      </c>
      <c r="D7499">
        <f t="shared" ca="1" si="492"/>
        <v>764.9535910863076</v>
      </c>
      <c r="E7499">
        <f t="shared" ca="1" si="491"/>
        <v>0.60902907529715666</v>
      </c>
      <c r="F7499">
        <f t="shared" ca="1" si="491"/>
        <v>0.68178739012159062</v>
      </c>
    </row>
    <row r="7500" spans="1:6" ht="15.75" customHeight="1" x14ac:dyDescent="0.2">
      <c r="A7500">
        <v>7499</v>
      </c>
      <c r="B7500" s="47">
        <f ca="1">IF('Inputs and Results'!$C$15='Inputs and Results'!$C$13, 'Inputs and Results'!$C$13, IF(E7500 &lt;= ('Inputs and Results'!$C$14-'Inputs and Results'!$C$13)/('Inputs and Results'!$C$15-'Inputs and Results'!$C$13), 'Inputs and Results'!$C$13 + SQRT(E7500*('Inputs and Results'!$C$15-'Inputs and Results'!$C$13)*('Inputs and Results'!$C$14-'Inputs and Results'!$C$13)), 'Inputs and Results'!$C$15 - SQRT((1-E7500)*('Inputs and Results'!$C$15-'Inputs and Results'!$C$13)*('Inputs and Results'!$C$15-'Inputs and Results'!$C$14))))</f>
        <v>0.57693254537422956</v>
      </c>
      <c r="C7500" s="47">
        <f ca="1">IF('Inputs and Results'!$G$15='Inputs and Results'!$G$13, 'Inputs and Results'!$G$13, IF(F7500 &lt;= ('Inputs and Results'!$G$14-'Inputs and Results'!$G$13)/('Inputs and Results'!$G$15-'Inputs and Results'!$G$13), 'Inputs and Results'!$G$13 + SQRT(F7500*('Inputs and Results'!$G$15-'Inputs and Results'!$G$13)*('Inputs and Results'!$G$14-'Inputs and Results'!$G$13)), 'Inputs and Results'!$G$15 - SQRT((1-F7500)*('Inputs and Results'!$G$15-'Inputs and Results'!$G$13)*('Inputs and Results'!$G$15-'Inputs and Results'!$G$14))))</f>
        <v>848.76880621553073</v>
      </c>
      <c r="D7500">
        <f t="shared" ca="1" si="492"/>
        <v>489.68234780417231</v>
      </c>
      <c r="E7500">
        <f t="shared" ca="1" si="491"/>
        <v>0.34763823448148767</v>
      </c>
      <c r="F7500">
        <f t="shared" ca="1" si="491"/>
        <v>0.85456568182006831</v>
      </c>
    </row>
    <row r="7501" spans="1:6" ht="15.75" customHeight="1" x14ac:dyDescent="0.2">
      <c r="A7501">
        <v>7500</v>
      </c>
      <c r="B7501" s="47">
        <f ca="1">IF('Inputs and Results'!$C$15='Inputs and Results'!$C$13, 'Inputs and Results'!$C$13, IF(E7501 &lt;= ('Inputs and Results'!$C$14-'Inputs and Results'!$C$13)/('Inputs and Results'!$C$15-'Inputs and Results'!$C$13), 'Inputs and Results'!$C$13 + SQRT(E7501*('Inputs and Results'!$C$15-'Inputs and Results'!$C$13)*('Inputs and Results'!$C$14-'Inputs and Results'!$C$13)), 'Inputs and Results'!$C$15 - SQRT((1-E7501)*('Inputs and Results'!$C$15-'Inputs and Results'!$C$13)*('Inputs and Results'!$C$15-'Inputs and Results'!$C$14))))</f>
        <v>0.20582918416718954</v>
      </c>
      <c r="C7501" s="47">
        <f ca="1">IF('Inputs and Results'!$G$15='Inputs and Results'!$G$13, 'Inputs and Results'!$G$13, IF(F7501 &lt;= ('Inputs and Results'!$G$14-'Inputs and Results'!$G$13)/('Inputs and Results'!$G$15-'Inputs and Results'!$G$13), 'Inputs and Results'!$G$13 + SQRT(F7501*('Inputs and Results'!$G$15-'Inputs and Results'!$G$13)*('Inputs and Results'!$G$14-'Inputs and Results'!$G$13)), 'Inputs and Results'!$G$15 - SQRT((1-F7501)*('Inputs and Results'!$G$15-'Inputs and Results'!$G$13)*('Inputs and Results'!$G$15-'Inputs and Results'!$G$14))))</f>
        <v>692.82321100376498</v>
      </c>
      <c r="D7501">
        <f t="shared" ca="1" si="492"/>
        <v>142.60323629299756</v>
      </c>
      <c r="E7501">
        <f t="shared" ca="1" si="491"/>
        <v>0.13251216132757837</v>
      </c>
      <c r="F7501">
        <f t="shared" ca="1" si="491"/>
        <v>0.69675092892641188</v>
      </c>
    </row>
    <row r="7502" spans="1:6" ht="15.75" customHeight="1" x14ac:dyDescent="0.2">
      <c r="A7502">
        <v>7501</v>
      </c>
      <c r="B7502" s="47">
        <f ca="1">IF('Inputs and Results'!$C$15='Inputs and Results'!$C$13, 'Inputs and Results'!$C$13, IF(E7502 &lt;= ('Inputs and Results'!$C$14-'Inputs and Results'!$C$13)/('Inputs and Results'!$C$15-'Inputs and Results'!$C$13), 'Inputs and Results'!$C$13 + SQRT(E7502*('Inputs and Results'!$C$15-'Inputs and Results'!$C$13)*('Inputs and Results'!$C$14-'Inputs and Results'!$C$13)), 'Inputs and Results'!$C$15 - SQRT((1-E7502)*('Inputs and Results'!$C$15-'Inputs and Results'!$C$13)*('Inputs and Results'!$C$15-'Inputs and Results'!$C$14))))</f>
        <v>1.6638959713007204</v>
      </c>
      <c r="C7502" s="47">
        <f ca="1">IF('Inputs and Results'!$G$15='Inputs and Results'!$G$13, 'Inputs and Results'!$G$13, IF(F7502 &lt;= ('Inputs and Results'!$G$14-'Inputs and Results'!$G$13)/('Inputs and Results'!$G$15-'Inputs and Results'!$G$13), 'Inputs and Results'!$G$13 + SQRT(F7502*('Inputs and Results'!$G$15-'Inputs and Results'!$G$13)*('Inputs and Results'!$G$14-'Inputs and Results'!$G$13)), 'Inputs and Results'!$G$15 - SQRT((1-F7502)*('Inputs and Results'!$G$15-'Inputs and Results'!$G$13)*('Inputs and Results'!$G$15-'Inputs and Results'!$G$14))))</f>
        <v>613.31823984627931</v>
      </c>
      <c r="D7502">
        <f t="shared" ca="1" si="492"/>
        <v>1020.4977484054731</v>
      </c>
      <c r="E7502">
        <f t="shared" ref="E7502:F7521" ca="1" si="493">RAND()</f>
        <v>0.8016473360548394</v>
      </c>
      <c r="F7502">
        <f t="shared" ca="1" si="493"/>
        <v>0.59422441535239656</v>
      </c>
    </row>
    <row r="7503" spans="1:6" ht="15.75" customHeight="1" x14ac:dyDescent="0.2">
      <c r="A7503">
        <v>7502</v>
      </c>
      <c r="B7503" s="47">
        <f ca="1">IF('Inputs and Results'!$C$15='Inputs and Results'!$C$13, 'Inputs and Results'!$C$13, IF(E7503 &lt;= ('Inputs and Results'!$C$14-'Inputs and Results'!$C$13)/('Inputs and Results'!$C$15-'Inputs and Results'!$C$13), 'Inputs and Results'!$C$13 + SQRT(E7503*('Inputs and Results'!$C$15-'Inputs and Results'!$C$13)*('Inputs and Results'!$C$14-'Inputs and Results'!$C$13)), 'Inputs and Results'!$C$15 - SQRT((1-E7503)*('Inputs and Results'!$C$15-'Inputs and Results'!$C$13)*('Inputs and Results'!$C$15-'Inputs and Results'!$C$14))))</f>
        <v>0.4489693544080402</v>
      </c>
      <c r="C7503" s="47">
        <f ca="1">IF('Inputs and Results'!$G$15='Inputs and Results'!$G$13, 'Inputs and Results'!$G$13, IF(F7503 &lt;= ('Inputs and Results'!$G$14-'Inputs and Results'!$G$13)/('Inputs and Results'!$G$15-'Inputs and Results'!$G$13), 'Inputs and Results'!$G$13 + SQRT(F7503*('Inputs and Results'!$G$15-'Inputs and Results'!$G$13)*('Inputs and Results'!$G$14-'Inputs and Results'!$G$13)), 'Inputs and Results'!$G$15 - SQRT((1-F7503)*('Inputs and Results'!$G$15-'Inputs and Results'!$G$13)*('Inputs and Results'!$G$15-'Inputs and Results'!$G$14))))</f>
        <v>544.65492000732661</v>
      </c>
      <c r="D7503">
        <f t="shared" ca="1" si="492"/>
        <v>244.53336781085221</v>
      </c>
      <c r="E7503">
        <f t="shared" ca="1" si="493"/>
        <v>0.27691584947229653</v>
      </c>
      <c r="F7503">
        <f t="shared" ca="1" si="493"/>
        <v>0.49368496232721182</v>
      </c>
    </row>
    <row r="7504" spans="1:6" ht="15.75" customHeight="1" x14ac:dyDescent="0.2">
      <c r="A7504">
        <v>7503</v>
      </c>
      <c r="B7504" s="47">
        <f ca="1">IF('Inputs and Results'!$C$15='Inputs and Results'!$C$13, 'Inputs and Results'!$C$13, IF(E7504 &lt;= ('Inputs and Results'!$C$14-'Inputs and Results'!$C$13)/('Inputs and Results'!$C$15-'Inputs and Results'!$C$13), 'Inputs and Results'!$C$13 + SQRT(E7504*('Inputs and Results'!$C$15-'Inputs and Results'!$C$13)*('Inputs and Results'!$C$14-'Inputs and Results'!$C$13)), 'Inputs and Results'!$C$15 - SQRT((1-E7504)*('Inputs and Results'!$C$15-'Inputs and Results'!$C$13)*('Inputs and Results'!$C$15-'Inputs and Results'!$C$14))))</f>
        <v>0.24886941547683827</v>
      </c>
      <c r="C7504" s="47">
        <f ca="1">IF('Inputs and Results'!$G$15='Inputs and Results'!$G$13, 'Inputs and Results'!$G$13, IF(F7504 &lt;= ('Inputs and Results'!$G$14-'Inputs and Results'!$G$13)/('Inputs and Results'!$G$15-'Inputs and Results'!$G$13), 'Inputs and Results'!$G$13 + SQRT(F7504*('Inputs and Results'!$G$15-'Inputs and Results'!$G$13)*('Inputs and Results'!$G$14-'Inputs and Results'!$G$13)), 'Inputs and Results'!$G$15 - SQRT((1-F7504)*('Inputs and Results'!$G$15-'Inputs and Results'!$G$13)*('Inputs and Results'!$G$15-'Inputs and Results'!$G$14))))</f>
        <v>686.42548008942049</v>
      </c>
      <c r="D7504">
        <f t="shared" ca="1" si="492"/>
        <v>170.83030799826216</v>
      </c>
      <c r="E7504">
        <f t="shared" ca="1" si="493"/>
        <v>0.1590311674334719</v>
      </c>
      <c r="F7504">
        <f t="shared" ca="1" si="493"/>
        <v>0.68905206480070846</v>
      </c>
    </row>
    <row r="7505" spans="1:6" ht="15.75" customHeight="1" x14ac:dyDescent="0.2">
      <c r="A7505">
        <v>7504</v>
      </c>
      <c r="B7505" s="47">
        <f ca="1">IF('Inputs and Results'!$C$15='Inputs and Results'!$C$13, 'Inputs and Results'!$C$13, IF(E7505 &lt;= ('Inputs and Results'!$C$14-'Inputs and Results'!$C$13)/('Inputs and Results'!$C$15-'Inputs and Results'!$C$13), 'Inputs and Results'!$C$13 + SQRT(E7505*('Inputs and Results'!$C$15-'Inputs and Results'!$C$13)*('Inputs and Results'!$C$14-'Inputs and Results'!$C$13)), 'Inputs and Results'!$C$15 - SQRT((1-E7505)*('Inputs and Results'!$C$15-'Inputs and Results'!$C$13)*('Inputs and Results'!$C$15-'Inputs and Results'!$C$14))))</f>
        <v>0.18744088827113314</v>
      </c>
      <c r="C7505" s="47">
        <f ca="1">IF('Inputs and Results'!$G$15='Inputs and Results'!$G$13, 'Inputs and Results'!$G$13, IF(F7505 &lt;= ('Inputs and Results'!$G$14-'Inputs and Results'!$G$13)/('Inputs and Results'!$G$15-'Inputs and Results'!$G$13), 'Inputs and Results'!$G$13 + SQRT(F7505*('Inputs and Results'!$G$15-'Inputs and Results'!$G$13)*('Inputs and Results'!$G$14-'Inputs and Results'!$G$13)), 'Inputs and Results'!$G$15 - SQRT((1-F7505)*('Inputs and Results'!$G$15-'Inputs and Results'!$G$13)*('Inputs and Results'!$G$15-'Inputs and Results'!$G$14))))</f>
        <v>366.54381796148789</v>
      </c>
      <c r="D7505">
        <f t="shared" ca="1" si="492"/>
        <v>68.705298828993818</v>
      </c>
      <c r="E7505">
        <f t="shared" ca="1" si="493"/>
        <v>0.12105680478121406</v>
      </c>
      <c r="F7505">
        <f t="shared" ca="1" si="493"/>
        <v>0.18107093694101839</v>
      </c>
    </row>
    <row r="7506" spans="1:6" ht="15.75" customHeight="1" x14ac:dyDescent="0.2">
      <c r="A7506">
        <v>7505</v>
      </c>
      <c r="B7506" s="47">
        <f ca="1">IF('Inputs and Results'!$C$15='Inputs and Results'!$C$13, 'Inputs and Results'!$C$13, IF(E7506 &lt;= ('Inputs and Results'!$C$14-'Inputs and Results'!$C$13)/('Inputs and Results'!$C$15-'Inputs and Results'!$C$13), 'Inputs and Results'!$C$13 + SQRT(E7506*('Inputs and Results'!$C$15-'Inputs and Results'!$C$13)*('Inputs and Results'!$C$14-'Inputs and Results'!$C$13)), 'Inputs and Results'!$C$15 - SQRT((1-E7506)*('Inputs and Results'!$C$15-'Inputs and Results'!$C$13)*('Inputs and Results'!$C$15-'Inputs and Results'!$C$14))))</f>
        <v>0.75882377425007475</v>
      </c>
      <c r="C7506" s="47">
        <f ca="1">IF('Inputs and Results'!$G$15='Inputs and Results'!$G$13, 'Inputs and Results'!$G$13, IF(F7506 &lt;= ('Inputs and Results'!$G$14-'Inputs and Results'!$G$13)/('Inputs and Results'!$G$15-'Inputs and Results'!$G$13), 'Inputs and Results'!$G$13 + SQRT(F7506*('Inputs and Results'!$G$15-'Inputs and Results'!$G$13)*('Inputs and Results'!$G$14-'Inputs and Results'!$G$13)), 'Inputs and Results'!$G$15 - SQRT((1-F7506)*('Inputs and Results'!$G$15-'Inputs and Results'!$G$13)*('Inputs and Results'!$G$15-'Inputs and Results'!$G$14))))</f>
        <v>368.47292096857768</v>
      </c>
      <c r="D7506">
        <f t="shared" ca="1" si="492"/>
        <v>279.60601259832561</v>
      </c>
      <c r="E7506">
        <f t="shared" ca="1" si="493"/>
        <v>0.44190323612592441</v>
      </c>
      <c r="F7506">
        <f t="shared" ca="1" si="493"/>
        <v>0.18485750728563088</v>
      </c>
    </row>
    <row r="7507" spans="1:6" ht="15.75" customHeight="1" x14ac:dyDescent="0.2">
      <c r="A7507">
        <v>7506</v>
      </c>
      <c r="B7507" s="47">
        <f ca="1">IF('Inputs and Results'!$C$15='Inputs and Results'!$C$13, 'Inputs and Results'!$C$13, IF(E7507 &lt;= ('Inputs and Results'!$C$14-'Inputs and Results'!$C$13)/('Inputs and Results'!$C$15-'Inputs and Results'!$C$13), 'Inputs and Results'!$C$13 + SQRT(E7507*('Inputs and Results'!$C$15-'Inputs and Results'!$C$13)*('Inputs and Results'!$C$14-'Inputs and Results'!$C$13)), 'Inputs and Results'!$C$15 - SQRT((1-E7507)*('Inputs and Results'!$C$15-'Inputs and Results'!$C$13)*('Inputs and Results'!$C$15-'Inputs and Results'!$C$14))))</f>
        <v>0.99652864282152542</v>
      </c>
      <c r="C7507" s="47">
        <f ca="1">IF('Inputs and Results'!$G$15='Inputs and Results'!$G$13, 'Inputs and Results'!$G$13, IF(F7507 &lt;= ('Inputs and Results'!$G$14-'Inputs and Results'!$G$13)/('Inputs and Results'!$G$15-'Inputs and Results'!$G$13), 'Inputs and Results'!$G$13 + SQRT(F7507*('Inputs and Results'!$G$15-'Inputs and Results'!$G$13)*('Inputs and Results'!$G$14-'Inputs and Results'!$G$13)), 'Inputs and Results'!$G$15 - SQRT((1-F7507)*('Inputs and Results'!$G$15-'Inputs and Results'!$G$13)*('Inputs and Results'!$G$15-'Inputs and Results'!$G$14))))</f>
        <v>685.5361356042223</v>
      </c>
      <c r="D7507">
        <f t="shared" ca="1" si="492"/>
        <v>683.15639481878884</v>
      </c>
      <c r="E7507">
        <f t="shared" ca="1" si="493"/>
        <v>0.55401139121838228</v>
      </c>
      <c r="F7507">
        <f t="shared" ca="1" si="493"/>
        <v>0.6879742104318971</v>
      </c>
    </row>
    <row r="7508" spans="1:6" ht="15.75" customHeight="1" x14ac:dyDescent="0.2">
      <c r="A7508">
        <v>7507</v>
      </c>
      <c r="B7508" s="47">
        <f ca="1">IF('Inputs and Results'!$C$15='Inputs and Results'!$C$13, 'Inputs and Results'!$C$13, IF(E7508 &lt;= ('Inputs and Results'!$C$14-'Inputs and Results'!$C$13)/('Inputs and Results'!$C$15-'Inputs and Results'!$C$13), 'Inputs and Results'!$C$13 + SQRT(E7508*('Inputs and Results'!$C$15-'Inputs and Results'!$C$13)*('Inputs and Results'!$C$14-'Inputs and Results'!$C$13)), 'Inputs and Results'!$C$15 - SQRT((1-E7508)*('Inputs and Results'!$C$15-'Inputs and Results'!$C$13)*('Inputs and Results'!$C$15-'Inputs and Results'!$C$14))))</f>
        <v>0.37881556347523704</v>
      </c>
      <c r="C7508" s="47">
        <f ca="1">IF('Inputs and Results'!$G$15='Inputs and Results'!$G$13, 'Inputs and Results'!$G$13, IF(F7508 &lt;= ('Inputs and Results'!$G$14-'Inputs and Results'!$G$13)/('Inputs and Results'!$G$15-'Inputs and Results'!$G$13), 'Inputs and Results'!$G$13 + SQRT(F7508*('Inputs and Results'!$G$15-'Inputs and Results'!$G$13)*('Inputs and Results'!$G$14-'Inputs and Results'!$G$13)), 'Inputs and Results'!$G$15 - SQRT((1-F7508)*('Inputs and Results'!$G$15-'Inputs and Results'!$G$13)*('Inputs and Results'!$G$15-'Inputs and Results'!$G$14))))</f>
        <v>711.90456822289821</v>
      </c>
      <c r="D7508">
        <f t="shared" ca="1" si="492"/>
        <v>269.6805301519525</v>
      </c>
      <c r="E7508">
        <f t="shared" ca="1" si="493"/>
        <v>0.23659912774670677</v>
      </c>
      <c r="F7508">
        <f t="shared" ca="1" si="493"/>
        <v>0.71913978395093436</v>
      </c>
    </row>
    <row r="7509" spans="1:6" ht="15.75" customHeight="1" x14ac:dyDescent="0.2">
      <c r="A7509">
        <v>7508</v>
      </c>
      <c r="B7509" s="47">
        <f ca="1">IF('Inputs and Results'!$C$15='Inputs and Results'!$C$13, 'Inputs and Results'!$C$13, IF(E7509 &lt;= ('Inputs and Results'!$C$14-'Inputs and Results'!$C$13)/('Inputs and Results'!$C$15-'Inputs and Results'!$C$13), 'Inputs and Results'!$C$13 + SQRT(E7509*('Inputs and Results'!$C$15-'Inputs and Results'!$C$13)*('Inputs and Results'!$C$14-'Inputs and Results'!$C$13)), 'Inputs and Results'!$C$15 - SQRT((1-E7509)*('Inputs and Results'!$C$15-'Inputs and Results'!$C$13)*('Inputs and Results'!$C$15-'Inputs and Results'!$C$14))))</f>
        <v>1.0751527731326929</v>
      </c>
      <c r="C7509" s="47">
        <f ca="1">IF('Inputs and Results'!$G$15='Inputs and Results'!$G$13, 'Inputs and Results'!$G$13, IF(F7509 &lt;= ('Inputs and Results'!$G$14-'Inputs and Results'!$G$13)/('Inputs and Results'!$G$15-'Inputs and Results'!$G$13), 'Inputs and Results'!$G$13 + SQRT(F7509*('Inputs and Results'!$G$15-'Inputs and Results'!$G$13)*('Inputs and Results'!$G$14-'Inputs and Results'!$G$13)), 'Inputs and Results'!$G$15 - SQRT((1-F7509)*('Inputs and Results'!$G$15-'Inputs and Results'!$G$13)*('Inputs and Results'!$G$15-'Inputs and Results'!$G$14))))</f>
        <v>306.07025027714735</v>
      </c>
      <c r="D7509">
        <f t="shared" ca="1" si="492"/>
        <v>329.07227835889233</v>
      </c>
      <c r="E7509">
        <f t="shared" ca="1" si="493"/>
        <v>0.58832923924680414</v>
      </c>
      <c r="F7509">
        <f t="shared" ca="1" si="493"/>
        <v>5.7920570404446314E-2</v>
      </c>
    </row>
    <row r="7510" spans="1:6" ht="15.75" customHeight="1" x14ac:dyDescent="0.2">
      <c r="A7510">
        <v>7509</v>
      </c>
      <c r="B7510" s="47">
        <f ca="1">IF('Inputs and Results'!$C$15='Inputs and Results'!$C$13, 'Inputs and Results'!$C$13, IF(E7510 &lt;= ('Inputs and Results'!$C$14-'Inputs and Results'!$C$13)/('Inputs and Results'!$C$15-'Inputs and Results'!$C$13), 'Inputs and Results'!$C$13 + SQRT(E7510*('Inputs and Results'!$C$15-'Inputs and Results'!$C$13)*('Inputs and Results'!$C$14-'Inputs and Results'!$C$13)), 'Inputs and Results'!$C$15 - SQRT((1-E7510)*('Inputs and Results'!$C$15-'Inputs and Results'!$C$13)*('Inputs and Results'!$C$15-'Inputs and Results'!$C$14))))</f>
        <v>0.32047926844077956</v>
      </c>
      <c r="C7510" s="47">
        <f ca="1">IF('Inputs and Results'!$G$15='Inputs and Results'!$G$13, 'Inputs and Results'!$G$13, IF(F7510 &lt;= ('Inputs and Results'!$G$14-'Inputs and Results'!$G$13)/('Inputs and Results'!$G$15-'Inputs and Results'!$G$13), 'Inputs and Results'!$G$13 + SQRT(F7510*('Inputs and Results'!$G$15-'Inputs and Results'!$G$13)*('Inputs and Results'!$G$14-'Inputs and Results'!$G$13)), 'Inputs and Results'!$G$15 - SQRT((1-F7510)*('Inputs and Results'!$G$15-'Inputs and Results'!$G$13)*('Inputs and Results'!$G$15-'Inputs and Results'!$G$14))))</f>
        <v>393.01787150710095</v>
      </c>
      <c r="D7510">
        <f t="shared" ca="1" si="492"/>
        <v>125.95407994474802</v>
      </c>
      <c r="E7510">
        <f t="shared" ca="1" si="493"/>
        <v>0.20224096101603795</v>
      </c>
      <c r="F7510">
        <f t="shared" ca="1" si="493"/>
        <v>0.23226989062432746</v>
      </c>
    </row>
    <row r="7511" spans="1:6" ht="15.75" customHeight="1" x14ac:dyDescent="0.2">
      <c r="A7511">
        <v>7510</v>
      </c>
      <c r="B7511" s="47">
        <f ca="1">IF('Inputs and Results'!$C$15='Inputs and Results'!$C$13, 'Inputs and Results'!$C$13, IF(E7511 &lt;= ('Inputs and Results'!$C$14-'Inputs and Results'!$C$13)/('Inputs and Results'!$C$15-'Inputs and Results'!$C$13), 'Inputs and Results'!$C$13 + SQRT(E7511*('Inputs and Results'!$C$15-'Inputs and Results'!$C$13)*('Inputs and Results'!$C$14-'Inputs and Results'!$C$13)), 'Inputs and Results'!$C$15 - SQRT((1-E7511)*('Inputs and Results'!$C$15-'Inputs and Results'!$C$13)*('Inputs and Results'!$C$15-'Inputs and Results'!$C$14))))</f>
        <v>2.1867414636380476</v>
      </c>
      <c r="C7511" s="47">
        <f ca="1">IF('Inputs and Results'!$G$15='Inputs and Results'!$G$13, 'Inputs and Results'!$G$13, IF(F7511 &lt;= ('Inputs and Results'!$G$14-'Inputs and Results'!$G$13)/('Inputs and Results'!$G$15-'Inputs and Results'!$G$13), 'Inputs and Results'!$G$13 + SQRT(F7511*('Inputs and Results'!$G$15-'Inputs and Results'!$G$13)*('Inputs and Results'!$G$14-'Inputs and Results'!$G$13)), 'Inputs and Results'!$G$15 - SQRT((1-F7511)*('Inputs and Results'!$G$15-'Inputs and Results'!$G$13)*('Inputs and Results'!$G$15-'Inputs and Results'!$G$14))))</f>
        <v>393.82554164970838</v>
      </c>
      <c r="D7511">
        <f t="shared" ca="1" si="492"/>
        <v>861.19464136513022</v>
      </c>
      <c r="E7511">
        <f t="shared" ca="1" si="493"/>
        <v>0.92651228367049054</v>
      </c>
      <c r="F7511">
        <f t="shared" ca="1" si="493"/>
        <v>0.23380589090083348</v>
      </c>
    </row>
    <row r="7512" spans="1:6" ht="15.75" customHeight="1" x14ac:dyDescent="0.2">
      <c r="A7512">
        <v>7511</v>
      </c>
      <c r="B7512" s="47">
        <f ca="1">IF('Inputs and Results'!$C$15='Inputs and Results'!$C$13, 'Inputs and Results'!$C$13, IF(E7512 &lt;= ('Inputs and Results'!$C$14-'Inputs and Results'!$C$13)/('Inputs and Results'!$C$15-'Inputs and Results'!$C$13), 'Inputs and Results'!$C$13 + SQRT(E7512*('Inputs and Results'!$C$15-'Inputs and Results'!$C$13)*('Inputs and Results'!$C$14-'Inputs and Results'!$C$13)), 'Inputs and Results'!$C$15 - SQRT((1-E7512)*('Inputs and Results'!$C$15-'Inputs and Results'!$C$13)*('Inputs and Results'!$C$15-'Inputs and Results'!$C$14))))</f>
        <v>0.35583383077374942</v>
      </c>
      <c r="C7512" s="47">
        <f ca="1">IF('Inputs and Results'!$G$15='Inputs and Results'!$G$13, 'Inputs and Results'!$G$13, IF(F7512 &lt;= ('Inputs and Results'!$G$14-'Inputs and Results'!$G$13)/('Inputs and Results'!$G$15-'Inputs and Results'!$G$13), 'Inputs and Results'!$G$13 + SQRT(F7512*('Inputs and Results'!$G$15-'Inputs and Results'!$G$13)*('Inputs and Results'!$G$14-'Inputs and Results'!$G$13)), 'Inputs and Results'!$G$15 - SQRT((1-F7512)*('Inputs and Results'!$G$15-'Inputs and Results'!$G$13)*('Inputs and Results'!$G$15-'Inputs and Results'!$G$14))))</f>
        <v>362.36447044107297</v>
      </c>
      <c r="D7512">
        <f t="shared" ca="1" si="492"/>
        <v>128.94153765334809</v>
      </c>
      <c r="E7512">
        <f t="shared" ca="1" si="493"/>
        <v>0.22315391883548619</v>
      </c>
      <c r="F7512">
        <f t="shared" ca="1" si="493"/>
        <v>0.1728373417702469</v>
      </c>
    </row>
    <row r="7513" spans="1:6" ht="15.75" customHeight="1" x14ac:dyDescent="0.2">
      <c r="A7513">
        <v>7512</v>
      </c>
      <c r="B7513" s="47">
        <f ca="1">IF('Inputs and Results'!$C$15='Inputs and Results'!$C$13, 'Inputs and Results'!$C$13, IF(E7513 &lt;= ('Inputs and Results'!$C$14-'Inputs and Results'!$C$13)/('Inputs and Results'!$C$15-'Inputs and Results'!$C$13), 'Inputs and Results'!$C$13 + SQRT(E7513*('Inputs and Results'!$C$15-'Inputs and Results'!$C$13)*('Inputs and Results'!$C$14-'Inputs and Results'!$C$13)), 'Inputs and Results'!$C$15 - SQRT((1-E7513)*('Inputs and Results'!$C$15-'Inputs and Results'!$C$13)*('Inputs and Results'!$C$15-'Inputs and Results'!$C$14))))</f>
        <v>1.5188975322131606</v>
      </c>
      <c r="C7513" s="47">
        <f ca="1">IF('Inputs and Results'!$G$15='Inputs and Results'!$G$13, 'Inputs and Results'!$G$13, IF(F7513 &lt;= ('Inputs and Results'!$G$14-'Inputs and Results'!$G$13)/('Inputs and Results'!$G$15-'Inputs and Results'!$G$13), 'Inputs and Results'!$G$13 + SQRT(F7513*('Inputs and Results'!$G$15-'Inputs and Results'!$G$13)*('Inputs and Results'!$G$14-'Inputs and Results'!$G$13)), 'Inputs and Results'!$G$15 - SQRT((1-F7513)*('Inputs and Results'!$G$15-'Inputs and Results'!$G$13)*('Inputs and Results'!$G$15-'Inputs and Results'!$G$14))))</f>
        <v>630.1238029792504</v>
      </c>
      <c r="D7513">
        <f t="shared" ca="1" si="492"/>
        <v>957.09348933395529</v>
      </c>
      <c r="E7513">
        <f t="shared" ca="1" si="493"/>
        <v>0.75625949776841495</v>
      </c>
      <c r="F7513">
        <f t="shared" ca="1" si="493"/>
        <v>0.61713843125853118</v>
      </c>
    </row>
    <row r="7514" spans="1:6" ht="15.75" customHeight="1" x14ac:dyDescent="0.2">
      <c r="A7514">
        <v>7513</v>
      </c>
      <c r="B7514" s="47">
        <f ca="1">IF('Inputs and Results'!$C$15='Inputs and Results'!$C$13, 'Inputs and Results'!$C$13, IF(E7514 &lt;= ('Inputs and Results'!$C$14-'Inputs and Results'!$C$13)/('Inputs and Results'!$C$15-'Inputs and Results'!$C$13), 'Inputs and Results'!$C$13 + SQRT(E7514*('Inputs and Results'!$C$15-'Inputs and Results'!$C$13)*('Inputs and Results'!$C$14-'Inputs and Results'!$C$13)), 'Inputs and Results'!$C$15 - SQRT((1-E7514)*('Inputs and Results'!$C$15-'Inputs and Results'!$C$13)*('Inputs and Results'!$C$15-'Inputs and Results'!$C$14))))</f>
        <v>0.7561684347894162</v>
      </c>
      <c r="C7514" s="47">
        <f ca="1">IF('Inputs and Results'!$G$15='Inputs and Results'!$G$13, 'Inputs and Results'!$G$13, IF(F7514 &lt;= ('Inputs and Results'!$G$14-'Inputs and Results'!$G$13)/('Inputs and Results'!$G$15-'Inputs and Results'!$G$13), 'Inputs and Results'!$G$13 + SQRT(F7514*('Inputs and Results'!$G$15-'Inputs and Results'!$G$13)*('Inputs and Results'!$G$14-'Inputs and Results'!$G$13)), 'Inputs and Results'!$G$15 - SQRT((1-F7514)*('Inputs and Results'!$G$15-'Inputs and Results'!$G$13)*('Inputs and Results'!$G$15-'Inputs and Results'!$G$14))))</f>
        <v>385.41075064074494</v>
      </c>
      <c r="D7514">
        <f t="shared" ca="1" si="492"/>
        <v>291.43544406302607</v>
      </c>
      <c r="E7514">
        <f t="shared" ca="1" si="493"/>
        <v>0.44057998966273582</v>
      </c>
      <c r="F7514">
        <f t="shared" ca="1" si="493"/>
        <v>0.21772745579183905</v>
      </c>
    </row>
    <row r="7515" spans="1:6" ht="15.75" customHeight="1" x14ac:dyDescent="0.2">
      <c r="A7515">
        <v>7514</v>
      </c>
      <c r="B7515" s="47">
        <f ca="1">IF('Inputs and Results'!$C$15='Inputs and Results'!$C$13, 'Inputs and Results'!$C$13, IF(E7515 &lt;= ('Inputs and Results'!$C$14-'Inputs and Results'!$C$13)/('Inputs and Results'!$C$15-'Inputs and Results'!$C$13), 'Inputs and Results'!$C$13 + SQRT(E7515*('Inputs and Results'!$C$15-'Inputs and Results'!$C$13)*('Inputs and Results'!$C$14-'Inputs and Results'!$C$13)), 'Inputs and Results'!$C$15 - SQRT((1-E7515)*('Inputs and Results'!$C$15-'Inputs and Results'!$C$13)*('Inputs and Results'!$C$15-'Inputs and Results'!$C$14))))</f>
        <v>1.2352435918578535</v>
      </c>
      <c r="C7515" s="47">
        <f ca="1">IF('Inputs and Results'!$G$15='Inputs and Results'!$G$13, 'Inputs and Results'!$G$13, IF(F7515 &lt;= ('Inputs and Results'!$G$14-'Inputs and Results'!$G$13)/('Inputs and Results'!$G$15-'Inputs and Results'!$G$13), 'Inputs and Results'!$G$13 + SQRT(F7515*('Inputs and Results'!$G$15-'Inputs and Results'!$G$13)*('Inputs and Results'!$G$14-'Inputs and Results'!$G$13)), 'Inputs and Results'!$G$15 - SQRT((1-F7515)*('Inputs and Results'!$G$15-'Inputs and Results'!$G$13)*('Inputs and Results'!$G$15-'Inputs and Results'!$G$14))))</f>
        <v>548.15071972468218</v>
      </c>
      <c r="D7515">
        <f t="shared" ca="1" si="492"/>
        <v>677.09966391218393</v>
      </c>
      <c r="E7515">
        <f t="shared" ca="1" si="493"/>
        <v>0.65395942443569222</v>
      </c>
      <c r="F7515">
        <f t="shared" ca="1" si="493"/>
        <v>0.49907221627408971</v>
      </c>
    </row>
    <row r="7516" spans="1:6" ht="15.75" customHeight="1" x14ac:dyDescent="0.2">
      <c r="A7516">
        <v>7515</v>
      </c>
      <c r="B7516" s="47">
        <f ca="1">IF('Inputs and Results'!$C$15='Inputs and Results'!$C$13, 'Inputs and Results'!$C$13, IF(E7516 &lt;= ('Inputs and Results'!$C$14-'Inputs and Results'!$C$13)/('Inputs and Results'!$C$15-'Inputs and Results'!$C$13), 'Inputs and Results'!$C$13 + SQRT(E7516*('Inputs and Results'!$C$15-'Inputs and Results'!$C$13)*('Inputs and Results'!$C$14-'Inputs and Results'!$C$13)), 'Inputs and Results'!$C$15 - SQRT((1-E7516)*('Inputs and Results'!$C$15-'Inputs and Results'!$C$13)*('Inputs and Results'!$C$15-'Inputs and Results'!$C$14))))</f>
        <v>0.61329432383225946</v>
      </c>
      <c r="C7516" s="47">
        <f ca="1">IF('Inputs and Results'!$G$15='Inputs and Results'!$G$13, 'Inputs and Results'!$G$13, IF(F7516 &lt;= ('Inputs and Results'!$G$14-'Inputs and Results'!$G$13)/('Inputs and Results'!$G$15-'Inputs and Results'!$G$13), 'Inputs and Results'!$G$13 + SQRT(F7516*('Inputs and Results'!$G$15-'Inputs and Results'!$G$13)*('Inputs and Results'!$G$14-'Inputs and Results'!$G$13)), 'Inputs and Results'!$G$15 - SQRT((1-F7516)*('Inputs and Results'!$G$15-'Inputs and Results'!$G$13)*('Inputs and Results'!$G$15-'Inputs and Results'!$G$14))))</f>
        <v>494.41023714967287</v>
      </c>
      <c r="D7516">
        <f t="shared" ca="1" si="492"/>
        <v>303.21899208845565</v>
      </c>
      <c r="E7516">
        <f t="shared" ca="1" si="493"/>
        <v>0.36707066837207647</v>
      </c>
      <c r="F7516">
        <f t="shared" ca="1" si="493"/>
        <v>0.41307138721285475</v>
      </c>
    </row>
    <row r="7517" spans="1:6" ht="15.75" customHeight="1" x14ac:dyDescent="0.2">
      <c r="A7517">
        <v>7516</v>
      </c>
      <c r="B7517" s="47">
        <f ca="1">IF('Inputs and Results'!$C$15='Inputs and Results'!$C$13, 'Inputs and Results'!$C$13, IF(E7517 &lt;= ('Inputs and Results'!$C$14-'Inputs and Results'!$C$13)/('Inputs and Results'!$C$15-'Inputs and Results'!$C$13), 'Inputs and Results'!$C$13 + SQRT(E7517*('Inputs and Results'!$C$15-'Inputs and Results'!$C$13)*('Inputs and Results'!$C$14-'Inputs and Results'!$C$13)), 'Inputs and Results'!$C$15 - SQRT((1-E7517)*('Inputs and Results'!$C$15-'Inputs and Results'!$C$13)*('Inputs and Results'!$C$15-'Inputs and Results'!$C$14))))</f>
        <v>1.1471813866618634</v>
      </c>
      <c r="C7517" s="47">
        <f ca="1">IF('Inputs and Results'!$G$15='Inputs and Results'!$G$13, 'Inputs and Results'!$G$13, IF(F7517 &lt;= ('Inputs and Results'!$G$14-'Inputs and Results'!$G$13)/('Inputs and Results'!$G$15-'Inputs and Results'!$G$13), 'Inputs and Results'!$G$13 + SQRT(F7517*('Inputs and Results'!$G$15-'Inputs and Results'!$G$13)*('Inputs and Results'!$G$14-'Inputs and Results'!$G$13)), 'Inputs and Results'!$G$15 - SQRT((1-F7517)*('Inputs and Results'!$G$15-'Inputs and Results'!$G$13)*('Inputs and Results'!$G$15-'Inputs and Results'!$G$14))))</f>
        <v>345.34891045836798</v>
      </c>
      <c r="D7517">
        <f t="shared" ca="1" si="492"/>
        <v>396.1778419817943</v>
      </c>
      <c r="E7517">
        <f t="shared" ca="1" si="493"/>
        <v>0.61856257622974942</v>
      </c>
      <c r="F7517">
        <f t="shared" ca="1" si="493"/>
        <v>0.13889038038163848</v>
      </c>
    </row>
    <row r="7518" spans="1:6" ht="15.75" customHeight="1" x14ac:dyDescent="0.2">
      <c r="A7518">
        <v>7517</v>
      </c>
      <c r="B7518" s="47">
        <f ca="1">IF('Inputs and Results'!$C$15='Inputs and Results'!$C$13, 'Inputs and Results'!$C$13, IF(E7518 &lt;= ('Inputs and Results'!$C$14-'Inputs and Results'!$C$13)/('Inputs and Results'!$C$15-'Inputs and Results'!$C$13), 'Inputs and Results'!$C$13 + SQRT(E7518*('Inputs and Results'!$C$15-'Inputs and Results'!$C$13)*('Inputs and Results'!$C$14-'Inputs and Results'!$C$13)), 'Inputs and Results'!$C$15 - SQRT((1-E7518)*('Inputs and Results'!$C$15-'Inputs and Results'!$C$13)*('Inputs and Results'!$C$15-'Inputs and Results'!$C$14))))</f>
        <v>0.52970025300880907</v>
      </c>
      <c r="C7518" s="47">
        <f ca="1">IF('Inputs and Results'!$G$15='Inputs and Results'!$G$13, 'Inputs and Results'!$G$13, IF(F7518 &lt;= ('Inputs and Results'!$G$14-'Inputs and Results'!$G$13)/('Inputs and Results'!$G$15-'Inputs and Results'!$G$13), 'Inputs and Results'!$G$13 + SQRT(F7518*('Inputs and Results'!$G$15-'Inputs and Results'!$G$13)*('Inputs and Results'!$G$14-'Inputs and Results'!$G$13)), 'Inputs and Results'!$G$15 - SQRT((1-F7518)*('Inputs and Results'!$G$15-'Inputs and Results'!$G$13)*('Inputs and Results'!$G$15-'Inputs and Results'!$G$14))))</f>
        <v>1113.8269514604283</v>
      </c>
      <c r="D7518">
        <f t="shared" ca="1" si="492"/>
        <v>589.9944179966194</v>
      </c>
      <c r="E7518">
        <f t="shared" ca="1" si="493"/>
        <v>0.3219576844461397</v>
      </c>
      <c r="F7518">
        <f t="shared" ca="1" si="493"/>
        <v>0.99124565507373097</v>
      </c>
    </row>
    <row r="7519" spans="1:6" ht="15.75" customHeight="1" x14ac:dyDescent="0.2">
      <c r="A7519">
        <v>7518</v>
      </c>
      <c r="B7519" s="47">
        <f ca="1">IF('Inputs and Results'!$C$15='Inputs and Results'!$C$13, 'Inputs and Results'!$C$13, IF(E7519 &lt;= ('Inputs and Results'!$C$14-'Inputs and Results'!$C$13)/('Inputs and Results'!$C$15-'Inputs and Results'!$C$13), 'Inputs and Results'!$C$13 + SQRT(E7519*('Inputs and Results'!$C$15-'Inputs and Results'!$C$13)*('Inputs and Results'!$C$14-'Inputs and Results'!$C$13)), 'Inputs and Results'!$C$15 - SQRT((1-E7519)*('Inputs and Results'!$C$15-'Inputs and Results'!$C$13)*('Inputs and Results'!$C$15-'Inputs and Results'!$C$14))))</f>
        <v>1.8419903800388453</v>
      </c>
      <c r="C7519" s="47">
        <f ca="1">IF('Inputs and Results'!$G$15='Inputs and Results'!$G$13, 'Inputs and Results'!$G$13, IF(F7519 &lt;= ('Inputs and Results'!$G$14-'Inputs and Results'!$G$13)/('Inputs and Results'!$G$15-'Inputs and Results'!$G$13), 'Inputs and Results'!$G$13 + SQRT(F7519*('Inputs and Results'!$G$15-'Inputs and Results'!$G$13)*('Inputs and Results'!$G$14-'Inputs and Results'!$G$13)), 'Inputs and Results'!$G$15 - SQRT((1-F7519)*('Inputs and Results'!$G$15-'Inputs and Results'!$G$13)*('Inputs and Results'!$G$15-'Inputs and Results'!$G$14))))</f>
        <v>613.59564899887027</v>
      </c>
      <c r="D7519">
        <f t="shared" ca="1" si="492"/>
        <v>1130.237282689611</v>
      </c>
      <c r="E7519">
        <f t="shared" ca="1" si="493"/>
        <v>0.85100152445304689</v>
      </c>
      <c r="F7519">
        <f t="shared" ca="1" si="493"/>
        <v>0.59460806200943339</v>
      </c>
    </row>
    <row r="7520" spans="1:6" ht="15.75" customHeight="1" x14ac:dyDescent="0.2">
      <c r="A7520">
        <v>7519</v>
      </c>
      <c r="B7520" s="47">
        <f ca="1">IF('Inputs and Results'!$C$15='Inputs and Results'!$C$13, 'Inputs and Results'!$C$13, IF(E7520 &lt;= ('Inputs and Results'!$C$14-'Inputs and Results'!$C$13)/('Inputs and Results'!$C$15-'Inputs and Results'!$C$13), 'Inputs and Results'!$C$13 + SQRT(E7520*('Inputs and Results'!$C$15-'Inputs and Results'!$C$13)*('Inputs and Results'!$C$14-'Inputs and Results'!$C$13)), 'Inputs and Results'!$C$15 - SQRT((1-E7520)*('Inputs and Results'!$C$15-'Inputs and Results'!$C$13)*('Inputs and Results'!$C$15-'Inputs and Results'!$C$14))))</f>
        <v>1.102865989655889</v>
      </c>
      <c r="C7520" s="47">
        <f ca="1">IF('Inputs and Results'!$G$15='Inputs and Results'!$G$13, 'Inputs and Results'!$G$13, IF(F7520 &lt;= ('Inputs and Results'!$G$14-'Inputs and Results'!$G$13)/('Inputs and Results'!$G$15-'Inputs and Results'!$G$13), 'Inputs and Results'!$G$13 + SQRT(F7520*('Inputs and Results'!$G$15-'Inputs and Results'!$G$13)*('Inputs and Results'!$G$14-'Inputs and Results'!$G$13)), 'Inputs and Results'!$G$15 - SQRT((1-F7520)*('Inputs and Results'!$G$15-'Inputs and Results'!$G$13)*('Inputs and Results'!$G$15-'Inputs and Results'!$G$14))))</f>
        <v>672.9823157980378</v>
      </c>
      <c r="D7520">
        <f t="shared" ca="1" si="492"/>
        <v>742.20930773351495</v>
      </c>
      <c r="E7520">
        <f t="shared" ca="1" si="493"/>
        <v>0.60009806075507444</v>
      </c>
      <c r="F7520">
        <f t="shared" ca="1" si="493"/>
        <v>0.67256046399360669</v>
      </c>
    </row>
    <row r="7521" spans="1:6" ht="15.75" customHeight="1" x14ac:dyDescent="0.2">
      <c r="A7521">
        <v>7520</v>
      </c>
      <c r="B7521" s="47">
        <f ca="1">IF('Inputs and Results'!$C$15='Inputs and Results'!$C$13, 'Inputs and Results'!$C$13, IF(E7521 &lt;= ('Inputs and Results'!$C$14-'Inputs and Results'!$C$13)/('Inputs and Results'!$C$15-'Inputs and Results'!$C$13), 'Inputs and Results'!$C$13 + SQRT(E7521*('Inputs and Results'!$C$15-'Inputs and Results'!$C$13)*('Inputs and Results'!$C$14-'Inputs and Results'!$C$13)), 'Inputs and Results'!$C$15 - SQRT((1-E7521)*('Inputs and Results'!$C$15-'Inputs and Results'!$C$13)*('Inputs and Results'!$C$15-'Inputs and Results'!$C$14))))</f>
        <v>2.6566982137002841</v>
      </c>
      <c r="C7521" s="47">
        <f ca="1">IF('Inputs and Results'!$G$15='Inputs and Results'!$G$13, 'Inputs and Results'!$G$13, IF(F7521 &lt;= ('Inputs and Results'!$G$14-'Inputs and Results'!$G$13)/('Inputs and Results'!$G$15-'Inputs and Results'!$G$13), 'Inputs and Results'!$G$13 + SQRT(F7521*('Inputs and Results'!$G$15-'Inputs and Results'!$G$13)*('Inputs and Results'!$G$14-'Inputs and Results'!$G$13)), 'Inputs and Results'!$G$15 - SQRT((1-F7521)*('Inputs and Results'!$G$15-'Inputs and Results'!$G$13)*('Inputs and Results'!$G$15-'Inputs and Results'!$G$14))))</f>
        <v>459.91916358265439</v>
      </c>
      <c r="D7521">
        <f t="shared" ca="1" si="492"/>
        <v>1221.8664203365668</v>
      </c>
      <c r="E7521">
        <f t="shared" ca="1" si="493"/>
        <v>0.98690487594704712</v>
      </c>
      <c r="F7521">
        <f t="shared" ca="1" si="493"/>
        <v>0.35428770310301205</v>
      </c>
    </row>
    <row r="7522" spans="1:6" ht="15.75" customHeight="1" x14ac:dyDescent="0.2">
      <c r="A7522">
        <v>7521</v>
      </c>
      <c r="B7522" s="47">
        <f ca="1">IF('Inputs and Results'!$C$15='Inputs and Results'!$C$13, 'Inputs and Results'!$C$13, IF(E7522 &lt;= ('Inputs and Results'!$C$14-'Inputs and Results'!$C$13)/('Inputs and Results'!$C$15-'Inputs and Results'!$C$13), 'Inputs and Results'!$C$13 + SQRT(E7522*('Inputs and Results'!$C$15-'Inputs and Results'!$C$13)*('Inputs and Results'!$C$14-'Inputs and Results'!$C$13)), 'Inputs and Results'!$C$15 - SQRT((1-E7522)*('Inputs and Results'!$C$15-'Inputs and Results'!$C$13)*('Inputs and Results'!$C$15-'Inputs and Results'!$C$14))))</f>
        <v>0.42609195152361323</v>
      </c>
      <c r="C7522" s="47">
        <f ca="1">IF('Inputs and Results'!$G$15='Inputs and Results'!$G$13, 'Inputs and Results'!$G$13, IF(F7522 &lt;= ('Inputs and Results'!$G$14-'Inputs and Results'!$G$13)/('Inputs and Results'!$G$15-'Inputs and Results'!$G$13), 'Inputs and Results'!$G$13 + SQRT(F7522*('Inputs and Results'!$G$15-'Inputs and Results'!$G$13)*('Inputs and Results'!$G$14-'Inputs and Results'!$G$13)), 'Inputs and Results'!$G$15 - SQRT((1-F7522)*('Inputs and Results'!$G$15-'Inputs and Results'!$G$13)*('Inputs and Results'!$G$15-'Inputs and Results'!$G$14))))</f>
        <v>700.54742662186436</v>
      </c>
      <c r="D7522">
        <f t="shared" ca="1" si="492"/>
        <v>298.49762014415541</v>
      </c>
      <c r="E7522">
        <f t="shared" ref="E7522:F7541" ca="1" si="494">RAND()</f>
        <v>0.26388859533205322</v>
      </c>
      <c r="F7522">
        <f t="shared" ca="1" si="494"/>
        <v>0.70591745382026816</v>
      </c>
    </row>
    <row r="7523" spans="1:6" ht="15.75" customHeight="1" x14ac:dyDescent="0.2">
      <c r="A7523">
        <v>7522</v>
      </c>
      <c r="B7523" s="47">
        <f ca="1">IF('Inputs and Results'!$C$15='Inputs and Results'!$C$13, 'Inputs and Results'!$C$13, IF(E7523 &lt;= ('Inputs and Results'!$C$14-'Inputs and Results'!$C$13)/('Inputs and Results'!$C$15-'Inputs and Results'!$C$13), 'Inputs and Results'!$C$13 + SQRT(E7523*('Inputs and Results'!$C$15-'Inputs and Results'!$C$13)*('Inputs and Results'!$C$14-'Inputs and Results'!$C$13)), 'Inputs and Results'!$C$15 - SQRT((1-E7523)*('Inputs and Results'!$C$15-'Inputs and Results'!$C$13)*('Inputs and Results'!$C$15-'Inputs and Results'!$C$14))))</f>
        <v>0.89787018005125807</v>
      </c>
      <c r="C7523" s="47">
        <f ca="1">IF('Inputs and Results'!$G$15='Inputs and Results'!$G$13, 'Inputs and Results'!$G$13, IF(F7523 &lt;= ('Inputs and Results'!$G$14-'Inputs and Results'!$G$13)/('Inputs and Results'!$G$15-'Inputs and Results'!$G$13), 'Inputs and Results'!$G$13 + SQRT(F7523*('Inputs and Results'!$G$15-'Inputs and Results'!$G$13)*('Inputs and Results'!$G$14-'Inputs and Results'!$G$13)), 'Inputs and Results'!$G$15 - SQRT((1-F7523)*('Inputs and Results'!$G$15-'Inputs and Results'!$G$13)*('Inputs and Results'!$G$15-'Inputs and Results'!$G$14))))</f>
        <v>461.64952549181373</v>
      </c>
      <c r="D7523">
        <f t="shared" ca="1" si="492"/>
        <v>414.50134257391267</v>
      </c>
      <c r="E7523">
        <f t="shared" ca="1" si="494"/>
        <v>0.50900558000914098</v>
      </c>
      <c r="F7523">
        <f t="shared" ca="1" si="494"/>
        <v>0.35730361629953777</v>
      </c>
    </row>
    <row r="7524" spans="1:6" ht="15.75" customHeight="1" x14ac:dyDescent="0.2">
      <c r="A7524">
        <v>7523</v>
      </c>
      <c r="B7524" s="47">
        <f ca="1">IF('Inputs and Results'!$C$15='Inputs and Results'!$C$13, 'Inputs and Results'!$C$13, IF(E7524 &lt;= ('Inputs and Results'!$C$14-'Inputs and Results'!$C$13)/('Inputs and Results'!$C$15-'Inputs and Results'!$C$13), 'Inputs and Results'!$C$13 + SQRT(E7524*('Inputs and Results'!$C$15-'Inputs and Results'!$C$13)*('Inputs and Results'!$C$14-'Inputs and Results'!$C$13)), 'Inputs and Results'!$C$15 - SQRT((1-E7524)*('Inputs and Results'!$C$15-'Inputs and Results'!$C$13)*('Inputs and Results'!$C$15-'Inputs and Results'!$C$14))))</f>
        <v>0.65872752037252846</v>
      </c>
      <c r="C7524" s="47">
        <f ca="1">IF('Inputs and Results'!$G$15='Inputs and Results'!$G$13, 'Inputs and Results'!$G$13, IF(F7524 &lt;= ('Inputs and Results'!$G$14-'Inputs and Results'!$G$13)/('Inputs and Results'!$G$15-'Inputs and Results'!$G$13), 'Inputs and Results'!$G$13 + SQRT(F7524*('Inputs and Results'!$G$15-'Inputs and Results'!$G$13)*('Inputs and Results'!$G$14-'Inputs and Results'!$G$13)), 'Inputs and Results'!$G$15 - SQRT((1-F7524)*('Inputs and Results'!$G$15-'Inputs and Results'!$G$13)*('Inputs and Results'!$G$15-'Inputs and Results'!$G$14))))</f>
        <v>743.65771052040952</v>
      </c>
      <c r="D7524">
        <f t="shared" ca="1" si="492"/>
        <v>489.86779965702095</v>
      </c>
      <c r="E7524">
        <f t="shared" ca="1" si="494"/>
        <v>0.39093813068211458</v>
      </c>
      <c r="F7524">
        <f t="shared" ca="1" si="494"/>
        <v>0.75449396437159444</v>
      </c>
    </row>
    <row r="7525" spans="1:6" ht="15.75" customHeight="1" x14ac:dyDescent="0.2">
      <c r="A7525">
        <v>7524</v>
      </c>
      <c r="B7525" s="47">
        <f ca="1">IF('Inputs and Results'!$C$15='Inputs and Results'!$C$13, 'Inputs and Results'!$C$13, IF(E7525 &lt;= ('Inputs and Results'!$C$14-'Inputs and Results'!$C$13)/('Inputs and Results'!$C$15-'Inputs and Results'!$C$13), 'Inputs and Results'!$C$13 + SQRT(E7525*('Inputs and Results'!$C$15-'Inputs and Results'!$C$13)*('Inputs and Results'!$C$14-'Inputs and Results'!$C$13)), 'Inputs and Results'!$C$15 - SQRT((1-E7525)*('Inputs and Results'!$C$15-'Inputs and Results'!$C$13)*('Inputs and Results'!$C$15-'Inputs and Results'!$C$14))))</f>
        <v>1.5741443680064897</v>
      </c>
      <c r="C7525" s="47">
        <f ca="1">IF('Inputs and Results'!$G$15='Inputs and Results'!$G$13, 'Inputs and Results'!$G$13, IF(F7525 &lt;= ('Inputs and Results'!$G$14-'Inputs and Results'!$G$13)/('Inputs and Results'!$G$15-'Inputs and Results'!$G$13), 'Inputs and Results'!$G$13 + SQRT(F7525*('Inputs and Results'!$G$15-'Inputs and Results'!$G$13)*('Inputs and Results'!$G$14-'Inputs and Results'!$G$13)), 'Inputs and Results'!$G$15 - SQRT((1-F7525)*('Inputs and Results'!$G$15-'Inputs and Results'!$G$13)*('Inputs and Results'!$G$15-'Inputs and Results'!$G$14))))</f>
        <v>816.19269527802214</v>
      </c>
      <c r="D7525">
        <f t="shared" ca="1" si="492"/>
        <v>1284.8051344799355</v>
      </c>
      <c r="E7525">
        <f t="shared" ca="1" si="494"/>
        <v>0.77410396852359864</v>
      </c>
      <c r="F7525">
        <f t="shared" ca="1" si="494"/>
        <v>0.82633703492527577</v>
      </c>
    </row>
    <row r="7526" spans="1:6" ht="15.75" customHeight="1" x14ac:dyDescent="0.2">
      <c r="A7526">
        <v>7525</v>
      </c>
      <c r="B7526" s="47">
        <f ca="1">IF('Inputs and Results'!$C$15='Inputs and Results'!$C$13, 'Inputs and Results'!$C$13, IF(E7526 &lt;= ('Inputs and Results'!$C$14-'Inputs and Results'!$C$13)/('Inputs and Results'!$C$15-'Inputs and Results'!$C$13), 'Inputs and Results'!$C$13 + SQRT(E7526*('Inputs and Results'!$C$15-'Inputs and Results'!$C$13)*('Inputs and Results'!$C$14-'Inputs and Results'!$C$13)), 'Inputs and Results'!$C$15 - SQRT((1-E7526)*('Inputs and Results'!$C$15-'Inputs and Results'!$C$13)*('Inputs and Results'!$C$15-'Inputs and Results'!$C$14))))</f>
        <v>1.8410088134129605</v>
      </c>
      <c r="C7526" s="47">
        <f ca="1">IF('Inputs and Results'!$G$15='Inputs and Results'!$G$13, 'Inputs and Results'!$G$13, IF(F7526 &lt;= ('Inputs and Results'!$G$14-'Inputs and Results'!$G$13)/('Inputs and Results'!$G$15-'Inputs and Results'!$G$13), 'Inputs and Results'!$G$13 + SQRT(F7526*('Inputs and Results'!$G$15-'Inputs and Results'!$G$13)*('Inputs and Results'!$G$14-'Inputs and Results'!$G$13)), 'Inputs and Results'!$G$15 - SQRT((1-F7526)*('Inputs and Results'!$G$15-'Inputs and Results'!$G$13)*('Inputs and Results'!$G$15-'Inputs and Results'!$G$14))))</f>
        <v>925.0701895612259</v>
      </c>
      <c r="D7526">
        <f t="shared" ca="1" si="492"/>
        <v>1703.0623720078149</v>
      </c>
      <c r="E7526">
        <f t="shared" ca="1" si="494"/>
        <v>0.85074882549039621</v>
      </c>
      <c r="F7526">
        <f t="shared" ca="1" si="494"/>
        <v>0.91089041832698459</v>
      </c>
    </row>
    <row r="7527" spans="1:6" ht="15.75" customHeight="1" x14ac:dyDescent="0.2">
      <c r="A7527">
        <v>7526</v>
      </c>
      <c r="B7527" s="47">
        <f ca="1">IF('Inputs and Results'!$C$15='Inputs and Results'!$C$13, 'Inputs and Results'!$C$13, IF(E7527 &lt;= ('Inputs and Results'!$C$14-'Inputs and Results'!$C$13)/('Inputs and Results'!$C$15-'Inputs and Results'!$C$13), 'Inputs and Results'!$C$13 + SQRT(E7527*('Inputs and Results'!$C$15-'Inputs and Results'!$C$13)*('Inputs and Results'!$C$14-'Inputs and Results'!$C$13)), 'Inputs and Results'!$C$15 - SQRT((1-E7527)*('Inputs and Results'!$C$15-'Inputs and Results'!$C$13)*('Inputs and Results'!$C$15-'Inputs and Results'!$C$14))))</f>
        <v>2.1092673051380637</v>
      </c>
      <c r="C7527" s="47">
        <f ca="1">IF('Inputs and Results'!$G$15='Inputs and Results'!$G$13, 'Inputs and Results'!$G$13, IF(F7527 &lt;= ('Inputs and Results'!$G$14-'Inputs and Results'!$G$13)/('Inputs and Results'!$G$15-'Inputs and Results'!$G$13), 'Inputs and Results'!$G$13 + SQRT(F7527*('Inputs and Results'!$G$15-'Inputs and Results'!$G$13)*('Inputs and Results'!$G$14-'Inputs and Results'!$G$13)), 'Inputs and Results'!$G$15 - SQRT((1-F7527)*('Inputs and Results'!$G$15-'Inputs and Results'!$G$13)*('Inputs and Results'!$G$15-'Inputs and Results'!$G$14))))</f>
        <v>578.05048273266641</v>
      </c>
      <c r="D7527">
        <f t="shared" ca="1" si="492"/>
        <v>1219.2629839472881</v>
      </c>
      <c r="E7527">
        <f t="shared" ca="1" si="494"/>
        <v>0.91184391847822144</v>
      </c>
      <c r="F7527">
        <f t="shared" ca="1" si="494"/>
        <v>0.54397252428370091</v>
      </c>
    </row>
    <row r="7528" spans="1:6" ht="15.75" customHeight="1" x14ac:dyDescent="0.2">
      <c r="A7528">
        <v>7527</v>
      </c>
      <c r="B7528" s="47">
        <f ca="1">IF('Inputs and Results'!$C$15='Inputs and Results'!$C$13, 'Inputs and Results'!$C$13, IF(E7528 &lt;= ('Inputs and Results'!$C$14-'Inputs and Results'!$C$13)/('Inputs and Results'!$C$15-'Inputs and Results'!$C$13), 'Inputs and Results'!$C$13 + SQRT(E7528*('Inputs and Results'!$C$15-'Inputs and Results'!$C$13)*('Inputs and Results'!$C$14-'Inputs and Results'!$C$13)), 'Inputs and Results'!$C$15 - SQRT((1-E7528)*('Inputs and Results'!$C$15-'Inputs and Results'!$C$13)*('Inputs and Results'!$C$15-'Inputs and Results'!$C$14))))</f>
        <v>1.3866043839563731</v>
      </c>
      <c r="C7528" s="47">
        <f ca="1">IF('Inputs and Results'!$G$15='Inputs and Results'!$G$13, 'Inputs and Results'!$G$13, IF(F7528 &lt;= ('Inputs and Results'!$G$14-'Inputs and Results'!$G$13)/('Inputs and Results'!$G$15-'Inputs and Results'!$G$13), 'Inputs and Results'!$G$13 + SQRT(F7528*('Inputs and Results'!$G$15-'Inputs and Results'!$G$13)*('Inputs and Results'!$G$14-'Inputs and Results'!$G$13)), 'Inputs and Results'!$G$15 - SQRT((1-F7528)*('Inputs and Results'!$G$15-'Inputs and Results'!$G$13)*('Inputs and Results'!$G$15-'Inputs and Results'!$G$14))))</f>
        <v>838.83459093905776</v>
      </c>
      <c r="D7528">
        <f t="shared" ca="1" si="492"/>
        <v>1163.1317212103484</v>
      </c>
      <c r="E7528">
        <f t="shared" ca="1" si="494"/>
        <v>0.71077273179235623</v>
      </c>
      <c r="F7528">
        <f t="shared" ca="1" si="494"/>
        <v>0.84622241473572046</v>
      </c>
    </row>
    <row r="7529" spans="1:6" ht="15.75" customHeight="1" x14ac:dyDescent="0.2">
      <c r="A7529">
        <v>7528</v>
      </c>
      <c r="B7529" s="47">
        <f ca="1">IF('Inputs and Results'!$C$15='Inputs and Results'!$C$13, 'Inputs and Results'!$C$13, IF(E7529 &lt;= ('Inputs and Results'!$C$14-'Inputs and Results'!$C$13)/('Inputs and Results'!$C$15-'Inputs and Results'!$C$13), 'Inputs and Results'!$C$13 + SQRT(E7529*('Inputs and Results'!$C$15-'Inputs and Results'!$C$13)*('Inputs and Results'!$C$14-'Inputs and Results'!$C$13)), 'Inputs and Results'!$C$15 - SQRT((1-E7529)*('Inputs and Results'!$C$15-'Inputs and Results'!$C$13)*('Inputs and Results'!$C$15-'Inputs and Results'!$C$14))))</f>
        <v>2.7327445063763571</v>
      </c>
      <c r="C7529" s="47">
        <f ca="1">IF('Inputs and Results'!$G$15='Inputs and Results'!$G$13, 'Inputs and Results'!$G$13, IF(F7529 &lt;= ('Inputs and Results'!$G$14-'Inputs and Results'!$G$13)/('Inputs and Results'!$G$15-'Inputs and Results'!$G$13), 'Inputs and Results'!$G$13 + SQRT(F7529*('Inputs and Results'!$G$15-'Inputs and Results'!$G$13)*('Inputs and Results'!$G$14-'Inputs and Results'!$G$13)), 'Inputs and Results'!$G$15 - SQRT((1-F7529)*('Inputs and Results'!$G$15-'Inputs and Results'!$G$13)*('Inputs and Results'!$G$15-'Inputs and Results'!$G$14))))</f>
        <v>515.13012936311827</v>
      </c>
      <c r="D7529">
        <f t="shared" ca="1" si="492"/>
        <v>1407.7190310860037</v>
      </c>
      <c r="E7529">
        <f t="shared" ca="1" si="494"/>
        <v>0.99206383345866478</v>
      </c>
      <c r="F7529">
        <f t="shared" ca="1" si="494"/>
        <v>0.44703599601271449</v>
      </c>
    </row>
    <row r="7530" spans="1:6" ht="15.75" customHeight="1" x14ac:dyDescent="0.2">
      <c r="A7530">
        <v>7529</v>
      </c>
      <c r="B7530" s="47">
        <f ca="1">IF('Inputs and Results'!$C$15='Inputs and Results'!$C$13, 'Inputs and Results'!$C$13, IF(E7530 &lt;= ('Inputs and Results'!$C$14-'Inputs and Results'!$C$13)/('Inputs and Results'!$C$15-'Inputs and Results'!$C$13), 'Inputs and Results'!$C$13 + SQRT(E7530*('Inputs and Results'!$C$15-'Inputs and Results'!$C$13)*('Inputs and Results'!$C$14-'Inputs and Results'!$C$13)), 'Inputs and Results'!$C$15 - SQRT((1-E7530)*('Inputs and Results'!$C$15-'Inputs and Results'!$C$13)*('Inputs and Results'!$C$15-'Inputs and Results'!$C$14))))</f>
        <v>0.87454854993231512</v>
      </c>
      <c r="C7530" s="47">
        <f ca="1">IF('Inputs and Results'!$G$15='Inputs and Results'!$G$13, 'Inputs and Results'!$G$13, IF(F7530 &lt;= ('Inputs and Results'!$G$14-'Inputs and Results'!$G$13)/('Inputs and Results'!$G$15-'Inputs and Results'!$G$13), 'Inputs and Results'!$G$13 + SQRT(F7530*('Inputs and Results'!$G$15-'Inputs and Results'!$G$13)*('Inputs and Results'!$G$14-'Inputs and Results'!$G$13)), 'Inputs and Results'!$G$15 - SQRT((1-F7530)*('Inputs and Results'!$G$15-'Inputs and Results'!$G$13)*('Inputs and Results'!$G$15-'Inputs and Results'!$G$14))))</f>
        <v>606.76511598801835</v>
      </c>
      <c r="D7530">
        <f t="shared" ca="1" si="492"/>
        <v>530.6455523368345</v>
      </c>
      <c r="E7530">
        <f t="shared" ca="1" si="494"/>
        <v>0.49805068148946385</v>
      </c>
      <c r="F7530">
        <f t="shared" ca="1" si="494"/>
        <v>0.58510891644154284</v>
      </c>
    </row>
    <row r="7531" spans="1:6" ht="15.75" customHeight="1" x14ac:dyDescent="0.2">
      <c r="A7531">
        <v>7530</v>
      </c>
      <c r="B7531" s="47">
        <f ca="1">IF('Inputs and Results'!$C$15='Inputs and Results'!$C$13, 'Inputs and Results'!$C$13, IF(E7531 &lt;= ('Inputs and Results'!$C$14-'Inputs and Results'!$C$13)/('Inputs and Results'!$C$15-'Inputs and Results'!$C$13), 'Inputs and Results'!$C$13 + SQRT(E7531*('Inputs and Results'!$C$15-'Inputs and Results'!$C$13)*('Inputs and Results'!$C$14-'Inputs and Results'!$C$13)), 'Inputs and Results'!$C$15 - SQRT((1-E7531)*('Inputs and Results'!$C$15-'Inputs and Results'!$C$13)*('Inputs and Results'!$C$15-'Inputs and Results'!$C$14))))</f>
        <v>1.9978507150421896</v>
      </c>
      <c r="C7531" s="47">
        <f ca="1">IF('Inputs and Results'!$G$15='Inputs and Results'!$G$13, 'Inputs and Results'!$G$13, IF(F7531 &lt;= ('Inputs and Results'!$G$14-'Inputs and Results'!$G$13)/('Inputs and Results'!$G$15-'Inputs and Results'!$G$13), 'Inputs and Results'!$G$13 + SQRT(F7531*('Inputs and Results'!$G$15-'Inputs and Results'!$G$13)*('Inputs and Results'!$G$14-'Inputs and Results'!$G$13)), 'Inputs and Results'!$G$15 - SQRT((1-F7531)*('Inputs and Results'!$G$15-'Inputs and Results'!$G$13)*('Inputs and Results'!$G$15-'Inputs and Results'!$G$14))))</f>
        <v>858.48517300987032</v>
      </c>
      <c r="D7531">
        <f t="shared" ca="1" si="492"/>
        <v>1715.1252167508871</v>
      </c>
      <c r="E7531">
        <f t="shared" ca="1" si="494"/>
        <v>0.88841075673983882</v>
      </c>
      <c r="F7531">
        <f t="shared" ca="1" si="494"/>
        <v>0.86250089649745976</v>
      </c>
    </row>
    <row r="7532" spans="1:6" ht="15.75" customHeight="1" x14ac:dyDescent="0.2">
      <c r="A7532">
        <v>7531</v>
      </c>
      <c r="B7532" s="47">
        <f ca="1">IF('Inputs and Results'!$C$15='Inputs and Results'!$C$13, 'Inputs and Results'!$C$13, IF(E7532 &lt;= ('Inputs and Results'!$C$14-'Inputs and Results'!$C$13)/('Inputs and Results'!$C$15-'Inputs and Results'!$C$13), 'Inputs and Results'!$C$13 + SQRT(E7532*('Inputs and Results'!$C$15-'Inputs and Results'!$C$13)*('Inputs and Results'!$C$14-'Inputs and Results'!$C$13)), 'Inputs and Results'!$C$15 - SQRT((1-E7532)*('Inputs and Results'!$C$15-'Inputs and Results'!$C$13)*('Inputs and Results'!$C$15-'Inputs and Results'!$C$14))))</f>
        <v>0.81461588929361906</v>
      </c>
      <c r="C7532" s="47">
        <f ca="1">IF('Inputs and Results'!$G$15='Inputs and Results'!$G$13, 'Inputs and Results'!$G$13, IF(F7532 &lt;= ('Inputs and Results'!$G$14-'Inputs and Results'!$G$13)/('Inputs and Results'!$G$15-'Inputs and Results'!$G$13), 'Inputs and Results'!$G$13 + SQRT(F7532*('Inputs and Results'!$G$15-'Inputs and Results'!$G$13)*('Inputs and Results'!$G$14-'Inputs and Results'!$G$13)), 'Inputs and Results'!$G$15 - SQRT((1-F7532)*('Inputs and Results'!$G$15-'Inputs and Results'!$G$13)*('Inputs and Results'!$G$15-'Inputs and Results'!$G$14))))</f>
        <v>337.56328426090795</v>
      </c>
      <c r="D7532">
        <f t="shared" ca="1" si="492"/>
        <v>274.98441500107424</v>
      </c>
      <c r="E7532">
        <f t="shared" ca="1" si="494"/>
        <v>0.46934403207467557</v>
      </c>
      <c r="F7532">
        <f t="shared" ca="1" si="494"/>
        <v>0.12312999648115164</v>
      </c>
    </row>
    <row r="7533" spans="1:6" ht="15.75" customHeight="1" x14ac:dyDescent="0.2">
      <c r="A7533">
        <v>7532</v>
      </c>
      <c r="B7533" s="47">
        <f ca="1">IF('Inputs and Results'!$C$15='Inputs and Results'!$C$13, 'Inputs and Results'!$C$13, IF(E7533 &lt;= ('Inputs and Results'!$C$14-'Inputs and Results'!$C$13)/('Inputs and Results'!$C$15-'Inputs and Results'!$C$13), 'Inputs and Results'!$C$13 + SQRT(E7533*('Inputs and Results'!$C$15-'Inputs and Results'!$C$13)*('Inputs and Results'!$C$14-'Inputs and Results'!$C$13)), 'Inputs and Results'!$C$15 - SQRT((1-E7533)*('Inputs and Results'!$C$15-'Inputs and Results'!$C$13)*('Inputs and Results'!$C$15-'Inputs and Results'!$C$14))))</f>
        <v>2.8465187691418978</v>
      </c>
      <c r="C7533" s="47">
        <f ca="1">IF('Inputs and Results'!$G$15='Inputs and Results'!$G$13, 'Inputs and Results'!$G$13, IF(F7533 &lt;= ('Inputs and Results'!$G$14-'Inputs and Results'!$G$13)/('Inputs and Results'!$G$15-'Inputs and Results'!$G$13), 'Inputs and Results'!$G$13 + SQRT(F7533*('Inputs and Results'!$G$15-'Inputs and Results'!$G$13)*('Inputs and Results'!$G$14-'Inputs and Results'!$G$13)), 'Inputs and Results'!$G$15 - SQRT((1-F7533)*('Inputs and Results'!$G$15-'Inputs and Results'!$G$13)*('Inputs and Results'!$G$15-'Inputs and Results'!$G$14))))</f>
        <v>340.84179623013506</v>
      </c>
      <c r="D7533">
        <f t="shared" ca="1" si="492"/>
        <v>970.21257027711761</v>
      </c>
      <c r="E7533">
        <f t="shared" ca="1" si="494"/>
        <v>0.99738261241936466</v>
      </c>
      <c r="F7533">
        <f t="shared" ca="1" si="494"/>
        <v>0.12978408364478866</v>
      </c>
    </row>
    <row r="7534" spans="1:6" ht="15.75" customHeight="1" x14ac:dyDescent="0.2">
      <c r="A7534">
        <v>7533</v>
      </c>
      <c r="B7534" s="47">
        <f ca="1">IF('Inputs and Results'!$C$15='Inputs and Results'!$C$13, 'Inputs and Results'!$C$13, IF(E7534 &lt;= ('Inputs and Results'!$C$14-'Inputs and Results'!$C$13)/('Inputs and Results'!$C$15-'Inputs and Results'!$C$13), 'Inputs and Results'!$C$13 + SQRT(E7534*('Inputs and Results'!$C$15-'Inputs and Results'!$C$13)*('Inputs and Results'!$C$14-'Inputs and Results'!$C$13)), 'Inputs and Results'!$C$15 - SQRT((1-E7534)*('Inputs and Results'!$C$15-'Inputs and Results'!$C$13)*('Inputs and Results'!$C$15-'Inputs and Results'!$C$14))))</f>
        <v>0.56837453642176516</v>
      </c>
      <c r="C7534" s="47">
        <f ca="1">IF('Inputs and Results'!$G$15='Inputs and Results'!$G$13, 'Inputs and Results'!$G$13, IF(F7534 &lt;= ('Inputs and Results'!$G$14-'Inputs and Results'!$G$13)/('Inputs and Results'!$G$15-'Inputs and Results'!$G$13), 'Inputs and Results'!$G$13 + SQRT(F7534*('Inputs and Results'!$G$15-'Inputs and Results'!$G$13)*('Inputs and Results'!$G$14-'Inputs and Results'!$G$13)), 'Inputs and Results'!$G$15 - SQRT((1-F7534)*('Inputs and Results'!$G$15-'Inputs and Results'!$G$13)*('Inputs and Results'!$G$15-'Inputs and Results'!$G$14))))</f>
        <v>292.01470972567733</v>
      </c>
      <c r="D7534">
        <f t="shared" ca="1" si="492"/>
        <v>165.97372526866818</v>
      </c>
      <c r="E7534">
        <f t="shared" ca="1" si="494"/>
        <v>0.34302195609754826</v>
      </c>
      <c r="F7534">
        <f t="shared" ca="1" si="494"/>
        <v>2.806244056282825E-2</v>
      </c>
    </row>
    <row r="7535" spans="1:6" ht="15.75" customHeight="1" x14ac:dyDescent="0.2">
      <c r="A7535">
        <v>7534</v>
      </c>
      <c r="B7535" s="47">
        <f ca="1">IF('Inputs and Results'!$C$15='Inputs and Results'!$C$13, 'Inputs and Results'!$C$13, IF(E7535 &lt;= ('Inputs and Results'!$C$14-'Inputs and Results'!$C$13)/('Inputs and Results'!$C$15-'Inputs and Results'!$C$13), 'Inputs and Results'!$C$13 + SQRT(E7535*('Inputs and Results'!$C$15-'Inputs and Results'!$C$13)*('Inputs and Results'!$C$14-'Inputs and Results'!$C$13)), 'Inputs and Results'!$C$15 - SQRT((1-E7535)*('Inputs and Results'!$C$15-'Inputs and Results'!$C$13)*('Inputs and Results'!$C$15-'Inputs and Results'!$C$14))))</f>
        <v>1.7852869305566688</v>
      </c>
      <c r="C7535" s="47">
        <f ca="1">IF('Inputs and Results'!$G$15='Inputs and Results'!$G$13, 'Inputs and Results'!$G$13, IF(F7535 &lt;= ('Inputs and Results'!$G$14-'Inputs and Results'!$G$13)/('Inputs and Results'!$G$15-'Inputs and Results'!$G$13), 'Inputs and Results'!$G$13 + SQRT(F7535*('Inputs and Results'!$G$15-'Inputs and Results'!$G$13)*('Inputs and Results'!$G$14-'Inputs and Results'!$G$13)), 'Inputs and Results'!$G$15 - SQRT((1-F7535)*('Inputs and Results'!$G$15-'Inputs and Results'!$G$13)*('Inputs and Results'!$G$15-'Inputs and Results'!$G$14))))</f>
        <v>442.2692693712662</v>
      </c>
      <c r="D7535">
        <f t="shared" ca="1" si="492"/>
        <v>789.57754639536836</v>
      </c>
      <c r="E7535">
        <f t="shared" ca="1" si="494"/>
        <v>0.83605246210261785</v>
      </c>
      <c r="F7535">
        <f t="shared" ca="1" si="494"/>
        <v>0.3231217777269022</v>
      </c>
    </row>
    <row r="7536" spans="1:6" ht="15.75" customHeight="1" x14ac:dyDescent="0.2">
      <c r="A7536">
        <v>7535</v>
      </c>
      <c r="B7536" s="47">
        <f ca="1">IF('Inputs and Results'!$C$15='Inputs and Results'!$C$13, 'Inputs and Results'!$C$13, IF(E7536 &lt;= ('Inputs and Results'!$C$14-'Inputs and Results'!$C$13)/('Inputs and Results'!$C$15-'Inputs and Results'!$C$13), 'Inputs and Results'!$C$13 + SQRT(E7536*('Inputs and Results'!$C$15-'Inputs and Results'!$C$13)*('Inputs and Results'!$C$14-'Inputs and Results'!$C$13)), 'Inputs and Results'!$C$15 - SQRT((1-E7536)*('Inputs and Results'!$C$15-'Inputs and Results'!$C$13)*('Inputs and Results'!$C$15-'Inputs and Results'!$C$14))))</f>
        <v>2.3963657189569236</v>
      </c>
      <c r="C7536" s="47">
        <f ca="1">IF('Inputs and Results'!$G$15='Inputs and Results'!$G$13, 'Inputs and Results'!$G$13, IF(F7536 &lt;= ('Inputs and Results'!$G$14-'Inputs and Results'!$G$13)/('Inputs and Results'!$G$15-'Inputs and Results'!$G$13), 'Inputs and Results'!$G$13 + SQRT(F7536*('Inputs and Results'!$G$15-'Inputs and Results'!$G$13)*('Inputs and Results'!$G$14-'Inputs and Results'!$G$13)), 'Inputs and Results'!$G$15 - SQRT((1-F7536)*('Inputs and Results'!$G$15-'Inputs and Results'!$G$13)*('Inputs and Results'!$G$15-'Inputs and Results'!$G$14))))</f>
        <v>349.38283552436349</v>
      </c>
      <c r="D7536">
        <f t="shared" ca="1" si="492"/>
        <v>837.24904984254988</v>
      </c>
      <c r="E7536">
        <f t="shared" ca="1" si="494"/>
        <v>0.95951396163884539</v>
      </c>
      <c r="F7536">
        <f t="shared" ca="1" si="494"/>
        <v>0.14700001473570357</v>
      </c>
    </row>
    <row r="7537" spans="1:6" ht="15.75" customHeight="1" x14ac:dyDescent="0.2">
      <c r="A7537">
        <v>7536</v>
      </c>
      <c r="B7537" s="47">
        <f ca="1">IF('Inputs and Results'!$C$15='Inputs and Results'!$C$13, 'Inputs and Results'!$C$13, IF(E7537 &lt;= ('Inputs and Results'!$C$14-'Inputs and Results'!$C$13)/('Inputs and Results'!$C$15-'Inputs and Results'!$C$13), 'Inputs and Results'!$C$13 + SQRT(E7537*('Inputs and Results'!$C$15-'Inputs and Results'!$C$13)*('Inputs and Results'!$C$14-'Inputs and Results'!$C$13)), 'Inputs and Results'!$C$15 - SQRT((1-E7537)*('Inputs and Results'!$C$15-'Inputs and Results'!$C$13)*('Inputs and Results'!$C$15-'Inputs and Results'!$C$14))))</f>
        <v>1.0317893445671911</v>
      </c>
      <c r="C7537" s="47">
        <f ca="1">IF('Inputs and Results'!$G$15='Inputs and Results'!$G$13, 'Inputs and Results'!$G$13, IF(F7537 &lt;= ('Inputs and Results'!$G$14-'Inputs and Results'!$G$13)/('Inputs and Results'!$G$15-'Inputs and Results'!$G$13), 'Inputs and Results'!$G$13 + SQRT(F7537*('Inputs and Results'!$G$15-'Inputs and Results'!$G$13)*('Inputs and Results'!$G$14-'Inputs and Results'!$G$13)), 'Inputs and Results'!$G$15 - SQRT((1-F7537)*('Inputs and Results'!$G$15-'Inputs and Results'!$G$13)*('Inputs and Results'!$G$15-'Inputs and Results'!$G$14))))</f>
        <v>413.96835832807892</v>
      </c>
      <c r="D7537">
        <f t="shared" ca="1" si="492"/>
        <v>427.12814111088466</v>
      </c>
      <c r="E7537">
        <f t="shared" ca="1" si="494"/>
        <v>0.56957186842675034</v>
      </c>
      <c r="F7537">
        <f t="shared" ca="1" si="494"/>
        <v>0.27161532900501695</v>
      </c>
    </row>
    <row r="7538" spans="1:6" ht="15.75" customHeight="1" x14ac:dyDescent="0.2">
      <c r="A7538">
        <v>7537</v>
      </c>
      <c r="B7538" s="47">
        <f ca="1">IF('Inputs and Results'!$C$15='Inputs and Results'!$C$13, 'Inputs and Results'!$C$13, IF(E7538 &lt;= ('Inputs and Results'!$C$14-'Inputs and Results'!$C$13)/('Inputs and Results'!$C$15-'Inputs and Results'!$C$13), 'Inputs and Results'!$C$13 + SQRT(E7538*('Inputs and Results'!$C$15-'Inputs and Results'!$C$13)*('Inputs and Results'!$C$14-'Inputs and Results'!$C$13)), 'Inputs and Results'!$C$15 - SQRT((1-E7538)*('Inputs and Results'!$C$15-'Inputs and Results'!$C$13)*('Inputs and Results'!$C$15-'Inputs and Results'!$C$14))))</f>
        <v>0.20825934900214227</v>
      </c>
      <c r="C7538" s="47">
        <f ca="1">IF('Inputs and Results'!$G$15='Inputs and Results'!$G$13, 'Inputs and Results'!$G$13, IF(F7538 &lt;= ('Inputs and Results'!$G$14-'Inputs and Results'!$G$13)/('Inputs and Results'!$G$15-'Inputs and Results'!$G$13), 'Inputs and Results'!$G$13 + SQRT(F7538*('Inputs and Results'!$G$15-'Inputs and Results'!$G$13)*('Inputs and Results'!$G$14-'Inputs and Results'!$G$13)), 'Inputs and Results'!$G$15 - SQRT((1-F7538)*('Inputs and Results'!$G$15-'Inputs and Results'!$G$13)*('Inputs and Results'!$G$15-'Inputs and Results'!$G$14))))</f>
        <v>1075.682671787107</v>
      </c>
      <c r="D7538">
        <f t="shared" ca="1" si="492"/>
        <v>224.02097295926797</v>
      </c>
      <c r="E7538">
        <f t="shared" ca="1" si="494"/>
        <v>0.134020459729562</v>
      </c>
      <c r="F7538">
        <f t="shared" ca="1" si="494"/>
        <v>0.98178018028603642</v>
      </c>
    </row>
    <row r="7539" spans="1:6" ht="15.75" customHeight="1" x14ac:dyDescent="0.2">
      <c r="A7539">
        <v>7538</v>
      </c>
      <c r="B7539" s="47">
        <f ca="1">IF('Inputs and Results'!$C$15='Inputs and Results'!$C$13, 'Inputs and Results'!$C$13, IF(E7539 &lt;= ('Inputs and Results'!$C$14-'Inputs and Results'!$C$13)/('Inputs and Results'!$C$15-'Inputs and Results'!$C$13), 'Inputs and Results'!$C$13 + SQRT(E7539*('Inputs and Results'!$C$15-'Inputs and Results'!$C$13)*('Inputs and Results'!$C$14-'Inputs and Results'!$C$13)), 'Inputs and Results'!$C$15 - SQRT((1-E7539)*('Inputs and Results'!$C$15-'Inputs and Results'!$C$13)*('Inputs and Results'!$C$15-'Inputs and Results'!$C$14))))</f>
        <v>1.2549267539262352</v>
      </c>
      <c r="C7539" s="47">
        <f ca="1">IF('Inputs and Results'!$G$15='Inputs and Results'!$G$13, 'Inputs and Results'!$G$13, IF(F7539 &lt;= ('Inputs and Results'!$G$14-'Inputs and Results'!$G$13)/('Inputs and Results'!$G$15-'Inputs and Results'!$G$13), 'Inputs and Results'!$G$13 + SQRT(F7539*('Inputs and Results'!$G$15-'Inputs and Results'!$G$13)*('Inputs and Results'!$G$14-'Inputs and Results'!$G$13)), 'Inputs and Results'!$G$15 - SQRT((1-F7539)*('Inputs and Results'!$G$15-'Inputs and Results'!$G$13)*('Inputs and Results'!$G$15-'Inputs and Results'!$G$14))))</f>
        <v>835.9329330614662</v>
      </c>
      <c r="D7539">
        <f t="shared" ca="1" si="492"/>
        <v>1049.0346021868627</v>
      </c>
      <c r="E7539">
        <f t="shared" ca="1" si="494"/>
        <v>0.6616354850930638</v>
      </c>
      <c r="F7539">
        <f t="shared" ca="1" si="494"/>
        <v>0.84374154370134569</v>
      </c>
    </row>
    <row r="7540" spans="1:6" ht="15.75" customHeight="1" x14ac:dyDescent="0.2">
      <c r="A7540">
        <v>7539</v>
      </c>
      <c r="B7540" s="47">
        <f ca="1">IF('Inputs and Results'!$C$15='Inputs and Results'!$C$13, 'Inputs and Results'!$C$13, IF(E7540 &lt;= ('Inputs and Results'!$C$14-'Inputs and Results'!$C$13)/('Inputs and Results'!$C$15-'Inputs and Results'!$C$13), 'Inputs and Results'!$C$13 + SQRT(E7540*('Inputs and Results'!$C$15-'Inputs and Results'!$C$13)*('Inputs and Results'!$C$14-'Inputs and Results'!$C$13)), 'Inputs and Results'!$C$15 - SQRT((1-E7540)*('Inputs and Results'!$C$15-'Inputs and Results'!$C$13)*('Inputs and Results'!$C$15-'Inputs and Results'!$C$14))))</f>
        <v>0.61315605337059997</v>
      </c>
      <c r="C7540" s="47">
        <f ca="1">IF('Inputs and Results'!$G$15='Inputs and Results'!$G$13, 'Inputs and Results'!$G$13, IF(F7540 &lt;= ('Inputs and Results'!$G$14-'Inputs and Results'!$G$13)/('Inputs and Results'!$G$15-'Inputs and Results'!$G$13), 'Inputs and Results'!$G$13 + SQRT(F7540*('Inputs and Results'!$G$15-'Inputs and Results'!$G$13)*('Inputs and Results'!$G$14-'Inputs and Results'!$G$13)), 'Inputs and Results'!$G$15 - SQRT((1-F7540)*('Inputs and Results'!$G$15-'Inputs and Results'!$G$13)*('Inputs and Results'!$G$15-'Inputs and Results'!$G$14))))</f>
        <v>939.38518505409149</v>
      </c>
      <c r="D7540">
        <f t="shared" ca="1" si="492"/>
        <v>575.9897126625774</v>
      </c>
      <c r="E7540">
        <f t="shared" ca="1" si="494"/>
        <v>0.36699733049317673</v>
      </c>
      <c r="F7540">
        <f t="shared" ca="1" si="494"/>
        <v>0.91992832017163739</v>
      </c>
    </row>
    <row r="7541" spans="1:6" ht="15.75" customHeight="1" x14ac:dyDescent="0.2">
      <c r="A7541">
        <v>7540</v>
      </c>
      <c r="B7541" s="47">
        <f ca="1">IF('Inputs and Results'!$C$15='Inputs and Results'!$C$13, 'Inputs and Results'!$C$13, IF(E7541 &lt;= ('Inputs and Results'!$C$14-'Inputs and Results'!$C$13)/('Inputs and Results'!$C$15-'Inputs and Results'!$C$13), 'Inputs and Results'!$C$13 + SQRT(E7541*('Inputs and Results'!$C$15-'Inputs and Results'!$C$13)*('Inputs and Results'!$C$14-'Inputs and Results'!$C$13)), 'Inputs and Results'!$C$15 - SQRT((1-E7541)*('Inputs and Results'!$C$15-'Inputs and Results'!$C$13)*('Inputs and Results'!$C$15-'Inputs and Results'!$C$14))))</f>
        <v>2.243405650476813</v>
      </c>
      <c r="C7541" s="47">
        <f ca="1">IF('Inputs and Results'!$G$15='Inputs and Results'!$G$13, 'Inputs and Results'!$G$13, IF(F7541 &lt;= ('Inputs and Results'!$G$14-'Inputs and Results'!$G$13)/('Inputs and Results'!$G$15-'Inputs and Results'!$G$13), 'Inputs and Results'!$G$13 + SQRT(F7541*('Inputs and Results'!$G$15-'Inputs and Results'!$G$13)*('Inputs and Results'!$G$14-'Inputs and Results'!$G$13)), 'Inputs and Results'!$G$15 - SQRT((1-F7541)*('Inputs and Results'!$G$15-'Inputs and Results'!$G$13)*('Inputs and Results'!$G$15-'Inputs and Results'!$G$14))))</f>
        <v>1119.339397803973</v>
      </c>
      <c r="D7541">
        <f t="shared" ca="1" si="492"/>
        <v>2511.1323298347461</v>
      </c>
      <c r="E7541">
        <f t="shared" ca="1" si="494"/>
        <v>0.93639611002995393</v>
      </c>
      <c r="F7541">
        <f t="shared" ca="1" si="494"/>
        <v>0.99232985348901348</v>
      </c>
    </row>
    <row r="7542" spans="1:6" ht="15.75" customHeight="1" x14ac:dyDescent="0.2">
      <c r="A7542">
        <v>7541</v>
      </c>
      <c r="B7542" s="47">
        <f ca="1">IF('Inputs and Results'!$C$15='Inputs and Results'!$C$13, 'Inputs and Results'!$C$13, IF(E7542 &lt;= ('Inputs and Results'!$C$14-'Inputs and Results'!$C$13)/('Inputs and Results'!$C$15-'Inputs and Results'!$C$13), 'Inputs and Results'!$C$13 + SQRT(E7542*('Inputs and Results'!$C$15-'Inputs and Results'!$C$13)*('Inputs and Results'!$C$14-'Inputs and Results'!$C$13)), 'Inputs and Results'!$C$15 - SQRT((1-E7542)*('Inputs and Results'!$C$15-'Inputs and Results'!$C$13)*('Inputs and Results'!$C$15-'Inputs and Results'!$C$14))))</f>
        <v>1.0283617234454254</v>
      </c>
      <c r="C7542" s="47">
        <f ca="1">IF('Inputs and Results'!$G$15='Inputs and Results'!$G$13, 'Inputs and Results'!$G$13, IF(F7542 &lt;= ('Inputs and Results'!$G$14-'Inputs and Results'!$G$13)/('Inputs and Results'!$G$15-'Inputs and Results'!$G$13), 'Inputs and Results'!$G$13 + SQRT(F7542*('Inputs and Results'!$G$15-'Inputs and Results'!$G$13)*('Inputs and Results'!$G$14-'Inputs and Results'!$G$13)), 'Inputs and Results'!$G$15 - SQRT((1-F7542)*('Inputs and Results'!$G$15-'Inputs and Results'!$G$13)*('Inputs and Results'!$G$15-'Inputs and Results'!$G$14))))</f>
        <v>353.89976052070654</v>
      </c>
      <c r="D7542">
        <f t="shared" ca="1" si="492"/>
        <v>363.93696765599708</v>
      </c>
      <c r="E7542">
        <f t="shared" ref="E7542:F7561" ca="1" si="495">RAND()</f>
        <v>0.56807138960276748</v>
      </c>
      <c r="F7542">
        <f t="shared" ca="1" si="495"/>
        <v>0.15603511826601424</v>
      </c>
    </row>
    <row r="7543" spans="1:6" ht="15.75" customHeight="1" x14ac:dyDescent="0.2">
      <c r="A7543">
        <v>7542</v>
      </c>
      <c r="B7543" s="47">
        <f ca="1">IF('Inputs and Results'!$C$15='Inputs and Results'!$C$13, 'Inputs and Results'!$C$13, IF(E7543 &lt;= ('Inputs and Results'!$C$14-'Inputs and Results'!$C$13)/('Inputs and Results'!$C$15-'Inputs and Results'!$C$13), 'Inputs and Results'!$C$13 + SQRT(E7543*('Inputs and Results'!$C$15-'Inputs and Results'!$C$13)*('Inputs and Results'!$C$14-'Inputs and Results'!$C$13)), 'Inputs and Results'!$C$15 - SQRT((1-E7543)*('Inputs and Results'!$C$15-'Inputs and Results'!$C$13)*('Inputs and Results'!$C$15-'Inputs and Results'!$C$14))))</f>
        <v>1.1882044603613466</v>
      </c>
      <c r="C7543" s="47">
        <f ca="1">IF('Inputs and Results'!$G$15='Inputs and Results'!$G$13, 'Inputs and Results'!$G$13, IF(F7543 &lt;= ('Inputs and Results'!$G$14-'Inputs and Results'!$G$13)/('Inputs and Results'!$G$15-'Inputs and Results'!$G$13), 'Inputs and Results'!$G$13 + SQRT(F7543*('Inputs and Results'!$G$15-'Inputs and Results'!$G$13)*('Inputs and Results'!$G$14-'Inputs and Results'!$G$13)), 'Inputs and Results'!$G$15 - SQRT((1-F7543)*('Inputs and Results'!$G$15-'Inputs and Results'!$G$13)*('Inputs and Results'!$G$15-'Inputs and Results'!$G$14))))</f>
        <v>1113.8397846047758</v>
      </c>
      <c r="D7543">
        <f t="shared" ca="1" si="492"/>
        <v>1323.4694001953162</v>
      </c>
      <c r="E7543">
        <f t="shared" ca="1" si="495"/>
        <v>0.63526632472727562</v>
      </c>
      <c r="F7543">
        <f t="shared" ca="1" si="495"/>
        <v>0.99124826232526908</v>
      </c>
    </row>
    <row r="7544" spans="1:6" ht="15.75" customHeight="1" x14ac:dyDescent="0.2">
      <c r="A7544">
        <v>7543</v>
      </c>
      <c r="B7544" s="47">
        <f ca="1">IF('Inputs and Results'!$C$15='Inputs and Results'!$C$13, 'Inputs and Results'!$C$13, IF(E7544 &lt;= ('Inputs and Results'!$C$14-'Inputs and Results'!$C$13)/('Inputs and Results'!$C$15-'Inputs and Results'!$C$13), 'Inputs and Results'!$C$13 + SQRT(E7544*('Inputs and Results'!$C$15-'Inputs and Results'!$C$13)*('Inputs and Results'!$C$14-'Inputs and Results'!$C$13)), 'Inputs and Results'!$C$15 - SQRT((1-E7544)*('Inputs and Results'!$C$15-'Inputs and Results'!$C$13)*('Inputs and Results'!$C$15-'Inputs and Results'!$C$14))))</f>
        <v>0.73135276168344809</v>
      </c>
      <c r="C7544" s="47">
        <f ca="1">IF('Inputs and Results'!$G$15='Inputs and Results'!$G$13, 'Inputs and Results'!$G$13, IF(F7544 &lt;= ('Inputs and Results'!$G$14-'Inputs and Results'!$G$13)/('Inputs and Results'!$G$15-'Inputs and Results'!$G$13), 'Inputs and Results'!$G$13 + SQRT(F7544*('Inputs and Results'!$G$15-'Inputs and Results'!$G$13)*('Inputs and Results'!$G$14-'Inputs and Results'!$G$13)), 'Inputs and Results'!$G$15 - SQRT((1-F7544)*('Inputs and Results'!$G$15-'Inputs and Results'!$G$13)*('Inputs and Results'!$G$15-'Inputs and Results'!$G$14))))</f>
        <v>661.5443662134345</v>
      </c>
      <c r="D7544">
        <f t="shared" ca="1" si="492"/>
        <v>483.82229920632165</v>
      </c>
      <c r="E7544">
        <f t="shared" ca="1" si="495"/>
        <v>0.42813774534207583</v>
      </c>
      <c r="F7544">
        <f t="shared" ca="1" si="495"/>
        <v>0.65819328521435305</v>
      </c>
    </row>
    <row r="7545" spans="1:6" ht="15.75" customHeight="1" x14ac:dyDescent="0.2">
      <c r="A7545">
        <v>7544</v>
      </c>
      <c r="B7545" s="47">
        <f ca="1">IF('Inputs and Results'!$C$15='Inputs and Results'!$C$13, 'Inputs and Results'!$C$13, IF(E7545 &lt;= ('Inputs and Results'!$C$14-'Inputs and Results'!$C$13)/('Inputs and Results'!$C$15-'Inputs and Results'!$C$13), 'Inputs and Results'!$C$13 + SQRT(E7545*('Inputs and Results'!$C$15-'Inputs and Results'!$C$13)*('Inputs and Results'!$C$14-'Inputs and Results'!$C$13)), 'Inputs and Results'!$C$15 - SQRT((1-E7545)*('Inputs and Results'!$C$15-'Inputs and Results'!$C$13)*('Inputs and Results'!$C$15-'Inputs and Results'!$C$14))))</f>
        <v>0.4927520632786937</v>
      </c>
      <c r="C7545" s="47">
        <f ca="1">IF('Inputs and Results'!$G$15='Inputs and Results'!$G$13, 'Inputs and Results'!$G$13, IF(F7545 &lt;= ('Inputs and Results'!$G$14-'Inputs and Results'!$G$13)/('Inputs and Results'!$G$15-'Inputs and Results'!$G$13), 'Inputs and Results'!$G$13 + SQRT(F7545*('Inputs and Results'!$G$15-'Inputs and Results'!$G$13)*('Inputs and Results'!$G$14-'Inputs and Results'!$G$13)), 'Inputs and Results'!$G$15 - SQRT((1-F7545)*('Inputs and Results'!$G$15-'Inputs and Results'!$G$13)*('Inputs and Results'!$G$15-'Inputs and Results'!$G$14))))</f>
        <v>613.64721750568253</v>
      </c>
      <c r="D7545">
        <f t="shared" ca="1" si="492"/>
        <v>302.37593255115439</v>
      </c>
      <c r="E7545">
        <f t="shared" ca="1" si="495"/>
        <v>0.30152308708963904</v>
      </c>
      <c r="F7545">
        <f t="shared" ca="1" si="495"/>
        <v>0.59467935935797922</v>
      </c>
    </row>
    <row r="7546" spans="1:6" ht="15.75" customHeight="1" x14ac:dyDescent="0.2">
      <c r="A7546">
        <v>7545</v>
      </c>
      <c r="B7546" s="47">
        <f ca="1">IF('Inputs and Results'!$C$15='Inputs and Results'!$C$13, 'Inputs and Results'!$C$13, IF(E7546 &lt;= ('Inputs and Results'!$C$14-'Inputs and Results'!$C$13)/('Inputs and Results'!$C$15-'Inputs and Results'!$C$13), 'Inputs and Results'!$C$13 + SQRT(E7546*('Inputs and Results'!$C$15-'Inputs and Results'!$C$13)*('Inputs and Results'!$C$14-'Inputs and Results'!$C$13)), 'Inputs and Results'!$C$15 - SQRT((1-E7546)*('Inputs and Results'!$C$15-'Inputs and Results'!$C$13)*('Inputs and Results'!$C$15-'Inputs and Results'!$C$14))))</f>
        <v>1.34057884863679</v>
      </c>
      <c r="C7546" s="47">
        <f ca="1">IF('Inputs and Results'!$G$15='Inputs and Results'!$G$13, 'Inputs and Results'!$G$13, IF(F7546 &lt;= ('Inputs and Results'!$G$14-'Inputs and Results'!$G$13)/('Inputs and Results'!$G$15-'Inputs and Results'!$G$13), 'Inputs and Results'!$G$13 + SQRT(F7546*('Inputs and Results'!$G$15-'Inputs and Results'!$G$13)*('Inputs and Results'!$G$14-'Inputs and Results'!$G$13)), 'Inputs and Results'!$G$15 - SQRT((1-F7546)*('Inputs and Results'!$G$15-'Inputs and Results'!$G$13)*('Inputs and Results'!$G$15-'Inputs and Results'!$G$14))))</f>
        <v>704.89019891655835</v>
      </c>
      <c r="D7546">
        <f t="shared" ca="1" si="492"/>
        <v>944.96089127891764</v>
      </c>
      <c r="E7546">
        <f t="shared" ca="1" si="495"/>
        <v>0.69403571582315537</v>
      </c>
      <c r="F7546">
        <f t="shared" ca="1" si="495"/>
        <v>0.71100935332189175</v>
      </c>
    </row>
    <row r="7547" spans="1:6" ht="15.75" customHeight="1" x14ac:dyDescent="0.2">
      <c r="A7547">
        <v>7546</v>
      </c>
      <c r="B7547" s="47">
        <f ca="1">IF('Inputs and Results'!$C$15='Inputs and Results'!$C$13, 'Inputs and Results'!$C$13, IF(E7547 &lt;= ('Inputs and Results'!$C$14-'Inputs and Results'!$C$13)/('Inputs and Results'!$C$15-'Inputs and Results'!$C$13), 'Inputs and Results'!$C$13 + SQRT(E7547*('Inputs and Results'!$C$15-'Inputs and Results'!$C$13)*('Inputs and Results'!$C$14-'Inputs and Results'!$C$13)), 'Inputs and Results'!$C$15 - SQRT((1-E7547)*('Inputs and Results'!$C$15-'Inputs and Results'!$C$13)*('Inputs and Results'!$C$15-'Inputs and Results'!$C$14))))</f>
        <v>0.99496920103005948</v>
      </c>
      <c r="C7547" s="47">
        <f ca="1">IF('Inputs and Results'!$G$15='Inputs and Results'!$G$13, 'Inputs and Results'!$G$13, IF(F7547 &lt;= ('Inputs and Results'!$G$14-'Inputs and Results'!$G$13)/('Inputs and Results'!$G$15-'Inputs and Results'!$G$13), 'Inputs and Results'!$G$13 + SQRT(F7547*('Inputs and Results'!$G$15-'Inputs and Results'!$G$13)*('Inputs and Results'!$G$14-'Inputs and Results'!$G$13)), 'Inputs and Results'!$G$15 - SQRT((1-F7547)*('Inputs and Results'!$G$15-'Inputs and Results'!$G$13)*('Inputs and Results'!$G$15-'Inputs and Results'!$G$14))))</f>
        <v>343.11305716215304</v>
      </c>
      <c r="D7547">
        <f t="shared" ca="1" si="492"/>
        <v>341.38692434760856</v>
      </c>
      <c r="E7547">
        <f t="shared" ca="1" si="495"/>
        <v>0.55331683279799571</v>
      </c>
      <c r="F7547">
        <f t="shared" ca="1" si="495"/>
        <v>0.13437898803996562</v>
      </c>
    </row>
    <row r="7548" spans="1:6" ht="15.75" customHeight="1" x14ac:dyDescent="0.2">
      <c r="A7548">
        <v>7547</v>
      </c>
      <c r="B7548" s="47">
        <f ca="1">IF('Inputs and Results'!$C$15='Inputs and Results'!$C$13, 'Inputs and Results'!$C$13, IF(E7548 &lt;= ('Inputs and Results'!$C$14-'Inputs and Results'!$C$13)/('Inputs and Results'!$C$15-'Inputs and Results'!$C$13), 'Inputs and Results'!$C$13 + SQRT(E7548*('Inputs and Results'!$C$15-'Inputs and Results'!$C$13)*('Inputs and Results'!$C$14-'Inputs and Results'!$C$13)), 'Inputs and Results'!$C$15 - SQRT((1-E7548)*('Inputs and Results'!$C$15-'Inputs and Results'!$C$13)*('Inputs and Results'!$C$15-'Inputs and Results'!$C$14))))</f>
        <v>1.2476474976729937</v>
      </c>
      <c r="C7548" s="47">
        <f ca="1">IF('Inputs and Results'!$G$15='Inputs and Results'!$G$13, 'Inputs and Results'!$G$13, IF(F7548 &lt;= ('Inputs and Results'!$G$14-'Inputs and Results'!$G$13)/('Inputs and Results'!$G$15-'Inputs and Results'!$G$13), 'Inputs and Results'!$G$13 + SQRT(F7548*('Inputs and Results'!$G$15-'Inputs and Results'!$G$13)*('Inputs and Results'!$G$14-'Inputs and Results'!$G$13)), 'Inputs and Results'!$G$15 - SQRT((1-F7548)*('Inputs and Results'!$G$15-'Inputs and Results'!$G$13)*('Inputs and Results'!$G$15-'Inputs and Results'!$G$14))))</f>
        <v>480.3327445799921</v>
      </c>
      <c r="D7548">
        <f t="shared" ca="1" si="492"/>
        <v>599.28594682562834</v>
      </c>
      <c r="E7548">
        <f t="shared" ca="1" si="495"/>
        <v>0.65880674528758654</v>
      </c>
      <c r="F7548">
        <f t="shared" ca="1" si="495"/>
        <v>0.38941767902781532</v>
      </c>
    </row>
    <row r="7549" spans="1:6" ht="15.75" customHeight="1" x14ac:dyDescent="0.2">
      <c r="A7549">
        <v>7548</v>
      </c>
      <c r="B7549" s="47">
        <f ca="1">IF('Inputs and Results'!$C$15='Inputs and Results'!$C$13, 'Inputs and Results'!$C$13, IF(E7549 &lt;= ('Inputs and Results'!$C$14-'Inputs and Results'!$C$13)/('Inputs and Results'!$C$15-'Inputs and Results'!$C$13), 'Inputs and Results'!$C$13 + SQRT(E7549*('Inputs and Results'!$C$15-'Inputs and Results'!$C$13)*('Inputs and Results'!$C$14-'Inputs and Results'!$C$13)), 'Inputs and Results'!$C$15 - SQRT((1-E7549)*('Inputs and Results'!$C$15-'Inputs and Results'!$C$13)*('Inputs and Results'!$C$15-'Inputs and Results'!$C$14))))</f>
        <v>1.1813887340684819</v>
      </c>
      <c r="C7549" s="47">
        <f ca="1">IF('Inputs and Results'!$G$15='Inputs and Results'!$G$13, 'Inputs and Results'!$G$13, IF(F7549 &lt;= ('Inputs and Results'!$G$14-'Inputs and Results'!$G$13)/('Inputs and Results'!$G$15-'Inputs and Results'!$G$13), 'Inputs and Results'!$G$13 + SQRT(F7549*('Inputs and Results'!$G$15-'Inputs and Results'!$G$13)*('Inputs and Results'!$G$14-'Inputs and Results'!$G$13)), 'Inputs and Results'!$G$15 - SQRT((1-F7549)*('Inputs and Results'!$G$15-'Inputs and Results'!$G$13)*('Inputs and Results'!$G$15-'Inputs and Results'!$G$14))))</f>
        <v>974.52933270974745</v>
      </c>
      <c r="D7549">
        <f t="shared" ca="1" si="492"/>
        <v>1151.2979746825708</v>
      </c>
      <c r="E7549">
        <f t="shared" ca="1" si="495"/>
        <v>0.63251700704744018</v>
      </c>
      <c r="F7549">
        <f t="shared" ca="1" si="495"/>
        <v>0.94006771447228821</v>
      </c>
    </row>
    <row r="7550" spans="1:6" ht="15.75" customHeight="1" x14ac:dyDescent="0.2">
      <c r="A7550">
        <v>7549</v>
      </c>
      <c r="B7550" s="47">
        <f ca="1">IF('Inputs and Results'!$C$15='Inputs and Results'!$C$13, 'Inputs and Results'!$C$13, IF(E7550 &lt;= ('Inputs and Results'!$C$14-'Inputs and Results'!$C$13)/('Inputs and Results'!$C$15-'Inputs and Results'!$C$13), 'Inputs and Results'!$C$13 + SQRT(E7550*('Inputs and Results'!$C$15-'Inputs and Results'!$C$13)*('Inputs and Results'!$C$14-'Inputs and Results'!$C$13)), 'Inputs and Results'!$C$15 - SQRT((1-E7550)*('Inputs and Results'!$C$15-'Inputs and Results'!$C$13)*('Inputs and Results'!$C$15-'Inputs and Results'!$C$14))))</f>
        <v>0.26570220204664263</v>
      </c>
      <c r="C7550" s="47">
        <f ca="1">IF('Inputs and Results'!$G$15='Inputs and Results'!$G$13, 'Inputs and Results'!$G$13, IF(F7550 &lt;= ('Inputs and Results'!$G$14-'Inputs and Results'!$G$13)/('Inputs and Results'!$G$15-'Inputs and Results'!$G$13), 'Inputs and Results'!$G$13 + SQRT(F7550*('Inputs and Results'!$G$15-'Inputs and Results'!$G$13)*('Inputs and Results'!$G$14-'Inputs and Results'!$G$13)), 'Inputs and Results'!$G$15 - SQRT((1-F7550)*('Inputs and Results'!$G$15-'Inputs and Results'!$G$13)*('Inputs and Results'!$G$15-'Inputs and Results'!$G$14))))</f>
        <v>353.94192440173094</v>
      </c>
      <c r="D7550">
        <f t="shared" ca="1" si="492"/>
        <v>94.043148710166221</v>
      </c>
      <c r="E7550">
        <f t="shared" ca="1" si="495"/>
        <v>0.16929061690082448</v>
      </c>
      <c r="F7550">
        <f t="shared" ca="1" si="495"/>
        <v>0.15611923110879311</v>
      </c>
    </row>
    <row r="7551" spans="1:6" ht="15.75" customHeight="1" x14ac:dyDescent="0.2">
      <c r="A7551">
        <v>7550</v>
      </c>
      <c r="B7551" s="47">
        <f ca="1">IF('Inputs and Results'!$C$15='Inputs and Results'!$C$13, 'Inputs and Results'!$C$13, IF(E7551 &lt;= ('Inputs and Results'!$C$14-'Inputs and Results'!$C$13)/('Inputs and Results'!$C$15-'Inputs and Results'!$C$13), 'Inputs and Results'!$C$13 + SQRT(E7551*('Inputs and Results'!$C$15-'Inputs and Results'!$C$13)*('Inputs and Results'!$C$14-'Inputs and Results'!$C$13)), 'Inputs and Results'!$C$15 - SQRT((1-E7551)*('Inputs and Results'!$C$15-'Inputs and Results'!$C$13)*('Inputs and Results'!$C$15-'Inputs and Results'!$C$14))))</f>
        <v>0.28869989980679334</v>
      </c>
      <c r="C7551" s="47">
        <f ca="1">IF('Inputs and Results'!$G$15='Inputs and Results'!$G$13, 'Inputs and Results'!$G$13, IF(F7551 &lt;= ('Inputs and Results'!$G$14-'Inputs and Results'!$G$13)/('Inputs and Results'!$G$15-'Inputs and Results'!$G$13), 'Inputs and Results'!$G$13 + SQRT(F7551*('Inputs and Results'!$G$15-'Inputs and Results'!$G$13)*('Inputs and Results'!$G$14-'Inputs and Results'!$G$13)), 'Inputs and Results'!$G$15 - SQRT((1-F7551)*('Inputs and Results'!$G$15-'Inputs and Results'!$G$13)*('Inputs and Results'!$G$15-'Inputs and Results'!$G$14))))</f>
        <v>907.46276339194083</v>
      </c>
      <c r="D7551">
        <f t="shared" ca="1" si="492"/>
        <v>261.98440886964914</v>
      </c>
      <c r="E7551">
        <f t="shared" ca="1" si="495"/>
        <v>0.183205751854701</v>
      </c>
      <c r="F7551">
        <f t="shared" ca="1" si="495"/>
        <v>0.89911117854208933</v>
      </c>
    </row>
    <row r="7552" spans="1:6" ht="15.75" customHeight="1" x14ac:dyDescent="0.2">
      <c r="A7552">
        <v>7551</v>
      </c>
      <c r="B7552" s="47">
        <f ca="1">IF('Inputs and Results'!$C$15='Inputs and Results'!$C$13, 'Inputs and Results'!$C$13, IF(E7552 &lt;= ('Inputs and Results'!$C$14-'Inputs and Results'!$C$13)/('Inputs and Results'!$C$15-'Inputs and Results'!$C$13), 'Inputs and Results'!$C$13 + SQRT(E7552*('Inputs and Results'!$C$15-'Inputs and Results'!$C$13)*('Inputs and Results'!$C$14-'Inputs and Results'!$C$13)), 'Inputs and Results'!$C$15 - SQRT((1-E7552)*('Inputs and Results'!$C$15-'Inputs and Results'!$C$13)*('Inputs and Results'!$C$15-'Inputs and Results'!$C$14))))</f>
        <v>0.83651276413347642</v>
      </c>
      <c r="C7552" s="47">
        <f ca="1">IF('Inputs and Results'!$G$15='Inputs and Results'!$G$13, 'Inputs and Results'!$G$13, IF(F7552 &lt;= ('Inputs and Results'!$G$14-'Inputs and Results'!$G$13)/('Inputs and Results'!$G$15-'Inputs and Results'!$G$13), 'Inputs and Results'!$G$13 + SQRT(F7552*('Inputs and Results'!$G$15-'Inputs and Results'!$G$13)*('Inputs and Results'!$G$14-'Inputs and Results'!$G$13)), 'Inputs and Results'!$G$15 - SQRT((1-F7552)*('Inputs and Results'!$G$15-'Inputs and Results'!$G$13)*('Inputs and Results'!$G$15-'Inputs and Results'!$G$14))))</f>
        <v>464.58217449960819</v>
      </c>
      <c r="D7552">
        <f t="shared" ca="1" si="492"/>
        <v>388.62891895780831</v>
      </c>
      <c r="E7552">
        <f t="shared" ca="1" si="495"/>
        <v>0.47992477558251434</v>
      </c>
      <c r="F7552">
        <f t="shared" ca="1" si="495"/>
        <v>0.36239891957153125</v>
      </c>
    </row>
    <row r="7553" spans="1:6" ht="15.75" customHeight="1" x14ac:dyDescent="0.2">
      <c r="A7553">
        <v>7552</v>
      </c>
      <c r="B7553" s="47">
        <f ca="1">IF('Inputs and Results'!$C$15='Inputs and Results'!$C$13, 'Inputs and Results'!$C$13, IF(E7553 &lt;= ('Inputs and Results'!$C$14-'Inputs and Results'!$C$13)/('Inputs and Results'!$C$15-'Inputs and Results'!$C$13), 'Inputs and Results'!$C$13 + SQRT(E7553*('Inputs and Results'!$C$15-'Inputs and Results'!$C$13)*('Inputs and Results'!$C$14-'Inputs and Results'!$C$13)), 'Inputs and Results'!$C$15 - SQRT((1-E7553)*('Inputs and Results'!$C$15-'Inputs and Results'!$C$13)*('Inputs and Results'!$C$15-'Inputs and Results'!$C$14))))</f>
        <v>0.49083286202767162</v>
      </c>
      <c r="C7553" s="47">
        <f ca="1">IF('Inputs and Results'!$G$15='Inputs and Results'!$G$13, 'Inputs and Results'!$G$13, IF(F7553 &lt;= ('Inputs and Results'!$G$14-'Inputs and Results'!$G$13)/('Inputs and Results'!$G$15-'Inputs and Results'!$G$13), 'Inputs and Results'!$G$13 + SQRT(F7553*('Inputs and Results'!$G$15-'Inputs and Results'!$G$13)*('Inputs and Results'!$G$14-'Inputs and Results'!$G$13)), 'Inputs and Results'!$G$15 - SQRT((1-F7553)*('Inputs and Results'!$G$15-'Inputs and Results'!$G$13)*('Inputs and Results'!$G$15-'Inputs and Results'!$G$14))))</f>
        <v>476.79375133478106</v>
      </c>
      <c r="D7553">
        <f t="shared" ca="1" si="492"/>
        <v>234.02604156456056</v>
      </c>
      <c r="E7553">
        <f t="shared" ca="1" si="495"/>
        <v>0.30045336374663945</v>
      </c>
      <c r="F7553">
        <f t="shared" ca="1" si="495"/>
        <v>0.38339778658610169</v>
      </c>
    </row>
    <row r="7554" spans="1:6" ht="15.75" customHeight="1" x14ac:dyDescent="0.2">
      <c r="A7554">
        <v>7553</v>
      </c>
      <c r="B7554" s="47">
        <f ca="1">IF('Inputs and Results'!$C$15='Inputs and Results'!$C$13, 'Inputs and Results'!$C$13, IF(E7554 &lt;= ('Inputs and Results'!$C$14-'Inputs and Results'!$C$13)/('Inputs and Results'!$C$15-'Inputs and Results'!$C$13), 'Inputs and Results'!$C$13 + SQRT(E7554*('Inputs and Results'!$C$15-'Inputs and Results'!$C$13)*('Inputs and Results'!$C$14-'Inputs and Results'!$C$13)), 'Inputs and Results'!$C$15 - SQRT((1-E7554)*('Inputs and Results'!$C$15-'Inputs and Results'!$C$13)*('Inputs and Results'!$C$15-'Inputs and Results'!$C$14))))</f>
        <v>0.59519414897886902</v>
      </c>
      <c r="C7554" s="47">
        <f ca="1">IF('Inputs and Results'!$G$15='Inputs and Results'!$G$13, 'Inputs and Results'!$G$13, IF(F7554 &lt;= ('Inputs and Results'!$G$14-'Inputs and Results'!$G$13)/('Inputs and Results'!$G$15-'Inputs and Results'!$G$13), 'Inputs and Results'!$G$13 + SQRT(F7554*('Inputs and Results'!$G$15-'Inputs and Results'!$G$13)*('Inputs and Results'!$G$14-'Inputs and Results'!$G$13)), 'Inputs and Results'!$G$15 - SQRT((1-F7554)*('Inputs and Results'!$G$15-'Inputs and Results'!$G$13)*('Inputs and Results'!$G$15-'Inputs and Results'!$G$14))))</f>
        <v>656.15673487140202</v>
      </c>
      <c r="D7554">
        <f t="shared" ref="D7554:D7617" ca="1" si="496">B7554*C7554</f>
        <v>390.54064940853749</v>
      </c>
      <c r="E7554">
        <f t="shared" ca="1" si="495"/>
        <v>0.35743431321050378</v>
      </c>
      <c r="F7554">
        <f t="shared" ca="1" si="495"/>
        <v>0.651319027227245</v>
      </c>
    </row>
    <row r="7555" spans="1:6" ht="15.75" customHeight="1" x14ac:dyDescent="0.2">
      <c r="A7555">
        <v>7554</v>
      </c>
      <c r="B7555" s="47">
        <f ca="1">IF('Inputs and Results'!$C$15='Inputs and Results'!$C$13, 'Inputs and Results'!$C$13, IF(E7555 &lt;= ('Inputs and Results'!$C$14-'Inputs and Results'!$C$13)/('Inputs and Results'!$C$15-'Inputs and Results'!$C$13), 'Inputs and Results'!$C$13 + SQRT(E7555*('Inputs and Results'!$C$15-'Inputs and Results'!$C$13)*('Inputs and Results'!$C$14-'Inputs and Results'!$C$13)), 'Inputs and Results'!$C$15 - SQRT((1-E7555)*('Inputs and Results'!$C$15-'Inputs and Results'!$C$13)*('Inputs and Results'!$C$15-'Inputs and Results'!$C$14))))</f>
        <v>0.25978405568276175</v>
      </c>
      <c r="C7555" s="47">
        <f ca="1">IF('Inputs and Results'!$G$15='Inputs and Results'!$G$13, 'Inputs and Results'!$G$13, IF(F7555 &lt;= ('Inputs and Results'!$G$14-'Inputs and Results'!$G$13)/('Inputs and Results'!$G$15-'Inputs and Results'!$G$13), 'Inputs and Results'!$G$13 + SQRT(F7555*('Inputs and Results'!$G$15-'Inputs and Results'!$G$13)*('Inputs and Results'!$G$14-'Inputs and Results'!$G$13)), 'Inputs and Results'!$G$15 - SQRT((1-F7555)*('Inputs and Results'!$G$15-'Inputs and Results'!$G$13)*('Inputs and Results'!$G$15-'Inputs and Results'!$G$14))))</f>
        <v>1057.1818626013935</v>
      </c>
      <c r="D7555">
        <f t="shared" ca="1" si="496"/>
        <v>274.6389918608462</v>
      </c>
      <c r="E7555">
        <f t="shared" ca="1" si="495"/>
        <v>0.16569073094550957</v>
      </c>
      <c r="F7555">
        <f t="shared" ca="1" si="495"/>
        <v>0.97595374384165912</v>
      </c>
    </row>
    <row r="7556" spans="1:6" ht="15.75" customHeight="1" x14ac:dyDescent="0.2">
      <c r="A7556">
        <v>7555</v>
      </c>
      <c r="B7556" s="47">
        <f ca="1">IF('Inputs and Results'!$C$15='Inputs and Results'!$C$13, 'Inputs and Results'!$C$13, IF(E7556 &lt;= ('Inputs and Results'!$C$14-'Inputs and Results'!$C$13)/('Inputs and Results'!$C$15-'Inputs and Results'!$C$13), 'Inputs and Results'!$C$13 + SQRT(E7556*('Inputs and Results'!$C$15-'Inputs and Results'!$C$13)*('Inputs and Results'!$C$14-'Inputs and Results'!$C$13)), 'Inputs and Results'!$C$15 - SQRT((1-E7556)*('Inputs and Results'!$C$15-'Inputs and Results'!$C$13)*('Inputs and Results'!$C$15-'Inputs and Results'!$C$14))))</f>
        <v>2.2561266133703777</v>
      </c>
      <c r="C7556" s="47">
        <f ca="1">IF('Inputs and Results'!$G$15='Inputs and Results'!$G$13, 'Inputs and Results'!$G$13, IF(F7556 &lt;= ('Inputs and Results'!$G$14-'Inputs and Results'!$G$13)/('Inputs and Results'!$G$15-'Inputs and Results'!$G$13), 'Inputs and Results'!$G$13 + SQRT(F7556*('Inputs and Results'!$G$15-'Inputs and Results'!$G$13)*('Inputs and Results'!$G$14-'Inputs and Results'!$G$13)), 'Inputs and Results'!$G$15 - SQRT((1-F7556)*('Inputs and Results'!$G$15-'Inputs and Results'!$G$13)*('Inputs and Results'!$G$15-'Inputs and Results'!$G$14))))</f>
        <v>333.60924008634004</v>
      </c>
      <c r="D7556">
        <f t="shared" ca="1" si="496"/>
        <v>752.66468502505961</v>
      </c>
      <c r="E7556">
        <f t="shared" ca="1" si="495"/>
        <v>0.9385169316293529</v>
      </c>
      <c r="F7556">
        <f t="shared" ca="1" si="495"/>
        <v>0.1150711308887814</v>
      </c>
    </row>
    <row r="7557" spans="1:6" ht="15.75" customHeight="1" x14ac:dyDescent="0.2">
      <c r="A7557">
        <v>7556</v>
      </c>
      <c r="B7557" s="47">
        <f ca="1">IF('Inputs and Results'!$C$15='Inputs and Results'!$C$13, 'Inputs and Results'!$C$13, IF(E7557 &lt;= ('Inputs and Results'!$C$14-'Inputs and Results'!$C$13)/('Inputs and Results'!$C$15-'Inputs and Results'!$C$13), 'Inputs and Results'!$C$13 + SQRT(E7557*('Inputs and Results'!$C$15-'Inputs and Results'!$C$13)*('Inputs and Results'!$C$14-'Inputs and Results'!$C$13)), 'Inputs and Results'!$C$15 - SQRT((1-E7557)*('Inputs and Results'!$C$15-'Inputs and Results'!$C$13)*('Inputs and Results'!$C$15-'Inputs and Results'!$C$14))))</f>
        <v>0.70728154402417731</v>
      </c>
      <c r="C7557" s="47">
        <f ca="1">IF('Inputs and Results'!$G$15='Inputs and Results'!$G$13, 'Inputs and Results'!$G$13, IF(F7557 &lt;= ('Inputs and Results'!$G$14-'Inputs and Results'!$G$13)/('Inputs and Results'!$G$15-'Inputs and Results'!$G$13), 'Inputs and Results'!$G$13 + SQRT(F7557*('Inputs and Results'!$G$15-'Inputs and Results'!$G$13)*('Inputs and Results'!$G$14-'Inputs and Results'!$G$13)), 'Inputs and Results'!$G$15 - SQRT((1-F7557)*('Inputs and Results'!$G$15-'Inputs and Results'!$G$13)*('Inputs and Results'!$G$15-'Inputs and Results'!$G$14))))</f>
        <v>434.51722931738402</v>
      </c>
      <c r="D7557">
        <f t="shared" ca="1" si="496"/>
        <v>307.32601685670687</v>
      </c>
      <c r="E7557">
        <f t="shared" ca="1" si="495"/>
        <v>0.41593800906975986</v>
      </c>
      <c r="F7557">
        <f t="shared" ca="1" si="495"/>
        <v>0.30920119139261792</v>
      </c>
    </row>
    <row r="7558" spans="1:6" ht="15.75" customHeight="1" x14ac:dyDescent="0.2">
      <c r="A7558">
        <v>7557</v>
      </c>
      <c r="B7558" s="47">
        <f ca="1">IF('Inputs and Results'!$C$15='Inputs and Results'!$C$13, 'Inputs and Results'!$C$13, IF(E7558 &lt;= ('Inputs and Results'!$C$14-'Inputs and Results'!$C$13)/('Inputs and Results'!$C$15-'Inputs and Results'!$C$13), 'Inputs and Results'!$C$13 + SQRT(E7558*('Inputs and Results'!$C$15-'Inputs and Results'!$C$13)*('Inputs and Results'!$C$14-'Inputs and Results'!$C$13)), 'Inputs and Results'!$C$15 - SQRT((1-E7558)*('Inputs and Results'!$C$15-'Inputs and Results'!$C$13)*('Inputs and Results'!$C$15-'Inputs and Results'!$C$14))))</f>
        <v>5.299459731968037E-2</v>
      </c>
      <c r="C7558" s="47">
        <f ca="1">IF('Inputs and Results'!$G$15='Inputs and Results'!$G$13, 'Inputs and Results'!$G$13, IF(F7558 &lt;= ('Inputs and Results'!$G$14-'Inputs and Results'!$G$13)/('Inputs and Results'!$G$15-'Inputs and Results'!$G$13), 'Inputs and Results'!$G$13 + SQRT(F7558*('Inputs and Results'!$G$15-'Inputs and Results'!$G$13)*('Inputs and Results'!$G$14-'Inputs and Results'!$G$13)), 'Inputs and Results'!$G$15 - SQRT((1-F7558)*('Inputs and Results'!$G$15-'Inputs and Results'!$G$13)*('Inputs and Results'!$G$15-'Inputs and Results'!$G$14))))</f>
        <v>279.61885881221349</v>
      </c>
      <c r="D7558">
        <f t="shared" ca="1" si="496"/>
        <v>14.818288825741813</v>
      </c>
      <c r="E7558">
        <f t="shared" ca="1" si="495"/>
        <v>3.5017684063667454E-2</v>
      </c>
      <c r="F7558">
        <f t="shared" ca="1" si="495"/>
        <v>1.3434329935333444E-3</v>
      </c>
    </row>
    <row r="7559" spans="1:6" ht="15.75" customHeight="1" x14ac:dyDescent="0.2">
      <c r="A7559">
        <v>7558</v>
      </c>
      <c r="B7559" s="47">
        <f ca="1">IF('Inputs and Results'!$C$15='Inputs and Results'!$C$13, 'Inputs and Results'!$C$13, IF(E7559 &lt;= ('Inputs and Results'!$C$14-'Inputs and Results'!$C$13)/('Inputs and Results'!$C$15-'Inputs and Results'!$C$13), 'Inputs and Results'!$C$13 + SQRT(E7559*('Inputs and Results'!$C$15-'Inputs and Results'!$C$13)*('Inputs and Results'!$C$14-'Inputs and Results'!$C$13)), 'Inputs and Results'!$C$15 - SQRT((1-E7559)*('Inputs and Results'!$C$15-'Inputs and Results'!$C$13)*('Inputs and Results'!$C$15-'Inputs and Results'!$C$14))))</f>
        <v>1.0294330428912464</v>
      </c>
      <c r="C7559" s="47">
        <f ca="1">IF('Inputs and Results'!$G$15='Inputs and Results'!$G$13, 'Inputs and Results'!$G$13, IF(F7559 &lt;= ('Inputs and Results'!$G$14-'Inputs and Results'!$G$13)/('Inputs and Results'!$G$15-'Inputs and Results'!$G$13), 'Inputs and Results'!$G$13 + SQRT(F7559*('Inputs and Results'!$G$15-'Inputs and Results'!$G$13)*('Inputs and Results'!$G$14-'Inputs and Results'!$G$13)), 'Inputs and Results'!$G$15 - SQRT((1-F7559)*('Inputs and Results'!$G$15-'Inputs and Results'!$G$13)*('Inputs and Results'!$G$15-'Inputs and Results'!$G$14))))</f>
        <v>462.60892243568094</v>
      </c>
      <c r="D7559">
        <f t="shared" ca="1" si="496"/>
        <v>476.22491069160361</v>
      </c>
      <c r="E7559">
        <f t="shared" ca="1" si="495"/>
        <v>0.56854065195012748</v>
      </c>
      <c r="F7559">
        <f t="shared" ca="1" si="495"/>
        <v>0.35897274327523943</v>
      </c>
    </row>
    <row r="7560" spans="1:6" ht="15.75" customHeight="1" x14ac:dyDescent="0.2">
      <c r="A7560">
        <v>7559</v>
      </c>
      <c r="B7560" s="47">
        <f ca="1">IF('Inputs and Results'!$C$15='Inputs and Results'!$C$13, 'Inputs and Results'!$C$13, IF(E7560 &lt;= ('Inputs and Results'!$C$14-'Inputs and Results'!$C$13)/('Inputs and Results'!$C$15-'Inputs and Results'!$C$13), 'Inputs and Results'!$C$13 + SQRT(E7560*('Inputs and Results'!$C$15-'Inputs and Results'!$C$13)*('Inputs and Results'!$C$14-'Inputs and Results'!$C$13)), 'Inputs and Results'!$C$15 - SQRT((1-E7560)*('Inputs and Results'!$C$15-'Inputs and Results'!$C$13)*('Inputs and Results'!$C$15-'Inputs and Results'!$C$14))))</f>
        <v>1.2747165115677277</v>
      </c>
      <c r="C7560" s="47">
        <f ca="1">IF('Inputs and Results'!$G$15='Inputs and Results'!$G$13, 'Inputs and Results'!$G$13, IF(F7560 &lt;= ('Inputs and Results'!$G$14-'Inputs and Results'!$G$13)/('Inputs and Results'!$G$15-'Inputs and Results'!$G$13), 'Inputs and Results'!$G$13 + SQRT(F7560*('Inputs and Results'!$G$15-'Inputs and Results'!$G$13)*('Inputs and Results'!$G$14-'Inputs and Results'!$G$13)), 'Inputs and Results'!$G$15 - SQRT((1-F7560)*('Inputs and Results'!$G$15-'Inputs and Results'!$G$13)*('Inputs and Results'!$G$15-'Inputs and Results'!$G$14))))</f>
        <v>296.46263341181304</v>
      </c>
      <c r="D7560">
        <f t="shared" ca="1" si="496"/>
        <v>377.90581387288842</v>
      </c>
      <c r="E7560">
        <f t="shared" ca="1" si="495"/>
        <v>0.66926632050477441</v>
      </c>
      <c r="F7560">
        <f t="shared" ca="1" si="495"/>
        <v>3.7561526946804258E-2</v>
      </c>
    </row>
    <row r="7561" spans="1:6" ht="15.75" customHeight="1" x14ac:dyDescent="0.2">
      <c r="A7561">
        <v>7560</v>
      </c>
      <c r="B7561" s="47">
        <f ca="1">IF('Inputs and Results'!$C$15='Inputs and Results'!$C$13, 'Inputs and Results'!$C$13, IF(E7561 &lt;= ('Inputs and Results'!$C$14-'Inputs and Results'!$C$13)/('Inputs and Results'!$C$15-'Inputs and Results'!$C$13), 'Inputs and Results'!$C$13 + SQRT(E7561*('Inputs and Results'!$C$15-'Inputs and Results'!$C$13)*('Inputs and Results'!$C$14-'Inputs and Results'!$C$13)), 'Inputs and Results'!$C$15 - SQRT((1-E7561)*('Inputs and Results'!$C$15-'Inputs and Results'!$C$13)*('Inputs and Results'!$C$15-'Inputs and Results'!$C$14))))</f>
        <v>1.7128776438598414</v>
      </c>
      <c r="C7561" s="47">
        <f ca="1">IF('Inputs and Results'!$G$15='Inputs and Results'!$G$13, 'Inputs and Results'!$G$13, IF(F7561 &lt;= ('Inputs and Results'!$G$14-'Inputs and Results'!$G$13)/('Inputs and Results'!$G$15-'Inputs and Results'!$G$13), 'Inputs and Results'!$G$13 + SQRT(F7561*('Inputs and Results'!$G$15-'Inputs and Results'!$G$13)*('Inputs and Results'!$G$14-'Inputs and Results'!$G$13)), 'Inputs and Results'!$G$15 - SQRT((1-F7561)*('Inputs and Results'!$G$15-'Inputs and Results'!$G$13)*('Inputs and Results'!$G$15-'Inputs and Results'!$G$14))))</f>
        <v>283.95725856054673</v>
      </c>
      <c r="D7561">
        <f t="shared" ca="1" si="496"/>
        <v>486.3840400000891</v>
      </c>
      <c r="E7561">
        <f t="shared" ca="1" si="495"/>
        <v>0.81592400448046742</v>
      </c>
      <c r="F7561">
        <f t="shared" ca="1" si="495"/>
        <v>1.0735976987779505E-2</v>
      </c>
    </row>
    <row r="7562" spans="1:6" ht="15.75" customHeight="1" x14ac:dyDescent="0.2">
      <c r="A7562">
        <v>7561</v>
      </c>
      <c r="B7562" s="47">
        <f ca="1">IF('Inputs and Results'!$C$15='Inputs and Results'!$C$13, 'Inputs and Results'!$C$13, IF(E7562 &lt;= ('Inputs and Results'!$C$14-'Inputs and Results'!$C$13)/('Inputs and Results'!$C$15-'Inputs and Results'!$C$13), 'Inputs and Results'!$C$13 + SQRT(E7562*('Inputs and Results'!$C$15-'Inputs and Results'!$C$13)*('Inputs and Results'!$C$14-'Inputs and Results'!$C$13)), 'Inputs and Results'!$C$15 - SQRT((1-E7562)*('Inputs and Results'!$C$15-'Inputs and Results'!$C$13)*('Inputs and Results'!$C$15-'Inputs and Results'!$C$14))))</f>
        <v>0.78056371719268691</v>
      </c>
      <c r="C7562" s="47">
        <f ca="1">IF('Inputs and Results'!$G$15='Inputs and Results'!$G$13, 'Inputs and Results'!$G$13, IF(F7562 &lt;= ('Inputs and Results'!$G$14-'Inputs and Results'!$G$13)/('Inputs and Results'!$G$15-'Inputs and Results'!$G$13), 'Inputs and Results'!$G$13 + SQRT(F7562*('Inputs and Results'!$G$15-'Inputs and Results'!$G$13)*('Inputs and Results'!$G$14-'Inputs and Results'!$G$13)), 'Inputs and Results'!$G$15 - SQRT((1-F7562)*('Inputs and Results'!$G$15-'Inputs and Results'!$G$13)*('Inputs and Results'!$G$15-'Inputs and Results'!$G$14))))</f>
        <v>336.35395997774674</v>
      </c>
      <c r="D7562">
        <f t="shared" ca="1" si="496"/>
        <v>262.54569729271026</v>
      </c>
      <c r="E7562">
        <f t="shared" ref="E7562:F7581" ca="1" si="497">RAND()</f>
        <v>0.45267806517316178</v>
      </c>
      <c r="F7562">
        <f t="shared" ca="1" si="497"/>
        <v>0.12066914656787464</v>
      </c>
    </row>
    <row r="7563" spans="1:6" ht="15.75" customHeight="1" x14ac:dyDescent="0.2">
      <c r="A7563">
        <v>7562</v>
      </c>
      <c r="B7563" s="47">
        <f ca="1">IF('Inputs and Results'!$C$15='Inputs and Results'!$C$13, 'Inputs and Results'!$C$13, IF(E7563 &lt;= ('Inputs and Results'!$C$14-'Inputs and Results'!$C$13)/('Inputs and Results'!$C$15-'Inputs and Results'!$C$13), 'Inputs and Results'!$C$13 + SQRT(E7563*('Inputs and Results'!$C$15-'Inputs and Results'!$C$13)*('Inputs and Results'!$C$14-'Inputs and Results'!$C$13)), 'Inputs and Results'!$C$15 - SQRT((1-E7563)*('Inputs and Results'!$C$15-'Inputs and Results'!$C$13)*('Inputs and Results'!$C$15-'Inputs and Results'!$C$14))))</f>
        <v>1.9519850070024802</v>
      </c>
      <c r="C7563" s="47">
        <f ca="1">IF('Inputs and Results'!$G$15='Inputs and Results'!$G$13, 'Inputs and Results'!$G$13, IF(F7563 &lt;= ('Inputs and Results'!$G$14-'Inputs and Results'!$G$13)/('Inputs and Results'!$G$15-'Inputs and Results'!$G$13), 'Inputs and Results'!$G$13 + SQRT(F7563*('Inputs and Results'!$G$15-'Inputs and Results'!$G$13)*('Inputs and Results'!$G$14-'Inputs and Results'!$G$13)), 'Inputs and Results'!$G$15 - SQRT((1-F7563)*('Inputs and Results'!$G$15-'Inputs and Results'!$G$13)*('Inputs and Results'!$G$15-'Inputs and Results'!$G$14))))</f>
        <v>612.99827093499891</v>
      </c>
      <c r="D7563">
        <f t="shared" ca="1" si="496"/>
        <v>1196.5634341835621</v>
      </c>
      <c r="E7563">
        <f t="shared" ca="1" si="497"/>
        <v>0.87796273049471207</v>
      </c>
      <c r="F7563">
        <f t="shared" ca="1" si="497"/>
        <v>0.59378168477437321</v>
      </c>
    </row>
    <row r="7564" spans="1:6" ht="15.75" customHeight="1" x14ac:dyDescent="0.2">
      <c r="A7564">
        <v>7563</v>
      </c>
      <c r="B7564" s="47">
        <f ca="1">IF('Inputs and Results'!$C$15='Inputs and Results'!$C$13, 'Inputs and Results'!$C$13, IF(E7564 &lt;= ('Inputs and Results'!$C$14-'Inputs and Results'!$C$13)/('Inputs and Results'!$C$15-'Inputs and Results'!$C$13), 'Inputs and Results'!$C$13 + SQRT(E7564*('Inputs and Results'!$C$15-'Inputs and Results'!$C$13)*('Inputs and Results'!$C$14-'Inputs and Results'!$C$13)), 'Inputs and Results'!$C$15 - SQRT((1-E7564)*('Inputs and Results'!$C$15-'Inputs and Results'!$C$13)*('Inputs and Results'!$C$15-'Inputs and Results'!$C$14))))</f>
        <v>1.2998489385789149</v>
      </c>
      <c r="C7564" s="47">
        <f ca="1">IF('Inputs and Results'!$G$15='Inputs and Results'!$G$13, 'Inputs and Results'!$G$13, IF(F7564 &lt;= ('Inputs and Results'!$G$14-'Inputs and Results'!$G$13)/('Inputs and Results'!$G$15-'Inputs and Results'!$G$13), 'Inputs and Results'!$G$13 + SQRT(F7564*('Inputs and Results'!$G$15-'Inputs and Results'!$G$13)*('Inputs and Results'!$G$14-'Inputs and Results'!$G$13)), 'Inputs and Results'!$G$15 - SQRT((1-F7564)*('Inputs and Results'!$G$15-'Inputs and Results'!$G$13)*('Inputs and Results'!$G$15-'Inputs and Results'!$G$14))))</f>
        <v>670.20215294890386</v>
      </c>
      <c r="D7564">
        <f t="shared" ca="1" si="496"/>
        <v>871.16155714393631</v>
      </c>
      <c r="E7564">
        <f t="shared" ca="1" si="497"/>
        <v>0.67883181870541753</v>
      </c>
      <c r="F7564">
        <f t="shared" ca="1" si="497"/>
        <v>0.66909668509306119</v>
      </c>
    </row>
    <row r="7565" spans="1:6" ht="15.75" customHeight="1" x14ac:dyDescent="0.2">
      <c r="A7565">
        <v>7564</v>
      </c>
      <c r="B7565" s="47">
        <f ca="1">IF('Inputs and Results'!$C$15='Inputs and Results'!$C$13, 'Inputs and Results'!$C$13, IF(E7565 &lt;= ('Inputs and Results'!$C$14-'Inputs and Results'!$C$13)/('Inputs and Results'!$C$15-'Inputs and Results'!$C$13), 'Inputs and Results'!$C$13 + SQRT(E7565*('Inputs and Results'!$C$15-'Inputs and Results'!$C$13)*('Inputs and Results'!$C$14-'Inputs and Results'!$C$13)), 'Inputs and Results'!$C$15 - SQRT((1-E7565)*('Inputs and Results'!$C$15-'Inputs and Results'!$C$13)*('Inputs and Results'!$C$15-'Inputs and Results'!$C$14))))</f>
        <v>0.64656345454180286</v>
      </c>
      <c r="C7565" s="47">
        <f ca="1">IF('Inputs and Results'!$G$15='Inputs and Results'!$G$13, 'Inputs and Results'!$G$13, IF(F7565 &lt;= ('Inputs and Results'!$G$14-'Inputs and Results'!$G$13)/('Inputs and Results'!$G$15-'Inputs and Results'!$G$13), 'Inputs and Results'!$G$13 + SQRT(F7565*('Inputs and Results'!$G$15-'Inputs and Results'!$G$13)*('Inputs and Results'!$G$14-'Inputs and Results'!$G$13)), 'Inputs and Results'!$G$15 - SQRT((1-F7565)*('Inputs and Results'!$G$15-'Inputs and Results'!$G$13)*('Inputs and Results'!$G$15-'Inputs and Results'!$G$14))))</f>
        <v>574.67574986831482</v>
      </c>
      <c r="D7565">
        <f t="shared" ca="1" si="496"/>
        <v>371.56433807625865</v>
      </c>
      <c r="E7565">
        <f t="shared" ca="1" si="497"/>
        <v>0.38459293627797642</v>
      </c>
      <c r="F7565">
        <f t="shared" ca="1" si="497"/>
        <v>0.5390102367101397</v>
      </c>
    </row>
    <row r="7566" spans="1:6" ht="15.75" customHeight="1" x14ac:dyDescent="0.2">
      <c r="A7566">
        <v>7565</v>
      </c>
      <c r="B7566" s="47">
        <f ca="1">IF('Inputs and Results'!$C$15='Inputs and Results'!$C$13, 'Inputs and Results'!$C$13, IF(E7566 &lt;= ('Inputs and Results'!$C$14-'Inputs and Results'!$C$13)/('Inputs and Results'!$C$15-'Inputs and Results'!$C$13), 'Inputs and Results'!$C$13 + SQRT(E7566*('Inputs and Results'!$C$15-'Inputs and Results'!$C$13)*('Inputs and Results'!$C$14-'Inputs and Results'!$C$13)), 'Inputs and Results'!$C$15 - SQRT((1-E7566)*('Inputs and Results'!$C$15-'Inputs and Results'!$C$13)*('Inputs and Results'!$C$15-'Inputs and Results'!$C$14))))</f>
        <v>1.3640586501988257</v>
      </c>
      <c r="C7566" s="47">
        <f ca="1">IF('Inputs and Results'!$G$15='Inputs and Results'!$G$13, 'Inputs and Results'!$G$13, IF(F7566 &lt;= ('Inputs and Results'!$G$14-'Inputs and Results'!$G$13)/('Inputs and Results'!$G$15-'Inputs and Results'!$G$13), 'Inputs and Results'!$G$13 + SQRT(F7566*('Inputs and Results'!$G$15-'Inputs and Results'!$G$13)*('Inputs and Results'!$G$14-'Inputs and Results'!$G$13)), 'Inputs and Results'!$G$15 - SQRT((1-F7566)*('Inputs and Results'!$G$15-'Inputs and Results'!$G$13)*('Inputs and Results'!$G$15-'Inputs and Results'!$G$14))))</f>
        <v>744.79884990483231</v>
      </c>
      <c r="D7566">
        <f t="shared" ca="1" si="496"/>
        <v>1015.9493138708233</v>
      </c>
      <c r="E7566">
        <f t="shared" ca="1" si="497"/>
        <v>0.70263287777896799</v>
      </c>
      <c r="F7566">
        <f t="shared" ca="1" si="497"/>
        <v>0.7557202645852259</v>
      </c>
    </row>
    <row r="7567" spans="1:6" ht="15.75" customHeight="1" x14ac:dyDescent="0.2">
      <c r="A7567">
        <v>7566</v>
      </c>
      <c r="B7567" s="47">
        <f ca="1">IF('Inputs and Results'!$C$15='Inputs and Results'!$C$13, 'Inputs and Results'!$C$13, IF(E7567 &lt;= ('Inputs and Results'!$C$14-'Inputs and Results'!$C$13)/('Inputs and Results'!$C$15-'Inputs and Results'!$C$13), 'Inputs and Results'!$C$13 + SQRT(E7567*('Inputs and Results'!$C$15-'Inputs and Results'!$C$13)*('Inputs and Results'!$C$14-'Inputs and Results'!$C$13)), 'Inputs and Results'!$C$15 - SQRT((1-E7567)*('Inputs and Results'!$C$15-'Inputs and Results'!$C$13)*('Inputs and Results'!$C$15-'Inputs and Results'!$C$14))))</f>
        <v>0.12042347491073846</v>
      </c>
      <c r="C7567" s="47">
        <f ca="1">IF('Inputs and Results'!$G$15='Inputs and Results'!$G$13, 'Inputs and Results'!$G$13, IF(F7567 &lt;= ('Inputs and Results'!$G$14-'Inputs and Results'!$G$13)/('Inputs and Results'!$G$15-'Inputs and Results'!$G$13), 'Inputs and Results'!$G$13 + SQRT(F7567*('Inputs and Results'!$G$15-'Inputs and Results'!$G$13)*('Inputs and Results'!$G$14-'Inputs and Results'!$G$13)), 'Inputs and Results'!$G$15 - SQRT((1-F7567)*('Inputs and Results'!$G$15-'Inputs and Results'!$G$13)*('Inputs and Results'!$G$15-'Inputs and Results'!$G$14))))</f>
        <v>816.95973302897892</v>
      </c>
      <c r="D7567">
        <f t="shared" ca="1" si="496"/>
        <v>98.381129913498839</v>
      </c>
      <c r="E7567">
        <f t="shared" ca="1" si="497"/>
        <v>7.8671004017205948E-2</v>
      </c>
      <c r="F7567">
        <f t="shared" ca="1" si="497"/>
        <v>0.82703047115002559</v>
      </c>
    </row>
    <row r="7568" spans="1:6" ht="15.75" customHeight="1" x14ac:dyDescent="0.2">
      <c r="A7568">
        <v>7567</v>
      </c>
      <c r="B7568" s="47">
        <f ca="1">IF('Inputs and Results'!$C$15='Inputs and Results'!$C$13, 'Inputs and Results'!$C$13, IF(E7568 &lt;= ('Inputs and Results'!$C$14-'Inputs and Results'!$C$13)/('Inputs and Results'!$C$15-'Inputs and Results'!$C$13), 'Inputs and Results'!$C$13 + SQRT(E7568*('Inputs and Results'!$C$15-'Inputs and Results'!$C$13)*('Inputs and Results'!$C$14-'Inputs and Results'!$C$13)), 'Inputs and Results'!$C$15 - SQRT((1-E7568)*('Inputs and Results'!$C$15-'Inputs and Results'!$C$13)*('Inputs and Results'!$C$15-'Inputs and Results'!$C$14))))</f>
        <v>1.7612345988511364</v>
      </c>
      <c r="C7568" s="47">
        <f ca="1">IF('Inputs and Results'!$G$15='Inputs and Results'!$G$13, 'Inputs and Results'!$G$13, IF(F7568 &lt;= ('Inputs and Results'!$G$14-'Inputs and Results'!$G$13)/('Inputs and Results'!$G$15-'Inputs and Results'!$G$13), 'Inputs and Results'!$G$13 + SQRT(F7568*('Inputs and Results'!$G$15-'Inputs and Results'!$G$13)*('Inputs and Results'!$G$14-'Inputs and Results'!$G$13)), 'Inputs and Results'!$G$15 - SQRT((1-F7568)*('Inputs and Results'!$G$15-'Inputs and Results'!$G$13)*('Inputs and Results'!$G$15-'Inputs and Results'!$G$14))))</f>
        <v>783.10828138906663</v>
      </c>
      <c r="D7568">
        <f t="shared" ca="1" si="496"/>
        <v>1379.2373998292755</v>
      </c>
      <c r="E7568">
        <f t="shared" ca="1" si="497"/>
        <v>0.82949558676849944</v>
      </c>
      <c r="F7568">
        <f t="shared" ca="1" si="497"/>
        <v>0.795106927103998</v>
      </c>
    </row>
    <row r="7569" spans="1:6" ht="15.75" customHeight="1" x14ac:dyDescent="0.2">
      <c r="A7569">
        <v>7568</v>
      </c>
      <c r="B7569" s="47">
        <f ca="1">IF('Inputs and Results'!$C$15='Inputs and Results'!$C$13, 'Inputs and Results'!$C$13, IF(E7569 &lt;= ('Inputs and Results'!$C$14-'Inputs and Results'!$C$13)/('Inputs and Results'!$C$15-'Inputs and Results'!$C$13), 'Inputs and Results'!$C$13 + SQRT(E7569*('Inputs and Results'!$C$15-'Inputs and Results'!$C$13)*('Inputs and Results'!$C$14-'Inputs and Results'!$C$13)), 'Inputs and Results'!$C$15 - SQRT((1-E7569)*('Inputs and Results'!$C$15-'Inputs and Results'!$C$13)*('Inputs and Results'!$C$15-'Inputs and Results'!$C$14))))</f>
        <v>4.637665608631103E-3</v>
      </c>
      <c r="C7569" s="47">
        <f ca="1">IF('Inputs and Results'!$G$15='Inputs and Results'!$G$13, 'Inputs and Results'!$G$13, IF(F7569 &lt;= ('Inputs and Results'!$G$14-'Inputs and Results'!$G$13)/('Inputs and Results'!$G$15-'Inputs and Results'!$G$13), 'Inputs and Results'!$G$13 + SQRT(F7569*('Inputs and Results'!$G$15-'Inputs and Results'!$G$13)*('Inputs and Results'!$G$14-'Inputs and Results'!$G$13)), 'Inputs and Results'!$G$15 - SQRT((1-F7569)*('Inputs and Results'!$G$15-'Inputs and Results'!$G$13)*('Inputs and Results'!$G$15-'Inputs and Results'!$G$14))))</f>
        <v>1137.3376226934297</v>
      </c>
      <c r="D7569">
        <f t="shared" ca="1" si="496"/>
        <v>5.2745915781675761</v>
      </c>
      <c r="E7569">
        <f t="shared" ca="1" si="497"/>
        <v>3.0893873010543471E-3</v>
      </c>
      <c r="F7569">
        <f t="shared" ca="1" si="497"/>
        <v>0.99537092226182067</v>
      </c>
    </row>
    <row r="7570" spans="1:6" ht="15.75" customHeight="1" x14ac:dyDescent="0.2">
      <c r="A7570">
        <v>7569</v>
      </c>
      <c r="B7570" s="47">
        <f ca="1">IF('Inputs and Results'!$C$15='Inputs and Results'!$C$13, 'Inputs and Results'!$C$13, IF(E7570 &lt;= ('Inputs and Results'!$C$14-'Inputs and Results'!$C$13)/('Inputs and Results'!$C$15-'Inputs and Results'!$C$13), 'Inputs and Results'!$C$13 + SQRT(E7570*('Inputs and Results'!$C$15-'Inputs and Results'!$C$13)*('Inputs and Results'!$C$14-'Inputs and Results'!$C$13)), 'Inputs and Results'!$C$15 - SQRT((1-E7570)*('Inputs and Results'!$C$15-'Inputs and Results'!$C$13)*('Inputs and Results'!$C$15-'Inputs and Results'!$C$14))))</f>
        <v>1.5670005309981196</v>
      </c>
      <c r="C7570" s="47">
        <f ca="1">IF('Inputs and Results'!$G$15='Inputs and Results'!$G$13, 'Inputs and Results'!$G$13, IF(F7570 &lt;= ('Inputs and Results'!$G$14-'Inputs and Results'!$G$13)/('Inputs and Results'!$G$15-'Inputs and Results'!$G$13), 'Inputs and Results'!$G$13 + SQRT(F7570*('Inputs and Results'!$G$15-'Inputs and Results'!$G$13)*('Inputs and Results'!$G$14-'Inputs and Results'!$G$13)), 'Inputs and Results'!$G$15 - SQRT((1-F7570)*('Inputs and Results'!$G$15-'Inputs and Results'!$G$13)*('Inputs and Results'!$G$15-'Inputs and Results'!$G$14))))</f>
        <v>338.19768284536542</v>
      </c>
      <c r="D7570">
        <f t="shared" ca="1" si="496"/>
        <v>529.9559486010213</v>
      </c>
      <c r="E7570">
        <f t="shared" ca="1" si="497"/>
        <v>0.77183472464892544</v>
      </c>
      <c r="F7570">
        <f t="shared" ca="1" si="497"/>
        <v>0.12441955310684416</v>
      </c>
    </row>
    <row r="7571" spans="1:6" ht="15.75" customHeight="1" x14ac:dyDescent="0.2">
      <c r="A7571">
        <v>7570</v>
      </c>
      <c r="B7571" s="47">
        <f ca="1">IF('Inputs and Results'!$C$15='Inputs and Results'!$C$13, 'Inputs and Results'!$C$13, IF(E7571 &lt;= ('Inputs and Results'!$C$14-'Inputs and Results'!$C$13)/('Inputs and Results'!$C$15-'Inputs and Results'!$C$13), 'Inputs and Results'!$C$13 + SQRT(E7571*('Inputs and Results'!$C$15-'Inputs and Results'!$C$13)*('Inputs and Results'!$C$14-'Inputs and Results'!$C$13)), 'Inputs and Results'!$C$15 - SQRT((1-E7571)*('Inputs and Results'!$C$15-'Inputs and Results'!$C$13)*('Inputs and Results'!$C$15-'Inputs and Results'!$C$14))))</f>
        <v>1.2009494650632142</v>
      </c>
      <c r="C7571" s="47">
        <f ca="1">IF('Inputs and Results'!$G$15='Inputs and Results'!$G$13, 'Inputs and Results'!$G$13, IF(F7571 &lt;= ('Inputs and Results'!$G$14-'Inputs and Results'!$G$13)/('Inputs and Results'!$G$15-'Inputs and Results'!$G$13), 'Inputs and Results'!$G$13 + SQRT(F7571*('Inputs and Results'!$G$15-'Inputs and Results'!$G$13)*('Inputs and Results'!$G$14-'Inputs and Results'!$G$13)), 'Inputs and Results'!$G$15 - SQRT((1-F7571)*('Inputs and Results'!$G$15-'Inputs and Results'!$G$13)*('Inputs and Results'!$G$15-'Inputs and Results'!$G$14))))</f>
        <v>481.99945730168326</v>
      </c>
      <c r="D7571">
        <f t="shared" ca="1" si="496"/>
        <v>578.85699040721602</v>
      </c>
      <c r="E7571">
        <f t="shared" ca="1" si="497"/>
        <v>0.64037968586040728</v>
      </c>
      <c r="F7571">
        <f t="shared" ca="1" si="497"/>
        <v>0.39224255923130646</v>
      </c>
    </row>
    <row r="7572" spans="1:6" ht="15.75" customHeight="1" x14ac:dyDescent="0.2">
      <c r="A7572">
        <v>7571</v>
      </c>
      <c r="B7572" s="47">
        <f ca="1">IF('Inputs and Results'!$C$15='Inputs and Results'!$C$13, 'Inputs and Results'!$C$13, IF(E7572 &lt;= ('Inputs and Results'!$C$14-'Inputs and Results'!$C$13)/('Inputs and Results'!$C$15-'Inputs and Results'!$C$13), 'Inputs and Results'!$C$13 + SQRT(E7572*('Inputs and Results'!$C$15-'Inputs and Results'!$C$13)*('Inputs and Results'!$C$14-'Inputs and Results'!$C$13)), 'Inputs and Results'!$C$15 - SQRT((1-E7572)*('Inputs and Results'!$C$15-'Inputs and Results'!$C$13)*('Inputs and Results'!$C$15-'Inputs and Results'!$C$14))))</f>
        <v>1.8069847372233603</v>
      </c>
      <c r="C7572" s="47">
        <f ca="1">IF('Inputs and Results'!$G$15='Inputs and Results'!$G$13, 'Inputs and Results'!$G$13, IF(F7572 &lt;= ('Inputs and Results'!$G$14-'Inputs and Results'!$G$13)/('Inputs and Results'!$G$15-'Inputs and Results'!$G$13), 'Inputs and Results'!$G$13 + SQRT(F7572*('Inputs and Results'!$G$15-'Inputs and Results'!$G$13)*('Inputs and Results'!$G$14-'Inputs and Results'!$G$13)), 'Inputs and Results'!$G$15 - SQRT((1-F7572)*('Inputs and Results'!$G$15-'Inputs and Results'!$G$13)*('Inputs and Results'!$G$15-'Inputs and Results'!$G$14))))</f>
        <v>486.65338532373153</v>
      </c>
      <c r="D7572">
        <f t="shared" ca="1" si="496"/>
        <v>879.37523959806174</v>
      </c>
      <c r="E7572">
        <f t="shared" ca="1" si="497"/>
        <v>0.84185717586466502</v>
      </c>
      <c r="F7572">
        <f t="shared" ca="1" si="497"/>
        <v>0.40009573615270577</v>
      </c>
    </row>
    <row r="7573" spans="1:6" ht="15.75" customHeight="1" x14ac:dyDescent="0.2">
      <c r="A7573">
        <v>7572</v>
      </c>
      <c r="B7573" s="47">
        <f ca="1">IF('Inputs and Results'!$C$15='Inputs and Results'!$C$13, 'Inputs and Results'!$C$13, IF(E7573 &lt;= ('Inputs and Results'!$C$14-'Inputs and Results'!$C$13)/('Inputs and Results'!$C$15-'Inputs and Results'!$C$13), 'Inputs and Results'!$C$13 + SQRT(E7573*('Inputs and Results'!$C$15-'Inputs and Results'!$C$13)*('Inputs and Results'!$C$14-'Inputs and Results'!$C$13)), 'Inputs and Results'!$C$15 - SQRT((1-E7573)*('Inputs and Results'!$C$15-'Inputs and Results'!$C$13)*('Inputs and Results'!$C$15-'Inputs and Results'!$C$14))))</f>
        <v>0.24785409868434138</v>
      </c>
      <c r="C7573" s="47">
        <f ca="1">IF('Inputs and Results'!$G$15='Inputs and Results'!$G$13, 'Inputs and Results'!$G$13, IF(F7573 &lt;= ('Inputs and Results'!$G$14-'Inputs and Results'!$G$13)/('Inputs and Results'!$G$15-'Inputs and Results'!$G$13), 'Inputs and Results'!$G$13 + SQRT(F7573*('Inputs and Results'!$G$15-'Inputs and Results'!$G$13)*('Inputs and Results'!$G$14-'Inputs and Results'!$G$13)), 'Inputs and Results'!$G$15 - SQRT((1-F7573)*('Inputs and Results'!$G$15-'Inputs and Results'!$G$13)*('Inputs and Results'!$G$15-'Inputs and Results'!$G$14))))</f>
        <v>1098.5654511866423</v>
      </c>
      <c r="D7573">
        <f t="shared" ca="1" si="496"/>
        <v>272.28394974962208</v>
      </c>
      <c r="E7573">
        <f t="shared" ca="1" si="497"/>
        <v>0.15841032643015784</v>
      </c>
      <c r="F7573">
        <f t="shared" ca="1" si="497"/>
        <v>0.98787023063849844</v>
      </c>
    </row>
    <row r="7574" spans="1:6" ht="15.75" customHeight="1" x14ac:dyDescent="0.2">
      <c r="A7574">
        <v>7573</v>
      </c>
      <c r="B7574" s="47">
        <f ca="1">IF('Inputs and Results'!$C$15='Inputs and Results'!$C$13, 'Inputs and Results'!$C$13, IF(E7574 &lt;= ('Inputs and Results'!$C$14-'Inputs and Results'!$C$13)/('Inputs and Results'!$C$15-'Inputs and Results'!$C$13), 'Inputs and Results'!$C$13 + SQRT(E7574*('Inputs and Results'!$C$15-'Inputs and Results'!$C$13)*('Inputs and Results'!$C$14-'Inputs and Results'!$C$13)), 'Inputs and Results'!$C$15 - SQRT((1-E7574)*('Inputs and Results'!$C$15-'Inputs and Results'!$C$13)*('Inputs and Results'!$C$15-'Inputs and Results'!$C$14))))</f>
        <v>1.4575796855652119</v>
      </c>
      <c r="C7574" s="47">
        <f ca="1">IF('Inputs and Results'!$G$15='Inputs and Results'!$G$13, 'Inputs and Results'!$G$13, IF(F7574 &lt;= ('Inputs and Results'!$G$14-'Inputs and Results'!$G$13)/('Inputs and Results'!$G$15-'Inputs and Results'!$G$13), 'Inputs and Results'!$G$13 + SQRT(F7574*('Inputs and Results'!$G$15-'Inputs and Results'!$G$13)*('Inputs and Results'!$G$14-'Inputs and Results'!$G$13)), 'Inputs and Results'!$G$15 - SQRT((1-F7574)*('Inputs and Results'!$G$15-'Inputs and Results'!$G$13)*('Inputs and Results'!$G$15-'Inputs and Results'!$G$14))))</f>
        <v>533.30346852413538</v>
      </c>
      <c r="D7574">
        <f t="shared" ca="1" si="496"/>
        <v>777.33230196224611</v>
      </c>
      <c r="E7574">
        <f t="shared" ca="1" si="497"/>
        <v>0.73565995262432105</v>
      </c>
      <c r="F7574">
        <f t="shared" ca="1" si="497"/>
        <v>0.47599294884125087</v>
      </c>
    </row>
    <row r="7575" spans="1:6" ht="15.75" customHeight="1" x14ac:dyDescent="0.2">
      <c r="A7575">
        <v>7574</v>
      </c>
      <c r="B7575" s="47">
        <f ca="1">IF('Inputs and Results'!$C$15='Inputs and Results'!$C$13, 'Inputs and Results'!$C$13, IF(E7575 &lt;= ('Inputs and Results'!$C$14-'Inputs and Results'!$C$13)/('Inputs and Results'!$C$15-'Inputs and Results'!$C$13), 'Inputs and Results'!$C$13 + SQRT(E7575*('Inputs and Results'!$C$15-'Inputs and Results'!$C$13)*('Inputs and Results'!$C$14-'Inputs and Results'!$C$13)), 'Inputs and Results'!$C$15 - SQRT((1-E7575)*('Inputs and Results'!$C$15-'Inputs and Results'!$C$13)*('Inputs and Results'!$C$15-'Inputs and Results'!$C$14))))</f>
        <v>1.8291265264369241</v>
      </c>
      <c r="C7575" s="47">
        <f ca="1">IF('Inputs and Results'!$G$15='Inputs and Results'!$G$13, 'Inputs and Results'!$G$13, IF(F7575 &lt;= ('Inputs and Results'!$G$14-'Inputs and Results'!$G$13)/('Inputs and Results'!$G$15-'Inputs and Results'!$G$13), 'Inputs and Results'!$G$13 + SQRT(F7575*('Inputs and Results'!$G$15-'Inputs and Results'!$G$13)*('Inputs and Results'!$G$14-'Inputs and Results'!$G$13)), 'Inputs and Results'!$G$15 - SQRT((1-F7575)*('Inputs and Results'!$G$15-'Inputs and Results'!$G$13)*('Inputs and Results'!$G$15-'Inputs and Results'!$G$14))))</f>
        <v>291.70967928622838</v>
      </c>
      <c r="D7575">
        <f t="shared" ca="1" si="496"/>
        <v>533.57391240084803</v>
      </c>
      <c r="E7575">
        <f t="shared" ca="1" si="497"/>
        <v>0.84767281210070411</v>
      </c>
      <c r="F7575">
        <f t="shared" ca="1" si="497"/>
        <v>2.740930148115206E-2</v>
      </c>
    </row>
    <row r="7576" spans="1:6" ht="15.75" customHeight="1" x14ac:dyDescent="0.2">
      <c r="A7576">
        <v>7575</v>
      </c>
      <c r="B7576" s="47">
        <f ca="1">IF('Inputs and Results'!$C$15='Inputs and Results'!$C$13, 'Inputs and Results'!$C$13, IF(E7576 &lt;= ('Inputs and Results'!$C$14-'Inputs and Results'!$C$13)/('Inputs and Results'!$C$15-'Inputs and Results'!$C$13), 'Inputs and Results'!$C$13 + SQRT(E7576*('Inputs and Results'!$C$15-'Inputs and Results'!$C$13)*('Inputs and Results'!$C$14-'Inputs and Results'!$C$13)), 'Inputs and Results'!$C$15 - SQRT((1-E7576)*('Inputs and Results'!$C$15-'Inputs and Results'!$C$13)*('Inputs and Results'!$C$15-'Inputs and Results'!$C$14))))</f>
        <v>2.4684196229393121</v>
      </c>
      <c r="C7576" s="47">
        <f ca="1">IF('Inputs and Results'!$G$15='Inputs and Results'!$G$13, 'Inputs and Results'!$G$13, IF(F7576 &lt;= ('Inputs and Results'!$G$14-'Inputs and Results'!$G$13)/('Inputs and Results'!$G$15-'Inputs and Results'!$G$13), 'Inputs and Results'!$G$13 + SQRT(F7576*('Inputs and Results'!$G$15-'Inputs and Results'!$G$13)*('Inputs and Results'!$G$14-'Inputs and Results'!$G$13)), 'Inputs and Results'!$G$15 - SQRT((1-F7576)*('Inputs and Results'!$G$15-'Inputs and Results'!$G$13)*('Inputs and Results'!$G$15-'Inputs and Results'!$G$14))))</f>
        <v>851.28049665703827</v>
      </c>
      <c r="D7576">
        <f t="shared" ca="1" si="496"/>
        <v>2101.3174825737565</v>
      </c>
      <c r="E7576">
        <f t="shared" ca="1" si="497"/>
        <v>0.96860247808044631</v>
      </c>
      <c r="F7576">
        <f t="shared" ca="1" si="497"/>
        <v>0.85663827613642596</v>
      </c>
    </row>
    <row r="7577" spans="1:6" ht="15.75" customHeight="1" x14ac:dyDescent="0.2">
      <c r="A7577">
        <v>7576</v>
      </c>
      <c r="B7577" s="47">
        <f ca="1">IF('Inputs and Results'!$C$15='Inputs and Results'!$C$13, 'Inputs and Results'!$C$13, IF(E7577 &lt;= ('Inputs and Results'!$C$14-'Inputs and Results'!$C$13)/('Inputs and Results'!$C$15-'Inputs and Results'!$C$13), 'Inputs and Results'!$C$13 + SQRT(E7577*('Inputs and Results'!$C$15-'Inputs and Results'!$C$13)*('Inputs and Results'!$C$14-'Inputs and Results'!$C$13)), 'Inputs and Results'!$C$15 - SQRT((1-E7577)*('Inputs and Results'!$C$15-'Inputs and Results'!$C$13)*('Inputs and Results'!$C$15-'Inputs and Results'!$C$14))))</f>
        <v>2.8741894371063212</v>
      </c>
      <c r="C7577" s="47">
        <f ca="1">IF('Inputs and Results'!$G$15='Inputs and Results'!$G$13, 'Inputs and Results'!$G$13, IF(F7577 &lt;= ('Inputs and Results'!$G$14-'Inputs and Results'!$G$13)/('Inputs and Results'!$G$15-'Inputs and Results'!$G$13), 'Inputs and Results'!$G$13 + SQRT(F7577*('Inputs and Results'!$G$15-'Inputs and Results'!$G$13)*('Inputs and Results'!$G$14-'Inputs and Results'!$G$13)), 'Inputs and Results'!$G$15 - SQRT((1-F7577)*('Inputs and Results'!$G$15-'Inputs and Results'!$G$13)*('Inputs and Results'!$G$15-'Inputs and Results'!$G$14))))</f>
        <v>662.94364670749121</v>
      </c>
      <c r="D7577">
        <f t="shared" ca="1" si="496"/>
        <v>1905.4256267634159</v>
      </c>
      <c r="E7577">
        <f t="shared" ca="1" si="497"/>
        <v>0.9982413002515973</v>
      </c>
      <c r="F7577">
        <f t="shared" ca="1" si="497"/>
        <v>0.65996747786083432</v>
      </c>
    </row>
    <row r="7578" spans="1:6" ht="15.75" customHeight="1" x14ac:dyDescent="0.2">
      <c r="A7578">
        <v>7577</v>
      </c>
      <c r="B7578" s="47">
        <f ca="1">IF('Inputs and Results'!$C$15='Inputs and Results'!$C$13, 'Inputs and Results'!$C$13, IF(E7578 &lt;= ('Inputs and Results'!$C$14-'Inputs and Results'!$C$13)/('Inputs and Results'!$C$15-'Inputs and Results'!$C$13), 'Inputs and Results'!$C$13 + SQRT(E7578*('Inputs and Results'!$C$15-'Inputs and Results'!$C$13)*('Inputs and Results'!$C$14-'Inputs and Results'!$C$13)), 'Inputs and Results'!$C$15 - SQRT((1-E7578)*('Inputs and Results'!$C$15-'Inputs and Results'!$C$13)*('Inputs and Results'!$C$15-'Inputs and Results'!$C$14))))</f>
        <v>1.4783046003734783</v>
      </c>
      <c r="C7578" s="47">
        <f ca="1">IF('Inputs and Results'!$G$15='Inputs and Results'!$G$13, 'Inputs and Results'!$G$13, IF(F7578 &lt;= ('Inputs and Results'!$G$14-'Inputs and Results'!$G$13)/('Inputs and Results'!$G$15-'Inputs and Results'!$G$13), 'Inputs and Results'!$G$13 + SQRT(F7578*('Inputs and Results'!$G$15-'Inputs and Results'!$G$13)*('Inputs and Results'!$G$14-'Inputs and Results'!$G$13)), 'Inputs and Results'!$G$15 - SQRT((1-F7578)*('Inputs and Results'!$G$15-'Inputs and Results'!$G$13)*('Inputs and Results'!$G$15-'Inputs and Results'!$G$14))))</f>
        <v>333.41253019282465</v>
      </c>
      <c r="D7578">
        <f t="shared" ca="1" si="496"/>
        <v>492.88527720621391</v>
      </c>
      <c r="E7578">
        <f t="shared" ca="1" si="497"/>
        <v>0.74271590119505337</v>
      </c>
      <c r="F7578">
        <f t="shared" ca="1" si="497"/>
        <v>0.11466924750536456</v>
      </c>
    </row>
    <row r="7579" spans="1:6" ht="15.75" customHeight="1" x14ac:dyDescent="0.2">
      <c r="A7579">
        <v>7578</v>
      </c>
      <c r="B7579" s="47">
        <f ca="1">IF('Inputs and Results'!$C$15='Inputs and Results'!$C$13, 'Inputs and Results'!$C$13, IF(E7579 &lt;= ('Inputs and Results'!$C$14-'Inputs and Results'!$C$13)/('Inputs and Results'!$C$15-'Inputs and Results'!$C$13), 'Inputs and Results'!$C$13 + SQRT(E7579*('Inputs and Results'!$C$15-'Inputs and Results'!$C$13)*('Inputs and Results'!$C$14-'Inputs and Results'!$C$13)), 'Inputs and Results'!$C$15 - SQRT((1-E7579)*('Inputs and Results'!$C$15-'Inputs and Results'!$C$13)*('Inputs and Results'!$C$15-'Inputs and Results'!$C$14))))</f>
        <v>0.12899907421675083</v>
      </c>
      <c r="C7579" s="47">
        <f ca="1">IF('Inputs and Results'!$G$15='Inputs and Results'!$G$13, 'Inputs and Results'!$G$13, IF(F7579 &lt;= ('Inputs and Results'!$G$14-'Inputs and Results'!$G$13)/('Inputs and Results'!$G$15-'Inputs and Results'!$G$13), 'Inputs and Results'!$G$13 + SQRT(F7579*('Inputs and Results'!$G$15-'Inputs and Results'!$G$13)*('Inputs and Results'!$G$14-'Inputs and Results'!$G$13)), 'Inputs and Results'!$G$15 - SQRT((1-F7579)*('Inputs and Results'!$G$15-'Inputs and Results'!$G$13)*('Inputs and Results'!$G$15-'Inputs and Results'!$G$14))))</f>
        <v>280.90263893865904</v>
      </c>
      <c r="D7579">
        <f t="shared" ca="1" si="496"/>
        <v>36.23618036812924</v>
      </c>
      <c r="E7579">
        <f t="shared" ca="1" si="497"/>
        <v>8.4150409350191802E-2</v>
      </c>
      <c r="F7579">
        <f t="shared" ca="1" si="497"/>
        <v>4.1274129523085623E-3</v>
      </c>
    </row>
    <row r="7580" spans="1:6" ht="15.75" customHeight="1" x14ac:dyDescent="0.2">
      <c r="A7580">
        <v>7579</v>
      </c>
      <c r="B7580" s="47">
        <f ca="1">IF('Inputs and Results'!$C$15='Inputs and Results'!$C$13, 'Inputs and Results'!$C$13, IF(E7580 &lt;= ('Inputs and Results'!$C$14-'Inputs and Results'!$C$13)/('Inputs and Results'!$C$15-'Inputs and Results'!$C$13), 'Inputs and Results'!$C$13 + SQRT(E7580*('Inputs and Results'!$C$15-'Inputs and Results'!$C$13)*('Inputs and Results'!$C$14-'Inputs and Results'!$C$13)), 'Inputs and Results'!$C$15 - SQRT((1-E7580)*('Inputs and Results'!$C$15-'Inputs and Results'!$C$13)*('Inputs and Results'!$C$15-'Inputs and Results'!$C$14))))</f>
        <v>0.14624943778598176</v>
      </c>
      <c r="C7580" s="47">
        <f ca="1">IF('Inputs and Results'!$G$15='Inputs and Results'!$G$13, 'Inputs and Results'!$G$13, IF(F7580 &lt;= ('Inputs and Results'!$G$14-'Inputs and Results'!$G$13)/('Inputs and Results'!$G$15-'Inputs and Results'!$G$13), 'Inputs and Results'!$G$13 + SQRT(F7580*('Inputs and Results'!$G$15-'Inputs and Results'!$G$13)*('Inputs and Results'!$G$14-'Inputs and Results'!$G$13)), 'Inputs and Results'!$G$15 - SQRT((1-F7580)*('Inputs and Results'!$G$15-'Inputs and Results'!$G$13)*('Inputs and Results'!$G$15-'Inputs and Results'!$G$14))))</f>
        <v>331.05828010908726</v>
      </c>
      <c r="D7580">
        <f t="shared" ca="1" si="496"/>
        <v>48.417087340348083</v>
      </c>
      <c r="E7580">
        <f t="shared" ca="1" si="497"/>
        <v>9.5123080962575046E-2</v>
      </c>
      <c r="F7580">
        <f t="shared" ca="1" si="497"/>
        <v>0.10985237383364232</v>
      </c>
    </row>
    <row r="7581" spans="1:6" ht="15.75" customHeight="1" x14ac:dyDescent="0.2">
      <c r="A7581">
        <v>7580</v>
      </c>
      <c r="B7581" s="47">
        <f ca="1">IF('Inputs and Results'!$C$15='Inputs and Results'!$C$13, 'Inputs and Results'!$C$13, IF(E7581 &lt;= ('Inputs and Results'!$C$14-'Inputs and Results'!$C$13)/('Inputs and Results'!$C$15-'Inputs and Results'!$C$13), 'Inputs and Results'!$C$13 + SQRT(E7581*('Inputs and Results'!$C$15-'Inputs and Results'!$C$13)*('Inputs and Results'!$C$14-'Inputs and Results'!$C$13)), 'Inputs and Results'!$C$15 - SQRT((1-E7581)*('Inputs and Results'!$C$15-'Inputs and Results'!$C$13)*('Inputs and Results'!$C$15-'Inputs and Results'!$C$14))))</f>
        <v>0.74019178622261173</v>
      </c>
      <c r="C7581" s="47">
        <f ca="1">IF('Inputs and Results'!$G$15='Inputs and Results'!$G$13, 'Inputs and Results'!$G$13, IF(F7581 &lt;= ('Inputs and Results'!$G$14-'Inputs and Results'!$G$13)/('Inputs and Results'!$G$15-'Inputs and Results'!$G$13), 'Inputs and Results'!$G$13 + SQRT(F7581*('Inputs and Results'!$G$15-'Inputs and Results'!$G$13)*('Inputs and Results'!$G$14-'Inputs and Results'!$G$13)), 'Inputs and Results'!$G$15 - SQRT((1-F7581)*('Inputs and Results'!$G$15-'Inputs and Results'!$G$13)*('Inputs and Results'!$G$15-'Inputs and Results'!$G$14))))</f>
        <v>643.90826889448442</v>
      </c>
      <c r="D7581">
        <f t="shared" ca="1" si="496"/>
        <v>476.61561171651817</v>
      </c>
      <c r="E7581">
        <f t="shared" ca="1" si="497"/>
        <v>0.43258520410491674</v>
      </c>
      <c r="F7581">
        <f t="shared" ca="1" si="497"/>
        <v>0.63543613972452517</v>
      </c>
    </row>
    <row r="7582" spans="1:6" ht="15.75" customHeight="1" x14ac:dyDescent="0.2">
      <c r="A7582">
        <v>7581</v>
      </c>
      <c r="B7582" s="47">
        <f ca="1">IF('Inputs and Results'!$C$15='Inputs and Results'!$C$13, 'Inputs and Results'!$C$13, IF(E7582 &lt;= ('Inputs and Results'!$C$14-'Inputs and Results'!$C$13)/('Inputs and Results'!$C$15-'Inputs and Results'!$C$13), 'Inputs and Results'!$C$13 + SQRT(E7582*('Inputs and Results'!$C$15-'Inputs and Results'!$C$13)*('Inputs and Results'!$C$14-'Inputs and Results'!$C$13)), 'Inputs and Results'!$C$15 - SQRT((1-E7582)*('Inputs and Results'!$C$15-'Inputs and Results'!$C$13)*('Inputs and Results'!$C$15-'Inputs and Results'!$C$14))))</f>
        <v>2.1120685383618332</v>
      </c>
      <c r="C7582" s="47">
        <f ca="1">IF('Inputs and Results'!$G$15='Inputs and Results'!$G$13, 'Inputs and Results'!$G$13, IF(F7582 &lt;= ('Inputs and Results'!$G$14-'Inputs and Results'!$G$13)/('Inputs and Results'!$G$15-'Inputs and Results'!$G$13), 'Inputs and Results'!$G$13 + SQRT(F7582*('Inputs and Results'!$G$15-'Inputs and Results'!$G$13)*('Inputs and Results'!$G$14-'Inputs and Results'!$G$13)), 'Inputs and Results'!$G$15 - SQRT((1-F7582)*('Inputs and Results'!$G$15-'Inputs and Results'!$G$13)*('Inputs and Results'!$G$15-'Inputs and Results'!$G$14))))</f>
        <v>409.27506569059551</v>
      </c>
      <c r="D7582">
        <f t="shared" ca="1" si="496"/>
        <v>864.41698978107934</v>
      </c>
      <c r="E7582">
        <f t="shared" ref="E7582:F7601" ca="1" si="498">RAND()</f>
        <v>0.91239752438145649</v>
      </c>
      <c r="F7582">
        <f t="shared" ca="1" si="498"/>
        <v>0.26289118099854625</v>
      </c>
    </row>
    <row r="7583" spans="1:6" ht="15.75" customHeight="1" x14ac:dyDescent="0.2">
      <c r="A7583">
        <v>7582</v>
      </c>
      <c r="B7583" s="47">
        <f ca="1">IF('Inputs and Results'!$C$15='Inputs and Results'!$C$13, 'Inputs and Results'!$C$13, IF(E7583 &lt;= ('Inputs and Results'!$C$14-'Inputs and Results'!$C$13)/('Inputs and Results'!$C$15-'Inputs and Results'!$C$13), 'Inputs and Results'!$C$13 + SQRT(E7583*('Inputs and Results'!$C$15-'Inputs and Results'!$C$13)*('Inputs and Results'!$C$14-'Inputs and Results'!$C$13)), 'Inputs and Results'!$C$15 - SQRT((1-E7583)*('Inputs and Results'!$C$15-'Inputs and Results'!$C$13)*('Inputs and Results'!$C$15-'Inputs and Results'!$C$14))))</f>
        <v>0.56842034220607696</v>
      </c>
      <c r="C7583" s="47">
        <f ca="1">IF('Inputs and Results'!$G$15='Inputs and Results'!$G$13, 'Inputs and Results'!$G$13, IF(F7583 &lt;= ('Inputs and Results'!$G$14-'Inputs and Results'!$G$13)/('Inputs and Results'!$G$15-'Inputs and Results'!$G$13), 'Inputs and Results'!$G$13 + SQRT(F7583*('Inputs and Results'!$G$15-'Inputs and Results'!$G$13)*('Inputs and Results'!$G$14-'Inputs and Results'!$G$13)), 'Inputs and Results'!$G$15 - SQRT((1-F7583)*('Inputs and Results'!$G$15-'Inputs and Results'!$G$13)*('Inputs and Results'!$G$15-'Inputs and Results'!$G$14))))</f>
        <v>770.38795096846502</v>
      </c>
      <c r="D7583">
        <f t="shared" ca="1" si="496"/>
        <v>437.90418272093331</v>
      </c>
      <c r="E7583">
        <f t="shared" ca="1" si="498"/>
        <v>0.34304670753364308</v>
      </c>
      <c r="F7583">
        <f t="shared" ca="1" si="498"/>
        <v>0.78241264844180602</v>
      </c>
    </row>
    <row r="7584" spans="1:6" ht="15.75" customHeight="1" x14ac:dyDescent="0.2">
      <c r="A7584">
        <v>7583</v>
      </c>
      <c r="B7584" s="47">
        <f ca="1">IF('Inputs and Results'!$C$15='Inputs and Results'!$C$13, 'Inputs and Results'!$C$13, IF(E7584 &lt;= ('Inputs and Results'!$C$14-'Inputs and Results'!$C$13)/('Inputs and Results'!$C$15-'Inputs and Results'!$C$13), 'Inputs and Results'!$C$13 + SQRT(E7584*('Inputs and Results'!$C$15-'Inputs and Results'!$C$13)*('Inputs and Results'!$C$14-'Inputs and Results'!$C$13)), 'Inputs and Results'!$C$15 - SQRT((1-E7584)*('Inputs and Results'!$C$15-'Inputs and Results'!$C$13)*('Inputs and Results'!$C$15-'Inputs and Results'!$C$14))))</f>
        <v>0.98783840272202905</v>
      </c>
      <c r="C7584" s="47">
        <f ca="1">IF('Inputs and Results'!$G$15='Inputs and Results'!$G$13, 'Inputs and Results'!$G$13, IF(F7584 &lt;= ('Inputs and Results'!$G$14-'Inputs and Results'!$G$13)/('Inputs and Results'!$G$15-'Inputs and Results'!$G$13), 'Inputs and Results'!$G$13 + SQRT(F7584*('Inputs and Results'!$G$15-'Inputs and Results'!$G$13)*('Inputs and Results'!$G$14-'Inputs and Results'!$G$13)), 'Inputs and Results'!$G$15 - SQRT((1-F7584)*('Inputs and Results'!$G$15-'Inputs and Results'!$G$13)*('Inputs and Results'!$G$15-'Inputs and Results'!$G$14))))</f>
        <v>843.42694360793394</v>
      </c>
      <c r="D7584">
        <f t="shared" ca="1" si="496"/>
        <v>833.16952478638439</v>
      </c>
      <c r="E7584">
        <f t="shared" ca="1" si="498"/>
        <v>0.55013396738219611</v>
      </c>
      <c r="F7584">
        <f t="shared" ca="1" si="498"/>
        <v>0.85010823039115113</v>
      </c>
    </row>
    <row r="7585" spans="1:6" ht="15.75" customHeight="1" x14ac:dyDescent="0.2">
      <c r="A7585">
        <v>7584</v>
      </c>
      <c r="B7585" s="47">
        <f ca="1">IF('Inputs and Results'!$C$15='Inputs and Results'!$C$13, 'Inputs and Results'!$C$13, IF(E7585 &lt;= ('Inputs and Results'!$C$14-'Inputs and Results'!$C$13)/('Inputs and Results'!$C$15-'Inputs and Results'!$C$13), 'Inputs and Results'!$C$13 + SQRT(E7585*('Inputs and Results'!$C$15-'Inputs and Results'!$C$13)*('Inputs and Results'!$C$14-'Inputs and Results'!$C$13)), 'Inputs and Results'!$C$15 - SQRT((1-E7585)*('Inputs and Results'!$C$15-'Inputs and Results'!$C$13)*('Inputs and Results'!$C$15-'Inputs and Results'!$C$14))))</f>
        <v>1.1505318359042709</v>
      </c>
      <c r="C7585" s="47">
        <f ca="1">IF('Inputs and Results'!$G$15='Inputs and Results'!$G$13, 'Inputs and Results'!$G$13, IF(F7585 &lt;= ('Inputs and Results'!$G$14-'Inputs and Results'!$G$13)/('Inputs and Results'!$G$15-'Inputs and Results'!$G$13), 'Inputs and Results'!$G$13 + SQRT(F7585*('Inputs and Results'!$G$15-'Inputs and Results'!$G$13)*('Inputs and Results'!$G$14-'Inputs and Results'!$G$13)), 'Inputs and Results'!$G$15 - SQRT((1-F7585)*('Inputs and Results'!$G$15-'Inputs and Results'!$G$13)*('Inputs and Results'!$G$15-'Inputs and Results'!$G$14))))</f>
        <v>727.61954963104006</v>
      </c>
      <c r="D7585">
        <f t="shared" ca="1" si="496"/>
        <v>837.14945627683926</v>
      </c>
      <c r="E7585">
        <f t="shared" ca="1" si="498"/>
        <v>0.61994083444404147</v>
      </c>
      <c r="F7585">
        <f t="shared" ca="1" si="498"/>
        <v>0.73693409079402972</v>
      </c>
    </row>
    <row r="7586" spans="1:6" ht="15.75" customHeight="1" x14ac:dyDescent="0.2">
      <c r="A7586">
        <v>7585</v>
      </c>
      <c r="B7586" s="47">
        <f ca="1">IF('Inputs and Results'!$C$15='Inputs and Results'!$C$13, 'Inputs and Results'!$C$13, IF(E7586 &lt;= ('Inputs and Results'!$C$14-'Inputs and Results'!$C$13)/('Inputs and Results'!$C$15-'Inputs and Results'!$C$13), 'Inputs and Results'!$C$13 + SQRT(E7586*('Inputs and Results'!$C$15-'Inputs and Results'!$C$13)*('Inputs and Results'!$C$14-'Inputs and Results'!$C$13)), 'Inputs and Results'!$C$15 - SQRT((1-E7586)*('Inputs and Results'!$C$15-'Inputs and Results'!$C$13)*('Inputs and Results'!$C$15-'Inputs and Results'!$C$14))))</f>
        <v>0.92360451725374215</v>
      </c>
      <c r="C7586" s="47">
        <f ca="1">IF('Inputs and Results'!$G$15='Inputs and Results'!$G$13, 'Inputs and Results'!$G$13, IF(F7586 &lt;= ('Inputs and Results'!$G$14-'Inputs and Results'!$G$13)/('Inputs and Results'!$G$15-'Inputs and Results'!$G$13), 'Inputs and Results'!$G$13 + SQRT(F7586*('Inputs and Results'!$G$15-'Inputs and Results'!$G$13)*('Inputs and Results'!$G$14-'Inputs and Results'!$G$13)), 'Inputs and Results'!$G$15 - SQRT((1-F7586)*('Inputs and Results'!$G$15-'Inputs and Results'!$G$13)*('Inputs and Results'!$G$15-'Inputs and Results'!$G$14))))</f>
        <v>611.62701769808723</v>
      </c>
      <c r="D7586">
        <f t="shared" ca="1" si="496"/>
        <v>564.90147642038789</v>
      </c>
      <c r="E7586">
        <f t="shared" ca="1" si="498"/>
        <v>0.52095353324788152</v>
      </c>
      <c r="F7586">
        <f t="shared" ca="1" si="498"/>
        <v>0.59188159225639059</v>
      </c>
    </row>
    <row r="7587" spans="1:6" ht="15.75" customHeight="1" x14ac:dyDescent="0.2">
      <c r="A7587">
        <v>7586</v>
      </c>
      <c r="B7587" s="47">
        <f ca="1">IF('Inputs and Results'!$C$15='Inputs and Results'!$C$13, 'Inputs and Results'!$C$13, IF(E7587 &lt;= ('Inputs and Results'!$C$14-'Inputs and Results'!$C$13)/('Inputs and Results'!$C$15-'Inputs and Results'!$C$13), 'Inputs and Results'!$C$13 + SQRT(E7587*('Inputs and Results'!$C$15-'Inputs and Results'!$C$13)*('Inputs and Results'!$C$14-'Inputs and Results'!$C$13)), 'Inputs and Results'!$C$15 - SQRT((1-E7587)*('Inputs and Results'!$C$15-'Inputs and Results'!$C$13)*('Inputs and Results'!$C$15-'Inputs and Results'!$C$14))))</f>
        <v>0.11339485956258111</v>
      </c>
      <c r="C7587" s="47">
        <f ca="1">IF('Inputs and Results'!$G$15='Inputs and Results'!$G$13, 'Inputs and Results'!$G$13, IF(F7587 &lt;= ('Inputs and Results'!$G$14-'Inputs and Results'!$G$13)/('Inputs and Results'!$G$15-'Inputs and Results'!$G$13), 'Inputs and Results'!$G$13 + SQRT(F7587*('Inputs and Results'!$G$15-'Inputs and Results'!$G$13)*('Inputs and Results'!$G$14-'Inputs and Results'!$G$13)), 'Inputs and Results'!$G$15 - SQRT((1-F7587)*('Inputs and Results'!$G$15-'Inputs and Results'!$G$13)*('Inputs and Results'!$G$15-'Inputs and Results'!$G$14))))</f>
        <v>419.46368824382967</v>
      </c>
      <c r="D7587">
        <f t="shared" ca="1" si="496"/>
        <v>47.565026020011366</v>
      </c>
      <c r="E7587">
        <f t="shared" ca="1" si="498"/>
        <v>7.416786257780783E-2</v>
      </c>
      <c r="F7587">
        <f t="shared" ca="1" si="498"/>
        <v>0.28176434059432931</v>
      </c>
    </row>
    <row r="7588" spans="1:6" ht="15.75" customHeight="1" x14ac:dyDescent="0.2">
      <c r="A7588">
        <v>7587</v>
      </c>
      <c r="B7588" s="47">
        <f ca="1">IF('Inputs and Results'!$C$15='Inputs and Results'!$C$13, 'Inputs and Results'!$C$13, IF(E7588 &lt;= ('Inputs and Results'!$C$14-'Inputs and Results'!$C$13)/('Inputs and Results'!$C$15-'Inputs and Results'!$C$13), 'Inputs and Results'!$C$13 + SQRT(E7588*('Inputs and Results'!$C$15-'Inputs and Results'!$C$13)*('Inputs and Results'!$C$14-'Inputs and Results'!$C$13)), 'Inputs and Results'!$C$15 - SQRT((1-E7588)*('Inputs and Results'!$C$15-'Inputs and Results'!$C$13)*('Inputs and Results'!$C$15-'Inputs and Results'!$C$14))))</f>
        <v>0.37190616528639531</v>
      </c>
      <c r="C7588" s="47">
        <f ca="1">IF('Inputs and Results'!$G$15='Inputs and Results'!$G$13, 'Inputs and Results'!$G$13, IF(F7588 &lt;= ('Inputs and Results'!$G$14-'Inputs and Results'!$G$13)/('Inputs and Results'!$G$15-'Inputs and Results'!$G$13), 'Inputs and Results'!$G$13 + SQRT(F7588*('Inputs and Results'!$G$15-'Inputs and Results'!$G$13)*('Inputs and Results'!$G$14-'Inputs and Results'!$G$13)), 'Inputs and Results'!$G$15 - SQRT((1-F7588)*('Inputs and Results'!$G$15-'Inputs and Results'!$G$13)*('Inputs and Results'!$G$15-'Inputs and Results'!$G$14))))</f>
        <v>377.55695200513856</v>
      </c>
      <c r="D7588">
        <f t="shared" ca="1" si="496"/>
        <v>140.41575819745069</v>
      </c>
      <c r="E7588">
        <f t="shared" ca="1" si="498"/>
        <v>0.23256919954892674</v>
      </c>
      <c r="F7588">
        <f t="shared" ca="1" si="498"/>
        <v>0.20257029877702448</v>
      </c>
    </row>
    <row r="7589" spans="1:6" ht="15.75" customHeight="1" x14ac:dyDescent="0.2">
      <c r="A7589">
        <v>7588</v>
      </c>
      <c r="B7589" s="47">
        <f ca="1">IF('Inputs and Results'!$C$15='Inputs and Results'!$C$13, 'Inputs and Results'!$C$13, IF(E7589 &lt;= ('Inputs and Results'!$C$14-'Inputs and Results'!$C$13)/('Inputs and Results'!$C$15-'Inputs and Results'!$C$13), 'Inputs and Results'!$C$13 + SQRT(E7589*('Inputs and Results'!$C$15-'Inputs and Results'!$C$13)*('Inputs and Results'!$C$14-'Inputs and Results'!$C$13)), 'Inputs and Results'!$C$15 - SQRT((1-E7589)*('Inputs and Results'!$C$15-'Inputs and Results'!$C$13)*('Inputs and Results'!$C$15-'Inputs and Results'!$C$14))))</f>
        <v>1.1659188521090278</v>
      </c>
      <c r="C7589" s="47">
        <f ca="1">IF('Inputs and Results'!$G$15='Inputs and Results'!$G$13, 'Inputs and Results'!$G$13, IF(F7589 &lt;= ('Inputs and Results'!$G$14-'Inputs and Results'!$G$13)/('Inputs and Results'!$G$15-'Inputs and Results'!$G$13), 'Inputs and Results'!$G$13 + SQRT(F7589*('Inputs and Results'!$G$15-'Inputs and Results'!$G$13)*('Inputs and Results'!$G$14-'Inputs and Results'!$G$13)), 'Inputs and Results'!$G$15 - SQRT((1-F7589)*('Inputs and Results'!$G$15-'Inputs and Results'!$G$13)*('Inputs and Results'!$G$15-'Inputs and Results'!$G$14))))</f>
        <v>311.5649665390423</v>
      </c>
      <c r="D7589">
        <f t="shared" ca="1" si="496"/>
        <v>363.25946814458786</v>
      </c>
      <c r="E7589">
        <f t="shared" ca="1" si="498"/>
        <v>0.62623848255010373</v>
      </c>
      <c r="F7589">
        <f t="shared" ca="1" si="498"/>
        <v>6.9466332468280712E-2</v>
      </c>
    </row>
    <row r="7590" spans="1:6" ht="15.75" customHeight="1" x14ac:dyDescent="0.2">
      <c r="A7590">
        <v>7589</v>
      </c>
      <c r="B7590" s="47">
        <f ca="1">IF('Inputs and Results'!$C$15='Inputs and Results'!$C$13, 'Inputs and Results'!$C$13, IF(E7590 &lt;= ('Inputs and Results'!$C$14-'Inputs and Results'!$C$13)/('Inputs and Results'!$C$15-'Inputs and Results'!$C$13), 'Inputs and Results'!$C$13 + SQRT(E7590*('Inputs and Results'!$C$15-'Inputs and Results'!$C$13)*('Inputs and Results'!$C$14-'Inputs and Results'!$C$13)), 'Inputs and Results'!$C$15 - SQRT((1-E7590)*('Inputs and Results'!$C$15-'Inputs and Results'!$C$13)*('Inputs and Results'!$C$15-'Inputs and Results'!$C$14))))</f>
        <v>0.32394332253297575</v>
      </c>
      <c r="C7590" s="47">
        <f ca="1">IF('Inputs and Results'!$G$15='Inputs and Results'!$G$13, 'Inputs and Results'!$G$13, IF(F7590 &lt;= ('Inputs and Results'!$G$14-'Inputs and Results'!$G$13)/('Inputs and Results'!$G$15-'Inputs and Results'!$G$13), 'Inputs and Results'!$G$13 + SQRT(F7590*('Inputs and Results'!$G$15-'Inputs and Results'!$G$13)*('Inputs and Results'!$G$14-'Inputs and Results'!$G$13)), 'Inputs and Results'!$G$15 - SQRT((1-F7590)*('Inputs and Results'!$G$15-'Inputs and Results'!$G$13)*('Inputs and Results'!$G$15-'Inputs and Results'!$G$14))))</f>
        <v>754.5347475214553</v>
      </c>
      <c r="D7590">
        <f t="shared" ca="1" si="496"/>
        <v>244.42649307868021</v>
      </c>
      <c r="E7590">
        <f t="shared" ca="1" si="498"/>
        <v>0.20430229544268363</v>
      </c>
      <c r="F7590">
        <f t="shared" ca="1" si="498"/>
        <v>0.76605788783403117</v>
      </c>
    </row>
    <row r="7591" spans="1:6" ht="15.75" customHeight="1" x14ac:dyDescent="0.2">
      <c r="A7591">
        <v>7590</v>
      </c>
      <c r="B7591" s="47">
        <f ca="1">IF('Inputs and Results'!$C$15='Inputs and Results'!$C$13, 'Inputs and Results'!$C$13, IF(E7591 &lt;= ('Inputs and Results'!$C$14-'Inputs and Results'!$C$13)/('Inputs and Results'!$C$15-'Inputs and Results'!$C$13), 'Inputs and Results'!$C$13 + SQRT(E7591*('Inputs and Results'!$C$15-'Inputs and Results'!$C$13)*('Inputs and Results'!$C$14-'Inputs and Results'!$C$13)), 'Inputs and Results'!$C$15 - SQRT((1-E7591)*('Inputs and Results'!$C$15-'Inputs and Results'!$C$13)*('Inputs and Results'!$C$15-'Inputs and Results'!$C$14))))</f>
        <v>0.81453475665770059</v>
      </c>
      <c r="C7591" s="47">
        <f ca="1">IF('Inputs and Results'!$G$15='Inputs and Results'!$G$13, 'Inputs and Results'!$G$13, IF(F7591 &lt;= ('Inputs and Results'!$G$14-'Inputs and Results'!$G$13)/('Inputs and Results'!$G$15-'Inputs and Results'!$G$13), 'Inputs and Results'!$G$13 + SQRT(F7591*('Inputs and Results'!$G$15-'Inputs and Results'!$G$13)*('Inputs and Results'!$G$14-'Inputs and Results'!$G$13)), 'Inputs and Results'!$G$15 - SQRT((1-F7591)*('Inputs and Results'!$G$15-'Inputs and Results'!$G$13)*('Inputs and Results'!$G$15-'Inputs and Results'!$G$14))))</f>
        <v>587.53604343191932</v>
      </c>
      <c r="D7591">
        <f t="shared" ca="1" si="496"/>
        <v>478.5685281644466</v>
      </c>
      <c r="E7591">
        <f t="shared" ca="1" si="498"/>
        <v>0.46930463001586487</v>
      </c>
      <c r="F7591">
        <f t="shared" ca="1" si="498"/>
        <v>0.55777650680051094</v>
      </c>
    </row>
    <row r="7592" spans="1:6" ht="15.75" customHeight="1" x14ac:dyDescent="0.2">
      <c r="A7592">
        <v>7591</v>
      </c>
      <c r="B7592" s="47">
        <f ca="1">IF('Inputs and Results'!$C$15='Inputs and Results'!$C$13, 'Inputs and Results'!$C$13, IF(E7592 &lt;= ('Inputs and Results'!$C$14-'Inputs and Results'!$C$13)/('Inputs and Results'!$C$15-'Inputs and Results'!$C$13), 'Inputs and Results'!$C$13 + SQRT(E7592*('Inputs and Results'!$C$15-'Inputs and Results'!$C$13)*('Inputs and Results'!$C$14-'Inputs and Results'!$C$13)), 'Inputs and Results'!$C$15 - SQRT((1-E7592)*('Inputs and Results'!$C$15-'Inputs and Results'!$C$13)*('Inputs and Results'!$C$15-'Inputs and Results'!$C$14))))</f>
        <v>0.48385250380347511</v>
      </c>
      <c r="C7592" s="47">
        <f ca="1">IF('Inputs and Results'!$G$15='Inputs and Results'!$G$13, 'Inputs and Results'!$G$13, IF(F7592 &lt;= ('Inputs and Results'!$G$14-'Inputs and Results'!$G$13)/('Inputs and Results'!$G$15-'Inputs and Results'!$G$13), 'Inputs and Results'!$G$13 + SQRT(F7592*('Inputs and Results'!$G$15-'Inputs and Results'!$G$13)*('Inputs and Results'!$G$14-'Inputs and Results'!$G$13)), 'Inputs and Results'!$G$15 - SQRT((1-F7592)*('Inputs and Results'!$G$15-'Inputs and Results'!$G$13)*('Inputs and Results'!$G$15-'Inputs and Results'!$G$14))))</f>
        <v>455.05841964970534</v>
      </c>
      <c r="D7592">
        <f t="shared" ca="1" si="496"/>
        <v>220.18115572436244</v>
      </c>
      <c r="E7592">
        <f t="shared" ca="1" si="498"/>
        <v>0.29655575304266202</v>
      </c>
      <c r="F7592">
        <f t="shared" ca="1" si="498"/>
        <v>0.34577795917104404</v>
      </c>
    </row>
    <row r="7593" spans="1:6" ht="15.75" customHeight="1" x14ac:dyDescent="0.2">
      <c r="A7593">
        <v>7592</v>
      </c>
      <c r="B7593" s="47">
        <f ca="1">IF('Inputs and Results'!$C$15='Inputs and Results'!$C$13, 'Inputs and Results'!$C$13, IF(E7593 &lt;= ('Inputs and Results'!$C$14-'Inputs and Results'!$C$13)/('Inputs and Results'!$C$15-'Inputs and Results'!$C$13), 'Inputs and Results'!$C$13 + SQRT(E7593*('Inputs and Results'!$C$15-'Inputs and Results'!$C$13)*('Inputs and Results'!$C$14-'Inputs and Results'!$C$13)), 'Inputs and Results'!$C$15 - SQRT((1-E7593)*('Inputs and Results'!$C$15-'Inputs and Results'!$C$13)*('Inputs and Results'!$C$15-'Inputs and Results'!$C$14))))</f>
        <v>1.7264872318065232</v>
      </c>
      <c r="C7593" s="47">
        <f ca="1">IF('Inputs and Results'!$G$15='Inputs and Results'!$G$13, 'Inputs and Results'!$G$13, IF(F7593 &lt;= ('Inputs and Results'!$G$14-'Inputs and Results'!$G$13)/('Inputs and Results'!$G$15-'Inputs and Results'!$G$13), 'Inputs and Results'!$G$13 + SQRT(F7593*('Inputs and Results'!$G$15-'Inputs and Results'!$G$13)*('Inputs and Results'!$G$14-'Inputs and Results'!$G$13)), 'Inputs and Results'!$G$15 - SQRT((1-F7593)*('Inputs and Results'!$G$15-'Inputs and Results'!$G$13)*('Inputs and Results'!$G$15-'Inputs and Results'!$G$14))))</f>
        <v>402.80364312774327</v>
      </c>
      <c r="D7593">
        <f t="shared" ca="1" si="496"/>
        <v>695.43534678520018</v>
      </c>
      <c r="E7593">
        <f t="shared" ca="1" si="498"/>
        <v>0.819796136583132</v>
      </c>
      <c r="F7593">
        <f t="shared" ca="1" si="498"/>
        <v>0.25077657008987009</v>
      </c>
    </row>
    <row r="7594" spans="1:6" ht="15.75" customHeight="1" x14ac:dyDescent="0.2">
      <c r="A7594">
        <v>7593</v>
      </c>
      <c r="B7594" s="47">
        <f ca="1">IF('Inputs and Results'!$C$15='Inputs and Results'!$C$13, 'Inputs and Results'!$C$13, IF(E7594 &lt;= ('Inputs and Results'!$C$14-'Inputs and Results'!$C$13)/('Inputs and Results'!$C$15-'Inputs and Results'!$C$13), 'Inputs and Results'!$C$13 + SQRT(E7594*('Inputs and Results'!$C$15-'Inputs and Results'!$C$13)*('Inputs and Results'!$C$14-'Inputs and Results'!$C$13)), 'Inputs and Results'!$C$15 - SQRT((1-E7594)*('Inputs and Results'!$C$15-'Inputs and Results'!$C$13)*('Inputs and Results'!$C$15-'Inputs and Results'!$C$14))))</f>
        <v>1.646518331570461</v>
      </c>
      <c r="C7594" s="47">
        <f ca="1">IF('Inputs and Results'!$G$15='Inputs and Results'!$G$13, 'Inputs and Results'!$G$13, IF(F7594 &lt;= ('Inputs and Results'!$G$14-'Inputs and Results'!$G$13)/('Inputs and Results'!$G$15-'Inputs and Results'!$G$13), 'Inputs and Results'!$G$13 + SQRT(F7594*('Inputs and Results'!$G$15-'Inputs and Results'!$G$13)*('Inputs and Results'!$G$14-'Inputs and Results'!$G$13)), 'Inputs and Results'!$G$15 - SQRT((1-F7594)*('Inputs and Results'!$G$15-'Inputs and Results'!$G$13)*('Inputs and Results'!$G$15-'Inputs and Results'!$G$14))))</f>
        <v>362.17899873522947</v>
      </c>
      <c r="D7594">
        <f t="shared" ca="1" si="496"/>
        <v>596.33436072739016</v>
      </c>
      <c r="E7594">
        <f t="shared" ca="1" si="498"/>
        <v>0.79645415258057684</v>
      </c>
      <c r="F7594">
        <f t="shared" ca="1" si="498"/>
        <v>0.17247099567186386</v>
      </c>
    </row>
    <row r="7595" spans="1:6" ht="15.75" customHeight="1" x14ac:dyDescent="0.2">
      <c r="A7595">
        <v>7594</v>
      </c>
      <c r="B7595" s="47">
        <f ca="1">IF('Inputs and Results'!$C$15='Inputs and Results'!$C$13, 'Inputs and Results'!$C$13, IF(E7595 &lt;= ('Inputs and Results'!$C$14-'Inputs and Results'!$C$13)/('Inputs and Results'!$C$15-'Inputs and Results'!$C$13), 'Inputs and Results'!$C$13 + SQRT(E7595*('Inputs and Results'!$C$15-'Inputs and Results'!$C$13)*('Inputs and Results'!$C$14-'Inputs and Results'!$C$13)), 'Inputs and Results'!$C$15 - SQRT((1-E7595)*('Inputs and Results'!$C$15-'Inputs and Results'!$C$13)*('Inputs and Results'!$C$15-'Inputs and Results'!$C$14))))</f>
        <v>1.0264667296038645</v>
      </c>
      <c r="C7595" s="47">
        <f ca="1">IF('Inputs and Results'!$G$15='Inputs and Results'!$G$13, 'Inputs and Results'!$G$13, IF(F7595 &lt;= ('Inputs and Results'!$G$14-'Inputs and Results'!$G$13)/('Inputs and Results'!$G$15-'Inputs and Results'!$G$13), 'Inputs and Results'!$G$13 + SQRT(F7595*('Inputs and Results'!$G$15-'Inputs and Results'!$G$13)*('Inputs and Results'!$G$14-'Inputs and Results'!$G$13)), 'Inputs and Results'!$G$15 - SQRT((1-F7595)*('Inputs and Results'!$G$15-'Inputs and Results'!$G$13)*('Inputs and Results'!$G$15-'Inputs and Results'!$G$14))))</f>
        <v>475.12523609439745</v>
      </c>
      <c r="D7595">
        <f t="shared" ca="1" si="496"/>
        <v>487.70024724608015</v>
      </c>
      <c r="E7595">
        <f t="shared" ca="1" si="498"/>
        <v>0.56724071451550384</v>
      </c>
      <c r="F7595">
        <f t="shared" ca="1" si="498"/>
        <v>0.38054936822530028</v>
      </c>
    </row>
    <row r="7596" spans="1:6" ht="15.75" customHeight="1" x14ac:dyDescent="0.2">
      <c r="A7596">
        <v>7595</v>
      </c>
      <c r="B7596" s="47">
        <f ca="1">IF('Inputs and Results'!$C$15='Inputs and Results'!$C$13, 'Inputs and Results'!$C$13, IF(E7596 &lt;= ('Inputs and Results'!$C$14-'Inputs and Results'!$C$13)/('Inputs and Results'!$C$15-'Inputs and Results'!$C$13), 'Inputs and Results'!$C$13 + SQRT(E7596*('Inputs and Results'!$C$15-'Inputs and Results'!$C$13)*('Inputs and Results'!$C$14-'Inputs and Results'!$C$13)), 'Inputs and Results'!$C$15 - SQRT((1-E7596)*('Inputs and Results'!$C$15-'Inputs and Results'!$C$13)*('Inputs and Results'!$C$15-'Inputs and Results'!$C$14))))</f>
        <v>0.50196215743322892</v>
      </c>
      <c r="C7596" s="47">
        <f ca="1">IF('Inputs and Results'!$G$15='Inputs and Results'!$G$13, 'Inputs and Results'!$G$13, IF(F7596 &lt;= ('Inputs and Results'!$G$14-'Inputs and Results'!$G$13)/('Inputs and Results'!$G$15-'Inputs and Results'!$G$13), 'Inputs and Results'!$G$13 + SQRT(F7596*('Inputs and Results'!$G$15-'Inputs and Results'!$G$13)*('Inputs and Results'!$G$14-'Inputs and Results'!$G$13)), 'Inputs and Results'!$G$15 - SQRT((1-F7596)*('Inputs and Results'!$G$15-'Inputs and Results'!$G$13)*('Inputs and Results'!$G$15-'Inputs and Results'!$G$14))))</f>
        <v>637.67866666262103</v>
      </c>
      <c r="D7596">
        <f t="shared" ca="1" si="496"/>
        <v>320.09055926711409</v>
      </c>
      <c r="E7596">
        <f t="shared" ca="1" si="498"/>
        <v>0.30664521523381694</v>
      </c>
      <c r="F7596">
        <f t="shared" ca="1" si="498"/>
        <v>0.62722235552593231</v>
      </c>
    </row>
    <row r="7597" spans="1:6" ht="15.75" customHeight="1" x14ac:dyDescent="0.2">
      <c r="A7597">
        <v>7596</v>
      </c>
      <c r="B7597" s="47">
        <f ca="1">IF('Inputs and Results'!$C$15='Inputs and Results'!$C$13, 'Inputs and Results'!$C$13, IF(E7597 &lt;= ('Inputs and Results'!$C$14-'Inputs and Results'!$C$13)/('Inputs and Results'!$C$15-'Inputs and Results'!$C$13), 'Inputs and Results'!$C$13 + SQRT(E7597*('Inputs and Results'!$C$15-'Inputs and Results'!$C$13)*('Inputs and Results'!$C$14-'Inputs and Results'!$C$13)), 'Inputs and Results'!$C$15 - SQRT((1-E7597)*('Inputs and Results'!$C$15-'Inputs and Results'!$C$13)*('Inputs and Results'!$C$15-'Inputs and Results'!$C$14))))</f>
        <v>0.16345361030577221</v>
      </c>
      <c r="C7597" s="47">
        <f ca="1">IF('Inputs and Results'!$G$15='Inputs and Results'!$G$13, 'Inputs and Results'!$G$13, IF(F7597 &lt;= ('Inputs and Results'!$G$14-'Inputs and Results'!$G$13)/('Inputs and Results'!$G$15-'Inputs and Results'!$G$13), 'Inputs and Results'!$G$13 + SQRT(F7597*('Inputs and Results'!$G$15-'Inputs and Results'!$G$13)*('Inputs and Results'!$G$14-'Inputs and Results'!$G$13)), 'Inputs and Results'!$G$15 - SQRT((1-F7597)*('Inputs and Results'!$G$15-'Inputs and Results'!$G$13)*('Inputs and Results'!$G$15-'Inputs and Results'!$G$14))))</f>
        <v>538.12365728344741</v>
      </c>
      <c r="D7597">
        <f t="shared" ca="1" si="496"/>
        <v>87.958254573925529</v>
      </c>
      <c r="E7597">
        <f t="shared" ca="1" si="498"/>
        <v>0.10600050879029366</v>
      </c>
      <c r="F7597">
        <f t="shared" ca="1" si="498"/>
        <v>0.48354265704223287</v>
      </c>
    </row>
    <row r="7598" spans="1:6" ht="15.75" customHeight="1" x14ac:dyDescent="0.2">
      <c r="A7598">
        <v>7597</v>
      </c>
      <c r="B7598" s="47">
        <f ca="1">IF('Inputs and Results'!$C$15='Inputs and Results'!$C$13, 'Inputs and Results'!$C$13, IF(E7598 &lt;= ('Inputs and Results'!$C$14-'Inputs and Results'!$C$13)/('Inputs and Results'!$C$15-'Inputs and Results'!$C$13), 'Inputs and Results'!$C$13 + SQRT(E7598*('Inputs and Results'!$C$15-'Inputs and Results'!$C$13)*('Inputs and Results'!$C$14-'Inputs and Results'!$C$13)), 'Inputs and Results'!$C$15 - SQRT((1-E7598)*('Inputs and Results'!$C$15-'Inputs and Results'!$C$13)*('Inputs and Results'!$C$15-'Inputs and Results'!$C$14))))</f>
        <v>1.003696426549519</v>
      </c>
      <c r="C7598" s="47">
        <f ca="1">IF('Inputs and Results'!$G$15='Inputs and Results'!$G$13, 'Inputs and Results'!$G$13, IF(F7598 &lt;= ('Inputs and Results'!$G$14-'Inputs and Results'!$G$13)/('Inputs and Results'!$G$15-'Inputs and Results'!$G$13), 'Inputs and Results'!$G$13 + SQRT(F7598*('Inputs and Results'!$G$15-'Inputs and Results'!$G$13)*('Inputs and Results'!$G$14-'Inputs and Results'!$G$13)), 'Inputs and Results'!$G$15 - SQRT((1-F7598)*('Inputs and Results'!$G$15-'Inputs and Results'!$G$13)*('Inputs and Results'!$G$15-'Inputs and Results'!$G$14))))</f>
        <v>900.48958058286303</v>
      </c>
      <c r="D7598">
        <f t="shared" ca="1" si="496"/>
        <v>903.81817417609477</v>
      </c>
      <c r="E7598">
        <f t="shared" ca="1" si="498"/>
        <v>0.55719689362542668</v>
      </c>
      <c r="F7598">
        <f t="shared" ca="1" si="498"/>
        <v>0.89424409885936984</v>
      </c>
    </row>
    <row r="7599" spans="1:6" ht="15.75" customHeight="1" x14ac:dyDescent="0.2">
      <c r="A7599">
        <v>7598</v>
      </c>
      <c r="B7599" s="47">
        <f ca="1">IF('Inputs and Results'!$C$15='Inputs and Results'!$C$13, 'Inputs and Results'!$C$13, IF(E7599 &lt;= ('Inputs and Results'!$C$14-'Inputs and Results'!$C$13)/('Inputs and Results'!$C$15-'Inputs and Results'!$C$13), 'Inputs and Results'!$C$13 + SQRT(E7599*('Inputs and Results'!$C$15-'Inputs and Results'!$C$13)*('Inputs and Results'!$C$14-'Inputs and Results'!$C$13)), 'Inputs and Results'!$C$15 - SQRT((1-E7599)*('Inputs and Results'!$C$15-'Inputs and Results'!$C$13)*('Inputs and Results'!$C$15-'Inputs and Results'!$C$14))))</f>
        <v>1.9877806651938172</v>
      </c>
      <c r="C7599" s="47">
        <f ca="1">IF('Inputs and Results'!$G$15='Inputs and Results'!$G$13, 'Inputs and Results'!$G$13, IF(F7599 &lt;= ('Inputs and Results'!$G$14-'Inputs and Results'!$G$13)/('Inputs and Results'!$G$15-'Inputs and Results'!$G$13), 'Inputs and Results'!$G$13 + SQRT(F7599*('Inputs and Results'!$G$15-'Inputs and Results'!$G$13)*('Inputs and Results'!$G$14-'Inputs and Results'!$G$13)), 'Inputs and Results'!$G$15 - SQRT((1-F7599)*('Inputs and Results'!$G$15-'Inputs and Results'!$G$13)*('Inputs and Results'!$G$15-'Inputs and Results'!$G$14))))</f>
        <v>456.49807197322309</v>
      </c>
      <c r="D7599">
        <f t="shared" ca="1" si="496"/>
        <v>907.41804116662843</v>
      </c>
      <c r="E7599">
        <f t="shared" ca="1" si="498"/>
        <v>0.88615689091605876</v>
      </c>
      <c r="F7599">
        <f t="shared" ca="1" si="498"/>
        <v>0.34830417654943036</v>
      </c>
    </row>
    <row r="7600" spans="1:6" ht="15.75" customHeight="1" x14ac:dyDescent="0.2">
      <c r="A7600">
        <v>7599</v>
      </c>
      <c r="B7600" s="47">
        <f ca="1">IF('Inputs and Results'!$C$15='Inputs and Results'!$C$13, 'Inputs and Results'!$C$13, IF(E7600 &lt;= ('Inputs and Results'!$C$14-'Inputs and Results'!$C$13)/('Inputs and Results'!$C$15-'Inputs and Results'!$C$13), 'Inputs and Results'!$C$13 + SQRT(E7600*('Inputs and Results'!$C$15-'Inputs and Results'!$C$13)*('Inputs and Results'!$C$14-'Inputs and Results'!$C$13)), 'Inputs and Results'!$C$15 - SQRT((1-E7600)*('Inputs and Results'!$C$15-'Inputs and Results'!$C$13)*('Inputs and Results'!$C$15-'Inputs and Results'!$C$14))))</f>
        <v>1.8587475531396411</v>
      </c>
      <c r="C7600" s="47">
        <f ca="1">IF('Inputs and Results'!$G$15='Inputs and Results'!$G$13, 'Inputs and Results'!$G$13, IF(F7600 &lt;= ('Inputs and Results'!$G$14-'Inputs and Results'!$G$13)/('Inputs and Results'!$G$15-'Inputs and Results'!$G$13), 'Inputs and Results'!$G$13 + SQRT(F7600*('Inputs and Results'!$G$15-'Inputs and Results'!$G$13)*('Inputs and Results'!$G$14-'Inputs and Results'!$G$13)), 'Inputs and Results'!$G$15 - SQRT((1-F7600)*('Inputs and Results'!$G$15-'Inputs and Results'!$G$13)*('Inputs and Results'!$G$15-'Inputs and Results'!$G$14))))</f>
        <v>535.37999873683327</v>
      </c>
      <c r="D7600">
        <f t="shared" ca="1" si="496"/>
        <v>995.13626265199298</v>
      </c>
      <c r="E7600">
        <f t="shared" ca="1" si="498"/>
        <v>0.85528253917058261</v>
      </c>
      <c r="F7600">
        <f t="shared" ca="1" si="498"/>
        <v>0.47925206859954683</v>
      </c>
    </row>
    <row r="7601" spans="1:6" ht="15.75" customHeight="1" x14ac:dyDescent="0.2">
      <c r="A7601">
        <v>7600</v>
      </c>
      <c r="B7601" s="47">
        <f ca="1">IF('Inputs and Results'!$C$15='Inputs and Results'!$C$13, 'Inputs and Results'!$C$13, IF(E7601 &lt;= ('Inputs and Results'!$C$14-'Inputs and Results'!$C$13)/('Inputs and Results'!$C$15-'Inputs and Results'!$C$13), 'Inputs and Results'!$C$13 + SQRT(E7601*('Inputs and Results'!$C$15-'Inputs and Results'!$C$13)*('Inputs and Results'!$C$14-'Inputs and Results'!$C$13)), 'Inputs and Results'!$C$15 - SQRT((1-E7601)*('Inputs and Results'!$C$15-'Inputs and Results'!$C$13)*('Inputs and Results'!$C$15-'Inputs and Results'!$C$14))))</f>
        <v>2.6281938347647582E-2</v>
      </c>
      <c r="C7601" s="47">
        <f ca="1">IF('Inputs and Results'!$G$15='Inputs and Results'!$G$13, 'Inputs and Results'!$G$13, IF(F7601 &lt;= ('Inputs and Results'!$G$14-'Inputs and Results'!$G$13)/('Inputs and Results'!$G$15-'Inputs and Results'!$G$13), 'Inputs and Results'!$G$13 + SQRT(F7601*('Inputs and Results'!$G$15-'Inputs and Results'!$G$13)*('Inputs and Results'!$G$14-'Inputs and Results'!$G$13)), 'Inputs and Results'!$G$15 - SQRT((1-F7601)*('Inputs and Results'!$G$15-'Inputs and Results'!$G$13)*('Inputs and Results'!$G$15-'Inputs and Results'!$G$14))))</f>
        <v>562.16105103588995</v>
      </c>
      <c r="D7601">
        <f t="shared" ca="1" si="496"/>
        <v>14.774682084774026</v>
      </c>
      <c r="E7601">
        <f t="shared" ca="1" si="498"/>
        <v>1.7444543311397331E-2</v>
      </c>
      <c r="F7601">
        <f t="shared" ca="1" si="498"/>
        <v>0.52037389749417851</v>
      </c>
    </row>
    <row r="7602" spans="1:6" ht="15.75" customHeight="1" x14ac:dyDescent="0.2">
      <c r="A7602">
        <v>7601</v>
      </c>
      <c r="B7602" s="47">
        <f ca="1">IF('Inputs and Results'!$C$15='Inputs and Results'!$C$13, 'Inputs and Results'!$C$13, IF(E7602 &lt;= ('Inputs and Results'!$C$14-'Inputs and Results'!$C$13)/('Inputs and Results'!$C$15-'Inputs and Results'!$C$13), 'Inputs and Results'!$C$13 + SQRT(E7602*('Inputs and Results'!$C$15-'Inputs and Results'!$C$13)*('Inputs and Results'!$C$14-'Inputs and Results'!$C$13)), 'Inputs and Results'!$C$15 - SQRT((1-E7602)*('Inputs and Results'!$C$15-'Inputs and Results'!$C$13)*('Inputs and Results'!$C$15-'Inputs and Results'!$C$14))))</f>
        <v>2.3349824288259304</v>
      </c>
      <c r="C7602" s="47">
        <f ca="1">IF('Inputs and Results'!$G$15='Inputs and Results'!$G$13, 'Inputs and Results'!$G$13, IF(F7602 &lt;= ('Inputs and Results'!$G$14-'Inputs and Results'!$G$13)/('Inputs and Results'!$G$15-'Inputs and Results'!$G$13), 'Inputs and Results'!$G$13 + SQRT(F7602*('Inputs and Results'!$G$15-'Inputs and Results'!$G$13)*('Inputs and Results'!$G$14-'Inputs and Results'!$G$13)), 'Inputs and Results'!$G$15 - SQRT((1-F7602)*('Inputs and Results'!$G$15-'Inputs and Results'!$G$13)*('Inputs and Results'!$G$15-'Inputs and Results'!$G$14))))</f>
        <v>335.57142064554978</v>
      </c>
      <c r="D7602">
        <f t="shared" ca="1" si="496"/>
        <v>783.55337082351377</v>
      </c>
      <c r="E7602">
        <f t="shared" ref="E7602:F7621" ca="1" si="499">RAND()</f>
        <v>0.95086129222552684</v>
      </c>
      <c r="F7602">
        <f t="shared" ca="1" si="499"/>
        <v>0.11907492233368466</v>
      </c>
    </row>
    <row r="7603" spans="1:6" ht="15.75" customHeight="1" x14ac:dyDescent="0.2">
      <c r="A7603">
        <v>7602</v>
      </c>
      <c r="B7603" s="47">
        <f ca="1">IF('Inputs and Results'!$C$15='Inputs and Results'!$C$13, 'Inputs and Results'!$C$13, IF(E7603 &lt;= ('Inputs and Results'!$C$14-'Inputs and Results'!$C$13)/('Inputs and Results'!$C$15-'Inputs and Results'!$C$13), 'Inputs and Results'!$C$13 + SQRT(E7603*('Inputs and Results'!$C$15-'Inputs and Results'!$C$13)*('Inputs and Results'!$C$14-'Inputs and Results'!$C$13)), 'Inputs and Results'!$C$15 - SQRT((1-E7603)*('Inputs and Results'!$C$15-'Inputs and Results'!$C$13)*('Inputs and Results'!$C$15-'Inputs and Results'!$C$14))))</f>
        <v>0.47480642039795562</v>
      </c>
      <c r="C7603" s="47">
        <f ca="1">IF('Inputs and Results'!$G$15='Inputs and Results'!$G$13, 'Inputs and Results'!$G$13, IF(F7603 &lt;= ('Inputs and Results'!$G$14-'Inputs and Results'!$G$13)/('Inputs and Results'!$G$15-'Inputs and Results'!$G$13), 'Inputs and Results'!$G$13 + SQRT(F7603*('Inputs and Results'!$G$15-'Inputs and Results'!$G$13)*('Inputs and Results'!$G$14-'Inputs and Results'!$G$13)), 'Inputs and Results'!$G$15 - SQRT((1-F7603)*('Inputs and Results'!$G$15-'Inputs and Results'!$G$13)*('Inputs and Results'!$G$15-'Inputs and Results'!$G$14))))</f>
        <v>951.89055782308264</v>
      </c>
      <c r="D7603">
        <f t="shared" ca="1" si="496"/>
        <v>451.96374837059108</v>
      </c>
      <c r="E7603">
        <f t="shared" ca="1" si="499"/>
        <v>0.29148859839295704</v>
      </c>
      <c r="F7603">
        <f t="shared" ca="1" si="499"/>
        <v>0.92742829538145277</v>
      </c>
    </row>
    <row r="7604" spans="1:6" ht="15.75" customHeight="1" x14ac:dyDescent="0.2">
      <c r="A7604">
        <v>7603</v>
      </c>
      <c r="B7604" s="47">
        <f ca="1">IF('Inputs and Results'!$C$15='Inputs and Results'!$C$13, 'Inputs and Results'!$C$13, IF(E7604 &lt;= ('Inputs and Results'!$C$14-'Inputs and Results'!$C$13)/('Inputs and Results'!$C$15-'Inputs and Results'!$C$13), 'Inputs and Results'!$C$13 + SQRT(E7604*('Inputs and Results'!$C$15-'Inputs and Results'!$C$13)*('Inputs and Results'!$C$14-'Inputs and Results'!$C$13)), 'Inputs and Results'!$C$15 - SQRT((1-E7604)*('Inputs and Results'!$C$15-'Inputs and Results'!$C$13)*('Inputs and Results'!$C$15-'Inputs and Results'!$C$14))))</f>
        <v>0.83808237054098811</v>
      </c>
      <c r="C7604" s="47">
        <f ca="1">IF('Inputs and Results'!$G$15='Inputs and Results'!$G$13, 'Inputs and Results'!$G$13, IF(F7604 &lt;= ('Inputs and Results'!$G$14-'Inputs and Results'!$G$13)/('Inputs and Results'!$G$15-'Inputs and Results'!$G$13), 'Inputs and Results'!$G$13 + SQRT(F7604*('Inputs and Results'!$G$15-'Inputs and Results'!$G$13)*('Inputs and Results'!$G$14-'Inputs and Results'!$G$13)), 'Inputs and Results'!$G$15 - SQRT((1-F7604)*('Inputs and Results'!$G$15-'Inputs and Results'!$G$13)*('Inputs and Results'!$G$15-'Inputs and Results'!$G$14))))</f>
        <v>755.78875960859989</v>
      </c>
      <c r="D7604">
        <f t="shared" ca="1" si="496"/>
        <v>633.41323528100838</v>
      </c>
      <c r="E7604">
        <f t="shared" ca="1" si="499"/>
        <v>0.48067912927048073</v>
      </c>
      <c r="F7604">
        <f t="shared" ca="1" si="499"/>
        <v>0.76737315681502516</v>
      </c>
    </row>
    <row r="7605" spans="1:6" ht="15.75" customHeight="1" x14ac:dyDescent="0.2">
      <c r="A7605">
        <v>7604</v>
      </c>
      <c r="B7605" s="47">
        <f ca="1">IF('Inputs and Results'!$C$15='Inputs and Results'!$C$13, 'Inputs and Results'!$C$13, IF(E7605 &lt;= ('Inputs and Results'!$C$14-'Inputs and Results'!$C$13)/('Inputs and Results'!$C$15-'Inputs and Results'!$C$13), 'Inputs and Results'!$C$13 + SQRT(E7605*('Inputs and Results'!$C$15-'Inputs and Results'!$C$13)*('Inputs and Results'!$C$14-'Inputs and Results'!$C$13)), 'Inputs and Results'!$C$15 - SQRT((1-E7605)*('Inputs and Results'!$C$15-'Inputs and Results'!$C$13)*('Inputs and Results'!$C$15-'Inputs and Results'!$C$14))))</f>
        <v>0.58035953227384285</v>
      </c>
      <c r="C7605" s="47">
        <f ca="1">IF('Inputs and Results'!$G$15='Inputs and Results'!$G$13, 'Inputs and Results'!$G$13, IF(F7605 &lt;= ('Inputs and Results'!$G$14-'Inputs and Results'!$G$13)/('Inputs and Results'!$G$15-'Inputs and Results'!$G$13), 'Inputs and Results'!$G$13 + SQRT(F7605*('Inputs and Results'!$G$15-'Inputs and Results'!$G$13)*('Inputs and Results'!$G$14-'Inputs and Results'!$G$13)), 'Inputs and Results'!$G$15 - SQRT((1-F7605)*('Inputs and Results'!$G$15-'Inputs and Results'!$G$13)*('Inputs and Results'!$G$15-'Inputs and Results'!$G$14))))</f>
        <v>761.23750397979722</v>
      </c>
      <c r="D7605">
        <f t="shared" ca="1" si="496"/>
        <v>441.79144175902269</v>
      </c>
      <c r="E7605">
        <f t="shared" ca="1" si="499"/>
        <v>0.34948222299354936</v>
      </c>
      <c r="F7605">
        <f t="shared" ca="1" si="499"/>
        <v>0.77304500971554257</v>
      </c>
    </row>
    <row r="7606" spans="1:6" ht="15.75" customHeight="1" x14ac:dyDescent="0.2">
      <c r="A7606">
        <v>7605</v>
      </c>
      <c r="B7606" s="47">
        <f ca="1">IF('Inputs and Results'!$C$15='Inputs and Results'!$C$13, 'Inputs and Results'!$C$13, IF(E7606 &lt;= ('Inputs and Results'!$C$14-'Inputs and Results'!$C$13)/('Inputs and Results'!$C$15-'Inputs and Results'!$C$13), 'Inputs and Results'!$C$13 + SQRT(E7606*('Inputs and Results'!$C$15-'Inputs and Results'!$C$13)*('Inputs and Results'!$C$14-'Inputs and Results'!$C$13)), 'Inputs and Results'!$C$15 - SQRT((1-E7606)*('Inputs and Results'!$C$15-'Inputs and Results'!$C$13)*('Inputs and Results'!$C$15-'Inputs and Results'!$C$14))))</f>
        <v>0.69568728415500347</v>
      </c>
      <c r="C7606" s="47">
        <f ca="1">IF('Inputs and Results'!$G$15='Inputs and Results'!$G$13, 'Inputs and Results'!$G$13, IF(F7606 &lt;= ('Inputs and Results'!$G$14-'Inputs and Results'!$G$13)/('Inputs and Results'!$G$15-'Inputs and Results'!$G$13), 'Inputs and Results'!$G$13 + SQRT(F7606*('Inputs and Results'!$G$15-'Inputs and Results'!$G$13)*('Inputs and Results'!$G$14-'Inputs and Results'!$G$13)), 'Inputs and Results'!$G$15 - SQRT((1-F7606)*('Inputs and Results'!$G$15-'Inputs and Results'!$G$13)*('Inputs and Results'!$G$15-'Inputs and Results'!$G$14))))</f>
        <v>449.82616194128775</v>
      </c>
      <c r="D7606">
        <f t="shared" ca="1" si="496"/>
        <v>312.93834094280328</v>
      </c>
      <c r="E7606">
        <f t="shared" ca="1" si="499"/>
        <v>0.41001587862167299</v>
      </c>
      <c r="F7606">
        <f t="shared" ca="1" si="499"/>
        <v>0.33655554576147695</v>
      </c>
    </row>
    <row r="7607" spans="1:6" ht="15.75" customHeight="1" x14ac:dyDescent="0.2">
      <c r="A7607">
        <v>7606</v>
      </c>
      <c r="B7607" s="47">
        <f ca="1">IF('Inputs and Results'!$C$15='Inputs and Results'!$C$13, 'Inputs and Results'!$C$13, IF(E7607 &lt;= ('Inputs and Results'!$C$14-'Inputs and Results'!$C$13)/('Inputs and Results'!$C$15-'Inputs and Results'!$C$13), 'Inputs and Results'!$C$13 + SQRT(E7607*('Inputs and Results'!$C$15-'Inputs and Results'!$C$13)*('Inputs and Results'!$C$14-'Inputs and Results'!$C$13)), 'Inputs and Results'!$C$15 - SQRT((1-E7607)*('Inputs and Results'!$C$15-'Inputs and Results'!$C$13)*('Inputs and Results'!$C$15-'Inputs and Results'!$C$14))))</f>
        <v>0.64801224594998974</v>
      </c>
      <c r="C7607" s="47">
        <f ca="1">IF('Inputs and Results'!$G$15='Inputs and Results'!$G$13, 'Inputs and Results'!$G$13, IF(F7607 &lt;= ('Inputs and Results'!$G$14-'Inputs and Results'!$G$13)/('Inputs and Results'!$G$15-'Inputs and Results'!$G$13), 'Inputs and Results'!$G$13 + SQRT(F7607*('Inputs and Results'!$G$15-'Inputs and Results'!$G$13)*('Inputs and Results'!$G$14-'Inputs and Results'!$G$13)), 'Inputs and Results'!$G$15 - SQRT((1-F7607)*('Inputs and Results'!$G$15-'Inputs and Results'!$G$13)*('Inputs and Results'!$G$15-'Inputs and Results'!$G$14))))</f>
        <v>608.22159392689423</v>
      </c>
      <c r="D7607">
        <f t="shared" ca="1" si="496"/>
        <v>394.13504111584939</v>
      </c>
      <c r="E7607">
        <f t="shared" ca="1" si="499"/>
        <v>0.3853504005331988</v>
      </c>
      <c r="F7607">
        <f t="shared" ca="1" si="499"/>
        <v>0.58714365151598935</v>
      </c>
    </row>
    <row r="7608" spans="1:6" ht="15.75" customHeight="1" x14ac:dyDescent="0.2">
      <c r="A7608">
        <v>7607</v>
      </c>
      <c r="B7608" s="47">
        <f ca="1">IF('Inputs and Results'!$C$15='Inputs and Results'!$C$13, 'Inputs and Results'!$C$13, IF(E7608 &lt;= ('Inputs and Results'!$C$14-'Inputs and Results'!$C$13)/('Inputs and Results'!$C$15-'Inputs and Results'!$C$13), 'Inputs and Results'!$C$13 + SQRT(E7608*('Inputs and Results'!$C$15-'Inputs and Results'!$C$13)*('Inputs and Results'!$C$14-'Inputs and Results'!$C$13)), 'Inputs and Results'!$C$15 - SQRT((1-E7608)*('Inputs and Results'!$C$15-'Inputs and Results'!$C$13)*('Inputs and Results'!$C$15-'Inputs and Results'!$C$14))))</f>
        <v>1.0212870583623301</v>
      </c>
      <c r="C7608" s="47">
        <f ca="1">IF('Inputs and Results'!$G$15='Inputs and Results'!$G$13, 'Inputs and Results'!$G$13, IF(F7608 &lt;= ('Inputs and Results'!$G$14-'Inputs and Results'!$G$13)/('Inputs and Results'!$G$15-'Inputs and Results'!$G$13), 'Inputs and Results'!$G$13 + SQRT(F7608*('Inputs and Results'!$G$15-'Inputs and Results'!$G$13)*('Inputs and Results'!$G$14-'Inputs and Results'!$G$13)), 'Inputs and Results'!$G$15 - SQRT((1-F7608)*('Inputs and Results'!$G$15-'Inputs and Results'!$G$13)*('Inputs and Results'!$G$15-'Inputs and Results'!$G$14))))</f>
        <v>987.24701341583852</v>
      </c>
      <c r="D7608">
        <f t="shared" ca="1" si="496"/>
        <v>1008.2625982084576</v>
      </c>
      <c r="E7608">
        <f t="shared" ca="1" si="499"/>
        <v>0.56496612162173321</v>
      </c>
      <c r="F7608">
        <f t="shared" ca="1" si="499"/>
        <v>0.94663800346778759</v>
      </c>
    </row>
    <row r="7609" spans="1:6" ht="15.75" customHeight="1" x14ac:dyDescent="0.2">
      <c r="A7609">
        <v>7608</v>
      </c>
      <c r="B7609" s="47">
        <f ca="1">IF('Inputs and Results'!$C$15='Inputs and Results'!$C$13, 'Inputs and Results'!$C$13, IF(E7609 &lt;= ('Inputs and Results'!$C$14-'Inputs and Results'!$C$13)/('Inputs and Results'!$C$15-'Inputs and Results'!$C$13), 'Inputs and Results'!$C$13 + SQRT(E7609*('Inputs and Results'!$C$15-'Inputs and Results'!$C$13)*('Inputs and Results'!$C$14-'Inputs and Results'!$C$13)), 'Inputs and Results'!$C$15 - SQRT((1-E7609)*('Inputs and Results'!$C$15-'Inputs and Results'!$C$13)*('Inputs and Results'!$C$15-'Inputs and Results'!$C$14))))</f>
        <v>0.13202536590953384</v>
      </c>
      <c r="C7609" s="47">
        <f ca="1">IF('Inputs and Results'!$G$15='Inputs and Results'!$G$13, 'Inputs and Results'!$G$13, IF(F7609 &lt;= ('Inputs and Results'!$G$14-'Inputs and Results'!$G$13)/('Inputs and Results'!$G$15-'Inputs and Results'!$G$13), 'Inputs and Results'!$G$13 + SQRT(F7609*('Inputs and Results'!$G$15-'Inputs and Results'!$G$13)*('Inputs and Results'!$G$14-'Inputs and Results'!$G$13)), 'Inputs and Results'!$G$15 - SQRT((1-F7609)*('Inputs and Results'!$G$15-'Inputs and Results'!$G$13)*('Inputs and Results'!$G$15-'Inputs and Results'!$G$14))))</f>
        <v>329.33795995721255</v>
      </c>
      <c r="D7609">
        <f t="shared" ca="1" si="496"/>
        <v>43.480964671250391</v>
      </c>
      <c r="E7609">
        <f t="shared" ca="1" si="499"/>
        <v>8.6080166468184061E-2</v>
      </c>
      <c r="F7609">
        <f t="shared" ca="1" si="499"/>
        <v>0.10632427815742407</v>
      </c>
    </row>
    <row r="7610" spans="1:6" ht="15.75" customHeight="1" x14ac:dyDescent="0.2">
      <c r="A7610">
        <v>7609</v>
      </c>
      <c r="B7610" s="47">
        <f ca="1">IF('Inputs and Results'!$C$15='Inputs and Results'!$C$13, 'Inputs and Results'!$C$13, IF(E7610 &lt;= ('Inputs and Results'!$C$14-'Inputs and Results'!$C$13)/('Inputs and Results'!$C$15-'Inputs and Results'!$C$13), 'Inputs and Results'!$C$13 + SQRT(E7610*('Inputs and Results'!$C$15-'Inputs and Results'!$C$13)*('Inputs and Results'!$C$14-'Inputs and Results'!$C$13)), 'Inputs and Results'!$C$15 - SQRT((1-E7610)*('Inputs and Results'!$C$15-'Inputs and Results'!$C$13)*('Inputs and Results'!$C$15-'Inputs and Results'!$C$14))))</f>
        <v>6.1948898813062758E-2</v>
      </c>
      <c r="C7610" s="47">
        <f ca="1">IF('Inputs and Results'!$G$15='Inputs and Results'!$G$13, 'Inputs and Results'!$G$13, IF(F7610 &lt;= ('Inputs and Results'!$G$14-'Inputs and Results'!$G$13)/('Inputs and Results'!$G$15-'Inputs and Results'!$G$13), 'Inputs and Results'!$G$13 + SQRT(F7610*('Inputs and Results'!$G$15-'Inputs and Results'!$G$13)*('Inputs and Results'!$G$14-'Inputs and Results'!$G$13)), 'Inputs and Results'!$G$15 - SQRT((1-F7610)*('Inputs and Results'!$G$15-'Inputs and Results'!$G$13)*('Inputs and Results'!$G$15-'Inputs and Results'!$G$14))))</f>
        <v>412.64895286716694</v>
      </c>
      <c r="D7610">
        <f t="shared" ca="1" si="496"/>
        <v>25.563148226484429</v>
      </c>
      <c r="E7610">
        <f t="shared" ca="1" si="499"/>
        <v>4.0872858534913847E-2</v>
      </c>
      <c r="F7610">
        <f t="shared" ca="1" si="499"/>
        <v>0.26916799421253068</v>
      </c>
    </row>
    <row r="7611" spans="1:6" ht="15.75" customHeight="1" x14ac:dyDescent="0.2">
      <c r="A7611">
        <v>7610</v>
      </c>
      <c r="B7611" s="47">
        <f ca="1">IF('Inputs and Results'!$C$15='Inputs and Results'!$C$13, 'Inputs and Results'!$C$13, IF(E7611 &lt;= ('Inputs and Results'!$C$14-'Inputs and Results'!$C$13)/('Inputs and Results'!$C$15-'Inputs and Results'!$C$13), 'Inputs and Results'!$C$13 + SQRT(E7611*('Inputs and Results'!$C$15-'Inputs and Results'!$C$13)*('Inputs and Results'!$C$14-'Inputs and Results'!$C$13)), 'Inputs and Results'!$C$15 - SQRT((1-E7611)*('Inputs and Results'!$C$15-'Inputs and Results'!$C$13)*('Inputs and Results'!$C$15-'Inputs and Results'!$C$14))))</f>
        <v>1.0486966206946018</v>
      </c>
      <c r="C7611" s="47">
        <f ca="1">IF('Inputs and Results'!$G$15='Inputs and Results'!$G$13, 'Inputs and Results'!$G$13, IF(F7611 &lt;= ('Inputs and Results'!$G$14-'Inputs and Results'!$G$13)/('Inputs and Results'!$G$15-'Inputs and Results'!$G$13), 'Inputs and Results'!$G$13 + SQRT(F7611*('Inputs and Results'!$G$15-'Inputs and Results'!$G$13)*('Inputs and Results'!$G$14-'Inputs and Results'!$G$13)), 'Inputs and Results'!$G$15 - SQRT((1-F7611)*('Inputs and Results'!$G$15-'Inputs and Results'!$G$13)*('Inputs and Results'!$G$15-'Inputs and Results'!$G$14))))</f>
        <v>402.63442773198551</v>
      </c>
      <c r="D7611">
        <f t="shared" ca="1" si="496"/>
        <v>422.24136373783807</v>
      </c>
      <c r="E7611">
        <f t="shared" ca="1" si="499"/>
        <v>0.57693501354570376</v>
      </c>
      <c r="F7611">
        <f t="shared" ca="1" si="499"/>
        <v>0.25045847130909937</v>
      </c>
    </row>
    <row r="7612" spans="1:6" ht="15.75" customHeight="1" x14ac:dyDescent="0.2">
      <c r="A7612">
        <v>7611</v>
      </c>
      <c r="B7612" s="47">
        <f ca="1">IF('Inputs and Results'!$C$15='Inputs and Results'!$C$13, 'Inputs and Results'!$C$13, IF(E7612 &lt;= ('Inputs and Results'!$C$14-'Inputs and Results'!$C$13)/('Inputs and Results'!$C$15-'Inputs and Results'!$C$13), 'Inputs and Results'!$C$13 + SQRT(E7612*('Inputs and Results'!$C$15-'Inputs and Results'!$C$13)*('Inputs and Results'!$C$14-'Inputs and Results'!$C$13)), 'Inputs and Results'!$C$15 - SQRT((1-E7612)*('Inputs and Results'!$C$15-'Inputs and Results'!$C$13)*('Inputs and Results'!$C$15-'Inputs and Results'!$C$14))))</f>
        <v>8.8700228488876487E-2</v>
      </c>
      <c r="C7612" s="47">
        <f ca="1">IF('Inputs and Results'!$G$15='Inputs and Results'!$G$13, 'Inputs and Results'!$G$13, IF(F7612 &lt;= ('Inputs and Results'!$G$14-'Inputs and Results'!$G$13)/('Inputs and Results'!$G$15-'Inputs and Results'!$G$13), 'Inputs and Results'!$G$13 + SQRT(F7612*('Inputs and Results'!$G$15-'Inputs and Results'!$G$13)*('Inputs and Results'!$G$14-'Inputs and Results'!$G$13)), 'Inputs and Results'!$G$15 - SQRT((1-F7612)*('Inputs and Results'!$G$15-'Inputs and Results'!$G$13)*('Inputs and Results'!$G$15-'Inputs and Results'!$G$14))))</f>
        <v>293.0190152310322</v>
      </c>
      <c r="D7612">
        <f t="shared" ca="1" si="496"/>
        <v>25.990853602578134</v>
      </c>
      <c r="E7612">
        <f t="shared" ca="1" si="499"/>
        <v>5.8259293377697752E-2</v>
      </c>
      <c r="F7612">
        <f t="shared" ca="1" si="499"/>
        <v>3.0211335301539965E-2</v>
      </c>
    </row>
    <row r="7613" spans="1:6" ht="15.75" customHeight="1" x14ac:dyDescent="0.2">
      <c r="A7613">
        <v>7612</v>
      </c>
      <c r="B7613" s="47">
        <f ca="1">IF('Inputs and Results'!$C$15='Inputs and Results'!$C$13, 'Inputs and Results'!$C$13, IF(E7613 &lt;= ('Inputs and Results'!$C$14-'Inputs and Results'!$C$13)/('Inputs and Results'!$C$15-'Inputs and Results'!$C$13), 'Inputs and Results'!$C$13 + SQRT(E7613*('Inputs and Results'!$C$15-'Inputs and Results'!$C$13)*('Inputs and Results'!$C$14-'Inputs and Results'!$C$13)), 'Inputs and Results'!$C$15 - SQRT((1-E7613)*('Inputs and Results'!$C$15-'Inputs and Results'!$C$13)*('Inputs and Results'!$C$15-'Inputs and Results'!$C$14))))</f>
        <v>2.6030392237548337</v>
      </c>
      <c r="C7613" s="47">
        <f ca="1">IF('Inputs and Results'!$G$15='Inputs and Results'!$G$13, 'Inputs and Results'!$G$13, IF(F7613 &lt;= ('Inputs and Results'!$G$14-'Inputs and Results'!$G$13)/('Inputs and Results'!$G$15-'Inputs and Results'!$G$13), 'Inputs and Results'!$G$13 + SQRT(F7613*('Inputs and Results'!$G$15-'Inputs and Results'!$G$13)*('Inputs and Results'!$G$14-'Inputs and Results'!$G$13)), 'Inputs and Results'!$G$15 - SQRT((1-F7613)*('Inputs and Results'!$G$15-'Inputs and Results'!$G$13)*('Inputs and Results'!$G$15-'Inputs and Results'!$G$14))))</f>
        <v>407.06705151475091</v>
      </c>
      <c r="D7613">
        <f t="shared" ca="1" si="496"/>
        <v>1059.6115017911261</v>
      </c>
      <c r="E7613">
        <f t="shared" ca="1" si="499"/>
        <v>0.98249134912475944</v>
      </c>
      <c r="F7613">
        <f t="shared" ca="1" si="499"/>
        <v>0.25876883952377838</v>
      </c>
    </row>
    <row r="7614" spans="1:6" ht="15.75" customHeight="1" x14ac:dyDescent="0.2">
      <c r="A7614">
        <v>7613</v>
      </c>
      <c r="B7614" s="47">
        <f ca="1">IF('Inputs and Results'!$C$15='Inputs and Results'!$C$13, 'Inputs and Results'!$C$13, IF(E7614 &lt;= ('Inputs and Results'!$C$14-'Inputs and Results'!$C$13)/('Inputs and Results'!$C$15-'Inputs and Results'!$C$13), 'Inputs and Results'!$C$13 + SQRT(E7614*('Inputs and Results'!$C$15-'Inputs and Results'!$C$13)*('Inputs and Results'!$C$14-'Inputs and Results'!$C$13)), 'Inputs and Results'!$C$15 - SQRT((1-E7614)*('Inputs and Results'!$C$15-'Inputs and Results'!$C$13)*('Inputs and Results'!$C$15-'Inputs and Results'!$C$14))))</f>
        <v>0.77497036898968785</v>
      </c>
      <c r="C7614" s="47">
        <f ca="1">IF('Inputs and Results'!$G$15='Inputs and Results'!$G$13, 'Inputs and Results'!$G$13, IF(F7614 &lt;= ('Inputs and Results'!$G$14-'Inputs and Results'!$G$13)/('Inputs and Results'!$G$15-'Inputs and Results'!$G$13), 'Inputs and Results'!$G$13 + SQRT(F7614*('Inputs and Results'!$G$15-'Inputs and Results'!$G$13)*('Inputs and Results'!$G$14-'Inputs and Results'!$G$13)), 'Inputs and Results'!$G$15 - SQRT((1-F7614)*('Inputs and Results'!$G$15-'Inputs and Results'!$G$13)*('Inputs and Results'!$G$15-'Inputs and Results'!$G$14))))</f>
        <v>993.87331766476154</v>
      </c>
      <c r="D7614">
        <f t="shared" ca="1" si="496"/>
        <v>770.22237171966549</v>
      </c>
      <c r="E7614">
        <f t="shared" ca="1" si="499"/>
        <v>0.4499159045695682</v>
      </c>
      <c r="F7614">
        <f t="shared" ca="1" si="499"/>
        <v>0.94991021517406926</v>
      </c>
    </row>
    <row r="7615" spans="1:6" ht="15.75" customHeight="1" x14ac:dyDescent="0.2">
      <c r="A7615">
        <v>7614</v>
      </c>
      <c r="B7615" s="47">
        <f ca="1">IF('Inputs and Results'!$C$15='Inputs and Results'!$C$13, 'Inputs and Results'!$C$13, IF(E7615 &lt;= ('Inputs and Results'!$C$14-'Inputs and Results'!$C$13)/('Inputs and Results'!$C$15-'Inputs and Results'!$C$13), 'Inputs and Results'!$C$13 + SQRT(E7615*('Inputs and Results'!$C$15-'Inputs and Results'!$C$13)*('Inputs and Results'!$C$14-'Inputs and Results'!$C$13)), 'Inputs and Results'!$C$15 - SQRT((1-E7615)*('Inputs and Results'!$C$15-'Inputs and Results'!$C$13)*('Inputs and Results'!$C$15-'Inputs and Results'!$C$14))))</f>
        <v>2.419460955857577</v>
      </c>
      <c r="C7615" s="47">
        <f ca="1">IF('Inputs and Results'!$G$15='Inputs and Results'!$G$13, 'Inputs and Results'!$G$13, IF(F7615 &lt;= ('Inputs and Results'!$G$14-'Inputs and Results'!$G$13)/('Inputs and Results'!$G$15-'Inputs and Results'!$G$13), 'Inputs and Results'!$G$13 + SQRT(F7615*('Inputs and Results'!$G$15-'Inputs and Results'!$G$13)*('Inputs and Results'!$G$14-'Inputs and Results'!$G$13)), 'Inputs and Results'!$G$15 - SQRT((1-F7615)*('Inputs and Results'!$G$15-'Inputs and Results'!$G$13)*('Inputs and Results'!$G$15-'Inputs and Results'!$G$14))))</f>
        <v>960.47276795508822</v>
      </c>
      <c r="D7615">
        <f t="shared" ca="1" si="496"/>
        <v>2323.8263612317905</v>
      </c>
      <c r="E7615">
        <f t="shared" ca="1" si="499"/>
        <v>0.96255271313624469</v>
      </c>
      <c r="F7615">
        <f t="shared" ca="1" si="499"/>
        <v>0.93236203521039773</v>
      </c>
    </row>
    <row r="7616" spans="1:6" ht="15.75" customHeight="1" x14ac:dyDescent="0.2">
      <c r="A7616">
        <v>7615</v>
      </c>
      <c r="B7616" s="47">
        <f ca="1">IF('Inputs and Results'!$C$15='Inputs and Results'!$C$13, 'Inputs and Results'!$C$13, IF(E7616 &lt;= ('Inputs and Results'!$C$14-'Inputs and Results'!$C$13)/('Inputs and Results'!$C$15-'Inputs and Results'!$C$13), 'Inputs and Results'!$C$13 + SQRT(E7616*('Inputs and Results'!$C$15-'Inputs and Results'!$C$13)*('Inputs and Results'!$C$14-'Inputs and Results'!$C$13)), 'Inputs and Results'!$C$15 - SQRT((1-E7616)*('Inputs and Results'!$C$15-'Inputs and Results'!$C$13)*('Inputs and Results'!$C$15-'Inputs and Results'!$C$14))))</f>
        <v>1.4977538966555499</v>
      </c>
      <c r="C7616" s="47">
        <f ca="1">IF('Inputs and Results'!$G$15='Inputs and Results'!$G$13, 'Inputs and Results'!$G$13, IF(F7616 &lt;= ('Inputs and Results'!$G$14-'Inputs and Results'!$G$13)/('Inputs and Results'!$G$15-'Inputs and Results'!$G$13), 'Inputs and Results'!$G$13 + SQRT(F7616*('Inputs and Results'!$G$15-'Inputs and Results'!$G$13)*('Inputs and Results'!$G$14-'Inputs and Results'!$G$13)), 'Inputs and Results'!$G$15 - SQRT((1-F7616)*('Inputs and Results'!$G$15-'Inputs and Results'!$G$13)*('Inputs and Results'!$G$15-'Inputs and Results'!$G$14))))</f>
        <v>965.71692687634913</v>
      </c>
      <c r="D7616">
        <f t="shared" ca="1" si="496"/>
        <v>1446.4062902952746</v>
      </c>
      <c r="E7616">
        <f t="shared" ca="1" si="499"/>
        <v>0.74925073833182398</v>
      </c>
      <c r="F7616">
        <f t="shared" ca="1" si="499"/>
        <v>0.93529131655713182</v>
      </c>
    </row>
    <row r="7617" spans="1:6" ht="15.75" customHeight="1" x14ac:dyDescent="0.2">
      <c r="A7617">
        <v>7616</v>
      </c>
      <c r="B7617" s="47">
        <f ca="1">IF('Inputs and Results'!$C$15='Inputs and Results'!$C$13, 'Inputs and Results'!$C$13, IF(E7617 &lt;= ('Inputs and Results'!$C$14-'Inputs and Results'!$C$13)/('Inputs and Results'!$C$15-'Inputs and Results'!$C$13), 'Inputs and Results'!$C$13 + SQRT(E7617*('Inputs and Results'!$C$15-'Inputs and Results'!$C$13)*('Inputs and Results'!$C$14-'Inputs and Results'!$C$13)), 'Inputs and Results'!$C$15 - SQRT((1-E7617)*('Inputs and Results'!$C$15-'Inputs and Results'!$C$13)*('Inputs and Results'!$C$15-'Inputs and Results'!$C$14))))</f>
        <v>0.23238985080519958</v>
      </c>
      <c r="C7617" s="47">
        <f ca="1">IF('Inputs and Results'!$G$15='Inputs and Results'!$G$13, 'Inputs and Results'!$G$13, IF(F7617 &lt;= ('Inputs and Results'!$G$14-'Inputs and Results'!$G$13)/('Inputs and Results'!$G$15-'Inputs and Results'!$G$13), 'Inputs and Results'!$G$13 + SQRT(F7617*('Inputs and Results'!$G$15-'Inputs and Results'!$G$13)*('Inputs and Results'!$G$14-'Inputs and Results'!$G$13)), 'Inputs and Results'!$G$15 - SQRT((1-F7617)*('Inputs and Results'!$G$15-'Inputs and Results'!$G$13)*('Inputs and Results'!$G$15-'Inputs and Results'!$G$14))))</f>
        <v>298.40902970053685</v>
      </c>
      <c r="D7617">
        <f t="shared" ca="1" si="496"/>
        <v>69.347229891032129</v>
      </c>
      <c r="E7617">
        <f t="shared" ca="1" si="499"/>
        <v>0.14892600689710389</v>
      </c>
      <c r="F7617">
        <f t="shared" ca="1" si="499"/>
        <v>4.1703622289505637E-2</v>
      </c>
    </row>
    <row r="7618" spans="1:6" ht="15.75" customHeight="1" x14ac:dyDescent="0.2">
      <c r="A7618">
        <v>7617</v>
      </c>
      <c r="B7618" s="47">
        <f ca="1">IF('Inputs and Results'!$C$15='Inputs and Results'!$C$13, 'Inputs and Results'!$C$13, IF(E7618 &lt;= ('Inputs and Results'!$C$14-'Inputs and Results'!$C$13)/('Inputs and Results'!$C$15-'Inputs and Results'!$C$13), 'Inputs and Results'!$C$13 + SQRT(E7618*('Inputs and Results'!$C$15-'Inputs and Results'!$C$13)*('Inputs and Results'!$C$14-'Inputs and Results'!$C$13)), 'Inputs and Results'!$C$15 - SQRT((1-E7618)*('Inputs and Results'!$C$15-'Inputs and Results'!$C$13)*('Inputs and Results'!$C$15-'Inputs and Results'!$C$14))))</f>
        <v>0.10017570233879391</v>
      </c>
      <c r="C7618" s="47">
        <f ca="1">IF('Inputs and Results'!$G$15='Inputs and Results'!$G$13, 'Inputs and Results'!$G$13, IF(F7618 &lt;= ('Inputs and Results'!$G$14-'Inputs and Results'!$G$13)/('Inputs and Results'!$G$15-'Inputs and Results'!$G$13), 'Inputs and Results'!$G$13 + SQRT(F7618*('Inputs and Results'!$G$15-'Inputs and Results'!$G$13)*('Inputs and Results'!$G$14-'Inputs and Results'!$G$13)), 'Inputs and Results'!$G$15 - SQRT((1-F7618)*('Inputs and Results'!$G$15-'Inputs and Results'!$G$13)*('Inputs and Results'!$G$15-'Inputs and Results'!$G$14))))</f>
        <v>813.2720308721623</v>
      </c>
      <c r="D7618">
        <f t="shared" ref="D7618:D7681" ca="1" si="500">B7618*C7618</f>
        <v>81.470096885116149</v>
      </c>
      <c r="E7618">
        <f t="shared" ca="1" si="499"/>
        <v>6.5668782521521418E-2</v>
      </c>
      <c r="F7618">
        <f t="shared" ca="1" si="499"/>
        <v>0.82368392696681503</v>
      </c>
    </row>
    <row r="7619" spans="1:6" ht="15.75" customHeight="1" x14ac:dyDescent="0.2">
      <c r="A7619">
        <v>7618</v>
      </c>
      <c r="B7619" s="47">
        <f ca="1">IF('Inputs and Results'!$C$15='Inputs and Results'!$C$13, 'Inputs and Results'!$C$13, IF(E7619 &lt;= ('Inputs and Results'!$C$14-'Inputs and Results'!$C$13)/('Inputs and Results'!$C$15-'Inputs and Results'!$C$13), 'Inputs and Results'!$C$13 + SQRT(E7619*('Inputs and Results'!$C$15-'Inputs and Results'!$C$13)*('Inputs and Results'!$C$14-'Inputs and Results'!$C$13)), 'Inputs and Results'!$C$15 - SQRT((1-E7619)*('Inputs and Results'!$C$15-'Inputs and Results'!$C$13)*('Inputs and Results'!$C$15-'Inputs and Results'!$C$14))))</f>
        <v>0.47066951855458905</v>
      </c>
      <c r="C7619" s="47">
        <f ca="1">IF('Inputs and Results'!$G$15='Inputs and Results'!$G$13, 'Inputs and Results'!$G$13, IF(F7619 &lt;= ('Inputs and Results'!$G$14-'Inputs and Results'!$G$13)/('Inputs and Results'!$G$15-'Inputs and Results'!$G$13), 'Inputs and Results'!$G$13 + SQRT(F7619*('Inputs and Results'!$G$15-'Inputs and Results'!$G$13)*('Inputs and Results'!$G$14-'Inputs and Results'!$G$13)), 'Inputs and Results'!$G$15 - SQRT((1-F7619)*('Inputs and Results'!$G$15-'Inputs and Results'!$G$13)*('Inputs and Results'!$G$15-'Inputs and Results'!$G$14))))</f>
        <v>690.90662781719107</v>
      </c>
      <c r="D7619">
        <f t="shared" ca="1" si="500"/>
        <v>325.18868988089196</v>
      </c>
      <c r="E7619">
        <f t="shared" ca="1" si="499"/>
        <v>0.28916525729234743</v>
      </c>
      <c r="F7619">
        <f t="shared" ca="1" si="499"/>
        <v>0.6944546872876175</v>
      </c>
    </row>
    <row r="7620" spans="1:6" ht="15.75" customHeight="1" x14ac:dyDescent="0.2">
      <c r="A7620">
        <v>7619</v>
      </c>
      <c r="B7620" s="47">
        <f ca="1">IF('Inputs and Results'!$C$15='Inputs and Results'!$C$13, 'Inputs and Results'!$C$13, IF(E7620 &lt;= ('Inputs and Results'!$C$14-'Inputs and Results'!$C$13)/('Inputs and Results'!$C$15-'Inputs and Results'!$C$13), 'Inputs and Results'!$C$13 + SQRT(E7620*('Inputs and Results'!$C$15-'Inputs and Results'!$C$13)*('Inputs and Results'!$C$14-'Inputs and Results'!$C$13)), 'Inputs and Results'!$C$15 - SQRT((1-E7620)*('Inputs and Results'!$C$15-'Inputs and Results'!$C$13)*('Inputs and Results'!$C$15-'Inputs and Results'!$C$14))))</f>
        <v>1.9390845724283539</v>
      </c>
      <c r="C7620" s="47">
        <f ca="1">IF('Inputs and Results'!$G$15='Inputs and Results'!$G$13, 'Inputs and Results'!$G$13, IF(F7620 &lt;= ('Inputs and Results'!$G$14-'Inputs and Results'!$G$13)/('Inputs and Results'!$G$15-'Inputs and Results'!$G$13), 'Inputs and Results'!$G$13 + SQRT(F7620*('Inputs and Results'!$G$15-'Inputs and Results'!$G$13)*('Inputs and Results'!$G$14-'Inputs and Results'!$G$13)), 'Inputs and Results'!$G$15 - SQRT((1-F7620)*('Inputs and Results'!$G$15-'Inputs and Results'!$G$13)*('Inputs and Results'!$G$15-'Inputs and Results'!$G$14))))</f>
        <v>341.30053911104517</v>
      </c>
      <c r="D7620">
        <f t="shared" ca="1" si="500"/>
        <v>661.81060995170765</v>
      </c>
      <c r="E7620">
        <f t="shared" ca="1" si="499"/>
        <v>0.87493982839338569</v>
      </c>
      <c r="F7620">
        <f t="shared" ca="1" si="499"/>
        <v>0.13071312972258864</v>
      </c>
    </row>
    <row r="7621" spans="1:6" ht="15.75" customHeight="1" x14ac:dyDescent="0.2">
      <c r="A7621">
        <v>7620</v>
      </c>
      <c r="B7621" s="47">
        <f ca="1">IF('Inputs and Results'!$C$15='Inputs and Results'!$C$13, 'Inputs and Results'!$C$13, IF(E7621 &lt;= ('Inputs and Results'!$C$14-'Inputs and Results'!$C$13)/('Inputs and Results'!$C$15-'Inputs and Results'!$C$13), 'Inputs and Results'!$C$13 + SQRT(E7621*('Inputs and Results'!$C$15-'Inputs and Results'!$C$13)*('Inputs and Results'!$C$14-'Inputs and Results'!$C$13)), 'Inputs and Results'!$C$15 - SQRT((1-E7621)*('Inputs and Results'!$C$15-'Inputs and Results'!$C$13)*('Inputs and Results'!$C$15-'Inputs and Results'!$C$14))))</f>
        <v>1.1111315977779412</v>
      </c>
      <c r="C7621" s="47">
        <f ca="1">IF('Inputs and Results'!$G$15='Inputs and Results'!$G$13, 'Inputs and Results'!$G$13, IF(F7621 &lt;= ('Inputs and Results'!$G$14-'Inputs and Results'!$G$13)/('Inputs and Results'!$G$15-'Inputs and Results'!$G$13), 'Inputs and Results'!$G$13 + SQRT(F7621*('Inputs and Results'!$G$15-'Inputs and Results'!$G$13)*('Inputs and Results'!$G$14-'Inputs and Results'!$G$13)), 'Inputs and Results'!$G$15 - SQRT((1-F7621)*('Inputs and Results'!$G$15-'Inputs and Results'!$G$13)*('Inputs and Results'!$G$15-'Inputs and Results'!$G$14))))</f>
        <v>591.81426959843759</v>
      </c>
      <c r="D7621">
        <f t="shared" ca="1" si="500"/>
        <v>657.58353496669724</v>
      </c>
      <c r="E7621">
        <f t="shared" ca="1" si="499"/>
        <v>0.60357512878745412</v>
      </c>
      <c r="F7621">
        <f t="shared" ca="1" si="499"/>
        <v>0.56393303004207307</v>
      </c>
    </row>
    <row r="7622" spans="1:6" ht="15.75" customHeight="1" x14ac:dyDescent="0.2">
      <c r="A7622">
        <v>7621</v>
      </c>
      <c r="B7622" s="47">
        <f ca="1">IF('Inputs and Results'!$C$15='Inputs and Results'!$C$13, 'Inputs and Results'!$C$13, IF(E7622 &lt;= ('Inputs and Results'!$C$14-'Inputs and Results'!$C$13)/('Inputs and Results'!$C$15-'Inputs and Results'!$C$13), 'Inputs and Results'!$C$13 + SQRT(E7622*('Inputs and Results'!$C$15-'Inputs and Results'!$C$13)*('Inputs and Results'!$C$14-'Inputs and Results'!$C$13)), 'Inputs and Results'!$C$15 - SQRT((1-E7622)*('Inputs and Results'!$C$15-'Inputs and Results'!$C$13)*('Inputs and Results'!$C$15-'Inputs and Results'!$C$14))))</f>
        <v>5.7886106021936889E-2</v>
      </c>
      <c r="C7622" s="47">
        <f ca="1">IF('Inputs and Results'!$G$15='Inputs and Results'!$G$13, 'Inputs and Results'!$G$13, IF(F7622 &lt;= ('Inputs and Results'!$G$14-'Inputs and Results'!$G$13)/('Inputs and Results'!$G$15-'Inputs and Results'!$G$13), 'Inputs and Results'!$G$13 + SQRT(F7622*('Inputs and Results'!$G$15-'Inputs and Results'!$G$13)*('Inputs and Results'!$G$14-'Inputs and Results'!$G$13)), 'Inputs and Results'!$G$15 - SQRT((1-F7622)*('Inputs and Results'!$G$15-'Inputs and Results'!$G$13)*('Inputs and Results'!$G$15-'Inputs and Results'!$G$14))))</f>
        <v>967.7774835829324</v>
      </c>
      <c r="D7622">
        <f t="shared" ca="1" si="500"/>
        <v>56.020870020324914</v>
      </c>
      <c r="E7622">
        <f t="shared" ref="E7622:F7641" ca="1" si="501">RAND()</f>
        <v>3.8218426095693259E-2</v>
      </c>
      <c r="F7622">
        <f t="shared" ca="1" si="501"/>
        <v>0.93642455725309759</v>
      </c>
    </row>
    <row r="7623" spans="1:6" ht="15.75" customHeight="1" x14ac:dyDescent="0.2">
      <c r="A7623">
        <v>7622</v>
      </c>
      <c r="B7623" s="47">
        <f ca="1">IF('Inputs and Results'!$C$15='Inputs and Results'!$C$13, 'Inputs and Results'!$C$13, IF(E7623 &lt;= ('Inputs and Results'!$C$14-'Inputs and Results'!$C$13)/('Inputs and Results'!$C$15-'Inputs and Results'!$C$13), 'Inputs and Results'!$C$13 + SQRT(E7623*('Inputs and Results'!$C$15-'Inputs and Results'!$C$13)*('Inputs and Results'!$C$14-'Inputs and Results'!$C$13)), 'Inputs and Results'!$C$15 - SQRT((1-E7623)*('Inputs and Results'!$C$15-'Inputs and Results'!$C$13)*('Inputs and Results'!$C$15-'Inputs and Results'!$C$14))))</f>
        <v>0.50588738628108487</v>
      </c>
      <c r="C7623" s="47">
        <f ca="1">IF('Inputs and Results'!$G$15='Inputs and Results'!$G$13, 'Inputs and Results'!$G$13, IF(F7623 &lt;= ('Inputs and Results'!$G$14-'Inputs and Results'!$G$13)/('Inputs and Results'!$G$15-'Inputs and Results'!$G$13), 'Inputs and Results'!$G$13 + SQRT(F7623*('Inputs and Results'!$G$15-'Inputs and Results'!$G$13)*('Inputs and Results'!$G$14-'Inputs and Results'!$G$13)), 'Inputs and Results'!$G$15 - SQRT((1-F7623)*('Inputs and Results'!$G$15-'Inputs and Results'!$G$13)*('Inputs and Results'!$G$15-'Inputs and Results'!$G$14))))</f>
        <v>648.4780136347631</v>
      </c>
      <c r="D7623">
        <f t="shared" ca="1" si="500"/>
        <v>328.05684737844001</v>
      </c>
      <c r="E7623">
        <f t="shared" ca="1" si="501"/>
        <v>0.3088224744542446</v>
      </c>
      <c r="F7623">
        <f t="shared" ca="1" si="501"/>
        <v>0.6414032079983677</v>
      </c>
    </row>
    <row r="7624" spans="1:6" ht="15.75" customHeight="1" x14ac:dyDescent="0.2">
      <c r="A7624">
        <v>7623</v>
      </c>
      <c r="B7624" s="47">
        <f ca="1">IF('Inputs and Results'!$C$15='Inputs and Results'!$C$13, 'Inputs and Results'!$C$13, IF(E7624 &lt;= ('Inputs and Results'!$C$14-'Inputs and Results'!$C$13)/('Inputs and Results'!$C$15-'Inputs and Results'!$C$13), 'Inputs and Results'!$C$13 + SQRT(E7624*('Inputs and Results'!$C$15-'Inputs and Results'!$C$13)*('Inputs and Results'!$C$14-'Inputs and Results'!$C$13)), 'Inputs and Results'!$C$15 - SQRT((1-E7624)*('Inputs and Results'!$C$15-'Inputs and Results'!$C$13)*('Inputs and Results'!$C$15-'Inputs and Results'!$C$14))))</f>
        <v>0.73252483475533436</v>
      </c>
      <c r="C7624" s="47">
        <f ca="1">IF('Inputs and Results'!$G$15='Inputs and Results'!$G$13, 'Inputs and Results'!$G$13, IF(F7624 &lt;= ('Inputs and Results'!$G$14-'Inputs and Results'!$G$13)/('Inputs and Results'!$G$15-'Inputs and Results'!$G$13), 'Inputs and Results'!$G$13 + SQRT(F7624*('Inputs and Results'!$G$15-'Inputs and Results'!$G$13)*('Inputs and Results'!$G$14-'Inputs and Results'!$G$13)), 'Inputs and Results'!$G$15 - SQRT((1-F7624)*('Inputs and Results'!$G$15-'Inputs and Results'!$G$13)*('Inputs and Results'!$G$15-'Inputs and Results'!$G$14))))</f>
        <v>421.79751676156764</v>
      </c>
      <c r="D7624">
        <f t="shared" ca="1" si="500"/>
        <v>308.97715626597773</v>
      </c>
      <c r="E7624">
        <f t="shared" ca="1" si="501"/>
        <v>0.42872848611096392</v>
      </c>
      <c r="F7624">
        <f t="shared" ca="1" si="501"/>
        <v>0.28605301451066067</v>
      </c>
    </row>
    <row r="7625" spans="1:6" ht="15.75" customHeight="1" x14ac:dyDescent="0.2">
      <c r="A7625">
        <v>7624</v>
      </c>
      <c r="B7625" s="47">
        <f ca="1">IF('Inputs and Results'!$C$15='Inputs and Results'!$C$13, 'Inputs and Results'!$C$13, IF(E7625 &lt;= ('Inputs and Results'!$C$14-'Inputs and Results'!$C$13)/('Inputs and Results'!$C$15-'Inputs and Results'!$C$13), 'Inputs and Results'!$C$13 + SQRT(E7625*('Inputs and Results'!$C$15-'Inputs and Results'!$C$13)*('Inputs and Results'!$C$14-'Inputs and Results'!$C$13)), 'Inputs and Results'!$C$15 - SQRT((1-E7625)*('Inputs and Results'!$C$15-'Inputs and Results'!$C$13)*('Inputs and Results'!$C$15-'Inputs and Results'!$C$14))))</f>
        <v>1.285153510129124</v>
      </c>
      <c r="C7625" s="47">
        <f ca="1">IF('Inputs and Results'!$G$15='Inputs and Results'!$G$13, 'Inputs and Results'!$G$13, IF(F7625 &lt;= ('Inputs and Results'!$G$14-'Inputs and Results'!$G$13)/('Inputs and Results'!$G$15-'Inputs and Results'!$G$13), 'Inputs and Results'!$G$13 + SQRT(F7625*('Inputs and Results'!$G$15-'Inputs and Results'!$G$13)*('Inputs and Results'!$G$14-'Inputs and Results'!$G$13)), 'Inputs and Results'!$G$15 - SQRT((1-F7625)*('Inputs and Results'!$G$15-'Inputs and Results'!$G$13)*('Inputs and Results'!$G$15-'Inputs and Results'!$G$14))))</f>
        <v>319.34883606204846</v>
      </c>
      <c r="D7625">
        <f t="shared" ca="1" si="500"/>
        <v>410.41227762079177</v>
      </c>
      <c r="E7625">
        <f t="shared" ca="1" si="501"/>
        <v>0.67325572401972622</v>
      </c>
      <c r="F7625">
        <f t="shared" ca="1" si="501"/>
        <v>8.5700322732255696E-2</v>
      </c>
    </row>
    <row r="7626" spans="1:6" ht="15.75" customHeight="1" x14ac:dyDescent="0.2">
      <c r="A7626">
        <v>7625</v>
      </c>
      <c r="B7626" s="47">
        <f ca="1">IF('Inputs and Results'!$C$15='Inputs and Results'!$C$13, 'Inputs and Results'!$C$13, IF(E7626 &lt;= ('Inputs and Results'!$C$14-'Inputs and Results'!$C$13)/('Inputs and Results'!$C$15-'Inputs and Results'!$C$13), 'Inputs and Results'!$C$13 + SQRT(E7626*('Inputs and Results'!$C$15-'Inputs and Results'!$C$13)*('Inputs and Results'!$C$14-'Inputs and Results'!$C$13)), 'Inputs and Results'!$C$15 - SQRT((1-E7626)*('Inputs and Results'!$C$15-'Inputs and Results'!$C$13)*('Inputs and Results'!$C$15-'Inputs and Results'!$C$14))))</f>
        <v>0.75664723477601381</v>
      </c>
      <c r="C7626" s="47">
        <f ca="1">IF('Inputs and Results'!$G$15='Inputs and Results'!$G$13, 'Inputs and Results'!$G$13, IF(F7626 &lt;= ('Inputs and Results'!$G$14-'Inputs and Results'!$G$13)/('Inputs and Results'!$G$15-'Inputs and Results'!$G$13), 'Inputs and Results'!$G$13 + SQRT(F7626*('Inputs and Results'!$G$15-'Inputs and Results'!$G$13)*('Inputs and Results'!$G$14-'Inputs and Results'!$G$13)), 'Inputs and Results'!$G$15 - SQRT((1-F7626)*('Inputs and Results'!$G$15-'Inputs and Results'!$G$13)*('Inputs and Results'!$G$15-'Inputs and Results'!$G$14))))</f>
        <v>594.31798309157409</v>
      </c>
      <c r="D7626">
        <f t="shared" ca="1" si="500"/>
        <v>449.68905848389727</v>
      </c>
      <c r="E7626">
        <f t="shared" ca="1" si="501"/>
        <v>0.44081870786243282</v>
      </c>
      <c r="F7626">
        <f t="shared" ca="1" si="501"/>
        <v>0.5675159469935328</v>
      </c>
    </row>
    <row r="7627" spans="1:6" ht="15.75" customHeight="1" x14ac:dyDescent="0.2">
      <c r="A7627">
        <v>7626</v>
      </c>
      <c r="B7627" s="47">
        <f ca="1">IF('Inputs and Results'!$C$15='Inputs and Results'!$C$13, 'Inputs and Results'!$C$13, IF(E7627 &lt;= ('Inputs and Results'!$C$14-'Inputs and Results'!$C$13)/('Inputs and Results'!$C$15-'Inputs and Results'!$C$13), 'Inputs and Results'!$C$13 + SQRT(E7627*('Inputs and Results'!$C$15-'Inputs and Results'!$C$13)*('Inputs and Results'!$C$14-'Inputs and Results'!$C$13)), 'Inputs and Results'!$C$15 - SQRT((1-E7627)*('Inputs and Results'!$C$15-'Inputs and Results'!$C$13)*('Inputs and Results'!$C$15-'Inputs and Results'!$C$14))))</f>
        <v>2.2341336163447396</v>
      </c>
      <c r="C7627" s="47">
        <f ca="1">IF('Inputs and Results'!$G$15='Inputs and Results'!$G$13, 'Inputs and Results'!$G$13, IF(F7627 &lt;= ('Inputs and Results'!$G$14-'Inputs and Results'!$G$13)/('Inputs and Results'!$G$15-'Inputs and Results'!$G$13), 'Inputs and Results'!$G$13 + SQRT(F7627*('Inputs and Results'!$G$15-'Inputs and Results'!$G$13)*('Inputs and Results'!$G$14-'Inputs and Results'!$G$13)), 'Inputs and Results'!$G$15 - SQRT((1-F7627)*('Inputs and Results'!$G$15-'Inputs and Results'!$G$13)*('Inputs and Results'!$G$15-'Inputs and Results'!$G$14))))</f>
        <v>586.78736084565446</v>
      </c>
      <c r="D7627">
        <f t="shared" ca="1" si="500"/>
        <v>1310.9613685114878</v>
      </c>
      <c r="E7627">
        <f t="shared" ca="1" si="501"/>
        <v>0.93482763137631264</v>
      </c>
      <c r="F7627">
        <f t="shared" ca="1" si="501"/>
        <v>0.55669468839794634</v>
      </c>
    </row>
    <row r="7628" spans="1:6" ht="15.75" customHeight="1" x14ac:dyDescent="0.2">
      <c r="A7628">
        <v>7627</v>
      </c>
      <c r="B7628" s="47">
        <f ca="1">IF('Inputs and Results'!$C$15='Inputs and Results'!$C$13, 'Inputs and Results'!$C$13, IF(E7628 &lt;= ('Inputs and Results'!$C$14-'Inputs and Results'!$C$13)/('Inputs and Results'!$C$15-'Inputs and Results'!$C$13), 'Inputs and Results'!$C$13 + SQRT(E7628*('Inputs and Results'!$C$15-'Inputs and Results'!$C$13)*('Inputs and Results'!$C$14-'Inputs and Results'!$C$13)), 'Inputs and Results'!$C$15 - SQRT((1-E7628)*('Inputs and Results'!$C$15-'Inputs and Results'!$C$13)*('Inputs and Results'!$C$15-'Inputs and Results'!$C$14))))</f>
        <v>0.81022400690867746</v>
      </c>
      <c r="C7628" s="47">
        <f ca="1">IF('Inputs and Results'!$G$15='Inputs and Results'!$G$13, 'Inputs and Results'!$G$13, IF(F7628 &lt;= ('Inputs and Results'!$G$14-'Inputs and Results'!$G$13)/('Inputs and Results'!$G$15-'Inputs and Results'!$G$13), 'Inputs and Results'!$G$13 + SQRT(F7628*('Inputs and Results'!$G$15-'Inputs and Results'!$G$13)*('Inputs and Results'!$G$14-'Inputs and Results'!$G$13)), 'Inputs and Results'!$G$15 - SQRT((1-F7628)*('Inputs and Results'!$G$15-'Inputs and Results'!$G$13)*('Inputs and Results'!$G$15-'Inputs and Results'!$G$14))))</f>
        <v>446.07820236051464</v>
      </c>
      <c r="D7628">
        <f t="shared" ca="1" si="500"/>
        <v>361.42326851115604</v>
      </c>
      <c r="E7628">
        <f t="shared" ca="1" si="501"/>
        <v>0.46720901112010138</v>
      </c>
      <c r="F7628">
        <f t="shared" ca="1" si="501"/>
        <v>0.32990968727525183</v>
      </c>
    </row>
    <row r="7629" spans="1:6" ht="15.75" customHeight="1" x14ac:dyDescent="0.2">
      <c r="A7629">
        <v>7628</v>
      </c>
      <c r="B7629" s="47">
        <f ca="1">IF('Inputs and Results'!$C$15='Inputs and Results'!$C$13, 'Inputs and Results'!$C$13, IF(E7629 &lt;= ('Inputs and Results'!$C$14-'Inputs and Results'!$C$13)/('Inputs and Results'!$C$15-'Inputs and Results'!$C$13), 'Inputs and Results'!$C$13 + SQRT(E7629*('Inputs and Results'!$C$15-'Inputs and Results'!$C$13)*('Inputs and Results'!$C$14-'Inputs and Results'!$C$13)), 'Inputs and Results'!$C$15 - SQRT((1-E7629)*('Inputs and Results'!$C$15-'Inputs and Results'!$C$13)*('Inputs and Results'!$C$15-'Inputs and Results'!$C$14))))</f>
        <v>1.9315456114952985</v>
      </c>
      <c r="C7629" s="47">
        <f ca="1">IF('Inputs and Results'!$G$15='Inputs and Results'!$G$13, 'Inputs and Results'!$G$13, IF(F7629 &lt;= ('Inputs and Results'!$G$14-'Inputs and Results'!$G$13)/('Inputs and Results'!$G$15-'Inputs and Results'!$G$13), 'Inputs and Results'!$G$13 + SQRT(F7629*('Inputs and Results'!$G$15-'Inputs and Results'!$G$13)*('Inputs and Results'!$G$14-'Inputs and Results'!$G$13)), 'Inputs and Results'!$G$15 - SQRT((1-F7629)*('Inputs and Results'!$G$15-'Inputs and Results'!$G$13)*('Inputs and Results'!$G$15-'Inputs and Results'!$G$14))))</f>
        <v>432.34931801089613</v>
      </c>
      <c r="D7629">
        <f t="shared" ca="1" si="500"/>
        <v>835.10242783693161</v>
      </c>
      <c r="E7629">
        <f t="shared" ca="1" si="501"/>
        <v>0.87315613552056048</v>
      </c>
      <c r="F7629">
        <f t="shared" ca="1" si="501"/>
        <v>0.30528285055976279</v>
      </c>
    </row>
    <row r="7630" spans="1:6" ht="15.75" customHeight="1" x14ac:dyDescent="0.2">
      <c r="A7630">
        <v>7629</v>
      </c>
      <c r="B7630" s="47">
        <f ca="1">IF('Inputs and Results'!$C$15='Inputs and Results'!$C$13, 'Inputs and Results'!$C$13, IF(E7630 &lt;= ('Inputs and Results'!$C$14-'Inputs and Results'!$C$13)/('Inputs and Results'!$C$15-'Inputs and Results'!$C$13), 'Inputs and Results'!$C$13 + SQRT(E7630*('Inputs and Results'!$C$15-'Inputs and Results'!$C$13)*('Inputs and Results'!$C$14-'Inputs and Results'!$C$13)), 'Inputs and Results'!$C$15 - SQRT((1-E7630)*('Inputs and Results'!$C$15-'Inputs and Results'!$C$13)*('Inputs and Results'!$C$15-'Inputs and Results'!$C$14))))</f>
        <v>1.4376881682200975</v>
      </c>
      <c r="C7630" s="47">
        <f ca="1">IF('Inputs and Results'!$G$15='Inputs and Results'!$G$13, 'Inputs and Results'!$G$13, IF(F7630 &lt;= ('Inputs and Results'!$G$14-'Inputs and Results'!$G$13)/('Inputs and Results'!$G$15-'Inputs and Results'!$G$13), 'Inputs and Results'!$G$13 + SQRT(F7630*('Inputs and Results'!$G$15-'Inputs and Results'!$G$13)*('Inputs and Results'!$G$14-'Inputs and Results'!$G$13)), 'Inputs and Results'!$G$15 - SQRT((1-F7630)*('Inputs and Results'!$G$15-'Inputs and Results'!$G$13)*('Inputs and Results'!$G$15-'Inputs and Results'!$G$14))))</f>
        <v>429.20948105846253</v>
      </c>
      <c r="D7630">
        <f t="shared" ca="1" si="500"/>
        <v>617.06939260563968</v>
      </c>
      <c r="E7630">
        <f t="shared" ca="1" si="501"/>
        <v>0.72879797114228062</v>
      </c>
      <c r="F7630">
        <f t="shared" ca="1" si="501"/>
        <v>0.29958817825339179</v>
      </c>
    </row>
    <row r="7631" spans="1:6" ht="15.75" customHeight="1" x14ac:dyDescent="0.2">
      <c r="A7631">
        <v>7630</v>
      </c>
      <c r="B7631" s="47">
        <f ca="1">IF('Inputs and Results'!$C$15='Inputs and Results'!$C$13, 'Inputs and Results'!$C$13, IF(E7631 &lt;= ('Inputs and Results'!$C$14-'Inputs and Results'!$C$13)/('Inputs and Results'!$C$15-'Inputs and Results'!$C$13), 'Inputs and Results'!$C$13 + SQRT(E7631*('Inputs and Results'!$C$15-'Inputs and Results'!$C$13)*('Inputs and Results'!$C$14-'Inputs and Results'!$C$13)), 'Inputs and Results'!$C$15 - SQRT((1-E7631)*('Inputs and Results'!$C$15-'Inputs and Results'!$C$13)*('Inputs and Results'!$C$15-'Inputs and Results'!$C$14))))</f>
        <v>0.84100105234192402</v>
      </c>
      <c r="C7631" s="47">
        <f ca="1">IF('Inputs and Results'!$G$15='Inputs and Results'!$G$13, 'Inputs and Results'!$G$13, IF(F7631 &lt;= ('Inputs and Results'!$G$14-'Inputs and Results'!$G$13)/('Inputs and Results'!$G$15-'Inputs and Results'!$G$13), 'Inputs and Results'!$G$13 + SQRT(F7631*('Inputs and Results'!$G$15-'Inputs and Results'!$G$13)*('Inputs and Results'!$G$14-'Inputs and Results'!$G$13)), 'Inputs and Results'!$G$15 - SQRT((1-F7631)*('Inputs and Results'!$G$15-'Inputs and Results'!$G$13)*('Inputs and Results'!$G$15-'Inputs and Results'!$G$14))))</f>
        <v>953.52323178648976</v>
      </c>
      <c r="D7631">
        <f t="shared" ca="1" si="500"/>
        <v>801.91404136491019</v>
      </c>
      <c r="E7631">
        <f t="shared" ca="1" si="501"/>
        <v>0.48208039377903578</v>
      </c>
      <c r="F7631">
        <f t="shared" ca="1" si="501"/>
        <v>0.92838026307502652</v>
      </c>
    </row>
    <row r="7632" spans="1:6" ht="15.75" customHeight="1" x14ac:dyDescent="0.2">
      <c r="A7632">
        <v>7631</v>
      </c>
      <c r="B7632" s="47">
        <f ca="1">IF('Inputs and Results'!$C$15='Inputs and Results'!$C$13, 'Inputs and Results'!$C$13, IF(E7632 &lt;= ('Inputs and Results'!$C$14-'Inputs and Results'!$C$13)/('Inputs and Results'!$C$15-'Inputs and Results'!$C$13), 'Inputs and Results'!$C$13 + SQRT(E7632*('Inputs and Results'!$C$15-'Inputs and Results'!$C$13)*('Inputs and Results'!$C$14-'Inputs and Results'!$C$13)), 'Inputs and Results'!$C$15 - SQRT((1-E7632)*('Inputs and Results'!$C$15-'Inputs and Results'!$C$13)*('Inputs and Results'!$C$15-'Inputs and Results'!$C$14))))</f>
        <v>0.35324899840252488</v>
      </c>
      <c r="C7632" s="47">
        <f ca="1">IF('Inputs and Results'!$G$15='Inputs and Results'!$G$13, 'Inputs and Results'!$G$13, IF(F7632 &lt;= ('Inputs and Results'!$G$14-'Inputs and Results'!$G$13)/('Inputs and Results'!$G$15-'Inputs and Results'!$G$13), 'Inputs and Results'!$G$13 + SQRT(F7632*('Inputs and Results'!$G$15-'Inputs and Results'!$G$13)*('Inputs and Results'!$G$14-'Inputs and Results'!$G$13)), 'Inputs and Results'!$G$15 - SQRT((1-F7632)*('Inputs and Results'!$G$15-'Inputs and Results'!$G$13)*('Inputs and Results'!$G$15-'Inputs and Results'!$G$14))))</f>
        <v>379.98604589474235</v>
      </c>
      <c r="D7632">
        <f t="shared" ca="1" si="500"/>
        <v>134.22969011925358</v>
      </c>
      <c r="E7632">
        <f t="shared" ca="1" si="501"/>
        <v>0.22163434839364027</v>
      </c>
      <c r="F7632">
        <f t="shared" ca="1" si="501"/>
        <v>0.20727377605263175</v>
      </c>
    </row>
    <row r="7633" spans="1:6" ht="15.75" customHeight="1" x14ac:dyDescent="0.2">
      <c r="A7633">
        <v>7632</v>
      </c>
      <c r="B7633" s="47">
        <f ca="1">IF('Inputs and Results'!$C$15='Inputs and Results'!$C$13, 'Inputs and Results'!$C$13, IF(E7633 &lt;= ('Inputs and Results'!$C$14-'Inputs and Results'!$C$13)/('Inputs and Results'!$C$15-'Inputs and Results'!$C$13), 'Inputs and Results'!$C$13 + SQRT(E7633*('Inputs and Results'!$C$15-'Inputs and Results'!$C$13)*('Inputs and Results'!$C$14-'Inputs and Results'!$C$13)), 'Inputs and Results'!$C$15 - SQRT((1-E7633)*('Inputs and Results'!$C$15-'Inputs and Results'!$C$13)*('Inputs and Results'!$C$15-'Inputs and Results'!$C$14))))</f>
        <v>1.3315197416792759</v>
      </c>
      <c r="C7633" s="47">
        <f ca="1">IF('Inputs and Results'!$G$15='Inputs and Results'!$G$13, 'Inputs and Results'!$G$13, IF(F7633 &lt;= ('Inputs and Results'!$G$14-'Inputs and Results'!$G$13)/('Inputs and Results'!$G$15-'Inputs and Results'!$G$13), 'Inputs and Results'!$G$13 + SQRT(F7633*('Inputs and Results'!$G$15-'Inputs and Results'!$G$13)*('Inputs and Results'!$G$14-'Inputs and Results'!$G$13)), 'Inputs and Results'!$G$15 - SQRT((1-F7633)*('Inputs and Results'!$G$15-'Inputs and Results'!$G$13)*('Inputs and Results'!$G$15-'Inputs and Results'!$G$14))))</f>
        <v>587.65303127538073</v>
      </c>
      <c r="D7633">
        <f t="shared" ca="1" si="500"/>
        <v>782.47161240083835</v>
      </c>
      <c r="E7633">
        <f t="shared" ca="1" si="501"/>
        <v>0.69068595862155668</v>
      </c>
      <c r="F7633">
        <f t="shared" ca="1" si="501"/>
        <v>0.5579454304776239</v>
      </c>
    </row>
    <row r="7634" spans="1:6" ht="15.75" customHeight="1" x14ac:dyDescent="0.2">
      <c r="A7634">
        <v>7633</v>
      </c>
      <c r="B7634" s="47">
        <f ca="1">IF('Inputs and Results'!$C$15='Inputs and Results'!$C$13, 'Inputs and Results'!$C$13, IF(E7634 &lt;= ('Inputs and Results'!$C$14-'Inputs and Results'!$C$13)/('Inputs and Results'!$C$15-'Inputs and Results'!$C$13), 'Inputs and Results'!$C$13 + SQRT(E7634*('Inputs and Results'!$C$15-'Inputs and Results'!$C$13)*('Inputs and Results'!$C$14-'Inputs and Results'!$C$13)), 'Inputs and Results'!$C$15 - SQRT((1-E7634)*('Inputs and Results'!$C$15-'Inputs and Results'!$C$13)*('Inputs and Results'!$C$15-'Inputs and Results'!$C$14))))</f>
        <v>1.3439663722293431</v>
      </c>
      <c r="C7634" s="47">
        <f ca="1">IF('Inputs and Results'!$G$15='Inputs and Results'!$G$13, 'Inputs and Results'!$G$13, IF(F7634 &lt;= ('Inputs and Results'!$G$14-'Inputs and Results'!$G$13)/('Inputs and Results'!$G$15-'Inputs and Results'!$G$13), 'Inputs and Results'!$G$13 + SQRT(F7634*('Inputs and Results'!$G$15-'Inputs and Results'!$G$13)*('Inputs and Results'!$G$14-'Inputs and Results'!$G$13)), 'Inputs and Results'!$G$15 - SQRT((1-F7634)*('Inputs and Results'!$G$15-'Inputs and Results'!$G$13)*('Inputs and Results'!$G$15-'Inputs and Results'!$G$14))))</f>
        <v>790.82106534568618</v>
      </c>
      <c r="D7634">
        <f t="shared" ca="1" si="500"/>
        <v>1062.8369182751862</v>
      </c>
      <c r="E7634">
        <f t="shared" ca="1" si="501"/>
        <v>0.69528362485475081</v>
      </c>
      <c r="F7634">
        <f t="shared" ca="1" si="501"/>
        <v>0.80261812319277281</v>
      </c>
    </row>
    <row r="7635" spans="1:6" ht="15.75" customHeight="1" x14ac:dyDescent="0.2">
      <c r="A7635">
        <v>7634</v>
      </c>
      <c r="B7635" s="47">
        <f ca="1">IF('Inputs and Results'!$C$15='Inputs and Results'!$C$13, 'Inputs and Results'!$C$13, IF(E7635 &lt;= ('Inputs and Results'!$C$14-'Inputs and Results'!$C$13)/('Inputs and Results'!$C$15-'Inputs and Results'!$C$13), 'Inputs and Results'!$C$13 + SQRT(E7635*('Inputs and Results'!$C$15-'Inputs and Results'!$C$13)*('Inputs and Results'!$C$14-'Inputs and Results'!$C$13)), 'Inputs and Results'!$C$15 - SQRT((1-E7635)*('Inputs and Results'!$C$15-'Inputs and Results'!$C$13)*('Inputs and Results'!$C$15-'Inputs and Results'!$C$14))))</f>
        <v>0.57892953556121851</v>
      </c>
      <c r="C7635" s="47">
        <f ca="1">IF('Inputs and Results'!$G$15='Inputs and Results'!$G$13, 'Inputs and Results'!$G$13, IF(F7635 &lt;= ('Inputs and Results'!$G$14-'Inputs and Results'!$G$13)/('Inputs and Results'!$G$15-'Inputs and Results'!$G$13), 'Inputs and Results'!$G$13 + SQRT(F7635*('Inputs and Results'!$G$15-'Inputs and Results'!$G$13)*('Inputs and Results'!$G$14-'Inputs and Results'!$G$13)), 'Inputs and Results'!$G$15 - SQRT((1-F7635)*('Inputs and Results'!$G$15-'Inputs and Results'!$G$13)*('Inputs and Results'!$G$15-'Inputs and Results'!$G$14))))</f>
        <v>628.90100555580625</v>
      </c>
      <c r="D7635">
        <f t="shared" ca="1" si="500"/>
        <v>364.08936706040623</v>
      </c>
      <c r="E7635">
        <f t="shared" ca="1" si="501"/>
        <v>0.34871308958024261</v>
      </c>
      <c r="F7635">
        <f t="shared" ca="1" si="501"/>
        <v>0.61549363747429175</v>
      </c>
    </row>
    <row r="7636" spans="1:6" ht="15.75" customHeight="1" x14ac:dyDescent="0.2">
      <c r="A7636">
        <v>7635</v>
      </c>
      <c r="B7636" s="47">
        <f ca="1">IF('Inputs and Results'!$C$15='Inputs and Results'!$C$13, 'Inputs and Results'!$C$13, IF(E7636 &lt;= ('Inputs and Results'!$C$14-'Inputs and Results'!$C$13)/('Inputs and Results'!$C$15-'Inputs and Results'!$C$13), 'Inputs and Results'!$C$13 + SQRT(E7636*('Inputs and Results'!$C$15-'Inputs and Results'!$C$13)*('Inputs and Results'!$C$14-'Inputs and Results'!$C$13)), 'Inputs and Results'!$C$15 - SQRT((1-E7636)*('Inputs and Results'!$C$15-'Inputs and Results'!$C$13)*('Inputs and Results'!$C$15-'Inputs and Results'!$C$14))))</f>
        <v>0.60920314049806334</v>
      </c>
      <c r="C7636" s="47">
        <f ca="1">IF('Inputs and Results'!$G$15='Inputs and Results'!$G$13, 'Inputs and Results'!$G$13, IF(F7636 &lt;= ('Inputs and Results'!$G$14-'Inputs and Results'!$G$13)/('Inputs and Results'!$G$15-'Inputs and Results'!$G$13), 'Inputs and Results'!$G$13 + SQRT(F7636*('Inputs and Results'!$G$15-'Inputs and Results'!$G$13)*('Inputs and Results'!$G$14-'Inputs and Results'!$G$13)), 'Inputs and Results'!$G$15 - SQRT((1-F7636)*('Inputs and Results'!$G$15-'Inputs and Results'!$G$13)*('Inputs and Results'!$G$15-'Inputs and Results'!$G$14))))</f>
        <v>350.66121366995344</v>
      </c>
      <c r="D7636">
        <f t="shared" ca="1" si="500"/>
        <v>213.62391261859807</v>
      </c>
      <c r="E7636">
        <f t="shared" ca="1" si="501"/>
        <v>0.36489893073285296</v>
      </c>
      <c r="F7636">
        <f t="shared" ca="1" si="501"/>
        <v>0.14956200659412067</v>
      </c>
    </row>
    <row r="7637" spans="1:6" ht="15.75" customHeight="1" x14ac:dyDescent="0.2">
      <c r="A7637">
        <v>7636</v>
      </c>
      <c r="B7637" s="47">
        <f ca="1">IF('Inputs and Results'!$C$15='Inputs and Results'!$C$13, 'Inputs and Results'!$C$13, IF(E7637 &lt;= ('Inputs and Results'!$C$14-'Inputs and Results'!$C$13)/('Inputs and Results'!$C$15-'Inputs and Results'!$C$13), 'Inputs and Results'!$C$13 + SQRT(E7637*('Inputs and Results'!$C$15-'Inputs and Results'!$C$13)*('Inputs and Results'!$C$14-'Inputs and Results'!$C$13)), 'Inputs and Results'!$C$15 - SQRT((1-E7637)*('Inputs and Results'!$C$15-'Inputs and Results'!$C$13)*('Inputs and Results'!$C$15-'Inputs and Results'!$C$14))))</f>
        <v>0.11298296627439441</v>
      </c>
      <c r="C7637" s="47">
        <f ca="1">IF('Inputs and Results'!$G$15='Inputs and Results'!$G$13, 'Inputs and Results'!$G$13, IF(F7637 &lt;= ('Inputs and Results'!$G$14-'Inputs and Results'!$G$13)/('Inputs and Results'!$G$15-'Inputs and Results'!$G$13), 'Inputs and Results'!$G$13 + SQRT(F7637*('Inputs and Results'!$G$15-'Inputs and Results'!$G$13)*('Inputs and Results'!$G$14-'Inputs and Results'!$G$13)), 'Inputs and Results'!$G$15 - SQRT((1-F7637)*('Inputs and Results'!$G$15-'Inputs and Results'!$G$13)*('Inputs and Results'!$G$15-'Inputs and Results'!$G$14))))</f>
        <v>1107.8250838577255</v>
      </c>
      <c r="D7637">
        <f t="shared" ca="1" si="500"/>
        <v>125.16536408742557</v>
      </c>
      <c r="E7637">
        <f t="shared" ca="1" si="501"/>
        <v>7.3903627442022835E-2</v>
      </c>
      <c r="F7637">
        <f t="shared" ca="1" si="501"/>
        <v>0.98998372494864628</v>
      </c>
    </row>
    <row r="7638" spans="1:6" ht="15.75" customHeight="1" x14ac:dyDescent="0.2">
      <c r="A7638">
        <v>7637</v>
      </c>
      <c r="B7638" s="47">
        <f ca="1">IF('Inputs and Results'!$C$15='Inputs and Results'!$C$13, 'Inputs and Results'!$C$13, IF(E7638 &lt;= ('Inputs and Results'!$C$14-'Inputs and Results'!$C$13)/('Inputs and Results'!$C$15-'Inputs and Results'!$C$13), 'Inputs and Results'!$C$13 + SQRT(E7638*('Inputs and Results'!$C$15-'Inputs and Results'!$C$13)*('Inputs and Results'!$C$14-'Inputs and Results'!$C$13)), 'Inputs and Results'!$C$15 - SQRT((1-E7638)*('Inputs and Results'!$C$15-'Inputs and Results'!$C$13)*('Inputs and Results'!$C$15-'Inputs and Results'!$C$14))))</f>
        <v>2.4374994015129086</v>
      </c>
      <c r="C7638" s="47">
        <f ca="1">IF('Inputs and Results'!$G$15='Inputs and Results'!$G$13, 'Inputs and Results'!$G$13, IF(F7638 &lt;= ('Inputs and Results'!$G$14-'Inputs and Results'!$G$13)/('Inputs and Results'!$G$15-'Inputs and Results'!$G$13), 'Inputs and Results'!$G$13 + SQRT(F7638*('Inputs and Results'!$G$15-'Inputs and Results'!$G$13)*('Inputs and Results'!$G$14-'Inputs and Results'!$G$13)), 'Inputs and Results'!$G$15 - SQRT((1-F7638)*('Inputs and Results'!$G$15-'Inputs and Results'!$G$13)*('Inputs and Results'!$G$15-'Inputs and Results'!$G$14))))</f>
        <v>875.71982237795623</v>
      </c>
      <c r="D7638">
        <f t="shared" ca="1" si="500"/>
        <v>2134.5665429392589</v>
      </c>
      <c r="E7638">
        <f t="shared" ca="1" si="501"/>
        <v>0.96484367518907377</v>
      </c>
      <c r="F7638">
        <f t="shared" ca="1" si="501"/>
        <v>0.87602858904652769</v>
      </c>
    </row>
    <row r="7639" spans="1:6" ht="15.75" customHeight="1" x14ac:dyDescent="0.2">
      <c r="A7639">
        <v>7638</v>
      </c>
      <c r="B7639" s="47">
        <f ca="1">IF('Inputs and Results'!$C$15='Inputs and Results'!$C$13, 'Inputs and Results'!$C$13, IF(E7639 &lt;= ('Inputs and Results'!$C$14-'Inputs and Results'!$C$13)/('Inputs and Results'!$C$15-'Inputs and Results'!$C$13), 'Inputs and Results'!$C$13 + SQRT(E7639*('Inputs and Results'!$C$15-'Inputs and Results'!$C$13)*('Inputs and Results'!$C$14-'Inputs and Results'!$C$13)), 'Inputs and Results'!$C$15 - SQRT((1-E7639)*('Inputs and Results'!$C$15-'Inputs and Results'!$C$13)*('Inputs and Results'!$C$15-'Inputs and Results'!$C$14))))</f>
        <v>0.78984066865303149</v>
      </c>
      <c r="C7639" s="47">
        <f ca="1">IF('Inputs and Results'!$G$15='Inputs and Results'!$G$13, 'Inputs and Results'!$G$13, IF(F7639 &lt;= ('Inputs and Results'!$G$14-'Inputs and Results'!$G$13)/('Inputs and Results'!$G$15-'Inputs and Results'!$G$13), 'Inputs and Results'!$G$13 + SQRT(F7639*('Inputs and Results'!$G$15-'Inputs and Results'!$G$13)*('Inputs and Results'!$G$14-'Inputs and Results'!$G$13)), 'Inputs and Results'!$G$15 - SQRT((1-F7639)*('Inputs and Results'!$G$15-'Inputs and Results'!$G$13)*('Inputs and Results'!$G$15-'Inputs and Results'!$G$14))))</f>
        <v>728.93461281917484</v>
      </c>
      <c r="D7639">
        <f t="shared" ca="1" si="500"/>
        <v>575.74220199343563</v>
      </c>
      <c r="E7639">
        <f t="shared" ca="1" si="501"/>
        <v>0.45724397000665806</v>
      </c>
      <c r="F7639">
        <f t="shared" ca="1" si="501"/>
        <v>0.73839675398875937</v>
      </c>
    </row>
    <row r="7640" spans="1:6" ht="15.75" customHeight="1" x14ac:dyDescent="0.2">
      <c r="A7640">
        <v>7639</v>
      </c>
      <c r="B7640" s="47">
        <f ca="1">IF('Inputs and Results'!$C$15='Inputs and Results'!$C$13, 'Inputs and Results'!$C$13, IF(E7640 &lt;= ('Inputs and Results'!$C$14-'Inputs and Results'!$C$13)/('Inputs and Results'!$C$15-'Inputs and Results'!$C$13), 'Inputs and Results'!$C$13 + SQRT(E7640*('Inputs and Results'!$C$15-'Inputs and Results'!$C$13)*('Inputs and Results'!$C$14-'Inputs and Results'!$C$13)), 'Inputs and Results'!$C$15 - SQRT((1-E7640)*('Inputs and Results'!$C$15-'Inputs and Results'!$C$13)*('Inputs and Results'!$C$15-'Inputs and Results'!$C$14))))</f>
        <v>0.37139144213022091</v>
      </c>
      <c r="C7640" s="47">
        <f ca="1">IF('Inputs and Results'!$G$15='Inputs and Results'!$G$13, 'Inputs and Results'!$G$13, IF(F7640 &lt;= ('Inputs and Results'!$G$14-'Inputs and Results'!$G$13)/('Inputs and Results'!$G$15-'Inputs and Results'!$G$13), 'Inputs and Results'!$G$13 + SQRT(F7640*('Inputs and Results'!$G$15-'Inputs and Results'!$G$13)*('Inputs and Results'!$G$14-'Inputs and Results'!$G$13)), 'Inputs and Results'!$G$15 - SQRT((1-F7640)*('Inputs and Results'!$G$15-'Inputs and Results'!$G$13)*('Inputs and Results'!$G$15-'Inputs and Results'!$G$14))))</f>
        <v>512.36095030791319</v>
      </c>
      <c r="D7640">
        <f t="shared" ca="1" si="500"/>
        <v>190.28647222606634</v>
      </c>
      <c r="E7640">
        <f t="shared" ca="1" si="501"/>
        <v>0.23226856105486227</v>
      </c>
      <c r="F7640">
        <f t="shared" ca="1" si="501"/>
        <v>0.44255528480533679</v>
      </c>
    </row>
    <row r="7641" spans="1:6" ht="15.75" customHeight="1" x14ac:dyDescent="0.2">
      <c r="A7641">
        <v>7640</v>
      </c>
      <c r="B7641" s="47">
        <f ca="1">IF('Inputs and Results'!$C$15='Inputs and Results'!$C$13, 'Inputs and Results'!$C$13, IF(E7641 &lt;= ('Inputs and Results'!$C$14-'Inputs and Results'!$C$13)/('Inputs and Results'!$C$15-'Inputs and Results'!$C$13), 'Inputs and Results'!$C$13 + SQRT(E7641*('Inputs and Results'!$C$15-'Inputs and Results'!$C$13)*('Inputs and Results'!$C$14-'Inputs and Results'!$C$13)), 'Inputs and Results'!$C$15 - SQRT((1-E7641)*('Inputs and Results'!$C$15-'Inputs and Results'!$C$13)*('Inputs and Results'!$C$15-'Inputs and Results'!$C$14))))</f>
        <v>0.90743704743225129</v>
      </c>
      <c r="C7641" s="47">
        <f ca="1">IF('Inputs and Results'!$G$15='Inputs and Results'!$G$13, 'Inputs and Results'!$G$13, IF(F7641 &lt;= ('Inputs and Results'!$G$14-'Inputs and Results'!$G$13)/('Inputs and Results'!$G$15-'Inputs and Results'!$G$13), 'Inputs and Results'!$G$13 + SQRT(F7641*('Inputs and Results'!$G$15-'Inputs and Results'!$G$13)*('Inputs and Results'!$G$14-'Inputs and Results'!$G$13)), 'Inputs and Results'!$G$15 - SQRT((1-F7641)*('Inputs and Results'!$G$15-'Inputs and Results'!$G$13)*('Inputs and Results'!$G$15-'Inputs and Results'!$G$14))))</f>
        <v>513.24735748118314</v>
      </c>
      <c r="D7641">
        <f t="shared" ca="1" si="500"/>
        <v>465.73966667513002</v>
      </c>
      <c r="E7641">
        <f t="shared" ca="1" si="501"/>
        <v>0.51346447661566075</v>
      </c>
      <c r="F7641">
        <f t="shared" ca="1" si="501"/>
        <v>0.44399151655416591</v>
      </c>
    </row>
    <row r="7642" spans="1:6" ht="15.75" customHeight="1" x14ac:dyDescent="0.2">
      <c r="A7642">
        <v>7641</v>
      </c>
      <c r="B7642" s="47">
        <f ca="1">IF('Inputs and Results'!$C$15='Inputs and Results'!$C$13, 'Inputs and Results'!$C$13, IF(E7642 &lt;= ('Inputs and Results'!$C$14-'Inputs and Results'!$C$13)/('Inputs and Results'!$C$15-'Inputs and Results'!$C$13), 'Inputs and Results'!$C$13 + SQRT(E7642*('Inputs and Results'!$C$15-'Inputs and Results'!$C$13)*('Inputs and Results'!$C$14-'Inputs and Results'!$C$13)), 'Inputs and Results'!$C$15 - SQRT((1-E7642)*('Inputs and Results'!$C$15-'Inputs and Results'!$C$13)*('Inputs and Results'!$C$15-'Inputs and Results'!$C$14))))</f>
        <v>0.63714583224436572</v>
      </c>
      <c r="C7642" s="47">
        <f ca="1">IF('Inputs and Results'!$G$15='Inputs and Results'!$G$13, 'Inputs and Results'!$G$13, IF(F7642 &lt;= ('Inputs and Results'!$G$14-'Inputs and Results'!$G$13)/('Inputs and Results'!$G$15-'Inputs and Results'!$G$13), 'Inputs and Results'!$G$13 + SQRT(F7642*('Inputs and Results'!$G$15-'Inputs and Results'!$G$13)*('Inputs and Results'!$G$14-'Inputs and Results'!$G$13)), 'Inputs and Results'!$G$15 - SQRT((1-F7642)*('Inputs and Results'!$G$15-'Inputs and Results'!$G$13)*('Inputs and Results'!$G$15-'Inputs and Results'!$G$14))))</f>
        <v>760.85587626288475</v>
      </c>
      <c r="D7642">
        <f t="shared" ca="1" si="500"/>
        <v>484.77615049953187</v>
      </c>
      <c r="E7642">
        <f t="shared" ref="E7642:F7661" ca="1" si="502">RAND()</f>
        <v>0.37965779799109212</v>
      </c>
      <c r="F7642">
        <f t="shared" ca="1" si="502"/>
        <v>0.77265003529322585</v>
      </c>
    </row>
    <row r="7643" spans="1:6" ht="15.75" customHeight="1" x14ac:dyDescent="0.2">
      <c r="A7643">
        <v>7642</v>
      </c>
      <c r="B7643" s="47">
        <f ca="1">IF('Inputs and Results'!$C$15='Inputs and Results'!$C$13, 'Inputs and Results'!$C$13, IF(E7643 &lt;= ('Inputs and Results'!$C$14-'Inputs and Results'!$C$13)/('Inputs and Results'!$C$15-'Inputs and Results'!$C$13), 'Inputs and Results'!$C$13 + SQRT(E7643*('Inputs and Results'!$C$15-'Inputs and Results'!$C$13)*('Inputs and Results'!$C$14-'Inputs and Results'!$C$13)), 'Inputs and Results'!$C$15 - SQRT((1-E7643)*('Inputs and Results'!$C$15-'Inputs and Results'!$C$13)*('Inputs and Results'!$C$15-'Inputs and Results'!$C$14))))</f>
        <v>2.5880283355261939</v>
      </c>
      <c r="C7643" s="47">
        <f ca="1">IF('Inputs and Results'!$G$15='Inputs and Results'!$G$13, 'Inputs and Results'!$G$13, IF(F7643 &lt;= ('Inputs and Results'!$G$14-'Inputs and Results'!$G$13)/('Inputs and Results'!$G$15-'Inputs and Results'!$G$13), 'Inputs and Results'!$G$13 + SQRT(F7643*('Inputs and Results'!$G$15-'Inputs and Results'!$G$13)*('Inputs and Results'!$G$14-'Inputs and Results'!$G$13)), 'Inputs and Results'!$G$15 - SQRT((1-F7643)*('Inputs and Results'!$G$15-'Inputs and Results'!$G$13)*('Inputs and Results'!$G$15-'Inputs and Results'!$G$14))))</f>
        <v>418.53873396893073</v>
      </c>
      <c r="D7643">
        <f t="shared" ca="1" si="500"/>
        <v>1083.1901030268523</v>
      </c>
      <c r="E7643">
        <f t="shared" ca="1" si="502"/>
        <v>0.98114214974118685</v>
      </c>
      <c r="F7643">
        <f t="shared" ca="1" si="502"/>
        <v>0.28006107897769428</v>
      </c>
    </row>
    <row r="7644" spans="1:6" ht="15.75" customHeight="1" x14ac:dyDescent="0.2">
      <c r="A7644">
        <v>7643</v>
      </c>
      <c r="B7644" s="47">
        <f ca="1">IF('Inputs and Results'!$C$15='Inputs and Results'!$C$13, 'Inputs and Results'!$C$13, IF(E7644 &lt;= ('Inputs and Results'!$C$14-'Inputs and Results'!$C$13)/('Inputs and Results'!$C$15-'Inputs and Results'!$C$13), 'Inputs and Results'!$C$13 + SQRT(E7644*('Inputs and Results'!$C$15-'Inputs and Results'!$C$13)*('Inputs and Results'!$C$14-'Inputs and Results'!$C$13)), 'Inputs and Results'!$C$15 - SQRT((1-E7644)*('Inputs and Results'!$C$15-'Inputs and Results'!$C$13)*('Inputs and Results'!$C$15-'Inputs and Results'!$C$14))))</f>
        <v>1.5913244852638926</v>
      </c>
      <c r="C7644" s="47">
        <f ca="1">IF('Inputs and Results'!$G$15='Inputs and Results'!$G$13, 'Inputs and Results'!$G$13, IF(F7644 &lt;= ('Inputs and Results'!$G$14-'Inputs and Results'!$G$13)/('Inputs and Results'!$G$15-'Inputs and Results'!$G$13), 'Inputs and Results'!$G$13 + SQRT(F7644*('Inputs and Results'!$G$15-'Inputs and Results'!$G$13)*('Inputs and Results'!$G$14-'Inputs and Results'!$G$13)), 'Inputs and Results'!$G$15 - SQRT((1-F7644)*('Inputs and Results'!$G$15-'Inputs and Results'!$G$13)*('Inputs and Results'!$G$15-'Inputs and Results'!$G$14))))</f>
        <v>345.01760796161966</v>
      </c>
      <c r="D7644">
        <f t="shared" ca="1" si="500"/>
        <v>549.03496739650393</v>
      </c>
      <c r="E7644">
        <f t="shared" ca="1" si="502"/>
        <v>0.77951481046477367</v>
      </c>
      <c r="F7644">
        <f t="shared" ca="1" si="502"/>
        <v>0.13822263873631369</v>
      </c>
    </row>
    <row r="7645" spans="1:6" ht="15.75" customHeight="1" x14ac:dyDescent="0.2">
      <c r="A7645">
        <v>7644</v>
      </c>
      <c r="B7645" s="47">
        <f ca="1">IF('Inputs and Results'!$C$15='Inputs and Results'!$C$13, 'Inputs and Results'!$C$13, IF(E7645 &lt;= ('Inputs and Results'!$C$14-'Inputs and Results'!$C$13)/('Inputs and Results'!$C$15-'Inputs and Results'!$C$13), 'Inputs and Results'!$C$13 + SQRT(E7645*('Inputs and Results'!$C$15-'Inputs and Results'!$C$13)*('Inputs and Results'!$C$14-'Inputs and Results'!$C$13)), 'Inputs and Results'!$C$15 - SQRT((1-E7645)*('Inputs and Results'!$C$15-'Inputs and Results'!$C$13)*('Inputs and Results'!$C$15-'Inputs and Results'!$C$14))))</f>
        <v>0.6781861978849637</v>
      </c>
      <c r="C7645" s="47">
        <f ca="1">IF('Inputs and Results'!$G$15='Inputs and Results'!$G$13, 'Inputs and Results'!$G$13, IF(F7645 &lt;= ('Inputs and Results'!$G$14-'Inputs and Results'!$G$13)/('Inputs and Results'!$G$15-'Inputs and Results'!$G$13), 'Inputs and Results'!$G$13 + SQRT(F7645*('Inputs and Results'!$G$15-'Inputs and Results'!$G$13)*('Inputs and Results'!$G$14-'Inputs and Results'!$G$13)), 'Inputs and Results'!$G$15 - SQRT((1-F7645)*('Inputs and Results'!$G$15-'Inputs and Results'!$G$13)*('Inputs and Results'!$G$15-'Inputs and Results'!$G$14))))</f>
        <v>1008.1512502312136</v>
      </c>
      <c r="D7645">
        <f t="shared" ca="1" si="500"/>
        <v>683.71426328727932</v>
      </c>
      <c r="E7645">
        <f t="shared" ca="1" si="502"/>
        <v>0.40102007425645769</v>
      </c>
      <c r="F7645">
        <f t="shared" ca="1" si="502"/>
        <v>0.95660909719307785</v>
      </c>
    </row>
    <row r="7646" spans="1:6" ht="15.75" customHeight="1" x14ac:dyDescent="0.2">
      <c r="A7646">
        <v>7645</v>
      </c>
      <c r="B7646" s="47">
        <f ca="1">IF('Inputs and Results'!$C$15='Inputs and Results'!$C$13, 'Inputs and Results'!$C$13, IF(E7646 &lt;= ('Inputs and Results'!$C$14-'Inputs and Results'!$C$13)/('Inputs and Results'!$C$15-'Inputs and Results'!$C$13), 'Inputs and Results'!$C$13 + SQRT(E7646*('Inputs and Results'!$C$15-'Inputs and Results'!$C$13)*('Inputs and Results'!$C$14-'Inputs and Results'!$C$13)), 'Inputs and Results'!$C$15 - SQRT((1-E7646)*('Inputs and Results'!$C$15-'Inputs and Results'!$C$13)*('Inputs and Results'!$C$15-'Inputs and Results'!$C$14))))</f>
        <v>5.4126319801889977E-2</v>
      </c>
      <c r="C7646" s="47">
        <f ca="1">IF('Inputs and Results'!$G$15='Inputs and Results'!$G$13, 'Inputs and Results'!$G$13, IF(F7646 &lt;= ('Inputs and Results'!$G$14-'Inputs and Results'!$G$13)/('Inputs and Results'!$G$15-'Inputs and Results'!$G$13), 'Inputs and Results'!$G$13 + SQRT(F7646*('Inputs and Results'!$G$15-'Inputs and Results'!$G$13)*('Inputs and Results'!$G$14-'Inputs and Results'!$G$13)), 'Inputs and Results'!$G$15 - SQRT((1-F7646)*('Inputs and Results'!$G$15-'Inputs and Results'!$G$13)*('Inputs and Results'!$G$15-'Inputs and Results'!$G$14))))</f>
        <v>952.82570235556523</v>
      </c>
      <c r="D7646">
        <f t="shared" ca="1" si="500"/>
        <v>51.572948681157754</v>
      </c>
      <c r="E7646">
        <f t="shared" ca="1" si="502"/>
        <v>3.5758695590671463E-2</v>
      </c>
      <c r="F7646">
        <f t="shared" ca="1" si="502"/>
        <v>0.92797432166563554</v>
      </c>
    </row>
    <row r="7647" spans="1:6" ht="15.75" customHeight="1" x14ac:dyDescent="0.2">
      <c r="A7647">
        <v>7646</v>
      </c>
      <c r="B7647" s="47">
        <f ca="1">IF('Inputs and Results'!$C$15='Inputs and Results'!$C$13, 'Inputs and Results'!$C$13, IF(E7647 &lt;= ('Inputs and Results'!$C$14-'Inputs and Results'!$C$13)/('Inputs and Results'!$C$15-'Inputs and Results'!$C$13), 'Inputs and Results'!$C$13 + SQRT(E7647*('Inputs and Results'!$C$15-'Inputs and Results'!$C$13)*('Inputs and Results'!$C$14-'Inputs and Results'!$C$13)), 'Inputs and Results'!$C$15 - SQRT((1-E7647)*('Inputs and Results'!$C$15-'Inputs and Results'!$C$13)*('Inputs and Results'!$C$15-'Inputs and Results'!$C$14))))</f>
        <v>8.1187266410986947E-2</v>
      </c>
      <c r="C7647" s="47">
        <f ca="1">IF('Inputs and Results'!$G$15='Inputs and Results'!$G$13, 'Inputs and Results'!$G$13, IF(F7647 &lt;= ('Inputs and Results'!$G$14-'Inputs and Results'!$G$13)/('Inputs and Results'!$G$15-'Inputs and Results'!$G$13), 'Inputs and Results'!$G$13 + SQRT(F7647*('Inputs and Results'!$G$15-'Inputs and Results'!$G$13)*('Inputs and Results'!$G$14-'Inputs and Results'!$G$13)), 'Inputs and Results'!$G$15 - SQRT((1-F7647)*('Inputs and Results'!$G$15-'Inputs and Results'!$G$13)*('Inputs and Results'!$G$15-'Inputs and Results'!$G$14))))</f>
        <v>355.00987276318335</v>
      </c>
      <c r="D7647">
        <f t="shared" ca="1" si="500"/>
        <v>28.822281118555146</v>
      </c>
      <c r="E7647">
        <f t="shared" ca="1" si="502"/>
        <v>5.3392469582070445E-2</v>
      </c>
      <c r="F7647">
        <f t="shared" ca="1" si="502"/>
        <v>0.15824828659815837</v>
      </c>
    </row>
    <row r="7648" spans="1:6" ht="15.75" customHeight="1" x14ac:dyDescent="0.2">
      <c r="A7648">
        <v>7647</v>
      </c>
      <c r="B7648" s="47">
        <f ca="1">IF('Inputs and Results'!$C$15='Inputs and Results'!$C$13, 'Inputs and Results'!$C$13, IF(E7648 &lt;= ('Inputs and Results'!$C$14-'Inputs and Results'!$C$13)/('Inputs and Results'!$C$15-'Inputs and Results'!$C$13), 'Inputs and Results'!$C$13 + SQRT(E7648*('Inputs and Results'!$C$15-'Inputs and Results'!$C$13)*('Inputs and Results'!$C$14-'Inputs and Results'!$C$13)), 'Inputs and Results'!$C$15 - SQRT((1-E7648)*('Inputs and Results'!$C$15-'Inputs and Results'!$C$13)*('Inputs and Results'!$C$15-'Inputs and Results'!$C$14))))</f>
        <v>0.20086001805417686</v>
      </c>
      <c r="C7648" s="47">
        <f ca="1">IF('Inputs and Results'!$G$15='Inputs and Results'!$G$13, 'Inputs and Results'!$G$13, IF(F7648 &lt;= ('Inputs and Results'!$G$14-'Inputs and Results'!$G$13)/('Inputs and Results'!$G$15-'Inputs and Results'!$G$13), 'Inputs and Results'!$G$13 + SQRT(F7648*('Inputs and Results'!$G$15-'Inputs and Results'!$G$13)*('Inputs and Results'!$G$14-'Inputs and Results'!$G$13)), 'Inputs and Results'!$G$15 - SQRT((1-F7648)*('Inputs and Results'!$G$15-'Inputs and Results'!$G$13)*('Inputs and Results'!$G$15-'Inputs and Results'!$G$14))))</f>
        <v>410.42967114715987</v>
      </c>
      <c r="D7648">
        <f t="shared" ca="1" si="500"/>
        <v>82.438911156588404</v>
      </c>
      <c r="E7648">
        <f t="shared" ca="1" si="502"/>
        <v>0.12942392905248201</v>
      </c>
      <c r="F7648">
        <f t="shared" ca="1" si="502"/>
        <v>0.26504224129135223</v>
      </c>
    </row>
    <row r="7649" spans="1:6" ht="15.75" customHeight="1" x14ac:dyDescent="0.2">
      <c r="A7649">
        <v>7648</v>
      </c>
      <c r="B7649" s="47">
        <f ca="1">IF('Inputs and Results'!$C$15='Inputs and Results'!$C$13, 'Inputs and Results'!$C$13, IF(E7649 &lt;= ('Inputs and Results'!$C$14-'Inputs and Results'!$C$13)/('Inputs and Results'!$C$15-'Inputs and Results'!$C$13), 'Inputs and Results'!$C$13 + SQRT(E7649*('Inputs and Results'!$C$15-'Inputs and Results'!$C$13)*('Inputs and Results'!$C$14-'Inputs and Results'!$C$13)), 'Inputs and Results'!$C$15 - SQRT((1-E7649)*('Inputs and Results'!$C$15-'Inputs and Results'!$C$13)*('Inputs and Results'!$C$15-'Inputs and Results'!$C$14))))</f>
        <v>5.8368028696899721E-2</v>
      </c>
      <c r="C7649" s="47">
        <f ca="1">IF('Inputs and Results'!$G$15='Inputs and Results'!$G$13, 'Inputs and Results'!$G$13, IF(F7649 &lt;= ('Inputs and Results'!$G$14-'Inputs and Results'!$G$13)/('Inputs and Results'!$G$15-'Inputs and Results'!$G$13), 'Inputs and Results'!$G$13 + SQRT(F7649*('Inputs and Results'!$G$15-'Inputs and Results'!$G$13)*('Inputs and Results'!$G$14-'Inputs and Results'!$G$13)), 'Inputs and Results'!$G$15 - SQRT((1-F7649)*('Inputs and Results'!$G$15-'Inputs and Results'!$G$13)*('Inputs and Results'!$G$15-'Inputs and Results'!$G$14))))</f>
        <v>602.44221884461592</v>
      </c>
      <c r="D7649">
        <f t="shared" ca="1" si="500"/>
        <v>35.163364717746482</v>
      </c>
      <c r="E7649">
        <f t="shared" ca="1" si="502"/>
        <v>3.8533482823048471E-2</v>
      </c>
      <c r="F7649">
        <f t="shared" ca="1" si="502"/>
        <v>0.57904027060782737</v>
      </c>
    </row>
    <row r="7650" spans="1:6" ht="15.75" customHeight="1" x14ac:dyDescent="0.2">
      <c r="A7650">
        <v>7649</v>
      </c>
      <c r="B7650" s="47">
        <f ca="1">IF('Inputs and Results'!$C$15='Inputs and Results'!$C$13, 'Inputs and Results'!$C$13, IF(E7650 &lt;= ('Inputs and Results'!$C$14-'Inputs and Results'!$C$13)/('Inputs and Results'!$C$15-'Inputs and Results'!$C$13), 'Inputs and Results'!$C$13 + SQRT(E7650*('Inputs and Results'!$C$15-'Inputs and Results'!$C$13)*('Inputs and Results'!$C$14-'Inputs and Results'!$C$13)), 'Inputs and Results'!$C$15 - SQRT((1-E7650)*('Inputs and Results'!$C$15-'Inputs and Results'!$C$13)*('Inputs and Results'!$C$15-'Inputs and Results'!$C$14))))</f>
        <v>0.98605265854106294</v>
      </c>
      <c r="C7650" s="47">
        <f ca="1">IF('Inputs and Results'!$G$15='Inputs and Results'!$G$13, 'Inputs and Results'!$G$13, IF(F7650 &lt;= ('Inputs and Results'!$G$14-'Inputs and Results'!$G$13)/('Inputs and Results'!$G$15-'Inputs and Results'!$G$13), 'Inputs and Results'!$G$13 + SQRT(F7650*('Inputs and Results'!$G$15-'Inputs and Results'!$G$13)*('Inputs and Results'!$G$14-'Inputs and Results'!$G$13)), 'Inputs and Results'!$G$15 - SQRT((1-F7650)*('Inputs and Results'!$G$15-'Inputs and Results'!$G$13)*('Inputs and Results'!$G$15-'Inputs and Results'!$G$14))))</f>
        <v>667.21324219852625</v>
      </c>
      <c r="D7650">
        <f t="shared" ca="1" si="500"/>
        <v>657.90739128365897</v>
      </c>
      <c r="E7650">
        <f t="shared" ca="1" si="502"/>
        <v>0.54933512287005337</v>
      </c>
      <c r="F7650">
        <f t="shared" ca="1" si="502"/>
        <v>0.66535250089466769</v>
      </c>
    </row>
    <row r="7651" spans="1:6" ht="15.75" customHeight="1" x14ac:dyDescent="0.2">
      <c r="A7651">
        <v>7650</v>
      </c>
      <c r="B7651" s="47">
        <f ca="1">IF('Inputs and Results'!$C$15='Inputs and Results'!$C$13, 'Inputs and Results'!$C$13, IF(E7651 &lt;= ('Inputs and Results'!$C$14-'Inputs and Results'!$C$13)/('Inputs and Results'!$C$15-'Inputs and Results'!$C$13), 'Inputs and Results'!$C$13 + SQRT(E7651*('Inputs and Results'!$C$15-'Inputs and Results'!$C$13)*('Inputs and Results'!$C$14-'Inputs and Results'!$C$13)), 'Inputs and Results'!$C$15 - SQRT((1-E7651)*('Inputs and Results'!$C$15-'Inputs and Results'!$C$13)*('Inputs and Results'!$C$15-'Inputs and Results'!$C$14))))</f>
        <v>0.67594265369471307</v>
      </c>
      <c r="C7651" s="47">
        <f ca="1">IF('Inputs and Results'!$G$15='Inputs and Results'!$G$13, 'Inputs and Results'!$G$13, IF(F7651 &lt;= ('Inputs and Results'!$G$14-'Inputs and Results'!$G$13)/('Inputs and Results'!$G$15-'Inputs and Results'!$G$13), 'Inputs and Results'!$G$13 + SQRT(F7651*('Inputs and Results'!$G$15-'Inputs and Results'!$G$13)*('Inputs and Results'!$G$14-'Inputs and Results'!$G$13)), 'Inputs and Results'!$G$15 - SQRT((1-F7651)*('Inputs and Results'!$G$15-'Inputs and Results'!$G$13)*('Inputs and Results'!$G$15-'Inputs and Results'!$G$14))))</f>
        <v>472.86911653602306</v>
      </c>
      <c r="D7651">
        <f t="shared" ca="1" si="500"/>
        <v>319.63240548163395</v>
      </c>
      <c r="E7651">
        <f t="shared" ca="1" si="502"/>
        <v>0.39986193900938072</v>
      </c>
      <c r="F7651">
        <f t="shared" ca="1" si="502"/>
        <v>0.37668737813062136</v>
      </c>
    </row>
    <row r="7652" spans="1:6" ht="15.75" customHeight="1" x14ac:dyDescent="0.2">
      <c r="A7652">
        <v>7651</v>
      </c>
      <c r="B7652" s="47">
        <f ca="1">IF('Inputs and Results'!$C$15='Inputs and Results'!$C$13, 'Inputs and Results'!$C$13, IF(E7652 &lt;= ('Inputs and Results'!$C$14-'Inputs and Results'!$C$13)/('Inputs and Results'!$C$15-'Inputs and Results'!$C$13), 'Inputs and Results'!$C$13 + SQRT(E7652*('Inputs and Results'!$C$15-'Inputs and Results'!$C$13)*('Inputs and Results'!$C$14-'Inputs and Results'!$C$13)), 'Inputs and Results'!$C$15 - SQRT((1-E7652)*('Inputs and Results'!$C$15-'Inputs and Results'!$C$13)*('Inputs and Results'!$C$15-'Inputs and Results'!$C$14))))</f>
        <v>2.0109042576589249</v>
      </c>
      <c r="C7652" s="47">
        <f ca="1">IF('Inputs and Results'!$G$15='Inputs and Results'!$G$13, 'Inputs and Results'!$G$13, IF(F7652 &lt;= ('Inputs and Results'!$G$14-'Inputs and Results'!$G$13)/('Inputs and Results'!$G$15-'Inputs and Results'!$G$13), 'Inputs and Results'!$G$13 + SQRT(F7652*('Inputs and Results'!$G$15-'Inputs and Results'!$G$13)*('Inputs and Results'!$G$14-'Inputs and Results'!$G$13)), 'Inputs and Results'!$G$15 - SQRT((1-F7652)*('Inputs and Results'!$G$15-'Inputs and Results'!$G$13)*('Inputs and Results'!$G$15-'Inputs and Results'!$G$14))))</f>
        <v>329.47912305337309</v>
      </c>
      <c r="D7652">
        <f t="shared" ca="1" si="500"/>
        <v>662.55097135775679</v>
      </c>
      <c r="E7652">
        <f t="shared" ca="1" si="502"/>
        <v>0.8912988458314175</v>
      </c>
      <c r="F7652">
        <f t="shared" ca="1" si="502"/>
        <v>0.10661404341463765</v>
      </c>
    </row>
    <row r="7653" spans="1:6" ht="15.75" customHeight="1" x14ac:dyDescent="0.2">
      <c r="A7653">
        <v>7652</v>
      </c>
      <c r="B7653" s="47">
        <f ca="1">IF('Inputs and Results'!$C$15='Inputs and Results'!$C$13, 'Inputs and Results'!$C$13, IF(E7653 &lt;= ('Inputs and Results'!$C$14-'Inputs and Results'!$C$13)/('Inputs and Results'!$C$15-'Inputs and Results'!$C$13), 'Inputs and Results'!$C$13 + SQRT(E7653*('Inputs and Results'!$C$15-'Inputs and Results'!$C$13)*('Inputs and Results'!$C$14-'Inputs and Results'!$C$13)), 'Inputs and Results'!$C$15 - SQRT((1-E7653)*('Inputs and Results'!$C$15-'Inputs and Results'!$C$13)*('Inputs and Results'!$C$15-'Inputs and Results'!$C$14))))</f>
        <v>1.2525971791069122</v>
      </c>
      <c r="C7653" s="47">
        <f ca="1">IF('Inputs and Results'!$G$15='Inputs and Results'!$G$13, 'Inputs and Results'!$G$13, IF(F7653 &lt;= ('Inputs and Results'!$G$14-'Inputs and Results'!$G$13)/('Inputs and Results'!$G$15-'Inputs and Results'!$G$13), 'Inputs and Results'!$G$13 + SQRT(F7653*('Inputs and Results'!$G$15-'Inputs and Results'!$G$13)*('Inputs and Results'!$G$14-'Inputs and Results'!$G$13)), 'Inputs and Results'!$G$15 - SQRT((1-F7653)*('Inputs and Results'!$G$15-'Inputs and Results'!$G$13)*('Inputs and Results'!$G$15-'Inputs and Results'!$G$14))))</f>
        <v>416.68728586517614</v>
      </c>
      <c r="D7653">
        <f t="shared" ca="1" si="500"/>
        <v>521.94131884443516</v>
      </c>
      <c r="E7653">
        <f t="shared" ca="1" si="502"/>
        <v>0.66073148683720884</v>
      </c>
      <c r="F7653">
        <f t="shared" ca="1" si="502"/>
        <v>0.27664566069635377</v>
      </c>
    </row>
    <row r="7654" spans="1:6" ht="15.75" customHeight="1" x14ac:dyDescent="0.2">
      <c r="A7654">
        <v>7653</v>
      </c>
      <c r="B7654" s="47">
        <f ca="1">IF('Inputs and Results'!$C$15='Inputs and Results'!$C$13, 'Inputs and Results'!$C$13, IF(E7654 &lt;= ('Inputs and Results'!$C$14-'Inputs and Results'!$C$13)/('Inputs and Results'!$C$15-'Inputs and Results'!$C$13), 'Inputs and Results'!$C$13 + SQRT(E7654*('Inputs and Results'!$C$15-'Inputs and Results'!$C$13)*('Inputs and Results'!$C$14-'Inputs and Results'!$C$13)), 'Inputs and Results'!$C$15 - SQRT((1-E7654)*('Inputs and Results'!$C$15-'Inputs and Results'!$C$13)*('Inputs and Results'!$C$15-'Inputs and Results'!$C$14))))</f>
        <v>0.45070135459335958</v>
      </c>
      <c r="C7654" s="47">
        <f ca="1">IF('Inputs and Results'!$G$15='Inputs and Results'!$G$13, 'Inputs and Results'!$G$13, IF(F7654 &lt;= ('Inputs and Results'!$G$14-'Inputs and Results'!$G$13)/('Inputs and Results'!$G$15-'Inputs and Results'!$G$13), 'Inputs and Results'!$G$13 + SQRT(F7654*('Inputs and Results'!$G$15-'Inputs and Results'!$G$13)*('Inputs and Results'!$G$14-'Inputs and Results'!$G$13)), 'Inputs and Results'!$G$15 - SQRT((1-F7654)*('Inputs and Results'!$G$15-'Inputs and Results'!$G$13)*('Inputs and Results'!$G$15-'Inputs and Results'!$G$14))))</f>
        <v>456.85435704868587</v>
      </c>
      <c r="D7654">
        <f t="shared" ca="1" si="500"/>
        <v>205.90487757372108</v>
      </c>
      <c r="E7654">
        <f t="shared" ca="1" si="502"/>
        <v>0.27789737961420768</v>
      </c>
      <c r="F7654">
        <f t="shared" ca="1" si="502"/>
        <v>0.34892861033889888</v>
      </c>
    </row>
    <row r="7655" spans="1:6" ht="15.75" customHeight="1" x14ac:dyDescent="0.2">
      <c r="A7655">
        <v>7654</v>
      </c>
      <c r="B7655" s="47">
        <f ca="1">IF('Inputs and Results'!$C$15='Inputs and Results'!$C$13, 'Inputs and Results'!$C$13, IF(E7655 &lt;= ('Inputs and Results'!$C$14-'Inputs and Results'!$C$13)/('Inputs and Results'!$C$15-'Inputs and Results'!$C$13), 'Inputs and Results'!$C$13 + SQRT(E7655*('Inputs and Results'!$C$15-'Inputs and Results'!$C$13)*('Inputs and Results'!$C$14-'Inputs and Results'!$C$13)), 'Inputs and Results'!$C$15 - SQRT((1-E7655)*('Inputs and Results'!$C$15-'Inputs and Results'!$C$13)*('Inputs and Results'!$C$15-'Inputs and Results'!$C$14))))</f>
        <v>0.88833850954791727</v>
      </c>
      <c r="C7655" s="47">
        <f ca="1">IF('Inputs and Results'!$G$15='Inputs and Results'!$G$13, 'Inputs and Results'!$G$13, IF(F7655 &lt;= ('Inputs and Results'!$G$14-'Inputs and Results'!$G$13)/('Inputs and Results'!$G$15-'Inputs and Results'!$G$13), 'Inputs and Results'!$G$13 + SQRT(F7655*('Inputs and Results'!$G$15-'Inputs and Results'!$G$13)*('Inputs and Results'!$G$14-'Inputs and Results'!$G$13)), 'Inputs and Results'!$G$15 - SQRT((1-F7655)*('Inputs and Results'!$G$15-'Inputs and Results'!$G$13)*('Inputs and Results'!$G$15-'Inputs and Results'!$G$14))))</f>
        <v>651.22970768535663</v>
      </c>
      <c r="D7655">
        <f t="shared" ca="1" si="500"/>
        <v>578.51242789853552</v>
      </c>
      <c r="E7655">
        <f t="shared" ca="1" si="502"/>
        <v>0.50454286108240975</v>
      </c>
      <c r="F7655">
        <f t="shared" ca="1" si="502"/>
        <v>0.64497255647027307</v>
      </c>
    </row>
    <row r="7656" spans="1:6" ht="15.75" customHeight="1" x14ac:dyDescent="0.2">
      <c r="A7656">
        <v>7655</v>
      </c>
      <c r="B7656" s="47">
        <f ca="1">IF('Inputs and Results'!$C$15='Inputs and Results'!$C$13, 'Inputs and Results'!$C$13, IF(E7656 &lt;= ('Inputs and Results'!$C$14-'Inputs and Results'!$C$13)/('Inputs and Results'!$C$15-'Inputs and Results'!$C$13), 'Inputs and Results'!$C$13 + SQRT(E7656*('Inputs and Results'!$C$15-'Inputs and Results'!$C$13)*('Inputs and Results'!$C$14-'Inputs and Results'!$C$13)), 'Inputs and Results'!$C$15 - SQRT((1-E7656)*('Inputs and Results'!$C$15-'Inputs and Results'!$C$13)*('Inputs and Results'!$C$15-'Inputs and Results'!$C$14))))</f>
        <v>0.99015062072998905</v>
      </c>
      <c r="C7656" s="47">
        <f ca="1">IF('Inputs and Results'!$G$15='Inputs and Results'!$G$13, 'Inputs and Results'!$G$13, IF(F7656 &lt;= ('Inputs and Results'!$G$14-'Inputs and Results'!$G$13)/('Inputs and Results'!$G$15-'Inputs and Results'!$G$13), 'Inputs and Results'!$G$13 + SQRT(F7656*('Inputs and Results'!$G$15-'Inputs and Results'!$G$13)*('Inputs and Results'!$G$14-'Inputs and Results'!$G$13)), 'Inputs and Results'!$G$15 - SQRT((1-F7656)*('Inputs and Results'!$G$15-'Inputs and Results'!$G$13)*('Inputs and Results'!$G$15-'Inputs and Results'!$G$14))))</f>
        <v>603.25698036741505</v>
      </c>
      <c r="D7656">
        <f t="shared" ca="1" si="500"/>
        <v>597.31527357049481</v>
      </c>
      <c r="E7656">
        <f t="shared" ca="1" si="502"/>
        <v>0.55116727473866145</v>
      </c>
      <c r="F7656">
        <f t="shared" ca="1" si="502"/>
        <v>0.5801874331938498</v>
      </c>
    </row>
    <row r="7657" spans="1:6" ht="15.75" customHeight="1" x14ac:dyDescent="0.2">
      <c r="A7657">
        <v>7656</v>
      </c>
      <c r="B7657" s="47">
        <f ca="1">IF('Inputs and Results'!$C$15='Inputs and Results'!$C$13, 'Inputs and Results'!$C$13, IF(E7657 &lt;= ('Inputs and Results'!$C$14-'Inputs and Results'!$C$13)/('Inputs and Results'!$C$15-'Inputs and Results'!$C$13), 'Inputs and Results'!$C$13 + SQRT(E7657*('Inputs and Results'!$C$15-'Inputs and Results'!$C$13)*('Inputs and Results'!$C$14-'Inputs and Results'!$C$13)), 'Inputs and Results'!$C$15 - SQRT((1-E7657)*('Inputs and Results'!$C$15-'Inputs and Results'!$C$13)*('Inputs and Results'!$C$15-'Inputs and Results'!$C$14))))</f>
        <v>0.78986951266807859</v>
      </c>
      <c r="C7657" s="47">
        <f ca="1">IF('Inputs and Results'!$G$15='Inputs and Results'!$G$13, 'Inputs and Results'!$G$13, IF(F7657 &lt;= ('Inputs and Results'!$G$14-'Inputs and Results'!$G$13)/('Inputs and Results'!$G$15-'Inputs and Results'!$G$13), 'Inputs and Results'!$G$13 + SQRT(F7657*('Inputs and Results'!$G$15-'Inputs and Results'!$G$13)*('Inputs and Results'!$G$14-'Inputs and Results'!$G$13)), 'Inputs and Results'!$G$15 - SQRT((1-F7657)*('Inputs and Results'!$G$15-'Inputs and Results'!$G$13)*('Inputs and Results'!$G$15-'Inputs and Results'!$G$14))))</f>
        <v>547.03895586820931</v>
      </c>
      <c r="D7657">
        <f t="shared" ca="1" si="500"/>
        <v>432.08939348207701</v>
      </c>
      <c r="E7657">
        <f t="shared" ca="1" si="502"/>
        <v>0.45725813655177383</v>
      </c>
      <c r="F7657">
        <f t="shared" ca="1" si="502"/>
        <v>0.49736204079538915</v>
      </c>
    </row>
    <row r="7658" spans="1:6" ht="15.75" customHeight="1" x14ac:dyDescent="0.2">
      <c r="A7658">
        <v>7657</v>
      </c>
      <c r="B7658" s="47">
        <f ca="1">IF('Inputs and Results'!$C$15='Inputs and Results'!$C$13, 'Inputs and Results'!$C$13, IF(E7658 &lt;= ('Inputs and Results'!$C$14-'Inputs and Results'!$C$13)/('Inputs and Results'!$C$15-'Inputs and Results'!$C$13), 'Inputs and Results'!$C$13 + SQRT(E7658*('Inputs and Results'!$C$15-'Inputs and Results'!$C$13)*('Inputs and Results'!$C$14-'Inputs and Results'!$C$13)), 'Inputs and Results'!$C$15 - SQRT((1-E7658)*('Inputs and Results'!$C$15-'Inputs and Results'!$C$13)*('Inputs and Results'!$C$15-'Inputs and Results'!$C$14))))</f>
        <v>0.55017306505704289</v>
      </c>
      <c r="C7658" s="47">
        <f ca="1">IF('Inputs and Results'!$G$15='Inputs and Results'!$G$13, 'Inputs and Results'!$G$13, IF(F7658 &lt;= ('Inputs and Results'!$G$14-'Inputs and Results'!$G$13)/('Inputs and Results'!$G$15-'Inputs and Results'!$G$13), 'Inputs and Results'!$G$13 + SQRT(F7658*('Inputs and Results'!$G$15-'Inputs and Results'!$G$13)*('Inputs and Results'!$G$14-'Inputs and Results'!$G$13)), 'Inputs and Results'!$G$15 - SQRT((1-F7658)*('Inputs and Results'!$G$15-'Inputs and Results'!$G$13)*('Inputs and Results'!$G$15-'Inputs and Results'!$G$14))))</f>
        <v>339.17781784507417</v>
      </c>
      <c r="D7658">
        <f t="shared" ca="1" si="500"/>
        <v>186.60649964318384</v>
      </c>
      <c r="E7658">
        <f t="shared" ca="1" si="502"/>
        <v>0.33314977653644395</v>
      </c>
      <c r="F7658">
        <f t="shared" ca="1" si="502"/>
        <v>0.1264100305338125</v>
      </c>
    </row>
    <row r="7659" spans="1:6" ht="15.75" customHeight="1" x14ac:dyDescent="0.2">
      <c r="A7659">
        <v>7658</v>
      </c>
      <c r="B7659" s="47">
        <f ca="1">IF('Inputs and Results'!$C$15='Inputs and Results'!$C$13, 'Inputs and Results'!$C$13, IF(E7659 &lt;= ('Inputs and Results'!$C$14-'Inputs and Results'!$C$13)/('Inputs and Results'!$C$15-'Inputs and Results'!$C$13), 'Inputs and Results'!$C$13 + SQRT(E7659*('Inputs and Results'!$C$15-'Inputs and Results'!$C$13)*('Inputs and Results'!$C$14-'Inputs and Results'!$C$13)), 'Inputs and Results'!$C$15 - SQRT((1-E7659)*('Inputs and Results'!$C$15-'Inputs and Results'!$C$13)*('Inputs and Results'!$C$15-'Inputs and Results'!$C$14))))</f>
        <v>1.6837577470934875</v>
      </c>
      <c r="C7659" s="47">
        <f ca="1">IF('Inputs and Results'!$G$15='Inputs and Results'!$G$13, 'Inputs and Results'!$G$13, IF(F7659 &lt;= ('Inputs and Results'!$G$14-'Inputs and Results'!$G$13)/('Inputs and Results'!$G$15-'Inputs and Results'!$G$13), 'Inputs and Results'!$G$13 + SQRT(F7659*('Inputs and Results'!$G$15-'Inputs and Results'!$G$13)*('Inputs and Results'!$G$14-'Inputs and Results'!$G$13)), 'Inputs and Results'!$G$15 - SQRT((1-F7659)*('Inputs and Results'!$G$15-'Inputs and Results'!$G$13)*('Inputs and Results'!$G$15-'Inputs and Results'!$G$14))))</f>
        <v>354.84593248833801</v>
      </c>
      <c r="D7659">
        <f t="shared" ca="1" si="500"/>
        <v>597.47458785185177</v>
      </c>
      <c r="E7659">
        <f t="shared" ca="1" si="502"/>
        <v>0.80750070351817649</v>
      </c>
      <c r="F7659">
        <f t="shared" ca="1" si="502"/>
        <v>0.15792163096159362</v>
      </c>
    </row>
    <row r="7660" spans="1:6" ht="15.75" customHeight="1" x14ac:dyDescent="0.2">
      <c r="A7660">
        <v>7659</v>
      </c>
      <c r="B7660" s="47">
        <f ca="1">IF('Inputs and Results'!$C$15='Inputs and Results'!$C$13, 'Inputs and Results'!$C$13, IF(E7660 &lt;= ('Inputs and Results'!$C$14-'Inputs and Results'!$C$13)/('Inputs and Results'!$C$15-'Inputs and Results'!$C$13), 'Inputs and Results'!$C$13 + SQRT(E7660*('Inputs and Results'!$C$15-'Inputs and Results'!$C$13)*('Inputs and Results'!$C$14-'Inputs and Results'!$C$13)), 'Inputs and Results'!$C$15 - SQRT((1-E7660)*('Inputs and Results'!$C$15-'Inputs and Results'!$C$13)*('Inputs and Results'!$C$15-'Inputs and Results'!$C$14))))</f>
        <v>2.0032982515579403</v>
      </c>
      <c r="C7660" s="47">
        <f ca="1">IF('Inputs and Results'!$G$15='Inputs and Results'!$G$13, 'Inputs and Results'!$G$13, IF(F7660 &lt;= ('Inputs and Results'!$G$14-'Inputs and Results'!$G$13)/('Inputs and Results'!$G$15-'Inputs and Results'!$G$13), 'Inputs and Results'!$G$13 + SQRT(F7660*('Inputs and Results'!$G$15-'Inputs and Results'!$G$13)*('Inputs and Results'!$G$14-'Inputs and Results'!$G$13)), 'Inputs and Results'!$G$15 - SQRT((1-F7660)*('Inputs and Results'!$G$15-'Inputs and Results'!$G$13)*('Inputs and Results'!$G$15-'Inputs and Results'!$G$14))))</f>
        <v>751.95686325238944</v>
      </c>
      <c r="D7660">
        <f t="shared" ca="1" si="500"/>
        <v>1506.3938694005049</v>
      </c>
      <c r="E7660">
        <f t="shared" ca="1" si="502"/>
        <v>0.88962062496139349</v>
      </c>
      <c r="F7660">
        <f t="shared" ca="1" si="502"/>
        <v>0.76334243170674609</v>
      </c>
    </row>
    <row r="7661" spans="1:6" ht="15.75" customHeight="1" x14ac:dyDescent="0.2">
      <c r="A7661">
        <v>7660</v>
      </c>
      <c r="B7661" s="47">
        <f ca="1">IF('Inputs and Results'!$C$15='Inputs and Results'!$C$13, 'Inputs and Results'!$C$13, IF(E7661 &lt;= ('Inputs and Results'!$C$14-'Inputs and Results'!$C$13)/('Inputs and Results'!$C$15-'Inputs and Results'!$C$13), 'Inputs and Results'!$C$13 + SQRT(E7661*('Inputs and Results'!$C$15-'Inputs and Results'!$C$13)*('Inputs and Results'!$C$14-'Inputs and Results'!$C$13)), 'Inputs and Results'!$C$15 - SQRT((1-E7661)*('Inputs and Results'!$C$15-'Inputs and Results'!$C$13)*('Inputs and Results'!$C$15-'Inputs and Results'!$C$14))))</f>
        <v>1.2608429375215411</v>
      </c>
      <c r="C7661" s="47">
        <f ca="1">IF('Inputs and Results'!$G$15='Inputs and Results'!$G$13, 'Inputs and Results'!$G$13, IF(F7661 &lt;= ('Inputs and Results'!$G$14-'Inputs and Results'!$G$13)/('Inputs and Results'!$G$15-'Inputs and Results'!$G$13), 'Inputs and Results'!$G$13 + SQRT(F7661*('Inputs and Results'!$G$15-'Inputs and Results'!$G$13)*('Inputs and Results'!$G$14-'Inputs and Results'!$G$13)), 'Inputs and Results'!$G$15 - SQRT((1-F7661)*('Inputs and Results'!$G$15-'Inputs and Results'!$G$13)*('Inputs and Results'!$G$15-'Inputs and Results'!$G$14))))</f>
        <v>855.91380212275135</v>
      </c>
      <c r="D7661">
        <f t="shared" ca="1" si="500"/>
        <v>1079.1728725336809</v>
      </c>
      <c r="E7661">
        <f t="shared" ca="1" si="502"/>
        <v>0.66392585689236638</v>
      </c>
      <c r="F7661">
        <f t="shared" ca="1" si="502"/>
        <v>0.86042255494650566</v>
      </c>
    </row>
    <row r="7662" spans="1:6" ht="15.75" customHeight="1" x14ac:dyDescent="0.2">
      <c r="A7662">
        <v>7661</v>
      </c>
      <c r="B7662" s="47">
        <f ca="1">IF('Inputs and Results'!$C$15='Inputs and Results'!$C$13, 'Inputs and Results'!$C$13, IF(E7662 &lt;= ('Inputs and Results'!$C$14-'Inputs and Results'!$C$13)/('Inputs and Results'!$C$15-'Inputs and Results'!$C$13), 'Inputs and Results'!$C$13 + SQRT(E7662*('Inputs and Results'!$C$15-'Inputs and Results'!$C$13)*('Inputs and Results'!$C$14-'Inputs and Results'!$C$13)), 'Inputs and Results'!$C$15 - SQRT((1-E7662)*('Inputs and Results'!$C$15-'Inputs and Results'!$C$13)*('Inputs and Results'!$C$15-'Inputs and Results'!$C$14))))</f>
        <v>0.30719011088601755</v>
      </c>
      <c r="C7662" s="47">
        <f ca="1">IF('Inputs and Results'!$G$15='Inputs and Results'!$G$13, 'Inputs and Results'!$G$13, IF(F7662 &lt;= ('Inputs and Results'!$G$14-'Inputs and Results'!$G$13)/('Inputs and Results'!$G$15-'Inputs and Results'!$G$13), 'Inputs and Results'!$G$13 + SQRT(F7662*('Inputs and Results'!$G$15-'Inputs and Results'!$G$13)*('Inputs and Results'!$G$14-'Inputs and Results'!$G$13)), 'Inputs and Results'!$G$15 - SQRT((1-F7662)*('Inputs and Results'!$G$15-'Inputs and Results'!$G$13)*('Inputs and Results'!$G$15-'Inputs and Results'!$G$14))))</f>
        <v>552.04814620716979</v>
      </c>
      <c r="D7662">
        <f t="shared" ca="1" si="500"/>
        <v>169.58373124780093</v>
      </c>
      <c r="E7662">
        <f t="shared" ref="E7662:F7681" ca="1" si="503">RAND()</f>
        <v>0.19430832234332696</v>
      </c>
      <c r="F7662">
        <f t="shared" ca="1" si="503"/>
        <v>0.50504443332311788</v>
      </c>
    </row>
    <row r="7663" spans="1:6" ht="15.75" customHeight="1" x14ac:dyDescent="0.2">
      <c r="A7663">
        <v>7662</v>
      </c>
      <c r="B7663" s="47">
        <f ca="1">IF('Inputs and Results'!$C$15='Inputs and Results'!$C$13, 'Inputs and Results'!$C$13, IF(E7663 &lt;= ('Inputs and Results'!$C$14-'Inputs and Results'!$C$13)/('Inputs and Results'!$C$15-'Inputs and Results'!$C$13), 'Inputs and Results'!$C$13 + SQRT(E7663*('Inputs and Results'!$C$15-'Inputs and Results'!$C$13)*('Inputs and Results'!$C$14-'Inputs and Results'!$C$13)), 'Inputs and Results'!$C$15 - SQRT((1-E7663)*('Inputs and Results'!$C$15-'Inputs and Results'!$C$13)*('Inputs and Results'!$C$15-'Inputs and Results'!$C$14))))</f>
        <v>1.0604556203079145</v>
      </c>
      <c r="C7663" s="47">
        <f ca="1">IF('Inputs and Results'!$G$15='Inputs and Results'!$G$13, 'Inputs and Results'!$G$13, IF(F7663 &lt;= ('Inputs and Results'!$G$14-'Inputs and Results'!$G$13)/('Inputs and Results'!$G$15-'Inputs and Results'!$G$13), 'Inputs and Results'!$G$13 + SQRT(F7663*('Inputs and Results'!$G$15-'Inputs and Results'!$G$13)*('Inputs and Results'!$G$14-'Inputs and Results'!$G$13)), 'Inputs and Results'!$G$15 - SQRT((1-F7663)*('Inputs and Results'!$G$15-'Inputs and Results'!$G$13)*('Inputs and Results'!$G$15-'Inputs and Results'!$G$14))))</f>
        <v>477.94099441574974</v>
      </c>
      <c r="D7663">
        <f t="shared" ca="1" si="500"/>
        <v>506.83521370373541</v>
      </c>
      <c r="E7663">
        <f t="shared" ca="1" si="503"/>
        <v>0.58201862213387157</v>
      </c>
      <c r="F7663">
        <f t="shared" ca="1" si="503"/>
        <v>0.38535250294984991</v>
      </c>
    </row>
    <row r="7664" spans="1:6" ht="15.75" customHeight="1" x14ac:dyDescent="0.2">
      <c r="A7664">
        <v>7663</v>
      </c>
      <c r="B7664" s="47">
        <f ca="1">IF('Inputs and Results'!$C$15='Inputs and Results'!$C$13, 'Inputs and Results'!$C$13, IF(E7664 &lt;= ('Inputs and Results'!$C$14-'Inputs and Results'!$C$13)/('Inputs and Results'!$C$15-'Inputs and Results'!$C$13), 'Inputs and Results'!$C$13 + SQRT(E7664*('Inputs and Results'!$C$15-'Inputs and Results'!$C$13)*('Inputs and Results'!$C$14-'Inputs and Results'!$C$13)), 'Inputs and Results'!$C$15 - SQRT((1-E7664)*('Inputs and Results'!$C$15-'Inputs and Results'!$C$13)*('Inputs and Results'!$C$15-'Inputs and Results'!$C$14))))</f>
        <v>4.5168538392710733E-2</v>
      </c>
      <c r="C7664" s="47">
        <f ca="1">IF('Inputs and Results'!$G$15='Inputs and Results'!$G$13, 'Inputs and Results'!$G$13, IF(F7664 &lt;= ('Inputs and Results'!$G$14-'Inputs and Results'!$G$13)/('Inputs and Results'!$G$15-'Inputs and Results'!$G$13), 'Inputs and Results'!$G$13 + SQRT(F7664*('Inputs and Results'!$G$15-'Inputs and Results'!$G$13)*('Inputs and Results'!$G$14-'Inputs and Results'!$G$13)), 'Inputs and Results'!$G$15 - SQRT((1-F7664)*('Inputs and Results'!$G$15-'Inputs and Results'!$G$13)*('Inputs and Results'!$G$15-'Inputs and Results'!$G$14))))</f>
        <v>435.34288683126363</v>
      </c>
      <c r="D7664">
        <f t="shared" ca="1" si="500"/>
        <v>19.663801897831455</v>
      </c>
      <c r="E7664">
        <f t="shared" ca="1" si="503"/>
        <v>2.9885670388414387E-2</v>
      </c>
      <c r="F7664">
        <f t="shared" ca="1" si="503"/>
        <v>0.31069059298059676</v>
      </c>
    </row>
    <row r="7665" spans="1:6" ht="15.75" customHeight="1" x14ac:dyDescent="0.2">
      <c r="A7665">
        <v>7664</v>
      </c>
      <c r="B7665" s="47">
        <f ca="1">IF('Inputs and Results'!$C$15='Inputs and Results'!$C$13, 'Inputs and Results'!$C$13, IF(E7665 &lt;= ('Inputs and Results'!$C$14-'Inputs and Results'!$C$13)/('Inputs and Results'!$C$15-'Inputs and Results'!$C$13), 'Inputs and Results'!$C$13 + SQRT(E7665*('Inputs and Results'!$C$15-'Inputs and Results'!$C$13)*('Inputs and Results'!$C$14-'Inputs and Results'!$C$13)), 'Inputs and Results'!$C$15 - SQRT((1-E7665)*('Inputs and Results'!$C$15-'Inputs and Results'!$C$13)*('Inputs and Results'!$C$15-'Inputs and Results'!$C$14))))</f>
        <v>0.74857205612914024</v>
      </c>
      <c r="C7665" s="47">
        <f ca="1">IF('Inputs and Results'!$G$15='Inputs and Results'!$G$13, 'Inputs and Results'!$G$13, IF(F7665 &lt;= ('Inputs and Results'!$G$14-'Inputs and Results'!$G$13)/('Inputs and Results'!$G$15-'Inputs and Results'!$G$13), 'Inputs and Results'!$G$13 + SQRT(F7665*('Inputs and Results'!$G$15-'Inputs and Results'!$G$13)*('Inputs and Results'!$G$14-'Inputs and Results'!$G$13)), 'Inputs and Results'!$G$15 - SQRT((1-F7665)*('Inputs and Results'!$G$15-'Inputs and Results'!$G$13)*('Inputs and Results'!$G$15-'Inputs and Results'!$G$14))))</f>
        <v>392.82634480184822</v>
      </c>
      <c r="D7665">
        <f t="shared" ca="1" si="500"/>
        <v>294.0588246300141</v>
      </c>
      <c r="E7665">
        <f t="shared" ca="1" si="503"/>
        <v>0.43678580150638135</v>
      </c>
      <c r="F7665">
        <f t="shared" ca="1" si="503"/>
        <v>0.23190542588021001</v>
      </c>
    </row>
    <row r="7666" spans="1:6" ht="15.75" customHeight="1" x14ac:dyDescent="0.2">
      <c r="A7666">
        <v>7665</v>
      </c>
      <c r="B7666" s="47">
        <f ca="1">IF('Inputs and Results'!$C$15='Inputs and Results'!$C$13, 'Inputs and Results'!$C$13, IF(E7666 &lt;= ('Inputs and Results'!$C$14-'Inputs and Results'!$C$13)/('Inputs and Results'!$C$15-'Inputs and Results'!$C$13), 'Inputs and Results'!$C$13 + SQRT(E7666*('Inputs and Results'!$C$15-'Inputs and Results'!$C$13)*('Inputs and Results'!$C$14-'Inputs and Results'!$C$13)), 'Inputs and Results'!$C$15 - SQRT((1-E7666)*('Inputs and Results'!$C$15-'Inputs and Results'!$C$13)*('Inputs and Results'!$C$15-'Inputs and Results'!$C$14))))</f>
        <v>0.7826586826973041</v>
      </c>
      <c r="C7666" s="47">
        <f ca="1">IF('Inputs and Results'!$G$15='Inputs and Results'!$G$13, 'Inputs and Results'!$G$13, IF(F7666 &lt;= ('Inputs and Results'!$G$14-'Inputs and Results'!$G$13)/('Inputs and Results'!$G$15-'Inputs and Results'!$G$13), 'Inputs and Results'!$G$13 + SQRT(F7666*('Inputs and Results'!$G$15-'Inputs and Results'!$G$13)*('Inputs and Results'!$G$14-'Inputs and Results'!$G$13)), 'Inputs and Results'!$G$15 - SQRT((1-F7666)*('Inputs and Results'!$G$15-'Inputs and Results'!$G$13)*('Inputs and Results'!$G$15-'Inputs and Results'!$G$14))))</f>
        <v>377.64125276149991</v>
      </c>
      <c r="D7666">
        <f t="shared" ca="1" si="500"/>
        <v>295.56420541847518</v>
      </c>
      <c r="E7666">
        <f t="shared" ca="1" si="503"/>
        <v>0.45371083139803836</v>
      </c>
      <c r="F7666">
        <f t="shared" ca="1" si="503"/>
        <v>0.20273376415467381</v>
      </c>
    </row>
    <row r="7667" spans="1:6" ht="15.75" customHeight="1" x14ac:dyDescent="0.2">
      <c r="A7667">
        <v>7666</v>
      </c>
      <c r="B7667" s="47">
        <f ca="1">IF('Inputs and Results'!$C$15='Inputs and Results'!$C$13, 'Inputs and Results'!$C$13, IF(E7667 &lt;= ('Inputs and Results'!$C$14-'Inputs and Results'!$C$13)/('Inputs and Results'!$C$15-'Inputs and Results'!$C$13), 'Inputs and Results'!$C$13 + SQRT(E7667*('Inputs and Results'!$C$15-'Inputs and Results'!$C$13)*('Inputs and Results'!$C$14-'Inputs and Results'!$C$13)), 'Inputs and Results'!$C$15 - SQRT((1-E7667)*('Inputs and Results'!$C$15-'Inputs and Results'!$C$13)*('Inputs and Results'!$C$15-'Inputs and Results'!$C$14))))</f>
        <v>0.36715701935147438</v>
      </c>
      <c r="C7667" s="47">
        <f ca="1">IF('Inputs and Results'!$G$15='Inputs and Results'!$G$13, 'Inputs and Results'!$G$13, IF(F7667 &lt;= ('Inputs and Results'!$G$14-'Inputs and Results'!$G$13)/('Inputs and Results'!$G$15-'Inputs and Results'!$G$13), 'Inputs and Results'!$G$13 + SQRT(F7667*('Inputs and Results'!$G$15-'Inputs and Results'!$G$13)*('Inputs and Results'!$G$14-'Inputs and Results'!$G$13)), 'Inputs and Results'!$G$15 - SQRT((1-F7667)*('Inputs and Results'!$G$15-'Inputs and Results'!$G$13)*('Inputs and Results'!$G$15-'Inputs and Results'!$G$14))))</f>
        <v>530.77072315413398</v>
      </c>
      <c r="D7667">
        <f t="shared" ca="1" si="500"/>
        <v>194.87619667229842</v>
      </c>
      <c r="E7667">
        <f t="shared" ca="1" si="503"/>
        <v>0.22979309324997621</v>
      </c>
      <c r="F7667">
        <f t="shared" ca="1" si="503"/>
        <v>0.47200403542431835</v>
      </c>
    </row>
    <row r="7668" spans="1:6" ht="15.75" customHeight="1" x14ac:dyDescent="0.2">
      <c r="A7668">
        <v>7667</v>
      </c>
      <c r="B7668" s="47">
        <f ca="1">IF('Inputs and Results'!$C$15='Inputs and Results'!$C$13, 'Inputs and Results'!$C$13, IF(E7668 &lt;= ('Inputs and Results'!$C$14-'Inputs and Results'!$C$13)/('Inputs and Results'!$C$15-'Inputs and Results'!$C$13), 'Inputs and Results'!$C$13 + SQRT(E7668*('Inputs and Results'!$C$15-'Inputs and Results'!$C$13)*('Inputs and Results'!$C$14-'Inputs and Results'!$C$13)), 'Inputs and Results'!$C$15 - SQRT((1-E7668)*('Inputs and Results'!$C$15-'Inputs and Results'!$C$13)*('Inputs and Results'!$C$15-'Inputs and Results'!$C$14))))</f>
        <v>1.1770800485786994</v>
      </c>
      <c r="C7668" s="47">
        <f ca="1">IF('Inputs and Results'!$G$15='Inputs and Results'!$G$13, 'Inputs and Results'!$G$13, IF(F7668 &lt;= ('Inputs and Results'!$G$14-'Inputs and Results'!$G$13)/('Inputs and Results'!$G$15-'Inputs and Results'!$G$13), 'Inputs and Results'!$G$13 + SQRT(F7668*('Inputs and Results'!$G$15-'Inputs and Results'!$G$13)*('Inputs and Results'!$G$14-'Inputs and Results'!$G$13)), 'Inputs and Results'!$G$15 - SQRT((1-F7668)*('Inputs and Results'!$G$15-'Inputs and Results'!$G$13)*('Inputs and Results'!$G$15-'Inputs and Results'!$G$14))))</f>
        <v>1012.2566149145124</v>
      </c>
      <c r="D7668">
        <f t="shared" ca="1" si="500"/>
        <v>1191.5070654576841</v>
      </c>
      <c r="E7668">
        <f t="shared" ca="1" si="503"/>
        <v>0.63077365007890707</v>
      </c>
      <c r="F7668">
        <f t="shared" ca="1" si="503"/>
        <v>0.95844626863903337</v>
      </c>
    </row>
    <row r="7669" spans="1:6" ht="15.75" customHeight="1" x14ac:dyDescent="0.2">
      <c r="A7669">
        <v>7668</v>
      </c>
      <c r="B7669" s="47">
        <f ca="1">IF('Inputs and Results'!$C$15='Inputs and Results'!$C$13, 'Inputs and Results'!$C$13, IF(E7669 &lt;= ('Inputs and Results'!$C$14-'Inputs and Results'!$C$13)/('Inputs and Results'!$C$15-'Inputs and Results'!$C$13), 'Inputs and Results'!$C$13 + SQRT(E7669*('Inputs and Results'!$C$15-'Inputs and Results'!$C$13)*('Inputs and Results'!$C$14-'Inputs and Results'!$C$13)), 'Inputs and Results'!$C$15 - SQRT((1-E7669)*('Inputs and Results'!$C$15-'Inputs and Results'!$C$13)*('Inputs and Results'!$C$15-'Inputs and Results'!$C$14))))</f>
        <v>0.70316998361294925</v>
      </c>
      <c r="C7669" s="47">
        <f ca="1">IF('Inputs and Results'!$G$15='Inputs and Results'!$G$13, 'Inputs and Results'!$G$13, IF(F7669 &lt;= ('Inputs and Results'!$G$14-'Inputs and Results'!$G$13)/('Inputs and Results'!$G$15-'Inputs and Results'!$G$13), 'Inputs and Results'!$G$13 + SQRT(F7669*('Inputs and Results'!$G$15-'Inputs and Results'!$G$13)*('Inputs and Results'!$G$14-'Inputs and Results'!$G$13)), 'Inputs and Results'!$G$15 - SQRT((1-F7669)*('Inputs and Results'!$G$15-'Inputs and Results'!$G$13)*('Inputs and Results'!$G$15-'Inputs and Results'!$G$14))))</f>
        <v>776.87633264494514</v>
      </c>
      <c r="D7669">
        <f t="shared" ca="1" si="500"/>
        <v>546.27611809523421</v>
      </c>
      <c r="E7669">
        <f t="shared" ca="1" si="503"/>
        <v>0.41384131953594006</v>
      </c>
      <c r="F7669">
        <f t="shared" ca="1" si="503"/>
        <v>0.7889354111909338</v>
      </c>
    </row>
    <row r="7670" spans="1:6" ht="15.75" customHeight="1" x14ac:dyDescent="0.2">
      <c r="A7670">
        <v>7669</v>
      </c>
      <c r="B7670" s="47">
        <f ca="1">IF('Inputs and Results'!$C$15='Inputs and Results'!$C$13, 'Inputs and Results'!$C$13, IF(E7670 &lt;= ('Inputs and Results'!$C$14-'Inputs and Results'!$C$13)/('Inputs and Results'!$C$15-'Inputs and Results'!$C$13), 'Inputs and Results'!$C$13 + SQRT(E7670*('Inputs and Results'!$C$15-'Inputs and Results'!$C$13)*('Inputs and Results'!$C$14-'Inputs and Results'!$C$13)), 'Inputs and Results'!$C$15 - SQRT((1-E7670)*('Inputs and Results'!$C$15-'Inputs and Results'!$C$13)*('Inputs and Results'!$C$15-'Inputs and Results'!$C$14))))</f>
        <v>0.27430013618212934</v>
      </c>
      <c r="C7670" s="47">
        <f ca="1">IF('Inputs and Results'!$G$15='Inputs and Results'!$G$13, 'Inputs and Results'!$G$13, IF(F7670 &lt;= ('Inputs and Results'!$G$14-'Inputs and Results'!$G$13)/('Inputs and Results'!$G$15-'Inputs and Results'!$G$13), 'Inputs and Results'!$G$13 + SQRT(F7670*('Inputs and Results'!$G$15-'Inputs and Results'!$G$13)*('Inputs and Results'!$G$14-'Inputs and Results'!$G$13)), 'Inputs and Results'!$G$15 - SQRT((1-F7670)*('Inputs and Results'!$G$15-'Inputs and Results'!$G$13)*('Inputs and Results'!$G$15-'Inputs and Results'!$G$14))))</f>
        <v>286.0035503530255</v>
      </c>
      <c r="D7670">
        <f t="shared" ca="1" si="500"/>
        <v>78.450812810407385</v>
      </c>
      <c r="E7670">
        <f t="shared" ca="1" si="503"/>
        <v>0.17450669470924918</v>
      </c>
      <c r="F7670">
        <f t="shared" ca="1" si="503"/>
        <v>1.5150753185386723E-2</v>
      </c>
    </row>
    <row r="7671" spans="1:6" ht="15.75" customHeight="1" x14ac:dyDescent="0.2">
      <c r="A7671">
        <v>7670</v>
      </c>
      <c r="B7671" s="47">
        <f ca="1">IF('Inputs and Results'!$C$15='Inputs and Results'!$C$13, 'Inputs and Results'!$C$13, IF(E7671 &lt;= ('Inputs and Results'!$C$14-'Inputs and Results'!$C$13)/('Inputs and Results'!$C$15-'Inputs and Results'!$C$13), 'Inputs and Results'!$C$13 + SQRT(E7671*('Inputs and Results'!$C$15-'Inputs and Results'!$C$13)*('Inputs and Results'!$C$14-'Inputs and Results'!$C$13)), 'Inputs and Results'!$C$15 - SQRT((1-E7671)*('Inputs and Results'!$C$15-'Inputs and Results'!$C$13)*('Inputs and Results'!$C$15-'Inputs and Results'!$C$14))))</f>
        <v>1.0840475030599059</v>
      </c>
      <c r="C7671" s="47">
        <f ca="1">IF('Inputs and Results'!$G$15='Inputs and Results'!$G$13, 'Inputs and Results'!$G$13, IF(F7671 &lt;= ('Inputs and Results'!$G$14-'Inputs and Results'!$G$13)/('Inputs and Results'!$G$15-'Inputs and Results'!$G$13), 'Inputs and Results'!$G$13 + SQRT(F7671*('Inputs and Results'!$G$15-'Inputs and Results'!$G$13)*('Inputs and Results'!$G$14-'Inputs and Results'!$G$13)), 'Inputs and Results'!$G$15 - SQRT((1-F7671)*('Inputs and Results'!$G$15-'Inputs and Results'!$G$13)*('Inputs and Results'!$G$15-'Inputs and Results'!$G$14))))</f>
        <v>357.48539866420344</v>
      </c>
      <c r="D7671">
        <f t="shared" ca="1" si="500"/>
        <v>387.5311538023048</v>
      </c>
      <c r="E7671">
        <f t="shared" ca="1" si="503"/>
        <v>0.59212511438544657</v>
      </c>
      <c r="F7671">
        <f t="shared" ca="1" si="503"/>
        <v>0.16317313892630014</v>
      </c>
    </row>
    <row r="7672" spans="1:6" ht="15.75" customHeight="1" x14ac:dyDescent="0.2">
      <c r="A7672">
        <v>7671</v>
      </c>
      <c r="B7672" s="47">
        <f ca="1">IF('Inputs and Results'!$C$15='Inputs and Results'!$C$13, 'Inputs and Results'!$C$13, IF(E7672 &lt;= ('Inputs and Results'!$C$14-'Inputs and Results'!$C$13)/('Inputs and Results'!$C$15-'Inputs and Results'!$C$13), 'Inputs and Results'!$C$13 + SQRT(E7672*('Inputs and Results'!$C$15-'Inputs and Results'!$C$13)*('Inputs and Results'!$C$14-'Inputs and Results'!$C$13)), 'Inputs and Results'!$C$15 - SQRT((1-E7672)*('Inputs and Results'!$C$15-'Inputs and Results'!$C$13)*('Inputs and Results'!$C$15-'Inputs and Results'!$C$14))))</f>
        <v>1.0301815569786419</v>
      </c>
      <c r="C7672" s="47">
        <f ca="1">IF('Inputs and Results'!$G$15='Inputs and Results'!$G$13, 'Inputs and Results'!$G$13, IF(F7672 &lt;= ('Inputs and Results'!$G$14-'Inputs and Results'!$G$13)/('Inputs and Results'!$G$15-'Inputs and Results'!$G$13), 'Inputs and Results'!$G$13 + SQRT(F7672*('Inputs and Results'!$G$15-'Inputs and Results'!$G$13)*('Inputs and Results'!$G$14-'Inputs and Results'!$G$13)), 'Inputs and Results'!$G$15 - SQRT((1-F7672)*('Inputs and Results'!$G$15-'Inputs and Results'!$G$13)*('Inputs and Results'!$G$15-'Inputs and Results'!$G$14))))</f>
        <v>477.83838856533168</v>
      </c>
      <c r="D7672">
        <f t="shared" ca="1" si="500"/>
        <v>492.26029511639865</v>
      </c>
      <c r="E7672">
        <f t="shared" ca="1" si="503"/>
        <v>0.56886836683699027</v>
      </c>
      <c r="F7672">
        <f t="shared" ca="1" si="503"/>
        <v>0.38517780556478998</v>
      </c>
    </row>
    <row r="7673" spans="1:6" ht="15.75" customHeight="1" x14ac:dyDescent="0.2">
      <c r="A7673">
        <v>7672</v>
      </c>
      <c r="B7673" s="47">
        <f ca="1">IF('Inputs and Results'!$C$15='Inputs and Results'!$C$13, 'Inputs and Results'!$C$13, IF(E7673 &lt;= ('Inputs and Results'!$C$14-'Inputs and Results'!$C$13)/('Inputs and Results'!$C$15-'Inputs and Results'!$C$13), 'Inputs and Results'!$C$13 + SQRT(E7673*('Inputs and Results'!$C$15-'Inputs and Results'!$C$13)*('Inputs and Results'!$C$14-'Inputs and Results'!$C$13)), 'Inputs and Results'!$C$15 - SQRT((1-E7673)*('Inputs and Results'!$C$15-'Inputs and Results'!$C$13)*('Inputs and Results'!$C$15-'Inputs and Results'!$C$14))))</f>
        <v>0.18614270460581306</v>
      </c>
      <c r="C7673" s="47">
        <f ca="1">IF('Inputs and Results'!$G$15='Inputs and Results'!$G$13, 'Inputs and Results'!$G$13, IF(F7673 &lt;= ('Inputs and Results'!$G$14-'Inputs and Results'!$G$13)/('Inputs and Results'!$G$15-'Inputs and Results'!$G$13), 'Inputs and Results'!$G$13 + SQRT(F7673*('Inputs and Results'!$G$15-'Inputs and Results'!$G$13)*('Inputs and Results'!$G$14-'Inputs and Results'!$G$13)), 'Inputs and Results'!$G$15 - SQRT((1-F7673)*('Inputs and Results'!$G$15-'Inputs and Results'!$G$13)*('Inputs and Results'!$G$15-'Inputs and Results'!$G$14))))</f>
        <v>360.33305780209116</v>
      </c>
      <c r="D7673">
        <f t="shared" ca="1" si="500"/>
        <v>67.073369938164021</v>
      </c>
      <c r="E7673">
        <f t="shared" ca="1" si="503"/>
        <v>0.12024523568410139</v>
      </c>
      <c r="F7673">
        <f t="shared" ca="1" si="503"/>
        <v>0.16882044864609658</v>
      </c>
    </row>
    <row r="7674" spans="1:6" ht="15.75" customHeight="1" x14ac:dyDescent="0.2">
      <c r="A7674">
        <v>7673</v>
      </c>
      <c r="B7674" s="47">
        <f ca="1">IF('Inputs and Results'!$C$15='Inputs and Results'!$C$13, 'Inputs and Results'!$C$13, IF(E7674 &lt;= ('Inputs and Results'!$C$14-'Inputs and Results'!$C$13)/('Inputs and Results'!$C$15-'Inputs and Results'!$C$13), 'Inputs and Results'!$C$13 + SQRT(E7674*('Inputs and Results'!$C$15-'Inputs and Results'!$C$13)*('Inputs and Results'!$C$14-'Inputs and Results'!$C$13)), 'Inputs and Results'!$C$15 - SQRT((1-E7674)*('Inputs and Results'!$C$15-'Inputs and Results'!$C$13)*('Inputs and Results'!$C$15-'Inputs and Results'!$C$14))))</f>
        <v>0.2270862981654167</v>
      </c>
      <c r="C7674" s="47">
        <f ca="1">IF('Inputs and Results'!$G$15='Inputs and Results'!$G$13, 'Inputs and Results'!$G$13, IF(F7674 &lt;= ('Inputs and Results'!$G$14-'Inputs and Results'!$G$13)/('Inputs and Results'!$G$15-'Inputs and Results'!$G$13), 'Inputs and Results'!$G$13 + SQRT(F7674*('Inputs and Results'!$G$15-'Inputs and Results'!$G$13)*('Inputs and Results'!$G$14-'Inputs and Results'!$G$13)), 'Inputs and Results'!$G$15 - SQRT((1-F7674)*('Inputs and Results'!$G$15-'Inputs and Results'!$G$13)*('Inputs and Results'!$G$15-'Inputs and Results'!$G$14))))</f>
        <v>577.39102078154917</v>
      </c>
      <c r="D7674">
        <f t="shared" ca="1" si="500"/>
        <v>131.11758950323318</v>
      </c>
      <c r="E7674">
        <f t="shared" ca="1" si="503"/>
        <v>0.14566106690866953</v>
      </c>
      <c r="F7674">
        <f t="shared" ca="1" si="503"/>
        <v>0.54300494670330557</v>
      </c>
    </row>
    <row r="7675" spans="1:6" ht="15.75" customHeight="1" x14ac:dyDescent="0.2">
      <c r="A7675">
        <v>7674</v>
      </c>
      <c r="B7675" s="47">
        <f ca="1">IF('Inputs and Results'!$C$15='Inputs and Results'!$C$13, 'Inputs and Results'!$C$13, IF(E7675 &lt;= ('Inputs and Results'!$C$14-'Inputs and Results'!$C$13)/('Inputs and Results'!$C$15-'Inputs and Results'!$C$13), 'Inputs and Results'!$C$13 + SQRT(E7675*('Inputs and Results'!$C$15-'Inputs and Results'!$C$13)*('Inputs and Results'!$C$14-'Inputs and Results'!$C$13)), 'Inputs and Results'!$C$15 - SQRT((1-E7675)*('Inputs and Results'!$C$15-'Inputs and Results'!$C$13)*('Inputs and Results'!$C$15-'Inputs and Results'!$C$14))))</f>
        <v>1.3464096672763783</v>
      </c>
      <c r="C7675" s="47">
        <f ca="1">IF('Inputs and Results'!$G$15='Inputs and Results'!$G$13, 'Inputs and Results'!$G$13, IF(F7675 &lt;= ('Inputs and Results'!$G$14-'Inputs and Results'!$G$13)/('Inputs and Results'!$G$15-'Inputs and Results'!$G$13), 'Inputs and Results'!$G$13 + SQRT(F7675*('Inputs and Results'!$G$15-'Inputs and Results'!$G$13)*('Inputs and Results'!$G$14-'Inputs and Results'!$G$13)), 'Inputs and Results'!$G$15 - SQRT((1-F7675)*('Inputs and Results'!$G$15-'Inputs and Results'!$G$13)*('Inputs and Results'!$G$15-'Inputs and Results'!$G$14))))</f>
        <v>1091.0341071660912</v>
      </c>
      <c r="D7675">
        <f t="shared" ca="1" si="500"/>
        <v>1468.9788692166774</v>
      </c>
      <c r="E7675">
        <f t="shared" ca="1" si="503"/>
        <v>0.69618211239144245</v>
      </c>
      <c r="F7675">
        <f t="shared" ca="1" si="503"/>
        <v>0.98600213170420803</v>
      </c>
    </row>
    <row r="7676" spans="1:6" ht="15.75" customHeight="1" x14ac:dyDescent="0.2">
      <c r="A7676">
        <v>7675</v>
      </c>
      <c r="B7676" s="47">
        <f ca="1">IF('Inputs and Results'!$C$15='Inputs and Results'!$C$13, 'Inputs and Results'!$C$13, IF(E7676 &lt;= ('Inputs and Results'!$C$14-'Inputs and Results'!$C$13)/('Inputs and Results'!$C$15-'Inputs and Results'!$C$13), 'Inputs and Results'!$C$13 + SQRT(E7676*('Inputs and Results'!$C$15-'Inputs and Results'!$C$13)*('Inputs and Results'!$C$14-'Inputs and Results'!$C$13)), 'Inputs and Results'!$C$15 - SQRT((1-E7676)*('Inputs and Results'!$C$15-'Inputs and Results'!$C$13)*('Inputs and Results'!$C$15-'Inputs and Results'!$C$14))))</f>
        <v>1.4516121006139218</v>
      </c>
      <c r="C7676" s="47">
        <f ca="1">IF('Inputs and Results'!$G$15='Inputs and Results'!$G$13, 'Inputs and Results'!$G$13, IF(F7676 &lt;= ('Inputs and Results'!$G$14-'Inputs and Results'!$G$13)/('Inputs and Results'!$G$15-'Inputs and Results'!$G$13), 'Inputs and Results'!$G$13 + SQRT(F7676*('Inputs and Results'!$G$15-'Inputs and Results'!$G$13)*('Inputs and Results'!$G$14-'Inputs and Results'!$G$13)), 'Inputs and Results'!$G$15 - SQRT((1-F7676)*('Inputs and Results'!$G$15-'Inputs and Results'!$G$13)*('Inputs and Results'!$G$15-'Inputs and Results'!$G$14))))</f>
        <v>769.963420852485</v>
      </c>
      <c r="D7676">
        <f t="shared" ca="1" si="500"/>
        <v>1117.6882187395568</v>
      </c>
      <c r="E7676">
        <f t="shared" ca="1" si="503"/>
        <v>0.73361054589275199</v>
      </c>
      <c r="F7676">
        <f t="shared" ca="1" si="503"/>
        <v>0.78198240900298743</v>
      </c>
    </row>
    <row r="7677" spans="1:6" ht="15.75" customHeight="1" x14ac:dyDescent="0.2">
      <c r="A7677">
        <v>7676</v>
      </c>
      <c r="B7677" s="47">
        <f ca="1">IF('Inputs and Results'!$C$15='Inputs and Results'!$C$13, 'Inputs and Results'!$C$13, IF(E7677 &lt;= ('Inputs and Results'!$C$14-'Inputs and Results'!$C$13)/('Inputs and Results'!$C$15-'Inputs and Results'!$C$13), 'Inputs and Results'!$C$13 + SQRT(E7677*('Inputs and Results'!$C$15-'Inputs and Results'!$C$13)*('Inputs and Results'!$C$14-'Inputs and Results'!$C$13)), 'Inputs and Results'!$C$15 - SQRT((1-E7677)*('Inputs and Results'!$C$15-'Inputs and Results'!$C$13)*('Inputs and Results'!$C$15-'Inputs and Results'!$C$14))))</f>
        <v>2.4755248314594978</v>
      </c>
      <c r="C7677" s="47">
        <f ca="1">IF('Inputs and Results'!$G$15='Inputs and Results'!$G$13, 'Inputs and Results'!$G$13, IF(F7677 &lt;= ('Inputs and Results'!$G$14-'Inputs and Results'!$G$13)/('Inputs and Results'!$G$15-'Inputs and Results'!$G$13), 'Inputs and Results'!$G$13 + SQRT(F7677*('Inputs and Results'!$G$15-'Inputs and Results'!$G$13)*('Inputs and Results'!$G$14-'Inputs and Results'!$G$13)), 'Inputs and Results'!$G$15 - SQRT((1-F7677)*('Inputs and Results'!$G$15-'Inputs and Results'!$G$13)*('Inputs and Results'!$G$15-'Inputs and Results'!$G$14))))</f>
        <v>835.15148190318223</v>
      </c>
      <c r="D7677">
        <f t="shared" ca="1" si="500"/>
        <v>2067.4382314815248</v>
      </c>
      <c r="E7677">
        <f t="shared" ca="1" si="503"/>
        <v>0.96943619973160133</v>
      </c>
      <c r="F7677">
        <f t="shared" ca="1" si="503"/>
        <v>0.84307002236694062</v>
      </c>
    </row>
    <row r="7678" spans="1:6" ht="15.75" customHeight="1" x14ac:dyDescent="0.2">
      <c r="A7678">
        <v>7677</v>
      </c>
      <c r="B7678" s="47">
        <f ca="1">IF('Inputs and Results'!$C$15='Inputs and Results'!$C$13, 'Inputs and Results'!$C$13, IF(E7678 &lt;= ('Inputs and Results'!$C$14-'Inputs and Results'!$C$13)/('Inputs and Results'!$C$15-'Inputs and Results'!$C$13), 'Inputs and Results'!$C$13 + SQRT(E7678*('Inputs and Results'!$C$15-'Inputs and Results'!$C$13)*('Inputs and Results'!$C$14-'Inputs and Results'!$C$13)), 'Inputs and Results'!$C$15 - SQRT((1-E7678)*('Inputs and Results'!$C$15-'Inputs and Results'!$C$13)*('Inputs and Results'!$C$15-'Inputs and Results'!$C$14))))</f>
        <v>0.4137091304058953</v>
      </c>
      <c r="C7678" s="47">
        <f ca="1">IF('Inputs and Results'!$G$15='Inputs and Results'!$G$13, 'Inputs and Results'!$G$13, IF(F7678 &lt;= ('Inputs and Results'!$G$14-'Inputs and Results'!$G$13)/('Inputs and Results'!$G$15-'Inputs and Results'!$G$13), 'Inputs and Results'!$G$13 + SQRT(F7678*('Inputs and Results'!$G$15-'Inputs and Results'!$G$13)*('Inputs and Results'!$G$14-'Inputs and Results'!$G$13)), 'Inputs and Results'!$G$15 - SQRT((1-F7678)*('Inputs and Results'!$G$15-'Inputs and Results'!$G$13)*('Inputs and Results'!$G$15-'Inputs and Results'!$G$14))))</f>
        <v>683.51100251058915</v>
      </c>
      <c r="D7678">
        <f t="shared" ca="1" si="500"/>
        <v>282.77474247151753</v>
      </c>
      <c r="E7678">
        <f t="shared" ca="1" si="503"/>
        <v>0.25678883753935233</v>
      </c>
      <c r="F7678">
        <f t="shared" ca="1" si="503"/>
        <v>0.68551286187814942</v>
      </c>
    </row>
    <row r="7679" spans="1:6" ht="15.75" customHeight="1" x14ac:dyDescent="0.2">
      <c r="A7679">
        <v>7678</v>
      </c>
      <c r="B7679" s="47">
        <f ca="1">IF('Inputs and Results'!$C$15='Inputs and Results'!$C$13, 'Inputs and Results'!$C$13, IF(E7679 &lt;= ('Inputs and Results'!$C$14-'Inputs and Results'!$C$13)/('Inputs and Results'!$C$15-'Inputs and Results'!$C$13), 'Inputs and Results'!$C$13 + SQRT(E7679*('Inputs and Results'!$C$15-'Inputs and Results'!$C$13)*('Inputs and Results'!$C$14-'Inputs and Results'!$C$13)), 'Inputs and Results'!$C$15 - SQRT((1-E7679)*('Inputs and Results'!$C$15-'Inputs and Results'!$C$13)*('Inputs and Results'!$C$15-'Inputs and Results'!$C$14))))</f>
        <v>6.327766193613904E-2</v>
      </c>
      <c r="C7679" s="47">
        <f ca="1">IF('Inputs and Results'!$G$15='Inputs and Results'!$G$13, 'Inputs and Results'!$G$13, IF(F7679 &lt;= ('Inputs and Results'!$G$14-'Inputs and Results'!$G$13)/('Inputs and Results'!$G$15-'Inputs and Results'!$G$13), 'Inputs and Results'!$G$13 + SQRT(F7679*('Inputs and Results'!$G$15-'Inputs and Results'!$G$13)*('Inputs and Results'!$G$14-'Inputs and Results'!$G$13)), 'Inputs and Results'!$G$15 - SQRT((1-F7679)*('Inputs and Results'!$G$15-'Inputs and Results'!$G$13)*('Inputs and Results'!$G$15-'Inputs and Results'!$G$14))))</f>
        <v>964.55613627374782</v>
      </c>
      <c r="D7679">
        <f t="shared" ca="1" si="500"/>
        <v>61.034857109558672</v>
      </c>
      <c r="E7679">
        <f t="shared" ca="1" si="503"/>
        <v>4.1740212124081078E-2</v>
      </c>
      <c r="F7679">
        <f t="shared" ca="1" si="503"/>
        <v>0.9346485103097516</v>
      </c>
    </row>
    <row r="7680" spans="1:6" ht="15.75" customHeight="1" x14ac:dyDescent="0.2">
      <c r="A7680">
        <v>7679</v>
      </c>
      <c r="B7680" s="47">
        <f ca="1">IF('Inputs and Results'!$C$15='Inputs and Results'!$C$13, 'Inputs and Results'!$C$13, IF(E7680 &lt;= ('Inputs and Results'!$C$14-'Inputs and Results'!$C$13)/('Inputs and Results'!$C$15-'Inputs and Results'!$C$13), 'Inputs and Results'!$C$13 + SQRT(E7680*('Inputs and Results'!$C$15-'Inputs and Results'!$C$13)*('Inputs and Results'!$C$14-'Inputs and Results'!$C$13)), 'Inputs and Results'!$C$15 - SQRT((1-E7680)*('Inputs and Results'!$C$15-'Inputs and Results'!$C$13)*('Inputs and Results'!$C$15-'Inputs and Results'!$C$14))))</f>
        <v>4.6591643161639773E-2</v>
      </c>
      <c r="C7680" s="47">
        <f ca="1">IF('Inputs and Results'!$G$15='Inputs and Results'!$G$13, 'Inputs and Results'!$G$13, IF(F7680 &lt;= ('Inputs and Results'!$G$14-'Inputs and Results'!$G$13)/('Inputs and Results'!$G$15-'Inputs and Results'!$G$13), 'Inputs and Results'!$G$13 + SQRT(F7680*('Inputs and Results'!$G$15-'Inputs and Results'!$G$13)*('Inputs and Results'!$G$14-'Inputs and Results'!$G$13)), 'Inputs and Results'!$G$15 - SQRT((1-F7680)*('Inputs and Results'!$G$15-'Inputs and Results'!$G$13)*('Inputs and Results'!$G$15-'Inputs and Results'!$G$14))))</f>
        <v>769.02204171823905</v>
      </c>
      <c r="D7680">
        <f t="shared" ca="1" si="500"/>
        <v>35.83000055117185</v>
      </c>
      <c r="E7680">
        <f t="shared" ca="1" si="503"/>
        <v>3.0819897528593265E-2</v>
      </c>
      <c r="F7680">
        <f t="shared" ca="1" si="503"/>
        <v>0.78102685377774095</v>
      </c>
    </row>
    <row r="7681" spans="1:6" ht="15.75" customHeight="1" x14ac:dyDescent="0.2">
      <c r="A7681">
        <v>7680</v>
      </c>
      <c r="B7681" s="47">
        <f ca="1">IF('Inputs and Results'!$C$15='Inputs and Results'!$C$13, 'Inputs and Results'!$C$13, IF(E7681 &lt;= ('Inputs and Results'!$C$14-'Inputs and Results'!$C$13)/('Inputs and Results'!$C$15-'Inputs and Results'!$C$13), 'Inputs and Results'!$C$13 + SQRT(E7681*('Inputs and Results'!$C$15-'Inputs and Results'!$C$13)*('Inputs and Results'!$C$14-'Inputs and Results'!$C$13)), 'Inputs and Results'!$C$15 - SQRT((1-E7681)*('Inputs and Results'!$C$15-'Inputs and Results'!$C$13)*('Inputs and Results'!$C$15-'Inputs and Results'!$C$14))))</f>
        <v>1.2326354031597757</v>
      </c>
      <c r="C7681" s="47">
        <f ca="1">IF('Inputs and Results'!$G$15='Inputs and Results'!$G$13, 'Inputs and Results'!$G$13, IF(F7681 &lt;= ('Inputs and Results'!$G$14-'Inputs and Results'!$G$13)/('Inputs and Results'!$G$15-'Inputs and Results'!$G$13), 'Inputs and Results'!$G$13 + SQRT(F7681*('Inputs and Results'!$G$15-'Inputs and Results'!$G$13)*('Inputs and Results'!$G$14-'Inputs and Results'!$G$13)), 'Inputs and Results'!$G$15 - SQRT((1-F7681)*('Inputs and Results'!$G$15-'Inputs and Results'!$G$13)*('Inputs and Results'!$G$15-'Inputs and Results'!$G$14))))</f>
        <v>419.28171088016632</v>
      </c>
      <c r="D7681">
        <f t="shared" ca="1" si="500"/>
        <v>516.82148072829432</v>
      </c>
      <c r="E7681">
        <f t="shared" ca="1" si="503"/>
        <v>0.65293582020397689</v>
      </c>
      <c r="F7681">
        <f t="shared" ca="1" si="503"/>
        <v>0.28142939687400137</v>
      </c>
    </row>
    <row r="7682" spans="1:6" ht="15.75" customHeight="1" x14ac:dyDescent="0.2">
      <c r="A7682">
        <v>7681</v>
      </c>
      <c r="B7682" s="47">
        <f ca="1">IF('Inputs and Results'!$C$15='Inputs and Results'!$C$13, 'Inputs and Results'!$C$13, IF(E7682 &lt;= ('Inputs and Results'!$C$14-'Inputs and Results'!$C$13)/('Inputs and Results'!$C$15-'Inputs and Results'!$C$13), 'Inputs and Results'!$C$13 + SQRT(E7682*('Inputs and Results'!$C$15-'Inputs and Results'!$C$13)*('Inputs and Results'!$C$14-'Inputs and Results'!$C$13)), 'Inputs and Results'!$C$15 - SQRT((1-E7682)*('Inputs and Results'!$C$15-'Inputs and Results'!$C$13)*('Inputs and Results'!$C$15-'Inputs and Results'!$C$14))))</f>
        <v>0.30469161781199938</v>
      </c>
      <c r="C7682" s="47">
        <f ca="1">IF('Inputs and Results'!$G$15='Inputs and Results'!$G$13, 'Inputs and Results'!$G$13, IF(F7682 &lt;= ('Inputs and Results'!$G$14-'Inputs and Results'!$G$13)/('Inputs and Results'!$G$15-'Inputs and Results'!$G$13), 'Inputs and Results'!$G$13 + SQRT(F7682*('Inputs and Results'!$G$15-'Inputs and Results'!$G$13)*('Inputs and Results'!$G$14-'Inputs and Results'!$G$13)), 'Inputs and Results'!$G$15 - SQRT((1-F7682)*('Inputs and Results'!$G$15-'Inputs and Results'!$G$13)*('Inputs and Results'!$G$15-'Inputs and Results'!$G$14))))</f>
        <v>660.40905539489506</v>
      </c>
      <c r="D7682">
        <f t="shared" ref="D7682:D7745" ca="1" si="504">B7682*C7682</f>
        <v>201.22110350596489</v>
      </c>
      <c r="E7682">
        <f t="shared" ref="E7682:F7701" ca="1" si="505">RAND()</f>
        <v>0.19281252498967794</v>
      </c>
      <c r="F7682">
        <f t="shared" ca="1" si="505"/>
        <v>0.65675039581931383</v>
      </c>
    </row>
    <row r="7683" spans="1:6" ht="15.75" customHeight="1" x14ac:dyDescent="0.2">
      <c r="A7683">
        <v>7682</v>
      </c>
      <c r="B7683" s="47">
        <f ca="1">IF('Inputs and Results'!$C$15='Inputs and Results'!$C$13, 'Inputs and Results'!$C$13, IF(E7683 &lt;= ('Inputs and Results'!$C$14-'Inputs and Results'!$C$13)/('Inputs and Results'!$C$15-'Inputs and Results'!$C$13), 'Inputs and Results'!$C$13 + SQRT(E7683*('Inputs and Results'!$C$15-'Inputs and Results'!$C$13)*('Inputs and Results'!$C$14-'Inputs and Results'!$C$13)), 'Inputs and Results'!$C$15 - SQRT((1-E7683)*('Inputs and Results'!$C$15-'Inputs and Results'!$C$13)*('Inputs and Results'!$C$15-'Inputs and Results'!$C$14))))</f>
        <v>0.1818853480088003</v>
      </c>
      <c r="C7683" s="47">
        <f ca="1">IF('Inputs and Results'!$G$15='Inputs and Results'!$G$13, 'Inputs and Results'!$G$13, IF(F7683 &lt;= ('Inputs and Results'!$G$14-'Inputs and Results'!$G$13)/('Inputs and Results'!$G$15-'Inputs and Results'!$G$13), 'Inputs and Results'!$G$13 + SQRT(F7683*('Inputs and Results'!$G$15-'Inputs and Results'!$G$13)*('Inputs and Results'!$G$14-'Inputs and Results'!$G$13)), 'Inputs and Results'!$G$15 - SQRT((1-F7683)*('Inputs and Results'!$G$15-'Inputs and Results'!$G$13)*('Inputs and Results'!$G$15-'Inputs and Results'!$G$14))))</f>
        <v>593.30131541632136</v>
      </c>
      <c r="D7683">
        <f t="shared" ca="1" si="504"/>
        <v>107.9128162285766</v>
      </c>
      <c r="E7683">
        <f t="shared" ca="1" si="505"/>
        <v>0.11758108980361337</v>
      </c>
      <c r="F7683">
        <f t="shared" ca="1" si="505"/>
        <v>0.56606283606243268</v>
      </c>
    </row>
    <row r="7684" spans="1:6" ht="15.75" customHeight="1" x14ac:dyDescent="0.2">
      <c r="A7684">
        <v>7683</v>
      </c>
      <c r="B7684" s="47">
        <f ca="1">IF('Inputs and Results'!$C$15='Inputs and Results'!$C$13, 'Inputs and Results'!$C$13, IF(E7684 &lt;= ('Inputs and Results'!$C$14-'Inputs and Results'!$C$13)/('Inputs and Results'!$C$15-'Inputs and Results'!$C$13), 'Inputs and Results'!$C$13 + SQRT(E7684*('Inputs and Results'!$C$15-'Inputs and Results'!$C$13)*('Inputs and Results'!$C$14-'Inputs and Results'!$C$13)), 'Inputs and Results'!$C$15 - SQRT((1-E7684)*('Inputs and Results'!$C$15-'Inputs and Results'!$C$13)*('Inputs and Results'!$C$15-'Inputs and Results'!$C$14))))</f>
        <v>1.3410841592185849</v>
      </c>
      <c r="C7684" s="47">
        <f ca="1">IF('Inputs and Results'!$G$15='Inputs and Results'!$G$13, 'Inputs and Results'!$G$13, IF(F7684 &lt;= ('Inputs and Results'!$G$14-'Inputs and Results'!$G$13)/('Inputs and Results'!$G$15-'Inputs and Results'!$G$13), 'Inputs and Results'!$G$13 + SQRT(F7684*('Inputs and Results'!$G$15-'Inputs and Results'!$G$13)*('Inputs and Results'!$G$14-'Inputs and Results'!$G$13)), 'Inputs and Results'!$G$15 - SQRT((1-F7684)*('Inputs and Results'!$G$15-'Inputs and Results'!$G$13)*('Inputs and Results'!$G$15-'Inputs and Results'!$G$14))))</f>
        <v>640.51590204099898</v>
      </c>
      <c r="D7684">
        <f t="shared" ca="1" si="504"/>
        <v>858.98572995478662</v>
      </c>
      <c r="E7684">
        <f t="shared" ca="1" si="505"/>
        <v>0.69422202591161009</v>
      </c>
      <c r="F7684">
        <f t="shared" ca="1" si="505"/>
        <v>0.63097462175372676</v>
      </c>
    </row>
    <row r="7685" spans="1:6" ht="15.75" customHeight="1" x14ac:dyDescent="0.2">
      <c r="A7685">
        <v>7684</v>
      </c>
      <c r="B7685" s="47">
        <f ca="1">IF('Inputs and Results'!$C$15='Inputs and Results'!$C$13, 'Inputs and Results'!$C$13, IF(E7685 &lt;= ('Inputs and Results'!$C$14-'Inputs and Results'!$C$13)/('Inputs and Results'!$C$15-'Inputs and Results'!$C$13), 'Inputs and Results'!$C$13 + SQRT(E7685*('Inputs and Results'!$C$15-'Inputs and Results'!$C$13)*('Inputs and Results'!$C$14-'Inputs and Results'!$C$13)), 'Inputs and Results'!$C$15 - SQRT((1-E7685)*('Inputs and Results'!$C$15-'Inputs and Results'!$C$13)*('Inputs and Results'!$C$15-'Inputs and Results'!$C$14))))</f>
        <v>2.0109257633239954</v>
      </c>
      <c r="C7685" s="47">
        <f ca="1">IF('Inputs and Results'!$G$15='Inputs and Results'!$G$13, 'Inputs and Results'!$G$13, IF(F7685 &lt;= ('Inputs and Results'!$G$14-'Inputs and Results'!$G$13)/('Inputs and Results'!$G$15-'Inputs and Results'!$G$13), 'Inputs and Results'!$G$13 + SQRT(F7685*('Inputs and Results'!$G$15-'Inputs and Results'!$G$13)*('Inputs and Results'!$G$14-'Inputs and Results'!$G$13)), 'Inputs and Results'!$G$15 - SQRT((1-F7685)*('Inputs and Results'!$G$15-'Inputs and Results'!$G$13)*('Inputs and Results'!$G$15-'Inputs and Results'!$G$14))))</f>
        <v>974.42557051883261</v>
      </c>
      <c r="D7685">
        <f t="shared" ca="1" si="504"/>
        <v>1959.4974841980031</v>
      </c>
      <c r="E7685">
        <f t="shared" ca="1" si="505"/>
        <v>0.89130357270486438</v>
      </c>
      <c r="F7685">
        <f t="shared" ca="1" si="505"/>
        <v>0.94001253979027877</v>
      </c>
    </row>
    <row r="7686" spans="1:6" ht="15.75" customHeight="1" x14ac:dyDescent="0.2">
      <c r="A7686">
        <v>7685</v>
      </c>
      <c r="B7686" s="47">
        <f ca="1">IF('Inputs and Results'!$C$15='Inputs and Results'!$C$13, 'Inputs and Results'!$C$13, IF(E7686 &lt;= ('Inputs and Results'!$C$14-'Inputs and Results'!$C$13)/('Inputs and Results'!$C$15-'Inputs and Results'!$C$13), 'Inputs and Results'!$C$13 + SQRT(E7686*('Inputs and Results'!$C$15-'Inputs and Results'!$C$13)*('Inputs and Results'!$C$14-'Inputs and Results'!$C$13)), 'Inputs and Results'!$C$15 - SQRT((1-E7686)*('Inputs and Results'!$C$15-'Inputs and Results'!$C$13)*('Inputs and Results'!$C$15-'Inputs and Results'!$C$14))))</f>
        <v>0.32650426051289738</v>
      </c>
      <c r="C7686" s="47">
        <f ca="1">IF('Inputs and Results'!$G$15='Inputs and Results'!$G$13, 'Inputs and Results'!$G$13, IF(F7686 &lt;= ('Inputs and Results'!$G$14-'Inputs and Results'!$G$13)/('Inputs and Results'!$G$15-'Inputs and Results'!$G$13), 'Inputs and Results'!$G$13 + SQRT(F7686*('Inputs and Results'!$G$15-'Inputs and Results'!$G$13)*('Inputs and Results'!$G$14-'Inputs and Results'!$G$13)), 'Inputs and Results'!$G$15 - SQRT((1-F7686)*('Inputs and Results'!$G$15-'Inputs and Results'!$G$13)*('Inputs and Results'!$G$15-'Inputs and Results'!$G$14))))</f>
        <v>495.46134335405907</v>
      </c>
      <c r="D7686">
        <f t="shared" ca="1" si="504"/>
        <v>161.7702395245438</v>
      </c>
      <c r="E7686">
        <f t="shared" ca="1" si="505"/>
        <v>0.20582450343825665</v>
      </c>
      <c r="F7686">
        <f t="shared" ca="1" si="505"/>
        <v>0.41481876175701593</v>
      </c>
    </row>
    <row r="7687" spans="1:6" ht="15.75" customHeight="1" x14ac:dyDescent="0.2">
      <c r="A7687">
        <v>7686</v>
      </c>
      <c r="B7687" s="47">
        <f ca="1">IF('Inputs and Results'!$C$15='Inputs and Results'!$C$13, 'Inputs and Results'!$C$13, IF(E7687 &lt;= ('Inputs and Results'!$C$14-'Inputs and Results'!$C$13)/('Inputs and Results'!$C$15-'Inputs and Results'!$C$13), 'Inputs and Results'!$C$13 + SQRT(E7687*('Inputs and Results'!$C$15-'Inputs and Results'!$C$13)*('Inputs and Results'!$C$14-'Inputs and Results'!$C$13)), 'Inputs and Results'!$C$15 - SQRT((1-E7687)*('Inputs and Results'!$C$15-'Inputs and Results'!$C$13)*('Inputs and Results'!$C$15-'Inputs and Results'!$C$14))))</f>
        <v>0.62659355107380543</v>
      </c>
      <c r="C7687" s="47">
        <f ca="1">IF('Inputs and Results'!$G$15='Inputs and Results'!$G$13, 'Inputs and Results'!$G$13, IF(F7687 &lt;= ('Inputs and Results'!$G$14-'Inputs and Results'!$G$13)/('Inputs and Results'!$G$15-'Inputs and Results'!$G$13), 'Inputs and Results'!$G$13 + SQRT(F7687*('Inputs and Results'!$G$15-'Inputs and Results'!$G$13)*('Inputs and Results'!$G$14-'Inputs and Results'!$G$13)), 'Inputs and Results'!$G$15 - SQRT((1-F7687)*('Inputs and Results'!$G$15-'Inputs and Results'!$G$13)*('Inputs and Results'!$G$15-'Inputs and Results'!$G$14))))</f>
        <v>296.06007185419526</v>
      </c>
      <c r="D7687">
        <f t="shared" ca="1" si="504"/>
        <v>185.50933175428619</v>
      </c>
      <c r="E7687">
        <f t="shared" ca="1" si="505"/>
        <v>0.37410464757728346</v>
      </c>
      <c r="F7687">
        <f t="shared" ca="1" si="505"/>
        <v>3.6703727247041185E-2</v>
      </c>
    </row>
    <row r="7688" spans="1:6" ht="15.75" customHeight="1" x14ac:dyDescent="0.2">
      <c r="A7688">
        <v>7687</v>
      </c>
      <c r="B7688" s="47">
        <f ca="1">IF('Inputs and Results'!$C$15='Inputs and Results'!$C$13, 'Inputs and Results'!$C$13, IF(E7688 &lt;= ('Inputs and Results'!$C$14-'Inputs and Results'!$C$13)/('Inputs and Results'!$C$15-'Inputs and Results'!$C$13), 'Inputs and Results'!$C$13 + SQRT(E7688*('Inputs and Results'!$C$15-'Inputs and Results'!$C$13)*('Inputs and Results'!$C$14-'Inputs and Results'!$C$13)), 'Inputs and Results'!$C$15 - SQRT((1-E7688)*('Inputs and Results'!$C$15-'Inputs and Results'!$C$13)*('Inputs and Results'!$C$15-'Inputs and Results'!$C$14))))</f>
        <v>0.50116624440312307</v>
      </c>
      <c r="C7688" s="47">
        <f ca="1">IF('Inputs and Results'!$G$15='Inputs and Results'!$G$13, 'Inputs and Results'!$G$13, IF(F7688 &lt;= ('Inputs and Results'!$G$14-'Inputs and Results'!$G$13)/('Inputs and Results'!$G$15-'Inputs and Results'!$G$13), 'Inputs and Results'!$G$13 + SQRT(F7688*('Inputs and Results'!$G$15-'Inputs and Results'!$G$13)*('Inputs and Results'!$G$14-'Inputs and Results'!$G$13)), 'Inputs and Results'!$G$15 - SQRT((1-F7688)*('Inputs and Results'!$G$15-'Inputs and Results'!$G$13)*('Inputs and Results'!$G$15-'Inputs and Results'!$G$14))))</f>
        <v>906.02440731540048</v>
      </c>
      <c r="D7688">
        <f t="shared" ca="1" si="504"/>
        <v>454.06884955182471</v>
      </c>
      <c r="E7688">
        <f t="shared" ca="1" si="505"/>
        <v>0.30620331798773404</v>
      </c>
      <c r="F7688">
        <f t="shared" ca="1" si="505"/>
        <v>0.89811663301554445</v>
      </c>
    </row>
    <row r="7689" spans="1:6" ht="15.75" customHeight="1" x14ac:dyDescent="0.2">
      <c r="A7689">
        <v>7688</v>
      </c>
      <c r="B7689" s="47">
        <f ca="1">IF('Inputs and Results'!$C$15='Inputs and Results'!$C$13, 'Inputs and Results'!$C$13, IF(E7689 &lt;= ('Inputs and Results'!$C$14-'Inputs and Results'!$C$13)/('Inputs and Results'!$C$15-'Inputs and Results'!$C$13), 'Inputs and Results'!$C$13 + SQRT(E7689*('Inputs and Results'!$C$15-'Inputs and Results'!$C$13)*('Inputs and Results'!$C$14-'Inputs and Results'!$C$13)), 'Inputs and Results'!$C$15 - SQRT((1-E7689)*('Inputs and Results'!$C$15-'Inputs and Results'!$C$13)*('Inputs and Results'!$C$15-'Inputs and Results'!$C$14))))</f>
        <v>1.4181746624685041</v>
      </c>
      <c r="C7689" s="47">
        <f ca="1">IF('Inputs and Results'!$G$15='Inputs and Results'!$G$13, 'Inputs and Results'!$G$13, IF(F7689 &lt;= ('Inputs and Results'!$G$14-'Inputs and Results'!$G$13)/('Inputs and Results'!$G$15-'Inputs and Results'!$G$13), 'Inputs and Results'!$G$13 + SQRT(F7689*('Inputs and Results'!$G$15-'Inputs and Results'!$G$13)*('Inputs and Results'!$G$14-'Inputs and Results'!$G$13)), 'Inputs and Results'!$G$15 - SQRT((1-F7689)*('Inputs and Results'!$G$15-'Inputs and Results'!$G$13)*('Inputs and Results'!$G$15-'Inputs and Results'!$G$14))))</f>
        <v>616.74263059715463</v>
      </c>
      <c r="D7689">
        <f t="shared" ca="1" si="504"/>
        <v>874.64877197705709</v>
      </c>
      <c r="E7689">
        <f t="shared" ca="1" si="505"/>
        <v>0.72198095572704102</v>
      </c>
      <c r="F7689">
        <f t="shared" ca="1" si="505"/>
        <v>0.59894751731792351</v>
      </c>
    </row>
    <row r="7690" spans="1:6" ht="15.75" customHeight="1" x14ac:dyDescent="0.2">
      <c r="A7690">
        <v>7689</v>
      </c>
      <c r="B7690" s="47">
        <f ca="1">IF('Inputs and Results'!$C$15='Inputs and Results'!$C$13, 'Inputs and Results'!$C$13, IF(E7690 &lt;= ('Inputs and Results'!$C$14-'Inputs and Results'!$C$13)/('Inputs and Results'!$C$15-'Inputs and Results'!$C$13), 'Inputs and Results'!$C$13 + SQRT(E7690*('Inputs and Results'!$C$15-'Inputs and Results'!$C$13)*('Inputs and Results'!$C$14-'Inputs and Results'!$C$13)), 'Inputs and Results'!$C$15 - SQRT((1-E7690)*('Inputs and Results'!$C$15-'Inputs and Results'!$C$13)*('Inputs and Results'!$C$15-'Inputs and Results'!$C$14))))</f>
        <v>0.29714587890262623</v>
      </c>
      <c r="C7690" s="47">
        <f ca="1">IF('Inputs and Results'!$G$15='Inputs and Results'!$G$13, 'Inputs and Results'!$G$13, IF(F7690 &lt;= ('Inputs and Results'!$G$14-'Inputs and Results'!$G$13)/('Inputs and Results'!$G$15-'Inputs and Results'!$G$13), 'Inputs and Results'!$G$13 + SQRT(F7690*('Inputs and Results'!$G$15-'Inputs and Results'!$G$13)*('Inputs and Results'!$G$14-'Inputs and Results'!$G$13)), 'Inputs and Results'!$G$15 - SQRT((1-F7690)*('Inputs and Results'!$G$15-'Inputs and Results'!$G$13)*('Inputs and Results'!$G$15-'Inputs and Results'!$G$14))))</f>
        <v>1090.5927501143622</v>
      </c>
      <c r="D7690">
        <f t="shared" ca="1" si="504"/>
        <v>324.06514125756433</v>
      </c>
      <c r="E7690">
        <f t="shared" ca="1" si="505"/>
        <v>0.18828662222966042</v>
      </c>
      <c r="F7690">
        <f t="shared" ca="1" si="505"/>
        <v>0.98588850771474335</v>
      </c>
    </row>
    <row r="7691" spans="1:6" ht="15.75" customHeight="1" x14ac:dyDescent="0.2">
      <c r="A7691">
        <v>7690</v>
      </c>
      <c r="B7691" s="47">
        <f ca="1">IF('Inputs and Results'!$C$15='Inputs and Results'!$C$13, 'Inputs and Results'!$C$13, IF(E7691 &lt;= ('Inputs and Results'!$C$14-'Inputs and Results'!$C$13)/('Inputs and Results'!$C$15-'Inputs and Results'!$C$13), 'Inputs and Results'!$C$13 + SQRT(E7691*('Inputs and Results'!$C$15-'Inputs and Results'!$C$13)*('Inputs and Results'!$C$14-'Inputs and Results'!$C$13)), 'Inputs and Results'!$C$15 - SQRT((1-E7691)*('Inputs and Results'!$C$15-'Inputs and Results'!$C$13)*('Inputs and Results'!$C$15-'Inputs and Results'!$C$14))))</f>
        <v>1.444710436950182</v>
      </c>
      <c r="C7691" s="47">
        <f ca="1">IF('Inputs and Results'!$G$15='Inputs and Results'!$G$13, 'Inputs and Results'!$G$13, IF(F7691 &lt;= ('Inputs and Results'!$G$14-'Inputs and Results'!$G$13)/('Inputs and Results'!$G$15-'Inputs and Results'!$G$13), 'Inputs and Results'!$G$13 + SQRT(F7691*('Inputs and Results'!$G$15-'Inputs and Results'!$G$13)*('Inputs and Results'!$G$14-'Inputs and Results'!$G$13)), 'Inputs and Results'!$G$15 - SQRT((1-F7691)*('Inputs and Results'!$G$15-'Inputs and Results'!$G$13)*('Inputs and Results'!$G$15-'Inputs and Results'!$G$14))))</f>
        <v>704.45998774555926</v>
      </c>
      <c r="D7691">
        <f t="shared" ca="1" si="504"/>
        <v>1017.7406967098068</v>
      </c>
      <c r="E7691">
        <f t="shared" ca="1" si="505"/>
        <v>0.73123048611870067</v>
      </c>
      <c r="F7691">
        <f t="shared" ca="1" si="505"/>
        <v>0.71050691519847387</v>
      </c>
    </row>
    <row r="7692" spans="1:6" ht="15.75" customHeight="1" x14ac:dyDescent="0.2">
      <c r="A7692">
        <v>7691</v>
      </c>
      <c r="B7692" s="47">
        <f ca="1">IF('Inputs and Results'!$C$15='Inputs and Results'!$C$13, 'Inputs and Results'!$C$13, IF(E7692 &lt;= ('Inputs and Results'!$C$14-'Inputs and Results'!$C$13)/('Inputs and Results'!$C$15-'Inputs and Results'!$C$13), 'Inputs and Results'!$C$13 + SQRT(E7692*('Inputs and Results'!$C$15-'Inputs and Results'!$C$13)*('Inputs and Results'!$C$14-'Inputs and Results'!$C$13)), 'Inputs and Results'!$C$15 - SQRT((1-E7692)*('Inputs and Results'!$C$15-'Inputs and Results'!$C$13)*('Inputs and Results'!$C$15-'Inputs and Results'!$C$14))))</f>
        <v>1.0032633170014209</v>
      </c>
      <c r="C7692" s="47">
        <f ca="1">IF('Inputs and Results'!$G$15='Inputs and Results'!$G$13, 'Inputs and Results'!$G$13, IF(F7692 &lt;= ('Inputs and Results'!$G$14-'Inputs and Results'!$G$13)/('Inputs and Results'!$G$15-'Inputs and Results'!$G$13), 'Inputs and Results'!$G$13 + SQRT(F7692*('Inputs and Results'!$G$15-'Inputs and Results'!$G$13)*('Inputs and Results'!$G$14-'Inputs and Results'!$G$13)), 'Inputs and Results'!$G$15 - SQRT((1-F7692)*('Inputs and Results'!$G$15-'Inputs and Results'!$G$13)*('Inputs and Results'!$G$15-'Inputs and Results'!$G$14))))</f>
        <v>980.81646815210206</v>
      </c>
      <c r="D7692">
        <f t="shared" ca="1" si="504"/>
        <v>984.01718320789644</v>
      </c>
      <c r="E7692">
        <f t="shared" ca="1" si="505"/>
        <v>0.55700473541864803</v>
      </c>
      <c r="F7692">
        <f t="shared" ca="1" si="505"/>
        <v>0.94336347732151771</v>
      </c>
    </row>
    <row r="7693" spans="1:6" ht="15.75" customHeight="1" x14ac:dyDescent="0.2">
      <c r="A7693">
        <v>7692</v>
      </c>
      <c r="B7693" s="47">
        <f ca="1">IF('Inputs and Results'!$C$15='Inputs and Results'!$C$13, 'Inputs and Results'!$C$13, IF(E7693 &lt;= ('Inputs and Results'!$C$14-'Inputs and Results'!$C$13)/('Inputs and Results'!$C$15-'Inputs and Results'!$C$13), 'Inputs and Results'!$C$13 + SQRT(E7693*('Inputs and Results'!$C$15-'Inputs and Results'!$C$13)*('Inputs and Results'!$C$14-'Inputs and Results'!$C$13)), 'Inputs and Results'!$C$15 - SQRT((1-E7693)*('Inputs and Results'!$C$15-'Inputs and Results'!$C$13)*('Inputs and Results'!$C$15-'Inputs and Results'!$C$14))))</f>
        <v>0.76406538304682758</v>
      </c>
      <c r="C7693" s="47">
        <f ca="1">IF('Inputs and Results'!$G$15='Inputs and Results'!$G$13, 'Inputs and Results'!$G$13, IF(F7693 &lt;= ('Inputs and Results'!$G$14-'Inputs and Results'!$G$13)/('Inputs and Results'!$G$15-'Inputs and Results'!$G$13), 'Inputs and Results'!$G$13 + SQRT(F7693*('Inputs and Results'!$G$15-'Inputs and Results'!$G$13)*('Inputs and Results'!$G$14-'Inputs and Results'!$G$13)), 'Inputs and Results'!$G$15 - SQRT((1-F7693)*('Inputs and Results'!$G$15-'Inputs and Results'!$G$13)*('Inputs and Results'!$G$15-'Inputs and Results'!$G$14))))</f>
        <v>689.68272856867634</v>
      </c>
      <c r="D7693">
        <f t="shared" ca="1" si="504"/>
        <v>526.96269818460689</v>
      </c>
      <c r="E7693">
        <f t="shared" ca="1" si="505"/>
        <v>0.44451070985671892</v>
      </c>
      <c r="F7693">
        <f t="shared" ca="1" si="505"/>
        <v>0.69298381294807587</v>
      </c>
    </row>
    <row r="7694" spans="1:6" ht="15.75" customHeight="1" x14ac:dyDescent="0.2">
      <c r="A7694">
        <v>7693</v>
      </c>
      <c r="B7694" s="47">
        <f ca="1">IF('Inputs and Results'!$C$15='Inputs and Results'!$C$13, 'Inputs and Results'!$C$13, IF(E7694 &lt;= ('Inputs and Results'!$C$14-'Inputs and Results'!$C$13)/('Inputs and Results'!$C$15-'Inputs and Results'!$C$13), 'Inputs and Results'!$C$13 + SQRT(E7694*('Inputs and Results'!$C$15-'Inputs and Results'!$C$13)*('Inputs and Results'!$C$14-'Inputs and Results'!$C$13)), 'Inputs and Results'!$C$15 - SQRT((1-E7694)*('Inputs and Results'!$C$15-'Inputs and Results'!$C$13)*('Inputs and Results'!$C$15-'Inputs and Results'!$C$14))))</f>
        <v>0.24862177083720072</v>
      </c>
      <c r="C7694" s="47">
        <f ca="1">IF('Inputs and Results'!$G$15='Inputs and Results'!$G$13, 'Inputs and Results'!$G$13, IF(F7694 &lt;= ('Inputs and Results'!$G$14-'Inputs and Results'!$G$13)/('Inputs and Results'!$G$15-'Inputs and Results'!$G$13), 'Inputs and Results'!$G$13 + SQRT(F7694*('Inputs and Results'!$G$15-'Inputs and Results'!$G$13)*('Inputs and Results'!$G$14-'Inputs and Results'!$G$13)), 'Inputs and Results'!$G$15 - SQRT((1-F7694)*('Inputs and Results'!$G$15-'Inputs and Results'!$G$13)*('Inputs and Results'!$G$15-'Inputs and Results'!$G$14))))</f>
        <v>437.31958253499488</v>
      </c>
      <c r="D7694">
        <f t="shared" ca="1" si="504"/>
        <v>108.72716903163578</v>
      </c>
      <c r="E7694">
        <f t="shared" ca="1" si="505"/>
        <v>0.15887976000988646</v>
      </c>
      <c r="F7694">
        <f t="shared" ca="1" si="505"/>
        <v>0.31424981911438565</v>
      </c>
    </row>
    <row r="7695" spans="1:6" ht="15.75" customHeight="1" x14ac:dyDescent="0.2">
      <c r="A7695">
        <v>7694</v>
      </c>
      <c r="B7695" s="47">
        <f ca="1">IF('Inputs and Results'!$C$15='Inputs and Results'!$C$13, 'Inputs and Results'!$C$13, IF(E7695 &lt;= ('Inputs and Results'!$C$14-'Inputs and Results'!$C$13)/('Inputs and Results'!$C$15-'Inputs and Results'!$C$13), 'Inputs and Results'!$C$13 + SQRT(E7695*('Inputs and Results'!$C$15-'Inputs and Results'!$C$13)*('Inputs and Results'!$C$14-'Inputs and Results'!$C$13)), 'Inputs and Results'!$C$15 - SQRT((1-E7695)*('Inputs and Results'!$C$15-'Inputs and Results'!$C$13)*('Inputs and Results'!$C$15-'Inputs and Results'!$C$14))))</f>
        <v>0.26239495625075016</v>
      </c>
      <c r="C7695" s="47">
        <f ca="1">IF('Inputs and Results'!$G$15='Inputs and Results'!$G$13, 'Inputs and Results'!$G$13, IF(F7695 &lt;= ('Inputs and Results'!$G$14-'Inputs and Results'!$G$13)/('Inputs and Results'!$G$15-'Inputs and Results'!$G$13), 'Inputs and Results'!$G$13 + SQRT(F7695*('Inputs and Results'!$G$15-'Inputs and Results'!$G$13)*('Inputs and Results'!$G$14-'Inputs and Results'!$G$13)), 'Inputs and Results'!$G$15 - SQRT((1-F7695)*('Inputs and Results'!$G$15-'Inputs and Results'!$G$13)*('Inputs and Results'!$G$15-'Inputs and Results'!$G$14))))</f>
        <v>604.10849577821853</v>
      </c>
      <c r="D7695">
        <f t="shared" ca="1" si="504"/>
        <v>158.51502232043214</v>
      </c>
      <c r="E7695">
        <f t="shared" ca="1" si="505"/>
        <v>0.16727984715985211</v>
      </c>
      <c r="F7695">
        <f t="shared" ca="1" si="505"/>
        <v>0.58138467156893214</v>
      </c>
    </row>
    <row r="7696" spans="1:6" ht="15.75" customHeight="1" x14ac:dyDescent="0.2">
      <c r="A7696">
        <v>7695</v>
      </c>
      <c r="B7696" s="47">
        <f ca="1">IF('Inputs and Results'!$C$15='Inputs and Results'!$C$13, 'Inputs and Results'!$C$13, IF(E7696 &lt;= ('Inputs and Results'!$C$14-'Inputs and Results'!$C$13)/('Inputs and Results'!$C$15-'Inputs and Results'!$C$13), 'Inputs and Results'!$C$13 + SQRT(E7696*('Inputs and Results'!$C$15-'Inputs and Results'!$C$13)*('Inputs and Results'!$C$14-'Inputs and Results'!$C$13)), 'Inputs and Results'!$C$15 - SQRT((1-E7696)*('Inputs and Results'!$C$15-'Inputs and Results'!$C$13)*('Inputs and Results'!$C$15-'Inputs and Results'!$C$14))))</f>
        <v>0.3254965315246765</v>
      </c>
      <c r="C7696" s="47">
        <f ca="1">IF('Inputs and Results'!$G$15='Inputs and Results'!$G$13, 'Inputs and Results'!$G$13, IF(F7696 &lt;= ('Inputs and Results'!$G$14-'Inputs and Results'!$G$13)/('Inputs and Results'!$G$15-'Inputs and Results'!$G$13), 'Inputs and Results'!$G$13 + SQRT(F7696*('Inputs and Results'!$G$15-'Inputs and Results'!$G$13)*('Inputs and Results'!$G$14-'Inputs and Results'!$G$13)), 'Inputs and Results'!$G$15 - SQRT((1-F7696)*('Inputs and Results'!$G$15-'Inputs and Results'!$G$13)*('Inputs and Results'!$G$15-'Inputs and Results'!$G$14))))</f>
        <v>540.24793576437207</v>
      </c>
      <c r="D7696">
        <f t="shared" ca="1" si="504"/>
        <v>175.84882925466934</v>
      </c>
      <c r="E7696">
        <f t="shared" ca="1" si="505"/>
        <v>0.2052256885681627</v>
      </c>
      <c r="F7696">
        <f t="shared" ca="1" si="505"/>
        <v>0.48685245553660805</v>
      </c>
    </row>
    <row r="7697" spans="1:6" ht="15.75" customHeight="1" x14ac:dyDescent="0.2">
      <c r="A7697">
        <v>7696</v>
      </c>
      <c r="B7697" s="47">
        <f ca="1">IF('Inputs and Results'!$C$15='Inputs and Results'!$C$13, 'Inputs and Results'!$C$13, IF(E7697 &lt;= ('Inputs and Results'!$C$14-'Inputs and Results'!$C$13)/('Inputs and Results'!$C$15-'Inputs and Results'!$C$13), 'Inputs and Results'!$C$13 + SQRT(E7697*('Inputs and Results'!$C$15-'Inputs and Results'!$C$13)*('Inputs and Results'!$C$14-'Inputs and Results'!$C$13)), 'Inputs and Results'!$C$15 - SQRT((1-E7697)*('Inputs and Results'!$C$15-'Inputs and Results'!$C$13)*('Inputs and Results'!$C$15-'Inputs and Results'!$C$14))))</f>
        <v>1.8491127334879238</v>
      </c>
      <c r="C7697" s="47">
        <f ca="1">IF('Inputs and Results'!$G$15='Inputs and Results'!$G$13, 'Inputs and Results'!$G$13, IF(F7697 &lt;= ('Inputs and Results'!$G$14-'Inputs and Results'!$G$13)/('Inputs and Results'!$G$15-'Inputs and Results'!$G$13), 'Inputs and Results'!$G$13 + SQRT(F7697*('Inputs and Results'!$G$15-'Inputs and Results'!$G$13)*('Inputs and Results'!$G$14-'Inputs and Results'!$G$13)), 'Inputs and Results'!$G$15 - SQRT((1-F7697)*('Inputs and Results'!$G$15-'Inputs and Results'!$G$13)*('Inputs and Results'!$G$15-'Inputs and Results'!$G$14))))</f>
        <v>610.49513754666827</v>
      </c>
      <c r="D7697">
        <f t="shared" ca="1" si="504"/>
        <v>1128.8743325700059</v>
      </c>
      <c r="E7697">
        <f t="shared" ca="1" si="505"/>
        <v>0.85282872219781791</v>
      </c>
      <c r="F7697">
        <f t="shared" ca="1" si="505"/>
        <v>0.59030984961099309</v>
      </c>
    </row>
    <row r="7698" spans="1:6" ht="15.75" customHeight="1" x14ac:dyDescent="0.2">
      <c r="A7698">
        <v>7697</v>
      </c>
      <c r="B7698" s="47">
        <f ca="1">IF('Inputs and Results'!$C$15='Inputs and Results'!$C$13, 'Inputs and Results'!$C$13, IF(E7698 &lt;= ('Inputs and Results'!$C$14-'Inputs and Results'!$C$13)/('Inputs and Results'!$C$15-'Inputs and Results'!$C$13), 'Inputs and Results'!$C$13 + SQRT(E7698*('Inputs and Results'!$C$15-'Inputs and Results'!$C$13)*('Inputs and Results'!$C$14-'Inputs and Results'!$C$13)), 'Inputs and Results'!$C$15 - SQRT((1-E7698)*('Inputs and Results'!$C$15-'Inputs and Results'!$C$13)*('Inputs and Results'!$C$15-'Inputs and Results'!$C$14))))</f>
        <v>1.9946831362073509</v>
      </c>
      <c r="C7698" s="47">
        <f ca="1">IF('Inputs and Results'!$G$15='Inputs and Results'!$G$13, 'Inputs and Results'!$G$13, IF(F7698 &lt;= ('Inputs and Results'!$G$14-'Inputs and Results'!$G$13)/('Inputs and Results'!$G$15-'Inputs and Results'!$G$13), 'Inputs and Results'!$G$13 + SQRT(F7698*('Inputs and Results'!$G$15-'Inputs and Results'!$G$13)*('Inputs and Results'!$G$14-'Inputs and Results'!$G$13)), 'Inputs and Results'!$G$15 - SQRT((1-F7698)*('Inputs and Results'!$G$15-'Inputs and Results'!$G$13)*('Inputs and Results'!$G$15-'Inputs and Results'!$G$14))))</f>
        <v>517.76910203315128</v>
      </c>
      <c r="D7698">
        <f t="shared" ca="1" si="504"/>
        <v>1032.7852962747502</v>
      </c>
      <c r="E7698">
        <f t="shared" ca="1" si="505"/>
        <v>0.88770422259712356</v>
      </c>
      <c r="F7698">
        <f t="shared" ca="1" si="505"/>
        <v>0.45128919948381085</v>
      </c>
    </row>
    <row r="7699" spans="1:6" ht="15.75" customHeight="1" x14ac:dyDescent="0.2">
      <c r="A7699">
        <v>7698</v>
      </c>
      <c r="B7699" s="47">
        <f ca="1">IF('Inputs and Results'!$C$15='Inputs and Results'!$C$13, 'Inputs and Results'!$C$13, IF(E7699 &lt;= ('Inputs and Results'!$C$14-'Inputs and Results'!$C$13)/('Inputs and Results'!$C$15-'Inputs and Results'!$C$13), 'Inputs and Results'!$C$13 + SQRT(E7699*('Inputs and Results'!$C$15-'Inputs and Results'!$C$13)*('Inputs and Results'!$C$14-'Inputs and Results'!$C$13)), 'Inputs and Results'!$C$15 - SQRT((1-E7699)*('Inputs and Results'!$C$15-'Inputs and Results'!$C$13)*('Inputs and Results'!$C$15-'Inputs and Results'!$C$14))))</f>
        <v>1.0205947792909245</v>
      </c>
      <c r="C7699" s="47">
        <f ca="1">IF('Inputs and Results'!$G$15='Inputs and Results'!$G$13, 'Inputs and Results'!$G$13, IF(F7699 &lt;= ('Inputs and Results'!$G$14-'Inputs and Results'!$G$13)/('Inputs and Results'!$G$15-'Inputs and Results'!$G$13), 'Inputs and Results'!$G$13 + SQRT(F7699*('Inputs and Results'!$G$15-'Inputs and Results'!$G$13)*('Inputs and Results'!$G$14-'Inputs and Results'!$G$13)), 'Inputs and Results'!$G$15 - SQRT((1-F7699)*('Inputs and Results'!$G$15-'Inputs and Results'!$G$13)*('Inputs and Results'!$G$15-'Inputs and Results'!$G$14))))</f>
        <v>926.01995791630702</v>
      </c>
      <c r="D7699">
        <f t="shared" ca="1" si="504"/>
        <v>945.09113456858449</v>
      </c>
      <c r="E7699">
        <f t="shared" ca="1" si="505"/>
        <v>0.56466166358107284</v>
      </c>
      <c r="F7699">
        <f t="shared" ca="1" si="505"/>
        <v>0.91150502809911083</v>
      </c>
    </row>
    <row r="7700" spans="1:6" ht="15.75" customHeight="1" x14ac:dyDescent="0.2">
      <c r="A7700">
        <v>7699</v>
      </c>
      <c r="B7700" s="47">
        <f ca="1">IF('Inputs and Results'!$C$15='Inputs and Results'!$C$13, 'Inputs and Results'!$C$13, IF(E7700 &lt;= ('Inputs and Results'!$C$14-'Inputs and Results'!$C$13)/('Inputs and Results'!$C$15-'Inputs and Results'!$C$13), 'Inputs and Results'!$C$13 + SQRT(E7700*('Inputs and Results'!$C$15-'Inputs and Results'!$C$13)*('Inputs and Results'!$C$14-'Inputs and Results'!$C$13)), 'Inputs and Results'!$C$15 - SQRT((1-E7700)*('Inputs and Results'!$C$15-'Inputs and Results'!$C$13)*('Inputs and Results'!$C$15-'Inputs and Results'!$C$14))))</f>
        <v>0.40002848761772469</v>
      </c>
      <c r="C7700" s="47">
        <f ca="1">IF('Inputs and Results'!$G$15='Inputs and Results'!$G$13, 'Inputs and Results'!$G$13, IF(F7700 &lt;= ('Inputs and Results'!$G$14-'Inputs and Results'!$G$13)/('Inputs and Results'!$G$15-'Inputs and Results'!$G$13), 'Inputs and Results'!$G$13 + SQRT(F7700*('Inputs and Results'!$G$15-'Inputs and Results'!$G$13)*('Inputs and Results'!$G$14-'Inputs and Results'!$G$13)), 'Inputs and Results'!$G$15 - SQRT((1-F7700)*('Inputs and Results'!$G$15-'Inputs and Results'!$G$13)*('Inputs and Results'!$G$15-'Inputs and Results'!$G$14))))</f>
        <v>425.16025336105236</v>
      </c>
      <c r="D7700">
        <f t="shared" ca="1" si="504"/>
        <v>170.07621314719043</v>
      </c>
      <c r="E7700">
        <f t="shared" ca="1" si="505"/>
        <v>0.24890534831118039</v>
      </c>
      <c r="F7700">
        <f t="shared" ca="1" si="505"/>
        <v>0.29220984016157114</v>
      </c>
    </row>
    <row r="7701" spans="1:6" ht="15.75" customHeight="1" x14ac:dyDescent="0.2">
      <c r="A7701">
        <v>7700</v>
      </c>
      <c r="B7701" s="47">
        <f ca="1">IF('Inputs and Results'!$C$15='Inputs and Results'!$C$13, 'Inputs and Results'!$C$13, IF(E7701 &lt;= ('Inputs and Results'!$C$14-'Inputs and Results'!$C$13)/('Inputs and Results'!$C$15-'Inputs and Results'!$C$13), 'Inputs and Results'!$C$13 + SQRT(E7701*('Inputs and Results'!$C$15-'Inputs and Results'!$C$13)*('Inputs and Results'!$C$14-'Inputs and Results'!$C$13)), 'Inputs and Results'!$C$15 - SQRT((1-E7701)*('Inputs and Results'!$C$15-'Inputs and Results'!$C$13)*('Inputs and Results'!$C$15-'Inputs and Results'!$C$14))))</f>
        <v>1.5054351899391272</v>
      </c>
      <c r="C7701" s="47">
        <f ca="1">IF('Inputs and Results'!$G$15='Inputs and Results'!$G$13, 'Inputs and Results'!$G$13, IF(F7701 &lt;= ('Inputs and Results'!$G$14-'Inputs and Results'!$G$13)/('Inputs and Results'!$G$15-'Inputs and Results'!$G$13), 'Inputs and Results'!$G$13 + SQRT(F7701*('Inputs and Results'!$G$15-'Inputs and Results'!$G$13)*('Inputs and Results'!$G$14-'Inputs and Results'!$G$13)), 'Inputs and Results'!$G$15 - SQRT((1-F7701)*('Inputs and Results'!$G$15-'Inputs and Results'!$G$13)*('Inputs and Results'!$G$15-'Inputs and Results'!$G$14))))</f>
        <v>1069.4789096242553</v>
      </c>
      <c r="D7701">
        <f t="shared" ca="1" si="504"/>
        <v>1610.0311854460813</v>
      </c>
      <c r="E7701">
        <f t="shared" ca="1" si="505"/>
        <v>0.75180844761418963</v>
      </c>
      <c r="F7701">
        <f t="shared" ca="1" si="505"/>
        <v>0.97991637396344511</v>
      </c>
    </row>
    <row r="7702" spans="1:6" ht="15.75" customHeight="1" x14ac:dyDescent="0.2">
      <c r="A7702">
        <v>7701</v>
      </c>
      <c r="B7702" s="47">
        <f ca="1">IF('Inputs and Results'!$C$15='Inputs and Results'!$C$13, 'Inputs and Results'!$C$13, IF(E7702 &lt;= ('Inputs and Results'!$C$14-'Inputs and Results'!$C$13)/('Inputs and Results'!$C$15-'Inputs and Results'!$C$13), 'Inputs and Results'!$C$13 + SQRT(E7702*('Inputs and Results'!$C$15-'Inputs and Results'!$C$13)*('Inputs and Results'!$C$14-'Inputs and Results'!$C$13)), 'Inputs and Results'!$C$15 - SQRT((1-E7702)*('Inputs and Results'!$C$15-'Inputs and Results'!$C$13)*('Inputs and Results'!$C$15-'Inputs and Results'!$C$14))))</f>
        <v>1.0124790530551249</v>
      </c>
      <c r="C7702" s="47">
        <f ca="1">IF('Inputs and Results'!$G$15='Inputs and Results'!$G$13, 'Inputs and Results'!$G$13, IF(F7702 &lt;= ('Inputs and Results'!$G$14-'Inputs and Results'!$G$13)/('Inputs and Results'!$G$15-'Inputs and Results'!$G$13), 'Inputs and Results'!$G$13 + SQRT(F7702*('Inputs and Results'!$G$15-'Inputs and Results'!$G$13)*('Inputs and Results'!$G$14-'Inputs and Results'!$G$13)), 'Inputs and Results'!$G$15 - SQRT((1-F7702)*('Inputs and Results'!$G$15-'Inputs and Results'!$G$13)*('Inputs and Results'!$G$15-'Inputs and Results'!$G$14))))</f>
        <v>279.68027317576457</v>
      </c>
      <c r="D7702">
        <f t="shared" ca="1" si="504"/>
        <v>283.17041814319674</v>
      </c>
      <c r="E7702">
        <f t="shared" ref="E7702:F7721" ca="1" si="506">RAND()</f>
        <v>0.56108449838392749</v>
      </c>
      <c r="F7702">
        <f t="shared" ca="1" si="506"/>
        <v>1.4767034582916505E-3</v>
      </c>
    </row>
    <row r="7703" spans="1:6" ht="15.75" customHeight="1" x14ac:dyDescent="0.2">
      <c r="A7703">
        <v>7702</v>
      </c>
      <c r="B7703" s="47">
        <f ca="1">IF('Inputs and Results'!$C$15='Inputs and Results'!$C$13, 'Inputs and Results'!$C$13, IF(E7703 &lt;= ('Inputs and Results'!$C$14-'Inputs and Results'!$C$13)/('Inputs and Results'!$C$15-'Inputs and Results'!$C$13), 'Inputs and Results'!$C$13 + SQRT(E7703*('Inputs and Results'!$C$15-'Inputs and Results'!$C$13)*('Inputs and Results'!$C$14-'Inputs and Results'!$C$13)), 'Inputs and Results'!$C$15 - SQRT((1-E7703)*('Inputs and Results'!$C$15-'Inputs and Results'!$C$13)*('Inputs and Results'!$C$15-'Inputs and Results'!$C$14))))</f>
        <v>0.75701554776502533</v>
      </c>
      <c r="C7703" s="47">
        <f ca="1">IF('Inputs and Results'!$G$15='Inputs and Results'!$G$13, 'Inputs and Results'!$G$13, IF(F7703 &lt;= ('Inputs and Results'!$G$14-'Inputs and Results'!$G$13)/('Inputs and Results'!$G$15-'Inputs and Results'!$G$13), 'Inputs and Results'!$G$13 + SQRT(F7703*('Inputs and Results'!$G$15-'Inputs and Results'!$G$13)*('Inputs and Results'!$G$14-'Inputs and Results'!$G$13)), 'Inputs and Results'!$G$15 - SQRT((1-F7703)*('Inputs and Results'!$G$15-'Inputs and Results'!$G$13)*('Inputs and Results'!$G$15-'Inputs and Results'!$G$14))))</f>
        <v>1044.1484287787537</v>
      </c>
      <c r="D7703">
        <f t="shared" ca="1" si="504"/>
        <v>790.43659475993877</v>
      </c>
      <c r="E7703">
        <f t="shared" ca="1" si="506"/>
        <v>0.44100230522579664</v>
      </c>
      <c r="F7703">
        <f t="shared" ca="1" si="506"/>
        <v>0.97136460952473269</v>
      </c>
    </row>
    <row r="7704" spans="1:6" ht="15.75" customHeight="1" x14ac:dyDescent="0.2">
      <c r="A7704">
        <v>7703</v>
      </c>
      <c r="B7704" s="47">
        <f ca="1">IF('Inputs and Results'!$C$15='Inputs and Results'!$C$13, 'Inputs and Results'!$C$13, IF(E7704 &lt;= ('Inputs and Results'!$C$14-'Inputs and Results'!$C$13)/('Inputs and Results'!$C$15-'Inputs and Results'!$C$13), 'Inputs and Results'!$C$13 + SQRT(E7704*('Inputs and Results'!$C$15-'Inputs and Results'!$C$13)*('Inputs and Results'!$C$14-'Inputs and Results'!$C$13)), 'Inputs and Results'!$C$15 - SQRT((1-E7704)*('Inputs and Results'!$C$15-'Inputs and Results'!$C$13)*('Inputs and Results'!$C$15-'Inputs and Results'!$C$14))))</f>
        <v>0.96546094352898582</v>
      </c>
      <c r="C7704" s="47">
        <f ca="1">IF('Inputs and Results'!$G$15='Inputs and Results'!$G$13, 'Inputs and Results'!$G$13, IF(F7704 &lt;= ('Inputs and Results'!$G$14-'Inputs and Results'!$G$13)/('Inputs and Results'!$G$15-'Inputs and Results'!$G$13), 'Inputs and Results'!$G$13 + SQRT(F7704*('Inputs and Results'!$G$15-'Inputs and Results'!$G$13)*('Inputs and Results'!$G$14-'Inputs and Results'!$G$13)), 'Inputs and Results'!$G$15 - SQRT((1-F7704)*('Inputs and Results'!$G$15-'Inputs and Results'!$G$13)*('Inputs and Results'!$G$15-'Inputs and Results'!$G$14))))</f>
        <v>387.46491597878014</v>
      </c>
      <c r="D7704">
        <f t="shared" ca="1" si="504"/>
        <v>374.08224336525228</v>
      </c>
      <c r="E7704">
        <f t="shared" ca="1" si="506"/>
        <v>0.5400723141882261</v>
      </c>
      <c r="F7704">
        <f t="shared" ca="1" si="506"/>
        <v>0.22166782463312806</v>
      </c>
    </row>
    <row r="7705" spans="1:6" ht="15.75" customHeight="1" x14ac:dyDescent="0.2">
      <c r="A7705">
        <v>7704</v>
      </c>
      <c r="B7705" s="47">
        <f ca="1">IF('Inputs and Results'!$C$15='Inputs and Results'!$C$13, 'Inputs and Results'!$C$13, IF(E7705 &lt;= ('Inputs and Results'!$C$14-'Inputs and Results'!$C$13)/('Inputs and Results'!$C$15-'Inputs and Results'!$C$13), 'Inputs and Results'!$C$13 + SQRT(E7705*('Inputs and Results'!$C$15-'Inputs and Results'!$C$13)*('Inputs and Results'!$C$14-'Inputs and Results'!$C$13)), 'Inputs and Results'!$C$15 - SQRT((1-E7705)*('Inputs and Results'!$C$15-'Inputs and Results'!$C$13)*('Inputs and Results'!$C$15-'Inputs and Results'!$C$14))))</f>
        <v>0.29219156820326075</v>
      </c>
      <c r="C7705" s="47">
        <f ca="1">IF('Inputs and Results'!$G$15='Inputs and Results'!$G$13, 'Inputs and Results'!$G$13, IF(F7705 &lt;= ('Inputs and Results'!$G$14-'Inputs and Results'!$G$13)/('Inputs and Results'!$G$15-'Inputs and Results'!$G$13), 'Inputs and Results'!$G$13 + SQRT(F7705*('Inputs and Results'!$G$15-'Inputs and Results'!$G$13)*('Inputs and Results'!$G$14-'Inputs and Results'!$G$13)), 'Inputs and Results'!$G$15 - SQRT((1-F7705)*('Inputs and Results'!$G$15-'Inputs and Results'!$G$13)*('Inputs and Results'!$G$15-'Inputs and Results'!$G$14))))</f>
        <v>794.87499900651812</v>
      </c>
      <c r="D7705">
        <f t="shared" ca="1" si="504"/>
        <v>232.25577248527986</v>
      </c>
      <c r="E7705">
        <f t="shared" ca="1" si="506"/>
        <v>0.18530816629894253</v>
      </c>
      <c r="F7705">
        <f t="shared" ca="1" si="506"/>
        <v>0.80650986402452995</v>
      </c>
    </row>
    <row r="7706" spans="1:6" ht="15.75" customHeight="1" x14ac:dyDescent="0.2">
      <c r="A7706">
        <v>7705</v>
      </c>
      <c r="B7706" s="47">
        <f ca="1">IF('Inputs and Results'!$C$15='Inputs and Results'!$C$13, 'Inputs and Results'!$C$13, IF(E7706 &lt;= ('Inputs and Results'!$C$14-'Inputs and Results'!$C$13)/('Inputs and Results'!$C$15-'Inputs and Results'!$C$13), 'Inputs and Results'!$C$13 + SQRT(E7706*('Inputs and Results'!$C$15-'Inputs and Results'!$C$13)*('Inputs and Results'!$C$14-'Inputs and Results'!$C$13)), 'Inputs and Results'!$C$15 - SQRT((1-E7706)*('Inputs and Results'!$C$15-'Inputs and Results'!$C$13)*('Inputs and Results'!$C$15-'Inputs and Results'!$C$14))))</f>
        <v>0.43332282034175007</v>
      </c>
      <c r="C7706" s="47">
        <f ca="1">IF('Inputs and Results'!$G$15='Inputs and Results'!$G$13, 'Inputs and Results'!$G$13, IF(F7706 &lt;= ('Inputs and Results'!$G$14-'Inputs and Results'!$G$13)/('Inputs and Results'!$G$15-'Inputs and Results'!$G$13), 'Inputs and Results'!$G$13 + SQRT(F7706*('Inputs and Results'!$G$15-'Inputs and Results'!$G$13)*('Inputs and Results'!$G$14-'Inputs and Results'!$G$13)), 'Inputs and Results'!$G$15 - SQRT((1-F7706)*('Inputs and Results'!$G$15-'Inputs and Results'!$G$13)*('Inputs and Results'!$G$15-'Inputs and Results'!$G$14))))</f>
        <v>708.21712874156879</v>
      </c>
      <c r="D7706">
        <f t="shared" ca="1" si="504"/>
        <v>306.88664364063288</v>
      </c>
      <c r="E7706">
        <f t="shared" ca="1" si="506"/>
        <v>0.26801869504684128</v>
      </c>
      <c r="F7706">
        <f t="shared" ca="1" si="506"/>
        <v>0.71488009603027114</v>
      </c>
    </row>
    <row r="7707" spans="1:6" ht="15.75" customHeight="1" x14ac:dyDescent="0.2">
      <c r="A7707">
        <v>7706</v>
      </c>
      <c r="B7707" s="47">
        <f ca="1">IF('Inputs and Results'!$C$15='Inputs and Results'!$C$13, 'Inputs and Results'!$C$13, IF(E7707 &lt;= ('Inputs and Results'!$C$14-'Inputs and Results'!$C$13)/('Inputs and Results'!$C$15-'Inputs and Results'!$C$13), 'Inputs and Results'!$C$13 + SQRT(E7707*('Inputs and Results'!$C$15-'Inputs and Results'!$C$13)*('Inputs and Results'!$C$14-'Inputs and Results'!$C$13)), 'Inputs and Results'!$C$15 - SQRT((1-E7707)*('Inputs and Results'!$C$15-'Inputs and Results'!$C$13)*('Inputs and Results'!$C$15-'Inputs and Results'!$C$14))))</f>
        <v>1.2641898840908785</v>
      </c>
      <c r="C7707" s="47">
        <f ca="1">IF('Inputs and Results'!$G$15='Inputs and Results'!$G$13, 'Inputs and Results'!$G$13, IF(F7707 &lt;= ('Inputs and Results'!$G$14-'Inputs and Results'!$G$13)/('Inputs and Results'!$G$15-'Inputs and Results'!$G$13), 'Inputs and Results'!$G$13 + SQRT(F7707*('Inputs and Results'!$G$15-'Inputs and Results'!$G$13)*('Inputs and Results'!$G$14-'Inputs and Results'!$G$13)), 'Inputs and Results'!$G$15 - SQRT((1-F7707)*('Inputs and Results'!$G$15-'Inputs and Results'!$G$13)*('Inputs and Results'!$G$15-'Inputs and Results'!$G$14))))</f>
        <v>334.1298004670025</v>
      </c>
      <c r="D7707">
        <f t="shared" ca="1" si="504"/>
        <v>422.40351372368826</v>
      </c>
      <c r="E7707">
        <f t="shared" ca="1" si="506"/>
        <v>0.66521813794528473</v>
      </c>
      <c r="F7707">
        <f t="shared" ca="1" si="506"/>
        <v>0.11613420898151261</v>
      </c>
    </row>
    <row r="7708" spans="1:6" ht="15.75" customHeight="1" x14ac:dyDescent="0.2">
      <c r="A7708">
        <v>7707</v>
      </c>
      <c r="B7708" s="47">
        <f ca="1">IF('Inputs and Results'!$C$15='Inputs and Results'!$C$13, 'Inputs and Results'!$C$13, IF(E7708 &lt;= ('Inputs and Results'!$C$14-'Inputs and Results'!$C$13)/('Inputs and Results'!$C$15-'Inputs and Results'!$C$13), 'Inputs and Results'!$C$13 + SQRT(E7708*('Inputs and Results'!$C$15-'Inputs and Results'!$C$13)*('Inputs and Results'!$C$14-'Inputs and Results'!$C$13)), 'Inputs and Results'!$C$15 - SQRT((1-E7708)*('Inputs and Results'!$C$15-'Inputs and Results'!$C$13)*('Inputs and Results'!$C$15-'Inputs and Results'!$C$14))))</f>
        <v>0.45014062465051508</v>
      </c>
      <c r="C7708" s="47">
        <f ca="1">IF('Inputs and Results'!$G$15='Inputs and Results'!$G$13, 'Inputs and Results'!$G$13, IF(F7708 &lt;= ('Inputs and Results'!$G$14-'Inputs and Results'!$G$13)/('Inputs and Results'!$G$15-'Inputs and Results'!$G$13), 'Inputs and Results'!$G$13 + SQRT(F7708*('Inputs and Results'!$G$15-'Inputs and Results'!$G$13)*('Inputs and Results'!$G$14-'Inputs and Results'!$G$13)), 'Inputs and Results'!$G$15 - SQRT((1-F7708)*('Inputs and Results'!$G$15-'Inputs and Results'!$G$13)*('Inputs and Results'!$G$15-'Inputs and Results'!$G$14))))</f>
        <v>382.30694008678688</v>
      </c>
      <c r="D7708">
        <f t="shared" ca="1" si="504"/>
        <v>172.09188481889328</v>
      </c>
      <c r="E7708">
        <f t="shared" ca="1" si="506"/>
        <v>0.27757968510470377</v>
      </c>
      <c r="F7708">
        <f t="shared" ca="1" si="506"/>
        <v>0.21175474867374544</v>
      </c>
    </row>
    <row r="7709" spans="1:6" ht="15.75" customHeight="1" x14ac:dyDescent="0.2">
      <c r="A7709">
        <v>7708</v>
      </c>
      <c r="B7709" s="47">
        <f ca="1">IF('Inputs and Results'!$C$15='Inputs and Results'!$C$13, 'Inputs and Results'!$C$13, IF(E7709 &lt;= ('Inputs and Results'!$C$14-'Inputs and Results'!$C$13)/('Inputs and Results'!$C$15-'Inputs and Results'!$C$13), 'Inputs and Results'!$C$13 + SQRT(E7709*('Inputs and Results'!$C$15-'Inputs and Results'!$C$13)*('Inputs and Results'!$C$14-'Inputs and Results'!$C$13)), 'Inputs and Results'!$C$15 - SQRT((1-E7709)*('Inputs and Results'!$C$15-'Inputs and Results'!$C$13)*('Inputs and Results'!$C$15-'Inputs and Results'!$C$14))))</f>
        <v>1.1025710723376581</v>
      </c>
      <c r="C7709" s="47">
        <f ca="1">IF('Inputs and Results'!$G$15='Inputs and Results'!$G$13, 'Inputs and Results'!$G$13, IF(F7709 &lt;= ('Inputs and Results'!$G$14-'Inputs and Results'!$G$13)/('Inputs and Results'!$G$15-'Inputs and Results'!$G$13), 'Inputs and Results'!$G$13 + SQRT(F7709*('Inputs and Results'!$G$15-'Inputs and Results'!$G$13)*('Inputs and Results'!$G$14-'Inputs and Results'!$G$13)), 'Inputs and Results'!$G$15 - SQRT((1-F7709)*('Inputs and Results'!$G$15-'Inputs and Results'!$G$13)*('Inputs and Results'!$G$15-'Inputs and Results'!$G$14))))</f>
        <v>727.0386240044129</v>
      </c>
      <c r="D7709">
        <f t="shared" ca="1" si="504"/>
        <v>801.61175529944092</v>
      </c>
      <c r="E7709">
        <f t="shared" ca="1" si="506"/>
        <v>0.59997371827445944</v>
      </c>
      <c r="F7709">
        <f t="shared" ca="1" si="506"/>
        <v>0.73628666477612015</v>
      </c>
    </row>
    <row r="7710" spans="1:6" ht="15.75" customHeight="1" x14ac:dyDescent="0.2">
      <c r="A7710">
        <v>7709</v>
      </c>
      <c r="B7710" s="47">
        <f ca="1">IF('Inputs and Results'!$C$15='Inputs and Results'!$C$13, 'Inputs and Results'!$C$13, IF(E7710 &lt;= ('Inputs and Results'!$C$14-'Inputs and Results'!$C$13)/('Inputs and Results'!$C$15-'Inputs and Results'!$C$13), 'Inputs and Results'!$C$13 + SQRT(E7710*('Inputs and Results'!$C$15-'Inputs and Results'!$C$13)*('Inputs and Results'!$C$14-'Inputs and Results'!$C$13)), 'Inputs and Results'!$C$15 - SQRT((1-E7710)*('Inputs and Results'!$C$15-'Inputs and Results'!$C$13)*('Inputs and Results'!$C$15-'Inputs and Results'!$C$14))))</f>
        <v>0.11565179198920106</v>
      </c>
      <c r="C7710" s="47">
        <f ca="1">IF('Inputs and Results'!$G$15='Inputs and Results'!$G$13, 'Inputs and Results'!$G$13, IF(F7710 &lt;= ('Inputs and Results'!$G$14-'Inputs and Results'!$G$13)/('Inputs and Results'!$G$15-'Inputs and Results'!$G$13), 'Inputs and Results'!$G$13 + SQRT(F7710*('Inputs and Results'!$G$15-'Inputs and Results'!$G$13)*('Inputs and Results'!$G$14-'Inputs and Results'!$G$13)), 'Inputs and Results'!$G$15 - SQRT((1-F7710)*('Inputs and Results'!$G$15-'Inputs and Results'!$G$13)*('Inputs and Results'!$G$15-'Inputs and Results'!$G$14))))</f>
        <v>874.67276723727389</v>
      </c>
      <c r="D7710">
        <f t="shared" ca="1" si="504"/>
        <v>101.15747293514407</v>
      </c>
      <c r="E7710">
        <f t="shared" ca="1" si="506"/>
        <v>7.5615046104988037E-2</v>
      </c>
      <c r="F7710">
        <f t="shared" ca="1" si="506"/>
        <v>0.87522672403591317</v>
      </c>
    </row>
    <row r="7711" spans="1:6" ht="15.75" customHeight="1" x14ac:dyDescent="0.2">
      <c r="A7711">
        <v>7710</v>
      </c>
      <c r="B7711" s="47">
        <f ca="1">IF('Inputs and Results'!$C$15='Inputs and Results'!$C$13, 'Inputs and Results'!$C$13, IF(E7711 &lt;= ('Inputs and Results'!$C$14-'Inputs and Results'!$C$13)/('Inputs and Results'!$C$15-'Inputs and Results'!$C$13), 'Inputs and Results'!$C$13 + SQRT(E7711*('Inputs and Results'!$C$15-'Inputs and Results'!$C$13)*('Inputs and Results'!$C$14-'Inputs and Results'!$C$13)), 'Inputs and Results'!$C$15 - SQRT((1-E7711)*('Inputs and Results'!$C$15-'Inputs and Results'!$C$13)*('Inputs and Results'!$C$15-'Inputs and Results'!$C$14))))</f>
        <v>1.1882570650744515</v>
      </c>
      <c r="C7711" s="47">
        <f ca="1">IF('Inputs and Results'!$G$15='Inputs and Results'!$G$13, 'Inputs and Results'!$G$13, IF(F7711 &lt;= ('Inputs and Results'!$G$14-'Inputs and Results'!$G$13)/('Inputs and Results'!$G$15-'Inputs and Results'!$G$13), 'Inputs and Results'!$G$13 + SQRT(F7711*('Inputs and Results'!$G$15-'Inputs and Results'!$G$13)*('Inputs and Results'!$G$14-'Inputs and Results'!$G$13)), 'Inputs and Results'!$G$15 - SQRT((1-F7711)*('Inputs and Results'!$G$15-'Inputs and Results'!$G$13)*('Inputs and Results'!$G$15-'Inputs and Results'!$G$14))))</f>
        <v>945.96241864479168</v>
      </c>
      <c r="D7711">
        <f t="shared" ca="1" si="504"/>
        <v>1124.0465272495899</v>
      </c>
      <c r="E7711">
        <f t="shared" ca="1" si="506"/>
        <v>0.63528750419415114</v>
      </c>
      <c r="F7711">
        <f t="shared" ca="1" si="506"/>
        <v>0.92391891839606421</v>
      </c>
    </row>
    <row r="7712" spans="1:6" ht="15.75" customHeight="1" x14ac:dyDescent="0.2">
      <c r="A7712">
        <v>7711</v>
      </c>
      <c r="B7712" s="47">
        <f ca="1">IF('Inputs and Results'!$C$15='Inputs and Results'!$C$13, 'Inputs and Results'!$C$13, IF(E7712 &lt;= ('Inputs and Results'!$C$14-'Inputs and Results'!$C$13)/('Inputs and Results'!$C$15-'Inputs and Results'!$C$13), 'Inputs and Results'!$C$13 + SQRT(E7712*('Inputs and Results'!$C$15-'Inputs and Results'!$C$13)*('Inputs and Results'!$C$14-'Inputs and Results'!$C$13)), 'Inputs and Results'!$C$15 - SQRT((1-E7712)*('Inputs and Results'!$C$15-'Inputs and Results'!$C$13)*('Inputs and Results'!$C$15-'Inputs and Results'!$C$14))))</f>
        <v>0.65539808582208758</v>
      </c>
      <c r="C7712" s="47">
        <f ca="1">IF('Inputs and Results'!$G$15='Inputs and Results'!$G$13, 'Inputs and Results'!$G$13, IF(F7712 &lt;= ('Inputs and Results'!$G$14-'Inputs and Results'!$G$13)/('Inputs and Results'!$G$15-'Inputs and Results'!$G$13), 'Inputs and Results'!$G$13 + SQRT(F7712*('Inputs and Results'!$G$15-'Inputs and Results'!$G$13)*('Inputs and Results'!$G$14-'Inputs and Results'!$G$13)), 'Inputs and Results'!$G$15 - SQRT((1-F7712)*('Inputs and Results'!$G$15-'Inputs and Results'!$G$13)*('Inputs and Results'!$G$15-'Inputs and Results'!$G$14))))</f>
        <v>463.96430958873486</v>
      </c>
      <c r="D7712">
        <f t="shared" ca="1" si="504"/>
        <v>304.08132039422327</v>
      </c>
      <c r="E7712">
        <f t="shared" ca="1" si="506"/>
        <v>0.38920465155925199</v>
      </c>
      <c r="F7712">
        <f t="shared" ca="1" si="506"/>
        <v>0.36132710213348829</v>
      </c>
    </row>
    <row r="7713" spans="1:6" ht="15.75" customHeight="1" x14ac:dyDescent="0.2">
      <c r="A7713">
        <v>7712</v>
      </c>
      <c r="B7713" s="47">
        <f ca="1">IF('Inputs and Results'!$C$15='Inputs and Results'!$C$13, 'Inputs and Results'!$C$13, IF(E7713 &lt;= ('Inputs and Results'!$C$14-'Inputs and Results'!$C$13)/('Inputs and Results'!$C$15-'Inputs and Results'!$C$13), 'Inputs and Results'!$C$13 + SQRT(E7713*('Inputs and Results'!$C$15-'Inputs and Results'!$C$13)*('Inputs and Results'!$C$14-'Inputs and Results'!$C$13)), 'Inputs and Results'!$C$15 - SQRT((1-E7713)*('Inputs and Results'!$C$15-'Inputs and Results'!$C$13)*('Inputs and Results'!$C$15-'Inputs and Results'!$C$14))))</f>
        <v>0.75733051763715631</v>
      </c>
      <c r="C7713" s="47">
        <f ca="1">IF('Inputs and Results'!$G$15='Inputs and Results'!$G$13, 'Inputs and Results'!$G$13, IF(F7713 &lt;= ('Inputs and Results'!$G$14-'Inputs and Results'!$G$13)/('Inputs and Results'!$G$15-'Inputs and Results'!$G$13), 'Inputs and Results'!$G$13 + SQRT(F7713*('Inputs and Results'!$G$15-'Inputs and Results'!$G$13)*('Inputs and Results'!$G$14-'Inputs and Results'!$G$13)), 'Inputs and Results'!$G$15 - SQRT((1-F7713)*('Inputs and Results'!$G$15-'Inputs and Results'!$G$13)*('Inputs and Results'!$G$15-'Inputs and Results'!$G$14))))</f>
        <v>990.80446961009682</v>
      </c>
      <c r="D7713">
        <f t="shared" ca="1" si="504"/>
        <v>750.36646184702272</v>
      </c>
      <c r="E7713">
        <f t="shared" ca="1" si="506"/>
        <v>0.44115928809759708</v>
      </c>
      <c r="F7713">
        <f t="shared" ca="1" si="506"/>
        <v>0.94840762243853705</v>
      </c>
    </row>
    <row r="7714" spans="1:6" ht="15.75" customHeight="1" x14ac:dyDescent="0.2">
      <c r="A7714">
        <v>7713</v>
      </c>
      <c r="B7714" s="47">
        <f ca="1">IF('Inputs and Results'!$C$15='Inputs and Results'!$C$13, 'Inputs and Results'!$C$13, IF(E7714 &lt;= ('Inputs and Results'!$C$14-'Inputs and Results'!$C$13)/('Inputs and Results'!$C$15-'Inputs and Results'!$C$13), 'Inputs and Results'!$C$13 + SQRT(E7714*('Inputs and Results'!$C$15-'Inputs and Results'!$C$13)*('Inputs and Results'!$C$14-'Inputs and Results'!$C$13)), 'Inputs and Results'!$C$15 - SQRT((1-E7714)*('Inputs and Results'!$C$15-'Inputs and Results'!$C$13)*('Inputs and Results'!$C$15-'Inputs and Results'!$C$14))))</f>
        <v>0.6208358052322831</v>
      </c>
      <c r="C7714" s="47">
        <f ca="1">IF('Inputs and Results'!$G$15='Inputs and Results'!$G$13, 'Inputs and Results'!$G$13, IF(F7714 &lt;= ('Inputs and Results'!$G$14-'Inputs and Results'!$G$13)/('Inputs and Results'!$G$15-'Inputs and Results'!$G$13), 'Inputs and Results'!$G$13 + SQRT(F7714*('Inputs and Results'!$G$15-'Inputs and Results'!$G$13)*('Inputs and Results'!$G$14-'Inputs and Results'!$G$13)), 'Inputs and Results'!$G$15 - SQRT((1-F7714)*('Inputs and Results'!$G$15-'Inputs and Results'!$G$13)*('Inputs and Results'!$G$15-'Inputs and Results'!$G$14))))</f>
        <v>440.10139609791918</v>
      </c>
      <c r="D7714">
        <f t="shared" ca="1" si="504"/>
        <v>273.23070463030365</v>
      </c>
      <c r="E7714">
        <f t="shared" ca="1" si="506"/>
        <v>0.37106419270392021</v>
      </c>
      <c r="F7714">
        <f t="shared" ca="1" si="506"/>
        <v>0.31924312994499016</v>
      </c>
    </row>
    <row r="7715" spans="1:6" ht="15.75" customHeight="1" x14ac:dyDescent="0.2">
      <c r="A7715">
        <v>7714</v>
      </c>
      <c r="B7715" s="47">
        <f ca="1">IF('Inputs and Results'!$C$15='Inputs and Results'!$C$13, 'Inputs and Results'!$C$13, IF(E7715 &lt;= ('Inputs and Results'!$C$14-'Inputs and Results'!$C$13)/('Inputs and Results'!$C$15-'Inputs and Results'!$C$13), 'Inputs and Results'!$C$13 + SQRT(E7715*('Inputs and Results'!$C$15-'Inputs and Results'!$C$13)*('Inputs and Results'!$C$14-'Inputs and Results'!$C$13)), 'Inputs and Results'!$C$15 - SQRT((1-E7715)*('Inputs and Results'!$C$15-'Inputs and Results'!$C$13)*('Inputs and Results'!$C$15-'Inputs and Results'!$C$14))))</f>
        <v>8.2923959833400396E-2</v>
      </c>
      <c r="C7715" s="47">
        <f ca="1">IF('Inputs and Results'!$G$15='Inputs and Results'!$G$13, 'Inputs and Results'!$G$13, IF(F7715 &lt;= ('Inputs and Results'!$G$14-'Inputs and Results'!$G$13)/('Inputs and Results'!$G$15-'Inputs and Results'!$G$13), 'Inputs and Results'!$G$13 + SQRT(F7715*('Inputs and Results'!$G$15-'Inputs and Results'!$G$13)*('Inputs and Results'!$G$14-'Inputs and Results'!$G$13)), 'Inputs and Results'!$G$15 - SQRT((1-F7715)*('Inputs and Results'!$G$15-'Inputs and Results'!$G$13)*('Inputs and Results'!$G$15-'Inputs and Results'!$G$14))))</f>
        <v>428.35837627519948</v>
      </c>
      <c r="D7715">
        <f t="shared" ca="1" si="504"/>
        <v>35.521172788545258</v>
      </c>
      <c r="E7715">
        <f t="shared" ca="1" si="506"/>
        <v>5.4518597320661111E-2</v>
      </c>
      <c r="F7715">
        <f t="shared" ca="1" si="506"/>
        <v>0.29804053863861024</v>
      </c>
    </row>
    <row r="7716" spans="1:6" ht="15.75" customHeight="1" x14ac:dyDescent="0.2">
      <c r="A7716">
        <v>7715</v>
      </c>
      <c r="B7716" s="47">
        <f ca="1">IF('Inputs and Results'!$C$15='Inputs and Results'!$C$13, 'Inputs and Results'!$C$13, IF(E7716 &lt;= ('Inputs and Results'!$C$14-'Inputs and Results'!$C$13)/('Inputs and Results'!$C$15-'Inputs and Results'!$C$13), 'Inputs and Results'!$C$13 + SQRT(E7716*('Inputs and Results'!$C$15-'Inputs and Results'!$C$13)*('Inputs and Results'!$C$14-'Inputs and Results'!$C$13)), 'Inputs and Results'!$C$15 - SQRT((1-E7716)*('Inputs and Results'!$C$15-'Inputs and Results'!$C$13)*('Inputs and Results'!$C$15-'Inputs and Results'!$C$14))))</f>
        <v>0.65054566073672726</v>
      </c>
      <c r="C7716" s="47">
        <f ca="1">IF('Inputs and Results'!$G$15='Inputs and Results'!$G$13, 'Inputs and Results'!$G$13, IF(F7716 &lt;= ('Inputs and Results'!$G$14-'Inputs and Results'!$G$13)/('Inputs and Results'!$G$15-'Inputs and Results'!$G$13), 'Inputs and Results'!$G$13 + SQRT(F7716*('Inputs and Results'!$G$15-'Inputs and Results'!$G$13)*('Inputs and Results'!$G$14-'Inputs and Results'!$G$13)), 'Inputs and Results'!$G$15 - SQRT((1-F7716)*('Inputs and Results'!$G$15-'Inputs and Results'!$G$13)*('Inputs and Results'!$G$15-'Inputs and Results'!$G$14))))</f>
        <v>760.38523668179164</v>
      </c>
      <c r="D7716">
        <f t="shared" ca="1" si="504"/>
        <v>494.66531621160891</v>
      </c>
      <c r="E7716">
        <f t="shared" ca="1" si="506"/>
        <v>0.3866738119685531</v>
      </c>
      <c r="F7716">
        <f t="shared" ca="1" si="506"/>
        <v>0.77216246311210568</v>
      </c>
    </row>
    <row r="7717" spans="1:6" ht="15.75" customHeight="1" x14ac:dyDescent="0.2">
      <c r="A7717">
        <v>7716</v>
      </c>
      <c r="B7717" s="47">
        <f ca="1">IF('Inputs and Results'!$C$15='Inputs and Results'!$C$13, 'Inputs and Results'!$C$13, IF(E7717 &lt;= ('Inputs and Results'!$C$14-'Inputs and Results'!$C$13)/('Inputs and Results'!$C$15-'Inputs and Results'!$C$13), 'Inputs and Results'!$C$13 + SQRT(E7717*('Inputs and Results'!$C$15-'Inputs and Results'!$C$13)*('Inputs and Results'!$C$14-'Inputs and Results'!$C$13)), 'Inputs and Results'!$C$15 - SQRT((1-E7717)*('Inputs and Results'!$C$15-'Inputs and Results'!$C$13)*('Inputs and Results'!$C$15-'Inputs and Results'!$C$14))))</f>
        <v>0.94733049807267955</v>
      </c>
      <c r="C7717" s="47">
        <f ca="1">IF('Inputs and Results'!$G$15='Inputs and Results'!$G$13, 'Inputs and Results'!$G$13, IF(F7717 &lt;= ('Inputs and Results'!$G$14-'Inputs and Results'!$G$13)/('Inputs and Results'!$G$15-'Inputs and Results'!$G$13), 'Inputs and Results'!$G$13 + SQRT(F7717*('Inputs and Results'!$G$15-'Inputs and Results'!$G$13)*('Inputs and Results'!$G$14-'Inputs and Results'!$G$13)), 'Inputs and Results'!$G$15 - SQRT((1-F7717)*('Inputs and Results'!$G$15-'Inputs and Results'!$G$13)*('Inputs and Results'!$G$15-'Inputs and Results'!$G$14))))</f>
        <v>311.60061519592136</v>
      </c>
      <c r="D7717">
        <f t="shared" ca="1" si="504"/>
        <v>295.18876599330554</v>
      </c>
      <c r="E7717">
        <f t="shared" ca="1" si="506"/>
        <v>0.53183865731749391</v>
      </c>
      <c r="F7717">
        <f t="shared" ca="1" si="506"/>
        <v>6.9541006718296439E-2</v>
      </c>
    </row>
    <row r="7718" spans="1:6" ht="15.75" customHeight="1" x14ac:dyDescent="0.2">
      <c r="A7718">
        <v>7717</v>
      </c>
      <c r="B7718" s="47">
        <f ca="1">IF('Inputs and Results'!$C$15='Inputs and Results'!$C$13, 'Inputs and Results'!$C$13, IF(E7718 &lt;= ('Inputs and Results'!$C$14-'Inputs and Results'!$C$13)/('Inputs and Results'!$C$15-'Inputs and Results'!$C$13), 'Inputs and Results'!$C$13 + SQRT(E7718*('Inputs and Results'!$C$15-'Inputs and Results'!$C$13)*('Inputs and Results'!$C$14-'Inputs and Results'!$C$13)), 'Inputs and Results'!$C$15 - SQRT((1-E7718)*('Inputs and Results'!$C$15-'Inputs and Results'!$C$13)*('Inputs and Results'!$C$15-'Inputs and Results'!$C$14))))</f>
        <v>0.42754298768667764</v>
      </c>
      <c r="C7718" s="47">
        <f ca="1">IF('Inputs and Results'!$G$15='Inputs and Results'!$G$13, 'Inputs and Results'!$G$13, IF(F7718 &lt;= ('Inputs and Results'!$G$14-'Inputs and Results'!$G$13)/('Inputs and Results'!$G$15-'Inputs and Results'!$G$13), 'Inputs and Results'!$G$13 + SQRT(F7718*('Inputs and Results'!$G$15-'Inputs and Results'!$G$13)*('Inputs and Results'!$G$14-'Inputs and Results'!$G$13)), 'Inputs and Results'!$G$15 - SQRT((1-F7718)*('Inputs and Results'!$G$15-'Inputs and Results'!$G$13)*('Inputs and Results'!$G$15-'Inputs and Results'!$G$14))))</f>
        <v>318.54412896936503</v>
      </c>
      <c r="D7718">
        <f t="shared" ca="1" si="504"/>
        <v>136.19130860961269</v>
      </c>
      <c r="E7718">
        <f t="shared" ca="1" si="506"/>
        <v>0.26471832442222387</v>
      </c>
      <c r="F7718">
        <f t="shared" ca="1" si="506"/>
        <v>8.4028651557310541E-2</v>
      </c>
    </row>
    <row r="7719" spans="1:6" ht="15.75" customHeight="1" x14ac:dyDescent="0.2">
      <c r="A7719">
        <v>7718</v>
      </c>
      <c r="B7719" s="47">
        <f ca="1">IF('Inputs and Results'!$C$15='Inputs and Results'!$C$13, 'Inputs and Results'!$C$13, IF(E7719 &lt;= ('Inputs and Results'!$C$14-'Inputs and Results'!$C$13)/('Inputs and Results'!$C$15-'Inputs and Results'!$C$13), 'Inputs and Results'!$C$13 + SQRT(E7719*('Inputs and Results'!$C$15-'Inputs and Results'!$C$13)*('Inputs and Results'!$C$14-'Inputs and Results'!$C$13)), 'Inputs and Results'!$C$15 - SQRT((1-E7719)*('Inputs and Results'!$C$15-'Inputs and Results'!$C$13)*('Inputs and Results'!$C$15-'Inputs and Results'!$C$14))))</f>
        <v>1.6073575699276443</v>
      </c>
      <c r="C7719" s="47">
        <f ca="1">IF('Inputs and Results'!$G$15='Inputs and Results'!$G$13, 'Inputs and Results'!$G$13, IF(F7719 &lt;= ('Inputs and Results'!$G$14-'Inputs and Results'!$G$13)/('Inputs and Results'!$G$15-'Inputs and Results'!$G$13), 'Inputs and Results'!$G$13 + SQRT(F7719*('Inputs and Results'!$G$15-'Inputs and Results'!$G$13)*('Inputs and Results'!$G$14-'Inputs and Results'!$G$13)), 'Inputs and Results'!$G$15 - SQRT((1-F7719)*('Inputs and Results'!$G$15-'Inputs and Results'!$G$13)*('Inputs and Results'!$G$15-'Inputs and Results'!$G$14))))</f>
        <v>677.43086503470317</v>
      </c>
      <c r="D7719">
        <f t="shared" ca="1" si="504"/>
        <v>1088.8736290161626</v>
      </c>
      <c r="E7719">
        <f t="shared" ca="1" si="506"/>
        <v>0.78450522910690712</v>
      </c>
      <c r="F7719">
        <f t="shared" ca="1" si="506"/>
        <v>0.67806495934719191</v>
      </c>
    </row>
    <row r="7720" spans="1:6" ht="15.75" customHeight="1" x14ac:dyDescent="0.2">
      <c r="A7720">
        <v>7719</v>
      </c>
      <c r="B7720" s="47">
        <f ca="1">IF('Inputs and Results'!$C$15='Inputs and Results'!$C$13, 'Inputs and Results'!$C$13, IF(E7720 &lt;= ('Inputs and Results'!$C$14-'Inputs and Results'!$C$13)/('Inputs and Results'!$C$15-'Inputs and Results'!$C$13), 'Inputs and Results'!$C$13 + SQRT(E7720*('Inputs and Results'!$C$15-'Inputs and Results'!$C$13)*('Inputs and Results'!$C$14-'Inputs and Results'!$C$13)), 'Inputs and Results'!$C$15 - SQRT((1-E7720)*('Inputs and Results'!$C$15-'Inputs and Results'!$C$13)*('Inputs and Results'!$C$15-'Inputs and Results'!$C$14))))</f>
        <v>2.1245167389771891</v>
      </c>
      <c r="C7720" s="47">
        <f ca="1">IF('Inputs and Results'!$G$15='Inputs and Results'!$G$13, 'Inputs and Results'!$G$13, IF(F7720 &lt;= ('Inputs and Results'!$G$14-'Inputs and Results'!$G$13)/('Inputs and Results'!$G$15-'Inputs and Results'!$G$13), 'Inputs and Results'!$G$13 + SQRT(F7720*('Inputs and Results'!$G$15-'Inputs and Results'!$G$13)*('Inputs and Results'!$G$14-'Inputs and Results'!$G$13)), 'Inputs and Results'!$G$15 - SQRT((1-F7720)*('Inputs and Results'!$G$15-'Inputs and Results'!$G$13)*('Inputs and Results'!$G$15-'Inputs and Results'!$G$14))))</f>
        <v>717.09561168404252</v>
      </c>
      <c r="D7720">
        <f t="shared" ca="1" si="504"/>
        <v>1523.4816304698347</v>
      </c>
      <c r="E7720">
        <f t="shared" ca="1" si="506"/>
        <v>0.91483656218542941</v>
      </c>
      <c r="F7720">
        <f t="shared" ca="1" si="506"/>
        <v>0.72508208368281069</v>
      </c>
    </row>
    <row r="7721" spans="1:6" ht="15.75" customHeight="1" x14ac:dyDescent="0.2">
      <c r="A7721">
        <v>7720</v>
      </c>
      <c r="B7721" s="47">
        <f ca="1">IF('Inputs and Results'!$C$15='Inputs and Results'!$C$13, 'Inputs and Results'!$C$13, IF(E7721 &lt;= ('Inputs and Results'!$C$14-'Inputs and Results'!$C$13)/('Inputs and Results'!$C$15-'Inputs and Results'!$C$13), 'Inputs and Results'!$C$13 + SQRT(E7721*('Inputs and Results'!$C$15-'Inputs and Results'!$C$13)*('Inputs and Results'!$C$14-'Inputs and Results'!$C$13)), 'Inputs and Results'!$C$15 - SQRT((1-E7721)*('Inputs and Results'!$C$15-'Inputs and Results'!$C$13)*('Inputs and Results'!$C$15-'Inputs and Results'!$C$14))))</f>
        <v>0.16554296347587671</v>
      </c>
      <c r="C7721" s="47">
        <f ca="1">IF('Inputs and Results'!$G$15='Inputs and Results'!$G$13, 'Inputs and Results'!$G$13, IF(F7721 &lt;= ('Inputs and Results'!$G$14-'Inputs and Results'!$G$13)/('Inputs and Results'!$G$15-'Inputs and Results'!$G$13), 'Inputs and Results'!$G$13 + SQRT(F7721*('Inputs and Results'!$G$15-'Inputs and Results'!$G$13)*('Inputs and Results'!$G$14-'Inputs and Results'!$G$13)), 'Inputs and Results'!$G$15 - SQRT((1-F7721)*('Inputs and Results'!$G$15-'Inputs and Results'!$G$13)*('Inputs and Results'!$G$15-'Inputs and Results'!$G$14))))</f>
        <v>385.26626519299032</v>
      </c>
      <c r="D7721">
        <f t="shared" ca="1" si="504"/>
        <v>63.778119267330631</v>
      </c>
      <c r="E7721">
        <f t="shared" ca="1" si="506"/>
        <v>0.1073170342332096</v>
      </c>
      <c r="F7721">
        <f t="shared" ca="1" si="506"/>
        <v>0.21744992445239175</v>
      </c>
    </row>
    <row r="7722" spans="1:6" ht="15.75" customHeight="1" x14ac:dyDescent="0.2">
      <c r="A7722">
        <v>7721</v>
      </c>
      <c r="B7722" s="47">
        <f ca="1">IF('Inputs and Results'!$C$15='Inputs and Results'!$C$13, 'Inputs and Results'!$C$13, IF(E7722 &lt;= ('Inputs and Results'!$C$14-'Inputs and Results'!$C$13)/('Inputs and Results'!$C$15-'Inputs and Results'!$C$13), 'Inputs and Results'!$C$13 + SQRT(E7722*('Inputs and Results'!$C$15-'Inputs and Results'!$C$13)*('Inputs and Results'!$C$14-'Inputs and Results'!$C$13)), 'Inputs and Results'!$C$15 - SQRT((1-E7722)*('Inputs and Results'!$C$15-'Inputs and Results'!$C$13)*('Inputs and Results'!$C$15-'Inputs and Results'!$C$14))))</f>
        <v>0.51373764948627088</v>
      </c>
      <c r="C7722" s="47">
        <f ca="1">IF('Inputs and Results'!$G$15='Inputs and Results'!$G$13, 'Inputs and Results'!$G$13, IF(F7722 &lt;= ('Inputs and Results'!$G$14-'Inputs and Results'!$G$13)/('Inputs and Results'!$G$15-'Inputs and Results'!$G$13), 'Inputs and Results'!$G$13 + SQRT(F7722*('Inputs and Results'!$G$15-'Inputs and Results'!$G$13)*('Inputs and Results'!$G$14-'Inputs and Results'!$G$13)), 'Inputs and Results'!$G$15 - SQRT((1-F7722)*('Inputs and Results'!$G$15-'Inputs and Results'!$G$13)*('Inputs and Results'!$G$15-'Inputs and Results'!$G$14))))</f>
        <v>833.4503768280274</v>
      </c>
      <c r="D7722">
        <f t="shared" ca="1" si="504"/>
        <v>428.17483755507754</v>
      </c>
      <c r="E7722">
        <f t="shared" ref="E7722:F7741" ca="1" si="507">RAND()</f>
        <v>0.31316661382421629</v>
      </c>
      <c r="F7722">
        <f t="shared" ca="1" si="507"/>
        <v>0.84160323982510266</v>
      </c>
    </row>
    <row r="7723" spans="1:6" ht="15.75" customHeight="1" x14ac:dyDescent="0.2">
      <c r="A7723">
        <v>7722</v>
      </c>
      <c r="B7723" s="47">
        <f ca="1">IF('Inputs and Results'!$C$15='Inputs and Results'!$C$13, 'Inputs and Results'!$C$13, IF(E7723 &lt;= ('Inputs and Results'!$C$14-'Inputs and Results'!$C$13)/('Inputs and Results'!$C$15-'Inputs and Results'!$C$13), 'Inputs and Results'!$C$13 + SQRT(E7723*('Inputs and Results'!$C$15-'Inputs and Results'!$C$13)*('Inputs and Results'!$C$14-'Inputs and Results'!$C$13)), 'Inputs and Results'!$C$15 - SQRT((1-E7723)*('Inputs and Results'!$C$15-'Inputs and Results'!$C$13)*('Inputs and Results'!$C$15-'Inputs and Results'!$C$14))))</f>
        <v>1.4941758812964703</v>
      </c>
      <c r="C7723" s="47">
        <f ca="1">IF('Inputs and Results'!$G$15='Inputs and Results'!$G$13, 'Inputs and Results'!$G$13, IF(F7723 &lt;= ('Inputs and Results'!$G$14-'Inputs and Results'!$G$13)/('Inputs and Results'!$G$15-'Inputs and Results'!$G$13), 'Inputs and Results'!$G$13 + SQRT(F7723*('Inputs and Results'!$G$15-'Inputs and Results'!$G$13)*('Inputs and Results'!$G$14-'Inputs and Results'!$G$13)), 'Inputs and Results'!$G$15 - SQRT((1-F7723)*('Inputs and Results'!$G$15-'Inputs and Results'!$G$13)*('Inputs and Results'!$G$15-'Inputs and Results'!$G$14))))</f>
        <v>592.53335210622879</v>
      </c>
      <c r="D7723">
        <f t="shared" ca="1" si="504"/>
        <v>885.34904358087613</v>
      </c>
      <c r="E7723">
        <f t="shared" ca="1" si="507"/>
        <v>0.74805485817008199</v>
      </c>
      <c r="F7723">
        <f t="shared" ca="1" si="507"/>
        <v>0.56496357956843046</v>
      </c>
    </row>
    <row r="7724" spans="1:6" ht="15.75" customHeight="1" x14ac:dyDescent="0.2">
      <c r="A7724">
        <v>7723</v>
      </c>
      <c r="B7724" s="47">
        <f ca="1">IF('Inputs and Results'!$C$15='Inputs and Results'!$C$13, 'Inputs and Results'!$C$13, IF(E7724 &lt;= ('Inputs and Results'!$C$14-'Inputs and Results'!$C$13)/('Inputs and Results'!$C$15-'Inputs and Results'!$C$13), 'Inputs and Results'!$C$13 + SQRT(E7724*('Inputs and Results'!$C$15-'Inputs and Results'!$C$13)*('Inputs and Results'!$C$14-'Inputs and Results'!$C$13)), 'Inputs and Results'!$C$15 - SQRT((1-E7724)*('Inputs and Results'!$C$15-'Inputs and Results'!$C$13)*('Inputs and Results'!$C$15-'Inputs and Results'!$C$14))))</f>
        <v>2.0184198871088053</v>
      </c>
      <c r="C7724" s="47">
        <f ca="1">IF('Inputs and Results'!$G$15='Inputs and Results'!$G$13, 'Inputs and Results'!$G$13, IF(F7724 &lt;= ('Inputs and Results'!$G$14-'Inputs and Results'!$G$13)/('Inputs and Results'!$G$15-'Inputs and Results'!$G$13), 'Inputs and Results'!$G$13 + SQRT(F7724*('Inputs and Results'!$G$15-'Inputs and Results'!$G$13)*('Inputs and Results'!$G$14-'Inputs and Results'!$G$13)), 'Inputs and Results'!$G$15 - SQRT((1-F7724)*('Inputs and Results'!$G$15-'Inputs and Results'!$G$13)*('Inputs and Results'!$G$15-'Inputs and Results'!$G$14))))</f>
        <v>791.58022800246954</v>
      </c>
      <c r="D7724">
        <f t="shared" ca="1" si="504"/>
        <v>1597.7412744423068</v>
      </c>
      <c r="E7724">
        <f t="shared" ca="1" si="507"/>
        <v>0.89294449799738995</v>
      </c>
      <c r="F7724">
        <f t="shared" ca="1" si="507"/>
        <v>0.8033498614680088</v>
      </c>
    </row>
    <row r="7725" spans="1:6" ht="15.75" customHeight="1" x14ac:dyDescent="0.2">
      <c r="A7725">
        <v>7724</v>
      </c>
      <c r="B7725" s="47">
        <f ca="1">IF('Inputs and Results'!$C$15='Inputs and Results'!$C$13, 'Inputs and Results'!$C$13, IF(E7725 &lt;= ('Inputs and Results'!$C$14-'Inputs and Results'!$C$13)/('Inputs and Results'!$C$15-'Inputs and Results'!$C$13), 'Inputs and Results'!$C$13 + SQRT(E7725*('Inputs and Results'!$C$15-'Inputs and Results'!$C$13)*('Inputs and Results'!$C$14-'Inputs and Results'!$C$13)), 'Inputs and Results'!$C$15 - SQRT((1-E7725)*('Inputs and Results'!$C$15-'Inputs and Results'!$C$13)*('Inputs and Results'!$C$15-'Inputs and Results'!$C$14))))</f>
        <v>8.6322698288287647E-2</v>
      </c>
      <c r="C7725" s="47">
        <f ca="1">IF('Inputs and Results'!$G$15='Inputs and Results'!$G$13, 'Inputs and Results'!$G$13, IF(F7725 &lt;= ('Inputs and Results'!$G$14-'Inputs and Results'!$G$13)/('Inputs and Results'!$G$15-'Inputs and Results'!$G$13), 'Inputs and Results'!$G$13 + SQRT(F7725*('Inputs and Results'!$G$15-'Inputs and Results'!$G$13)*('Inputs and Results'!$G$14-'Inputs and Results'!$G$13)), 'Inputs and Results'!$G$15 - SQRT((1-F7725)*('Inputs and Results'!$G$15-'Inputs and Results'!$G$13)*('Inputs and Results'!$G$15-'Inputs and Results'!$G$14))))</f>
        <v>313.309098384869</v>
      </c>
      <c r="D7725">
        <f t="shared" ca="1" si="504"/>
        <v>27.045686770852477</v>
      </c>
      <c r="E7725">
        <f t="shared" ca="1" si="507"/>
        <v>5.6720509054439483E-2</v>
      </c>
      <c r="F7725">
        <f t="shared" ca="1" si="507"/>
        <v>7.3116301844577292E-2</v>
      </c>
    </row>
    <row r="7726" spans="1:6" ht="15.75" customHeight="1" x14ac:dyDescent="0.2">
      <c r="A7726">
        <v>7725</v>
      </c>
      <c r="B7726" s="47">
        <f ca="1">IF('Inputs and Results'!$C$15='Inputs and Results'!$C$13, 'Inputs and Results'!$C$13, IF(E7726 &lt;= ('Inputs and Results'!$C$14-'Inputs and Results'!$C$13)/('Inputs and Results'!$C$15-'Inputs and Results'!$C$13), 'Inputs and Results'!$C$13 + SQRT(E7726*('Inputs and Results'!$C$15-'Inputs and Results'!$C$13)*('Inputs and Results'!$C$14-'Inputs and Results'!$C$13)), 'Inputs and Results'!$C$15 - SQRT((1-E7726)*('Inputs and Results'!$C$15-'Inputs and Results'!$C$13)*('Inputs and Results'!$C$15-'Inputs and Results'!$C$14))))</f>
        <v>3.434996437651705E-2</v>
      </c>
      <c r="C7726" s="47">
        <f ca="1">IF('Inputs and Results'!$G$15='Inputs and Results'!$G$13, 'Inputs and Results'!$G$13, IF(F7726 &lt;= ('Inputs and Results'!$G$14-'Inputs and Results'!$G$13)/('Inputs and Results'!$G$15-'Inputs and Results'!$G$13), 'Inputs and Results'!$G$13 + SQRT(F7726*('Inputs and Results'!$G$15-'Inputs and Results'!$G$13)*('Inputs and Results'!$G$14-'Inputs and Results'!$G$13)), 'Inputs and Results'!$G$15 - SQRT((1-F7726)*('Inputs and Results'!$G$15-'Inputs and Results'!$G$13)*('Inputs and Results'!$G$15-'Inputs and Results'!$G$14))))</f>
        <v>720.26339722827731</v>
      </c>
      <c r="D7726">
        <f t="shared" ca="1" si="504"/>
        <v>24.741022036500475</v>
      </c>
      <c r="E7726">
        <f t="shared" ca="1" si="507"/>
        <v>2.2768874022936925E-2</v>
      </c>
      <c r="F7726">
        <f t="shared" ca="1" si="507"/>
        <v>0.72867709997635854</v>
      </c>
    </row>
    <row r="7727" spans="1:6" ht="15.75" customHeight="1" x14ac:dyDescent="0.2">
      <c r="A7727">
        <v>7726</v>
      </c>
      <c r="B7727" s="47">
        <f ca="1">IF('Inputs and Results'!$C$15='Inputs and Results'!$C$13, 'Inputs and Results'!$C$13, IF(E7727 &lt;= ('Inputs and Results'!$C$14-'Inputs and Results'!$C$13)/('Inputs and Results'!$C$15-'Inputs and Results'!$C$13), 'Inputs and Results'!$C$13 + SQRT(E7727*('Inputs and Results'!$C$15-'Inputs and Results'!$C$13)*('Inputs and Results'!$C$14-'Inputs and Results'!$C$13)), 'Inputs and Results'!$C$15 - SQRT((1-E7727)*('Inputs and Results'!$C$15-'Inputs and Results'!$C$13)*('Inputs and Results'!$C$15-'Inputs and Results'!$C$14))))</f>
        <v>1.3155038637748222</v>
      </c>
      <c r="C7727" s="47">
        <f ca="1">IF('Inputs and Results'!$G$15='Inputs and Results'!$G$13, 'Inputs and Results'!$G$13, IF(F7727 &lt;= ('Inputs and Results'!$G$14-'Inputs and Results'!$G$13)/('Inputs and Results'!$G$15-'Inputs and Results'!$G$13), 'Inputs and Results'!$G$13 + SQRT(F7727*('Inputs and Results'!$G$15-'Inputs and Results'!$G$13)*('Inputs and Results'!$G$14-'Inputs and Results'!$G$13)), 'Inputs and Results'!$G$15 - SQRT((1-F7727)*('Inputs and Results'!$G$15-'Inputs and Results'!$G$13)*('Inputs and Results'!$G$15-'Inputs and Results'!$G$14))))</f>
        <v>488.55777649808294</v>
      </c>
      <c r="D7727">
        <f t="shared" ca="1" si="504"/>
        <v>642.69964266046418</v>
      </c>
      <c r="E7727">
        <f t="shared" ca="1" si="507"/>
        <v>0.68471919633804967</v>
      </c>
      <c r="F7727">
        <f t="shared" ca="1" si="507"/>
        <v>0.40329453848452079</v>
      </c>
    </row>
    <row r="7728" spans="1:6" ht="15.75" customHeight="1" x14ac:dyDescent="0.2">
      <c r="A7728">
        <v>7727</v>
      </c>
      <c r="B7728" s="47">
        <f ca="1">IF('Inputs and Results'!$C$15='Inputs and Results'!$C$13, 'Inputs and Results'!$C$13, IF(E7728 &lt;= ('Inputs and Results'!$C$14-'Inputs and Results'!$C$13)/('Inputs and Results'!$C$15-'Inputs and Results'!$C$13), 'Inputs and Results'!$C$13 + SQRT(E7728*('Inputs and Results'!$C$15-'Inputs and Results'!$C$13)*('Inputs and Results'!$C$14-'Inputs and Results'!$C$13)), 'Inputs and Results'!$C$15 - SQRT((1-E7728)*('Inputs and Results'!$C$15-'Inputs and Results'!$C$13)*('Inputs and Results'!$C$15-'Inputs and Results'!$C$14))))</f>
        <v>6.0083679106234911E-2</v>
      </c>
      <c r="C7728" s="47">
        <f ca="1">IF('Inputs and Results'!$G$15='Inputs and Results'!$G$13, 'Inputs and Results'!$G$13, IF(F7728 &lt;= ('Inputs and Results'!$G$14-'Inputs and Results'!$G$13)/('Inputs and Results'!$G$15-'Inputs and Results'!$G$13), 'Inputs and Results'!$G$13 + SQRT(F7728*('Inputs and Results'!$G$15-'Inputs and Results'!$G$13)*('Inputs and Results'!$G$14-'Inputs and Results'!$G$13)), 'Inputs and Results'!$G$15 - SQRT((1-F7728)*('Inputs and Results'!$G$15-'Inputs and Results'!$G$13)*('Inputs and Results'!$G$15-'Inputs and Results'!$G$14))))</f>
        <v>346.80428475679389</v>
      </c>
      <c r="D7728">
        <f t="shared" ca="1" si="504"/>
        <v>20.83727735799452</v>
      </c>
      <c r="E7728">
        <f t="shared" ca="1" si="507"/>
        <v>3.9654669571385415E-2</v>
      </c>
      <c r="F7728">
        <f t="shared" ca="1" si="507"/>
        <v>0.1418206282066462</v>
      </c>
    </row>
    <row r="7729" spans="1:6" ht="15.75" customHeight="1" x14ac:dyDescent="0.2">
      <c r="A7729">
        <v>7728</v>
      </c>
      <c r="B7729" s="47">
        <f ca="1">IF('Inputs and Results'!$C$15='Inputs and Results'!$C$13, 'Inputs and Results'!$C$13, IF(E7729 &lt;= ('Inputs and Results'!$C$14-'Inputs and Results'!$C$13)/('Inputs and Results'!$C$15-'Inputs and Results'!$C$13), 'Inputs and Results'!$C$13 + SQRT(E7729*('Inputs and Results'!$C$15-'Inputs and Results'!$C$13)*('Inputs and Results'!$C$14-'Inputs and Results'!$C$13)), 'Inputs and Results'!$C$15 - SQRT((1-E7729)*('Inputs and Results'!$C$15-'Inputs and Results'!$C$13)*('Inputs and Results'!$C$15-'Inputs and Results'!$C$14))))</f>
        <v>0.24361871892829079</v>
      </c>
      <c r="C7729" s="47">
        <f ca="1">IF('Inputs and Results'!$G$15='Inputs and Results'!$G$13, 'Inputs and Results'!$G$13, IF(F7729 &lt;= ('Inputs and Results'!$G$14-'Inputs and Results'!$G$13)/('Inputs and Results'!$G$15-'Inputs and Results'!$G$13), 'Inputs and Results'!$G$13 + SQRT(F7729*('Inputs and Results'!$G$15-'Inputs and Results'!$G$13)*('Inputs and Results'!$G$14-'Inputs and Results'!$G$13)), 'Inputs and Results'!$G$15 - SQRT((1-F7729)*('Inputs and Results'!$G$15-'Inputs and Results'!$G$13)*('Inputs and Results'!$G$15-'Inputs and Results'!$G$14))))</f>
        <v>377.08725932090397</v>
      </c>
      <c r="D7729">
        <f t="shared" ca="1" si="504"/>
        <v>91.865515039938799</v>
      </c>
      <c r="E7729">
        <f t="shared" ca="1" si="507"/>
        <v>0.15581802592860927</v>
      </c>
      <c r="F7729">
        <f t="shared" ca="1" si="507"/>
        <v>0.20165922329623165</v>
      </c>
    </row>
    <row r="7730" spans="1:6" ht="15.75" customHeight="1" x14ac:dyDescent="0.2">
      <c r="A7730">
        <v>7729</v>
      </c>
      <c r="B7730" s="47">
        <f ca="1">IF('Inputs and Results'!$C$15='Inputs and Results'!$C$13, 'Inputs and Results'!$C$13, IF(E7730 &lt;= ('Inputs and Results'!$C$14-'Inputs and Results'!$C$13)/('Inputs and Results'!$C$15-'Inputs and Results'!$C$13), 'Inputs and Results'!$C$13 + SQRT(E7730*('Inputs and Results'!$C$15-'Inputs and Results'!$C$13)*('Inputs and Results'!$C$14-'Inputs and Results'!$C$13)), 'Inputs and Results'!$C$15 - SQRT((1-E7730)*('Inputs and Results'!$C$15-'Inputs and Results'!$C$13)*('Inputs and Results'!$C$15-'Inputs and Results'!$C$14))))</f>
        <v>2.0308142561723601</v>
      </c>
      <c r="C7730" s="47">
        <f ca="1">IF('Inputs and Results'!$G$15='Inputs and Results'!$G$13, 'Inputs and Results'!$G$13, IF(F7730 &lt;= ('Inputs and Results'!$G$14-'Inputs and Results'!$G$13)/('Inputs and Results'!$G$15-'Inputs and Results'!$G$13), 'Inputs and Results'!$G$13 + SQRT(F7730*('Inputs and Results'!$G$15-'Inputs and Results'!$G$13)*('Inputs and Results'!$G$14-'Inputs and Results'!$G$13)), 'Inputs and Results'!$G$15 - SQRT((1-F7730)*('Inputs and Results'!$G$15-'Inputs and Results'!$G$13)*('Inputs and Results'!$G$15-'Inputs and Results'!$G$14))))</f>
        <v>374.33573829701743</v>
      </c>
      <c r="D7730">
        <f t="shared" ca="1" si="504"/>
        <v>760.20635392838869</v>
      </c>
      <c r="E7730">
        <f t="shared" ca="1" si="507"/>
        <v>0.89563099932902934</v>
      </c>
      <c r="F7730">
        <f t="shared" ca="1" si="507"/>
        <v>0.19631157530285448</v>
      </c>
    </row>
    <row r="7731" spans="1:6" ht="15.75" customHeight="1" x14ac:dyDescent="0.2">
      <c r="A7731">
        <v>7730</v>
      </c>
      <c r="B7731" s="47">
        <f ca="1">IF('Inputs and Results'!$C$15='Inputs and Results'!$C$13, 'Inputs and Results'!$C$13, IF(E7731 &lt;= ('Inputs and Results'!$C$14-'Inputs and Results'!$C$13)/('Inputs and Results'!$C$15-'Inputs and Results'!$C$13), 'Inputs and Results'!$C$13 + SQRT(E7731*('Inputs and Results'!$C$15-'Inputs and Results'!$C$13)*('Inputs and Results'!$C$14-'Inputs and Results'!$C$13)), 'Inputs and Results'!$C$15 - SQRT((1-E7731)*('Inputs and Results'!$C$15-'Inputs and Results'!$C$13)*('Inputs and Results'!$C$15-'Inputs and Results'!$C$14))))</f>
        <v>2.2223984464202053</v>
      </c>
      <c r="C7731" s="47">
        <f ca="1">IF('Inputs and Results'!$G$15='Inputs and Results'!$G$13, 'Inputs and Results'!$G$13, IF(F7731 &lt;= ('Inputs and Results'!$G$14-'Inputs and Results'!$G$13)/('Inputs and Results'!$G$15-'Inputs and Results'!$G$13), 'Inputs and Results'!$G$13 + SQRT(F7731*('Inputs and Results'!$G$15-'Inputs and Results'!$G$13)*('Inputs and Results'!$G$14-'Inputs and Results'!$G$13)), 'Inputs and Results'!$G$15 - SQRT((1-F7731)*('Inputs and Results'!$G$15-'Inputs and Results'!$G$13)*('Inputs and Results'!$G$15-'Inputs and Results'!$G$14))))</f>
        <v>535.67242068565838</v>
      </c>
      <c r="D7731">
        <f t="shared" ca="1" si="504"/>
        <v>1190.4775555219578</v>
      </c>
      <c r="E7731">
        <f t="shared" ca="1" si="507"/>
        <v>0.93281509154114328</v>
      </c>
      <c r="F7731">
        <f t="shared" ca="1" si="507"/>
        <v>0.47971020896460692</v>
      </c>
    </row>
    <row r="7732" spans="1:6" ht="15.75" customHeight="1" x14ac:dyDescent="0.2">
      <c r="A7732">
        <v>7731</v>
      </c>
      <c r="B7732" s="47">
        <f ca="1">IF('Inputs and Results'!$C$15='Inputs and Results'!$C$13, 'Inputs and Results'!$C$13, IF(E7732 &lt;= ('Inputs and Results'!$C$14-'Inputs and Results'!$C$13)/('Inputs and Results'!$C$15-'Inputs and Results'!$C$13), 'Inputs and Results'!$C$13 + SQRT(E7732*('Inputs and Results'!$C$15-'Inputs and Results'!$C$13)*('Inputs and Results'!$C$14-'Inputs and Results'!$C$13)), 'Inputs and Results'!$C$15 - SQRT((1-E7732)*('Inputs and Results'!$C$15-'Inputs and Results'!$C$13)*('Inputs and Results'!$C$15-'Inputs and Results'!$C$14))))</f>
        <v>0.28056736657116188</v>
      </c>
      <c r="C7732" s="47">
        <f ca="1">IF('Inputs and Results'!$G$15='Inputs and Results'!$G$13, 'Inputs and Results'!$G$13, IF(F7732 &lt;= ('Inputs and Results'!$G$14-'Inputs and Results'!$G$13)/('Inputs and Results'!$G$15-'Inputs and Results'!$G$13), 'Inputs and Results'!$G$13 + SQRT(F7732*('Inputs and Results'!$G$15-'Inputs and Results'!$G$13)*('Inputs and Results'!$G$14-'Inputs and Results'!$G$13)), 'Inputs and Results'!$G$15 - SQRT((1-F7732)*('Inputs and Results'!$G$15-'Inputs and Results'!$G$13)*('Inputs and Results'!$G$15-'Inputs and Results'!$G$14))))</f>
        <v>881.44656867875551</v>
      </c>
      <c r="D7732">
        <f t="shared" ca="1" si="504"/>
        <v>247.3051425473852</v>
      </c>
      <c r="E7732">
        <f t="shared" ca="1" si="507"/>
        <v>0.17829846136025485</v>
      </c>
      <c r="F7732">
        <f t="shared" ca="1" si="507"/>
        <v>0.8803685643507696</v>
      </c>
    </row>
    <row r="7733" spans="1:6" ht="15.75" customHeight="1" x14ac:dyDescent="0.2">
      <c r="A7733">
        <v>7732</v>
      </c>
      <c r="B7733" s="47">
        <f ca="1">IF('Inputs and Results'!$C$15='Inputs and Results'!$C$13, 'Inputs and Results'!$C$13, IF(E7733 &lt;= ('Inputs and Results'!$C$14-'Inputs and Results'!$C$13)/('Inputs and Results'!$C$15-'Inputs and Results'!$C$13), 'Inputs and Results'!$C$13 + SQRT(E7733*('Inputs and Results'!$C$15-'Inputs and Results'!$C$13)*('Inputs and Results'!$C$14-'Inputs and Results'!$C$13)), 'Inputs and Results'!$C$15 - SQRT((1-E7733)*('Inputs and Results'!$C$15-'Inputs and Results'!$C$13)*('Inputs and Results'!$C$15-'Inputs and Results'!$C$14))))</f>
        <v>2.4756063695530552</v>
      </c>
      <c r="C7733" s="47">
        <f ca="1">IF('Inputs and Results'!$G$15='Inputs and Results'!$G$13, 'Inputs and Results'!$G$13, IF(F7733 &lt;= ('Inputs and Results'!$G$14-'Inputs and Results'!$G$13)/('Inputs and Results'!$G$15-'Inputs and Results'!$G$13), 'Inputs and Results'!$G$13 + SQRT(F7733*('Inputs and Results'!$G$15-'Inputs and Results'!$G$13)*('Inputs and Results'!$G$14-'Inputs and Results'!$G$13)), 'Inputs and Results'!$G$15 - SQRT((1-F7733)*('Inputs and Results'!$G$15-'Inputs and Results'!$G$13)*('Inputs and Results'!$G$15-'Inputs and Results'!$G$14))))</f>
        <v>851.09361220076471</v>
      </c>
      <c r="D7733">
        <f t="shared" ca="1" si="504"/>
        <v>2106.972767450131</v>
      </c>
      <c r="E7733">
        <f t="shared" ca="1" si="507"/>
        <v>0.96944570226074145</v>
      </c>
      <c r="F7733">
        <f t="shared" ca="1" si="507"/>
        <v>0.85648457520078569</v>
      </c>
    </row>
    <row r="7734" spans="1:6" ht="15.75" customHeight="1" x14ac:dyDescent="0.2">
      <c r="A7734">
        <v>7733</v>
      </c>
      <c r="B7734" s="47">
        <f ca="1">IF('Inputs and Results'!$C$15='Inputs and Results'!$C$13, 'Inputs and Results'!$C$13, IF(E7734 &lt;= ('Inputs and Results'!$C$14-'Inputs and Results'!$C$13)/('Inputs and Results'!$C$15-'Inputs and Results'!$C$13), 'Inputs and Results'!$C$13 + SQRT(E7734*('Inputs and Results'!$C$15-'Inputs and Results'!$C$13)*('Inputs and Results'!$C$14-'Inputs and Results'!$C$13)), 'Inputs and Results'!$C$15 - SQRT((1-E7734)*('Inputs and Results'!$C$15-'Inputs and Results'!$C$13)*('Inputs and Results'!$C$15-'Inputs and Results'!$C$14))))</f>
        <v>1.6752191380754795</v>
      </c>
      <c r="C7734" s="47">
        <f ca="1">IF('Inputs and Results'!$G$15='Inputs and Results'!$G$13, 'Inputs and Results'!$G$13, IF(F7734 &lt;= ('Inputs and Results'!$G$14-'Inputs and Results'!$G$13)/('Inputs and Results'!$G$15-'Inputs and Results'!$G$13), 'Inputs and Results'!$G$13 + SQRT(F7734*('Inputs and Results'!$G$15-'Inputs and Results'!$G$13)*('Inputs and Results'!$G$14-'Inputs and Results'!$G$13)), 'Inputs and Results'!$G$15 - SQRT((1-F7734)*('Inputs and Results'!$G$15-'Inputs and Results'!$G$13)*('Inputs and Results'!$G$15-'Inputs and Results'!$G$14))))</f>
        <v>380.71055429772218</v>
      </c>
      <c r="D7734">
        <f t="shared" ca="1" si="504"/>
        <v>637.77360662686817</v>
      </c>
      <c r="E7734">
        <f t="shared" ca="1" si="507"/>
        <v>0.80499507420872496</v>
      </c>
      <c r="F7734">
        <f t="shared" ca="1" si="507"/>
        <v>0.20867395487939688</v>
      </c>
    </row>
    <row r="7735" spans="1:6" ht="15.75" customHeight="1" x14ac:dyDescent="0.2">
      <c r="A7735">
        <v>7734</v>
      </c>
      <c r="B7735" s="47">
        <f ca="1">IF('Inputs and Results'!$C$15='Inputs and Results'!$C$13, 'Inputs and Results'!$C$13, IF(E7735 &lt;= ('Inputs and Results'!$C$14-'Inputs and Results'!$C$13)/('Inputs and Results'!$C$15-'Inputs and Results'!$C$13), 'Inputs and Results'!$C$13 + SQRT(E7735*('Inputs and Results'!$C$15-'Inputs and Results'!$C$13)*('Inputs and Results'!$C$14-'Inputs and Results'!$C$13)), 'Inputs and Results'!$C$15 - SQRT((1-E7735)*('Inputs and Results'!$C$15-'Inputs and Results'!$C$13)*('Inputs and Results'!$C$15-'Inputs and Results'!$C$14))))</f>
        <v>1.3959056812399804</v>
      </c>
      <c r="C7735" s="47">
        <f ca="1">IF('Inputs and Results'!$G$15='Inputs and Results'!$G$13, 'Inputs and Results'!$G$13, IF(F7735 &lt;= ('Inputs and Results'!$G$14-'Inputs and Results'!$G$13)/('Inputs and Results'!$G$15-'Inputs and Results'!$G$13), 'Inputs and Results'!$G$13 + SQRT(F7735*('Inputs and Results'!$G$15-'Inputs and Results'!$G$13)*('Inputs and Results'!$G$14-'Inputs and Results'!$G$13)), 'Inputs and Results'!$G$15 - SQRT((1-F7735)*('Inputs and Results'!$G$15-'Inputs and Results'!$G$13)*('Inputs and Results'!$G$15-'Inputs and Results'!$G$14))))</f>
        <v>420.80306335124226</v>
      </c>
      <c r="D7735">
        <f t="shared" ca="1" si="504"/>
        <v>587.40138681518647</v>
      </c>
      <c r="E7735">
        <f t="shared" ca="1" si="507"/>
        <v>0.71409793516909204</v>
      </c>
      <c r="F7735">
        <f t="shared" ca="1" si="507"/>
        <v>0.28422716411632043</v>
      </c>
    </row>
    <row r="7736" spans="1:6" ht="15.75" customHeight="1" x14ac:dyDescent="0.2">
      <c r="A7736">
        <v>7735</v>
      </c>
      <c r="B7736" s="47">
        <f ca="1">IF('Inputs and Results'!$C$15='Inputs and Results'!$C$13, 'Inputs and Results'!$C$13, IF(E7736 &lt;= ('Inputs and Results'!$C$14-'Inputs and Results'!$C$13)/('Inputs and Results'!$C$15-'Inputs and Results'!$C$13), 'Inputs and Results'!$C$13 + SQRT(E7736*('Inputs and Results'!$C$15-'Inputs and Results'!$C$13)*('Inputs and Results'!$C$14-'Inputs and Results'!$C$13)), 'Inputs and Results'!$C$15 - SQRT((1-E7736)*('Inputs and Results'!$C$15-'Inputs and Results'!$C$13)*('Inputs and Results'!$C$15-'Inputs and Results'!$C$14))))</f>
        <v>0.14726515918190053</v>
      </c>
      <c r="C7736" s="47">
        <f ca="1">IF('Inputs and Results'!$G$15='Inputs and Results'!$G$13, 'Inputs and Results'!$G$13, IF(F7736 &lt;= ('Inputs and Results'!$G$14-'Inputs and Results'!$G$13)/('Inputs and Results'!$G$15-'Inputs and Results'!$G$13), 'Inputs and Results'!$G$13 + SQRT(F7736*('Inputs and Results'!$G$15-'Inputs and Results'!$G$13)*('Inputs and Results'!$G$14-'Inputs and Results'!$G$13)), 'Inputs and Results'!$G$15 - SQRT((1-F7736)*('Inputs and Results'!$G$15-'Inputs and Results'!$G$13)*('Inputs and Results'!$G$15-'Inputs and Results'!$G$14))))</f>
        <v>462.81109389797007</v>
      </c>
      <c r="D7736">
        <f t="shared" ca="1" si="504"/>
        <v>68.155949414034069</v>
      </c>
      <c r="E7736">
        <f t="shared" ca="1" si="507"/>
        <v>9.576710310917036E-2</v>
      </c>
      <c r="F7736">
        <f t="shared" ca="1" si="507"/>
        <v>0.35932419762790591</v>
      </c>
    </row>
    <row r="7737" spans="1:6" ht="15.75" customHeight="1" x14ac:dyDescent="0.2">
      <c r="A7737">
        <v>7736</v>
      </c>
      <c r="B7737" s="47">
        <f ca="1">IF('Inputs and Results'!$C$15='Inputs and Results'!$C$13, 'Inputs and Results'!$C$13, IF(E7737 &lt;= ('Inputs and Results'!$C$14-'Inputs and Results'!$C$13)/('Inputs and Results'!$C$15-'Inputs and Results'!$C$13), 'Inputs and Results'!$C$13 + SQRT(E7737*('Inputs and Results'!$C$15-'Inputs and Results'!$C$13)*('Inputs and Results'!$C$14-'Inputs and Results'!$C$13)), 'Inputs and Results'!$C$15 - SQRT((1-E7737)*('Inputs and Results'!$C$15-'Inputs and Results'!$C$13)*('Inputs and Results'!$C$15-'Inputs and Results'!$C$14))))</f>
        <v>2.0294284833073468</v>
      </c>
      <c r="C7737" s="47">
        <f ca="1">IF('Inputs and Results'!$G$15='Inputs and Results'!$G$13, 'Inputs and Results'!$G$13, IF(F7737 &lt;= ('Inputs and Results'!$G$14-'Inputs and Results'!$G$13)/('Inputs and Results'!$G$15-'Inputs and Results'!$G$13), 'Inputs and Results'!$G$13 + SQRT(F7737*('Inputs and Results'!$G$15-'Inputs and Results'!$G$13)*('Inputs and Results'!$G$14-'Inputs and Results'!$G$13)), 'Inputs and Results'!$G$15 - SQRT((1-F7737)*('Inputs and Results'!$G$15-'Inputs and Results'!$G$13)*('Inputs and Results'!$G$15-'Inputs and Results'!$G$14))))</f>
        <v>655.83616602345933</v>
      </c>
      <c r="D7737">
        <f t="shared" ca="1" si="504"/>
        <v>1330.9725957110943</v>
      </c>
      <c r="E7737">
        <f t="shared" ca="1" si="507"/>
        <v>0.89533232566499144</v>
      </c>
      <c r="F7737">
        <f t="shared" ca="1" si="507"/>
        <v>0.65090784552026126</v>
      </c>
    </row>
    <row r="7738" spans="1:6" ht="15.75" customHeight="1" x14ac:dyDescent="0.2">
      <c r="A7738">
        <v>7737</v>
      </c>
      <c r="B7738" s="47">
        <f ca="1">IF('Inputs and Results'!$C$15='Inputs and Results'!$C$13, 'Inputs and Results'!$C$13, IF(E7738 &lt;= ('Inputs and Results'!$C$14-'Inputs and Results'!$C$13)/('Inputs and Results'!$C$15-'Inputs and Results'!$C$13), 'Inputs and Results'!$C$13 + SQRT(E7738*('Inputs and Results'!$C$15-'Inputs and Results'!$C$13)*('Inputs and Results'!$C$14-'Inputs and Results'!$C$13)), 'Inputs and Results'!$C$15 - SQRT((1-E7738)*('Inputs and Results'!$C$15-'Inputs and Results'!$C$13)*('Inputs and Results'!$C$15-'Inputs and Results'!$C$14))))</f>
        <v>1.7505655593012663</v>
      </c>
      <c r="C7738" s="47">
        <f ca="1">IF('Inputs and Results'!$G$15='Inputs and Results'!$G$13, 'Inputs and Results'!$G$13, IF(F7738 &lt;= ('Inputs and Results'!$G$14-'Inputs and Results'!$G$13)/('Inputs and Results'!$G$15-'Inputs and Results'!$G$13), 'Inputs and Results'!$G$13 + SQRT(F7738*('Inputs and Results'!$G$15-'Inputs and Results'!$G$13)*('Inputs and Results'!$G$14-'Inputs and Results'!$G$13)), 'Inputs and Results'!$G$15 - SQRT((1-F7738)*('Inputs and Results'!$G$15-'Inputs and Results'!$G$13)*('Inputs and Results'!$G$15-'Inputs and Results'!$G$14))))</f>
        <v>489.51019581773028</v>
      </c>
      <c r="D7738">
        <f t="shared" ca="1" si="504"/>
        <v>856.91968972533743</v>
      </c>
      <c r="E7738">
        <f t="shared" ca="1" si="507"/>
        <v>0.8265459531550936</v>
      </c>
      <c r="F7738">
        <f t="shared" ca="1" si="507"/>
        <v>0.404891107778379</v>
      </c>
    </row>
    <row r="7739" spans="1:6" ht="15.75" customHeight="1" x14ac:dyDescent="0.2">
      <c r="A7739">
        <v>7738</v>
      </c>
      <c r="B7739" s="47">
        <f ca="1">IF('Inputs and Results'!$C$15='Inputs and Results'!$C$13, 'Inputs and Results'!$C$13, IF(E7739 &lt;= ('Inputs and Results'!$C$14-'Inputs and Results'!$C$13)/('Inputs and Results'!$C$15-'Inputs and Results'!$C$13), 'Inputs and Results'!$C$13 + SQRT(E7739*('Inputs and Results'!$C$15-'Inputs and Results'!$C$13)*('Inputs and Results'!$C$14-'Inputs and Results'!$C$13)), 'Inputs and Results'!$C$15 - SQRT((1-E7739)*('Inputs and Results'!$C$15-'Inputs and Results'!$C$13)*('Inputs and Results'!$C$15-'Inputs and Results'!$C$14))))</f>
        <v>0.62407426252735121</v>
      </c>
      <c r="C7739" s="47">
        <f ca="1">IF('Inputs and Results'!$G$15='Inputs and Results'!$G$13, 'Inputs and Results'!$G$13, IF(F7739 &lt;= ('Inputs and Results'!$G$14-'Inputs and Results'!$G$13)/('Inputs and Results'!$G$15-'Inputs and Results'!$G$13), 'Inputs and Results'!$G$13 + SQRT(F7739*('Inputs and Results'!$G$15-'Inputs and Results'!$G$13)*('Inputs and Results'!$G$14-'Inputs and Results'!$G$13)), 'Inputs and Results'!$G$15 - SQRT((1-F7739)*('Inputs and Results'!$G$15-'Inputs and Results'!$G$13)*('Inputs and Results'!$G$15-'Inputs and Results'!$G$14))))</f>
        <v>581.04869632843065</v>
      </c>
      <c r="D7739">
        <f t="shared" ca="1" si="504"/>
        <v>362.61753665364421</v>
      </c>
      <c r="E7739">
        <f t="shared" ca="1" si="507"/>
        <v>0.37277521000167202</v>
      </c>
      <c r="F7739">
        <f t="shared" ca="1" si="507"/>
        <v>0.54835864298385106</v>
      </c>
    </row>
    <row r="7740" spans="1:6" ht="15.75" customHeight="1" x14ac:dyDescent="0.2">
      <c r="A7740">
        <v>7739</v>
      </c>
      <c r="B7740" s="47">
        <f ca="1">IF('Inputs and Results'!$C$15='Inputs and Results'!$C$13, 'Inputs and Results'!$C$13, IF(E7740 &lt;= ('Inputs and Results'!$C$14-'Inputs and Results'!$C$13)/('Inputs and Results'!$C$15-'Inputs and Results'!$C$13), 'Inputs and Results'!$C$13 + SQRT(E7740*('Inputs and Results'!$C$15-'Inputs and Results'!$C$13)*('Inputs and Results'!$C$14-'Inputs and Results'!$C$13)), 'Inputs and Results'!$C$15 - SQRT((1-E7740)*('Inputs and Results'!$C$15-'Inputs and Results'!$C$13)*('Inputs and Results'!$C$15-'Inputs and Results'!$C$14))))</f>
        <v>1.6218062667566504</v>
      </c>
      <c r="C7740" s="47">
        <f ca="1">IF('Inputs and Results'!$G$15='Inputs and Results'!$G$13, 'Inputs and Results'!$G$13, IF(F7740 &lt;= ('Inputs and Results'!$G$14-'Inputs and Results'!$G$13)/('Inputs and Results'!$G$15-'Inputs and Results'!$G$13), 'Inputs and Results'!$G$13 + SQRT(F7740*('Inputs and Results'!$G$15-'Inputs and Results'!$G$13)*('Inputs and Results'!$G$14-'Inputs and Results'!$G$13)), 'Inputs and Results'!$G$15 - SQRT((1-F7740)*('Inputs and Results'!$G$15-'Inputs and Results'!$G$13)*('Inputs and Results'!$G$15-'Inputs and Results'!$G$14))))</f>
        <v>586.57505284585659</v>
      </c>
      <c r="D7740">
        <f t="shared" ca="1" si="504"/>
        <v>951.31109662852361</v>
      </c>
      <c r="E7740">
        <f t="shared" ca="1" si="507"/>
        <v>0.78895355929430655</v>
      </c>
      <c r="F7740">
        <f t="shared" ca="1" si="507"/>
        <v>0.5563876707314741</v>
      </c>
    </row>
    <row r="7741" spans="1:6" ht="15.75" customHeight="1" x14ac:dyDescent="0.2">
      <c r="A7741">
        <v>7740</v>
      </c>
      <c r="B7741" s="47">
        <f ca="1">IF('Inputs and Results'!$C$15='Inputs and Results'!$C$13, 'Inputs and Results'!$C$13, IF(E7741 &lt;= ('Inputs and Results'!$C$14-'Inputs and Results'!$C$13)/('Inputs and Results'!$C$15-'Inputs and Results'!$C$13), 'Inputs and Results'!$C$13 + SQRT(E7741*('Inputs and Results'!$C$15-'Inputs and Results'!$C$13)*('Inputs and Results'!$C$14-'Inputs and Results'!$C$13)), 'Inputs and Results'!$C$15 - SQRT((1-E7741)*('Inputs and Results'!$C$15-'Inputs and Results'!$C$13)*('Inputs and Results'!$C$15-'Inputs and Results'!$C$14))))</f>
        <v>1.5999659005759794</v>
      </c>
      <c r="C7741" s="47">
        <f ca="1">IF('Inputs and Results'!$G$15='Inputs and Results'!$G$13, 'Inputs and Results'!$G$13, IF(F7741 &lt;= ('Inputs and Results'!$G$14-'Inputs and Results'!$G$13)/('Inputs and Results'!$G$15-'Inputs and Results'!$G$13), 'Inputs and Results'!$G$13 + SQRT(F7741*('Inputs and Results'!$G$15-'Inputs and Results'!$G$13)*('Inputs and Results'!$G$14-'Inputs and Results'!$G$13)), 'Inputs and Results'!$G$15 - SQRT((1-F7741)*('Inputs and Results'!$G$15-'Inputs and Results'!$G$13)*('Inputs and Results'!$G$15-'Inputs and Results'!$G$14))))</f>
        <v>634.46520057325438</v>
      </c>
      <c r="D7741">
        <f t="shared" ca="1" si="504"/>
        <v>1015.1226860193063</v>
      </c>
      <c r="E7741">
        <f t="shared" ca="1" si="507"/>
        <v>0.78221161338333023</v>
      </c>
      <c r="F7741">
        <f t="shared" ca="1" si="507"/>
        <v>0.62294959880193312</v>
      </c>
    </row>
    <row r="7742" spans="1:6" ht="15.75" customHeight="1" x14ac:dyDescent="0.2">
      <c r="A7742">
        <v>7741</v>
      </c>
      <c r="B7742" s="47">
        <f ca="1">IF('Inputs and Results'!$C$15='Inputs and Results'!$C$13, 'Inputs and Results'!$C$13, IF(E7742 &lt;= ('Inputs and Results'!$C$14-'Inputs and Results'!$C$13)/('Inputs and Results'!$C$15-'Inputs and Results'!$C$13), 'Inputs and Results'!$C$13 + SQRT(E7742*('Inputs and Results'!$C$15-'Inputs and Results'!$C$13)*('Inputs and Results'!$C$14-'Inputs and Results'!$C$13)), 'Inputs and Results'!$C$15 - SQRT((1-E7742)*('Inputs and Results'!$C$15-'Inputs and Results'!$C$13)*('Inputs and Results'!$C$15-'Inputs and Results'!$C$14))))</f>
        <v>0.98225751479280676</v>
      </c>
      <c r="C7742" s="47">
        <f ca="1">IF('Inputs and Results'!$G$15='Inputs and Results'!$G$13, 'Inputs and Results'!$G$13, IF(F7742 &lt;= ('Inputs and Results'!$G$14-'Inputs and Results'!$G$13)/('Inputs and Results'!$G$15-'Inputs and Results'!$G$13), 'Inputs and Results'!$G$13 + SQRT(F7742*('Inputs and Results'!$G$15-'Inputs and Results'!$G$13)*('Inputs and Results'!$G$14-'Inputs and Results'!$G$13)), 'Inputs and Results'!$G$15 - SQRT((1-F7742)*('Inputs and Results'!$G$15-'Inputs and Results'!$G$13)*('Inputs and Results'!$G$15-'Inputs and Results'!$G$14))))</f>
        <v>349.56185413478806</v>
      </c>
      <c r="D7742">
        <f t="shared" ca="1" si="504"/>
        <v>343.35975810880257</v>
      </c>
      <c r="E7742">
        <f t="shared" ref="E7742:F7761" ca="1" si="508">RAND()</f>
        <v>0.5476350292655443</v>
      </c>
      <c r="F7742">
        <f t="shared" ca="1" si="508"/>
        <v>0.14735901713939836</v>
      </c>
    </row>
    <row r="7743" spans="1:6" ht="15.75" customHeight="1" x14ac:dyDescent="0.2">
      <c r="A7743">
        <v>7742</v>
      </c>
      <c r="B7743" s="47">
        <f ca="1">IF('Inputs and Results'!$C$15='Inputs and Results'!$C$13, 'Inputs and Results'!$C$13, IF(E7743 &lt;= ('Inputs and Results'!$C$14-'Inputs and Results'!$C$13)/('Inputs and Results'!$C$15-'Inputs and Results'!$C$13), 'Inputs and Results'!$C$13 + SQRT(E7743*('Inputs and Results'!$C$15-'Inputs and Results'!$C$13)*('Inputs and Results'!$C$14-'Inputs and Results'!$C$13)), 'Inputs and Results'!$C$15 - SQRT((1-E7743)*('Inputs and Results'!$C$15-'Inputs and Results'!$C$13)*('Inputs and Results'!$C$15-'Inputs and Results'!$C$14))))</f>
        <v>1.1422074390855812</v>
      </c>
      <c r="C7743" s="47">
        <f ca="1">IF('Inputs and Results'!$G$15='Inputs and Results'!$G$13, 'Inputs and Results'!$G$13, IF(F7743 &lt;= ('Inputs and Results'!$G$14-'Inputs and Results'!$G$13)/('Inputs and Results'!$G$15-'Inputs and Results'!$G$13), 'Inputs and Results'!$G$13 + SQRT(F7743*('Inputs and Results'!$G$15-'Inputs and Results'!$G$13)*('Inputs and Results'!$G$14-'Inputs and Results'!$G$13)), 'Inputs and Results'!$G$15 - SQRT((1-F7743)*('Inputs and Results'!$G$15-'Inputs and Results'!$G$13)*('Inputs and Results'!$G$15-'Inputs and Results'!$G$14))))</f>
        <v>474.13423037244513</v>
      </c>
      <c r="D7743">
        <f t="shared" ca="1" si="504"/>
        <v>541.55964505652355</v>
      </c>
      <c r="E7743">
        <f t="shared" ca="1" si="508"/>
        <v>0.6165118667345606</v>
      </c>
      <c r="F7743">
        <f t="shared" ca="1" si="508"/>
        <v>0.37885445820586061</v>
      </c>
    </row>
    <row r="7744" spans="1:6" ht="15.75" customHeight="1" x14ac:dyDescent="0.2">
      <c r="A7744">
        <v>7743</v>
      </c>
      <c r="B7744" s="47">
        <f ca="1">IF('Inputs and Results'!$C$15='Inputs and Results'!$C$13, 'Inputs and Results'!$C$13, IF(E7744 &lt;= ('Inputs and Results'!$C$14-'Inputs and Results'!$C$13)/('Inputs and Results'!$C$15-'Inputs and Results'!$C$13), 'Inputs and Results'!$C$13 + SQRT(E7744*('Inputs and Results'!$C$15-'Inputs and Results'!$C$13)*('Inputs and Results'!$C$14-'Inputs and Results'!$C$13)), 'Inputs and Results'!$C$15 - SQRT((1-E7744)*('Inputs and Results'!$C$15-'Inputs and Results'!$C$13)*('Inputs and Results'!$C$15-'Inputs and Results'!$C$14))))</f>
        <v>2.0470605473924177</v>
      </c>
      <c r="C7744" s="47">
        <f ca="1">IF('Inputs and Results'!$G$15='Inputs and Results'!$G$13, 'Inputs and Results'!$G$13, IF(F7744 &lt;= ('Inputs and Results'!$G$14-'Inputs and Results'!$G$13)/('Inputs and Results'!$G$15-'Inputs and Results'!$G$13), 'Inputs and Results'!$G$13 + SQRT(F7744*('Inputs and Results'!$G$15-'Inputs and Results'!$G$13)*('Inputs and Results'!$G$14-'Inputs and Results'!$G$13)), 'Inputs and Results'!$G$15 - SQRT((1-F7744)*('Inputs and Results'!$G$15-'Inputs and Results'!$G$13)*('Inputs and Results'!$G$15-'Inputs and Results'!$G$14))))</f>
        <v>549.46918087945824</v>
      </c>
      <c r="D7744">
        <f t="shared" ca="1" si="504"/>
        <v>1124.7966821863672</v>
      </c>
      <c r="E7744">
        <f t="shared" ca="1" si="508"/>
        <v>0.89910071107377354</v>
      </c>
      <c r="F7744">
        <f t="shared" ca="1" si="508"/>
        <v>0.5010965673368265</v>
      </c>
    </row>
    <row r="7745" spans="1:6" ht="15.75" customHeight="1" x14ac:dyDescent="0.2">
      <c r="A7745">
        <v>7744</v>
      </c>
      <c r="B7745" s="47">
        <f ca="1">IF('Inputs and Results'!$C$15='Inputs and Results'!$C$13, 'Inputs and Results'!$C$13, IF(E7745 &lt;= ('Inputs and Results'!$C$14-'Inputs and Results'!$C$13)/('Inputs and Results'!$C$15-'Inputs and Results'!$C$13), 'Inputs and Results'!$C$13 + SQRT(E7745*('Inputs and Results'!$C$15-'Inputs and Results'!$C$13)*('Inputs and Results'!$C$14-'Inputs and Results'!$C$13)), 'Inputs and Results'!$C$15 - SQRT((1-E7745)*('Inputs and Results'!$C$15-'Inputs and Results'!$C$13)*('Inputs and Results'!$C$15-'Inputs and Results'!$C$14))))</f>
        <v>0.62621249592776218</v>
      </c>
      <c r="C7745" s="47">
        <f ca="1">IF('Inputs and Results'!$G$15='Inputs and Results'!$G$13, 'Inputs and Results'!$G$13, IF(F7745 &lt;= ('Inputs and Results'!$G$14-'Inputs and Results'!$G$13)/('Inputs and Results'!$G$15-'Inputs and Results'!$G$13), 'Inputs and Results'!$G$13 + SQRT(F7745*('Inputs and Results'!$G$15-'Inputs and Results'!$G$13)*('Inputs and Results'!$G$14-'Inputs and Results'!$G$13)), 'Inputs and Results'!$G$15 - SQRT((1-F7745)*('Inputs and Results'!$G$15-'Inputs and Results'!$G$13)*('Inputs and Results'!$G$15-'Inputs and Results'!$G$14))))</f>
        <v>843.11120830675259</v>
      </c>
      <c r="D7745">
        <f t="shared" ca="1" si="504"/>
        <v>527.96677409844301</v>
      </c>
      <c r="E7745">
        <f t="shared" ca="1" si="508"/>
        <v>0.37390365394561076</v>
      </c>
      <c r="F7745">
        <f t="shared" ca="1" si="508"/>
        <v>0.8498426630683189</v>
      </c>
    </row>
    <row r="7746" spans="1:6" ht="15.75" customHeight="1" x14ac:dyDescent="0.2">
      <c r="A7746">
        <v>7745</v>
      </c>
      <c r="B7746" s="47">
        <f ca="1">IF('Inputs and Results'!$C$15='Inputs and Results'!$C$13, 'Inputs and Results'!$C$13, IF(E7746 &lt;= ('Inputs and Results'!$C$14-'Inputs and Results'!$C$13)/('Inputs and Results'!$C$15-'Inputs and Results'!$C$13), 'Inputs and Results'!$C$13 + SQRT(E7746*('Inputs and Results'!$C$15-'Inputs and Results'!$C$13)*('Inputs and Results'!$C$14-'Inputs and Results'!$C$13)), 'Inputs and Results'!$C$15 - SQRT((1-E7746)*('Inputs and Results'!$C$15-'Inputs and Results'!$C$13)*('Inputs and Results'!$C$15-'Inputs and Results'!$C$14))))</f>
        <v>0.12691406686162443</v>
      </c>
      <c r="C7746" s="47">
        <f ca="1">IF('Inputs and Results'!$G$15='Inputs and Results'!$G$13, 'Inputs and Results'!$G$13, IF(F7746 &lt;= ('Inputs and Results'!$G$14-'Inputs and Results'!$G$13)/('Inputs and Results'!$G$15-'Inputs and Results'!$G$13), 'Inputs and Results'!$G$13 + SQRT(F7746*('Inputs and Results'!$G$15-'Inputs and Results'!$G$13)*('Inputs and Results'!$G$14-'Inputs and Results'!$G$13)), 'Inputs and Results'!$G$15 - SQRT((1-F7746)*('Inputs and Results'!$G$15-'Inputs and Results'!$G$13)*('Inputs and Results'!$G$15-'Inputs and Results'!$G$14))))</f>
        <v>883.0295839422688</v>
      </c>
      <c r="D7746">
        <f t="shared" ref="D7746:D7809" ca="1" si="509">B7746*C7746</f>
        <v>112.06887565724151</v>
      </c>
      <c r="E7746">
        <f t="shared" ca="1" si="508"/>
        <v>8.2819691200265555E-2</v>
      </c>
      <c r="F7746">
        <f t="shared" ca="1" si="508"/>
        <v>0.88155459986511941</v>
      </c>
    </row>
    <row r="7747" spans="1:6" ht="15.75" customHeight="1" x14ac:dyDescent="0.2">
      <c r="A7747">
        <v>7746</v>
      </c>
      <c r="B7747" s="47">
        <f ca="1">IF('Inputs and Results'!$C$15='Inputs and Results'!$C$13, 'Inputs and Results'!$C$13, IF(E7747 &lt;= ('Inputs and Results'!$C$14-'Inputs and Results'!$C$13)/('Inputs and Results'!$C$15-'Inputs and Results'!$C$13), 'Inputs and Results'!$C$13 + SQRT(E7747*('Inputs and Results'!$C$15-'Inputs and Results'!$C$13)*('Inputs and Results'!$C$14-'Inputs and Results'!$C$13)), 'Inputs and Results'!$C$15 - SQRT((1-E7747)*('Inputs and Results'!$C$15-'Inputs and Results'!$C$13)*('Inputs and Results'!$C$15-'Inputs and Results'!$C$14))))</f>
        <v>1.1646598626596489</v>
      </c>
      <c r="C7747" s="47">
        <f ca="1">IF('Inputs and Results'!$G$15='Inputs and Results'!$G$13, 'Inputs and Results'!$G$13, IF(F7747 &lt;= ('Inputs and Results'!$G$14-'Inputs and Results'!$G$13)/('Inputs and Results'!$G$15-'Inputs and Results'!$G$13), 'Inputs and Results'!$G$13 + SQRT(F7747*('Inputs and Results'!$G$15-'Inputs and Results'!$G$13)*('Inputs and Results'!$G$14-'Inputs and Results'!$G$13)), 'Inputs and Results'!$G$15 - SQRT((1-F7747)*('Inputs and Results'!$G$15-'Inputs and Results'!$G$13)*('Inputs and Results'!$G$15-'Inputs and Results'!$G$14))))</f>
        <v>439.56163632060066</v>
      </c>
      <c r="D7747">
        <f t="shared" ca="1" si="509"/>
        <v>511.93979498760132</v>
      </c>
      <c r="E7747">
        <f t="shared" ca="1" si="508"/>
        <v>0.62572517558527796</v>
      </c>
      <c r="F7747">
        <f t="shared" ca="1" si="508"/>
        <v>0.31827569646432741</v>
      </c>
    </row>
    <row r="7748" spans="1:6" ht="15.75" customHeight="1" x14ac:dyDescent="0.2">
      <c r="A7748">
        <v>7747</v>
      </c>
      <c r="B7748" s="47">
        <f ca="1">IF('Inputs and Results'!$C$15='Inputs and Results'!$C$13, 'Inputs and Results'!$C$13, IF(E7748 &lt;= ('Inputs and Results'!$C$14-'Inputs and Results'!$C$13)/('Inputs and Results'!$C$15-'Inputs and Results'!$C$13), 'Inputs and Results'!$C$13 + SQRT(E7748*('Inputs and Results'!$C$15-'Inputs and Results'!$C$13)*('Inputs and Results'!$C$14-'Inputs and Results'!$C$13)), 'Inputs and Results'!$C$15 - SQRT((1-E7748)*('Inputs and Results'!$C$15-'Inputs and Results'!$C$13)*('Inputs and Results'!$C$15-'Inputs and Results'!$C$14))))</f>
        <v>0.99503060511774999</v>
      </c>
      <c r="C7748" s="47">
        <f ca="1">IF('Inputs and Results'!$G$15='Inputs and Results'!$G$13, 'Inputs and Results'!$G$13, IF(F7748 &lt;= ('Inputs and Results'!$G$14-'Inputs and Results'!$G$13)/('Inputs and Results'!$G$15-'Inputs and Results'!$G$13), 'Inputs and Results'!$G$13 + SQRT(F7748*('Inputs and Results'!$G$15-'Inputs and Results'!$G$13)*('Inputs and Results'!$G$14-'Inputs and Results'!$G$13)), 'Inputs and Results'!$G$15 - SQRT((1-F7748)*('Inputs and Results'!$G$15-'Inputs and Results'!$G$13)*('Inputs and Results'!$G$15-'Inputs and Results'!$G$14))))</f>
        <v>1127.759568946155</v>
      </c>
      <c r="D7748">
        <f t="shared" ca="1" si="509"/>
        <v>1122.1552863158256</v>
      </c>
      <c r="E7748">
        <f t="shared" ca="1" si="508"/>
        <v>0.55334419173172267</v>
      </c>
      <c r="F7748">
        <f t="shared" ca="1" si="508"/>
        <v>0.9938476448570096</v>
      </c>
    </row>
    <row r="7749" spans="1:6" ht="15.75" customHeight="1" x14ac:dyDescent="0.2">
      <c r="A7749">
        <v>7748</v>
      </c>
      <c r="B7749" s="47">
        <f ca="1">IF('Inputs and Results'!$C$15='Inputs and Results'!$C$13, 'Inputs and Results'!$C$13, IF(E7749 &lt;= ('Inputs and Results'!$C$14-'Inputs and Results'!$C$13)/('Inputs and Results'!$C$15-'Inputs and Results'!$C$13), 'Inputs and Results'!$C$13 + SQRT(E7749*('Inputs and Results'!$C$15-'Inputs and Results'!$C$13)*('Inputs and Results'!$C$14-'Inputs and Results'!$C$13)), 'Inputs and Results'!$C$15 - SQRT((1-E7749)*('Inputs and Results'!$C$15-'Inputs and Results'!$C$13)*('Inputs and Results'!$C$15-'Inputs and Results'!$C$14))))</f>
        <v>1.5843807565883976</v>
      </c>
      <c r="C7749" s="47">
        <f ca="1">IF('Inputs and Results'!$G$15='Inputs and Results'!$G$13, 'Inputs and Results'!$G$13, IF(F7749 &lt;= ('Inputs and Results'!$G$14-'Inputs and Results'!$G$13)/('Inputs and Results'!$G$15-'Inputs and Results'!$G$13), 'Inputs and Results'!$G$13 + SQRT(F7749*('Inputs and Results'!$G$15-'Inputs and Results'!$G$13)*('Inputs and Results'!$G$14-'Inputs and Results'!$G$13)), 'Inputs and Results'!$G$15 - SQRT((1-F7749)*('Inputs and Results'!$G$15-'Inputs and Results'!$G$13)*('Inputs and Results'!$G$15-'Inputs and Results'!$G$14))))</f>
        <v>329.67535734645583</v>
      </c>
      <c r="D7749">
        <f t="shared" ca="1" si="509"/>
        <v>522.33129210112804</v>
      </c>
      <c r="E7749">
        <f t="shared" ca="1" si="508"/>
        <v>0.77733579529808472</v>
      </c>
      <c r="F7749">
        <f t="shared" ca="1" si="508"/>
        <v>0.10701677517354213</v>
      </c>
    </row>
    <row r="7750" spans="1:6" ht="15.75" customHeight="1" x14ac:dyDescent="0.2">
      <c r="A7750">
        <v>7749</v>
      </c>
      <c r="B7750" s="47">
        <f ca="1">IF('Inputs and Results'!$C$15='Inputs and Results'!$C$13, 'Inputs and Results'!$C$13, IF(E7750 &lt;= ('Inputs and Results'!$C$14-'Inputs and Results'!$C$13)/('Inputs and Results'!$C$15-'Inputs and Results'!$C$13), 'Inputs and Results'!$C$13 + SQRT(E7750*('Inputs and Results'!$C$15-'Inputs and Results'!$C$13)*('Inputs and Results'!$C$14-'Inputs and Results'!$C$13)), 'Inputs and Results'!$C$15 - SQRT((1-E7750)*('Inputs and Results'!$C$15-'Inputs and Results'!$C$13)*('Inputs and Results'!$C$15-'Inputs and Results'!$C$14))))</f>
        <v>0.96929403499134503</v>
      </c>
      <c r="C7750" s="47">
        <f ca="1">IF('Inputs and Results'!$G$15='Inputs and Results'!$G$13, 'Inputs and Results'!$G$13, IF(F7750 &lt;= ('Inputs and Results'!$G$14-'Inputs and Results'!$G$13)/('Inputs and Results'!$G$15-'Inputs and Results'!$G$13), 'Inputs and Results'!$G$13 + SQRT(F7750*('Inputs and Results'!$G$15-'Inputs and Results'!$G$13)*('Inputs and Results'!$G$14-'Inputs and Results'!$G$13)), 'Inputs and Results'!$G$15 - SQRT((1-F7750)*('Inputs and Results'!$G$15-'Inputs and Results'!$G$13)*('Inputs and Results'!$G$15-'Inputs and Results'!$G$14))))</f>
        <v>583.25270115792318</v>
      </c>
      <c r="D7750">
        <f t="shared" ca="1" si="509"/>
        <v>565.34336412496452</v>
      </c>
      <c r="E7750">
        <f t="shared" ca="1" si="508"/>
        <v>0.54180369818647423</v>
      </c>
      <c r="F7750">
        <f t="shared" ca="1" si="508"/>
        <v>0.55156938814676726</v>
      </c>
    </row>
    <row r="7751" spans="1:6" ht="15.75" customHeight="1" x14ac:dyDescent="0.2">
      <c r="A7751">
        <v>7750</v>
      </c>
      <c r="B7751" s="47">
        <f ca="1">IF('Inputs and Results'!$C$15='Inputs and Results'!$C$13, 'Inputs and Results'!$C$13, IF(E7751 &lt;= ('Inputs and Results'!$C$14-'Inputs and Results'!$C$13)/('Inputs and Results'!$C$15-'Inputs and Results'!$C$13), 'Inputs and Results'!$C$13 + SQRT(E7751*('Inputs and Results'!$C$15-'Inputs and Results'!$C$13)*('Inputs and Results'!$C$14-'Inputs and Results'!$C$13)), 'Inputs and Results'!$C$15 - SQRT((1-E7751)*('Inputs and Results'!$C$15-'Inputs and Results'!$C$13)*('Inputs and Results'!$C$15-'Inputs and Results'!$C$14))))</f>
        <v>0.44109604957334225</v>
      </c>
      <c r="C7751" s="47">
        <f ca="1">IF('Inputs and Results'!$G$15='Inputs and Results'!$G$13, 'Inputs and Results'!$G$13, IF(F7751 &lt;= ('Inputs and Results'!$G$14-'Inputs and Results'!$G$13)/('Inputs and Results'!$G$15-'Inputs and Results'!$G$13), 'Inputs and Results'!$G$13 + SQRT(F7751*('Inputs and Results'!$G$15-'Inputs and Results'!$G$13)*('Inputs and Results'!$G$14-'Inputs and Results'!$G$13)), 'Inputs and Results'!$G$15 - SQRT((1-F7751)*('Inputs and Results'!$G$15-'Inputs and Results'!$G$13)*('Inputs and Results'!$G$15-'Inputs and Results'!$G$14))))</f>
        <v>295.23873127719571</v>
      </c>
      <c r="D7751">
        <f t="shared" ca="1" si="509"/>
        <v>130.22863804741658</v>
      </c>
      <c r="E7751">
        <f t="shared" ca="1" si="508"/>
        <v>0.27244561916564958</v>
      </c>
      <c r="F7751">
        <f t="shared" ca="1" si="508"/>
        <v>3.4952385724223878E-2</v>
      </c>
    </row>
    <row r="7752" spans="1:6" ht="15.75" customHeight="1" x14ac:dyDescent="0.2">
      <c r="A7752">
        <v>7751</v>
      </c>
      <c r="B7752" s="47">
        <f ca="1">IF('Inputs and Results'!$C$15='Inputs and Results'!$C$13, 'Inputs and Results'!$C$13, IF(E7752 &lt;= ('Inputs and Results'!$C$14-'Inputs and Results'!$C$13)/('Inputs and Results'!$C$15-'Inputs and Results'!$C$13), 'Inputs and Results'!$C$13 + SQRT(E7752*('Inputs and Results'!$C$15-'Inputs and Results'!$C$13)*('Inputs and Results'!$C$14-'Inputs and Results'!$C$13)), 'Inputs and Results'!$C$15 - SQRT((1-E7752)*('Inputs and Results'!$C$15-'Inputs and Results'!$C$13)*('Inputs and Results'!$C$15-'Inputs and Results'!$C$14))))</f>
        <v>0.33634684448483609</v>
      </c>
      <c r="C7752" s="47">
        <f ca="1">IF('Inputs and Results'!$G$15='Inputs and Results'!$G$13, 'Inputs and Results'!$G$13, IF(F7752 &lt;= ('Inputs and Results'!$G$14-'Inputs and Results'!$G$13)/('Inputs and Results'!$G$15-'Inputs and Results'!$G$13), 'Inputs and Results'!$G$13 + SQRT(F7752*('Inputs and Results'!$G$15-'Inputs and Results'!$G$13)*('Inputs and Results'!$G$14-'Inputs and Results'!$G$13)), 'Inputs and Results'!$G$15 - SQRT((1-F7752)*('Inputs and Results'!$G$15-'Inputs and Results'!$G$13)*('Inputs and Results'!$G$15-'Inputs and Results'!$G$14))))</f>
        <v>379.19110845166176</v>
      </c>
      <c r="D7752">
        <f t="shared" ca="1" si="509"/>
        <v>127.53973278442369</v>
      </c>
      <c r="E7752">
        <f t="shared" ca="1" si="508"/>
        <v>0.21166131856823445</v>
      </c>
      <c r="F7752">
        <f t="shared" ca="1" si="508"/>
        <v>0.20573606269348954</v>
      </c>
    </row>
    <row r="7753" spans="1:6" ht="15.75" customHeight="1" x14ac:dyDescent="0.2">
      <c r="A7753">
        <v>7752</v>
      </c>
      <c r="B7753" s="47">
        <f ca="1">IF('Inputs and Results'!$C$15='Inputs and Results'!$C$13, 'Inputs and Results'!$C$13, IF(E7753 &lt;= ('Inputs and Results'!$C$14-'Inputs and Results'!$C$13)/('Inputs and Results'!$C$15-'Inputs and Results'!$C$13), 'Inputs and Results'!$C$13 + SQRT(E7753*('Inputs and Results'!$C$15-'Inputs and Results'!$C$13)*('Inputs and Results'!$C$14-'Inputs and Results'!$C$13)), 'Inputs and Results'!$C$15 - SQRT((1-E7753)*('Inputs and Results'!$C$15-'Inputs and Results'!$C$13)*('Inputs and Results'!$C$15-'Inputs and Results'!$C$14))))</f>
        <v>0.61782134228256202</v>
      </c>
      <c r="C7753" s="47">
        <f ca="1">IF('Inputs and Results'!$G$15='Inputs and Results'!$G$13, 'Inputs and Results'!$G$13, IF(F7753 &lt;= ('Inputs and Results'!$G$14-'Inputs and Results'!$G$13)/('Inputs and Results'!$G$15-'Inputs and Results'!$G$13), 'Inputs and Results'!$G$13 + SQRT(F7753*('Inputs and Results'!$G$15-'Inputs and Results'!$G$13)*('Inputs and Results'!$G$14-'Inputs and Results'!$G$13)), 'Inputs and Results'!$G$15 - SQRT((1-F7753)*('Inputs and Results'!$G$15-'Inputs and Results'!$G$13)*('Inputs and Results'!$G$15-'Inputs and Results'!$G$14))))</f>
        <v>523.53257525235313</v>
      </c>
      <c r="D7753">
        <f t="shared" ca="1" si="509"/>
        <v>323.44959837105523</v>
      </c>
      <c r="E7753">
        <f t="shared" ca="1" si="508"/>
        <v>0.36946942696839402</v>
      </c>
      <c r="F7753">
        <f t="shared" ca="1" si="508"/>
        <v>0.46052103500689856</v>
      </c>
    </row>
    <row r="7754" spans="1:6" ht="15.75" customHeight="1" x14ac:dyDescent="0.2">
      <c r="A7754">
        <v>7753</v>
      </c>
      <c r="B7754" s="47">
        <f ca="1">IF('Inputs and Results'!$C$15='Inputs and Results'!$C$13, 'Inputs and Results'!$C$13, IF(E7754 &lt;= ('Inputs and Results'!$C$14-'Inputs and Results'!$C$13)/('Inputs and Results'!$C$15-'Inputs and Results'!$C$13), 'Inputs and Results'!$C$13 + SQRT(E7754*('Inputs and Results'!$C$15-'Inputs and Results'!$C$13)*('Inputs and Results'!$C$14-'Inputs and Results'!$C$13)), 'Inputs and Results'!$C$15 - SQRT((1-E7754)*('Inputs and Results'!$C$15-'Inputs and Results'!$C$13)*('Inputs and Results'!$C$15-'Inputs and Results'!$C$14))))</f>
        <v>0.44299312621445308</v>
      </c>
      <c r="C7754" s="47">
        <f ca="1">IF('Inputs and Results'!$G$15='Inputs and Results'!$G$13, 'Inputs and Results'!$G$13, IF(F7754 &lt;= ('Inputs and Results'!$G$14-'Inputs and Results'!$G$13)/('Inputs and Results'!$G$15-'Inputs and Results'!$G$13), 'Inputs and Results'!$G$13 + SQRT(F7754*('Inputs and Results'!$G$15-'Inputs and Results'!$G$13)*('Inputs and Results'!$G$14-'Inputs and Results'!$G$13)), 'Inputs and Results'!$G$15 - SQRT((1-F7754)*('Inputs and Results'!$G$15-'Inputs and Results'!$G$13)*('Inputs and Results'!$G$15-'Inputs and Results'!$G$14))))</f>
        <v>529.4927199459803</v>
      </c>
      <c r="D7754">
        <f t="shared" ca="1" si="509"/>
        <v>234.56163531666371</v>
      </c>
      <c r="E7754">
        <f t="shared" ca="1" si="508"/>
        <v>0.2735239830459405</v>
      </c>
      <c r="F7754">
        <f t="shared" ca="1" si="508"/>
        <v>0.46998551991068616</v>
      </c>
    </row>
    <row r="7755" spans="1:6" ht="15.75" customHeight="1" x14ac:dyDescent="0.2">
      <c r="A7755">
        <v>7754</v>
      </c>
      <c r="B7755" s="47">
        <f ca="1">IF('Inputs and Results'!$C$15='Inputs and Results'!$C$13, 'Inputs and Results'!$C$13, IF(E7755 &lt;= ('Inputs and Results'!$C$14-'Inputs and Results'!$C$13)/('Inputs and Results'!$C$15-'Inputs and Results'!$C$13), 'Inputs and Results'!$C$13 + SQRT(E7755*('Inputs and Results'!$C$15-'Inputs and Results'!$C$13)*('Inputs and Results'!$C$14-'Inputs and Results'!$C$13)), 'Inputs and Results'!$C$15 - SQRT((1-E7755)*('Inputs and Results'!$C$15-'Inputs and Results'!$C$13)*('Inputs and Results'!$C$15-'Inputs and Results'!$C$14))))</f>
        <v>0.10308718489450941</v>
      </c>
      <c r="C7755" s="47">
        <f ca="1">IF('Inputs and Results'!$G$15='Inputs and Results'!$G$13, 'Inputs and Results'!$G$13, IF(F7755 &lt;= ('Inputs and Results'!$G$14-'Inputs and Results'!$G$13)/('Inputs and Results'!$G$15-'Inputs and Results'!$G$13), 'Inputs and Results'!$G$13 + SQRT(F7755*('Inputs and Results'!$G$15-'Inputs and Results'!$G$13)*('Inputs and Results'!$G$14-'Inputs and Results'!$G$13)), 'Inputs and Results'!$G$15 - SQRT((1-F7755)*('Inputs and Results'!$G$15-'Inputs and Results'!$G$13)*('Inputs and Results'!$G$15-'Inputs and Results'!$G$14))))</f>
        <v>370.72427353334967</v>
      </c>
      <c r="D7755">
        <f t="shared" ca="1" si="509"/>
        <v>38.216921730615098</v>
      </c>
      <c r="E7755">
        <f t="shared" ca="1" si="508"/>
        <v>6.7544015741953456E-2</v>
      </c>
      <c r="F7755">
        <f t="shared" ca="1" si="508"/>
        <v>0.18926551474546671</v>
      </c>
    </row>
    <row r="7756" spans="1:6" ht="15.75" customHeight="1" x14ac:dyDescent="0.2">
      <c r="A7756">
        <v>7755</v>
      </c>
      <c r="B7756" s="47">
        <f ca="1">IF('Inputs and Results'!$C$15='Inputs and Results'!$C$13, 'Inputs and Results'!$C$13, IF(E7756 &lt;= ('Inputs and Results'!$C$14-'Inputs and Results'!$C$13)/('Inputs and Results'!$C$15-'Inputs and Results'!$C$13), 'Inputs and Results'!$C$13 + SQRT(E7756*('Inputs and Results'!$C$15-'Inputs and Results'!$C$13)*('Inputs and Results'!$C$14-'Inputs and Results'!$C$13)), 'Inputs and Results'!$C$15 - SQRT((1-E7756)*('Inputs and Results'!$C$15-'Inputs and Results'!$C$13)*('Inputs and Results'!$C$15-'Inputs and Results'!$C$14))))</f>
        <v>2.0710113000911594</v>
      </c>
      <c r="C7756" s="47">
        <f ca="1">IF('Inputs and Results'!$G$15='Inputs and Results'!$G$13, 'Inputs and Results'!$G$13, IF(F7756 &lt;= ('Inputs and Results'!$G$14-'Inputs and Results'!$G$13)/('Inputs and Results'!$G$15-'Inputs and Results'!$G$13), 'Inputs and Results'!$G$13 + SQRT(F7756*('Inputs and Results'!$G$15-'Inputs and Results'!$G$13)*('Inputs and Results'!$G$14-'Inputs and Results'!$G$13)), 'Inputs and Results'!$G$15 - SQRT((1-F7756)*('Inputs and Results'!$G$15-'Inputs and Results'!$G$13)*('Inputs and Results'!$G$15-'Inputs and Results'!$G$14))))</f>
        <v>516.1557806254832</v>
      </c>
      <c r="D7756">
        <f t="shared" ca="1" si="509"/>
        <v>1068.9644542827493</v>
      </c>
      <c r="E7756">
        <f t="shared" ca="1" si="508"/>
        <v>0.9041088883824091</v>
      </c>
      <c r="F7756">
        <f t="shared" ca="1" si="508"/>
        <v>0.44869097771512789</v>
      </c>
    </row>
    <row r="7757" spans="1:6" ht="15.75" customHeight="1" x14ac:dyDescent="0.2">
      <c r="A7757">
        <v>7756</v>
      </c>
      <c r="B7757" s="47">
        <f ca="1">IF('Inputs and Results'!$C$15='Inputs and Results'!$C$13, 'Inputs and Results'!$C$13, IF(E7757 &lt;= ('Inputs and Results'!$C$14-'Inputs and Results'!$C$13)/('Inputs and Results'!$C$15-'Inputs and Results'!$C$13), 'Inputs and Results'!$C$13 + SQRT(E7757*('Inputs and Results'!$C$15-'Inputs and Results'!$C$13)*('Inputs and Results'!$C$14-'Inputs and Results'!$C$13)), 'Inputs and Results'!$C$15 - SQRT((1-E7757)*('Inputs and Results'!$C$15-'Inputs and Results'!$C$13)*('Inputs and Results'!$C$15-'Inputs and Results'!$C$14))))</f>
        <v>2.288184002597152</v>
      </c>
      <c r="C7757" s="47">
        <f ca="1">IF('Inputs and Results'!$G$15='Inputs and Results'!$G$13, 'Inputs and Results'!$G$13, IF(F7757 &lt;= ('Inputs and Results'!$G$14-'Inputs and Results'!$G$13)/('Inputs and Results'!$G$15-'Inputs and Results'!$G$13), 'Inputs and Results'!$G$13 + SQRT(F7757*('Inputs and Results'!$G$15-'Inputs and Results'!$G$13)*('Inputs and Results'!$G$14-'Inputs and Results'!$G$13)), 'Inputs and Results'!$G$15 - SQRT((1-F7757)*('Inputs and Results'!$G$15-'Inputs and Results'!$G$13)*('Inputs and Results'!$G$15-'Inputs and Results'!$G$14))))</f>
        <v>470.76324463098661</v>
      </c>
      <c r="D7757">
        <f t="shared" ca="1" si="509"/>
        <v>1077.1929253753531</v>
      </c>
      <c r="E7757">
        <f t="shared" ca="1" si="508"/>
        <v>0.94370199842682101</v>
      </c>
      <c r="F7757">
        <f t="shared" ca="1" si="508"/>
        <v>0.37307175038564944</v>
      </c>
    </row>
    <row r="7758" spans="1:6" ht="15.75" customHeight="1" x14ac:dyDescent="0.2">
      <c r="A7758">
        <v>7757</v>
      </c>
      <c r="B7758" s="47">
        <f ca="1">IF('Inputs and Results'!$C$15='Inputs and Results'!$C$13, 'Inputs and Results'!$C$13, IF(E7758 &lt;= ('Inputs and Results'!$C$14-'Inputs and Results'!$C$13)/('Inputs and Results'!$C$15-'Inputs and Results'!$C$13), 'Inputs and Results'!$C$13 + SQRT(E7758*('Inputs and Results'!$C$15-'Inputs and Results'!$C$13)*('Inputs and Results'!$C$14-'Inputs and Results'!$C$13)), 'Inputs and Results'!$C$15 - SQRT((1-E7758)*('Inputs and Results'!$C$15-'Inputs and Results'!$C$13)*('Inputs and Results'!$C$15-'Inputs and Results'!$C$14))))</f>
        <v>0.75619606863749933</v>
      </c>
      <c r="C7758" s="47">
        <f ca="1">IF('Inputs and Results'!$G$15='Inputs and Results'!$G$13, 'Inputs and Results'!$G$13, IF(F7758 &lt;= ('Inputs and Results'!$G$14-'Inputs and Results'!$G$13)/('Inputs and Results'!$G$15-'Inputs and Results'!$G$13), 'Inputs and Results'!$G$13 + SQRT(F7758*('Inputs and Results'!$G$15-'Inputs and Results'!$G$13)*('Inputs and Results'!$G$14-'Inputs and Results'!$G$13)), 'Inputs and Results'!$G$15 - SQRT((1-F7758)*('Inputs and Results'!$G$15-'Inputs and Results'!$G$13)*('Inputs and Results'!$G$15-'Inputs and Results'!$G$14))))</f>
        <v>438.83134000191251</v>
      </c>
      <c r="D7758">
        <f t="shared" ca="1" si="509"/>
        <v>331.84253410437202</v>
      </c>
      <c r="E7758">
        <f t="shared" ca="1" si="508"/>
        <v>0.44059376862246513</v>
      </c>
      <c r="F7758">
        <f t="shared" ca="1" si="508"/>
        <v>0.31696566310366492</v>
      </c>
    </row>
    <row r="7759" spans="1:6" ht="15.75" customHeight="1" x14ac:dyDescent="0.2">
      <c r="A7759">
        <v>7758</v>
      </c>
      <c r="B7759" s="47">
        <f ca="1">IF('Inputs and Results'!$C$15='Inputs and Results'!$C$13, 'Inputs and Results'!$C$13, IF(E7759 &lt;= ('Inputs and Results'!$C$14-'Inputs and Results'!$C$13)/('Inputs and Results'!$C$15-'Inputs and Results'!$C$13), 'Inputs and Results'!$C$13 + SQRT(E7759*('Inputs and Results'!$C$15-'Inputs and Results'!$C$13)*('Inputs and Results'!$C$14-'Inputs and Results'!$C$13)), 'Inputs and Results'!$C$15 - SQRT((1-E7759)*('Inputs and Results'!$C$15-'Inputs and Results'!$C$13)*('Inputs and Results'!$C$15-'Inputs and Results'!$C$14))))</f>
        <v>1.8053717648356009</v>
      </c>
      <c r="C7759" s="47">
        <f ca="1">IF('Inputs and Results'!$G$15='Inputs and Results'!$G$13, 'Inputs and Results'!$G$13, IF(F7759 &lt;= ('Inputs and Results'!$G$14-'Inputs and Results'!$G$13)/('Inputs and Results'!$G$15-'Inputs and Results'!$G$13), 'Inputs and Results'!$G$13 + SQRT(F7759*('Inputs and Results'!$G$15-'Inputs and Results'!$G$13)*('Inputs and Results'!$G$14-'Inputs and Results'!$G$13)), 'Inputs and Results'!$G$15 - SQRT((1-F7759)*('Inputs and Results'!$G$15-'Inputs and Results'!$G$13)*('Inputs and Results'!$G$15-'Inputs and Results'!$G$14))))</f>
        <v>653.93397408365365</v>
      </c>
      <c r="D7759">
        <f t="shared" ca="1" si="509"/>
        <v>1180.5939328773638</v>
      </c>
      <c r="E7759">
        <f t="shared" ca="1" si="508"/>
        <v>0.84142926441644372</v>
      </c>
      <c r="F7759">
        <f t="shared" ca="1" si="508"/>
        <v>0.64846299028215826</v>
      </c>
    </row>
    <row r="7760" spans="1:6" ht="15.75" customHeight="1" x14ac:dyDescent="0.2">
      <c r="A7760">
        <v>7759</v>
      </c>
      <c r="B7760" s="47">
        <f ca="1">IF('Inputs and Results'!$C$15='Inputs and Results'!$C$13, 'Inputs and Results'!$C$13, IF(E7760 &lt;= ('Inputs and Results'!$C$14-'Inputs and Results'!$C$13)/('Inputs and Results'!$C$15-'Inputs and Results'!$C$13), 'Inputs and Results'!$C$13 + SQRT(E7760*('Inputs and Results'!$C$15-'Inputs and Results'!$C$13)*('Inputs and Results'!$C$14-'Inputs and Results'!$C$13)), 'Inputs and Results'!$C$15 - SQRT((1-E7760)*('Inputs and Results'!$C$15-'Inputs and Results'!$C$13)*('Inputs and Results'!$C$15-'Inputs and Results'!$C$14))))</f>
        <v>0.38563886335268194</v>
      </c>
      <c r="C7760" s="47">
        <f ca="1">IF('Inputs and Results'!$G$15='Inputs and Results'!$G$13, 'Inputs and Results'!$G$13, IF(F7760 &lt;= ('Inputs and Results'!$G$14-'Inputs and Results'!$G$13)/('Inputs and Results'!$G$15-'Inputs and Results'!$G$13), 'Inputs and Results'!$G$13 + SQRT(F7760*('Inputs and Results'!$G$15-'Inputs and Results'!$G$13)*('Inputs and Results'!$G$14-'Inputs and Results'!$G$13)), 'Inputs and Results'!$G$15 - SQRT((1-F7760)*('Inputs and Results'!$G$15-'Inputs and Results'!$G$13)*('Inputs and Results'!$G$15-'Inputs and Results'!$G$14))))</f>
        <v>549.2369730086973</v>
      </c>
      <c r="D7760">
        <f t="shared" ca="1" si="509"/>
        <v>211.80712198234167</v>
      </c>
      <c r="E7760">
        <f t="shared" ca="1" si="508"/>
        <v>0.24056842746534923</v>
      </c>
      <c r="F7760">
        <f t="shared" ca="1" si="508"/>
        <v>0.5007403352362324</v>
      </c>
    </row>
    <row r="7761" spans="1:6" ht="15.75" customHeight="1" x14ac:dyDescent="0.2">
      <c r="A7761">
        <v>7760</v>
      </c>
      <c r="B7761" s="47">
        <f ca="1">IF('Inputs and Results'!$C$15='Inputs and Results'!$C$13, 'Inputs and Results'!$C$13, IF(E7761 &lt;= ('Inputs and Results'!$C$14-'Inputs and Results'!$C$13)/('Inputs and Results'!$C$15-'Inputs and Results'!$C$13), 'Inputs and Results'!$C$13 + SQRT(E7761*('Inputs and Results'!$C$15-'Inputs and Results'!$C$13)*('Inputs and Results'!$C$14-'Inputs and Results'!$C$13)), 'Inputs and Results'!$C$15 - SQRT((1-E7761)*('Inputs and Results'!$C$15-'Inputs and Results'!$C$13)*('Inputs and Results'!$C$15-'Inputs and Results'!$C$14))))</f>
        <v>1.0558286220597355</v>
      </c>
      <c r="C7761" s="47">
        <f ca="1">IF('Inputs and Results'!$G$15='Inputs and Results'!$G$13, 'Inputs and Results'!$G$13, IF(F7761 &lt;= ('Inputs and Results'!$G$14-'Inputs and Results'!$G$13)/('Inputs and Results'!$G$15-'Inputs and Results'!$G$13), 'Inputs and Results'!$G$13 + SQRT(F7761*('Inputs and Results'!$G$15-'Inputs and Results'!$G$13)*('Inputs and Results'!$G$14-'Inputs and Results'!$G$13)), 'Inputs and Results'!$G$15 - SQRT((1-F7761)*('Inputs and Results'!$G$15-'Inputs and Results'!$G$13)*('Inputs and Results'!$G$15-'Inputs and Results'!$G$14))))</f>
        <v>363.94905890486768</v>
      </c>
      <c r="D7761">
        <f t="shared" ca="1" si="509"/>
        <v>384.26783336346398</v>
      </c>
      <c r="E7761">
        <f t="shared" ca="1" si="508"/>
        <v>0.58002196146642815</v>
      </c>
      <c r="F7761">
        <f t="shared" ca="1" si="508"/>
        <v>0.17596393465293891</v>
      </c>
    </row>
    <row r="7762" spans="1:6" ht="15.75" customHeight="1" x14ac:dyDescent="0.2">
      <c r="A7762">
        <v>7761</v>
      </c>
      <c r="B7762" s="47">
        <f ca="1">IF('Inputs and Results'!$C$15='Inputs and Results'!$C$13, 'Inputs and Results'!$C$13, IF(E7762 &lt;= ('Inputs and Results'!$C$14-'Inputs and Results'!$C$13)/('Inputs and Results'!$C$15-'Inputs and Results'!$C$13), 'Inputs and Results'!$C$13 + SQRT(E7762*('Inputs and Results'!$C$15-'Inputs and Results'!$C$13)*('Inputs and Results'!$C$14-'Inputs and Results'!$C$13)), 'Inputs and Results'!$C$15 - SQRT((1-E7762)*('Inputs and Results'!$C$15-'Inputs and Results'!$C$13)*('Inputs and Results'!$C$15-'Inputs and Results'!$C$14))))</f>
        <v>0.50813783598137441</v>
      </c>
      <c r="C7762" s="47">
        <f ca="1">IF('Inputs and Results'!$G$15='Inputs and Results'!$G$13, 'Inputs and Results'!$G$13, IF(F7762 &lt;= ('Inputs and Results'!$G$14-'Inputs and Results'!$G$13)/('Inputs and Results'!$G$15-'Inputs and Results'!$G$13), 'Inputs and Results'!$G$13 + SQRT(F7762*('Inputs and Results'!$G$15-'Inputs and Results'!$G$13)*('Inputs and Results'!$G$14-'Inputs and Results'!$G$13)), 'Inputs and Results'!$G$15 - SQRT((1-F7762)*('Inputs and Results'!$G$15-'Inputs and Results'!$G$13)*('Inputs and Results'!$G$15-'Inputs and Results'!$G$14))))</f>
        <v>413.44139519616101</v>
      </c>
      <c r="D7762">
        <f t="shared" ca="1" si="509"/>
        <v>210.08521586009746</v>
      </c>
      <c r="E7762">
        <f t="shared" ref="E7762:F7781" ca="1" si="510">RAND()</f>
        <v>0.31006921728137915</v>
      </c>
      <c r="F7762">
        <f t="shared" ca="1" si="510"/>
        <v>0.27063836953063836</v>
      </c>
    </row>
    <row r="7763" spans="1:6" ht="15.75" customHeight="1" x14ac:dyDescent="0.2">
      <c r="A7763">
        <v>7762</v>
      </c>
      <c r="B7763" s="47">
        <f ca="1">IF('Inputs and Results'!$C$15='Inputs and Results'!$C$13, 'Inputs and Results'!$C$13, IF(E7763 &lt;= ('Inputs and Results'!$C$14-'Inputs and Results'!$C$13)/('Inputs and Results'!$C$15-'Inputs and Results'!$C$13), 'Inputs and Results'!$C$13 + SQRT(E7763*('Inputs and Results'!$C$15-'Inputs and Results'!$C$13)*('Inputs and Results'!$C$14-'Inputs and Results'!$C$13)), 'Inputs and Results'!$C$15 - SQRT((1-E7763)*('Inputs and Results'!$C$15-'Inputs and Results'!$C$13)*('Inputs and Results'!$C$15-'Inputs and Results'!$C$14))))</f>
        <v>1.4674182595010961</v>
      </c>
      <c r="C7763" s="47">
        <f ca="1">IF('Inputs and Results'!$G$15='Inputs and Results'!$G$13, 'Inputs and Results'!$G$13, IF(F7763 &lt;= ('Inputs and Results'!$G$14-'Inputs and Results'!$G$13)/('Inputs and Results'!$G$15-'Inputs and Results'!$G$13), 'Inputs and Results'!$G$13 + SQRT(F7763*('Inputs and Results'!$G$15-'Inputs and Results'!$G$13)*('Inputs and Results'!$G$14-'Inputs and Results'!$G$13)), 'Inputs and Results'!$G$15 - SQRT((1-F7763)*('Inputs and Results'!$G$15-'Inputs and Results'!$G$13)*('Inputs and Results'!$G$15-'Inputs and Results'!$G$14))))</f>
        <v>571.52298774521967</v>
      </c>
      <c r="D7763">
        <f t="shared" ca="1" si="509"/>
        <v>838.66326794195652</v>
      </c>
      <c r="E7763">
        <f t="shared" ca="1" si="510"/>
        <v>0.73902146763215004</v>
      </c>
      <c r="F7763">
        <f t="shared" ca="1" si="510"/>
        <v>0.53435007865371353</v>
      </c>
    </row>
    <row r="7764" spans="1:6" ht="15.75" customHeight="1" x14ac:dyDescent="0.2">
      <c r="A7764">
        <v>7763</v>
      </c>
      <c r="B7764" s="47">
        <f ca="1">IF('Inputs and Results'!$C$15='Inputs and Results'!$C$13, 'Inputs and Results'!$C$13, IF(E7764 &lt;= ('Inputs and Results'!$C$14-'Inputs and Results'!$C$13)/('Inputs and Results'!$C$15-'Inputs and Results'!$C$13), 'Inputs and Results'!$C$13 + SQRT(E7764*('Inputs and Results'!$C$15-'Inputs and Results'!$C$13)*('Inputs and Results'!$C$14-'Inputs and Results'!$C$13)), 'Inputs and Results'!$C$15 - SQRT((1-E7764)*('Inputs and Results'!$C$15-'Inputs and Results'!$C$13)*('Inputs and Results'!$C$15-'Inputs and Results'!$C$14))))</f>
        <v>1.2889801045536322</v>
      </c>
      <c r="C7764" s="47">
        <f ca="1">IF('Inputs and Results'!$G$15='Inputs and Results'!$G$13, 'Inputs and Results'!$G$13, IF(F7764 &lt;= ('Inputs and Results'!$G$14-'Inputs and Results'!$G$13)/('Inputs and Results'!$G$15-'Inputs and Results'!$G$13), 'Inputs and Results'!$G$13 + SQRT(F7764*('Inputs and Results'!$G$15-'Inputs and Results'!$G$13)*('Inputs and Results'!$G$14-'Inputs and Results'!$G$13)), 'Inputs and Results'!$G$15 - SQRT((1-F7764)*('Inputs and Results'!$G$15-'Inputs and Results'!$G$13)*('Inputs and Results'!$G$15-'Inputs and Results'!$G$14))))</f>
        <v>538.64907673290475</v>
      </c>
      <c r="D7764">
        <f t="shared" ca="1" si="509"/>
        <v>694.30794324489705</v>
      </c>
      <c r="E7764">
        <f t="shared" ca="1" si="510"/>
        <v>0.67471232415407789</v>
      </c>
      <c r="F7764">
        <f t="shared" ca="1" si="510"/>
        <v>0.48436229360967076</v>
      </c>
    </row>
    <row r="7765" spans="1:6" ht="15.75" customHeight="1" x14ac:dyDescent="0.2">
      <c r="A7765">
        <v>7764</v>
      </c>
      <c r="B7765" s="47">
        <f ca="1">IF('Inputs and Results'!$C$15='Inputs and Results'!$C$13, 'Inputs and Results'!$C$13, IF(E7765 &lt;= ('Inputs and Results'!$C$14-'Inputs and Results'!$C$13)/('Inputs and Results'!$C$15-'Inputs and Results'!$C$13), 'Inputs and Results'!$C$13 + SQRT(E7765*('Inputs and Results'!$C$15-'Inputs and Results'!$C$13)*('Inputs and Results'!$C$14-'Inputs and Results'!$C$13)), 'Inputs and Results'!$C$15 - SQRT((1-E7765)*('Inputs and Results'!$C$15-'Inputs and Results'!$C$13)*('Inputs and Results'!$C$15-'Inputs and Results'!$C$14))))</f>
        <v>1.16239054656352</v>
      </c>
      <c r="C7765" s="47">
        <f ca="1">IF('Inputs and Results'!$G$15='Inputs and Results'!$G$13, 'Inputs and Results'!$G$13, IF(F7765 &lt;= ('Inputs and Results'!$G$14-'Inputs and Results'!$G$13)/('Inputs and Results'!$G$15-'Inputs and Results'!$G$13), 'Inputs and Results'!$G$13 + SQRT(F7765*('Inputs and Results'!$G$15-'Inputs and Results'!$G$13)*('Inputs and Results'!$G$14-'Inputs and Results'!$G$13)), 'Inputs and Results'!$G$15 - SQRT((1-F7765)*('Inputs and Results'!$G$15-'Inputs and Results'!$G$13)*('Inputs and Results'!$G$15-'Inputs and Results'!$G$14))))</f>
        <v>332.21496001814035</v>
      </c>
      <c r="D7765">
        <f t="shared" ca="1" si="509"/>
        <v>386.1635289520641</v>
      </c>
      <c r="E7765">
        <f t="shared" ca="1" si="510"/>
        <v>0.62479905518232015</v>
      </c>
      <c r="F7765">
        <f t="shared" ca="1" si="510"/>
        <v>0.11222061228316271</v>
      </c>
    </row>
    <row r="7766" spans="1:6" ht="15.75" customHeight="1" x14ac:dyDescent="0.2">
      <c r="A7766">
        <v>7765</v>
      </c>
      <c r="B7766" s="47">
        <f ca="1">IF('Inputs and Results'!$C$15='Inputs and Results'!$C$13, 'Inputs and Results'!$C$13, IF(E7766 &lt;= ('Inputs and Results'!$C$14-'Inputs and Results'!$C$13)/('Inputs and Results'!$C$15-'Inputs and Results'!$C$13), 'Inputs and Results'!$C$13 + SQRT(E7766*('Inputs and Results'!$C$15-'Inputs and Results'!$C$13)*('Inputs and Results'!$C$14-'Inputs and Results'!$C$13)), 'Inputs and Results'!$C$15 - SQRT((1-E7766)*('Inputs and Results'!$C$15-'Inputs and Results'!$C$13)*('Inputs and Results'!$C$15-'Inputs and Results'!$C$14))))</f>
        <v>0.96250989169691792</v>
      </c>
      <c r="C7766" s="47">
        <f ca="1">IF('Inputs and Results'!$G$15='Inputs and Results'!$G$13, 'Inputs and Results'!$G$13, IF(F7766 &lt;= ('Inputs and Results'!$G$14-'Inputs and Results'!$G$13)/('Inputs and Results'!$G$15-'Inputs and Results'!$G$13), 'Inputs and Results'!$G$13 + SQRT(F7766*('Inputs and Results'!$G$15-'Inputs and Results'!$G$13)*('Inputs and Results'!$G$14-'Inputs and Results'!$G$13)), 'Inputs and Results'!$G$15 - SQRT((1-F7766)*('Inputs and Results'!$G$15-'Inputs and Results'!$G$13)*('Inputs and Results'!$G$15-'Inputs and Results'!$G$14))))</f>
        <v>400.93419159782513</v>
      </c>
      <c r="D7766">
        <f t="shared" ca="1" si="509"/>
        <v>385.90312533241399</v>
      </c>
      <c r="E7766">
        <f t="shared" ca="1" si="510"/>
        <v>0.53873711761856602</v>
      </c>
      <c r="F7766">
        <f t="shared" ca="1" si="510"/>
        <v>0.24725854308218864</v>
      </c>
    </row>
    <row r="7767" spans="1:6" ht="15.75" customHeight="1" x14ac:dyDescent="0.2">
      <c r="A7767">
        <v>7766</v>
      </c>
      <c r="B7767" s="47">
        <f ca="1">IF('Inputs and Results'!$C$15='Inputs and Results'!$C$13, 'Inputs and Results'!$C$13, IF(E7767 &lt;= ('Inputs and Results'!$C$14-'Inputs and Results'!$C$13)/('Inputs and Results'!$C$15-'Inputs and Results'!$C$13), 'Inputs and Results'!$C$13 + SQRT(E7767*('Inputs and Results'!$C$15-'Inputs and Results'!$C$13)*('Inputs and Results'!$C$14-'Inputs and Results'!$C$13)), 'Inputs and Results'!$C$15 - SQRT((1-E7767)*('Inputs and Results'!$C$15-'Inputs and Results'!$C$13)*('Inputs and Results'!$C$15-'Inputs and Results'!$C$14))))</f>
        <v>0.47311661044054043</v>
      </c>
      <c r="C7767" s="47">
        <f ca="1">IF('Inputs and Results'!$G$15='Inputs and Results'!$G$13, 'Inputs and Results'!$G$13, IF(F7767 &lt;= ('Inputs and Results'!$G$14-'Inputs and Results'!$G$13)/('Inputs and Results'!$G$15-'Inputs and Results'!$G$13), 'Inputs and Results'!$G$13 + SQRT(F7767*('Inputs and Results'!$G$15-'Inputs and Results'!$G$13)*('Inputs and Results'!$G$14-'Inputs and Results'!$G$13)), 'Inputs and Results'!$G$15 - SQRT((1-F7767)*('Inputs and Results'!$G$15-'Inputs and Results'!$G$13)*('Inputs and Results'!$G$15-'Inputs and Results'!$G$14))))</f>
        <v>780.84527746810488</v>
      </c>
      <c r="D7767">
        <f t="shared" ca="1" si="509"/>
        <v>369.43087095421311</v>
      </c>
      <c r="E7767">
        <f t="shared" ca="1" si="510"/>
        <v>0.29054003728538846</v>
      </c>
      <c r="F7767">
        <f t="shared" ca="1" si="510"/>
        <v>0.79287645678434548</v>
      </c>
    </row>
    <row r="7768" spans="1:6" ht="15.75" customHeight="1" x14ac:dyDescent="0.2">
      <c r="A7768">
        <v>7767</v>
      </c>
      <c r="B7768" s="47">
        <f ca="1">IF('Inputs and Results'!$C$15='Inputs and Results'!$C$13, 'Inputs and Results'!$C$13, IF(E7768 &lt;= ('Inputs and Results'!$C$14-'Inputs and Results'!$C$13)/('Inputs and Results'!$C$15-'Inputs and Results'!$C$13), 'Inputs and Results'!$C$13 + SQRT(E7768*('Inputs and Results'!$C$15-'Inputs and Results'!$C$13)*('Inputs and Results'!$C$14-'Inputs and Results'!$C$13)), 'Inputs and Results'!$C$15 - SQRT((1-E7768)*('Inputs and Results'!$C$15-'Inputs and Results'!$C$13)*('Inputs and Results'!$C$15-'Inputs and Results'!$C$14))))</f>
        <v>5.5899255055587016E-2</v>
      </c>
      <c r="C7768" s="47">
        <f ca="1">IF('Inputs and Results'!$G$15='Inputs and Results'!$G$13, 'Inputs and Results'!$G$13, IF(F7768 &lt;= ('Inputs and Results'!$G$14-'Inputs and Results'!$G$13)/('Inputs and Results'!$G$15-'Inputs and Results'!$G$13), 'Inputs and Results'!$G$13 + SQRT(F7768*('Inputs and Results'!$G$15-'Inputs and Results'!$G$13)*('Inputs and Results'!$G$14-'Inputs and Results'!$G$13)), 'Inputs and Results'!$G$15 - SQRT((1-F7768)*('Inputs and Results'!$G$15-'Inputs and Results'!$G$13)*('Inputs and Results'!$G$15-'Inputs and Results'!$G$14))))</f>
        <v>474.75711969006943</v>
      </c>
      <c r="D7768">
        <f t="shared" ca="1" si="509"/>
        <v>26.538569323011043</v>
      </c>
      <c r="E7768">
        <f t="shared" ca="1" si="510"/>
        <v>3.6918978179750428E-2</v>
      </c>
      <c r="F7768">
        <f t="shared" ca="1" si="510"/>
        <v>0.37992005168313692</v>
      </c>
    </row>
    <row r="7769" spans="1:6" ht="15.75" customHeight="1" x14ac:dyDescent="0.2">
      <c r="A7769">
        <v>7768</v>
      </c>
      <c r="B7769" s="47">
        <f ca="1">IF('Inputs and Results'!$C$15='Inputs and Results'!$C$13, 'Inputs and Results'!$C$13, IF(E7769 &lt;= ('Inputs and Results'!$C$14-'Inputs and Results'!$C$13)/('Inputs and Results'!$C$15-'Inputs and Results'!$C$13), 'Inputs and Results'!$C$13 + SQRT(E7769*('Inputs and Results'!$C$15-'Inputs and Results'!$C$13)*('Inputs and Results'!$C$14-'Inputs and Results'!$C$13)), 'Inputs and Results'!$C$15 - SQRT((1-E7769)*('Inputs and Results'!$C$15-'Inputs and Results'!$C$13)*('Inputs and Results'!$C$15-'Inputs and Results'!$C$14))))</f>
        <v>0.77344290575530428</v>
      </c>
      <c r="C7769" s="47">
        <f ca="1">IF('Inputs and Results'!$G$15='Inputs and Results'!$G$13, 'Inputs and Results'!$G$13, IF(F7769 &lt;= ('Inputs and Results'!$G$14-'Inputs and Results'!$G$13)/('Inputs and Results'!$G$15-'Inputs and Results'!$G$13), 'Inputs and Results'!$G$13 + SQRT(F7769*('Inputs and Results'!$G$15-'Inputs and Results'!$G$13)*('Inputs and Results'!$G$14-'Inputs and Results'!$G$13)), 'Inputs and Results'!$G$15 - SQRT((1-F7769)*('Inputs and Results'!$G$15-'Inputs and Results'!$G$13)*('Inputs and Results'!$G$15-'Inputs and Results'!$G$14))))</f>
        <v>713.85654359407363</v>
      </c>
      <c r="D7769">
        <f t="shared" ca="1" si="509"/>
        <v>552.12727936983833</v>
      </c>
      <c r="E7769">
        <f t="shared" ca="1" si="510"/>
        <v>0.44916038956317972</v>
      </c>
      <c r="F7769">
        <f t="shared" ca="1" si="510"/>
        <v>0.72138170613504793</v>
      </c>
    </row>
    <row r="7770" spans="1:6" ht="15.75" customHeight="1" x14ac:dyDescent="0.2">
      <c r="A7770">
        <v>7769</v>
      </c>
      <c r="B7770" s="47">
        <f ca="1">IF('Inputs and Results'!$C$15='Inputs and Results'!$C$13, 'Inputs and Results'!$C$13, IF(E7770 &lt;= ('Inputs and Results'!$C$14-'Inputs and Results'!$C$13)/('Inputs and Results'!$C$15-'Inputs and Results'!$C$13), 'Inputs and Results'!$C$13 + SQRT(E7770*('Inputs and Results'!$C$15-'Inputs and Results'!$C$13)*('Inputs and Results'!$C$14-'Inputs and Results'!$C$13)), 'Inputs and Results'!$C$15 - SQRT((1-E7770)*('Inputs and Results'!$C$15-'Inputs and Results'!$C$13)*('Inputs and Results'!$C$15-'Inputs and Results'!$C$14))))</f>
        <v>0.21668908384295849</v>
      </c>
      <c r="C7770" s="47">
        <f ca="1">IF('Inputs and Results'!$G$15='Inputs and Results'!$G$13, 'Inputs and Results'!$G$13, IF(F7770 &lt;= ('Inputs and Results'!$G$14-'Inputs and Results'!$G$13)/('Inputs and Results'!$G$15-'Inputs and Results'!$G$13), 'Inputs and Results'!$G$13 + SQRT(F7770*('Inputs and Results'!$G$15-'Inputs and Results'!$G$13)*('Inputs and Results'!$G$14-'Inputs and Results'!$G$13)), 'Inputs and Results'!$G$15 - SQRT((1-F7770)*('Inputs and Results'!$G$15-'Inputs and Results'!$G$13)*('Inputs and Results'!$G$15-'Inputs and Results'!$G$14))))</f>
        <v>315.97364439192381</v>
      </c>
      <c r="D7770">
        <f t="shared" ca="1" si="509"/>
        <v>68.46803952180673</v>
      </c>
      <c r="E7770">
        <f t="shared" ca="1" si="510"/>
        <v>0.13924226044456123</v>
      </c>
      <c r="F7770">
        <f t="shared" ca="1" si="510"/>
        <v>7.867858614509704E-2</v>
      </c>
    </row>
    <row r="7771" spans="1:6" ht="15.75" customHeight="1" x14ac:dyDescent="0.2">
      <c r="A7771">
        <v>7770</v>
      </c>
      <c r="B7771" s="47">
        <f ca="1">IF('Inputs and Results'!$C$15='Inputs and Results'!$C$13, 'Inputs and Results'!$C$13, IF(E7771 &lt;= ('Inputs and Results'!$C$14-'Inputs and Results'!$C$13)/('Inputs and Results'!$C$15-'Inputs and Results'!$C$13), 'Inputs and Results'!$C$13 + SQRT(E7771*('Inputs and Results'!$C$15-'Inputs and Results'!$C$13)*('Inputs and Results'!$C$14-'Inputs and Results'!$C$13)), 'Inputs and Results'!$C$15 - SQRT((1-E7771)*('Inputs and Results'!$C$15-'Inputs and Results'!$C$13)*('Inputs and Results'!$C$15-'Inputs and Results'!$C$14))))</f>
        <v>1.7515866369668363</v>
      </c>
      <c r="C7771" s="47">
        <f ca="1">IF('Inputs and Results'!$G$15='Inputs and Results'!$G$13, 'Inputs and Results'!$G$13, IF(F7771 &lt;= ('Inputs and Results'!$G$14-'Inputs and Results'!$G$13)/('Inputs and Results'!$G$15-'Inputs and Results'!$G$13), 'Inputs and Results'!$G$13 + SQRT(F7771*('Inputs and Results'!$G$15-'Inputs and Results'!$G$13)*('Inputs and Results'!$G$14-'Inputs and Results'!$G$13)), 'Inputs and Results'!$G$15 - SQRT((1-F7771)*('Inputs and Results'!$G$15-'Inputs and Results'!$G$13)*('Inputs and Results'!$G$15-'Inputs and Results'!$G$14))))</f>
        <v>330.86427906898598</v>
      </c>
      <c r="D7771">
        <f t="shared" ca="1" si="509"/>
        <v>579.53744986690197</v>
      </c>
      <c r="E7771">
        <f t="shared" ca="1" si="510"/>
        <v>0.82682934166669175</v>
      </c>
      <c r="F7771">
        <f t="shared" ca="1" si="510"/>
        <v>0.10945485846796654</v>
      </c>
    </row>
    <row r="7772" spans="1:6" ht="15.75" customHeight="1" x14ac:dyDescent="0.2">
      <c r="A7772">
        <v>7771</v>
      </c>
      <c r="B7772" s="47">
        <f ca="1">IF('Inputs and Results'!$C$15='Inputs and Results'!$C$13, 'Inputs and Results'!$C$13, IF(E7772 &lt;= ('Inputs and Results'!$C$14-'Inputs and Results'!$C$13)/('Inputs and Results'!$C$15-'Inputs and Results'!$C$13), 'Inputs and Results'!$C$13 + SQRT(E7772*('Inputs and Results'!$C$15-'Inputs and Results'!$C$13)*('Inputs and Results'!$C$14-'Inputs and Results'!$C$13)), 'Inputs and Results'!$C$15 - SQRT((1-E7772)*('Inputs and Results'!$C$15-'Inputs and Results'!$C$13)*('Inputs and Results'!$C$15-'Inputs and Results'!$C$14))))</f>
        <v>1.2242420823276072</v>
      </c>
      <c r="C7772" s="47">
        <f ca="1">IF('Inputs and Results'!$G$15='Inputs and Results'!$G$13, 'Inputs and Results'!$G$13, IF(F7772 &lt;= ('Inputs and Results'!$G$14-'Inputs and Results'!$G$13)/('Inputs and Results'!$G$15-'Inputs and Results'!$G$13), 'Inputs and Results'!$G$13 + SQRT(F7772*('Inputs and Results'!$G$15-'Inputs and Results'!$G$13)*('Inputs and Results'!$G$14-'Inputs and Results'!$G$13)), 'Inputs and Results'!$G$15 - SQRT((1-F7772)*('Inputs and Results'!$G$15-'Inputs and Results'!$G$13)*('Inputs and Results'!$G$15-'Inputs and Results'!$G$14))))</f>
        <v>1056.2108377327434</v>
      </c>
      <c r="D7772">
        <f t="shared" ca="1" si="509"/>
        <v>1293.0577553629203</v>
      </c>
      <c r="E7772">
        <f t="shared" ca="1" si="510"/>
        <v>0.64963153531375639</v>
      </c>
      <c r="F7772">
        <f t="shared" ca="1" si="510"/>
        <v>0.97562564980292221</v>
      </c>
    </row>
    <row r="7773" spans="1:6" ht="15.75" customHeight="1" x14ac:dyDescent="0.2">
      <c r="A7773">
        <v>7772</v>
      </c>
      <c r="B7773" s="47">
        <f ca="1">IF('Inputs and Results'!$C$15='Inputs and Results'!$C$13, 'Inputs and Results'!$C$13, IF(E7773 &lt;= ('Inputs and Results'!$C$14-'Inputs and Results'!$C$13)/('Inputs and Results'!$C$15-'Inputs and Results'!$C$13), 'Inputs and Results'!$C$13 + SQRT(E7773*('Inputs and Results'!$C$15-'Inputs and Results'!$C$13)*('Inputs and Results'!$C$14-'Inputs and Results'!$C$13)), 'Inputs and Results'!$C$15 - SQRT((1-E7773)*('Inputs and Results'!$C$15-'Inputs and Results'!$C$13)*('Inputs and Results'!$C$15-'Inputs and Results'!$C$14))))</f>
        <v>1.5485989971860301</v>
      </c>
      <c r="C7773" s="47">
        <f ca="1">IF('Inputs and Results'!$G$15='Inputs and Results'!$G$13, 'Inputs and Results'!$G$13, IF(F7773 &lt;= ('Inputs and Results'!$G$14-'Inputs and Results'!$G$13)/('Inputs and Results'!$G$15-'Inputs and Results'!$G$13), 'Inputs and Results'!$G$13 + SQRT(F7773*('Inputs and Results'!$G$15-'Inputs and Results'!$G$13)*('Inputs and Results'!$G$14-'Inputs and Results'!$G$13)), 'Inputs and Results'!$G$15 - SQRT((1-F7773)*('Inputs and Results'!$G$15-'Inputs and Results'!$G$13)*('Inputs and Results'!$G$15-'Inputs and Results'!$G$14))))</f>
        <v>480.80400718192527</v>
      </c>
      <c r="D7773">
        <f t="shared" ca="1" si="509"/>
        <v>744.57260336495426</v>
      </c>
      <c r="E7773">
        <f t="shared" ca="1" si="510"/>
        <v>0.76593723655895585</v>
      </c>
      <c r="F7773">
        <f t="shared" ca="1" si="510"/>
        <v>0.39021707735705269</v>
      </c>
    </row>
    <row r="7774" spans="1:6" ht="15.75" customHeight="1" x14ac:dyDescent="0.2">
      <c r="A7774">
        <v>7773</v>
      </c>
      <c r="B7774" s="47">
        <f ca="1">IF('Inputs and Results'!$C$15='Inputs and Results'!$C$13, 'Inputs and Results'!$C$13, IF(E7774 &lt;= ('Inputs and Results'!$C$14-'Inputs and Results'!$C$13)/('Inputs and Results'!$C$15-'Inputs and Results'!$C$13), 'Inputs and Results'!$C$13 + SQRT(E7774*('Inputs and Results'!$C$15-'Inputs and Results'!$C$13)*('Inputs and Results'!$C$14-'Inputs and Results'!$C$13)), 'Inputs and Results'!$C$15 - SQRT((1-E7774)*('Inputs and Results'!$C$15-'Inputs and Results'!$C$13)*('Inputs and Results'!$C$15-'Inputs and Results'!$C$14))))</f>
        <v>0.6500984805149006</v>
      </c>
      <c r="C7774" s="47">
        <f ca="1">IF('Inputs and Results'!$G$15='Inputs and Results'!$G$13, 'Inputs and Results'!$G$13, IF(F7774 &lt;= ('Inputs and Results'!$G$14-'Inputs and Results'!$G$13)/('Inputs and Results'!$G$15-'Inputs and Results'!$G$13), 'Inputs and Results'!$G$13 + SQRT(F7774*('Inputs and Results'!$G$15-'Inputs and Results'!$G$13)*('Inputs and Results'!$G$14-'Inputs and Results'!$G$13)), 'Inputs and Results'!$G$15 - SQRT((1-F7774)*('Inputs and Results'!$G$15-'Inputs and Results'!$G$13)*('Inputs and Results'!$G$15-'Inputs and Results'!$G$14))))</f>
        <v>822.99164881748015</v>
      </c>
      <c r="D7774">
        <f t="shared" ca="1" si="509"/>
        <v>535.02562037269649</v>
      </c>
      <c r="E7774">
        <f t="shared" ca="1" si="510"/>
        <v>0.38644031652462452</v>
      </c>
      <c r="F7774">
        <f t="shared" ca="1" si="510"/>
        <v>0.83243524321347084</v>
      </c>
    </row>
    <row r="7775" spans="1:6" ht="15.75" customHeight="1" x14ac:dyDescent="0.2">
      <c r="A7775">
        <v>7774</v>
      </c>
      <c r="B7775" s="47">
        <f ca="1">IF('Inputs and Results'!$C$15='Inputs and Results'!$C$13, 'Inputs and Results'!$C$13, IF(E7775 &lt;= ('Inputs and Results'!$C$14-'Inputs and Results'!$C$13)/('Inputs and Results'!$C$15-'Inputs and Results'!$C$13), 'Inputs and Results'!$C$13 + SQRT(E7775*('Inputs and Results'!$C$15-'Inputs and Results'!$C$13)*('Inputs and Results'!$C$14-'Inputs and Results'!$C$13)), 'Inputs and Results'!$C$15 - SQRT((1-E7775)*('Inputs and Results'!$C$15-'Inputs and Results'!$C$13)*('Inputs and Results'!$C$15-'Inputs and Results'!$C$14))))</f>
        <v>1.1975138663476146</v>
      </c>
      <c r="C7775" s="47">
        <f ca="1">IF('Inputs and Results'!$G$15='Inputs and Results'!$G$13, 'Inputs and Results'!$G$13, IF(F7775 &lt;= ('Inputs and Results'!$G$14-'Inputs and Results'!$G$13)/('Inputs and Results'!$G$15-'Inputs and Results'!$G$13), 'Inputs and Results'!$G$13 + SQRT(F7775*('Inputs and Results'!$G$15-'Inputs and Results'!$G$13)*('Inputs and Results'!$G$14-'Inputs and Results'!$G$13)), 'Inputs and Results'!$G$15 - SQRT((1-F7775)*('Inputs and Results'!$G$15-'Inputs and Results'!$G$13)*('Inputs and Results'!$G$15-'Inputs and Results'!$G$14))))</f>
        <v>703.07135080307785</v>
      </c>
      <c r="D7775">
        <f t="shared" ca="1" si="509"/>
        <v>841.93769161843386</v>
      </c>
      <c r="E7775">
        <f t="shared" ca="1" si="510"/>
        <v>0.63900485977676391</v>
      </c>
      <c r="F7775">
        <f t="shared" ca="1" si="510"/>
        <v>0.70888216627977463</v>
      </c>
    </row>
    <row r="7776" spans="1:6" ht="15.75" customHeight="1" x14ac:dyDescent="0.2">
      <c r="A7776">
        <v>7775</v>
      </c>
      <c r="B7776" s="47">
        <f ca="1">IF('Inputs and Results'!$C$15='Inputs and Results'!$C$13, 'Inputs and Results'!$C$13, IF(E7776 &lt;= ('Inputs and Results'!$C$14-'Inputs and Results'!$C$13)/('Inputs and Results'!$C$15-'Inputs and Results'!$C$13), 'Inputs and Results'!$C$13 + SQRT(E7776*('Inputs and Results'!$C$15-'Inputs and Results'!$C$13)*('Inputs and Results'!$C$14-'Inputs and Results'!$C$13)), 'Inputs and Results'!$C$15 - SQRT((1-E7776)*('Inputs and Results'!$C$15-'Inputs and Results'!$C$13)*('Inputs and Results'!$C$15-'Inputs and Results'!$C$14))))</f>
        <v>0.36586764837767616</v>
      </c>
      <c r="C7776" s="47">
        <f ca="1">IF('Inputs and Results'!$G$15='Inputs and Results'!$G$13, 'Inputs and Results'!$G$13, IF(F7776 &lt;= ('Inputs and Results'!$G$14-'Inputs and Results'!$G$13)/('Inputs and Results'!$G$15-'Inputs and Results'!$G$13), 'Inputs and Results'!$G$13 + SQRT(F7776*('Inputs and Results'!$G$15-'Inputs and Results'!$G$13)*('Inputs and Results'!$G$14-'Inputs and Results'!$G$13)), 'Inputs and Results'!$G$15 - SQRT((1-F7776)*('Inputs and Results'!$G$15-'Inputs and Results'!$G$13)*('Inputs and Results'!$G$15-'Inputs and Results'!$G$14))))</f>
        <v>286.98091251608423</v>
      </c>
      <c r="D7776">
        <f t="shared" ca="1" si="509"/>
        <v>104.99703159153935</v>
      </c>
      <c r="E7776">
        <f t="shared" ca="1" si="510"/>
        <v>0.22903852823740511</v>
      </c>
      <c r="F7776">
        <f t="shared" ca="1" si="510"/>
        <v>1.7255881158818931E-2</v>
      </c>
    </row>
    <row r="7777" spans="1:6" ht="15.75" customHeight="1" x14ac:dyDescent="0.2">
      <c r="A7777">
        <v>7776</v>
      </c>
      <c r="B7777" s="47">
        <f ca="1">IF('Inputs and Results'!$C$15='Inputs and Results'!$C$13, 'Inputs and Results'!$C$13, IF(E7777 &lt;= ('Inputs and Results'!$C$14-'Inputs and Results'!$C$13)/('Inputs and Results'!$C$15-'Inputs and Results'!$C$13), 'Inputs and Results'!$C$13 + SQRT(E7777*('Inputs and Results'!$C$15-'Inputs and Results'!$C$13)*('Inputs and Results'!$C$14-'Inputs and Results'!$C$13)), 'Inputs and Results'!$C$15 - SQRT((1-E7777)*('Inputs and Results'!$C$15-'Inputs and Results'!$C$13)*('Inputs and Results'!$C$15-'Inputs and Results'!$C$14))))</f>
        <v>0.761211838701775</v>
      </c>
      <c r="C7777" s="47">
        <f ca="1">IF('Inputs and Results'!$G$15='Inputs and Results'!$G$13, 'Inputs and Results'!$G$13, IF(F7777 &lt;= ('Inputs and Results'!$G$14-'Inputs and Results'!$G$13)/('Inputs and Results'!$G$15-'Inputs and Results'!$G$13), 'Inputs and Results'!$G$13 + SQRT(F7777*('Inputs and Results'!$G$15-'Inputs and Results'!$G$13)*('Inputs and Results'!$G$14-'Inputs and Results'!$G$13)), 'Inputs and Results'!$G$15 - SQRT((1-F7777)*('Inputs and Results'!$G$15-'Inputs and Results'!$G$13)*('Inputs and Results'!$G$15-'Inputs and Results'!$G$14))))</f>
        <v>566.66696976856917</v>
      </c>
      <c r="D7777">
        <f t="shared" ca="1" si="509"/>
        <v>431.35360598909568</v>
      </c>
      <c r="E7777">
        <f t="shared" ca="1" si="510"/>
        <v>0.44309195209232366</v>
      </c>
      <c r="F7777">
        <f t="shared" ca="1" si="510"/>
        <v>0.5271264567709808</v>
      </c>
    </row>
    <row r="7778" spans="1:6" ht="15.75" customHeight="1" x14ac:dyDescent="0.2">
      <c r="A7778">
        <v>7777</v>
      </c>
      <c r="B7778" s="47">
        <f ca="1">IF('Inputs and Results'!$C$15='Inputs and Results'!$C$13, 'Inputs and Results'!$C$13, IF(E7778 &lt;= ('Inputs and Results'!$C$14-'Inputs and Results'!$C$13)/('Inputs and Results'!$C$15-'Inputs and Results'!$C$13), 'Inputs and Results'!$C$13 + SQRT(E7778*('Inputs and Results'!$C$15-'Inputs and Results'!$C$13)*('Inputs and Results'!$C$14-'Inputs and Results'!$C$13)), 'Inputs and Results'!$C$15 - SQRT((1-E7778)*('Inputs and Results'!$C$15-'Inputs and Results'!$C$13)*('Inputs and Results'!$C$15-'Inputs and Results'!$C$14))))</f>
        <v>0.85697887478235879</v>
      </c>
      <c r="C7778" s="47">
        <f ca="1">IF('Inputs and Results'!$G$15='Inputs and Results'!$G$13, 'Inputs and Results'!$G$13, IF(F7778 &lt;= ('Inputs and Results'!$G$14-'Inputs and Results'!$G$13)/('Inputs and Results'!$G$15-'Inputs and Results'!$G$13), 'Inputs and Results'!$G$13 + SQRT(F7778*('Inputs and Results'!$G$15-'Inputs and Results'!$G$13)*('Inputs and Results'!$G$14-'Inputs and Results'!$G$13)), 'Inputs and Results'!$G$15 - SQRT((1-F7778)*('Inputs and Results'!$G$15-'Inputs and Results'!$G$13)*('Inputs and Results'!$G$15-'Inputs and Results'!$G$14))))</f>
        <v>976.34224466952298</v>
      </c>
      <c r="D7778">
        <f t="shared" ca="1" si="509"/>
        <v>836.7046782393702</v>
      </c>
      <c r="E7778">
        <f t="shared" ca="1" si="510"/>
        <v>0.48971782854121271</v>
      </c>
      <c r="F7778">
        <f t="shared" ca="1" si="510"/>
        <v>0.94102761889667264</v>
      </c>
    </row>
    <row r="7779" spans="1:6" ht="15.75" customHeight="1" x14ac:dyDescent="0.2">
      <c r="A7779">
        <v>7778</v>
      </c>
      <c r="B7779" s="47">
        <f ca="1">IF('Inputs and Results'!$C$15='Inputs and Results'!$C$13, 'Inputs and Results'!$C$13, IF(E7779 &lt;= ('Inputs and Results'!$C$14-'Inputs and Results'!$C$13)/('Inputs and Results'!$C$15-'Inputs and Results'!$C$13), 'Inputs and Results'!$C$13 + SQRT(E7779*('Inputs and Results'!$C$15-'Inputs and Results'!$C$13)*('Inputs and Results'!$C$14-'Inputs and Results'!$C$13)), 'Inputs and Results'!$C$15 - SQRT((1-E7779)*('Inputs and Results'!$C$15-'Inputs and Results'!$C$13)*('Inputs and Results'!$C$15-'Inputs and Results'!$C$14))))</f>
        <v>1.0594894690473819</v>
      </c>
      <c r="C7779" s="47">
        <f ca="1">IF('Inputs and Results'!$G$15='Inputs and Results'!$G$13, 'Inputs and Results'!$G$13, IF(F7779 &lt;= ('Inputs and Results'!$G$14-'Inputs and Results'!$G$13)/('Inputs and Results'!$G$15-'Inputs and Results'!$G$13), 'Inputs and Results'!$G$13 + SQRT(F7779*('Inputs and Results'!$G$15-'Inputs and Results'!$G$13)*('Inputs and Results'!$G$14-'Inputs and Results'!$G$13)), 'Inputs and Results'!$G$15 - SQRT((1-F7779)*('Inputs and Results'!$G$15-'Inputs and Results'!$G$13)*('Inputs and Results'!$G$15-'Inputs and Results'!$G$14))))</f>
        <v>694.22388318873345</v>
      </c>
      <c r="D7779">
        <f t="shared" ca="1" si="509"/>
        <v>735.52289339964295</v>
      </c>
      <c r="E7779">
        <f t="shared" ca="1" si="510"/>
        <v>0.58160209769577653</v>
      </c>
      <c r="F7779">
        <f t="shared" ca="1" si="510"/>
        <v>0.69842358440975638</v>
      </c>
    </row>
    <row r="7780" spans="1:6" ht="15.75" customHeight="1" x14ac:dyDescent="0.2">
      <c r="A7780">
        <v>7779</v>
      </c>
      <c r="B7780" s="47">
        <f ca="1">IF('Inputs and Results'!$C$15='Inputs and Results'!$C$13, 'Inputs and Results'!$C$13, IF(E7780 &lt;= ('Inputs and Results'!$C$14-'Inputs and Results'!$C$13)/('Inputs and Results'!$C$15-'Inputs and Results'!$C$13), 'Inputs and Results'!$C$13 + SQRT(E7780*('Inputs and Results'!$C$15-'Inputs and Results'!$C$13)*('Inputs and Results'!$C$14-'Inputs and Results'!$C$13)), 'Inputs and Results'!$C$15 - SQRT((1-E7780)*('Inputs and Results'!$C$15-'Inputs and Results'!$C$13)*('Inputs and Results'!$C$15-'Inputs and Results'!$C$14))))</f>
        <v>1.6219924117991422</v>
      </c>
      <c r="C7780" s="47">
        <f ca="1">IF('Inputs and Results'!$G$15='Inputs and Results'!$G$13, 'Inputs and Results'!$G$13, IF(F7780 &lt;= ('Inputs and Results'!$G$14-'Inputs and Results'!$G$13)/('Inputs and Results'!$G$15-'Inputs and Results'!$G$13), 'Inputs and Results'!$G$13 + SQRT(F7780*('Inputs and Results'!$G$15-'Inputs and Results'!$G$13)*('Inputs and Results'!$G$14-'Inputs and Results'!$G$13)), 'Inputs and Results'!$G$15 - SQRT((1-F7780)*('Inputs and Results'!$G$15-'Inputs and Results'!$G$13)*('Inputs and Results'!$G$15-'Inputs and Results'!$G$14))))</f>
        <v>440.27120975812966</v>
      </c>
      <c r="D7780">
        <f t="shared" ca="1" si="509"/>
        <v>714.11656136131478</v>
      </c>
      <c r="E7780">
        <f t="shared" ca="1" si="510"/>
        <v>0.78901056520676172</v>
      </c>
      <c r="F7780">
        <f t="shared" ca="1" si="510"/>
        <v>0.31954735184649663</v>
      </c>
    </row>
    <row r="7781" spans="1:6" ht="15.75" customHeight="1" x14ac:dyDescent="0.2">
      <c r="A7781">
        <v>7780</v>
      </c>
      <c r="B7781" s="47">
        <f ca="1">IF('Inputs and Results'!$C$15='Inputs and Results'!$C$13, 'Inputs and Results'!$C$13, IF(E7781 &lt;= ('Inputs and Results'!$C$14-'Inputs and Results'!$C$13)/('Inputs and Results'!$C$15-'Inputs and Results'!$C$13), 'Inputs and Results'!$C$13 + SQRT(E7781*('Inputs and Results'!$C$15-'Inputs and Results'!$C$13)*('Inputs and Results'!$C$14-'Inputs and Results'!$C$13)), 'Inputs and Results'!$C$15 - SQRT((1-E7781)*('Inputs and Results'!$C$15-'Inputs and Results'!$C$13)*('Inputs and Results'!$C$15-'Inputs and Results'!$C$14))))</f>
        <v>1.0605587696585748</v>
      </c>
      <c r="C7781" s="47">
        <f ca="1">IF('Inputs and Results'!$G$15='Inputs and Results'!$G$13, 'Inputs and Results'!$G$13, IF(F7781 &lt;= ('Inputs and Results'!$G$14-'Inputs and Results'!$G$13)/('Inputs and Results'!$G$15-'Inputs and Results'!$G$13), 'Inputs and Results'!$G$13 + SQRT(F7781*('Inputs and Results'!$G$15-'Inputs and Results'!$G$13)*('Inputs and Results'!$G$14-'Inputs and Results'!$G$13)), 'Inputs and Results'!$G$15 - SQRT((1-F7781)*('Inputs and Results'!$G$15-'Inputs and Results'!$G$13)*('Inputs and Results'!$G$15-'Inputs and Results'!$G$14))))</f>
        <v>824.32842951999271</v>
      </c>
      <c r="D7781">
        <f t="shared" ca="1" si="509"/>
        <v>874.24874500630858</v>
      </c>
      <c r="E7781">
        <f t="shared" ca="1" si="510"/>
        <v>0.58206307933908208</v>
      </c>
      <c r="F7781">
        <f t="shared" ca="1" si="510"/>
        <v>0.83362142496423175</v>
      </c>
    </row>
    <row r="7782" spans="1:6" ht="15.75" customHeight="1" x14ac:dyDescent="0.2">
      <c r="A7782">
        <v>7781</v>
      </c>
      <c r="B7782" s="47">
        <f ca="1">IF('Inputs and Results'!$C$15='Inputs and Results'!$C$13, 'Inputs and Results'!$C$13, IF(E7782 &lt;= ('Inputs and Results'!$C$14-'Inputs and Results'!$C$13)/('Inputs and Results'!$C$15-'Inputs and Results'!$C$13), 'Inputs and Results'!$C$13 + SQRT(E7782*('Inputs and Results'!$C$15-'Inputs and Results'!$C$13)*('Inputs and Results'!$C$14-'Inputs and Results'!$C$13)), 'Inputs and Results'!$C$15 - SQRT((1-E7782)*('Inputs and Results'!$C$15-'Inputs and Results'!$C$13)*('Inputs and Results'!$C$15-'Inputs and Results'!$C$14))))</f>
        <v>0.86368466165374169</v>
      </c>
      <c r="C7782" s="47">
        <f ca="1">IF('Inputs and Results'!$G$15='Inputs and Results'!$G$13, 'Inputs and Results'!$G$13, IF(F7782 &lt;= ('Inputs and Results'!$G$14-'Inputs and Results'!$G$13)/('Inputs and Results'!$G$15-'Inputs and Results'!$G$13), 'Inputs and Results'!$G$13 + SQRT(F7782*('Inputs and Results'!$G$15-'Inputs and Results'!$G$13)*('Inputs and Results'!$G$14-'Inputs and Results'!$G$13)), 'Inputs and Results'!$G$15 - SQRT((1-F7782)*('Inputs and Results'!$G$15-'Inputs and Results'!$G$13)*('Inputs and Results'!$G$15-'Inputs and Results'!$G$14))))</f>
        <v>544.71082570643728</v>
      </c>
      <c r="D7782">
        <f t="shared" ca="1" si="509"/>
        <v>470.45838519939451</v>
      </c>
      <c r="E7782">
        <f t="shared" ref="E7782:F7801" ca="1" si="511">RAND()</f>
        <v>0.49290630834961258</v>
      </c>
      <c r="F7782">
        <f t="shared" ca="1" si="511"/>
        <v>0.49377134334895478</v>
      </c>
    </row>
    <row r="7783" spans="1:6" ht="15.75" customHeight="1" x14ac:dyDescent="0.2">
      <c r="A7783">
        <v>7782</v>
      </c>
      <c r="B7783" s="47">
        <f ca="1">IF('Inputs and Results'!$C$15='Inputs and Results'!$C$13, 'Inputs and Results'!$C$13, IF(E7783 &lt;= ('Inputs and Results'!$C$14-'Inputs and Results'!$C$13)/('Inputs and Results'!$C$15-'Inputs and Results'!$C$13), 'Inputs and Results'!$C$13 + SQRT(E7783*('Inputs and Results'!$C$15-'Inputs and Results'!$C$13)*('Inputs and Results'!$C$14-'Inputs and Results'!$C$13)), 'Inputs and Results'!$C$15 - SQRT((1-E7783)*('Inputs and Results'!$C$15-'Inputs and Results'!$C$13)*('Inputs and Results'!$C$15-'Inputs and Results'!$C$14))))</f>
        <v>1.7519049847944645</v>
      </c>
      <c r="C7783" s="47">
        <f ca="1">IF('Inputs and Results'!$G$15='Inputs and Results'!$G$13, 'Inputs and Results'!$G$13, IF(F7783 &lt;= ('Inputs and Results'!$G$14-'Inputs and Results'!$G$13)/('Inputs and Results'!$G$15-'Inputs and Results'!$G$13), 'Inputs and Results'!$G$13 + SQRT(F7783*('Inputs and Results'!$G$15-'Inputs and Results'!$G$13)*('Inputs and Results'!$G$14-'Inputs and Results'!$G$13)), 'Inputs and Results'!$G$15 - SQRT((1-F7783)*('Inputs and Results'!$G$15-'Inputs and Results'!$G$13)*('Inputs and Results'!$G$15-'Inputs and Results'!$G$14))))</f>
        <v>489.28502544452397</v>
      </c>
      <c r="D7783">
        <f t="shared" ca="1" si="509"/>
        <v>857.18087506154791</v>
      </c>
      <c r="E7783">
        <f t="shared" ca="1" si="511"/>
        <v>0.82691764811323265</v>
      </c>
      <c r="F7783">
        <f t="shared" ca="1" si="511"/>
        <v>0.40451384092800158</v>
      </c>
    </row>
    <row r="7784" spans="1:6" ht="15.75" customHeight="1" x14ac:dyDescent="0.2">
      <c r="A7784">
        <v>7783</v>
      </c>
      <c r="B7784" s="47">
        <f ca="1">IF('Inputs and Results'!$C$15='Inputs and Results'!$C$13, 'Inputs and Results'!$C$13, IF(E7784 &lt;= ('Inputs and Results'!$C$14-'Inputs and Results'!$C$13)/('Inputs and Results'!$C$15-'Inputs and Results'!$C$13), 'Inputs and Results'!$C$13 + SQRT(E7784*('Inputs and Results'!$C$15-'Inputs and Results'!$C$13)*('Inputs and Results'!$C$14-'Inputs and Results'!$C$13)), 'Inputs and Results'!$C$15 - SQRT((1-E7784)*('Inputs and Results'!$C$15-'Inputs and Results'!$C$13)*('Inputs and Results'!$C$15-'Inputs and Results'!$C$14))))</f>
        <v>0.61571661045856496</v>
      </c>
      <c r="C7784" s="47">
        <f ca="1">IF('Inputs and Results'!$G$15='Inputs and Results'!$G$13, 'Inputs and Results'!$G$13, IF(F7784 &lt;= ('Inputs and Results'!$G$14-'Inputs and Results'!$G$13)/('Inputs and Results'!$G$15-'Inputs and Results'!$G$13), 'Inputs and Results'!$G$13 + SQRT(F7784*('Inputs and Results'!$G$15-'Inputs and Results'!$G$13)*('Inputs and Results'!$G$14-'Inputs and Results'!$G$13)), 'Inputs and Results'!$G$15 - SQRT((1-F7784)*('Inputs and Results'!$G$15-'Inputs and Results'!$G$13)*('Inputs and Results'!$G$15-'Inputs and Results'!$G$14))))</f>
        <v>388.70447429718229</v>
      </c>
      <c r="D7784">
        <f t="shared" ca="1" si="509"/>
        <v>239.33180138433946</v>
      </c>
      <c r="E7784">
        <f t="shared" ca="1" si="511"/>
        <v>0.36835474648408939</v>
      </c>
      <c r="F7784">
        <f t="shared" ca="1" si="511"/>
        <v>0.22404077375956666</v>
      </c>
    </row>
    <row r="7785" spans="1:6" ht="15.75" customHeight="1" x14ac:dyDescent="0.2">
      <c r="A7785">
        <v>7784</v>
      </c>
      <c r="B7785" s="47">
        <f ca="1">IF('Inputs and Results'!$C$15='Inputs and Results'!$C$13, 'Inputs and Results'!$C$13, IF(E7785 &lt;= ('Inputs and Results'!$C$14-'Inputs and Results'!$C$13)/('Inputs and Results'!$C$15-'Inputs and Results'!$C$13), 'Inputs and Results'!$C$13 + SQRT(E7785*('Inputs and Results'!$C$15-'Inputs and Results'!$C$13)*('Inputs and Results'!$C$14-'Inputs and Results'!$C$13)), 'Inputs and Results'!$C$15 - SQRT((1-E7785)*('Inputs and Results'!$C$15-'Inputs and Results'!$C$13)*('Inputs and Results'!$C$15-'Inputs and Results'!$C$14))))</f>
        <v>1.3089791297236268</v>
      </c>
      <c r="C7785" s="47">
        <f ca="1">IF('Inputs and Results'!$G$15='Inputs and Results'!$G$13, 'Inputs and Results'!$G$13, IF(F7785 &lt;= ('Inputs and Results'!$G$14-'Inputs and Results'!$G$13)/('Inputs and Results'!$G$15-'Inputs and Results'!$G$13), 'Inputs and Results'!$G$13 + SQRT(F7785*('Inputs and Results'!$G$15-'Inputs and Results'!$G$13)*('Inputs and Results'!$G$14-'Inputs and Results'!$G$13)), 'Inputs and Results'!$G$15 - SQRT((1-F7785)*('Inputs and Results'!$G$15-'Inputs and Results'!$G$13)*('Inputs and Results'!$G$15-'Inputs and Results'!$G$14))))</f>
        <v>994.85072726992883</v>
      </c>
      <c r="D7785">
        <f t="shared" ca="1" si="509"/>
        <v>1302.2388391867087</v>
      </c>
      <c r="E7785">
        <f t="shared" ca="1" si="511"/>
        <v>0.68227204625441529</v>
      </c>
      <c r="F7785">
        <f t="shared" ca="1" si="511"/>
        <v>0.950384119487649</v>
      </c>
    </row>
    <row r="7786" spans="1:6" ht="15.75" customHeight="1" x14ac:dyDescent="0.2">
      <c r="A7786">
        <v>7785</v>
      </c>
      <c r="B7786" s="47">
        <f ca="1">IF('Inputs and Results'!$C$15='Inputs and Results'!$C$13, 'Inputs and Results'!$C$13, IF(E7786 &lt;= ('Inputs and Results'!$C$14-'Inputs and Results'!$C$13)/('Inputs and Results'!$C$15-'Inputs and Results'!$C$13), 'Inputs and Results'!$C$13 + SQRT(E7786*('Inputs and Results'!$C$15-'Inputs and Results'!$C$13)*('Inputs and Results'!$C$14-'Inputs and Results'!$C$13)), 'Inputs and Results'!$C$15 - SQRT((1-E7786)*('Inputs and Results'!$C$15-'Inputs and Results'!$C$13)*('Inputs and Results'!$C$15-'Inputs and Results'!$C$14))))</f>
        <v>7.9043398333919157E-2</v>
      </c>
      <c r="C7786" s="47">
        <f ca="1">IF('Inputs and Results'!$G$15='Inputs and Results'!$G$13, 'Inputs and Results'!$G$13, IF(F7786 &lt;= ('Inputs and Results'!$G$14-'Inputs and Results'!$G$13)/('Inputs and Results'!$G$15-'Inputs and Results'!$G$13), 'Inputs and Results'!$G$13 + SQRT(F7786*('Inputs and Results'!$G$15-'Inputs and Results'!$G$13)*('Inputs and Results'!$G$14-'Inputs and Results'!$G$13)), 'Inputs and Results'!$G$15 - SQRT((1-F7786)*('Inputs and Results'!$G$15-'Inputs and Results'!$G$13)*('Inputs and Results'!$G$15-'Inputs and Results'!$G$14))))</f>
        <v>515.86263205340708</v>
      </c>
      <c r="D7786">
        <f t="shared" ca="1" si="509"/>
        <v>40.775535510981427</v>
      </c>
      <c r="E7786">
        <f t="shared" ca="1" si="511"/>
        <v>5.200139235370449E-2</v>
      </c>
      <c r="F7786">
        <f t="shared" ca="1" si="511"/>
        <v>0.44821820895135711</v>
      </c>
    </row>
    <row r="7787" spans="1:6" ht="15.75" customHeight="1" x14ac:dyDescent="0.2">
      <c r="A7787">
        <v>7786</v>
      </c>
      <c r="B7787" s="47">
        <f ca="1">IF('Inputs and Results'!$C$15='Inputs and Results'!$C$13, 'Inputs and Results'!$C$13, IF(E7787 &lt;= ('Inputs and Results'!$C$14-'Inputs and Results'!$C$13)/('Inputs and Results'!$C$15-'Inputs and Results'!$C$13), 'Inputs and Results'!$C$13 + SQRT(E7787*('Inputs and Results'!$C$15-'Inputs and Results'!$C$13)*('Inputs and Results'!$C$14-'Inputs and Results'!$C$13)), 'Inputs and Results'!$C$15 - SQRT((1-E7787)*('Inputs and Results'!$C$15-'Inputs and Results'!$C$13)*('Inputs and Results'!$C$15-'Inputs and Results'!$C$14))))</f>
        <v>0.18038727163967661</v>
      </c>
      <c r="C7787" s="47">
        <f ca="1">IF('Inputs and Results'!$G$15='Inputs and Results'!$G$13, 'Inputs and Results'!$G$13, IF(F7787 &lt;= ('Inputs and Results'!$G$14-'Inputs and Results'!$G$13)/('Inputs and Results'!$G$15-'Inputs and Results'!$G$13), 'Inputs and Results'!$G$13 + SQRT(F7787*('Inputs and Results'!$G$15-'Inputs and Results'!$G$13)*('Inputs and Results'!$G$14-'Inputs and Results'!$G$13)), 'Inputs and Results'!$G$15 - SQRT((1-F7787)*('Inputs and Results'!$G$15-'Inputs and Results'!$G$13)*('Inputs and Results'!$G$15-'Inputs and Results'!$G$14))))</f>
        <v>409.82848870690793</v>
      </c>
      <c r="D7787">
        <f t="shared" ca="1" si="509"/>
        <v>73.927842918051141</v>
      </c>
      <c r="E7787">
        <f t="shared" ca="1" si="511"/>
        <v>0.11664267356316138</v>
      </c>
      <c r="F7787">
        <f t="shared" ca="1" si="511"/>
        <v>0.26392261484742052</v>
      </c>
    </row>
    <row r="7788" spans="1:6" ht="15.75" customHeight="1" x14ac:dyDescent="0.2">
      <c r="A7788">
        <v>7787</v>
      </c>
      <c r="B7788" s="47">
        <f ca="1">IF('Inputs and Results'!$C$15='Inputs and Results'!$C$13, 'Inputs and Results'!$C$13, IF(E7788 &lt;= ('Inputs and Results'!$C$14-'Inputs and Results'!$C$13)/('Inputs and Results'!$C$15-'Inputs and Results'!$C$13), 'Inputs and Results'!$C$13 + SQRT(E7788*('Inputs and Results'!$C$15-'Inputs and Results'!$C$13)*('Inputs and Results'!$C$14-'Inputs and Results'!$C$13)), 'Inputs and Results'!$C$15 - SQRT((1-E7788)*('Inputs and Results'!$C$15-'Inputs and Results'!$C$13)*('Inputs and Results'!$C$15-'Inputs and Results'!$C$14))))</f>
        <v>0.342871007902537</v>
      </c>
      <c r="C7788" s="47">
        <f ca="1">IF('Inputs and Results'!$G$15='Inputs and Results'!$G$13, 'Inputs and Results'!$G$13, IF(F7788 &lt;= ('Inputs and Results'!$G$14-'Inputs and Results'!$G$13)/('Inputs and Results'!$G$15-'Inputs and Results'!$G$13), 'Inputs and Results'!$G$13 + SQRT(F7788*('Inputs and Results'!$G$15-'Inputs and Results'!$G$13)*('Inputs and Results'!$G$14-'Inputs and Results'!$G$13)), 'Inputs and Results'!$G$15 - SQRT((1-F7788)*('Inputs and Results'!$G$15-'Inputs and Results'!$G$13)*('Inputs and Results'!$G$15-'Inputs and Results'!$G$14))))</f>
        <v>603.81157829777123</v>
      </c>
      <c r="D7788">
        <f t="shared" ca="1" si="509"/>
        <v>207.02948443417844</v>
      </c>
      <c r="E7788">
        <f t="shared" ca="1" si="511"/>
        <v>0.2155183910394578</v>
      </c>
      <c r="F7788">
        <f t="shared" ca="1" si="511"/>
        <v>0.58096739703481137</v>
      </c>
    </row>
    <row r="7789" spans="1:6" ht="15.75" customHeight="1" x14ac:dyDescent="0.2">
      <c r="A7789">
        <v>7788</v>
      </c>
      <c r="B7789" s="47">
        <f ca="1">IF('Inputs and Results'!$C$15='Inputs and Results'!$C$13, 'Inputs and Results'!$C$13, IF(E7789 &lt;= ('Inputs and Results'!$C$14-'Inputs and Results'!$C$13)/('Inputs and Results'!$C$15-'Inputs and Results'!$C$13), 'Inputs and Results'!$C$13 + SQRT(E7789*('Inputs and Results'!$C$15-'Inputs and Results'!$C$13)*('Inputs and Results'!$C$14-'Inputs and Results'!$C$13)), 'Inputs and Results'!$C$15 - SQRT((1-E7789)*('Inputs and Results'!$C$15-'Inputs and Results'!$C$13)*('Inputs and Results'!$C$15-'Inputs and Results'!$C$14))))</f>
        <v>2.2790899272893372</v>
      </c>
      <c r="C7789" s="47">
        <f ca="1">IF('Inputs and Results'!$G$15='Inputs and Results'!$G$13, 'Inputs and Results'!$G$13, IF(F7789 &lt;= ('Inputs and Results'!$G$14-'Inputs and Results'!$G$13)/('Inputs and Results'!$G$15-'Inputs and Results'!$G$13), 'Inputs and Results'!$G$13 + SQRT(F7789*('Inputs and Results'!$G$15-'Inputs and Results'!$G$13)*('Inputs and Results'!$G$14-'Inputs and Results'!$G$13)), 'Inputs and Results'!$G$15 - SQRT((1-F7789)*('Inputs and Results'!$G$15-'Inputs and Results'!$G$13)*('Inputs and Results'!$G$15-'Inputs and Results'!$G$14))))</f>
        <v>793.45454966190982</v>
      </c>
      <c r="D7789">
        <f t="shared" ca="1" si="509"/>
        <v>1808.3542718963558</v>
      </c>
      <c r="E7789">
        <f t="shared" ca="1" si="511"/>
        <v>0.94225429634047853</v>
      </c>
      <c r="F7789">
        <f t="shared" ca="1" si="511"/>
        <v>0.80515065507255534</v>
      </c>
    </row>
    <row r="7790" spans="1:6" ht="15.75" customHeight="1" x14ac:dyDescent="0.2">
      <c r="A7790">
        <v>7789</v>
      </c>
      <c r="B7790" s="47">
        <f ca="1">IF('Inputs and Results'!$C$15='Inputs and Results'!$C$13, 'Inputs and Results'!$C$13, IF(E7790 &lt;= ('Inputs and Results'!$C$14-'Inputs and Results'!$C$13)/('Inputs and Results'!$C$15-'Inputs and Results'!$C$13), 'Inputs and Results'!$C$13 + SQRT(E7790*('Inputs and Results'!$C$15-'Inputs and Results'!$C$13)*('Inputs and Results'!$C$14-'Inputs and Results'!$C$13)), 'Inputs and Results'!$C$15 - SQRT((1-E7790)*('Inputs and Results'!$C$15-'Inputs and Results'!$C$13)*('Inputs and Results'!$C$15-'Inputs and Results'!$C$14))))</f>
        <v>0.30376371269613722</v>
      </c>
      <c r="C7790" s="47">
        <f ca="1">IF('Inputs and Results'!$G$15='Inputs and Results'!$G$13, 'Inputs and Results'!$G$13, IF(F7790 &lt;= ('Inputs and Results'!$G$14-'Inputs and Results'!$G$13)/('Inputs and Results'!$G$15-'Inputs and Results'!$G$13), 'Inputs and Results'!$G$13 + SQRT(F7790*('Inputs and Results'!$G$15-'Inputs and Results'!$G$13)*('Inputs and Results'!$G$14-'Inputs and Results'!$G$13)), 'Inputs and Results'!$G$15 - SQRT((1-F7790)*('Inputs and Results'!$G$15-'Inputs and Results'!$G$13)*('Inputs and Results'!$G$15-'Inputs and Results'!$G$14))))</f>
        <v>591.68805901648409</v>
      </c>
      <c r="D7790">
        <f t="shared" ca="1" si="509"/>
        <v>179.73336156481835</v>
      </c>
      <c r="E7790">
        <f t="shared" ca="1" si="511"/>
        <v>0.19225665366954225</v>
      </c>
      <c r="F7790">
        <f t="shared" ca="1" si="511"/>
        <v>0.56375202620112386</v>
      </c>
    </row>
    <row r="7791" spans="1:6" ht="15.75" customHeight="1" x14ac:dyDescent="0.2">
      <c r="A7791">
        <v>7790</v>
      </c>
      <c r="B7791" s="47">
        <f ca="1">IF('Inputs and Results'!$C$15='Inputs and Results'!$C$13, 'Inputs and Results'!$C$13, IF(E7791 &lt;= ('Inputs and Results'!$C$14-'Inputs and Results'!$C$13)/('Inputs and Results'!$C$15-'Inputs and Results'!$C$13), 'Inputs and Results'!$C$13 + SQRT(E7791*('Inputs and Results'!$C$15-'Inputs and Results'!$C$13)*('Inputs and Results'!$C$14-'Inputs and Results'!$C$13)), 'Inputs and Results'!$C$15 - SQRT((1-E7791)*('Inputs and Results'!$C$15-'Inputs and Results'!$C$13)*('Inputs and Results'!$C$15-'Inputs and Results'!$C$14))))</f>
        <v>1.3069486102016294</v>
      </c>
      <c r="C7791" s="47">
        <f ca="1">IF('Inputs and Results'!$G$15='Inputs and Results'!$G$13, 'Inputs and Results'!$G$13, IF(F7791 &lt;= ('Inputs and Results'!$G$14-'Inputs and Results'!$G$13)/('Inputs and Results'!$G$15-'Inputs and Results'!$G$13), 'Inputs and Results'!$G$13 + SQRT(F7791*('Inputs and Results'!$G$15-'Inputs and Results'!$G$13)*('Inputs and Results'!$G$14-'Inputs and Results'!$G$13)), 'Inputs and Results'!$G$15 - SQRT((1-F7791)*('Inputs and Results'!$G$15-'Inputs and Results'!$G$13)*('Inputs and Results'!$G$15-'Inputs and Results'!$G$14))))</f>
        <v>311.84916454728</v>
      </c>
      <c r="D7791">
        <f t="shared" ca="1" si="509"/>
        <v>407.57083219760682</v>
      </c>
      <c r="E7791">
        <f t="shared" ca="1" si="511"/>
        <v>0.68150855461131177</v>
      </c>
      <c r="F7791">
        <f t="shared" ca="1" si="511"/>
        <v>7.0061566800750597E-2</v>
      </c>
    </row>
    <row r="7792" spans="1:6" ht="15.75" customHeight="1" x14ac:dyDescent="0.2">
      <c r="A7792">
        <v>7791</v>
      </c>
      <c r="B7792" s="47">
        <f ca="1">IF('Inputs and Results'!$C$15='Inputs and Results'!$C$13, 'Inputs and Results'!$C$13, IF(E7792 &lt;= ('Inputs and Results'!$C$14-'Inputs and Results'!$C$13)/('Inputs and Results'!$C$15-'Inputs and Results'!$C$13), 'Inputs and Results'!$C$13 + SQRT(E7792*('Inputs and Results'!$C$15-'Inputs and Results'!$C$13)*('Inputs and Results'!$C$14-'Inputs and Results'!$C$13)), 'Inputs and Results'!$C$15 - SQRT((1-E7792)*('Inputs and Results'!$C$15-'Inputs and Results'!$C$13)*('Inputs and Results'!$C$15-'Inputs and Results'!$C$14))))</f>
        <v>2.3190040047148317</v>
      </c>
      <c r="C7792" s="47">
        <f ca="1">IF('Inputs and Results'!$G$15='Inputs and Results'!$G$13, 'Inputs and Results'!$G$13, IF(F7792 &lt;= ('Inputs and Results'!$G$14-'Inputs and Results'!$G$13)/('Inputs and Results'!$G$15-'Inputs and Results'!$G$13), 'Inputs and Results'!$G$13 + SQRT(F7792*('Inputs and Results'!$G$15-'Inputs and Results'!$G$13)*('Inputs and Results'!$G$14-'Inputs and Results'!$G$13)), 'Inputs and Results'!$G$15 - SQRT((1-F7792)*('Inputs and Results'!$G$15-'Inputs and Results'!$G$13)*('Inputs and Results'!$G$15-'Inputs and Results'!$G$14))))</f>
        <v>415.69849296315647</v>
      </c>
      <c r="D7792">
        <f t="shared" ca="1" si="509"/>
        <v>964.00646993548014</v>
      </c>
      <c r="E7792">
        <f t="shared" ca="1" si="511"/>
        <v>0.94847160604506253</v>
      </c>
      <c r="F7792">
        <f t="shared" ca="1" si="511"/>
        <v>0.27481829581420392</v>
      </c>
    </row>
    <row r="7793" spans="1:6" ht="15.75" customHeight="1" x14ac:dyDescent="0.2">
      <c r="A7793">
        <v>7792</v>
      </c>
      <c r="B7793" s="47">
        <f ca="1">IF('Inputs and Results'!$C$15='Inputs and Results'!$C$13, 'Inputs and Results'!$C$13, IF(E7793 &lt;= ('Inputs and Results'!$C$14-'Inputs and Results'!$C$13)/('Inputs and Results'!$C$15-'Inputs and Results'!$C$13), 'Inputs and Results'!$C$13 + SQRT(E7793*('Inputs and Results'!$C$15-'Inputs and Results'!$C$13)*('Inputs and Results'!$C$14-'Inputs and Results'!$C$13)), 'Inputs and Results'!$C$15 - SQRT((1-E7793)*('Inputs and Results'!$C$15-'Inputs and Results'!$C$13)*('Inputs and Results'!$C$15-'Inputs and Results'!$C$14))))</f>
        <v>0.67987850421991203</v>
      </c>
      <c r="C7793" s="47">
        <f ca="1">IF('Inputs and Results'!$G$15='Inputs and Results'!$G$13, 'Inputs and Results'!$G$13, IF(F7793 &lt;= ('Inputs and Results'!$G$14-'Inputs and Results'!$G$13)/('Inputs and Results'!$G$15-'Inputs and Results'!$G$13), 'Inputs and Results'!$G$13 + SQRT(F7793*('Inputs and Results'!$G$15-'Inputs and Results'!$G$13)*('Inputs and Results'!$G$14-'Inputs and Results'!$G$13)), 'Inputs and Results'!$G$15 - SQRT((1-F7793)*('Inputs and Results'!$G$15-'Inputs and Results'!$G$13)*('Inputs and Results'!$G$15-'Inputs and Results'!$G$14))))</f>
        <v>973.02354310551686</v>
      </c>
      <c r="D7793">
        <f t="shared" ca="1" si="509"/>
        <v>661.53779105733793</v>
      </c>
      <c r="E7793">
        <f t="shared" ca="1" si="511"/>
        <v>0.40189291609101874</v>
      </c>
      <c r="F7793">
        <f t="shared" ca="1" si="511"/>
        <v>0.93926453450803116</v>
      </c>
    </row>
    <row r="7794" spans="1:6" ht="15.75" customHeight="1" x14ac:dyDescent="0.2">
      <c r="A7794">
        <v>7793</v>
      </c>
      <c r="B7794" s="47">
        <f ca="1">IF('Inputs and Results'!$C$15='Inputs and Results'!$C$13, 'Inputs and Results'!$C$13, IF(E7794 &lt;= ('Inputs and Results'!$C$14-'Inputs and Results'!$C$13)/('Inputs and Results'!$C$15-'Inputs and Results'!$C$13), 'Inputs and Results'!$C$13 + SQRT(E7794*('Inputs and Results'!$C$15-'Inputs and Results'!$C$13)*('Inputs and Results'!$C$14-'Inputs and Results'!$C$13)), 'Inputs and Results'!$C$15 - SQRT((1-E7794)*('Inputs and Results'!$C$15-'Inputs and Results'!$C$13)*('Inputs and Results'!$C$15-'Inputs and Results'!$C$14))))</f>
        <v>0.57948294384786658</v>
      </c>
      <c r="C7794" s="47">
        <f ca="1">IF('Inputs and Results'!$G$15='Inputs and Results'!$G$13, 'Inputs and Results'!$G$13, IF(F7794 &lt;= ('Inputs and Results'!$G$14-'Inputs and Results'!$G$13)/('Inputs and Results'!$G$15-'Inputs and Results'!$G$13), 'Inputs and Results'!$G$13 + SQRT(F7794*('Inputs and Results'!$G$15-'Inputs and Results'!$G$13)*('Inputs and Results'!$G$14-'Inputs and Results'!$G$13)), 'Inputs and Results'!$G$15 - SQRT((1-F7794)*('Inputs and Results'!$G$15-'Inputs and Results'!$G$13)*('Inputs and Results'!$G$15-'Inputs and Results'!$G$14))))</f>
        <v>412.1165010017902</v>
      </c>
      <c r="D7794">
        <f t="shared" ca="1" si="509"/>
        <v>238.81448320879963</v>
      </c>
      <c r="E7794">
        <f t="shared" ca="1" si="511"/>
        <v>0.34901079787517897</v>
      </c>
      <c r="F7794">
        <f t="shared" ca="1" si="511"/>
        <v>0.26817919907943377</v>
      </c>
    </row>
    <row r="7795" spans="1:6" ht="15.75" customHeight="1" x14ac:dyDescent="0.2">
      <c r="A7795">
        <v>7794</v>
      </c>
      <c r="B7795" s="47">
        <f ca="1">IF('Inputs and Results'!$C$15='Inputs and Results'!$C$13, 'Inputs and Results'!$C$13, IF(E7795 &lt;= ('Inputs and Results'!$C$14-'Inputs and Results'!$C$13)/('Inputs and Results'!$C$15-'Inputs and Results'!$C$13), 'Inputs and Results'!$C$13 + SQRT(E7795*('Inputs and Results'!$C$15-'Inputs and Results'!$C$13)*('Inputs and Results'!$C$14-'Inputs and Results'!$C$13)), 'Inputs and Results'!$C$15 - SQRT((1-E7795)*('Inputs and Results'!$C$15-'Inputs and Results'!$C$13)*('Inputs and Results'!$C$15-'Inputs and Results'!$C$14))))</f>
        <v>1.2370948120360723</v>
      </c>
      <c r="C7795" s="47">
        <f ca="1">IF('Inputs and Results'!$G$15='Inputs and Results'!$G$13, 'Inputs and Results'!$G$13, IF(F7795 &lt;= ('Inputs and Results'!$G$14-'Inputs and Results'!$G$13)/('Inputs and Results'!$G$15-'Inputs and Results'!$G$13), 'Inputs and Results'!$G$13 + SQRT(F7795*('Inputs and Results'!$G$15-'Inputs and Results'!$G$13)*('Inputs and Results'!$G$14-'Inputs and Results'!$G$13)), 'Inputs and Results'!$G$15 - SQRT((1-F7795)*('Inputs and Results'!$G$15-'Inputs and Results'!$G$13)*('Inputs and Results'!$G$15-'Inputs and Results'!$G$14))))</f>
        <v>661.65044981079325</v>
      </c>
      <c r="D7795">
        <f t="shared" ca="1" si="509"/>
        <v>818.52433884226593</v>
      </c>
      <c r="E7795">
        <f t="shared" ca="1" si="511"/>
        <v>0.65468503313887438</v>
      </c>
      <c r="F7795">
        <f t="shared" ca="1" si="511"/>
        <v>0.65832795374319186</v>
      </c>
    </row>
    <row r="7796" spans="1:6" ht="15.75" customHeight="1" x14ac:dyDescent="0.2">
      <c r="A7796">
        <v>7795</v>
      </c>
      <c r="B7796" s="47">
        <f ca="1">IF('Inputs and Results'!$C$15='Inputs and Results'!$C$13, 'Inputs and Results'!$C$13, IF(E7796 &lt;= ('Inputs and Results'!$C$14-'Inputs and Results'!$C$13)/('Inputs and Results'!$C$15-'Inputs and Results'!$C$13), 'Inputs and Results'!$C$13 + SQRT(E7796*('Inputs and Results'!$C$15-'Inputs and Results'!$C$13)*('Inputs and Results'!$C$14-'Inputs and Results'!$C$13)), 'Inputs and Results'!$C$15 - SQRT((1-E7796)*('Inputs and Results'!$C$15-'Inputs and Results'!$C$13)*('Inputs and Results'!$C$15-'Inputs and Results'!$C$14))))</f>
        <v>1.8554562057526083</v>
      </c>
      <c r="C7796" s="47">
        <f ca="1">IF('Inputs and Results'!$G$15='Inputs and Results'!$G$13, 'Inputs and Results'!$G$13, IF(F7796 &lt;= ('Inputs and Results'!$G$14-'Inputs and Results'!$G$13)/('Inputs and Results'!$G$15-'Inputs and Results'!$G$13), 'Inputs and Results'!$G$13 + SQRT(F7796*('Inputs and Results'!$G$15-'Inputs and Results'!$G$13)*('Inputs and Results'!$G$14-'Inputs and Results'!$G$13)), 'Inputs and Results'!$G$15 - SQRT((1-F7796)*('Inputs and Results'!$G$15-'Inputs and Results'!$G$13)*('Inputs and Results'!$G$15-'Inputs and Results'!$G$14))))</f>
        <v>1098.7057329855304</v>
      </c>
      <c r="D7796">
        <f t="shared" ca="1" si="509"/>
        <v>2038.6003705639705</v>
      </c>
      <c r="E7796">
        <f t="shared" ca="1" si="511"/>
        <v>0.85444661144997602</v>
      </c>
      <c r="F7796">
        <f t="shared" ca="1" si="511"/>
        <v>0.98790375785891194</v>
      </c>
    </row>
    <row r="7797" spans="1:6" ht="15.75" customHeight="1" x14ac:dyDescent="0.2">
      <c r="A7797">
        <v>7796</v>
      </c>
      <c r="B7797" s="47">
        <f ca="1">IF('Inputs and Results'!$C$15='Inputs and Results'!$C$13, 'Inputs and Results'!$C$13, IF(E7797 &lt;= ('Inputs and Results'!$C$14-'Inputs and Results'!$C$13)/('Inputs and Results'!$C$15-'Inputs and Results'!$C$13), 'Inputs and Results'!$C$13 + SQRT(E7797*('Inputs and Results'!$C$15-'Inputs and Results'!$C$13)*('Inputs and Results'!$C$14-'Inputs and Results'!$C$13)), 'Inputs and Results'!$C$15 - SQRT((1-E7797)*('Inputs and Results'!$C$15-'Inputs and Results'!$C$13)*('Inputs and Results'!$C$15-'Inputs and Results'!$C$14))))</f>
        <v>1.1736481211338223</v>
      </c>
      <c r="C7797" s="47">
        <f ca="1">IF('Inputs and Results'!$G$15='Inputs and Results'!$G$13, 'Inputs and Results'!$G$13, IF(F7797 &lt;= ('Inputs and Results'!$G$14-'Inputs and Results'!$G$13)/('Inputs and Results'!$G$15-'Inputs and Results'!$G$13), 'Inputs and Results'!$G$13 + SQRT(F7797*('Inputs and Results'!$G$15-'Inputs and Results'!$G$13)*('Inputs and Results'!$G$14-'Inputs and Results'!$G$13)), 'Inputs and Results'!$G$15 - SQRT((1-F7797)*('Inputs and Results'!$G$15-'Inputs and Results'!$G$13)*('Inputs and Results'!$G$15-'Inputs and Results'!$G$14))))</f>
        <v>368.21824894393751</v>
      </c>
      <c r="D7797">
        <f t="shared" ca="1" si="509"/>
        <v>432.15865604023833</v>
      </c>
      <c r="E7797">
        <f t="shared" ca="1" si="511"/>
        <v>0.62938209050688698</v>
      </c>
      <c r="F7797">
        <f t="shared" ca="1" si="511"/>
        <v>0.18435812299819332</v>
      </c>
    </row>
    <row r="7798" spans="1:6" ht="15.75" customHeight="1" x14ac:dyDescent="0.2">
      <c r="A7798">
        <v>7797</v>
      </c>
      <c r="B7798" s="47">
        <f ca="1">IF('Inputs and Results'!$C$15='Inputs and Results'!$C$13, 'Inputs and Results'!$C$13, IF(E7798 &lt;= ('Inputs and Results'!$C$14-'Inputs and Results'!$C$13)/('Inputs and Results'!$C$15-'Inputs and Results'!$C$13), 'Inputs and Results'!$C$13 + SQRT(E7798*('Inputs and Results'!$C$15-'Inputs and Results'!$C$13)*('Inputs and Results'!$C$14-'Inputs and Results'!$C$13)), 'Inputs and Results'!$C$15 - SQRT((1-E7798)*('Inputs and Results'!$C$15-'Inputs and Results'!$C$13)*('Inputs and Results'!$C$15-'Inputs and Results'!$C$14))))</f>
        <v>0.42256379099788122</v>
      </c>
      <c r="C7798" s="47">
        <f ca="1">IF('Inputs and Results'!$G$15='Inputs and Results'!$G$13, 'Inputs and Results'!$G$13, IF(F7798 &lt;= ('Inputs and Results'!$G$14-'Inputs and Results'!$G$13)/('Inputs and Results'!$G$15-'Inputs and Results'!$G$13), 'Inputs and Results'!$G$13 + SQRT(F7798*('Inputs and Results'!$G$15-'Inputs and Results'!$G$13)*('Inputs and Results'!$G$14-'Inputs and Results'!$G$13)), 'Inputs and Results'!$G$15 - SQRT((1-F7798)*('Inputs and Results'!$G$15-'Inputs and Results'!$G$13)*('Inputs and Results'!$G$15-'Inputs and Results'!$G$14))))</f>
        <v>602.90315611796495</v>
      </c>
      <c r="D7798">
        <f t="shared" ca="1" si="509"/>
        <v>254.76504325379469</v>
      </c>
      <c r="E7798">
        <f t="shared" ca="1" si="511"/>
        <v>0.26186917650275388</v>
      </c>
      <c r="F7798">
        <f t="shared" ca="1" si="511"/>
        <v>0.57968945031672914</v>
      </c>
    </row>
    <row r="7799" spans="1:6" ht="15.75" customHeight="1" x14ac:dyDescent="0.2">
      <c r="A7799">
        <v>7798</v>
      </c>
      <c r="B7799" s="47">
        <f ca="1">IF('Inputs and Results'!$C$15='Inputs and Results'!$C$13, 'Inputs and Results'!$C$13, IF(E7799 &lt;= ('Inputs and Results'!$C$14-'Inputs and Results'!$C$13)/('Inputs and Results'!$C$15-'Inputs and Results'!$C$13), 'Inputs and Results'!$C$13 + SQRT(E7799*('Inputs and Results'!$C$15-'Inputs and Results'!$C$13)*('Inputs and Results'!$C$14-'Inputs and Results'!$C$13)), 'Inputs and Results'!$C$15 - SQRT((1-E7799)*('Inputs and Results'!$C$15-'Inputs and Results'!$C$13)*('Inputs and Results'!$C$15-'Inputs and Results'!$C$14))))</f>
        <v>1.7930455417823656</v>
      </c>
      <c r="C7799" s="47">
        <f ca="1">IF('Inputs and Results'!$G$15='Inputs and Results'!$G$13, 'Inputs and Results'!$G$13, IF(F7799 &lt;= ('Inputs and Results'!$G$14-'Inputs and Results'!$G$13)/('Inputs and Results'!$G$15-'Inputs and Results'!$G$13), 'Inputs and Results'!$G$13 + SQRT(F7799*('Inputs and Results'!$G$15-'Inputs and Results'!$G$13)*('Inputs and Results'!$G$14-'Inputs and Results'!$G$13)), 'Inputs and Results'!$G$15 - SQRT((1-F7799)*('Inputs and Results'!$G$15-'Inputs and Results'!$G$13)*('Inputs and Results'!$G$15-'Inputs and Results'!$G$14))))</f>
        <v>693.96909827974309</v>
      </c>
      <c r="D7799">
        <f t="shared" ca="1" si="509"/>
        <v>1244.3181978052216</v>
      </c>
      <c r="E7799">
        <f t="shared" ca="1" si="511"/>
        <v>0.83814010397650851</v>
      </c>
      <c r="F7799">
        <f t="shared" ca="1" si="511"/>
        <v>0.69811966941492298</v>
      </c>
    </row>
    <row r="7800" spans="1:6" ht="15.75" customHeight="1" x14ac:dyDescent="0.2">
      <c r="A7800">
        <v>7799</v>
      </c>
      <c r="B7800" s="47">
        <f ca="1">IF('Inputs and Results'!$C$15='Inputs and Results'!$C$13, 'Inputs and Results'!$C$13, IF(E7800 &lt;= ('Inputs and Results'!$C$14-'Inputs and Results'!$C$13)/('Inputs and Results'!$C$15-'Inputs and Results'!$C$13), 'Inputs and Results'!$C$13 + SQRT(E7800*('Inputs and Results'!$C$15-'Inputs and Results'!$C$13)*('Inputs and Results'!$C$14-'Inputs and Results'!$C$13)), 'Inputs and Results'!$C$15 - SQRT((1-E7800)*('Inputs and Results'!$C$15-'Inputs and Results'!$C$13)*('Inputs and Results'!$C$15-'Inputs and Results'!$C$14))))</f>
        <v>1.7928409921258859</v>
      </c>
      <c r="C7800" s="47">
        <f ca="1">IF('Inputs and Results'!$G$15='Inputs and Results'!$G$13, 'Inputs and Results'!$G$13, IF(F7800 &lt;= ('Inputs and Results'!$G$14-'Inputs and Results'!$G$13)/('Inputs and Results'!$G$15-'Inputs and Results'!$G$13), 'Inputs and Results'!$G$13 + SQRT(F7800*('Inputs and Results'!$G$15-'Inputs and Results'!$G$13)*('Inputs and Results'!$G$14-'Inputs and Results'!$G$13)), 'Inputs and Results'!$G$15 - SQRT((1-F7800)*('Inputs and Results'!$G$15-'Inputs and Results'!$G$13)*('Inputs and Results'!$G$15-'Inputs and Results'!$G$14))))</f>
        <v>983.69871942959628</v>
      </c>
      <c r="D7800">
        <f t="shared" ca="1" si="509"/>
        <v>1763.6153880951208</v>
      </c>
      <c r="E7800">
        <f t="shared" ca="1" si="511"/>
        <v>0.83808523663426493</v>
      </c>
      <c r="F7800">
        <f t="shared" ca="1" si="511"/>
        <v>0.94484321793405823</v>
      </c>
    </row>
    <row r="7801" spans="1:6" ht="15.75" customHeight="1" x14ac:dyDescent="0.2">
      <c r="A7801">
        <v>7800</v>
      </c>
      <c r="B7801" s="47">
        <f ca="1">IF('Inputs and Results'!$C$15='Inputs and Results'!$C$13, 'Inputs and Results'!$C$13, IF(E7801 &lt;= ('Inputs and Results'!$C$14-'Inputs and Results'!$C$13)/('Inputs and Results'!$C$15-'Inputs and Results'!$C$13), 'Inputs and Results'!$C$13 + SQRT(E7801*('Inputs and Results'!$C$15-'Inputs and Results'!$C$13)*('Inputs and Results'!$C$14-'Inputs and Results'!$C$13)), 'Inputs and Results'!$C$15 - SQRT((1-E7801)*('Inputs and Results'!$C$15-'Inputs and Results'!$C$13)*('Inputs and Results'!$C$15-'Inputs and Results'!$C$14))))</f>
        <v>1.3964239225866151</v>
      </c>
      <c r="C7801" s="47">
        <f ca="1">IF('Inputs and Results'!$G$15='Inputs and Results'!$G$13, 'Inputs and Results'!$G$13, IF(F7801 &lt;= ('Inputs and Results'!$G$14-'Inputs and Results'!$G$13)/('Inputs and Results'!$G$15-'Inputs and Results'!$G$13), 'Inputs and Results'!$G$13 + SQRT(F7801*('Inputs and Results'!$G$15-'Inputs and Results'!$G$13)*('Inputs and Results'!$G$14-'Inputs and Results'!$G$13)), 'Inputs and Results'!$G$15 - SQRT((1-F7801)*('Inputs and Results'!$G$15-'Inputs and Results'!$G$13)*('Inputs and Results'!$G$15-'Inputs and Results'!$G$14))))</f>
        <v>741.09003339163269</v>
      </c>
      <c r="D7801">
        <f t="shared" ca="1" si="509"/>
        <v>1034.8758514185893</v>
      </c>
      <c r="E7801">
        <f t="shared" ca="1" si="511"/>
        <v>0.71428264043861134</v>
      </c>
      <c r="F7801">
        <f t="shared" ca="1" si="511"/>
        <v>0.7517234400925058</v>
      </c>
    </row>
    <row r="7802" spans="1:6" ht="15.75" customHeight="1" x14ac:dyDescent="0.2">
      <c r="A7802">
        <v>7801</v>
      </c>
      <c r="B7802" s="47">
        <f ca="1">IF('Inputs and Results'!$C$15='Inputs and Results'!$C$13, 'Inputs and Results'!$C$13, IF(E7802 &lt;= ('Inputs and Results'!$C$14-'Inputs and Results'!$C$13)/('Inputs and Results'!$C$15-'Inputs and Results'!$C$13), 'Inputs and Results'!$C$13 + SQRT(E7802*('Inputs and Results'!$C$15-'Inputs and Results'!$C$13)*('Inputs and Results'!$C$14-'Inputs and Results'!$C$13)), 'Inputs and Results'!$C$15 - SQRT((1-E7802)*('Inputs and Results'!$C$15-'Inputs and Results'!$C$13)*('Inputs and Results'!$C$15-'Inputs and Results'!$C$14))))</f>
        <v>0.52779668638224564</v>
      </c>
      <c r="C7802" s="47">
        <f ca="1">IF('Inputs and Results'!$G$15='Inputs and Results'!$G$13, 'Inputs and Results'!$G$13, IF(F7802 &lt;= ('Inputs and Results'!$G$14-'Inputs and Results'!$G$13)/('Inputs and Results'!$G$15-'Inputs and Results'!$G$13), 'Inputs and Results'!$G$13 + SQRT(F7802*('Inputs and Results'!$G$15-'Inputs and Results'!$G$13)*('Inputs and Results'!$G$14-'Inputs and Results'!$G$13)), 'Inputs and Results'!$G$15 - SQRT((1-F7802)*('Inputs and Results'!$G$15-'Inputs and Results'!$G$13)*('Inputs and Results'!$G$15-'Inputs and Results'!$G$14))))</f>
        <v>663.54295508536336</v>
      </c>
      <c r="D7802">
        <f t="shared" ca="1" si="509"/>
        <v>350.21577296633802</v>
      </c>
      <c r="E7802">
        <f t="shared" ref="E7802:F7821" ca="1" si="512">RAND()</f>
        <v>0.32091230845971064</v>
      </c>
      <c r="F7802">
        <f t="shared" ca="1" si="512"/>
        <v>0.660725948122592</v>
      </c>
    </row>
    <row r="7803" spans="1:6" ht="15.75" customHeight="1" x14ac:dyDescent="0.2">
      <c r="A7803">
        <v>7802</v>
      </c>
      <c r="B7803" s="47">
        <f ca="1">IF('Inputs and Results'!$C$15='Inputs and Results'!$C$13, 'Inputs and Results'!$C$13, IF(E7803 &lt;= ('Inputs and Results'!$C$14-'Inputs and Results'!$C$13)/('Inputs and Results'!$C$15-'Inputs and Results'!$C$13), 'Inputs and Results'!$C$13 + SQRT(E7803*('Inputs and Results'!$C$15-'Inputs and Results'!$C$13)*('Inputs and Results'!$C$14-'Inputs and Results'!$C$13)), 'Inputs and Results'!$C$15 - SQRT((1-E7803)*('Inputs and Results'!$C$15-'Inputs and Results'!$C$13)*('Inputs and Results'!$C$15-'Inputs and Results'!$C$14))))</f>
        <v>0.39576163045704016</v>
      </c>
      <c r="C7803" s="47">
        <f ca="1">IF('Inputs and Results'!$G$15='Inputs and Results'!$G$13, 'Inputs and Results'!$G$13, IF(F7803 &lt;= ('Inputs and Results'!$G$14-'Inputs and Results'!$G$13)/('Inputs and Results'!$G$15-'Inputs and Results'!$G$13), 'Inputs and Results'!$G$13 + SQRT(F7803*('Inputs and Results'!$G$15-'Inputs and Results'!$G$13)*('Inputs and Results'!$G$14-'Inputs and Results'!$G$13)), 'Inputs and Results'!$G$15 - SQRT((1-F7803)*('Inputs and Results'!$G$15-'Inputs and Results'!$G$13)*('Inputs and Results'!$G$15-'Inputs and Results'!$G$14))))</f>
        <v>371.58026290519604</v>
      </c>
      <c r="D7803">
        <f t="shared" ca="1" si="509"/>
        <v>147.05721069301603</v>
      </c>
      <c r="E7803">
        <f t="shared" ca="1" si="512"/>
        <v>0.24643805717780287</v>
      </c>
      <c r="F7803">
        <f t="shared" ca="1" si="512"/>
        <v>0.19093835265187109</v>
      </c>
    </row>
    <row r="7804" spans="1:6" ht="15.75" customHeight="1" x14ac:dyDescent="0.2">
      <c r="A7804">
        <v>7803</v>
      </c>
      <c r="B7804" s="47">
        <f ca="1">IF('Inputs and Results'!$C$15='Inputs and Results'!$C$13, 'Inputs and Results'!$C$13, IF(E7804 &lt;= ('Inputs and Results'!$C$14-'Inputs and Results'!$C$13)/('Inputs and Results'!$C$15-'Inputs and Results'!$C$13), 'Inputs and Results'!$C$13 + SQRT(E7804*('Inputs and Results'!$C$15-'Inputs and Results'!$C$13)*('Inputs and Results'!$C$14-'Inputs and Results'!$C$13)), 'Inputs and Results'!$C$15 - SQRT((1-E7804)*('Inputs and Results'!$C$15-'Inputs and Results'!$C$13)*('Inputs and Results'!$C$15-'Inputs and Results'!$C$14))))</f>
        <v>1.2014898286242193</v>
      </c>
      <c r="C7804" s="47">
        <f ca="1">IF('Inputs and Results'!$G$15='Inputs and Results'!$G$13, 'Inputs and Results'!$G$13, IF(F7804 &lt;= ('Inputs and Results'!$G$14-'Inputs and Results'!$G$13)/('Inputs and Results'!$G$15-'Inputs and Results'!$G$13), 'Inputs and Results'!$G$13 + SQRT(F7804*('Inputs and Results'!$G$15-'Inputs and Results'!$G$13)*('Inputs and Results'!$G$14-'Inputs and Results'!$G$13)), 'Inputs and Results'!$G$15 - SQRT((1-F7804)*('Inputs and Results'!$G$15-'Inputs and Results'!$G$13)*('Inputs and Results'!$G$15-'Inputs and Results'!$G$14))))</f>
        <v>501.61971759597304</v>
      </c>
      <c r="D7804">
        <f t="shared" ca="1" si="509"/>
        <v>602.69098852891489</v>
      </c>
      <c r="E7804">
        <f t="shared" ca="1" si="512"/>
        <v>0.64059568482865115</v>
      </c>
      <c r="F7804">
        <f t="shared" ca="1" si="512"/>
        <v>0.42500419238078746</v>
      </c>
    </row>
    <row r="7805" spans="1:6" ht="15.75" customHeight="1" x14ac:dyDescent="0.2">
      <c r="A7805">
        <v>7804</v>
      </c>
      <c r="B7805" s="47">
        <f ca="1">IF('Inputs and Results'!$C$15='Inputs and Results'!$C$13, 'Inputs and Results'!$C$13, IF(E7805 &lt;= ('Inputs and Results'!$C$14-'Inputs and Results'!$C$13)/('Inputs and Results'!$C$15-'Inputs and Results'!$C$13), 'Inputs and Results'!$C$13 + SQRT(E7805*('Inputs and Results'!$C$15-'Inputs and Results'!$C$13)*('Inputs and Results'!$C$14-'Inputs and Results'!$C$13)), 'Inputs and Results'!$C$15 - SQRT((1-E7805)*('Inputs and Results'!$C$15-'Inputs and Results'!$C$13)*('Inputs and Results'!$C$15-'Inputs and Results'!$C$14))))</f>
        <v>0.68892536530547588</v>
      </c>
      <c r="C7805" s="47">
        <f ca="1">IF('Inputs and Results'!$G$15='Inputs and Results'!$G$13, 'Inputs and Results'!$G$13, IF(F7805 &lt;= ('Inputs and Results'!$G$14-'Inputs and Results'!$G$13)/('Inputs and Results'!$G$15-'Inputs and Results'!$G$13), 'Inputs and Results'!$G$13 + SQRT(F7805*('Inputs and Results'!$G$15-'Inputs and Results'!$G$13)*('Inputs and Results'!$G$14-'Inputs and Results'!$G$13)), 'Inputs and Results'!$G$15 - SQRT((1-F7805)*('Inputs and Results'!$G$15-'Inputs and Results'!$G$13)*('Inputs and Results'!$G$15-'Inputs and Results'!$G$14))))</f>
        <v>434.09862667515279</v>
      </c>
      <c r="D7805">
        <f t="shared" ca="1" si="509"/>
        <v>299.06155496078503</v>
      </c>
      <c r="E7805">
        <f t="shared" ca="1" si="512"/>
        <v>0.40654822587461914</v>
      </c>
      <c r="F7805">
        <f t="shared" ca="1" si="512"/>
        <v>0.30844546106485426</v>
      </c>
    </row>
    <row r="7806" spans="1:6" ht="15.75" customHeight="1" x14ac:dyDescent="0.2">
      <c r="A7806">
        <v>7805</v>
      </c>
      <c r="B7806" s="47">
        <f ca="1">IF('Inputs and Results'!$C$15='Inputs and Results'!$C$13, 'Inputs and Results'!$C$13, IF(E7806 &lt;= ('Inputs and Results'!$C$14-'Inputs and Results'!$C$13)/('Inputs and Results'!$C$15-'Inputs and Results'!$C$13), 'Inputs and Results'!$C$13 + SQRT(E7806*('Inputs and Results'!$C$15-'Inputs and Results'!$C$13)*('Inputs and Results'!$C$14-'Inputs and Results'!$C$13)), 'Inputs and Results'!$C$15 - SQRT((1-E7806)*('Inputs and Results'!$C$15-'Inputs and Results'!$C$13)*('Inputs and Results'!$C$15-'Inputs and Results'!$C$14))))</f>
        <v>1.0310600189037431</v>
      </c>
      <c r="C7806" s="47">
        <f ca="1">IF('Inputs and Results'!$G$15='Inputs and Results'!$G$13, 'Inputs and Results'!$G$13, IF(F7806 &lt;= ('Inputs and Results'!$G$14-'Inputs and Results'!$G$13)/('Inputs and Results'!$G$15-'Inputs and Results'!$G$13), 'Inputs and Results'!$G$13 + SQRT(F7806*('Inputs and Results'!$G$15-'Inputs and Results'!$G$13)*('Inputs and Results'!$G$14-'Inputs and Results'!$G$13)), 'Inputs and Results'!$G$15 - SQRT((1-F7806)*('Inputs and Results'!$G$15-'Inputs and Results'!$G$13)*('Inputs and Results'!$G$15-'Inputs and Results'!$G$14))))</f>
        <v>997.80671371077142</v>
      </c>
      <c r="D7806">
        <f t="shared" ca="1" si="509"/>
        <v>1028.7986091009097</v>
      </c>
      <c r="E7806">
        <f t="shared" ca="1" si="512"/>
        <v>0.56925281676007466</v>
      </c>
      <c r="F7806">
        <f t="shared" ca="1" si="512"/>
        <v>0.95180364422323616</v>
      </c>
    </row>
    <row r="7807" spans="1:6" ht="15.75" customHeight="1" x14ac:dyDescent="0.2">
      <c r="A7807">
        <v>7806</v>
      </c>
      <c r="B7807" s="47">
        <f ca="1">IF('Inputs and Results'!$C$15='Inputs and Results'!$C$13, 'Inputs and Results'!$C$13, IF(E7807 &lt;= ('Inputs and Results'!$C$14-'Inputs and Results'!$C$13)/('Inputs and Results'!$C$15-'Inputs and Results'!$C$13), 'Inputs and Results'!$C$13 + SQRT(E7807*('Inputs and Results'!$C$15-'Inputs and Results'!$C$13)*('Inputs and Results'!$C$14-'Inputs and Results'!$C$13)), 'Inputs and Results'!$C$15 - SQRT((1-E7807)*('Inputs and Results'!$C$15-'Inputs and Results'!$C$13)*('Inputs and Results'!$C$15-'Inputs and Results'!$C$14))))</f>
        <v>2.3316316087499183</v>
      </c>
      <c r="C7807" s="47">
        <f ca="1">IF('Inputs and Results'!$G$15='Inputs and Results'!$G$13, 'Inputs and Results'!$G$13, IF(F7807 &lt;= ('Inputs and Results'!$G$14-'Inputs and Results'!$G$13)/('Inputs and Results'!$G$15-'Inputs and Results'!$G$13), 'Inputs and Results'!$G$13 + SQRT(F7807*('Inputs and Results'!$G$15-'Inputs and Results'!$G$13)*('Inputs and Results'!$G$14-'Inputs and Results'!$G$13)), 'Inputs and Results'!$G$15 - SQRT((1-F7807)*('Inputs and Results'!$G$15-'Inputs and Results'!$G$13)*('Inputs and Results'!$G$15-'Inputs and Results'!$G$14))))</f>
        <v>291.07440390815123</v>
      </c>
      <c r="D7807">
        <f t="shared" ca="1" si="509"/>
        <v>678.67828065028618</v>
      </c>
      <c r="E7807">
        <f t="shared" ca="1" si="512"/>
        <v>0.9503648548419753</v>
      </c>
      <c r="F7807">
        <f t="shared" ca="1" si="512"/>
        <v>2.604832915300892E-2</v>
      </c>
    </row>
    <row r="7808" spans="1:6" ht="15.75" customHeight="1" x14ac:dyDescent="0.2">
      <c r="A7808">
        <v>7807</v>
      </c>
      <c r="B7808" s="47">
        <f ca="1">IF('Inputs and Results'!$C$15='Inputs and Results'!$C$13, 'Inputs and Results'!$C$13, IF(E7808 &lt;= ('Inputs and Results'!$C$14-'Inputs and Results'!$C$13)/('Inputs and Results'!$C$15-'Inputs and Results'!$C$13), 'Inputs and Results'!$C$13 + SQRT(E7808*('Inputs and Results'!$C$15-'Inputs and Results'!$C$13)*('Inputs and Results'!$C$14-'Inputs and Results'!$C$13)), 'Inputs and Results'!$C$15 - SQRT((1-E7808)*('Inputs and Results'!$C$15-'Inputs and Results'!$C$13)*('Inputs and Results'!$C$15-'Inputs and Results'!$C$14))))</f>
        <v>1.053699140441763</v>
      </c>
      <c r="C7808" s="47">
        <f ca="1">IF('Inputs and Results'!$G$15='Inputs and Results'!$G$13, 'Inputs and Results'!$G$13, IF(F7808 &lt;= ('Inputs and Results'!$G$14-'Inputs and Results'!$G$13)/('Inputs and Results'!$G$15-'Inputs and Results'!$G$13), 'Inputs and Results'!$G$13 + SQRT(F7808*('Inputs and Results'!$G$15-'Inputs and Results'!$G$13)*('Inputs and Results'!$G$14-'Inputs and Results'!$G$13)), 'Inputs and Results'!$G$15 - SQRT((1-F7808)*('Inputs and Results'!$G$15-'Inputs and Results'!$G$13)*('Inputs and Results'!$G$15-'Inputs and Results'!$G$14))))</f>
        <v>322.58393153251131</v>
      </c>
      <c r="D7808">
        <f t="shared" ca="1" si="509"/>
        <v>339.9064113761317</v>
      </c>
      <c r="E7808">
        <f t="shared" ca="1" si="512"/>
        <v>0.57910144045365197</v>
      </c>
      <c r="F7808">
        <f t="shared" ca="1" si="512"/>
        <v>9.2405392801167552E-2</v>
      </c>
    </row>
    <row r="7809" spans="1:6" ht="15.75" customHeight="1" x14ac:dyDescent="0.2">
      <c r="A7809">
        <v>7808</v>
      </c>
      <c r="B7809" s="47">
        <f ca="1">IF('Inputs and Results'!$C$15='Inputs and Results'!$C$13, 'Inputs and Results'!$C$13, IF(E7809 &lt;= ('Inputs and Results'!$C$14-'Inputs and Results'!$C$13)/('Inputs and Results'!$C$15-'Inputs and Results'!$C$13), 'Inputs and Results'!$C$13 + SQRT(E7809*('Inputs and Results'!$C$15-'Inputs and Results'!$C$13)*('Inputs and Results'!$C$14-'Inputs and Results'!$C$13)), 'Inputs and Results'!$C$15 - SQRT((1-E7809)*('Inputs and Results'!$C$15-'Inputs and Results'!$C$13)*('Inputs and Results'!$C$15-'Inputs and Results'!$C$14))))</f>
        <v>1.4228637287598713</v>
      </c>
      <c r="C7809" s="47">
        <f ca="1">IF('Inputs and Results'!$G$15='Inputs and Results'!$G$13, 'Inputs and Results'!$G$13, IF(F7809 &lt;= ('Inputs and Results'!$G$14-'Inputs and Results'!$G$13)/('Inputs and Results'!$G$15-'Inputs and Results'!$G$13), 'Inputs and Results'!$G$13 + SQRT(F7809*('Inputs and Results'!$G$15-'Inputs and Results'!$G$13)*('Inputs and Results'!$G$14-'Inputs and Results'!$G$13)), 'Inputs and Results'!$G$15 - SQRT((1-F7809)*('Inputs and Results'!$G$15-'Inputs and Results'!$G$13)*('Inputs and Results'!$G$15-'Inputs and Results'!$G$14))))</f>
        <v>977.65610360360961</v>
      </c>
      <c r="D7809">
        <f t="shared" ca="1" si="509"/>
        <v>1391.0714090182792</v>
      </c>
      <c r="E7809">
        <f t="shared" ca="1" si="512"/>
        <v>0.72362679799319818</v>
      </c>
      <c r="F7809">
        <f t="shared" ca="1" si="512"/>
        <v>0.94171844055553933</v>
      </c>
    </row>
    <row r="7810" spans="1:6" ht="15.75" customHeight="1" x14ac:dyDescent="0.2">
      <c r="A7810">
        <v>7809</v>
      </c>
      <c r="B7810" s="47">
        <f ca="1">IF('Inputs and Results'!$C$15='Inputs and Results'!$C$13, 'Inputs and Results'!$C$13, IF(E7810 &lt;= ('Inputs and Results'!$C$14-'Inputs and Results'!$C$13)/('Inputs and Results'!$C$15-'Inputs and Results'!$C$13), 'Inputs and Results'!$C$13 + SQRT(E7810*('Inputs and Results'!$C$15-'Inputs and Results'!$C$13)*('Inputs and Results'!$C$14-'Inputs and Results'!$C$13)), 'Inputs and Results'!$C$15 - SQRT((1-E7810)*('Inputs and Results'!$C$15-'Inputs and Results'!$C$13)*('Inputs and Results'!$C$15-'Inputs and Results'!$C$14))))</f>
        <v>0.44865427751099496</v>
      </c>
      <c r="C7810" s="47">
        <f ca="1">IF('Inputs and Results'!$G$15='Inputs and Results'!$G$13, 'Inputs and Results'!$G$13, IF(F7810 &lt;= ('Inputs and Results'!$G$14-'Inputs and Results'!$G$13)/('Inputs and Results'!$G$15-'Inputs and Results'!$G$13), 'Inputs and Results'!$G$13 + SQRT(F7810*('Inputs and Results'!$G$15-'Inputs and Results'!$G$13)*('Inputs and Results'!$G$14-'Inputs and Results'!$G$13)), 'Inputs and Results'!$G$15 - SQRT((1-F7810)*('Inputs and Results'!$G$15-'Inputs and Results'!$G$13)*('Inputs and Results'!$G$15-'Inputs and Results'!$G$14))))</f>
        <v>974.37184112331079</v>
      </c>
      <c r="D7810">
        <f t="shared" ref="D7810:D7873" ca="1" si="513">B7810*C7810</f>
        <v>437.15609440623695</v>
      </c>
      <c r="E7810">
        <f t="shared" ca="1" si="512"/>
        <v>0.27673722270411749</v>
      </c>
      <c r="F7810">
        <f t="shared" ca="1" si="512"/>
        <v>0.93998395965523418</v>
      </c>
    </row>
    <row r="7811" spans="1:6" ht="15.75" customHeight="1" x14ac:dyDescent="0.2">
      <c r="A7811">
        <v>7810</v>
      </c>
      <c r="B7811" s="47">
        <f ca="1">IF('Inputs and Results'!$C$15='Inputs and Results'!$C$13, 'Inputs and Results'!$C$13, IF(E7811 &lt;= ('Inputs and Results'!$C$14-'Inputs and Results'!$C$13)/('Inputs and Results'!$C$15-'Inputs and Results'!$C$13), 'Inputs and Results'!$C$13 + SQRT(E7811*('Inputs and Results'!$C$15-'Inputs and Results'!$C$13)*('Inputs and Results'!$C$14-'Inputs and Results'!$C$13)), 'Inputs and Results'!$C$15 - SQRT((1-E7811)*('Inputs and Results'!$C$15-'Inputs and Results'!$C$13)*('Inputs and Results'!$C$15-'Inputs and Results'!$C$14))))</f>
        <v>0.23361322453609557</v>
      </c>
      <c r="C7811" s="47">
        <f ca="1">IF('Inputs and Results'!$G$15='Inputs and Results'!$G$13, 'Inputs and Results'!$G$13, IF(F7811 &lt;= ('Inputs and Results'!$G$14-'Inputs and Results'!$G$13)/('Inputs and Results'!$G$15-'Inputs and Results'!$G$13), 'Inputs and Results'!$G$13 + SQRT(F7811*('Inputs and Results'!$G$15-'Inputs and Results'!$G$13)*('Inputs and Results'!$G$14-'Inputs and Results'!$G$13)), 'Inputs and Results'!$G$15 - SQRT((1-F7811)*('Inputs and Results'!$G$15-'Inputs and Results'!$G$13)*('Inputs and Results'!$G$15-'Inputs and Results'!$G$14))))</f>
        <v>424.41490497821349</v>
      </c>
      <c r="D7811">
        <f t="shared" ca="1" si="513"/>
        <v>99.148934493141056</v>
      </c>
      <c r="E7811">
        <f t="shared" ca="1" si="512"/>
        <v>0.14967824539315788</v>
      </c>
      <c r="F7811">
        <f t="shared" ca="1" si="512"/>
        <v>0.29084748365151691</v>
      </c>
    </row>
    <row r="7812" spans="1:6" ht="15.75" customHeight="1" x14ac:dyDescent="0.2">
      <c r="A7812">
        <v>7811</v>
      </c>
      <c r="B7812" s="47">
        <f ca="1">IF('Inputs and Results'!$C$15='Inputs and Results'!$C$13, 'Inputs and Results'!$C$13, IF(E7812 &lt;= ('Inputs and Results'!$C$14-'Inputs and Results'!$C$13)/('Inputs and Results'!$C$15-'Inputs and Results'!$C$13), 'Inputs and Results'!$C$13 + SQRT(E7812*('Inputs and Results'!$C$15-'Inputs and Results'!$C$13)*('Inputs and Results'!$C$14-'Inputs and Results'!$C$13)), 'Inputs and Results'!$C$15 - SQRT((1-E7812)*('Inputs and Results'!$C$15-'Inputs and Results'!$C$13)*('Inputs and Results'!$C$15-'Inputs and Results'!$C$14))))</f>
        <v>1.1724577219945551</v>
      </c>
      <c r="C7812" s="47">
        <f ca="1">IF('Inputs and Results'!$G$15='Inputs and Results'!$G$13, 'Inputs and Results'!$G$13, IF(F7812 &lt;= ('Inputs and Results'!$G$14-'Inputs and Results'!$G$13)/('Inputs and Results'!$G$15-'Inputs and Results'!$G$13), 'Inputs and Results'!$G$13 + SQRT(F7812*('Inputs and Results'!$G$15-'Inputs and Results'!$G$13)*('Inputs and Results'!$G$14-'Inputs and Results'!$G$13)), 'Inputs and Results'!$G$15 - SQRT((1-F7812)*('Inputs and Results'!$G$15-'Inputs and Results'!$G$13)*('Inputs and Results'!$G$15-'Inputs and Results'!$G$14))))</f>
        <v>533.43517080171318</v>
      </c>
      <c r="D7812">
        <f t="shared" ca="1" si="513"/>
        <v>625.43018518995302</v>
      </c>
      <c r="E7812">
        <f t="shared" ca="1" si="512"/>
        <v>0.62889880245585206</v>
      </c>
      <c r="F7812">
        <f t="shared" ca="1" si="512"/>
        <v>0.47619995788444403</v>
      </c>
    </row>
    <row r="7813" spans="1:6" ht="15.75" customHeight="1" x14ac:dyDescent="0.2">
      <c r="A7813">
        <v>7812</v>
      </c>
      <c r="B7813" s="47">
        <f ca="1">IF('Inputs and Results'!$C$15='Inputs and Results'!$C$13, 'Inputs and Results'!$C$13, IF(E7813 &lt;= ('Inputs and Results'!$C$14-'Inputs and Results'!$C$13)/('Inputs and Results'!$C$15-'Inputs and Results'!$C$13), 'Inputs and Results'!$C$13 + SQRT(E7813*('Inputs and Results'!$C$15-'Inputs and Results'!$C$13)*('Inputs and Results'!$C$14-'Inputs and Results'!$C$13)), 'Inputs and Results'!$C$15 - SQRT((1-E7813)*('Inputs and Results'!$C$15-'Inputs and Results'!$C$13)*('Inputs and Results'!$C$15-'Inputs and Results'!$C$14))))</f>
        <v>1.4462788499078272</v>
      </c>
      <c r="C7813" s="47">
        <f ca="1">IF('Inputs and Results'!$G$15='Inputs and Results'!$G$13, 'Inputs and Results'!$G$13, IF(F7813 &lt;= ('Inputs and Results'!$G$14-'Inputs and Results'!$G$13)/('Inputs and Results'!$G$15-'Inputs and Results'!$G$13), 'Inputs and Results'!$G$13 + SQRT(F7813*('Inputs and Results'!$G$15-'Inputs and Results'!$G$13)*('Inputs and Results'!$G$14-'Inputs and Results'!$G$13)), 'Inputs and Results'!$G$15 - SQRT((1-F7813)*('Inputs and Results'!$G$15-'Inputs and Results'!$G$13)*('Inputs and Results'!$G$15-'Inputs and Results'!$G$14))))</f>
        <v>325.79699030939344</v>
      </c>
      <c r="D7813">
        <f t="shared" ca="1" si="513"/>
        <v>471.19329644810108</v>
      </c>
      <c r="E7813">
        <f t="shared" ca="1" si="512"/>
        <v>0.7317722875284729</v>
      </c>
      <c r="F7813">
        <f t="shared" ca="1" si="512"/>
        <v>9.9040364528341973E-2</v>
      </c>
    </row>
    <row r="7814" spans="1:6" ht="15.75" customHeight="1" x14ac:dyDescent="0.2">
      <c r="A7814">
        <v>7813</v>
      </c>
      <c r="B7814" s="47">
        <f ca="1">IF('Inputs and Results'!$C$15='Inputs and Results'!$C$13, 'Inputs and Results'!$C$13, IF(E7814 &lt;= ('Inputs and Results'!$C$14-'Inputs and Results'!$C$13)/('Inputs and Results'!$C$15-'Inputs and Results'!$C$13), 'Inputs and Results'!$C$13 + SQRT(E7814*('Inputs and Results'!$C$15-'Inputs and Results'!$C$13)*('Inputs and Results'!$C$14-'Inputs and Results'!$C$13)), 'Inputs and Results'!$C$15 - SQRT((1-E7814)*('Inputs and Results'!$C$15-'Inputs and Results'!$C$13)*('Inputs and Results'!$C$15-'Inputs and Results'!$C$14))))</f>
        <v>0.31377343874222019</v>
      </c>
      <c r="C7814" s="47">
        <f ca="1">IF('Inputs and Results'!$G$15='Inputs and Results'!$G$13, 'Inputs and Results'!$G$13, IF(F7814 &lt;= ('Inputs and Results'!$G$14-'Inputs and Results'!$G$13)/('Inputs and Results'!$G$15-'Inputs and Results'!$G$13), 'Inputs and Results'!$G$13 + SQRT(F7814*('Inputs and Results'!$G$15-'Inputs and Results'!$G$13)*('Inputs and Results'!$G$14-'Inputs and Results'!$G$13)), 'Inputs and Results'!$G$15 - SQRT((1-F7814)*('Inputs and Results'!$G$15-'Inputs and Results'!$G$13)*('Inputs and Results'!$G$15-'Inputs and Results'!$G$14))))</f>
        <v>947.3271109517375</v>
      </c>
      <c r="D7814">
        <f t="shared" ca="1" si="513"/>
        <v>297.24608521705943</v>
      </c>
      <c r="E7814">
        <f t="shared" ca="1" si="512"/>
        <v>0.19824298462146694</v>
      </c>
      <c r="F7814">
        <f t="shared" ca="1" si="512"/>
        <v>0.92473413940142535</v>
      </c>
    </row>
    <row r="7815" spans="1:6" ht="15.75" customHeight="1" x14ac:dyDescent="0.2">
      <c r="A7815">
        <v>7814</v>
      </c>
      <c r="B7815" s="47">
        <f ca="1">IF('Inputs and Results'!$C$15='Inputs and Results'!$C$13, 'Inputs and Results'!$C$13, IF(E7815 &lt;= ('Inputs and Results'!$C$14-'Inputs and Results'!$C$13)/('Inputs and Results'!$C$15-'Inputs and Results'!$C$13), 'Inputs and Results'!$C$13 + SQRT(E7815*('Inputs and Results'!$C$15-'Inputs and Results'!$C$13)*('Inputs and Results'!$C$14-'Inputs and Results'!$C$13)), 'Inputs and Results'!$C$15 - SQRT((1-E7815)*('Inputs and Results'!$C$15-'Inputs and Results'!$C$13)*('Inputs and Results'!$C$15-'Inputs and Results'!$C$14))))</f>
        <v>0.56890562292565727</v>
      </c>
      <c r="C7815" s="47">
        <f ca="1">IF('Inputs and Results'!$G$15='Inputs and Results'!$G$13, 'Inputs and Results'!$G$13, IF(F7815 &lt;= ('Inputs and Results'!$G$14-'Inputs and Results'!$G$13)/('Inputs and Results'!$G$15-'Inputs and Results'!$G$13), 'Inputs and Results'!$G$13 + SQRT(F7815*('Inputs and Results'!$G$15-'Inputs and Results'!$G$13)*('Inputs and Results'!$G$14-'Inputs and Results'!$G$13)), 'Inputs and Results'!$G$15 - SQRT((1-F7815)*('Inputs and Results'!$G$15-'Inputs and Results'!$G$13)*('Inputs and Results'!$G$15-'Inputs and Results'!$G$14))))</f>
        <v>801.15645822440331</v>
      </c>
      <c r="D7815">
        <f t="shared" ca="1" si="513"/>
        <v>455.78241392706747</v>
      </c>
      <c r="E7815">
        <f t="shared" ca="1" si="512"/>
        <v>0.34330890330639041</v>
      </c>
      <c r="F7815">
        <f t="shared" ca="1" si="512"/>
        <v>0.81246347345141046</v>
      </c>
    </row>
    <row r="7816" spans="1:6" ht="15.75" customHeight="1" x14ac:dyDescent="0.2">
      <c r="A7816">
        <v>7815</v>
      </c>
      <c r="B7816" s="47">
        <f ca="1">IF('Inputs and Results'!$C$15='Inputs and Results'!$C$13, 'Inputs and Results'!$C$13, IF(E7816 &lt;= ('Inputs and Results'!$C$14-'Inputs and Results'!$C$13)/('Inputs and Results'!$C$15-'Inputs and Results'!$C$13), 'Inputs and Results'!$C$13 + SQRT(E7816*('Inputs and Results'!$C$15-'Inputs and Results'!$C$13)*('Inputs and Results'!$C$14-'Inputs and Results'!$C$13)), 'Inputs and Results'!$C$15 - SQRT((1-E7816)*('Inputs and Results'!$C$15-'Inputs and Results'!$C$13)*('Inputs and Results'!$C$15-'Inputs and Results'!$C$14))))</f>
        <v>1.2932982381903766</v>
      </c>
      <c r="C7816" s="47">
        <f ca="1">IF('Inputs and Results'!$G$15='Inputs and Results'!$G$13, 'Inputs and Results'!$G$13, IF(F7816 &lt;= ('Inputs and Results'!$G$14-'Inputs and Results'!$G$13)/('Inputs and Results'!$G$15-'Inputs and Results'!$G$13), 'Inputs and Results'!$G$13 + SQRT(F7816*('Inputs and Results'!$G$15-'Inputs and Results'!$G$13)*('Inputs and Results'!$G$14-'Inputs and Results'!$G$13)), 'Inputs and Results'!$G$15 - SQRT((1-F7816)*('Inputs and Results'!$G$15-'Inputs and Results'!$G$13)*('Inputs and Results'!$G$15-'Inputs and Results'!$G$14))))</f>
        <v>381.325451606819</v>
      </c>
      <c r="D7816">
        <f t="shared" ca="1" si="513"/>
        <v>493.1675347402487</v>
      </c>
      <c r="E7816">
        <f t="shared" ca="1" si="512"/>
        <v>0.67635212180399196</v>
      </c>
      <c r="F7816">
        <f t="shared" ca="1" si="512"/>
        <v>0.20986132928403722</v>
      </c>
    </row>
    <row r="7817" spans="1:6" ht="15.75" customHeight="1" x14ac:dyDescent="0.2">
      <c r="A7817">
        <v>7816</v>
      </c>
      <c r="B7817" s="47">
        <f ca="1">IF('Inputs and Results'!$C$15='Inputs and Results'!$C$13, 'Inputs and Results'!$C$13, IF(E7817 &lt;= ('Inputs and Results'!$C$14-'Inputs and Results'!$C$13)/('Inputs and Results'!$C$15-'Inputs and Results'!$C$13), 'Inputs and Results'!$C$13 + SQRT(E7817*('Inputs and Results'!$C$15-'Inputs and Results'!$C$13)*('Inputs and Results'!$C$14-'Inputs and Results'!$C$13)), 'Inputs and Results'!$C$15 - SQRT((1-E7817)*('Inputs and Results'!$C$15-'Inputs and Results'!$C$13)*('Inputs and Results'!$C$15-'Inputs and Results'!$C$14))))</f>
        <v>1.4005909521484878</v>
      </c>
      <c r="C7817" s="47">
        <f ca="1">IF('Inputs and Results'!$G$15='Inputs and Results'!$G$13, 'Inputs and Results'!$G$13, IF(F7817 &lt;= ('Inputs and Results'!$G$14-'Inputs and Results'!$G$13)/('Inputs and Results'!$G$15-'Inputs and Results'!$G$13), 'Inputs and Results'!$G$13 + SQRT(F7817*('Inputs and Results'!$G$15-'Inputs and Results'!$G$13)*('Inputs and Results'!$G$14-'Inputs and Results'!$G$13)), 'Inputs and Results'!$G$15 - SQRT((1-F7817)*('Inputs and Results'!$G$15-'Inputs and Results'!$G$13)*('Inputs and Results'!$G$15-'Inputs and Results'!$G$14))))</f>
        <v>789.86370890066371</v>
      </c>
      <c r="D7817">
        <f t="shared" ca="1" si="513"/>
        <v>1106.2759641167165</v>
      </c>
      <c r="E7817">
        <f t="shared" ca="1" si="512"/>
        <v>0.71576563307230212</v>
      </c>
      <c r="F7817">
        <f t="shared" ca="1" si="512"/>
        <v>0.80169341345594058</v>
      </c>
    </row>
    <row r="7818" spans="1:6" ht="15.75" customHeight="1" x14ac:dyDescent="0.2">
      <c r="A7818">
        <v>7817</v>
      </c>
      <c r="B7818" s="47">
        <f ca="1">IF('Inputs and Results'!$C$15='Inputs and Results'!$C$13, 'Inputs and Results'!$C$13, IF(E7818 &lt;= ('Inputs and Results'!$C$14-'Inputs and Results'!$C$13)/('Inputs and Results'!$C$15-'Inputs and Results'!$C$13), 'Inputs and Results'!$C$13 + SQRT(E7818*('Inputs and Results'!$C$15-'Inputs and Results'!$C$13)*('Inputs and Results'!$C$14-'Inputs and Results'!$C$13)), 'Inputs and Results'!$C$15 - SQRT((1-E7818)*('Inputs and Results'!$C$15-'Inputs and Results'!$C$13)*('Inputs and Results'!$C$15-'Inputs and Results'!$C$14))))</f>
        <v>1.1765930177414308</v>
      </c>
      <c r="C7818" s="47">
        <f ca="1">IF('Inputs and Results'!$G$15='Inputs and Results'!$G$13, 'Inputs and Results'!$G$13, IF(F7818 &lt;= ('Inputs and Results'!$G$14-'Inputs and Results'!$G$13)/('Inputs and Results'!$G$15-'Inputs and Results'!$G$13), 'Inputs and Results'!$G$13 + SQRT(F7818*('Inputs and Results'!$G$15-'Inputs and Results'!$G$13)*('Inputs and Results'!$G$14-'Inputs and Results'!$G$13)), 'Inputs and Results'!$G$15 - SQRT((1-F7818)*('Inputs and Results'!$G$15-'Inputs and Results'!$G$13)*('Inputs and Results'!$G$15-'Inputs and Results'!$G$14))))</f>
        <v>680.79790351596262</v>
      </c>
      <c r="D7818">
        <f t="shared" ca="1" si="513"/>
        <v>801.02205976988591</v>
      </c>
      <c r="E7818">
        <f t="shared" ca="1" si="512"/>
        <v>0.63057633078341091</v>
      </c>
      <c r="F7818">
        <f t="shared" ca="1" si="512"/>
        <v>0.68220020372344681</v>
      </c>
    </row>
    <row r="7819" spans="1:6" ht="15.75" customHeight="1" x14ac:dyDescent="0.2">
      <c r="A7819">
        <v>7818</v>
      </c>
      <c r="B7819" s="47">
        <f ca="1">IF('Inputs and Results'!$C$15='Inputs and Results'!$C$13, 'Inputs and Results'!$C$13, IF(E7819 &lt;= ('Inputs and Results'!$C$14-'Inputs and Results'!$C$13)/('Inputs and Results'!$C$15-'Inputs and Results'!$C$13), 'Inputs and Results'!$C$13 + SQRT(E7819*('Inputs and Results'!$C$15-'Inputs and Results'!$C$13)*('Inputs and Results'!$C$14-'Inputs and Results'!$C$13)), 'Inputs and Results'!$C$15 - SQRT((1-E7819)*('Inputs and Results'!$C$15-'Inputs and Results'!$C$13)*('Inputs and Results'!$C$15-'Inputs and Results'!$C$14))))</f>
        <v>0.32631839133729867</v>
      </c>
      <c r="C7819" s="47">
        <f ca="1">IF('Inputs and Results'!$G$15='Inputs and Results'!$G$13, 'Inputs and Results'!$G$13, IF(F7819 &lt;= ('Inputs and Results'!$G$14-'Inputs and Results'!$G$13)/('Inputs and Results'!$G$15-'Inputs and Results'!$G$13), 'Inputs and Results'!$G$13 + SQRT(F7819*('Inputs and Results'!$G$15-'Inputs and Results'!$G$13)*('Inputs and Results'!$G$14-'Inputs and Results'!$G$13)), 'Inputs and Results'!$G$15 - SQRT((1-F7819)*('Inputs and Results'!$G$15-'Inputs and Results'!$G$13)*('Inputs and Results'!$G$15-'Inputs and Results'!$G$14))))</f>
        <v>775.43316238958391</v>
      </c>
      <c r="D7819">
        <f t="shared" ca="1" si="513"/>
        <v>253.03810214056332</v>
      </c>
      <c r="E7819">
        <f t="shared" ca="1" si="512"/>
        <v>0.20571407283320309</v>
      </c>
      <c r="F7819">
        <f t="shared" ca="1" si="512"/>
        <v>0.78749317753031345</v>
      </c>
    </row>
    <row r="7820" spans="1:6" ht="15.75" customHeight="1" x14ac:dyDescent="0.2">
      <c r="A7820">
        <v>7819</v>
      </c>
      <c r="B7820" s="47">
        <f ca="1">IF('Inputs and Results'!$C$15='Inputs and Results'!$C$13, 'Inputs and Results'!$C$13, IF(E7820 &lt;= ('Inputs and Results'!$C$14-'Inputs and Results'!$C$13)/('Inputs and Results'!$C$15-'Inputs and Results'!$C$13), 'Inputs and Results'!$C$13 + SQRT(E7820*('Inputs and Results'!$C$15-'Inputs and Results'!$C$13)*('Inputs and Results'!$C$14-'Inputs and Results'!$C$13)), 'Inputs and Results'!$C$15 - SQRT((1-E7820)*('Inputs and Results'!$C$15-'Inputs and Results'!$C$13)*('Inputs and Results'!$C$15-'Inputs and Results'!$C$14))))</f>
        <v>0.88640058719771764</v>
      </c>
      <c r="C7820" s="47">
        <f ca="1">IF('Inputs and Results'!$G$15='Inputs and Results'!$G$13, 'Inputs and Results'!$G$13, IF(F7820 &lt;= ('Inputs and Results'!$G$14-'Inputs and Results'!$G$13)/('Inputs and Results'!$G$15-'Inputs and Results'!$G$13), 'Inputs and Results'!$G$13 + SQRT(F7820*('Inputs and Results'!$G$15-'Inputs and Results'!$G$13)*('Inputs and Results'!$G$14-'Inputs and Results'!$G$13)), 'Inputs and Results'!$G$15 - SQRT((1-F7820)*('Inputs and Results'!$G$15-'Inputs and Results'!$G$13)*('Inputs and Results'!$G$15-'Inputs and Results'!$G$14))))</f>
        <v>1026.7955257865524</v>
      </c>
      <c r="D7820">
        <f t="shared" ca="1" si="513"/>
        <v>910.15215698918928</v>
      </c>
      <c r="E7820">
        <f t="shared" ca="1" si="512"/>
        <v>0.50363305802242742</v>
      </c>
      <c r="F7820">
        <f t="shared" ca="1" si="512"/>
        <v>0.96463294053511106</v>
      </c>
    </row>
    <row r="7821" spans="1:6" ht="15.75" customHeight="1" x14ac:dyDescent="0.2">
      <c r="A7821">
        <v>7820</v>
      </c>
      <c r="B7821" s="47">
        <f ca="1">IF('Inputs and Results'!$C$15='Inputs and Results'!$C$13, 'Inputs and Results'!$C$13, IF(E7821 &lt;= ('Inputs and Results'!$C$14-'Inputs and Results'!$C$13)/('Inputs and Results'!$C$15-'Inputs and Results'!$C$13), 'Inputs and Results'!$C$13 + SQRT(E7821*('Inputs and Results'!$C$15-'Inputs and Results'!$C$13)*('Inputs and Results'!$C$14-'Inputs and Results'!$C$13)), 'Inputs and Results'!$C$15 - SQRT((1-E7821)*('Inputs and Results'!$C$15-'Inputs and Results'!$C$13)*('Inputs and Results'!$C$15-'Inputs and Results'!$C$14))))</f>
        <v>0.48422428774383208</v>
      </c>
      <c r="C7821" s="47">
        <f ca="1">IF('Inputs and Results'!$G$15='Inputs and Results'!$G$13, 'Inputs and Results'!$G$13, IF(F7821 &lt;= ('Inputs and Results'!$G$14-'Inputs and Results'!$G$13)/('Inputs and Results'!$G$15-'Inputs and Results'!$G$13), 'Inputs and Results'!$G$13 + SQRT(F7821*('Inputs and Results'!$G$15-'Inputs and Results'!$G$13)*('Inputs and Results'!$G$14-'Inputs and Results'!$G$13)), 'Inputs and Results'!$G$15 - SQRT((1-F7821)*('Inputs and Results'!$G$15-'Inputs and Results'!$G$13)*('Inputs and Results'!$G$15-'Inputs and Results'!$G$14))))</f>
        <v>537.40537488779114</v>
      </c>
      <c r="D7821">
        <f t="shared" ca="1" si="513"/>
        <v>260.2247348847477</v>
      </c>
      <c r="E7821">
        <f t="shared" ca="1" si="512"/>
        <v>0.29676361840244136</v>
      </c>
      <c r="F7821">
        <f t="shared" ca="1" si="512"/>
        <v>0.48242110764795776</v>
      </c>
    </row>
    <row r="7822" spans="1:6" ht="15.75" customHeight="1" x14ac:dyDescent="0.2">
      <c r="A7822">
        <v>7821</v>
      </c>
      <c r="B7822" s="47">
        <f ca="1">IF('Inputs and Results'!$C$15='Inputs and Results'!$C$13, 'Inputs and Results'!$C$13, IF(E7822 &lt;= ('Inputs and Results'!$C$14-'Inputs and Results'!$C$13)/('Inputs and Results'!$C$15-'Inputs and Results'!$C$13), 'Inputs and Results'!$C$13 + SQRT(E7822*('Inputs and Results'!$C$15-'Inputs and Results'!$C$13)*('Inputs and Results'!$C$14-'Inputs and Results'!$C$13)), 'Inputs and Results'!$C$15 - SQRT((1-E7822)*('Inputs and Results'!$C$15-'Inputs and Results'!$C$13)*('Inputs and Results'!$C$15-'Inputs and Results'!$C$14))))</f>
        <v>0.14021364104564116</v>
      </c>
      <c r="C7822" s="47">
        <f ca="1">IF('Inputs and Results'!$G$15='Inputs and Results'!$G$13, 'Inputs and Results'!$G$13, IF(F7822 &lt;= ('Inputs and Results'!$G$14-'Inputs and Results'!$G$13)/('Inputs and Results'!$G$15-'Inputs and Results'!$G$13), 'Inputs and Results'!$G$13 + SQRT(F7822*('Inputs and Results'!$G$15-'Inputs and Results'!$G$13)*('Inputs and Results'!$G$14-'Inputs and Results'!$G$13)), 'Inputs and Results'!$G$15 - SQRT((1-F7822)*('Inputs and Results'!$G$15-'Inputs and Results'!$G$13)*('Inputs and Results'!$G$15-'Inputs and Results'!$G$14))))</f>
        <v>378.38235182406265</v>
      </c>
      <c r="D7822">
        <f t="shared" ca="1" si="513"/>
        <v>53.054367256664626</v>
      </c>
      <c r="E7822">
        <f t="shared" ref="E7822:F7841" ca="1" si="514">RAND()</f>
        <v>9.12913312376189E-2</v>
      </c>
      <c r="F7822">
        <f t="shared" ca="1" si="514"/>
        <v>0.20417008869630404</v>
      </c>
    </row>
    <row r="7823" spans="1:6" ht="15.75" customHeight="1" x14ac:dyDescent="0.2">
      <c r="A7823">
        <v>7822</v>
      </c>
      <c r="B7823" s="47">
        <f ca="1">IF('Inputs and Results'!$C$15='Inputs and Results'!$C$13, 'Inputs and Results'!$C$13, IF(E7823 &lt;= ('Inputs and Results'!$C$14-'Inputs and Results'!$C$13)/('Inputs and Results'!$C$15-'Inputs and Results'!$C$13), 'Inputs and Results'!$C$13 + SQRT(E7823*('Inputs and Results'!$C$15-'Inputs and Results'!$C$13)*('Inputs and Results'!$C$14-'Inputs and Results'!$C$13)), 'Inputs and Results'!$C$15 - SQRT((1-E7823)*('Inputs and Results'!$C$15-'Inputs and Results'!$C$13)*('Inputs and Results'!$C$15-'Inputs and Results'!$C$14))))</f>
        <v>0.34570458209988875</v>
      </c>
      <c r="C7823" s="47">
        <f ca="1">IF('Inputs and Results'!$G$15='Inputs and Results'!$G$13, 'Inputs and Results'!$G$13, IF(F7823 &lt;= ('Inputs and Results'!$G$14-'Inputs and Results'!$G$13)/('Inputs and Results'!$G$15-'Inputs and Results'!$G$13), 'Inputs and Results'!$G$13 + SQRT(F7823*('Inputs and Results'!$G$15-'Inputs and Results'!$G$13)*('Inputs and Results'!$G$14-'Inputs and Results'!$G$13)), 'Inputs and Results'!$G$15 - SQRT((1-F7823)*('Inputs and Results'!$G$15-'Inputs and Results'!$G$13)*('Inputs and Results'!$G$15-'Inputs and Results'!$G$14))))</f>
        <v>421.46922683353705</v>
      </c>
      <c r="D7823">
        <f t="shared" ca="1" si="513"/>
        <v>145.70384293045115</v>
      </c>
      <c r="E7823">
        <f t="shared" ca="1" si="514"/>
        <v>0.21719064827938606</v>
      </c>
      <c r="F7823">
        <f t="shared" ca="1" si="514"/>
        <v>0.28545052082230105</v>
      </c>
    </row>
    <row r="7824" spans="1:6" ht="15.75" customHeight="1" x14ac:dyDescent="0.2">
      <c r="A7824">
        <v>7823</v>
      </c>
      <c r="B7824" s="47">
        <f ca="1">IF('Inputs and Results'!$C$15='Inputs and Results'!$C$13, 'Inputs and Results'!$C$13, IF(E7824 &lt;= ('Inputs and Results'!$C$14-'Inputs and Results'!$C$13)/('Inputs and Results'!$C$15-'Inputs and Results'!$C$13), 'Inputs and Results'!$C$13 + SQRT(E7824*('Inputs and Results'!$C$15-'Inputs and Results'!$C$13)*('Inputs and Results'!$C$14-'Inputs and Results'!$C$13)), 'Inputs and Results'!$C$15 - SQRT((1-E7824)*('Inputs and Results'!$C$15-'Inputs and Results'!$C$13)*('Inputs and Results'!$C$15-'Inputs and Results'!$C$14))))</f>
        <v>0.11694512278241609</v>
      </c>
      <c r="C7824" s="47">
        <f ca="1">IF('Inputs and Results'!$G$15='Inputs and Results'!$G$13, 'Inputs and Results'!$G$13, IF(F7824 &lt;= ('Inputs and Results'!$G$14-'Inputs and Results'!$G$13)/('Inputs and Results'!$G$15-'Inputs and Results'!$G$13), 'Inputs and Results'!$G$13 + SQRT(F7824*('Inputs and Results'!$G$15-'Inputs and Results'!$G$13)*('Inputs and Results'!$G$14-'Inputs and Results'!$G$13)), 'Inputs and Results'!$G$15 - SQRT((1-F7824)*('Inputs and Results'!$G$15-'Inputs and Results'!$G$13)*('Inputs and Results'!$G$15-'Inputs and Results'!$G$14))))</f>
        <v>381.67214472276078</v>
      </c>
      <c r="D7824">
        <f t="shared" ca="1" si="513"/>
        <v>44.63469582723134</v>
      </c>
      <c r="E7824">
        <f t="shared" ca="1" si="514"/>
        <v>7.6443841661322454E-2</v>
      </c>
      <c r="F7824">
        <f t="shared" ca="1" si="514"/>
        <v>0.210530405011493</v>
      </c>
    </row>
    <row r="7825" spans="1:6" ht="15.75" customHeight="1" x14ac:dyDescent="0.2">
      <c r="A7825">
        <v>7824</v>
      </c>
      <c r="B7825" s="47">
        <f ca="1">IF('Inputs and Results'!$C$15='Inputs and Results'!$C$13, 'Inputs and Results'!$C$13, IF(E7825 &lt;= ('Inputs and Results'!$C$14-'Inputs and Results'!$C$13)/('Inputs and Results'!$C$15-'Inputs and Results'!$C$13), 'Inputs and Results'!$C$13 + SQRT(E7825*('Inputs and Results'!$C$15-'Inputs and Results'!$C$13)*('Inputs and Results'!$C$14-'Inputs and Results'!$C$13)), 'Inputs and Results'!$C$15 - SQRT((1-E7825)*('Inputs and Results'!$C$15-'Inputs and Results'!$C$13)*('Inputs and Results'!$C$15-'Inputs and Results'!$C$14))))</f>
        <v>0.98063495834948267</v>
      </c>
      <c r="C7825" s="47">
        <f ca="1">IF('Inputs and Results'!$G$15='Inputs and Results'!$G$13, 'Inputs and Results'!$G$13, IF(F7825 &lt;= ('Inputs and Results'!$G$14-'Inputs and Results'!$G$13)/('Inputs and Results'!$G$15-'Inputs and Results'!$G$13), 'Inputs and Results'!$G$13 + SQRT(F7825*('Inputs and Results'!$G$15-'Inputs and Results'!$G$13)*('Inputs and Results'!$G$14-'Inputs and Results'!$G$13)), 'Inputs and Results'!$G$15 - SQRT((1-F7825)*('Inputs and Results'!$G$15-'Inputs and Results'!$G$13)*('Inputs and Results'!$G$15-'Inputs and Results'!$G$14))))</f>
        <v>514.94348727955946</v>
      </c>
      <c r="D7825">
        <f t="shared" ca="1" si="513"/>
        <v>504.97158520072816</v>
      </c>
      <c r="E7825">
        <f t="shared" ca="1" si="514"/>
        <v>0.54690720317331165</v>
      </c>
      <c r="F7825">
        <f t="shared" ca="1" si="514"/>
        <v>0.4467345652701401</v>
      </c>
    </row>
    <row r="7826" spans="1:6" ht="15.75" customHeight="1" x14ac:dyDescent="0.2">
      <c r="A7826">
        <v>7825</v>
      </c>
      <c r="B7826" s="47">
        <f ca="1">IF('Inputs and Results'!$C$15='Inputs and Results'!$C$13, 'Inputs and Results'!$C$13, IF(E7826 &lt;= ('Inputs and Results'!$C$14-'Inputs and Results'!$C$13)/('Inputs and Results'!$C$15-'Inputs and Results'!$C$13), 'Inputs and Results'!$C$13 + SQRT(E7826*('Inputs and Results'!$C$15-'Inputs and Results'!$C$13)*('Inputs and Results'!$C$14-'Inputs and Results'!$C$13)), 'Inputs and Results'!$C$15 - SQRT((1-E7826)*('Inputs and Results'!$C$15-'Inputs and Results'!$C$13)*('Inputs and Results'!$C$15-'Inputs and Results'!$C$14))))</f>
        <v>1.9098146772450473</v>
      </c>
      <c r="C7826" s="47">
        <f ca="1">IF('Inputs and Results'!$G$15='Inputs and Results'!$G$13, 'Inputs and Results'!$G$13, IF(F7826 &lt;= ('Inputs and Results'!$G$14-'Inputs and Results'!$G$13)/('Inputs and Results'!$G$15-'Inputs and Results'!$G$13), 'Inputs and Results'!$G$13 + SQRT(F7826*('Inputs and Results'!$G$15-'Inputs and Results'!$G$13)*('Inputs and Results'!$G$14-'Inputs and Results'!$G$13)), 'Inputs and Results'!$G$15 - SQRT((1-F7826)*('Inputs and Results'!$G$15-'Inputs and Results'!$G$13)*('Inputs and Results'!$G$15-'Inputs and Results'!$G$14))))</f>
        <v>568.68722413525541</v>
      </c>
      <c r="D7826">
        <f t="shared" ca="1" si="513"/>
        <v>1086.0872074152546</v>
      </c>
      <c r="E7826">
        <f t="shared" ca="1" si="514"/>
        <v>0.86794399578329773</v>
      </c>
      <c r="F7826">
        <f t="shared" ca="1" si="514"/>
        <v>0.53013846186396407</v>
      </c>
    </row>
    <row r="7827" spans="1:6" ht="15.75" customHeight="1" x14ac:dyDescent="0.2">
      <c r="A7827">
        <v>7826</v>
      </c>
      <c r="B7827" s="47">
        <f ca="1">IF('Inputs and Results'!$C$15='Inputs and Results'!$C$13, 'Inputs and Results'!$C$13, IF(E7827 &lt;= ('Inputs and Results'!$C$14-'Inputs and Results'!$C$13)/('Inputs and Results'!$C$15-'Inputs and Results'!$C$13), 'Inputs and Results'!$C$13 + SQRT(E7827*('Inputs and Results'!$C$15-'Inputs and Results'!$C$13)*('Inputs and Results'!$C$14-'Inputs and Results'!$C$13)), 'Inputs and Results'!$C$15 - SQRT((1-E7827)*('Inputs and Results'!$C$15-'Inputs and Results'!$C$13)*('Inputs and Results'!$C$15-'Inputs and Results'!$C$14))))</f>
        <v>1.1969027074778273</v>
      </c>
      <c r="C7827" s="47">
        <f ca="1">IF('Inputs and Results'!$G$15='Inputs and Results'!$G$13, 'Inputs and Results'!$G$13, IF(F7827 &lt;= ('Inputs and Results'!$G$14-'Inputs and Results'!$G$13)/('Inputs and Results'!$G$15-'Inputs and Results'!$G$13), 'Inputs and Results'!$G$13 + SQRT(F7827*('Inputs and Results'!$G$15-'Inputs and Results'!$G$13)*('Inputs and Results'!$G$14-'Inputs and Results'!$G$13)), 'Inputs and Results'!$G$15 - SQRT((1-F7827)*('Inputs and Results'!$G$15-'Inputs and Results'!$G$13)*('Inputs and Results'!$G$15-'Inputs and Results'!$G$14))))</f>
        <v>1067.8281953477049</v>
      </c>
      <c r="D7827">
        <f t="shared" ca="1" si="513"/>
        <v>1278.0864581328303</v>
      </c>
      <c r="E7827">
        <f t="shared" ca="1" si="514"/>
        <v>0.63876001707769003</v>
      </c>
      <c r="F7827">
        <f t="shared" ca="1" si="514"/>
        <v>0.9794051620411599</v>
      </c>
    </row>
    <row r="7828" spans="1:6" ht="15.75" customHeight="1" x14ac:dyDescent="0.2">
      <c r="A7828">
        <v>7827</v>
      </c>
      <c r="B7828" s="47">
        <f ca="1">IF('Inputs and Results'!$C$15='Inputs and Results'!$C$13, 'Inputs and Results'!$C$13, IF(E7828 &lt;= ('Inputs and Results'!$C$14-'Inputs and Results'!$C$13)/('Inputs and Results'!$C$15-'Inputs and Results'!$C$13), 'Inputs and Results'!$C$13 + SQRT(E7828*('Inputs and Results'!$C$15-'Inputs and Results'!$C$13)*('Inputs and Results'!$C$14-'Inputs and Results'!$C$13)), 'Inputs and Results'!$C$15 - SQRT((1-E7828)*('Inputs and Results'!$C$15-'Inputs and Results'!$C$13)*('Inputs and Results'!$C$15-'Inputs and Results'!$C$14))))</f>
        <v>0.49658703299156848</v>
      </c>
      <c r="C7828" s="47">
        <f ca="1">IF('Inputs and Results'!$G$15='Inputs and Results'!$G$13, 'Inputs and Results'!$G$13, IF(F7828 &lt;= ('Inputs and Results'!$G$14-'Inputs and Results'!$G$13)/('Inputs and Results'!$G$15-'Inputs and Results'!$G$13), 'Inputs and Results'!$G$13 + SQRT(F7828*('Inputs and Results'!$G$15-'Inputs and Results'!$G$13)*('Inputs and Results'!$G$14-'Inputs and Results'!$G$13)), 'Inputs and Results'!$G$15 - SQRT((1-F7828)*('Inputs and Results'!$G$15-'Inputs and Results'!$G$13)*('Inputs and Results'!$G$15-'Inputs and Results'!$G$14))))</f>
        <v>796.15240243439598</v>
      </c>
      <c r="D7828">
        <f t="shared" ca="1" si="513"/>
        <v>395.35895933400587</v>
      </c>
      <c r="E7828">
        <f t="shared" ca="1" si="514"/>
        <v>0.30365816851267113</v>
      </c>
      <c r="F7828">
        <f t="shared" ca="1" si="514"/>
        <v>0.80772813143963795</v>
      </c>
    </row>
    <row r="7829" spans="1:6" ht="15.75" customHeight="1" x14ac:dyDescent="0.2">
      <c r="A7829">
        <v>7828</v>
      </c>
      <c r="B7829" s="47">
        <f ca="1">IF('Inputs and Results'!$C$15='Inputs and Results'!$C$13, 'Inputs and Results'!$C$13, IF(E7829 &lt;= ('Inputs and Results'!$C$14-'Inputs and Results'!$C$13)/('Inputs and Results'!$C$15-'Inputs and Results'!$C$13), 'Inputs and Results'!$C$13 + SQRT(E7829*('Inputs and Results'!$C$15-'Inputs and Results'!$C$13)*('Inputs and Results'!$C$14-'Inputs and Results'!$C$13)), 'Inputs and Results'!$C$15 - SQRT((1-E7829)*('Inputs and Results'!$C$15-'Inputs and Results'!$C$13)*('Inputs and Results'!$C$15-'Inputs and Results'!$C$14))))</f>
        <v>1.0240210946722021</v>
      </c>
      <c r="C7829" s="47">
        <f ca="1">IF('Inputs and Results'!$G$15='Inputs and Results'!$G$13, 'Inputs and Results'!$G$13, IF(F7829 &lt;= ('Inputs and Results'!$G$14-'Inputs and Results'!$G$13)/('Inputs and Results'!$G$15-'Inputs and Results'!$G$13), 'Inputs and Results'!$G$13 + SQRT(F7829*('Inputs and Results'!$G$15-'Inputs and Results'!$G$13)*('Inputs and Results'!$G$14-'Inputs and Results'!$G$13)), 'Inputs and Results'!$G$15 - SQRT((1-F7829)*('Inputs and Results'!$G$15-'Inputs and Results'!$G$13)*('Inputs and Results'!$G$15-'Inputs and Results'!$G$14))))</f>
        <v>400.92102625345183</v>
      </c>
      <c r="D7829">
        <f t="shared" ca="1" si="513"/>
        <v>410.55158818116246</v>
      </c>
      <c r="E7829">
        <f t="shared" ca="1" si="514"/>
        <v>0.56616748507772863</v>
      </c>
      <c r="F7829">
        <f t="shared" ca="1" si="514"/>
        <v>0.2472337386617286</v>
      </c>
    </row>
    <row r="7830" spans="1:6" ht="15.75" customHeight="1" x14ac:dyDescent="0.2">
      <c r="A7830">
        <v>7829</v>
      </c>
      <c r="B7830" s="47">
        <f ca="1">IF('Inputs and Results'!$C$15='Inputs and Results'!$C$13, 'Inputs and Results'!$C$13, IF(E7830 &lt;= ('Inputs and Results'!$C$14-'Inputs and Results'!$C$13)/('Inputs and Results'!$C$15-'Inputs and Results'!$C$13), 'Inputs and Results'!$C$13 + SQRT(E7830*('Inputs and Results'!$C$15-'Inputs and Results'!$C$13)*('Inputs and Results'!$C$14-'Inputs and Results'!$C$13)), 'Inputs and Results'!$C$15 - SQRT((1-E7830)*('Inputs and Results'!$C$15-'Inputs and Results'!$C$13)*('Inputs and Results'!$C$15-'Inputs and Results'!$C$14))))</f>
        <v>1.146329625530413</v>
      </c>
      <c r="C7830" s="47">
        <f ca="1">IF('Inputs and Results'!$G$15='Inputs and Results'!$G$13, 'Inputs and Results'!$G$13, IF(F7830 &lt;= ('Inputs and Results'!$G$14-'Inputs and Results'!$G$13)/('Inputs and Results'!$G$15-'Inputs and Results'!$G$13), 'Inputs and Results'!$G$13 + SQRT(F7830*('Inputs and Results'!$G$15-'Inputs and Results'!$G$13)*('Inputs and Results'!$G$14-'Inputs and Results'!$G$13)), 'Inputs and Results'!$G$15 - SQRT((1-F7830)*('Inputs and Results'!$G$15-'Inputs and Results'!$G$13)*('Inputs and Results'!$G$15-'Inputs and Results'!$G$14))))</f>
        <v>281.10152521930911</v>
      </c>
      <c r="D7830">
        <f t="shared" ca="1" si="513"/>
        <v>322.23500614067854</v>
      </c>
      <c r="E7830">
        <f t="shared" ca="1" si="514"/>
        <v>0.61821179364597567</v>
      </c>
      <c r="F7830">
        <f t="shared" ca="1" si="514"/>
        <v>4.5583661314650969E-3</v>
      </c>
    </row>
    <row r="7831" spans="1:6" ht="15.75" customHeight="1" x14ac:dyDescent="0.2">
      <c r="A7831">
        <v>7830</v>
      </c>
      <c r="B7831" s="47">
        <f ca="1">IF('Inputs and Results'!$C$15='Inputs and Results'!$C$13, 'Inputs and Results'!$C$13, IF(E7831 &lt;= ('Inputs and Results'!$C$14-'Inputs and Results'!$C$13)/('Inputs and Results'!$C$15-'Inputs and Results'!$C$13), 'Inputs and Results'!$C$13 + SQRT(E7831*('Inputs and Results'!$C$15-'Inputs and Results'!$C$13)*('Inputs and Results'!$C$14-'Inputs and Results'!$C$13)), 'Inputs and Results'!$C$15 - SQRT((1-E7831)*('Inputs and Results'!$C$15-'Inputs and Results'!$C$13)*('Inputs and Results'!$C$15-'Inputs and Results'!$C$14))))</f>
        <v>1.6298912993364483</v>
      </c>
      <c r="C7831" s="47">
        <f ca="1">IF('Inputs and Results'!$G$15='Inputs and Results'!$G$13, 'Inputs and Results'!$G$13, IF(F7831 &lt;= ('Inputs and Results'!$G$14-'Inputs and Results'!$G$13)/('Inputs and Results'!$G$15-'Inputs and Results'!$G$13), 'Inputs and Results'!$G$13 + SQRT(F7831*('Inputs and Results'!$G$15-'Inputs and Results'!$G$13)*('Inputs and Results'!$G$14-'Inputs and Results'!$G$13)), 'Inputs and Results'!$G$15 - SQRT((1-F7831)*('Inputs and Results'!$G$15-'Inputs and Results'!$G$13)*('Inputs and Results'!$G$15-'Inputs and Results'!$G$14))))</f>
        <v>381.31036119396049</v>
      </c>
      <c r="D7831">
        <f t="shared" ca="1" si="513"/>
        <v>621.49444005687462</v>
      </c>
      <c r="E7831">
        <f t="shared" ca="1" si="514"/>
        <v>0.79142246092955937</v>
      </c>
      <c r="F7831">
        <f t="shared" ca="1" si="514"/>
        <v>0.2098322001785301</v>
      </c>
    </row>
    <row r="7832" spans="1:6" ht="15.75" customHeight="1" x14ac:dyDescent="0.2">
      <c r="A7832">
        <v>7831</v>
      </c>
      <c r="B7832" s="47">
        <f ca="1">IF('Inputs and Results'!$C$15='Inputs and Results'!$C$13, 'Inputs and Results'!$C$13, IF(E7832 &lt;= ('Inputs and Results'!$C$14-'Inputs and Results'!$C$13)/('Inputs and Results'!$C$15-'Inputs and Results'!$C$13), 'Inputs and Results'!$C$13 + SQRT(E7832*('Inputs and Results'!$C$15-'Inputs and Results'!$C$13)*('Inputs and Results'!$C$14-'Inputs and Results'!$C$13)), 'Inputs and Results'!$C$15 - SQRT((1-E7832)*('Inputs and Results'!$C$15-'Inputs and Results'!$C$13)*('Inputs and Results'!$C$15-'Inputs and Results'!$C$14))))</f>
        <v>0.55849586602766976</v>
      </c>
      <c r="C7832" s="47">
        <f ca="1">IF('Inputs and Results'!$G$15='Inputs and Results'!$G$13, 'Inputs and Results'!$G$13, IF(F7832 &lt;= ('Inputs and Results'!$G$14-'Inputs and Results'!$G$13)/('Inputs and Results'!$G$15-'Inputs and Results'!$G$13), 'Inputs and Results'!$G$13 + SQRT(F7832*('Inputs and Results'!$G$15-'Inputs and Results'!$G$13)*('Inputs and Results'!$G$14-'Inputs and Results'!$G$13)), 'Inputs and Results'!$G$15 - SQRT((1-F7832)*('Inputs and Results'!$G$15-'Inputs and Results'!$G$13)*('Inputs and Results'!$G$15-'Inputs and Results'!$G$14))))</f>
        <v>840.54238756350992</v>
      </c>
      <c r="D7832">
        <f t="shared" ca="1" si="513"/>
        <v>469.43944867524772</v>
      </c>
      <c r="E7832">
        <f t="shared" ca="1" si="514"/>
        <v>0.33767306264400243</v>
      </c>
      <c r="F7832">
        <f t="shared" ca="1" si="514"/>
        <v>0.84767327311631724</v>
      </c>
    </row>
    <row r="7833" spans="1:6" ht="15.75" customHeight="1" x14ac:dyDescent="0.2">
      <c r="A7833">
        <v>7832</v>
      </c>
      <c r="B7833" s="47">
        <f ca="1">IF('Inputs and Results'!$C$15='Inputs and Results'!$C$13, 'Inputs and Results'!$C$13, IF(E7833 &lt;= ('Inputs and Results'!$C$14-'Inputs and Results'!$C$13)/('Inputs and Results'!$C$15-'Inputs and Results'!$C$13), 'Inputs and Results'!$C$13 + SQRT(E7833*('Inputs and Results'!$C$15-'Inputs and Results'!$C$13)*('Inputs and Results'!$C$14-'Inputs and Results'!$C$13)), 'Inputs and Results'!$C$15 - SQRT((1-E7833)*('Inputs and Results'!$C$15-'Inputs and Results'!$C$13)*('Inputs and Results'!$C$15-'Inputs and Results'!$C$14))))</f>
        <v>5.5977181298374923E-2</v>
      </c>
      <c r="C7833" s="47">
        <f ca="1">IF('Inputs and Results'!$G$15='Inputs and Results'!$G$13, 'Inputs and Results'!$G$13, IF(F7833 &lt;= ('Inputs and Results'!$G$14-'Inputs and Results'!$G$13)/('Inputs and Results'!$G$15-'Inputs and Results'!$G$13), 'Inputs and Results'!$G$13 + SQRT(F7833*('Inputs and Results'!$G$15-'Inputs and Results'!$G$13)*('Inputs and Results'!$G$14-'Inputs and Results'!$G$13)), 'Inputs and Results'!$G$15 - SQRT((1-F7833)*('Inputs and Results'!$G$15-'Inputs and Results'!$G$13)*('Inputs and Results'!$G$15-'Inputs and Results'!$G$14))))</f>
        <v>747.56634130516613</v>
      </c>
      <c r="D7833">
        <f t="shared" ca="1" si="513"/>
        <v>41.846656619802111</v>
      </c>
      <c r="E7833">
        <f t="shared" ca="1" si="514"/>
        <v>3.696996032934885E-2</v>
      </c>
      <c r="F7833">
        <f t="shared" ca="1" si="514"/>
        <v>0.75868153564848506</v>
      </c>
    </row>
    <row r="7834" spans="1:6" ht="15.75" customHeight="1" x14ac:dyDescent="0.2">
      <c r="A7834">
        <v>7833</v>
      </c>
      <c r="B7834" s="47">
        <f ca="1">IF('Inputs and Results'!$C$15='Inputs and Results'!$C$13, 'Inputs and Results'!$C$13, IF(E7834 &lt;= ('Inputs and Results'!$C$14-'Inputs and Results'!$C$13)/('Inputs and Results'!$C$15-'Inputs and Results'!$C$13), 'Inputs and Results'!$C$13 + SQRT(E7834*('Inputs and Results'!$C$15-'Inputs and Results'!$C$13)*('Inputs and Results'!$C$14-'Inputs and Results'!$C$13)), 'Inputs and Results'!$C$15 - SQRT((1-E7834)*('Inputs and Results'!$C$15-'Inputs and Results'!$C$13)*('Inputs and Results'!$C$15-'Inputs and Results'!$C$14))))</f>
        <v>0.10444702469482348</v>
      </c>
      <c r="C7834" s="47">
        <f ca="1">IF('Inputs and Results'!$G$15='Inputs and Results'!$G$13, 'Inputs and Results'!$G$13, IF(F7834 &lt;= ('Inputs and Results'!$G$14-'Inputs and Results'!$G$13)/('Inputs and Results'!$G$15-'Inputs and Results'!$G$13), 'Inputs and Results'!$G$13 + SQRT(F7834*('Inputs and Results'!$G$15-'Inputs and Results'!$G$13)*('Inputs and Results'!$G$14-'Inputs and Results'!$G$13)), 'Inputs and Results'!$G$15 - SQRT((1-F7834)*('Inputs and Results'!$G$15-'Inputs and Results'!$G$13)*('Inputs and Results'!$G$15-'Inputs and Results'!$G$14))))</f>
        <v>660.61184290153324</v>
      </c>
      <c r="D7834">
        <f t="shared" ca="1" si="513"/>
        <v>68.998941469229294</v>
      </c>
      <c r="E7834">
        <f t="shared" ca="1" si="514"/>
        <v>6.8419218577926655E-2</v>
      </c>
      <c r="F7834">
        <f t="shared" ca="1" si="514"/>
        <v>0.65700834548426645</v>
      </c>
    </row>
    <row r="7835" spans="1:6" ht="15.75" customHeight="1" x14ac:dyDescent="0.2">
      <c r="A7835">
        <v>7834</v>
      </c>
      <c r="B7835" s="47">
        <f ca="1">IF('Inputs and Results'!$C$15='Inputs and Results'!$C$13, 'Inputs and Results'!$C$13, IF(E7835 &lt;= ('Inputs and Results'!$C$14-'Inputs and Results'!$C$13)/('Inputs and Results'!$C$15-'Inputs and Results'!$C$13), 'Inputs and Results'!$C$13 + SQRT(E7835*('Inputs and Results'!$C$15-'Inputs and Results'!$C$13)*('Inputs and Results'!$C$14-'Inputs and Results'!$C$13)), 'Inputs and Results'!$C$15 - SQRT((1-E7835)*('Inputs and Results'!$C$15-'Inputs and Results'!$C$13)*('Inputs and Results'!$C$15-'Inputs and Results'!$C$14))))</f>
        <v>5.9671922639638719E-2</v>
      </c>
      <c r="C7835" s="47">
        <f ca="1">IF('Inputs and Results'!$G$15='Inputs and Results'!$G$13, 'Inputs and Results'!$G$13, IF(F7835 &lt;= ('Inputs and Results'!$G$14-'Inputs and Results'!$G$13)/('Inputs and Results'!$G$15-'Inputs and Results'!$G$13), 'Inputs and Results'!$G$13 + SQRT(F7835*('Inputs and Results'!$G$15-'Inputs and Results'!$G$13)*('Inputs and Results'!$G$14-'Inputs and Results'!$G$13)), 'Inputs and Results'!$G$15 - SQRT((1-F7835)*('Inputs and Results'!$G$15-'Inputs and Results'!$G$13)*('Inputs and Results'!$G$15-'Inputs and Results'!$G$14))))</f>
        <v>425.94629437123956</v>
      </c>
      <c r="D7835">
        <f t="shared" ca="1" si="513"/>
        <v>25.417034326361389</v>
      </c>
      <c r="E7835">
        <f t="shared" ca="1" si="514"/>
        <v>3.9385644165146783E-2</v>
      </c>
      <c r="F7835">
        <f t="shared" ca="1" si="514"/>
        <v>0.29364515603747543</v>
      </c>
    </row>
    <row r="7836" spans="1:6" ht="15.75" customHeight="1" x14ac:dyDescent="0.2">
      <c r="A7836">
        <v>7835</v>
      </c>
      <c r="B7836" s="47">
        <f ca="1">IF('Inputs and Results'!$C$15='Inputs and Results'!$C$13, 'Inputs and Results'!$C$13, IF(E7836 &lt;= ('Inputs and Results'!$C$14-'Inputs and Results'!$C$13)/('Inputs and Results'!$C$15-'Inputs and Results'!$C$13), 'Inputs and Results'!$C$13 + SQRT(E7836*('Inputs and Results'!$C$15-'Inputs and Results'!$C$13)*('Inputs and Results'!$C$14-'Inputs and Results'!$C$13)), 'Inputs and Results'!$C$15 - SQRT((1-E7836)*('Inputs and Results'!$C$15-'Inputs and Results'!$C$13)*('Inputs and Results'!$C$15-'Inputs and Results'!$C$14))))</f>
        <v>1.6023969082752509</v>
      </c>
      <c r="C7836" s="47">
        <f ca="1">IF('Inputs and Results'!$G$15='Inputs and Results'!$G$13, 'Inputs and Results'!$G$13, IF(F7836 &lt;= ('Inputs and Results'!$G$14-'Inputs and Results'!$G$13)/('Inputs and Results'!$G$15-'Inputs and Results'!$G$13), 'Inputs and Results'!$G$13 + SQRT(F7836*('Inputs and Results'!$G$15-'Inputs and Results'!$G$13)*('Inputs and Results'!$G$14-'Inputs and Results'!$G$13)), 'Inputs and Results'!$G$15 - SQRT((1-F7836)*('Inputs and Results'!$G$15-'Inputs and Results'!$G$13)*('Inputs and Results'!$G$15-'Inputs and Results'!$G$14))))</f>
        <v>577.16424141100742</v>
      </c>
      <c r="D7836">
        <f t="shared" ca="1" si="513"/>
        <v>924.84619600402891</v>
      </c>
      <c r="E7836">
        <f t="shared" ca="1" si="514"/>
        <v>0.78296728866682475</v>
      </c>
      <c r="F7836">
        <f t="shared" ca="1" si="514"/>
        <v>0.54267197391174693</v>
      </c>
    </row>
    <row r="7837" spans="1:6" ht="15.75" customHeight="1" x14ac:dyDescent="0.2">
      <c r="A7837">
        <v>7836</v>
      </c>
      <c r="B7837" s="47">
        <f ca="1">IF('Inputs and Results'!$C$15='Inputs and Results'!$C$13, 'Inputs and Results'!$C$13, IF(E7837 &lt;= ('Inputs and Results'!$C$14-'Inputs and Results'!$C$13)/('Inputs and Results'!$C$15-'Inputs and Results'!$C$13), 'Inputs and Results'!$C$13 + SQRT(E7837*('Inputs and Results'!$C$15-'Inputs and Results'!$C$13)*('Inputs and Results'!$C$14-'Inputs and Results'!$C$13)), 'Inputs and Results'!$C$15 - SQRT((1-E7837)*('Inputs and Results'!$C$15-'Inputs and Results'!$C$13)*('Inputs and Results'!$C$15-'Inputs and Results'!$C$14))))</f>
        <v>0.46757211083286476</v>
      </c>
      <c r="C7837" s="47">
        <f ca="1">IF('Inputs and Results'!$G$15='Inputs and Results'!$G$13, 'Inputs and Results'!$G$13, IF(F7837 &lt;= ('Inputs and Results'!$G$14-'Inputs and Results'!$G$13)/('Inputs and Results'!$G$15-'Inputs and Results'!$G$13), 'Inputs and Results'!$G$13 + SQRT(F7837*('Inputs and Results'!$G$15-'Inputs and Results'!$G$13)*('Inputs and Results'!$G$14-'Inputs and Results'!$G$13)), 'Inputs and Results'!$G$15 - SQRT((1-F7837)*('Inputs and Results'!$G$15-'Inputs and Results'!$G$13)*('Inputs and Results'!$G$15-'Inputs and Results'!$G$14))))</f>
        <v>439.06588247955779</v>
      </c>
      <c r="D7837">
        <f t="shared" ca="1" si="513"/>
        <v>205.29496146566137</v>
      </c>
      <c r="E7837">
        <f t="shared" ca="1" si="514"/>
        <v>0.28742322068538761</v>
      </c>
      <c r="F7837">
        <f t="shared" ca="1" si="514"/>
        <v>0.31738653141428652</v>
      </c>
    </row>
    <row r="7838" spans="1:6" ht="15.75" customHeight="1" x14ac:dyDescent="0.2">
      <c r="A7838">
        <v>7837</v>
      </c>
      <c r="B7838" s="47">
        <f ca="1">IF('Inputs and Results'!$C$15='Inputs and Results'!$C$13, 'Inputs and Results'!$C$13, IF(E7838 &lt;= ('Inputs and Results'!$C$14-'Inputs and Results'!$C$13)/('Inputs and Results'!$C$15-'Inputs and Results'!$C$13), 'Inputs and Results'!$C$13 + SQRT(E7838*('Inputs and Results'!$C$15-'Inputs and Results'!$C$13)*('Inputs and Results'!$C$14-'Inputs and Results'!$C$13)), 'Inputs and Results'!$C$15 - SQRT((1-E7838)*('Inputs and Results'!$C$15-'Inputs and Results'!$C$13)*('Inputs and Results'!$C$15-'Inputs and Results'!$C$14))))</f>
        <v>0.62267282859499762</v>
      </c>
      <c r="C7838" s="47">
        <f ca="1">IF('Inputs and Results'!$G$15='Inputs and Results'!$G$13, 'Inputs and Results'!$G$13, IF(F7838 &lt;= ('Inputs and Results'!$G$14-'Inputs and Results'!$G$13)/('Inputs and Results'!$G$15-'Inputs and Results'!$G$13), 'Inputs and Results'!$G$13 + SQRT(F7838*('Inputs and Results'!$G$15-'Inputs and Results'!$G$13)*('Inputs and Results'!$G$14-'Inputs and Results'!$G$13)), 'Inputs and Results'!$G$15 - SQRT((1-F7838)*('Inputs and Results'!$G$15-'Inputs and Results'!$G$13)*('Inputs and Results'!$G$15-'Inputs and Results'!$G$14))))</f>
        <v>760.89357325539709</v>
      </c>
      <c r="D7838">
        <f t="shared" ca="1" si="513"/>
        <v>473.78775351869314</v>
      </c>
      <c r="E7838">
        <f t="shared" ca="1" si="514"/>
        <v>0.37203505778883228</v>
      </c>
      <c r="F7838">
        <f t="shared" ca="1" si="514"/>
        <v>0.77268906595128828</v>
      </c>
    </row>
    <row r="7839" spans="1:6" ht="15.75" customHeight="1" x14ac:dyDescent="0.2">
      <c r="A7839">
        <v>7838</v>
      </c>
      <c r="B7839" s="47">
        <f ca="1">IF('Inputs and Results'!$C$15='Inputs and Results'!$C$13, 'Inputs and Results'!$C$13, IF(E7839 &lt;= ('Inputs and Results'!$C$14-'Inputs and Results'!$C$13)/('Inputs and Results'!$C$15-'Inputs and Results'!$C$13), 'Inputs and Results'!$C$13 + SQRT(E7839*('Inputs and Results'!$C$15-'Inputs and Results'!$C$13)*('Inputs and Results'!$C$14-'Inputs and Results'!$C$13)), 'Inputs and Results'!$C$15 - SQRT((1-E7839)*('Inputs and Results'!$C$15-'Inputs and Results'!$C$13)*('Inputs and Results'!$C$15-'Inputs and Results'!$C$14))))</f>
        <v>6.9733386903523709E-2</v>
      </c>
      <c r="C7839" s="47">
        <f ca="1">IF('Inputs and Results'!$G$15='Inputs and Results'!$G$13, 'Inputs and Results'!$G$13, IF(F7839 &lt;= ('Inputs and Results'!$G$14-'Inputs and Results'!$G$13)/('Inputs and Results'!$G$15-'Inputs and Results'!$G$13), 'Inputs and Results'!$G$13 + SQRT(F7839*('Inputs and Results'!$G$15-'Inputs and Results'!$G$13)*('Inputs and Results'!$G$14-'Inputs and Results'!$G$13)), 'Inputs and Results'!$G$15 - SQRT((1-F7839)*('Inputs and Results'!$G$15-'Inputs and Results'!$G$13)*('Inputs and Results'!$G$15-'Inputs and Results'!$G$14))))</f>
        <v>494.68399538498272</v>
      </c>
      <c r="D7839">
        <f t="shared" ca="1" si="513"/>
        <v>34.495990445161937</v>
      </c>
      <c r="E7839">
        <f t="shared" ca="1" si="514"/>
        <v>4.5948619574678329E-2</v>
      </c>
      <c r="F7839">
        <f t="shared" ca="1" si="514"/>
        <v>0.41352673784208616</v>
      </c>
    </row>
    <row r="7840" spans="1:6" ht="15.75" customHeight="1" x14ac:dyDescent="0.2">
      <c r="A7840">
        <v>7839</v>
      </c>
      <c r="B7840" s="47">
        <f ca="1">IF('Inputs and Results'!$C$15='Inputs and Results'!$C$13, 'Inputs and Results'!$C$13, IF(E7840 &lt;= ('Inputs and Results'!$C$14-'Inputs and Results'!$C$13)/('Inputs and Results'!$C$15-'Inputs and Results'!$C$13), 'Inputs and Results'!$C$13 + SQRT(E7840*('Inputs and Results'!$C$15-'Inputs and Results'!$C$13)*('Inputs and Results'!$C$14-'Inputs and Results'!$C$13)), 'Inputs and Results'!$C$15 - SQRT((1-E7840)*('Inputs and Results'!$C$15-'Inputs and Results'!$C$13)*('Inputs and Results'!$C$15-'Inputs and Results'!$C$14))))</f>
        <v>2.3816601287011618</v>
      </c>
      <c r="C7840" s="47">
        <f ca="1">IF('Inputs and Results'!$G$15='Inputs and Results'!$G$13, 'Inputs and Results'!$G$13, IF(F7840 &lt;= ('Inputs and Results'!$G$14-'Inputs and Results'!$G$13)/('Inputs and Results'!$G$15-'Inputs and Results'!$G$13), 'Inputs and Results'!$G$13 + SQRT(F7840*('Inputs and Results'!$G$15-'Inputs and Results'!$G$13)*('Inputs and Results'!$G$14-'Inputs and Results'!$G$13)), 'Inputs and Results'!$G$15 - SQRT((1-F7840)*('Inputs and Results'!$G$15-'Inputs and Results'!$G$13)*('Inputs and Results'!$G$15-'Inputs and Results'!$G$14))))</f>
        <v>1121.0954401020085</v>
      </c>
      <c r="D7840">
        <f t="shared" ca="1" si="513"/>
        <v>2670.0683101596351</v>
      </c>
      <c r="E7840">
        <f t="shared" ca="1" si="514"/>
        <v>0.957517311506904</v>
      </c>
      <c r="F7840">
        <f t="shared" ca="1" si="514"/>
        <v>0.99266018787974675</v>
      </c>
    </row>
    <row r="7841" spans="1:6" ht="15.75" customHeight="1" x14ac:dyDescent="0.2">
      <c r="A7841">
        <v>7840</v>
      </c>
      <c r="B7841" s="47">
        <f ca="1">IF('Inputs and Results'!$C$15='Inputs and Results'!$C$13, 'Inputs and Results'!$C$13, IF(E7841 &lt;= ('Inputs and Results'!$C$14-'Inputs and Results'!$C$13)/('Inputs and Results'!$C$15-'Inputs and Results'!$C$13), 'Inputs and Results'!$C$13 + SQRT(E7841*('Inputs and Results'!$C$15-'Inputs and Results'!$C$13)*('Inputs and Results'!$C$14-'Inputs and Results'!$C$13)), 'Inputs and Results'!$C$15 - SQRT((1-E7841)*('Inputs and Results'!$C$15-'Inputs and Results'!$C$13)*('Inputs and Results'!$C$15-'Inputs and Results'!$C$14))))</f>
        <v>1.7817181553168935</v>
      </c>
      <c r="C7841" s="47">
        <f ca="1">IF('Inputs and Results'!$G$15='Inputs and Results'!$G$13, 'Inputs and Results'!$G$13, IF(F7841 &lt;= ('Inputs and Results'!$G$14-'Inputs and Results'!$G$13)/('Inputs and Results'!$G$15-'Inputs and Results'!$G$13), 'Inputs and Results'!$G$13 + SQRT(F7841*('Inputs and Results'!$G$15-'Inputs and Results'!$G$13)*('Inputs and Results'!$G$14-'Inputs and Results'!$G$13)), 'Inputs and Results'!$G$15 - SQRT((1-F7841)*('Inputs and Results'!$G$15-'Inputs and Results'!$G$13)*('Inputs and Results'!$G$15-'Inputs and Results'!$G$14))))</f>
        <v>1141.4337536064791</v>
      </c>
      <c r="D7841">
        <f t="shared" ca="1" si="513"/>
        <v>2033.7132418921733</v>
      </c>
      <c r="E7841">
        <f t="shared" ca="1" si="514"/>
        <v>0.83508770521283637</v>
      </c>
      <c r="F7841">
        <f t="shared" ca="1" si="514"/>
        <v>0.99595633173045561</v>
      </c>
    </row>
    <row r="7842" spans="1:6" ht="15.75" customHeight="1" x14ac:dyDescent="0.2">
      <c r="A7842">
        <v>7841</v>
      </c>
      <c r="B7842" s="47">
        <f ca="1">IF('Inputs and Results'!$C$15='Inputs and Results'!$C$13, 'Inputs and Results'!$C$13, IF(E7842 &lt;= ('Inputs and Results'!$C$14-'Inputs and Results'!$C$13)/('Inputs and Results'!$C$15-'Inputs and Results'!$C$13), 'Inputs and Results'!$C$13 + SQRT(E7842*('Inputs and Results'!$C$15-'Inputs and Results'!$C$13)*('Inputs and Results'!$C$14-'Inputs and Results'!$C$13)), 'Inputs and Results'!$C$15 - SQRT((1-E7842)*('Inputs and Results'!$C$15-'Inputs and Results'!$C$13)*('Inputs and Results'!$C$15-'Inputs and Results'!$C$14))))</f>
        <v>0.71395748815418436</v>
      </c>
      <c r="C7842" s="47">
        <f ca="1">IF('Inputs and Results'!$G$15='Inputs and Results'!$G$13, 'Inputs and Results'!$G$13, IF(F7842 &lt;= ('Inputs and Results'!$G$14-'Inputs and Results'!$G$13)/('Inputs and Results'!$G$15-'Inputs and Results'!$G$13), 'Inputs and Results'!$G$13 + SQRT(F7842*('Inputs and Results'!$G$15-'Inputs and Results'!$G$13)*('Inputs and Results'!$G$14-'Inputs and Results'!$G$13)), 'Inputs and Results'!$G$15 - SQRT((1-F7842)*('Inputs and Results'!$G$15-'Inputs and Results'!$G$13)*('Inputs and Results'!$G$15-'Inputs and Results'!$G$14))))</f>
        <v>771.27706203738649</v>
      </c>
      <c r="D7842">
        <f t="shared" ca="1" si="513"/>
        <v>550.65903388315144</v>
      </c>
      <c r="E7842">
        <f t="shared" ref="E7842:F7861" ca="1" si="515">RAND()</f>
        <v>0.41933440378151943</v>
      </c>
      <c r="F7842">
        <f t="shared" ca="1" si="515"/>
        <v>0.78331233984764359</v>
      </c>
    </row>
    <row r="7843" spans="1:6" ht="15.75" customHeight="1" x14ac:dyDescent="0.2">
      <c r="A7843">
        <v>7842</v>
      </c>
      <c r="B7843" s="47">
        <f ca="1">IF('Inputs and Results'!$C$15='Inputs and Results'!$C$13, 'Inputs and Results'!$C$13, IF(E7843 &lt;= ('Inputs and Results'!$C$14-'Inputs and Results'!$C$13)/('Inputs and Results'!$C$15-'Inputs and Results'!$C$13), 'Inputs and Results'!$C$13 + SQRT(E7843*('Inputs and Results'!$C$15-'Inputs and Results'!$C$13)*('Inputs and Results'!$C$14-'Inputs and Results'!$C$13)), 'Inputs and Results'!$C$15 - SQRT((1-E7843)*('Inputs and Results'!$C$15-'Inputs and Results'!$C$13)*('Inputs and Results'!$C$15-'Inputs and Results'!$C$14))))</f>
        <v>2.481024930229033</v>
      </c>
      <c r="C7843" s="47">
        <f ca="1">IF('Inputs and Results'!$G$15='Inputs and Results'!$G$13, 'Inputs and Results'!$G$13, IF(F7843 &lt;= ('Inputs and Results'!$G$14-'Inputs and Results'!$G$13)/('Inputs and Results'!$G$15-'Inputs and Results'!$G$13), 'Inputs and Results'!$G$13 + SQRT(F7843*('Inputs and Results'!$G$15-'Inputs and Results'!$G$13)*('Inputs and Results'!$G$14-'Inputs and Results'!$G$13)), 'Inputs and Results'!$G$15 - SQRT((1-F7843)*('Inputs and Results'!$G$15-'Inputs and Results'!$G$13)*('Inputs and Results'!$G$15-'Inputs and Results'!$G$14))))</f>
        <v>689.17708673870266</v>
      </c>
      <c r="D7843">
        <f t="shared" ca="1" si="513"/>
        <v>1709.865533541338</v>
      </c>
      <c r="E7843">
        <f t="shared" ca="1" si="515"/>
        <v>0.97007387521735777</v>
      </c>
      <c r="F7843">
        <f t="shared" ca="1" si="515"/>
        <v>0.69237510481955145</v>
      </c>
    </row>
    <row r="7844" spans="1:6" ht="15.75" customHeight="1" x14ac:dyDescent="0.2">
      <c r="A7844">
        <v>7843</v>
      </c>
      <c r="B7844" s="47">
        <f ca="1">IF('Inputs and Results'!$C$15='Inputs and Results'!$C$13, 'Inputs and Results'!$C$13, IF(E7844 &lt;= ('Inputs and Results'!$C$14-'Inputs and Results'!$C$13)/('Inputs and Results'!$C$15-'Inputs and Results'!$C$13), 'Inputs and Results'!$C$13 + SQRT(E7844*('Inputs and Results'!$C$15-'Inputs and Results'!$C$13)*('Inputs and Results'!$C$14-'Inputs and Results'!$C$13)), 'Inputs and Results'!$C$15 - SQRT((1-E7844)*('Inputs and Results'!$C$15-'Inputs and Results'!$C$13)*('Inputs and Results'!$C$15-'Inputs and Results'!$C$14))))</f>
        <v>1.0230033636625639</v>
      </c>
      <c r="C7844" s="47">
        <f ca="1">IF('Inputs and Results'!$G$15='Inputs and Results'!$G$13, 'Inputs and Results'!$G$13, IF(F7844 &lt;= ('Inputs and Results'!$G$14-'Inputs and Results'!$G$13)/('Inputs and Results'!$G$15-'Inputs and Results'!$G$13), 'Inputs and Results'!$G$13 + SQRT(F7844*('Inputs and Results'!$G$15-'Inputs and Results'!$G$13)*('Inputs and Results'!$G$14-'Inputs and Results'!$G$13)), 'Inputs and Results'!$G$15 - SQRT((1-F7844)*('Inputs and Results'!$G$15-'Inputs and Results'!$G$13)*('Inputs and Results'!$G$15-'Inputs and Results'!$G$14))))</f>
        <v>409.6710237404186</v>
      </c>
      <c r="D7844">
        <f t="shared" ca="1" si="513"/>
        <v>419.0948352815343</v>
      </c>
      <c r="E7844">
        <f t="shared" ca="1" si="515"/>
        <v>0.5657204777678293</v>
      </c>
      <c r="F7844">
        <f t="shared" ca="1" si="515"/>
        <v>0.26362921538157436</v>
      </c>
    </row>
    <row r="7845" spans="1:6" ht="15.75" customHeight="1" x14ac:dyDescent="0.2">
      <c r="A7845">
        <v>7844</v>
      </c>
      <c r="B7845" s="47">
        <f ca="1">IF('Inputs and Results'!$C$15='Inputs and Results'!$C$13, 'Inputs and Results'!$C$13, IF(E7845 &lt;= ('Inputs and Results'!$C$14-'Inputs and Results'!$C$13)/('Inputs and Results'!$C$15-'Inputs and Results'!$C$13), 'Inputs and Results'!$C$13 + SQRT(E7845*('Inputs and Results'!$C$15-'Inputs and Results'!$C$13)*('Inputs and Results'!$C$14-'Inputs and Results'!$C$13)), 'Inputs and Results'!$C$15 - SQRT((1-E7845)*('Inputs and Results'!$C$15-'Inputs and Results'!$C$13)*('Inputs and Results'!$C$15-'Inputs and Results'!$C$14))))</f>
        <v>3.1020647795326539E-2</v>
      </c>
      <c r="C7845" s="47">
        <f ca="1">IF('Inputs and Results'!$G$15='Inputs and Results'!$G$13, 'Inputs and Results'!$G$13, IF(F7845 &lt;= ('Inputs and Results'!$G$14-'Inputs and Results'!$G$13)/('Inputs and Results'!$G$15-'Inputs and Results'!$G$13), 'Inputs and Results'!$G$13 + SQRT(F7845*('Inputs and Results'!$G$15-'Inputs and Results'!$G$13)*('Inputs and Results'!$G$14-'Inputs and Results'!$G$13)), 'Inputs and Results'!$G$15 - SQRT((1-F7845)*('Inputs and Results'!$G$15-'Inputs and Results'!$G$13)*('Inputs and Results'!$G$15-'Inputs and Results'!$G$14))))</f>
        <v>618.1130160027036</v>
      </c>
      <c r="D7845">
        <f t="shared" ca="1" si="513"/>
        <v>19.174266167126905</v>
      </c>
      <c r="E7845">
        <f t="shared" ca="1" si="515"/>
        <v>2.0573511798035238E-2</v>
      </c>
      <c r="F7845">
        <f t="shared" ca="1" si="515"/>
        <v>0.60082987954429246</v>
      </c>
    </row>
    <row r="7846" spans="1:6" ht="15.75" customHeight="1" x14ac:dyDescent="0.2">
      <c r="A7846">
        <v>7845</v>
      </c>
      <c r="B7846" s="47">
        <f ca="1">IF('Inputs and Results'!$C$15='Inputs and Results'!$C$13, 'Inputs and Results'!$C$13, IF(E7846 &lt;= ('Inputs and Results'!$C$14-'Inputs and Results'!$C$13)/('Inputs and Results'!$C$15-'Inputs and Results'!$C$13), 'Inputs and Results'!$C$13 + SQRT(E7846*('Inputs and Results'!$C$15-'Inputs and Results'!$C$13)*('Inputs and Results'!$C$14-'Inputs and Results'!$C$13)), 'Inputs and Results'!$C$15 - SQRT((1-E7846)*('Inputs and Results'!$C$15-'Inputs and Results'!$C$13)*('Inputs and Results'!$C$15-'Inputs and Results'!$C$14))))</f>
        <v>0.68891008738955772</v>
      </c>
      <c r="C7846" s="47">
        <f ca="1">IF('Inputs and Results'!$G$15='Inputs and Results'!$G$13, 'Inputs and Results'!$G$13, IF(F7846 &lt;= ('Inputs and Results'!$G$14-'Inputs and Results'!$G$13)/('Inputs and Results'!$G$15-'Inputs and Results'!$G$13), 'Inputs and Results'!$G$13 + SQRT(F7846*('Inputs and Results'!$G$15-'Inputs and Results'!$G$13)*('Inputs and Results'!$G$14-'Inputs and Results'!$G$13)), 'Inputs and Results'!$G$15 - SQRT((1-F7846)*('Inputs and Results'!$G$15-'Inputs and Results'!$G$13)*('Inputs and Results'!$G$15-'Inputs and Results'!$G$14))))</f>
        <v>425.93299041075886</v>
      </c>
      <c r="D7846">
        <f t="shared" ca="1" si="513"/>
        <v>293.42953364597156</v>
      </c>
      <c r="E7846">
        <f t="shared" ca="1" si="515"/>
        <v>0.40654037953669531</v>
      </c>
      <c r="F7846">
        <f t="shared" ca="1" si="515"/>
        <v>0.29362087504090184</v>
      </c>
    </row>
    <row r="7847" spans="1:6" ht="15.75" customHeight="1" x14ac:dyDescent="0.2">
      <c r="A7847">
        <v>7846</v>
      </c>
      <c r="B7847" s="47">
        <f ca="1">IF('Inputs and Results'!$C$15='Inputs and Results'!$C$13, 'Inputs and Results'!$C$13, IF(E7847 &lt;= ('Inputs and Results'!$C$14-'Inputs and Results'!$C$13)/('Inputs and Results'!$C$15-'Inputs and Results'!$C$13), 'Inputs and Results'!$C$13 + SQRT(E7847*('Inputs and Results'!$C$15-'Inputs and Results'!$C$13)*('Inputs and Results'!$C$14-'Inputs and Results'!$C$13)), 'Inputs and Results'!$C$15 - SQRT((1-E7847)*('Inputs and Results'!$C$15-'Inputs and Results'!$C$13)*('Inputs and Results'!$C$15-'Inputs and Results'!$C$14))))</f>
        <v>1.0784195682440463</v>
      </c>
      <c r="C7847" s="47">
        <f ca="1">IF('Inputs and Results'!$G$15='Inputs and Results'!$G$13, 'Inputs and Results'!$G$13, IF(F7847 &lt;= ('Inputs and Results'!$G$14-'Inputs and Results'!$G$13)/('Inputs and Results'!$G$15-'Inputs and Results'!$G$13), 'Inputs and Results'!$G$13 + SQRT(F7847*('Inputs and Results'!$G$15-'Inputs and Results'!$G$13)*('Inputs and Results'!$G$14-'Inputs and Results'!$G$13)), 'Inputs and Results'!$G$15 - SQRT((1-F7847)*('Inputs and Results'!$G$15-'Inputs and Results'!$G$13)*('Inputs and Results'!$G$15-'Inputs and Results'!$G$14))))</f>
        <v>549.54941280123558</v>
      </c>
      <c r="D7847">
        <f t="shared" ca="1" si="513"/>
        <v>592.64484048187762</v>
      </c>
      <c r="E7847">
        <f t="shared" ca="1" si="515"/>
        <v>0.58972540492140035</v>
      </c>
      <c r="F7847">
        <f t="shared" ca="1" si="515"/>
        <v>0.50121962226865069</v>
      </c>
    </row>
    <row r="7848" spans="1:6" ht="15.75" customHeight="1" x14ac:dyDescent="0.2">
      <c r="A7848">
        <v>7847</v>
      </c>
      <c r="B7848" s="47">
        <f ca="1">IF('Inputs and Results'!$C$15='Inputs and Results'!$C$13, 'Inputs and Results'!$C$13, IF(E7848 &lt;= ('Inputs and Results'!$C$14-'Inputs and Results'!$C$13)/('Inputs and Results'!$C$15-'Inputs and Results'!$C$13), 'Inputs and Results'!$C$13 + SQRT(E7848*('Inputs and Results'!$C$15-'Inputs and Results'!$C$13)*('Inputs and Results'!$C$14-'Inputs and Results'!$C$13)), 'Inputs and Results'!$C$15 - SQRT((1-E7848)*('Inputs and Results'!$C$15-'Inputs and Results'!$C$13)*('Inputs and Results'!$C$15-'Inputs and Results'!$C$14))))</f>
        <v>0.23705999040318959</v>
      </c>
      <c r="C7848" s="47">
        <f ca="1">IF('Inputs and Results'!$G$15='Inputs and Results'!$G$13, 'Inputs and Results'!$G$13, IF(F7848 &lt;= ('Inputs and Results'!$G$14-'Inputs and Results'!$G$13)/('Inputs and Results'!$G$15-'Inputs and Results'!$G$13), 'Inputs and Results'!$G$13 + SQRT(F7848*('Inputs and Results'!$G$15-'Inputs and Results'!$G$13)*('Inputs and Results'!$G$14-'Inputs and Results'!$G$13)), 'Inputs and Results'!$G$15 - SQRT((1-F7848)*('Inputs and Results'!$G$15-'Inputs and Results'!$G$13)*('Inputs and Results'!$G$15-'Inputs and Results'!$G$14))))</f>
        <v>887.70863914976121</v>
      </c>
      <c r="D7848">
        <f t="shared" ca="1" si="513"/>
        <v>210.44020147767088</v>
      </c>
      <c r="E7848">
        <f t="shared" ca="1" si="515"/>
        <v>0.15179583370768635</v>
      </c>
      <c r="F7848">
        <f t="shared" ca="1" si="515"/>
        <v>0.88502572492759246</v>
      </c>
    </row>
    <row r="7849" spans="1:6" ht="15.75" customHeight="1" x14ac:dyDescent="0.2">
      <c r="A7849">
        <v>7848</v>
      </c>
      <c r="B7849" s="47">
        <f ca="1">IF('Inputs and Results'!$C$15='Inputs and Results'!$C$13, 'Inputs and Results'!$C$13, IF(E7849 &lt;= ('Inputs and Results'!$C$14-'Inputs and Results'!$C$13)/('Inputs and Results'!$C$15-'Inputs and Results'!$C$13), 'Inputs and Results'!$C$13 + SQRT(E7849*('Inputs and Results'!$C$15-'Inputs and Results'!$C$13)*('Inputs and Results'!$C$14-'Inputs and Results'!$C$13)), 'Inputs and Results'!$C$15 - SQRT((1-E7849)*('Inputs and Results'!$C$15-'Inputs and Results'!$C$13)*('Inputs and Results'!$C$15-'Inputs and Results'!$C$14))))</f>
        <v>0.47715362913452397</v>
      </c>
      <c r="C7849" s="47">
        <f ca="1">IF('Inputs and Results'!$G$15='Inputs and Results'!$G$13, 'Inputs and Results'!$G$13, IF(F7849 &lt;= ('Inputs and Results'!$G$14-'Inputs and Results'!$G$13)/('Inputs and Results'!$G$15-'Inputs and Results'!$G$13), 'Inputs and Results'!$G$13 + SQRT(F7849*('Inputs and Results'!$G$15-'Inputs and Results'!$G$13)*('Inputs and Results'!$G$14-'Inputs and Results'!$G$13)), 'Inputs and Results'!$G$15 - SQRT((1-F7849)*('Inputs and Results'!$G$15-'Inputs and Results'!$G$13)*('Inputs and Results'!$G$15-'Inputs and Results'!$G$14))))</f>
        <v>617.19034786878308</v>
      </c>
      <c r="D7849">
        <f t="shared" ca="1" si="513"/>
        <v>294.49461435238914</v>
      </c>
      <c r="E7849">
        <f t="shared" ca="1" si="515"/>
        <v>0.29280513211232184</v>
      </c>
      <c r="F7849">
        <f t="shared" ca="1" si="515"/>
        <v>0.59956298903576921</v>
      </c>
    </row>
    <row r="7850" spans="1:6" ht="15.75" customHeight="1" x14ac:dyDescent="0.2">
      <c r="A7850">
        <v>7849</v>
      </c>
      <c r="B7850" s="47">
        <f ca="1">IF('Inputs and Results'!$C$15='Inputs and Results'!$C$13, 'Inputs and Results'!$C$13, IF(E7850 &lt;= ('Inputs and Results'!$C$14-'Inputs and Results'!$C$13)/('Inputs and Results'!$C$15-'Inputs and Results'!$C$13), 'Inputs and Results'!$C$13 + SQRT(E7850*('Inputs and Results'!$C$15-'Inputs and Results'!$C$13)*('Inputs and Results'!$C$14-'Inputs and Results'!$C$13)), 'Inputs and Results'!$C$15 - SQRT((1-E7850)*('Inputs and Results'!$C$15-'Inputs and Results'!$C$13)*('Inputs and Results'!$C$15-'Inputs and Results'!$C$14))))</f>
        <v>0.47624760376525943</v>
      </c>
      <c r="C7850" s="47">
        <f ca="1">IF('Inputs and Results'!$G$15='Inputs and Results'!$G$13, 'Inputs and Results'!$G$13, IF(F7850 &lt;= ('Inputs and Results'!$G$14-'Inputs and Results'!$G$13)/('Inputs and Results'!$G$15-'Inputs and Results'!$G$13), 'Inputs and Results'!$G$13 + SQRT(F7850*('Inputs and Results'!$G$15-'Inputs and Results'!$G$13)*('Inputs and Results'!$G$14-'Inputs and Results'!$G$13)), 'Inputs and Results'!$G$15 - SQRT((1-F7850)*('Inputs and Results'!$G$15-'Inputs and Results'!$G$13)*('Inputs and Results'!$G$15-'Inputs and Results'!$G$14))))</f>
        <v>404.16549004258218</v>
      </c>
      <c r="D7850">
        <f t="shared" ca="1" si="513"/>
        <v>192.48284615739158</v>
      </c>
      <c r="E7850">
        <f t="shared" ca="1" si="515"/>
        <v>0.29229709361104506</v>
      </c>
      <c r="F7850">
        <f t="shared" ca="1" si="515"/>
        <v>0.25333417361438149</v>
      </c>
    </row>
    <row r="7851" spans="1:6" ht="15.75" customHeight="1" x14ac:dyDescent="0.2">
      <c r="A7851">
        <v>7850</v>
      </c>
      <c r="B7851" s="47">
        <f ca="1">IF('Inputs and Results'!$C$15='Inputs and Results'!$C$13, 'Inputs and Results'!$C$13, IF(E7851 &lt;= ('Inputs and Results'!$C$14-'Inputs and Results'!$C$13)/('Inputs and Results'!$C$15-'Inputs and Results'!$C$13), 'Inputs and Results'!$C$13 + SQRT(E7851*('Inputs and Results'!$C$15-'Inputs and Results'!$C$13)*('Inputs and Results'!$C$14-'Inputs and Results'!$C$13)), 'Inputs and Results'!$C$15 - SQRT((1-E7851)*('Inputs and Results'!$C$15-'Inputs and Results'!$C$13)*('Inputs and Results'!$C$15-'Inputs and Results'!$C$14))))</f>
        <v>0.4587745605688367</v>
      </c>
      <c r="C7851" s="47">
        <f ca="1">IF('Inputs and Results'!$G$15='Inputs and Results'!$G$13, 'Inputs and Results'!$G$13, IF(F7851 &lt;= ('Inputs and Results'!$G$14-'Inputs and Results'!$G$13)/('Inputs and Results'!$G$15-'Inputs and Results'!$G$13), 'Inputs and Results'!$G$13 + SQRT(F7851*('Inputs and Results'!$G$15-'Inputs and Results'!$G$13)*('Inputs and Results'!$G$14-'Inputs and Results'!$G$13)), 'Inputs and Results'!$G$15 - SQRT((1-F7851)*('Inputs and Results'!$G$15-'Inputs and Results'!$G$13)*('Inputs and Results'!$G$15-'Inputs and Results'!$G$14))))</f>
        <v>413.5074217301019</v>
      </c>
      <c r="D7851">
        <f t="shared" ca="1" si="513"/>
        <v>189.70668569618013</v>
      </c>
      <c r="E7851">
        <f t="shared" ca="1" si="515"/>
        <v>0.28246369622087686</v>
      </c>
      <c r="F7851">
        <f t="shared" ca="1" si="515"/>
        <v>0.27076081482310832</v>
      </c>
    </row>
    <row r="7852" spans="1:6" ht="15.75" customHeight="1" x14ac:dyDescent="0.2">
      <c r="A7852">
        <v>7851</v>
      </c>
      <c r="B7852" s="47">
        <f ca="1">IF('Inputs and Results'!$C$15='Inputs and Results'!$C$13, 'Inputs and Results'!$C$13, IF(E7852 &lt;= ('Inputs and Results'!$C$14-'Inputs and Results'!$C$13)/('Inputs and Results'!$C$15-'Inputs and Results'!$C$13), 'Inputs and Results'!$C$13 + SQRT(E7852*('Inputs and Results'!$C$15-'Inputs and Results'!$C$13)*('Inputs and Results'!$C$14-'Inputs and Results'!$C$13)), 'Inputs and Results'!$C$15 - SQRT((1-E7852)*('Inputs and Results'!$C$15-'Inputs and Results'!$C$13)*('Inputs and Results'!$C$15-'Inputs and Results'!$C$14))))</f>
        <v>1.8741125891984378</v>
      </c>
      <c r="C7852" s="47">
        <f ca="1">IF('Inputs and Results'!$G$15='Inputs and Results'!$G$13, 'Inputs and Results'!$G$13, IF(F7852 &lt;= ('Inputs and Results'!$G$14-'Inputs and Results'!$G$13)/('Inputs and Results'!$G$15-'Inputs and Results'!$G$13), 'Inputs and Results'!$G$13 + SQRT(F7852*('Inputs and Results'!$G$15-'Inputs and Results'!$G$13)*('Inputs and Results'!$G$14-'Inputs and Results'!$G$13)), 'Inputs and Results'!$G$15 - SQRT((1-F7852)*('Inputs and Results'!$G$15-'Inputs and Results'!$G$13)*('Inputs and Results'!$G$15-'Inputs and Results'!$G$14))))</f>
        <v>610.68744652415637</v>
      </c>
      <c r="D7852">
        <f t="shared" ca="1" si="513"/>
        <v>1144.4970315963692</v>
      </c>
      <c r="E7852">
        <f t="shared" ca="1" si="515"/>
        <v>0.85915305979983936</v>
      </c>
      <c r="F7852">
        <f t="shared" ca="1" si="515"/>
        <v>0.5905771052280907</v>
      </c>
    </row>
    <row r="7853" spans="1:6" ht="15.75" customHeight="1" x14ac:dyDescent="0.2">
      <c r="A7853">
        <v>7852</v>
      </c>
      <c r="B7853" s="47">
        <f ca="1">IF('Inputs and Results'!$C$15='Inputs and Results'!$C$13, 'Inputs and Results'!$C$13, IF(E7853 &lt;= ('Inputs and Results'!$C$14-'Inputs and Results'!$C$13)/('Inputs and Results'!$C$15-'Inputs and Results'!$C$13), 'Inputs and Results'!$C$13 + SQRT(E7853*('Inputs and Results'!$C$15-'Inputs and Results'!$C$13)*('Inputs and Results'!$C$14-'Inputs and Results'!$C$13)), 'Inputs and Results'!$C$15 - SQRT((1-E7853)*('Inputs and Results'!$C$15-'Inputs and Results'!$C$13)*('Inputs and Results'!$C$15-'Inputs and Results'!$C$14))))</f>
        <v>0.24647472724846686</v>
      </c>
      <c r="C7853" s="47">
        <f ca="1">IF('Inputs and Results'!$G$15='Inputs and Results'!$G$13, 'Inputs and Results'!$G$13, IF(F7853 &lt;= ('Inputs and Results'!$G$14-'Inputs and Results'!$G$13)/('Inputs and Results'!$G$15-'Inputs and Results'!$G$13), 'Inputs and Results'!$G$13 + SQRT(F7853*('Inputs and Results'!$G$15-'Inputs and Results'!$G$13)*('Inputs and Results'!$G$14-'Inputs and Results'!$G$13)), 'Inputs and Results'!$G$15 - SQRT((1-F7853)*('Inputs and Results'!$G$15-'Inputs and Results'!$G$13)*('Inputs and Results'!$G$15-'Inputs and Results'!$G$14))))</f>
        <v>562.69283434802264</v>
      </c>
      <c r="D7853">
        <f t="shared" ca="1" si="513"/>
        <v>138.68956287059564</v>
      </c>
      <c r="E7853">
        <f t="shared" ca="1" si="515"/>
        <v>0.15756650803539929</v>
      </c>
      <c r="F7853">
        <f t="shared" ca="1" si="515"/>
        <v>0.52117331820631529</v>
      </c>
    </row>
    <row r="7854" spans="1:6" ht="15.75" customHeight="1" x14ac:dyDescent="0.2">
      <c r="A7854">
        <v>7853</v>
      </c>
      <c r="B7854" s="47">
        <f ca="1">IF('Inputs and Results'!$C$15='Inputs and Results'!$C$13, 'Inputs and Results'!$C$13, IF(E7854 &lt;= ('Inputs and Results'!$C$14-'Inputs and Results'!$C$13)/('Inputs and Results'!$C$15-'Inputs and Results'!$C$13), 'Inputs and Results'!$C$13 + SQRT(E7854*('Inputs and Results'!$C$15-'Inputs and Results'!$C$13)*('Inputs and Results'!$C$14-'Inputs and Results'!$C$13)), 'Inputs and Results'!$C$15 - SQRT((1-E7854)*('Inputs and Results'!$C$15-'Inputs and Results'!$C$13)*('Inputs and Results'!$C$15-'Inputs and Results'!$C$14))))</f>
        <v>1.0127527050793894E-3</v>
      </c>
      <c r="C7854" s="47">
        <f ca="1">IF('Inputs and Results'!$G$15='Inputs and Results'!$G$13, 'Inputs and Results'!$G$13, IF(F7854 &lt;= ('Inputs and Results'!$G$14-'Inputs and Results'!$G$13)/('Inputs and Results'!$G$15-'Inputs and Results'!$G$13), 'Inputs and Results'!$G$13 + SQRT(F7854*('Inputs and Results'!$G$15-'Inputs and Results'!$G$13)*('Inputs and Results'!$G$14-'Inputs and Results'!$G$13)), 'Inputs and Results'!$G$15 - SQRT((1-F7854)*('Inputs and Results'!$G$15-'Inputs and Results'!$G$13)*('Inputs and Results'!$G$15-'Inputs and Results'!$G$14))))</f>
        <v>922.188378766759</v>
      </c>
      <c r="D7854">
        <f t="shared" ca="1" si="513"/>
        <v>0.9339487751888117</v>
      </c>
      <c r="E7854">
        <f t="shared" ca="1" si="515"/>
        <v>6.7505450693716718E-4</v>
      </c>
      <c r="F7854">
        <f t="shared" ca="1" si="515"/>
        <v>0.90901253665851833</v>
      </c>
    </row>
    <row r="7855" spans="1:6" ht="15.75" customHeight="1" x14ac:dyDescent="0.2">
      <c r="A7855">
        <v>7854</v>
      </c>
      <c r="B7855" s="47">
        <f ca="1">IF('Inputs and Results'!$C$15='Inputs and Results'!$C$13, 'Inputs and Results'!$C$13, IF(E7855 &lt;= ('Inputs and Results'!$C$14-'Inputs and Results'!$C$13)/('Inputs and Results'!$C$15-'Inputs and Results'!$C$13), 'Inputs and Results'!$C$13 + SQRT(E7855*('Inputs and Results'!$C$15-'Inputs and Results'!$C$13)*('Inputs and Results'!$C$14-'Inputs and Results'!$C$13)), 'Inputs and Results'!$C$15 - SQRT((1-E7855)*('Inputs and Results'!$C$15-'Inputs and Results'!$C$13)*('Inputs and Results'!$C$15-'Inputs and Results'!$C$14))))</f>
        <v>2.9199077370448911E-2</v>
      </c>
      <c r="C7855" s="47">
        <f ca="1">IF('Inputs and Results'!$G$15='Inputs and Results'!$G$13, 'Inputs and Results'!$G$13, IF(F7855 &lt;= ('Inputs and Results'!$G$14-'Inputs and Results'!$G$13)/('Inputs and Results'!$G$15-'Inputs and Results'!$G$13), 'Inputs and Results'!$G$13 + SQRT(F7855*('Inputs and Results'!$G$15-'Inputs and Results'!$G$13)*('Inputs and Results'!$G$14-'Inputs and Results'!$G$13)), 'Inputs and Results'!$G$15 - SQRT((1-F7855)*('Inputs and Results'!$G$15-'Inputs and Results'!$G$13)*('Inputs and Results'!$G$15-'Inputs and Results'!$G$14))))</f>
        <v>318.23891787695436</v>
      </c>
      <c r="D7855">
        <f t="shared" ca="1" si="513"/>
        <v>9.292282785377127</v>
      </c>
      <c r="E7855">
        <f t="shared" ca="1" si="515"/>
        <v>1.9371319789267538E-2</v>
      </c>
      <c r="F7855">
        <f t="shared" ca="1" si="515"/>
        <v>8.3394217036426577E-2</v>
      </c>
    </row>
    <row r="7856" spans="1:6" ht="15.75" customHeight="1" x14ac:dyDescent="0.2">
      <c r="A7856">
        <v>7855</v>
      </c>
      <c r="B7856" s="47">
        <f ca="1">IF('Inputs and Results'!$C$15='Inputs and Results'!$C$13, 'Inputs and Results'!$C$13, IF(E7856 &lt;= ('Inputs and Results'!$C$14-'Inputs and Results'!$C$13)/('Inputs and Results'!$C$15-'Inputs and Results'!$C$13), 'Inputs and Results'!$C$13 + SQRT(E7856*('Inputs and Results'!$C$15-'Inputs and Results'!$C$13)*('Inputs and Results'!$C$14-'Inputs and Results'!$C$13)), 'Inputs and Results'!$C$15 - SQRT((1-E7856)*('Inputs and Results'!$C$15-'Inputs and Results'!$C$13)*('Inputs and Results'!$C$15-'Inputs and Results'!$C$14))))</f>
        <v>9.9300971959140227E-2</v>
      </c>
      <c r="C7856" s="47">
        <f ca="1">IF('Inputs and Results'!$G$15='Inputs and Results'!$G$13, 'Inputs and Results'!$G$13, IF(F7856 &lt;= ('Inputs and Results'!$G$14-'Inputs and Results'!$G$13)/('Inputs and Results'!$G$15-'Inputs and Results'!$G$13), 'Inputs and Results'!$G$13 + SQRT(F7856*('Inputs and Results'!$G$15-'Inputs and Results'!$G$13)*('Inputs and Results'!$G$14-'Inputs and Results'!$G$13)), 'Inputs and Results'!$G$15 - SQRT((1-F7856)*('Inputs and Results'!$G$15-'Inputs and Results'!$G$13)*('Inputs and Results'!$G$15-'Inputs and Results'!$G$14))))</f>
        <v>1018.2451554680638</v>
      </c>
      <c r="D7856">
        <f t="shared" ca="1" si="513"/>
        <v>101.11273363066458</v>
      </c>
      <c r="E7856">
        <f t="shared" ca="1" si="515"/>
        <v>6.5105016524756865E-2</v>
      </c>
      <c r="F7856">
        <f t="shared" ca="1" si="515"/>
        <v>0.96105490832106877</v>
      </c>
    </row>
    <row r="7857" spans="1:6" ht="15.75" customHeight="1" x14ac:dyDescent="0.2">
      <c r="A7857">
        <v>7856</v>
      </c>
      <c r="B7857" s="47">
        <f ca="1">IF('Inputs and Results'!$C$15='Inputs and Results'!$C$13, 'Inputs and Results'!$C$13, IF(E7857 &lt;= ('Inputs and Results'!$C$14-'Inputs and Results'!$C$13)/('Inputs and Results'!$C$15-'Inputs and Results'!$C$13), 'Inputs and Results'!$C$13 + SQRT(E7857*('Inputs and Results'!$C$15-'Inputs and Results'!$C$13)*('Inputs and Results'!$C$14-'Inputs and Results'!$C$13)), 'Inputs and Results'!$C$15 - SQRT((1-E7857)*('Inputs and Results'!$C$15-'Inputs and Results'!$C$13)*('Inputs and Results'!$C$15-'Inputs and Results'!$C$14))))</f>
        <v>0.11368132368472139</v>
      </c>
      <c r="C7857" s="47">
        <f ca="1">IF('Inputs and Results'!$G$15='Inputs and Results'!$G$13, 'Inputs and Results'!$G$13, IF(F7857 &lt;= ('Inputs and Results'!$G$14-'Inputs and Results'!$G$13)/('Inputs and Results'!$G$15-'Inputs and Results'!$G$13), 'Inputs and Results'!$G$13 + SQRT(F7857*('Inputs and Results'!$G$15-'Inputs and Results'!$G$13)*('Inputs and Results'!$G$14-'Inputs and Results'!$G$13)), 'Inputs and Results'!$G$15 - SQRT((1-F7857)*('Inputs and Results'!$G$15-'Inputs and Results'!$G$13)*('Inputs and Results'!$G$15-'Inputs and Results'!$G$14))))</f>
        <v>326.45587329199236</v>
      </c>
      <c r="D7857">
        <f t="shared" ca="1" si="513"/>
        <v>37.111935800485377</v>
      </c>
      <c r="E7857">
        <f t="shared" ca="1" si="515"/>
        <v>7.4351610972624327E-2</v>
      </c>
      <c r="F7857">
        <f t="shared" ca="1" si="515"/>
        <v>0.10039795140053864</v>
      </c>
    </row>
    <row r="7858" spans="1:6" ht="15.75" customHeight="1" x14ac:dyDescent="0.2">
      <c r="A7858">
        <v>7857</v>
      </c>
      <c r="B7858" s="47">
        <f ca="1">IF('Inputs and Results'!$C$15='Inputs and Results'!$C$13, 'Inputs and Results'!$C$13, IF(E7858 &lt;= ('Inputs and Results'!$C$14-'Inputs and Results'!$C$13)/('Inputs and Results'!$C$15-'Inputs and Results'!$C$13), 'Inputs and Results'!$C$13 + SQRT(E7858*('Inputs and Results'!$C$15-'Inputs and Results'!$C$13)*('Inputs and Results'!$C$14-'Inputs and Results'!$C$13)), 'Inputs and Results'!$C$15 - SQRT((1-E7858)*('Inputs and Results'!$C$15-'Inputs and Results'!$C$13)*('Inputs and Results'!$C$15-'Inputs and Results'!$C$14))))</f>
        <v>0.64943835415328133</v>
      </c>
      <c r="C7858" s="47">
        <f ca="1">IF('Inputs and Results'!$G$15='Inputs and Results'!$G$13, 'Inputs and Results'!$G$13, IF(F7858 &lt;= ('Inputs and Results'!$G$14-'Inputs and Results'!$G$13)/('Inputs and Results'!$G$15-'Inputs and Results'!$G$13), 'Inputs and Results'!$G$13 + SQRT(F7858*('Inputs and Results'!$G$15-'Inputs and Results'!$G$13)*('Inputs and Results'!$G$14-'Inputs and Results'!$G$13)), 'Inputs and Results'!$G$15 - SQRT((1-F7858)*('Inputs and Results'!$G$15-'Inputs and Results'!$G$13)*('Inputs and Results'!$G$15-'Inputs and Results'!$G$14))))</f>
        <v>746.04381742104454</v>
      </c>
      <c r="D7858">
        <f t="shared" ca="1" si="513"/>
        <v>484.50946891215426</v>
      </c>
      <c r="E7858">
        <f t="shared" ca="1" si="515"/>
        <v>0.38609554989715178</v>
      </c>
      <c r="F7858">
        <f t="shared" ca="1" si="515"/>
        <v>0.75705463930456329</v>
      </c>
    </row>
    <row r="7859" spans="1:6" ht="15.75" customHeight="1" x14ac:dyDescent="0.2">
      <c r="A7859">
        <v>7858</v>
      </c>
      <c r="B7859" s="47">
        <f ca="1">IF('Inputs and Results'!$C$15='Inputs and Results'!$C$13, 'Inputs and Results'!$C$13, IF(E7859 &lt;= ('Inputs and Results'!$C$14-'Inputs and Results'!$C$13)/('Inputs and Results'!$C$15-'Inputs and Results'!$C$13), 'Inputs and Results'!$C$13 + SQRT(E7859*('Inputs and Results'!$C$15-'Inputs and Results'!$C$13)*('Inputs and Results'!$C$14-'Inputs and Results'!$C$13)), 'Inputs and Results'!$C$15 - SQRT((1-E7859)*('Inputs and Results'!$C$15-'Inputs and Results'!$C$13)*('Inputs and Results'!$C$15-'Inputs and Results'!$C$14))))</f>
        <v>2.9211236111938508</v>
      </c>
      <c r="C7859" s="47">
        <f ca="1">IF('Inputs and Results'!$G$15='Inputs and Results'!$G$13, 'Inputs and Results'!$G$13, IF(F7859 &lt;= ('Inputs and Results'!$G$14-'Inputs and Results'!$G$13)/('Inputs and Results'!$G$15-'Inputs and Results'!$G$13), 'Inputs and Results'!$G$13 + SQRT(F7859*('Inputs and Results'!$G$15-'Inputs and Results'!$G$13)*('Inputs and Results'!$G$14-'Inputs and Results'!$G$13)), 'Inputs and Results'!$G$15 - SQRT((1-F7859)*('Inputs and Results'!$G$15-'Inputs and Results'!$G$13)*('Inputs and Results'!$G$15-'Inputs and Results'!$G$14))))</f>
        <v>397.63430258685617</v>
      </c>
      <c r="D7859">
        <f t="shared" ca="1" si="513"/>
        <v>1161.5389499070657</v>
      </c>
      <c r="E7859">
        <f t="shared" ca="1" si="515"/>
        <v>0.99930872392098902</v>
      </c>
      <c r="F7859">
        <f t="shared" ca="1" si="515"/>
        <v>0.2410285374259431</v>
      </c>
    </row>
    <row r="7860" spans="1:6" ht="15.75" customHeight="1" x14ac:dyDescent="0.2">
      <c r="A7860">
        <v>7859</v>
      </c>
      <c r="B7860" s="47">
        <f ca="1">IF('Inputs and Results'!$C$15='Inputs and Results'!$C$13, 'Inputs and Results'!$C$13, IF(E7860 &lt;= ('Inputs and Results'!$C$14-'Inputs and Results'!$C$13)/('Inputs and Results'!$C$15-'Inputs and Results'!$C$13), 'Inputs and Results'!$C$13 + SQRT(E7860*('Inputs and Results'!$C$15-'Inputs and Results'!$C$13)*('Inputs and Results'!$C$14-'Inputs and Results'!$C$13)), 'Inputs and Results'!$C$15 - SQRT((1-E7860)*('Inputs and Results'!$C$15-'Inputs and Results'!$C$13)*('Inputs and Results'!$C$15-'Inputs and Results'!$C$14))))</f>
        <v>0.58792479931695052</v>
      </c>
      <c r="C7860" s="47">
        <f ca="1">IF('Inputs and Results'!$G$15='Inputs and Results'!$G$13, 'Inputs and Results'!$G$13, IF(F7860 &lt;= ('Inputs and Results'!$G$14-'Inputs and Results'!$G$13)/('Inputs and Results'!$G$15-'Inputs and Results'!$G$13), 'Inputs and Results'!$G$13 + SQRT(F7860*('Inputs and Results'!$G$15-'Inputs and Results'!$G$13)*('Inputs and Results'!$G$14-'Inputs and Results'!$G$13)), 'Inputs and Results'!$G$15 - SQRT((1-F7860)*('Inputs and Results'!$G$15-'Inputs and Results'!$G$13)*('Inputs and Results'!$G$15-'Inputs and Results'!$G$14))))</f>
        <v>375.15970214404854</v>
      </c>
      <c r="D7860">
        <f t="shared" ca="1" si="513"/>
        <v>220.56569259484667</v>
      </c>
      <c r="E7860">
        <f t="shared" ca="1" si="515"/>
        <v>0.35354369180553624</v>
      </c>
      <c r="F7860">
        <f t="shared" ca="1" si="515"/>
        <v>0.19791484145768168</v>
      </c>
    </row>
    <row r="7861" spans="1:6" ht="15.75" customHeight="1" x14ac:dyDescent="0.2">
      <c r="A7861">
        <v>7860</v>
      </c>
      <c r="B7861" s="47">
        <f ca="1">IF('Inputs and Results'!$C$15='Inputs and Results'!$C$13, 'Inputs and Results'!$C$13, IF(E7861 &lt;= ('Inputs and Results'!$C$14-'Inputs and Results'!$C$13)/('Inputs and Results'!$C$15-'Inputs and Results'!$C$13), 'Inputs and Results'!$C$13 + SQRT(E7861*('Inputs and Results'!$C$15-'Inputs and Results'!$C$13)*('Inputs and Results'!$C$14-'Inputs and Results'!$C$13)), 'Inputs and Results'!$C$15 - SQRT((1-E7861)*('Inputs and Results'!$C$15-'Inputs and Results'!$C$13)*('Inputs and Results'!$C$15-'Inputs and Results'!$C$14))))</f>
        <v>0.22364569614144392</v>
      </c>
      <c r="C7861" s="47">
        <f ca="1">IF('Inputs and Results'!$G$15='Inputs and Results'!$G$13, 'Inputs and Results'!$G$13, IF(F7861 &lt;= ('Inputs and Results'!$G$14-'Inputs and Results'!$G$13)/('Inputs and Results'!$G$15-'Inputs and Results'!$G$13), 'Inputs and Results'!$G$13 + SQRT(F7861*('Inputs and Results'!$G$15-'Inputs and Results'!$G$13)*('Inputs and Results'!$G$14-'Inputs and Results'!$G$13)), 'Inputs and Results'!$G$15 - SQRT((1-F7861)*('Inputs and Results'!$G$15-'Inputs and Results'!$G$13)*('Inputs and Results'!$G$15-'Inputs and Results'!$G$14))))</f>
        <v>286.90635051422885</v>
      </c>
      <c r="D7861">
        <f t="shared" ca="1" si="513"/>
        <v>64.16537048815583</v>
      </c>
      <c r="E7861">
        <f t="shared" ca="1" si="515"/>
        <v>0.14353964216067461</v>
      </c>
      <c r="F7861">
        <f t="shared" ca="1" si="515"/>
        <v>1.709536236606779E-2</v>
      </c>
    </row>
    <row r="7862" spans="1:6" ht="15.75" customHeight="1" x14ac:dyDescent="0.2">
      <c r="A7862">
        <v>7861</v>
      </c>
      <c r="B7862" s="47">
        <f ca="1">IF('Inputs and Results'!$C$15='Inputs and Results'!$C$13, 'Inputs and Results'!$C$13, IF(E7862 &lt;= ('Inputs and Results'!$C$14-'Inputs and Results'!$C$13)/('Inputs and Results'!$C$15-'Inputs and Results'!$C$13), 'Inputs and Results'!$C$13 + SQRT(E7862*('Inputs and Results'!$C$15-'Inputs and Results'!$C$13)*('Inputs and Results'!$C$14-'Inputs and Results'!$C$13)), 'Inputs and Results'!$C$15 - SQRT((1-E7862)*('Inputs and Results'!$C$15-'Inputs and Results'!$C$13)*('Inputs and Results'!$C$15-'Inputs and Results'!$C$14))))</f>
        <v>1.0157541204341265</v>
      </c>
      <c r="C7862" s="47">
        <f ca="1">IF('Inputs and Results'!$G$15='Inputs and Results'!$G$13, 'Inputs and Results'!$G$13, IF(F7862 &lt;= ('Inputs and Results'!$G$14-'Inputs and Results'!$G$13)/('Inputs and Results'!$G$15-'Inputs and Results'!$G$13), 'Inputs and Results'!$G$13 + SQRT(F7862*('Inputs and Results'!$G$15-'Inputs and Results'!$G$13)*('Inputs and Results'!$G$14-'Inputs and Results'!$G$13)), 'Inputs and Results'!$G$15 - SQRT((1-F7862)*('Inputs and Results'!$G$15-'Inputs and Results'!$G$13)*('Inputs and Results'!$G$15-'Inputs and Results'!$G$14))))</f>
        <v>452.41022991538034</v>
      </c>
      <c r="D7862">
        <f t="shared" ca="1" si="513"/>
        <v>459.53755516309809</v>
      </c>
      <c r="E7862">
        <f t="shared" ref="E7862:F7881" ca="1" si="516">RAND()</f>
        <v>0.56252980993620583</v>
      </c>
      <c r="F7862">
        <f t="shared" ca="1" si="516"/>
        <v>0.34111830914188945</v>
      </c>
    </row>
    <row r="7863" spans="1:6" ht="15.75" customHeight="1" x14ac:dyDescent="0.2">
      <c r="A7863">
        <v>7862</v>
      </c>
      <c r="B7863" s="47">
        <f ca="1">IF('Inputs and Results'!$C$15='Inputs and Results'!$C$13, 'Inputs and Results'!$C$13, IF(E7863 &lt;= ('Inputs and Results'!$C$14-'Inputs and Results'!$C$13)/('Inputs and Results'!$C$15-'Inputs and Results'!$C$13), 'Inputs and Results'!$C$13 + SQRT(E7863*('Inputs and Results'!$C$15-'Inputs and Results'!$C$13)*('Inputs and Results'!$C$14-'Inputs and Results'!$C$13)), 'Inputs and Results'!$C$15 - SQRT((1-E7863)*('Inputs and Results'!$C$15-'Inputs and Results'!$C$13)*('Inputs and Results'!$C$15-'Inputs and Results'!$C$14))))</f>
        <v>0.64574171294407234</v>
      </c>
      <c r="C7863" s="47">
        <f ca="1">IF('Inputs and Results'!$G$15='Inputs and Results'!$G$13, 'Inputs and Results'!$G$13, IF(F7863 &lt;= ('Inputs and Results'!$G$14-'Inputs and Results'!$G$13)/('Inputs and Results'!$G$15-'Inputs and Results'!$G$13), 'Inputs and Results'!$G$13 + SQRT(F7863*('Inputs and Results'!$G$15-'Inputs and Results'!$G$13)*('Inputs and Results'!$G$14-'Inputs and Results'!$G$13)), 'Inputs and Results'!$G$15 - SQRT((1-F7863)*('Inputs and Results'!$G$15-'Inputs and Results'!$G$13)*('Inputs and Results'!$G$15-'Inputs and Results'!$G$14))))</f>
        <v>850.82008947495478</v>
      </c>
      <c r="D7863">
        <f t="shared" ca="1" si="513"/>
        <v>549.41002198478623</v>
      </c>
      <c r="E7863">
        <f t="shared" ca="1" si="516"/>
        <v>0.38416310198094328</v>
      </c>
      <c r="F7863">
        <f t="shared" ca="1" si="516"/>
        <v>0.85625947117119006</v>
      </c>
    </row>
    <row r="7864" spans="1:6" ht="15.75" customHeight="1" x14ac:dyDescent="0.2">
      <c r="A7864">
        <v>7863</v>
      </c>
      <c r="B7864" s="47">
        <f ca="1">IF('Inputs and Results'!$C$15='Inputs and Results'!$C$13, 'Inputs and Results'!$C$13, IF(E7864 &lt;= ('Inputs and Results'!$C$14-'Inputs and Results'!$C$13)/('Inputs and Results'!$C$15-'Inputs and Results'!$C$13), 'Inputs and Results'!$C$13 + SQRT(E7864*('Inputs and Results'!$C$15-'Inputs and Results'!$C$13)*('Inputs and Results'!$C$14-'Inputs and Results'!$C$13)), 'Inputs and Results'!$C$15 - SQRT((1-E7864)*('Inputs and Results'!$C$15-'Inputs and Results'!$C$13)*('Inputs and Results'!$C$15-'Inputs and Results'!$C$14))))</f>
        <v>1.8043626461779525</v>
      </c>
      <c r="C7864" s="47">
        <f ca="1">IF('Inputs and Results'!$G$15='Inputs and Results'!$G$13, 'Inputs and Results'!$G$13, IF(F7864 &lt;= ('Inputs and Results'!$G$14-'Inputs and Results'!$G$13)/('Inputs and Results'!$G$15-'Inputs and Results'!$G$13), 'Inputs and Results'!$G$13 + SQRT(F7864*('Inputs and Results'!$G$15-'Inputs and Results'!$G$13)*('Inputs and Results'!$G$14-'Inputs and Results'!$G$13)), 'Inputs and Results'!$G$15 - SQRT((1-F7864)*('Inputs and Results'!$G$15-'Inputs and Results'!$G$13)*('Inputs and Results'!$G$15-'Inputs and Results'!$G$14))))</f>
        <v>339.38029003654128</v>
      </c>
      <c r="D7864">
        <f t="shared" ca="1" si="513"/>
        <v>612.36511819097461</v>
      </c>
      <c r="E7864">
        <f t="shared" ca="1" si="516"/>
        <v>0.84116125757171245</v>
      </c>
      <c r="F7864">
        <f t="shared" ca="1" si="516"/>
        <v>0.12682093275662476</v>
      </c>
    </row>
    <row r="7865" spans="1:6" ht="15.75" customHeight="1" x14ac:dyDescent="0.2">
      <c r="A7865">
        <v>7864</v>
      </c>
      <c r="B7865" s="47">
        <f ca="1">IF('Inputs and Results'!$C$15='Inputs and Results'!$C$13, 'Inputs and Results'!$C$13, IF(E7865 &lt;= ('Inputs and Results'!$C$14-'Inputs and Results'!$C$13)/('Inputs and Results'!$C$15-'Inputs and Results'!$C$13), 'Inputs and Results'!$C$13 + SQRT(E7865*('Inputs and Results'!$C$15-'Inputs and Results'!$C$13)*('Inputs and Results'!$C$14-'Inputs and Results'!$C$13)), 'Inputs and Results'!$C$15 - SQRT((1-E7865)*('Inputs and Results'!$C$15-'Inputs and Results'!$C$13)*('Inputs and Results'!$C$15-'Inputs and Results'!$C$14))))</f>
        <v>1.83583140868539</v>
      </c>
      <c r="C7865" s="47">
        <f ca="1">IF('Inputs and Results'!$G$15='Inputs and Results'!$G$13, 'Inputs and Results'!$G$13, IF(F7865 &lt;= ('Inputs and Results'!$G$14-'Inputs and Results'!$G$13)/('Inputs and Results'!$G$15-'Inputs and Results'!$G$13), 'Inputs and Results'!$G$13 + SQRT(F7865*('Inputs and Results'!$G$15-'Inputs and Results'!$G$13)*('Inputs and Results'!$G$14-'Inputs and Results'!$G$13)), 'Inputs and Results'!$G$15 - SQRT((1-F7865)*('Inputs and Results'!$G$15-'Inputs and Results'!$G$13)*('Inputs and Results'!$G$15-'Inputs and Results'!$G$14))))</f>
        <v>712.37601334608985</v>
      </c>
      <c r="D7865">
        <f t="shared" ca="1" si="513"/>
        <v>1307.8022600948343</v>
      </c>
      <c r="E7865">
        <f t="shared" ca="1" si="516"/>
        <v>0.84941238788850626</v>
      </c>
      <c r="F7865">
        <f t="shared" ca="1" si="516"/>
        <v>0.71968208049333537</v>
      </c>
    </row>
    <row r="7866" spans="1:6" ht="15.75" customHeight="1" x14ac:dyDescent="0.2">
      <c r="A7866">
        <v>7865</v>
      </c>
      <c r="B7866" s="47">
        <f ca="1">IF('Inputs and Results'!$C$15='Inputs and Results'!$C$13, 'Inputs and Results'!$C$13, IF(E7866 &lt;= ('Inputs and Results'!$C$14-'Inputs and Results'!$C$13)/('Inputs and Results'!$C$15-'Inputs and Results'!$C$13), 'Inputs and Results'!$C$13 + SQRT(E7866*('Inputs and Results'!$C$15-'Inputs and Results'!$C$13)*('Inputs and Results'!$C$14-'Inputs and Results'!$C$13)), 'Inputs and Results'!$C$15 - SQRT((1-E7866)*('Inputs and Results'!$C$15-'Inputs and Results'!$C$13)*('Inputs and Results'!$C$15-'Inputs and Results'!$C$14))))</f>
        <v>0.25876588738685813</v>
      </c>
      <c r="C7866" s="47">
        <f ca="1">IF('Inputs and Results'!$G$15='Inputs and Results'!$G$13, 'Inputs and Results'!$G$13, IF(F7866 &lt;= ('Inputs and Results'!$G$14-'Inputs and Results'!$G$13)/('Inputs and Results'!$G$15-'Inputs and Results'!$G$13), 'Inputs and Results'!$G$13 + SQRT(F7866*('Inputs and Results'!$G$15-'Inputs and Results'!$G$13)*('Inputs and Results'!$G$14-'Inputs and Results'!$G$13)), 'Inputs and Results'!$G$15 - SQRT((1-F7866)*('Inputs and Results'!$G$15-'Inputs and Results'!$G$13)*('Inputs and Results'!$G$15-'Inputs and Results'!$G$14))))</f>
        <v>302.29451040456206</v>
      </c>
      <c r="D7866">
        <f t="shared" ca="1" si="513"/>
        <v>78.223507237012313</v>
      </c>
      <c r="E7866">
        <f t="shared" ca="1" si="516"/>
        <v>0.16507061553844882</v>
      </c>
      <c r="F7866">
        <f t="shared" ca="1" si="516"/>
        <v>4.9945539003909412E-2</v>
      </c>
    </row>
    <row r="7867" spans="1:6" ht="15.75" customHeight="1" x14ac:dyDescent="0.2">
      <c r="A7867">
        <v>7866</v>
      </c>
      <c r="B7867" s="47">
        <f ca="1">IF('Inputs and Results'!$C$15='Inputs and Results'!$C$13, 'Inputs and Results'!$C$13, IF(E7867 &lt;= ('Inputs and Results'!$C$14-'Inputs and Results'!$C$13)/('Inputs and Results'!$C$15-'Inputs and Results'!$C$13), 'Inputs and Results'!$C$13 + SQRT(E7867*('Inputs and Results'!$C$15-'Inputs and Results'!$C$13)*('Inputs and Results'!$C$14-'Inputs and Results'!$C$13)), 'Inputs and Results'!$C$15 - SQRT((1-E7867)*('Inputs and Results'!$C$15-'Inputs and Results'!$C$13)*('Inputs and Results'!$C$15-'Inputs and Results'!$C$14))))</f>
        <v>2.1254652582641187</v>
      </c>
      <c r="C7867" s="47">
        <f ca="1">IF('Inputs and Results'!$G$15='Inputs and Results'!$G$13, 'Inputs and Results'!$G$13, IF(F7867 &lt;= ('Inputs and Results'!$G$14-'Inputs and Results'!$G$13)/('Inputs and Results'!$G$15-'Inputs and Results'!$G$13), 'Inputs and Results'!$G$13 + SQRT(F7867*('Inputs and Results'!$G$15-'Inputs and Results'!$G$13)*('Inputs and Results'!$G$14-'Inputs and Results'!$G$13)), 'Inputs and Results'!$G$15 - SQRT((1-F7867)*('Inputs and Results'!$G$15-'Inputs and Results'!$G$13)*('Inputs and Results'!$G$15-'Inputs and Results'!$G$14))))</f>
        <v>620.11191400795315</v>
      </c>
      <c r="D7867">
        <f t="shared" ca="1" si="513"/>
        <v>1318.0263294595711</v>
      </c>
      <c r="E7867">
        <f t="shared" ca="1" si="516"/>
        <v>0.91502099838855055</v>
      </c>
      <c r="F7867">
        <f t="shared" ca="1" si="516"/>
        <v>0.60356762727158964</v>
      </c>
    </row>
    <row r="7868" spans="1:6" ht="15.75" customHeight="1" x14ac:dyDescent="0.2">
      <c r="A7868">
        <v>7867</v>
      </c>
      <c r="B7868" s="47">
        <f ca="1">IF('Inputs and Results'!$C$15='Inputs and Results'!$C$13, 'Inputs and Results'!$C$13, IF(E7868 &lt;= ('Inputs and Results'!$C$14-'Inputs and Results'!$C$13)/('Inputs and Results'!$C$15-'Inputs and Results'!$C$13), 'Inputs and Results'!$C$13 + SQRT(E7868*('Inputs and Results'!$C$15-'Inputs and Results'!$C$13)*('Inputs and Results'!$C$14-'Inputs and Results'!$C$13)), 'Inputs and Results'!$C$15 - SQRT((1-E7868)*('Inputs and Results'!$C$15-'Inputs and Results'!$C$13)*('Inputs and Results'!$C$15-'Inputs and Results'!$C$14))))</f>
        <v>1.8996167997839182</v>
      </c>
      <c r="C7868" s="47">
        <f ca="1">IF('Inputs and Results'!$G$15='Inputs and Results'!$G$13, 'Inputs and Results'!$G$13, IF(F7868 &lt;= ('Inputs and Results'!$G$14-'Inputs and Results'!$G$13)/('Inputs and Results'!$G$15-'Inputs and Results'!$G$13), 'Inputs and Results'!$G$13 + SQRT(F7868*('Inputs and Results'!$G$15-'Inputs and Results'!$G$13)*('Inputs and Results'!$G$14-'Inputs and Results'!$G$13)), 'Inputs and Results'!$G$15 - SQRT((1-F7868)*('Inputs and Results'!$G$15-'Inputs and Results'!$G$13)*('Inputs and Results'!$G$15-'Inputs and Results'!$G$14))))</f>
        <v>380.92018723779654</v>
      </c>
      <c r="D7868">
        <f t="shared" ca="1" si="513"/>
        <v>723.602387053754</v>
      </c>
      <c r="E7868">
        <f t="shared" ca="1" si="516"/>
        <v>0.86546186807580161</v>
      </c>
      <c r="F7868">
        <f t="shared" ca="1" si="516"/>
        <v>0.20907885886845101</v>
      </c>
    </row>
    <row r="7869" spans="1:6" ht="15.75" customHeight="1" x14ac:dyDescent="0.2">
      <c r="A7869">
        <v>7868</v>
      </c>
      <c r="B7869" s="47">
        <f ca="1">IF('Inputs and Results'!$C$15='Inputs and Results'!$C$13, 'Inputs and Results'!$C$13, IF(E7869 &lt;= ('Inputs and Results'!$C$14-'Inputs and Results'!$C$13)/('Inputs and Results'!$C$15-'Inputs and Results'!$C$13), 'Inputs and Results'!$C$13 + SQRT(E7869*('Inputs and Results'!$C$15-'Inputs and Results'!$C$13)*('Inputs and Results'!$C$14-'Inputs and Results'!$C$13)), 'Inputs and Results'!$C$15 - SQRT((1-E7869)*('Inputs and Results'!$C$15-'Inputs and Results'!$C$13)*('Inputs and Results'!$C$15-'Inputs and Results'!$C$14))))</f>
        <v>6.8636812032193628E-2</v>
      </c>
      <c r="C7869" s="47">
        <f ca="1">IF('Inputs and Results'!$G$15='Inputs and Results'!$G$13, 'Inputs and Results'!$G$13, IF(F7869 &lt;= ('Inputs and Results'!$G$14-'Inputs and Results'!$G$13)/('Inputs and Results'!$G$15-'Inputs and Results'!$G$13), 'Inputs and Results'!$G$13 + SQRT(F7869*('Inputs and Results'!$G$15-'Inputs and Results'!$G$13)*('Inputs and Results'!$G$14-'Inputs and Results'!$G$13)), 'Inputs and Results'!$G$15 - SQRT((1-F7869)*('Inputs and Results'!$G$15-'Inputs and Results'!$G$13)*('Inputs and Results'!$G$15-'Inputs and Results'!$G$14))))</f>
        <v>310.0287421445222</v>
      </c>
      <c r="D7869">
        <f t="shared" ca="1" si="513"/>
        <v>21.279384499150996</v>
      </c>
      <c r="E7869">
        <f t="shared" ca="1" si="516"/>
        <v>4.5234428914135538E-2</v>
      </c>
      <c r="F7869">
        <f t="shared" ca="1" si="516"/>
        <v>6.6245512998238221E-2</v>
      </c>
    </row>
    <row r="7870" spans="1:6" ht="15.75" customHeight="1" x14ac:dyDescent="0.2">
      <c r="A7870">
        <v>7869</v>
      </c>
      <c r="B7870" s="47">
        <f ca="1">IF('Inputs and Results'!$C$15='Inputs and Results'!$C$13, 'Inputs and Results'!$C$13, IF(E7870 &lt;= ('Inputs and Results'!$C$14-'Inputs and Results'!$C$13)/('Inputs and Results'!$C$15-'Inputs and Results'!$C$13), 'Inputs and Results'!$C$13 + SQRT(E7870*('Inputs and Results'!$C$15-'Inputs and Results'!$C$13)*('Inputs and Results'!$C$14-'Inputs and Results'!$C$13)), 'Inputs and Results'!$C$15 - SQRT((1-E7870)*('Inputs and Results'!$C$15-'Inputs and Results'!$C$13)*('Inputs and Results'!$C$15-'Inputs and Results'!$C$14))))</f>
        <v>0.54099563543865825</v>
      </c>
      <c r="C7870" s="47">
        <f ca="1">IF('Inputs and Results'!$G$15='Inputs and Results'!$G$13, 'Inputs and Results'!$G$13, IF(F7870 &lt;= ('Inputs and Results'!$G$14-'Inputs and Results'!$G$13)/('Inputs and Results'!$G$15-'Inputs and Results'!$G$13), 'Inputs and Results'!$G$13 + SQRT(F7870*('Inputs and Results'!$G$15-'Inputs and Results'!$G$13)*('Inputs and Results'!$G$14-'Inputs and Results'!$G$13)), 'Inputs and Results'!$G$15 - SQRT((1-F7870)*('Inputs and Results'!$G$15-'Inputs and Results'!$G$13)*('Inputs and Results'!$G$15-'Inputs and Results'!$G$14))))</f>
        <v>341.04315925871344</v>
      </c>
      <c r="D7870">
        <f t="shared" ca="1" si="513"/>
        <v>184.5028606551752</v>
      </c>
      <c r="E7870">
        <f t="shared" ca="1" si="516"/>
        <v>0.32814417056314138</v>
      </c>
      <c r="F7870">
        <f t="shared" ca="1" si="516"/>
        <v>0.13019194514736754</v>
      </c>
    </row>
    <row r="7871" spans="1:6" ht="15.75" customHeight="1" x14ac:dyDescent="0.2">
      <c r="A7871">
        <v>7870</v>
      </c>
      <c r="B7871" s="47">
        <f ca="1">IF('Inputs and Results'!$C$15='Inputs and Results'!$C$13, 'Inputs and Results'!$C$13, IF(E7871 &lt;= ('Inputs and Results'!$C$14-'Inputs and Results'!$C$13)/('Inputs and Results'!$C$15-'Inputs and Results'!$C$13), 'Inputs and Results'!$C$13 + SQRT(E7871*('Inputs and Results'!$C$15-'Inputs and Results'!$C$13)*('Inputs and Results'!$C$14-'Inputs and Results'!$C$13)), 'Inputs and Results'!$C$15 - SQRT((1-E7871)*('Inputs and Results'!$C$15-'Inputs and Results'!$C$13)*('Inputs and Results'!$C$15-'Inputs and Results'!$C$14))))</f>
        <v>0.36459702777028813</v>
      </c>
      <c r="C7871" s="47">
        <f ca="1">IF('Inputs and Results'!$G$15='Inputs and Results'!$G$13, 'Inputs and Results'!$G$13, IF(F7871 &lt;= ('Inputs and Results'!$G$14-'Inputs and Results'!$G$13)/('Inputs and Results'!$G$15-'Inputs and Results'!$G$13), 'Inputs and Results'!$G$13 + SQRT(F7871*('Inputs and Results'!$G$15-'Inputs and Results'!$G$13)*('Inputs and Results'!$G$14-'Inputs and Results'!$G$13)), 'Inputs and Results'!$G$15 - SQRT((1-F7871)*('Inputs and Results'!$G$15-'Inputs and Results'!$G$13)*('Inputs and Results'!$G$15-'Inputs and Results'!$G$14))))</f>
        <v>373.37611901484399</v>
      </c>
      <c r="D7871">
        <f t="shared" ca="1" si="513"/>
        <v>136.13182323321749</v>
      </c>
      <c r="E7871">
        <f t="shared" ca="1" si="516"/>
        <v>0.22829457488475569</v>
      </c>
      <c r="F7871">
        <f t="shared" ca="1" si="516"/>
        <v>0.1944423334701324</v>
      </c>
    </row>
    <row r="7872" spans="1:6" ht="15.75" customHeight="1" x14ac:dyDescent="0.2">
      <c r="A7872">
        <v>7871</v>
      </c>
      <c r="B7872" s="47">
        <f ca="1">IF('Inputs and Results'!$C$15='Inputs and Results'!$C$13, 'Inputs and Results'!$C$13, IF(E7872 &lt;= ('Inputs and Results'!$C$14-'Inputs and Results'!$C$13)/('Inputs and Results'!$C$15-'Inputs and Results'!$C$13), 'Inputs and Results'!$C$13 + SQRT(E7872*('Inputs and Results'!$C$15-'Inputs and Results'!$C$13)*('Inputs and Results'!$C$14-'Inputs and Results'!$C$13)), 'Inputs and Results'!$C$15 - SQRT((1-E7872)*('Inputs and Results'!$C$15-'Inputs and Results'!$C$13)*('Inputs and Results'!$C$15-'Inputs and Results'!$C$14))))</f>
        <v>2.301540004185973</v>
      </c>
      <c r="C7872" s="47">
        <f ca="1">IF('Inputs and Results'!$G$15='Inputs and Results'!$G$13, 'Inputs and Results'!$G$13, IF(F7872 &lt;= ('Inputs and Results'!$G$14-'Inputs and Results'!$G$13)/('Inputs and Results'!$G$15-'Inputs and Results'!$G$13), 'Inputs and Results'!$G$13 + SQRT(F7872*('Inputs and Results'!$G$15-'Inputs and Results'!$G$13)*('Inputs and Results'!$G$14-'Inputs and Results'!$G$13)), 'Inputs and Results'!$G$15 - SQRT((1-F7872)*('Inputs and Results'!$G$15-'Inputs and Results'!$G$13)*('Inputs and Results'!$G$15-'Inputs and Results'!$G$14))))</f>
        <v>700.90614108140596</v>
      </c>
      <c r="D7872">
        <f t="shared" ca="1" si="513"/>
        <v>1613.1635228784733</v>
      </c>
      <c r="E7872">
        <f t="shared" ca="1" si="516"/>
        <v>0.94579484824971882</v>
      </c>
      <c r="F7872">
        <f t="shared" ca="1" si="516"/>
        <v>0.70633973126711225</v>
      </c>
    </row>
    <row r="7873" spans="1:6" ht="15.75" customHeight="1" x14ac:dyDescent="0.2">
      <c r="A7873">
        <v>7872</v>
      </c>
      <c r="B7873" s="47">
        <f ca="1">IF('Inputs and Results'!$C$15='Inputs and Results'!$C$13, 'Inputs and Results'!$C$13, IF(E7873 &lt;= ('Inputs and Results'!$C$14-'Inputs and Results'!$C$13)/('Inputs and Results'!$C$15-'Inputs and Results'!$C$13), 'Inputs and Results'!$C$13 + SQRT(E7873*('Inputs and Results'!$C$15-'Inputs and Results'!$C$13)*('Inputs and Results'!$C$14-'Inputs and Results'!$C$13)), 'Inputs and Results'!$C$15 - SQRT((1-E7873)*('Inputs and Results'!$C$15-'Inputs and Results'!$C$13)*('Inputs and Results'!$C$15-'Inputs and Results'!$C$14))))</f>
        <v>0.54578754288333009</v>
      </c>
      <c r="C7873" s="47">
        <f ca="1">IF('Inputs and Results'!$G$15='Inputs and Results'!$G$13, 'Inputs and Results'!$G$13, IF(F7873 &lt;= ('Inputs and Results'!$G$14-'Inputs and Results'!$G$13)/('Inputs and Results'!$G$15-'Inputs and Results'!$G$13), 'Inputs and Results'!$G$13 + SQRT(F7873*('Inputs and Results'!$G$15-'Inputs and Results'!$G$13)*('Inputs and Results'!$G$14-'Inputs and Results'!$G$13)), 'Inputs and Results'!$G$15 - SQRT((1-F7873)*('Inputs and Results'!$G$15-'Inputs and Results'!$G$13)*('Inputs and Results'!$G$15-'Inputs and Results'!$G$14))))</f>
        <v>747.52487488115196</v>
      </c>
      <c r="D7873">
        <f t="shared" ca="1" si="513"/>
        <v>407.98976470555266</v>
      </c>
      <c r="E7873">
        <f t="shared" ca="1" si="516"/>
        <v>0.3307601350370396</v>
      </c>
      <c r="F7873">
        <f t="shared" ca="1" si="516"/>
        <v>0.7586372990089878</v>
      </c>
    </row>
    <row r="7874" spans="1:6" ht="15.75" customHeight="1" x14ac:dyDescent="0.2">
      <c r="A7874">
        <v>7873</v>
      </c>
      <c r="B7874" s="47">
        <f ca="1">IF('Inputs and Results'!$C$15='Inputs and Results'!$C$13, 'Inputs and Results'!$C$13, IF(E7874 &lt;= ('Inputs and Results'!$C$14-'Inputs and Results'!$C$13)/('Inputs and Results'!$C$15-'Inputs and Results'!$C$13), 'Inputs and Results'!$C$13 + SQRT(E7874*('Inputs and Results'!$C$15-'Inputs and Results'!$C$13)*('Inputs and Results'!$C$14-'Inputs and Results'!$C$13)), 'Inputs and Results'!$C$15 - SQRT((1-E7874)*('Inputs and Results'!$C$15-'Inputs and Results'!$C$13)*('Inputs and Results'!$C$15-'Inputs and Results'!$C$14))))</f>
        <v>1.9834481329954503</v>
      </c>
      <c r="C7874" s="47">
        <f ca="1">IF('Inputs and Results'!$G$15='Inputs and Results'!$G$13, 'Inputs and Results'!$G$13, IF(F7874 &lt;= ('Inputs and Results'!$G$14-'Inputs and Results'!$G$13)/('Inputs and Results'!$G$15-'Inputs and Results'!$G$13), 'Inputs and Results'!$G$13 + SQRT(F7874*('Inputs and Results'!$G$15-'Inputs and Results'!$G$13)*('Inputs and Results'!$G$14-'Inputs and Results'!$G$13)), 'Inputs and Results'!$G$15 - SQRT((1-F7874)*('Inputs and Results'!$G$15-'Inputs and Results'!$G$13)*('Inputs and Results'!$G$15-'Inputs and Results'!$G$14))))</f>
        <v>574.90679882888048</v>
      </c>
      <c r="D7874">
        <f t="shared" ref="D7874:D7937" ca="1" si="517">B7874*C7874</f>
        <v>1140.297816783534</v>
      </c>
      <c r="E7874">
        <f t="shared" ca="1" si="516"/>
        <v>0.88518025574328496</v>
      </c>
      <c r="F7874">
        <f t="shared" ca="1" si="516"/>
        <v>0.53935083289966212</v>
      </c>
    </row>
    <row r="7875" spans="1:6" ht="15.75" customHeight="1" x14ac:dyDescent="0.2">
      <c r="A7875">
        <v>7874</v>
      </c>
      <c r="B7875" s="47">
        <f ca="1">IF('Inputs and Results'!$C$15='Inputs and Results'!$C$13, 'Inputs and Results'!$C$13, IF(E7875 &lt;= ('Inputs and Results'!$C$14-'Inputs and Results'!$C$13)/('Inputs and Results'!$C$15-'Inputs and Results'!$C$13), 'Inputs and Results'!$C$13 + SQRT(E7875*('Inputs and Results'!$C$15-'Inputs and Results'!$C$13)*('Inputs and Results'!$C$14-'Inputs and Results'!$C$13)), 'Inputs and Results'!$C$15 - SQRT((1-E7875)*('Inputs and Results'!$C$15-'Inputs and Results'!$C$13)*('Inputs and Results'!$C$15-'Inputs and Results'!$C$14))))</f>
        <v>0.3563873615261488</v>
      </c>
      <c r="C7875" s="47">
        <f ca="1">IF('Inputs and Results'!$G$15='Inputs and Results'!$G$13, 'Inputs and Results'!$G$13, IF(F7875 &lt;= ('Inputs and Results'!$G$14-'Inputs and Results'!$G$13)/('Inputs and Results'!$G$15-'Inputs and Results'!$G$13), 'Inputs and Results'!$G$13 + SQRT(F7875*('Inputs and Results'!$G$15-'Inputs and Results'!$G$13)*('Inputs and Results'!$G$14-'Inputs and Results'!$G$13)), 'Inputs and Results'!$G$15 - SQRT((1-F7875)*('Inputs and Results'!$G$15-'Inputs and Results'!$G$13)*('Inputs and Results'!$G$15-'Inputs and Results'!$G$14))))</f>
        <v>672.61559628000441</v>
      </c>
      <c r="D7875">
        <f t="shared" ca="1" si="517"/>
        <v>239.71169767956809</v>
      </c>
      <c r="E7875">
        <f t="shared" ca="1" si="516"/>
        <v>0.22347913530014718</v>
      </c>
      <c r="F7875">
        <f t="shared" ca="1" si="516"/>
        <v>0.67210461497723484</v>
      </c>
    </row>
    <row r="7876" spans="1:6" ht="15.75" customHeight="1" x14ac:dyDescent="0.2">
      <c r="A7876">
        <v>7875</v>
      </c>
      <c r="B7876" s="47">
        <f ca="1">IF('Inputs and Results'!$C$15='Inputs and Results'!$C$13, 'Inputs and Results'!$C$13, IF(E7876 &lt;= ('Inputs and Results'!$C$14-'Inputs and Results'!$C$13)/('Inputs and Results'!$C$15-'Inputs and Results'!$C$13), 'Inputs and Results'!$C$13 + SQRT(E7876*('Inputs and Results'!$C$15-'Inputs and Results'!$C$13)*('Inputs and Results'!$C$14-'Inputs and Results'!$C$13)), 'Inputs and Results'!$C$15 - SQRT((1-E7876)*('Inputs and Results'!$C$15-'Inputs and Results'!$C$13)*('Inputs and Results'!$C$15-'Inputs and Results'!$C$14))))</f>
        <v>0.34807052071240818</v>
      </c>
      <c r="C7876" s="47">
        <f ca="1">IF('Inputs and Results'!$G$15='Inputs and Results'!$G$13, 'Inputs and Results'!$G$13, IF(F7876 &lt;= ('Inputs and Results'!$G$14-'Inputs and Results'!$G$13)/('Inputs and Results'!$G$15-'Inputs and Results'!$G$13), 'Inputs and Results'!$G$13 + SQRT(F7876*('Inputs and Results'!$G$15-'Inputs and Results'!$G$13)*('Inputs and Results'!$G$14-'Inputs and Results'!$G$13)), 'Inputs and Results'!$G$15 - SQRT((1-F7876)*('Inputs and Results'!$G$15-'Inputs and Results'!$G$13)*('Inputs and Results'!$G$15-'Inputs and Results'!$G$14))))</f>
        <v>290.06801013869688</v>
      </c>
      <c r="D7876">
        <f t="shared" ca="1" si="517"/>
        <v>100.96412333098831</v>
      </c>
      <c r="E7876">
        <f t="shared" ca="1" si="516"/>
        <v>0.21858555965393811</v>
      </c>
      <c r="F7876">
        <f t="shared" ca="1" si="516"/>
        <v>2.3890349354781737E-2</v>
      </c>
    </row>
    <row r="7877" spans="1:6" ht="15.75" customHeight="1" x14ac:dyDescent="0.2">
      <c r="A7877">
        <v>7876</v>
      </c>
      <c r="B7877" s="47">
        <f ca="1">IF('Inputs and Results'!$C$15='Inputs and Results'!$C$13, 'Inputs and Results'!$C$13, IF(E7877 &lt;= ('Inputs and Results'!$C$14-'Inputs and Results'!$C$13)/('Inputs and Results'!$C$15-'Inputs and Results'!$C$13), 'Inputs and Results'!$C$13 + SQRT(E7877*('Inputs and Results'!$C$15-'Inputs and Results'!$C$13)*('Inputs and Results'!$C$14-'Inputs and Results'!$C$13)), 'Inputs and Results'!$C$15 - SQRT((1-E7877)*('Inputs and Results'!$C$15-'Inputs and Results'!$C$13)*('Inputs and Results'!$C$15-'Inputs and Results'!$C$14))))</f>
        <v>1.2041246105198211</v>
      </c>
      <c r="C7877" s="47">
        <f ca="1">IF('Inputs and Results'!$G$15='Inputs and Results'!$G$13, 'Inputs and Results'!$G$13, IF(F7877 &lt;= ('Inputs and Results'!$G$14-'Inputs and Results'!$G$13)/('Inputs and Results'!$G$15-'Inputs and Results'!$G$13), 'Inputs and Results'!$G$13 + SQRT(F7877*('Inputs and Results'!$G$15-'Inputs and Results'!$G$13)*('Inputs and Results'!$G$14-'Inputs and Results'!$G$13)), 'Inputs and Results'!$G$15 - SQRT((1-F7877)*('Inputs and Results'!$G$15-'Inputs and Results'!$G$13)*('Inputs and Results'!$G$15-'Inputs and Results'!$G$14))))</f>
        <v>325.72003408275918</v>
      </c>
      <c r="D7877">
        <f t="shared" ca="1" si="517"/>
        <v>392.20750917840525</v>
      </c>
      <c r="E7877">
        <f t="shared" ca="1" si="516"/>
        <v>0.64164795393993501</v>
      </c>
      <c r="F7877">
        <f t="shared" ca="1" si="516"/>
        <v>9.8881734313418401E-2</v>
      </c>
    </row>
    <row r="7878" spans="1:6" ht="15.75" customHeight="1" x14ac:dyDescent="0.2">
      <c r="A7878">
        <v>7877</v>
      </c>
      <c r="B7878" s="47">
        <f ca="1">IF('Inputs and Results'!$C$15='Inputs and Results'!$C$13, 'Inputs and Results'!$C$13, IF(E7878 &lt;= ('Inputs and Results'!$C$14-'Inputs and Results'!$C$13)/('Inputs and Results'!$C$15-'Inputs and Results'!$C$13), 'Inputs and Results'!$C$13 + SQRT(E7878*('Inputs and Results'!$C$15-'Inputs and Results'!$C$13)*('Inputs and Results'!$C$14-'Inputs and Results'!$C$13)), 'Inputs and Results'!$C$15 - SQRT((1-E7878)*('Inputs and Results'!$C$15-'Inputs and Results'!$C$13)*('Inputs and Results'!$C$15-'Inputs and Results'!$C$14))))</f>
        <v>1.519951406286139</v>
      </c>
      <c r="C7878" s="47">
        <f ca="1">IF('Inputs and Results'!$G$15='Inputs and Results'!$G$13, 'Inputs and Results'!$G$13, IF(F7878 &lt;= ('Inputs and Results'!$G$14-'Inputs and Results'!$G$13)/('Inputs and Results'!$G$15-'Inputs and Results'!$G$13), 'Inputs and Results'!$G$13 + SQRT(F7878*('Inputs and Results'!$G$15-'Inputs and Results'!$G$13)*('Inputs and Results'!$G$14-'Inputs and Results'!$G$13)), 'Inputs and Results'!$G$15 - SQRT((1-F7878)*('Inputs and Results'!$G$15-'Inputs and Results'!$G$13)*('Inputs and Results'!$G$15-'Inputs and Results'!$G$14))))</f>
        <v>387.02503347003119</v>
      </c>
      <c r="D7878">
        <f t="shared" ca="1" si="517"/>
        <v>588.25924389071395</v>
      </c>
      <c r="E7878">
        <f t="shared" ca="1" si="516"/>
        <v>0.75660624002729138</v>
      </c>
      <c r="F7878">
        <f t="shared" ca="1" si="516"/>
        <v>0.22082486439065807</v>
      </c>
    </row>
    <row r="7879" spans="1:6" ht="15.75" customHeight="1" x14ac:dyDescent="0.2">
      <c r="A7879">
        <v>7878</v>
      </c>
      <c r="B7879" s="47">
        <f ca="1">IF('Inputs and Results'!$C$15='Inputs and Results'!$C$13, 'Inputs and Results'!$C$13, IF(E7879 &lt;= ('Inputs and Results'!$C$14-'Inputs and Results'!$C$13)/('Inputs and Results'!$C$15-'Inputs and Results'!$C$13), 'Inputs and Results'!$C$13 + SQRT(E7879*('Inputs and Results'!$C$15-'Inputs and Results'!$C$13)*('Inputs and Results'!$C$14-'Inputs and Results'!$C$13)), 'Inputs and Results'!$C$15 - SQRT((1-E7879)*('Inputs and Results'!$C$15-'Inputs and Results'!$C$13)*('Inputs and Results'!$C$15-'Inputs and Results'!$C$14))))</f>
        <v>0.91547388599801183</v>
      </c>
      <c r="C7879" s="47">
        <f ca="1">IF('Inputs and Results'!$G$15='Inputs and Results'!$G$13, 'Inputs and Results'!$G$13, IF(F7879 &lt;= ('Inputs and Results'!$G$14-'Inputs and Results'!$G$13)/('Inputs and Results'!$G$15-'Inputs and Results'!$G$13), 'Inputs and Results'!$G$13 + SQRT(F7879*('Inputs and Results'!$G$15-'Inputs and Results'!$G$13)*('Inputs and Results'!$G$14-'Inputs and Results'!$G$13)), 'Inputs and Results'!$G$15 - SQRT((1-F7879)*('Inputs and Results'!$G$15-'Inputs and Results'!$G$13)*('Inputs and Results'!$G$15-'Inputs and Results'!$G$14))))</f>
        <v>487.51252984528981</v>
      </c>
      <c r="D7879">
        <f t="shared" ca="1" si="517"/>
        <v>446.30499017018917</v>
      </c>
      <c r="E7879">
        <f t="shared" ca="1" si="516"/>
        <v>0.51719454222708561</v>
      </c>
      <c r="F7879">
        <f t="shared" ca="1" si="516"/>
        <v>0.40153989829840919</v>
      </c>
    </row>
    <row r="7880" spans="1:6" ht="15.75" customHeight="1" x14ac:dyDescent="0.2">
      <c r="A7880">
        <v>7879</v>
      </c>
      <c r="B7880" s="47">
        <f ca="1">IF('Inputs and Results'!$C$15='Inputs and Results'!$C$13, 'Inputs and Results'!$C$13, IF(E7880 &lt;= ('Inputs and Results'!$C$14-'Inputs and Results'!$C$13)/('Inputs and Results'!$C$15-'Inputs and Results'!$C$13), 'Inputs and Results'!$C$13 + SQRT(E7880*('Inputs and Results'!$C$15-'Inputs and Results'!$C$13)*('Inputs and Results'!$C$14-'Inputs and Results'!$C$13)), 'Inputs and Results'!$C$15 - SQRT((1-E7880)*('Inputs and Results'!$C$15-'Inputs and Results'!$C$13)*('Inputs and Results'!$C$15-'Inputs and Results'!$C$14))))</f>
        <v>0.42219038682587673</v>
      </c>
      <c r="C7880" s="47">
        <f ca="1">IF('Inputs and Results'!$G$15='Inputs and Results'!$G$13, 'Inputs and Results'!$G$13, IF(F7880 &lt;= ('Inputs and Results'!$G$14-'Inputs and Results'!$G$13)/('Inputs and Results'!$G$15-'Inputs and Results'!$G$13), 'Inputs and Results'!$G$13 + SQRT(F7880*('Inputs and Results'!$G$15-'Inputs and Results'!$G$13)*('Inputs and Results'!$G$14-'Inputs and Results'!$G$13)), 'Inputs and Results'!$G$15 - SQRT((1-F7880)*('Inputs and Results'!$G$15-'Inputs and Results'!$G$13)*('Inputs and Results'!$G$15-'Inputs and Results'!$G$14))))</f>
        <v>702.26495370535008</v>
      </c>
      <c r="D7880">
        <f t="shared" ca="1" si="517"/>
        <v>296.48951245911815</v>
      </c>
      <c r="E7880">
        <f t="shared" ca="1" si="516"/>
        <v>0.26165528869189758</v>
      </c>
      <c r="F7880">
        <f t="shared" ca="1" si="516"/>
        <v>0.70793656954811512</v>
      </c>
    </row>
    <row r="7881" spans="1:6" ht="15.75" customHeight="1" x14ac:dyDescent="0.2">
      <c r="A7881">
        <v>7880</v>
      </c>
      <c r="B7881" s="47">
        <f ca="1">IF('Inputs and Results'!$C$15='Inputs and Results'!$C$13, 'Inputs and Results'!$C$13, IF(E7881 &lt;= ('Inputs and Results'!$C$14-'Inputs and Results'!$C$13)/('Inputs and Results'!$C$15-'Inputs and Results'!$C$13), 'Inputs and Results'!$C$13 + SQRT(E7881*('Inputs and Results'!$C$15-'Inputs and Results'!$C$13)*('Inputs and Results'!$C$14-'Inputs and Results'!$C$13)), 'Inputs and Results'!$C$15 - SQRT((1-E7881)*('Inputs and Results'!$C$15-'Inputs and Results'!$C$13)*('Inputs and Results'!$C$15-'Inputs and Results'!$C$14))))</f>
        <v>1.3827900489770084</v>
      </c>
      <c r="C7881" s="47">
        <f ca="1">IF('Inputs and Results'!$G$15='Inputs and Results'!$G$13, 'Inputs and Results'!$G$13, IF(F7881 &lt;= ('Inputs and Results'!$G$14-'Inputs and Results'!$G$13)/('Inputs and Results'!$G$15-'Inputs and Results'!$G$13), 'Inputs and Results'!$G$13 + SQRT(F7881*('Inputs and Results'!$G$15-'Inputs and Results'!$G$13)*('Inputs and Results'!$G$14-'Inputs and Results'!$G$13)), 'Inputs and Results'!$G$15 - SQRT((1-F7881)*('Inputs and Results'!$G$15-'Inputs and Results'!$G$13)*('Inputs and Results'!$G$15-'Inputs and Results'!$G$14))))</f>
        <v>489.66200742912042</v>
      </c>
      <c r="D7881">
        <f t="shared" ca="1" si="517"/>
        <v>677.09975123509366</v>
      </c>
      <c r="E7881">
        <f t="shared" ca="1" si="516"/>
        <v>0.70940355270135702</v>
      </c>
      <c r="F7881">
        <f t="shared" ca="1" si="516"/>
        <v>0.40514539654458237</v>
      </c>
    </row>
    <row r="7882" spans="1:6" ht="15.75" customHeight="1" x14ac:dyDescent="0.2">
      <c r="A7882">
        <v>7881</v>
      </c>
      <c r="B7882" s="47">
        <f ca="1">IF('Inputs and Results'!$C$15='Inputs and Results'!$C$13, 'Inputs and Results'!$C$13, IF(E7882 &lt;= ('Inputs and Results'!$C$14-'Inputs and Results'!$C$13)/('Inputs and Results'!$C$15-'Inputs and Results'!$C$13), 'Inputs and Results'!$C$13 + SQRT(E7882*('Inputs and Results'!$C$15-'Inputs and Results'!$C$13)*('Inputs and Results'!$C$14-'Inputs and Results'!$C$13)), 'Inputs and Results'!$C$15 - SQRT((1-E7882)*('Inputs and Results'!$C$15-'Inputs and Results'!$C$13)*('Inputs and Results'!$C$15-'Inputs and Results'!$C$14))))</f>
        <v>0.69210103667016298</v>
      </c>
      <c r="C7882" s="47">
        <f ca="1">IF('Inputs and Results'!$G$15='Inputs and Results'!$G$13, 'Inputs and Results'!$G$13, IF(F7882 &lt;= ('Inputs and Results'!$G$14-'Inputs and Results'!$G$13)/('Inputs and Results'!$G$15-'Inputs and Results'!$G$13), 'Inputs and Results'!$G$13 + SQRT(F7882*('Inputs and Results'!$G$15-'Inputs and Results'!$G$13)*('Inputs and Results'!$G$14-'Inputs and Results'!$G$13)), 'Inputs and Results'!$G$15 - SQRT((1-F7882)*('Inputs and Results'!$G$15-'Inputs and Results'!$G$13)*('Inputs and Results'!$G$15-'Inputs and Results'!$G$14))))</f>
        <v>657.28821307893941</v>
      </c>
      <c r="D7882">
        <f t="shared" ca="1" si="517"/>
        <v>454.90985366301294</v>
      </c>
      <c r="E7882">
        <f t="shared" ref="E7882:F7901" ca="1" si="518">RAND()</f>
        <v>0.40817804167345151</v>
      </c>
      <c r="F7882">
        <f t="shared" ca="1" si="518"/>
        <v>0.6527683952284189</v>
      </c>
    </row>
    <row r="7883" spans="1:6" ht="15.75" customHeight="1" x14ac:dyDescent="0.2">
      <c r="A7883">
        <v>7882</v>
      </c>
      <c r="B7883" s="47">
        <f ca="1">IF('Inputs and Results'!$C$15='Inputs and Results'!$C$13, 'Inputs and Results'!$C$13, IF(E7883 &lt;= ('Inputs and Results'!$C$14-'Inputs and Results'!$C$13)/('Inputs and Results'!$C$15-'Inputs and Results'!$C$13), 'Inputs and Results'!$C$13 + SQRT(E7883*('Inputs and Results'!$C$15-'Inputs and Results'!$C$13)*('Inputs and Results'!$C$14-'Inputs and Results'!$C$13)), 'Inputs and Results'!$C$15 - SQRT((1-E7883)*('Inputs and Results'!$C$15-'Inputs and Results'!$C$13)*('Inputs and Results'!$C$15-'Inputs and Results'!$C$14))))</f>
        <v>1.2648262975016422E-2</v>
      </c>
      <c r="C7883" s="47">
        <f ca="1">IF('Inputs and Results'!$G$15='Inputs and Results'!$G$13, 'Inputs and Results'!$G$13, IF(F7883 &lt;= ('Inputs and Results'!$G$14-'Inputs and Results'!$G$13)/('Inputs and Results'!$G$15-'Inputs and Results'!$G$13), 'Inputs and Results'!$G$13 + SQRT(F7883*('Inputs and Results'!$G$15-'Inputs and Results'!$G$13)*('Inputs and Results'!$G$14-'Inputs and Results'!$G$13)), 'Inputs and Results'!$G$15 - SQRT((1-F7883)*('Inputs and Results'!$G$15-'Inputs and Results'!$G$13)*('Inputs and Results'!$G$15-'Inputs and Results'!$G$14))))</f>
        <v>662.90263909273619</v>
      </c>
      <c r="D7883">
        <f t="shared" ca="1" si="517"/>
        <v>8.3845669060773282</v>
      </c>
      <c r="E7883">
        <f t="shared" ca="1" si="518"/>
        <v>8.4143999215348098E-3</v>
      </c>
      <c r="F7883">
        <f t="shared" ca="1" si="518"/>
        <v>0.65991554865474833</v>
      </c>
    </row>
    <row r="7884" spans="1:6" ht="15.75" customHeight="1" x14ac:dyDescent="0.2">
      <c r="A7884">
        <v>7883</v>
      </c>
      <c r="B7884" s="47">
        <f ca="1">IF('Inputs and Results'!$C$15='Inputs and Results'!$C$13, 'Inputs and Results'!$C$13, IF(E7884 &lt;= ('Inputs and Results'!$C$14-'Inputs and Results'!$C$13)/('Inputs and Results'!$C$15-'Inputs and Results'!$C$13), 'Inputs and Results'!$C$13 + SQRT(E7884*('Inputs and Results'!$C$15-'Inputs and Results'!$C$13)*('Inputs and Results'!$C$14-'Inputs and Results'!$C$13)), 'Inputs and Results'!$C$15 - SQRT((1-E7884)*('Inputs and Results'!$C$15-'Inputs and Results'!$C$13)*('Inputs and Results'!$C$15-'Inputs and Results'!$C$14))))</f>
        <v>1.2189461544568638</v>
      </c>
      <c r="C7884" s="47">
        <f ca="1">IF('Inputs and Results'!$G$15='Inputs and Results'!$G$13, 'Inputs and Results'!$G$13, IF(F7884 &lt;= ('Inputs and Results'!$G$14-'Inputs and Results'!$G$13)/('Inputs and Results'!$G$15-'Inputs and Results'!$G$13), 'Inputs and Results'!$G$13 + SQRT(F7884*('Inputs and Results'!$G$15-'Inputs and Results'!$G$13)*('Inputs and Results'!$G$14-'Inputs and Results'!$G$13)), 'Inputs and Results'!$G$15 - SQRT((1-F7884)*('Inputs and Results'!$G$15-'Inputs and Results'!$G$13)*('Inputs and Results'!$G$15-'Inputs and Results'!$G$14))))</f>
        <v>846.50186420574539</v>
      </c>
      <c r="D7884">
        <f t="shared" ca="1" si="517"/>
        <v>1031.8401921141597</v>
      </c>
      <c r="E7884">
        <f t="shared" ca="1" si="518"/>
        <v>0.64753857769733403</v>
      </c>
      <c r="F7884">
        <f t="shared" ca="1" si="518"/>
        <v>0.8526822777842461</v>
      </c>
    </row>
    <row r="7885" spans="1:6" ht="15.75" customHeight="1" x14ac:dyDescent="0.2">
      <c r="A7885">
        <v>7884</v>
      </c>
      <c r="B7885" s="47">
        <f ca="1">IF('Inputs and Results'!$C$15='Inputs and Results'!$C$13, 'Inputs and Results'!$C$13, IF(E7885 &lt;= ('Inputs and Results'!$C$14-'Inputs and Results'!$C$13)/('Inputs and Results'!$C$15-'Inputs and Results'!$C$13), 'Inputs and Results'!$C$13 + SQRT(E7885*('Inputs and Results'!$C$15-'Inputs and Results'!$C$13)*('Inputs and Results'!$C$14-'Inputs and Results'!$C$13)), 'Inputs and Results'!$C$15 - SQRT((1-E7885)*('Inputs and Results'!$C$15-'Inputs and Results'!$C$13)*('Inputs and Results'!$C$15-'Inputs and Results'!$C$14))))</f>
        <v>7.9989223181500257E-2</v>
      </c>
      <c r="C7885" s="47">
        <f ca="1">IF('Inputs and Results'!$G$15='Inputs and Results'!$G$13, 'Inputs and Results'!$G$13, IF(F7885 &lt;= ('Inputs and Results'!$G$14-'Inputs and Results'!$G$13)/('Inputs and Results'!$G$15-'Inputs and Results'!$G$13), 'Inputs and Results'!$G$13 + SQRT(F7885*('Inputs and Results'!$G$15-'Inputs and Results'!$G$13)*('Inputs and Results'!$G$14-'Inputs and Results'!$G$13)), 'Inputs and Results'!$G$15 - SQRT((1-F7885)*('Inputs and Results'!$G$15-'Inputs and Results'!$G$13)*('Inputs and Results'!$G$15-'Inputs and Results'!$G$14))))</f>
        <v>727.76926132066785</v>
      </c>
      <c r="D7885">
        <f t="shared" ca="1" si="517"/>
        <v>58.213697868414485</v>
      </c>
      <c r="E7885">
        <f t="shared" ca="1" si="518"/>
        <v>5.2615229251535833E-2</v>
      </c>
      <c r="F7885">
        <f t="shared" ca="1" si="518"/>
        <v>0.73710081149858631</v>
      </c>
    </row>
    <row r="7886" spans="1:6" ht="15.75" customHeight="1" x14ac:dyDescent="0.2">
      <c r="A7886">
        <v>7885</v>
      </c>
      <c r="B7886" s="47">
        <f ca="1">IF('Inputs and Results'!$C$15='Inputs and Results'!$C$13, 'Inputs and Results'!$C$13, IF(E7886 &lt;= ('Inputs and Results'!$C$14-'Inputs and Results'!$C$13)/('Inputs and Results'!$C$15-'Inputs and Results'!$C$13), 'Inputs and Results'!$C$13 + SQRT(E7886*('Inputs and Results'!$C$15-'Inputs and Results'!$C$13)*('Inputs and Results'!$C$14-'Inputs and Results'!$C$13)), 'Inputs and Results'!$C$15 - SQRT((1-E7886)*('Inputs and Results'!$C$15-'Inputs and Results'!$C$13)*('Inputs and Results'!$C$15-'Inputs and Results'!$C$14))))</f>
        <v>0.18710284925066523</v>
      </c>
      <c r="C7886" s="47">
        <f ca="1">IF('Inputs and Results'!$G$15='Inputs and Results'!$G$13, 'Inputs and Results'!$G$13, IF(F7886 &lt;= ('Inputs and Results'!$G$14-'Inputs and Results'!$G$13)/('Inputs and Results'!$G$15-'Inputs and Results'!$G$13), 'Inputs and Results'!$G$13 + SQRT(F7886*('Inputs and Results'!$G$15-'Inputs and Results'!$G$13)*('Inputs and Results'!$G$14-'Inputs and Results'!$G$13)), 'Inputs and Results'!$G$15 - SQRT((1-F7886)*('Inputs and Results'!$G$15-'Inputs and Results'!$G$13)*('Inputs and Results'!$G$15-'Inputs and Results'!$G$14))))</f>
        <v>954.22472130215806</v>
      </c>
      <c r="D7886">
        <f t="shared" ca="1" si="517"/>
        <v>178.53816418105572</v>
      </c>
      <c r="E7886">
        <f t="shared" ca="1" si="518"/>
        <v>0.1208455132562527</v>
      </c>
      <c r="F7886">
        <f t="shared" ca="1" si="518"/>
        <v>0.92878735215699093</v>
      </c>
    </row>
    <row r="7887" spans="1:6" ht="15.75" customHeight="1" x14ac:dyDescent="0.2">
      <c r="A7887">
        <v>7886</v>
      </c>
      <c r="B7887" s="47">
        <f ca="1">IF('Inputs and Results'!$C$15='Inputs and Results'!$C$13, 'Inputs and Results'!$C$13, IF(E7887 &lt;= ('Inputs and Results'!$C$14-'Inputs and Results'!$C$13)/('Inputs and Results'!$C$15-'Inputs and Results'!$C$13), 'Inputs and Results'!$C$13 + SQRT(E7887*('Inputs and Results'!$C$15-'Inputs and Results'!$C$13)*('Inputs and Results'!$C$14-'Inputs and Results'!$C$13)), 'Inputs and Results'!$C$15 - SQRT((1-E7887)*('Inputs and Results'!$C$15-'Inputs and Results'!$C$13)*('Inputs and Results'!$C$15-'Inputs and Results'!$C$14))))</f>
        <v>1.005069290190657</v>
      </c>
      <c r="C7887" s="47">
        <f ca="1">IF('Inputs and Results'!$G$15='Inputs and Results'!$G$13, 'Inputs and Results'!$G$13, IF(F7887 &lt;= ('Inputs and Results'!$G$14-'Inputs and Results'!$G$13)/('Inputs and Results'!$G$15-'Inputs and Results'!$G$13), 'Inputs and Results'!$G$13 + SQRT(F7887*('Inputs and Results'!$G$15-'Inputs and Results'!$G$13)*('Inputs and Results'!$G$14-'Inputs and Results'!$G$13)), 'Inputs and Results'!$G$15 - SQRT((1-F7887)*('Inputs and Results'!$G$15-'Inputs and Results'!$G$13)*('Inputs and Results'!$G$15-'Inputs and Results'!$G$14))))</f>
        <v>796.29366206998179</v>
      </c>
      <c r="D7887">
        <f t="shared" ca="1" si="517"/>
        <v>800.33030571999552</v>
      </c>
      <c r="E7887">
        <f t="shared" ca="1" si="518"/>
        <v>0.55780571811773227</v>
      </c>
      <c r="F7887">
        <f t="shared" ca="1" si="518"/>
        <v>0.80786261535947212</v>
      </c>
    </row>
    <row r="7888" spans="1:6" ht="15.75" customHeight="1" x14ac:dyDescent="0.2">
      <c r="A7888">
        <v>7887</v>
      </c>
      <c r="B7888" s="47">
        <f ca="1">IF('Inputs and Results'!$C$15='Inputs and Results'!$C$13, 'Inputs and Results'!$C$13, IF(E7888 &lt;= ('Inputs and Results'!$C$14-'Inputs and Results'!$C$13)/('Inputs and Results'!$C$15-'Inputs and Results'!$C$13), 'Inputs and Results'!$C$13 + SQRT(E7888*('Inputs and Results'!$C$15-'Inputs and Results'!$C$13)*('Inputs and Results'!$C$14-'Inputs and Results'!$C$13)), 'Inputs and Results'!$C$15 - SQRT((1-E7888)*('Inputs and Results'!$C$15-'Inputs and Results'!$C$13)*('Inputs and Results'!$C$15-'Inputs and Results'!$C$14))))</f>
        <v>0.81241192789953898</v>
      </c>
      <c r="C7888" s="47">
        <f ca="1">IF('Inputs and Results'!$G$15='Inputs and Results'!$G$13, 'Inputs and Results'!$G$13, IF(F7888 &lt;= ('Inputs and Results'!$G$14-'Inputs and Results'!$G$13)/('Inputs and Results'!$G$15-'Inputs and Results'!$G$13), 'Inputs and Results'!$G$13 + SQRT(F7888*('Inputs and Results'!$G$15-'Inputs and Results'!$G$13)*('Inputs and Results'!$G$14-'Inputs and Results'!$G$13)), 'Inputs and Results'!$G$15 - SQRT((1-F7888)*('Inputs and Results'!$G$15-'Inputs and Results'!$G$13)*('Inputs and Results'!$G$15-'Inputs and Results'!$G$14))))</f>
        <v>635.93518697619652</v>
      </c>
      <c r="D7888">
        <f t="shared" ca="1" si="517"/>
        <v>516.64133127048558</v>
      </c>
      <c r="E7888">
        <f t="shared" ca="1" si="518"/>
        <v>0.46827315853375417</v>
      </c>
      <c r="F7888">
        <f t="shared" ca="1" si="518"/>
        <v>0.62490717462186052</v>
      </c>
    </row>
    <row r="7889" spans="1:6" ht="15.75" customHeight="1" x14ac:dyDescent="0.2">
      <c r="A7889">
        <v>7888</v>
      </c>
      <c r="B7889" s="47">
        <f ca="1">IF('Inputs and Results'!$C$15='Inputs and Results'!$C$13, 'Inputs and Results'!$C$13, IF(E7889 &lt;= ('Inputs and Results'!$C$14-'Inputs and Results'!$C$13)/('Inputs and Results'!$C$15-'Inputs and Results'!$C$13), 'Inputs and Results'!$C$13 + SQRT(E7889*('Inputs and Results'!$C$15-'Inputs and Results'!$C$13)*('Inputs and Results'!$C$14-'Inputs and Results'!$C$13)), 'Inputs and Results'!$C$15 - SQRT((1-E7889)*('Inputs and Results'!$C$15-'Inputs and Results'!$C$13)*('Inputs and Results'!$C$15-'Inputs and Results'!$C$14))))</f>
        <v>0.51848655983997283</v>
      </c>
      <c r="C7889" s="47">
        <f ca="1">IF('Inputs and Results'!$G$15='Inputs and Results'!$G$13, 'Inputs and Results'!$G$13, IF(F7889 &lt;= ('Inputs and Results'!$G$14-'Inputs and Results'!$G$13)/('Inputs and Results'!$G$15-'Inputs and Results'!$G$13), 'Inputs and Results'!$G$13 + SQRT(F7889*('Inputs and Results'!$G$15-'Inputs and Results'!$G$13)*('Inputs and Results'!$G$14-'Inputs and Results'!$G$13)), 'Inputs and Results'!$G$15 - SQRT((1-F7889)*('Inputs and Results'!$G$15-'Inputs and Results'!$G$13)*('Inputs and Results'!$G$15-'Inputs and Results'!$G$14))))</f>
        <v>653.84270706499592</v>
      </c>
      <c r="D7889">
        <f t="shared" ca="1" si="517"/>
        <v>339.00865586258482</v>
      </c>
      <c r="E7889">
        <f t="shared" ca="1" si="518"/>
        <v>0.31578789403390517</v>
      </c>
      <c r="F7889">
        <f t="shared" ca="1" si="518"/>
        <v>0.64834547183395774</v>
      </c>
    </row>
    <row r="7890" spans="1:6" ht="15.75" customHeight="1" x14ac:dyDescent="0.2">
      <c r="A7890">
        <v>7889</v>
      </c>
      <c r="B7890" s="47">
        <f ca="1">IF('Inputs and Results'!$C$15='Inputs and Results'!$C$13, 'Inputs and Results'!$C$13, IF(E7890 &lt;= ('Inputs and Results'!$C$14-'Inputs and Results'!$C$13)/('Inputs and Results'!$C$15-'Inputs and Results'!$C$13), 'Inputs and Results'!$C$13 + SQRT(E7890*('Inputs and Results'!$C$15-'Inputs and Results'!$C$13)*('Inputs and Results'!$C$14-'Inputs and Results'!$C$13)), 'Inputs and Results'!$C$15 - SQRT((1-E7890)*('Inputs and Results'!$C$15-'Inputs and Results'!$C$13)*('Inputs and Results'!$C$15-'Inputs and Results'!$C$14))))</f>
        <v>1.9979059002653057</v>
      </c>
      <c r="C7890" s="47">
        <f ca="1">IF('Inputs and Results'!$G$15='Inputs and Results'!$G$13, 'Inputs and Results'!$G$13, IF(F7890 &lt;= ('Inputs and Results'!$G$14-'Inputs and Results'!$G$13)/('Inputs and Results'!$G$15-'Inputs and Results'!$G$13), 'Inputs and Results'!$G$13 + SQRT(F7890*('Inputs and Results'!$G$15-'Inputs and Results'!$G$13)*('Inputs and Results'!$G$14-'Inputs and Results'!$G$13)), 'Inputs and Results'!$G$15 - SQRT((1-F7890)*('Inputs and Results'!$G$15-'Inputs and Results'!$G$13)*('Inputs and Results'!$G$15-'Inputs and Results'!$G$14))))</f>
        <v>726.64037390048156</v>
      </c>
      <c r="D7890">
        <f t="shared" ca="1" si="517"/>
        <v>1451.7590903867599</v>
      </c>
      <c r="E7890">
        <f t="shared" ca="1" si="518"/>
        <v>0.88842304614187917</v>
      </c>
      <c r="F7890">
        <f t="shared" ca="1" si="518"/>
        <v>0.73584236600084663</v>
      </c>
    </row>
    <row r="7891" spans="1:6" ht="15.75" customHeight="1" x14ac:dyDescent="0.2">
      <c r="A7891">
        <v>7890</v>
      </c>
      <c r="B7891" s="47">
        <f ca="1">IF('Inputs and Results'!$C$15='Inputs and Results'!$C$13, 'Inputs and Results'!$C$13, IF(E7891 &lt;= ('Inputs and Results'!$C$14-'Inputs and Results'!$C$13)/('Inputs and Results'!$C$15-'Inputs and Results'!$C$13), 'Inputs and Results'!$C$13 + SQRT(E7891*('Inputs and Results'!$C$15-'Inputs and Results'!$C$13)*('Inputs and Results'!$C$14-'Inputs and Results'!$C$13)), 'Inputs and Results'!$C$15 - SQRT((1-E7891)*('Inputs and Results'!$C$15-'Inputs and Results'!$C$13)*('Inputs and Results'!$C$15-'Inputs and Results'!$C$14))))</f>
        <v>1.6403051771253954</v>
      </c>
      <c r="C7891" s="47">
        <f ca="1">IF('Inputs and Results'!$G$15='Inputs and Results'!$G$13, 'Inputs and Results'!$G$13, IF(F7891 &lt;= ('Inputs and Results'!$G$14-'Inputs and Results'!$G$13)/('Inputs and Results'!$G$15-'Inputs and Results'!$G$13), 'Inputs and Results'!$G$13 + SQRT(F7891*('Inputs and Results'!$G$15-'Inputs and Results'!$G$13)*('Inputs and Results'!$G$14-'Inputs and Results'!$G$13)), 'Inputs and Results'!$G$15 - SQRT((1-F7891)*('Inputs and Results'!$G$15-'Inputs and Results'!$G$13)*('Inputs and Results'!$G$15-'Inputs and Results'!$G$14))))</f>
        <v>522.24629016533265</v>
      </c>
      <c r="D7891">
        <f t="shared" ca="1" si="517"/>
        <v>856.64329349272657</v>
      </c>
      <c r="E7891">
        <f t="shared" ca="1" si="518"/>
        <v>0.79458110984977748</v>
      </c>
      <c r="F7891">
        <f t="shared" ca="1" si="518"/>
        <v>0.45846747422648215</v>
      </c>
    </row>
    <row r="7892" spans="1:6" ht="15.75" customHeight="1" x14ac:dyDescent="0.2">
      <c r="A7892">
        <v>7891</v>
      </c>
      <c r="B7892" s="47">
        <f ca="1">IF('Inputs and Results'!$C$15='Inputs and Results'!$C$13, 'Inputs and Results'!$C$13, IF(E7892 &lt;= ('Inputs and Results'!$C$14-'Inputs and Results'!$C$13)/('Inputs and Results'!$C$15-'Inputs and Results'!$C$13), 'Inputs and Results'!$C$13 + SQRT(E7892*('Inputs and Results'!$C$15-'Inputs and Results'!$C$13)*('Inputs and Results'!$C$14-'Inputs and Results'!$C$13)), 'Inputs and Results'!$C$15 - SQRT((1-E7892)*('Inputs and Results'!$C$15-'Inputs and Results'!$C$13)*('Inputs and Results'!$C$15-'Inputs and Results'!$C$14))))</f>
        <v>0.11117973085142552</v>
      </c>
      <c r="C7892" s="47">
        <f ca="1">IF('Inputs and Results'!$G$15='Inputs and Results'!$G$13, 'Inputs and Results'!$G$13, IF(F7892 &lt;= ('Inputs and Results'!$G$14-'Inputs and Results'!$G$13)/('Inputs and Results'!$G$15-'Inputs and Results'!$G$13), 'Inputs and Results'!$G$13 + SQRT(F7892*('Inputs and Results'!$G$15-'Inputs and Results'!$G$13)*('Inputs and Results'!$G$14-'Inputs and Results'!$G$13)), 'Inputs and Results'!$G$15 - SQRT((1-F7892)*('Inputs and Results'!$G$15-'Inputs and Results'!$G$13)*('Inputs and Results'!$G$15-'Inputs and Results'!$G$14))))</f>
        <v>1107.7649962347118</v>
      </c>
      <c r="D7892">
        <f t="shared" ca="1" si="517"/>
        <v>123.16101412800566</v>
      </c>
      <c r="E7892">
        <f t="shared" ca="1" si="518"/>
        <v>7.2746383617373289E-2</v>
      </c>
      <c r="F7892">
        <f t="shared" ca="1" si="518"/>
        <v>0.98997066173459813</v>
      </c>
    </row>
    <row r="7893" spans="1:6" ht="15.75" customHeight="1" x14ac:dyDescent="0.2">
      <c r="A7893">
        <v>7892</v>
      </c>
      <c r="B7893" s="47">
        <f ca="1">IF('Inputs and Results'!$C$15='Inputs and Results'!$C$13, 'Inputs and Results'!$C$13, IF(E7893 &lt;= ('Inputs and Results'!$C$14-'Inputs and Results'!$C$13)/('Inputs and Results'!$C$15-'Inputs and Results'!$C$13), 'Inputs and Results'!$C$13 + SQRT(E7893*('Inputs and Results'!$C$15-'Inputs and Results'!$C$13)*('Inputs and Results'!$C$14-'Inputs and Results'!$C$13)), 'Inputs and Results'!$C$15 - SQRT((1-E7893)*('Inputs and Results'!$C$15-'Inputs and Results'!$C$13)*('Inputs and Results'!$C$15-'Inputs and Results'!$C$14))))</f>
        <v>0.26689436125270394</v>
      </c>
      <c r="C7893" s="47">
        <f ca="1">IF('Inputs and Results'!$G$15='Inputs and Results'!$G$13, 'Inputs and Results'!$G$13, IF(F7893 &lt;= ('Inputs and Results'!$G$14-'Inputs and Results'!$G$13)/('Inputs and Results'!$G$15-'Inputs and Results'!$G$13), 'Inputs and Results'!$G$13 + SQRT(F7893*('Inputs and Results'!$G$15-'Inputs and Results'!$G$13)*('Inputs and Results'!$G$14-'Inputs and Results'!$G$13)), 'Inputs and Results'!$G$15 - SQRT((1-F7893)*('Inputs and Results'!$G$15-'Inputs and Results'!$G$13)*('Inputs and Results'!$G$15-'Inputs and Results'!$G$14))))</f>
        <v>489.37826807673264</v>
      </c>
      <c r="D7893">
        <f t="shared" ca="1" si="517"/>
        <v>130.61230026929408</v>
      </c>
      <c r="E7893">
        <f t="shared" ca="1" si="518"/>
        <v>0.17001484082752605</v>
      </c>
      <c r="F7893">
        <f t="shared" ca="1" si="518"/>
        <v>0.40467008093027323</v>
      </c>
    </row>
    <row r="7894" spans="1:6" ht="15.75" customHeight="1" x14ac:dyDescent="0.2">
      <c r="A7894">
        <v>7893</v>
      </c>
      <c r="B7894" s="47">
        <f ca="1">IF('Inputs and Results'!$C$15='Inputs and Results'!$C$13, 'Inputs and Results'!$C$13, IF(E7894 &lt;= ('Inputs and Results'!$C$14-'Inputs and Results'!$C$13)/('Inputs and Results'!$C$15-'Inputs and Results'!$C$13), 'Inputs and Results'!$C$13 + SQRT(E7894*('Inputs and Results'!$C$15-'Inputs and Results'!$C$13)*('Inputs and Results'!$C$14-'Inputs and Results'!$C$13)), 'Inputs and Results'!$C$15 - SQRT((1-E7894)*('Inputs and Results'!$C$15-'Inputs and Results'!$C$13)*('Inputs and Results'!$C$15-'Inputs and Results'!$C$14))))</f>
        <v>0.77943510563555884</v>
      </c>
      <c r="C7894" s="47">
        <f ca="1">IF('Inputs and Results'!$G$15='Inputs and Results'!$G$13, 'Inputs and Results'!$G$13, IF(F7894 &lt;= ('Inputs and Results'!$G$14-'Inputs and Results'!$G$13)/('Inputs and Results'!$G$15-'Inputs and Results'!$G$13), 'Inputs and Results'!$G$13 + SQRT(F7894*('Inputs and Results'!$G$15-'Inputs and Results'!$G$13)*('Inputs and Results'!$G$14-'Inputs and Results'!$G$13)), 'Inputs and Results'!$G$15 - SQRT((1-F7894)*('Inputs and Results'!$G$15-'Inputs and Results'!$G$13)*('Inputs and Results'!$G$15-'Inputs and Results'!$G$14))))</f>
        <v>797.15443026840558</v>
      </c>
      <c r="D7894">
        <f t="shared" ca="1" si="517"/>
        <v>621.33014756410842</v>
      </c>
      <c r="E7894">
        <f t="shared" ca="1" si="518"/>
        <v>0.45212128332402646</v>
      </c>
      <c r="F7894">
        <f t="shared" ca="1" si="518"/>
        <v>0.80868107878259488</v>
      </c>
    </row>
    <row r="7895" spans="1:6" ht="15.75" customHeight="1" x14ac:dyDescent="0.2">
      <c r="A7895">
        <v>7894</v>
      </c>
      <c r="B7895" s="47">
        <f ca="1">IF('Inputs and Results'!$C$15='Inputs and Results'!$C$13, 'Inputs and Results'!$C$13, IF(E7895 &lt;= ('Inputs and Results'!$C$14-'Inputs and Results'!$C$13)/('Inputs and Results'!$C$15-'Inputs and Results'!$C$13), 'Inputs and Results'!$C$13 + SQRT(E7895*('Inputs and Results'!$C$15-'Inputs and Results'!$C$13)*('Inputs and Results'!$C$14-'Inputs and Results'!$C$13)), 'Inputs and Results'!$C$15 - SQRT((1-E7895)*('Inputs and Results'!$C$15-'Inputs and Results'!$C$13)*('Inputs and Results'!$C$15-'Inputs and Results'!$C$14))))</f>
        <v>0.12316428555796843</v>
      </c>
      <c r="C7895" s="47">
        <f ca="1">IF('Inputs and Results'!$G$15='Inputs and Results'!$G$13, 'Inputs and Results'!$G$13, IF(F7895 &lt;= ('Inputs and Results'!$G$14-'Inputs and Results'!$G$13)/('Inputs and Results'!$G$15-'Inputs and Results'!$G$13), 'Inputs and Results'!$G$13 + SQRT(F7895*('Inputs and Results'!$G$15-'Inputs and Results'!$G$13)*('Inputs and Results'!$G$14-'Inputs and Results'!$G$13)), 'Inputs and Results'!$G$15 - SQRT((1-F7895)*('Inputs and Results'!$G$15-'Inputs and Results'!$G$13)*('Inputs and Results'!$G$15-'Inputs and Results'!$G$14))))</f>
        <v>485.85839243731664</v>
      </c>
      <c r="D7895">
        <f t="shared" ca="1" si="517"/>
        <v>59.84040178688516</v>
      </c>
      <c r="E7895">
        <f t="shared" ca="1" si="518"/>
        <v>8.042403023453415E-2</v>
      </c>
      <c r="F7895">
        <f t="shared" ca="1" si="518"/>
        <v>0.39875785814147913</v>
      </c>
    </row>
    <row r="7896" spans="1:6" ht="15.75" customHeight="1" x14ac:dyDescent="0.2">
      <c r="A7896">
        <v>7895</v>
      </c>
      <c r="B7896" s="47">
        <f ca="1">IF('Inputs and Results'!$C$15='Inputs and Results'!$C$13, 'Inputs and Results'!$C$13, IF(E7896 &lt;= ('Inputs and Results'!$C$14-'Inputs and Results'!$C$13)/('Inputs and Results'!$C$15-'Inputs and Results'!$C$13), 'Inputs and Results'!$C$13 + SQRT(E7896*('Inputs and Results'!$C$15-'Inputs and Results'!$C$13)*('Inputs and Results'!$C$14-'Inputs and Results'!$C$13)), 'Inputs and Results'!$C$15 - SQRT((1-E7896)*('Inputs and Results'!$C$15-'Inputs and Results'!$C$13)*('Inputs and Results'!$C$15-'Inputs and Results'!$C$14))))</f>
        <v>0.99176733256968497</v>
      </c>
      <c r="C7896" s="47">
        <f ca="1">IF('Inputs and Results'!$G$15='Inputs and Results'!$G$13, 'Inputs and Results'!$G$13, IF(F7896 &lt;= ('Inputs and Results'!$G$14-'Inputs and Results'!$G$13)/('Inputs and Results'!$G$15-'Inputs and Results'!$G$13), 'Inputs and Results'!$G$13 + SQRT(F7896*('Inputs and Results'!$G$15-'Inputs and Results'!$G$13)*('Inputs and Results'!$G$14-'Inputs and Results'!$G$13)), 'Inputs and Results'!$G$15 - SQRT((1-F7896)*('Inputs and Results'!$G$15-'Inputs and Results'!$G$13)*('Inputs and Results'!$G$15-'Inputs and Results'!$G$14))))</f>
        <v>1007.1398644895449</v>
      </c>
      <c r="D7896">
        <f t="shared" ca="1" si="517"/>
        <v>998.84841692938994</v>
      </c>
      <c r="E7896">
        <f t="shared" ca="1" si="518"/>
        <v>0.55188906149619132</v>
      </c>
      <c r="F7896">
        <f t="shared" ca="1" si="518"/>
        <v>0.95615039609131003</v>
      </c>
    </row>
    <row r="7897" spans="1:6" ht="15.75" customHeight="1" x14ac:dyDescent="0.2">
      <c r="A7897">
        <v>7896</v>
      </c>
      <c r="B7897" s="47">
        <f ca="1">IF('Inputs and Results'!$C$15='Inputs and Results'!$C$13, 'Inputs and Results'!$C$13, IF(E7897 &lt;= ('Inputs and Results'!$C$14-'Inputs and Results'!$C$13)/('Inputs and Results'!$C$15-'Inputs and Results'!$C$13), 'Inputs and Results'!$C$13 + SQRT(E7897*('Inputs and Results'!$C$15-'Inputs and Results'!$C$13)*('Inputs and Results'!$C$14-'Inputs and Results'!$C$13)), 'Inputs and Results'!$C$15 - SQRT((1-E7897)*('Inputs and Results'!$C$15-'Inputs and Results'!$C$13)*('Inputs and Results'!$C$15-'Inputs and Results'!$C$14))))</f>
        <v>1.3179174224037613</v>
      </c>
      <c r="C7897" s="47">
        <f ca="1">IF('Inputs and Results'!$G$15='Inputs and Results'!$G$13, 'Inputs and Results'!$G$13, IF(F7897 &lt;= ('Inputs and Results'!$G$14-'Inputs and Results'!$G$13)/('Inputs and Results'!$G$15-'Inputs and Results'!$G$13), 'Inputs and Results'!$G$13 + SQRT(F7897*('Inputs and Results'!$G$15-'Inputs and Results'!$G$13)*('Inputs and Results'!$G$14-'Inputs and Results'!$G$13)), 'Inputs and Results'!$G$15 - SQRT((1-F7897)*('Inputs and Results'!$G$15-'Inputs and Results'!$G$13)*('Inputs and Results'!$G$15-'Inputs and Results'!$G$14))))</f>
        <v>483.4651301343273</v>
      </c>
      <c r="D7897">
        <f t="shared" ca="1" si="517"/>
        <v>637.16711812873166</v>
      </c>
      <c r="E7897">
        <f t="shared" ca="1" si="518"/>
        <v>0.68562202246079929</v>
      </c>
      <c r="F7897">
        <f t="shared" ca="1" si="518"/>
        <v>0.39472128825013586</v>
      </c>
    </row>
    <row r="7898" spans="1:6" ht="15.75" customHeight="1" x14ac:dyDescent="0.2">
      <c r="A7898">
        <v>7897</v>
      </c>
      <c r="B7898" s="47">
        <f ca="1">IF('Inputs and Results'!$C$15='Inputs and Results'!$C$13, 'Inputs and Results'!$C$13, IF(E7898 &lt;= ('Inputs and Results'!$C$14-'Inputs and Results'!$C$13)/('Inputs and Results'!$C$15-'Inputs and Results'!$C$13), 'Inputs and Results'!$C$13 + SQRT(E7898*('Inputs and Results'!$C$15-'Inputs and Results'!$C$13)*('Inputs and Results'!$C$14-'Inputs and Results'!$C$13)), 'Inputs and Results'!$C$15 - SQRT((1-E7898)*('Inputs and Results'!$C$15-'Inputs and Results'!$C$13)*('Inputs and Results'!$C$15-'Inputs and Results'!$C$14))))</f>
        <v>2.0929613784178818</v>
      </c>
      <c r="C7898" s="47">
        <f ca="1">IF('Inputs and Results'!$G$15='Inputs and Results'!$G$13, 'Inputs and Results'!$G$13, IF(F7898 &lt;= ('Inputs and Results'!$G$14-'Inputs and Results'!$G$13)/('Inputs and Results'!$G$15-'Inputs and Results'!$G$13), 'Inputs and Results'!$G$13 + SQRT(F7898*('Inputs and Results'!$G$15-'Inputs and Results'!$G$13)*('Inputs and Results'!$G$14-'Inputs and Results'!$G$13)), 'Inputs and Results'!$G$15 - SQRT((1-F7898)*('Inputs and Results'!$G$15-'Inputs and Results'!$G$13)*('Inputs and Results'!$G$15-'Inputs and Results'!$G$14))))</f>
        <v>340.5532549587715</v>
      </c>
      <c r="D7898">
        <f t="shared" ca="1" si="517"/>
        <v>712.76480992320671</v>
      </c>
      <c r="E7898">
        <f t="shared" ca="1" si="518"/>
        <v>0.90858677099537899</v>
      </c>
      <c r="F7898">
        <f t="shared" ca="1" si="518"/>
        <v>0.12919947566556866</v>
      </c>
    </row>
    <row r="7899" spans="1:6" ht="15.75" customHeight="1" x14ac:dyDescent="0.2">
      <c r="A7899">
        <v>7898</v>
      </c>
      <c r="B7899" s="47">
        <f ca="1">IF('Inputs and Results'!$C$15='Inputs and Results'!$C$13, 'Inputs and Results'!$C$13, IF(E7899 &lt;= ('Inputs and Results'!$C$14-'Inputs and Results'!$C$13)/('Inputs and Results'!$C$15-'Inputs and Results'!$C$13), 'Inputs and Results'!$C$13 + SQRT(E7899*('Inputs and Results'!$C$15-'Inputs and Results'!$C$13)*('Inputs and Results'!$C$14-'Inputs and Results'!$C$13)), 'Inputs and Results'!$C$15 - SQRT((1-E7899)*('Inputs and Results'!$C$15-'Inputs and Results'!$C$13)*('Inputs and Results'!$C$15-'Inputs and Results'!$C$14))))</f>
        <v>2.453080761911365</v>
      </c>
      <c r="C7899" s="47">
        <f ca="1">IF('Inputs and Results'!$G$15='Inputs and Results'!$G$13, 'Inputs and Results'!$G$13, IF(F7899 &lt;= ('Inputs and Results'!$G$14-'Inputs and Results'!$G$13)/('Inputs and Results'!$G$15-'Inputs and Results'!$G$13), 'Inputs and Results'!$G$13 + SQRT(F7899*('Inputs and Results'!$G$15-'Inputs and Results'!$G$13)*('Inputs and Results'!$G$14-'Inputs and Results'!$G$13)), 'Inputs and Results'!$G$15 - SQRT((1-F7899)*('Inputs and Results'!$G$15-'Inputs and Results'!$G$13)*('Inputs and Results'!$G$15-'Inputs and Results'!$G$14))))</f>
        <v>575.1155650737926</v>
      </c>
      <c r="D7899">
        <f t="shared" ca="1" si="517"/>
        <v>1410.8049285583045</v>
      </c>
      <c r="E7899">
        <f t="shared" ca="1" si="518"/>
        <v>0.96676437188983855</v>
      </c>
      <c r="F7899">
        <f t="shared" ca="1" si="518"/>
        <v>0.5396584732251265</v>
      </c>
    </row>
    <row r="7900" spans="1:6" ht="15.75" customHeight="1" x14ac:dyDescent="0.2">
      <c r="A7900">
        <v>7899</v>
      </c>
      <c r="B7900" s="47">
        <f ca="1">IF('Inputs and Results'!$C$15='Inputs and Results'!$C$13, 'Inputs and Results'!$C$13, IF(E7900 &lt;= ('Inputs and Results'!$C$14-'Inputs and Results'!$C$13)/('Inputs and Results'!$C$15-'Inputs and Results'!$C$13), 'Inputs and Results'!$C$13 + SQRT(E7900*('Inputs and Results'!$C$15-'Inputs and Results'!$C$13)*('Inputs and Results'!$C$14-'Inputs and Results'!$C$13)), 'Inputs and Results'!$C$15 - SQRT((1-E7900)*('Inputs and Results'!$C$15-'Inputs and Results'!$C$13)*('Inputs and Results'!$C$15-'Inputs and Results'!$C$14))))</f>
        <v>0.11387034169679389</v>
      </c>
      <c r="C7900" s="47">
        <f ca="1">IF('Inputs and Results'!$G$15='Inputs and Results'!$G$13, 'Inputs and Results'!$G$13, IF(F7900 &lt;= ('Inputs and Results'!$G$14-'Inputs and Results'!$G$13)/('Inputs and Results'!$G$15-'Inputs and Results'!$G$13), 'Inputs and Results'!$G$13 + SQRT(F7900*('Inputs and Results'!$G$15-'Inputs and Results'!$G$13)*('Inputs and Results'!$G$14-'Inputs and Results'!$G$13)), 'Inputs and Results'!$G$15 - SQRT((1-F7900)*('Inputs and Results'!$G$15-'Inputs and Results'!$G$13)*('Inputs and Results'!$G$15-'Inputs and Results'!$G$14))))</f>
        <v>735.86977964126754</v>
      </c>
      <c r="D7900">
        <f t="shared" ca="1" si="517"/>
        <v>83.793743252095553</v>
      </c>
      <c r="E7900">
        <f t="shared" ca="1" si="518"/>
        <v>7.4472843940290967E-2</v>
      </c>
      <c r="F7900">
        <f t="shared" ca="1" si="518"/>
        <v>0.74604285639311751</v>
      </c>
    </row>
    <row r="7901" spans="1:6" ht="15.75" customHeight="1" x14ac:dyDescent="0.2">
      <c r="A7901">
        <v>7900</v>
      </c>
      <c r="B7901" s="47">
        <f ca="1">IF('Inputs and Results'!$C$15='Inputs and Results'!$C$13, 'Inputs and Results'!$C$13, IF(E7901 &lt;= ('Inputs and Results'!$C$14-'Inputs and Results'!$C$13)/('Inputs and Results'!$C$15-'Inputs and Results'!$C$13), 'Inputs and Results'!$C$13 + SQRT(E7901*('Inputs and Results'!$C$15-'Inputs and Results'!$C$13)*('Inputs and Results'!$C$14-'Inputs and Results'!$C$13)), 'Inputs and Results'!$C$15 - SQRT((1-E7901)*('Inputs and Results'!$C$15-'Inputs and Results'!$C$13)*('Inputs and Results'!$C$15-'Inputs and Results'!$C$14))))</f>
        <v>0.97503538687314339</v>
      </c>
      <c r="C7901" s="47">
        <f ca="1">IF('Inputs and Results'!$G$15='Inputs and Results'!$G$13, 'Inputs and Results'!$G$13, IF(F7901 &lt;= ('Inputs and Results'!$G$14-'Inputs and Results'!$G$13)/('Inputs and Results'!$G$15-'Inputs and Results'!$G$13), 'Inputs and Results'!$G$13 + SQRT(F7901*('Inputs and Results'!$G$15-'Inputs and Results'!$G$13)*('Inputs and Results'!$G$14-'Inputs and Results'!$G$13)), 'Inputs and Results'!$G$15 - SQRT((1-F7901)*('Inputs and Results'!$G$15-'Inputs and Results'!$G$13)*('Inputs and Results'!$G$15-'Inputs and Results'!$G$14))))</f>
        <v>980.74347405763547</v>
      </c>
      <c r="D7901">
        <f t="shared" ca="1" si="517"/>
        <v>956.25959265109725</v>
      </c>
      <c r="E7901">
        <f t="shared" ca="1" si="518"/>
        <v>0.54439092395377775</v>
      </c>
      <c r="F7901">
        <f t="shared" ca="1" si="518"/>
        <v>0.94332574802642788</v>
      </c>
    </row>
    <row r="7902" spans="1:6" ht="15.75" customHeight="1" x14ac:dyDescent="0.2">
      <c r="A7902">
        <v>7901</v>
      </c>
      <c r="B7902" s="47">
        <f ca="1">IF('Inputs and Results'!$C$15='Inputs and Results'!$C$13, 'Inputs and Results'!$C$13, IF(E7902 &lt;= ('Inputs and Results'!$C$14-'Inputs and Results'!$C$13)/('Inputs and Results'!$C$15-'Inputs and Results'!$C$13), 'Inputs and Results'!$C$13 + SQRT(E7902*('Inputs and Results'!$C$15-'Inputs and Results'!$C$13)*('Inputs and Results'!$C$14-'Inputs and Results'!$C$13)), 'Inputs and Results'!$C$15 - SQRT((1-E7902)*('Inputs and Results'!$C$15-'Inputs and Results'!$C$13)*('Inputs and Results'!$C$15-'Inputs and Results'!$C$14))))</f>
        <v>0.62925748515150959</v>
      </c>
      <c r="C7902" s="47">
        <f ca="1">IF('Inputs and Results'!$G$15='Inputs and Results'!$G$13, 'Inputs and Results'!$G$13, IF(F7902 &lt;= ('Inputs and Results'!$G$14-'Inputs and Results'!$G$13)/('Inputs and Results'!$G$15-'Inputs and Results'!$G$13), 'Inputs and Results'!$G$13 + SQRT(F7902*('Inputs and Results'!$G$15-'Inputs and Results'!$G$13)*('Inputs and Results'!$G$14-'Inputs and Results'!$G$13)), 'Inputs and Results'!$G$15 - SQRT((1-F7902)*('Inputs and Results'!$G$15-'Inputs and Results'!$G$13)*('Inputs and Results'!$G$15-'Inputs and Results'!$G$14))))</f>
        <v>367.82038548405274</v>
      </c>
      <c r="D7902">
        <f t="shared" ca="1" si="517"/>
        <v>231.45373075715383</v>
      </c>
      <c r="E7902">
        <f t="shared" ref="E7902:F7921" ca="1" si="519">RAND()</f>
        <v>0.37550888092109513</v>
      </c>
      <c r="F7902">
        <f t="shared" ca="1" si="519"/>
        <v>0.18357764972936863</v>
      </c>
    </row>
    <row r="7903" spans="1:6" ht="15.75" customHeight="1" x14ac:dyDescent="0.2">
      <c r="A7903">
        <v>7902</v>
      </c>
      <c r="B7903" s="47">
        <f ca="1">IF('Inputs and Results'!$C$15='Inputs and Results'!$C$13, 'Inputs and Results'!$C$13, IF(E7903 &lt;= ('Inputs and Results'!$C$14-'Inputs and Results'!$C$13)/('Inputs and Results'!$C$15-'Inputs and Results'!$C$13), 'Inputs and Results'!$C$13 + SQRT(E7903*('Inputs and Results'!$C$15-'Inputs and Results'!$C$13)*('Inputs and Results'!$C$14-'Inputs and Results'!$C$13)), 'Inputs and Results'!$C$15 - SQRT((1-E7903)*('Inputs and Results'!$C$15-'Inputs and Results'!$C$13)*('Inputs and Results'!$C$15-'Inputs and Results'!$C$14))))</f>
        <v>1.5445086952289275</v>
      </c>
      <c r="C7903" s="47">
        <f ca="1">IF('Inputs and Results'!$G$15='Inputs and Results'!$G$13, 'Inputs and Results'!$G$13, IF(F7903 &lt;= ('Inputs and Results'!$G$14-'Inputs and Results'!$G$13)/('Inputs and Results'!$G$15-'Inputs and Results'!$G$13), 'Inputs and Results'!$G$13 + SQRT(F7903*('Inputs and Results'!$G$15-'Inputs and Results'!$G$13)*('Inputs and Results'!$G$14-'Inputs and Results'!$G$13)), 'Inputs and Results'!$G$15 - SQRT((1-F7903)*('Inputs and Results'!$G$15-'Inputs and Results'!$G$13)*('Inputs and Results'!$G$15-'Inputs and Results'!$G$14))))</f>
        <v>358.92138207772734</v>
      </c>
      <c r="D7903">
        <f t="shared" ca="1" si="517"/>
        <v>554.35719552263402</v>
      </c>
      <c r="E7903">
        <f t="shared" ca="1" si="519"/>
        <v>0.76461611797064455</v>
      </c>
      <c r="F7903">
        <f t="shared" ca="1" si="519"/>
        <v>0.1660232863937956</v>
      </c>
    </row>
    <row r="7904" spans="1:6" ht="15.75" customHeight="1" x14ac:dyDescent="0.2">
      <c r="A7904">
        <v>7903</v>
      </c>
      <c r="B7904" s="47">
        <f ca="1">IF('Inputs and Results'!$C$15='Inputs and Results'!$C$13, 'Inputs and Results'!$C$13, IF(E7904 &lt;= ('Inputs and Results'!$C$14-'Inputs and Results'!$C$13)/('Inputs and Results'!$C$15-'Inputs and Results'!$C$13), 'Inputs and Results'!$C$13 + SQRT(E7904*('Inputs and Results'!$C$15-'Inputs and Results'!$C$13)*('Inputs and Results'!$C$14-'Inputs and Results'!$C$13)), 'Inputs and Results'!$C$15 - SQRT((1-E7904)*('Inputs and Results'!$C$15-'Inputs and Results'!$C$13)*('Inputs and Results'!$C$15-'Inputs and Results'!$C$14))))</f>
        <v>1.0985999624652809</v>
      </c>
      <c r="C7904" s="47">
        <f ca="1">IF('Inputs and Results'!$G$15='Inputs and Results'!$G$13, 'Inputs and Results'!$G$13, IF(F7904 &lt;= ('Inputs and Results'!$G$14-'Inputs and Results'!$G$13)/('Inputs and Results'!$G$15-'Inputs and Results'!$G$13), 'Inputs and Results'!$G$13 + SQRT(F7904*('Inputs and Results'!$G$15-'Inputs and Results'!$G$13)*('Inputs and Results'!$G$14-'Inputs and Results'!$G$13)), 'Inputs and Results'!$G$15 - SQRT((1-F7904)*('Inputs and Results'!$G$15-'Inputs and Results'!$G$13)*('Inputs and Results'!$G$15-'Inputs and Results'!$G$14))))</f>
        <v>325.43990446482246</v>
      </c>
      <c r="D7904">
        <f t="shared" ca="1" si="517"/>
        <v>357.52826682975854</v>
      </c>
      <c r="E7904">
        <f t="shared" ca="1" si="519"/>
        <v>0.59829754414032987</v>
      </c>
      <c r="F7904">
        <f t="shared" ca="1" si="519"/>
        <v>9.830418394949203E-2</v>
      </c>
    </row>
    <row r="7905" spans="1:6" ht="15.75" customHeight="1" x14ac:dyDescent="0.2">
      <c r="A7905">
        <v>7904</v>
      </c>
      <c r="B7905" s="47">
        <f ca="1">IF('Inputs and Results'!$C$15='Inputs and Results'!$C$13, 'Inputs and Results'!$C$13, IF(E7905 &lt;= ('Inputs and Results'!$C$14-'Inputs and Results'!$C$13)/('Inputs and Results'!$C$15-'Inputs and Results'!$C$13), 'Inputs and Results'!$C$13 + SQRT(E7905*('Inputs and Results'!$C$15-'Inputs and Results'!$C$13)*('Inputs and Results'!$C$14-'Inputs and Results'!$C$13)), 'Inputs and Results'!$C$15 - SQRT((1-E7905)*('Inputs and Results'!$C$15-'Inputs and Results'!$C$13)*('Inputs and Results'!$C$15-'Inputs and Results'!$C$14))))</f>
        <v>0.72700920055036944</v>
      </c>
      <c r="C7905" s="47">
        <f ca="1">IF('Inputs and Results'!$G$15='Inputs and Results'!$G$13, 'Inputs and Results'!$G$13, IF(F7905 &lt;= ('Inputs and Results'!$G$14-'Inputs and Results'!$G$13)/('Inputs and Results'!$G$15-'Inputs and Results'!$G$13), 'Inputs and Results'!$G$13 + SQRT(F7905*('Inputs and Results'!$G$15-'Inputs and Results'!$G$13)*('Inputs and Results'!$G$14-'Inputs and Results'!$G$13)), 'Inputs and Results'!$G$15 - SQRT((1-F7905)*('Inputs and Results'!$G$15-'Inputs and Results'!$G$13)*('Inputs and Results'!$G$15-'Inputs and Results'!$G$14))))</f>
        <v>372.18880008152223</v>
      </c>
      <c r="D7905">
        <f t="shared" ca="1" si="517"/>
        <v>270.58468200106876</v>
      </c>
      <c r="E7905">
        <f t="shared" ca="1" si="519"/>
        <v>0.42594586951303659</v>
      </c>
      <c r="F7905">
        <f t="shared" ca="1" si="519"/>
        <v>0.1921265504609303</v>
      </c>
    </row>
    <row r="7906" spans="1:6" ht="15.75" customHeight="1" x14ac:dyDescent="0.2">
      <c r="A7906">
        <v>7905</v>
      </c>
      <c r="B7906" s="47">
        <f ca="1">IF('Inputs and Results'!$C$15='Inputs and Results'!$C$13, 'Inputs and Results'!$C$13, IF(E7906 &lt;= ('Inputs and Results'!$C$14-'Inputs and Results'!$C$13)/('Inputs and Results'!$C$15-'Inputs and Results'!$C$13), 'Inputs and Results'!$C$13 + SQRT(E7906*('Inputs and Results'!$C$15-'Inputs and Results'!$C$13)*('Inputs and Results'!$C$14-'Inputs and Results'!$C$13)), 'Inputs and Results'!$C$15 - SQRT((1-E7906)*('Inputs and Results'!$C$15-'Inputs and Results'!$C$13)*('Inputs and Results'!$C$15-'Inputs and Results'!$C$14))))</f>
        <v>0.71671931035249781</v>
      </c>
      <c r="C7906" s="47">
        <f ca="1">IF('Inputs and Results'!$G$15='Inputs and Results'!$G$13, 'Inputs and Results'!$G$13, IF(F7906 &lt;= ('Inputs and Results'!$G$14-'Inputs and Results'!$G$13)/('Inputs and Results'!$G$15-'Inputs and Results'!$G$13), 'Inputs and Results'!$G$13 + SQRT(F7906*('Inputs and Results'!$G$15-'Inputs and Results'!$G$13)*('Inputs and Results'!$G$14-'Inputs and Results'!$G$13)), 'Inputs and Results'!$G$15 - SQRT((1-F7906)*('Inputs and Results'!$G$15-'Inputs and Results'!$G$13)*('Inputs and Results'!$G$15-'Inputs and Results'!$G$14))))</f>
        <v>478.11449363161205</v>
      </c>
      <c r="D7906">
        <f t="shared" ca="1" si="517"/>
        <v>342.67389014518267</v>
      </c>
      <c r="E7906">
        <f t="shared" ca="1" si="519"/>
        <v>0.42073658803142522</v>
      </c>
      <c r="F7906">
        <f t="shared" ca="1" si="519"/>
        <v>0.38564784736325652</v>
      </c>
    </row>
    <row r="7907" spans="1:6" ht="15.75" customHeight="1" x14ac:dyDescent="0.2">
      <c r="A7907">
        <v>7906</v>
      </c>
      <c r="B7907" s="47">
        <f ca="1">IF('Inputs and Results'!$C$15='Inputs and Results'!$C$13, 'Inputs and Results'!$C$13, IF(E7907 &lt;= ('Inputs and Results'!$C$14-'Inputs and Results'!$C$13)/('Inputs and Results'!$C$15-'Inputs and Results'!$C$13), 'Inputs and Results'!$C$13 + SQRT(E7907*('Inputs and Results'!$C$15-'Inputs and Results'!$C$13)*('Inputs and Results'!$C$14-'Inputs and Results'!$C$13)), 'Inputs and Results'!$C$15 - SQRT((1-E7907)*('Inputs and Results'!$C$15-'Inputs and Results'!$C$13)*('Inputs and Results'!$C$15-'Inputs and Results'!$C$14))))</f>
        <v>0.73081945756899813</v>
      </c>
      <c r="C7907" s="47">
        <f ca="1">IF('Inputs and Results'!$G$15='Inputs and Results'!$G$13, 'Inputs and Results'!$G$13, IF(F7907 &lt;= ('Inputs and Results'!$G$14-'Inputs and Results'!$G$13)/('Inputs and Results'!$G$15-'Inputs and Results'!$G$13), 'Inputs and Results'!$G$13 + SQRT(F7907*('Inputs and Results'!$G$15-'Inputs and Results'!$G$13)*('Inputs and Results'!$G$14-'Inputs and Results'!$G$13)), 'Inputs and Results'!$G$15 - SQRT((1-F7907)*('Inputs and Results'!$G$15-'Inputs and Results'!$G$13)*('Inputs and Results'!$G$15-'Inputs and Results'!$G$14))))</f>
        <v>744.69796162984994</v>
      </c>
      <c r="D7907">
        <f t="shared" ca="1" si="517"/>
        <v>544.23976037106547</v>
      </c>
      <c r="E7907">
        <f t="shared" ca="1" si="519"/>
        <v>0.42786885176139378</v>
      </c>
      <c r="F7907">
        <f t="shared" ca="1" si="519"/>
        <v>0.75561197095635124</v>
      </c>
    </row>
    <row r="7908" spans="1:6" ht="15.75" customHeight="1" x14ac:dyDescent="0.2">
      <c r="A7908">
        <v>7907</v>
      </c>
      <c r="B7908" s="47">
        <f ca="1">IF('Inputs and Results'!$C$15='Inputs and Results'!$C$13, 'Inputs and Results'!$C$13, IF(E7908 &lt;= ('Inputs and Results'!$C$14-'Inputs and Results'!$C$13)/('Inputs and Results'!$C$15-'Inputs and Results'!$C$13), 'Inputs and Results'!$C$13 + SQRT(E7908*('Inputs and Results'!$C$15-'Inputs and Results'!$C$13)*('Inputs and Results'!$C$14-'Inputs and Results'!$C$13)), 'Inputs and Results'!$C$15 - SQRT((1-E7908)*('Inputs and Results'!$C$15-'Inputs and Results'!$C$13)*('Inputs and Results'!$C$15-'Inputs and Results'!$C$14))))</f>
        <v>0.4933251473650988</v>
      </c>
      <c r="C7908" s="47">
        <f ca="1">IF('Inputs and Results'!$G$15='Inputs and Results'!$G$13, 'Inputs and Results'!$G$13, IF(F7908 &lt;= ('Inputs and Results'!$G$14-'Inputs and Results'!$G$13)/('Inputs and Results'!$G$15-'Inputs and Results'!$G$13), 'Inputs and Results'!$G$13 + SQRT(F7908*('Inputs and Results'!$G$15-'Inputs and Results'!$G$13)*('Inputs and Results'!$G$14-'Inputs and Results'!$G$13)), 'Inputs and Results'!$G$15 - SQRT((1-F7908)*('Inputs and Results'!$G$15-'Inputs and Results'!$G$13)*('Inputs and Results'!$G$15-'Inputs and Results'!$G$14))))</f>
        <v>292.77477283494977</v>
      </c>
      <c r="D7908">
        <f t="shared" ca="1" si="517"/>
        <v>144.43315795358492</v>
      </c>
      <c r="E7908">
        <f t="shared" ca="1" si="519"/>
        <v>0.30184235368531076</v>
      </c>
      <c r="F7908">
        <f t="shared" ca="1" si="519"/>
        <v>2.968895301609209E-2</v>
      </c>
    </row>
    <row r="7909" spans="1:6" ht="15.75" customHeight="1" x14ac:dyDescent="0.2">
      <c r="A7909">
        <v>7908</v>
      </c>
      <c r="B7909" s="47">
        <f ca="1">IF('Inputs and Results'!$C$15='Inputs and Results'!$C$13, 'Inputs and Results'!$C$13, IF(E7909 &lt;= ('Inputs and Results'!$C$14-'Inputs and Results'!$C$13)/('Inputs and Results'!$C$15-'Inputs and Results'!$C$13), 'Inputs and Results'!$C$13 + SQRT(E7909*('Inputs and Results'!$C$15-'Inputs and Results'!$C$13)*('Inputs and Results'!$C$14-'Inputs and Results'!$C$13)), 'Inputs and Results'!$C$15 - SQRT((1-E7909)*('Inputs and Results'!$C$15-'Inputs and Results'!$C$13)*('Inputs and Results'!$C$15-'Inputs and Results'!$C$14))))</f>
        <v>0.65133019540546488</v>
      </c>
      <c r="C7909" s="47">
        <f ca="1">IF('Inputs and Results'!$G$15='Inputs and Results'!$G$13, 'Inputs and Results'!$G$13, IF(F7909 &lt;= ('Inputs and Results'!$G$14-'Inputs and Results'!$G$13)/('Inputs and Results'!$G$15-'Inputs and Results'!$G$13), 'Inputs and Results'!$G$13 + SQRT(F7909*('Inputs and Results'!$G$15-'Inputs and Results'!$G$13)*('Inputs and Results'!$G$14-'Inputs and Results'!$G$13)), 'Inputs and Results'!$G$15 - SQRT((1-F7909)*('Inputs and Results'!$G$15-'Inputs and Results'!$G$13)*('Inputs and Results'!$G$15-'Inputs and Results'!$G$14))))</f>
        <v>688.84452771663132</v>
      </c>
      <c r="D7909">
        <f t="shared" ca="1" si="517"/>
        <v>448.66524084165866</v>
      </c>
      <c r="E7909">
        <f t="shared" ca="1" si="519"/>
        <v>0.38708334988731874</v>
      </c>
      <c r="F7909">
        <f t="shared" ca="1" si="519"/>
        <v>0.69197443079828302</v>
      </c>
    </row>
    <row r="7910" spans="1:6" ht="15.75" customHeight="1" x14ac:dyDescent="0.2">
      <c r="A7910">
        <v>7909</v>
      </c>
      <c r="B7910" s="47">
        <f ca="1">IF('Inputs and Results'!$C$15='Inputs and Results'!$C$13, 'Inputs and Results'!$C$13, IF(E7910 &lt;= ('Inputs and Results'!$C$14-'Inputs and Results'!$C$13)/('Inputs and Results'!$C$15-'Inputs and Results'!$C$13), 'Inputs and Results'!$C$13 + SQRT(E7910*('Inputs and Results'!$C$15-'Inputs and Results'!$C$13)*('Inputs and Results'!$C$14-'Inputs and Results'!$C$13)), 'Inputs and Results'!$C$15 - SQRT((1-E7910)*('Inputs and Results'!$C$15-'Inputs and Results'!$C$13)*('Inputs and Results'!$C$15-'Inputs and Results'!$C$14))))</f>
        <v>0.97362135100018588</v>
      </c>
      <c r="C7910" s="47">
        <f ca="1">IF('Inputs and Results'!$G$15='Inputs and Results'!$G$13, 'Inputs and Results'!$G$13, IF(F7910 &lt;= ('Inputs and Results'!$G$14-'Inputs and Results'!$G$13)/('Inputs and Results'!$G$15-'Inputs and Results'!$G$13), 'Inputs and Results'!$G$13 + SQRT(F7910*('Inputs and Results'!$G$15-'Inputs and Results'!$G$13)*('Inputs and Results'!$G$14-'Inputs and Results'!$G$13)), 'Inputs and Results'!$G$15 - SQRT((1-F7910)*('Inputs and Results'!$G$15-'Inputs and Results'!$G$13)*('Inputs and Results'!$G$15-'Inputs and Results'!$G$14))))</f>
        <v>506.3870896680346</v>
      </c>
      <c r="D7910">
        <f t="shared" ca="1" si="517"/>
        <v>493.02928237164411</v>
      </c>
      <c r="E7910">
        <f t="shared" ca="1" si="519"/>
        <v>0.54375439676418758</v>
      </c>
      <c r="F7910">
        <f t="shared" ca="1" si="519"/>
        <v>0.43282761694002159</v>
      </c>
    </row>
    <row r="7911" spans="1:6" ht="15.75" customHeight="1" x14ac:dyDescent="0.2">
      <c r="A7911">
        <v>7910</v>
      </c>
      <c r="B7911" s="47">
        <f ca="1">IF('Inputs and Results'!$C$15='Inputs and Results'!$C$13, 'Inputs and Results'!$C$13, IF(E7911 &lt;= ('Inputs and Results'!$C$14-'Inputs and Results'!$C$13)/('Inputs and Results'!$C$15-'Inputs and Results'!$C$13), 'Inputs and Results'!$C$13 + SQRT(E7911*('Inputs and Results'!$C$15-'Inputs and Results'!$C$13)*('Inputs and Results'!$C$14-'Inputs and Results'!$C$13)), 'Inputs and Results'!$C$15 - SQRT((1-E7911)*('Inputs and Results'!$C$15-'Inputs and Results'!$C$13)*('Inputs and Results'!$C$15-'Inputs and Results'!$C$14))))</f>
        <v>1.9946666671338826</v>
      </c>
      <c r="C7911" s="47">
        <f ca="1">IF('Inputs and Results'!$G$15='Inputs and Results'!$G$13, 'Inputs and Results'!$G$13, IF(F7911 &lt;= ('Inputs and Results'!$G$14-'Inputs and Results'!$G$13)/('Inputs and Results'!$G$15-'Inputs and Results'!$G$13), 'Inputs and Results'!$G$13 + SQRT(F7911*('Inputs and Results'!$G$15-'Inputs and Results'!$G$13)*('Inputs and Results'!$G$14-'Inputs and Results'!$G$13)), 'Inputs and Results'!$G$15 - SQRT((1-F7911)*('Inputs and Results'!$G$15-'Inputs and Results'!$G$13)*('Inputs and Results'!$G$15-'Inputs and Results'!$G$14))))</f>
        <v>394.81540909471653</v>
      </c>
      <c r="D7911">
        <f t="shared" ca="1" si="517"/>
        <v>787.52513619205865</v>
      </c>
      <c r="E7911">
        <f t="shared" ca="1" si="519"/>
        <v>0.88770054331425607</v>
      </c>
      <c r="F7911">
        <f t="shared" ca="1" si="519"/>
        <v>0.23568629029803012</v>
      </c>
    </row>
    <row r="7912" spans="1:6" ht="15.75" customHeight="1" x14ac:dyDescent="0.2">
      <c r="A7912">
        <v>7911</v>
      </c>
      <c r="B7912" s="47">
        <f ca="1">IF('Inputs and Results'!$C$15='Inputs and Results'!$C$13, 'Inputs and Results'!$C$13, IF(E7912 &lt;= ('Inputs and Results'!$C$14-'Inputs and Results'!$C$13)/('Inputs and Results'!$C$15-'Inputs and Results'!$C$13), 'Inputs and Results'!$C$13 + SQRT(E7912*('Inputs and Results'!$C$15-'Inputs and Results'!$C$13)*('Inputs and Results'!$C$14-'Inputs and Results'!$C$13)), 'Inputs and Results'!$C$15 - SQRT((1-E7912)*('Inputs and Results'!$C$15-'Inputs and Results'!$C$13)*('Inputs and Results'!$C$15-'Inputs and Results'!$C$14))))</f>
        <v>2.3698924591358641</v>
      </c>
      <c r="C7912" s="47">
        <f ca="1">IF('Inputs and Results'!$G$15='Inputs and Results'!$G$13, 'Inputs and Results'!$G$13, IF(F7912 &lt;= ('Inputs and Results'!$G$14-'Inputs and Results'!$G$13)/('Inputs and Results'!$G$15-'Inputs and Results'!$G$13), 'Inputs and Results'!$G$13 + SQRT(F7912*('Inputs and Results'!$G$15-'Inputs and Results'!$G$13)*('Inputs and Results'!$G$14-'Inputs and Results'!$G$13)), 'Inputs and Results'!$G$15 - SQRT((1-F7912)*('Inputs and Results'!$G$15-'Inputs and Results'!$G$13)*('Inputs and Results'!$G$15-'Inputs and Results'!$G$14))))</f>
        <v>622.39359591060463</v>
      </c>
      <c r="D7912">
        <f t="shared" ca="1" si="517"/>
        <v>1475.0058895629961</v>
      </c>
      <c r="E7912">
        <f t="shared" ca="1" si="519"/>
        <v>0.95588494299401683</v>
      </c>
      <c r="F7912">
        <f t="shared" ca="1" si="519"/>
        <v>0.60668116956727869</v>
      </c>
    </row>
    <row r="7913" spans="1:6" ht="15.75" customHeight="1" x14ac:dyDescent="0.2">
      <c r="A7913">
        <v>7912</v>
      </c>
      <c r="B7913" s="47">
        <f ca="1">IF('Inputs and Results'!$C$15='Inputs and Results'!$C$13, 'Inputs and Results'!$C$13, IF(E7913 &lt;= ('Inputs and Results'!$C$14-'Inputs and Results'!$C$13)/('Inputs and Results'!$C$15-'Inputs and Results'!$C$13), 'Inputs and Results'!$C$13 + SQRT(E7913*('Inputs and Results'!$C$15-'Inputs and Results'!$C$13)*('Inputs and Results'!$C$14-'Inputs and Results'!$C$13)), 'Inputs and Results'!$C$15 - SQRT((1-E7913)*('Inputs and Results'!$C$15-'Inputs and Results'!$C$13)*('Inputs and Results'!$C$15-'Inputs and Results'!$C$14))))</f>
        <v>1.6828481452968083</v>
      </c>
      <c r="C7913" s="47">
        <f ca="1">IF('Inputs and Results'!$G$15='Inputs and Results'!$G$13, 'Inputs and Results'!$G$13, IF(F7913 &lt;= ('Inputs and Results'!$G$14-'Inputs and Results'!$G$13)/('Inputs and Results'!$G$15-'Inputs and Results'!$G$13), 'Inputs and Results'!$G$13 + SQRT(F7913*('Inputs and Results'!$G$15-'Inputs and Results'!$G$13)*('Inputs and Results'!$G$14-'Inputs and Results'!$G$13)), 'Inputs and Results'!$G$15 - SQRT((1-F7913)*('Inputs and Results'!$G$15-'Inputs and Results'!$G$13)*('Inputs and Results'!$G$15-'Inputs and Results'!$G$14))))</f>
        <v>670.04179499824579</v>
      </c>
      <c r="D7913">
        <f t="shared" ca="1" si="517"/>
        <v>1127.5785919841421</v>
      </c>
      <c r="E7913">
        <f t="shared" ca="1" si="519"/>
        <v>0.80723455462799354</v>
      </c>
      <c r="F7913">
        <f t="shared" ca="1" si="519"/>
        <v>0.66889634072311843</v>
      </c>
    </row>
    <row r="7914" spans="1:6" ht="15.75" customHeight="1" x14ac:dyDescent="0.2">
      <c r="A7914">
        <v>7913</v>
      </c>
      <c r="B7914" s="47">
        <f ca="1">IF('Inputs and Results'!$C$15='Inputs and Results'!$C$13, 'Inputs and Results'!$C$13, IF(E7914 &lt;= ('Inputs and Results'!$C$14-'Inputs and Results'!$C$13)/('Inputs and Results'!$C$15-'Inputs and Results'!$C$13), 'Inputs and Results'!$C$13 + SQRT(E7914*('Inputs and Results'!$C$15-'Inputs and Results'!$C$13)*('Inputs and Results'!$C$14-'Inputs and Results'!$C$13)), 'Inputs and Results'!$C$15 - SQRT((1-E7914)*('Inputs and Results'!$C$15-'Inputs and Results'!$C$13)*('Inputs and Results'!$C$15-'Inputs and Results'!$C$14))))</f>
        <v>1.0339599587969623</v>
      </c>
      <c r="C7914" s="47">
        <f ca="1">IF('Inputs and Results'!$G$15='Inputs and Results'!$G$13, 'Inputs and Results'!$G$13, IF(F7914 &lt;= ('Inputs and Results'!$G$14-'Inputs and Results'!$G$13)/('Inputs and Results'!$G$15-'Inputs and Results'!$G$13), 'Inputs and Results'!$G$13 + SQRT(F7914*('Inputs and Results'!$G$15-'Inputs and Results'!$G$13)*('Inputs and Results'!$G$14-'Inputs and Results'!$G$13)), 'Inputs and Results'!$G$15 - SQRT((1-F7914)*('Inputs and Results'!$G$15-'Inputs and Results'!$G$13)*('Inputs and Results'!$G$15-'Inputs and Results'!$G$14))))</f>
        <v>799.31849831763293</v>
      </c>
      <c r="D7914">
        <f t="shared" ca="1" si="517"/>
        <v>826.4633215861495</v>
      </c>
      <c r="E7914">
        <f t="shared" ca="1" si="519"/>
        <v>0.57052072848737312</v>
      </c>
      <c r="F7914">
        <f t="shared" ca="1" si="519"/>
        <v>0.81073107078007689</v>
      </c>
    </row>
    <row r="7915" spans="1:6" ht="15.75" customHeight="1" x14ac:dyDescent="0.2">
      <c r="A7915">
        <v>7914</v>
      </c>
      <c r="B7915" s="47">
        <f ca="1">IF('Inputs and Results'!$C$15='Inputs and Results'!$C$13, 'Inputs and Results'!$C$13, IF(E7915 &lt;= ('Inputs and Results'!$C$14-'Inputs and Results'!$C$13)/('Inputs and Results'!$C$15-'Inputs and Results'!$C$13), 'Inputs and Results'!$C$13 + SQRT(E7915*('Inputs and Results'!$C$15-'Inputs and Results'!$C$13)*('Inputs and Results'!$C$14-'Inputs and Results'!$C$13)), 'Inputs and Results'!$C$15 - SQRT((1-E7915)*('Inputs and Results'!$C$15-'Inputs and Results'!$C$13)*('Inputs and Results'!$C$15-'Inputs and Results'!$C$14))))</f>
        <v>0.82296072431025058</v>
      </c>
      <c r="C7915" s="47">
        <f ca="1">IF('Inputs and Results'!$G$15='Inputs and Results'!$G$13, 'Inputs and Results'!$G$13, IF(F7915 &lt;= ('Inputs and Results'!$G$14-'Inputs and Results'!$G$13)/('Inputs and Results'!$G$15-'Inputs and Results'!$G$13), 'Inputs and Results'!$G$13 + SQRT(F7915*('Inputs and Results'!$G$15-'Inputs and Results'!$G$13)*('Inputs and Results'!$G$14-'Inputs and Results'!$G$13)), 'Inputs and Results'!$G$15 - SQRT((1-F7915)*('Inputs and Results'!$G$15-'Inputs and Results'!$G$13)*('Inputs and Results'!$G$15-'Inputs and Results'!$G$14))))</f>
        <v>499.06153101983</v>
      </c>
      <c r="D7915">
        <f t="shared" ca="1" si="517"/>
        <v>410.70803904346189</v>
      </c>
      <c r="E7915">
        <f t="shared" ca="1" si="519"/>
        <v>0.47338888801158341</v>
      </c>
      <c r="F7915">
        <f t="shared" ca="1" si="519"/>
        <v>0.42078402565277462</v>
      </c>
    </row>
    <row r="7916" spans="1:6" ht="15.75" customHeight="1" x14ac:dyDescent="0.2">
      <c r="A7916">
        <v>7915</v>
      </c>
      <c r="B7916" s="47">
        <f ca="1">IF('Inputs and Results'!$C$15='Inputs and Results'!$C$13, 'Inputs and Results'!$C$13, IF(E7916 &lt;= ('Inputs and Results'!$C$14-'Inputs and Results'!$C$13)/('Inputs and Results'!$C$15-'Inputs and Results'!$C$13), 'Inputs and Results'!$C$13 + SQRT(E7916*('Inputs and Results'!$C$15-'Inputs and Results'!$C$13)*('Inputs and Results'!$C$14-'Inputs and Results'!$C$13)), 'Inputs and Results'!$C$15 - SQRT((1-E7916)*('Inputs and Results'!$C$15-'Inputs and Results'!$C$13)*('Inputs and Results'!$C$15-'Inputs and Results'!$C$14))))</f>
        <v>2.0763764197199199</v>
      </c>
      <c r="C7916" s="47">
        <f ca="1">IF('Inputs and Results'!$G$15='Inputs and Results'!$G$13, 'Inputs and Results'!$G$13, IF(F7916 &lt;= ('Inputs and Results'!$G$14-'Inputs and Results'!$G$13)/('Inputs and Results'!$G$15-'Inputs and Results'!$G$13), 'Inputs and Results'!$G$13 + SQRT(F7916*('Inputs and Results'!$G$15-'Inputs and Results'!$G$13)*('Inputs and Results'!$G$14-'Inputs and Results'!$G$13)), 'Inputs and Results'!$G$15 - SQRT((1-F7916)*('Inputs and Results'!$G$15-'Inputs and Results'!$G$13)*('Inputs and Results'!$G$15-'Inputs and Results'!$G$14))))</f>
        <v>848.51480216787422</v>
      </c>
      <c r="D7916">
        <f t="shared" ca="1" si="517"/>
        <v>1761.8361270046869</v>
      </c>
      <c r="E7916">
        <f t="shared" ca="1" si="519"/>
        <v>0.90521327577228961</v>
      </c>
      <c r="F7916">
        <f t="shared" ca="1" si="519"/>
        <v>0.85435525482134367</v>
      </c>
    </row>
    <row r="7917" spans="1:6" ht="15.75" customHeight="1" x14ac:dyDescent="0.2">
      <c r="A7917">
        <v>7916</v>
      </c>
      <c r="B7917" s="47">
        <f ca="1">IF('Inputs and Results'!$C$15='Inputs and Results'!$C$13, 'Inputs and Results'!$C$13, IF(E7917 &lt;= ('Inputs and Results'!$C$14-'Inputs and Results'!$C$13)/('Inputs and Results'!$C$15-'Inputs and Results'!$C$13), 'Inputs and Results'!$C$13 + SQRT(E7917*('Inputs and Results'!$C$15-'Inputs and Results'!$C$13)*('Inputs and Results'!$C$14-'Inputs and Results'!$C$13)), 'Inputs and Results'!$C$15 - SQRT((1-E7917)*('Inputs and Results'!$C$15-'Inputs and Results'!$C$13)*('Inputs and Results'!$C$15-'Inputs and Results'!$C$14))))</f>
        <v>0.22427232002189879</v>
      </c>
      <c r="C7917" s="47">
        <f ca="1">IF('Inputs and Results'!$G$15='Inputs and Results'!$G$13, 'Inputs and Results'!$G$13, IF(F7917 &lt;= ('Inputs and Results'!$G$14-'Inputs and Results'!$G$13)/('Inputs and Results'!$G$15-'Inputs and Results'!$G$13), 'Inputs and Results'!$G$13 + SQRT(F7917*('Inputs and Results'!$G$15-'Inputs and Results'!$G$13)*('Inputs and Results'!$G$14-'Inputs and Results'!$G$13)), 'Inputs and Results'!$G$15 - SQRT((1-F7917)*('Inputs and Results'!$G$15-'Inputs and Results'!$G$13)*('Inputs and Results'!$G$15-'Inputs and Results'!$G$14))))</f>
        <v>380.06169928794645</v>
      </c>
      <c r="D7917">
        <f t="shared" ca="1" si="517"/>
        <v>85.237319050772996</v>
      </c>
      <c r="E7917">
        <f t="shared" ca="1" si="519"/>
        <v>0.14392620517815413</v>
      </c>
      <c r="F7917">
        <f t="shared" ca="1" si="519"/>
        <v>0.20742004103247791</v>
      </c>
    </row>
    <row r="7918" spans="1:6" ht="15.75" customHeight="1" x14ac:dyDescent="0.2">
      <c r="A7918">
        <v>7917</v>
      </c>
      <c r="B7918" s="47">
        <f ca="1">IF('Inputs and Results'!$C$15='Inputs and Results'!$C$13, 'Inputs and Results'!$C$13, IF(E7918 &lt;= ('Inputs and Results'!$C$14-'Inputs and Results'!$C$13)/('Inputs and Results'!$C$15-'Inputs and Results'!$C$13), 'Inputs and Results'!$C$13 + SQRT(E7918*('Inputs and Results'!$C$15-'Inputs and Results'!$C$13)*('Inputs and Results'!$C$14-'Inputs and Results'!$C$13)), 'Inputs and Results'!$C$15 - SQRT((1-E7918)*('Inputs and Results'!$C$15-'Inputs and Results'!$C$13)*('Inputs and Results'!$C$15-'Inputs and Results'!$C$14))))</f>
        <v>7.1310977698769928E-2</v>
      </c>
      <c r="C7918" s="47">
        <f ca="1">IF('Inputs and Results'!$G$15='Inputs and Results'!$G$13, 'Inputs and Results'!$G$13, IF(F7918 &lt;= ('Inputs and Results'!$G$14-'Inputs and Results'!$G$13)/('Inputs and Results'!$G$15-'Inputs and Results'!$G$13), 'Inputs and Results'!$G$13 + SQRT(F7918*('Inputs and Results'!$G$15-'Inputs and Results'!$G$13)*('Inputs and Results'!$G$14-'Inputs and Results'!$G$13)), 'Inputs and Results'!$G$15 - SQRT((1-F7918)*('Inputs and Results'!$G$15-'Inputs and Results'!$G$13)*('Inputs and Results'!$G$15-'Inputs and Results'!$G$14))))</f>
        <v>337.70525010566553</v>
      </c>
      <c r="D7918">
        <f t="shared" ca="1" si="517"/>
        <v>24.082091559042635</v>
      </c>
      <c r="E7918">
        <f t="shared" ca="1" si="519"/>
        <v>4.6975623405807188E-2</v>
      </c>
      <c r="F7918">
        <f t="shared" ca="1" si="519"/>
        <v>0.12341865614214254</v>
      </c>
    </row>
    <row r="7919" spans="1:6" ht="15.75" customHeight="1" x14ac:dyDescent="0.2">
      <c r="A7919">
        <v>7918</v>
      </c>
      <c r="B7919" s="47">
        <f ca="1">IF('Inputs and Results'!$C$15='Inputs and Results'!$C$13, 'Inputs and Results'!$C$13, IF(E7919 &lt;= ('Inputs and Results'!$C$14-'Inputs and Results'!$C$13)/('Inputs and Results'!$C$15-'Inputs and Results'!$C$13), 'Inputs and Results'!$C$13 + SQRT(E7919*('Inputs and Results'!$C$15-'Inputs and Results'!$C$13)*('Inputs and Results'!$C$14-'Inputs and Results'!$C$13)), 'Inputs and Results'!$C$15 - SQRT((1-E7919)*('Inputs and Results'!$C$15-'Inputs and Results'!$C$13)*('Inputs and Results'!$C$15-'Inputs and Results'!$C$14))))</f>
        <v>0.42233286273736859</v>
      </c>
      <c r="C7919" s="47">
        <f ca="1">IF('Inputs and Results'!$G$15='Inputs and Results'!$G$13, 'Inputs and Results'!$G$13, IF(F7919 &lt;= ('Inputs and Results'!$G$14-'Inputs and Results'!$G$13)/('Inputs and Results'!$G$15-'Inputs and Results'!$G$13), 'Inputs and Results'!$G$13 + SQRT(F7919*('Inputs and Results'!$G$15-'Inputs and Results'!$G$13)*('Inputs and Results'!$G$14-'Inputs and Results'!$G$13)), 'Inputs and Results'!$G$15 - SQRT((1-F7919)*('Inputs and Results'!$G$15-'Inputs and Results'!$G$13)*('Inputs and Results'!$G$15-'Inputs and Results'!$G$14))))</f>
        <v>697.88580970316207</v>
      </c>
      <c r="D7919">
        <f t="shared" ca="1" si="517"/>
        <v>294.7401118757229</v>
      </c>
      <c r="E7919">
        <f t="shared" ca="1" si="519"/>
        <v>0.2617369032751411</v>
      </c>
      <c r="F7919">
        <f t="shared" ca="1" si="519"/>
        <v>0.7027747301799262</v>
      </c>
    </row>
    <row r="7920" spans="1:6" ht="15.75" customHeight="1" x14ac:dyDescent="0.2">
      <c r="A7920">
        <v>7919</v>
      </c>
      <c r="B7920" s="47">
        <f ca="1">IF('Inputs and Results'!$C$15='Inputs and Results'!$C$13, 'Inputs and Results'!$C$13, IF(E7920 &lt;= ('Inputs and Results'!$C$14-'Inputs and Results'!$C$13)/('Inputs and Results'!$C$15-'Inputs and Results'!$C$13), 'Inputs and Results'!$C$13 + SQRT(E7920*('Inputs and Results'!$C$15-'Inputs and Results'!$C$13)*('Inputs and Results'!$C$14-'Inputs and Results'!$C$13)), 'Inputs and Results'!$C$15 - SQRT((1-E7920)*('Inputs and Results'!$C$15-'Inputs and Results'!$C$13)*('Inputs and Results'!$C$15-'Inputs and Results'!$C$14))))</f>
        <v>0.23647640796655711</v>
      </c>
      <c r="C7920" s="47">
        <f ca="1">IF('Inputs and Results'!$G$15='Inputs and Results'!$G$13, 'Inputs and Results'!$G$13, IF(F7920 &lt;= ('Inputs and Results'!$G$14-'Inputs and Results'!$G$13)/('Inputs and Results'!$G$15-'Inputs and Results'!$G$13), 'Inputs and Results'!$G$13 + SQRT(F7920*('Inputs and Results'!$G$15-'Inputs and Results'!$G$13)*('Inputs and Results'!$G$14-'Inputs and Results'!$G$13)), 'Inputs and Results'!$G$15 - SQRT((1-F7920)*('Inputs and Results'!$G$15-'Inputs and Results'!$G$13)*('Inputs and Results'!$G$15-'Inputs and Results'!$G$14))))</f>
        <v>636.0826257009395</v>
      </c>
      <c r="D7920">
        <f t="shared" ca="1" si="517"/>
        <v>150.41853449569422</v>
      </c>
      <c r="E7920">
        <f t="shared" ca="1" si="519"/>
        <v>0.1514374840305085</v>
      </c>
      <c r="F7920">
        <f t="shared" ca="1" si="519"/>
        <v>0.62510323712677562</v>
      </c>
    </row>
    <row r="7921" spans="1:6" ht="15.75" customHeight="1" x14ac:dyDescent="0.2">
      <c r="A7921">
        <v>7920</v>
      </c>
      <c r="B7921" s="47">
        <f ca="1">IF('Inputs and Results'!$C$15='Inputs and Results'!$C$13, 'Inputs and Results'!$C$13, IF(E7921 &lt;= ('Inputs and Results'!$C$14-'Inputs and Results'!$C$13)/('Inputs and Results'!$C$15-'Inputs and Results'!$C$13), 'Inputs and Results'!$C$13 + SQRT(E7921*('Inputs and Results'!$C$15-'Inputs and Results'!$C$13)*('Inputs and Results'!$C$14-'Inputs and Results'!$C$13)), 'Inputs and Results'!$C$15 - SQRT((1-E7921)*('Inputs and Results'!$C$15-'Inputs and Results'!$C$13)*('Inputs and Results'!$C$15-'Inputs and Results'!$C$14))))</f>
        <v>0.34568414140180304</v>
      </c>
      <c r="C7921" s="47">
        <f ca="1">IF('Inputs and Results'!$G$15='Inputs and Results'!$G$13, 'Inputs and Results'!$G$13, IF(F7921 &lt;= ('Inputs and Results'!$G$14-'Inputs and Results'!$G$13)/('Inputs and Results'!$G$15-'Inputs and Results'!$G$13), 'Inputs and Results'!$G$13 + SQRT(F7921*('Inputs and Results'!$G$15-'Inputs and Results'!$G$13)*('Inputs and Results'!$G$14-'Inputs and Results'!$G$13)), 'Inputs and Results'!$G$15 - SQRT((1-F7921)*('Inputs and Results'!$G$15-'Inputs and Results'!$G$13)*('Inputs and Results'!$G$15-'Inputs and Results'!$G$14))))</f>
        <v>591.17933339603417</v>
      </c>
      <c r="D7921">
        <f t="shared" ca="1" si="517"/>
        <v>204.36132027949833</v>
      </c>
      <c r="E7921">
        <f t="shared" ca="1" si="519"/>
        <v>0.21717859142156837</v>
      </c>
      <c r="F7921">
        <f t="shared" ca="1" si="519"/>
        <v>0.56302206084815842</v>
      </c>
    </row>
    <row r="7922" spans="1:6" ht="15.75" customHeight="1" x14ac:dyDescent="0.2">
      <c r="A7922">
        <v>7921</v>
      </c>
      <c r="B7922" s="47">
        <f ca="1">IF('Inputs and Results'!$C$15='Inputs and Results'!$C$13, 'Inputs and Results'!$C$13, IF(E7922 &lt;= ('Inputs and Results'!$C$14-'Inputs and Results'!$C$13)/('Inputs and Results'!$C$15-'Inputs and Results'!$C$13), 'Inputs and Results'!$C$13 + SQRT(E7922*('Inputs and Results'!$C$15-'Inputs and Results'!$C$13)*('Inputs and Results'!$C$14-'Inputs and Results'!$C$13)), 'Inputs and Results'!$C$15 - SQRT((1-E7922)*('Inputs and Results'!$C$15-'Inputs and Results'!$C$13)*('Inputs and Results'!$C$15-'Inputs and Results'!$C$14))))</f>
        <v>0.29875234952708496</v>
      </c>
      <c r="C7922" s="47">
        <f ca="1">IF('Inputs and Results'!$G$15='Inputs and Results'!$G$13, 'Inputs and Results'!$G$13, IF(F7922 &lt;= ('Inputs and Results'!$G$14-'Inputs and Results'!$G$13)/('Inputs and Results'!$G$15-'Inputs and Results'!$G$13), 'Inputs and Results'!$G$13 + SQRT(F7922*('Inputs and Results'!$G$15-'Inputs and Results'!$G$13)*('Inputs and Results'!$G$14-'Inputs and Results'!$G$13)), 'Inputs and Results'!$G$15 - SQRT((1-F7922)*('Inputs and Results'!$G$15-'Inputs and Results'!$G$13)*('Inputs and Results'!$G$15-'Inputs and Results'!$G$14))))</f>
        <v>414.18211198465758</v>
      </c>
      <c r="D7922">
        <f t="shared" ca="1" si="517"/>
        <v>123.73787908750667</v>
      </c>
      <c r="E7922">
        <f t="shared" ref="E7922:F7941" ca="1" si="520">RAND()</f>
        <v>0.1892512367571727</v>
      </c>
      <c r="F7922">
        <f t="shared" ca="1" si="520"/>
        <v>0.27201142938752865</v>
      </c>
    </row>
    <row r="7923" spans="1:6" ht="15.75" customHeight="1" x14ac:dyDescent="0.2">
      <c r="A7923">
        <v>7922</v>
      </c>
      <c r="B7923" s="47">
        <f ca="1">IF('Inputs and Results'!$C$15='Inputs and Results'!$C$13, 'Inputs and Results'!$C$13, IF(E7923 &lt;= ('Inputs and Results'!$C$14-'Inputs and Results'!$C$13)/('Inputs and Results'!$C$15-'Inputs and Results'!$C$13), 'Inputs and Results'!$C$13 + SQRT(E7923*('Inputs and Results'!$C$15-'Inputs and Results'!$C$13)*('Inputs and Results'!$C$14-'Inputs and Results'!$C$13)), 'Inputs and Results'!$C$15 - SQRT((1-E7923)*('Inputs and Results'!$C$15-'Inputs and Results'!$C$13)*('Inputs and Results'!$C$15-'Inputs and Results'!$C$14))))</f>
        <v>1.5266059649102974</v>
      </c>
      <c r="C7923" s="47">
        <f ca="1">IF('Inputs and Results'!$G$15='Inputs and Results'!$G$13, 'Inputs and Results'!$G$13, IF(F7923 &lt;= ('Inputs and Results'!$G$14-'Inputs and Results'!$G$13)/('Inputs and Results'!$G$15-'Inputs and Results'!$G$13), 'Inputs and Results'!$G$13 + SQRT(F7923*('Inputs and Results'!$G$15-'Inputs and Results'!$G$13)*('Inputs and Results'!$G$14-'Inputs and Results'!$G$13)), 'Inputs and Results'!$G$15 - SQRT((1-F7923)*('Inputs and Results'!$G$15-'Inputs and Results'!$G$13)*('Inputs and Results'!$G$15-'Inputs and Results'!$G$14))))</f>
        <v>615.84662594972235</v>
      </c>
      <c r="D7923">
        <f t="shared" ca="1" si="517"/>
        <v>940.1551326447269</v>
      </c>
      <c r="E7923">
        <f t="shared" ca="1" si="520"/>
        <v>0.75879000192912049</v>
      </c>
      <c r="F7923">
        <f t="shared" ca="1" si="520"/>
        <v>0.59771437078103562</v>
      </c>
    </row>
    <row r="7924" spans="1:6" ht="15.75" customHeight="1" x14ac:dyDescent="0.2">
      <c r="A7924">
        <v>7923</v>
      </c>
      <c r="B7924" s="47">
        <f ca="1">IF('Inputs and Results'!$C$15='Inputs and Results'!$C$13, 'Inputs and Results'!$C$13, IF(E7924 &lt;= ('Inputs and Results'!$C$14-'Inputs and Results'!$C$13)/('Inputs and Results'!$C$15-'Inputs and Results'!$C$13), 'Inputs and Results'!$C$13 + SQRT(E7924*('Inputs and Results'!$C$15-'Inputs and Results'!$C$13)*('Inputs and Results'!$C$14-'Inputs and Results'!$C$13)), 'Inputs and Results'!$C$15 - SQRT((1-E7924)*('Inputs and Results'!$C$15-'Inputs and Results'!$C$13)*('Inputs and Results'!$C$15-'Inputs and Results'!$C$14))))</f>
        <v>0.54337839733132309</v>
      </c>
      <c r="C7924" s="47">
        <f ca="1">IF('Inputs and Results'!$G$15='Inputs and Results'!$G$13, 'Inputs and Results'!$G$13, IF(F7924 &lt;= ('Inputs and Results'!$G$14-'Inputs and Results'!$G$13)/('Inputs and Results'!$G$15-'Inputs and Results'!$G$13), 'Inputs and Results'!$G$13 + SQRT(F7924*('Inputs and Results'!$G$15-'Inputs and Results'!$G$13)*('Inputs and Results'!$G$14-'Inputs and Results'!$G$13)), 'Inputs and Results'!$G$15 - SQRT((1-F7924)*('Inputs and Results'!$G$15-'Inputs and Results'!$G$13)*('Inputs and Results'!$G$15-'Inputs and Results'!$G$14))))</f>
        <v>692.40874146371152</v>
      </c>
      <c r="D7924">
        <f t="shared" ca="1" si="517"/>
        <v>376.23995223474998</v>
      </c>
      <c r="E7924">
        <f t="shared" ca="1" si="520"/>
        <v>0.32944558903350918</v>
      </c>
      <c r="F7924">
        <f t="shared" ca="1" si="520"/>
        <v>0.6962550905433087</v>
      </c>
    </row>
    <row r="7925" spans="1:6" ht="15.75" customHeight="1" x14ac:dyDescent="0.2">
      <c r="A7925">
        <v>7924</v>
      </c>
      <c r="B7925" s="47">
        <f ca="1">IF('Inputs and Results'!$C$15='Inputs and Results'!$C$13, 'Inputs and Results'!$C$13, IF(E7925 &lt;= ('Inputs and Results'!$C$14-'Inputs and Results'!$C$13)/('Inputs and Results'!$C$15-'Inputs and Results'!$C$13), 'Inputs and Results'!$C$13 + SQRT(E7925*('Inputs and Results'!$C$15-'Inputs and Results'!$C$13)*('Inputs and Results'!$C$14-'Inputs and Results'!$C$13)), 'Inputs and Results'!$C$15 - SQRT((1-E7925)*('Inputs and Results'!$C$15-'Inputs and Results'!$C$13)*('Inputs and Results'!$C$15-'Inputs and Results'!$C$14))))</f>
        <v>1.5409186583938572</v>
      </c>
      <c r="C7925" s="47">
        <f ca="1">IF('Inputs and Results'!$G$15='Inputs and Results'!$G$13, 'Inputs and Results'!$G$13, IF(F7925 &lt;= ('Inputs and Results'!$G$14-'Inputs and Results'!$G$13)/('Inputs and Results'!$G$15-'Inputs and Results'!$G$13), 'Inputs and Results'!$G$13 + SQRT(F7925*('Inputs and Results'!$G$15-'Inputs and Results'!$G$13)*('Inputs and Results'!$G$14-'Inputs and Results'!$G$13)), 'Inputs and Results'!$G$15 - SQRT((1-F7925)*('Inputs and Results'!$G$15-'Inputs and Results'!$G$13)*('Inputs and Results'!$G$15-'Inputs and Results'!$G$14))))</f>
        <v>341.06265169573192</v>
      </c>
      <c r="D7925">
        <f t="shared" ca="1" si="517"/>
        <v>525.54980367923861</v>
      </c>
      <c r="E7925">
        <f t="shared" ca="1" si="520"/>
        <v>0.76345351539742423</v>
      </c>
      <c r="F7925">
        <f t="shared" ca="1" si="520"/>
        <v>0.1302314220699452</v>
      </c>
    </row>
    <row r="7926" spans="1:6" ht="15.75" customHeight="1" x14ac:dyDescent="0.2">
      <c r="A7926">
        <v>7925</v>
      </c>
      <c r="B7926" s="47">
        <f ca="1">IF('Inputs and Results'!$C$15='Inputs and Results'!$C$13, 'Inputs and Results'!$C$13, IF(E7926 &lt;= ('Inputs and Results'!$C$14-'Inputs and Results'!$C$13)/('Inputs and Results'!$C$15-'Inputs and Results'!$C$13), 'Inputs and Results'!$C$13 + SQRT(E7926*('Inputs and Results'!$C$15-'Inputs and Results'!$C$13)*('Inputs and Results'!$C$14-'Inputs and Results'!$C$13)), 'Inputs and Results'!$C$15 - SQRT((1-E7926)*('Inputs and Results'!$C$15-'Inputs and Results'!$C$13)*('Inputs and Results'!$C$15-'Inputs and Results'!$C$14))))</f>
        <v>2.162241729172123</v>
      </c>
      <c r="C7926" s="47">
        <f ca="1">IF('Inputs and Results'!$G$15='Inputs and Results'!$G$13, 'Inputs and Results'!$G$13, IF(F7926 &lt;= ('Inputs and Results'!$G$14-'Inputs and Results'!$G$13)/('Inputs and Results'!$G$15-'Inputs and Results'!$G$13), 'Inputs and Results'!$G$13 + SQRT(F7926*('Inputs and Results'!$G$15-'Inputs and Results'!$G$13)*('Inputs and Results'!$G$14-'Inputs and Results'!$G$13)), 'Inputs and Results'!$G$15 - SQRT((1-F7926)*('Inputs and Results'!$G$15-'Inputs and Results'!$G$13)*('Inputs and Results'!$G$15-'Inputs and Results'!$G$14))))</f>
        <v>491.89832624580163</v>
      </c>
      <c r="D7926">
        <f t="shared" ca="1" si="517"/>
        <v>1063.6030875185952</v>
      </c>
      <c r="E7926">
        <f t="shared" ca="1" si="520"/>
        <v>0.9220178977399428</v>
      </c>
      <c r="F7926">
        <f t="shared" ca="1" si="520"/>
        <v>0.40888499804478073</v>
      </c>
    </row>
    <row r="7927" spans="1:6" ht="15.75" customHeight="1" x14ac:dyDescent="0.2">
      <c r="A7927">
        <v>7926</v>
      </c>
      <c r="B7927" s="47">
        <f ca="1">IF('Inputs and Results'!$C$15='Inputs and Results'!$C$13, 'Inputs and Results'!$C$13, IF(E7927 &lt;= ('Inputs and Results'!$C$14-'Inputs and Results'!$C$13)/('Inputs and Results'!$C$15-'Inputs and Results'!$C$13), 'Inputs and Results'!$C$13 + SQRT(E7927*('Inputs and Results'!$C$15-'Inputs and Results'!$C$13)*('Inputs and Results'!$C$14-'Inputs and Results'!$C$13)), 'Inputs and Results'!$C$15 - SQRT((1-E7927)*('Inputs and Results'!$C$15-'Inputs and Results'!$C$13)*('Inputs and Results'!$C$15-'Inputs and Results'!$C$14))))</f>
        <v>2.6826721189781044</v>
      </c>
      <c r="C7927" s="47">
        <f ca="1">IF('Inputs and Results'!$G$15='Inputs and Results'!$G$13, 'Inputs and Results'!$G$13, IF(F7927 &lt;= ('Inputs and Results'!$G$14-'Inputs and Results'!$G$13)/('Inputs and Results'!$G$15-'Inputs and Results'!$G$13), 'Inputs and Results'!$G$13 + SQRT(F7927*('Inputs and Results'!$G$15-'Inputs and Results'!$G$13)*('Inputs and Results'!$G$14-'Inputs and Results'!$G$13)), 'Inputs and Results'!$G$15 - SQRT((1-F7927)*('Inputs and Results'!$G$15-'Inputs and Results'!$G$13)*('Inputs and Results'!$G$15-'Inputs and Results'!$G$14))))</f>
        <v>687.41858900053671</v>
      </c>
      <c r="D7927">
        <f t="shared" ca="1" si="517"/>
        <v>1844.1186827790084</v>
      </c>
      <c r="E7927">
        <f t="shared" ca="1" si="520"/>
        <v>0.98881144621401706</v>
      </c>
      <c r="F7927">
        <f t="shared" ca="1" si="520"/>
        <v>0.69025347406904325</v>
      </c>
    </row>
    <row r="7928" spans="1:6" ht="15.75" customHeight="1" x14ac:dyDescent="0.2">
      <c r="A7928">
        <v>7927</v>
      </c>
      <c r="B7928" s="47">
        <f ca="1">IF('Inputs and Results'!$C$15='Inputs and Results'!$C$13, 'Inputs and Results'!$C$13, IF(E7928 &lt;= ('Inputs and Results'!$C$14-'Inputs and Results'!$C$13)/('Inputs and Results'!$C$15-'Inputs and Results'!$C$13), 'Inputs and Results'!$C$13 + SQRT(E7928*('Inputs and Results'!$C$15-'Inputs and Results'!$C$13)*('Inputs and Results'!$C$14-'Inputs and Results'!$C$13)), 'Inputs and Results'!$C$15 - SQRT((1-E7928)*('Inputs and Results'!$C$15-'Inputs and Results'!$C$13)*('Inputs and Results'!$C$15-'Inputs and Results'!$C$14))))</f>
        <v>1.5111348970922815</v>
      </c>
      <c r="C7928" s="47">
        <f ca="1">IF('Inputs and Results'!$G$15='Inputs and Results'!$G$13, 'Inputs and Results'!$G$13, IF(F7928 &lt;= ('Inputs and Results'!$G$14-'Inputs and Results'!$G$13)/('Inputs and Results'!$G$15-'Inputs and Results'!$G$13), 'Inputs and Results'!$G$13 + SQRT(F7928*('Inputs and Results'!$G$15-'Inputs and Results'!$G$13)*('Inputs and Results'!$G$14-'Inputs and Results'!$G$13)), 'Inputs and Results'!$G$15 - SQRT((1-F7928)*('Inputs and Results'!$G$15-'Inputs and Results'!$G$13)*('Inputs and Results'!$G$15-'Inputs and Results'!$G$14))))</f>
        <v>884.71562671155652</v>
      </c>
      <c r="D7928">
        <f t="shared" ca="1" si="517"/>
        <v>1336.9246575267014</v>
      </c>
      <c r="E7928">
        <f t="shared" ca="1" si="520"/>
        <v>0.75369785614928764</v>
      </c>
      <c r="F7928">
        <f t="shared" ca="1" si="520"/>
        <v>0.88281132833724552</v>
      </c>
    </row>
    <row r="7929" spans="1:6" ht="15.75" customHeight="1" x14ac:dyDescent="0.2">
      <c r="A7929">
        <v>7928</v>
      </c>
      <c r="B7929" s="47">
        <f ca="1">IF('Inputs and Results'!$C$15='Inputs and Results'!$C$13, 'Inputs and Results'!$C$13, IF(E7929 &lt;= ('Inputs and Results'!$C$14-'Inputs and Results'!$C$13)/('Inputs and Results'!$C$15-'Inputs and Results'!$C$13), 'Inputs and Results'!$C$13 + SQRT(E7929*('Inputs and Results'!$C$15-'Inputs and Results'!$C$13)*('Inputs and Results'!$C$14-'Inputs and Results'!$C$13)), 'Inputs and Results'!$C$15 - SQRT((1-E7929)*('Inputs and Results'!$C$15-'Inputs and Results'!$C$13)*('Inputs and Results'!$C$15-'Inputs and Results'!$C$14))))</f>
        <v>0.84058646393413294</v>
      </c>
      <c r="C7929" s="47">
        <f ca="1">IF('Inputs and Results'!$G$15='Inputs and Results'!$G$13, 'Inputs and Results'!$G$13, IF(F7929 &lt;= ('Inputs and Results'!$G$14-'Inputs and Results'!$G$13)/('Inputs and Results'!$G$15-'Inputs and Results'!$G$13), 'Inputs and Results'!$G$13 + SQRT(F7929*('Inputs and Results'!$G$15-'Inputs and Results'!$G$13)*('Inputs and Results'!$G$14-'Inputs and Results'!$G$13)), 'Inputs and Results'!$G$15 - SQRT((1-F7929)*('Inputs and Results'!$G$15-'Inputs and Results'!$G$13)*('Inputs and Results'!$G$15-'Inputs and Results'!$G$14))))</f>
        <v>701.14621041892724</v>
      </c>
      <c r="D7929">
        <f t="shared" ca="1" si="517"/>
        <v>589.3740137168636</v>
      </c>
      <c r="E7929">
        <f t="shared" ca="1" si="520"/>
        <v>0.4818814644728342</v>
      </c>
      <c r="F7929">
        <f t="shared" ca="1" si="520"/>
        <v>0.70662217061024257</v>
      </c>
    </row>
    <row r="7930" spans="1:6" ht="15.75" customHeight="1" x14ac:dyDescent="0.2">
      <c r="A7930">
        <v>7929</v>
      </c>
      <c r="B7930" s="47">
        <f ca="1">IF('Inputs and Results'!$C$15='Inputs and Results'!$C$13, 'Inputs and Results'!$C$13, IF(E7930 &lt;= ('Inputs and Results'!$C$14-'Inputs and Results'!$C$13)/('Inputs and Results'!$C$15-'Inputs and Results'!$C$13), 'Inputs and Results'!$C$13 + SQRT(E7930*('Inputs and Results'!$C$15-'Inputs and Results'!$C$13)*('Inputs and Results'!$C$14-'Inputs and Results'!$C$13)), 'Inputs and Results'!$C$15 - SQRT((1-E7930)*('Inputs and Results'!$C$15-'Inputs and Results'!$C$13)*('Inputs and Results'!$C$15-'Inputs and Results'!$C$14))))</f>
        <v>0.40710101988587466</v>
      </c>
      <c r="C7930" s="47">
        <f ca="1">IF('Inputs and Results'!$G$15='Inputs and Results'!$G$13, 'Inputs and Results'!$G$13, IF(F7930 &lt;= ('Inputs and Results'!$G$14-'Inputs and Results'!$G$13)/('Inputs and Results'!$G$15-'Inputs and Results'!$G$13), 'Inputs and Results'!$G$13 + SQRT(F7930*('Inputs and Results'!$G$15-'Inputs and Results'!$G$13)*('Inputs and Results'!$G$14-'Inputs and Results'!$G$13)), 'Inputs and Results'!$G$15 - SQRT((1-F7930)*('Inputs and Results'!$G$15-'Inputs and Results'!$G$13)*('Inputs and Results'!$G$15-'Inputs and Results'!$G$14))))</f>
        <v>956.26692566610109</v>
      </c>
      <c r="D7930">
        <f t="shared" ca="1" si="517"/>
        <v>389.29724072179965</v>
      </c>
      <c r="E7930">
        <f t="shared" ca="1" si="520"/>
        <v>0.2529860976581253</v>
      </c>
      <c r="F7930">
        <f t="shared" ca="1" si="520"/>
        <v>0.92996588054072615</v>
      </c>
    </row>
    <row r="7931" spans="1:6" ht="15.75" customHeight="1" x14ac:dyDescent="0.2">
      <c r="A7931">
        <v>7930</v>
      </c>
      <c r="B7931" s="47">
        <f ca="1">IF('Inputs and Results'!$C$15='Inputs and Results'!$C$13, 'Inputs and Results'!$C$13, IF(E7931 &lt;= ('Inputs and Results'!$C$14-'Inputs and Results'!$C$13)/('Inputs and Results'!$C$15-'Inputs and Results'!$C$13), 'Inputs and Results'!$C$13 + SQRT(E7931*('Inputs and Results'!$C$15-'Inputs and Results'!$C$13)*('Inputs and Results'!$C$14-'Inputs and Results'!$C$13)), 'Inputs and Results'!$C$15 - SQRT((1-E7931)*('Inputs and Results'!$C$15-'Inputs and Results'!$C$13)*('Inputs and Results'!$C$15-'Inputs and Results'!$C$14))))</f>
        <v>1.4676082670978936</v>
      </c>
      <c r="C7931" s="47">
        <f ca="1">IF('Inputs and Results'!$G$15='Inputs and Results'!$G$13, 'Inputs and Results'!$G$13, IF(F7931 &lt;= ('Inputs and Results'!$G$14-'Inputs and Results'!$G$13)/('Inputs and Results'!$G$15-'Inputs and Results'!$G$13), 'Inputs and Results'!$G$13 + SQRT(F7931*('Inputs and Results'!$G$15-'Inputs and Results'!$G$13)*('Inputs and Results'!$G$14-'Inputs and Results'!$G$13)), 'Inputs and Results'!$G$15 - SQRT((1-F7931)*('Inputs and Results'!$G$15-'Inputs and Results'!$G$13)*('Inputs and Results'!$G$15-'Inputs and Results'!$G$14))))</f>
        <v>337.72569926597498</v>
      </c>
      <c r="D7931">
        <f t="shared" ca="1" si="517"/>
        <v>495.64902825416192</v>
      </c>
      <c r="E7931">
        <f t="shared" ca="1" si="520"/>
        <v>0.73908617521480879</v>
      </c>
      <c r="F7931">
        <f t="shared" ca="1" si="520"/>
        <v>0.12346023157763908</v>
      </c>
    </row>
    <row r="7932" spans="1:6" ht="15.75" customHeight="1" x14ac:dyDescent="0.2">
      <c r="A7932">
        <v>7931</v>
      </c>
      <c r="B7932" s="47">
        <f ca="1">IF('Inputs and Results'!$C$15='Inputs and Results'!$C$13, 'Inputs and Results'!$C$13, IF(E7932 &lt;= ('Inputs and Results'!$C$14-'Inputs and Results'!$C$13)/('Inputs and Results'!$C$15-'Inputs and Results'!$C$13), 'Inputs and Results'!$C$13 + SQRT(E7932*('Inputs and Results'!$C$15-'Inputs and Results'!$C$13)*('Inputs and Results'!$C$14-'Inputs and Results'!$C$13)), 'Inputs and Results'!$C$15 - SQRT((1-E7932)*('Inputs and Results'!$C$15-'Inputs and Results'!$C$13)*('Inputs and Results'!$C$15-'Inputs and Results'!$C$14))))</f>
        <v>2.8322882362412787</v>
      </c>
      <c r="C7932" s="47">
        <f ca="1">IF('Inputs and Results'!$G$15='Inputs and Results'!$G$13, 'Inputs and Results'!$G$13, IF(F7932 &lt;= ('Inputs and Results'!$G$14-'Inputs and Results'!$G$13)/('Inputs and Results'!$G$15-'Inputs and Results'!$G$13), 'Inputs and Results'!$G$13 + SQRT(F7932*('Inputs and Results'!$G$15-'Inputs and Results'!$G$13)*('Inputs and Results'!$G$14-'Inputs and Results'!$G$13)), 'Inputs and Results'!$G$15 - SQRT((1-F7932)*('Inputs and Results'!$G$15-'Inputs and Results'!$G$13)*('Inputs and Results'!$G$15-'Inputs and Results'!$G$14))))</f>
        <v>322.51928941126346</v>
      </c>
      <c r="D7932">
        <f t="shared" ca="1" si="517"/>
        <v>913.46758936041783</v>
      </c>
      <c r="E7932">
        <f t="shared" ca="1" si="520"/>
        <v>0.99687475158854877</v>
      </c>
      <c r="F7932">
        <f t="shared" ca="1" si="520"/>
        <v>9.2271656928497814E-2</v>
      </c>
    </row>
    <row r="7933" spans="1:6" ht="15.75" customHeight="1" x14ac:dyDescent="0.2">
      <c r="A7933">
        <v>7932</v>
      </c>
      <c r="B7933" s="47">
        <f ca="1">IF('Inputs and Results'!$C$15='Inputs and Results'!$C$13, 'Inputs and Results'!$C$13, IF(E7933 &lt;= ('Inputs and Results'!$C$14-'Inputs and Results'!$C$13)/('Inputs and Results'!$C$15-'Inputs and Results'!$C$13), 'Inputs and Results'!$C$13 + SQRT(E7933*('Inputs and Results'!$C$15-'Inputs and Results'!$C$13)*('Inputs and Results'!$C$14-'Inputs and Results'!$C$13)), 'Inputs and Results'!$C$15 - SQRT((1-E7933)*('Inputs and Results'!$C$15-'Inputs and Results'!$C$13)*('Inputs and Results'!$C$15-'Inputs and Results'!$C$14))))</f>
        <v>0.12055124317646637</v>
      </c>
      <c r="C7933" s="47">
        <f ca="1">IF('Inputs and Results'!$G$15='Inputs and Results'!$G$13, 'Inputs and Results'!$G$13, IF(F7933 &lt;= ('Inputs and Results'!$G$14-'Inputs and Results'!$G$13)/('Inputs and Results'!$G$15-'Inputs and Results'!$G$13), 'Inputs and Results'!$G$13 + SQRT(F7933*('Inputs and Results'!$G$15-'Inputs and Results'!$G$13)*('Inputs and Results'!$G$14-'Inputs and Results'!$G$13)), 'Inputs and Results'!$G$15 - SQRT((1-F7933)*('Inputs and Results'!$G$15-'Inputs and Results'!$G$13)*('Inputs and Results'!$G$15-'Inputs and Results'!$G$14))))</f>
        <v>702.5070528822589</v>
      </c>
      <c r="D7933">
        <f t="shared" ca="1" si="517"/>
        <v>84.688098565191908</v>
      </c>
      <c r="E7933">
        <f t="shared" ca="1" si="520"/>
        <v>7.8752761869711807E-2</v>
      </c>
      <c r="F7933">
        <f t="shared" ca="1" si="520"/>
        <v>0.70822062075295156</v>
      </c>
    </row>
    <row r="7934" spans="1:6" ht="15.75" customHeight="1" x14ac:dyDescent="0.2">
      <c r="A7934">
        <v>7933</v>
      </c>
      <c r="B7934" s="47">
        <f ca="1">IF('Inputs and Results'!$C$15='Inputs and Results'!$C$13, 'Inputs and Results'!$C$13, IF(E7934 &lt;= ('Inputs and Results'!$C$14-'Inputs and Results'!$C$13)/('Inputs and Results'!$C$15-'Inputs and Results'!$C$13), 'Inputs and Results'!$C$13 + SQRT(E7934*('Inputs and Results'!$C$15-'Inputs and Results'!$C$13)*('Inputs and Results'!$C$14-'Inputs and Results'!$C$13)), 'Inputs and Results'!$C$15 - SQRT((1-E7934)*('Inputs and Results'!$C$15-'Inputs and Results'!$C$13)*('Inputs and Results'!$C$15-'Inputs and Results'!$C$14))))</f>
        <v>5.4529083236128706E-2</v>
      </c>
      <c r="C7934" s="47">
        <f ca="1">IF('Inputs and Results'!$G$15='Inputs and Results'!$G$13, 'Inputs and Results'!$G$13, IF(F7934 &lt;= ('Inputs and Results'!$G$14-'Inputs and Results'!$G$13)/('Inputs and Results'!$G$15-'Inputs and Results'!$G$13), 'Inputs and Results'!$G$13 + SQRT(F7934*('Inputs and Results'!$G$15-'Inputs and Results'!$G$13)*('Inputs and Results'!$G$14-'Inputs and Results'!$G$13)), 'Inputs and Results'!$G$15 - SQRT((1-F7934)*('Inputs and Results'!$G$15-'Inputs and Results'!$G$13)*('Inputs and Results'!$G$15-'Inputs and Results'!$G$14))))</f>
        <v>1154.521544306217</v>
      </c>
      <c r="D7934">
        <f t="shared" ca="1" si="517"/>
        <v>62.955001387377564</v>
      </c>
      <c r="E7934">
        <f t="shared" ca="1" si="520"/>
        <v>3.6022342055355483E-2</v>
      </c>
      <c r="F7934">
        <f t="shared" ca="1" si="520"/>
        <v>0.99756167182169764</v>
      </c>
    </row>
    <row r="7935" spans="1:6" ht="15.75" customHeight="1" x14ac:dyDescent="0.2">
      <c r="A7935">
        <v>7934</v>
      </c>
      <c r="B7935" s="47">
        <f ca="1">IF('Inputs and Results'!$C$15='Inputs and Results'!$C$13, 'Inputs and Results'!$C$13, IF(E7935 &lt;= ('Inputs and Results'!$C$14-'Inputs and Results'!$C$13)/('Inputs and Results'!$C$15-'Inputs and Results'!$C$13), 'Inputs and Results'!$C$13 + SQRT(E7935*('Inputs and Results'!$C$15-'Inputs and Results'!$C$13)*('Inputs and Results'!$C$14-'Inputs and Results'!$C$13)), 'Inputs and Results'!$C$15 - SQRT((1-E7935)*('Inputs and Results'!$C$15-'Inputs and Results'!$C$13)*('Inputs and Results'!$C$15-'Inputs and Results'!$C$14))))</f>
        <v>0.74589786872079245</v>
      </c>
      <c r="C7935" s="47">
        <f ca="1">IF('Inputs and Results'!$G$15='Inputs and Results'!$G$13, 'Inputs and Results'!$G$13, IF(F7935 &lt;= ('Inputs and Results'!$G$14-'Inputs and Results'!$G$13)/('Inputs and Results'!$G$15-'Inputs and Results'!$G$13), 'Inputs and Results'!$G$13 + SQRT(F7935*('Inputs and Results'!$G$15-'Inputs and Results'!$G$13)*('Inputs and Results'!$G$14-'Inputs and Results'!$G$13)), 'Inputs and Results'!$G$15 - SQRT((1-F7935)*('Inputs and Results'!$G$15-'Inputs and Results'!$G$13)*('Inputs and Results'!$G$15-'Inputs and Results'!$G$14))))</f>
        <v>697.67007558689284</v>
      </c>
      <c r="D7935">
        <f t="shared" ca="1" si="517"/>
        <v>520.39062245053753</v>
      </c>
      <c r="E7935">
        <f t="shared" ca="1" si="520"/>
        <v>0.4354470646402816</v>
      </c>
      <c r="F7935">
        <f t="shared" ca="1" si="520"/>
        <v>0.70251926874452186</v>
      </c>
    </row>
    <row r="7936" spans="1:6" ht="15.75" customHeight="1" x14ac:dyDescent="0.2">
      <c r="A7936">
        <v>7935</v>
      </c>
      <c r="B7936" s="47">
        <f ca="1">IF('Inputs and Results'!$C$15='Inputs and Results'!$C$13, 'Inputs and Results'!$C$13, IF(E7936 &lt;= ('Inputs and Results'!$C$14-'Inputs and Results'!$C$13)/('Inputs and Results'!$C$15-'Inputs and Results'!$C$13), 'Inputs and Results'!$C$13 + SQRT(E7936*('Inputs and Results'!$C$15-'Inputs and Results'!$C$13)*('Inputs and Results'!$C$14-'Inputs and Results'!$C$13)), 'Inputs and Results'!$C$15 - SQRT((1-E7936)*('Inputs and Results'!$C$15-'Inputs and Results'!$C$13)*('Inputs and Results'!$C$15-'Inputs and Results'!$C$14))))</f>
        <v>1.7409349713309055</v>
      </c>
      <c r="C7936" s="47">
        <f ca="1">IF('Inputs and Results'!$G$15='Inputs and Results'!$G$13, 'Inputs and Results'!$G$13, IF(F7936 &lt;= ('Inputs and Results'!$G$14-'Inputs and Results'!$G$13)/('Inputs and Results'!$G$15-'Inputs and Results'!$G$13), 'Inputs and Results'!$G$13 + SQRT(F7936*('Inputs and Results'!$G$15-'Inputs and Results'!$G$13)*('Inputs and Results'!$G$14-'Inputs and Results'!$G$13)), 'Inputs and Results'!$G$15 - SQRT((1-F7936)*('Inputs and Results'!$G$15-'Inputs and Results'!$G$13)*('Inputs and Results'!$G$15-'Inputs and Results'!$G$14))))</f>
        <v>1172.2441187813381</v>
      </c>
      <c r="D7936">
        <f t="shared" ca="1" si="517"/>
        <v>2040.8007813234115</v>
      </c>
      <c r="E7936">
        <f t="shared" ca="1" si="520"/>
        <v>0.82386169484249916</v>
      </c>
      <c r="F7936">
        <f t="shared" ca="1" si="520"/>
        <v>0.99909178058803516</v>
      </c>
    </row>
    <row r="7937" spans="1:6" ht="15.75" customHeight="1" x14ac:dyDescent="0.2">
      <c r="A7937">
        <v>7936</v>
      </c>
      <c r="B7937" s="47">
        <f ca="1">IF('Inputs and Results'!$C$15='Inputs and Results'!$C$13, 'Inputs and Results'!$C$13, IF(E7937 &lt;= ('Inputs and Results'!$C$14-'Inputs and Results'!$C$13)/('Inputs and Results'!$C$15-'Inputs and Results'!$C$13), 'Inputs and Results'!$C$13 + SQRT(E7937*('Inputs and Results'!$C$15-'Inputs and Results'!$C$13)*('Inputs and Results'!$C$14-'Inputs and Results'!$C$13)), 'Inputs and Results'!$C$15 - SQRT((1-E7937)*('Inputs and Results'!$C$15-'Inputs and Results'!$C$13)*('Inputs and Results'!$C$15-'Inputs and Results'!$C$14))))</f>
        <v>3.9686361543659565E-2</v>
      </c>
      <c r="C7937" s="47">
        <f ca="1">IF('Inputs and Results'!$G$15='Inputs and Results'!$G$13, 'Inputs and Results'!$G$13, IF(F7937 &lt;= ('Inputs and Results'!$G$14-'Inputs and Results'!$G$13)/('Inputs and Results'!$G$15-'Inputs and Results'!$G$13), 'Inputs and Results'!$G$13 + SQRT(F7937*('Inputs and Results'!$G$15-'Inputs and Results'!$G$13)*('Inputs and Results'!$G$14-'Inputs and Results'!$G$13)), 'Inputs and Results'!$G$15 - SQRT((1-F7937)*('Inputs and Results'!$G$15-'Inputs and Results'!$G$13)*('Inputs and Results'!$G$15-'Inputs and Results'!$G$14))))</f>
        <v>789.15983771640708</v>
      </c>
      <c r="D7937">
        <f t="shared" ca="1" si="517"/>
        <v>31.318882635349041</v>
      </c>
      <c r="E7937">
        <f t="shared" ca="1" si="520"/>
        <v>2.6282573552153798E-2</v>
      </c>
      <c r="F7937">
        <f t="shared" ca="1" si="520"/>
        <v>0.80101216641825967</v>
      </c>
    </row>
    <row r="7938" spans="1:6" ht="15.75" customHeight="1" x14ac:dyDescent="0.2">
      <c r="A7938">
        <v>7937</v>
      </c>
      <c r="B7938" s="47">
        <f ca="1">IF('Inputs and Results'!$C$15='Inputs and Results'!$C$13, 'Inputs and Results'!$C$13, IF(E7938 &lt;= ('Inputs and Results'!$C$14-'Inputs and Results'!$C$13)/('Inputs and Results'!$C$15-'Inputs and Results'!$C$13), 'Inputs and Results'!$C$13 + SQRT(E7938*('Inputs and Results'!$C$15-'Inputs and Results'!$C$13)*('Inputs and Results'!$C$14-'Inputs and Results'!$C$13)), 'Inputs and Results'!$C$15 - SQRT((1-E7938)*('Inputs and Results'!$C$15-'Inputs and Results'!$C$13)*('Inputs and Results'!$C$15-'Inputs and Results'!$C$14))))</f>
        <v>1.3638426624313669</v>
      </c>
      <c r="C7938" s="47">
        <f ca="1">IF('Inputs and Results'!$G$15='Inputs and Results'!$G$13, 'Inputs and Results'!$G$13, IF(F7938 &lt;= ('Inputs and Results'!$G$14-'Inputs and Results'!$G$13)/('Inputs and Results'!$G$15-'Inputs and Results'!$G$13), 'Inputs and Results'!$G$13 + SQRT(F7938*('Inputs and Results'!$G$15-'Inputs and Results'!$G$13)*('Inputs and Results'!$G$14-'Inputs and Results'!$G$13)), 'Inputs and Results'!$G$15 - SQRT((1-F7938)*('Inputs and Results'!$G$15-'Inputs and Results'!$G$13)*('Inputs and Results'!$G$15-'Inputs and Results'!$G$14))))</f>
        <v>770.58687841871438</v>
      </c>
      <c r="D7938">
        <f t="shared" ref="D7938:D8001" ca="1" si="521">B7938*C7938</f>
        <v>1050.9592598972554</v>
      </c>
      <c r="E7938">
        <f t="shared" ca="1" si="520"/>
        <v>0.70255435185781356</v>
      </c>
      <c r="F7938">
        <f t="shared" ca="1" si="520"/>
        <v>0.78261410496995076</v>
      </c>
    </row>
    <row r="7939" spans="1:6" ht="15.75" customHeight="1" x14ac:dyDescent="0.2">
      <c r="A7939">
        <v>7938</v>
      </c>
      <c r="B7939" s="47">
        <f ca="1">IF('Inputs and Results'!$C$15='Inputs and Results'!$C$13, 'Inputs and Results'!$C$13, IF(E7939 &lt;= ('Inputs and Results'!$C$14-'Inputs and Results'!$C$13)/('Inputs and Results'!$C$15-'Inputs and Results'!$C$13), 'Inputs and Results'!$C$13 + SQRT(E7939*('Inputs and Results'!$C$15-'Inputs and Results'!$C$13)*('Inputs and Results'!$C$14-'Inputs and Results'!$C$13)), 'Inputs and Results'!$C$15 - SQRT((1-E7939)*('Inputs and Results'!$C$15-'Inputs and Results'!$C$13)*('Inputs and Results'!$C$15-'Inputs and Results'!$C$14))))</f>
        <v>0.76800146548528536</v>
      </c>
      <c r="C7939" s="47">
        <f ca="1">IF('Inputs and Results'!$G$15='Inputs and Results'!$G$13, 'Inputs and Results'!$G$13, IF(F7939 &lt;= ('Inputs and Results'!$G$14-'Inputs and Results'!$G$13)/('Inputs and Results'!$G$15-'Inputs and Results'!$G$13), 'Inputs and Results'!$G$13 + SQRT(F7939*('Inputs and Results'!$G$15-'Inputs and Results'!$G$13)*('Inputs and Results'!$G$14-'Inputs and Results'!$G$13)), 'Inputs and Results'!$G$15 - SQRT((1-F7939)*('Inputs and Results'!$G$15-'Inputs and Results'!$G$13)*('Inputs and Results'!$G$15-'Inputs and Results'!$G$14))))</f>
        <v>530.71402573590706</v>
      </c>
      <c r="D7939">
        <f t="shared" ca="1" si="521"/>
        <v>407.58914951877205</v>
      </c>
      <c r="E7939">
        <f t="shared" ca="1" si="520"/>
        <v>0.4464647268804629</v>
      </c>
      <c r="F7939">
        <f t="shared" ca="1" si="520"/>
        <v>0.47191456750306093</v>
      </c>
    </row>
    <row r="7940" spans="1:6" ht="15.75" customHeight="1" x14ac:dyDescent="0.2">
      <c r="A7940">
        <v>7939</v>
      </c>
      <c r="B7940" s="47">
        <f ca="1">IF('Inputs and Results'!$C$15='Inputs and Results'!$C$13, 'Inputs and Results'!$C$13, IF(E7940 &lt;= ('Inputs and Results'!$C$14-'Inputs and Results'!$C$13)/('Inputs and Results'!$C$15-'Inputs and Results'!$C$13), 'Inputs and Results'!$C$13 + SQRT(E7940*('Inputs and Results'!$C$15-'Inputs and Results'!$C$13)*('Inputs and Results'!$C$14-'Inputs and Results'!$C$13)), 'Inputs and Results'!$C$15 - SQRT((1-E7940)*('Inputs and Results'!$C$15-'Inputs and Results'!$C$13)*('Inputs and Results'!$C$15-'Inputs and Results'!$C$14))))</f>
        <v>0.61374915393085017</v>
      </c>
      <c r="C7940" s="47">
        <f ca="1">IF('Inputs and Results'!$G$15='Inputs and Results'!$G$13, 'Inputs and Results'!$G$13, IF(F7940 &lt;= ('Inputs and Results'!$G$14-'Inputs and Results'!$G$13)/('Inputs and Results'!$G$15-'Inputs and Results'!$G$13), 'Inputs and Results'!$G$13 + SQRT(F7940*('Inputs and Results'!$G$15-'Inputs and Results'!$G$13)*('Inputs and Results'!$G$14-'Inputs and Results'!$G$13)), 'Inputs and Results'!$G$15 - SQRT((1-F7940)*('Inputs and Results'!$G$15-'Inputs and Results'!$G$13)*('Inputs and Results'!$G$15-'Inputs and Results'!$G$14))))</f>
        <v>999.13661150175608</v>
      </c>
      <c r="D7940">
        <f t="shared" ca="1" si="521"/>
        <v>613.21924997053929</v>
      </c>
      <c r="E7940">
        <f t="shared" ca="1" si="520"/>
        <v>0.36731187773714069</v>
      </c>
      <c r="F7940">
        <f t="shared" ca="1" si="520"/>
        <v>0.95243556861906409</v>
      </c>
    </row>
    <row r="7941" spans="1:6" ht="15.75" customHeight="1" x14ac:dyDescent="0.2">
      <c r="A7941">
        <v>7940</v>
      </c>
      <c r="B7941" s="47">
        <f ca="1">IF('Inputs and Results'!$C$15='Inputs and Results'!$C$13, 'Inputs and Results'!$C$13, IF(E7941 &lt;= ('Inputs and Results'!$C$14-'Inputs and Results'!$C$13)/('Inputs and Results'!$C$15-'Inputs and Results'!$C$13), 'Inputs and Results'!$C$13 + SQRT(E7941*('Inputs and Results'!$C$15-'Inputs and Results'!$C$13)*('Inputs and Results'!$C$14-'Inputs and Results'!$C$13)), 'Inputs and Results'!$C$15 - SQRT((1-E7941)*('Inputs and Results'!$C$15-'Inputs and Results'!$C$13)*('Inputs and Results'!$C$15-'Inputs and Results'!$C$14))))</f>
        <v>0.22794159268236713</v>
      </c>
      <c r="C7941" s="47">
        <f ca="1">IF('Inputs and Results'!$G$15='Inputs and Results'!$G$13, 'Inputs and Results'!$G$13, IF(F7941 &lt;= ('Inputs and Results'!$G$14-'Inputs and Results'!$G$13)/('Inputs and Results'!$G$15-'Inputs and Results'!$G$13), 'Inputs and Results'!$G$13 + SQRT(F7941*('Inputs and Results'!$G$15-'Inputs and Results'!$G$13)*('Inputs and Results'!$G$14-'Inputs and Results'!$G$13)), 'Inputs and Results'!$G$15 - SQRT((1-F7941)*('Inputs and Results'!$G$15-'Inputs and Results'!$G$13)*('Inputs and Results'!$G$15-'Inputs and Results'!$G$14))))</f>
        <v>352.48206121518945</v>
      </c>
      <c r="D7941">
        <f t="shared" ca="1" si="521"/>
        <v>80.345322425353913</v>
      </c>
      <c r="E7941">
        <f t="shared" ca="1" si="520"/>
        <v>0.14618802071329196</v>
      </c>
      <c r="F7941">
        <f t="shared" ca="1" si="520"/>
        <v>0.15320450607545055</v>
      </c>
    </row>
    <row r="7942" spans="1:6" ht="15.75" customHeight="1" x14ac:dyDescent="0.2">
      <c r="A7942">
        <v>7941</v>
      </c>
      <c r="B7942" s="47">
        <f ca="1">IF('Inputs and Results'!$C$15='Inputs and Results'!$C$13, 'Inputs and Results'!$C$13, IF(E7942 &lt;= ('Inputs and Results'!$C$14-'Inputs and Results'!$C$13)/('Inputs and Results'!$C$15-'Inputs and Results'!$C$13), 'Inputs and Results'!$C$13 + SQRT(E7942*('Inputs and Results'!$C$15-'Inputs and Results'!$C$13)*('Inputs and Results'!$C$14-'Inputs and Results'!$C$13)), 'Inputs and Results'!$C$15 - SQRT((1-E7942)*('Inputs and Results'!$C$15-'Inputs and Results'!$C$13)*('Inputs and Results'!$C$15-'Inputs and Results'!$C$14))))</f>
        <v>1.3493627369988548</v>
      </c>
      <c r="C7942" s="47">
        <f ca="1">IF('Inputs and Results'!$G$15='Inputs and Results'!$G$13, 'Inputs and Results'!$G$13, IF(F7942 &lt;= ('Inputs and Results'!$G$14-'Inputs and Results'!$G$13)/('Inputs and Results'!$G$15-'Inputs and Results'!$G$13), 'Inputs and Results'!$G$13 + SQRT(F7942*('Inputs and Results'!$G$15-'Inputs and Results'!$G$13)*('Inputs and Results'!$G$14-'Inputs and Results'!$G$13)), 'Inputs and Results'!$G$15 - SQRT((1-F7942)*('Inputs and Results'!$G$15-'Inputs and Results'!$G$13)*('Inputs and Results'!$G$15-'Inputs and Results'!$G$14))))</f>
        <v>840.41180254189067</v>
      </c>
      <c r="D7942">
        <f t="shared" ca="1" si="521"/>
        <v>1134.0203700840666</v>
      </c>
      <c r="E7942">
        <f t="shared" ref="E7942:F7961" ca="1" si="522">RAND()</f>
        <v>0.69726629177689869</v>
      </c>
      <c r="F7942">
        <f t="shared" ca="1" si="522"/>
        <v>0.84756257743828434</v>
      </c>
    </row>
    <row r="7943" spans="1:6" ht="15.75" customHeight="1" x14ac:dyDescent="0.2">
      <c r="A7943">
        <v>7942</v>
      </c>
      <c r="B7943" s="47">
        <f ca="1">IF('Inputs and Results'!$C$15='Inputs and Results'!$C$13, 'Inputs and Results'!$C$13, IF(E7943 &lt;= ('Inputs and Results'!$C$14-'Inputs and Results'!$C$13)/('Inputs and Results'!$C$15-'Inputs and Results'!$C$13), 'Inputs and Results'!$C$13 + SQRT(E7943*('Inputs and Results'!$C$15-'Inputs and Results'!$C$13)*('Inputs and Results'!$C$14-'Inputs and Results'!$C$13)), 'Inputs and Results'!$C$15 - SQRT((1-E7943)*('Inputs and Results'!$C$15-'Inputs and Results'!$C$13)*('Inputs and Results'!$C$15-'Inputs and Results'!$C$14))))</f>
        <v>0.25193540943195591</v>
      </c>
      <c r="C7943" s="47">
        <f ca="1">IF('Inputs and Results'!$G$15='Inputs and Results'!$G$13, 'Inputs and Results'!$G$13, IF(F7943 &lt;= ('Inputs and Results'!$G$14-'Inputs and Results'!$G$13)/('Inputs and Results'!$G$15-'Inputs and Results'!$G$13), 'Inputs and Results'!$G$13 + SQRT(F7943*('Inputs and Results'!$G$15-'Inputs and Results'!$G$13)*('Inputs and Results'!$G$14-'Inputs and Results'!$G$13)), 'Inputs and Results'!$G$15 - SQRT((1-F7943)*('Inputs and Results'!$G$15-'Inputs and Results'!$G$13)*('Inputs and Results'!$G$15-'Inputs and Results'!$G$14))))</f>
        <v>706.72171152159456</v>
      </c>
      <c r="D7943">
        <f t="shared" ca="1" si="521"/>
        <v>178.04822374664556</v>
      </c>
      <c r="E7943">
        <f t="shared" ca="1" si="522"/>
        <v>0.16090455622956534</v>
      </c>
      <c r="F7943">
        <f t="shared" ca="1" si="522"/>
        <v>0.7131434699758854</v>
      </c>
    </row>
    <row r="7944" spans="1:6" ht="15.75" customHeight="1" x14ac:dyDescent="0.2">
      <c r="A7944">
        <v>7943</v>
      </c>
      <c r="B7944" s="47">
        <f ca="1">IF('Inputs and Results'!$C$15='Inputs and Results'!$C$13, 'Inputs and Results'!$C$13, IF(E7944 &lt;= ('Inputs and Results'!$C$14-'Inputs and Results'!$C$13)/('Inputs and Results'!$C$15-'Inputs and Results'!$C$13), 'Inputs and Results'!$C$13 + SQRT(E7944*('Inputs and Results'!$C$15-'Inputs and Results'!$C$13)*('Inputs and Results'!$C$14-'Inputs and Results'!$C$13)), 'Inputs and Results'!$C$15 - SQRT((1-E7944)*('Inputs and Results'!$C$15-'Inputs and Results'!$C$13)*('Inputs and Results'!$C$15-'Inputs and Results'!$C$14))))</f>
        <v>0.28591757964759168</v>
      </c>
      <c r="C7944" s="47">
        <f ca="1">IF('Inputs and Results'!$G$15='Inputs and Results'!$G$13, 'Inputs and Results'!$G$13, IF(F7944 &lt;= ('Inputs and Results'!$G$14-'Inputs and Results'!$G$13)/('Inputs and Results'!$G$15-'Inputs and Results'!$G$13), 'Inputs and Results'!$G$13 + SQRT(F7944*('Inputs and Results'!$G$15-'Inputs and Results'!$G$13)*('Inputs and Results'!$G$14-'Inputs and Results'!$G$13)), 'Inputs and Results'!$G$15 - SQRT((1-F7944)*('Inputs and Results'!$G$15-'Inputs and Results'!$G$13)*('Inputs and Results'!$G$15-'Inputs and Results'!$G$14))))</f>
        <v>629.51937165154823</v>
      </c>
      <c r="D7944">
        <f t="shared" ca="1" si="521"/>
        <v>179.99065508388341</v>
      </c>
      <c r="E7944">
        <f t="shared" ca="1" si="522"/>
        <v>0.18152851283711247</v>
      </c>
      <c r="F7944">
        <f t="shared" ca="1" si="522"/>
        <v>0.61632584687506931</v>
      </c>
    </row>
    <row r="7945" spans="1:6" ht="15.75" customHeight="1" x14ac:dyDescent="0.2">
      <c r="A7945">
        <v>7944</v>
      </c>
      <c r="B7945" s="47">
        <f ca="1">IF('Inputs and Results'!$C$15='Inputs and Results'!$C$13, 'Inputs and Results'!$C$13, IF(E7945 &lt;= ('Inputs and Results'!$C$14-'Inputs and Results'!$C$13)/('Inputs and Results'!$C$15-'Inputs and Results'!$C$13), 'Inputs and Results'!$C$13 + SQRT(E7945*('Inputs and Results'!$C$15-'Inputs and Results'!$C$13)*('Inputs and Results'!$C$14-'Inputs and Results'!$C$13)), 'Inputs and Results'!$C$15 - SQRT((1-E7945)*('Inputs and Results'!$C$15-'Inputs and Results'!$C$13)*('Inputs and Results'!$C$15-'Inputs and Results'!$C$14))))</f>
        <v>1.6355691899678728</v>
      </c>
      <c r="C7945" s="47">
        <f ca="1">IF('Inputs and Results'!$G$15='Inputs and Results'!$G$13, 'Inputs and Results'!$G$13, IF(F7945 &lt;= ('Inputs and Results'!$G$14-'Inputs and Results'!$G$13)/('Inputs and Results'!$G$15-'Inputs and Results'!$G$13), 'Inputs and Results'!$G$13 + SQRT(F7945*('Inputs and Results'!$G$15-'Inputs and Results'!$G$13)*('Inputs and Results'!$G$14-'Inputs and Results'!$G$13)), 'Inputs and Results'!$G$15 - SQRT((1-F7945)*('Inputs and Results'!$G$15-'Inputs and Results'!$G$13)*('Inputs and Results'!$G$15-'Inputs and Results'!$G$14))))</f>
        <v>530.13273467025704</v>
      </c>
      <c r="D7945">
        <f t="shared" ca="1" si="521"/>
        <v>867.06876742008558</v>
      </c>
      <c r="E7945">
        <f t="shared" ca="1" si="522"/>
        <v>0.79314761829278591</v>
      </c>
      <c r="F7945">
        <f t="shared" ca="1" si="522"/>
        <v>0.47099685919408729</v>
      </c>
    </row>
    <row r="7946" spans="1:6" ht="15.75" customHeight="1" x14ac:dyDescent="0.2">
      <c r="A7946">
        <v>7945</v>
      </c>
      <c r="B7946" s="47">
        <f ca="1">IF('Inputs and Results'!$C$15='Inputs and Results'!$C$13, 'Inputs and Results'!$C$13, IF(E7946 &lt;= ('Inputs and Results'!$C$14-'Inputs and Results'!$C$13)/('Inputs and Results'!$C$15-'Inputs and Results'!$C$13), 'Inputs and Results'!$C$13 + SQRT(E7946*('Inputs and Results'!$C$15-'Inputs and Results'!$C$13)*('Inputs and Results'!$C$14-'Inputs and Results'!$C$13)), 'Inputs and Results'!$C$15 - SQRT((1-E7946)*('Inputs and Results'!$C$15-'Inputs and Results'!$C$13)*('Inputs and Results'!$C$15-'Inputs and Results'!$C$14))))</f>
        <v>5.8238834232353209E-2</v>
      </c>
      <c r="C7946" s="47">
        <f ca="1">IF('Inputs and Results'!$G$15='Inputs and Results'!$G$13, 'Inputs and Results'!$G$13, IF(F7946 &lt;= ('Inputs and Results'!$G$14-'Inputs and Results'!$G$13)/('Inputs and Results'!$G$15-'Inputs and Results'!$G$13), 'Inputs and Results'!$G$13 + SQRT(F7946*('Inputs and Results'!$G$15-'Inputs and Results'!$G$13)*('Inputs and Results'!$G$14-'Inputs and Results'!$G$13)), 'Inputs and Results'!$G$15 - SQRT((1-F7946)*('Inputs and Results'!$G$15-'Inputs and Results'!$G$13)*('Inputs and Results'!$G$15-'Inputs and Results'!$G$14))))</f>
        <v>694.87281686704955</v>
      </c>
      <c r="D7946">
        <f t="shared" ca="1" si="521"/>
        <v>40.468582794088427</v>
      </c>
      <c r="E7946">
        <f t="shared" ca="1" si="522"/>
        <v>3.8449027064597519E-2</v>
      </c>
      <c r="F7946">
        <f t="shared" ca="1" si="522"/>
        <v>0.69919696036877577</v>
      </c>
    </row>
    <row r="7947" spans="1:6" ht="15.75" customHeight="1" x14ac:dyDescent="0.2">
      <c r="A7947">
        <v>7946</v>
      </c>
      <c r="B7947" s="47">
        <f ca="1">IF('Inputs and Results'!$C$15='Inputs and Results'!$C$13, 'Inputs and Results'!$C$13, IF(E7947 &lt;= ('Inputs and Results'!$C$14-'Inputs and Results'!$C$13)/('Inputs and Results'!$C$15-'Inputs and Results'!$C$13), 'Inputs and Results'!$C$13 + SQRT(E7947*('Inputs and Results'!$C$15-'Inputs and Results'!$C$13)*('Inputs and Results'!$C$14-'Inputs and Results'!$C$13)), 'Inputs and Results'!$C$15 - SQRT((1-E7947)*('Inputs and Results'!$C$15-'Inputs and Results'!$C$13)*('Inputs and Results'!$C$15-'Inputs and Results'!$C$14))))</f>
        <v>0.96829888799321573</v>
      </c>
      <c r="C7947" s="47">
        <f ca="1">IF('Inputs and Results'!$G$15='Inputs and Results'!$G$13, 'Inputs and Results'!$G$13, IF(F7947 &lt;= ('Inputs and Results'!$G$14-'Inputs and Results'!$G$13)/('Inputs and Results'!$G$15-'Inputs and Results'!$G$13), 'Inputs and Results'!$G$13 + SQRT(F7947*('Inputs and Results'!$G$15-'Inputs and Results'!$G$13)*('Inputs and Results'!$G$14-'Inputs and Results'!$G$13)), 'Inputs and Results'!$G$15 - SQRT((1-F7947)*('Inputs and Results'!$G$15-'Inputs and Results'!$G$13)*('Inputs and Results'!$G$15-'Inputs and Results'!$G$14))))</f>
        <v>299.25728952701638</v>
      </c>
      <c r="D7947">
        <f t="shared" ca="1" si="521"/>
        <v>289.77050067287377</v>
      </c>
      <c r="E7947">
        <f t="shared" ca="1" si="522"/>
        <v>0.54135451016337732</v>
      </c>
      <c r="F7947">
        <f t="shared" ca="1" si="522"/>
        <v>4.3505995972586642E-2</v>
      </c>
    </row>
    <row r="7948" spans="1:6" ht="15.75" customHeight="1" x14ac:dyDescent="0.2">
      <c r="A7948">
        <v>7947</v>
      </c>
      <c r="B7948" s="47">
        <f ca="1">IF('Inputs and Results'!$C$15='Inputs and Results'!$C$13, 'Inputs and Results'!$C$13, IF(E7948 &lt;= ('Inputs and Results'!$C$14-'Inputs and Results'!$C$13)/('Inputs and Results'!$C$15-'Inputs and Results'!$C$13), 'Inputs and Results'!$C$13 + SQRT(E7948*('Inputs and Results'!$C$15-'Inputs and Results'!$C$13)*('Inputs and Results'!$C$14-'Inputs and Results'!$C$13)), 'Inputs and Results'!$C$15 - SQRT((1-E7948)*('Inputs and Results'!$C$15-'Inputs and Results'!$C$13)*('Inputs and Results'!$C$15-'Inputs and Results'!$C$14))))</f>
        <v>2.5712005507704117</v>
      </c>
      <c r="C7948" s="47">
        <f ca="1">IF('Inputs and Results'!$G$15='Inputs and Results'!$G$13, 'Inputs and Results'!$G$13, IF(F7948 &lt;= ('Inputs and Results'!$G$14-'Inputs and Results'!$G$13)/('Inputs and Results'!$G$15-'Inputs and Results'!$G$13), 'Inputs and Results'!$G$13 + SQRT(F7948*('Inputs and Results'!$G$15-'Inputs and Results'!$G$13)*('Inputs and Results'!$G$14-'Inputs and Results'!$G$13)), 'Inputs and Results'!$G$15 - SQRT((1-F7948)*('Inputs and Results'!$G$15-'Inputs and Results'!$G$13)*('Inputs and Results'!$G$15-'Inputs and Results'!$G$14))))</f>
        <v>866.78367785150704</v>
      </c>
      <c r="D7948">
        <f t="shared" ca="1" si="521"/>
        <v>2228.6746698905981</v>
      </c>
      <c r="E7948">
        <f t="shared" ca="1" si="522"/>
        <v>0.97957011470448907</v>
      </c>
      <c r="F7948">
        <f t="shared" ca="1" si="522"/>
        <v>0.86910192109769724</v>
      </c>
    </row>
    <row r="7949" spans="1:6" ht="15.75" customHeight="1" x14ac:dyDescent="0.2">
      <c r="A7949">
        <v>7948</v>
      </c>
      <c r="B7949" s="47">
        <f ca="1">IF('Inputs and Results'!$C$15='Inputs and Results'!$C$13, 'Inputs and Results'!$C$13, IF(E7949 &lt;= ('Inputs and Results'!$C$14-'Inputs and Results'!$C$13)/('Inputs and Results'!$C$15-'Inputs and Results'!$C$13), 'Inputs and Results'!$C$13 + SQRT(E7949*('Inputs and Results'!$C$15-'Inputs and Results'!$C$13)*('Inputs and Results'!$C$14-'Inputs and Results'!$C$13)), 'Inputs and Results'!$C$15 - SQRT((1-E7949)*('Inputs and Results'!$C$15-'Inputs and Results'!$C$13)*('Inputs and Results'!$C$15-'Inputs and Results'!$C$14))))</f>
        <v>0.21867023112918282</v>
      </c>
      <c r="C7949" s="47">
        <f ca="1">IF('Inputs and Results'!$G$15='Inputs and Results'!$G$13, 'Inputs and Results'!$G$13, IF(F7949 &lt;= ('Inputs and Results'!$G$14-'Inputs and Results'!$G$13)/('Inputs and Results'!$G$15-'Inputs and Results'!$G$13), 'Inputs and Results'!$G$13 + SQRT(F7949*('Inputs and Results'!$G$15-'Inputs and Results'!$G$13)*('Inputs and Results'!$G$14-'Inputs and Results'!$G$13)), 'Inputs and Results'!$G$15 - SQRT((1-F7949)*('Inputs and Results'!$G$15-'Inputs and Results'!$G$13)*('Inputs and Results'!$G$15-'Inputs and Results'!$G$14))))</f>
        <v>361.1577510792323</v>
      </c>
      <c r="D7949">
        <f t="shared" ca="1" si="521"/>
        <v>78.974448902591604</v>
      </c>
      <c r="E7949">
        <f t="shared" ca="1" si="522"/>
        <v>0.14046719075477865</v>
      </c>
      <c r="F7949">
        <f t="shared" ca="1" si="522"/>
        <v>0.17045236132838293</v>
      </c>
    </row>
    <row r="7950" spans="1:6" ht="15.75" customHeight="1" x14ac:dyDescent="0.2">
      <c r="A7950">
        <v>7949</v>
      </c>
      <c r="B7950" s="47">
        <f ca="1">IF('Inputs and Results'!$C$15='Inputs and Results'!$C$13, 'Inputs and Results'!$C$13, IF(E7950 &lt;= ('Inputs and Results'!$C$14-'Inputs and Results'!$C$13)/('Inputs and Results'!$C$15-'Inputs and Results'!$C$13), 'Inputs and Results'!$C$13 + SQRT(E7950*('Inputs and Results'!$C$15-'Inputs and Results'!$C$13)*('Inputs and Results'!$C$14-'Inputs and Results'!$C$13)), 'Inputs and Results'!$C$15 - SQRT((1-E7950)*('Inputs and Results'!$C$15-'Inputs and Results'!$C$13)*('Inputs and Results'!$C$15-'Inputs and Results'!$C$14))))</f>
        <v>2.1337193068929672E-2</v>
      </c>
      <c r="C7950" s="47">
        <f ca="1">IF('Inputs and Results'!$G$15='Inputs and Results'!$G$13, 'Inputs and Results'!$G$13, IF(F7950 &lt;= ('Inputs and Results'!$G$14-'Inputs and Results'!$G$13)/('Inputs and Results'!$G$15-'Inputs and Results'!$G$13), 'Inputs and Results'!$G$13 + SQRT(F7950*('Inputs and Results'!$G$15-'Inputs and Results'!$G$13)*('Inputs and Results'!$G$14-'Inputs and Results'!$G$13)), 'Inputs and Results'!$G$15 - SQRT((1-F7950)*('Inputs and Results'!$G$15-'Inputs and Results'!$G$13)*('Inputs and Results'!$G$15-'Inputs and Results'!$G$14))))</f>
        <v>328.2209580112393</v>
      </c>
      <c r="D7950">
        <f t="shared" ca="1" si="521"/>
        <v>7.0033139503548725</v>
      </c>
      <c r="E7950">
        <f t="shared" ca="1" si="522"/>
        <v>1.4174209178390962E-2</v>
      </c>
      <c r="F7950">
        <f t="shared" ca="1" si="522"/>
        <v>0.10402975327667341</v>
      </c>
    </row>
    <row r="7951" spans="1:6" ht="15.75" customHeight="1" x14ac:dyDescent="0.2">
      <c r="A7951">
        <v>7950</v>
      </c>
      <c r="B7951" s="47">
        <f ca="1">IF('Inputs and Results'!$C$15='Inputs and Results'!$C$13, 'Inputs and Results'!$C$13, IF(E7951 &lt;= ('Inputs and Results'!$C$14-'Inputs and Results'!$C$13)/('Inputs and Results'!$C$15-'Inputs and Results'!$C$13), 'Inputs and Results'!$C$13 + SQRT(E7951*('Inputs and Results'!$C$15-'Inputs and Results'!$C$13)*('Inputs and Results'!$C$14-'Inputs and Results'!$C$13)), 'Inputs and Results'!$C$15 - SQRT((1-E7951)*('Inputs and Results'!$C$15-'Inputs and Results'!$C$13)*('Inputs and Results'!$C$15-'Inputs and Results'!$C$14))))</f>
        <v>0.32039167289278581</v>
      </c>
      <c r="C7951" s="47">
        <f ca="1">IF('Inputs and Results'!$G$15='Inputs and Results'!$G$13, 'Inputs and Results'!$G$13, IF(F7951 &lt;= ('Inputs and Results'!$G$14-'Inputs and Results'!$G$13)/('Inputs and Results'!$G$15-'Inputs and Results'!$G$13), 'Inputs and Results'!$G$13 + SQRT(F7951*('Inputs and Results'!$G$15-'Inputs and Results'!$G$13)*('Inputs and Results'!$G$14-'Inputs and Results'!$G$13)), 'Inputs and Results'!$G$15 - SQRT((1-F7951)*('Inputs and Results'!$G$15-'Inputs and Results'!$G$13)*('Inputs and Results'!$G$15-'Inputs and Results'!$G$14))))</f>
        <v>915.00004683614361</v>
      </c>
      <c r="D7951">
        <f t="shared" ca="1" si="521"/>
        <v>293.1583957028094</v>
      </c>
      <c r="E7951">
        <f t="shared" ca="1" si="522"/>
        <v>0.20218880147751961</v>
      </c>
      <c r="F7951">
        <f t="shared" ca="1" si="522"/>
        <v>0.90424304731391159</v>
      </c>
    </row>
    <row r="7952" spans="1:6" ht="15.75" customHeight="1" x14ac:dyDescent="0.2">
      <c r="A7952">
        <v>7951</v>
      </c>
      <c r="B7952" s="47">
        <f ca="1">IF('Inputs and Results'!$C$15='Inputs and Results'!$C$13, 'Inputs and Results'!$C$13, IF(E7952 &lt;= ('Inputs and Results'!$C$14-'Inputs and Results'!$C$13)/('Inputs and Results'!$C$15-'Inputs and Results'!$C$13), 'Inputs and Results'!$C$13 + SQRT(E7952*('Inputs and Results'!$C$15-'Inputs and Results'!$C$13)*('Inputs and Results'!$C$14-'Inputs and Results'!$C$13)), 'Inputs and Results'!$C$15 - SQRT((1-E7952)*('Inputs and Results'!$C$15-'Inputs and Results'!$C$13)*('Inputs and Results'!$C$15-'Inputs and Results'!$C$14))))</f>
        <v>0.53115944744934351</v>
      </c>
      <c r="C7952" s="47">
        <f ca="1">IF('Inputs and Results'!$G$15='Inputs and Results'!$G$13, 'Inputs and Results'!$G$13, IF(F7952 &lt;= ('Inputs and Results'!$G$14-'Inputs and Results'!$G$13)/('Inputs and Results'!$G$15-'Inputs and Results'!$G$13), 'Inputs and Results'!$G$13 + SQRT(F7952*('Inputs and Results'!$G$15-'Inputs and Results'!$G$13)*('Inputs and Results'!$G$14-'Inputs and Results'!$G$13)), 'Inputs and Results'!$G$15 - SQRT((1-F7952)*('Inputs and Results'!$G$15-'Inputs and Results'!$G$13)*('Inputs and Results'!$G$15-'Inputs and Results'!$G$14))))</f>
        <v>581.51622507980619</v>
      </c>
      <c r="D7952">
        <f t="shared" ca="1" si="521"/>
        <v>308.87783679621793</v>
      </c>
      <c r="E7952">
        <f t="shared" ca="1" si="522"/>
        <v>0.32275848067570767</v>
      </c>
      <c r="F7952">
        <f t="shared" ca="1" si="522"/>
        <v>0.54904068556043273</v>
      </c>
    </row>
    <row r="7953" spans="1:6" ht="15.75" customHeight="1" x14ac:dyDescent="0.2">
      <c r="A7953">
        <v>7952</v>
      </c>
      <c r="B7953" s="47">
        <f ca="1">IF('Inputs and Results'!$C$15='Inputs and Results'!$C$13, 'Inputs and Results'!$C$13, IF(E7953 &lt;= ('Inputs and Results'!$C$14-'Inputs and Results'!$C$13)/('Inputs and Results'!$C$15-'Inputs and Results'!$C$13), 'Inputs and Results'!$C$13 + SQRT(E7953*('Inputs and Results'!$C$15-'Inputs and Results'!$C$13)*('Inputs and Results'!$C$14-'Inputs and Results'!$C$13)), 'Inputs and Results'!$C$15 - SQRT((1-E7953)*('Inputs and Results'!$C$15-'Inputs and Results'!$C$13)*('Inputs and Results'!$C$15-'Inputs and Results'!$C$14))))</f>
        <v>0.21403452728699746</v>
      </c>
      <c r="C7953" s="47">
        <f ca="1">IF('Inputs and Results'!$G$15='Inputs and Results'!$G$13, 'Inputs and Results'!$G$13, IF(F7953 &lt;= ('Inputs and Results'!$G$14-'Inputs and Results'!$G$13)/('Inputs and Results'!$G$15-'Inputs and Results'!$G$13), 'Inputs and Results'!$G$13 + SQRT(F7953*('Inputs and Results'!$G$15-'Inputs and Results'!$G$13)*('Inputs and Results'!$G$14-'Inputs and Results'!$G$13)), 'Inputs and Results'!$G$15 - SQRT((1-F7953)*('Inputs and Results'!$G$15-'Inputs and Results'!$G$13)*('Inputs and Results'!$G$15-'Inputs and Results'!$G$14))))</f>
        <v>637.29211880409923</v>
      </c>
      <c r="D7953">
        <f t="shared" ca="1" si="521"/>
        <v>136.40251739196441</v>
      </c>
      <c r="E7953">
        <f t="shared" ca="1" si="522"/>
        <v>0.13759959831677959</v>
      </c>
      <c r="F7953">
        <f t="shared" ca="1" si="522"/>
        <v>0.62670967383092779</v>
      </c>
    </row>
    <row r="7954" spans="1:6" ht="15.75" customHeight="1" x14ac:dyDescent="0.2">
      <c r="A7954">
        <v>7953</v>
      </c>
      <c r="B7954" s="47">
        <f ca="1">IF('Inputs and Results'!$C$15='Inputs and Results'!$C$13, 'Inputs and Results'!$C$13, IF(E7954 &lt;= ('Inputs and Results'!$C$14-'Inputs and Results'!$C$13)/('Inputs and Results'!$C$15-'Inputs and Results'!$C$13), 'Inputs and Results'!$C$13 + SQRT(E7954*('Inputs and Results'!$C$15-'Inputs and Results'!$C$13)*('Inputs and Results'!$C$14-'Inputs and Results'!$C$13)), 'Inputs and Results'!$C$15 - SQRT((1-E7954)*('Inputs and Results'!$C$15-'Inputs and Results'!$C$13)*('Inputs and Results'!$C$15-'Inputs and Results'!$C$14))))</f>
        <v>9.656245856086132E-2</v>
      </c>
      <c r="C7954" s="47">
        <f ca="1">IF('Inputs and Results'!$G$15='Inputs and Results'!$G$13, 'Inputs and Results'!$G$13, IF(F7954 &lt;= ('Inputs and Results'!$G$14-'Inputs and Results'!$G$13)/('Inputs and Results'!$G$15-'Inputs and Results'!$G$13), 'Inputs and Results'!$G$13 + SQRT(F7954*('Inputs and Results'!$G$15-'Inputs and Results'!$G$13)*('Inputs and Results'!$G$14-'Inputs and Results'!$G$13)), 'Inputs and Results'!$G$15 - SQRT((1-F7954)*('Inputs and Results'!$G$15-'Inputs and Results'!$G$13)*('Inputs and Results'!$G$15-'Inputs and Results'!$G$14))))</f>
        <v>282.60259306815135</v>
      </c>
      <c r="D7954">
        <f t="shared" ca="1" si="521"/>
        <v>27.28880118233532</v>
      </c>
      <c r="E7954">
        <f t="shared" ca="1" si="522"/>
        <v>6.3338938106872189E-2</v>
      </c>
      <c r="F7954">
        <f t="shared" ca="1" si="522"/>
        <v>7.8079198656043625E-3</v>
      </c>
    </row>
    <row r="7955" spans="1:6" ht="15.75" customHeight="1" x14ac:dyDescent="0.2">
      <c r="A7955">
        <v>7954</v>
      </c>
      <c r="B7955" s="47">
        <f ca="1">IF('Inputs and Results'!$C$15='Inputs and Results'!$C$13, 'Inputs and Results'!$C$13, IF(E7955 &lt;= ('Inputs and Results'!$C$14-'Inputs and Results'!$C$13)/('Inputs and Results'!$C$15-'Inputs and Results'!$C$13), 'Inputs and Results'!$C$13 + SQRT(E7955*('Inputs and Results'!$C$15-'Inputs and Results'!$C$13)*('Inputs and Results'!$C$14-'Inputs and Results'!$C$13)), 'Inputs and Results'!$C$15 - SQRT((1-E7955)*('Inputs and Results'!$C$15-'Inputs and Results'!$C$13)*('Inputs and Results'!$C$15-'Inputs and Results'!$C$14))))</f>
        <v>2.3823413156701045</v>
      </c>
      <c r="C7955" s="47">
        <f ca="1">IF('Inputs and Results'!$G$15='Inputs and Results'!$G$13, 'Inputs and Results'!$G$13, IF(F7955 &lt;= ('Inputs and Results'!$G$14-'Inputs and Results'!$G$13)/('Inputs and Results'!$G$15-'Inputs and Results'!$G$13), 'Inputs and Results'!$G$13 + SQRT(F7955*('Inputs and Results'!$G$15-'Inputs and Results'!$G$13)*('Inputs and Results'!$G$14-'Inputs and Results'!$G$13)), 'Inputs and Results'!$G$15 - SQRT((1-F7955)*('Inputs and Results'!$G$15-'Inputs and Results'!$G$13)*('Inputs and Results'!$G$15-'Inputs and Results'!$G$14))))</f>
        <v>552.25404222705322</v>
      </c>
      <c r="D7955">
        <f t="shared" ca="1" si="521"/>
        <v>1315.6576215433315</v>
      </c>
      <c r="E7955">
        <f t="shared" ca="1" si="522"/>
        <v>0.95761086107465143</v>
      </c>
      <c r="F7955">
        <f t="shared" ca="1" si="522"/>
        <v>0.50535894184413144</v>
      </c>
    </row>
    <row r="7956" spans="1:6" ht="15.75" customHeight="1" x14ac:dyDescent="0.2">
      <c r="A7956">
        <v>7955</v>
      </c>
      <c r="B7956" s="47">
        <f ca="1">IF('Inputs and Results'!$C$15='Inputs and Results'!$C$13, 'Inputs and Results'!$C$13, IF(E7956 &lt;= ('Inputs and Results'!$C$14-'Inputs and Results'!$C$13)/('Inputs and Results'!$C$15-'Inputs and Results'!$C$13), 'Inputs and Results'!$C$13 + SQRT(E7956*('Inputs and Results'!$C$15-'Inputs and Results'!$C$13)*('Inputs and Results'!$C$14-'Inputs and Results'!$C$13)), 'Inputs and Results'!$C$15 - SQRT((1-E7956)*('Inputs and Results'!$C$15-'Inputs and Results'!$C$13)*('Inputs and Results'!$C$15-'Inputs and Results'!$C$14))))</f>
        <v>0.41214985379578106</v>
      </c>
      <c r="C7956" s="47">
        <f ca="1">IF('Inputs and Results'!$G$15='Inputs and Results'!$G$13, 'Inputs and Results'!$G$13, IF(F7956 &lt;= ('Inputs and Results'!$G$14-'Inputs and Results'!$G$13)/('Inputs and Results'!$G$15-'Inputs and Results'!$G$13), 'Inputs and Results'!$G$13 + SQRT(F7956*('Inputs and Results'!$G$15-'Inputs and Results'!$G$13)*('Inputs and Results'!$G$14-'Inputs and Results'!$G$13)), 'Inputs and Results'!$G$15 - SQRT((1-F7956)*('Inputs and Results'!$G$15-'Inputs and Results'!$G$13)*('Inputs and Results'!$G$15-'Inputs and Results'!$G$14))))</f>
        <v>331.35703207729557</v>
      </c>
      <c r="D7956">
        <f t="shared" ca="1" si="521"/>
        <v>136.56875232486129</v>
      </c>
      <c r="E7956">
        <f t="shared" ca="1" si="522"/>
        <v>0.25589240231008925</v>
      </c>
      <c r="F7956">
        <f t="shared" ca="1" si="522"/>
        <v>0.11046435420881018</v>
      </c>
    </row>
    <row r="7957" spans="1:6" ht="15.75" customHeight="1" x14ac:dyDescent="0.2">
      <c r="A7957">
        <v>7956</v>
      </c>
      <c r="B7957" s="47">
        <f ca="1">IF('Inputs and Results'!$C$15='Inputs and Results'!$C$13, 'Inputs and Results'!$C$13, IF(E7957 &lt;= ('Inputs and Results'!$C$14-'Inputs and Results'!$C$13)/('Inputs and Results'!$C$15-'Inputs and Results'!$C$13), 'Inputs and Results'!$C$13 + SQRT(E7957*('Inputs and Results'!$C$15-'Inputs and Results'!$C$13)*('Inputs and Results'!$C$14-'Inputs and Results'!$C$13)), 'Inputs and Results'!$C$15 - SQRT((1-E7957)*('Inputs and Results'!$C$15-'Inputs and Results'!$C$13)*('Inputs and Results'!$C$15-'Inputs and Results'!$C$14))))</f>
        <v>1.3084707318759852</v>
      </c>
      <c r="C7957" s="47">
        <f ca="1">IF('Inputs and Results'!$G$15='Inputs and Results'!$G$13, 'Inputs and Results'!$G$13, IF(F7957 &lt;= ('Inputs and Results'!$G$14-'Inputs and Results'!$G$13)/('Inputs and Results'!$G$15-'Inputs and Results'!$G$13), 'Inputs and Results'!$G$13 + SQRT(F7957*('Inputs and Results'!$G$15-'Inputs and Results'!$G$13)*('Inputs and Results'!$G$14-'Inputs and Results'!$G$13)), 'Inputs and Results'!$G$15 - SQRT((1-F7957)*('Inputs and Results'!$G$15-'Inputs and Results'!$G$13)*('Inputs and Results'!$G$15-'Inputs and Results'!$G$14))))</f>
        <v>474.82898031527236</v>
      </c>
      <c r="D7957">
        <f t="shared" ca="1" si="521"/>
        <v>621.29982338905222</v>
      </c>
      <c r="E7957">
        <f t="shared" ca="1" si="522"/>
        <v>0.68208097056442607</v>
      </c>
      <c r="F7957">
        <f t="shared" ca="1" si="522"/>
        <v>0.3800429267264992</v>
      </c>
    </row>
    <row r="7958" spans="1:6" ht="15.75" customHeight="1" x14ac:dyDescent="0.2">
      <c r="A7958">
        <v>7957</v>
      </c>
      <c r="B7958" s="47">
        <f ca="1">IF('Inputs and Results'!$C$15='Inputs and Results'!$C$13, 'Inputs and Results'!$C$13, IF(E7958 &lt;= ('Inputs and Results'!$C$14-'Inputs and Results'!$C$13)/('Inputs and Results'!$C$15-'Inputs and Results'!$C$13), 'Inputs and Results'!$C$13 + SQRT(E7958*('Inputs and Results'!$C$15-'Inputs and Results'!$C$13)*('Inputs and Results'!$C$14-'Inputs and Results'!$C$13)), 'Inputs and Results'!$C$15 - SQRT((1-E7958)*('Inputs and Results'!$C$15-'Inputs and Results'!$C$13)*('Inputs and Results'!$C$15-'Inputs and Results'!$C$14))))</f>
        <v>0.16823491026390203</v>
      </c>
      <c r="C7958" s="47">
        <f ca="1">IF('Inputs and Results'!$G$15='Inputs and Results'!$G$13, 'Inputs and Results'!$G$13, IF(F7958 &lt;= ('Inputs and Results'!$G$14-'Inputs and Results'!$G$13)/('Inputs and Results'!$G$15-'Inputs and Results'!$G$13), 'Inputs and Results'!$G$13 + SQRT(F7958*('Inputs and Results'!$G$15-'Inputs and Results'!$G$13)*('Inputs and Results'!$G$14-'Inputs and Results'!$G$13)), 'Inputs and Results'!$G$15 - SQRT((1-F7958)*('Inputs and Results'!$G$15-'Inputs and Results'!$G$13)*('Inputs and Results'!$G$15-'Inputs and Results'!$G$14))))</f>
        <v>682.4279356397102</v>
      </c>
      <c r="D7958">
        <f t="shared" ca="1" si="521"/>
        <v>114.80820251392656</v>
      </c>
      <c r="E7958">
        <f t="shared" ca="1" si="522"/>
        <v>0.10901183072798992</v>
      </c>
      <c r="F7958">
        <f t="shared" ca="1" si="522"/>
        <v>0.68419253277527026</v>
      </c>
    </row>
    <row r="7959" spans="1:6" ht="15.75" customHeight="1" x14ac:dyDescent="0.2">
      <c r="A7959">
        <v>7958</v>
      </c>
      <c r="B7959" s="47">
        <f ca="1">IF('Inputs and Results'!$C$15='Inputs and Results'!$C$13, 'Inputs and Results'!$C$13, IF(E7959 &lt;= ('Inputs and Results'!$C$14-'Inputs and Results'!$C$13)/('Inputs and Results'!$C$15-'Inputs and Results'!$C$13), 'Inputs and Results'!$C$13 + SQRT(E7959*('Inputs and Results'!$C$15-'Inputs and Results'!$C$13)*('Inputs and Results'!$C$14-'Inputs and Results'!$C$13)), 'Inputs and Results'!$C$15 - SQRT((1-E7959)*('Inputs and Results'!$C$15-'Inputs and Results'!$C$13)*('Inputs and Results'!$C$15-'Inputs and Results'!$C$14))))</f>
        <v>0.82088741010821753</v>
      </c>
      <c r="C7959" s="47">
        <f ca="1">IF('Inputs and Results'!$G$15='Inputs and Results'!$G$13, 'Inputs and Results'!$G$13, IF(F7959 &lt;= ('Inputs and Results'!$G$14-'Inputs and Results'!$G$13)/('Inputs and Results'!$G$15-'Inputs and Results'!$G$13), 'Inputs and Results'!$G$13 + SQRT(F7959*('Inputs and Results'!$G$15-'Inputs and Results'!$G$13)*('Inputs and Results'!$G$14-'Inputs and Results'!$G$13)), 'Inputs and Results'!$G$15 - SQRT((1-F7959)*('Inputs and Results'!$G$15-'Inputs and Results'!$G$13)*('Inputs and Results'!$G$15-'Inputs and Results'!$G$14))))</f>
        <v>757.55199430171297</v>
      </c>
      <c r="D7959">
        <f t="shared" ca="1" si="521"/>
        <v>621.86489462464829</v>
      </c>
      <c r="E7959">
        <f t="shared" ca="1" si="522"/>
        <v>0.47238536895279215</v>
      </c>
      <c r="F7959">
        <f t="shared" ca="1" si="522"/>
        <v>0.76921625134084359</v>
      </c>
    </row>
    <row r="7960" spans="1:6" ht="15.75" customHeight="1" x14ac:dyDescent="0.2">
      <c r="A7960">
        <v>7959</v>
      </c>
      <c r="B7960" s="47">
        <f ca="1">IF('Inputs and Results'!$C$15='Inputs and Results'!$C$13, 'Inputs and Results'!$C$13, IF(E7960 &lt;= ('Inputs and Results'!$C$14-'Inputs and Results'!$C$13)/('Inputs and Results'!$C$15-'Inputs and Results'!$C$13), 'Inputs and Results'!$C$13 + SQRT(E7960*('Inputs and Results'!$C$15-'Inputs and Results'!$C$13)*('Inputs and Results'!$C$14-'Inputs and Results'!$C$13)), 'Inputs and Results'!$C$15 - SQRT((1-E7960)*('Inputs and Results'!$C$15-'Inputs and Results'!$C$13)*('Inputs and Results'!$C$15-'Inputs and Results'!$C$14))))</f>
        <v>0.38266326661882388</v>
      </c>
      <c r="C7960" s="47">
        <f ca="1">IF('Inputs and Results'!$G$15='Inputs and Results'!$G$13, 'Inputs and Results'!$G$13, IF(F7960 &lt;= ('Inputs and Results'!$G$14-'Inputs and Results'!$G$13)/('Inputs and Results'!$G$15-'Inputs and Results'!$G$13), 'Inputs and Results'!$G$13 + SQRT(F7960*('Inputs and Results'!$G$15-'Inputs and Results'!$G$13)*('Inputs and Results'!$G$14-'Inputs and Results'!$G$13)), 'Inputs and Results'!$G$15 - SQRT((1-F7960)*('Inputs and Results'!$G$15-'Inputs and Results'!$G$13)*('Inputs and Results'!$G$15-'Inputs and Results'!$G$14))))</f>
        <v>402.30009861149483</v>
      </c>
      <c r="D7960">
        <f t="shared" ca="1" si="521"/>
        <v>153.9454698957496</v>
      </c>
      <c r="E7960">
        <f t="shared" ca="1" si="522"/>
        <v>0.23883871378817279</v>
      </c>
      <c r="F7960">
        <f t="shared" ca="1" si="522"/>
        <v>0.24982978578584292</v>
      </c>
    </row>
    <row r="7961" spans="1:6" ht="15.75" customHeight="1" x14ac:dyDescent="0.2">
      <c r="A7961">
        <v>7960</v>
      </c>
      <c r="B7961" s="47">
        <f ca="1">IF('Inputs and Results'!$C$15='Inputs and Results'!$C$13, 'Inputs and Results'!$C$13, IF(E7961 &lt;= ('Inputs and Results'!$C$14-'Inputs and Results'!$C$13)/('Inputs and Results'!$C$15-'Inputs and Results'!$C$13), 'Inputs and Results'!$C$13 + SQRT(E7961*('Inputs and Results'!$C$15-'Inputs and Results'!$C$13)*('Inputs and Results'!$C$14-'Inputs and Results'!$C$13)), 'Inputs and Results'!$C$15 - SQRT((1-E7961)*('Inputs and Results'!$C$15-'Inputs and Results'!$C$13)*('Inputs and Results'!$C$15-'Inputs and Results'!$C$14))))</f>
        <v>0.43368673268724667</v>
      </c>
      <c r="C7961" s="47">
        <f ca="1">IF('Inputs and Results'!$G$15='Inputs and Results'!$G$13, 'Inputs and Results'!$G$13, IF(F7961 &lt;= ('Inputs and Results'!$G$14-'Inputs and Results'!$G$13)/('Inputs and Results'!$G$15-'Inputs and Results'!$G$13), 'Inputs and Results'!$G$13 + SQRT(F7961*('Inputs and Results'!$G$15-'Inputs and Results'!$G$13)*('Inputs and Results'!$G$14-'Inputs and Results'!$G$13)), 'Inputs and Results'!$G$15 - SQRT((1-F7961)*('Inputs and Results'!$G$15-'Inputs and Results'!$G$13)*('Inputs and Results'!$G$15-'Inputs and Results'!$G$14))))</f>
        <v>994.11346639800513</v>
      </c>
      <c r="D7961">
        <f t="shared" ca="1" si="521"/>
        <v>431.13382116254382</v>
      </c>
      <c r="E7961">
        <f t="shared" ca="1" si="522"/>
        <v>0.26822624600161571</v>
      </c>
      <c r="F7961">
        <f t="shared" ca="1" si="522"/>
        <v>0.95002686180148643</v>
      </c>
    </row>
    <row r="7962" spans="1:6" ht="15.75" customHeight="1" x14ac:dyDescent="0.2">
      <c r="A7962">
        <v>7961</v>
      </c>
      <c r="B7962" s="47">
        <f ca="1">IF('Inputs and Results'!$C$15='Inputs and Results'!$C$13, 'Inputs and Results'!$C$13, IF(E7962 &lt;= ('Inputs and Results'!$C$14-'Inputs and Results'!$C$13)/('Inputs and Results'!$C$15-'Inputs and Results'!$C$13), 'Inputs and Results'!$C$13 + SQRT(E7962*('Inputs and Results'!$C$15-'Inputs and Results'!$C$13)*('Inputs and Results'!$C$14-'Inputs and Results'!$C$13)), 'Inputs and Results'!$C$15 - SQRT((1-E7962)*('Inputs and Results'!$C$15-'Inputs and Results'!$C$13)*('Inputs and Results'!$C$15-'Inputs and Results'!$C$14))))</f>
        <v>0.36746484072667585</v>
      </c>
      <c r="C7962" s="47">
        <f ca="1">IF('Inputs and Results'!$G$15='Inputs and Results'!$G$13, 'Inputs and Results'!$G$13, IF(F7962 &lt;= ('Inputs and Results'!$G$14-'Inputs and Results'!$G$13)/('Inputs and Results'!$G$15-'Inputs and Results'!$G$13), 'Inputs and Results'!$G$13 + SQRT(F7962*('Inputs and Results'!$G$15-'Inputs and Results'!$G$13)*('Inputs and Results'!$G$14-'Inputs and Results'!$G$13)), 'Inputs and Results'!$G$15 - SQRT((1-F7962)*('Inputs and Results'!$G$15-'Inputs and Results'!$G$13)*('Inputs and Results'!$G$15-'Inputs and Results'!$G$14))))</f>
        <v>555.63512263730559</v>
      </c>
      <c r="D7962">
        <f t="shared" ca="1" si="521"/>
        <v>204.1763718420645</v>
      </c>
      <c r="E7962">
        <f t="shared" ref="E7962:F7981" ca="1" si="523">RAND()</f>
        <v>0.22997318168775283</v>
      </c>
      <c r="F7962">
        <f t="shared" ca="1" si="523"/>
        <v>0.51050928311807586</v>
      </c>
    </row>
    <row r="7963" spans="1:6" ht="15.75" customHeight="1" x14ac:dyDescent="0.2">
      <c r="A7963">
        <v>7962</v>
      </c>
      <c r="B7963" s="47">
        <f ca="1">IF('Inputs and Results'!$C$15='Inputs and Results'!$C$13, 'Inputs and Results'!$C$13, IF(E7963 &lt;= ('Inputs and Results'!$C$14-'Inputs and Results'!$C$13)/('Inputs and Results'!$C$15-'Inputs and Results'!$C$13), 'Inputs and Results'!$C$13 + SQRT(E7963*('Inputs and Results'!$C$15-'Inputs and Results'!$C$13)*('Inputs and Results'!$C$14-'Inputs and Results'!$C$13)), 'Inputs and Results'!$C$15 - SQRT((1-E7963)*('Inputs and Results'!$C$15-'Inputs and Results'!$C$13)*('Inputs and Results'!$C$15-'Inputs and Results'!$C$14))))</f>
        <v>1.0917567159978219</v>
      </c>
      <c r="C7963" s="47">
        <f ca="1">IF('Inputs and Results'!$G$15='Inputs and Results'!$G$13, 'Inputs and Results'!$G$13, IF(F7963 &lt;= ('Inputs and Results'!$G$14-'Inputs and Results'!$G$13)/('Inputs and Results'!$G$15-'Inputs and Results'!$G$13), 'Inputs and Results'!$G$13 + SQRT(F7963*('Inputs and Results'!$G$15-'Inputs and Results'!$G$13)*('Inputs and Results'!$G$14-'Inputs and Results'!$G$13)), 'Inputs and Results'!$G$15 - SQRT((1-F7963)*('Inputs and Results'!$G$15-'Inputs and Results'!$G$13)*('Inputs and Results'!$G$15-'Inputs and Results'!$G$14))))</f>
        <v>946.12365817787008</v>
      </c>
      <c r="D7963">
        <f t="shared" ca="1" si="521"/>
        <v>1032.9368579801171</v>
      </c>
      <c r="E7963">
        <f t="shared" ca="1" si="523"/>
        <v>0.59540084100673141</v>
      </c>
      <c r="F7963">
        <f t="shared" ca="1" si="523"/>
        <v>0.92401546619771158</v>
      </c>
    </row>
    <row r="7964" spans="1:6" ht="15.75" customHeight="1" x14ac:dyDescent="0.2">
      <c r="A7964">
        <v>7963</v>
      </c>
      <c r="B7964" s="47">
        <f ca="1">IF('Inputs and Results'!$C$15='Inputs and Results'!$C$13, 'Inputs and Results'!$C$13, IF(E7964 &lt;= ('Inputs and Results'!$C$14-'Inputs and Results'!$C$13)/('Inputs and Results'!$C$15-'Inputs and Results'!$C$13), 'Inputs and Results'!$C$13 + SQRT(E7964*('Inputs and Results'!$C$15-'Inputs and Results'!$C$13)*('Inputs and Results'!$C$14-'Inputs and Results'!$C$13)), 'Inputs and Results'!$C$15 - SQRT((1-E7964)*('Inputs and Results'!$C$15-'Inputs and Results'!$C$13)*('Inputs and Results'!$C$15-'Inputs and Results'!$C$14))))</f>
        <v>1.8253426941686353</v>
      </c>
      <c r="C7964" s="47">
        <f ca="1">IF('Inputs and Results'!$G$15='Inputs and Results'!$G$13, 'Inputs and Results'!$G$13, IF(F7964 &lt;= ('Inputs and Results'!$G$14-'Inputs and Results'!$G$13)/('Inputs and Results'!$G$15-'Inputs and Results'!$G$13), 'Inputs and Results'!$G$13 + SQRT(F7964*('Inputs and Results'!$G$15-'Inputs and Results'!$G$13)*('Inputs and Results'!$G$14-'Inputs and Results'!$G$13)), 'Inputs and Results'!$G$15 - SQRT((1-F7964)*('Inputs and Results'!$G$15-'Inputs and Results'!$G$13)*('Inputs and Results'!$G$15-'Inputs and Results'!$G$14))))</f>
        <v>347.18474014176127</v>
      </c>
      <c r="D7964">
        <f t="shared" ca="1" si="521"/>
        <v>633.73112894460007</v>
      </c>
      <c r="E7964">
        <f t="shared" ca="1" si="523"/>
        <v>0.84668669042855549</v>
      </c>
      <c r="F7964">
        <f t="shared" ca="1" si="523"/>
        <v>0.14258581293868711</v>
      </c>
    </row>
    <row r="7965" spans="1:6" ht="15.75" customHeight="1" x14ac:dyDescent="0.2">
      <c r="A7965">
        <v>7964</v>
      </c>
      <c r="B7965" s="47">
        <f ca="1">IF('Inputs and Results'!$C$15='Inputs and Results'!$C$13, 'Inputs and Results'!$C$13, IF(E7965 &lt;= ('Inputs and Results'!$C$14-'Inputs and Results'!$C$13)/('Inputs and Results'!$C$15-'Inputs and Results'!$C$13), 'Inputs and Results'!$C$13 + SQRT(E7965*('Inputs and Results'!$C$15-'Inputs and Results'!$C$13)*('Inputs and Results'!$C$14-'Inputs and Results'!$C$13)), 'Inputs and Results'!$C$15 - SQRT((1-E7965)*('Inputs and Results'!$C$15-'Inputs and Results'!$C$13)*('Inputs and Results'!$C$15-'Inputs and Results'!$C$14))))</f>
        <v>1.3160755972450939</v>
      </c>
      <c r="C7965" s="47">
        <f ca="1">IF('Inputs and Results'!$G$15='Inputs and Results'!$G$13, 'Inputs and Results'!$G$13, IF(F7965 &lt;= ('Inputs and Results'!$G$14-'Inputs and Results'!$G$13)/('Inputs and Results'!$G$15-'Inputs and Results'!$G$13), 'Inputs and Results'!$G$13 + SQRT(F7965*('Inputs and Results'!$G$15-'Inputs and Results'!$G$13)*('Inputs and Results'!$G$14-'Inputs and Results'!$G$13)), 'Inputs and Results'!$G$15 - SQRT((1-F7965)*('Inputs and Results'!$G$15-'Inputs and Results'!$G$13)*('Inputs and Results'!$G$15-'Inputs and Results'!$G$14))))</f>
        <v>709.06505831139225</v>
      </c>
      <c r="D7965">
        <f t="shared" ca="1" si="521"/>
        <v>933.18322010279292</v>
      </c>
      <c r="E7965">
        <f t="shared" ca="1" si="523"/>
        <v>0.6849331784229481</v>
      </c>
      <c r="F7965">
        <f t="shared" ca="1" si="523"/>
        <v>0.71586245304011864</v>
      </c>
    </row>
    <row r="7966" spans="1:6" ht="15.75" customHeight="1" x14ac:dyDescent="0.2">
      <c r="A7966">
        <v>7965</v>
      </c>
      <c r="B7966" s="47">
        <f ca="1">IF('Inputs and Results'!$C$15='Inputs and Results'!$C$13, 'Inputs and Results'!$C$13, IF(E7966 &lt;= ('Inputs and Results'!$C$14-'Inputs and Results'!$C$13)/('Inputs and Results'!$C$15-'Inputs and Results'!$C$13), 'Inputs and Results'!$C$13 + SQRT(E7966*('Inputs and Results'!$C$15-'Inputs and Results'!$C$13)*('Inputs and Results'!$C$14-'Inputs and Results'!$C$13)), 'Inputs and Results'!$C$15 - SQRT((1-E7966)*('Inputs and Results'!$C$15-'Inputs and Results'!$C$13)*('Inputs and Results'!$C$15-'Inputs and Results'!$C$14))))</f>
        <v>2.1956085836974282E-2</v>
      </c>
      <c r="C7966" s="47">
        <f ca="1">IF('Inputs and Results'!$G$15='Inputs and Results'!$G$13, 'Inputs and Results'!$G$13, IF(F7966 &lt;= ('Inputs and Results'!$G$14-'Inputs and Results'!$G$13)/('Inputs and Results'!$G$15-'Inputs and Results'!$G$13), 'Inputs and Results'!$G$13 + SQRT(F7966*('Inputs and Results'!$G$15-'Inputs and Results'!$G$13)*('Inputs and Results'!$G$14-'Inputs and Results'!$G$13)), 'Inputs and Results'!$G$15 - SQRT((1-F7966)*('Inputs and Results'!$G$15-'Inputs and Results'!$G$13)*('Inputs and Results'!$G$15-'Inputs and Results'!$G$14))))</f>
        <v>878.36785398245058</v>
      </c>
      <c r="D7966">
        <f t="shared" ca="1" si="521"/>
        <v>19.285519998477579</v>
      </c>
      <c r="E7966">
        <f t="shared" ca="1" si="523"/>
        <v>1.4583827257396043E-2</v>
      </c>
      <c r="F7966">
        <f t="shared" ca="1" si="523"/>
        <v>0.87804499269446512</v>
      </c>
    </row>
    <row r="7967" spans="1:6" ht="15.75" customHeight="1" x14ac:dyDescent="0.2">
      <c r="A7967">
        <v>7966</v>
      </c>
      <c r="B7967" s="47">
        <f ca="1">IF('Inputs and Results'!$C$15='Inputs and Results'!$C$13, 'Inputs and Results'!$C$13, IF(E7967 &lt;= ('Inputs and Results'!$C$14-'Inputs and Results'!$C$13)/('Inputs and Results'!$C$15-'Inputs and Results'!$C$13), 'Inputs and Results'!$C$13 + SQRT(E7967*('Inputs and Results'!$C$15-'Inputs and Results'!$C$13)*('Inputs and Results'!$C$14-'Inputs and Results'!$C$13)), 'Inputs and Results'!$C$15 - SQRT((1-E7967)*('Inputs and Results'!$C$15-'Inputs and Results'!$C$13)*('Inputs and Results'!$C$15-'Inputs and Results'!$C$14))))</f>
        <v>1.0254040354090257</v>
      </c>
      <c r="C7967" s="47">
        <f ca="1">IF('Inputs and Results'!$G$15='Inputs and Results'!$G$13, 'Inputs and Results'!$G$13, IF(F7967 &lt;= ('Inputs and Results'!$G$14-'Inputs and Results'!$G$13)/('Inputs and Results'!$G$15-'Inputs and Results'!$G$13), 'Inputs and Results'!$G$13 + SQRT(F7967*('Inputs and Results'!$G$15-'Inputs and Results'!$G$13)*('Inputs and Results'!$G$14-'Inputs and Results'!$G$13)), 'Inputs and Results'!$G$15 - SQRT((1-F7967)*('Inputs and Results'!$G$15-'Inputs and Results'!$G$13)*('Inputs and Results'!$G$15-'Inputs and Results'!$G$14))))</f>
        <v>1027.7246283513657</v>
      </c>
      <c r="D7967">
        <f t="shared" ca="1" si="521"/>
        <v>1053.8329812007316</v>
      </c>
      <c r="E7967">
        <f t="shared" ca="1" si="523"/>
        <v>0.56677453073567108</v>
      </c>
      <c r="F7967">
        <f t="shared" ca="1" si="523"/>
        <v>0.96501135446568242</v>
      </c>
    </row>
    <row r="7968" spans="1:6" ht="15.75" customHeight="1" x14ac:dyDescent="0.2">
      <c r="A7968">
        <v>7967</v>
      </c>
      <c r="B7968" s="47">
        <f ca="1">IF('Inputs and Results'!$C$15='Inputs and Results'!$C$13, 'Inputs and Results'!$C$13, IF(E7968 &lt;= ('Inputs and Results'!$C$14-'Inputs and Results'!$C$13)/('Inputs and Results'!$C$15-'Inputs and Results'!$C$13), 'Inputs and Results'!$C$13 + SQRT(E7968*('Inputs and Results'!$C$15-'Inputs and Results'!$C$13)*('Inputs and Results'!$C$14-'Inputs and Results'!$C$13)), 'Inputs and Results'!$C$15 - SQRT((1-E7968)*('Inputs and Results'!$C$15-'Inputs and Results'!$C$13)*('Inputs and Results'!$C$15-'Inputs and Results'!$C$14))))</f>
        <v>0.69666951862473114</v>
      </c>
      <c r="C7968" s="47">
        <f ca="1">IF('Inputs and Results'!$G$15='Inputs and Results'!$G$13, 'Inputs and Results'!$G$13, IF(F7968 &lt;= ('Inputs and Results'!$G$14-'Inputs and Results'!$G$13)/('Inputs and Results'!$G$15-'Inputs and Results'!$G$13), 'Inputs and Results'!$G$13 + SQRT(F7968*('Inputs and Results'!$G$15-'Inputs and Results'!$G$13)*('Inputs and Results'!$G$14-'Inputs and Results'!$G$13)), 'Inputs and Results'!$G$15 - SQRT((1-F7968)*('Inputs and Results'!$G$15-'Inputs and Results'!$G$13)*('Inputs and Results'!$G$15-'Inputs and Results'!$G$14))))</f>
        <v>515.74357875034241</v>
      </c>
      <c r="D7968">
        <f t="shared" ca="1" si="521"/>
        <v>359.30283074179715</v>
      </c>
      <c r="E7968">
        <f t="shared" ca="1" si="523"/>
        <v>0.41051874372973007</v>
      </c>
      <c r="F7968">
        <f t="shared" ca="1" si="523"/>
        <v>0.44802615056170492</v>
      </c>
    </row>
    <row r="7969" spans="1:6" ht="15.75" customHeight="1" x14ac:dyDescent="0.2">
      <c r="A7969">
        <v>7968</v>
      </c>
      <c r="B7969" s="47">
        <f ca="1">IF('Inputs and Results'!$C$15='Inputs and Results'!$C$13, 'Inputs and Results'!$C$13, IF(E7969 &lt;= ('Inputs and Results'!$C$14-'Inputs and Results'!$C$13)/('Inputs and Results'!$C$15-'Inputs and Results'!$C$13), 'Inputs and Results'!$C$13 + SQRT(E7969*('Inputs and Results'!$C$15-'Inputs and Results'!$C$13)*('Inputs and Results'!$C$14-'Inputs and Results'!$C$13)), 'Inputs and Results'!$C$15 - SQRT((1-E7969)*('Inputs and Results'!$C$15-'Inputs and Results'!$C$13)*('Inputs and Results'!$C$15-'Inputs and Results'!$C$14))))</f>
        <v>1.4495731311049771</v>
      </c>
      <c r="C7969" s="47">
        <f ca="1">IF('Inputs and Results'!$G$15='Inputs and Results'!$G$13, 'Inputs and Results'!$G$13, IF(F7969 &lt;= ('Inputs and Results'!$G$14-'Inputs and Results'!$G$13)/('Inputs and Results'!$G$15-'Inputs and Results'!$G$13), 'Inputs and Results'!$G$13 + SQRT(F7969*('Inputs and Results'!$G$15-'Inputs and Results'!$G$13)*('Inputs and Results'!$G$14-'Inputs and Results'!$G$13)), 'Inputs and Results'!$G$15 - SQRT((1-F7969)*('Inputs and Results'!$G$15-'Inputs and Results'!$G$13)*('Inputs and Results'!$G$15-'Inputs and Results'!$G$14))))</f>
        <v>627.92767470906006</v>
      </c>
      <c r="D7969">
        <f t="shared" ca="1" si="521"/>
        <v>910.22708553547977</v>
      </c>
      <c r="E7969">
        <f t="shared" ca="1" si="523"/>
        <v>0.73290850268981944</v>
      </c>
      <c r="F7969">
        <f t="shared" ca="1" si="523"/>
        <v>0.6141818830217084</v>
      </c>
    </row>
    <row r="7970" spans="1:6" ht="15.75" customHeight="1" x14ac:dyDescent="0.2">
      <c r="A7970">
        <v>7969</v>
      </c>
      <c r="B7970" s="47">
        <f ca="1">IF('Inputs and Results'!$C$15='Inputs and Results'!$C$13, 'Inputs and Results'!$C$13, IF(E7970 &lt;= ('Inputs and Results'!$C$14-'Inputs and Results'!$C$13)/('Inputs and Results'!$C$15-'Inputs and Results'!$C$13), 'Inputs and Results'!$C$13 + SQRT(E7970*('Inputs and Results'!$C$15-'Inputs and Results'!$C$13)*('Inputs and Results'!$C$14-'Inputs and Results'!$C$13)), 'Inputs and Results'!$C$15 - SQRT((1-E7970)*('Inputs and Results'!$C$15-'Inputs and Results'!$C$13)*('Inputs and Results'!$C$15-'Inputs and Results'!$C$14))))</f>
        <v>0.77244307524633182</v>
      </c>
      <c r="C7970" s="47">
        <f ca="1">IF('Inputs and Results'!$G$15='Inputs and Results'!$G$13, 'Inputs and Results'!$G$13, IF(F7970 &lt;= ('Inputs and Results'!$G$14-'Inputs and Results'!$G$13)/('Inputs and Results'!$G$15-'Inputs and Results'!$G$13), 'Inputs and Results'!$G$13 + SQRT(F7970*('Inputs and Results'!$G$15-'Inputs and Results'!$G$13)*('Inputs and Results'!$G$14-'Inputs and Results'!$G$13)), 'Inputs and Results'!$G$15 - SQRT((1-F7970)*('Inputs and Results'!$G$15-'Inputs and Results'!$G$13)*('Inputs and Results'!$G$15-'Inputs and Results'!$G$14))))</f>
        <v>550.09335439080064</v>
      </c>
      <c r="D7970">
        <f t="shared" ca="1" si="521"/>
        <v>424.91580233820031</v>
      </c>
      <c r="E7970">
        <f t="shared" ca="1" si="523"/>
        <v>0.44866557188688683</v>
      </c>
      <c r="F7970">
        <f t="shared" ca="1" si="523"/>
        <v>0.50205348714928721</v>
      </c>
    </row>
    <row r="7971" spans="1:6" ht="15.75" customHeight="1" x14ac:dyDescent="0.2">
      <c r="A7971">
        <v>7970</v>
      </c>
      <c r="B7971" s="47">
        <f ca="1">IF('Inputs and Results'!$C$15='Inputs and Results'!$C$13, 'Inputs and Results'!$C$13, IF(E7971 &lt;= ('Inputs and Results'!$C$14-'Inputs and Results'!$C$13)/('Inputs and Results'!$C$15-'Inputs and Results'!$C$13), 'Inputs and Results'!$C$13 + SQRT(E7971*('Inputs and Results'!$C$15-'Inputs and Results'!$C$13)*('Inputs and Results'!$C$14-'Inputs and Results'!$C$13)), 'Inputs and Results'!$C$15 - SQRT((1-E7971)*('Inputs and Results'!$C$15-'Inputs and Results'!$C$13)*('Inputs and Results'!$C$15-'Inputs and Results'!$C$14))))</f>
        <v>1.0672982377319424</v>
      </c>
      <c r="C7971" s="47">
        <f ca="1">IF('Inputs and Results'!$G$15='Inputs and Results'!$G$13, 'Inputs and Results'!$G$13, IF(F7971 &lt;= ('Inputs and Results'!$G$14-'Inputs and Results'!$G$13)/('Inputs and Results'!$G$15-'Inputs and Results'!$G$13), 'Inputs and Results'!$G$13 + SQRT(F7971*('Inputs and Results'!$G$15-'Inputs and Results'!$G$13)*('Inputs and Results'!$G$14-'Inputs and Results'!$G$13)), 'Inputs and Results'!$G$15 - SQRT((1-F7971)*('Inputs and Results'!$G$15-'Inputs and Results'!$G$13)*('Inputs and Results'!$G$15-'Inputs and Results'!$G$14))))</f>
        <v>337.29840184203954</v>
      </c>
      <c r="D7971">
        <f t="shared" ca="1" si="521"/>
        <v>359.99798987580937</v>
      </c>
      <c r="E7971">
        <f t="shared" ca="1" si="523"/>
        <v>0.58496265534732717</v>
      </c>
      <c r="F7971">
        <f t="shared" ca="1" si="523"/>
        <v>0.12259128306189016</v>
      </c>
    </row>
    <row r="7972" spans="1:6" ht="15.75" customHeight="1" x14ac:dyDescent="0.2">
      <c r="A7972">
        <v>7971</v>
      </c>
      <c r="B7972" s="47">
        <f ca="1">IF('Inputs and Results'!$C$15='Inputs and Results'!$C$13, 'Inputs and Results'!$C$13, IF(E7972 &lt;= ('Inputs and Results'!$C$14-'Inputs and Results'!$C$13)/('Inputs and Results'!$C$15-'Inputs and Results'!$C$13), 'Inputs and Results'!$C$13 + SQRT(E7972*('Inputs and Results'!$C$15-'Inputs and Results'!$C$13)*('Inputs and Results'!$C$14-'Inputs and Results'!$C$13)), 'Inputs and Results'!$C$15 - SQRT((1-E7972)*('Inputs and Results'!$C$15-'Inputs and Results'!$C$13)*('Inputs and Results'!$C$15-'Inputs and Results'!$C$14))))</f>
        <v>0.91834931750179427</v>
      </c>
      <c r="C7972" s="47">
        <f ca="1">IF('Inputs and Results'!$G$15='Inputs and Results'!$G$13, 'Inputs and Results'!$G$13, IF(F7972 &lt;= ('Inputs and Results'!$G$14-'Inputs and Results'!$G$13)/('Inputs and Results'!$G$15-'Inputs and Results'!$G$13), 'Inputs and Results'!$G$13 + SQRT(F7972*('Inputs and Results'!$G$15-'Inputs and Results'!$G$13)*('Inputs and Results'!$G$14-'Inputs and Results'!$G$13)), 'Inputs and Results'!$G$15 - SQRT((1-F7972)*('Inputs and Results'!$G$15-'Inputs and Results'!$G$13)*('Inputs and Results'!$G$15-'Inputs and Results'!$G$14))))</f>
        <v>577.5325639410247</v>
      </c>
      <c r="D7972">
        <f t="shared" ca="1" si="521"/>
        <v>530.3766359303014</v>
      </c>
      <c r="E7972">
        <f t="shared" ca="1" si="523"/>
        <v>0.51852560400608383</v>
      </c>
      <c r="F7972">
        <f t="shared" ca="1" si="523"/>
        <v>0.54321270847101877</v>
      </c>
    </row>
    <row r="7973" spans="1:6" ht="15.75" customHeight="1" x14ac:dyDescent="0.2">
      <c r="A7973">
        <v>7972</v>
      </c>
      <c r="B7973" s="47">
        <f ca="1">IF('Inputs and Results'!$C$15='Inputs and Results'!$C$13, 'Inputs and Results'!$C$13, IF(E7973 &lt;= ('Inputs and Results'!$C$14-'Inputs and Results'!$C$13)/('Inputs and Results'!$C$15-'Inputs and Results'!$C$13), 'Inputs and Results'!$C$13 + SQRT(E7973*('Inputs and Results'!$C$15-'Inputs and Results'!$C$13)*('Inputs and Results'!$C$14-'Inputs and Results'!$C$13)), 'Inputs and Results'!$C$15 - SQRT((1-E7973)*('Inputs and Results'!$C$15-'Inputs and Results'!$C$13)*('Inputs and Results'!$C$15-'Inputs and Results'!$C$14))))</f>
        <v>1.1875312241305074</v>
      </c>
      <c r="C7973" s="47">
        <f ca="1">IF('Inputs and Results'!$G$15='Inputs and Results'!$G$13, 'Inputs and Results'!$G$13, IF(F7973 &lt;= ('Inputs and Results'!$G$14-'Inputs and Results'!$G$13)/('Inputs and Results'!$G$15-'Inputs and Results'!$G$13), 'Inputs and Results'!$G$13 + SQRT(F7973*('Inputs and Results'!$G$15-'Inputs and Results'!$G$13)*('Inputs and Results'!$G$14-'Inputs and Results'!$G$13)), 'Inputs and Results'!$G$15 - SQRT((1-F7973)*('Inputs and Results'!$G$15-'Inputs and Results'!$G$13)*('Inputs and Results'!$G$15-'Inputs and Results'!$G$14))))</f>
        <v>412.71163174219203</v>
      </c>
      <c r="D7973">
        <f t="shared" ca="1" si="521"/>
        <v>490.10794925570445</v>
      </c>
      <c r="E7973">
        <f t="shared" ca="1" si="523"/>
        <v>0.63499521516646029</v>
      </c>
      <c r="F7973">
        <f t="shared" ca="1" si="523"/>
        <v>0.26928434867680073</v>
      </c>
    </row>
    <row r="7974" spans="1:6" ht="15.75" customHeight="1" x14ac:dyDescent="0.2">
      <c r="A7974">
        <v>7973</v>
      </c>
      <c r="B7974" s="47">
        <f ca="1">IF('Inputs and Results'!$C$15='Inputs and Results'!$C$13, 'Inputs and Results'!$C$13, IF(E7974 &lt;= ('Inputs and Results'!$C$14-'Inputs and Results'!$C$13)/('Inputs and Results'!$C$15-'Inputs and Results'!$C$13), 'Inputs and Results'!$C$13 + SQRT(E7974*('Inputs and Results'!$C$15-'Inputs and Results'!$C$13)*('Inputs and Results'!$C$14-'Inputs and Results'!$C$13)), 'Inputs and Results'!$C$15 - SQRT((1-E7974)*('Inputs and Results'!$C$15-'Inputs and Results'!$C$13)*('Inputs and Results'!$C$15-'Inputs and Results'!$C$14))))</f>
        <v>0.93007334958184851</v>
      </c>
      <c r="C7974" s="47">
        <f ca="1">IF('Inputs and Results'!$G$15='Inputs and Results'!$G$13, 'Inputs and Results'!$G$13, IF(F7974 &lt;= ('Inputs and Results'!$G$14-'Inputs and Results'!$G$13)/('Inputs and Results'!$G$15-'Inputs and Results'!$G$13), 'Inputs and Results'!$G$13 + SQRT(F7974*('Inputs and Results'!$G$15-'Inputs and Results'!$G$13)*('Inputs and Results'!$G$14-'Inputs and Results'!$G$13)), 'Inputs and Results'!$G$15 - SQRT((1-F7974)*('Inputs and Results'!$G$15-'Inputs and Results'!$G$13)*('Inputs and Results'!$G$15-'Inputs and Results'!$G$14))))</f>
        <v>506.6894503041085</v>
      </c>
      <c r="D7974">
        <f t="shared" ca="1" si="521"/>
        <v>471.25835424212778</v>
      </c>
      <c r="E7974">
        <f t="shared" ca="1" si="523"/>
        <v>0.52393374020985473</v>
      </c>
      <c r="F7974">
        <f t="shared" ca="1" si="523"/>
        <v>0.43332199419785267</v>
      </c>
    </row>
    <row r="7975" spans="1:6" ht="15.75" customHeight="1" x14ac:dyDescent="0.2">
      <c r="A7975">
        <v>7974</v>
      </c>
      <c r="B7975" s="47">
        <f ca="1">IF('Inputs and Results'!$C$15='Inputs and Results'!$C$13, 'Inputs and Results'!$C$13, IF(E7975 &lt;= ('Inputs and Results'!$C$14-'Inputs and Results'!$C$13)/('Inputs and Results'!$C$15-'Inputs and Results'!$C$13), 'Inputs and Results'!$C$13 + SQRT(E7975*('Inputs and Results'!$C$15-'Inputs and Results'!$C$13)*('Inputs and Results'!$C$14-'Inputs and Results'!$C$13)), 'Inputs and Results'!$C$15 - SQRT((1-E7975)*('Inputs and Results'!$C$15-'Inputs and Results'!$C$13)*('Inputs and Results'!$C$15-'Inputs and Results'!$C$14))))</f>
        <v>3.3599414485391499E-2</v>
      </c>
      <c r="C7975" s="47">
        <f ca="1">IF('Inputs and Results'!$G$15='Inputs and Results'!$G$13, 'Inputs and Results'!$G$13, IF(F7975 &lt;= ('Inputs and Results'!$G$14-'Inputs and Results'!$G$13)/('Inputs and Results'!$G$15-'Inputs and Results'!$G$13), 'Inputs and Results'!$G$13 + SQRT(F7975*('Inputs and Results'!$G$15-'Inputs and Results'!$G$13)*('Inputs and Results'!$G$14-'Inputs and Results'!$G$13)), 'Inputs and Results'!$G$15 - SQRT((1-F7975)*('Inputs and Results'!$G$15-'Inputs and Results'!$G$13)*('Inputs and Results'!$G$15-'Inputs and Results'!$G$14))))</f>
        <v>340.32496461698452</v>
      </c>
      <c r="D7975">
        <f t="shared" ca="1" si="521"/>
        <v>11.434719545892259</v>
      </c>
      <c r="E7975">
        <f t="shared" ca="1" si="523"/>
        <v>2.2274174028731886E-2</v>
      </c>
      <c r="F7975">
        <f t="shared" ca="1" si="523"/>
        <v>0.12873680185137371</v>
      </c>
    </row>
    <row r="7976" spans="1:6" ht="15.75" customHeight="1" x14ac:dyDescent="0.2">
      <c r="A7976">
        <v>7975</v>
      </c>
      <c r="B7976" s="47">
        <f ca="1">IF('Inputs and Results'!$C$15='Inputs and Results'!$C$13, 'Inputs and Results'!$C$13, IF(E7976 &lt;= ('Inputs and Results'!$C$14-'Inputs and Results'!$C$13)/('Inputs and Results'!$C$15-'Inputs and Results'!$C$13), 'Inputs and Results'!$C$13 + SQRT(E7976*('Inputs and Results'!$C$15-'Inputs and Results'!$C$13)*('Inputs and Results'!$C$14-'Inputs and Results'!$C$13)), 'Inputs and Results'!$C$15 - SQRT((1-E7976)*('Inputs and Results'!$C$15-'Inputs and Results'!$C$13)*('Inputs and Results'!$C$15-'Inputs and Results'!$C$14))))</f>
        <v>1.2864117105848434</v>
      </c>
      <c r="C7976" s="47">
        <f ca="1">IF('Inputs and Results'!$G$15='Inputs and Results'!$G$13, 'Inputs and Results'!$G$13, IF(F7976 &lt;= ('Inputs and Results'!$G$14-'Inputs and Results'!$G$13)/('Inputs and Results'!$G$15-'Inputs and Results'!$G$13), 'Inputs and Results'!$G$13 + SQRT(F7976*('Inputs and Results'!$G$15-'Inputs and Results'!$G$13)*('Inputs and Results'!$G$14-'Inputs and Results'!$G$13)), 'Inputs and Results'!$G$15 - SQRT((1-F7976)*('Inputs and Results'!$G$15-'Inputs and Results'!$G$13)*('Inputs and Results'!$G$15-'Inputs and Results'!$G$14))))</f>
        <v>424.98451943088867</v>
      </c>
      <c r="D7976">
        <f t="shared" ca="1" si="521"/>
        <v>546.70506261316712</v>
      </c>
      <c r="E7976">
        <f t="shared" ca="1" si="523"/>
        <v>0.67373501937547087</v>
      </c>
      <c r="F7976">
        <f t="shared" ca="1" si="523"/>
        <v>0.29188874963392408</v>
      </c>
    </row>
    <row r="7977" spans="1:6" ht="15.75" customHeight="1" x14ac:dyDescent="0.2">
      <c r="A7977">
        <v>7976</v>
      </c>
      <c r="B7977" s="47">
        <f ca="1">IF('Inputs and Results'!$C$15='Inputs and Results'!$C$13, 'Inputs and Results'!$C$13, IF(E7977 &lt;= ('Inputs and Results'!$C$14-'Inputs and Results'!$C$13)/('Inputs and Results'!$C$15-'Inputs and Results'!$C$13), 'Inputs and Results'!$C$13 + SQRT(E7977*('Inputs and Results'!$C$15-'Inputs and Results'!$C$13)*('Inputs and Results'!$C$14-'Inputs and Results'!$C$13)), 'Inputs and Results'!$C$15 - SQRT((1-E7977)*('Inputs and Results'!$C$15-'Inputs and Results'!$C$13)*('Inputs and Results'!$C$15-'Inputs and Results'!$C$14))))</f>
        <v>1.9957730890924072</v>
      </c>
      <c r="C7977" s="47">
        <f ca="1">IF('Inputs and Results'!$G$15='Inputs and Results'!$G$13, 'Inputs and Results'!$G$13, IF(F7977 &lt;= ('Inputs and Results'!$G$14-'Inputs and Results'!$G$13)/('Inputs and Results'!$G$15-'Inputs and Results'!$G$13), 'Inputs and Results'!$G$13 + SQRT(F7977*('Inputs and Results'!$G$15-'Inputs and Results'!$G$13)*('Inputs and Results'!$G$14-'Inputs and Results'!$G$13)), 'Inputs and Results'!$G$15 - SQRT((1-F7977)*('Inputs and Results'!$G$15-'Inputs and Results'!$G$13)*('Inputs and Results'!$G$15-'Inputs and Results'!$G$14))))</f>
        <v>455.01153900760755</v>
      </c>
      <c r="D7977">
        <f t="shared" ca="1" si="521"/>
        <v>908.09978477790332</v>
      </c>
      <c r="E7977">
        <f t="shared" ca="1" si="523"/>
        <v>0.88794759015655489</v>
      </c>
      <c r="F7977">
        <f t="shared" ca="1" si="523"/>
        <v>0.34569561361474688</v>
      </c>
    </row>
    <row r="7978" spans="1:6" ht="15.75" customHeight="1" x14ac:dyDescent="0.2">
      <c r="A7978">
        <v>7977</v>
      </c>
      <c r="B7978" s="47">
        <f ca="1">IF('Inputs and Results'!$C$15='Inputs and Results'!$C$13, 'Inputs and Results'!$C$13, IF(E7978 &lt;= ('Inputs and Results'!$C$14-'Inputs and Results'!$C$13)/('Inputs and Results'!$C$15-'Inputs and Results'!$C$13), 'Inputs and Results'!$C$13 + SQRT(E7978*('Inputs and Results'!$C$15-'Inputs and Results'!$C$13)*('Inputs and Results'!$C$14-'Inputs and Results'!$C$13)), 'Inputs and Results'!$C$15 - SQRT((1-E7978)*('Inputs and Results'!$C$15-'Inputs and Results'!$C$13)*('Inputs and Results'!$C$15-'Inputs and Results'!$C$14))))</f>
        <v>0.85877784425718762</v>
      </c>
      <c r="C7978" s="47">
        <f ca="1">IF('Inputs and Results'!$G$15='Inputs and Results'!$G$13, 'Inputs and Results'!$G$13, IF(F7978 &lt;= ('Inputs and Results'!$G$14-'Inputs and Results'!$G$13)/('Inputs and Results'!$G$15-'Inputs and Results'!$G$13), 'Inputs and Results'!$G$13 + SQRT(F7978*('Inputs and Results'!$G$15-'Inputs and Results'!$G$13)*('Inputs and Results'!$G$14-'Inputs and Results'!$G$13)), 'Inputs and Results'!$G$15 - SQRT((1-F7978)*('Inputs and Results'!$G$15-'Inputs and Results'!$G$13)*('Inputs and Results'!$G$15-'Inputs and Results'!$G$14))))</f>
        <v>460.0596044028963</v>
      </c>
      <c r="D7978">
        <f t="shared" ca="1" si="521"/>
        <v>395.08899529893381</v>
      </c>
      <c r="E7978">
        <f t="shared" ca="1" si="523"/>
        <v>0.49057418663956709</v>
      </c>
      <c r="F7978">
        <f t="shared" ca="1" si="523"/>
        <v>0.35453274595734185</v>
      </c>
    </row>
    <row r="7979" spans="1:6" ht="15.75" customHeight="1" x14ac:dyDescent="0.2">
      <c r="A7979">
        <v>7978</v>
      </c>
      <c r="B7979" s="47">
        <f ca="1">IF('Inputs and Results'!$C$15='Inputs and Results'!$C$13, 'Inputs and Results'!$C$13, IF(E7979 &lt;= ('Inputs and Results'!$C$14-'Inputs and Results'!$C$13)/('Inputs and Results'!$C$15-'Inputs and Results'!$C$13), 'Inputs and Results'!$C$13 + SQRT(E7979*('Inputs and Results'!$C$15-'Inputs and Results'!$C$13)*('Inputs and Results'!$C$14-'Inputs and Results'!$C$13)), 'Inputs and Results'!$C$15 - SQRT((1-E7979)*('Inputs and Results'!$C$15-'Inputs and Results'!$C$13)*('Inputs and Results'!$C$15-'Inputs and Results'!$C$14))))</f>
        <v>2.3893481708757518</v>
      </c>
      <c r="C7979" s="47">
        <f ca="1">IF('Inputs and Results'!$G$15='Inputs and Results'!$G$13, 'Inputs and Results'!$G$13, IF(F7979 &lt;= ('Inputs and Results'!$G$14-'Inputs and Results'!$G$13)/('Inputs and Results'!$G$15-'Inputs and Results'!$G$13), 'Inputs and Results'!$G$13 + SQRT(F7979*('Inputs and Results'!$G$15-'Inputs and Results'!$G$13)*('Inputs and Results'!$G$14-'Inputs and Results'!$G$13)), 'Inputs and Results'!$G$15 - SQRT((1-F7979)*('Inputs and Results'!$G$15-'Inputs and Results'!$G$13)*('Inputs and Results'!$G$15-'Inputs and Results'!$G$14))))</f>
        <v>336.38875679025023</v>
      </c>
      <c r="D7979">
        <f t="shared" ca="1" si="521"/>
        <v>803.74986073995251</v>
      </c>
      <c r="E7979">
        <f t="shared" ca="1" si="523"/>
        <v>0.95856714928746778</v>
      </c>
      <c r="F7979">
        <f t="shared" ca="1" si="523"/>
        <v>0.12074000266635365</v>
      </c>
    </row>
    <row r="7980" spans="1:6" ht="15.75" customHeight="1" x14ac:dyDescent="0.2">
      <c r="A7980">
        <v>7979</v>
      </c>
      <c r="B7980" s="47">
        <f ca="1">IF('Inputs and Results'!$C$15='Inputs and Results'!$C$13, 'Inputs and Results'!$C$13, IF(E7980 &lt;= ('Inputs and Results'!$C$14-'Inputs and Results'!$C$13)/('Inputs and Results'!$C$15-'Inputs and Results'!$C$13), 'Inputs and Results'!$C$13 + SQRT(E7980*('Inputs and Results'!$C$15-'Inputs and Results'!$C$13)*('Inputs and Results'!$C$14-'Inputs and Results'!$C$13)), 'Inputs and Results'!$C$15 - SQRT((1-E7980)*('Inputs and Results'!$C$15-'Inputs and Results'!$C$13)*('Inputs and Results'!$C$15-'Inputs and Results'!$C$14))))</f>
        <v>0.9212450133059602</v>
      </c>
      <c r="C7980" s="47">
        <f ca="1">IF('Inputs and Results'!$G$15='Inputs and Results'!$G$13, 'Inputs and Results'!$G$13, IF(F7980 &lt;= ('Inputs and Results'!$G$14-'Inputs and Results'!$G$13)/('Inputs and Results'!$G$15-'Inputs and Results'!$G$13), 'Inputs and Results'!$G$13 + SQRT(F7980*('Inputs and Results'!$G$15-'Inputs and Results'!$G$13)*('Inputs and Results'!$G$14-'Inputs and Results'!$G$13)), 'Inputs and Results'!$G$15 - SQRT((1-F7980)*('Inputs and Results'!$G$15-'Inputs and Results'!$G$13)*('Inputs and Results'!$G$15-'Inputs and Results'!$G$14))))</f>
        <v>485.38610574077325</v>
      </c>
      <c r="D7980">
        <f t="shared" ca="1" si="521"/>
        <v>447.15952944168686</v>
      </c>
      <c r="E7980">
        <f t="shared" ca="1" si="523"/>
        <v>0.51986418947718471</v>
      </c>
      <c r="F7980">
        <f t="shared" ca="1" si="523"/>
        <v>0.39796235047782724</v>
      </c>
    </row>
    <row r="7981" spans="1:6" ht="15.75" customHeight="1" x14ac:dyDescent="0.2">
      <c r="A7981">
        <v>7980</v>
      </c>
      <c r="B7981" s="47">
        <f ca="1">IF('Inputs and Results'!$C$15='Inputs and Results'!$C$13, 'Inputs and Results'!$C$13, IF(E7981 &lt;= ('Inputs and Results'!$C$14-'Inputs and Results'!$C$13)/('Inputs and Results'!$C$15-'Inputs and Results'!$C$13), 'Inputs and Results'!$C$13 + SQRT(E7981*('Inputs and Results'!$C$15-'Inputs and Results'!$C$13)*('Inputs and Results'!$C$14-'Inputs and Results'!$C$13)), 'Inputs and Results'!$C$15 - SQRT((1-E7981)*('Inputs and Results'!$C$15-'Inputs and Results'!$C$13)*('Inputs and Results'!$C$15-'Inputs and Results'!$C$14))))</f>
        <v>2.020757789170414</v>
      </c>
      <c r="C7981" s="47">
        <f ca="1">IF('Inputs and Results'!$G$15='Inputs and Results'!$G$13, 'Inputs and Results'!$G$13, IF(F7981 &lt;= ('Inputs and Results'!$G$14-'Inputs and Results'!$G$13)/('Inputs and Results'!$G$15-'Inputs and Results'!$G$13), 'Inputs and Results'!$G$13 + SQRT(F7981*('Inputs and Results'!$G$15-'Inputs and Results'!$G$13)*('Inputs and Results'!$G$14-'Inputs and Results'!$G$13)), 'Inputs and Results'!$G$15 - SQRT((1-F7981)*('Inputs and Results'!$G$15-'Inputs and Results'!$G$13)*('Inputs and Results'!$G$15-'Inputs and Results'!$G$14))))</f>
        <v>721.58270955580679</v>
      </c>
      <c r="D7981">
        <f t="shared" ca="1" si="521"/>
        <v>1458.1438808655892</v>
      </c>
      <c r="E7981">
        <f t="shared" ca="1" si="523"/>
        <v>0.89345385472550942</v>
      </c>
      <c r="F7981">
        <f t="shared" ca="1" si="523"/>
        <v>0.73016736541152394</v>
      </c>
    </row>
    <row r="7982" spans="1:6" ht="15.75" customHeight="1" x14ac:dyDescent="0.2">
      <c r="A7982">
        <v>7981</v>
      </c>
      <c r="B7982" s="47">
        <f ca="1">IF('Inputs and Results'!$C$15='Inputs and Results'!$C$13, 'Inputs and Results'!$C$13, IF(E7982 &lt;= ('Inputs and Results'!$C$14-'Inputs and Results'!$C$13)/('Inputs and Results'!$C$15-'Inputs and Results'!$C$13), 'Inputs and Results'!$C$13 + SQRT(E7982*('Inputs and Results'!$C$15-'Inputs and Results'!$C$13)*('Inputs and Results'!$C$14-'Inputs and Results'!$C$13)), 'Inputs and Results'!$C$15 - SQRT((1-E7982)*('Inputs and Results'!$C$15-'Inputs and Results'!$C$13)*('Inputs and Results'!$C$15-'Inputs and Results'!$C$14))))</f>
        <v>0.8717199715840489</v>
      </c>
      <c r="C7982" s="47">
        <f ca="1">IF('Inputs and Results'!$G$15='Inputs and Results'!$G$13, 'Inputs and Results'!$G$13, IF(F7982 &lt;= ('Inputs and Results'!$G$14-'Inputs and Results'!$G$13)/('Inputs and Results'!$G$15-'Inputs and Results'!$G$13), 'Inputs and Results'!$G$13 + SQRT(F7982*('Inputs and Results'!$G$15-'Inputs and Results'!$G$13)*('Inputs and Results'!$G$14-'Inputs and Results'!$G$13)), 'Inputs and Results'!$G$15 - SQRT((1-F7982)*('Inputs and Results'!$G$15-'Inputs and Results'!$G$13)*('Inputs and Results'!$G$15-'Inputs and Results'!$G$14))))</f>
        <v>505.33085277529528</v>
      </c>
      <c r="D7982">
        <f t="shared" ca="1" si="521"/>
        <v>440.50699662182359</v>
      </c>
      <c r="E7982">
        <f t="shared" ref="E7982:F8001" ca="1" si="524">RAND()</f>
        <v>0.49671379118286652</v>
      </c>
      <c r="F7982">
        <f t="shared" ca="1" si="524"/>
        <v>0.43109891633875463</v>
      </c>
    </row>
    <row r="7983" spans="1:6" ht="15.75" customHeight="1" x14ac:dyDescent="0.2">
      <c r="A7983">
        <v>7982</v>
      </c>
      <c r="B7983" s="47">
        <f ca="1">IF('Inputs and Results'!$C$15='Inputs and Results'!$C$13, 'Inputs and Results'!$C$13, IF(E7983 &lt;= ('Inputs and Results'!$C$14-'Inputs and Results'!$C$13)/('Inputs and Results'!$C$15-'Inputs and Results'!$C$13), 'Inputs and Results'!$C$13 + SQRT(E7983*('Inputs and Results'!$C$15-'Inputs and Results'!$C$13)*('Inputs and Results'!$C$14-'Inputs and Results'!$C$13)), 'Inputs and Results'!$C$15 - SQRT((1-E7983)*('Inputs and Results'!$C$15-'Inputs and Results'!$C$13)*('Inputs and Results'!$C$15-'Inputs and Results'!$C$14))))</f>
        <v>0.20302172776271687</v>
      </c>
      <c r="C7983" s="47">
        <f ca="1">IF('Inputs and Results'!$G$15='Inputs and Results'!$G$13, 'Inputs and Results'!$G$13, IF(F7983 &lt;= ('Inputs and Results'!$G$14-'Inputs and Results'!$G$13)/('Inputs and Results'!$G$15-'Inputs and Results'!$G$13), 'Inputs and Results'!$G$13 + SQRT(F7983*('Inputs and Results'!$G$15-'Inputs and Results'!$G$13)*('Inputs and Results'!$G$14-'Inputs and Results'!$G$13)), 'Inputs and Results'!$G$15 - SQRT((1-F7983)*('Inputs and Results'!$G$15-'Inputs and Results'!$G$13)*('Inputs and Results'!$G$15-'Inputs and Results'!$G$14))))</f>
        <v>521.00603209643248</v>
      </c>
      <c r="D7983">
        <f t="shared" ca="1" si="521"/>
        <v>105.77554481101525</v>
      </c>
      <c r="E7983">
        <f t="shared" ca="1" si="524"/>
        <v>0.13076806051472689</v>
      </c>
      <c r="F7983">
        <f t="shared" ca="1" si="524"/>
        <v>0.45648370162556295</v>
      </c>
    </row>
    <row r="7984" spans="1:6" ht="15.75" customHeight="1" x14ac:dyDescent="0.2">
      <c r="A7984">
        <v>7983</v>
      </c>
      <c r="B7984" s="47">
        <f ca="1">IF('Inputs and Results'!$C$15='Inputs and Results'!$C$13, 'Inputs and Results'!$C$13, IF(E7984 &lt;= ('Inputs and Results'!$C$14-'Inputs and Results'!$C$13)/('Inputs and Results'!$C$15-'Inputs and Results'!$C$13), 'Inputs and Results'!$C$13 + SQRT(E7984*('Inputs and Results'!$C$15-'Inputs and Results'!$C$13)*('Inputs and Results'!$C$14-'Inputs and Results'!$C$13)), 'Inputs and Results'!$C$15 - SQRT((1-E7984)*('Inputs and Results'!$C$15-'Inputs and Results'!$C$13)*('Inputs and Results'!$C$15-'Inputs and Results'!$C$14))))</f>
        <v>0.49607441466765589</v>
      </c>
      <c r="C7984" s="47">
        <f ca="1">IF('Inputs and Results'!$G$15='Inputs and Results'!$G$13, 'Inputs and Results'!$G$13, IF(F7984 &lt;= ('Inputs and Results'!$G$14-'Inputs and Results'!$G$13)/('Inputs and Results'!$G$15-'Inputs and Results'!$G$13), 'Inputs and Results'!$G$13 + SQRT(F7984*('Inputs and Results'!$G$15-'Inputs and Results'!$G$13)*('Inputs and Results'!$G$14-'Inputs and Results'!$G$13)), 'Inputs and Results'!$G$15 - SQRT((1-F7984)*('Inputs and Results'!$G$15-'Inputs and Results'!$G$13)*('Inputs and Results'!$G$15-'Inputs and Results'!$G$14))))</f>
        <v>405.98695761458237</v>
      </c>
      <c r="D7984">
        <f t="shared" ca="1" si="521"/>
        <v>201.39974236135637</v>
      </c>
      <c r="E7984">
        <f t="shared" ca="1" si="524"/>
        <v>0.30337296256867541</v>
      </c>
      <c r="F7984">
        <f t="shared" ca="1" si="524"/>
        <v>0.25674812762157584</v>
      </c>
    </row>
    <row r="7985" spans="1:6" ht="15.75" customHeight="1" x14ac:dyDescent="0.2">
      <c r="A7985">
        <v>7984</v>
      </c>
      <c r="B7985" s="47">
        <f ca="1">IF('Inputs and Results'!$C$15='Inputs and Results'!$C$13, 'Inputs and Results'!$C$13, IF(E7985 &lt;= ('Inputs and Results'!$C$14-'Inputs and Results'!$C$13)/('Inputs and Results'!$C$15-'Inputs and Results'!$C$13), 'Inputs and Results'!$C$13 + SQRT(E7985*('Inputs and Results'!$C$15-'Inputs and Results'!$C$13)*('Inputs and Results'!$C$14-'Inputs and Results'!$C$13)), 'Inputs and Results'!$C$15 - SQRT((1-E7985)*('Inputs and Results'!$C$15-'Inputs and Results'!$C$13)*('Inputs and Results'!$C$15-'Inputs and Results'!$C$14))))</f>
        <v>0.49477739344252969</v>
      </c>
      <c r="C7985" s="47">
        <f ca="1">IF('Inputs and Results'!$G$15='Inputs and Results'!$G$13, 'Inputs and Results'!$G$13, IF(F7985 &lt;= ('Inputs and Results'!$G$14-'Inputs and Results'!$G$13)/('Inputs and Results'!$G$15-'Inputs and Results'!$G$13), 'Inputs and Results'!$G$13 + SQRT(F7985*('Inputs and Results'!$G$15-'Inputs and Results'!$G$13)*('Inputs and Results'!$G$14-'Inputs and Results'!$G$13)), 'Inputs and Results'!$G$15 - SQRT((1-F7985)*('Inputs and Results'!$G$15-'Inputs and Results'!$G$13)*('Inputs and Results'!$G$15-'Inputs and Results'!$G$14))))</f>
        <v>547.98785436246885</v>
      </c>
      <c r="D7985">
        <f t="shared" ca="1" si="521"/>
        <v>271.13200221962688</v>
      </c>
      <c r="E7985">
        <f t="shared" ca="1" si="524"/>
        <v>0.3026510768437104</v>
      </c>
      <c r="F7985">
        <f t="shared" ca="1" si="524"/>
        <v>0.4988218701302376</v>
      </c>
    </row>
    <row r="7986" spans="1:6" ht="15.75" customHeight="1" x14ac:dyDescent="0.2">
      <c r="A7986">
        <v>7985</v>
      </c>
      <c r="B7986" s="47">
        <f ca="1">IF('Inputs and Results'!$C$15='Inputs and Results'!$C$13, 'Inputs and Results'!$C$13, IF(E7986 &lt;= ('Inputs and Results'!$C$14-'Inputs and Results'!$C$13)/('Inputs and Results'!$C$15-'Inputs and Results'!$C$13), 'Inputs and Results'!$C$13 + SQRT(E7986*('Inputs and Results'!$C$15-'Inputs and Results'!$C$13)*('Inputs and Results'!$C$14-'Inputs and Results'!$C$13)), 'Inputs and Results'!$C$15 - SQRT((1-E7986)*('Inputs and Results'!$C$15-'Inputs and Results'!$C$13)*('Inputs and Results'!$C$15-'Inputs and Results'!$C$14))))</f>
        <v>0.28518061025186192</v>
      </c>
      <c r="C7986" s="47">
        <f ca="1">IF('Inputs and Results'!$G$15='Inputs and Results'!$G$13, 'Inputs and Results'!$G$13, IF(F7986 &lt;= ('Inputs and Results'!$G$14-'Inputs and Results'!$G$13)/('Inputs and Results'!$G$15-'Inputs and Results'!$G$13), 'Inputs and Results'!$G$13 + SQRT(F7986*('Inputs and Results'!$G$15-'Inputs and Results'!$G$13)*('Inputs and Results'!$G$14-'Inputs and Results'!$G$13)), 'Inputs and Results'!$G$15 - SQRT((1-F7986)*('Inputs and Results'!$G$15-'Inputs and Results'!$G$13)*('Inputs and Results'!$G$15-'Inputs and Results'!$G$14))))</f>
        <v>392.56407122878113</v>
      </c>
      <c r="D7986">
        <f t="shared" ca="1" si="521"/>
        <v>111.95166139597919</v>
      </c>
      <c r="E7986">
        <f t="shared" ca="1" si="524"/>
        <v>0.18108396456083853</v>
      </c>
      <c r="F7986">
        <f t="shared" ca="1" si="524"/>
        <v>0.23140619343955204</v>
      </c>
    </row>
    <row r="7987" spans="1:6" ht="15.75" customHeight="1" x14ac:dyDescent="0.2">
      <c r="A7987">
        <v>7986</v>
      </c>
      <c r="B7987" s="47">
        <f ca="1">IF('Inputs and Results'!$C$15='Inputs and Results'!$C$13, 'Inputs and Results'!$C$13, IF(E7987 &lt;= ('Inputs and Results'!$C$14-'Inputs and Results'!$C$13)/('Inputs and Results'!$C$15-'Inputs and Results'!$C$13), 'Inputs and Results'!$C$13 + SQRT(E7987*('Inputs and Results'!$C$15-'Inputs and Results'!$C$13)*('Inputs and Results'!$C$14-'Inputs and Results'!$C$13)), 'Inputs and Results'!$C$15 - SQRT((1-E7987)*('Inputs and Results'!$C$15-'Inputs and Results'!$C$13)*('Inputs and Results'!$C$15-'Inputs and Results'!$C$14))))</f>
        <v>1.5538218136440738</v>
      </c>
      <c r="C7987" s="47">
        <f ca="1">IF('Inputs and Results'!$G$15='Inputs and Results'!$G$13, 'Inputs and Results'!$G$13, IF(F7987 &lt;= ('Inputs and Results'!$G$14-'Inputs and Results'!$G$13)/('Inputs and Results'!$G$15-'Inputs and Results'!$G$13), 'Inputs and Results'!$G$13 + SQRT(F7987*('Inputs and Results'!$G$15-'Inputs and Results'!$G$13)*('Inputs and Results'!$G$14-'Inputs and Results'!$G$13)), 'Inputs and Results'!$G$15 - SQRT((1-F7987)*('Inputs and Results'!$G$15-'Inputs and Results'!$G$13)*('Inputs and Results'!$G$15-'Inputs and Results'!$G$14))))</f>
        <v>431.05398237838506</v>
      </c>
      <c r="D7987">
        <f t="shared" ca="1" si="521"/>
        <v>669.78108067768289</v>
      </c>
      <c r="E7987">
        <f t="shared" ca="1" si="524"/>
        <v>0.76761873925647595</v>
      </c>
      <c r="F7987">
        <f t="shared" ca="1" si="524"/>
        <v>0.30293633764915751</v>
      </c>
    </row>
    <row r="7988" spans="1:6" ht="15.75" customHeight="1" x14ac:dyDescent="0.2">
      <c r="A7988">
        <v>7987</v>
      </c>
      <c r="B7988" s="47">
        <f ca="1">IF('Inputs and Results'!$C$15='Inputs and Results'!$C$13, 'Inputs and Results'!$C$13, IF(E7988 &lt;= ('Inputs and Results'!$C$14-'Inputs and Results'!$C$13)/('Inputs and Results'!$C$15-'Inputs and Results'!$C$13), 'Inputs and Results'!$C$13 + SQRT(E7988*('Inputs and Results'!$C$15-'Inputs and Results'!$C$13)*('Inputs and Results'!$C$14-'Inputs and Results'!$C$13)), 'Inputs and Results'!$C$15 - SQRT((1-E7988)*('Inputs and Results'!$C$15-'Inputs and Results'!$C$13)*('Inputs and Results'!$C$15-'Inputs and Results'!$C$14))))</f>
        <v>0.13219502493400581</v>
      </c>
      <c r="C7988" s="47">
        <f ca="1">IF('Inputs and Results'!$G$15='Inputs and Results'!$G$13, 'Inputs and Results'!$G$13, IF(F7988 &lt;= ('Inputs and Results'!$G$14-'Inputs and Results'!$G$13)/('Inputs and Results'!$G$15-'Inputs and Results'!$G$13), 'Inputs and Results'!$G$13 + SQRT(F7988*('Inputs and Results'!$G$15-'Inputs and Results'!$G$13)*('Inputs and Results'!$G$14-'Inputs and Results'!$G$13)), 'Inputs and Results'!$G$15 - SQRT((1-F7988)*('Inputs and Results'!$G$15-'Inputs and Results'!$G$13)*('Inputs and Results'!$G$15-'Inputs and Results'!$G$14))))</f>
        <v>349.22426525337869</v>
      </c>
      <c r="D7988">
        <f t="shared" ca="1" si="521"/>
        <v>46.165710452730252</v>
      </c>
      <c r="E7988">
        <f t="shared" ca="1" si="524"/>
        <v>8.6188291665192485E-2</v>
      </c>
      <c r="F7988">
        <f t="shared" ca="1" si="524"/>
        <v>0.1466819561496634</v>
      </c>
    </row>
    <row r="7989" spans="1:6" ht="15.75" customHeight="1" x14ac:dyDescent="0.2">
      <c r="A7989">
        <v>7988</v>
      </c>
      <c r="B7989" s="47">
        <f ca="1">IF('Inputs and Results'!$C$15='Inputs and Results'!$C$13, 'Inputs and Results'!$C$13, IF(E7989 &lt;= ('Inputs and Results'!$C$14-'Inputs and Results'!$C$13)/('Inputs and Results'!$C$15-'Inputs and Results'!$C$13), 'Inputs and Results'!$C$13 + SQRT(E7989*('Inputs and Results'!$C$15-'Inputs and Results'!$C$13)*('Inputs and Results'!$C$14-'Inputs and Results'!$C$13)), 'Inputs and Results'!$C$15 - SQRT((1-E7989)*('Inputs and Results'!$C$15-'Inputs and Results'!$C$13)*('Inputs and Results'!$C$15-'Inputs and Results'!$C$14))))</f>
        <v>1.3061434998911008</v>
      </c>
      <c r="C7989" s="47">
        <f ca="1">IF('Inputs and Results'!$G$15='Inputs and Results'!$G$13, 'Inputs and Results'!$G$13, IF(F7989 &lt;= ('Inputs and Results'!$G$14-'Inputs and Results'!$G$13)/('Inputs and Results'!$G$15-'Inputs and Results'!$G$13), 'Inputs and Results'!$G$13 + SQRT(F7989*('Inputs and Results'!$G$15-'Inputs and Results'!$G$13)*('Inputs and Results'!$G$14-'Inputs and Results'!$G$13)), 'Inputs and Results'!$G$15 - SQRT((1-F7989)*('Inputs and Results'!$G$15-'Inputs and Results'!$G$13)*('Inputs and Results'!$G$15-'Inputs and Results'!$G$14))))</f>
        <v>598.73347418997025</v>
      </c>
      <c r="D7989">
        <f t="shared" ca="1" si="521"/>
        <v>782.03183548044581</v>
      </c>
      <c r="E7989">
        <f t="shared" ca="1" si="524"/>
        <v>0.6812055730043145</v>
      </c>
      <c r="F7989">
        <f t="shared" ca="1" si="524"/>
        <v>0.57379867860706668</v>
      </c>
    </row>
    <row r="7990" spans="1:6" ht="15.75" customHeight="1" x14ac:dyDescent="0.2">
      <c r="A7990">
        <v>7989</v>
      </c>
      <c r="B7990" s="47">
        <f ca="1">IF('Inputs and Results'!$C$15='Inputs and Results'!$C$13, 'Inputs and Results'!$C$13, IF(E7990 &lt;= ('Inputs and Results'!$C$14-'Inputs and Results'!$C$13)/('Inputs and Results'!$C$15-'Inputs and Results'!$C$13), 'Inputs and Results'!$C$13 + SQRT(E7990*('Inputs and Results'!$C$15-'Inputs and Results'!$C$13)*('Inputs and Results'!$C$14-'Inputs and Results'!$C$13)), 'Inputs and Results'!$C$15 - SQRT((1-E7990)*('Inputs and Results'!$C$15-'Inputs and Results'!$C$13)*('Inputs and Results'!$C$15-'Inputs and Results'!$C$14))))</f>
        <v>0.71365996134908727</v>
      </c>
      <c r="C7990" s="47">
        <f ca="1">IF('Inputs and Results'!$G$15='Inputs and Results'!$G$13, 'Inputs and Results'!$G$13, IF(F7990 &lt;= ('Inputs and Results'!$G$14-'Inputs and Results'!$G$13)/('Inputs and Results'!$G$15-'Inputs and Results'!$G$13), 'Inputs and Results'!$G$13 + SQRT(F7990*('Inputs and Results'!$G$15-'Inputs and Results'!$G$13)*('Inputs and Results'!$G$14-'Inputs and Results'!$G$13)), 'Inputs and Results'!$G$15 - SQRT((1-F7990)*('Inputs and Results'!$G$15-'Inputs and Results'!$G$13)*('Inputs and Results'!$G$15-'Inputs and Results'!$G$14))))</f>
        <v>657.41032051227364</v>
      </c>
      <c r="D7990">
        <f t="shared" ca="1" si="521"/>
        <v>469.16742392728025</v>
      </c>
      <c r="E7990">
        <f t="shared" ca="1" si="524"/>
        <v>0.41918324751797142</v>
      </c>
      <c r="F7990">
        <f t="shared" ca="1" si="524"/>
        <v>0.65292462839382492</v>
      </c>
    </row>
    <row r="7991" spans="1:6" ht="15.75" customHeight="1" x14ac:dyDescent="0.2">
      <c r="A7991">
        <v>7990</v>
      </c>
      <c r="B7991" s="47">
        <f ca="1">IF('Inputs and Results'!$C$15='Inputs and Results'!$C$13, 'Inputs and Results'!$C$13, IF(E7991 &lt;= ('Inputs and Results'!$C$14-'Inputs and Results'!$C$13)/('Inputs and Results'!$C$15-'Inputs and Results'!$C$13), 'Inputs and Results'!$C$13 + SQRT(E7991*('Inputs and Results'!$C$15-'Inputs and Results'!$C$13)*('Inputs and Results'!$C$14-'Inputs and Results'!$C$13)), 'Inputs and Results'!$C$15 - SQRT((1-E7991)*('Inputs and Results'!$C$15-'Inputs and Results'!$C$13)*('Inputs and Results'!$C$15-'Inputs and Results'!$C$14))))</f>
        <v>0.23491658705303875</v>
      </c>
      <c r="C7991" s="47">
        <f ca="1">IF('Inputs and Results'!$G$15='Inputs and Results'!$G$13, 'Inputs and Results'!$G$13, IF(F7991 &lt;= ('Inputs and Results'!$G$14-'Inputs and Results'!$G$13)/('Inputs and Results'!$G$15-'Inputs and Results'!$G$13), 'Inputs and Results'!$G$13 + SQRT(F7991*('Inputs and Results'!$G$15-'Inputs and Results'!$G$13)*('Inputs and Results'!$G$14-'Inputs and Results'!$G$13)), 'Inputs and Results'!$G$15 - SQRT((1-F7991)*('Inputs and Results'!$G$15-'Inputs and Results'!$G$13)*('Inputs and Results'!$G$15-'Inputs and Results'!$G$14))))</f>
        <v>436.51805897389204</v>
      </c>
      <c r="D7991">
        <f t="shared" ca="1" si="521"/>
        <v>102.54533260116381</v>
      </c>
      <c r="E7991">
        <f t="shared" ca="1" si="524"/>
        <v>0.15047930216062066</v>
      </c>
      <c r="F7991">
        <f t="shared" ca="1" si="524"/>
        <v>0.31280771116582018</v>
      </c>
    </row>
    <row r="7992" spans="1:6" ht="15.75" customHeight="1" x14ac:dyDescent="0.2">
      <c r="A7992">
        <v>7991</v>
      </c>
      <c r="B7992" s="47">
        <f ca="1">IF('Inputs and Results'!$C$15='Inputs and Results'!$C$13, 'Inputs and Results'!$C$13, IF(E7992 &lt;= ('Inputs and Results'!$C$14-'Inputs and Results'!$C$13)/('Inputs and Results'!$C$15-'Inputs and Results'!$C$13), 'Inputs and Results'!$C$13 + SQRT(E7992*('Inputs and Results'!$C$15-'Inputs and Results'!$C$13)*('Inputs and Results'!$C$14-'Inputs and Results'!$C$13)), 'Inputs and Results'!$C$15 - SQRT((1-E7992)*('Inputs and Results'!$C$15-'Inputs and Results'!$C$13)*('Inputs and Results'!$C$15-'Inputs and Results'!$C$14))))</f>
        <v>0.18161479513243961</v>
      </c>
      <c r="C7992" s="47">
        <f ca="1">IF('Inputs and Results'!$G$15='Inputs and Results'!$G$13, 'Inputs and Results'!$G$13, IF(F7992 &lt;= ('Inputs and Results'!$G$14-'Inputs and Results'!$G$13)/('Inputs and Results'!$G$15-'Inputs and Results'!$G$13), 'Inputs and Results'!$G$13 + SQRT(F7992*('Inputs and Results'!$G$15-'Inputs and Results'!$G$13)*('Inputs and Results'!$G$14-'Inputs and Results'!$G$13)), 'Inputs and Results'!$G$15 - SQRT((1-F7992)*('Inputs and Results'!$G$15-'Inputs and Results'!$G$13)*('Inputs and Results'!$G$15-'Inputs and Results'!$G$14))))</f>
        <v>571.61262161713444</v>
      </c>
      <c r="D7992">
        <f t="shared" ca="1" si="521"/>
        <v>103.81330917011259</v>
      </c>
      <c r="E7992">
        <f t="shared" ca="1" si="524"/>
        <v>0.11741164855373776</v>
      </c>
      <c r="F7992">
        <f t="shared" ca="1" si="524"/>
        <v>0.53448289187755516</v>
      </c>
    </row>
    <row r="7993" spans="1:6" ht="15.75" customHeight="1" x14ac:dyDescent="0.2">
      <c r="A7993">
        <v>7992</v>
      </c>
      <c r="B7993" s="47">
        <f ca="1">IF('Inputs and Results'!$C$15='Inputs and Results'!$C$13, 'Inputs and Results'!$C$13, IF(E7993 &lt;= ('Inputs and Results'!$C$14-'Inputs and Results'!$C$13)/('Inputs and Results'!$C$15-'Inputs and Results'!$C$13), 'Inputs and Results'!$C$13 + SQRT(E7993*('Inputs and Results'!$C$15-'Inputs and Results'!$C$13)*('Inputs and Results'!$C$14-'Inputs and Results'!$C$13)), 'Inputs and Results'!$C$15 - SQRT((1-E7993)*('Inputs and Results'!$C$15-'Inputs and Results'!$C$13)*('Inputs and Results'!$C$15-'Inputs and Results'!$C$14))))</f>
        <v>1.2677461794012144</v>
      </c>
      <c r="C7993" s="47">
        <f ca="1">IF('Inputs and Results'!$G$15='Inputs and Results'!$G$13, 'Inputs and Results'!$G$13, IF(F7993 &lt;= ('Inputs and Results'!$G$14-'Inputs and Results'!$G$13)/('Inputs and Results'!$G$15-'Inputs and Results'!$G$13), 'Inputs and Results'!$G$13 + SQRT(F7993*('Inputs and Results'!$G$15-'Inputs and Results'!$G$13)*('Inputs and Results'!$G$14-'Inputs and Results'!$G$13)), 'Inputs and Results'!$G$15 - SQRT((1-F7993)*('Inputs and Results'!$G$15-'Inputs and Results'!$G$13)*('Inputs and Results'!$G$15-'Inputs and Results'!$G$14))))</f>
        <v>686.95725696629324</v>
      </c>
      <c r="D7993">
        <f t="shared" ca="1" si="521"/>
        <v>870.88743793095648</v>
      </c>
      <c r="E7993">
        <f t="shared" ca="1" si="524"/>
        <v>0.66658852233565669</v>
      </c>
      <c r="F7993">
        <f t="shared" ca="1" si="524"/>
        <v>0.6896956688257817</v>
      </c>
    </row>
    <row r="7994" spans="1:6" ht="15.75" customHeight="1" x14ac:dyDescent="0.2">
      <c r="A7994">
        <v>7993</v>
      </c>
      <c r="B7994" s="47">
        <f ca="1">IF('Inputs and Results'!$C$15='Inputs and Results'!$C$13, 'Inputs and Results'!$C$13, IF(E7994 &lt;= ('Inputs and Results'!$C$14-'Inputs and Results'!$C$13)/('Inputs and Results'!$C$15-'Inputs and Results'!$C$13), 'Inputs and Results'!$C$13 + SQRT(E7994*('Inputs and Results'!$C$15-'Inputs and Results'!$C$13)*('Inputs and Results'!$C$14-'Inputs and Results'!$C$13)), 'Inputs and Results'!$C$15 - SQRT((1-E7994)*('Inputs and Results'!$C$15-'Inputs and Results'!$C$13)*('Inputs and Results'!$C$15-'Inputs and Results'!$C$14))))</f>
        <v>1.8888810186507328</v>
      </c>
      <c r="C7994" s="47">
        <f ca="1">IF('Inputs and Results'!$G$15='Inputs and Results'!$G$13, 'Inputs and Results'!$G$13, IF(F7994 &lt;= ('Inputs and Results'!$G$14-'Inputs and Results'!$G$13)/('Inputs and Results'!$G$15-'Inputs and Results'!$G$13), 'Inputs and Results'!$G$13 + SQRT(F7994*('Inputs and Results'!$G$15-'Inputs and Results'!$G$13)*('Inputs and Results'!$G$14-'Inputs and Results'!$G$13)), 'Inputs and Results'!$G$15 - SQRT((1-F7994)*('Inputs and Results'!$G$15-'Inputs and Results'!$G$13)*('Inputs and Results'!$G$15-'Inputs and Results'!$G$14))))</f>
        <v>641.7063546033412</v>
      </c>
      <c r="D7994">
        <f t="shared" ca="1" si="521"/>
        <v>1212.1069527578074</v>
      </c>
      <c r="E7994">
        <f t="shared" ca="1" si="524"/>
        <v>0.86282384547615187</v>
      </c>
      <c r="F7994">
        <f t="shared" ca="1" si="524"/>
        <v>0.63254335207766399</v>
      </c>
    </row>
    <row r="7995" spans="1:6" ht="15.75" customHeight="1" x14ac:dyDescent="0.2">
      <c r="A7995">
        <v>7994</v>
      </c>
      <c r="B7995" s="47">
        <f ca="1">IF('Inputs and Results'!$C$15='Inputs and Results'!$C$13, 'Inputs and Results'!$C$13, IF(E7995 &lt;= ('Inputs and Results'!$C$14-'Inputs and Results'!$C$13)/('Inputs and Results'!$C$15-'Inputs and Results'!$C$13), 'Inputs and Results'!$C$13 + SQRT(E7995*('Inputs and Results'!$C$15-'Inputs and Results'!$C$13)*('Inputs and Results'!$C$14-'Inputs and Results'!$C$13)), 'Inputs and Results'!$C$15 - SQRT((1-E7995)*('Inputs and Results'!$C$15-'Inputs and Results'!$C$13)*('Inputs and Results'!$C$15-'Inputs and Results'!$C$14))))</f>
        <v>0.17233838342726271</v>
      </c>
      <c r="C7995" s="47">
        <f ca="1">IF('Inputs and Results'!$G$15='Inputs and Results'!$G$13, 'Inputs and Results'!$G$13, IF(F7995 &lt;= ('Inputs and Results'!$G$14-'Inputs and Results'!$G$13)/('Inputs and Results'!$G$15-'Inputs and Results'!$G$13), 'Inputs and Results'!$G$13 + SQRT(F7995*('Inputs and Results'!$G$15-'Inputs and Results'!$G$13)*('Inputs and Results'!$G$14-'Inputs and Results'!$G$13)), 'Inputs and Results'!$G$15 - SQRT((1-F7995)*('Inputs and Results'!$G$15-'Inputs and Results'!$G$13)*('Inputs and Results'!$G$15-'Inputs and Results'!$G$14))))</f>
        <v>593.62215067523482</v>
      </c>
      <c r="D7995">
        <f t="shared" ca="1" si="521"/>
        <v>102.30388181398493</v>
      </c>
      <c r="E7995">
        <f t="shared" ca="1" si="524"/>
        <v>0.11159219801791709</v>
      </c>
      <c r="F7995">
        <f t="shared" ca="1" si="524"/>
        <v>0.56652166524404313</v>
      </c>
    </row>
    <row r="7996" spans="1:6" ht="15.75" customHeight="1" x14ac:dyDescent="0.2">
      <c r="A7996">
        <v>7995</v>
      </c>
      <c r="B7996" s="47">
        <f ca="1">IF('Inputs and Results'!$C$15='Inputs and Results'!$C$13, 'Inputs and Results'!$C$13, IF(E7996 &lt;= ('Inputs and Results'!$C$14-'Inputs and Results'!$C$13)/('Inputs and Results'!$C$15-'Inputs and Results'!$C$13), 'Inputs and Results'!$C$13 + SQRT(E7996*('Inputs and Results'!$C$15-'Inputs and Results'!$C$13)*('Inputs and Results'!$C$14-'Inputs and Results'!$C$13)), 'Inputs and Results'!$C$15 - SQRT((1-E7996)*('Inputs and Results'!$C$15-'Inputs and Results'!$C$13)*('Inputs and Results'!$C$15-'Inputs and Results'!$C$14))))</f>
        <v>4.0784453763262452E-2</v>
      </c>
      <c r="C7996" s="47">
        <f ca="1">IF('Inputs and Results'!$G$15='Inputs and Results'!$G$13, 'Inputs and Results'!$G$13, IF(F7996 &lt;= ('Inputs and Results'!$G$14-'Inputs and Results'!$G$13)/('Inputs and Results'!$G$15-'Inputs and Results'!$G$13), 'Inputs and Results'!$G$13 + SQRT(F7996*('Inputs and Results'!$G$15-'Inputs and Results'!$G$13)*('Inputs and Results'!$G$14-'Inputs and Results'!$G$13)), 'Inputs and Results'!$G$15 - SQRT((1-F7996)*('Inputs and Results'!$G$15-'Inputs and Results'!$G$13)*('Inputs and Results'!$G$15-'Inputs and Results'!$G$14))))</f>
        <v>340.75594619148501</v>
      </c>
      <c r="D7996">
        <f t="shared" ca="1" si="521"/>
        <v>13.897545132003367</v>
      </c>
      <c r="E7996">
        <f t="shared" ca="1" si="524"/>
        <v>2.7004816767867479E-2</v>
      </c>
      <c r="F7996">
        <f t="shared" ca="1" si="524"/>
        <v>0.1296101650294077</v>
      </c>
    </row>
    <row r="7997" spans="1:6" ht="15.75" customHeight="1" x14ac:dyDescent="0.2">
      <c r="A7997">
        <v>7996</v>
      </c>
      <c r="B7997" s="47">
        <f ca="1">IF('Inputs and Results'!$C$15='Inputs and Results'!$C$13, 'Inputs and Results'!$C$13, IF(E7997 &lt;= ('Inputs and Results'!$C$14-'Inputs and Results'!$C$13)/('Inputs and Results'!$C$15-'Inputs and Results'!$C$13), 'Inputs and Results'!$C$13 + SQRT(E7997*('Inputs and Results'!$C$15-'Inputs and Results'!$C$13)*('Inputs and Results'!$C$14-'Inputs and Results'!$C$13)), 'Inputs and Results'!$C$15 - SQRT((1-E7997)*('Inputs and Results'!$C$15-'Inputs and Results'!$C$13)*('Inputs and Results'!$C$15-'Inputs and Results'!$C$14))))</f>
        <v>1.2572654639441116</v>
      </c>
      <c r="C7997" s="47">
        <f ca="1">IF('Inputs and Results'!$G$15='Inputs and Results'!$G$13, 'Inputs and Results'!$G$13, IF(F7997 &lt;= ('Inputs and Results'!$G$14-'Inputs and Results'!$G$13)/('Inputs and Results'!$G$15-'Inputs and Results'!$G$13), 'Inputs and Results'!$G$13 + SQRT(F7997*('Inputs and Results'!$G$15-'Inputs and Results'!$G$13)*('Inputs and Results'!$G$14-'Inputs and Results'!$G$13)), 'Inputs and Results'!$G$15 - SQRT((1-F7997)*('Inputs and Results'!$G$15-'Inputs and Results'!$G$13)*('Inputs and Results'!$G$15-'Inputs and Results'!$G$14))))</f>
        <v>669.52925721578595</v>
      </c>
      <c r="D7997">
        <f t="shared" ca="1" si="521"/>
        <v>841.77601219756161</v>
      </c>
      <c r="E7997">
        <f t="shared" ca="1" si="524"/>
        <v>0.66254181520422972</v>
      </c>
      <c r="F7997">
        <f t="shared" ca="1" si="524"/>
        <v>0.6682555913354391</v>
      </c>
    </row>
    <row r="7998" spans="1:6" ht="15.75" customHeight="1" x14ac:dyDescent="0.2">
      <c r="A7998">
        <v>7997</v>
      </c>
      <c r="B7998" s="47">
        <f ca="1">IF('Inputs and Results'!$C$15='Inputs and Results'!$C$13, 'Inputs and Results'!$C$13, IF(E7998 &lt;= ('Inputs and Results'!$C$14-'Inputs and Results'!$C$13)/('Inputs and Results'!$C$15-'Inputs and Results'!$C$13), 'Inputs and Results'!$C$13 + SQRT(E7998*('Inputs and Results'!$C$15-'Inputs and Results'!$C$13)*('Inputs and Results'!$C$14-'Inputs and Results'!$C$13)), 'Inputs and Results'!$C$15 - SQRT((1-E7998)*('Inputs and Results'!$C$15-'Inputs and Results'!$C$13)*('Inputs and Results'!$C$15-'Inputs and Results'!$C$14))))</f>
        <v>1.0662413535069142</v>
      </c>
      <c r="C7998" s="47">
        <f ca="1">IF('Inputs and Results'!$G$15='Inputs and Results'!$G$13, 'Inputs and Results'!$G$13, IF(F7998 &lt;= ('Inputs and Results'!$G$14-'Inputs and Results'!$G$13)/('Inputs and Results'!$G$15-'Inputs and Results'!$G$13), 'Inputs and Results'!$G$13 + SQRT(F7998*('Inputs and Results'!$G$15-'Inputs and Results'!$G$13)*('Inputs and Results'!$G$14-'Inputs and Results'!$G$13)), 'Inputs and Results'!$G$15 - SQRT((1-F7998)*('Inputs and Results'!$G$15-'Inputs and Results'!$G$13)*('Inputs and Results'!$G$15-'Inputs and Results'!$G$14))))</f>
        <v>666.7525423129016</v>
      </c>
      <c r="D7998">
        <f t="shared" ca="1" si="521"/>
        <v>710.91913316988428</v>
      </c>
      <c r="E7998">
        <f t="shared" ca="1" si="524"/>
        <v>0.58450861079035876</v>
      </c>
      <c r="F7998">
        <f t="shared" ca="1" si="524"/>
        <v>0.66477351232756521</v>
      </c>
    </row>
    <row r="7999" spans="1:6" ht="15.75" customHeight="1" x14ac:dyDescent="0.2">
      <c r="A7999">
        <v>7998</v>
      </c>
      <c r="B7999" s="47">
        <f ca="1">IF('Inputs and Results'!$C$15='Inputs and Results'!$C$13, 'Inputs and Results'!$C$13, IF(E7999 &lt;= ('Inputs and Results'!$C$14-'Inputs and Results'!$C$13)/('Inputs and Results'!$C$15-'Inputs and Results'!$C$13), 'Inputs and Results'!$C$13 + SQRT(E7999*('Inputs and Results'!$C$15-'Inputs and Results'!$C$13)*('Inputs and Results'!$C$14-'Inputs and Results'!$C$13)), 'Inputs and Results'!$C$15 - SQRT((1-E7999)*('Inputs and Results'!$C$15-'Inputs and Results'!$C$13)*('Inputs and Results'!$C$15-'Inputs and Results'!$C$14))))</f>
        <v>1.62973931291324</v>
      </c>
      <c r="C7999" s="47">
        <f ca="1">IF('Inputs and Results'!$G$15='Inputs and Results'!$G$13, 'Inputs and Results'!$G$13, IF(F7999 &lt;= ('Inputs and Results'!$G$14-'Inputs and Results'!$G$13)/('Inputs and Results'!$G$15-'Inputs and Results'!$G$13), 'Inputs and Results'!$G$13 + SQRT(F7999*('Inputs and Results'!$G$15-'Inputs and Results'!$G$13)*('Inputs and Results'!$G$14-'Inputs and Results'!$G$13)), 'Inputs and Results'!$G$15 - SQRT((1-F7999)*('Inputs and Results'!$G$15-'Inputs and Results'!$G$13)*('Inputs and Results'!$G$15-'Inputs and Results'!$G$14))))</f>
        <v>659.75728317624123</v>
      </c>
      <c r="D7999">
        <f t="shared" ca="1" si="521"/>
        <v>1075.2323813731534</v>
      </c>
      <c r="E7999">
        <f t="shared" ca="1" si="524"/>
        <v>0.79137618326939119</v>
      </c>
      <c r="F7999">
        <f t="shared" ca="1" si="524"/>
        <v>0.65592067221330264</v>
      </c>
    </row>
    <row r="8000" spans="1:6" ht="15.75" customHeight="1" x14ac:dyDescent="0.2">
      <c r="A8000">
        <v>7999</v>
      </c>
      <c r="B8000" s="47">
        <f ca="1">IF('Inputs and Results'!$C$15='Inputs and Results'!$C$13, 'Inputs and Results'!$C$13, IF(E8000 &lt;= ('Inputs and Results'!$C$14-'Inputs and Results'!$C$13)/('Inputs and Results'!$C$15-'Inputs and Results'!$C$13), 'Inputs and Results'!$C$13 + SQRT(E8000*('Inputs and Results'!$C$15-'Inputs and Results'!$C$13)*('Inputs and Results'!$C$14-'Inputs and Results'!$C$13)), 'Inputs and Results'!$C$15 - SQRT((1-E8000)*('Inputs and Results'!$C$15-'Inputs and Results'!$C$13)*('Inputs and Results'!$C$15-'Inputs and Results'!$C$14))))</f>
        <v>1.9416923080298711</v>
      </c>
      <c r="C8000" s="47">
        <f ca="1">IF('Inputs and Results'!$G$15='Inputs and Results'!$G$13, 'Inputs and Results'!$G$13, IF(F8000 &lt;= ('Inputs and Results'!$G$14-'Inputs and Results'!$G$13)/('Inputs and Results'!$G$15-'Inputs and Results'!$G$13), 'Inputs and Results'!$G$13 + SQRT(F8000*('Inputs and Results'!$G$15-'Inputs and Results'!$G$13)*('Inputs and Results'!$G$14-'Inputs and Results'!$G$13)), 'Inputs and Results'!$G$15 - SQRT((1-F8000)*('Inputs and Results'!$G$15-'Inputs and Results'!$G$13)*('Inputs and Results'!$G$15-'Inputs and Results'!$G$14))))</f>
        <v>731.02297039922814</v>
      </c>
      <c r="D8000">
        <f t="shared" ca="1" si="521"/>
        <v>1419.4216786173295</v>
      </c>
      <c r="E8000">
        <f t="shared" ca="1" si="524"/>
        <v>0.87555386990187323</v>
      </c>
      <c r="F8000">
        <f t="shared" ca="1" si="524"/>
        <v>0.74071112538398487</v>
      </c>
    </row>
    <row r="8001" spans="1:6" ht="15.75" customHeight="1" x14ac:dyDescent="0.2">
      <c r="A8001">
        <v>8000</v>
      </c>
      <c r="B8001" s="47">
        <f ca="1">IF('Inputs and Results'!$C$15='Inputs and Results'!$C$13, 'Inputs and Results'!$C$13, IF(E8001 &lt;= ('Inputs and Results'!$C$14-'Inputs and Results'!$C$13)/('Inputs and Results'!$C$15-'Inputs and Results'!$C$13), 'Inputs and Results'!$C$13 + SQRT(E8001*('Inputs and Results'!$C$15-'Inputs and Results'!$C$13)*('Inputs and Results'!$C$14-'Inputs and Results'!$C$13)), 'Inputs and Results'!$C$15 - SQRT((1-E8001)*('Inputs and Results'!$C$15-'Inputs and Results'!$C$13)*('Inputs and Results'!$C$15-'Inputs and Results'!$C$14))))</f>
        <v>1.1031668940300496</v>
      </c>
      <c r="C8001" s="47">
        <f ca="1">IF('Inputs and Results'!$G$15='Inputs and Results'!$G$13, 'Inputs and Results'!$G$13, IF(F8001 &lt;= ('Inputs and Results'!$G$14-'Inputs and Results'!$G$13)/('Inputs and Results'!$G$15-'Inputs and Results'!$G$13), 'Inputs and Results'!$G$13 + SQRT(F8001*('Inputs and Results'!$G$15-'Inputs and Results'!$G$13)*('Inputs and Results'!$G$14-'Inputs and Results'!$G$13)), 'Inputs and Results'!$G$15 - SQRT((1-F8001)*('Inputs and Results'!$G$15-'Inputs and Results'!$G$13)*('Inputs and Results'!$G$15-'Inputs and Results'!$G$14))))</f>
        <v>451.57468799052219</v>
      </c>
      <c r="D8001">
        <f t="shared" ca="1" si="521"/>
        <v>498.16224597309315</v>
      </c>
      <c r="E8001">
        <f t="shared" ca="1" si="524"/>
        <v>0.60022490756626568</v>
      </c>
      <c r="F8001">
        <f t="shared" ca="1" si="524"/>
        <v>0.33964469100587669</v>
      </c>
    </row>
    <row r="8002" spans="1:6" ht="15.75" customHeight="1" x14ac:dyDescent="0.2">
      <c r="A8002">
        <v>8001</v>
      </c>
      <c r="B8002" s="47">
        <f ca="1">IF('Inputs and Results'!$C$15='Inputs and Results'!$C$13, 'Inputs and Results'!$C$13, IF(E8002 &lt;= ('Inputs and Results'!$C$14-'Inputs and Results'!$C$13)/('Inputs and Results'!$C$15-'Inputs and Results'!$C$13), 'Inputs and Results'!$C$13 + SQRT(E8002*('Inputs and Results'!$C$15-'Inputs and Results'!$C$13)*('Inputs and Results'!$C$14-'Inputs and Results'!$C$13)), 'Inputs and Results'!$C$15 - SQRT((1-E8002)*('Inputs and Results'!$C$15-'Inputs and Results'!$C$13)*('Inputs and Results'!$C$15-'Inputs and Results'!$C$14))))</f>
        <v>0.34385947358468139</v>
      </c>
      <c r="C8002" s="47">
        <f ca="1">IF('Inputs and Results'!$G$15='Inputs and Results'!$G$13, 'Inputs and Results'!$G$13, IF(F8002 &lt;= ('Inputs and Results'!$G$14-'Inputs and Results'!$G$13)/('Inputs and Results'!$G$15-'Inputs and Results'!$G$13), 'Inputs and Results'!$G$13 + SQRT(F8002*('Inputs and Results'!$G$15-'Inputs and Results'!$G$13)*('Inputs and Results'!$G$14-'Inputs and Results'!$G$13)), 'Inputs and Results'!$G$15 - SQRT((1-F8002)*('Inputs and Results'!$G$15-'Inputs and Results'!$G$13)*('Inputs and Results'!$G$15-'Inputs and Results'!$G$14))))</f>
        <v>761.45210500530288</v>
      </c>
      <c r="D8002">
        <f t="shared" ref="D8002:D8065" ca="1" si="525">B8002*C8002</f>
        <v>261.83251998707101</v>
      </c>
      <c r="E8002">
        <f t="shared" ref="E8002:F8021" ca="1" si="526">RAND()</f>
        <v>0.21610194488157264</v>
      </c>
      <c r="F8002">
        <f t="shared" ca="1" si="526"/>
        <v>0.77326696516169358</v>
      </c>
    </row>
    <row r="8003" spans="1:6" ht="15.75" customHeight="1" x14ac:dyDescent="0.2">
      <c r="A8003">
        <v>8002</v>
      </c>
      <c r="B8003" s="47">
        <f ca="1">IF('Inputs and Results'!$C$15='Inputs and Results'!$C$13, 'Inputs and Results'!$C$13, IF(E8003 &lt;= ('Inputs and Results'!$C$14-'Inputs and Results'!$C$13)/('Inputs and Results'!$C$15-'Inputs and Results'!$C$13), 'Inputs and Results'!$C$13 + SQRT(E8003*('Inputs and Results'!$C$15-'Inputs and Results'!$C$13)*('Inputs and Results'!$C$14-'Inputs and Results'!$C$13)), 'Inputs and Results'!$C$15 - SQRT((1-E8003)*('Inputs and Results'!$C$15-'Inputs and Results'!$C$13)*('Inputs and Results'!$C$15-'Inputs and Results'!$C$14))))</f>
        <v>1.1472155762223637</v>
      </c>
      <c r="C8003" s="47">
        <f ca="1">IF('Inputs and Results'!$G$15='Inputs and Results'!$G$13, 'Inputs and Results'!$G$13, IF(F8003 &lt;= ('Inputs and Results'!$G$14-'Inputs and Results'!$G$13)/('Inputs and Results'!$G$15-'Inputs and Results'!$G$13), 'Inputs and Results'!$G$13 + SQRT(F8003*('Inputs and Results'!$G$15-'Inputs and Results'!$G$13)*('Inputs and Results'!$G$14-'Inputs and Results'!$G$13)), 'Inputs and Results'!$G$15 - SQRT((1-F8003)*('Inputs and Results'!$G$15-'Inputs and Results'!$G$13)*('Inputs and Results'!$G$15-'Inputs and Results'!$G$14))))</f>
        <v>359.61501764320587</v>
      </c>
      <c r="D8003">
        <f t="shared" ca="1" si="525"/>
        <v>412.5559496837659</v>
      </c>
      <c r="E8003">
        <f t="shared" ca="1" si="526"/>
        <v>0.61857665322299693</v>
      </c>
      <c r="F8003">
        <f t="shared" ca="1" si="526"/>
        <v>0.1673982764676204</v>
      </c>
    </row>
    <row r="8004" spans="1:6" ht="15.75" customHeight="1" x14ac:dyDescent="0.2">
      <c r="A8004">
        <v>8003</v>
      </c>
      <c r="B8004" s="47">
        <f ca="1">IF('Inputs and Results'!$C$15='Inputs and Results'!$C$13, 'Inputs and Results'!$C$13, IF(E8004 &lt;= ('Inputs and Results'!$C$14-'Inputs and Results'!$C$13)/('Inputs and Results'!$C$15-'Inputs and Results'!$C$13), 'Inputs and Results'!$C$13 + SQRT(E8004*('Inputs and Results'!$C$15-'Inputs and Results'!$C$13)*('Inputs and Results'!$C$14-'Inputs and Results'!$C$13)), 'Inputs and Results'!$C$15 - SQRT((1-E8004)*('Inputs and Results'!$C$15-'Inputs and Results'!$C$13)*('Inputs and Results'!$C$15-'Inputs and Results'!$C$14))))</f>
        <v>1.0904948548201507</v>
      </c>
      <c r="C8004" s="47">
        <f ca="1">IF('Inputs and Results'!$G$15='Inputs and Results'!$G$13, 'Inputs and Results'!$G$13, IF(F8004 &lt;= ('Inputs and Results'!$G$14-'Inputs and Results'!$G$13)/('Inputs and Results'!$G$15-'Inputs and Results'!$G$13), 'Inputs and Results'!$G$13 + SQRT(F8004*('Inputs and Results'!$G$15-'Inputs and Results'!$G$13)*('Inputs and Results'!$G$14-'Inputs and Results'!$G$13)), 'Inputs and Results'!$G$15 - SQRT((1-F8004)*('Inputs and Results'!$G$15-'Inputs and Results'!$G$13)*('Inputs and Results'!$G$15-'Inputs and Results'!$G$14))))</f>
        <v>607.48628150387992</v>
      </c>
      <c r="D8004">
        <f t="shared" ca="1" si="525"/>
        <v>662.46066435380681</v>
      </c>
      <c r="E8004">
        <f t="shared" ca="1" si="526"/>
        <v>0.59486556672574253</v>
      </c>
      <c r="F8004">
        <f t="shared" ca="1" si="526"/>
        <v>0.58611702734706361</v>
      </c>
    </row>
    <row r="8005" spans="1:6" ht="15.75" customHeight="1" x14ac:dyDescent="0.2">
      <c r="A8005">
        <v>8004</v>
      </c>
      <c r="B8005" s="47">
        <f ca="1">IF('Inputs and Results'!$C$15='Inputs and Results'!$C$13, 'Inputs and Results'!$C$13, IF(E8005 &lt;= ('Inputs and Results'!$C$14-'Inputs and Results'!$C$13)/('Inputs and Results'!$C$15-'Inputs and Results'!$C$13), 'Inputs and Results'!$C$13 + SQRT(E8005*('Inputs and Results'!$C$15-'Inputs and Results'!$C$13)*('Inputs and Results'!$C$14-'Inputs and Results'!$C$13)), 'Inputs and Results'!$C$15 - SQRT((1-E8005)*('Inputs and Results'!$C$15-'Inputs and Results'!$C$13)*('Inputs and Results'!$C$15-'Inputs and Results'!$C$14))))</f>
        <v>0.15916510209501977</v>
      </c>
      <c r="C8005" s="47">
        <f ca="1">IF('Inputs and Results'!$G$15='Inputs and Results'!$G$13, 'Inputs and Results'!$G$13, IF(F8005 &lt;= ('Inputs and Results'!$G$14-'Inputs and Results'!$G$13)/('Inputs and Results'!$G$15-'Inputs and Results'!$G$13), 'Inputs and Results'!$G$13 + SQRT(F8005*('Inputs and Results'!$G$15-'Inputs and Results'!$G$13)*('Inputs and Results'!$G$14-'Inputs and Results'!$G$13)), 'Inputs and Results'!$G$15 - SQRT((1-F8005)*('Inputs and Results'!$G$15-'Inputs and Results'!$G$13)*('Inputs and Results'!$G$15-'Inputs and Results'!$G$14))))</f>
        <v>340.1060882278515</v>
      </c>
      <c r="D8005">
        <f t="shared" ca="1" si="525"/>
        <v>54.133020255923789</v>
      </c>
      <c r="E8005">
        <f t="shared" ca="1" si="526"/>
        <v>0.10329523142724462</v>
      </c>
      <c r="F8005">
        <f t="shared" ca="1" si="526"/>
        <v>0.12829309181847193</v>
      </c>
    </row>
    <row r="8006" spans="1:6" ht="15.75" customHeight="1" x14ac:dyDescent="0.2">
      <c r="A8006">
        <v>8005</v>
      </c>
      <c r="B8006" s="47">
        <f ca="1">IF('Inputs and Results'!$C$15='Inputs and Results'!$C$13, 'Inputs and Results'!$C$13, IF(E8006 &lt;= ('Inputs and Results'!$C$14-'Inputs and Results'!$C$13)/('Inputs and Results'!$C$15-'Inputs and Results'!$C$13), 'Inputs and Results'!$C$13 + SQRT(E8006*('Inputs and Results'!$C$15-'Inputs and Results'!$C$13)*('Inputs and Results'!$C$14-'Inputs and Results'!$C$13)), 'Inputs and Results'!$C$15 - SQRT((1-E8006)*('Inputs and Results'!$C$15-'Inputs and Results'!$C$13)*('Inputs and Results'!$C$15-'Inputs and Results'!$C$14))))</f>
        <v>2.0517524769427835</v>
      </c>
      <c r="C8006" s="47">
        <f ca="1">IF('Inputs and Results'!$G$15='Inputs and Results'!$G$13, 'Inputs and Results'!$G$13, IF(F8006 &lt;= ('Inputs and Results'!$G$14-'Inputs and Results'!$G$13)/('Inputs and Results'!$G$15-'Inputs and Results'!$G$13), 'Inputs and Results'!$G$13 + SQRT(F8006*('Inputs and Results'!$G$15-'Inputs and Results'!$G$13)*('Inputs and Results'!$G$14-'Inputs and Results'!$G$13)), 'Inputs and Results'!$G$15 - SQRT((1-F8006)*('Inputs and Results'!$G$15-'Inputs and Results'!$G$13)*('Inputs and Results'!$G$15-'Inputs and Results'!$G$14))))</f>
        <v>517.20852739318718</v>
      </c>
      <c r="D8006">
        <f t="shared" ca="1" si="525"/>
        <v>1061.1838771749012</v>
      </c>
      <c r="E8006">
        <f t="shared" ca="1" si="526"/>
        <v>0.90009184833509481</v>
      </c>
      <c r="F8006">
        <f t="shared" ca="1" si="526"/>
        <v>0.4503871009953776</v>
      </c>
    </row>
    <row r="8007" spans="1:6" ht="15.75" customHeight="1" x14ac:dyDescent="0.2">
      <c r="A8007">
        <v>8006</v>
      </c>
      <c r="B8007" s="47">
        <f ca="1">IF('Inputs and Results'!$C$15='Inputs and Results'!$C$13, 'Inputs and Results'!$C$13, IF(E8007 &lt;= ('Inputs and Results'!$C$14-'Inputs and Results'!$C$13)/('Inputs and Results'!$C$15-'Inputs and Results'!$C$13), 'Inputs and Results'!$C$13 + SQRT(E8007*('Inputs and Results'!$C$15-'Inputs and Results'!$C$13)*('Inputs and Results'!$C$14-'Inputs and Results'!$C$13)), 'Inputs and Results'!$C$15 - SQRT((1-E8007)*('Inputs and Results'!$C$15-'Inputs and Results'!$C$13)*('Inputs and Results'!$C$15-'Inputs and Results'!$C$14))))</f>
        <v>0.90992741248278808</v>
      </c>
      <c r="C8007" s="47">
        <f ca="1">IF('Inputs and Results'!$G$15='Inputs and Results'!$G$13, 'Inputs and Results'!$G$13, IF(F8007 &lt;= ('Inputs and Results'!$G$14-'Inputs and Results'!$G$13)/('Inputs and Results'!$G$15-'Inputs and Results'!$G$13), 'Inputs and Results'!$G$13 + SQRT(F8007*('Inputs and Results'!$G$15-'Inputs and Results'!$G$13)*('Inputs and Results'!$G$14-'Inputs and Results'!$G$13)), 'Inputs and Results'!$G$15 - SQRT((1-F8007)*('Inputs and Results'!$G$15-'Inputs and Results'!$G$13)*('Inputs and Results'!$G$15-'Inputs and Results'!$G$14))))</f>
        <v>365.24375849606406</v>
      </c>
      <c r="D8007">
        <f t="shared" ca="1" si="525"/>
        <v>332.34530809381192</v>
      </c>
      <c r="E8007">
        <f t="shared" ca="1" si="526"/>
        <v>0.5146218421010117</v>
      </c>
      <c r="F8007">
        <f t="shared" ca="1" si="526"/>
        <v>0.17851414547307032</v>
      </c>
    </row>
    <row r="8008" spans="1:6" ht="15.75" customHeight="1" x14ac:dyDescent="0.2">
      <c r="A8008">
        <v>8007</v>
      </c>
      <c r="B8008" s="47">
        <f ca="1">IF('Inputs and Results'!$C$15='Inputs and Results'!$C$13, 'Inputs and Results'!$C$13, IF(E8008 &lt;= ('Inputs and Results'!$C$14-'Inputs and Results'!$C$13)/('Inputs and Results'!$C$15-'Inputs and Results'!$C$13), 'Inputs and Results'!$C$13 + SQRT(E8008*('Inputs and Results'!$C$15-'Inputs and Results'!$C$13)*('Inputs and Results'!$C$14-'Inputs and Results'!$C$13)), 'Inputs and Results'!$C$15 - SQRT((1-E8008)*('Inputs and Results'!$C$15-'Inputs and Results'!$C$13)*('Inputs and Results'!$C$15-'Inputs and Results'!$C$14))))</f>
        <v>1.778631493110916</v>
      </c>
      <c r="C8008" s="47">
        <f ca="1">IF('Inputs and Results'!$G$15='Inputs and Results'!$G$13, 'Inputs and Results'!$G$13, IF(F8008 &lt;= ('Inputs and Results'!$G$14-'Inputs and Results'!$G$13)/('Inputs and Results'!$G$15-'Inputs and Results'!$G$13), 'Inputs and Results'!$G$13 + SQRT(F8008*('Inputs and Results'!$G$15-'Inputs and Results'!$G$13)*('Inputs and Results'!$G$14-'Inputs and Results'!$G$13)), 'Inputs and Results'!$G$15 - SQRT((1-F8008)*('Inputs and Results'!$G$15-'Inputs and Results'!$G$13)*('Inputs and Results'!$G$15-'Inputs and Results'!$G$14))))</f>
        <v>508.92664443069259</v>
      </c>
      <c r="D8008">
        <f t="shared" ca="1" si="525"/>
        <v>905.19295746769103</v>
      </c>
      <c r="E8008">
        <f t="shared" ca="1" si="526"/>
        <v>0.83425099670883662</v>
      </c>
      <c r="F8008">
        <f t="shared" ca="1" si="526"/>
        <v>0.43697323899950324</v>
      </c>
    </row>
    <row r="8009" spans="1:6" ht="15.75" customHeight="1" x14ac:dyDescent="0.2">
      <c r="A8009">
        <v>8008</v>
      </c>
      <c r="B8009" s="47">
        <f ca="1">IF('Inputs and Results'!$C$15='Inputs and Results'!$C$13, 'Inputs and Results'!$C$13, IF(E8009 &lt;= ('Inputs and Results'!$C$14-'Inputs and Results'!$C$13)/('Inputs and Results'!$C$15-'Inputs and Results'!$C$13), 'Inputs and Results'!$C$13 + SQRT(E8009*('Inputs and Results'!$C$15-'Inputs and Results'!$C$13)*('Inputs and Results'!$C$14-'Inputs and Results'!$C$13)), 'Inputs and Results'!$C$15 - SQRT((1-E8009)*('Inputs and Results'!$C$15-'Inputs and Results'!$C$13)*('Inputs and Results'!$C$15-'Inputs and Results'!$C$14))))</f>
        <v>0.74783940608300714</v>
      </c>
      <c r="C8009" s="47">
        <f ca="1">IF('Inputs and Results'!$G$15='Inputs and Results'!$G$13, 'Inputs and Results'!$G$13, IF(F8009 &lt;= ('Inputs and Results'!$G$14-'Inputs and Results'!$G$13)/('Inputs and Results'!$G$15-'Inputs and Results'!$G$13), 'Inputs and Results'!$G$13 + SQRT(F8009*('Inputs and Results'!$G$15-'Inputs and Results'!$G$13)*('Inputs and Results'!$G$14-'Inputs and Results'!$G$13)), 'Inputs and Results'!$G$15 - SQRT((1-F8009)*('Inputs and Results'!$G$15-'Inputs and Results'!$G$13)*('Inputs and Results'!$G$15-'Inputs and Results'!$G$14))))</f>
        <v>783.46884178780033</v>
      </c>
      <c r="D8009">
        <f t="shared" ca="1" si="525"/>
        <v>585.9088733271301</v>
      </c>
      <c r="E8009">
        <f t="shared" ca="1" si="526"/>
        <v>0.43641918435638416</v>
      </c>
      <c r="F8009">
        <f t="shared" ca="1" si="526"/>
        <v>0.79546118878762462</v>
      </c>
    </row>
    <row r="8010" spans="1:6" ht="15.75" customHeight="1" x14ac:dyDescent="0.2">
      <c r="A8010">
        <v>8009</v>
      </c>
      <c r="B8010" s="47">
        <f ca="1">IF('Inputs and Results'!$C$15='Inputs and Results'!$C$13, 'Inputs and Results'!$C$13, IF(E8010 &lt;= ('Inputs and Results'!$C$14-'Inputs and Results'!$C$13)/('Inputs and Results'!$C$15-'Inputs and Results'!$C$13), 'Inputs and Results'!$C$13 + SQRT(E8010*('Inputs and Results'!$C$15-'Inputs and Results'!$C$13)*('Inputs and Results'!$C$14-'Inputs and Results'!$C$13)), 'Inputs and Results'!$C$15 - SQRT((1-E8010)*('Inputs and Results'!$C$15-'Inputs and Results'!$C$13)*('Inputs and Results'!$C$15-'Inputs and Results'!$C$14))))</f>
        <v>0.2881269026783011</v>
      </c>
      <c r="C8010" s="47">
        <f ca="1">IF('Inputs and Results'!$G$15='Inputs and Results'!$G$13, 'Inputs and Results'!$G$13, IF(F8010 &lt;= ('Inputs and Results'!$G$14-'Inputs and Results'!$G$13)/('Inputs and Results'!$G$15-'Inputs and Results'!$G$13), 'Inputs and Results'!$G$13 + SQRT(F8010*('Inputs and Results'!$G$15-'Inputs and Results'!$G$13)*('Inputs and Results'!$G$14-'Inputs and Results'!$G$13)), 'Inputs and Results'!$G$15 - SQRT((1-F8010)*('Inputs and Results'!$G$15-'Inputs and Results'!$G$13)*('Inputs and Results'!$G$15-'Inputs and Results'!$G$14))))</f>
        <v>1105.7929810470021</v>
      </c>
      <c r="D8010">
        <f t="shared" ca="1" si="525"/>
        <v>318.608706632478</v>
      </c>
      <c r="E8010">
        <f t="shared" ca="1" si="526"/>
        <v>0.18286047822475737</v>
      </c>
      <c r="F8010">
        <f t="shared" ca="1" si="526"/>
        <v>0.9895372159327237</v>
      </c>
    </row>
    <row r="8011" spans="1:6" ht="15.75" customHeight="1" x14ac:dyDescent="0.2">
      <c r="A8011">
        <v>8010</v>
      </c>
      <c r="B8011" s="47">
        <f ca="1">IF('Inputs and Results'!$C$15='Inputs and Results'!$C$13, 'Inputs and Results'!$C$13, IF(E8011 &lt;= ('Inputs and Results'!$C$14-'Inputs and Results'!$C$13)/('Inputs and Results'!$C$15-'Inputs and Results'!$C$13), 'Inputs and Results'!$C$13 + SQRT(E8011*('Inputs and Results'!$C$15-'Inputs and Results'!$C$13)*('Inputs and Results'!$C$14-'Inputs and Results'!$C$13)), 'Inputs and Results'!$C$15 - SQRT((1-E8011)*('Inputs and Results'!$C$15-'Inputs and Results'!$C$13)*('Inputs and Results'!$C$15-'Inputs and Results'!$C$14))))</f>
        <v>1.1315961767427043</v>
      </c>
      <c r="C8011" s="47">
        <f ca="1">IF('Inputs and Results'!$G$15='Inputs and Results'!$G$13, 'Inputs and Results'!$G$13, IF(F8011 &lt;= ('Inputs and Results'!$G$14-'Inputs and Results'!$G$13)/('Inputs and Results'!$G$15-'Inputs and Results'!$G$13), 'Inputs and Results'!$G$13 + SQRT(F8011*('Inputs and Results'!$G$15-'Inputs and Results'!$G$13)*('Inputs and Results'!$G$14-'Inputs and Results'!$G$13)), 'Inputs and Results'!$G$15 - SQRT((1-F8011)*('Inputs and Results'!$G$15-'Inputs and Results'!$G$13)*('Inputs and Results'!$G$15-'Inputs and Results'!$G$14))))</f>
        <v>411.09587388709804</v>
      </c>
      <c r="D8011">
        <f t="shared" ca="1" si="525"/>
        <v>465.19451916534109</v>
      </c>
      <c r="E8011">
        <f t="shared" ca="1" si="526"/>
        <v>0.61211857258194668</v>
      </c>
      <c r="F8011">
        <f t="shared" ca="1" si="526"/>
        <v>0.26628196444411256</v>
      </c>
    </row>
    <row r="8012" spans="1:6" ht="15.75" customHeight="1" x14ac:dyDescent="0.2">
      <c r="A8012">
        <v>8011</v>
      </c>
      <c r="B8012" s="47">
        <f ca="1">IF('Inputs and Results'!$C$15='Inputs and Results'!$C$13, 'Inputs and Results'!$C$13, IF(E8012 &lt;= ('Inputs and Results'!$C$14-'Inputs and Results'!$C$13)/('Inputs and Results'!$C$15-'Inputs and Results'!$C$13), 'Inputs and Results'!$C$13 + SQRT(E8012*('Inputs and Results'!$C$15-'Inputs and Results'!$C$13)*('Inputs and Results'!$C$14-'Inputs and Results'!$C$13)), 'Inputs and Results'!$C$15 - SQRT((1-E8012)*('Inputs and Results'!$C$15-'Inputs and Results'!$C$13)*('Inputs and Results'!$C$15-'Inputs and Results'!$C$14))))</f>
        <v>0.78079025824095893</v>
      </c>
      <c r="C8012" s="47">
        <f ca="1">IF('Inputs and Results'!$G$15='Inputs and Results'!$G$13, 'Inputs and Results'!$G$13, IF(F8012 &lt;= ('Inputs and Results'!$G$14-'Inputs and Results'!$G$13)/('Inputs and Results'!$G$15-'Inputs and Results'!$G$13), 'Inputs and Results'!$G$13 + SQRT(F8012*('Inputs and Results'!$G$15-'Inputs and Results'!$G$13)*('Inputs and Results'!$G$14-'Inputs and Results'!$G$13)), 'Inputs and Results'!$G$15 - SQRT((1-F8012)*('Inputs and Results'!$G$15-'Inputs and Results'!$G$13)*('Inputs and Results'!$G$15-'Inputs and Results'!$G$14))))</f>
        <v>1040.6537138429114</v>
      </c>
      <c r="D8012">
        <f t="shared" ca="1" si="525"/>
        <v>812.53228197081978</v>
      </c>
      <c r="E8012">
        <f t="shared" ca="1" si="526"/>
        <v>0.45278979134241892</v>
      </c>
      <c r="F8012">
        <f t="shared" ca="1" si="526"/>
        <v>0.97006600846686641</v>
      </c>
    </row>
    <row r="8013" spans="1:6" ht="15.75" customHeight="1" x14ac:dyDescent="0.2">
      <c r="A8013">
        <v>8012</v>
      </c>
      <c r="B8013" s="47">
        <f ca="1">IF('Inputs and Results'!$C$15='Inputs and Results'!$C$13, 'Inputs and Results'!$C$13, IF(E8013 &lt;= ('Inputs and Results'!$C$14-'Inputs and Results'!$C$13)/('Inputs and Results'!$C$15-'Inputs and Results'!$C$13), 'Inputs and Results'!$C$13 + SQRT(E8013*('Inputs and Results'!$C$15-'Inputs and Results'!$C$13)*('Inputs and Results'!$C$14-'Inputs and Results'!$C$13)), 'Inputs and Results'!$C$15 - SQRT((1-E8013)*('Inputs and Results'!$C$15-'Inputs and Results'!$C$13)*('Inputs and Results'!$C$15-'Inputs and Results'!$C$14))))</f>
        <v>0.51418724125016713</v>
      </c>
      <c r="C8013" s="47">
        <f ca="1">IF('Inputs and Results'!$G$15='Inputs and Results'!$G$13, 'Inputs and Results'!$G$13, IF(F8013 &lt;= ('Inputs and Results'!$G$14-'Inputs and Results'!$G$13)/('Inputs and Results'!$G$15-'Inputs and Results'!$G$13), 'Inputs and Results'!$G$13 + SQRT(F8013*('Inputs and Results'!$G$15-'Inputs and Results'!$G$13)*('Inputs and Results'!$G$14-'Inputs and Results'!$G$13)), 'Inputs and Results'!$G$15 - SQRT((1-F8013)*('Inputs and Results'!$G$15-'Inputs and Results'!$G$13)*('Inputs and Results'!$G$15-'Inputs and Results'!$G$14))))</f>
        <v>319.9532432109545</v>
      </c>
      <c r="D8013">
        <f t="shared" ca="1" si="525"/>
        <v>164.51587545568447</v>
      </c>
      <c r="E8013">
        <f t="shared" ca="1" si="526"/>
        <v>0.3134149920485052</v>
      </c>
      <c r="F8013">
        <f t="shared" ca="1" si="526"/>
        <v>8.6954893556291935E-2</v>
      </c>
    </row>
    <row r="8014" spans="1:6" ht="15.75" customHeight="1" x14ac:dyDescent="0.2">
      <c r="A8014">
        <v>8013</v>
      </c>
      <c r="B8014" s="47">
        <f ca="1">IF('Inputs and Results'!$C$15='Inputs and Results'!$C$13, 'Inputs and Results'!$C$13, IF(E8014 &lt;= ('Inputs and Results'!$C$14-'Inputs and Results'!$C$13)/('Inputs and Results'!$C$15-'Inputs and Results'!$C$13), 'Inputs and Results'!$C$13 + SQRT(E8014*('Inputs and Results'!$C$15-'Inputs and Results'!$C$13)*('Inputs and Results'!$C$14-'Inputs and Results'!$C$13)), 'Inputs and Results'!$C$15 - SQRT((1-E8014)*('Inputs and Results'!$C$15-'Inputs and Results'!$C$13)*('Inputs and Results'!$C$15-'Inputs and Results'!$C$14))))</f>
        <v>0.93936394975866166</v>
      </c>
      <c r="C8014" s="47">
        <f ca="1">IF('Inputs and Results'!$G$15='Inputs and Results'!$G$13, 'Inputs and Results'!$G$13, IF(F8014 &lt;= ('Inputs and Results'!$G$14-'Inputs and Results'!$G$13)/('Inputs and Results'!$G$15-'Inputs and Results'!$G$13), 'Inputs and Results'!$G$13 + SQRT(F8014*('Inputs and Results'!$G$15-'Inputs and Results'!$G$13)*('Inputs and Results'!$G$14-'Inputs and Results'!$G$13)), 'Inputs and Results'!$G$15 - SQRT((1-F8014)*('Inputs and Results'!$G$15-'Inputs and Results'!$G$13)*('Inputs and Results'!$G$15-'Inputs and Results'!$G$14))))</f>
        <v>770.37969024039626</v>
      </c>
      <c r="D8014">
        <f t="shared" ca="1" si="525"/>
        <v>723.66690863807298</v>
      </c>
      <c r="E8014">
        <f t="shared" ca="1" si="526"/>
        <v>0.52819767427175301</v>
      </c>
      <c r="F8014">
        <f t="shared" ca="1" si="526"/>
        <v>0.7824042806726651</v>
      </c>
    </row>
    <row r="8015" spans="1:6" ht="15.75" customHeight="1" x14ac:dyDescent="0.2">
      <c r="A8015">
        <v>8014</v>
      </c>
      <c r="B8015" s="47">
        <f ca="1">IF('Inputs and Results'!$C$15='Inputs and Results'!$C$13, 'Inputs and Results'!$C$13, IF(E8015 &lt;= ('Inputs and Results'!$C$14-'Inputs and Results'!$C$13)/('Inputs and Results'!$C$15-'Inputs and Results'!$C$13), 'Inputs and Results'!$C$13 + SQRT(E8015*('Inputs and Results'!$C$15-'Inputs and Results'!$C$13)*('Inputs and Results'!$C$14-'Inputs and Results'!$C$13)), 'Inputs and Results'!$C$15 - SQRT((1-E8015)*('Inputs and Results'!$C$15-'Inputs and Results'!$C$13)*('Inputs and Results'!$C$15-'Inputs and Results'!$C$14))))</f>
        <v>1.0389241400719509</v>
      </c>
      <c r="C8015" s="47">
        <f ca="1">IF('Inputs and Results'!$G$15='Inputs and Results'!$G$13, 'Inputs and Results'!$G$13, IF(F8015 &lt;= ('Inputs and Results'!$G$14-'Inputs and Results'!$G$13)/('Inputs and Results'!$G$15-'Inputs and Results'!$G$13), 'Inputs and Results'!$G$13 + SQRT(F8015*('Inputs and Results'!$G$15-'Inputs and Results'!$G$13)*('Inputs and Results'!$G$14-'Inputs and Results'!$G$13)), 'Inputs and Results'!$G$15 - SQRT((1-F8015)*('Inputs and Results'!$G$15-'Inputs and Results'!$G$13)*('Inputs and Results'!$G$15-'Inputs and Results'!$G$14))))</f>
        <v>486.75736305258044</v>
      </c>
      <c r="D8015">
        <f t="shared" ca="1" si="525"/>
        <v>505.70397483309256</v>
      </c>
      <c r="E8015">
        <f t="shared" ca="1" si="526"/>
        <v>0.572686830178607</v>
      </c>
      <c r="F8015">
        <f t="shared" ca="1" si="526"/>
        <v>0.40027060804687753</v>
      </c>
    </row>
    <row r="8016" spans="1:6" ht="15.75" customHeight="1" x14ac:dyDescent="0.2">
      <c r="A8016">
        <v>8015</v>
      </c>
      <c r="B8016" s="47">
        <f ca="1">IF('Inputs and Results'!$C$15='Inputs and Results'!$C$13, 'Inputs and Results'!$C$13, IF(E8016 &lt;= ('Inputs and Results'!$C$14-'Inputs and Results'!$C$13)/('Inputs and Results'!$C$15-'Inputs and Results'!$C$13), 'Inputs and Results'!$C$13 + SQRT(E8016*('Inputs and Results'!$C$15-'Inputs and Results'!$C$13)*('Inputs and Results'!$C$14-'Inputs and Results'!$C$13)), 'Inputs and Results'!$C$15 - SQRT((1-E8016)*('Inputs and Results'!$C$15-'Inputs and Results'!$C$13)*('Inputs and Results'!$C$15-'Inputs and Results'!$C$14))))</f>
        <v>1.4996604765968946</v>
      </c>
      <c r="C8016" s="47">
        <f ca="1">IF('Inputs and Results'!$G$15='Inputs and Results'!$G$13, 'Inputs and Results'!$G$13, IF(F8016 &lt;= ('Inputs and Results'!$G$14-'Inputs and Results'!$G$13)/('Inputs and Results'!$G$15-'Inputs and Results'!$G$13), 'Inputs and Results'!$G$13 + SQRT(F8016*('Inputs and Results'!$G$15-'Inputs and Results'!$G$13)*('Inputs and Results'!$G$14-'Inputs and Results'!$G$13)), 'Inputs and Results'!$G$15 - SQRT((1-F8016)*('Inputs and Results'!$G$15-'Inputs and Results'!$G$13)*('Inputs and Results'!$G$15-'Inputs and Results'!$G$14))))</f>
        <v>1108.2619780341342</v>
      </c>
      <c r="D8016">
        <f t="shared" ca="1" si="525"/>
        <v>1662.0166861728869</v>
      </c>
      <c r="E8016">
        <f t="shared" ca="1" si="526"/>
        <v>0.74988681272383806</v>
      </c>
      <c r="F8016">
        <f t="shared" ca="1" si="526"/>
        <v>0.99007845096592872</v>
      </c>
    </row>
    <row r="8017" spans="1:6" ht="15.75" customHeight="1" x14ac:dyDescent="0.2">
      <c r="A8017">
        <v>8016</v>
      </c>
      <c r="B8017" s="47">
        <f ca="1">IF('Inputs and Results'!$C$15='Inputs and Results'!$C$13, 'Inputs and Results'!$C$13, IF(E8017 &lt;= ('Inputs and Results'!$C$14-'Inputs and Results'!$C$13)/('Inputs and Results'!$C$15-'Inputs and Results'!$C$13), 'Inputs and Results'!$C$13 + SQRT(E8017*('Inputs and Results'!$C$15-'Inputs and Results'!$C$13)*('Inputs and Results'!$C$14-'Inputs and Results'!$C$13)), 'Inputs and Results'!$C$15 - SQRT((1-E8017)*('Inputs and Results'!$C$15-'Inputs and Results'!$C$13)*('Inputs and Results'!$C$15-'Inputs and Results'!$C$14))))</f>
        <v>0.89646449639017822</v>
      </c>
      <c r="C8017" s="47">
        <f ca="1">IF('Inputs and Results'!$G$15='Inputs and Results'!$G$13, 'Inputs and Results'!$G$13, IF(F8017 &lt;= ('Inputs and Results'!$G$14-'Inputs and Results'!$G$13)/('Inputs and Results'!$G$15-'Inputs and Results'!$G$13), 'Inputs and Results'!$G$13 + SQRT(F8017*('Inputs and Results'!$G$15-'Inputs and Results'!$G$13)*('Inputs and Results'!$G$14-'Inputs and Results'!$G$13)), 'Inputs and Results'!$G$15 - SQRT((1-F8017)*('Inputs and Results'!$G$15-'Inputs and Results'!$G$13)*('Inputs and Results'!$G$15-'Inputs and Results'!$G$14))))</f>
        <v>1054.6215071284375</v>
      </c>
      <c r="D8017">
        <f t="shared" ca="1" si="525"/>
        <v>945.43073827014553</v>
      </c>
      <c r="E8017">
        <f t="shared" ca="1" si="526"/>
        <v>0.50834870945033028</v>
      </c>
      <c r="F8017">
        <f t="shared" ca="1" si="526"/>
        <v>0.97508384269375459</v>
      </c>
    </row>
    <row r="8018" spans="1:6" ht="15.75" customHeight="1" x14ac:dyDescent="0.2">
      <c r="A8018">
        <v>8017</v>
      </c>
      <c r="B8018" s="47">
        <f ca="1">IF('Inputs and Results'!$C$15='Inputs and Results'!$C$13, 'Inputs and Results'!$C$13, IF(E8018 &lt;= ('Inputs and Results'!$C$14-'Inputs and Results'!$C$13)/('Inputs and Results'!$C$15-'Inputs and Results'!$C$13), 'Inputs and Results'!$C$13 + SQRT(E8018*('Inputs and Results'!$C$15-'Inputs and Results'!$C$13)*('Inputs and Results'!$C$14-'Inputs and Results'!$C$13)), 'Inputs and Results'!$C$15 - SQRT((1-E8018)*('Inputs and Results'!$C$15-'Inputs and Results'!$C$13)*('Inputs and Results'!$C$15-'Inputs and Results'!$C$14))))</f>
        <v>2.4108786986780939</v>
      </c>
      <c r="C8018" s="47">
        <f ca="1">IF('Inputs and Results'!$G$15='Inputs and Results'!$G$13, 'Inputs and Results'!$G$13, IF(F8018 &lt;= ('Inputs and Results'!$G$14-'Inputs and Results'!$G$13)/('Inputs and Results'!$G$15-'Inputs and Results'!$G$13), 'Inputs and Results'!$G$13 + SQRT(F8018*('Inputs and Results'!$G$15-'Inputs and Results'!$G$13)*('Inputs and Results'!$G$14-'Inputs and Results'!$G$13)), 'Inputs and Results'!$G$15 - SQRT((1-F8018)*('Inputs and Results'!$G$15-'Inputs and Results'!$G$13)*('Inputs and Results'!$G$15-'Inputs and Results'!$G$14))))</f>
        <v>740.95719609479113</v>
      </c>
      <c r="D8018">
        <f t="shared" ca="1" si="525"/>
        <v>1786.3579206971792</v>
      </c>
      <c r="E8018">
        <f t="shared" ca="1" si="526"/>
        <v>0.9614373435920871</v>
      </c>
      <c r="F8018">
        <f t="shared" ca="1" si="526"/>
        <v>0.75157968570588307</v>
      </c>
    </row>
    <row r="8019" spans="1:6" ht="15.75" customHeight="1" x14ac:dyDescent="0.2">
      <c r="A8019">
        <v>8018</v>
      </c>
      <c r="B8019" s="47">
        <f ca="1">IF('Inputs and Results'!$C$15='Inputs and Results'!$C$13, 'Inputs and Results'!$C$13, IF(E8019 &lt;= ('Inputs and Results'!$C$14-'Inputs and Results'!$C$13)/('Inputs and Results'!$C$15-'Inputs and Results'!$C$13), 'Inputs and Results'!$C$13 + SQRT(E8019*('Inputs and Results'!$C$15-'Inputs and Results'!$C$13)*('Inputs and Results'!$C$14-'Inputs and Results'!$C$13)), 'Inputs and Results'!$C$15 - SQRT((1-E8019)*('Inputs and Results'!$C$15-'Inputs and Results'!$C$13)*('Inputs and Results'!$C$15-'Inputs and Results'!$C$14))))</f>
        <v>1.9178316663240824</v>
      </c>
      <c r="C8019" s="47">
        <f ca="1">IF('Inputs and Results'!$G$15='Inputs and Results'!$G$13, 'Inputs and Results'!$G$13, IF(F8019 &lt;= ('Inputs and Results'!$G$14-'Inputs and Results'!$G$13)/('Inputs and Results'!$G$15-'Inputs and Results'!$G$13), 'Inputs and Results'!$G$13 + SQRT(F8019*('Inputs and Results'!$G$15-'Inputs and Results'!$G$13)*('Inputs and Results'!$G$14-'Inputs and Results'!$G$13)), 'Inputs and Results'!$G$15 - SQRT((1-F8019)*('Inputs and Results'!$G$15-'Inputs and Results'!$G$13)*('Inputs and Results'!$G$15-'Inputs and Results'!$G$14))))</f>
        <v>564.32590897769398</v>
      </c>
      <c r="D8019">
        <f t="shared" ca="1" si="525"/>
        <v>1082.2820983645433</v>
      </c>
      <c r="E8019">
        <f t="shared" ca="1" si="526"/>
        <v>0.86987907750989868</v>
      </c>
      <c r="F8019">
        <f t="shared" ca="1" si="526"/>
        <v>0.5236241233363691</v>
      </c>
    </row>
    <row r="8020" spans="1:6" ht="15.75" customHeight="1" x14ac:dyDescent="0.2">
      <c r="A8020">
        <v>8019</v>
      </c>
      <c r="B8020" s="47">
        <f ca="1">IF('Inputs and Results'!$C$15='Inputs and Results'!$C$13, 'Inputs and Results'!$C$13, IF(E8020 &lt;= ('Inputs and Results'!$C$14-'Inputs and Results'!$C$13)/('Inputs and Results'!$C$15-'Inputs and Results'!$C$13), 'Inputs and Results'!$C$13 + SQRT(E8020*('Inputs and Results'!$C$15-'Inputs and Results'!$C$13)*('Inputs and Results'!$C$14-'Inputs and Results'!$C$13)), 'Inputs and Results'!$C$15 - SQRT((1-E8020)*('Inputs and Results'!$C$15-'Inputs and Results'!$C$13)*('Inputs and Results'!$C$15-'Inputs and Results'!$C$14))))</f>
        <v>2.2288941757175103</v>
      </c>
      <c r="C8020" s="47">
        <f ca="1">IF('Inputs and Results'!$G$15='Inputs and Results'!$G$13, 'Inputs and Results'!$G$13, IF(F8020 &lt;= ('Inputs and Results'!$G$14-'Inputs and Results'!$G$13)/('Inputs and Results'!$G$15-'Inputs and Results'!$G$13), 'Inputs and Results'!$G$13 + SQRT(F8020*('Inputs and Results'!$G$15-'Inputs and Results'!$G$13)*('Inputs and Results'!$G$14-'Inputs and Results'!$G$13)), 'Inputs and Results'!$G$15 - SQRT((1-F8020)*('Inputs and Results'!$G$15-'Inputs and Results'!$G$13)*('Inputs and Results'!$G$15-'Inputs and Results'!$G$14))))</f>
        <v>611.50990562723666</v>
      </c>
      <c r="D8020">
        <f t="shared" ca="1" si="525"/>
        <v>1362.990867046112</v>
      </c>
      <c r="E8020">
        <f t="shared" ca="1" si="526"/>
        <v>0.9339328675286247</v>
      </c>
      <c r="F8020">
        <f t="shared" ca="1" si="526"/>
        <v>0.59171910910358738</v>
      </c>
    </row>
    <row r="8021" spans="1:6" ht="15.75" customHeight="1" x14ac:dyDescent="0.2">
      <c r="A8021">
        <v>8020</v>
      </c>
      <c r="B8021" s="47">
        <f ca="1">IF('Inputs and Results'!$C$15='Inputs and Results'!$C$13, 'Inputs and Results'!$C$13, IF(E8021 &lt;= ('Inputs and Results'!$C$14-'Inputs and Results'!$C$13)/('Inputs and Results'!$C$15-'Inputs and Results'!$C$13), 'Inputs and Results'!$C$13 + SQRT(E8021*('Inputs and Results'!$C$15-'Inputs and Results'!$C$13)*('Inputs and Results'!$C$14-'Inputs and Results'!$C$13)), 'Inputs and Results'!$C$15 - SQRT((1-E8021)*('Inputs and Results'!$C$15-'Inputs and Results'!$C$13)*('Inputs and Results'!$C$15-'Inputs and Results'!$C$14))))</f>
        <v>1.4664000102872512</v>
      </c>
      <c r="C8021" s="47">
        <f ca="1">IF('Inputs and Results'!$G$15='Inputs and Results'!$G$13, 'Inputs and Results'!$G$13, IF(F8021 &lt;= ('Inputs and Results'!$G$14-'Inputs and Results'!$G$13)/('Inputs and Results'!$G$15-'Inputs and Results'!$G$13), 'Inputs and Results'!$G$13 + SQRT(F8021*('Inputs and Results'!$G$15-'Inputs and Results'!$G$13)*('Inputs and Results'!$G$14-'Inputs and Results'!$G$13)), 'Inputs and Results'!$G$15 - SQRT((1-F8021)*('Inputs and Results'!$G$15-'Inputs and Results'!$G$13)*('Inputs and Results'!$G$15-'Inputs and Results'!$G$14))))</f>
        <v>327.96198571880552</v>
      </c>
      <c r="D8021">
        <f t="shared" ca="1" si="525"/>
        <v>480.92345923188373</v>
      </c>
      <c r="E8021">
        <f t="shared" ca="1" si="526"/>
        <v>0.73867456350589522</v>
      </c>
      <c r="F8021">
        <f t="shared" ca="1" si="526"/>
        <v>0.10349735705832575</v>
      </c>
    </row>
    <row r="8022" spans="1:6" ht="15.75" customHeight="1" x14ac:dyDescent="0.2">
      <c r="A8022">
        <v>8021</v>
      </c>
      <c r="B8022" s="47">
        <f ca="1">IF('Inputs and Results'!$C$15='Inputs and Results'!$C$13, 'Inputs and Results'!$C$13, IF(E8022 &lt;= ('Inputs and Results'!$C$14-'Inputs and Results'!$C$13)/('Inputs and Results'!$C$15-'Inputs and Results'!$C$13), 'Inputs and Results'!$C$13 + SQRT(E8022*('Inputs and Results'!$C$15-'Inputs and Results'!$C$13)*('Inputs and Results'!$C$14-'Inputs and Results'!$C$13)), 'Inputs and Results'!$C$15 - SQRT((1-E8022)*('Inputs and Results'!$C$15-'Inputs and Results'!$C$13)*('Inputs and Results'!$C$15-'Inputs and Results'!$C$14))))</f>
        <v>1.1113944931006234</v>
      </c>
      <c r="C8022" s="47">
        <f ca="1">IF('Inputs and Results'!$G$15='Inputs and Results'!$G$13, 'Inputs and Results'!$G$13, IF(F8022 &lt;= ('Inputs and Results'!$G$14-'Inputs and Results'!$G$13)/('Inputs and Results'!$G$15-'Inputs and Results'!$G$13), 'Inputs and Results'!$G$13 + SQRT(F8022*('Inputs and Results'!$G$15-'Inputs and Results'!$G$13)*('Inputs and Results'!$G$14-'Inputs and Results'!$G$13)), 'Inputs and Results'!$G$15 - SQRT((1-F8022)*('Inputs and Results'!$G$15-'Inputs and Results'!$G$13)*('Inputs and Results'!$G$15-'Inputs and Results'!$G$14))))</f>
        <v>796.15842996141237</v>
      </c>
      <c r="D8022">
        <f t="shared" ca="1" si="525"/>
        <v>884.84609469475208</v>
      </c>
      <c r="E8022">
        <f t="shared" ref="E8022:F8041" ca="1" si="527">RAND()</f>
        <v>0.60368547103437209</v>
      </c>
      <c r="F8022">
        <f t="shared" ca="1" si="527"/>
        <v>0.80773387080884851</v>
      </c>
    </row>
    <row r="8023" spans="1:6" ht="15.75" customHeight="1" x14ac:dyDescent="0.2">
      <c r="A8023">
        <v>8022</v>
      </c>
      <c r="B8023" s="47">
        <f ca="1">IF('Inputs and Results'!$C$15='Inputs and Results'!$C$13, 'Inputs and Results'!$C$13, IF(E8023 &lt;= ('Inputs and Results'!$C$14-'Inputs and Results'!$C$13)/('Inputs and Results'!$C$15-'Inputs and Results'!$C$13), 'Inputs and Results'!$C$13 + SQRT(E8023*('Inputs and Results'!$C$15-'Inputs and Results'!$C$13)*('Inputs and Results'!$C$14-'Inputs and Results'!$C$13)), 'Inputs and Results'!$C$15 - SQRT((1-E8023)*('Inputs and Results'!$C$15-'Inputs and Results'!$C$13)*('Inputs and Results'!$C$15-'Inputs and Results'!$C$14))))</f>
        <v>1.0035922955613519</v>
      </c>
      <c r="C8023" s="47">
        <f ca="1">IF('Inputs and Results'!$G$15='Inputs and Results'!$G$13, 'Inputs and Results'!$G$13, IF(F8023 &lt;= ('Inputs and Results'!$G$14-'Inputs and Results'!$G$13)/('Inputs and Results'!$G$15-'Inputs and Results'!$G$13), 'Inputs and Results'!$G$13 + SQRT(F8023*('Inputs and Results'!$G$15-'Inputs and Results'!$G$13)*('Inputs and Results'!$G$14-'Inputs and Results'!$G$13)), 'Inputs and Results'!$G$15 - SQRT((1-F8023)*('Inputs and Results'!$G$15-'Inputs and Results'!$G$13)*('Inputs and Results'!$G$15-'Inputs and Results'!$G$14))))</f>
        <v>476.91006468939986</v>
      </c>
      <c r="D8023">
        <f t="shared" ca="1" si="525"/>
        <v>478.62326659794763</v>
      </c>
      <c r="E8023">
        <f t="shared" ca="1" si="527"/>
        <v>0.5571506975175563</v>
      </c>
      <c r="F8023">
        <f t="shared" ca="1" si="527"/>
        <v>0.38359610706451597</v>
      </c>
    </row>
    <row r="8024" spans="1:6" ht="15.75" customHeight="1" x14ac:dyDescent="0.2">
      <c r="A8024">
        <v>8023</v>
      </c>
      <c r="B8024" s="47">
        <f ca="1">IF('Inputs and Results'!$C$15='Inputs and Results'!$C$13, 'Inputs and Results'!$C$13, IF(E8024 &lt;= ('Inputs and Results'!$C$14-'Inputs and Results'!$C$13)/('Inputs and Results'!$C$15-'Inputs and Results'!$C$13), 'Inputs and Results'!$C$13 + SQRT(E8024*('Inputs and Results'!$C$15-'Inputs and Results'!$C$13)*('Inputs and Results'!$C$14-'Inputs and Results'!$C$13)), 'Inputs and Results'!$C$15 - SQRT((1-E8024)*('Inputs and Results'!$C$15-'Inputs and Results'!$C$13)*('Inputs and Results'!$C$15-'Inputs and Results'!$C$14))))</f>
        <v>1.235558169554128</v>
      </c>
      <c r="C8024" s="47">
        <f ca="1">IF('Inputs and Results'!$G$15='Inputs and Results'!$G$13, 'Inputs and Results'!$G$13, IF(F8024 &lt;= ('Inputs and Results'!$G$14-'Inputs and Results'!$G$13)/('Inputs and Results'!$G$15-'Inputs and Results'!$G$13), 'Inputs and Results'!$G$13 + SQRT(F8024*('Inputs and Results'!$G$15-'Inputs and Results'!$G$13)*('Inputs and Results'!$G$14-'Inputs and Results'!$G$13)), 'Inputs and Results'!$G$15 - SQRT((1-F8024)*('Inputs and Results'!$G$15-'Inputs and Results'!$G$13)*('Inputs and Results'!$G$15-'Inputs and Results'!$G$14))))</f>
        <v>1050.261727174066</v>
      </c>
      <c r="D8024">
        <f t="shared" ca="1" si="525"/>
        <v>1297.659457179946</v>
      </c>
      <c r="E8024">
        <f t="shared" ca="1" si="527"/>
        <v>0.6540827807747579</v>
      </c>
      <c r="F8024">
        <f t="shared" ca="1" si="527"/>
        <v>0.97356700472048174</v>
      </c>
    </row>
    <row r="8025" spans="1:6" ht="15.75" customHeight="1" x14ac:dyDescent="0.2">
      <c r="A8025">
        <v>8024</v>
      </c>
      <c r="B8025" s="47">
        <f ca="1">IF('Inputs and Results'!$C$15='Inputs and Results'!$C$13, 'Inputs and Results'!$C$13, IF(E8025 &lt;= ('Inputs and Results'!$C$14-'Inputs and Results'!$C$13)/('Inputs and Results'!$C$15-'Inputs and Results'!$C$13), 'Inputs and Results'!$C$13 + SQRT(E8025*('Inputs and Results'!$C$15-'Inputs and Results'!$C$13)*('Inputs and Results'!$C$14-'Inputs and Results'!$C$13)), 'Inputs and Results'!$C$15 - SQRT((1-E8025)*('Inputs and Results'!$C$15-'Inputs and Results'!$C$13)*('Inputs and Results'!$C$15-'Inputs and Results'!$C$14))))</f>
        <v>4.2932212704400285E-2</v>
      </c>
      <c r="C8025" s="47">
        <f ca="1">IF('Inputs and Results'!$G$15='Inputs and Results'!$G$13, 'Inputs and Results'!$G$13, IF(F8025 &lt;= ('Inputs and Results'!$G$14-'Inputs and Results'!$G$13)/('Inputs and Results'!$G$15-'Inputs and Results'!$G$13), 'Inputs and Results'!$G$13 + SQRT(F8025*('Inputs and Results'!$G$15-'Inputs and Results'!$G$13)*('Inputs and Results'!$G$14-'Inputs and Results'!$G$13)), 'Inputs and Results'!$G$15 - SQRT((1-F8025)*('Inputs and Results'!$G$15-'Inputs and Results'!$G$13)*('Inputs and Results'!$G$15-'Inputs and Results'!$G$14))))</f>
        <v>286.7038324663373</v>
      </c>
      <c r="D8025">
        <f t="shared" ca="1" si="525"/>
        <v>12.308829918611538</v>
      </c>
      <c r="E8025">
        <f t="shared" ca="1" si="527"/>
        <v>2.8416677926522804E-2</v>
      </c>
      <c r="F8025">
        <f t="shared" ca="1" si="527"/>
        <v>1.6659310700996577E-2</v>
      </c>
    </row>
    <row r="8026" spans="1:6" ht="15.75" customHeight="1" x14ac:dyDescent="0.2">
      <c r="A8026">
        <v>8025</v>
      </c>
      <c r="B8026" s="47">
        <f ca="1">IF('Inputs and Results'!$C$15='Inputs and Results'!$C$13, 'Inputs and Results'!$C$13, IF(E8026 &lt;= ('Inputs and Results'!$C$14-'Inputs and Results'!$C$13)/('Inputs and Results'!$C$15-'Inputs and Results'!$C$13), 'Inputs and Results'!$C$13 + SQRT(E8026*('Inputs and Results'!$C$15-'Inputs and Results'!$C$13)*('Inputs and Results'!$C$14-'Inputs and Results'!$C$13)), 'Inputs and Results'!$C$15 - SQRT((1-E8026)*('Inputs and Results'!$C$15-'Inputs and Results'!$C$13)*('Inputs and Results'!$C$15-'Inputs and Results'!$C$14))))</f>
        <v>1.6942330587217462</v>
      </c>
      <c r="C8026" s="47">
        <f ca="1">IF('Inputs and Results'!$G$15='Inputs and Results'!$G$13, 'Inputs and Results'!$G$13, IF(F8026 &lt;= ('Inputs and Results'!$G$14-'Inputs and Results'!$G$13)/('Inputs and Results'!$G$15-'Inputs and Results'!$G$13), 'Inputs and Results'!$G$13 + SQRT(F8026*('Inputs and Results'!$G$15-'Inputs and Results'!$G$13)*('Inputs and Results'!$G$14-'Inputs and Results'!$G$13)), 'Inputs and Results'!$G$15 - SQRT((1-F8026)*('Inputs and Results'!$G$15-'Inputs and Results'!$G$13)*('Inputs and Results'!$G$15-'Inputs and Results'!$G$14))))</f>
        <v>338.66468284162386</v>
      </c>
      <c r="D8026">
        <f t="shared" ca="1" si="525"/>
        <v>573.77690149179443</v>
      </c>
      <c r="E8026">
        <f t="shared" ca="1" si="527"/>
        <v>0.81055252167387037</v>
      </c>
      <c r="F8026">
        <f t="shared" ca="1" si="527"/>
        <v>0.12536822838754502</v>
      </c>
    </row>
    <row r="8027" spans="1:6" ht="15.75" customHeight="1" x14ac:dyDescent="0.2">
      <c r="A8027">
        <v>8026</v>
      </c>
      <c r="B8027" s="47">
        <f ca="1">IF('Inputs and Results'!$C$15='Inputs and Results'!$C$13, 'Inputs and Results'!$C$13, IF(E8027 &lt;= ('Inputs and Results'!$C$14-'Inputs and Results'!$C$13)/('Inputs and Results'!$C$15-'Inputs and Results'!$C$13), 'Inputs and Results'!$C$13 + SQRT(E8027*('Inputs and Results'!$C$15-'Inputs and Results'!$C$13)*('Inputs and Results'!$C$14-'Inputs and Results'!$C$13)), 'Inputs and Results'!$C$15 - SQRT((1-E8027)*('Inputs and Results'!$C$15-'Inputs and Results'!$C$13)*('Inputs and Results'!$C$15-'Inputs and Results'!$C$14))))</f>
        <v>0.48092359303651877</v>
      </c>
      <c r="C8027" s="47">
        <f ca="1">IF('Inputs and Results'!$G$15='Inputs and Results'!$G$13, 'Inputs and Results'!$G$13, IF(F8027 &lt;= ('Inputs and Results'!$G$14-'Inputs and Results'!$G$13)/('Inputs and Results'!$G$15-'Inputs and Results'!$G$13), 'Inputs and Results'!$G$13 + SQRT(F8027*('Inputs and Results'!$G$15-'Inputs and Results'!$G$13)*('Inputs and Results'!$G$14-'Inputs and Results'!$G$13)), 'Inputs and Results'!$G$15 - SQRT((1-F8027)*('Inputs and Results'!$G$15-'Inputs and Results'!$G$13)*('Inputs and Results'!$G$15-'Inputs and Results'!$G$14))))</f>
        <v>307.62066551673956</v>
      </c>
      <c r="D8027">
        <f t="shared" ca="1" si="525"/>
        <v>147.94203575259553</v>
      </c>
      <c r="E8027">
        <f t="shared" ca="1" si="527"/>
        <v>0.29491711731999526</v>
      </c>
      <c r="F8027">
        <f t="shared" ca="1" si="527"/>
        <v>6.1185586864126118E-2</v>
      </c>
    </row>
    <row r="8028" spans="1:6" ht="15.75" customHeight="1" x14ac:dyDescent="0.2">
      <c r="A8028">
        <v>8027</v>
      </c>
      <c r="B8028" s="47">
        <f ca="1">IF('Inputs and Results'!$C$15='Inputs and Results'!$C$13, 'Inputs and Results'!$C$13, IF(E8028 &lt;= ('Inputs and Results'!$C$14-'Inputs and Results'!$C$13)/('Inputs and Results'!$C$15-'Inputs and Results'!$C$13), 'Inputs and Results'!$C$13 + SQRT(E8028*('Inputs and Results'!$C$15-'Inputs and Results'!$C$13)*('Inputs and Results'!$C$14-'Inputs and Results'!$C$13)), 'Inputs and Results'!$C$15 - SQRT((1-E8028)*('Inputs and Results'!$C$15-'Inputs and Results'!$C$13)*('Inputs and Results'!$C$15-'Inputs and Results'!$C$14))))</f>
        <v>1.0921608658253323</v>
      </c>
      <c r="C8028" s="47">
        <f ca="1">IF('Inputs and Results'!$G$15='Inputs and Results'!$G$13, 'Inputs and Results'!$G$13, IF(F8028 &lt;= ('Inputs and Results'!$G$14-'Inputs and Results'!$G$13)/('Inputs and Results'!$G$15-'Inputs and Results'!$G$13), 'Inputs and Results'!$G$13 + SQRT(F8028*('Inputs and Results'!$G$15-'Inputs and Results'!$G$13)*('Inputs and Results'!$G$14-'Inputs and Results'!$G$13)), 'Inputs and Results'!$G$15 - SQRT((1-F8028)*('Inputs and Results'!$G$15-'Inputs and Results'!$G$13)*('Inputs and Results'!$G$15-'Inputs and Results'!$G$14))))</f>
        <v>351.55064636486441</v>
      </c>
      <c r="D8028">
        <f t="shared" ca="1" si="525"/>
        <v>383.94985831530551</v>
      </c>
      <c r="E8028">
        <f t="shared" ca="1" si="527"/>
        <v>0.5955722042346282</v>
      </c>
      <c r="F8028">
        <f t="shared" ca="1" si="527"/>
        <v>0.15134224155177667</v>
      </c>
    </row>
    <row r="8029" spans="1:6" ht="15.75" customHeight="1" x14ac:dyDescent="0.2">
      <c r="A8029">
        <v>8028</v>
      </c>
      <c r="B8029" s="47">
        <f ca="1">IF('Inputs and Results'!$C$15='Inputs and Results'!$C$13, 'Inputs and Results'!$C$13, IF(E8029 &lt;= ('Inputs and Results'!$C$14-'Inputs and Results'!$C$13)/('Inputs and Results'!$C$15-'Inputs and Results'!$C$13), 'Inputs and Results'!$C$13 + SQRT(E8029*('Inputs and Results'!$C$15-'Inputs and Results'!$C$13)*('Inputs and Results'!$C$14-'Inputs and Results'!$C$13)), 'Inputs and Results'!$C$15 - SQRT((1-E8029)*('Inputs and Results'!$C$15-'Inputs and Results'!$C$13)*('Inputs and Results'!$C$15-'Inputs and Results'!$C$14))))</f>
        <v>0.36003525609749865</v>
      </c>
      <c r="C8029" s="47">
        <f ca="1">IF('Inputs and Results'!$G$15='Inputs and Results'!$G$13, 'Inputs and Results'!$G$13, IF(F8029 &lt;= ('Inputs and Results'!$G$14-'Inputs and Results'!$G$13)/('Inputs and Results'!$G$15-'Inputs and Results'!$G$13), 'Inputs and Results'!$G$13 + SQRT(F8029*('Inputs and Results'!$G$15-'Inputs and Results'!$G$13)*('Inputs and Results'!$G$14-'Inputs and Results'!$G$13)), 'Inputs and Results'!$G$15 - SQRT((1-F8029)*('Inputs and Results'!$G$15-'Inputs and Results'!$G$13)*('Inputs and Results'!$G$15-'Inputs and Results'!$G$14))))</f>
        <v>433.43357435837197</v>
      </c>
      <c r="D8029">
        <f t="shared" ca="1" si="525"/>
        <v>156.05136794537069</v>
      </c>
      <c r="E8029">
        <f t="shared" ca="1" si="527"/>
        <v>0.22562068343908892</v>
      </c>
      <c r="F8029">
        <f t="shared" ca="1" si="527"/>
        <v>0.3072439496310817</v>
      </c>
    </row>
    <row r="8030" spans="1:6" ht="15.75" customHeight="1" x14ac:dyDescent="0.2">
      <c r="A8030">
        <v>8029</v>
      </c>
      <c r="B8030" s="47">
        <f ca="1">IF('Inputs and Results'!$C$15='Inputs and Results'!$C$13, 'Inputs and Results'!$C$13, IF(E8030 &lt;= ('Inputs and Results'!$C$14-'Inputs and Results'!$C$13)/('Inputs and Results'!$C$15-'Inputs and Results'!$C$13), 'Inputs and Results'!$C$13 + SQRT(E8030*('Inputs and Results'!$C$15-'Inputs and Results'!$C$13)*('Inputs and Results'!$C$14-'Inputs and Results'!$C$13)), 'Inputs and Results'!$C$15 - SQRT((1-E8030)*('Inputs and Results'!$C$15-'Inputs and Results'!$C$13)*('Inputs and Results'!$C$15-'Inputs and Results'!$C$14))))</f>
        <v>0.2117797583656813</v>
      </c>
      <c r="C8030" s="47">
        <f ca="1">IF('Inputs and Results'!$G$15='Inputs and Results'!$G$13, 'Inputs and Results'!$G$13, IF(F8030 &lt;= ('Inputs and Results'!$G$14-'Inputs and Results'!$G$13)/('Inputs and Results'!$G$15-'Inputs and Results'!$G$13), 'Inputs and Results'!$G$13 + SQRT(F8030*('Inputs and Results'!$G$15-'Inputs and Results'!$G$13)*('Inputs and Results'!$G$14-'Inputs and Results'!$G$13)), 'Inputs and Results'!$G$15 - SQRT((1-F8030)*('Inputs and Results'!$G$15-'Inputs and Results'!$G$13)*('Inputs and Results'!$G$15-'Inputs and Results'!$G$14))))</f>
        <v>441.69115352407005</v>
      </c>
      <c r="D8030">
        <f t="shared" ca="1" si="525"/>
        <v>93.541245765586595</v>
      </c>
      <c r="E8030">
        <f t="shared" ca="1" si="527"/>
        <v>0.13620309823785126</v>
      </c>
      <c r="F8030">
        <f t="shared" ca="1" si="527"/>
        <v>0.3220885259688514</v>
      </c>
    </row>
    <row r="8031" spans="1:6" ht="15.75" customHeight="1" x14ac:dyDescent="0.2">
      <c r="A8031">
        <v>8030</v>
      </c>
      <c r="B8031" s="47">
        <f ca="1">IF('Inputs and Results'!$C$15='Inputs and Results'!$C$13, 'Inputs and Results'!$C$13, IF(E8031 &lt;= ('Inputs and Results'!$C$14-'Inputs and Results'!$C$13)/('Inputs and Results'!$C$15-'Inputs and Results'!$C$13), 'Inputs and Results'!$C$13 + SQRT(E8031*('Inputs and Results'!$C$15-'Inputs and Results'!$C$13)*('Inputs and Results'!$C$14-'Inputs and Results'!$C$13)), 'Inputs and Results'!$C$15 - SQRT((1-E8031)*('Inputs and Results'!$C$15-'Inputs and Results'!$C$13)*('Inputs and Results'!$C$15-'Inputs and Results'!$C$14))))</f>
        <v>1.0750097538387853</v>
      </c>
      <c r="C8031" s="47">
        <f ca="1">IF('Inputs and Results'!$G$15='Inputs and Results'!$G$13, 'Inputs and Results'!$G$13, IF(F8031 &lt;= ('Inputs and Results'!$G$14-'Inputs and Results'!$G$13)/('Inputs and Results'!$G$15-'Inputs and Results'!$G$13), 'Inputs and Results'!$G$13 + SQRT(F8031*('Inputs and Results'!$G$15-'Inputs and Results'!$G$13)*('Inputs and Results'!$G$14-'Inputs and Results'!$G$13)), 'Inputs and Results'!$G$15 - SQRT((1-F8031)*('Inputs and Results'!$G$15-'Inputs and Results'!$G$13)*('Inputs and Results'!$G$15-'Inputs and Results'!$G$14))))</f>
        <v>297.6228062131587</v>
      </c>
      <c r="D8031">
        <f t="shared" ca="1" si="525"/>
        <v>319.94741964401624</v>
      </c>
      <c r="E8031">
        <f t="shared" ca="1" si="527"/>
        <v>0.58826806135379839</v>
      </c>
      <c r="F8031">
        <f t="shared" ca="1" si="527"/>
        <v>4.0031547795243871E-2</v>
      </c>
    </row>
    <row r="8032" spans="1:6" ht="15.75" customHeight="1" x14ac:dyDescent="0.2">
      <c r="A8032">
        <v>8031</v>
      </c>
      <c r="B8032" s="47">
        <f ca="1">IF('Inputs and Results'!$C$15='Inputs and Results'!$C$13, 'Inputs and Results'!$C$13, IF(E8032 &lt;= ('Inputs and Results'!$C$14-'Inputs and Results'!$C$13)/('Inputs and Results'!$C$15-'Inputs and Results'!$C$13), 'Inputs and Results'!$C$13 + SQRT(E8032*('Inputs and Results'!$C$15-'Inputs and Results'!$C$13)*('Inputs and Results'!$C$14-'Inputs and Results'!$C$13)), 'Inputs and Results'!$C$15 - SQRT((1-E8032)*('Inputs and Results'!$C$15-'Inputs and Results'!$C$13)*('Inputs and Results'!$C$15-'Inputs and Results'!$C$14))))</f>
        <v>0.86670103593516234</v>
      </c>
      <c r="C8032" s="47">
        <f ca="1">IF('Inputs and Results'!$G$15='Inputs and Results'!$G$13, 'Inputs and Results'!$G$13, IF(F8032 &lt;= ('Inputs and Results'!$G$14-'Inputs and Results'!$G$13)/('Inputs and Results'!$G$15-'Inputs and Results'!$G$13), 'Inputs and Results'!$G$13 + SQRT(F8032*('Inputs and Results'!$G$15-'Inputs and Results'!$G$13)*('Inputs and Results'!$G$14-'Inputs and Results'!$G$13)), 'Inputs and Results'!$G$15 - SQRT((1-F8032)*('Inputs and Results'!$G$15-'Inputs and Results'!$G$13)*('Inputs and Results'!$G$15-'Inputs and Results'!$G$14))))</f>
        <v>361.40702867519519</v>
      </c>
      <c r="D8032">
        <f t="shared" ca="1" si="525"/>
        <v>313.23184614704059</v>
      </c>
      <c r="E8032">
        <f t="shared" ca="1" si="527"/>
        <v>0.4943372811022102</v>
      </c>
      <c r="F8032">
        <f t="shared" ca="1" si="527"/>
        <v>0.17094531913057132</v>
      </c>
    </row>
    <row r="8033" spans="1:6" ht="15.75" customHeight="1" x14ac:dyDescent="0.2">
      <c r="A8033">
        <v>8032</v>
      </c>
      <c r="B8033" s="47">
        <f ca="1">IF('Inputs and Results'!$C$15='Inputs and Results'!$C$13, 'Inputs and Results'!$C$13, IF(E8033 &lt;= ('Inputs and Results'!$C$14-'Inputs and Results'!$C$13)/('Inputs and Results'!$C$15-'Inputs and Results'!$C$13), 'Inputs and Results'!$C$13 + SQRT(E8033*('Inputs and Results'!$C$15-'Inputs and Results'!$C$13)*('Inputs and Results'!$C$14-'Inputs and Results'!$C$13)), 'Inputs and Results'!$C$15 - SQRT((1-E8033)*('Inputs and Results'!$C$15-'Inputs and Results'!$C$13)*('Inputs and Results'!$C$15-'Inputs and Results'!$C$14))))</f>
        <v>1.6122940161923978</v>
      </c>
      <c r="C8033" s="47">
        <f ca="1">IF('Inputs and Results'!$G$15='Inputs and Results'!$G$13, 'Inputs and Results'!$G$13, IF(F8033 &lt;= ('Inputs and Results'!$G$14-'Inputs and Results'!$G$13)/('Inputs and Results'!$G$15-'Inputs and Results'!$G$13), 'Inputs and Results'!$G$13 + SQRT(F8033*('Inputs and Results'!$G$15-'Inputs and Results'!$G$13)*('Inputs and Results'!$G$14-'Inputs and Results'!$G$13)), 'Inputs and Results'!$G$15 - SQRT((1-F8033)*('Inputs and Results'!$G$15-'Inputs and Results'!$G$13)*('Inputs and Results'!$G$15-'Inputs and Results'!$G$14))))</f>
        <v>417.09439474825581</v>
      </c>
      <c r="D8033">
        <f t="shared" ca="1" si="525"/>
        <v>672.4787968400027</v>
      </c>
      <c r="E8033">
        <f t="shared" ca="1" si="527"/>
        <v>0.78603023361161939</v>
      </c>
      <c r="F8033">
        <f t="shared" ca="1" si="527"/>
        <v>0.27739735908238361</v>
      </c>
    </row>
    <row r="8034" spans="1:6" ht="15.75" customHeight="1" x14ac:dyDescent="0.2">
      <c r="A8034">
        <v>8033</v>
      </c>
      <c r="B8034" s="47">
        <f ca="1">IF('Inputs and Results'!$C$15='Inputs and Results'!$C$13, 'Inputs and Results'!$C$13, IF(E8034 &lt;= ('Inputs and Results'!$C$14-'Inputs and Results'!$C$13)/('Inputs and Results'!$C$15-'Inputs and Results'!$C$13), 'Inputs and Results'!$C$13 + SQRT(E8034*('Inputs and Results'!$C$15-'Inputs and Results'!$C$13)*('Inputs and Results'!$C$14-'Inputs and Results'!$C$13)), 'Inputs and Results'!$C$15 - SQRT((1-E8034)*('Inputs and Results'!$C$15-'Inputs and Results'!$C$13)*('Inputs and Results'!$C$15-'Inputs and Results'!$C$14))))</f>
        <v>0.77635689321598411</v>
      </c>
      <c r="C8034" s="47">
        <f ca="1">IF('Inputs and Results'!$G$15='Inputs and Results'!$G$13, 'Inputs and Results'!$G$13, IF(F8034 &lt;= ('Inputs and Results'!$G$14-'Inputs and Results'!$G$13)/('Inputs and Results'!$G$15-'Inputs and Results'!$G$13), 'Inputs and Results'!$G$13 + SQRT(F8034*('Inputs and Results'!$G$15-'Inputs and Results'!$G$13)*('Inputs and Results'!$G$14-'Inputs and Results'!$G$13)), 'Inputs and Results'!$G$15 - SQRT((1-F8034)*('Inputs and Results'!$G$15-'Inputs and Results'!$G$13)*('Inputs and Results'!$G$15-'Inputs and Results'!$G$14))))</f>
        <v>585.54748054310915</v>
      </c>
      <c r="D8034">
        <f t="shared" ca="1" si="525"/>
        <v>454.59382282489514</v>
      </c>
      <c r="E8034">
        <f t="shared" ca="1" si="527"/>
        <v>0.45060125929465888</v>
      </c>
      <c r="F8034">
        <f t="shared" ca="1" si="527"/>
        <v>0.55490020092530212</v>
      </c>
    </row>
    <row r="8035" spans="1:6" ht="15.75" customHeight="1" x14ac:dyDescent="0.2">
      <c r="A8035">
        <v>8034</v>
      </c>
      <c r="B8035" s="47">
        <f ca="1">IF('Inputs and Results'!$C$15='Inputs and Results'!$C$13, 'Inputs and Results'!$C$13, IF(E8035 &lt;= ('Inputs and Results'!$C$14-'Inputs and Results'!$C$13)/('Inputs and Results'!$C$15-'Inputs and Results'!$C$13), 'Inputs and Results'!$C$13 + SQRT(E8035*('Inputs and Results'!$C$15-'Inputs and Results'!$C$13)*('Inputs and Results'!$C$14-'Inputs and Results'!$C$13)), 'Inputs and Results'!$C$15 - SQRT((1-E8035)*('Inputs and Results'!$C$15-'Inputs and Results'!$C$13)*('Inputs and Results'!$C$15-'Inputs and Results'!$C$14))))</f>
        <v>2.4033813250845064</v>
      </c>
      <c r="C8035" s="47">
        <f ca="1">IF('Inputs and Results'!$G$15='Inputs and Results'!$G$13, 'Inputs and Results'!$G$13, IF(F8035 &lt;= ('Inputs and Results'!$G$14-'Inputs and Results'!$G$13)/('Inputs and Results'!$G$15-'Inputs and Results'!$G$13), 'Inputs and Results'!$G$13 + SQRT(F8035*('Inputs and Results'!$G$15-'Inputs and Results'!$G$13)*('Inputs and Results'!$G$14-'Inputs and Results'!$G$13)), 'Inputs and Results'!$G$15 - SQRT((1-F8035)*('Inputs and Results'!$G$15-'Inputs and Results'!$G$13)*('Inputs and Results'!$G$15-'Inputs and Results'!$G$14))))</f>
        <v>969.78577337189643</v>
      </c>
      <c r="D8035">
        <f t="shared" ca="1" si="525"/>
        <v>2330.7650170546513</v>
      </c>
      <c r="E8035">
        <f t="shared" ca="1" si="527"/>
        <v>0.96044957297134226</v>
      </c>
      <c r="F8035">
        <f t="shared" ca="1" si="527"/>
        <v>0.93751941943153438</v>
      </c>
    </row>
    <row r="8036" spans="1:6" ht="15.75" customHeight="1" x14ac:dyDescent="0.2">
      <c r="A8036">
        <v>8035</v>
      </c>
      <c r="B8036" s="47">
        <f ca="1">IF('Inputs and Results'!$C$15='Inputs and Results'!$C$13, 'Inputs and Results'!$C$13, IF(E8036 &lt;= ('Inputs and Results'!$C$14-'Inputs and Results'!$C$13)/('Inputs and Results'!$C$15-'Inputs and Results'!$C$13), 'Inputs and Results'!$C$13 + SQRT(E8036*('Inputs and Results'!$C$15-'Inputs and Results'!$C$13)*('Inputs and Results'!$C$14-'Inputs and Results'!$C$13)), 'Inputs and Results'!$C$15 - SQRT((1-E8036)*('Inputs and Results'!$C$15-'Inputs and Results'!$C$13)*('Inputs and Results'!$C$15-'Inputs and Results'!$C$14))))</f>
        <v>0.41067853539533461</v>
      </c>
      <c r="C8036" s="47">
        <f ca="1">IF('Inputs and Results'!$G$15='Inputs and Results'!$G$13, 'Inputs and Results'!$G$13, IF(F8036 &lt;= ('Inputs and Results'!$G$14-'Inputs and Results'!$G$13)/('Inputs and Results'!$G$15-'Inputs and Results'!$G$13), 'Inputs and Results'!$G$13 + SQRT(F8036*('Inputs and Results'!$G$15-'Inputs and Results'!$G$13)*('Inputs and Results'!$G$14-'Inputs and Results'!$G$13)), 'Inputs and Results'!$G$15 - SQRT((1-F8036)*('Inputs and Results'!$G$15-'Inputs and Results'!$G$13)*('Inputs and Results'!$G$15-'Inputs and Results'!$G$14))))</f>
        <v>461.24384895165417</v>
      </c>
      <c r="D8036">
        <f t="shared" ca="1" si="525"/>
        <v>189.42294834757229</v>
      </c>
      <c r="E8036">
        <f t="shared" ca="1" si="527"/>
        <v>0.25504603921528346</v>
      </c>
      <c r="F8036">
        <f t="shared" ca="1" si="527"/>
        <v>0.35659718085807413</v>
      </c>
    </row>
    <row r="8037" spans="1:6" ht="15.75" customHeight="1" x14ac:dyDescent="0.2">
      <c r="A8037">
        <v>8036</v>
      </c>
      <c r="B8037" s="47">
        <f ca="1">IF('Inputs and Results'!$C$15='Inputs and Results'!$C$13, 'Inputs and Results'!$C$13, IF(E8037 &lt;= ('Inputs and Results'!$C$14-'Inputs and Results'!$C$13)/('Inputs and Results'!$C$15-'Inputs and Results'!$C$13), 'Inputs and Results'!$C$13 + SQRT(E8037*('Inputs and Results'!$C$15-'Inputs and Results'!$C$13)*('Inputs and Results'!$C$14-'Inputs and Results'!$C$13)), 'Inputs and Results'!$C$15 - SQRT((1-E8037)*('Inputs and Results'!$C$15-'Inputs and Results'!$C$13)*('Inputs and Results'!$C$15-'Inputs and Results'!$C$14))))</f>
        <v>0.6423470405702254</v>
      </c>
      <c r="C8037" s="47">
        <f ca="1">IF('Inputs and Results'!$G$15='Inputs and Results'!$G$13, 'Inputs and Results'!$G$13, IF(F8037 &lt;= ('Inputs and Results'!$G$14-'Inputs and Results'!$G$13)/('Inputs and Results'!$G$15-'Inputs and Results'!$G$13), 'Inputs and Results'!$G$13 + SQRT(F8037*('Inputs and Results'!$G$15-'Inputs and Results'!$G$13)*('Inputs and Results'!$G$14-'Inputs and Results'!$G$13)), 'Inputs and Results'!$G$15 - SQRT((1-F8037)*('Inputs and Results'!$G$15-'Inputs and Results'!$G$13)*('Inputs and Results'!$G$15-'Inputs and Results'!$G$14))))</f>
        <v>657.56431957562756</v>
      </c>
      <c r="D8037">
        <f t="shared" ca="1" si="525"/>
        <v>422.38449466397827</v>
      </c>
      <c r="E8037">
        <f t="shared" ca="1" si="527"/>
        <v>0.38238583587689179</v>
      </c>
      <c r="F8037">
        <f t="shared" ca="1" si="527"/>
        <v>0.65312161591169038</v>
      </c>
    </row>
    <row r="8038" spans="1:6" ht="15.75" customHeight="1" x14ac:dyDescent="0.2">
      <c r="A8038">
        <v>8037</v>
      </c>
      <c r="B8038" s="47">
        <f ca="1">IF('Inputs and Results'!$C$15='Inputs and Results'!$C$13, 'Inputs and Results'!$C$13, IF(E8038 &lt;= ('Inputs and Results'!$C$14-'Inputs and Results'!$C$13)/('Inputs and Results'!$C$15-'Inputs and Results'!$C$13), 'Inputs and Results'!$C$13 + SQRT(E8038*('Inputs and Results'!$C$15-'Inputs and Results'!$C$13)*('Inputs and Results'!$C$14-'Inputs and Results'!$C$13)), 'Inputs and Results'!$C$15 - SQRT((1-E8038)*('Inputs and Results'!$C$15-'Inputs and Results'!$C$13)*('Inputs and Results'!$C$15-'Inputs and Results'!$C$14))))</f>
        <v>2.0269877618300982</v>
      </c>
      <c r="C8038" s="47">
        <f ca="1">IF('Inputs and Results'!$G$15='Inputs and Results'!$G$13, 'Inputs and Results'!$G$13, IF(F8038 &lt;= ('Inputs and Results'!$G$14-'Inputs and Results'!$G$13)/('Inputs and Results'!$G$15-'Inputs and Results'!$G$13), 'Inputs and Results'!$G$13 + SQRT(F8038*('Inputs and Results'!$G$15-'Inputs and Results'!$G$13)*('Inputs and Results'!$G$14-'Inputs and Results'!$G$13)), 'Inputs and Results'!$G$15 - SQRT((1-F8038)*('Inputs and Results'!$G$15-'Inputs and Results'!$G$13)*('Inputs and Results'!$G$15-'Inputs and Results'!$G$14))))</f>
        <v>680.3496760671735</v>
      </c>
      <c r="D8038">
        <f t="shared" ca="1" si="525"/>
        <v>1379.0604671532324</v>
      </c>
      <c r="E8038">
        <f t="shared" ca="1" si="527"/>
        <v>0.89480524270795536</v>
      </c>
      <c r="F8038">
        <f t="shared" ca="1" si="527"/>
        <v>0.68165125340146082</v>
      </c>
    </row>
    <row r="8039" spans="1:6" ht="15.75" customHeight="1" x14ac:dyDescent="0.2">
      <c r="A8039">
        <v>8038</v>
      </c>
      <c r="B8039" s="47">
        <f ca="1">IF('Inputs and Results'!$C$15='Inputs and Results'!$C$13, 'Inputs and Results'!$C$13, IF(E8039 &lt;= ('Inputs and Results'!$C$14-'Inputs and Results'!$C$13)/('Inputs and Results'!$C$15-'Inputs and Results'!$C$13), 'Inputs and Results'!$C$13 + SQRT(E8039*('Inputs and Results'!$C$15-'Inputs and Results'!$C$13)*('Inputs and Results'!$C$14-'Inputs and Results'!$C$13)), 'Inputs and Results'!$C$15 - SQRT((1-E8039)*('Inputs and Results'!$C$15-'Inputs and Results'!$C$13)*('Inputs and Results'!$C$15-'Inputs and Results'!$C$14))))</f>
        <v>0.31386789642770463</v>
      </c>
      <c r="C8039" s="47">
        <f ca="1">IF('Inputs and Results'!$G$15='Inputs and Results'!$G$13, 'Inputs and Results'!$G$13, IF(F8039 &lt;= ('Inputs and Results'!$G$14-'Inputs and Results'!$G$13)/('Inputs and Results'!$G$15-'Inputs and Results'!$G$13), 'Inputs and Results'!$G$13 + SQRT(F8039*('Inputs and Results'!$G$15-'Inputs and Results'!$G$13)*('Inputs and Results'!$G$14-'Inputs and Results'!$G$13)), 'Inputs and Results'!$G$15 - SQRT((1-F8039)*('Inputs and Results'!$G$15-'Inputs and Results'!$G$13)*('Inputs and Results'!$G$15-'Inputs and Results'!$G$14))))</f>
        <v>641.40125717482579</v>
      </c>
      <c r="D8039">
        <f t="shared" ca="1" si="525"/>
        <v>201.31526335554776</v>
      </c>
      <c r="E8039">
        <f t="shared" ca="1" si="527"/>
        <v>0.19829936912869717</v>
      </c>
      <c r="F8039">
        <f t="shared" ca="1" si="527"/>
        <v>0.63214162545094488</v>
      </c>
    </row>
    <row r="8040" spans="1:6" ht="15.75" customHeight="1" x14ac:dyDescent="0.2">
      <c r="A8040">
        <v>8039</v>
      </c>
      <c r="B8040" s="47">
        <f ca="1">IF('Inputs and Results'!$C$15='Inputs and Results'!$C$13, 'Inputs and Results'!$C$13, IF(E8040 &lt;= ('Inputs and Results'!$C$14-'Inputs and Results'!$C$13)/('Inputs and Results'!$C$15-'Inputs and Results'!$C$13), 'Inputs and Results'!$C$13 + SQRT(E8040*('Inputs and Results'!$C$15-'Inputs and Results'!$C$13)*('Inputs and Results'!$C$14-'Inputs and Results'!$C$13)), 'Inputs and Results'!$C$15 - SQRT((1-E8040)*('Inputs and Results'!$C$15-'Inputs and Results'!$C$13)*('Inputs and Results'!$C$15-'Inputs and Results'!$C$14))))</f>
        <v>0.52915914220900939</v>
      </c>
      <c r="C8040" s="47">
        <f ca="1">IF('Inputs and Results'!$G$15='Inputs and Results'!$G$13, 'Inputs and Results'!$G$13, IF(F8040 &lt;= ('Inputs and Results'!$G$14-'Inputs and Results'!$G$13)/('Inputs and Results'!$G$15-'Inputs and Results'!$G$13), 'Inputs and Results'!$G$13 + SQRT(F8040*('Inputs and Results'!$G$15-'Inputs and Results'!$G$13)*('Inputs and Results'!$G$14-'Inputs and Results'!$G$13)), 'Inputs and Results'!$G$15 - SQRT((1-F8040)*('Inputs and Results'!$G$15-'Inputs and Results'!$G$13)*('Inputs and Results'!$G$15-'Inputs and Results'!$G$14))))</f>
        <v>462.19803580898872</v>
      </c>
      <c r="D8040">
        <f t="shared" ca="1" si="525"/>
        <v>244.57631615937348</v>
      </c>
      <c r="E8040">
        <f t="shared" ca="1" si="527"/>
        <v>0.32166060616340919</v>
      </c>
      <c r="F8040">
        <f t="shared" ca="1" si="527"/>
        <v>0.35825816205050887</v>
      </c>
    </row>
    <row r="8041" spans="1:6" ht="15.75" customHeight="1" x14ac:dyDescent="0.2">
      <c r="A8041">
        <v>8040</v>
      </c>
      <c r="B8041" s="47">
        <f ca="1">IF('Inputs and Results'!$C$15='Inputs and Results'!$C$13, 'Inputs and Results'!$C$13, IF(E8041 &lt;= ('Inputs and Results'!$C$14-'Inputs and Results'!$C$13)/('Inputs and Results'!$C$15-'Inputs and Results'!$C$13), 'Inputs and Results'!$C$13 + SQRT(E8041*('Inputs and Results'!$C$15-'Inputs and Results'!$C$13)*('Inputs and Results'!$C$14-'Inputs and Results'!$C$13)), 'Inputs and Results'!$C$15 - SQRT((1-E8041)*('Inputs and Results'!$C$15-'Inputs and Results'!$C$13)*('Inputs and Results'!$C$15-'Inputs and Results'!$C$14))))</f>
        <v>2.0958688891177246E-2</v>
      </c>
      <c r="C8041" s="47">
        <f ca="1">IF('Inputs and Results'!$G$15='Inputs and Results'!$G$13, 'Inputs and Results'!$G$13, IF(F8041 &lt;= ('Inputs and Results'!$G$14-'Inputs and Results'!$G$13)/('Inputs and Results'!$G$15-'Inputs and Results'!$G$13), 'Inputs and Results'!$G$13 + SQRT(F8041*('Inputs and Results'!$G$15-'Inputs and Results'!$G$13)*('Inputs and Results'!$G$14-'Inputs and Results'!$G$13)), 'Inputs and Results'!$G$15 - SQRT((1-F8041)*('Inputs and Results'!$G$15-'Inputs and Results'!$G$13)*('Inputs and Results'!$G$15-'Inputs and Results'!$G$14))))</f>
        <v>297.07457040077804</v>
      </c>
      <c r="D8041">
        <f t="shared" ca="1" si="525"/>
        <v>6.2262934985100395</v>
      </c>
      <c r="E8041">
        <f t="shared" ca="1" si="527"/>
        <v>1.3923651856336372E-2</v>
      </c>
      <c r="F8041">
        <f t="shared" ca="1" si="527"/>
        <v>3.886474313675059E-2</v>
      </c>
    </row>
    <row r="8042" spans="1:6" ht="15.75" customHeight="1" x14ac:dyDescent="0.2">
      <c r="A8042">
        <v>8041</v>
      </c>
      <c r="B8042" s="47">
        <f ca="1">IF('Inputs and Results'!$C$15='Inputs and Results'!$C$13, 'Inputs and Results'!$C$13, IF(E8042 &lt;= ('Inputs and Results'!$C$14-'Inputs and Results'!$C$13)/('Inputs and Results'!$C$15-'Inputs and Results'!$C$13), 'Inputs and Results'!$C$13 + SQRT(E8042*('Inputs and Results'!$C$15-'Inputs and Results'!$C$13)*('Inputs and Results'!$C$14-'Inputs and Results'!$C$13)), 'Inputs and Results'!$C$15 - SQRT((1-E8042)*('Inputs and Results'!$C$15-'Inputs and Results'!$C$13)*('Inputs and Results'!$C$15-'Inputs and Results'!$C$14))))</f>
        <v>1.9986292823125635</v>
      </c>
      <c r="C8042" s="47">
        <f ca="1">IF('Inputs and Results'!$G$15='Inputs and Results'!$G$13, 'Inputs and Results'!$G$13, IF(F8042 &lt;= ('Inputs and Results'!$G$14-'Inputs and Results'!$G$13)/('Inputs and Results'!$G$15-'Inputs and Results'!$G$13), 'Inputs and Results'!$G$13 + SQRT(F8042*('Inputs and Results'!$G$15-'Inputs and Results'!$G$13)*('Inputs and Results'!$G$14-'Inputs and Results'!$G$13)), 'Inputs and Results'!$G$15 - SQRT((1-F8042)*('Inputs and Results'!$G$15-'Inputs and Results'!$G$13)*('Inputs and Results'!$G$15-'Inputs and Results'!$G$14))))</f>
        <v>807.19873186276163</v>
      </c>
      <c r="D8042">
        <f t="shared" ca="1" si="525"/>
        <v>1613.2910221464826</v>
      </c>
      <c r="E8042">
        <f t="shared" ref="E8042:F8061" ca="1" si="528">RAND()</f>
        <v>0.88858407619534985</v>
      </c>
      <c r="F8042">
        <f t="shared" ca="1" si="528"/>
        <v>0.81810259554746512</v>
      </c>
    </row>
    <row r="8043" spans="1:6" ht="15.75" customHeight="1" x14ac:dyDescent="0.2">
      <c r="A8043">
        <v>8042</v>
      </c>
      <c r="B8043" s="47">
        <f ca="1">IF('Inputs and Results'!$C$15='Inputs and Results'!$C$13, 'Inputs and Results'!$C$13, IF(E8043 &lt;= ('Inputs and Results'!$C$14-'Inputs and Results'!$C$13)/('Inputs and Results'!$C$15-'Inputs and Results'!$C$13), 'Inputs and Results'!$C$13 + SQRT(E8043*('Inputs and Results'!$C$15-'Inputs and Results'!$C$13)*('Inputs and Results'!$C$14-'Inputs and Results'!$C$13)), 'Inputs and Results'!$C$15 - SQRT((1-E8043)*('Inputs and Results'!$C$15-'Inputs and Results'!$C$13)*('Inputs and Results'!$C$15-'Inputs and Results'!$C$14))))</f>
        <v>1.0367397683026687</v>
      </c>
      <c r="C8043" s="47">
        <f ca="1">IF('Inputs and Results'!$G$15='Inputs and Results'!$G$13, 'Inputs and Results'!$G$13, IF(F8043 &lt;= ('Inputs and Results'!$G$14-'Inputs and Results'!$G$13)/('Inputs and Results'!$G$15-'Inputs and Results'!$G$13), 'Inputs and Results'!$G$13 + SQRT(F8043*('Inputs and Results'!$G$15-'Inputs and Results'!$G$13)*('Inputs and Results'!$G$14-'Inputs and Results'!$G$13)), 'Inputs and Results'!$G$15 - SQRT((1-F8043)*('Inputs and Results'!$G$15-'Inputs and Results'!$G$13)*('Inputs and Results'!$G$15-'Inputs and Results'!$G$14))))</f>
        <v>596.30391760684017</v>
      </c>
      <c r="D8043">
        <f t="shared" ca="1" si="525"/>
        <v>618.21198537768907</v>
      </c>
      <c r="E8043">
        <f t="shared" ca="1" si="528"/>
        <v>0.57173436251508236</v>
      </c>
      <c r="F8043">
        <f t="shared" ca="1" si="528"/>
        <v>0.57034738960171838</v>
      </c>
    </row>
    <row r="8044" spans="1:6" ht="15.75" customHeight="1" x14ac:dyDescent="0.2">
      <c r="A8044">
        <v>8043</v>
      </c>
      <c r="B8044" s="47">
        <f ca="1">IF('Inputs and Results'!$C$15='Inputs and Results'!$C$13, 'Inputs and Results'!$C$13, IF(E8044 &lt;= ('Inputs and Results'!$C$14-'Inputs and Results'!$C$13)/('Inputs and Results'!$C$15-'Inputs and Results'!$C$13), 'Inputs and Results'!$C$13 + SQRT(E8044*('Inputs and Results'!$C$15-'Inputs and Results'!$C$13)*('Inputs and Results'!$C$14-'Inputs and Results'!$C$13)), 'Inputs and Results'!$C$15 - SQRT((1-E8044)*('Inputs and Results'!$C$15-'Inputs and Results'!$C$13)*('Inputs and Results'!$C$15-'Inputs and Results'!$C$14))))</f>
        <v>0.73943753075039353</v>
      </c>
      <c r="C8044" s="47">
        <f ca="1">IF('Inputs and Results'!$G$15='Inputs and Results'!$G$13, 'Inputs and Results'!$G$13, IF(F8044 &lt;= ('Inputs and Results'!$G$14-'Inputs and Results'!$G$13)/('Inputs and Results'!$G$15-'Inputs and Results'!$G$13), 'Inputs and Results'!$G$13 + SQRT(F8044*('Inputs and Results'!$G$15-'Inputs and Results'!$G$13)*('Inputs and Results'!$G$14-'Inputs and Results'!$G$13)), 'Inputs and Results'!$G$15 - SQRT((1-F8044)*('Inputs and Results'!$G$15-'Inputs and Results'!$G$13)*('Inputs and Results'!$G$15-'Inputs and Results'!$G$14))))</f>
        <v>411.5451296268393</v>
      </c>
      <c r="D8044">
        <f t="shared" ca="1" si="525"/>
        <v>304.31191444362065</v>
      </c>
      <c r="E8044">
        <f t="shared" ca="1" si="528"/>
        <v>0.43220636918001354</v>
      </c>
      <c r="F8044">
        <f t="shared" ca="1" si="528"/>
        <v>0.26711738454618716</v>
      </c>
    </row>
    <row r="8045" spans="1:6" ht="15.75" customHeight="1" x14ac:dyDescent="0.2">
      <c r="A8045">
        <v>8044</v>
      </c>
      <c r="B8045" s="47">
        <f ca="1">IF('Inputs and Results'!$C$15='Inputs and Results'!$C$13, 'Inputs and Results'!$C$13, IF(E8045 &lt;= ('Inputs and Results'!$C$14-'Inputs and Results'!$C$13)/('Inputs and Results'!$C$15-'Inputs and Results'!$C$13), 'Inputs and Results'!$C$13 + SQRT(E8045*('Inputs and Results'!$C$15-'Inputs and Results'!$C$13)*('Inputs and Results'!$C$14-'Inputs and Results'!$C$13)), 'Inputs and Results'!$C$15 - SQRT((1-E8045)*('Inputs and Results'!$C$15-'Inputs and Results'!$C$13)*('Inputs and Results'!$C$15-'Inputs and Results'!$C$14))))</f>
        <v>7.7797691582057737E-3</v>
      </c>
      <c r="C8045" s="47">
        <f ca="1">IF('Inputs and Results'!$G$15='Inputs and Results'!$G$13, 'Inputs and Results'!$G$13, IF(F8045 &lt;= ('Inputs and Results'!$G$14-'Inputs and Results'!$G$13)/('Inputs and Results'!$G$15-'Inputs and Results'!$G$13), 'Inputs and Results'!$G$13 + SQRT(F8045*('Inputs and Results'!$G$15-'Inputs and Results'!$G$13)*('Inputs and Results'!$G$14-'Inputs and Results'!$G$13)), 'Inputs and Results'!$G$15 - SQRT((1-F8045)*('Inputs and Results'!$G$15-'Inputs and Results'!$G$13)*('Inputs and Results'!$G$15-'Inputs and Results'!$G$14))))</f>
        <v>525.64877361735194</v>
      </c>
      <c r="D8045">
        <f t="shared" ca="1" si="525"/>
        <v>4.0894261170369637</v>
      </c>
      <c r="E8045">
        <f t="shared" ca="1" si="528"/>
        <v>5.1797877934535164E-3</v>
      </c>
      <c r="F8045">
        <f t="shared" ca="1" si="528"/>
        <v>0.46389106807642932</v>
      </c>
    </row>
    <row r="8046" spans="1:6" ht="15.75" customHeight="1" x14ac:dyDescent="0.2">
      <c r="A8046">
        <v>8045</v>
      </c>
      <c r="B8046" s="47">
        <f ca="1">IF('Inputs and Results'!$C$15='Inputs and Results'!$C$13, 'Inputs and Results'!$C$13, IF(E8046 &lt;= ('Inputs and Results'!$C$14-'Inputs and Results'!$C$13)/('Inputs and Results'!$C$15-'Inputs and Results'!$C$13), 'Inputs and Results'!$C$13 + SQRT(E8046*('Inputs and Results'!$C$15-'Inputs and Results'!$C$13)*('Inputs and Results'!$C$14-'Inputs and Results'!$C$13)), 'Inputs and Results'!$C$15 - SQRT((1-E8046)*('Inputs and Results'!$C$15-'Inputs and Results'!$C$13)*('Inputs and Results'!$C$15-'Inputs and Results'!$C$14))))</f>
        <v>1.8282093195656715</v>
      </c>
      <c r="C8046" s="47">
        <f ca="1">IF('Inputs and Results'!$G$15='Inputs and Results'!$G$13, 'Inputs and Results'!$G$13, IF(F8046 &lt;= ('Inputs and Results'!$G$14-'Inputs and Results'!$G$13)/('Inputs and Results'!$G$15-'Inputs and Results'!$G$13), 'Inputs and Results'!$G$13 + SQRT(F8046*('Inputs and Results'!$G$15-'Inputs and Results'!$G$13)*('Inputs and Results'!$G$14-'Inputs and Results'!$G$13)), 'Inputs and Results'!$G$15 - SQRT((1-F8046)*('Inputs and Results'!$G$15-'Inputs and Results'!$G$13)*('Inputs and Results'!$G$15-'Inputs and Results'!$G$14))))</f>
        <v>934.96964929954152</v>
      </c>
      <c r="D8046">
        <f t="shared" ca="1" si="525"/>
        <v>1709.3202263604692</v>
      </c>
      <c r="E8046">
        <f t="shared" ca="1" si="528"/>
        <v>0.84743406680525035</v>
      </c>
      <c r="F8046">
        <f t="shared" ca="1" si="528"/>
        <v>0.91719206358522165</v>
      </c>
    </row>
    <row r="8047" spans="1:6" ht="15.75" customHeight="1" x14ac:dyDescent="0.2">
      <c r="A8047">
        <v>8046</v>
      </c>
      <c r="B8047" s="47">
        <f ca="1">IF('Inputs and Results'!$C$15='Inputs and Results'!$C$13, 'Inputs and Results'!$C$13, IF(E8047 &lt;= ('Inputs and Results'!$C$14-'Inputs and Results'!$C$13)/('Inputs and Results'!$C$15-'Inputs and Results'!$C$13), 'Inputs and Results'!$C$13 + SQRT(E8047*('Inputs and Results'!$C$15-'Inputs and Results'!$C$13)*('Inputs and Results'!$C$14-'Inputs and Results'!$C$13)), 'Inputs and Results'!$C$15 - SQRT((1-E8047)*('Inputs and Results'!$C$15-'Inputs and Results'!$C$13)*('Inputs and Results'!$C$15-'Inputs and Results'!$C$14))))</f>
        <v>0.44821068921157758</v>
      </c>
      <c r="C8047" s="47">
        <f ca="1">IF('Inputs and Results'!$G$15='Inputs and Results'!$G$13, 'Inputs and Results'!$G$13, IF(F8047 &lt;= ('Inputs and Results'!$G$14-'Inputs and Results'!$G$13)/('Inputs and Results'!$G$15-'Inputs and Results'!$G$13), 'Inputs and Results'!$G$13 + SQRT(F8047*('Inputs and Results'!$G$15-'Inputs and Results'!$G$13)*('Inputs and Results'!$G$14-'Inputs and Results'!$G$13)), 'Inputs and Results'!$G$15 - SQRT((1-F8047)*('Inputs and Results'!$G$15-'Inputs and Results'!$G$13)*('Inputs and Results'!$G$15-'Inputs and Results'!$G$14))))</f>
        <v>1007.7738394440757</v>
      </c>
      <c r="D8047">
        <f t="shared" ca="1" si="525"/>
        <v>451.69500714662695</v>
      </c>
      <c r="E8047">
        <f t="shared" ca="1" si="528"/>
        <v>0.2764857014828831</v>
      </c>
      <c r="F8047">
        <f t="shared" ca="1" si="528"/>
        <v>0.95643820942153002</v>
      </c>
    </row>
    <row r="8048" spans="1:6" ht="15.75" customHeight="1" x14ac:dyDescent="0.2">
      <c r="A8048">
        <v>8047</v>
      </c>
      <c r="B8048" s="47">
        <f ca="1">IF('Inputs and Results'!$C$15='Inputs and Results'!$C$13, 'Inputs and Results'!$C$13, IF(E8048 &lt;= ('Inputs and Results'!$C$14-'Inputs and Results'!$C$13)/('Inputs and Results'!$C$15-'Inputs and Results'!$C$13), 'Inputs and Results'!$C$13 + SQRT(E8048*('Inputs and Results'!$C$15-'Inputs and Results'!$C$13)*('Inputs and Results'!$C$14-'Inputs and Results'!$C$13)), 'Inputs and Results'!$C$15 - SQRT((1-E8048)*('Inputs and Results'!$C$15-'Inputs and Results'!$C$13)*('Inputs and Results'!$C$15-'Inputs and Results'!$C$14))))</f>
        <v>0.60570217651718217</v>
      </c>
      <c r="C8048" s="47">
        <f ca="1">IF('Inputs and Results'!$G$15='Inputs and Results'!$G$13, 'Inputs and Results'!$G$13, IF(F8048 &lt;= ('Inputs and Results'!$G$14-'Inputs and Results'!$G$13)/('Inputs and Results'!$G$15-'Inputs and Results'!$G$13), 'Inputs and Results'!$G$13 + SQRT(F8048*('Inputs and Results'!$G$15-'Inputs and Results'!$G$13)*('Inputs and Results'!$G$14-'Inputs and Results'!$G$13)), 'Inputs and Results'!$G$15 - SQRT((1-F8048)*('Inputs and Results'!$G$15-'Inputs and Results'!$G$13)*('Inputs and Results'!$G$15-'Inputs and Results'!$G$14))))</f>
        <v>408.94406568808006</v>
      </c>
      <c r="D8048">
        <f t="shared" ca="1" si="525"/>
        <v>247.69831066105561</v>
      </c>
      <c r="E8048">
        <f t="shared" ca="1" si="528"/>
        <v>0.36303754805171573</v>
      </c>
      <c r="F8048">
        <f t="shared" ca="1" si="528"/>
        <v>0.26227393958780043</v>
      </c>
    </row>
    <row r="8049" spans="1:6" ht="15.75" customHeight="1" x14ac:dyDescent="0.2">
      <c r="A8049">
        <v>8048</v>
      </c>
      <c r="B8049" s="47">
        <f ca="1">IF('Inputs and Results'!$C$15='Inputs and Results'!$C$13, 'Inputs and Results'!$C$13, IF(E8049 &lt;= ('Inputs and Results'!$C$14-'Inputs and Results'!$C$13)/('Inputs and Results'!$C$15-'Inputs and Results'!$C$13), 'Inputs and Results'!$C$13 + SQRT(E8049*('Inputs and Results'!$C$15-'Inputs and Results'!$C$13)*('Inputs and Results'!$C$14-'Inputs and Results'!$C$13)), 'Inputs and Results'!$C$15 - SQRT((1-E8049)*('Inputs and Results'!$C$15-'Inputs and Results'!$C$13)*('Inputs and Results'!$C$15-'Inputs and Results'!$C$14))))</f>
        <v>0.39241158894080774</v>
      </c>
      <c r="C8049" s="47">
        <f ca="1">IF('Inputs and Results'!$G$15='Inputs and Results'!$G$13, 'Inputs and Results'!$G$13, IF(F8049 &lt;= ('Inputs and Results'!$G$14-'Inputs and Results'!$G$13)/('Inputs and Results'!$G$15-'Inputs and Results'!$G$13), 'Inputs and Results'!$G$13 + SQRT(F8049*('Inputs and Results'!$G$15-'Inputs and Results'!$G$13)*('Inputs and Results'!$G$14-'Inputs and Results'!$G$13)), 'Inputs and Results'!$G$15 - SQRT((1-F8049)*('Inputs and Results'!$G$15-'Inputs and Results'!$G$13)*('Inputs and Results'!$G$15-'Inputs and Results'!$G$14))))</f>
        <v>495.64640943893698</v>
      </c>
      <c r="D8049">
        <f t="shared" ca="1" si="525"/>
        <v>194.49739508073944</v>
      </c>
      <c r="E8049">
        <f t="shared" ca="1" si="528"/>
        <v>0.24449807538997725</v>
      </c>
      <c r="F8049">
        <f t="shared" ca="1" si="528"/>
        <v>0.41512614865791486</v>
      </c>
    </row>
    <row r="8050" spans="1:6" ht="15.75" customHeight="1" x14ac:dyDescent="0.2">
      <c r="A8050">
        <v>8049</v>
      </c>
      <c r="B8050" s="47">
        <f ca="1">IF('Inputs and Results'!$C$15='Inputs and Results'!$C$13, 'Inputs and Results'!$C$13, IF(E8050 &lt;= ('Inputs and Results'!$C$14-'Inputs and Results'!$C$13)/('Inputs and Results'!$C$15-'Inputs and Results'!$C$13), 'Inputs and Results'!$C$13 + SQRT(E8050*('Inputs and Results'!$C$15-'Inputs and Results'!$C$13)*('Inputs and Results'!$C$14-'Inputs and Results'!$C$13)), 'Inputs and Results'!$C$15 - SQRT((1-E8050)*('Inputs and Results'!$C$15-'Inputs and Results'!$C$13)*('Inputs and Results'!$C$15-'Inputs and Results'!$C$14))))</f>
        <v>1.0131241346746869</v>
      </c>
      <c r="C8050" s="47">
        <f ca="1">IF('Inputs and Results'!$G$15='Inputs and Results'!$G$13, 'Inputs and Results'!$G$13, IF(F8050 &lt;= ('Inputs and Results'!$G$14-'Inputs and Results'!$G$13)/('Inputs and Results'!$G$15-'Inputs and Results'!$G$13), 'Inputs and Results'!$G$13 + SQRT(F8050*('Inputs and Results'!$G$15-'Inputs and Results'!$G$13)*('Inputs and Results'!$G$14-'Inputs and Results'!$G$13)), 'Inputs and Results'!$G$15 - SQRT((1-F8050)*('Inputs and Results'!$G$15-'Inputs and Results'!$G$13)*('Inputs and Results'!$G$15-'Inputs and Results'!$G$14))))</f>
        <v>785.88802565572882</v>
      </c>
      <c r="D8050">
        <f t="shared" ca="1" si="525"/>
        <v>796.20212594365842</v>
      </c>
      <c r="E8050">
        <f t="shared" ca="1" si="528"/>
        <v>0.56136936619864308</v>
      </c>
      <c r="F8050">
        <f t="shared" ca="1" si="528"/>
        <v>0.7978301835264856</v>
      </c>
    </row>
    <row r="8051" spans="1:6" ht="15.75" customHeight="1" x14ac:dyDescent="0.2">
      <c r="A8051">
        <v>8050</v>
      </c>
      <c r="B8051" s="47">
        <f ca="1">IF('Inputs and Results'!$C$15='Inputs and Results'!$C$13, 'Inputs and Results'!$C$13, IF(E8051 &lt;= ('Inputs and Results'!$C$14-'Inputs and Results'!$C$13)/('Inputs and Results'!$C$15-'Inputs and Results'!$C$13), 'Inputs and Results'!$C$13 + SQRT(E8051*('Inputs and Results'!$C$15-'Inputs and Results'!$C$13)*('Inputs and Results'!$C$14-'Inputs and Results'!$C$13)), 'Inputs and Results'!$C$15 - SQRT((1-E8051)*('Inputs and Results'!$C$15-'Inputs and Results'!$C$13)*('Inputs and Results'!$C$15-'Inputs and Results'!$C$14))))</f>
        <v>0.2518913376727907</v>
      </c>
      <c r="C8051" s="47">
        <f ca="1">IF('Inputs and Results'!$G$15='Inputs and Results'!$G$13, 'Inputs and Results'!$G$13, IF(F8051 &lt;= ('Inputs and Results'!$G$14-'Inputs and Results'!$G$13)/('Inputs and Results'!$G$15-'Inputs and Results'!$G$13), 'Inputs and Results'!$G$13 + SQRT(F8051*('Inputs and Results'!$G$15-'Inputs and Results'!$G$13)*('Inputs and Results'!$G$14-'Inputs and Results'!$G$13)), 'Inputs and Results'!$G$15 - SQRT((1-F8051)*('Inputs and Results'!$G$15-'Inputs and Results'!$G$13)*('Inputs and Results'!$G$15-'Inputs and Results'!$G$14))))</f>
        <v>598.59487152077941</v>
      </c>
      <c r="D8051">
        <f t="shared" ca="1" si="525"/>
        <v>150.7808629114414</v>
      </c>
      <c r="E8051">
        <f t="shared" ca="1" si="528"/>
        <v>0.16087764222690626</v>
      </c>
      <c r="F8051">
        <f t="shared" ca="1" si="528"/>
        <v>0.57360216193144664</v>
      </c>
    </row>
    <row r="8052" spans="1:6" ht="15.75" customHeight="1" x14ac:dyDescent="0.2">
      <c r="A8052">
        <v>8051</v>
      </c>
      <c r="B8052" s="47">
        <f ca="1">IF('Inputs and Results'!$C$15='Inputs and Results'!$C$13, 'Inputs and Results'!$C$13, IF(E8052 &lt;= ('Inputs and Results'!$C$14-'Inputs and Results'!$C$13)/('Inputs and Results'!$C$15-'Inputs and Results'!$C$13), 'Inputs and Results'!$C$13 + SQRT(E8052*('Inputs and Results'!$C$15-'Inputs and Results'!$C$13)*('Inputs and Results'!$C$14-'Inputs and Results'!$C$13)), 'Inputs and Results'!$C$15 - SQRT((1-E8052)*('Inputs and Results'!$C$15-'Inputs and Results'!$C$13)*('Inputs and Results'!$C$15-'Inputs and Results'!$C$14))))</f>
        <v>1.4543082154896672</v>
      </c>
      <c r="C8052" s="47">
        <f ca="1">IF('Inputs and Results'!$G$15='Inputs and Results'!$G$13, 'Inputs and Results'!$G$13, IF(F8052 &lt;= ('Inputs and Results'!$G$14-'Inputs and Results'!$G$13)/('Inputs and Results'!$G$15-'Inputs and Results'!$G$13), 'Inputs and Results'!$G$13 + SQRT(F8052*('Inputs and Results'!$G$15-'Inputs and Results'!$G$13)*('Inputs and Results'!$G$14-'Inputs and Results'!$G$13)), 'Inputs and Results'!$G$15 - SQRT((1-F8052)*('Inputs and Results'!$G$15-'Inputs and Results'!$G$13)*('Inputs and Results'!$G$15-'Inputs and Results'!$G$14))))</f>
        <v>547.18879274016058</v>
      </c>
      <c r="D8052">
        <f t="shared" ca="1" si="525"/>
        <v>795.78115670588829</v>
      </c>
      <c r="E8052">
        <f t="shared" ca="1" si="528"/>
        <v>0.7345374341441403</v>
      </c>
      <c r="F8052">
        <f t="shared" ca="1" si="528"/>
        <v>0.49759269791951932</v>
      </c>
    </row>
    <row r="8053" spans="1:6" ht="15.75" customHeight="1" x14ac:dyDescent="0.2">
      <c r="A8053">
        <v>8052</v>
      </c>
      <c r="B8053" s="47">
        <f ca="1">IF('Inputs and Results'!$C$15='Inputs and Results'!$C$13, 'Inputs and Results'!$C$13, IF(E8053 &lt;= ('Inputs and Results'!$C$14-'Inputs and Results'!$C$13)/('Inputs and Results'!$C$15-'Inputs and Results'!$C$13), 'Inputs and Results'!$C$13 + SQRT(E8053*('Inputs and Results'!$C$15-'Inputs and Results'!$C$13)*('Inputs and Results'!$C$14-'Inputs and Results'!$C$13)), 'Inputs and Results'!$C$15 - SQRT((1-E8053)*('Inputs and Results'!$C$15-'Inputs and Results'!$C$13)*('Inputs and Results'!$C$15-'Inputs and Results'!$C$14))))</f>
        <v>0.36604491132954831</v>
      </c>
      <c r="C8053" s="47">
        <f ca="1">IF('Inputs and Results'!$G$15='Inputs and Results'!$G$13, 'Inputs and Results'!$G$13, IF(F8053 &lt;= ('Inputs and Results'!$G$14-'Inputs and Results'!$G$13)/('Inputs and Results'!$G$15-'Inputs and Results'!$G$13), 'Inputs and Results'!$G$13 + SQRT(F8053*('Inputs and Results'!$G$15-'Inputs and Results'!$G$13)*('Inputs and Results'!$G$14-'Inputs and Results'!$G$13)), 'Inputs and Results'!$G$15 - SQRT((1-F8053)*('Inputs and Results'!$G$15-'Inputs and Results'!$G$13)*('Inputs and Results'!$G$15-'Inputs and Results'!$G$14))))</f>
        <v>385.90890917340323</v>
      </c>
      <c r="D8053">
        <f t="shared" ca="1" si="525"/>
        <v>141.25999243966109</v>
      </c>
      <c r="E8053">
        <f t="shared" ca="1" si="528"/>
        <v>0.22914228787411484</v>
      </c>
      <c r="F8053">
        <f t="shared" ca="1" si="528"/>
        <v>0.21868395401396745</v>
      </c>
    </row>
    <row r="8054" spans="1:6" ht="15.75" customHeight="1" x14ac:dyDescent="0.2">
      <c r="A8054">
        <v>8053</v>
      </c>
      <c r="B8054" s="47">
        <f ca="1">IF('Inputs and Results'!$C$15='Inputs and Results'!$C$13, 'Inputs and Results'!$C$13, IF(E8054 &lt;= ('Inputs and Results'!$C$14-'Inputs and Results'!$C$13)/('Inputs and Results'!$C$15-'Inputs and Results'!$C$13), 'Inputs and Results'!$C$13 + SQRT(E8054*('Inputs and Results'!$C$15-'Inputs and Results'!$C$13)*('Inputs and Results'!$C$14-'Inputs and Results'!$C$13)), 'Inputs and Results'!$C$15 - SQRT((1-E8054)*('Inputs and Results'!$C$15-'Inputs and Results'!$C$13)*('Inputs and Results'!$C$15-'Inputs and Results'!$C$14))))</f>
        <v>0.15531241006321972</v>
      </c>
      <c r="C8054" s="47">
        <f ca="1">IF('Inputs and Results'!$G$15='Inputs and Results'!$G$13, 'Inputs and Results'!$G$13, IF(F8054 &lt;= ('Inputs and Results'!$G$14-'Inputs and Results'!$G$13)/('Inputs and Results'!$G$15-'Inputs and Results'!$G$13), 'Inputs and Results'!$G$13 + SQRT(F8054*('Inputs and Results'!$G$15-'Inputs and Results'!$G$13)*('Inputs and Results'!$G$14-'Inputs and Results'!$G$13)), 'Inputs and Results'!$G$15 - SQRT((1-F8054)*('Inputs and Results'!$G$15-'Inputs and Results'!$G$13)*('Inputs and Results'!$G$15-'Inputs and Results'!$G$14))))</f>
        <v>943.75010213560927</v>
      </c>
      <c r="D8054">
        <f t="shared" ca="1" si="525"/>
        <v>146.57610286009123</v>
      </c>
      <c r="E8054">
        <f t="shared" ca="1" si="528"/>
        <v>0.10086139062885269</v>
      </c>
      <c r="F8054">
        <f t="shared" ca="1" si="528"/>
        <v>0.92258802609693391</v>
      </c>
    </row>
    <row r="8055" spans="1:6" ht="15.75" customHeight="1" x14ac:dyDescent="0.2">
      <c r="A8055">
        <v>8054</v>
      </c>
      <c r="B8055" s="47">
        <f ca="1">IF('Inputs and Results'!$C$15='Inputs and Results'!$C$13, 'Inputs and Results'!$C$13, IF(E8055 &lt;= ('Inputs and Results'!$C$14-'Inputs and Results'!$C$13)/('Inputs and Results'!$C$15-'Inputs and Results'!$C$13), 'Inputs and Results'!$C$13 + SQRT(E8055*('Inputs and Results'!$C$15-'Inputs and Results'!$C$13)*('Inputs and Results'!$C$14-'Inputs and Results'!$C$13)), 'Inputs and Results'!$C$15 - SQRT((1-E8055)*('Inputs and Results'!$C$15-'Inputs and Results'!$C$13)*('Inputs and Results'!$C$15-'Inputs and Results'!$C$14))))</f>
        <v>2.4796657641390287</v>
      </c>
      <c r="C8055" s="47">
        <f ca="1">IF('Inputs and Results'!$G$15='Inputs and Results'!$G$13, 'Inputs and Results'!$G$13, IF(F8055 &lt;= ('Inputs and Results'!$G$14-'Inputs and Results'!$G$13)/('Inputs and Results'!$G$15-'Inputs and Results'!$G$13), 'Inputs and Results'!$G$13 + SQRT(F8055*('Inputs and Results'!$G$15-'Inputs and Results'!$G$13)*('Inputs and Results'!$G$14-'Inputs and Results'!$G$13)), 'Inputs and Results'!$G$15 - SQRT((1-F8055)*('Inputs and Results'!$G$15-'Inputs and Results'!$G$13)*('Inputs and Results'!$G$15-'Inputs and Results'!$G$14))))</f>
        <v>677.21848007603467</v>
      </c>
      <c r="D8055">
        <f t="shared" ca="1" si="525"/>
        <v>1679.275479886812</v>
      </c>
      <c r="E8055">
        <f t="shared" ca="1" si="528"/>
        <v>0.96991692033233101</v>
      </c>
      <c r="F8055">
        <f t="shared" ca="1" si="528"/>
        <v>0.67780322152075723</v>
      </c>
    </row>
    <row r="8056" spans="1:6" ht="15.75" customHeight="1" x14ac:dyDescent="0.2">
      <c r="A8056">
        <v>8055</v>
      </c>
      <c r="B8056" s="47">
        <f ca="1">IF('Inputs and Results'!$C$15='Inputs and Results'!$C$13, 'Inputs and Results'!$C$13, IF(E8056 &lt;= ('Inputs and Results'!$C$14-'Inputs and Results'!$C$13)/('Inputs and Results'!$C$15-'Inputs and Results'!$C$13), 'Inputs and Results'!$C$13 + SQRT(E8056*('Inputs and Results'!$C$15-'Inputs and Results'!$C$13)*('Inputs and Results'!$C$14-'Inputs and Results'!$C$13)), 'Inputs and Results'!$C$15 - SQRT((1-E8056)*('Inputs and Results'!$C$15-'Inputs and Results'!$C$13)*('Inputs and Results'!$C$15-'Inputs and Results'!$C$14))))</f>
        <v>0.52946387305857501</v>
      </c>
      <c r="C8056" s="47">
        <f ca="1">IF('Inputs and Results'!$G$15='Inputs and Results'!$G$13, 'Inputs and Results'!$G$13, IF(F8056 &lt;= ('Inputs and Results'!$G$14-'Inputs and Results'!$G$13)/('Inputs and Results'!$G$15-'Inputs and Results'!$G$13), 'Inputs and Results'!$G$13 + SQRT(F8056*('Inputs and Results'!$G$15-'Inputs and Results'!$G$13)*('Inputs and Results'!$G$14-'Inputs and Results'!$G$13)), 'Inputs and Results'!$G$15 - SQRT((1-F8056)*('Inputs and Results'!$G$15-'Inputs and Results'!$G$13)*('Inputs and Results'!$G$15-'Inputs and Results'!$G$14))))</f>
        <v>457.25807901591975</v>
      </c>
      <c r="D8056">
        <f t="shared" ca="1" si="525"/>
        <v>242.10163350309278</v>
      </c>
      <c r="E8056">
        <f t="shared" ca="1" si="528"/>
        <v>0.32182791616414042</v>
      </c>
      <c r="F8056">
        <f t="shared" ca="1" si="528"/>
        <v>0.34963582143857486</v>
      </c>
    </row>
    <row r="8057" spans="1:6" ht="15.75" customHeight="1" x14ac:dyDescent="0.2">
      <c r="A8057">
        <v>8056</v>
      </c>
      <c r="B8057" s="47">
        <f ca="1">IF('Inputs and Results'!$C$15='Inputs and Results'!$C$13, 'Inputs and Results'!$C$13, IF(E8057 &lt;= ('Inputs and Results'!$C$14-'Inputs and Results'!$C$13)/('Inputs and Results'!$C$15-'Inputs and Results'!$C$13), 'Inputs and Results'!$C$13 + SQRT(E8057*('Inputs and Results'!$C$15-'Inputs and Results'!$C$13)*('Inputs and Results'!$C$14-'Inputs and Results'!$C$13)), 'Inputs and Results'!$C$15 - SQRT((1-E8057)*('Inputs and Results'!$C$15-'Inputs and Results'!$C$13)*('Inputs and Results'!$C$15-'Inputs and Results'!$C$14))))</f>
        <v>2.8646963698624059</v>
      </c>
      <c r="C8057" s="47">
        <f ca="1">IF('Inputs and Results'!$G$15='Inputs and Results'!$G$13, 'Inputs and Results'!$G$13, IF(F8057 &lt;= ('Inputs and Results'!$G$14-'Inputs and Results'!$G$13)/('Inputs and Results'!$G$15-'Inputs and Results'!$G$13), 'Inputs and Results'!$G$13 + SQRT(F8057*('Inputs and Results'!$G$15-'Inputs and Results'!$G$13)*('Inputs and Results'!$G$14-'Inputs and Results'!$G$13)), 'Inputs and Results'!$G$15 - SQRT((1-F8057)*('Inputs and Results'!$G$15-'Inputs and Results'!$G$13)*('Inputs and Results'!$G$15-'Inputs and Results'!$G$14))))</f>
        <v>654.44451457963214</v>
      </c>
      <c r="D8057">
        <f t="shared" ca="1" si="525"/>
        <v>1874.7848251926366</v>
      </c>
      <c r="E8057">
        <f t="shared" ca="1" si="528"/>
        <v>0.99796588085239879</v>
      </c>
      <c r="F8057">
        <f t="shared" ca="1" si="528"/>
        <v>0.6491200169854402</v>
      </c>
    </row>
    <row r="8058" spans="1:6" ht="15.75" customHeight="1" x14ac:dyDescent="0.2">
      <c r="A8058">
        <v>8057</v>
      </c>
      <c r="B8058" s="47">
        <f ca="1">IF('Inputs and Results'!$C$15='Inputs and Results'!$C$13, 'Inputs and Results'!$C$13, IF(E8058 &lt;= ('Inputs and Results'!$C$14-'Inputs and Results'!$C$13)/('Inputs and Results'!$C$15-'Inputs and Results'!$C$13), 'Inputs and Results'!$C$13 + SQRT(E8058*('Inputs and Results'!$C$15-'Inputs and Results'!$C$13)*('Inputs and Results'!$C$14-'Inputs and Results'!$C$13)), 'Inputs and Results'!$C$15 - SQRT((1-E8058)*('Inputs and Results'!$C$15-'Inputs and Results'!$C$13)*('Inputs and Results'!$C$15-'Inputs and Results'!$C$14))))</f>
        <v>1.3027021992328067</v>
      </c>
      <c r="C8058" s="47">
        <f ca="1">IF('Inputs and Results'!$G$15='Inputs and Results'!$G$13, 'Inputs and Results'!$G$13, IF(F8058 &lt;= ('Inputs and Results'!$G$14-'Inputs and Results'!$G$13)/('Inputs and Results'!$G$15-'Inputs and Results'!$G$13), 'Inputs and Results'!$G$13 + SQRT(F8058*('Inputs and Results'!$G$15-'Inputs and Results'!$G$13)*('Inputs and Results'!$G$14-'Inputs and Results'!$G$13)), 'Inputs and Results'!$G$15 - SQRT((1-F8058)*('Inputs and Results'!$G$15-'Inputs and Results'!$G$13)*('Inputs and Results'!$G$15-'Inputs and Results'!$G$14))))</f>
        <v>350.21150528190731</v>
      </c>
      <c r="D8058">
        <f t="shared" ca="1" si="525"/>
        <v>456.22129812737234</v>
      </c>
      <c r="E8058">
        <f t="shared" ca="1" si="528"/>
        <v>0.67990890839009432</v>
      </c>
      <c r="F8058">
        <f t="shared" ca="1" si="528"/>
        <v>0.14866118738042378</v>
      </c>
    </row>
    <row r="8059" spans="1:6" ht="15.75" customHeight="1" x14ac:dyDescent="0.2">
      <c r="A8059">
        <v>8058</v>
      </c>
      <c r="B8059" s="47">
        <f ca="1">IF('Inputs and Results'!$C$15='Inputs and Results'!$C$13, 'Inputs and Results'!$C$13, IF(E8059 &lt;= ('Inputs and Results'!$C$14-'Inputs and Results'!$C$13)/('Inputs and Results'!$C$15-'Inputs and Results'!$C$13), 'Inputs and Results'!$C$13 + SQRT(E8059*('Inputs and Results'!$C$15-'Inputs and Results'!$C$13)*('Inputs and Results'!$C$14-'Inputs and Results'!$C$13)), 'Inputs and Results'!$C$15 - SQRT((1-E8059)*('Inputs and Results'!$C$15-'Inputs and Results'!$C$13)*('Inputs and Results'!$C$15-'Inputs and Results'!$C$14))))</f>
        <v>0.28944506051500918</v>
      </c>
      <c r="C8059" s="47">
        <f ca="1">IF('Inputs and Results'!$G$15='Inputs and Results'!$G$13, 'Inputs and Results'!$G$13, IF(F8059 &lt;= ('Inputs and Results'!$G$14-'Inputs and Results'!$G$13)/('Inputs and Results'!$G$15-'Inputs and Results'!$G$13), 'Inputs and Results'!$G$13 + SQRT(F8059*('Inputs and Results'!$G$15-'Inputs and Results'!$G$13)*('Inputs and Results'!$G$14-'Inputs and Results'!$G$13)), 'Inputs and Results'!$G$15 - SQRT((1-F8059)*('Inputs and Results'!$G$15-'Inputs and Results'!$G$13)*('Inputs and Results'!$G$15-'Inputs and Results'!$G$14))))</f>
        <v>650.74482656792418</v>
      </c>
      <c r="D8059">
        <f t="shared" ca="1" si="525"/>
        <v>188.35487570578198</v>
      </c>
      <c r="E8059">
        <f t="shared" ca="1" si="528"/>
        <v>0.18365465778150192</v>
      </c>
      <c r="F8059">
        <f t="shared" ca="1" si="528"/>
        <v>0.64434489073046497</v>
      </c>
    </row>
    <row r="8060" spans="1:6" ht="15.75" customHeight="1" x14ac:dyDescent="0.2">
      <c r="A8060">
        <v>8059</v>
      </c>
      <c r="B8060" s="47">
        <f ca="1">IF('Inputs and Results'!$C$15='Inputs and Results'!$C$13, 'Inputs and Results'!$C$13, IF(E8060 &lt;= ('Inputs and Results'!$C$14-'Inputs and Results'!$C$13)/('Inputs and Results'!$C$15-'Inputs and Results'!$C$13), 'Inputs and Results'!$C$13 + SQRT(E8060*('Inputs and Results'!$C$15-'Inputs and Results'!$C$13)*('Inputs and Results'!$C$14-'Inputs and Results'!$C$13)), 'Inputs and Results'!$C$15 - SQRT((1-E8060)*('Inputs and Results'!$C$15-'Inputs and Results'!$C$13)*('Inputs and Results'!$C$15-'Inputs and Results'!$C$14))))</f>
        <v>1.6237686105699305</v>
      </c>
      <c r="C8060" s="47">
        <f ca="1">IF('Inputs and Results'!$G$15='Inputs and Results'!$G$13, 'Inputs and Results'!$G$13, IF(F8060 &lt;= ('Inputs and Results'!$G$14-'Inputs and Results'!$G$13)/('Inputs and Results'!$G$15-'Inputs and Results'!$G$13), 'Inputs and Results'!$G$13 + SQRT(F8060*('Inputs and Results'!$G$15-'Inputs and Results'!$G$13)*('Inputs and Results'!$G$14-'Inputs and Results'!$G$13)), 'Inputs and Results'!$G$15 - SQRT((1-F8060)*('Inputs and Results'!$G$15-'Inputs and Results'!$G$13)*('Inputs and Results'!$G$15-'Inputs and Results'!$G$14))))</f>
        <v>655.44309363692264</v>
      </c>
      <c r="D8060">
        <f t="shared" ca="1" si="525"/>
        <v>1064.2879214624827</v>
      </c>
      <c r="E8060">
        <f t="shared" ca="1" si="528"/>
        <v>0.78955412919415335</v>
      </c>
      <c r="F8060">
        <f t="shared" ca="1" si="528"/>
        <v>0.65040333552878793</v>
      </c>
    </row>
    <row r="8061" spans="1:6" ht="15.75" customHeight="1" x14ac:dyDescent="0.2">
      <c r="A8061">
        <v>8060</v>
      </c>
      <c r="B8061" s="47">
        <f ca="1">IF('Inputs and Results'!$C$15='Inputs and Results'!$C$13, 'Inputs and Results'!$C$13, IF(E8061 &lt;= ('Inputs and Results'!$C$14-'Inputs and Results'!$C$13)/('Inputs and Results'!$C$15-'Inputs and Results'!$C$13), 'Inputs and Results'!$C$13 + SQRT(E8061*('Inputs and Results'!$C$15-'Inputs and Results'!$C$13)*('Inputs and Results'!$C$14-'Inputs and Results'!$C$13)), 'Inputs and Results'!$C$15 - SQRT((1-E8061)*('Inputs and Results'!$C$15-'Inputs and Results'!$C$13)*('Inputs and Results'!$C$15-'Inputs and Results'!$C$14))))</f>
        <v>0.21225437350443199</v>
      </c>
      <c r="C8061" s="47">
        <f ca="1">IF('Inputs and Results'!$G$15='Inputs and Results'!$G$13, 'Inputs and Results'!$G$13, IF(F8061 &lt;= ('Inputs and Results'!$G$14-'Inputs and Results'!$G$13)/('Inputs and Results'!$G$15-'Inputs and Results'!$G$13), 'Inputs and Results'!$G$13 + SQRT(F8061*('Inputs and Results'!$G$15-'Inputs and Results'!$G$13)*('Inputs and Results'!$G$14-'Inputs and Results'!$G$13)), 'Inputs and Results'!$G$15 - SQRT((1-F8061)*('Inputs and Results'!$G$15-'Inputs and Results'!$G$13)*('Inputs and Results'!$G$15-'Inputs and Results'!$G$14))))</f>
        <v>308.49951651092022</v>
      </c>
      <c r="D8061">
        <f t="shared" ca="1" si="525"/>
        <v>65.480371603445548</v>
      </c>
      <c r="E8061">
        <f t="shared" ca="1" si="528"/>
        <v>0.13649714688387049</v>
      </c>
      <c r="F8061">
        <f t="shared" ca="1" si="528"/>
        <v>6.303384054618566E-2</v>
      </c>
    </row>
    <row r="8062" spans="1:6" ht="15.75" customHeight="1" x14ac:dyDescent="0.2">
      <c r="A8062">
        <v>8061</v>
      </c>
      <c r="B8062" s="47">
        <f ca="1">IF('Inputs and Results'!$C$15='Inputs and Results'!$C$13, 'Inputs and Results'!$C$13, IF(E8062 &lt;= ('Inputs and Results'!$C$14-'Inputs and Results'!$C$13)/('Inputs and Results'!$C$15-'Inputs and Results'!$C$13), 'Inputs and Results'!$C$13 + SQRT(E8062*('Inputs and Results'!$C$15-'Inputs and Results'!$C$13)*('Inputs and Results'!$C$14-'Inputs and Results'!$C$13)), 'Inputs and Results'!$C$15 - SQRT((1-E8062)*('Inputs and Results'!$C$15-'Inputs and Results'!$C$13)*('Inputs and Results'!$C$15-'Inputs and Results'!$C$14))))</f>
        <v>0.31173525401550872</v>
      </c>
      <c r="C8062" s="47">
        <f ca="1">IF('Inputs and Results'!$G$15='Inputs and Results'!$G$13, 'Inputs and Results'!$G$13, IF(F8062 &lt;= ('Inputs and Results'!$G$14-'Inputs and Results'!$G$13)/('Inputs and Results'!$G$15-'Inputs and Results'!$G$13), 'Inputs and Results'!$G$13 + SQRT(F8062*('Inputs and Results'!$G$15-'Inputs and Results'!$G$13)*('Inputs and Results'!$G$14-'Inputs and Results'!$G$13)), 'Inputs and Results'!$G$15 - SQRT((1-F8062)*('Inputs and Results'!$G$15-'Inputs and Results'!$G$13)*('Inputs and Results'!$G$15-'Inputs and Results'!$G$14))))</f>
        <v>524.54094043438772</v>
      </c>
      <c r="D8062">
        <f t="shared" ca="1" si="525"/>
        <v>163.51790330784769</v>
      </c>
      <c r="E8062">
        <f t="shared" ref="E8062:F8081" ca="1" si="529">RAND()</f>
        <v>0.19702585061077094</v>
      </c>
      <c r="F8062">
        <f t="shared" ca="1" si="529"/>
        <v>0.46212816740848262</v>
      </c>
    </row>
    <row r="8063" spans="1:6" ht="15.75" customHeight="1" x14ac:dyDescent="0.2">
      <c r="A8063">
        <v>8062</v>
      </c>
      <c r="B8063" s="47">
        <f ca="1">IF('Inputs and Results'!$C$15='Inputs and Results'!$C$13, 'Inputs and Results'!$C$13, IF(E8063 &lt;= ('Inputs and Results'!$C$14-'Inputs and Results'!$C$13)/('Inputs and Results'!$C$15-'Inputs and Results'!$C$13), 'Inputs and Results'!$C$13 + SQRT(E8063*('Inputs and Results'!$C$15-'Inputs and Results'!$C$13)*('Inputs and Results'!$C$14-'Inputs and Results'!$C$13)), 'Inputs and Results'!$C$15 - SQRT((1-E8063)*('Inputs and Results'!$C$15-'Inputs and Results'!$C$13)*('Inputs and Results'!$C$15-'Inputs and Results'!$C$14))))</f>
        <v>1.9023305952073566</v>
      </c>
      <c r="C8063" s="47">
        <f ca="1">IF('Inputs and Results'!$G$15='Inputs and Results'!$G$13, 'Inputs and Results'!$G$13, IF(F8063 &lt;= ('Inputs and Results'!$G$14-'Inputs and Results'!$G$13)/('Inputs and Results'!$G$15-'Inputs and Results'!$G$13), 'Inputs and Results'!$G$13 + SQRT(F8063*('Inputs and Results'!$G$15-'Inputs and Results'!$G$13)*('Inputs and Results'!$G$14-'Inputs and Results'!$G$13)), 'Inputs and Results'!$G$15 - SQRT((1-F8063)*('Inputs and Results'!$G$15-'Inputs and Results'!$G$13)*('Inputs and Results'!$G$15-'Inputs and Results'!$G$14))))</f>
        <v>294.77352623507193</v>
      </c>
      <c r="D8063">
        <f t="shared" ca="1" si="525"/>
        <v>560.75669761413576</v>
      </c>
      <c r="E8063">
        <f t="shared" ca="1" si="529"/>
        <v>0.86612465308690711</v>
      </c>
      <c r="F8063">
        <f t="shared" ca="1" si="529"/>
        <v>3.3959725119528383E-2</v>
      </c>
    </row>
    <row r="8064" spans="1:6" ht="15.75" customHeight="1" x14ac:dyDescent="0.2">
      <c r="A8064">
        <v>8063</v>
      </c>
      <c r="B8064" s="47">
        <f ca="1">IF('Inputs and Results'!$C$15='Inputs and Results'!$C$13, 'Inputs and Results'!$C$13, IF(E8064 &lt;= ('Inputs and Results'!$C$14-'Inputs and Results'!$C$13)/('Inputs and Results'!$C$15-'Inputs and Results'!$C$13), 'Inputs and Results'!$C$13 + SQRT(E8064*('Inputs and Results'!$C$15-'Inputs and Results'!$C$13)*('Inputs and Results'!$C$14-'Inputs and Results'!$C$13)), 'Inputs and Results'!$C$15 - SQRT((1-E8064)*('Inputs and Results'!$C$15-'Inputs and Results'!$C$13)*('Inputs and Results'!$C$15-'Inputs and Results'!$C$14))))</f>
        <v>0.41334837714443928</v>
      </c>
      <c r="C8064" s="47">
        <f ca="1">IF('Inputs and Results'!$G$15='Inputs and Results'!$G$13, 'Inputs and Results'!$G$13, IF(F8064 &lt;= ('Inputs and Results'!$G$14-'Inputs and Results'!$G$13)/('Inputs and Results'!$G$15-'Inputs and Results'!$G$13), 'Inputs and Results'!$G$13 + SQRT(F8064*('Inputs and Results'!$G$15-'Inputs and Results'!$G$13)*('Inputs and Results'!$G$14-'Inputs and Results'!$G$13)), 'Inputs and Results'!$G$15 - SQRT((1-F8064)*('Inputs and Results'!$G$15-'Inputs and Results'!$G$13)*('Inputs and Results'!$G$15-'Inputs and Results'!$G$14))))</f>
        <v>285.69532540569332</v>
      </c>
      <c r="D8064">
        <f t="shared" ca="1" si="525"/>
        <v>118.09169911419583</v>
      </c>
      <c r="E8064">
        <f t="shared" ca="1" si="529"/>
        <v>0.25658148688652149</v>
      </c>
      <c r="F8064">
        <f t="shared" ca="1" si="529"/>
        <v>1.4486404235351746E-2</v>
      </c>
    </row>
    <row r="8065" spans="1:6" ht="15.75" customHeight="1" x14ac:dyDescent="0.2">
      <c r="A8065">
        <v>8064</v>
      </c>
      <c r="B8065" s="47">
        <f ca="1">IF('Inputs and Results'!$C$15='Inputs and Results'!$C$13, 'Inputs and Results'!$C$13, IF(E8065 &lt;= ('Inputs and Results'!$C$14-'Inputs and Results'!$C$13)/('Inputs and Results'!$C$15-'Inputs and Results'!$C$13), 'Inputs and Results'!$C$13 + SQRT(E8065*('Inputs and Results'!$C$15-'Inputs and Results'!$C$13)*('Inputs and Results'!$C$14-'Inputs and Results'!$C$13)), 'Inputs and Results'!$C$15 - SQRT((1-E8065)*('Inputs and Results'!$C$15-'Inputs and Results'!$C$13)*('Inputs and Results'!$C$15-'Inputs and Results'!$C$14))))</f>
        <v>2.1349221567782815</v>
      </c>
      <c r="C8065" s="47">
        <f ca="1">IF('Inputs and Results'!$G$15='Inputs and Results'!$G$13, 'Inputs and Results'!$G$13, IF(F8065 &lt;= ('Inputs and Results'!$G$14-'Inputs and Results'!$G$13)/('Inputs and Results'!$G$15-'Inputs and Results'!$G$13), 'Inputs and Results'!$G$13 + SQRT(F8065*('Inputs and Results'!$G$15-'Inputs and Results'!$G$13)*('Inputs and Results'!$G$14-'Inputs and Results'!$G$13)), 'Inputs and Results'!$G$15 - SQRT((1-F8065)*('Inputs and Results'!$G$15-'Inputs and Results'!$G$13)*('Inputs and Results'!$G$15-'Inputs and Results'!$G$14))))</f>
        <v>526.8559507010865</v>
      </c>
      <c r="D8065">
        <f t="shared" ca="1" si="525"/>
        <v>1124.7964425822356</v>
      </c>
      <c r="E8065">
        <f t="shared" ca="1" si="529"/>
        <v>0.91684892501853998</v>
      </c>
      <c r="F8065">
        <f t="shared" ca="1" si="529"/>
        <v>0.46580876059216891</v>
      </c>
    </row>
    <row r="8066" spans="1:6" ht="15.75" customHeight="1" x14ac:dyDescent="0.2">
      <c r="A8066">
        <v>8065</v>
      </c>
      <c r="B8066" s="47">
        <f ca="1">IF('Inputs and Results'!$C$15='Inputs and Results'!$C$13, 'Inputs and Results'!$C$13, IF(E8066 &lt;= ('Inputs and Results'!$C$14-'Inputs and Results'!$C$13)/('Inputs and Results'!$C$15-'Inputs and Results'!$C$13), 'Inputs and Results'!$C$13 + SQRT(E8066*('Inputs and Results'!$C$15-'Inputs and Results'!$C$13)*('Inputs and Results'!$C$14-'Inputs and Results'!$C$13)), 'Inputs and Results'!$C$15 - SQRT((1-E8066)*('Inputs and Results'!$C$15-'Inputs and Results'!$C$13)*('Inputs and Results'!$C$15-'Inputs and Results'!$C$14))))</f>
        <v>8.3737724837192662E-2</v>
      </c>
      <c r="C8066" s="47">
        <f ca="1">IF('Inputs and Results'!$G$15='Inputs and Results'!$G$13, 'Inputs and Results'!$G$13, IF(F8066 &lt;= ('Inputs and Results'!$G$14-'Inputs and Results'!$G$13)/('Inputs and Results'!$G$15-'Inputs and Results'!$G$13), 'Inputs and Results'!$G$13 + SQRT(F8066*('Inputs and Results'!$G$15-'Inputs and Results'!$G$13)*('Inputs and Results'!$G$14-'Inputs and Results'!$G$13)), 'Inputs and Results'!$G$15 - SQRT((1-F8066)*('Inputs and Results'!$G$15-'Inputs and Results'!$G$13)*('Inputs and Results'!$G$15-'Inputs and Results'!$G$14))))</f>
        <v>725.30999519455736</v>
      </c>
      <c r="D8066">
        <f t="shared" ref="D8066:D8129" ca="1" si="530">B8066*C8066</f>
        <v>60.735808799267375</v>
      </c>
      <c r="E8066">
        <f t="shared" ca="1" si="529"/>
        <v>5.5046038051360768E-2</v>
      </c>
      <c r="F8066">
        <f t="shared" ca="1" si="529"/>
        <v>0.73435544772984196</v>
      </c>
    </row>
    <row r="8067" spans="1:6" ht="15.75" customHeight="1" x14ac:dyDescent="0.2">
      <c r="A8067">
        <v>8066</v>
      </c>
      <c r="B8067" s="47">
        <f ca="1">IF('Inputs and Results'!$C$15='Inputs and Results'!$C$13, 'Inputs and Results'!$C$13, IF(E8067 &lt;= ('Inputs and Results'!$C$14-'Inputs and Results'!$C$13)/('Inputs and Results'!$C$15-'Inputs and Results'!$C$13), 'Inputs and Results'!$C$13 + SQRT(E8067*('Inputs and Results'!$C$15-'Inputs and Results'!$C$13)*('Inputs and Results'!$C$14-'Inputs and Results'!$C$13)), 'Inputs and Results'!$C$15 - SQRT((1-E8067)*('Inputs and Results'!$C$15-'Inputs and Results'!$C$13)*('Inputs and Results'!$C$15-'Inputs and Results'!$C$14))))</f>
        <v>1.973489102726002</v>
      </c>
      <c r="C8067" s="47">
        <f ca="1">IF('Inputs and Results'!$G$15='Inputs and Results'!$G$13, 'Inputs and Results'!$G$13, IF(F8067 &lt;= ('Inputs and Results'!$G$14-'Inputs and Results'!$G$13)/('Inputs and Results'!$G$15-'Inputs and Results'!$G$13), 'Inputs and Results'!$G$13 + SQRT(F8067*('Inputs and Results'!$G$15-'Inputs and Results'!$G$13)*('Inputs and Results'!$G$14-'Inputs and Results'!$G$13)), 'Inputs and Results'!$G$15 - SQRT((1-F8067)*('Inputs and Results'!$G$15-'Inputs and Results'!$G$13)*('Inputs and Results'!$G$15-'Inputs and Results'!$G$14))))</f>
        <v>985.11013005687005</v>
      </c>
      <c r="D8067">
        <f t="shared" ca="1" si="530"/>
        <v>1944.1041066522275</v>
      </c>
      <c r="E8067">
        <f t="shared" ca="1" si="529"/>
        <v>0.88291948641974793</v>
      </c>
      <c r="F8067">
        <f t="shared" ca="1" si="529"/>
        <v>0.94556068829003159</v>
      </c>
    </row>
    <row r="8068" spans="1:6" ht="15.75" customHeight="1" x14ac:dyDescent="0.2">
      <c r="A8068">
        <v>8067</v>
      </c>
      <c r="B8068" s="47">
        <f ca="1">IF('Inputs and Results'!$C$15='Inputs and Results'!$C$13, 'Inputs and Results'!$C$13, IF(E8068 &lt;= ('Inputs and Results'!$C$14-'Inputs and Results'!$C$13)/('Inputs and Results'!$C$15-'Inputs and Results'!$C$13), 'Inputs and Results'!$C$13 + SQRT(E8068*('Inputs and Results'!$C$15-'Inputs and Results'!$C$13)*('Inputs and Results'!$C$14-'Inputs and Results'!$C$13)), 'Inputs and Results'!$C$15 - SQRT((1-E8068)*('Inputs and Results'!$C$15-'Inputs and Results'!$C$13)*('Inputs and Results'!$C$15-'Inputs and Results'!$C$14))))</f>
        <v>1.6405777926090492</v>
      </c>
      <c r="C8068" s="47">
        <f ca="1">IF('Inputs and Results'!$G$15='Inputs and Results'!$G$13, 'Inputs and Results'!$G$13, IF(F8068 &lt;= ('Inputs and Results'!$G$14-'Inputs and Results'!$G$13)/('Inputs and Results'!$G$15-'Inputs and Results'!$G$13), 'Inputs and Results'!$G$13 + SQRT(F8068*('Inputs and Results'!$G$15-'Inputs and Results'!$G$13)*('Inputs and Results'!$G$14-'Inputs and Results'!$G$13)), 'Inputs and Results'!$G$15 - SQRT((1-F8068)*('Inputs and Results'!$G$15-'Inputs and Results'!$G$13)*('Inputs and Results'!$G$15-'Inputs and Results'!$G$14))))</f>
        <v>382.84267723851531</v>
      </c>
      <c r="D8068">
        <f t="shared" ca="1" si="530"/>
        <v>628.08319434050213</v>
      </c>
      <c r="E8068">
        <f t="shared" ca="1" si="529"/>
        <v>0.79466347356136835</v>
      </c>
      <c r="F8068">
        <f t="shared" ca="1" si="529"/>
        <v>0.21278729730970647</v>
      </c>
    </row>
    <row r="8069" spans="1:6" ht="15.75" customHeight="1" x14ac:dyDescent="0.2">
      <c r="A8069">
        <v>8068</v>
      </c>
      <c r="B8069" s="47">
        <f ca="1">IF('Inputs and Results'!$C$15='Inputs and Results'!$C$13, 'Inputs and Results'!$C$13, IF(E8069 &lt;= ('Inputs and Results'!$C$14-'Inputs and Results'!$C$13)/('Inputs and Results'!$C$15-'Inputs and Results'!$C$13), 'Inputs and Results'!$C$13 + SQRT(E8069*('Inputs and Results'!$C$15-'Inputs and Results'!$C$13)*('Inputs and Results'!$C$14-'Inputs and Results'!$C$13)), 'Inputs and Results'!$C$15 - SQRT((1-E8069)*('Inputs and Results'!$C$15-'Inputs and Results'!$C$13)*('Inputs and Results'!$C$15-'Inputs and Results'!$C$14))))</f>
        <v>0.35543980693449351</v>
      </c>
      <c r="C8069" s="47">
        <f ca="1">IF('Inputs and Results'!$G$15='Inputs and Results'!$G$13, 'Inputs and Results'!$G$13, IF(F8069 &lt;= ('Inputs and Results'!$G$14-'Inputs and Results'!$G$13)/('Inputs and Results'!$G$15-'Inputs and Results'!$G$13), 'Inputs and Results'!$G$13 + SQRT(F8069*('Inputs and Results'!$G$15-'Inputs and Results'!$G$13)*('Inputs and Results'!$G$14-'Inputs and Results'!$G$13)), 'Inputs and Results'!$G$15 - SQRT((1-F8069)*('Inputs and Results'!$G$15-'Inputs and Results'!$G$13)*('Inputs and Results'!$G$15-'Inputs and Results'!$G$14))))</f>
        <v>751.39776974424603</v>
      </c>
      <c r="D8069">
        <f t="shared" ca="1" si="530"/>
        <v>267.07667820890384</v>
      </c>
      <c r="E8069">
        <f t="shared" ca="1" si="529"/>
        <v>0.22292237613925903</v>
      </c>
      <c r="F8069">
        <f t="shared" ca="1" si="529"/>
        <v>0.76275143386085265</v>
      </c>
    </row>
    <row r="8070" spans="1:6" ht="15.75" customHeight="1" x14ac:dyDescent="0.2">
      <c r="A8070">
        <v>8069</v>
      </c>
      <c r="B8070" s="47">
        <f ca="1">IF('Inputs and Results'!$C$15='Inputs and Results'!$C$13, 'Inputs and Results'!$C$13, IF(E8070 &lt;= ('Inputs and Results'!$C$14-'Inputs and Results'!$C$13)/('Inputs and Results'!$C$15-'Inputs and Results'!$C$13), 'Inputs and Results'!$C$13 + SQRT(E8070*('Inputs and Results'!$C$15-'Inputs and Results'!$C$13)*('Inputs and Results'!$C$14-'Inputs and Results'!$C$13)), 'Inputs and Results'!$C$15 - SQRT((1-E8070)*('Inputs and Results'!$C$15-'Inputs and Results'!$C$13)*('Inputs and Results'!$C$15-'Inputs and Results'!$C$14))))</f>
        <v>1.5970519702902037</v>
      </c>
      <c r="C8070" s="47">
        <f ca="1">IF('Inputs and Results'!$G$15='Inputs and Results'!$G$13, 'Inputs and Results'!$G$13, IF(F8070 &lt;= ('Inputs and Results'!$G$14-'Inputs and Results'!$G$13)/('Inputs and Results'!$G$15-'Inputs and Results'!$G$13), 'Inputs and Results'!$G$13 + SQRT(F8070*('Inputs and Results'!$G$15-'Inputs and Results'!$G$13)*('Inputs and Results'!$G$14-'Inputs and Results'!$G$13)), 'Inputs and Results'!$G$15 - SQRT((1-F8070)*('Inputs and Results'!$G$15-'Inputs and Results'!$G$13)*('Inputs and Results'!$G$15-'Inputs and Results'!$G$14))))</f>
        <v>279.38626789411342</v>
      </c>
      <c r="D8070">
        <f t="shared" ca="1" si="530"/>
        <v>446.19438961232055</v>
      </c>
      <c r="E8070">
        <f t="shared" ca="1" si="529"/>
        <v>0.78130409177037785</v>
      </c>
      <c r="F8070">
        <f t="shared" ca="1" si="529"/>
        <v>8.3862517618327193E-4</v>
      </c>
    </row>
    <row r="8071" spans="1:6" ht="15.75" customHeight="1" x14ac:dyDescent="0.2">
      <c r="A8071">
        <v>8070</v>
      </c>
      <c r="B8071" s="47">
        <f ca="1">IF('Inputs and Results'!$C$15='Inputs and Results'!$C$13, 'Inputs and Results'!$C$13, IF(E8071 &lt;= ('Inputs and Results'!$C$14-'Inputs and Results'!$C$13)/('Inputs and Results'!$C$15-'Inputs and Results'!$C$13), 'Inputs and Results'!$C$13 + SQRT(E8071*('Inputs and Results'!$C$15-'Inputs and Results'!$C$13)*('Inputs and Results'!$C$14-'Inputs and Results'!$C$13)), 'Inputs and Results'!$C$15 - SQRT((1-E8071)*('Inputs and Results'!$C$15-'Inputs and Results'!$C$13)*('Inputs and Results'!$C$15-'Inputs and Results'!$C$14))))</f>
        <v>1.3611216371176396</v>
      </c>
      <c r="C8071" s="47">
        <f ca="1">IF('Inputs and Results'!$G$15='Inputs and Results'!$G$13, 'Inputs and Results'!$G$13, IF(F8071 &lt;= ('Inputs and Results'!$G$14-'Inputs and Results'!$G$13)/('Inputs and Results'!$G$15-'Inputs and Results'!$G$13), 'Inputs and Results'!$G$13 + SQRT(F8071*('Inputs and Results'!$G$15-'Inputs and Results'!$G$13)*('Inputs and Results'!$G$14-'Inputs and Results'!$G$13)), 'Inputs and Results'!$G$15 - SQRT((1-F8071)*('Inputs and Results'!$G$15-'Inputs and Results'!$G$13)*('Inputs and Results'!$G$15-'Inputs and Results'!$G$14))))</f>
        <v>893.758659400233</v>
      </c>
      <c r="D8071">
        <f t="shared" ca="1" si="530"/>
        <v>1216.514249670912</v>
      </c>
      <c r="E8071">
        <f t="shared" ca="1" si="529"/>
        <v>0.70156419018622596</v>
      </c>
      <c r="F8071">
        <f t="shared" ca="1" si="529"/>
        <v>0.88943736663007034</v>
      </c>
    </row>
    <row r="8072" spans="1:6" ht="15.75" customHeight="1" x14ac:dyDescent="0.2">
      <c r="A8072">
        <v>8071</v>
      </c>
      <c r="B8072" s="47">
        <f ca="1">IF('Inputs and Results'!$C$15='Inputs and Results'!$C$13, 'Inputs and Results'!$C$13, IF(E8072 &lt;= ('Inputs and Results'!$C$14-'Inputs and Results'!$C$13)/('Inputs and Results'!$C$15-'Inputs and Results'!$C$13), 'Inputs and Results'!$C$13 + SQRT(E8072*('Inputs and Results'!$C$15-'Inputs and Results'!$C$13)*('Inputs and Results'!$C$14-'Inputs and Results'!$C$13)), 'Inputs and Results'!$C$15 - SQRT((1-E8072)*('Inputs and Results'!$C$15-'Inputs and Results'!$C$13)*('Inputs and Results'!$C$15-'Inputs and Results'!$C$14))))</f>
        <v>1.5163988361757961</v>
      </c>
      <c r="C8072" s="47">
        <f ca="1">IF('Inputs and Results'!$G$15='Inputs and Results'!$G$13, 'Inputs and Results'!$G$13, IF(F8072 &lt;= ('Inputs and Results'!$G$14-'Inputs and Results'!$G$13)/('Inputs and Results'!$G$15-'Inputs and Results'!$G$13), 'Inputs and Results'!$G$13 + SQRT(F8072*('Inputs and Results'!$G$15-'Inputs and Results'!$G$13)*('Inputs and Results'!$G$14-'Inputs and Results'!$G$13)), 'Inputs and Results'!$G$15 - SQRT((1-F8072)*('Inputs and Results'!$G$15-'Inputs and Results'!$G$13)*('Inputs and Results'!$G$15-'Inputs and Results'!$G$14))))</f>
        <v>1040.5837871491237</v>
      </c>
      <c r="D8072">
        <f t="shared" ca="1" si="530"/>
        <v>1577.9400437763336</v>
      </c>
      <c r="E8072">
        <f t="shared" ca="1" si="529"/>
        <v>0.75543639852216304</v>
      </c>
      <c r="F8072">
        <f t="shared" ca="1" si="529"/>
        <v>0.9700397305486107</v>
      </c>
    </row>
    <row r="8073" spans="1:6" ht="15.75" customHeight="1" x14ac:dyDescent="0.2">
      <c r="A8073">
        <v>8072</v>
      </c>
      <c r="B8073" s="47">
        <f ca="1">IF('Inputs and Results'!$C$15='Inputs and Results'!$C$13, 'Inputs and Results'!$C$13, IF(E8073 &lt;= ('Inputs and Results'!$C$14-'Inputs and Results'!$C$13)/('Inputs and Results'!$C$15-'Inputs and Results'!$C$13), 'Inputs and Results'!$C$13 + SQRT(E8073*('Inputs and Results'!$C$15-'Inputs and Results'!$C$13)*('Inputs and Results'!$C$14-'Inputs and Results'!$C$13)), 'Inputs and Results'!$C$15 - SQRT((1-E8073)*('Inputs and Results'!$C$15-'Inputs and Results'!$C$13)*('Inputs and Results'!$C$15-'Inputs and Results'!$C$14))))</f>
        <v>5.9290164332312045E-2</v>
      </c>
      <c r="C8073" s="47">
        <f ca="1">IF('Inputs and Results'!$G$15='Inputs and Results'!$G$13, 'Inputs and Results'!$G$13, IF(F8073 &lt;= ('Inputs and Results'!$G$14-'Inputs and Results'!$G$13)/('Inputs and Results'!$G$15-'Inputs and Results'!$G$13), 'Inputs and Results'!$G$13 + SQRT(F8073*('Inputs and Results'!$G$15-'Inputs and Results'!$G$13)*('Inputs and Results'!$G$14-'Inputs and Results'!$G$13)), 'Inputs and Results'!$G$15 - SQRT((1-F8073)*('Inputs and Results'!$G$15-'Inputs and Results'!$G$13)*('Inputs and Results'!$G$15-'Inputs and Results'!$G$14))))</f>
        <v>829.13899383851754</v>
      </c>
      <c r="D8073">
        <f t="shared" ca="1" si="530"/>
        <v>49.159787199013572</v>
      </c>
      <c r="E8073">
        <f t="shared" ca="1" si="529"/>
        <v>3.9136184711924704E-2</v>
      </c>
      <c r="F8073">
        <f t="shared" ca="1" si="529"/>
        <v>0.83785517807898091</v>
      </c>
    </row>
    <row r="8074" spans="1:6" ht="15.75" customHeight="1" x14ac:dyDescent="0.2">
      <c r="A8074">
        <v>8073</v>
      </c>
      <c r="B8074" s="47">
        <f ca="1">IF('Inputs and Results'!$C$15='Inputs and Results'!$C$13, 'Inputs and Results'!$C$13, IF(E8074 &lt;= ('Inputs and Results'!$C$14-'Inputs and Results'!$C$13)/('Inputs and Results'!$C$15-'Inputs and Results'!$C$13), 'Inputs and Results'!$C$13 + SQRT(E8074*('Inputs and Results'!$C$15-'Inputs and Results'!$C$13)*('Inputs and Results'!$C$14-'Inputs and Results'!$C$13)), 'Inputs and Results'!$C$15 - SQRT((1-E8074)*('Inputs and Results'!$C$15-'Inputs and Results'!$C$13)*('Inputs and Results'!$C$15-'Inputs and Results'!$C$14))))</f>
        <v>0.23900967048512101</v>
      </c>
      <c r="C8074" s="47">
        <f ca="1">IF('Inputs and Results'!$G$15='Inputs and Results'!$G$13, 'Inputs and Results'!$G$13, IF(F8074 &lt;= ('Inputs and Results'!$G$14-'Inputs and Results'!$G$13)/('Inputs and Results'!$G$15-'Inputs and Results'!$G$13), 'Inputs and Results'!$G$13 + SQRT(F8074*('Inputs and Results'!$G$15-'Inputs and Results'!$G$13)*('Inputs and Results'!$G$14-'Inputs and Results'!$G$13)), 'Inputs and Results'!$G$15 - SQRT((1-F8074)*('Inputs and Results'!$G$15-'Inputs and Results'!$G$13)*('Inputs and Results'!$G$15-'Inputs and Results'!$G$14))))</f>
        <v>365.48479674209375</v>
      </c>
      <c r="D8074">
        <f t="shared" ca="1" si="530"/>
        <v>87.354400836649248</v>
      </c>
      <c r="E8074">
        <f t="shared" ca="1" si="529"/>
        <v>0.15299248892503559</v>
      </c>
      <c r="F8074">
        <f t="shared" ca="1" si="529"/>
        <v>0.17898848974691794</v>
      </c>
    </row>
    <row r="8075" spans="1:6" ht="15.75" customHeight="1" x14ac:dyDescent="0.2">
      <c r="A8075">
        <v>8074</v>
      </c>
      <c r="B8075" s="47">
        <f ca="1">IF('Inputs and Results'!$C$15='Inputs and Results'!$C$13, 'Inputs and Results'!$C$13, IF(E8075 &lt;= ('Inputs and Results'!$C$14-'Inputs and Results'!$C$13)/('Inputs and Results'!$C$15-'Inputs and Results'!$C$13), 'Inputs and Results'!$C$13 + SQRT(E8075*('Inputs and Results'!$C$15-'Inputs and Results'!$C$13)*('Inputs and Results'!$C$14-'Inputs and Results'!$C$13)), 'Inputs and Results'!$C$15 - SQRT((1-E8075)*('Inputs and Results'!$C$15-'Inputs and Results'!$C$13)*('Inputs and Results'!$C$15-'Inputs and Results'!$C$14))))</f>
        <v>0.36879040422013576</v>
      </c>
      <c r="C8075" s="47">
        <f ca="1">IF('Inputs and Results'!$G$15='Inputs and Results'!$G$13, 'Inputs and Results'!$G$13, IF(F8075 &lt;= ('Inputs and Results'!$G$14-'Inputs and Results'!$G$13)/('Inputs and Results'!$G$15-'Inputs and Results'!$G$13), 'Inputs and Results'!$G$13 + SQRT(F8075*('Inputs and Results'!$G$15-'Inputs and Results'!$G$13)*('Inputs and Results'!$G$14-'Inputs and Results'!$G$13)), 'Inputs and Results'!$G$15 - SQRT((1-F8075)*('Inputs and Results'!$G$15-'Inputs and Results'!$G$13)*('Inputs and Results'!$G$15-'Inputs and Results'!$G$14))))</f>
        <v>635.95457925227095</v>
      </c>
      <c r="D8075">
        <f t="shared" ca="1" si="530"/>
        <v>234.53394634809138</v>
      </c>
      <c r="E8075">
        <f t="shared" ca="1" si="529"/>
        <v>0.23074845145288492</v>
      </c>
      <c r="F8075">
        <f t="shared" ca="1" si="529"/>
        <v>0.62493296519917962</v>
      </c>
    </row>
    <row r="8076" spans="1:6" ht="15.75" customHeight="1" x14ac:dyDescent="0.2">
      <c r="A8076">
        <v>8075</v>
      </c>
      <c r="B8076" s="47">
        <f ca="1">IF('Inputs and Results'!$C$15='Inputs and Results'!$C$13, 'Inputs and Results'!$C$13, IF(E8076 &lt;= ('Inputs and Results'!$C$14-'Inputs and Results'!$C$13)/('Inputs and Results'!$C$15-'Inputs and Results'!$C$13), 'Inputs and Results'!$C$13 + SQRT(E8076*('Inputs and Results'!$C$15-'Inputs and Results'!$C$13)*('Inputs and Results'!$C$14-'Inputs and Results'!$C$13)), 'Inputs and Results'!$C$15 - SQRT((1-E8076)*('Inputs and Results'!$C$15-'Inputs and Results'!$C$13)*('Inputs and Results'!$C$15-'Inputs and Results'!$C$14))))</f>
        <v>1.1419921383850768</v>
      </c>
      <c r="C8076" s="47">
        <f ca="1">IF('Inputs and Results'!$G$15='Inputs and Results'!$G$13, 'Inputs and Results'!$G$13, IF(F8076 &lt;= ('Inputs and Results'!$G$14-'Inputs and Results'!$G$13)/('Inputs and Results'!$G$15-'Inputs and Results'!$G$13), 'Inputs and Results'!$G$13 + SQRT(F8076*('Inputs and Results'!$G$15-'Inputs and Results'!$G$13)*('Inputs and Results'!$G$14-'Inputs and Results'!$G$13)), 'Inputs and Results'!$G$15 - SQRT((1-F8076)*('Inputs and Results'!$G$15-'Inputs and Results'!$G$13)*('Inputs and Results'!$G$15-'Inputs and Results'!$G$14))))</f>
        <v>711.44182854795827</v>
      </c>
      <c r="D8076">
        <f t="shared" ca="1" si="530"/>
        <v>812.46097512007202</v>
      </c>
      <c r="E8076">
        <f t="shared" ca="1" si="529"/>
        <v>0.61642297624190456</v>
      </c>
      <c r="F8076">
        <f t="shared" ca="1" si="529"/>
        <v>0.7186069915359401</v>
      </c>
    </row>
    <row r="8077" spans="1:6" ht="15.75" customHeight="1" x14ac:dyDescent="0.2">
      <c r="A8077">
        <v>8076</v>
      </c>
      <c r="B8077" s="47">
        <f ca="1">IF('Inputs and Results'!$C$15='Inputs and Results'!$C$13, 'Inputs and Results'!$C$13, IF(E8077 &lt;= ('Inputs and Results'!$C$14-'Inputs and Results'!$C$13)/('Inputs and Results'!$C$15-'Inputs and Results'!$C$13), 'Inputs and Results'!$C$13 + SQRT(E8077*('Inputs and Results'!$C$15-'Inputs and Results'!$C$13)*('Inputs and Results'!$C$14-'Inputs and Results'!$C$13)), 'Inputs and Results'!$C$15 - SQRT((1-E8077)*('Inputs and Results'!$C$15-'Inputs and Results'!$C$13)*('Inputs and Results'!$C$15-'Inputs and Results'!$C$14))))</f>
        <v>0.65639215263091888</v>
      </c>
      <c r="C8077" s="47">
        <f ca="1">IF('Inputs and Results'!$G$15='Inputs and Results'!$G$13, 'Inputs and Results'!$G$13, IF(F8077 &lt;= ('Inputs and Results'!$G$14-'Inputs and Results'!$G$13)/('Inputs and Results'!$G$15-'Inputs and Results'!$G$13), 'Inputs and Results'!$G$13 + SQRT(F8077*('Inputs and Results'!$G$15-'Inputs and Results'!$G$13)*('Inputs and Results'!$G$14-'Inputs and Results'!$G$13)), 'Inputs and Results'!$G$15 - SQRT((1-F8077)*('Inputs and Results'!$G$15-'Inputs and Results'!$G$13)*('Inputs and Results'!$G$15-'Inputs and Results'!$G$14))))</f>
        <v>436.81283040988069</v>
      </c>
      <c r="D8077">
        <f t="shared" ca="1" si="530"/>
        <v>286.72051404954607</v>
      </c>
      <c r="E8077">
        <f t="shared" ca="1" si="529"/>
        <v>0.38972247308334007</v>
      </c>
      <c r="F8077">
        <f t="shared" ca="1" si="529"/>
        <v>0.31333824251954623</v>
      </c>
    </row>
    <row r="8078" spans="1:6" ht="15.75" customHeight="1" x14ac:dyDescent="0.2">
      <c r="A8078">
        <v>8077</v>
      </c>
      <c r="B8078" s="47">
        <f ca="1">IF('Inputs and Results'!$C$15='Inputs and Results'!$C$13, 'Inputs and Results'!$C$13, IF(E8078 &lt;= ('Inputs and Results'!$C$14-'Inputs and Results'!$C$13)/('Inputs and Results'!$C$15-'Inputs and Results'!$C$13), 'Inputs and Results'!$C$13 + SQRT(E8078*('Inputs and Results'!$C$15-'Inputs and Results'!$C$13)*('Inputs and Results'!$C$14-'Inputs and Results'!$C$13)), 'Inputs and Results'!$C$15 - SQRT((1-E8078)*('Inputs and Results'!$C$15-'Inputs and Results'!$C$13)*('Inputs and Results'!$C$15-'Inputs and Results'!$C$14))))</f>
        <v>0.52598457849514357</v>
      </c>
      <c r="C8078" s="47">
        <f ca="1">IF('Inputs and Results'!$G$15='Inputs and Results'!$G$13, 'Inputs and Results'!$G$13, IF(F8078 &lt;= ('Inputs and Results'!$G$14-'Inputs and Results'!$G$13)/('Inputs and Results'!$G$15-'Inputs and Results'!$G$13), 'Inputs and Results'!$G$13 + SQRT(F8078*('Inputs and Results'!$G$15-'Inputs and Results'!$G$13)*('Inputs and Results'!$G$14-'Inputs and Results'!$G$13)), 'Inputs and Results'!$G$15 - SQRT((1-F8078)*('Inputs and Results'!$G$15-'Inputs and Results'!$G$13)*('Inputs and Results'!$G$15-'Inputs and Results'!$G$14))))</f>
        <v>350.96134881825105</v>
      </c>
      <c r="D8078">
        <f t="shared" ca="1" si="530"/>
        <v>184.60025712625483</v>
      </c>
      <c r="E8078">
        <f t="shared" ca="1" si="529"/>
        <v>0.31991641046179409</v>
      </c>
      <c r="F8078">
        <f t="shared" ca="1" si="529"/>
        <v>0.15016294755791859</v>
      </c>
    </row>
    <row r="8079" spans="1:6" ht="15.75" customHeight="1" x14ac:dyDescent="0.2">
      <c r="A8079">
        <v>8078</v>
      </c>
      <c r="B8079" s="47">
        <f ca="1">IF('Inputs and Results'!$C$15='Inputs and Results'!$C$13, 'Inputs and Results'!$C$13, IF(E8079 &lt;= ('Inputs and Results'!$C$14-'Inputs and Results'!$C$13)/('Inputs and Results'!$C$15-'Inputs and Results'!$C$13), 'Inputs and Results'!$C$13 + SQRT(E8079*('Inputs and Results'!$C$15-'Inputs and Results'!$C$13)*('Inputs and Results'!$C$14-'Inputs and Results'!$C$13)), 'Inputs and Results'!$C$15 - SQRT((1-E8079)*('Inputs and Results'!$C$15-'Inputs and Results'!$C$13)*('Inputs and Results'!$C$15-'Inputs and Results'!$C$14))))</f>
        <v>1.7097580430207864</v>
      </c>
      <c r="C8079" s="47">
        <f ca="1">IF('Inputs and Results'!$G$15='Inputs and Results'!$G$13, 'Inputs and Results'!$G$13, IF(F8079 &lt;= ('Inputs and Results'!$G$14-'Inputs and Results'!$G$13)/('Inputs and Results'!$G$15-'Inputs and Results'!$G$13), 'Inputs and Results'!$G$13 + SQRT(F8079*('Inputs and Results'!$G$15-'Inputs and Results'!$G$13)*('Inputs and Results'!$G$14-'Inputs and Results'!$G$13)), 'Inputs and Results'!$G$15 - SQRT((1-F8079)*('Inputs and Results'!$G$15-'Inputs and Results'!$G$13)*('Inputs and Results'!$G$15-'Inputs and Results'!$G$14))))</f>
        <v>392.84506473009958</v>
      </c>
      <c r="D8079">
        <f t="shared" ca="1" si="530"/>
        <v>671.6700090833092</v>
      </c>
      <c r="E8079">
        <f t="shared" ca="1" si="529"/>
        <v>0.81503063249449437</v>
      </c>
      <c r="F8079">
        <f t="shared" ca="1" si="529"/>
        <v>0.23194105268366283</v>
      </c>
    </row>
    <row r="8080" spans="1:6" ht="15.75" customHeight="1" x14ac:dyDescent="0.2">
      <c r="A8080">
        <v>8079</v>
      </c>
      <c r="B8080" s="47">
        <f ca="1">IF('Inputs and Results'!$C$15='Inputs and Results'!$C$13, 'Inputs and Results'!$C$13, IF(E8080 &lt;= ('Inputs and Results'!$C$14-'Inputs and Results'!$C$13)/('Inputs and Results'!$C$15-'Inputs and Results'!$C$13), 'Inputs and Results'!$C$13 + SQRT(E8080*('Inputs and Results'!$C$15-'Inputs and Results'!$C$13)*('Inputs and Results'!$C$14-'Inputs and Results'!$C$13)), 'Inputs and Results'!$C$15 - SQRT((1-E8080)*('Inputs and Results'!$C$15-'Inputs and Results'!$C$13)*('Inputs and Results'!$C$15-'Inputs and Results'!$C$14))))</f>
        <v>1.8646764046576489</v>
      </c>
      <c r="C8080" s="47">
        <f ca="1">IF('Inputs and Results'!$G$15='Inputs and Results'!$G$13, 'Inputs and Results'!$G$13, IF(F8080 &lt;= ('Inputs and Results'!$G$14-'Inputs and Results'!$G$13)/('Inputs and Results'!$G$15-'Inputs and Results'!$G$13), 'Inputs and Results'!$G$13 + SQRT(F8080*('Inputs and Results'!$G$15-'Inputs and Results'!$G$13)*('Inputs and Results'!$G$14-'Inputs and Results'!$G$13)), 'Inputs and Results'!$G$15 - SQRT((1-F8080)*('Inputs and Results'!$G$15-'Inputs and Results'!$G$13)*('Inputs and Results'!$G$15-'Inputs and Results'!$G$14))))</f>
        <v>1093.3336364702077</v>
      </c>
      <c r="D8080">
        <f t="shared" ca="1" si="530"/>
        <v>2038.7134343445398</v>
      </c>
      <c r="E8080">
        <f t="shared" ca="1" si="529"/>
        <v>0.8567822593176575</v>
      </c>
      <c r="F8080">
        <f t="shared" ca="1" si="529"/>
        <v>0.9865866975203158</v>
      </c>
    </row>
    <row r="8081" spans="1:6" ht="15.75" customHeight="1" x14ac:dyDescent="0.2">
      <c r="A8081">
        <v>8080</v>
      </c>
      <c r="B8081" s="47">
        <f ca="1">IF('Inputs and Results'!$C$15='Inputs and Results'!$C$13, 'Inputs and Results'!$C$13, IF(E8081 &lt;= ('Inputs and Results'!$C$14-'Inputs and Results'!$C$13)/('Inputs and Results'!$C$15-'Inputs and Results'!$C$13), 'Inputs and Results'!$C$13 + SQRT(E8081*('Inputs and Results'!$C$15-'Inputs and Results'!$C$13)*('Inputs and Results'!$C$14-'Inputs and Results'!$C$13)), 'Inputs and Results'!$C$15 - SQRT((1-E8081)*('Inputs and Results'!$C$15-'Inputs and Results'!$C$13)*('Inputs and Results'!$C$15-'Inputs and Results'!$C$14))))</f>
        <v>1.5315227558353588</v>
      </c>
      <c r="C8081" s="47">
        <f ca="1">IF('Inputs and Results'!$G$15='Inputs and Results'!$G$13, 'Inputs and Results'!$G$13, IF(F8081 &lt;= ('Inputs and Results'!$G$14-'Inputs and Results'!$G$13)/('Inputs and Results'!$G$15-'Inputs and Results'!$G$13), 'Inputs and Results'!$G$13 + SQRT(F8081*('Inputs and Results'!$G$15-'Inputs and Results'!$G$13)*('Inputs and Results'!$G$14-'Inputs and Results'!$G$13)), 'Inputs and Results'!$G$15 - SQRT((1-F8081)*('Inputs and Results'!$G$15-'Inputs and Results'!$G$13)*('Inputs and Results'!$G$15-'Inputs and Results'!$G$14))))</f>
        <v>566.92642200759519</v>
      </c>
      <c r="D8081">
        <f t="shared" ca="1" si="530"/>
        <v>868.26071618895185</v>
      </c>
      <c r="E8081">
        <f t="shared" ca="1" si="529"/>
        <v>0.76039717593006895</v>
      </c>
      <c r="F8081">
        <f t="shared" ca="1" si="529"/>
        <v>0.52751381370140626</v>
      </c>
    </row>
    <row r="8082" spans="1:6" ht="15.75" customHeight="1" x14ac:dyDescent="0.2">
      <c r="A8082">
        <v>8081</v>
      </c>
      <c r="B8082" s="47">
        <f ca="1">IF('Inputs and Results'!$C$15='Inputs and Results'!$C$13, 'Inputs and Results'!$C$13, IF(E8082 &lt;= ('Inputs and Results'!$C$14-'Inputs and Results'!$C$13)/('Inputs and Results'!$C$15-'Inputs and Results'!$C$13), 'Inputs and Results'!$C$13 + SQRT(E8082*('Inputs and Results'!$C$15-'Inputs and Results'!$C$13)*('Inputs and Results'!$C$14-'Inputs and Results'!$C$13)), 'Inputs and Results'!$C$15 - SQRT((1-E8082)*('Inputs and Results'!$C$15-'Inputs and Results'!$C$13)*('Inputs and Results'!$C$15-'Inputs and Results'!$C$14))))</f>
        <v>1.1961376454411805</v>
      </c>
      <c r="C8082" s="47">
        <f ca="1">IF('Inputs and Results'!$G$15='Inputs and Results'!$G$13, 'Inputs and Results'!$G$13, IF(F8082 &lt;= ('Inputs and Results'!$G$14-'Inputs and Results'!$G$13)/('Inputs and Results'!$G$15-'Inputs and Results'!$G$13), 'Inputs and Results'!$G$13 + SQRT(F8082*('Inputs and Results'!$G$15-'Inputs and Results'!$G$13)*('Inputs and Results'!$G$14-'Inputs and Results'!$G$13)), 'Inputs and Results'!$G$15 - SQRT((1-F8082)*('Inputs and Results'!$G$15-'Inputs and Results'!$G$13)*('Inputs and Results'!$G$15-'Inputs and Results'!$G$14))))</f>
        <v>666.4596999858561</v>
      </c>
      <c r="D8082">
        <f t="shared" ca="1" si="530"/>
        <v>797.17753632251754</v>
      </c>
      <c r="E8082">
        <f t="shared" ref="E8082:F8101" ca="1" si="531">RAND()</f>
        <v>0.63845340064505685</v>
      </c>
      <c r="F8082">
        <f t="shared" ca="1" si="531"/>
        <v>0.66440522005045421</v>
      </c>
    </row>
    <row r="8083" spans="1:6" ht="15.75" customHeight="1" x14ac:dyDescent="0.2">
      <c r="A8083">
        <v>8082</v>
      </c>
      <c r="B8083" s="47">
        <f ca="1">IF('Inputs and Results'!$C$15='Inputs and Results'!$C$13, 'Inputs and Results'!$C$13, IF(E8083 &lt;= ('Inputs and Results'!$C$14-'Inputs and Results'!$C$13)/('Inputs and Results'!$C$15-'Inputs and Results'!$C$13), 'Inputs and Results'!$C$13 + SQRT(E8083*('Inputs and Results'!$C$15-'Inputs and Results'!$C$13)*('Inputs and Results'!$C$14-'Inputs and Results'!$C$13)), 'Inputs and Results'!$C$15 - SQRT((1-E8083)*('Inputs and Results'!$C$15-'Inputs and Results'!$C$13)*('Inputs and Results'!$C$15-'Inputs and Results'!$C$14))))</f>
        <v>1.6312030749863362</v>
      </c>
      <c r="C8083" s="47">
        <f ca="1">IF('Inputs and Results'!$G$15='Inputs and Results'!$G$13, 'Inputs and Results'!$G$13, IF(F8083 &lt;= ('Inputs and Results'!$G$14-'Inputs and Results'!$G$13)/('Inputs and Results'!$G$15-'Inputs and Results'!$G$13), 'Inputs and Results'!$G$13 + SQRT(F8083*('Inputs and Results'!$G$15-'Inputs and Results'!$G$13)*('Inputs and Results'!$G$14-'Inputs and Results'!$G$13)), 'Inputs and Results'!$G$15 - SQRT((1-F8083)*('Inputs and Results'!$G$15-'Inputs and Results'!$G$13)*('Inputs and Results'!$G$15-'Inputs and Results'!$G$14))))</f>
        <v>982.45215409306809</v>
      </c>
      <c r="D8083">
        <f t="shared" ca="1" si="530"/>
        <v>1602.5789747835624</v>
      </c>
      <c r="E8083">
        <f t="shared" ca="1" si="531"/>
        <v>0.79182166423034872</v>
      </c>
      <c r="F8083">
        <f t="shared" ca="1" si="531"/>
        <v>0.94420563818685233</v>
      </c>
    </row>
    <row r="8084" spans="1:6" ht="15.75" customHeight="1" x14ac:dyDescent="0.2">
      <c r="A8084">
        <v>8083</v>
      </c>
      <c r="B8084" s="47">
        <f ca="1">IF('Inputs and Results'!$C$15='Inputs and Results'!$C$13, 'Inputs and Results'!$C$13, IF(E8084 &lt;= ('Inputs and Results'!$C$14-'Inputs and Results'!$C$13)/('Inputs and Results'!$C$15-'Inputs and Results'!$C$13), 'Inputs and Results'!$C$13 + SQRT(E8084*('Inputs and Results'!$C$15-'Inputs and Results'!$C$13)*('Inputs and Results'!$C$14-'Inputs and Results'!$C$13)), 'Inputs and Results'!$C$15 - SQRT((1-E8084)*('Inputs and Results'!$C$15-'Inputs and Results'!$C$13)*('Inputs and Results'!$C$15-'Inputs and Results'!$C$14))))</f>
        <v>2.3806710451955904</v>
      </c>
      <c r="C8084" s="47">
        <f ca="1">IF('Inputs and Results'!$G$15='Inputs and Results'!$G$13, 'Inputs and Results'!$G$13, IF(F8084 &lt;= ('Inputs and Results'!$G$14-'Inputs and Results'!$G$13)/('Inputs and Results'!$G$15-'Inputs and Results'!$G$13), 'Inputs and Results'!$G$13 + SQRT(F8084*('Inputs and Results'!$G$15-'Inputs and Results'!$G$13)*('Inputs and Results'!$G$14-'Inputs and Results'!$G$13)), 'Inputs and Results'!$G$15 - SQRT((1-F8084)*('Inputs and Results'!$G$15-'Inputs and Results'!$G$13)*('Inputs and Results'!$G$15-'Inputs and Results'!$G$14))))</f>
        <v>1047.111982380424</v>
      </c>
      <c r="D8084">
        <f t="shared" ca="1" si="530"/>
        <v>2492.8291775304306</v>
      </c>
      <c r="E8084">
        <f t="shared" ca="1" si="531"/>
        <v>0.95738129397120864</v>
      </c>
      <c r="F8084">
        <f t="shared" ca="1" si="531"/>
        <v>0.97244327268825281</v>
      </c>
    </row>
    <row r="8085" spans="1:6" ht="15.75" customHeight="1" x14ac:dyDescent="0.2">
      <c r="A8085">
        <v>8084</v>
      </c>
      <c r="B8085" s="47">
        <f ca="1">IF('Inputs and Results'!$C$15='Inputs and Results'!$C$13, 'Inputs and Results'!$C$13, IF(E8085 &lt;= ('Inputs and Results'!$C$14-'Inputs and Results'!$C$13)/('Inputs and Results'!$C$15-'Inputs and Results'!$C$13), 'Inputs and Results'!$C$13 + SQRT(E8085*('Inputs and Results'!$C$15-'Inputs and Results'!$C$13)*('Inputs and Results'!$C$14-'Inputs and Results'!$C$13)), 'Inputs and Results'!$C$15 - SQRT((1-E8085)*('Inputs and Results'!$C$15-'Inputs and Results'!$C$13)*('Inputs and Results'!$C$15-'Inputs and Results'!$C$14))))</f>
        <v>1.3163984800548185</v>
      </c>
      <c r="C8085" s="47">
        <f ca="1">IF('Inputs and Results'!$G$15='Inputs and Results'!$G$13, 'Inputs and Results'!$G$13, IF(F8085 &lt;= ('Inputs and Results'!$G$14-'Inputs and Results'!$G$13)/('Inputs and Results'!$G$15-'Inputs and Results'!$G$13), 'Inputs and Results'!$G$13 + SQRT(F8085*('Inputs and Results'!$G$15-'Inputs and Results'!$G$13)*('Inputs and Results'!$G$14-'Inputs and Results'!$G$13)), 'Inputs and Results'!$G$15 - SQRT((1-F8085)*('Inputs and Results'!$G$15-'Inputs and Results'!$G$13)*('Inputs and Results'!$G$15-'Inputs and Results'!$G$14))))</f>
        <v>507.29021055115413</v>
      </c>
      <c r="D8085">
        <f t="shared" ca="1" si="530"/>
        <v>667.7960621162282</v>
      </c>
      <c r="E8085">
        <f t="shared" ca="1" si="531"/>
        <v>0.68505399133758604</v>
      </c>
      <c r="F8085">
        <f t="shared" ca="1" si="531"/>
        <v>0.4343036325781654</v>
      </c>
    </row>
    <row r="8086" spans="1:6" ht="15.75" customHeight="1" x14ac:dyDescent="0.2">
      <c r="A8086">
        <v>8085</v>
      </c>
      <c r="B8086" s="47">
        <f ca="1">IF('Inputs and Results'!$C$15='Inputs and Results'!$C$13, 'Inputs and Results'!$C$13, IF(E8086 &lt;= ('Inputs and Results'!$C$14-'Inputs and Results'!$C$13)/('Inputs and Results'!$C$15-'Inputs and Results'!$C$13), 'Inputs and Results'!$C$13 + SQRT(E8086*('Inputs and Results'!$C$15-'Inputs and Results'!$C$13)*('Inputs and Results'!$C$14-'Inputs and Results'!$C$13)), 'Inputs and Results'!$C$15 - SQRT((1-E8086)*('Inputs and Results'!$C$15-'Inputs and Results'!$C$13)*('Inputs and Results'!$C$15-'Inputs and Results'!$C$14))))</f>
        <v>1.5274924301560429</v>
      </c>
      <c r="C8086" s="47">
        <f ca="1">IF('Inputs and Results'!$G$15='Inputs and Results'!$G$13, 'Inputs and Results'!$G$13, IF(F8086 &lt;= ('Inputs and Results'!$G$14-'Inputs and Results'!$G$13)/('Inputs and Results'!$G$15-'Inputs and Results'!$G$13), 'Inputs and Results'!$G$13 + SQRT(F8086*('Inputs and Results'!$G$15-'Inputs and Results'!$G$13)*('Inputs and Results'!$G$14-'Inputs and Results'!$G$13)), 'Inputs and Results'!$G$15 - SQRT((1-F8086)*('Inputs and Results'!$G$15-'Inputs and Results'!$G$13)*('Inputs and Results'!$G$15-'Inputs and Results'!$G$14))))</f>
        <v>528.656493715951</v>
      </c>
      <c r="D8086">
        <f t="shared" ca="1" si="530"/>
        <v>807.51879230395082</v>
      </c>
      <c r="E8086">
        <f t="shared" ca="1" si="531"/>
        <v>0.7590801618613604</v>
      </c>
      <c r="F8086">
        <f t="shared" ca="1" si="531"/>
        <v>0.46866267554885821</v>
      </c>
    </row>
    <row r="8087" spans="1:6" ht="15.75" customHeight="1" x14ac:dyDescent="0.2">
      <c r="A8087">
        <v>8086</v>
      </c>
      <c r="B8087" s="47">
        <f ca="1">IF('Inputs and Results'!$C$15='Inputs and Results'!$C$13, 'Inputs and Results'!$C$13, IF(E8087 &lt;= ('Inputs and Results'!$C$14-'Inputs and Results'!$C$13)/('Inputs and Results'!$C$15-'Inputs and Results'!$C$13), 'Inputs and Results'!$C$13 + SQRT(E8087*('Inputs and Results'!$C$15-'Inputs and Results'!$C$13)*('Inputs and Results'!$C$14-'Inputs and Results'!$C$13)), 'Inputs and Results'!$C$15 - SQRT((1-E8087)*('Inputs and Results'!$C$15-'Inputs and Results'!$C$13)*('Inputs and Results'!$C$15-'Inputs and Results'!$C$14))))</f>
        <v>1.963605731740055</v>
      </c>
      <c r="C8087" s="47">
        <f ca="1">IF('Inputs and Results'!$G$15='Inputs and Results'!$G$13, 'Inputs and Results'!$G$13, IF(F8087 &lt;= ('Inputs and Results'!$G$14-'Inputs and Results'!$G$13)/('Inputs and Results'!$G$15-'Inputs and Results'!$G$13), 'Inputs and Results'!$G$13 + SQRT(F8087*('Inputs and Results'!$G$15-'Inputs and Results'!$G$13)*('Inputs and Results'!$G$14-'Inputs and Results'!$G$13)), 'Inputs and Results'!$G$15 - SQRT((1-F8087)*('Inputs and Results'!$G$15-'Inputs and Results'!$G$13)*('Inputs and Results'!$G$15-'Inputs and Results'!$G$14))))</f>
        <v>694.23019591631464</v>
      </c>
      <c r="D8087">
        <f t="shared" ca="1" si="530"/>
        <v>1363.1943918482968</v>
      </c>
      <c r="E8087">
        <f t="shared" ca="1" si="531"/>
        <v>0.88065410230199259</v>
      </c>
      <c r="F8087">
        <f t="shared" ca="1" si="531"/>
        <v>0.69843111247528777</v>
      </c>
    </row>
    <row r="8088" spans="1:6" ht="15.75" customHeight="1" x14ac:dyDescent="0.2">
      <c r="A8088">
        <v>8087</v>
      </c>
      <c r="B8088" s="47">
        <f ca="1">IF('Inputs and Results'!$C$15='Inputs and Results'!$C$13, 'Inputs and Results'!$C$13, IF(E8088 &lt;= ('Inputs and Results'!$C$14-'Inputs and Results'!$C$13)/('Inputs and Results'!$C$15-'Inputs and Results'!$C$13), 'Inputs and Results'!$C$13 + SQRT(E8088*('Inputs and Results'!$C$15-'Inputs and Results'!$C$13)*('Inputs and Results'!$C$14-'Inputs and Results'!$C$13)), 'Inputs and Results'!$C$15 - SQRT((1-E8088)*('Inputs and Results'!$C$15-'Inputs and Results'!$C$13)*('Inputs and Results'!$C$15-'Inputs and Results'!$C$14))))</f>
        <v>0.71855411351408982</v>
      </c>
      <c r="C8088" s="47">
        <f ca="1">IF('Inputs and Results'!$G$15='Inputs and Results'!$G$13, 'Inputs and Results'!$G$13, IF(F8088 &lt;= ('Inputs and Results'!$G$14-'Inputs and Results'!$G$13)/('Inputs and Results'!$G$15-'Inputs and Results'!$G$13), 'Inputs and Results'!$G$13 + SQRT(F8088*('Inputs and Results'!$G$15-'Inputs and Results'!$G$13)*('Inputs and Results'!$G$14-'Inputs and Results'!$G$13)), 'Inputs and Results'!$G$15 - SQRT((1-F8088)*('Inputs and Results'!$G$15-'Inputs and Results'!$G$13)*('Inputs and Results'!$G$15-'Inputs and Results'!$G$14))))</f>
        <v>655.84312158880857</v>
      </c>
      <c r="D8088">
        <f t="shared" ca="1" si="530"/>
        <v>471.25877283755977</v>
      </c>
      <c r="E8088">
        <f t="shared" ca="1" si="531"/>
        <v>0.42166718522627988</v>
      </c>
      <c r="F8088">
        <f t="shared" ca="1" si="531"/>
        <v>0.65091676973618084</v>
      </c>
    </row>
    <row r="8089" spans="1:6" ht="15.75" customHeight="1" x14ac:dyDescent="0.2">
      <c r="A8089">
        <v>8088</v>
      </c>
      <c r="B8089" s="47">
        <f ca="1">IF('Inputs and Results'!$C$15='Inputs and Results'!$C$13, 'Inputs and Results'!$C$13, IF(E8089 &lt;= ('Inputs and Results'!$C$14-'Inputs and Results'!$C$13)/('Inputs and Results'!$C$15-'Inputs and Results'!$C$13), 'Inputs and Results'!$C$13 + SQRT(E8089*('Inputs and Results'!$C$15-'Inputs and Results'!$C$13)*('Inputs and Results'!$C$14-'Inputs and Results'!$C$13)), 'Inputs and Results'!$C$15 - SQRT((1-E8089)*('Inputs and Results'!$C$15-'Inputs and Results'!$C$13)*('Inputs and Results'!$C$15-'Inputs and Results'!$C$14))))</f>
        <v>0.44076930947735615</v>
      </c>
      <c r="C8089" s="47">
        <f ca="1">IF('Inputs and Results'!$G$15='Inputs and Results'!$G$13, 'Inputs and Results'!$G$13, IF(F8089 &lt;= ('Inputs and Results'!$G$14-'Inputs and Results'!$G$13)/('Inputs and Results'!$G$15-'Inputs and Results'!$G$13), 'Inputs and Results'!$G$13 + SQRT(F8089*('Inputs and Results'!$G$15-'Inputs and Results'!$G$13)*('Inputs and Results'!$G$14-'Inputs and Results'!$G$13)), 'Inputs and Results'!$G$15 - SQRT((1-F8089)*('Inputs and Results'!$G$15-'Inputs and Results'!$G$13)*('Inputs and Results'!$G$15-'Inputs and Results'!$G$14))))</f>
        <v>591.57670865367766</v>
      </c>
      <c r="D8089">
        <f t="shared" ca="1" si="530"/>
        <v>260.74885737616859</v>
      </c>
      <c r="E8089">
        <f t="shared" ca="1" si="531"/>
        <v>0.27225980807633243</v>
      </c>
      <c r="F8089">
        <f t="shared" ca="1" si="531"/>
        <v>0.56359230283293094</v>
      </c>
    </row>
    <row r="8090" spans="1:6" ht="15.75" customHeight="1" x14ac:dyDescent="0.2">
      <c r="A8090">
        <v>8089</v>
      </c>
      <c r="B8090" s="47">
        <f ca="1">IF('Inputs and Results'!$C$15='Inputs and Results'!$C$13, 'Inputs and Results'!$C$13, IF(E8090 &lt;= ('Inputs and Results'!$C$14-'Inputs and Results'!$C$13)/('Inputs and Results'!$C$15-'Inputs and Results'!$C$13), 'Inputs and Results'!$C$13 + SQRT(E8090*('Inputs and Results'!$C$15-'Inputs and Results'!$C$13)*('Inputs and Results'!$C$14-'Inputs and Results'!$C$13)), 'Inputs and Results'!$C$15 - SQRT((1-E8090)*('Inputs and Results'!$C$15-'Inputs and Results'!$C$13)*('Inputs and Results'!$C$15-'Inputs and Results'!$C$14))))</f>
        <v>1.9794902557371654</v>
      </c>
      <c r="C8090" s="47">
        <f ca="1">IF('Inputs and Results'!$G$15='Inputs and Results'!$G$13, 'Inputs and Results'!$G$13, IF(F8090 &lt;= ('Inputs and Results'!$G$14-'Inputs and Results'!$G$13)/('Inputs and Results'!$G$15-'Inputs and Results'!$G$13), 'Inputs and Results'!$G$13 + SQRT(F8090*('Inputs and Results'!$G$15-'Inputs and Results'!$G$13)*('Inputs and Results'!$G$14-'Inputs and Results'!$G$13)), 'Inputs and Results'!$G$15 - SQRT((1-F8090)*('Inputs and Results'!$G$15-'Inputs and Results'!$G$13)*('Inputs and Results'!$G$15-'Inputs and Results'!$G$14))))</f>
        <v>818.57100144178389</v>
      </c>
      <c r="D8090">
        <f t="shared" ca="1" si="530"/>
        <v>1620.3533209830243</v>
      </c>
      <c r="E8090">
        <f t="shared" ca="1" si="531"/>
        <v>0.88428442909606708</v>
      </c>
      <c r="F8090">
        <f t="shared" ca="1" si="531"/>
        <v>0.82848261173284055</v>
      </c>
    </row>
    <row r="8091" spans="1:6" ht="15.75" customHeight="1" x14ac:dyDescent="0.2">
      <c r="A8091">
        <v>8090</v>
      </c>
      <c r="B8091" s="47">
        <f ca="1">IF('Inputs and Results'!$C$15='Inputs and Results'!$C$13, 'Inputs and Results'!$C$13, IF(E8091 &lt;= ('Inputs and Results'!$C$14-'Inputs and Results'!$C$13)/('Inputs and Results'!$C$15-'Inputs and Results'!$C$13), 'Inputs and Results'!$C$13 + SQRT(E8091*('Inputs and Results'!$C$15-'Inputs and Results'!$C$13)*('Inputs and Results'!$C$14-'Inputs and Results'!$C$13)), 'Inputs and Results'!$C$15 - SQRT((1-E8091)*('Inputs and Results'!$C$15-'Inputs and Results'!$C$13)*('Inputs and Results'!$C$15-'Inputs and Results'!$C$14))))</f>
        <v>1.8522511337984775</v>
      </c>
      <c r="C8091" s="47">
        <f ca="1">IF('Inputs and Results'!$G$15='Inputs and Results'!$G$13, 'Inputs and Results'!$G$13, IF(F8091 &lt;= ('Inputs and Results'!$G$14-'Inputs and Results'!$G$13)/('Inputs and Results'!$G$15-'Inputs and Results'!$G$13), 'Inputs and Results'!$G$13 + SQRT(F8091*('Inputs and Results'!$G$15-'Inputs and Results'!$G$13)*('Inputs and Results'!$G$14-'Inputs and Results'!$G$13)), 'Inputs and Results'!$G$15 - SQRT((1-F8091)*('Inputs and Results'!$G$15-'Inputs and Results'!$G$13)*('Inputs and Results'!$G$15-'Inputs and Results'!$G$14))))</f>
        <v>732.00838201667398</v>
      </c>
      <c r="D8091">
        <f t="shared" ca="1" si="530"/>
        <v>1355.8633555403735</v>
      </c>
      <c r="E8091">
        <f t="shared" ca="1" si="531"/>
        <v>0.85363028223701332</v>
      </c>
      <c r="F8091">
        <f t="shared" ca="1" si="531"/>
        <v>0.7417996129606429</v>
      </c>
    </row>
    <row r="8092" spans="1:6" ht="15.75" customHeight="1" x14ac:dyDescent="0.2">
      <c r="A8092">
        <v>8091</v>
      </c>
      <c r="B8092" s="47">
        <f ca="1">IF('Inputs and Results'!$C$15='Inputs and Results'!$C$13, 'Inputs and Results'!$C$13, IF(E8092 &lt;= ('Inputs and Results'!$C$14-'Inputs and Results'!$C$13)/('Inputs and Results'!$C$15-'Inputs and Results'!$C$13), 'Inputs and Results'!$C$13 + SQRT(E8092*('Inputs and Results'!$C$15-'Inputs and Results'!$C$13)*('Inputs and Results'!$C$14-'Inputs and Results'!$C$13)), 'Inputs and Results'!$C$15 - SQRT((1-E8092)*('Inputs and Results'!$C$15-'Inputs and Results'!$C$13)*('Inputs and Results'!$C$15-'Inputs and Results'!$C$14))))</f>
        <v>0.63926433558524476</v>
      </c>
      <c r="C8092" s="47">
        <f ca="1">IF('Inputs and Results'!$G$15='Inputs and Results'!$G$13, 'Inputs and Results'!$G$13, IF(F8092 &lt;= ('Inputs and Results'!$G$14-'Inputs and Results'!$G$13)/('Inputs and Results'!$G$15-'Inputs and Results'!$G$13), 'Inputs and Results'!$G$13 + SQRT(F8092*('Inputs and Results'!$G$15-'Inputs and Results'!$G$13)*('Inputs and Results'!$G$14-'Inputs and Results'!$G$13)), 'Inputs and Results'!$G$15 - SQRT((1-F8092)*('Inputs and Results'!$G$15-'Inputs and Results'!$G$13)*('Inputs and Results'!$G$15-'Inputs and Results'!$G$14))))</f>
        <v>369.7973040344109</v>
      </c>
      <c r="D8092">
        <f t="shared" ca="1" si="530"/>
        <v>236.39822786477242</v>
      </c>
      <c r="E8092">
        <f t="shared" ca="1" si="531"/>
        <v>0.38076968030669156</v>
      </c>
      <c r="F8092">
        <f t="shared" ca="1" si="531"/>
        <v>0.18745201376904397</v>
      </c>
    </row>
    <row r="8093" spans="1:6" ht="15.75" customHeight="1" x14ac:dyDescent="0.2">
      <c r="A8093">
        <v>8092</v>
      </c>
      <c r="B8093" s="47">
        <f ca="1">IF('Inputs and Results'!$C$15='Inputs and Results'!$C$13, 'Inputs and Results'!$C$13, IF(E8093 &lt;= ('Inputs and Results'!$C$14-'Inputs and Results'!$C$13)/('Inputs and Results'!$C$15-'Inputs and Results'!$C$13), 'Inputs and Results'!$C$13 + SQRT(E8093*('Inputs and Results'!$C$15-'Inputs and Results'!$C$13)*('Inputs and Results'!$C$14-'Inputs and Results'!$C$13)), 'Inputs and Results'!$C$15 - SQRT((1-E8093)*('Inputs and Results'!$C$15-'Inputs and Results'!$C$13)*('Inputs and Results'!$C$15-'Inputs and Results'!$C$14))))</f>
        <v>0.2245509702410069</v>
      </c>
      <c r="C8093" s="47">
        <f ca="1">IF('Inputs and Results'!$G$15='Inputs and Results'!$G$13, 'Inputs and Results'!$G$13, IF(F8093 &lt;= ('Inputs and Results'!$G$14-'Inputs and Results'!$G$13)/('Inputs and Results'!$G$15-'Inputs and Results'!$G$13), 'Inputs and Results'!$G$13 + SQRT(F8093*('Inputs and Results'!$G$15-'Inputs and Results'!$G$13)*('Inputs and Results'!$G$14-'Inputs and Results'!$G$13)), 'Inputs and Results'!$G$15 - SQRT((1-F8093)*('Inputs and Results'!$G$15-'Inputs and Results'!$G$13)*('Inputs and Results'!$G$15-'Inputs and Results'!$G$14))))</f>
        <v>627.71688920238762</v>
      </c>
      <c r="D8093">
        <f t="shared" ca="1" si="530"/>
        <v>140.95443650706278</v>
      </c>
      <c r="E8093">
        <f t="shared" ca="1" si="531"/>
        <v>0.14409807591220702</v>
      </c>
      <c r="F8093">
        <f t="shared" ca="1" si="531"/>
        <v>0.61389751390914582</v>
      </c>
    </row>
    <row r="8094" spans="1:6" ht="15.75" customHeight="1" x14ac:dyDescent="0.2">
      <c r="A8094">
        <v>8093</v>
      </c>
      <c r="B8094" s="47">
        <f ca="1">IF('Inputs and Results'!$C$15='Inputs and Results'!$C$13, 'Inputs and Results'!$C$13, IF(E8094 &lt;= ('Inputs and Results'!$C$14-'Inputs and Results'!$C$13)/('Inputs and Results'!$C$15-'Inputs and Results'!$C$13), 'Inputs and Results'!$C$13 + SQRT(E8094*('Inputs and Results'!$C$15-'Inputs and Results'!$C$13)*('Inputs and Results'!$C$14-'Inputs and Results'!$C$13)), 'Inputs and Results'!$C$15 - SQRT((1-E8094)*('Inputs and Results'!$C$15-'Inputs and Results'!$C$13)*('Inputs and Results'!$C$15-'Inputs and Results'!$C$14))))</f>
        <v>0.39061015699704393</v>
      </c>
      <c r="C8094" s="47">
        <f ca="1">IF('Inputs and Results'!$G$15='Inputs and Results'!$G$13, 'Inputs and Results'!$G$13, IF(F8094 &lt;= ('Inputs and Results'!$G$14-'Inputs and Results'!$G$13)/('Inputs and Results'!$G$15-'Inputs and Results'!$G$13), 'Inputs and Results'!$G$13 + SQRT(F8094*('Inputs and Results'!$G$15-'Inputs and Results'!$G$13)*('Inputs and Results'!$G$14-'Inputs and Results'!$G$13)), 'Inputs and Results'!$G$15 - SQRT((1-F8094)*('Inputs and Results'!$G$15-'Inputs and Results'!$G$13)*('Inputs and Results'!$G$15-'Inputs and Results'!$G$14))))</f>
        <v>450.31342789263147</v>
      </c>
      <c r="D8094">
        <f t="shared" ca="1" si="530"/>
        <v>175.89699876701781</v>
      </c>
      <c r="E8094">
        <f t="shared" ca="1" si="531"/>
        <v>0.24345384969255646</v>
      </c>
      <c r="F8094">
        <f t="shared" ca="1" si="531"/>
        <v>0.3374171298037979</v>
      </c>
    </row>
    <row r="8095" spans="1:6" ht="15.75" customHeight="1" x14ac:dyDescent="0.2">
      <c r="A8095">
        <v>8094</v>
      </c>
      <c r="B8095" s="47">
        <f ca="1">IF('Inputs and Results'!$C$15='Inputs and Results'!$C$13, 'Inputs and Results'!$C$13, IF(E8095 &lt;= ('Inputs and Results'!$C$14-'Inputs and Results'!$C$13)/('Inputs and Results'!$C$15-'Inputs and Results'!$C$13), 'Inputs and Results'!$C$13 + SQRT(E8095*('Inputs and Results'!$C$15-'Inputs and Results'!$C$13)*('Inputs and Results'!$C$14-'Inputs and Results'!$C$13)), 'Inputs and Results'!$C$15 - SQRT((1-E8095)*('Inputs and Results'!$C$15-'Inputs and Results'!$C$13)*('Inputs and Results'!$C$15-'Inputs and Results'!$C$14))))</f>
        <v>1.2396720097199136</v>
      </c>
      <c r="C8095" s="47">
        <f ca="1">IF('Inputs and Results'!$G$15='Inputs and Results'!$G$13, 'Inputs and Results'!$G$13, IF(F8095 &lt;= ('Inputs and Results'!$G$14-'Inputs and Results'!$G$13)/('Inputs and Results'!$G$15-'Inputs and Results'!$G$13), 'Inputs and Results'!$G$13 + SQRT(F8095*('Inputs and Results'!$G$15-'Inputs and Results'!$G$13)*('Inputs and Results'!$G$14-'Inputs and Results'!$G$13)), 'Inputs and Results'!$G$15 - SQRT((1-F8095)*('Inputs and Results'!$G$15-'Inputs and Results'!$G$13)*('Inputs and Results'!$G$15-'Inputs and Results'!$G$14))))</f>
        <v>386.72776881853281</v>
      </c>
      <c r="D8095">
        <f t="shared" ca="1" si="530"/>
        <v>479.41559038576872</v>
      </c>
      <c r="E8095">
        <f t="shared" ca="1" si="531"/>
        <v>0.65569392962627471</v>
      </c>
      <c r="F8095">
        <f t="shared" ca="1" si="531"/>
        <v>0.22025494875762686</v>
      </c>
    </row>
    <row r="8096" spans="1:6" ht="15.75" customHeight="1" x14ac:dyDescent="0.2">
      <c r="A8096">
        <v>8095</v>
      </c>
      <c r="B8096" s="47">
        <f ca="1">IF('Inputs and Results'!$C$15='Inputs and Results'!$C$13, 'Inputs and Results'!$C$13, IF(E8096 &lt;= ('Inputs and Results'!$C$14-'Inputs and Results'!$C$13)/('Inputs and Results'!$C$15-'Inputs and Results'!$C$13), 'Inputs and Results'!$C$13 + SQRT(E8096*('Inputs and Results'!$C$15-'Inputs and Results'!$C$13)*('Inputs and Results'!$C$14-'Inputs and Results'!$C$13)), 'Inputs and Results'!$C$15 - SQRT((1-E8096)*('Inputs and Results'!$C$15-'Inputs and Results'!$C$13)*('Inputs and Results'!$C$15-'Inputs and Results'!$C$14))))</f>
        <v>1.9925866143687652</v>
      </c>
      <c r="C8096" s="47">
        <f ca="1">IF('Inputs and Results'!$G$15='Inputs and Results'!$G$13, 'Inputs and Results'!$G$13, IF(F8096 &lt;= ('Inputs and Results'!$G$14-'Inputs and Results'!$G$13)/('Inputs and Results'!$G$15-'Inputs and Results'!$G$13), 'Inputs and Results'!$G$13 + SQRT(F8096*('Inputs and Results'!$G$15-'Inputs and Results'!$G$13)*('Inputs and Results'!$G$14-'Inputs and Results'!$G$13)), 'Inputs and Results'!$G$15 - SQRT((1-F8096)*('Inputs and Results'!$G$15-'Inputs and Results'!$G$13)*('Inputs and Results'!$G$15-'Inputs and Results'!$G$14))))</f>
        <v>842.00892038725374</v>
      </c>
      <c r="D8096">
        <f t="shared" ca="1" si="530"/>
        <v>1677.775703942737</v>
      </c>
      <c r="E8096">
        <f t="shared" ca="1" si="531"/>
        <v>0.88723536338344589</v>
      </c>
      <c r="F8096">
        <f t="shared" ca="1" si="531"/>
        <v>0.84891367773745952</v>
      </c>
    </row>
    <row r="8097" spans="1:6" ht="15.75" customHeight="1" x14ac:dyDescent="0.2">
      <c r="A8097">
        <v>8096</v>
      </c>
      <c r="B8097" s="47">
        <f ca="1">IF('Inputs and Results'!$C$15='Inputs and Results'!$C$13, 'Inputs and Results'!$C$13, IF(E8097 &lt;= ('Inputs and Results'!$C$14-'Inputs and Results'!$C$13)/('Inputs and Results'!$C$15-'Inputs and Results'!$C$13), 'Inputs and Results'!$C$13 + SQRT(E8097*('Inputs and Results'!$C$15-'Inputs and Results'!$C$13)*('Inputs and Results'!$C$14-'Inputs and Results'!$C$13)), 'Inputs and Results'!$C$15 - SQRT((1-E8097)*('Inputs and Results'!$C$15-'Inputs and Results'!$C$13)*('Inputs and Results'!$C$15-'Inputs and Results'!$C$14))))</f>
        <v>1.4399434231720358</v>
      </c>
      <c r="C8097" s="47">
        <f ca="1">IF('Inputs and Results'!$G$15='Inputs and Results'!$G$13, 'Inputs and Results'!$G$13, IF(F8097 &lt;= ('Inputs and Results'!$G$14-'Inputs and Results'!$G$13)/('Inputs and Results'!$G$15-'Inputs and Results'!$G$13), 'Inputs and Results'!$G$13 + SQRT(F8097*('Inputs and Results'!$G$15-'Inputs and Results'!$G$13)*('Inputs and Results'!$G$14-'Inputs and Results'!$G$13)), 'Inputs and Results'!$G$15 - SQRT((1-F8097)*('Inputs and Results'!$G$15-'Inputs and Results'!$G$13)*('Inputs and Results'!$G$15-'Inputs and Results'!$G$14))))</f>
        <v>295.05420982064618</v>
      </c>
      <c r="D8097">
        <f t="shared" ca="1" si="530"/>
        <v>424.86136891046135</v>
      </c>
      <c r="E8097">
        <f t="shared" ca="1" si="531"/>
        <v>0.72958038634397937</v>
      </c>
      <c r="F8097">
        <f t="shared" ca="1" si="531"/>
        <v>3.4558712484618059E-2</v>
      </c>
    </row>
    <row r="8098" spans="1:6" ht="15.75" customHeight="1" x14ac:dyDescent="0.2">
      <c r="A8098">
        <v>8097</v>
      </c>
      <c r="B8098" s="47">
        <f ca="1">IF('Inputs and Results'!$C$15='Inputs and Results'!$C$13, 'Inputs and Results'!$C$13, IF(E8098 &lt;= ('Inputs and Results'!$C$14-'Inputs and Results'!$C$13)/('Inputs and Results'!$C$15-'Inputs and Results'!$C$13), 'Inputs and Results'!$C$13 + SQRT(E8098*('Inputs and Results'!$C$15-'Inputs and Results'!$C$13)*('Inputs and Results'!$C$14-'Inputs and Results'!$C$13)), 'Inputs and Results'!$C$15 - SQRT((1-E8098)*('Inputs and Results'!$C$15-'Inputs and Results'!$C$13)*('Inputs and Results'!$C$15-'Inputs and Results'!$C$14))))</f>
        <v>1.8362226546387186</v>
      </c>
      <c r="C8098" s="47">
        <f ca="1">IF('Inputs and Results'!$G$15='Inputs and Results'!$G$13, 'Inputs and Results'!$G$13, IF(F8098 &lt;= ('Inputs and Results'!$G$14-'Inputs and Results'!$G$13)/('Inputs and Results'!$G$15-'Inputs and Results'!$G$13), 'Inputs and Results'!$G$13 + SQRT(F8098*('Inputs and Results'!$G$15-'Inputs and Results'!$G$13)*('Inputs and Results'!$G$14-'Inputs and Results'!$G$13)), 'Inputs and Results'!$G$15 - SQRT((1-F8098)*('Inputs and Results'!$G$15-'Inputs and Results'!$G$13)*('Inputs and Results'!$G$15-'Inputs and Results'!$G$14))))</f>
        <v>625.92859203482999</v>
      </c>
      <c r="D8098">
        <f t="shared" ca="1" si="530"/>
        <v>1149.344260880471</v>
      </c>
      <c r="E8098">
        <f t="shared" ca="1" si="531"/>
        <v>0.84951358782487207</v>
      </c>
      <c r="F8098">
        <f t="shared" ca="1" si="531"/>
        <v>0.61148072134792741</v>
      </c>
    </row>
    <row r="8099" spans="1:6" ht="15.75" customHeight="1" x14ac:dyDescent="0.2">
      <c r="A8099">
        <v>8098</v>
      </c>
      <c r="B8099" s="47">
        <f ca="1">IF('Inputs and Results'!$C$15='Inputs and Results'!$C$13, 'Inputs and Results'!$C$13, IF(E8099 &lt;= ('Inputs and Results'!$C$14-'Inputs and Results'!$C$13)/('Inputs and Results'!$C$15-'Inputs and Results'!$C$13), 'Inputs and Results'!$C$13 + SQRT(E8099*('Inputs and Results'!$C$15-'Inputs and Results'!$C$13)*('Inputs and Results'!$C$14-'Inputs and Results'!$C$13)), 'Inputs and Results'!$C$15 - SQRT((1-E8099)*('Inputs and Results'!$C$15-'Inputs and Results'!$C$13)*('Inputs and Results'!$C$15-'Inputs and Results'!$C$14))))</f>
        <v>0.41647626051414788</v>
      </c>
      <c r="C8099" s="47">
        <f ca="1">IF('Inputs and Results'!$G$15='Inputs and Results'!$G$13, 'Inputs and Results'!$G$13, IF(F8099 &lt;= ('Inputs and Results'!$G$14-'Inputs and Results'!$G$13)/('Inputs and Results'!$G$15-'Inputs and Results'!$G$13), 'Inputs and Results'!$G$13 + SQRT(F8099*('Inputs and Results'!$G$15-'Inputs and Results'!$G$13)*('Inputs and Results'!$G$14-'Inputs and Results'!$G$13)), 'Inputs and Results'!$G$15 - SQRT((1-F8099)*('Inputs and Results'!$G$15-'Inputs and Results'!$G$13)*('Inputs and Results'!$G$15-'Inputs and Results'!$G$14))))</f>
        <v>412.90488028736002</v>
      </c>
      <c r="D8099">
        <f t="shared" ca="1" si="530"/>
        <v>171.96508049012158</v>
      </c>
      <c r="E8099">
        <f t="shared" ca="1" si="531"/>
        <v>0.25837834305700436</v>
      </c>
      <c r="F8099">
        <f t="shared" ca="1" si="531"/>
        <v>0.26964302895585668</v>
      </c>
    </row>
    <row r="8100" spans="1:6" ht="15.75" customHeight="1" x14ac:dyDescent="0.2">
      <c r="A8100">
        <v>8099</v>
      </c>
      <c r="B8100" s="47">
        <f ca="1">IF('Inputs and Results'!$C$15='Inputs and Results'!$C$13, 'Inputs and Results'!$C$13, IF(E8100 &lt;= ('Inputs and Results'!$C$14-'Inputs and Results'!$C$13)/('Inputs and Results'!$C$15-'Inputs and Results'!$C$13), 'Inputs and Results'!$C$13 + SQRT(E8100*('Inputs and Results'!$C$15-'Inputs and Results'!$C$13)*('Inputs and Results'!$C$14-'Inputs and Results'!$C$13)), 'Inputs and Results'!$C$15 - SQRT((1-E8100)*('Inputs and Results'!$C$15-'Inputs and Results'!$C$13)*('Inputs and Results'!$C$15-'Inputs and Results'!$C$14))))</f>
        <v>1.3069093618635161</v>
      </c>
      <c r="C8100" s="47">
        <f ca="1">IF('Inputs and Results'!$G$15='Inputs and Results'!$G$13, 'Inputs and Results'!$G$13, IF(F8100 &lt;= ('Inputs and Results'!$G$14-'Inputs and Results'!$G$13)/('Inputs and Results'!$G$15-'Inputs and Results'!$G$13), 'Inputs and Results'!$G$13 + SQRT(F8100*('Inputs and Results'!$G$15-'Inputs and Results'!$G$13)*('Inputs and Results'!$G$14-'Inputs and Results'!$G$13)), 'Inputs and Results'!$G$15 - SQRT((1-F8100)*('Inputs and Results'!$G$15-'Inputs and Results'!$G$13)*('Inputs and Results'!$G$15-'Inputs and Results'!$G$14))))</f>
        <v>286.92880179494762</v>
      </c>
      <c r="D8100">
        <f t="shared" ca="1" si="530"/>
        <v>374.98993725409832</v>
      </c>
      <c r="E8100">
        <f t="shared" ca="1" si="531"/>
        <v>0.68149378789495485</v>
      </c>
      <c r="F8100">
        <f t="shared" ca="1" si="531"/>
        <v>1.7143697378916967E-2</v>
      </c>
    </row>
    <row r="8101" spans="1:6" ht="15.75" customHeight="1" x14ac:dyDescent="0.2">
      <c r="A8101">
        <v>8100</v>
      </c>
      <c r="B8101" s="47">
        <f ca="1">IF('Inputs and Results'!$C$15='Inputs and Results'!$C$13, 'Inputs and Results'!$C$13, IF(E8101 &lt;= ('Inputs and Results'!$C$14-'Inputs and Results'!$C$13)/('Inputs and Results'!$C$15-'Inputs and Results'!$C$13), 'Inputs and Results'!$C$13 + SQRT(E8101*('Inputs and Results'!$C$15-'Inputs and Results'!$C$13)*('Inputs and Results'!$C$14-'Inputs and Results'!$C$13)), 'Inputs and Results'!$C$15 - SQRT((1-E8101)*('Inputs and Results'!$C$15-'Inputs and Results'!$C$13)*('Inputs and Results'!$C$15-'Inputs and Results'!$C$14))))</f>
        <v>0.96118284505604246</v>
      </c>
      <c r="C8101" s="47">
        <f ca="1">IF('Inputs and Results'!$G$15='Inputs and Results'!$G$13, 'Inputs and Results'!$G$13, IF(F8101 &lt;= ('Inputs and Results'!$G$14-'Inputs and Results'!$G$13)/('Inputs and Results'!$G$15-'Inputs and Results'!$G$13), 'Inputs and Results'!$G$13 + SQRT(F8101*('Inputs and Results'!$G$15-'Inputs and Results'!$G$13)*('Inputs and Results'!$G$14-'Inputs and Results'!$G$13)), 'Inputs and Results'!$G$15 - SQRT((1-F8101)*('Inputs and Results'!$G$15-'Inputs and Results'!$G$13)*('Inputs and Results'!$G$15-'Inputs and Results'!$G$14))))</f>
        <v>548.27826952835608</v>
      </c>
      <c r="D8101">
        <f t="shared" ca="1" si="530"/>
        <v>526.99566698766898</v>
      </c>
      <c r="E8101">
        <f t="shared" ca="1" si="531"/>
        <v>0.53813606763402522</v>
      </c>
      <c r="F8101">
        <f t="shared" ca="1" si="531"/>
        <v>0.49926823394653874</v>
      </c>
    </row>
    <row r="8102" spans="1:6" ht="15.75" customHeight="1" x14ac:dyDescent="0.2">
      <c r="A8102">
        <v>8101</v>
      </c>
      <c r="B8102" s="47">
        <f ca="1">IF('Inputs and Results'!$C$15='Inputs and Results'!$C$13, 'Inputs and Results'!$C$13, IF(E8102 &lt;= ('Inputs and Results'!$C$14-'Inputs and Results'!$C$13)/('Inputs and Results'!$C$15-'Inputs and Results'!$C$13), 'Inputs and Results'!$C$13 + SQRT(E8102*('Inputs and Results'!$C$15-'Inputs and Results'!$C$13)*('Inputs and Results'!$C$14-'Inputs and Results'!$C$13)), 'Inputs and Results'!$C$15 - SQRT((1-E8102)*('Inputs and Results'!$C$15-'Inputs and Results'!$C$13)*('Inputs and Results'!$C$15-'Inputs and Results'!$C$14))))</f>
        <v>2.3320648864912159</v>
      </c>
      <c r="C8102" s="47">
        <f ca="1">IF('Inputs and Results'!$G$15='Inputs and Results'!$G$13, 'Inputs and Results'!$G$13, IF(F8102 &lt;= ('Inputs and Results'!$G$14-'Inputs and Results'!$G$13)/('Inputs and Results'!$G$15-'Inputs and Results'!$G$13), 'Inputs and Results'!$G$13 + SQRT(F8102*('Inputs and Results'!$G$15-'Inputs and Results'!$G$13)*('Inputs and Results'!$G$14-'Inputs and Results'!$G$13)), 'Inputs and Results'!$G$15 - SQRT((1-F8102)*('Inputs and Results'!$G$15-'Inputs and Results'!$G$13)*('Inputs and Results'!$G$15-'Inputs and Results'!$G$14))))</f>
        <v>611.63353505243083</v>
      </c>
      <c r="D8102">
        <f t="shared" ca="1" si="530"/>
        <v>1426.3690904962682</v>
      </c>
      <c r="E8102">
        <f t="shared" ref="E8102:F8121" ca="1" si="532">RAND()</f>
        <v>0.95042918712688973</v>
      </c>
      <c r="F8102">
        <f t="shared" ca="1" si="532"/>
        <v>0.59189063358774308</v>
      </c>
    </row>
    <row r="8103" spans="1:6" ht="15.75" customHeight="1" x14ac:dyDescent="0.2">
      <c r="A8103">
        <v>8102</v>
      </c>
      <c r="B8103" s="47">
        <f ca="1">IF('Inputs and Results'!$C$15='Inputs and Results'!$C$13, 'Inputs and Results'!$C$13, IF(E8103 &lt;= ('Inputs and Results'!$C$14-'Inputs and Results'!$C$13)/('Inputs and Results'!$C$15-'Inputs and Results'!$C$13), 'Inputs and Results'!$C$13 + SQRT(E8103*('Inputs and Results'!$C$15-'Inputs and Results'!$C$13)*('Inputs and Results'!$C$14-'Inputs and Results'!$C$13)), 'Inputs and Results'!$C$15 - SQRT((1-E8103)*('Inputs and Results'!$C$15-'Inputs and Results'!$C$13)*('Inputs and Results'!$C$15-'Inputs and Results'!$C$14))))</f>
        <v>2.9282365086055417E-2</v>
      </c>
      <c r="C8103" s="47">
        <f ca="1">IF('Inputs and Results'!$G$15='Inputs and Results'!$G$13, 'Inputs and Results'!$G$13, IF(F8103 &lt;= ('Inputs and Results'!$G$14-'Inputs and Results'!$G$13)/('Inputs and Results'!$G$15-'Inputs and Results'!$G$13), 'Inputs and Results'!$G$13 + SQRT(F8103*('Inputs and Results'!$G$15-'Inputs and Results'!$G$13)*('Inputs and Results'!$G$14-'Inputs and Results'!$G$13)), 'Inputs and Results'!$G$15 - SQRT((1-F8103)*('Inputs and Results'!$G$15-'Inputs and Results'!$G$13)*('Inputs and Results'!$G$15-'Inputs and Results'!$G$14))))</f>
        <v>822.5191042327649</v>
      </c>
      <c r="D8103">
        <f t="shared" ca="1" si="530"/>
        <v>24.085304700399092</v>
      </c>
      <c r="E8103">
        <f t="shared" ca="1" si="532"/>
        <v>1.9426303734588868E-2</v>
      </c>
      <c r="F8103">
        <f t="shared" ca="1" si="532"/>
        <v>0.83201492657247855</v>
      </c>
    </row>
    <row r="8104" spans="1:6" ht="15.75" customHeight="1" x14ac:dyDescent="0.2">
      <c r="A8104">
        <v>8103</v>
      </c>
      <c r="B8104" s="47">
        <f ca="1">IF('Inputs and Results'!$C$15='Inputs and Results'!$C$13, 'Inputs and Results'!$C$13, IF(E8104 &lt;= ('Inputs and Results'!$C$14-'Inputs and Results'!$C$13)/('Inputs and Results'!$C$15-'Inputs and Results'!$C$13), 'Inputs and Results'!$C$13 + SQRT(E8104*('Inputs and Results'!$C$15-'Inputs and Results'!$C$13)*('Inputs and Results'!$C$14-'Inputs and Results'!$C$13)), 'Inputs and Results'!$C$15 - SQRT((1-E8104)*('Inputs and Results'!$C$15-'Inputs and Results'!$C$13)*('Inputs and Results'!$C$15-'Inputs and Results'!$C$14))))</f>
        <v>2.4096677999064537</v>
      </c>
      <c r="C8104" s="47">
        <f ca="1">IF('Inputs and Results'!$G$15='Inputs and Results'!$G$13, 'Inputs and Results'!$G$13, IF(F8104 &lt;= ('Inputs and Results'!$G$14-'Inputs and Results'!$G$13)/('Inputs and Results'!$G$15-'Inputs and Results'!$G$13), 'Inputs and Results'!$G$13 + SQRT(F8104*('Inputs and Results'!$G$15-'Inputs and Results'!$G$13)*('Inputs and Results'!$G$14-'Inputs and Results'!$G$13)), 'Inputs and Results'!$G$15 - SQRT((1-F8104)*('Inputs and Results'!$G$15-'Inputs and Results'!$G$13)*('Inputs and Results'!$G$15-'Inputs and Results'!$G$14))))</f>
        <v>898.49885909401451</v>
      </c>
      <c r="D8104">
        <f t="shared" ca="1" si="530"/>
        <v>2165.0837690115327</v>
      </c>
      <c r="E8104">
        <f t="shared" ca="1" si="532"/>
        <v>0.96127865483696817</v>
      </c>
      <c r="F8104">
        <f t="shared" ca="1" si="532"/>
        <v>0.8928335956790453</v>
      </c>
    </row>
    <row r="8105" spans="1:6" ht="15.75" customHeight="1" x14ac:dyDescent="0.2">
      <c r="A8105">
        <v>8104</v>
      </c>
      <c r="B8105" s="47">
        <f ca="1">IF('Inputs and Results'!$C$15='Inputs and Results'!$C$13, 'Inputs and Results'!$C$13, IF(E8105 &lt;= ('Inputs and Results'!$C$14-'Inputs and Results'!$C$13)/('Inputs and Results'!$C$15-'Inputs and Results'!$C$13), 'Inputs and Results'!$C$13 + SQRT(E8105*('Inputs and Results'!$C$15-'Inputs and Results'!$C$13)*('Inputs and Results'!$C$14-'Inputs and Results'!$C$13)), 'Inputs and Results'!$C$15 - SQRT((1-E8105)*('Inputs and Results'!$C$15-'Inputs and Results'!$C$13)*('Inputs and Results'!$C$15-'Inputs and Results'!$C$14))))</f>
        <v>1.1980662645167506E-2</v>
      </c>
      <c r="C8105" s="47">
        <f ca="1">IF('Inputs and Results'!$G$15='Inputs and Results'!$G$13, 'Inputs and Results'!$G$13, IF(F8105 &lt;= ('Inputs and Results'!$G$14-'Inputs and Results'!$G$13)/('Inputs and Results'!$G$15-'Inputs and Results'!$G$13), 'Inputs and Results'!$G$13 + SQRT(F8105*('Inputs and Results'!$G$15-'Inputs and Results'!$G$13)*('Inputs and Results'!$G$14-'Inputs and Results'!$G$13)), 'Inputs and Results'!$G$15 - SQRT((1-F8105)*('Inputs and Results'!$G$15-'Inputs and Results'!$G$13)*('Inputs and Results'!$G$15-'Inputs and Results'!$G$14))))</f>
        <v>369.38551005965041</v>
      </c>
      <c r="D8105">
        <f t="shared" ca="1" si="530"/>
        <v>4.4254831820377998</v>
      </c>
      <c r="E8105">
        <f t="shared" ca="1" si="532"/>
        <v>7.9711599548430989E-3</v>
      </c>
      <c r="F8105">
        <f t="shared" ca="1" si="532"/>
        <v>0.1866457399502417</v>
      </c>
    </row>
    <row r="8106" spans="1:6" ht="15.75" customHeight="1" x14ac:dyDescent="0.2">
      <c r="A8106">
        <v>8105</v>
      </c>
      <c r="B8106" s="47">
        <f ca="1">IF('Inputs and Results'!$C$15='Inputs and Results'!$C$13, 'Inputs and Results'!$C$13, IF(E8106 &lt;= ('Inputs and Results'!$C$14-'Inputs and Results'!$C$13)/('Inputs and Results'!$C$15-'Inputs and Results'!$C$13), 'Inputs and Results'!$C$13 + SQRT(E8106*('Inputs and Results'!$C$15-'Inputs and Results'!$C$13)*('Inputs and Results'!$C$14-'Inputs and Results'!$C$13)), 'Inputs and Results'!$C$15 - SQRT((1-E8106)*('Inputs and Results'!$C$15-'Inputs and Results'!$C$13)*('Inputs and Results'!$C$15-'Inputs and Results'!$C$14))))</f>
        <v>0.73136257392290815</v>
      </c>
      <c r="C8106" s="47">
        <f ca="1">IF('Inputs and Results'!$G$15='Inputs and Results'!$G$13, 'Inputs and Results'!$G$13, IF(F8106 &lt;= ('Inputs and Results'!$G$14-'Inputs and Results'!$G$13)/('Inputs and Results'!$G$15-'Inputs and Results'!$G$13), 'Inputs and Results'!$G$13 + SQRT(F8106*('Inputs and Results'!$G$15-'Inputs and Results'!$G$13)*('Inputs and Results'!$G$14-'Inputs and Results'!$G$13)), 'Inputs and Results'!$G$15 - SQRT((1-F8106)*('Inputs and Results'!$G$15-'Inputs and Results'!$G$13)*('Inputs and Results'!$G$15-'Inputs and Results'!$G$14))))</f>
        <v>507.91366211155969</v>
      </c>
      <c r="D8106">
        <f t="shared" ca="1" si="530"/>
        <v>371.46904325252058</v>
      </c>
      <c r="E8106">
        <f t="shared" ca="1" si="532"/>
        <v>0.42814269211136746</v>
      </c>
      <c r="F8106">
        <f t="shared" ca="1" si="532"/>
        <v>0.43532144863095235</v>
      </c>
    </row>
    <row r="8107" spans="1:6" ht="15.75" customHeight="1" x14ac:dyDescent="0.2">
      <c r="A8107">
        <v>8106</v>
      </c>
      <c r="B8107" s="47">
        <f ca="1">IF('Inputs and Results'!$C$15='Inputs and Results'!$C$13, 'Inputs and Results'!$C$13, IF(E8107 &lt;= ('Inputs and Results'!$C$14-'Inputs and Results'!$C$13)/('Inputs and Results'!$C$15-'Inputs and Results'!$C$13), 'Inputs and Results'!$C$13 + SQRT(E8107*('Inputs and Results'!$C$15-'Inputs and Results'!$C$13)*('Inputs and Results'!$C$14-'Inputs and Results'!$C$13)), 'Inputs and Results'!$C$15 - SQRT((1-E8107)*('Inputs and Results'!$C$15-'Inputs and Results'!$C$13)*('Inputs and Results'!$C$15-'Inputs and Results'!$C$14))))</f>
        <v>1.9834204407046019</v>
      </c>
      <c r="C8107" s="47">
        <f ca="1">IF('Inputs and Results'!$G$15='Inputs and Results'!$G$13, 'Inputs and Results'!$G$13, IF(F8107 &lt;= ('Inputs and Results'!$G$14-'Inputs and Results'!$G$13)/('Inputs and Results'!$G$15-'Inputs and Results'!$G$13), 'Inputs and Results'!$G$13 + SQRT(F8107*('Inputs and Results'!$G$15-'Inputs and Results'!$G$13)*('Inputs and Results'!$G$14-'Inputs and Results'!$G$13)), 'Inputs and Results'!$G$15 - SQRT((1-F8107)*('Inputs and Results'!$G$15-'Inputs and Results'!$G$13)*('Inputs and Results'!$G$15-'Inputs and Results'!$G$14))))</f>
        <v>711.93544968575247</v>
      </c>
      <c r="D8107">
        <f t="shared" ca="1" si="530"/>
        <v>1412.067323368944</v>
      </c>
      <c r="E8107">
        <f t="shared" ca="1" si="532"/>
        <v>0.88517399995808599</v>
      </c>
      <c r="F8107">
        <f t="shared" ca="1" si="532"/>
        <v>0.71917532249272476</v>
      </c>
    </row>
    <row r="8108" spans="1:6" ht="15.75" customHeight="1" x14ac:dyDescent="0.2">
      <c r="A8108">
        <v>8107</v>
      </c>
      <c r="B8108" s="47">
        <f ca="1">IF('Inputs and Results'!$C$15='Inputs and Results'!$C$13, 'Inputs and Results'!$C$13, IF(E8108 &lt;= ('Inputs and Results'!$C$14-'Inputs and Results'!$C$13)/('Inputs and Results'!$C$15-'Inputs and Results'!$C$13), 'Inputs and Results'!$C$13 + SQRT(E8108*('Inputs and Results'!$C$15-'Inputs and Results'!$C$13)*('Inputs and Results'!$C$14-'Inputs and Results'!$C$13)), 'Inputs and Results'!$C$15 - SQRT((1-E8108)*('Inputs and Results'!$C$15-'Inputs and Results'!$C$13)*('Inputs and Results'!$C$15-'Inputs and Results'!$C$14))))</f>
        <v>0.4734679341269441</v>
      </c>
      <c r="C8108" s="47">
        <f ca="1">IF('Inputs and Results'!$G$15='Inputs and Results'!$G$13, 'Inputs and Results'!$G$13, IF(F8108 &lt;= ('Inputs and Results'!$G$14-'Inputs and Results'!$G$13)/('Inputs and Results'!$G$15-'Inputs and Results'!$G$13), 'Inputs and Results'!$G$13 + SQRT(F8108*('Inputs and Results'!$G$15-'Inputs and Results'!$G$13)*('Inputs and Results'!$G$14-'Inputs and Results'!$G$13)), 'Inputs and Results'!$G$15 - SQRT((1-F8108)*('Inputs and Results'!$G$15-'Inputs and Results'!$G$13)*('Inputs and Results'!$G$15-'Inputs and Results'!$G$14))))</f>
        <v>438.674804965607</v>
      </c>
      <c r="D8108">
        <f t="shared" ca="1" si="530"/>
        <v>207.69845366060608</v>
      </c>
      <c r="E8108">
        <f t="shared" ca="1" si="532"/>
        <v>0.29073730223502547</v>
      </c>
      <c r="F8108">
        <f t="shared" ca="1" si="532"/>
        <v>0.31668470093504508</v>
      </c>
    </row>
    <row r="8109" spans="1:6" ht="15.75" customHeight="1" x14ac:dyDescent="0.2">
      <c r="A8109">
        <v>8108</v>
      </c>
      <c r="B8109" s="47">
        <f ca="1">IF('Inputs and Results'!$C$15='Inputs and Results'!$C$13, 'Inputs and Results'!$C$13, IF(E8109 &lt;= ('Inputs and Results'!$C$14-'Inputs and Results'!$C$13)/('Inputs and Results'!$C$15-'Inputs and Results'!$C$13), 'Inputs and Results'!$C$13 + SQRT(E8109*('Inputs and Results'!$C$15-'Inputs and Results'!$C$13)*('Inputs and Results'!$C$14-'Inputs and Results'!$C$13)), 'Inputs and Results'!$C$15 - SQRT((1-E8109)*('Inputs and Results'!$C$15-'Inputs and Results'!$C$13)*('Inputs and Results'!$C$15-'Inputs and Results'!$C$14))))</f>
        <v>1.9910181934602897</v>
      </c>
      <c r="C8109" s="47">
        <f ca="1">IF('Inputs and Results'!$G$15='Inputs and Results'!$G$13, 'Inputs and Results'!$G$13, IF(F8109 &lt;= ('Inputs and Results'!$G$14-'Inputs and Results'!$G$13)/('Inputs and Results'!$G$15-'Inputs and Results'!$G$13), 'Inputs and Results'!$G$13 + SQRT(F8109*('Inputs and Results'!$G$15-'Inputs and Results'!$G$13)*('Inputs and Results'!$G$14-'Inputs and Results'!$G$13)), 'Inputs and Results'!$G$15 - SQRT((1-F8109)*('Inputs and Results'!$G$15-'Inputs and Results'!$G$13)*('Inputs and Results'!$G$15-'Inputs and Results'!$G$14))))</f>
        <v>324.9924162752618</v>
      </c>
      <c r="D8109">
        <f t="shared" ca="1" si="530"/>
        <v>647.06581354066623</v>
      </c>
      <c r="E8109">
        <f t="shared" ca="1" si="532"/>
        <v>0.88688396823020699</v>
      </c>
      <c r="F8109">
        <f t="shared" ca="1" si="532"/>
        <v>9.738120230476377E-2</v>
      </c>
    </row>
    <row r="8110" spans="1:6" ht="15.75" customHeight="1" x14ac:dyDescent="0.2">
      <c r="A8110">
        <v>8109</v>
      </c>
      <c r="B8110" s="47">
        <f ca="1">IF('Inputs and Results'!$C$15='Inputs and Results'!$C$13, 'Inputs and Results'!$C$13, IF(E8110 &lt;= ('Inputs and Results'!$C$14-'Inputs and Results'!$C$13)/('Inputs and Results'!$C$15-'Inputs and Results'!$C$13), 'Inputs and Results'!$C$13 + SQRT(E8110*('Inputs and Results'!$C$15-'Inputs and Results'!$C$13)*('Inputs and Results'!$C$14-'Inputs and Results'!$C$13)), 'Inputs and Results'!$C$15 - SQRT((1-E8110)*('Inputs and Results'!$C$15-'Inputs and Results'!$C$13)*('Inputs and Results'!$C$15-'Inputs and Results'!$C$14))))</f>
        <v>0.79771379965953404</v>
      </c>
      <c r="C8110" s="47">
        <f ca="1">IF('Inputs and Results'!$G$15='Inputs and Results'!$G$13, 'Inputs and Results'!$G$13, IF(F8110 &lt;= ('Inputs and Results'!$G$14-'Inputs and Results'!$G$13)/('Inputs and Results'!$G$15-'Inputs and Results'!$G$13), 'Inputs and Results'!$G$13 + SQRT(F8110*('Inputs and Results'!$G$15-'Inputs and Results'!$G$13)*('Inputs and Results'!$G$14-'Inputs and Results'!$G$13)), 'Inputs and Results'!$G$15 - SQRT((1-F8110)*('Inputs and Results'!$G$15-'Inputs and Results'!$G$13)*('Inputs and Results'!$G$15-'Inputs and Results'!$G$14))))</f>
        <v>363.83091164377788</v>
      </c>
      <c r="D8110">
        <f t="shared" ca="1" si="530"/>
        <v>290.23293896095026</v>
      </c>
      <c r="E8110">
        <f t="shared" ca="1" si="532"/>
        <v>0.46110394353221695</v>
      </c>
      <c r="F8110">
        <f t="shared" ca="1" si="532"/>
        <v>0.17573101945971059</v>
      </c>
    </row>
    <row r="8111" spans="1:6" ht="15.75" customHeight="1" x14ac:dyDescent="0.2">
      <c r="A8111">
        <v>8110</v>
      </c>
      <c r="B8111" s="47">
        <f ca="1">IF('Inputs and Results'!$C$15='Inputs and Results'!$C$13, 'Inputs and Results'!$C$13, IF(E8111 &lt;= ('Inputs and Results'!$C$14-'Inputs and Results'!$C$13)/('Inputs and Results'!$C$15-'Inputs and Results'!$C$13), 'Inputs and Results'!$C$13 + SQRT(E8111*('Inputs and Results'!$C$15-'Inputs and Results'!$C$13)*('Inputs and Results'!$C$14-'Inputs and Results'!$C$13)), 'Inputs and Results'!$C$15 - SQRT((1-E8111)*('Inputs and Results'!$C$15-'Inputs and Results'!$C$13)*('Inputs and Results'!$C$15-'Inputs and Results'!$C$14))))</f>
        <v>0.19851215797539368</v>
      </c>
      <c r="C8111" s="47">
        <f ca="1">IF('Inputs and Results'!$G$15='Inputs and Results'!$G$13, 'Inputs and Results'!$G$13, IF(F8111 &lt;= ('Inputs and Results'!$G$14-'Inputs and Results'!$G$13)/('Inputs and Results'!$G$15-'Inputs and Results'!$G$13), 'Inputs and Results'!$G$13 + SQRT(F8111*('Inputs and Results'!$G$15-'Inputs and Results'!$G$13)*('Inputs and Results'!$G$14-'Inputs and Results'!$G$13)), 'Inputs and Results'!$G$15 - SQRT((1-F8111)*('Inputs and Results'!$G$15-'Inputs and Results'!$G$13)*('Inputs and Results'!$G$15-'Inputs and Results'!$G$14))))</f>
        <v>454.64119559595395</v>
      </c>
      <c r="D8111">
        <f t="shared" ca="1" si="530"/>
        <v>90.251804842265869</v>
      </c>
      <c r="E8111">
        <f t="shared" ca="1" si="532"/>
        <v>0.12796287455425714</v>
      </c>
      <c r="F8111">
        <f t="shared" ca="1" si="532"/>
        <v>0.34504492555461352</v>
      </c>
    </row>
    <row r="8112" spans="1:6" ht="15.75" customHeight="1" x14ac:dyDescent="0.2">
      <c r="A8112">
        <v>8111</v>
      </c>
      <c r="B8112" s="47">
        <f ca="1">IF('Inputs and Results'!$C$15='Inputs and Results'!$C$13, 'Inputs and Results'!$C$13, IF(E8112 &lt;= ('Inputs and Results'!$C$14-'Inputs and Results'!$C$13)/('Inputs and Results'!$C$15-'Inputs and Results'!$C$13), 'Inputs and Results'!$C$13 + SQRT(E8112*('Inputs and Results'!$C$15-'Inputs and Results'!$C$13)*('Inputs and Results'!$C$14-'Inputs and Results'!$C$13)), 'Inputs and Results'!$C$15 - SQRT((1-E8112)*('Inputs and Results'!$C$15-'Inputs and Results'!$C$13)*('Inputs and Results'!$C$15-'Inputs and Results'!$C$14))))</f>
        <v>1.6412288196586673</v>
      </c>
      <c r="C8112" s="47">
        <f ca="1">IF('Inputs and Results'!$G$15='Inputs and Results'!$G$13, 'Inputs and Results'!$G$13, IF(F8112 &lt;= ('Inputs and Results'!$G$14-'Inputs and Results'!$G$13)/('Inputs and Results'!$G$15-'Inputs and Results'!$G$13), 'Inputs and Results'!$G$13 + SQRT(F8112*('Inputs and Results'!$G$15-'Inputs and Results'!$G$13)*('Inputs and Results'!$G$14-'Inputs and Results'!$G$13)), 'Inputs and Results'!$G$15 - SQRT((1-F8112)*('Inputs and Results'!$G$15-'Inputs and Results'!$G$13)*('Inputs and Results'!$G$15-'Inputs and Results'!$G$14))))</f>
        <v>854.49944661110669</v>
      </c>
      <c r="D8112">
        <f t="shared" ca="1" si="530"/>
        <v>1402.4291181605311</v>
      </c>
      <c r="E8112">
        <f t="shared" ca="1" si="532"/>
        <v>0.79486009771931354</v>
      </c>
      <c r="F8112">
        <f t="shared" ca="1" si="532"/>
        <v>0.85927273924270164</v>
      </c>
    </row>
    <row r="8113" spans="1:6" ht="15.75" customHeight="1" x14ac:dyDescent="0.2">
      <c r="A8113">
        <v>8112</v>
      </c>
      <c r="B8113" s="47">
        <f ca="1">IF('Inputs and Results'!$C$15='Inputs and Results'!$C$13, 'Inputs and Results'!$C$13, IF(E8113 &lt;= ('Inputs and Results'!$C$14-'Inputs and Results'!$C$13)/('Inputs and Results'!$C$15-'Inputs and Results'!$C$13), 'Inputs and Results'!$C$13 + SQRT(E8113*('Inputs and Results'!$C$15-'Inputs and Results'!$C$13)*('Inputs and Results'!$C$14-'Inputs and Results'!$C$13)), 'Inputs and Results'!$C$15 - SQRT((1-E8113)*('Inputs and Results'!$C$15-'Inputs and Results'!$C$13)*('Inputs and Results'!$C$15-'Inputs and Results'!$C$14))))</f>
        <v>0.33981866329528421</v>
      </c>
      <c r="C8113" s="47">
        <f ca="1">IF('Inputs and Results'!$G$15='Inputs and Results'!$G$13, 'Inputs and Results'!$G$13, IF(F8113 &lt;= ('Inputs and Results'!$G$14-'Inputs and Results'!$G$13)/('Inputs and Results'!$G$15-'Inputs and Results'!$G$13), 'Inputs and Results'!$G$13 + SQRT(F8113*('Inputs and Results'!$G$15-'Inputs and Results'!$G$13)*('Inputs and Results'!$G$14-'Inputs and Results'!$G$13)), 'Inputs and Results'!$G$15 - SQRT((1-F8113)*('Inputs and Results'!$G$15-'Inputs and Results'!$G$13)*('Inputs and Results'!$G$15-'Inputs and Results'!$G$14))))</f>
        <v>428.6263433937263</v>
      </c>
      <c r="D8113">
        <f t="shared" ca="1" si="530"/>
        <v>145.65523106520155</v>
      </c>
      <c r="E8113">
        <f t="shared" ca="1" si="532"/>
        <v>0.21371502842754575</v>
      </c>
      <c r="F8113">
        <f t="shared" ca="1" si="532"/>
        <v>0.29852799133013685</v>
      </c>
    </row>
    <row r="8114" spans="1:6" ht="15.75" customHeight="1" x14ac:dyDescent="0.2">
      <c r="A8114">
        <v>8113</v>
      </c>
      <c r="B8114" s="47">
        <f ca="1">IF('Inputs and Results'!$C$15='Inputs and Results'!$C$13, 'Inputs and Results'!$C$13, IF(E8114 &lt;= ('Inputs and Results'!$C$14-'Inputs and Results'!$C$13)/('Inputs and Results'!$C$15-'Inputs and Results'!$C$13), 'Inputs and Results'!$C$13 + SQRT(E8114*('Inputs and Results'!$C$15-'Inputs and Results'!$C$13)*('Inputs and Results'!$C$14-'Inputs and Results'!$C$13)), 'Inputs and Results'!$C$15 - SQRT((1-E8114)*('Inputs and Results'!$C$15-'Inputs and Results'!$C$13)*('Inputs and Results'!$C$15-'Inputs and Results'!$C$14))))</f>
        <v>0.69743977966157722</v>
      </c>
      <c r="C8114" s="47">
        <f ca="1">IF('Inputs and Results'!$G$15='Inputs and Results'!$G$13, 'Inputs and Results'!$G$13, IF(F8114 &lt;= ('Inputs and Results'!$G$14-'Inputs and Results'!$G$13)/('Inputs and Results'!$G$15-'Inputs and Results'!$G$13), 'Inputs and Results'!$G$13 + SQRT(F8114*('Inputs and Results'!$G$15-'Inputs and Results'!$G$13)*('Inputs and Results'!$G$14-'Inputs and Results'!$G$13)), 'Inputs and Results'!$G$15 - SQRT((1-F8114)*('Inputs and Results'!$G$15-'Inputs and Results'!$G$13)*('Inputs and Results'!$G$15-'Inputs and Results'!$G$14))))</f>
        <v>770.03545590869442</v>
      </c>
      <c r="D8114">
        <f t="shared" ca="1" si="530"/>
        <v>537.05335870056194</v>
      </c>
      <c r="E8114">
        <f t="shared" ca="1" si="532"/>
        <v>0.4109129368572304</v>
      </c>
      <c r="F8114">
        <f t="shared" ca="1" si="532"/>
        <v>0.78205544276255889</v>
      </c>
    </row>
    <row r="8115" spans="1:6" ht="15.75" customHeight="1" x14ac:dyDescent="0.2">
      <c r="A8115">
        <v>8114</v>
      </c>
      <c r="B8115" s="47">
        <f ca="1">IF('Inputs and Results'!$C$15='Inputs and Results'!$C$13, 'Inputs and Results'!$C$13, IF(E8115 &lt;= ('Inputs and Results'!$C$14-'Inputs and Results'!$C$13)/('Inputs and Results'!$C$15-'Inputs and Results'!$C$13), 'Inputs and Results'!$C$13 + SQRT(E8115*('Inputs and Results'!$C$15-'Inputs and Results'!$C$13)*('Inputs and Results'!$C$14-'Inputs and Results'!$C$13)), 'Inputs and Results'!$C$15 - SQRT((1-E8115)*('Inputs and Results'!$C$15-'Inputs and Results'!$C$13)*('Inputs and Results'!$C$15-'Inputs and Results'!$C$14))))</f>
        <v>1.3392739596616245</v>
      </c>
      <c r="C8115" s="47">
        <f ca="1">IF('Inputs and Results'!$G$15='Inputs and Results'!$G$13, 'Inputs and Results'!$G$13, IF(F8115 &lt;= ('Inputs and Results'!$G$14-'Inputs and Results'!$G$13)/('Inputs and Results'!$G$15-'Inputs and Results'!$G$13), 'Inputs and Results'!$G$13 + SQRT(F8115*('Inputs and Results'!$G$15-'Inputs and Results'!$G$13)*('Inputs and Results'!$G$14-'Inputs and Results'!$G$13)), 'Inputs and Results'!$G$15 - SQRT((1-F8115)*('Inputs and Results'!$G$15-'Inputs and Results'!$G$13)*('Inputs and Results'!$G$15-'Inputs and Results'!$G$14))))</f>
        <v>677.62799298425409</v>
      </c>
      <c r="D8115">
        <f t="shared" ca="1" si="530"/>
        <v>907.52952534158146</v>
      </c>
      <c r="E8115">
        <f t="shared" ca="1" si="532"/>
        <v>0.69355433543800227</v>
      </c>
      <c r="F8115">
        <f t="shared" ca="1" si="532"/>
        <v>0.67830779965403887</v>
      </c>
    </row>
    <row r="8116" spans="1:6" ht="15.75" customHeight="1" x14ac:dyDescent="0.2">
      <c r="A8116">
        <v>8115</v>
      </c>
      <c r="B8116" s="47">
        <f ca="1">IF('Inputs and Results'!$C$15='Inputs and Results'!$C$13, 'Inputs and Results'!$C$13, IF(E8116 &lt;= ('Inputs and Results'!$C$14-'Inputs and Results'!$C$13)/('Inputs and Results'!$C$15-'Inputs and Results'!$C$13), 'Inputs and Results'!$C$13 + SQRT(E8116*('Inputs and Results'!$C$15-'Inputs and Results'!$C$13)*('Inputs and Results'!$C$14-'Inputs and Results'!$C$13)), 'Inputs and Results'!$C$15 - SQRT((1-E8116)*('Inputs and Results'!$C$15-'Inputs and Results'!$C$13)*('Inputs and Results'!$C$15-'Inputs and Results'!$C$14))))</f>
        <v>0.62264168516042551</v>
      </c>
      <c r="C8116" s="47">
        <f ca="1">IF('Inputs and Results'!$G$15='Inputs and Results'!$G$13, 'Inputs and Results'!$G$13, IF(F8116 &lt;= ('Inputs and Results'!$G$14-'Inputs and Results'!$G$13)/('Inputs and Results'!$G$15-'Inputs and Results'!$G$13), 'Inputs and Results'!$G$13 + SQRT(F8116*('Inputs and Results'!$G$15-'Inputs and Results'!$G$13)*('Inputs and Results'!$G$14-'Inputs and Results'!$G$13)), 'Inputs and Results'!$G$15 - SQRT((1-F8116)*('Inputs and Results'!$G$15-'Inputs and Results'!$G$13)*('Inputs and Results'!$G$15-'Inputs and Results'!$G$14))))</f>
        <v>640.81434300189278</v>
      </c>
      <c r="D8116">
        <f t="shared" ca="1" si="530"/>
        <v>398.99772240166942</v>
      </c>
      <c r="E8116">
        <f t="shared" ca="1" si="532"/>
        <v>0.37201860476257087</v>
      </c>
      <c r="F8116">
        <f t="shared" ca="1" si="532"/>
        <v>0.63136820904388624</v>
      </c>
    </row>
    <row r="8117" spans="1:6" ht="15.75" customHeight="1" x14ac:dyDescent="0.2">
      <c r="A8117">
        <v>8116</v>
      </c>
      <c r="B8117" s="47">
        <f ca="1">IF('Inputs and Results'!$C$15='Inputs and Results'!$C$13, 'Inputs and Results'!$C$13, IF(E8117 &lt;= ('Inputs and Results'!$C$14-'Inputs and Results'!$C$13)/('Inputs and Results'!$C$15-'Inputs and Results'!$C$13), 'Inputs and Results'!$C$13 + SQRT(E8117*('Inputs and Results'!$C$15-'Inputs and Results'!$C$13)*('Inputs and Results'!$C$14-'Inputs and Results'!$C$13)), 'Inputs and Results'!$C$15 - SQRT((1-E8117)*('Inputs and Results'!$C$15-'Inputs and Results'!$C$13)*('Inputs and Results'!$C$15-'Inputs and Results'!$C$14))))</f>
        <v>2.7863121601767755</v>
      </c>
      <c r="C8117" s="47">
        <f ca="1">IF('Inputs and Results'!$G$15='Inputs and Results'!$G$13, 'Inputs and Results'!$G$13, IF(F8117 &lt;= ('Inputs and Results'!$G$14-'Inputs and Results'!$G$13)/('Inputs and Results'!$G$15-'Inputs and Results'!$G$13), 'Inputs and Results'!$G$13 + SQRT(F8117*('Inputs and Results'!$G$15-'Inputs and Results'!$G$13)*('Inputs and Results'!$G$14-'Inputs and Results'!$G$13)), 'Inputs and Results'!$G$15 - SQRT((1-F8117)*('Inputs and Results'!$G$15-'Inputs and Results'!$G$13)*('Inputs and Results'!$G$15-'Inputs and Results'!$G$14))))</f>
        <v>392.56996582059639</v>
      </c>
      <c r="D8117">
        <f t="shared" ca="1" si="530"/>
        <v>1093.822469486109</v>
      </c>
      <c r="E8117">
        <f t="shared" ca="1" si="532"/>
        <v>0.99492638967907598</v>
      </c>
      <c r="F8117">
        <f t="shared" ca="1" si="532"/>
        <v>0.23141741545745498</v>
      </c>
    </row>
    <row r="8118" spans="1:6" ht="15.75" customHeight="1" x14ac:dyDescent="0.2">
      <c r="A8118">
        <v>8117</v>
      </c>
      <c r="B8118" s="47">
        <f ca="1">IF('Inputs and Results'!$C$15='Inputs and Results'!$C$13, 'Inputs and Results'!$C$13, IF(E8118 &lt;= ('Inputs and Results'!$C$14-'Inputs and Results'!$C$13)/('Inputs and Results'!$C$15-'Inputs and Results'!$C$13), 'Inputs and Results'!$C$13 + SQRT(E8118*('Inputs and Results'!$C$15-'Inputs and Results'!$C$13)*('Inputs and Results'!$C$14-'Inputs and Results'!$C$13)), 'Inputs and Results'!$C$15 - SQRT((1-E8118)*('Inputs and Results'!$C$15-'Inputs and Results'!$C$13)*('Inputs and Results'!$C$15-'Inputs and Results'!$C$14))))</f>
        <v>0.29845622575999897</v>
      </c>
      <c r="C8118" s="47">
        <f ca="1">IF('Inputs and Results'!$G$15='Inputs and Results'!$G$13, 'Inputs and Results'!$G$13, IF(F8118 &lt;= ('Inputs and Results'!$G$14-'Inputs and Results'!$G$13)/('Inputs and Results'!$G$15-'Inputs and Results'!$G$13), 'Inputs and Results'!$G$13 + SQRT(F8118*('Inputs and Results'!$G$15-'Inputs and Results'!$G$13)*('Inputs and Results'!$G$14-'Inputs and Results'!$G$13)), 'Inputs and Results'!$G$15 - SQRT((1-F8118)*('Inputs and Results'!$G$15-'Inputs and Results'!$G$13)*('Inputs and Results'!$G$15-'Inputs and Results'!$G$14))))</f>
        <v>763.4929829437001</v>
      </c>
      <c r="D8118">
        <f t="shared" ca="1" si="530"/>
        <v>227.86923408362</v>
      </c>
      <c r="E8118">
        <f t="shared" ca="1" si="532"/>
        <v>0.18907347065167657</v>
      </c>
      <c r="F8118">
        <f t="shared" ca="1" si="532"/>
        <v>0.77537235769151824</v>
      </c>
    </row>
    <row r="8119" spans="1:6" ht="15.75" customHeight="1" x14ac:dyDescent="0.2">
      <c r="A8119">
        <v>8118</v>
      </c>
      <c r="B8119" s="47">
        <f ca="1">IF('Inputs and Results'!$C$15='Inputs and Results'!$C$13, 'Inputs and Results'!$C$13, IF(E8119 &lt;= ('Inputs and Results'!$C$14-'Inputs and Results'!$C$13)/('Inputs and Results'!$C$15-'Inputs and Results'!$C$13), 'Inputs and Results'!$C$13 + SQRT(E8119*('Inputs and Results'!$C$15-'Inputs and Results'!$C$13)*('Inputs and Results'!$C$14-'Inputs and Results'!$C$13)), 'Inputs and Results'!$C$15 - SQRT((1-E8119)*('Inputs and Results'!$C$15-'Inputs and Results'!$C$13)*('Inputs and Results'!$C$15-'Inputs and Results'!$C$14))))</f>
        <v>0.73403864284323594</v>
      </c>
      <c r="C8119" s="47">
        <f ca="1">IF('Inputs and Results'!$G$15='Inputs and Results'!$G$13, 'Inputs and Results'!$G$13, IF(F8119 &lt;= ('Inputs and Results'!$G$14-'Inputs and Results'!$G$13)/('Inputs and Results'!$G$15-'Inputs and Results'!$G$13), 'Inputs and Results'!$G$13 + SQRT(F8119*('Inputs and Results'!$G$15-'Inputs and Results'!$G$13)*('Inputs and Results'!$G$14-'Inputs and Results'!$G$13)), 'Inputs and Results'!$G$15 - SQRT((1-F8119)*('Inputs and Results'!$G$15-'Inputs and Results'!$G$13)*('Inputs and Results'!$G$15-'Inputs and Results'!$G$14))))</f>
        <v>644.16050155633468</v>
      </c>
      <c r="D8119">
        <f t="shared" ca="1" si="530"/>
        <v>472.83870033563011</v>
      </c>
      <c r="E8119">
        <f t="shared" ca="1" si="532"/>
        <v>0.4294910142080306</v>
      </c>
      <c r="F8119">
        <f t="shared" ca="1" si="532"/>
        <v>0.63576678322539759</v>
      </c>
    </row>
    <row r="8120" spans="1:6" ht="15.75" customHeight="1" x14ac:dyDescent="0.2">
      <c r="A8120">
        <v>8119</v>
      </c>
      <c r="B8120" s="47">
        <f ca="1">IF('Inputs and Results'!$C$15='Inputs and Results'!$C$13, 'Inputs and Results'!$C$13, IF(E8120 &lt;= ('Inputs and Results'!$C$14-'Inputs and Results'!$C$13)/('Inputs and Results'!$C$15-'Inputs and Results'!$C$13), 'Inputs and Results'!$C$13 + SQRT(E8120*('Inputs and Results'!$C$15-'Inputs and Results'!$C$13)*('Inputs and Results'!$C$14-'Inputs and Results'!$C$13)), 'Inputs and Results'!$C$15 - SQRT((1-E8120)*('Inputs and Results'!$C$15-'Inputs and Results'!$C$13)*('Inputs and Results'!$C$15-'Inputs and Results'!$C$14))))</f>
        <v>0.13169937237696061</v>
      </c>
      <c r="C8120" s="47">
        <f ca="1">IF('Inputs and Results'!$G$15='Inputs and Results'!$G$13, 'Inputs and Results'!$G$13, IF(F8120 &lt;= ('Inputs and Results'!$G$14-'Inputs and Results'!$G$13)/('Inputs and Results'!$G$15-'Inputs and Results'!$G$13), 'Inputs and Results'!$G$13 + SQRT(F8120*('Inputs and Results'!$G$15-'Inputs and Results'!$G$13)*('Inputs and Results'!$G$14-'Inputs and Results'!$G$13)), 'Inputs and Results'!$G$15 - SQRT((1-F8120)*('Inputs and Results'!$G$15-'Inputs and Results'!$G$13)*('Inputs and Results'!$G$15-'Inputs and Results'!$G$14))))</f>
        <v>1136.3637132636161</v>
      </c>
      <c r="D8120">
        <f t="shared" ca="1" si="530"/>
        <v>149.65838782877066</v>
      </c>
      <c r="E8120">
        <f t="shared" ca="1" si="532"/>
        <v>8.5872389953030814E-2</v>
      </c>
      <c r="F8120">
        <f t="shared" ca="1" si="532"/>
        <v>0.9952259122235364</v>
      </c>
    </row>
    <row r="8121" spans="1:6" ht="15.75" customHeight="1" x14ac:dyDescent="0.2">
      <c r="A8121">
        <v>8120</v>
      </c>
      <c r="B8121" s="47">
        <f ca="1">IF('Inputs and Results'!$C$15='Inputs and Results'!$C$13, 'Inputs and Results'!$C$13, IF(E8121 &lt;= ('Inputs and Results'!$C$14-'Inputs and Results'!$C$13)/('Inputs and Results'!$C$15-'Inputs and Results'!$C$13), 'Inputs and Results'!$C$13 + SQRT(E8121*('Inputs and Results'!$C$15-'Inputs and Results'!$C$13)*('Inputs and Results'!$C$14-'Inputs and Results'!$C$13)), 'Inputs and Results'!$C$15 - SQRT((1-E8121)*('Inputs and Results'!$C$15-'Inputs and Results'!$C$13)*('Inputs and Results'!$C$15-'Inputs and Results'!$C$14))))</f>
        <v>0.74074318084482238</v>
      </c>
      <c r="C8121" s="47">
        <f ca="1">IF('Inputs and Results'!$G$15='Inputs and Results'!$G$13, 'Inputs and Results'!$G$13, IF(F8121 &lt;= ('Inputs and Results'!$G$14-'Inputs and Results'!$G$13)/('Inputs and Results'!$G$15-'Inputs and Results'!$G$13), 'Inputs and Results'!$G$13 + SQRT(F8121*('Inputs and Results'!$G$15-'Inputs and Results'!$G$13)*('Inputs and Results'!$G$14-'Inputs and Results'!$G$13)), 'Inputs and Results'!$G$15 - SQRT((1-F8121)*('Inputs and Results'!$G$15-'Inputs and Results'!$G$13)*('Inputs and Results'!$G$15-'Inputs and Results'!$G$14))))</f>
        <v>502.81756670549805</v>
      </c>
      <c r="D8121">
        <f t="shared" ca="1" si="530"/>
        <v>372.45868374608426</v>
      </c>
      <c r="E8121">
        <f t="shared" ca="1" si="532"/>
        <v>0.43286206945564776</v>
      </c>
      <c r="F8121">
        <f t="shared" ca="1" si="532"/>
        <v>0.42697494545248038</v>
      </c>
    </row>
    <row r="8122" spans="1:6" ht="15.75" customHeight="1" x14ac:dyDescent="0.2">
      <c r="A8122">
        <v>8121</v>
      </c>
      <c r="B8122" s="47">
        <f ca="1">IF('Inputs and Results'!$C$15='Inputs and Results'!$C$13, 'Inputs and Results'!$C$13, IF(E8122 &lt;= ('Inputs and Results'!$C$14-'Inputs and Results'!$C$13)/('Inputs and Results'!$C$15-'Inputs and Results'!$C$13), 'Inputs and Results'!$C$13 + SQRT(E8122*('Inputs and Results'!$C$15-'Inputs and Results'!$C$13)*('Inputs and Results'!$C$14-'Inputs and Results'!$C$13)), 'Inputs and Results'!$C$15 - SQRT((1-E8122)*('Inputs and Results'!$C$15-'Inputs and Results'!$C$13)*('Inputs and Results'!$C$15-'Inputs and Results'!$C$14))))</f>
        <v>0.38444987651863149</v>
      </c>
      <c r="C8122" s="47">
        <f ca="1">IF('Inputs and Results'!$G$15='Inputs and Results'!$G$13, 'Inputs and Results'!$G$13, IF(F8122 &lt;= ('Inputs and Results'!$G$14-'Inputs and Results'!$G$13)/('Inputs and Results'!$G$15-'Inputs and Results'!$G$13), 'Inputs and Results'!$G$13 + SQRT(F8122*('Inputs and Results'!$G$15-'Inputs and Results'!$G$13)*('Inputs and Results'!$G$14-'Inputs and Results'!$G$13)), 'Inputs and Results'!$G$15 - SQRT((1-F8122)*('Inputs and Results'!$G$15-'Inputs and Results'!$G$13)*('Inputs and Results'!$G$15-'Inputs and Results'!$G$14))))</f>
        <v>308.41983357232789</v>
      </c>
      <c r="D8122">
        <f t="shared" ca="1" si="530"/>
        <v>118.57196693277834</v>
      </c>
      <c r="E8122">
        <f t="shared" ref="E8122:F8141" ca="1" si="533">RAND()</f>
        <v>0.23987750572851074</v>
      </c>
      <c r="F8122">
        <f t="shared" ca="1" si="533"/>
        <v>6.2866339675640037E-2</v>
      </c>
    </row>
    <row r="8123" spans="1:6" ht="15.75" customHeight="1" x14ac:dyDescent="0.2">
      <c r="A8123">
        <v>8122</v>
      </c>
      <c r="B8123" s="47">
        <f ca="1">IF('Inputs and Results'!$C$15='Inputs and Results'!$C$13, 'Inputs and Results'!$C$13, IF(E8123 &lt;= ('Inputs and Results'!$C$14-'Inputs and Results'!$C$13)/('Inputs and Results'!$C$15-'Inputs and Results'!$C$13), 'Inputs and Results'!$C$13 + SQRT(E8123*('Inputs and Results'!$C$15-'Inputs and Results'!$C$13)*('Inputs and Results'!$C$14-'Inputs and Results'!$C$13)), 'Inputs and Results'!$C$15 - SQRT((1-E8123)*('Inputs and Results'!$C$15-'Inputs and Results'!$C$13)*('Inputs and Results'!$C$15-'Inputs and Results'!$C$14))))</f>
        <v>0.46344673394791114</v>
      </c>
      <c r="C8123" s="47">
        <f ca="1">IF('Inputs and Results'!$G$15='Inputs and Results'!$G$13, 'Inputs and Results'!$G$13, IF(F8123 &lt;= ('Inputs and Results'!$G$14-'Inputs and Results'!$G$13)/('Inputs and Results'!$G$15-'Inputs and Results'!$G$13), 'Inputs and Results'!$G$13 + SQRT(F8123*('Inputs and Results'!$G$15-'Inputs and Results'!$G$13)*('Inputs and Results'!$G$14-'Inputs and Results'!$G$13)), 'Inputs and Results'!$G$15 - SQRT((1-F8123)*('Inputs and Results'!$G$15-'Inputs and Results'!$G$13)*('Inputs and Results'!$G$15-'Inputs and Results'!$G$14))))</f>
        <v>772.73033252736582</v>
      </c>
      <c r="D8123">
        <f t="shared" ca="1" si="530"/>
        <v>358.119348832291</v>
      </c>
      <c r="E8123">
        <f t="shared" ca="1" si="533"/>
        <v>0.28509972538672013</v>
      </c>
      <c r="F8123">
        <f t="shared" ca="1" si="533"/>
        <v>0.78477889097299536</v>
      </c>
    </row>
    <row r="8124" spans="1:6" ht="15.75" customHeight="1" x14ac:dyDescent="0.2">
      <c r="A8124">
        <v>8123</v>
      </c>
      <c r="B8124" s="47">
        <f ca="1">IF('Inputs and Results'!$C$15='Inputs and Results'!$C$13, 'Inputs and Results'!$C$13, IF(E8124 &lt;= ('Inputs and Results'!$C$14-'Inputs and Results'!$C$13)/('Inputs and Results'!$C$15-'Inputs and Results'!$C$13), 'Inputs and Results'!$C$13 + SQRT(E8124*('Inputs and Results'!$C$15-'Inputs and Results'!$C$13)*('Inputs and Results'!$C$14-'Inputs and Results'!$C$13)), 'Inputs and Results'!$C$15 - SQRT((1-E8124)*('Inputs and Results'!$C$15-'Inputs and Results'!$C$13)*('Inputs and Results'!$C$15-'Inputs and Results'!$C$14))))</f>
        <v>3.789841988450382E-2</v>
      </c>
      <c r="C8124" s="47">
        <f ca="1">IF('Inputs and Results'!$G$15='Inputs and Results'!$G$13, 'Inputs and Results'!$G$13, IF(F8124 &lt;= ('Inputs and Results'!$G$14-'Inputs and Results'!$G$13)/('Inputs and Results'!$G$15-'Inputs and Results'!$G$13), 'Inputs and Results'!$G$13 + SQRT(F8124*('Inputs and Results'!$G$15-'Inputs and Results'!$G$13)*('Inputs and Results'!$G$14-'Inputs and Results'!$G$13)), 'Inputs and Results'!$G$15 - SQRT((1-F8124)*('Inputs and Results'!$G$15-'Inputs and Results'!$G$13)*('Inputs and Results'!$G$15-'Inputs and Results'!$G$14))))</f>
        <v>341.80839907199186</v>
      </c>
      <c r="D8124">
        <f t="shared" ca="1" si="530"/>
        <v>12.953998228080394</v>
      </c>
      <c r="E8124">
        <f t="shared" ca="1" si="533"/>
        <v>2.5106025453030978E-2</v>
      </c>
      <c r="F8124">
        <f t="shared" ca="1" si="533"/>
        <v>0.13174106898466631</v>
      </c>
    </row>
    <row r="8125" spans="1:6" ht="15.75" customHeight="1" x14ac:dyDescent="0.2">
      <c r="A8125">
        <v>8124</v>
      </c>
      <c r="B8125" s="47">
        <f ca="1">IF('Inputs and Results'!$C$15='Inputs and Results'!$C$13, 'Inputs and Results'!$C$13, IF(E8125 &lt;= ('Inputs and Results'!$C$14-'Inputs and Results'!$C$13)/('Inputs and Results'!$C$15-'Inputs and Results'!$C$13), 'Inputs and Results'!$C$13 + SQRT(E8125*('Inputs and Results'!$C$15-'Inputs and Results'!$C$13)*('Inputs and Results'!$C$14-'Inputs and Results'!$C$13)), 'Inputs and Results'!$C$15 - SQRT((1-E8125)*('Inputs and Results'!$C$15-'Inputs and Results'!$C$13)*('Inputs and Results'!$C$15-'Inputs and Results'!$C$14))))</f>
        <v>0.12620726606470001</v>
      </c>
      <c r="C8125" s="47">
        <f ca="1">IF('Inputs and Results'!$G$15='Inputs and Results'!$G$13, 'Inputs and Results'!$G$13, IF(F8125 &lt;= ('Inputs and Results'!$G$14-'Inputs and Results'!$G$13)/('Inputs and Results'!$G$15-'Inputs and Results'!$G$13), 'Inputs and Results'!$G$13 + SQRT(F8125*('Inputs and Results'!$G$15-'Inputs and Results'!$G$13)*('Inputs and Results'!$G$14-'Inputs and Results'!$G$13)), 'Inputs and Results'!$G$15 - SQRT((1-F8125)*('Inputs and Results'!$G$15-'Inputs and Results'!$G$13)*('Inputs and Results'!$G$15-'Inputs and Results'!$G$14))))</f>
        <v>832.60476048903695</v>
      </c>
      <c r="D8125">
        <f t="shared" ca="1" si="530"/>
        <v>105.08077053377571</v>
      </c>
      <c r="E8125">
        <f t="shared" ca="1" si="533"/>
        <v>8.2368369153408394E-2</v>
      </c>
      <c r="F8125">
        <f t="shared" ca="1" si="533"/>
        <v>0.84087156596377932</v>
      </c>
    </row>
    <row r="8126" spans="1:6" ht="15.75" customHeight="1" x14ac:dyDescent="0.2">
      <c r="A8126">
        <v>8125</v>
      </c>
      <c r="B8126" s="47">
        <f ca="1">IF('Inputs and Results'!$C$15='Inputs and Results'!$C$13, 'Inputs and Results'!$C$13, IF(E8126 &lt;= ('Inputs and Results'!$C$14-'Inputs and Results'!$C$13)/('Inputs and Results'!$C$15-'Inputs and Results'!$C$13), 'Inputs and Results'!$C$13 + SQRT(E8126*('Inputs and Results'!$C$15-'Inputs and Results'!$C$13)*('Inputs and Results'!$C$14-'Inputs and Results'!$C$13)), 'Inputs and Results'!$C$15 - SQRT((1-E8126)*('Inputs and Results'!$C$15-'Inputs and Results'!$C$13)*('Inputs and Results'!$C$15-'Inputs and Results'!$C$14))))</f>
        <v>6.8283965736428698E-2</v>
      </c>
      <c r="C8126" s="47">
        <f ca="1">IF('Inputs and Results'!$G$15='Inputs and Results'!$G$13, 'Inputs and Results'!$G$13, IF(F8126 &lt;= ('Inputs and Results'!$G$14-'Inputs and Results'!$G$13)/('Inputs and Results'!$G$15-'Inputs and Results'!$G$13), 'Inputs and Results'!$G$13 + SQRT(F8126*('Inputs and Results'!$G$15-'Inputs and Results'!$G$13)*('Inputs and Results'!$G$14-'Inputs and Results'!$G$13)), 'Inputs and Results'!$G$15 - SQRT((1-F8126)*('Inputs and Results'!$G$15-'Inputs and Results'!$G$13)*('Inputs and Results'!$G$15-'Inputs and Results'!$G$14))))</f>
        <v>306.48465554802397</v>
      </c>
      <c r="D8126">
        <f t="shared" ca="1" si="530"/>
        <v>20.927987718182418</v>
      </c>
      <c r="E8126">
        <f t="shared" ca="1" si="533"/>
        <v>4.5004566049097416E-2</v>
      </c>
      <c r="F8126">
        <f t="shared" ca="1" si="533"/>
        <v>5.8793820658122664E-2</v>
      </c>
    </row>
    <row r="8127" spans="1:6" ht="15.75" customHeight="1" x14ac:dyDescent="0.2">
      <c r="A8127">
        <v>8126</v>
      </c>
      <c r="B8127" s="47">
        <f ca="1">IF('Inputs and Results'!$C$15='Inputs and Results'!$C$13, 'Inputs and Results'!$C$13, IF(E8127 &lt;= ('Inputs and Results'!$C$14-'Inputs and Results'!$C$13)/('Inputs and Results'!$C$15-'Inputs and Results'!$C$13), 'Inputs and Results'!$C$13 + SQRT(E8127*('Inputs and Results'!$C$15-'Inputs and Results'!$C$13)*('Inputs and Results'!$C$14-'Inputs and Results'!$C$13)), 'Inputs and Results'!$C$15 - SQRT((1-E8127)*('Inputs and Results'!$C$15-'Inputs and Results'!$C$13)*('Inputs and Results'!$C$15-'Inputs and Results'!$C$14))))</f>
        <v>2.458808092504341</v>
      </c>
      <c r="C8127" s="47">
        <f ca="1">IF('Inputs and Results'!$G$15='Inputs and Results'!$G$13, 'Inputs and Results'!$G$13, IF(F8127 &lt;= ('Inputs and Results'!$G$14-'Inputs and Results'!$G$13)/('Inputs and Results'!$G$15-'Inputs and Results'!$G$13), 'Inputs and Results'!$G$13 + SQRT(F8127*('Inputs and Results'!$G$15-'Inputs and Results'!$G$13)*('Inputs and Results'!$G$14-'Inputs and Results'!$G$13)), 'Inputs and Results'!$G$15 - SQRT((1-F8127)*('Inputs and Results'!$G$15-'Inputs and Results'!$G$13)*('Inputs and Results'!$G$15-'Inputs and Results'!$G$14))))</f>
        <v>457.71051773822205</v>
      </c>
      <c r="D8127">
        <f t="shared" ca="1" si="530"/>
        <v>1125.4223250390921</v>
      </c>
      <c r="E8127">
        <f t="shared" ca="1" si="533"/>
        <v>0.96745681325124555</v>
      </c>
      <c r="F8127">
        <f t="shared" ca="1" si="533"/>
        <v>0.35042791438228238</v>
      </c>
    </row>
    <row r="8128" spans="1:6" ht="15.75" customHeight="1" x14ac:dyDescent="0.2">
      <c r="A8128">
        <v>8127</v>
      </c>
      <c r="B8128" s="47">
        <f ca="1">IF('Inputs and Results'!$C$15='Inputs and Results'!$C$13, 'Inputs and Results'!$C$13, IF(E8128 &lt;= ('Inputs and Results'!$C$14-'Inputs and Results'!$C$13)/('Inputs and Results'!$C$15-'Inputs and Results'!$C$13), 'Inputs and Results'!$C$13 + SQRT(E8128*('Inputs and Results'!$C$15-'Inputs and Results'!$C$13)*('Inputs and Results'!$C$14-'Inputs and Results'!$C$13)), 'Inputs and Results'!$C$15 - SQRT((1-E8128)*('Inputs and Results'!$C$15-'Inputs and Results'!$C$13)*('Inputs and Results'!$C$15-'Inputs and Results'!$C$14))))</f>
        <v>0.80437839348245443</v>
      </c>
      <c r="C8128" s="47">
        <f ca="1">IF('Inputs and Results'!$G$15='Inputs and Results'!$G$13, 'Inputs and Results'!$G$13, IF(F8128 &lt;= ('Inputs and Results'!$G$14-'Inputs and Results'!$G$13)/('Inputs and Results'!$G$15-'Inputs and Results'!$G$13), 'Inputs and Results'!$G$13 + SQRT(F8128*('Inputs and Results'!$G$15-'Inputs and Results'!$G$13)*('Inputs and Results'!$G$14-'Inputs and Results'!$G$13)), 'Inputs and Results'!$G$15 - SQRT((1-F8128)*('Inputs and Results'!$G$15-'Inputs and Results'!$G$13)*('Inputs and Results'!$G$15-'Inputs and Results'!$G$14))))</f>
        <v>365.01879869507206</v>
      </c>
      <c r="D8128">
        <f t="shared" ca="1" si="530"/>
        <v>293.61323488523749</v>
      </c>
      <c r="E8128">
        <f t="shared" ca="1" si="533"/>
        <v>0.46436064011036804</v>
      </c>
      <c r="F8128">
        <f t="shared" ca="1" si="533"/>
        <v>0.17807131872590387</v>
      </c>
    </row>
    <row r="8129" spans="1:6" ht="15.75" customHeight="1" x14ac:dyDescent="0.2">
      <c r="A8129">
        <v>8128</v>
      </c>
      <c r="B8129" s="47">
        <f ca="1">IF('Inputs and Results'!$C$15='Inputs and Results'!$C$13, 'Inputs and Results'!$C$13, IF(E8129 &lt;= ('Inputs and Results'!$C$14-'Inputs and Results'!$C$13)/('Inputs and Results'!$C$15-'Inputs and Results'!$C$13), 'Inputs and Results'!$C$13 + SQRT(E8129*('Inputs and Results'!$C$15-'Inputs and Results'!$C$13)*('Inputs and Results'!$C$14-'Inputs and Results'!$C$13)), 'Inputs and Results'!$C$15 - SQRT((1-E8129)*('Inputs and Results'!$C$15-'Inputs and Results'!$C$13)*('Inputs and Results'!$C$15-'Inputs and Results'!$C$14))))</f>
        <v>0.95355651477872572</v>
      </c>
      <c r="C8129" s="47">
        <f ca="1">IF('Inputs and Results'!$G$15='Inputs and Results'!$G$13, 'Inputs and Results'!$G$13, IF(F8129 &lt;= ('Inputs and Results'!$G$14-'Inputs and Results'!$G$13)/('Inputs and Results'!$G$15-'Inputs and Results'!$G$13), 'Inputs and Results'!$G$13 + SQRT(F8129*('Inputs and Results'!$G$15-'Inputs and Results'!$G$13)*('Inputs and Results'!$G$14-'Inputs and Results'!$G$13)), 'Inputs and Results'!$G$15 - SQRT((1-F8129)*('Inputs and Results'!$G$15-'Inputs and Results'!$G$13)*('Inputs and Results'!$G$15-'Inputs and Results'!$G$14))))</f>
        <v>657.2088091810308</v>
      </c>
      <c r="D8129">
        <f t="shared" ca="1" si="530"/>
        <v>626.68574156454031</v>
      </c>
      <c r="E8129">
        <f t="shared" ca="1" si="533"/>
        <v>0.53467434019948934</v>
      </c>
      <c r="F8129">
        <f t="shared" ca="1" si="533"/>
        <v>0.6526667812205792</v>
      </c>
    </row>
    <row r="8130" spans="1:6" ht="15.75" customHeight="1" x14ac:dyDescent="0.2">
      <c r="A8130">
        <v>8129</v>
      </c>
      <c r="B8130" s="47">
        <f ca="1">IF('Inputs and Results'!$C$15='Inputs and Results'!$C$13, 'Inputs and Results'!$C$13, IF(E8130 &lt;= ('Inputs and Results'!$C$14-'Inputs and Results'!$C$13)/('Inputs and Results'!$C$15-'Inputs and Results'!$C$13), 'Inputs and Results'!$C$13 + SQRT(E8130*('Inputs and Results'!$C$15-'Inputs and Results'!$C$13)*('Inputs and Results'!$C$14-'Inputs and Results'!$C$13)), 'Inputs and Results'!$C$15 - SQRT((1-E8130)*('Inputs and Results'!$C$15-'Inputs and Results'!$C$13)*('Inputs and Results'!$C$15-'Inputs and Results'!$C$14))))</f>
        <v>2.3336087759185444</v>
      </c>
      <c r="C8130" s="47">
        <f ca="1">IF('Inputs and Results'!$G$15='Inputs and Results'!$G$13, 'Inputs and Results'!$G$13, IF(F8130 &lt;= ('Inputs and Results'!$G$14-'Inputs and Results'!$G$13)/('Inputs and Results'!$G$15-'Inputs and Results'!$G$13), 'Inputs and Results'!$G$13 + SQRT(F8130*('Inputs and Results'!$G$15-'Inputs and Results'!$G$13)*('Inputs and Results'!$G$14-'Inputs and Results'!$G$13)), 'Inputs and Results'!$G$15 - SQRT((1-F8130)*('Inputs and Results'!$G$15-'Inputs and Results'!$G$13)*('Inputs and Results'!$G$15-'Inputs and Results'!$G$14))))</f>
        <v>357.230368411369</v>
      </c>
      <c r="D8130">
        <f t="shared" ref="D8130:D8193" ca="1" si="534">B8130*C8130</f>
        <v>833.63592274938549</v>
      </c>
      <c r="E8130">
        <f t="shared" ca="1" si="533"/>
        <v>0.95065808182969103</v>
      </c>
      <c r="F8130">
        <f t="shared" ca="1" si="533"/>
        <v>0.16266644511637995</v>
      </c>
    </row>
    <row r="8131" spans="1:6" ht="15.75" customHeight="1" x14ac:dyDescent="0.2">
      <c r="A8131">
        <v>8130</v>
      </c>
      <c r="B8131" s="47">
        <f ca="1">IF('Inputs and Results'!$C$15='Inputs and Results'!$C$13, 'Inputs and Results'!$C$13, IF(E8131 &lt;= ('Inputs and Results'!$C$14-'Inputs and Results'!$C$13)/('Inputs and Results'!$C$15-'Inputs and Results'!$C$13), 'Inputs and Results'!$C$13 + SQRT(E8131*('Inputs and Results'!$C$15-'Inputs and Results'!$C$13)*('Inputs and Results'!$C$14-'Inputs and Results'!$C$13)), 'Inputs and Results'!$C$15 - SQRT((1-E8131)*('Inputs and Results'!$C$15-'Inputs and Results'!$C$13)*('Inputs and Results'!$C$15-'Inputs and Results'!$C$14))))</f>
        <v>1.0742342648710967</v>
      </c>
      <c r="C8131" s="47">
        <f ca="1">IF('Inputs and Results'!$G$15='Inputs and Results'!$G$13, 'Inputs and Results'!$G$13, IF(F8131 &lt;= ('Inputs and Results'!$G$14-'Inputs and Results'!$G$13)/('Inputs and Results'!$G$15-'Inputs and Results'!$G$13), 'Inputs and Results'!$G$13 + SQRT(F8131*('Inputs and Results'!$G$15-'Inputs and Results'!$G$13)*('Inputs and Results'!$G$14-'Inputs and Results'!$G$13)), 'Inputs and Results'!$G$15 - SQRT((1-F8131)*('Inputs and Results'!$G$15-'Inputs and Results'!$G$13)*('Inputs and Results'!$G$15-'Inputs and Results'!$G$14))))</f>
        <v>729.13025028186519</v>
      </c>
      <c r="D8131">
        <f t="shared" ca="1" si="534"/>
        <v>783.25669840681826</v>
      </c>
      <c r="E8131">
        <f t="shared" ca="1" si="533"/>
        <v>0.58793625926704829</v>
      </c>
      <c r="F8131">
        <f t="shared" ca="1" si="533"/>
        <v>0.73861400097422913</v>
      </c>
    </row>
    <row r="8132" spans="1:6" ht="15.75" customHeight="1" x14ac:dyDescent="0.2">
      <c r="A8132">
        <v>8131</v>
      </c>
      <c r="B8132" s="47">
        <f ca="1">IF('Inputs and Results'!$C$15='Inputs and Results'!$C$13, 'Inputs and Results'!$C$13, IF(E8132 &lt;= ('Inputs and Results'!$C$14-'Inputs and Results'!$C$13)/('Inputs and Results'!$C$15-'Inputs and Results'!$C$13), 'Inputs and Results'!$C$13 + SQRT(E8132*('Inputs and Results'!$C$15-'Inputs and Results'!$C$13)*('Inputs and Results'!$C$14-'Inputs and Results'!$C$13)), 'Inputs and Results'!$C$15 - SQRT((1-E8132)*('Inputs and Results'!$C$15-'Inputs and Results'!$C$13)*('Inputs and Results'!$C$15-'Inputs and Results'!$C$14))))</f>
        <v>0.88106477514049519</v>
      </c>
      <c r="C8132" s="47">
        <f ca="1">IF('Inputs and Results'!$G$15='Inputs and Results'!$G$13, 'Inputs and Results'!$G$13, IF(F8132 &lt;= ('Inputs and Results'!$G$14-'Inputs and Results'!$G$13)/('Inputs and Results'!$G$15-'Inputs and Results'!$G$13), 'Inputs and Results'!$G$13 + SQRT(F8132*('Inputs and Results'!$G$15-'Inputs and Results'!$G$13)*('Inputs and Results'!$G$14-'Inputs and Results'!$G$13)), 'Inputs and Results'!$G$15 - SQRT((1-F8132)*('Inputs and Results'!$G$15-'Inputs and Results'!$G$13)*('Inputs and Results'!$G$15-'Inputs and Results'!$G$14))))</f>
        <v>288.30838094272679</v>
      </c>
      <c r="D8132">
        <f t="shared" ca="1" si="534"/>
        <v>254.01835882642379</v>
      </c>
      <c r="E8132">
        <f t="shared" ca="1" si="533"/>
        <v>0.50112372364995561</v>
      </c>
      <c r="F8132">
        <f t="shared" ca="1" si="533"/>
        <v>2.0111491593459707E-2</v>
      </c>
    </row>
    <row r="8133" spans="1:6" ht="15.75" customHeight="1" x14ac:dyDescent="0.2">
      <c r="A8133">
        <v>8132</v>
      </c>
      <c r="B8133" s="47">
        <f ca="1">IF('Inputs and Results'!$C$15='Inputs and Results'!$C$13, 'Inputs and Results'!$C$13, IF(E8133 &lt;= ('Inputs and Results'!$C$14-'Inputs and Results'!$C$13)/('Inputs and Results'!$C$15-'Inputs and Results'!$C$13), 'Inputs and Results'!$C$13 + SQRT(E8133*('Inputs and Results'!$C$15-'Inputs and Results'!$C$13)*('Inputs and Results'!$C$14-'Inputs and Results'!$C$13)), 'Inputs and Results'!$C$15 - SQRT((1-E8133)*('Inputs and Results'!$C$15-'Inputs and Results'!$C$13)*('Inputs and Results'!$C$15-'Inputs and Results'!$C$14))))</f>
        <v>0.82870281151325687</v>
      </c>
      <c r="C8133" s="47">
        <f ca="1">IF('Inputs and Results'!$G$15='Inputs and Results'!$G$13, 'Inputs and Results'!$G$13, IF(F8133 &lt;= ('Inputs and Results'!$G$14-'Inputs and Results'!$G$13)/('Inputs and Results'!$G$15-'Inputs and Results'!$G$13), 'Inputs and Results'!$G$13 + SQRT(F8133*('Inputs and Results'!$G$15-'Inputs and Results'!$G$13)*('Inputs and Results'!$G$14-'Inputs and Results'!$G$13)), 'Inputs and Results'!$G$15 - SQRT((1-F8133)*('Inputs and Results'!$G$15-'Inputs and Results'!$G$13)*('Inputs and Results'!$G$15-'Inputs and Results'!$G$14))))</f>
        <v>420.89950501221381</v>
      </c>
      <c r="D8133">
        <f t="shared" ca="1" si="534"/>
        <v>348.80060316815974</v>
      </c>
      <c r="E8133">
        <f t="shared" ca="1" si="533"/>
        <v>0.47616316880772946</v>
      </c>
      <c r="F8133">
        <f t="shared" ca="1" si="533"/>
        <v>0.28440433639706941</v>
      </c>
    </row>
    <row r="8134" spans="1:6" ht="15.75" customHeight="1" x14ac:dyDescent="0.2">
      <c r="A8134">
        <v>8133</v>
      </c>
      <c r="B8134" s="47">
        <f ca="1">IF('Inputs and Results'!$C$15='Inputs and Results'!$C$13, 'Inputs and Results'!$C$13, IF(E8134 &lt;= ('Inputs and Results'!$C$14-'Inputs and Results'!$C$13)/('Inputs and Results'!$C$15-'Inputs and Results'!$C$13), 'Inputs and Results'!$C$13 + SQRT(E8134*('Inputs and Results'!$C$15-'Inputs and Results'!$C$13)*('Inputs and Results'!$C$14-'Inputs and Results'!$C$13)), 'Inputs and Results'!$C$15 - SQRT((1-E8134)*('Inputs and Results'!$C$15-'Inputs and Results'!$C$13)*('Inputs and Results'!$C$15-'Inputs and Results'!$C$14))))</f>
        <v>0.42677574973047427</v>
      </c>
      <c r="C8134" s="47">
        <f ca="1">IF('Inputs and Results'!$G$15='Inputs and Results'!$G$13, 'Inputs and Results'!$G$13, IF(F8134 &lt;= ('Inputs and Results'!$G$14-'Inputs and Results'!$G$13)/('Inputs and Results'!$G$15-'Inputs and Results'!$G$13), 'Inputs and Results'!$G$13 + SQRT(F8134*('Inputs and Results'!$G$15-'Inputs and Results'!$G$13)*('Inputs and Results'!$G$14-'Inputs and Results'!$G$13)), 'Inputs and Results'!$G$15 - SQRT((1-F8134)*('Inputs and Results'!$G$15-'Inputs and Results'!$G$13)*('Inputs and Results'!$G$15-'Inputs and Results'!$G$14))))</f>
        <v>431.61736917361054</v>
      </c>
      <c r="D8134">
        <f t="shared" ca="1" si="534"/>
        <v>184.20382632576252</v>
      </c>
      <c r="E8134">
        <f t="shared" ca="1" si="533"/>
        <v>0.26427966198053754</v>
      </c>
      <c r="F8134">
        <f t="shared" ca="1" si="533"/>
        <v>0.30395740437483731</v>
      </c>
    </row>
    <row r="8135" spans="1:6" ht="15.75" customHeight="1" x14ac:dyDescent="0.2">
      <c r="A8135">
        <v>8134</v>
      </c>
      <c r="B8135" s="47">
        <f ca="1">IF('Inputs and Results'!$C$15='Inputs and Results'!$C$13, 'Inputs and Results'!$C$13, IF(E8135 &lt;= ('Inputs and Results'!$C$14-'Inputs and Results'!$C$13)/('Inputs and Results'!$C$15-'Inputs and Results'!$C$13), 'Inputs and Results'!$C$13 + SQRT(E8135*('Inputs and Results'!$C$15-'Inputs and Results'!$C$13)*('Inputs and Results'!$C$14-'Inputs and Results'!$C$13)), 'Inputs and Results'!$C$15 - SQRT((1-E8135)*('Inputs and Results'!$C$15-'Inputs and Results'!$C$13)*('Inputs and Results'!$C$15-'Inputs and Results'!$C$14))))</f>
        <v>1.1540513369042185</v>
      </c>
      <c r="C8135" s="47">
        <f ca="1">IF('Inputs and Results'!$G$15='Inputs and Results'!$G$13, 'Inputs and Results'!$G$13, IF(F8135 &lt;= ('Inputs and Results'!$G$14-'Inputs and Results'!$G$13)/('Inputs and Results'!$G$15-'Inputs and Results'!$G$13), 'Inputs and Results'!$G$13 + SQRT(F8135*('Inputs and Results'!$G$15-'Inputs and Results'!$G$13)*('Inputs and Results'!$G$14-'Inputs and Results'!$G$13)), 'Inputs and Results'!$G$15 - SQRT((1-F8135)*('Inputs and Results'!$G$15-'Inputs and Results'!$G$13)*('Inputs and Results'!$G$15-'Inputs and Results'!$G$14))))</f>
        <v>396.27566008502015</v>
      </c>
      <c r="D8135">
        <f t="shared" ca="1" si="534"/>
        <v>457.32245530371915</v>
      </c>
      <c r="E8135">
        <f t="shared" ca="1" si="533"/>
        <v>0.6213859481349886</v>
      </c>
      <c r="F8135">
        <f t="shared" ca="1" si="533"/>
        <v>0.23845603481584809</v>
      </c>
    </row>
    <row r="8136" spans="1:6" ht="15.75" customHeight="1" x14ac:dyDescent="0.2">
      <c r="A8136">
        <v>8135</v>
      </c>
      <c r="B8136" s="47">
        <f ca="1">IF('Inputs and Results'!$C$15='Inputs and Results'!$C$13, 'Inputs and Results'!$C$13, IF(E8136 &lt;= ('Inputs and Results'!$C$14-'Inputs and Results'!$C$13)/('Inputs and Results'!$C$15-'Inputs and Results'!$C$13), 'Inputs and Results'!$C$13 + SQRT(E8136*('Inputs and Results'!$C$15-'Inputs and Results'!$C$13)*('Inputs and Results'!$C$14-'Inputs and Results'!$C$13)), 'Inputs and Results'!$C$15 - SQRT((1-E8136)*('Inputs and Results'!$C$15-'Inputs and Results'!$C$13)*('Inputs and Results'!$C$15-'Inputs and Results'!$C$14))))</f>
        <v>0.43954070616700669</v>
      </c>
      <c r="C8136" s="47">
        <f ca="1">IF('Inputs and Results'!$G$15='Inputs and Results'!$G$13, 'Inputs and Results'!$G$13, IF(F8136 &lt;= ('Inputs and Results'!$G$14-'Inputs and Results'!$G$13)/('Inputs and Results'!$G$15-'Inputs and Results'!$G$13), 'Inputs and Results'!$G$13 + SQRT(F8136*('Inputs and Results'!$G$15-'Inputs and Results'!$G$13)*('Inputs and Results'!$G$14-'Inputs and Results'!$G$13)), 'Inputs and Results'!$G$15 - SQRT((1-F8136)*('Inputs and Results'!$G$15-'Inputs and Results'!$G$13)*('Inputs and Results'!$G$15-'Inputs and Results'!$G$14))))</f>
        <v>555.57845387537736</v>
      </c>
      <c r="D8136">
        <f t="shared" ca="1" si="534"/>
        <v>244.19934594755713</v>
      </c>
      <c r="E8136">
        <f t="shared" ca="1" si="533"/>
        <v>0.27156091162491647</v>
      </c>
      <c r="F8136">
        <f t="shared" ca="1" si="533"/>
        <v>0.51042318266901843</v>
      </c>
    </row>
    <row r="8137" spans="1:6" ht="15.75" customHeight="1" x14ac:dyDescent="0.2">
      <c r="A8137">
        <v>8136</v>
      </c>
      <c r="B8137" s="47">
        <f ca="1">IF('Inputs and Results'!$C$15='Inputs and Results'!$C$13, 'Inputs and Results'!$C$13, IF(E8137 &lt;= ('Inputs and Results'!$C$14-'Inputs and Results'!$C$13)/('Inputs and Results'!$C$15-'Inputs and Results'!$C$13), 'Inputs and Results'!$C$13 + SQRT(E8137*('Inputs and Results'!$C$15-'Inputs and Results'!$C$13)*('Inputs and Results'!$C$14-'Inputs and Results'!$C$13)), 'Inputs and Results'!$C$15 - SQRT((1-E8137)*('Inputs and Results'!$C$15-'Inputs and Results'!$C$13)*('Inputs and Results'!$C$15-'Inputs and Results'!$C$14))))</f>
        <v>0.87521058492851589</v>
      </c>
      <c r="C8137" s="47">
        <f ca="1">IF('Inputs and Results'!$G$15='Inputs and Results'!$G$13, 'Inputs and Results'!$G$13, IF(F8137 &lt;= ('Inputs and Results'!$G$14-'Inputs and Results'!$G$13)/('Inputs and Results'!$G$15-'Inputs and Results'!$G$13), 'Inputs and Results'!$G$13 + SQRT(F8137*('Inputs and Results'!$G$15-'Inputs and Results'!$G$13)*('Inputs and Results'!$G$14-'Inputs and Results'!$G$13)), 'Inputs and Results'!$G$15 - SQRT((1-F8137)*('Inputs and Results'!$G$15-'Inputs and Results'!$G$13)*('Inputs and Results'!$G$15-'Inputs and Results'!$G$14))))</f>
        <v>321.06196974154489</v>
      </c>
      <c r="D8137">
        <f t="shared" ca="1" si="534"/>
        <v>280.99683433579895</v>
      </c>
      <c r="E8137">
        <f t="shared" ca="1" si="533"/>
        <v>0.49836332684446449</v>
      </c>
      <c r="F8137">
        <f t="shared" ca="1" si="533"/>
        <v>8.9254043326586374E-2</v>
      </c>
    </row>
    <row r="8138" spans="1:6" ht="15.75" customHeight="1" x14ac:dyDescent="0.2">
      <c r="A8138">
        <v>8137</v>
      </c>
      <c r="B8138" s="47">
        <f ca="1">IF('Inputs and Results'!$C$15='Inputs and Results'!$C$13, 'Inputs and Results'!$C$13, IF(E8138 &lt;= ('Inputs and Results'!$C$14-'Inputs and Results'!$C$13)/('Inputs and Results'!$C$15-'Inputs and Results'!$C$13), 'Inputs and Results'!$C$13 + SQRT(E8138*('Inputs and Results'!$C$15-'Inputs and Results'!$C$13)*('Inputs and Results'!$C$14-'Inputs and Results'!$C$13)), 'Inputs and Results'!$C$15 - SQRT((1-E8138)*('Inputs and Results'!$C$15-'Inputs and Results'!$C$13)*('Inputs and Results'!$C$15-'Inputs and Results'!$C$14))))</f>
        <v>1.5366043664347564</v>
      </c>
      <c r="C8138" s="47">
        <f ca="1">IF('Inputs and Results'!$G$15='Inputs and Results'!$G$13, 'Inputs and Results'!$G$13, IF(F8138 &lt;= ('Inputs and Results'!$G$14-'Inputs and Results'!$G$13)/('Inputs and Results'!$G$15-'Inputs and Results'!$G$13), 'Inputs and Results'!$G$13 + SQRT(F8138*('Inputs and Results'!$G$15-'Inputs and Results'!$G$13)*('Inputs and Results'!$G$14-'Inputs and Results'!$G$13)), 'Inputs and Results'!$G$15 - SQRT((1-F8138)*('Inputs and Results'!$G$15-'Inputs and Results'!$G$13)*('Inputs and Results'!$G$15-'Inputs and Results'!$G$14))))</f>
        <v>787.49472322872361</v>
      </c>
      <c r="D8138">
        <f t="shared" ca="1" si="534"/>
        <v>1210.0678302575866</v>
      </c>
      <c r="E8138">
        <f t="shared" ca="1" si="533"/>
        <v>0.76205257996246434</v>
      </c>
      <c r="F8138">
        <f t="shared" ca="1" si="533"/>
        <v>0.79939592242753255</v>
      </c>
    </row>
    <row r="8139" spans="1:6" ht="15.75" customHeight="1" x14ac:dyDescent="0.2">
      <c r="A8139">
        <v>8138</v>
      </c>
      <c r="B8139" s="47">
        <f ca="1">IF('Inputs and Results'!$C$15='Inputs and Results'!$C$13, 'Inputs and Results'!$C$13, IF(E8139 &lt;= ('Inputs and Results'!$C$14-'Inputs and Results'!$C$13)/('Inputs and Results'!$C$15-'Inputs and Results'!$C$13), 'Inputs and Results'!$C$13 + SQRT(E8139*('Inputs and Results'!$C$15-'Inputs and Results'!$C$13)*('Inputs and Results'!$C$14-'Inputs and Results'!$C$13)), 'Inputs and Results'!$C$15 - SQRT((1-E8139)*('Inputs and Results'!$C$15-'Inputs and Results'!$C$13)*('Inputs and Results'!$C$15-'Inputs and Results'!$C$14))))</f>
        <v>0.55600399081412144</v>
      </c>
      <c r="C8139" s="47">
        <f ca="1">IF('Inputs and Results'!$G$15='Inputs and Results'!$G$13, 'Inputs and Results'!$G$13, IF(F8139 &lt;= ('Inputs and Results'!$G$14-'Inputs and Results'!$G$13)/('Inputs and Results'!$G$15-'Inputs and Results'!$G$13), 'Inputs and Results'!$G$13 + SQRT(F8139*('Inputs and Results'!$G$15-'Inputs and Results'!$G$13)*('Inputs and Results'!$G$14-'Inputs and Results'!$G$13)), 'Inputs and Results'!$G$15 - SQRT((1-F8139)*('Inputs and Results'!$G$15-'Inputs and Results'!$G$13)*('Inputs and Results'!$G$15-'Inputs and Results'!$G$14))))</f>
        <v>330.20741993476042</v>
      </c>
      <c r="D8139">
        <f t="shared" ca="1" si="534"/>
        <v>183.59664328016129</v>
      </c>
      <c r="E8139">
        <f t="shared" ca="1" si="533"/>
        <v>0.33632038967594424</v>
      </c>
      <c r="F8139">
        <f t="shared" ca="1" si="533"/>
        <v>0.10810827071958773</v>
      </c>
    </row>
    <row r="8140" spans="1:6" ht="15.75" customHeight="1" x14ac:dyDescent="0.2">
      <c r="A8140">
        <v>8139</v>
      </c>
      <c r="B8140" s="47">
        <f ca="1">IF('Inputs and Results'!$C$15='Inputs and Results'!$C$13, 'Inputs and Results'!$C$13, IF(E8140 &lt;= ('Inputs and Results'!$C$14-'Inputs and Results'!$C$13)/('Inputs and Results'!$C$15-'Inputs and Results'!$C$13), 'Inputs and Results'!$C$13 + SQRT(E8140*('Inputs and Results'!$C$15-'Inputs and Results'!$C$13)*('Inputs and Results'!$C$14-'Inputs and Results'!$C$13)), 'Inputs and Results'!$C$15 - SQRT((1-E8140)*('Inputs and Results'!$C$15-'Inputs and Results'!$C$13)*('Inputs and Results'!$C$15-'Inputs and Results'!$C$14))))</f>
        <v>0.77960251415263748</v>
      </c>
      <c r="C8140" s="47">
        <f ca="1">IF('Inputs and Results'!$G$15='Inputs and Results'!$G$13, 'Inputs and Results'!$G$13, IF(F8140 &lt;= ('Inputs and Results'!$G$14-'Inputs and Results'!$G$13)/('Inputs and Results'!$G$15-'Inputs and Results'!$G$13), 'Inputs and Results'!$G$13 + SQRT(F8140*('Inputs and Results'!$G$15-'Inputs and Results'!$G$13)*('Inputs and Results'!$G$14-'Inputs and Results'!$G$13)), 'Inputs and Results'!$G$15 - SQRT((1-F8140)*('Inputs and Results'!$G$15-'Inputs and Results'!$G$13)*('Inputs and Results'!$G$15-'Inputs and Results'!$G$14))))</f>
        <v>773.57187074094054</v>
      </c>
      <c r="D8140">
        <f t="shared" ca="1" si="534"/>
        <v>603.07857530739636</v>
      </c>
      <c r="E8140">
        <f t="shared" ca="1" si="533"/>
        <v>0.45220388942696799</v>
      </c>
      <c r="F8140">
        <f t="shared" ca="1" si="533"/>
        <v>0.7856258428637839</v>
      </c>
    </row>
    <row r="8141" spans="1:6" ht="15.75" customHeight="1" x14ac:dyDescent="0.2">
      <c r="A8141">
        <v>8140</v>
      </c>
      <c r="B8141" s="47">
        <f ca="1">IF('Inputs and Results'!$C$15='Inputs and Results'!$C$13, 'Inputs and Results'!$C$13, IF(E8141 &lt;= ('Inputs and Results'!$C$14-'Inputs and Results'!$C$13)/('Inputs and Results'!$C$15-'Inputs and Results'!$C$13), 'Inputs and Results'!$C$13 + SQRT(E8141*('Inputs and Results'!$C$15-'Inputs and Results'!$C$13)*('Inputs and Results'!$C$14-'Inputs and Results'!$C$13)), 'Inputs and Results'!$C$15 - SQRT((1-E8141)*('Inputs and Results'!$C$15-'Inputs and Results'!$C$13)*('Inputs and Results'!$C$15-'Inputs and Results'!$C$14))))</f>
        <v>0.41155183114159888</v>
      </c>
      <c r="C8141" s="47">
        <f ca="1">IF('Inputs and Results'!$G$15='Inputs and Results'!$G$13, 'Inputs and Results'!$G$13, IF(F8141 &lt;= ('Inputs and Results'!$G$14-'Inputs and Results'!$G$13)/('Inputs and Results'!$G$15-'Inputs and Results'!$G$13), 'Inputs and Results'!$G$13 + SQRT(F8141*('Inputs and Results'!$G$15-'Inputs and Results'!$G$13)*('Inputs and Results'!$G$14-'Inputs and Results'!$G$13)), 'Inputs and Results'!$G$15 - SQRT((1-F8141)*('Inputs and Results'!$G$15-'Inputs and Results'!$G$13)*('Inputs and Results'!$G$15-'Inputs and Results'!$G$14))))</f>
        <v>356.10343256778697</v>
      </c>
      <c r="D8141">
        <f t="shared" ca="1" si="534"/>
        <v>146.55501974908159</v>
      </c>
      <c r="E8141">
        <f t="shared" ca="1" si="533"/>
        <v>0.25554845301484341</v>
      </c>
      <c r="F8141">
        <f t="shared" ca="1" si="533"/>
        <v>0.16042561427251012</v>
      </c>
    </row>
    <row r="8142" spans="1:6" ht="15.75" customHeight="1" x14ac:dyDescent="0.2">
      <c r="A8142">
        <v>8141</v>
      </c>
      <c r="B8142" s="47">
        <f ca="1">IF('Inputs and Results'!$C$15='Inputs and Results'!$C$13, 'Inputs and Results'!$C$13, IF(E8142 &lt;= ('Inputs and Results'!$C$14-'Inputs and Results'!$C$13)/('Inputs and Results'!$C$15-'Inputs and Results'!$C$13), 'Inputs and Results'!$C$13 + SQRT(E8142*('Inputs and Results'!$C$15-'Inputs and Results'!$C$13)*('Inputs and Results'!$C$14-'Inputs and Results'!$C$13)), 'Inputs and Results'!$C$15 - SQRT((1-E8142)*('Inputs and Results'!$C$15-'Inputs and Results'!$C$13)*('Inputs and Results'!$C$15-'Inputs and Results'!$C$14))))</f>
        <v>0.5885256621210937</v>
      </c>
      <c r="C8142" s="47">
        <f ca="1">IF('Inputs and Results'!$G$15='Inputs and Results'!$G$13, 'Inputs and Results'!$G$13, IF(F8142 &lt;= ('Inputs and Results'!$G$14-'Inputs and Results'!$G$13)/('Inputs and Results'!$G$15-'Inputs and Results'!$G$13), 'Inputs and Results'!$G$13 + SQRT(F8142*('Inputs and Results'!$G$15-'Inputs and Results'!$G$13)*('Inputs and Results'!$G$14-'Inputs and Results'!$G$13)), 'Inputs and Results'!$G$15 - SQRT((1-F8142)*('Inputs and Results'!$G$15-'Inputs and Results'!$G$13)*('Inputs and Results'!$G$15-'Inputs and Results'!$G$14))))</f>
        <v>329.12180728409044</v>
      </c>
      <c r="D8142">
        <f t="shared" ca="1" si="534"/>
        <v>193.69662955036031</v>
      </c>
      <c r="E8142">
        <f t="shared" ref="E8142:F8161" ca="1" si="535">RAND()</f>
        <v>0.35386572419461015</v>
      </c>
      <c r="F8142">
        <f t="shared" ca="1" si="535"/>
        <v>0.10588049086506202</v>
      </c>
    </row>
    <row r="8143" spans="1:6" ht="15.75" customHeight="1" x14ac:dyDescent="0.2">
      <c r="A8143">
        <v>8142</v>
      </c>
      <c r="B8143" s="47">
        <f ca="1">IF('Inputs and Results'!$C$15='Inputs and Results'!$C$13, 'Inputs and Results'!$C$13, IF(E8143 &lt;= ('Inputs and Results'!$C$14-'Inputs and Results'!$C$13)/('Inputs and Results'!$C$15-'Inputs and Results'!$C$13), 'Inputs and Results'!$C$13 + SQRT(E8143*('Inputs and Results'!$C$15-'Inputs and Results'!$C$13)*('Inputs and Results'!$C$14-'Inputs and Results'!$C$13)), 'Inputs and Results'!$C$15 - SQRT((1-E8143)*('Inputs and Results'!$C$15-'Inputs and Results'!$C$13)*('Inputs and Results'!$C$15-'Inputs and Results'!$C$14))))</f>
        <v>2.4947979874691408</v>
      </c>
      <c r="C8143" s="47">
        <f ca="1">IF('Inputs and Results'!$G$15='Inputs and Results'!$G$13, 'Inputs and Results'!$G$13, IF(F8143 &lt;= ('Inputs and Results'!$G$14-'Inputs and Results'!$G$13)/('Inputs and Results'!$G$15-'Inputs and Results'!$G$13), 'Inputs and Results'!$G$13 + SQRT(F8143*('Inputs and Results'!$G$15-'Inputs and Results'!$G$13)*('Inputs and Results'!$G$14-'Inputs and Results'!$G$13)), 'Inputs and Results'!$G$15 - SQRT((1-F8143)*('Inputs and Results'!$G$15-'Inputs and Results'!$G$13)*('Inputs and Results'!$G$15-'Inputs and Results'!$G$14))))</f>
        <v>367.36822737069917</v>
      </c>
      <c r="D8143">
        <f t="shared" ca="1" si="534"/>
        <v>916.50951430452608</v>
      </c>
      <c r="E8143">
        <f t="shared" ca="1" si="535"/>
        <v>0.97164121405941883</v>
      </c>
      <c r="F8143">
        <f t="shared" ca="1" si="535"/>
        <v>0.18269021564412491</v>
      </c>
    </row>
    <row r="8144" spans="1:6" ht="15.75" customHeight="1" x14ac:dyDescent="0.2">
      <c r="A8144">
        <v>8143</v>
      </c>
      <c r="B8144" s="47">
        <f ca="1">IF('Inputs and Results'!$C$15='Inputs and Results'!$C$13, 'Inputs and Results'!$C$13, IF(E8144 &lt;= ('Inputs and Results'!$C$14-'Inputs and Results'!$C$13)/('Inputs and Results'!$C$15-'Inputs and Results'!$C$13), 'Inputs and Results'!$C$13 + SQRT(E8144*('Inputs and Results'!$C$15-'Inputs and Results'!$C$13)*('Inputs and Results'!$C$14-'Inputs and Results'!$C$13)), 'Inputs and Results'!$C$15 - SQRT((1-E8144)*('Inputs and Results'!$C$15-'Inputs and Results'!$C$13)*('Inputs and Results'!$C$15-'Inputs and Results'!$C$14))))</f>
        <v>0.6158021104902951</v>
      </c>
      <c r="C8144" s="47">
        <f ca="1">IF('Inputs and Results'!$G$15='Inputs and Results'!$G$13, 'Inputs and Results'!$G$13, IF(F8144 &lt;= ('Inputs and Results'!$G$14-'Inputs and Results'!$G$13)/('Inputs and Results'!$G$15-'Inputs and Results'!$G$13), 'Inputs and Results'!$G$13 + SQRT(F8144*('Inputs and Results'!$G$15-'Inputs and Results'!$G$13)*('Inputs and Results'!$G$14-'Inputs and Results'!$G$13)), 'Inputs and Results'!$G$15 - SQRT((1-F8144)*('Inputs and Results'!$G$15-'Inputs and Results'!$G$13)*('Inputs and Results'!$G$15-'Inputs and Results'!$G$14))))</f>
        <v>854.90652286938496</v>
      </c>
      <c r="D8144">
        <f t="shared" ca="1" si="534"/>
        <v>526.45324105488703</v>
      </c>
      <c r="E8144">
        <f t="shared" ca="1" si="535"/>
        <v>0.36840004707305196</v>
      </c>
      <c r="F8144">
        <f t="shared" ca="1" si="535"/>
        <v>0.85960415971628545</v>
      </c>
    </row>
    <row r="8145" spans="1:6" ht="15.75" customHeight="1" x14ac:dyDescent="0.2">
      <c r="A8145">
        <v>8144</v>
      </c>
      <c r="B8145" s="47">
        <f ca="1">IF('Inputs and Results'!$C$15='Inputs and Results'!$C$13, 'Inputs and Results'!$C$13, IF(E8145 &lt;= ('Inputs and Results'!$C$14-'Inputs and Results'!$C$13)/('Inputs and Results'!$C$15-'Inputs and Results'!$C$13), 'Inputs and Results'!$C$13 + SQRT(E8145*('Inputs and Results'!$C$15-'Inputs and Results'!$C$13)*('Inputs and Results'!$C$14-'Inputs and Results'!$C$13)), 'Inputs and Results'!$C$15 - SQRT((1-E8145)*('Inputs and Results'!$C$15-'Inputs and Results'!$C$13)*('Inputs and Results'!$C$15-'Inputs and Results'!$C$14))))</f>
        <v>1.8914261543941504</v>
      </c>
      <c r="C8145" s="47">
        <f ca="1">IF('Inputs and Results'!$G$15='Inputs and Results'!$G$13, 'Inputs and Results'!$G$13, IF(F8145 &lt;= ('Inputs and Results'!$G$14-'Inputs and Results'!$G$13)/('Inputs and Results'!$G$15-'Inputs and Results'!$G$13), 'Inputs and Results'!$G$13 + SQRT(F8145*('Inputs and Results'!$G$15-'Inputs and Results'!$G$13)*('Inputs and Results'!$G$14-'Inputs and Results'!$G$13)), 'Inputs and Results'!$G$15 - SQRT((1-F8145)*('Inputs and Results'!$G$15-'Inputs and Results'!$G$13)*('Inputs and Results'!$G$15-'Inputs and Results'!$G$14))))</f>
        <v>868.56998991841624</v>
      </c>
      <c r="D8145">
        <f t="shared" ca="1" si="534"/>
        <v>1642.8359958535559</v>
      </c>
      <c r="E8145">
        <f t="shared" ca="1" si="535"/>
        <v>0.86345155875985091</v>
      </c>
      <c r="F8145">
        <f t="shared" ca="1" si="535"/>
        <v>0.87050160086263373</v>
      </c>
    </row>
    <row r="8146" spans="1:6" ht="15.75" customHeight="1" x14ac:dyDescent="0.2">
      <c r="A8146">
        <v>8145</v>
      </c>
      <c r="B8146" s="47">
        <f ca="1">IF('Inputs and Results'!$C$15='Inputs and Results'!$C$13, 'Inputs and Results'!$C$13, IF(E8146 &lt;= ('Inputs and Results'!$C$14-'Inputs and Results'!$C$13)/('Inputs and Results'!$C$15-'Inputs and Results'!$C$13), 'Inputs and Results'!$C$13 + SQRT(E8146*('Inputs and Results'!$C$15-'Inputs and Results'!$C$13)*('Inputs and Results'!$C$14-'Inputs and Results'!$C$13)), 'Inputs and Results'!$C$15 - SQRT((1-E8146)*('Inputs and Results'!$C$15-'Inputs and Results'!$C$13)*('Inputs and Results'!$C$15-'Inputs and Results'!$C$14))))</f>
        <v>5.7396214343705676E-2</v>
      </c>
      <c r="C8146" s="47">
        <f ca="1">IF('Inputs and Results'!$G$15='Inputs and Results'!$G$13, 'Inputs and Results'!$G$13, IF(F8146 &lt;= ('Inputs and Results'!$G$14-'Inputs and Results'!$G$13)/('Inputs and Results'!$G$15-'Inputs and Results'!$G$13), 'Inputs and Results'!$G$13 + SQRT(F8146*('Inputs and Results'!$G$15-'Inputs and Results'!$G$13)*('Inputs and Results'!$G$14-'Inputs and Results'!$G$13)), 'Inputs and Results'!$G$15 - SQRT((1-F8146)*('Inputs and Results'!$G$15-'Inputs and Results'!$G$13)*('Inputs and Results'!$G$15-'Inputs and Results'!$G$14))))</f>
        <v>424.12623478673117</v>
      </c>
      <c r="D8146">
        <f t="shared" ca="1" si="534"/>
        <v>24.343240280608061</v>
      </c>
      <c r="E8146">
        <f t="shared" ca="1" si="535"/>
        <v>3.789810673791616E-2</v>
      </c>
      <c r="F8146">
        <f t="shared" ca="1" si="535"/>
        <v>0.29031949699883108</v>
      </c>
    </row>
    <row r="8147" spans="1:6" ht="15.75" customHeight="1" x14ac:dyDescent="0.2">
      <c r="A8147">
        <v>8146</v>
      </c>
      <c r="B8147" s="47">
        <f ca="1">IF('Inputs and Results'!$C$15='Inputs and Results'!$C$13, 'Inputs and Results'!$C$13, IF(E8147 &lt;= ('Inputs and Results'!$C$14-'Inputs and Results'!$C$13)/('Inputs and Results'!$C$15-'Inputs and Results'!$C$13), 'Inputs and Results'!$C$13 + SQRT(E8147*('Inputs and Results'!$C$15-'Inputs and Results'!$C$13)*('Inputs and Results'!$C$14-'Inputs and Results'!$C$13)), 'Inputs and Results'!$C$15 - SQRT((1-E8147)*('Inputs and Results'!$C$15-'Inputs and Results'!$C$13)*('Inputs and Results'!$C$15-'Inputs and Results'!$C$14))))</f>
        <v>0.57257175880065292</v>
      </c>
      <c r="C8147" s="47">
        <f ca="1">IF('Inputs and Results'!$G$15='Inputs and Results'!$G$13, 'Inputs and Results'!$G$13, IF(F8147 &lt;= ('Inputs and Results'!$G$14-'Inputs and Results'!$G$13)/('Inputs and Results'!$G$15-'Inputs and Results'!$G$13), 'Inputs and Results'!$G$13 + SQRT(F8147*('Inputs and Results'!$G$15-'Inputs and Results'!$G$13)*('Inputs and Results'!$G$14-'Inputs and Results'!$G$13)), 'Inputs and Results'!$G$15 - SQRT((1-F8147)*('Inputs and Results'!$G$15-'Inputs and Results'!$G$13)*('Inputs and Results'!$G$15-'Inputs and Results'!$G$14))))</f>
        <v>294.53348635007183</v>
      </c>
      <c r="D8147">
        <f t="shared" ca="1" si="534"/>
        <v>168.64155630514873</v>
      </c>
      <c r="E8147">
        <f t="shared" ca="1" si="535"/>
        <v>0.34528801486976035</v>
      </c>
      <c r="F8147">
        <f t="shared" ca="1" si="535"/>
        <v>3.3447325298640807E-2</v>
      </c>
    </row>
    <row r="8148" spans="1:6" ht="15.75" customHeight="1" x14ac:dyDescent="0.2">
      <c r="A8148">
        <v>8147</v>
      </c>
      <c r="B8148" s="47">
        <f ca="1">IF('Inputs and Results'!$C$15='Inputs and Results'!$C$13, 'Inputs and Results'!$C$13, IF(E8148 &lt;= ('Inputs and Results'!$C$14-'Inputs and Results'!$C$13)/('Inputs and Results'!$C$15-'Inputs and Results'!$C$13), 'Inputs and Results'!$C$13 + SQRT(E8148*('Inputs and Results'!$C$15-'Inputs and Results'!$C$13)*('Inputs and Results'!$C$14-'Inputs and Results'!$C$13)), 'Inputs and Results'!$C$15 - SQRT((1-E8148)*('Inputs and Results'!$C$15-'Inputs and Results'!$C$13)*('Inputs and Results'!$C$15-'Inputs and Results'!$C$14))))</f>
        <v>0.83600996564045049</v>
      </c>
      <c r="C8148" s="47">
        <f ca="1">IF('Inputs and Results'!$G$15='Inputs and Results'!$G$13, 'Inputs and Results'!$G$13, IF(F8148 &lt;= ('Inputs and Results'!$G$14-'Inputs and Results'!$G$13)/('Inputs and Results'!$G$15-'Inputs and Results'!$G$13), 'Inputs and Results'!$G$13 + SQRT(F8148*('Inputs and Results'!$G$15-'Inputs and Results'!$G$13)*('Inputs and Results'!$G$14-'Inputs and Results'!$G$13)), 'Inputs and Results'!$G$15 - SQRT((1-F8148)*('Inputs and Results'!$G$15-'Inputs and Results'!$G$13)*('Inputs and Results'!$G$15-'Inputs and Results'!$G$14))))</f>
        <v>790.27056736471104</v>
      </c>
      <c r="D8148">
        <f t="shared" ca="1" si="534"/>
        <v>660.6740698692314</v>
      </c>
      <c r="E8148">
        <f t="shared" ca="1" si="535"/>
        <v>0.47968301457695051</v>
      </c>
      <c r="F8148">
        <f t="shared" ca="1" si="535"/>
        <v>0.80208666172982002</v>
      </c>
    </row>
    <row r="8149" spans="1:6" ht="15.75" customHeight="1" x14ac:dyDescent="0.2">
      <c r="A8149">
        <v>8148</v>
      </c>
      <c r="B8149" s="47">
        <f ca="1">IF('Inputs and Results'!$C$15='Inputs and Results'!$C$13, 'Inputs and Results'!$C$13, IF(E8149 &lt;= ('Inputs and Results'!$C$14-'Inputs and Results'!$C$13)/('Inputs and Results'!$C$15-'Inputs and Results'!$C$13), 'Inputs and Results'!$C$13 + SQRT(E8149*('Inputs and Results'!$C$15-'Inputs and Results'!$C$13)*('Inputs and Results'!$C$14-'Inputs and Results'!$C$13)), 'Inputs and Results'!$C$15 - SQRT((1-E8149)*('Inputs and Results'!$C$15-'Inputs and Results'!$C$13)*('Inputs and Results'!$C$15-'Inputs and Results'!$C$14))))</f>
        <v>2.1880337534145529</v>
      </c>
      <c r="C8149" s="47">
        <f ca="1">IF('Inputs and Results'!$G$15='Inputs and Results'!$G$13, 'Inputs and Results'!$G$13, IF(F8149 &lt;= ('Inputs and Results'!$G$14-'Inputs and Results'!$G$13)/('Inputs and Results'!$G$15-'Inputs and Results'!$G$13), 'Inputs and Results'!$G$13 + SQRT(F8149*('Inputs and Results'!$G$15-'Inputs and Results'!$G$13)*('Inputs and Results'!$G$14-'Inputs and Results'!$G$13)), 'Inputs and Results'!$G$15 - SQRT((1-F8149)*('Inputs and Results'!$G$15-'Inputs and Results'!$G$13)*('Inputs and Results'!$G$15-'Inputs and Results'!$G$14))))</f>
        <v>325.95037556500574</v>
      </c>
      <c r="D8149">
        <f t="shared" ca="1" si="534"/>
        <v>713.19042367438271</v>
      </c>
      <c r="E8149">
        <f t="shared" ca="1" si="535"/>
        <v>0.92674564604510457</v>
      </c>
      <c r="F8149">
        <f t="shared" ca="1" si="535"/>
        <v>9.9356496591234689E-2</v>
      </c>
    </row>
    <row r="8150" spans="1:6" ht="15.75" customHeight="1" x14ac:dyDescent="0.2">
      <c r="A8150">
        <v>8149</v>
      </c>
      <c r="B8150" s="47">
        <f ca="1">IF('Inputs and Results'!$C$15='Inputs and Results'!$C$13, 'Inputs and Results'!$C$13, IF(E8150 &lt;= ('Inputs and Results'!$C$14-'Inputs and Results'!$C$13)/('Inputs and Results'!$C$15-'Inputs and Results'!$C$13), 'Inputs and Results'!$C$13 + SQRT(E8150*('Inputs and Results'!$C$15-'Inputs and Results'!$C$13)*('Inputs and Results'!$C$14-'Inputs and Results'!$C$13)), 'Inputs and Results'!$C$15 - SQRT((1-E8150)*('Inputs and Results'!$C$15-'Inputs and Results'!$C$13)*('Inputs and Results'!$C$15-'Inputs and Results'!$C$14))))</f>
        <v>0.23073217990584105</v>
      </c>
      <c r="C8150" s="47">
        <f ca="1">IF('Inputs and Results'!$G$15='Inputs and Results'!$G$13, 'Inputs and Results'!$G$13, IF(F8150 &lt;= ('Inputs and Results'!$G$14-'Inputs and Results'!$G$13)/('Inputs and Results'!$G$15-'Inputs and Results'!$G$13), 'Inputs and Results'!$G$13 + SQRT(F8150*('Inputs and Results'!$G$15-'Inputs and Results'!$G$13)*('Inputs and Results'!$G$14-'Inputs and Results'!$G$13)), 'Inputs and Results'!$G$15 - SQRT((1-F8150)*('Inputs and Results'!$G$15-'Inputs and Results'!$G$13)*('Inputs and Results'!$G$15-'Inputs and Results'!$G$14))))</f>
        <v>604.86555435016783</v>
      </c>
      <c r="D8150">
        <f t="shared" ca="1" si="534"/>
        <v>139.56194790516921</v>
      </c>
      <c r="E8150">
        <f t="shared" ca="1" si="535"/>
        <v>0.14790619339899369</v>
      </c>
      <c r="F8150">
        <f t="shared" ca="1" si="535"/>
        <v>0.5824476671147315</v>
      </c>
    </row>
    <row r="8151" spans="1:6" ht="15.75" customHeight="1" x14ac:dyDescent="0.2">
      <c r="A8151">
        <v>8150</v>
      </c>
      <c r="B8151" s="47">
        <f ca="1">IF('Inputs and Results'!$C$15='Inputs and Results'!$C$13, 'Inputs and Results'!$C$13, IF(E8151 &lt;= ('Inputs and Results'!$C$14-'Inputs and Results'!$C$13)/('Inputs and Results'!$C$15-'Inputs and Results'!$C$13), 'Inputs and Results'!$C$13 + SQRT(E8151*('Inputs and Results'!$C$15-'Inputs and Results'!$C$13)*('Inputs and Results'!$C$14-'Inputs and Results'!$C$13)), 'Inputs and Results'!$C$15 - SQRT((1-E8151)*('Inputs and Results'!$C$15-'Inputs and Results'!$C$13)*('Inputs and Results'!$C$15-'Inputs and Results'!$C$14))))</f>
        <v>1.8999411652892961</v>
      </c>
      <c r="C8151" s="47">
        <f ca="1">IF('Inputs and Results'!$G$15='Inputs and Results'!$G$13, 'Inputs and Results'!$G$13, IF(F8151 &lt;= ('Inputs and Results'!$G$14-'Inputs and Results'!$G$13)/('Inputs and Results'!$G$15-'Inputs and Results'!$G$13), 'Inputs and Results'!$G$13 + SQRT(F8151*('Inputs and Results'!$G$15-'Inputs and Results'!$G$13)*('Inputs and Results'!$G$14-'Inputs and Results'!$G$13)), 'Inputs and Results'!$G$15 - SQRT((1-F8151)*('Inputs and Results'!$G$15-'Inputs and Results'!$G$13)*('Inputs and Results'!$G$15-'Inputs and Results'!$G$14))))</f>
        <v>799.79525615109833</v>
      </c>
      <c r="D8151">
        <f t="shared" ca="1" si="534"/>
        <v>1519.563930964569</v>
      </c>
      <c r="E8151">
        <f t="shared" ca="1" si="535"/>
        <v>0.86554117335276981</v>
      </c>
      <c r="F8151">
        <f t="shared" ca="1" si="535"/>
        <v>0.81118121265163434</v>
      </c>
    </row>
    <row r="8152" spans="1:6" ht="15.75" customHeight="1" x14ac:dyDescent="0.2">
      <c r="A8152">
        <v>8151</v>
      </c>
      <c r="B8152" s="47">
        <f ca="1">IF('Inputs and Results'!$C$15='Inputs and Results'!$C$13, 'Inputs and Results'!$C$13, IF(E8152 &lt;= ('Inputs and Results'!$C$14-'Inputs and Results'!$C$13)/('Inputs and Results'!$C$15-'Inputs and Results'!$C$13), 'Inputs and Results'!$C$13 + SQRT(E8152*('Inputs and Results'!$C$15-'Inputs and Results'!$C$13)*('Inputs and Results'!$C$14-'Inputs and Results'!$C$13)), 'Inputs and Results'!$C$15 - SQRT((1-E8152)*('Inputs and Results'!$C$15-'Inputs and Results'!$C$13)*('Inputs and Results'!$C$15-'Inputs and Results'!$C$14))))</f>
        <v>1.3589882393246759</v>
      </c>
      <c r="C8152" s="47">
        <f ca="1">IF('Inputs and Results'!$G$15='Inputs and Results'!$G$13, 'Inputs and Results'!$G$13, IF(F8152 &lt;= ('Inputs and Results'!$G$14-'Inputs and Results'!$G$13)/('Inputs and Results'!$G$15-'Inputs and Results'!$G$13), 'Inputs and Results'!$G$13 + SQRT(F8152*('Inputs and Results'!$G$15-'Inputs and Results'!$G$13)*('Inputs and Results'!$G$14-'Inputs and Results'!$G$13)), 'Inputs and Results'!$G$15 - SQRT((1-F8152)*('Inputs and Results'!$G$15-'Inputs and Results'!$G$13)*('Inputs and Results'!$G$15-'Inputs and Results'!$G$14))))</f>
        <v>284.48285115629608</v>
      </c>
      <c r="D8152">
        <f t="shared" ca="1" si="534"/>
        <v>386.60884901095864</v>
      </c>
      <c r="E8152">
        <f t="shared" ca="1" si="535"/>
        <v>0.70078671125836367</v>
      </c>
      <c r="F8152">
        <f t="shared" ca="1" si="535"/>
        <v>1.1870860018668328E-2</v>
      </c>
    </row>
    <row r="8153" spans="1:6" ht="15.75" customHeight="1" x14ac:dyDescent="0.2">
      <c r="A8153">
        <v>8152</v>
      </c>
      <c r="B8153" s="47">
        <f ca="1">IF('Inputs and Results'!$C$15='Inputs and Results'!$C$13, 'Inputs and Results'!$C$13, IF(E8153 &lt;= ('Inputs and Results'!$C$14-'Inputs and Results'!$C$13)/('Inputs and Results'!$C$15-'Inputs and Results'!$C$13), 'Inputs and Results'!$C$13 + SQRT(E8153*('Inputs and Results'!$C$15-'Inputs and Results'!$C$13)*('Inputs and Results'!$C$14-'Inputs and Results'!$C$13)), 'Inputs and Results'!$C$15 - SQRT((1-E8153)*('Inputs and Results'!$C$15-'Inputs and Results'!$C$13)*('Inputs and Results'!$C$15-'Inputs and Results'!$C$14))))</f>
        <v>0.38179803470475759</v>
      </c>
      <c r="C8153" s="47">
        <f ca="1">IF('Inputs and Results'!$G$15='Inputs and Results'!$G$13, 'Inputs and Results'!$G$13, IF(F8153 &lt;= ('Inputs and Results'!$G$14-'Inputs and Results'!$G$13)/('Inputs and Results'!$G$15-'Inputs and Results'!$G$13), 'Inputs and Results'!$G$13 + SQRT(F8153*('Inputs and Results'!$G$15-'Inputs and Results'!$G$13)*('Inputs and Results'!$G$14-'Inputs and Results'!$G$13)), 'Inputs and Results'!$G$15 - SQRT((1-F8153)*('Inputs and Results'!$G$15-'Inputs and Results'!$G$13)*('Inputs and Results'!$G$15-'Inputs and Results'!$G$14))))</f>
        <v>446.80902458644084</v>
      </c>
      <c r="D8153">
        <f t="shared" ca="1" si="534"/>
        <v>170.59080747545283</v>
      </c>
      <c r="E8153">
        <f t="shared" ca="1" si="535"/>
        <v>0.23833538543601462</v>
      </c>
      <c r="F8153">
        <f t="shared" ca="1" si="535"/>
        <v>0.33120817616169385</v>
      </c>
    </row>
    <row r="8154" spans="1:6" ht="15.75" customHeight="1" x14ac:dyDescent="0.2">
      <c r="A8154">
        <v>8153</v>
      </c>
      <c r="B8154" s="47">
        <f ca="1">IF('Inputs and Results'!$C$15='Inputs and Results'!$C$13, 'Inputs and Results'!$C$13, IF(E8154 &lt;= ('Inputs and Results'!$C$14-'Inputs and Results'!$C$13)/('Inputs and Results'!$C$15-'Inputs and Results'!$C$13), 'Inputs and Results'!$C$13 + SQRT(E8154*('Inputs and Results'!$C$15-'Inputs and Results'!$C$13)*('Inputs and Results'!$C$14-'Inputs and Results'!$C$13)), 'Inputs and Results'!$C$15 - SQRT((1-E8154)*('Inputs and Results'!$C$15-'Inputs and Results'!$C$13)*('Inputs and Results'!$C$15-'Inputs and Results'!$C$14))))</f>
        <v>1.770526724506271</v>
      </c>
      <c r="C8154" s="47">
        <f ca="1">IF('Inputs and Results'!$G$15='Inputs and Results'!$G$13, 'Inputs and Results'!$G$13, IF(F8154 &lt;= ('Inputs and Results'!$G$14-'Inputs and Results'!$G$13)/('Inputs and Results'!$G$15-'Inputs and Results'!$G$13), 'Inputs and Results'!$G$13 + SQRT(F8154*('Inputs and Results'!$G$15-'Inputs and Results'!$G$13)*('Inputs and Results'!$G$14-'Inputs and Results'!$G$13)), 'Inputs and Results'!$G$15 - SQRT((1-F8154)*('Inputs and Results'!$G$15-'Inputs and Results'!$G$13)*('Inputs and Results'!$G$15-'Inputs and Results'!$G$14))))</f>
        <v>420.31254892627737</v>
      </c>
      <c r="D8154">
        <f t="shared" ca="1" si="534"/>
        <v>744.17460051932369</v>
      </c>
      <c r="E8154">
        <f t="shared" ca="1" si="535"/>
        <v>0.8320439405385246</v>
      </c>
      <c r="F8154">
        <f t="shared" ca="1" si="535"/>
        <v>0.2833257041786017</v>
      </c>
    </row>
    <row r="8155" spans="1:6" ht="15.75" customHeight="1" x14ac:dyDescent="0.2">
      <c r="A8155">
        <v>8154</v>
      </c>
      <c r="B8155" s="47">
        <f ca="1">IF('Inputs and Results'!$C$15='Inputs and Results'!$C$13, 'Inputs and Results'!$C$13, IF(E8155 &lt;= ('Inputs and Results'!$C$14-'Inputs and Results'!$C$13)/('Inputs and Results'!$C$15-'Inputs and Results'!$C$13), 'Inputs and Results'!$C$13 + SQRT(E8155*('Inputs and Results'!$C$15-'Inputs and Results'!$C$13)*('Inputs and Results'!$C$14-'Inputs and Results'!$C$13)), 'Inputs and Results'!$C$15 - SQRT((1-E8155)*('Inputs and Results'!$C$15-'Inputs and Results'!$C$13)*('Inputs and Results'!$C$15-'Inputs and Results'!$C$14))))</f>
        <v>0.8773933480711662</v>
      </c>
      <c r="C8155" s="47">
        <f ca="1">IF('Inputs and Results'!$G$15='Inputs and Results'!$G$13, 'Inputs and Results'!$G$13, IF(F8155 &lt;= ('Inputs and Results'!$G$14-'Inputs and Results'!$G$13)/('Inputs and Results'!$G$15-'Inputs and Results'!$G$13), 'Inputs and Results'!$G$13 + SQRT(F8155*('Inputs and Results'!$G$15-'Inputs and Results'!$G$13)*('Inputs and Results'!$G$14-'Inputs and Results'!$G$13)), 'Inputs and Results'!$G$15 - SQRT((1-F8155)*('Inputs and Results'!$G$15-'Inputs and Results'!$G$13)*('Inputs and Results'!$G$15-'Inputs and Results'!$G$14))))</f>
        <v>515.81512239587789</v>
      </c>
      <c r="D8155">
        <f t="shared" ca="1" si="534"/>
        <v>452.57275722465766</v>
      </c>
      <c r="E8155">
        <f t="shared" ca="1" si="535"/>
        <v>0.49939344457638513</v>
      </c>
      <c r="F8155">
        <f t="shared" ca="1" si="535"/>
        <v>0.44814156974000607</v>
      </c>
    </row>
    <row r="8156" spans="1:6" ht="15.75" customHeight="1" x14ac:dyDescent="0.2">
      <c r="A8156">
        <v>8155</v>
      </c>
      <c r="B8156" s="47">
        <f ca="1">IF('Inputs and Results'!$C$15='Inputs and Results'!$C$13, 'Inputs and Results'!$C$13, IF(E8156 &lt;= ('Inputs and Results'!$C$14-'Inputs and Results'!$C$13)/('Inputs and Results'!$C$15-'Inputs and Results'!$C$13), 'Inputs and Results'!$C$13 + SQRT(E8156*('Inputs and Results'!$C$15-'Inputs and Results'!$C$13)*('Inputs and Results'!$C$14-'Inputs and Results'!$C$13)), 'Inputs and Results'!$C$15 - SQRT((1-E8156)*('Inputs and Results'!$C$15-'Inputs and Results'!$C$13)*('Inputs and Results'!$C$15-'Inputs and Results'!$C$14))))</f>
        <v>9.7762785201713331E-2</v>
      </c>
      <c r="C8156" s="47">
        <f ca="1">IF('Inputs and Results'!$G$15='Inputs and Results'!$G$13, 'Inputs and Results'!$G$13, IF(F8156 &lt;= ('Inputs and Results'!$G$14-'Inputs and Results'!$G$13)/('Inputs and Results'!$G$15-'Inputs and Results'!$G$13), 'Inputs and Results'!$G$13 + SQRT(F8156*('Inputs and Results'!$G$15-'Inputs and Results'!$G$13)*('Inputs and Results'!$G$14-'Inputs and Results'!$G$13)), 'Inputs and Results'!$G$15 - SQRT((1-F8156)*('Inputs and Results'!$G$15-'Inputs and Results'!$G$13)*('Inputs and Results'!$G$15-'Inputs and Results'!$G$14))))</f>
        <v>419.56487680381781</v>
      </c>
      <c r="D8156">
        <f t="shared" ca="1" si="534"/>
        <v>41.017830929154954</v>
      </c>
      <c r="E8156">
        <f t="shared" ca="1" si="535"/>
        <v>6.4113238782209203E-2</v>
      </c>
      <c r="F8156">
        <f t="shared" ca="1" si="535"/>
        <v>0.28195055235688915</v>
      </c>
    </row>
    <row r="8157" spans="1:6" ht="15.75" customHeight="1" x14ac:dyDescent="0.2">
      <c r="A8157">
        <v>8156</v>
      </c>
      <c r="B8157" s="47">
        <f ca="1">IF('Inputs and Results'!$C$15='Inputs and Results'!$C$13, 'Inputs and Results'!$C$13, IF(E8157 &lt;= ('Inputs and Results'!$C$14-'Inputs and Results'!$C$13)/('Inputs and Results'!$C$15-'Inputs and Results'!$C$13), 'Inputs and Results'!$C$13 + SQRT(E8157*('Inputs and Results'!$C$15-'Inputs and Results'!$C$13)*('Inputs and Results'!$C$14-'Inputs and Results'!$C$13)), 'Inputs and Results'!$C$15 - SQRT((1-E8157)*('Inputs and Results'!$C$15-'Inputs and Results'!$C$13)*('Inputs and Results'!$C$15-'Inputs and Results'!$C$14))))</f>
        <v>1.538309616354566</v>
      </c>
      <c r="C8157" s="47">
        <f ca="1">IF('Inputs and Results'!$G$15='Inputs and Results'!$G$13, 'Inputs and Results'!$G$13, IF(F8157 &lt;= ('Inputs and Results'!$G$14-'Inputs and Results'!$G$13)/('Inputs and Results'!$G$15-'Inputs and Results'!$G$13), 'Inputs and Results'!$G$13 + SQRT(F8157*('Inputs and Results'!$G$15-'Inputs and Results'!$G$13)*('Inputs and Results'!$G$14-'Inputs and Results'!$G$13)), 'Inputs and Results'!$G$15 - SQRT((1-F8157)*('Inputs and Results'!$G$15-'Inputs and Results'!$G$13)*('Inputs and Results'!$G$15-'Inputs and Results'!$G$14))))</f>
        <v>706.12653205685569</v>
      </c>
      <c r="D8157">
        <f t="shared" ca="1" si="534"/>
        <v>1086.2412346261617</v>
      </c>
      <c r="E8157">
        <f t="shared" ca="1" si="535"/>
        <v>0.76260680248427382</v>
      </c>
      <c r="F8157">
        <f t="shared" ca="1" si="535"/>
        <v>0.71245082195014398</v>
      </c>
    </row>
    <row r="8158" spans="1:6" ht="15.75" customHeight="1" x14ac:dyDescent="0.2">
      <c r="A8158">
        <v>8157</v>
      </c>
      <c r="B8158" s="47">
        <f ca="1">IF('Inputs and Results'!$C$15='Inputs and Results'!$C$13, 'Inputs and Results'!$C$13, IF(E8158 &lt;= ('Inputs and Results'!$C$14-'Inputs and Results'!$C$13)/('Inputs and Results'!$C$15-'Inputs and Results'!$C$13), 'Inputs and Results'!$C$13 + SQRT(E8158*('Inputs and Results'!$C$15-'Inputs and Results'!$C$13)*('Inputs and Results'!$C$14-'Inputs and Results'!$C$13)), 'Inputs and Results'!$C$15 - SQRT((1-E8158)*('Inputs and Results'!$C$15-'Inputs and Results'!$C$13)*('Inputs and Results'!$C$15-'Inputs and Results'!$C$14))))</f>
        <v>1.8608048876352261</v>
      </c>
      <c r="C8158" s="47">
        <f ca="1">IF('Inputs and Results'!$G$15='Inputs and Results'!$G$13, 'Inputs and Results'!$G$13, IF(F8158 &lt;= ('Inputs and Results'!$G$14-'Inputs and Results'!$G$13)/('Inputs and Results'!$G$15-'Inputs and Results'!$G$13), 'Inputs and Results'!$G$13 + SQRT(F8158*('Inputs and Results'!$G$15-'Inputs and Results'!$G$13)*('Inputs and Results'!$G$14-'Inputs and Results'!$G$13)), 'Inputs and Results'!$G$15 - SQRT((1-F8158)*('Inputs and Results'!$G$15-'Inputs and Results'!$G$13)*('Inputs and Results'!$G$15-'Inputs and Results'!$G$14))))</f>
        <v>481.47458328353127</v>
      </c>
      <c r="D8158">
        <f t="shared" ca="1" si="534"/>
        <v>895.93025784612871</v>
      </c>
      <c r="E8158">
        <f t="shared" ca="1" si="535"/>
        <v>0.85580383288491224</v>
      </c>
      <c r="F8158">
        <f t="shared" ca="1" si="535"/>
        <v>0.39135366662590587</v>
      </c>
    </row>
    <row r="8159" spans="1:6" ht="15.75" customHeight="1" x14ac:dyDescent="0.2">
      <c r="A8159">
        <v>8158</v>
      </c>
      <c r="B8159" s="47">
        <f ca="1">IF('Inputs and Results'!$C$15='Inputs and Results'!$C$13, 'Inputs and Results'!$C$13, IF(E8159 &lt;= ('Inputs and Results'!$C$14-'Inputs and Results'!$C$13)/('Inputs and Results'!$C$15-'Inputs and Results'!$C$13), 'Inputs and Results'!$C$13 + SQRT(E8159*('Inputs and Results'!$C$15-'Inputs and Results'!$C$13)*('Inputs and Results'!$C$14-'Inputs and Results'!$C$13)), 'Inputs and Results'!$C$15 - SQRT((1-E8159)*('Inputs and Results'!$C$15-'Inputs and Results'!$C$13)*('Inputs and Results'!$C$15-'Inputs and Results'!$C$14))))</f>
        <v>0.89038913953162968</v>
      </c>
      <c r="C8159" s="47">
        <f ca="1">IF('Inputs and Results'!$G$15='Inputs and Results'!$G$13, 'Inputs and Results'!$G$13, IF(F8159 &lt;= ('Inputs and Results'!$G$14-'Inputs and Results'!$G$13)/('Inputs and Results'!$G$15-'Inputs and Results'!$G$13), 'Inputs and Results'!$G$13 + SQRT(F8159*('Inputs and Results'!$G$15-'Inputs and Results'!$G$13)*('Inputs and Results'!$G$14-'Inputs and Results'!$G$13)), 'Inputs and Results'!$G$15 - SQRT((1-F8159)*('Inputs and Results'!$G$15-'Inputs and Results'!$G$13)*('Inputs and Results'!$G$15-'Inputs and Results'!$G$14))))</f>
        <v>424.84441333588416</v>
      </c>
      <c r="D8159">
        <f t="shared" ca="1" si="534"/>
        <v>378.27685162495789</v>
      </c>
      <c r="E8159">
        <f t="shared" ca="1" si="535"/>
        <v>0.50550466859932242</v>
      </c>
      <c r="F8159">
        <f t="shared" ca="1" si="535"/>
        <v>0.29163270398791186</v>
      </c>
    </row>
    <row r="8160" spans="1:6" ht="15.75" customHeight="1" x14ac:dyDescent="0.2">
      <c r="A8160">
        <v>8159</v>
      </c>
      <c r="B8160" s="47">
        <f ca="1">IF('Inputs and Results'!$C$15='Inputs and Results'!$C$13, 'Inputs and Results'!$C$13, IF(E8160 &lt;= ('Inputs and Results'!$C$14-'Inputs and Results'!$C$13)/('Inputs and Results'!$C$15-'Inputs and Results'!$C$13), 'Inputs and Results'!$C$13 + SQRT(E8160*('Inputs and Results'!$C$15-'Inputs and Results'!$C$13)*('Inputs and Results'!$C$14-'Inputs and Results'!$C$13)), 'Inputs and Results'!$C$15 - SQRT((1-E8160)*('Inputs and Results'!$C$15-'Inputs and Results'!$C$13)*('Inputs and Results'!$C$15-'Inputs and Results'!$C$14))))</f>
        <v>0.92036735370037803</v>
      </c>
      <c r="C8160" s="47">
        <f ca="1">IF('Inputs and Results'!$G$15='Inputs and Results'!$G$13, 'Inputs and Results'!$G$13, IF(F8160 &lt;= ('Inputs and Results'!$G$14-'Inputs and Results'!$G$13)/('Inputs and Results'!$G$15-'Inputs and Results'!$G$13), 'Inputs and Results'!$G$13 + SQRT(F8160*('Inputs and Results'!$G$15-'Inputs and Results'!$G$13)*('Inputs and Results'!$G$14-'Inputs and Results'!$G$13)), 'Inputs and Results'!$G$15 - SQRT((1-F8160)*('Inputs and Results'!$G$15-'Inputs and Results'!$G$13)*('Inputs and Results'!$G$15-'Inputs and Results'!$G$14))))</f>
        <v>509.2507168688312</v>
      </c>
      <c r="D8160">
        <f t="shared" ca="1" si="534"/>
        <v>468.69773465458661</v>
      </c>
      <c r="E8160">
        <f t="shared" ca="1" si="535"/>
        <v>0.5194586729383146</v>
      </c>
      <c r="F8160">
        <f t="shared" ca="1" si="535"/>
        <v>0.43750116753820723</v>
      </c>
    </row>
    <row r="8161" spans="1:6" ht="15.75" customHeight="1" x14ac:dyDescent="0.2">
      <c r="A8161">
        <v>8160</v>
      </c>
      <c r="B8161" s="47">
        <f ca="1">IF('Inputs and Results'!$C$15='Inputs and Results'!$C$13, 'Inputs and Results'!$C$13, IF(E8161 &lt;= ('Inputs and Results'!$C$14-'Inputs and Results'!$C$13)/('Inputs and Results'!$C$15-'Inputs and Results'!$C$13), 'Inputs and Results'!$C$13 + SQRT(E8161*('Inputs and Results'!$C$15-'Inputs and Results'!$C$13)*('Inputs and Results'!$C$14-'Inputs and Results'!$C$13)), 'Inputs and Results'!$C$15 - SQRT((1-E8161)*('Inputs and Results'!$C$15-'Inputs and Results'!$C$13)*('Inputs and Results'!$C$15-'Inputs and Results'!$C$14))))</f>
        <v>1.0066540433119733</v>
      </c>
      <c r="C8161" s="47">
        <f ca="1">IF('Inputs and Results'!$G$15='Inputs and Results'!$G$13, 'Inputs and Results'!$G$13, IF(F8161 &lt;= ('Inputs and Results'!$G$14-'Inputs and Results'!$G$13)/('Inputs and Results'!$G$15-'Inputs and Results'!$G$13), 'Inputs and Results'!$G$13 + SQRT(F8161*('Inputs and Results'!$G$15-'Inputs and Results'!$G$13)*('Inputs and Results'!$G$14-'Inputs and Results'!$G$13)), 'Inputs and Results'!$G$15 - SQRT((1-F8161)*('Inputs and Results'!$G$15-'Inputs and Results'!$G$13)*('Inputs and Results'!$G$15-'Inputs and Results'!$G$14))))</f>
        <v>1042.7563184249011</v>
      </c>
      <c r="D8161">
        <f t="shared" ca="1" si="534"/>
        <v>1049.6948641315341</v>
      </c>
      <c r="E8161">
        <f t="shared" ca="1" si="535"/>
        <v>0.55850798855061057</v>
      </c>
      <c r="F8161">
        <f t="shared" ca="1" si="535"/>
        <v>0.9708507660024791</v>
      </c>
    </row>
    <row r="8162" spans="1:6" ht="15.75" customHeight="1" x14ac:dyDescent="0.2">
      <c r="A8162">
        <v>8161</v>
      </c>
      <c r="B8162" s="47">
        <f ca="1">IF('Inputs and Results'!$C$15='Inputs and Results'!$C$13, 'Inputs and Results'!$C$13, IF(E8162 &lt;= ('Inputs and Results'!$C$14-'Inputs and Results'!$C$13)/('Inputs and Results'!$C$15-'Inputs and Results'!$C$13), 'Inputs and Results'!$C$13 + SQRT(E8162*('Inputs and Results'!$C$15-'Inputs and Results'!$C$13)*('Inputs and Results'!$C$14-'Inputs and Results'!$C$13)), 'Inputs and Results'!$C$15 - SQRT((1-E8162)*('Inputs and Results'!$C$15-'Inputs and Results'!$C$13)*('Inputs and Results'!$C$15-'Inputs and Results'!$C$14))))</f>
        <v>0.31135390129295804</v>
      </c>
      <c r="C8162" s="47">
        <f ca="1">IF('Inputs and Results'!$G$15='Inputs and Results'!$G$13, 'Inputs and Results'!$G$13, IF(F8162 &lt;= ('Inputs and Results'!$G$14-'Inputs and Results'!$G$13)/('Inputs and Results'!$G$15-'Inputs and Results'!$G$13), 'Inputs and Results'!$G$13 + SQRT(F8162*('Inputs and Results'!$G$15-'Inputs and Results'!$G$13)*('Inputs and Results'!$G$14-'Inputs and Results'!$G$13)), 'Inputs and Results'!$G$15 - SQRT((1-F8162)*('Inputs and Results'!$G$15-'Inputs and Results'!$G$13)*('Inputs and Results'!$G$15-'Inputs and Results'!$G$14))))</f>
        <v>284.08917383973767</v>
      </c>
      <c r="D8162">
        <f t="shared" ca="1" si="534"/>
        <v>88.452272590095674</v>
      </c>
      <c r="E8162">
        <f t="shared" ref="E8162:F8181" ca="1" si="536">RAND()</f>
        <v>0.19679801732304469</v>
      </c>
      <c r="F8162">
        <f t="shared" ca="1" si="536"/>
        <v>1.102087557949416E-2</v>
      </c>
    </row>
    <row r="8163" spans="1:6" ht="15.75" customHeight="1" x14ac:dyDescent="0.2">
      <c r="A8163">
        <v>8162</v>
      </c>
      <c r="B8163" s="47">
        <f ca="1">IF('Inputs and Results'!$C$15='Inputs and Results'!$C$13, 'Inputs and Results'!$C$13, IF(E8163 &lt;= ('Inputs and Results'!$C$14-'Inputs and Results'!$C$13)/('Inputs and Results'!$C$15-'Inputs and Results'!$C$13), 'Inputs and Results'!$C$13 + SQRT(E8163*('Inputs and Results'!$C$15-'Inputs and Results'!$C$13)*('Inputs and Results'!$C$14-'Inputs and Results'!$C$13)), 'Inputs and Results'!$C$15 - SQRT((1-E8163)*('Inputs and Results'!$C$15-'Inputs and Results'!$C$13)*('Inputs and Results'!$C$15-'Inputs and Results'!$C$14))))</f>
        <v>2.0831590448516195</v>
      </c>
      <c r="C8163" s="47">
        <f ca="1">IF('Inputs and Results'!$G$15='Inputs and Results'!$G$13, 'Inputs and Results'!$G$13, IF(F8163 &lt;= ('Inputs and Results'!$G$14-'Inputs and Results'!$G$13)/('Inputs and Results'!$G$15-'Inputs and Results'!$G$13), 'Inputs and Results'!$G$13 + SQRT(F8163*('Inputs and Results'!$G$15-'Inputs and Results'!$G$13)*('Inputs and Results'!$G$14-'Inputs and Results'!$G$13)), 'Inputs and Results'!$G$15 - SQRT((1-F8163)*('Inputs and Results'!$G$15-'Inputs and Results'!$G$13)*('Inputs and Results'!$G$15-'Inputs and Results'!$G$14))))</f>
        <v>356.2763596057373</v>
      </c>
      <c r="D8163">
        <f t="shared" ca="1" si="534"/>
        <v>742.18032097949981</v>
      </c>
      <c r="E8163">
        <f t="shared" ca="1" si="536"/>
        <v>0.9066002958847339</v>
      </c>
      <c r="F8163">
        <f t="shared" ca="1" si="536"/>
        <v>0.16076966173511165</v>
      </c>
    </row>
    <row r="8164" spans="1:6" ht="15.75" customHeight="1" x14ac:dyDescent="0.2">
      <c r="A8164">
        <v>8163</v>
      </c>
      <c r="B8164" s="47">
        <f ca="1">IF('Inputs and Results'!$C$15='Inputs and Results'!$C$13, 'Inputs and Results'!$C$13, IF(E8164 &lt;= ('Inputs and Results'!$C$14-'Inputs and Results'!$C$13)/('Inputs and Results'!$C$15-'Inputs and Results'!$C$13), 'Inputs and Results'!$C$13 + SQRT(E8164*('Inputs and Results'!$C$15-'Inputs and Results'!$C$13)*('Inputs and Results'!$C$14-'Inputs and Results'!$C$13)), 'Inputs and Results'!$C$15 - SQRT((1-E8164)*('Inputs and Results'!$C$15-'Inputs and Results'!$C$13)*('Inputs and Results'!$C$15-'Inputs and Results'!$C$14))))</f>
        <v>1.452376831336436</v>
      </c>
      <c r="C8164" s="47">
        <f ca="1">IF('Inputs and Results'!$G$15='Inputs and Results'!$G$13, 'Inputs and Results'!$G$13, IF(F8164 &lt;= ('Inputs and Results'!$G$14-'Inputs and Results'!$G$13)/('Inputs and Results'!$G$15-'Inputs and Results'!$G$13), 'Inputs and Results'!$G$13 + SQRT(F8164*('Inputs and Results'!$G$15-'Inputs and Results'!$G$13)*('Inputs and Results'!$G$14-'Inputs and Results'!$G$13)), 'Inputs and Results'!$G$15 - SQRT((1-F8164)*('Inputs and Results'!$G$15-'Inputs and Results'!$G$13)*('Inputs and Results'!$G$15-'Inputs and Results'!$G$14))))</f>
        <v>801.59517956752234</v>
      </c>
      <c r="D8164">
        <f t="shared" ca="1" si="534"/>
        <v>1164.2182669148394</v>
      </c>
      <c r="E8164">
        <f t="shared" ca="1" si="536"/>
        <v>0.73387361420175001</v>
      </c>
      <c r="F8164">
        <f t="shared" ca="1" si="536"/>
        <v>0.81287582073510389</v>
      </c>
    </row>
    <row r="8165" spans="1:6" ht="15.75" customHeight="1" x14ac:dyDescent="0.2">
      <c r="A8165">
        <v>8164</v>
      </c>
      <c r="B8165" s="47">
        <f ca="1">IF('Inputs and Results'!$C$15='Inputs and Results'!$C$13, 'Inputs and Results'!$C$13, IF(E8165 &lt;= ('Inputs and Results'!$C$14-'Inputs and Results'!$C$13)/('Inputs and Results'!$C$15-'Inputs and Results'!$C$13), 'Inputs and Results'!$C$13 + SQRT(E8165*('Inputs and Results'!$C$15-'Inputs and Results'!$C$13)*('Inputs and Results'!$C$14-'Inputs and Results'!$C$13)), 'Inputs and Results'!$C$15 - SQRT((1-E8165)*('Inputs and Results'!$C$15-'Inputs and Results'!$C$13)*('Inputs and Results'!$C$15-'Inputs and Results'!$C$14))))</f>
        <v>2.3756263262189883</v>
      </c>
      <c r="C8165" s="47">
        <f ca="1">IF('Inputs and Results'!$G$15='Inputs and Results'!$G$13, 'Inputs and Results'!$G$13, IF(F8165 &lt;= ('Inputs and Results'!$G$14-'Inputs and Results'!$G$13)/('Inputs and Results'!$G$15-'Inputs and Results'!$G$13), 'Inputs and Results'!$G$13 + SQRT(F8165*('Inputs and Results'!$G$15-'Inputs and Results'!$G$13)*('Inputs and Results'!$G$14-'Inputs and Results'!$G$13)), 'Inputs and Results'!$G$15 - SQRT((1-F8165)*('Inputs and Results'!$G$15-'Inputs and Results'!$G$13)*('Inputs and Results'!$G$15-'Inputs and Results'!$G$14))))</f>
        <v>634.86370681008361</v>
      </c>
      <c r="D8165">
        <f t="shared" ca="1" si="534"/>
        <v>1508.1989354590078</v>
      </c>
      <c r="E8165">
        <f t="shared" ca="1" si="536"/>
        <v>0.95668416838768922</v>
      </c>
      <c r="F8165">
        <f t="shared" ca="1" si="536"/>
        <v>0.62348079156697311</v>
      </c>
    </row>
    <row r="8166" spans="1:6" ht="15.75" customHeight="1" x14ac:dyDescent="0.2">
      <c r="A8166">
        <v>8165</v>
      </c>
      <c r="B8166" s="47">
        <f ca="1">IF('Inputs and Results'!$C$15='Inputs and Results'!$C$13, 'Inputs and Results'!$C$13, IF(E8166 &lt;= ('Inputs and Results'!$C$14-'Inputs and Results'!$C$13)/('Inputs and Results'!$C$15-'Inputs and Results'!$C$13), 'Inputs and Results'!$C$13 + SQRT(E8166*('Inputs and Results'!$C$15-'Inputs and Results'!$C$13)*('Inputs and Results'!$C$14-'Inputs and Results'!$C$13)), 'Inputs and Results'!$C$15 - SQRT((1-E8166)*('Inputs and Results'!$C$15-'Inputs and Results'!$C$13)*('Inputs and Results'!$C$15-'Inputs and Results'!$C$14))))</f>
        <v>0.63789316679430375</v>
      </c>
      <c r="C8166" s="47">
        <f ca="1">IF('Inputs and Results'!$G$15='Inputs and Results'!$G$13, 'Inputs and Results'!$G$13, IF(F8166 &lt;= ('Inputs and Results'!$G$14-'Inputs and Results'!$G$13)/('Inputs and Results'!$G$15-'Inputs and Results'!$G$13), 'Inputs and Results'!$G$13 + SQRT(F8166*('Inputs and Results'!$G$15-'Inputs and Results'!$G$13)*('Inputs and Results'!$G$14-'Inputs and Results'!$G$13)), 'Inputs and Results'!$G$15 - SQRT((1-F8166)*('Inputs and Results'!$G$15-'Inputs and Results'!$G$13)*('Inputs and Results'!$G$15-'Inputs and Results'!$G$14))))</f>
        <v>553.99550241322061</v>
      </c>
      <c r="D8166">
        <f t="shared" ca="1" si="534"/>
        <v>353.38994542417066</v>
      </c>
      <c r="E8166">
        <f t="shared" ca="1" si="536"/>
        <v>0.38005014539143966</v>
      </c>
      <c r="F8166">
        <f t="shared" ca="1" si="536"/>
        <v>0.50801504418868315</v>
      </c>
    </row>
    <row r="8167" spans="1:6" ht="15.75" customHeight="1" x14ac:dyDescent="0.2">
      <c r="A8167">
        <v>8166</v>
      </c>
      <c r="B8167" s="47">
        <f ca="1">IF('Inputs and Results'!$C$15='Inputs and Results'!$C$13, 'Inputs and Results'!$C$13, IF(E8167 &lt;= ('Inputs and Results'!$C$14-'Inputs and Results'!$C$13)/('Inputs and Results'!$C$15-'Inputs and Results'!$C$13), 'Inputs and Results'!$C$13 + SQRT(E8167*('Inputs and Results'!$C$15-'Inputs and Results'!$C$13)*('Inputs and Results'!$C$14-'Inputs and Results'!$C$13)), 'Inputs and Results'!$C$15 - SQRT((1-E8167)*('Inputs and Results'!$C$15-'Inputs and Results'!$C$13)*('Inputs and Results'!$C$15-'Inputs and Results'!$C$14))))</f>
        <v>0.89976903932625962</v>
      </c>
      <c r="C8167" s="47">
        <f ca="1">IF('Inputs and Results'!$G$15='Inputs and Results'!$G$13, 'Inputs and Results'!$G$13, IF(F8167 &lt;= ('Inputs and Results'!$G$14-'Inputs and Results'!$G$13)/('Inputs and Results'!$G$15-'Inputs and Results'!$G$13), 'Inputs and Results'!$G$13 + SQRT(F8167*('Inputs and Results'!$G$15-'Inputs and Results'!$G$13)*('Inputs and Results'!$G$14-'Inputs and Results'!$G$13)), 'Inputs and Results'!$G$15 - SQRT((1-F8167)*('Inputs and Results'!$G$15-'Inputs and Results'!$G$13)*('Inputs and Results'!$G$15-'Inputs and Results'!$G$14))))</f>
        <v>671.73620583304353</v>
      </c>
      <c r="D8167">
        <f t="shared" ca="1" si="534"/>
        <v>604.40744060306417</v>
      </c>
      <c r="E8167">
        <f t="shared" ca="1" si="536"/>
        <v>0.50989221242527316</v>
      </c>
      <c r="F8167">
        <f t="shared" ca="1" si="536"/>
        <v>0.671010200841897</v>
      </c>
    </row>
    <row r="8168" spans="1:6" ht="15.75" customHeight="1" x14ac:dyDescent="0.2">
      <c r="A8168">
        <v>8167</v>
      </c>
      <c r="B8168" s="47">
        <f ca="1">IF('Inputs and Results'!$C$15='Inputs and Results'!$C$13, 'Inputs and Results'!$C$13, IF(E8168 &lt;= ('Inputs and Results'!$C$14-'Inputs and Results'!$C$13)/('Inputs and Results'!$C$15-'Inputs and Results'!$C$13), 'Inputs and Results'!$C$13 + SQRT(E8168*('Inputs and Results'!$C$15-'Inputs and Results'!$C$13)*('Inputs and Results'!$C$14-'Inputs and Results'!$C$13)), 'Inputs and Results'!$C$15 - SQRT((1-E8168)*('Inputs and Results'!$C$15-'Inputs and Results'!$C$13)*('Inputs and Results'!$C$15-'Inputs and Results'!$C$14))))</f>
        <v>6.8976762981762807E-2</v>
      </c>
      <c r="C8168" s="47">
        <f ca="1">IF('Inputs and Results'!$G$15='Inputs and Results'!$G$13, 'Inputs and Results'!$G$13, IF(F8168 &lt;= ('Inputs and Results'!$G$14-'Inputs and Results'!$G$13)/('Inputs and Results'!$G$15-'Inputs and Results'!$G$13), 'Inputs and Results'!$G$13 + SQRT(F8168*('Inputs and Results'!$G$15-'Inputs and Results'!$G$13)*('Inputs and Results'!$G$14-'Inputs and Results'!$G$13)), 'Inputs and Results'!$G$15 - SQRT((1-F8168)*('Inputs and Results'!$G$15-'Inputs and Results'!$G$13)*('Inputs and Results'!$G$15-'Inputs and Results'!$G$14))))</f>
        <v>324.29536025148559</v>
      </c>
      <c r="D8168">
        <f t="shared" ca="1" si="534"/>
        <v>22.368844200152104</v>
      </c>
      <c r="E8168">
        <f t="shared" ca="1" si="536"/>
        <v>4.5455864895459386E-2</v>
      </c>
      <c r="F8168">
        <f t="shared" ca="1" si="536"/>
        <v>9.5942525677165547E-2</v>
      </c>
    </row>
    <row r="8169" spans="1:6" ht="15.75" customHeight="1" x14ac:dyDescent="0.2">
      <c r="A8169">
        <v>8168</v>
      </c>
      <c r="B8169" s="47">
        <f ca="1">IF('Inputs and Results'!$C$15='Inputs and Results'!$C$13, 'Inputs and Results'!$C$13, IF(E8169 &lt;= ('Inputs and Results'!$C$14-'Inputs and Results'!$C$13)/('Inputs and Results'!$C$15-'Inputs and Results'!$C$13), 'Inputs and Results'!$C$13 + SQRT(E8169*('Inputs and Results'!$C$15-'Inputs and Results'!$C$13)*('Inputs and Results'!$C$14-'Inputs and Results'!$C$13)), 'Inputs and Results'!$C$15 - SQRT((1-E8169)*('Inputs and Results'!$C$15-'Inputs and Results'!$C$13)*('Inputs and Results'!$C$15-'Inputs and Results'!$C$14))))</f>
        <v>2.2277309934797676</v>
      </c>
      <c r="C8169" s="47">
        <f ca="1">IF('Inputs and Results'!$G$15='Inputs and Results'!$G$13, 'Inputs and Results'!$G$13, IF(F8169 &lt;= ('Inputs and Results'!$G$14-'Inputs and Results'!$G$13)/('Inputs and Results'!$G$15-'Inputs and Results'!$G$13), 'Inputs and Results'!$G$13 + SQRT(F8169*('Inputs and Results'!$G$15-'Inputs and Results'!$G$13)*('Inputs and Results'!$G$14-'Inputs and Results'!$G$13)), 'Inputs and Results'!$G$15 - SQRT((1-F8169)*('Inputs and Results'!$G$15-'Inputs and Results'!$G$13)*('Inputs and Results'!$G$15-'Inputs and Results'!$G$14))))</f>
        <v>568.22635838160375</v>
      </c>
      <c r="D8169">
        <f t="shared" ca="1" si="534"/>
        <v>1265.8554698788405</v>
      </c>
      <c r="E8169">
        <f t="shared" ca="1" si="536"/>
        <v>0.93373339795202814</v>
      </c>
      <c r="F8169">
        <f t="shared" ca="1" si="536"/>
        <v>0.5294522025653442</v>
      </c>
    </row>
    <row r="8170" spans="1:6" ht="15.75" customHeight="1" x14ac:dyDescent="0.2">
      <c r="A8170">
        <v>8169</v>
      </c>
      <c r="B8170" s="47">
        <f ca="1">IF('Inputs and Results'!$C$15='Inputs and Results'!$C$13, 'Inputs and Results'!$C$13, IF(E8170 &lt;= ('Inputs and Results'!$C$14-'Inputs and Results'!$C$13)/('Inputs and Results'!$C$15-'Inputs and Results'!$C$13), 'Inputs and Results'!$C$13 + SQRT(E8170*('Inputs and Results'!$C$15-'Inputs and Results'!$C$13)*('Inputs and Results'!$C$14-'Inputs and Results'!$C$13)), 'Inputs and Results'!$C$15 - SQRT((1-E8170)*('Inputs and Results'!$C$15-'Inputs and Results'!$C$13)*('Inputs and Results'!$C$15-'Inputs and Results'!$C$14))))</f>
        <v>0.91676120947182005</v>
      </c>
      <c r="C8170" s="47">
        <f ca="1">IF('Inputs and Results'!$G$15='Inputs and Results'!$G$13, 'Inputs and Results'!$G$13, IF(F8170 &lt;= ('Inputs and Results'!$G$14-'Inputs and Results'!$G$13)/('Inputs and Results'!$G$15-'Inputs and Results'!$G$13), 'Inputs and Results'!$G$13 + SQRT(F8170*('Inputs and Results'!$G$15-'Inputs and Results'!$G$13)*('Inputs and Results'!$G$14-'Inputs and Results'!$G$13)), 'Inputs and Results'!$G$15 - SQRT((1-F8170)*('Inputs and Results'!$G$15-'Inputs and Results'!$G$13)*('Inputs and Results'!$G$15-'Inputs and Results'!$G$14))))</f>
        <v>290.52165390333926</v>
      </c>
      <c r="D8170">
        <f t="shared" ca="1" si="534"/>
        <v>266.33898281017883</v>
      </c>
      <c r="E8170">
        <f t="shared" ca="1" si="536"/>
        <v>0.51779068240429849</v>
      </c>
      <c r="F8170">
        <f t="shared" ca="1" si="536"/>
        <v>2.4863379607072411E-2</v>
      </c>
    </row>
    <row r="8171" spans="1:6" ht="15.75" customHeight="1" x14ac:dyDescent="0.2">
      <c r="A8171">
        <v>8170</v>
      </c>
      <c r="B8171" s="47">
        <f ca="1">IF('Inputs and Results'!$C$15='Inputs and Results'!$C$13, 'Inputs and Results'!$C$13, IF(E8171 &lt;= ('Inputs and Results'!$C$14-'Inputs and Results'!$C$13)/('Inputs and Results'!$C$15-'Inputs and Results'!$C$13), 'Inputs and Results'!$C$13 + SQRT(E8171*('Inputs and Results'!$C$15-'Inputs and Results'!$C$13)*('Inputs and Results'!$C$14-'Inputs and Results'!$C$13)), 'Inputs and Results'!$C$15 - SQRT((1-E8171)*('Inputs and Results'!$C$15-'Inputs and Results'!$C$13)*('Inputs and Results'!$C$15-'Inputs and Results'!$C$14))))</f>
        <v>1.274860377735592</v>
      </c>
      <c r="C8171" s="47">
        <f ca="1">IF('Inputs and Results'!$G$15='Inputs and Results'!$G$13, 'Inputs and Results'!$G$13, IF(F8171 &lt;= ('Inputs and Results'!$G$14-'Inputs and Results'!$G$13)/('Inputs and Results'!$G$15-'Inputs and Results'!$G$13), 'Inputs and Results'!$G$13 + SQRT(F8171*('Inputs and Results'!$G$15-'Inputs and Results'!$G$13)*('Inputs and Results'!$G$14-'Inputs and Results'!$G$13)), 'Inputs and Results'!$G$15 - SQRT((1-F8171)*('Inputs and Results'!$G$15-'Inputs and Results'!$G$13)*('Inputs and Results'!$G$15-'Inputs and Results'!$G$14))))</f>
        <v>627.6075782647149</v>
      </c>
      <c r="D8171">
        <f t="shared" ca="1" si="534"/>
        <v>800.1120342962746</v>
      </c>
      <c r="E8171">
        <f t="shared" ca="1" si="536"/>
        <v>0.66932147596593505</v>
      </c>
      <c r="F8171">
        <f t="shared" ca="1" si="536"/>
        <v>0.61375000211026765</v>
      </c>
    </row>
    <row r="8172" spans="1:6" ht="15.75" customHeight="1" x14ac:dyDescent="0.2">
      <c r="A8172">
        <v>8171</v>
      </c>
      <c r="B8172" s="47">
        <f ca="1">IF('Inputs and Results'!$C$15='Inputs and Results'!$C$13, 'Inputs and Results'!$C$13, IF(E8172 &lt;= ('Inputs and Results'!$C$14-'Inputs and Results'!$C$13)/('Inputs and Results'!$C$15-'Inputs and Results'!$C$13), 'Inputs and Results'!$C$13 + SQRT(E8172*('Inputs and Results'!$C$15-'Inputs and Results'!$C$13)*('Inputs and Results'!$C$14-'Inputs and Results'!$C$13)), 'Inputs and Results'!$C$15 - SQRT((1-E8172)*('Inputs and Results'!$C$15-'Inputs and Results'!$C$13)*('Inputs and Results'!$C$15-'Inputs and Results'!$C$14))))</f>
        <v>3.5801920977631685E-2</v>
      </c>
      <c r="C8172" s="47">
        <f ca="1">IF('Inputs and Results'!$G$15='Inputs and Results'!$G$13, 'Inputs and Results'!$G$13, IF(F8172 &lt;= ('Inputs and Results'!$G$14-'Inputs and Results'!$G$13)/('Inputs and Results'!$G$15-'Inputs and Results'!$G$13), 'Inputs and Results'!$G$13 + SQRT(F8172*('Inputs and Results'!$G$15-'Inputs and Results'!$G$13)*('Inputs and Results'!$G$14-'Inputs and Results'!$G$13)), 'Inputs and Results'!$G$15 - SQRT((1-F8172)*('Inputs and Results'!$G$15-'Inputs and Results'!$G$13)*('Inputs and Results'!$G$15-'Inputs and Results'!$G$14))))</f>
        <v>518.90252576191574</v>
      </c>
      <c r="D8172">
        <f t="shared" ca="1" si="534"/>
        <v>18.577707222421598</v>
      </c>
      <c r="E8172">
        <f t="shared" ca="1" si="536"/>
        <v>2.3725527591122453E-2</v>
      </c>
      <c r="F8172">
        <f t="shared" ca="1" si="536"/>
        <v>0.45311088545177858</v>
      </c>
    </row>
    <row r="8173" spans="1:6" ht="15.75" customHeight="1" x14ac:dyDescent="0.2">
      <c r="A8173">
        <v>8172</v>
      </c>
      <c r="B8173" s="47">
        <f ca="1">IF('Inputs and Results'!$C$15='Inputs and Results'!$C$13, 'Inputs and Results'!$C$13, IF(E8173 &lt;= ('Inputs and Results'!$C$14-'Inputs and Results'!$C$13)/('Inputs and Results'!$C$15-'Inputs and Results'!$C$13), 'Inputs and Results'!$C$13 + SQRT(E8173*('Inputs and Results'!$C$15-'Inputs and Results'!$C$13)*('Inputs and Results'!$C$14-'Inputs and Results'!$C$13)), 'Inputs and Results'!$C$15 - SQRT((1-E8173)*('Inputs and Results'!$C$15-'Inputs and Results'!$C$13)*('Inputs and Results'!$C$15-'Inputs and Results'!$C$14))))</f>
        <v>0.61336361798323846</v>
      </c>
      <c r="C8173" s="47">
        <f ca="1">IF('Inputs and Results'!$G$15='Inputs and Results'!$G$13, 'Inputs and Results'!$G$13, IF(F8173 &lt;= ('Inputs and Results'!$G$14-'Inputs and Results'!$G$13)/('Inputs and Results'!$G$15-'Inputs and Results'!$G$13), 'Inputs and Results'!$G$13 + SQRT(F8173*('Inputs and Results'!$G$15-'Inputs and Results'!$G$13)*('Inputs and Results'!$G$14-'Inputs and Results'!$G$13)), 'Inputs and Results'!$G$15 - SQRT((1-F8173)*('Inputs and Results'!$G$15-'Inputs and Results'!$G$13)*('Inputs and Results'!$G$15-'Inputs and Results'!$G$14))))</f>
        <v>475.99406760073373</v>
      </c>
      <c r="D8173">
        <f t="shared" ca="1" si="534"/>
        <v>291.95744344214421</v>
      </c>
      <c r="E8173">
        <f t="shared" ca="1" si="536"/>
        <v>0.36710742000377128</v>
      </c>
      <c r="F8173">
        <f t="shared" ca="1" si="536"/>
        <v>0.38203341957140613</v>
      </c>
    </row>
    <row r="8174" spans="1:6" ht="15.75" customHeight="1" x14ac:dyDescent="0.2">
      <c r="A8174">
        <v>8173</v>
      </c>
      <c r="B8174" s="47">
        <f ca="1">IF('Inputs and Results'!$C$15='Inputs and Results'!$C$13, 'Inputs and Results'!$C$13, IF(E8174 &lt;= ('Inputs and Results'!$C$14-'Inputs and Results'!$C$13)/('Inputs and Results'!$C$15-'Inputs and Results'!$C$13), 'Inputs and Results'!$C$13 + SQRT(E8174*('Inputs and Results'!$C$15-'Inputs and Results'!$C$13)*('Inputs and Results'!$C$14-'Inputs and Results'!$C$13)), 'Inputs and Results'!$C$15 - SQRT((1-E8174)*('Inputs and Results'!$C$15-'Inputs and Results'!$C$13)*('Inputs and Results'!$C$15-'Inputs and Results'!$C$14))))</f>
        <v>0.26410526853869065</v>
      </c>
      <c r="C8174" s="47">
        <f ca="1">IF('Inputs and Results'!$G$15='Inputs and Results'!$G$13, 'Inputs and Results'!$G$13, IF(F8174 &lt;= ('Inputs and Results'!$G$14-'Inputs and Results'!$G$13)/('Inputs and Results'!$G$15-'Inputs and Results'!$G$13), 'Inputs and Results'!$G$13 + SQRT(F8174*('Inputs and Results'!$G$15-'Inputs and Results'!$G$13)*('Inputs and Results'!$G$14-'Inputs and Results'!$G$13)), 'Inputs and Results'!$G$15 - SQRT((1-F8174)*('Inputs and Results'!$G$15-'Inputs and Results'!$G$13)*('Inputs and Results'!$G$15-'Inputs and Results'!$G$14))))</f>
        <v>430.84144942027535</v>
      </c>
      <c r="D8174">
        <f t="shared" ca="1" si="534"/>
        <v>113.78749669674053</v>
      </c>
      <c r="E8174">
        <f t="shared" ca="1" si="536"/>
        <v>0.16832000204024999</v>
      </c>
      <c r="F8174">
        <f t="shared" ca="1" si="536"/>
        <v>0.30255095435153112</v>
      </c>
    </row>
    <row r="8175" spans="1:6" ht="15.75" customHeight="1" x14ac:dyDescent="0.2">
      <c r="A8175">
        <v>8174</v>
      </c>
      <c r="B8175" s="47">
        <f ca="1">IF('Inputs and Results'!$C$15='Inputs and Results'!$C$13, 'Inputs and Results'!$C$13, IF(E8175 &lt;= ('Inputs and Results'!$C$14-'Inputs and Results'!$C$13)/('Inputs and Results'!$C$15-'Inputs and Results'!$C$13), 'Inputs and Results'!$C$13 + SQRT(E8175*('Inputs and Results'!$C$15-'Inputs and Results'!$C$13)*('Inputs and Results'!$C$14-'Inputs and Results'!$C$13)), 'Inputs and Results'!$C$15 - SQRT((1-E8175)*('Inputs and Results'!$C$15-'Inputs and Results'!$C$13)*('Inputs and Results'!$C$15-'Inputs and Results'!$C$14))))</f>
        <v>0.37442300706169451</v>
      </c>
      <c r="C8175" s="47">
        <f ca="1">IF('Inputs and Results'!$G$15='Inputs and Results'!$G$13, 'Inputs and Results'!$G$13, IF(F8175 &lt;= ('Inputs and Results'!$G$14-'Inputs and Results'!$G$13)/('Inputs and Results'!$G$15-'Inputs and Results'!$G$13), 'Inputs and Results'!$G$13 + SQRT(F8175*('Inputs and Results'!$G$15-'Inputs and Results'!$G$13)*('Inputs and Results'!$G$14-'Inputs and Results'!$G$13)), 'Inputs and Results'!$G$15 - SQRT((1-F8175)*('Inputs and Results'!$G$15-'Inputs and Results'!$G$13)*('Inputs and Results'!$G$15-'Inputs and Results'!$G$14))))</f>
        <v>980.70017530060306</v>
      </c>
      <c r="D8175">
        <f t="shared" ca="1" si="534"/>
        <v>367.19670866198277</v>
      </c>
      <c r="E8175">
        <f t="shared" ca="1" si="536"/>
        <v>0.2340383837947827</v>
      </c>
      <c r="F8175">
        <f t="shared" ca="1" si="536"/>
        <v>0.94330336176489205</v>
      </c>
    </row>
    <row r="8176" spans="1:6" ht="15.75" customHeight="1" x14ac:dyDescent="0.2">
      <c r="A8176">
        <v>8175</v>
      </c>
      <c r="B8176" s="47">
        <f ca="1">IF('Inputs and Results'!$C$15='Inputs and Results'!$C$13, 'Inputs and Results'!$C$13, IF(E8176 &lt;= ('Inputs and Results'!$C$14-'Inputs and Results'!$C$13)/('Inputs and Results'!$C$15-'Inputs and Results'!$C$13), 'Inputs and Results'!$C$13 + SQRT(E8176*('Inputs and Results'!$C$15-'Inputs and Results'!$C$13)*('Inputs and Results'!$C$14-'Inputs and Results'!$C$13)), 'Inputs and Results'!$C$15 - SQRT((1-E8176)*('Inputs and Results'!$C$15-'Inputs and Results'!$C$13)*('Inputs and Results'!$C$15-'Inputs and Results'!$C$14))))</f>
        <v>0.32427867460915305</v>
      </c>
      <c r="C8176" s="47">
        <f ca="1">IF('Inputs and Results'!$G$15='Inputs and Results'!$G$13, 'Inputs and Results'!$G$13, IF(F8176 &lt;= ('Inputs and Results'!$G$14-'Inputs and Results'!$G$13)/('Inputs and Results'!$G$15-'Inputs and Results'!$G$13), 'Inputs and Results'!$G$13 + SQRT(F8176*('Inputs and Results'!$G$15-'Inputs and Results'!$G$13)*('Inputs and Results'!$G$14-'Inputs and Results'!$G$13)), 'Inputs and Results'!$G$15 - SQRT((1-F8176)*('Inputs and Results'!$G$15-'Inputs and Results'!$G$13)*('Inputs and Results'!$G$15-'Inputs and Results'!$G$14))))</f>
        <v>406.40152525921758</v>
      </c>
      <c r="D8176">
        <f t="shared" ca="1" si="534"/>
        <v>131.78734797019732</v>
      </c>
      <c r="E8176">
        <f t="shared" ca="1" si="536"/>
        <v>0.20450170987207217</v>
      </c>
      <c r="F8176">
        <f t="shared" ca="1" si="536"/>
        <v>0.25752405376432375</v>
      </c>
    </row>
    <row r="8177" spans="1:6" ht="15.75" customHeight="1" x14ac:dyDescent="0.2">
      <c r="A8177">
        <v>8176</v>
      </c>
      <c r="B8177" s="47">
        <f ca="1">IF('Inputs and Results'!$C$15='Inputs and Results'!$C$13, 'Inputs and Results'!$C$13, IF(E8177 &lt;= ('Inputs and Results'!$C$14-'Inputs and Results'!$C$13)/('Inputs and Results'!$C$15-'Inputs and Results'!$C$13), 'Inputs and Results'!$C$13 + SQRT(E8177*('Inputs and Results'!$C$15-'Inputs and Results'!$C$13)*('Inputs and Results'!$C$14-'Inputs and Results'!$C$13)), 'Inputs and Results'!$C$15 - SQRT((1-E8177)*('Inputs and Results'!$C$15-'Inputs and Results'!$C$13)*('Inputs and Results'!$C$15-'Inputs and Results'!$C$14))))</f>
        <v>1.145084539050818</v>
      </c>
      <c r="C8177" s="47">
        <f ca="1">IF('Inputs and Results'!$G$15='Inputs and Results'!$G$13, 'Inputs and Results'!$G$13, IF(F8177 &lt;= ('Inputs and Results'!$G$14-'Inputs and Results'!$G$13)/('Inputs and Results'!$G$15-'Inputs and Results'!$G$13), 'Inputs and Results'!$G$13 + SQRT(F8177*('Inputs and Results'!$G$15-'Inputs and Results'!$G$13)*('Inputs and Results'!$G$14-'Inputs and Results'!$G$13)), 'Inputs and Results'!$G$15 - SQRT((1-F8177)*('Inputs and Results'!$G$15-'Inputs and Results'!$G$13)*('Inputs and Results'!$G$15-'Inputs and Results'!$G$14))))</f>
        <v>673.90506143156529</v>
      </c>
      <c r="D8177">
        <f t="shared" ca="1" si="534"/>
        <v>771.67826663337712</v>
      </c>
      <c r="E8177">
        <f t="shared" ca="1" si="536"/>
        <v>0.61769873697018707</v>
      </c>
      <c r="F8177">
        <f t="shared" ca="1" si="536"/>
        <v>0.67370607600042309</v>
      </c>
    </row>
    <row r="8178" spans="1:6" ht="15.75" customHeight="1" x14ac:dyDescent="0.2">
      <c r="A8178">
        <v>8177</v>
      </c>
      <c r="B8178" s="47">
        <f ca="1">IF('Inputs and Results'!$C$15='Inputs and Results'!$C$13, 'Inputs and Results'!$C$13, IF(E8178 &lt;= ('Inputs and Results'!$C$14-'Inputs and Results'!$C$13)/('Inputs and Results'!$C$15-'Inputs and Results'!$C$13), 'Inputs and Results'!$C$13 + SQRT(E8178*('Inputs and Results'!$C$15-'Inputs and Results'!$C$13)*('Inputs and Results'!$C$14-'Inputs and Results'!$C$13)), 'Inputs and Results'!$C$15 - SQRT((1-E8178)*('Inputs and Results'!$C$15-'Inputs and Results'!$C$13)*('Inputs and Results'!$C$15-'Inputs and Results'!$C$14))))</f>
        <v>0.17254942134763285</v>
      </c>
      <c r="C8178" s="47">
        <f ca="1">IF('Inputs and Results'!$G$15='Inputs and Results'!$G$13, 'Inputs and Results'!$G$13, IF(F8178 &lt;= ('Inputs and Results'!$G$14-'Inputs and Results'!$G$13)/('Inputs and Results'!$G$15-'Inputs and Results'!$G$13), 'Inputs and Results'!$G$13 + SQRT(F8178*('Inputs and Results'!$G$15-'Inputs and Results'!$G$13)*('Inputs and Results'!$G$14-'Inputs and Results'!$G$13)), 'Inputs and Results'!$G$15 - SQRT((1-F8178)*('Inputs and Results'!$G$15-'Inputs and Results'!$G$13)*('Inputs and Results'!$G$15-'Inputs and Results'!$G$14))))</f>
        <v>603.5281728344462</v>
      </c>
      <c r="D8178">
        <f t="shared" ca="1" si="534"/>
        <v>104.13843698957784</v>
      </c>
      <c r="E8178">
        <f t="shared" ca="1" si="536"/>
        <v>0.11172480280871033</v>
      </c>
      <c r="F8178">
        <f t="shared" ca="1" si="536"/>
        <v>0.58056891779315756</v>
      </c>
    </row>
    <row r="8179" spans="1:6" ht="15.75" customHeight="1" x14ac:dyDescent="0.2">
      <c r="A8179">
        <v>8178</v>
      </c>
      <c r="B8179" s="47">
        <f ca="1">IF('Inputs and Results'!$C$15='Inputs and Results'!$C$13, 'Inputs and Results'!$C$13, IF(E8179 &lt;= ('Inputs and Results'!$C$14-'Inputs and Results'!$C$13)/('Inputs and Results'!$C$15-'Inputs and Results'!$C$13), 'Inputs and Results'!$C$13 + SQRT(E8179*('Inputs and Results'!$C$15-'Inputs and Results'!$C$13)*('Inputs and Results'!$C$14-'Inputs and Results'!$C$13)), 'Inputs and Results'!$C$15 - SQRT((1-E8179)*('Inputs and Results'!$C$15-'Inputs and Results'!$C$13)*('Inputs and Results'!$C$15-'Inputs and Results'!$C$14))))</f>
        <v>0.53273009363328816</v>
      </c>
      <c r="C8179" s="47">
        <f ca="1">IF('Inputs and Results'!$G$15='Inputs and Results'!$G$13, 'Inputs and Results'!$G$13, IF(F8179 &lt;= ('Inputs and Results'!$G$14-'Inputs and Results'!$G$13)/('Inputs and Results'!$G$15-'Inputs and Results'!$G$13), 'Inputs and Results'!$G$13 + SQRT(F8179*('Inputs and Results'!$G$15-'Inputs and Results'!$G$13)*('Inputs and Results'!$G$14-'Inputs and Results'!$G$13)), 'Inputs and Results'!$G$15 - SQRT((1-F8179)*('Inputs and Results'!$G$15-'Inputs and Results'!$G$13)*('Inputs and Results'!$G$15-'Inputs and Results'!$G$14))))</f>
        <v>467.95296103141072</v>
      </c>
      <c r="D8179">
        <f t="shared" ca="1" si="534"/>
        <v>249.29262474623789</v>
      </c>
      <c r="E8179">
        <f t="shared" ca="1" si="536"/>
        <v>0.32361991212635521</v>
      </c>
      <c r="F8179">
        <f t="shared" ca="1" si="536"/>
        <v>0.36823041180197691</v>
      </c>
    </row>
    <row r="8180" spans="1:6" ht="15.75" customHeight="1" x14ac:dyDescent="0.2">
      <c r="A8180">
        <v>8179</v>
      </c>
      <c r="B8180" s="47">
        <f ca="1">IF('Inputs and Results'!$C$15='Inputs and Results'!$C$13, 'Inputs and Results'!$C$13, IF(E8180 &lt;= ('Inputs and Results'!$C$14-'Inputs and Results'!$C$13)/('Inputs and Results'!$C$15-'Inputs and Results'!$C$13), 'Inputs and Results'!$C$13 + SQRT(E8180*('Inputs and Results'!$C$15-'Inputs and Results'!$C$13)*('Inputs and Results'!$C$14-'Inputs and Results'!$C$13)), 'Inputs and Results'!$C$15 - SQRT((1-E8180)*('Inputs and Results'!$C$15-'Inputs and Results'!$C$13)*('Inputs and Results'!$C$15-'Inputs and Results'!$C$14))))</f>
        <v>1.3359069683572149</v>
      </c>
      <c r="C8180" s="47">
        <f ca="1">IF('Inputs and Results'!$G$15='Inputs and Results'!$G$13, 'Inputs and Results'!$G$13, IF(F8180 &lt;= ('Inputs and Results'!$G$14-'Inputs and Results'!$G$13)/('Inputs and Results'!$G$15-'Inputs and Results'!$G$13), 'Inputs and Results'!$G$13 + SQRT(F8180*('Inputs and Results'!$G$15-'Inputs and Results'!$G$13)*('Inputs and Results'!$G$14-'Inputs and Results'!$G$13)), 'Inputs and Results'!$G$15 - SQRT((1-F8180)*('Inputs and Results'!$G$15-'Inputs and Results'!$G$13)*('Inputs and Results'!$G$15-'Inputs and Results'!$G$14))))</f>
        <v>347.98327290285533</v>
      </c>
      <c r="D8180">
        <f t="shared" ca="1" si="534"/>
        <v>464.87327914267485</v>
      </c>
      <c r="E8180">
        <f t="shared" ca="1" si="536"/>
        <v>0.69231048689310271</v>
      </c>
      <c r="F8180">
        <f t="shared" ca="1" si="536"/>
        <v>0.14419073912563718</v>
      </c>
    </row>
    <row r="8181" spans="1:6" ht="15.75" customHeight="1" x14ac:dyDescent="0.2">
      <c r="A8181">
        <v>8180</v>
      </c>
      <c r="B8181" s="47">
        <f ca="1">IF('Inputs and Results'!$C$15='Inputs and Results'!$C$13, 'Inputs and Results'!$C$13, IF(E8181 &lt;= ('Inputs and Results'!$C$14-'Inputs and Results'!$C$13)/('Inputs and Results'!$C$15-'Inputs and Results'!$C$13), 'Inputs and Results'!$C$13 + SQRT(E8181*('Inputs and Results'!$C$15-'Inputs and Results'!$C$13)*('Inputs and Results'!$C$14-'Inputs and Results'!$C$13)), 'Inputs and Results'!$C$15 - SQRT((1-E8181)*('Inputs and Results'!$C$15-'Inputs and Results'!$C$13)*('Inputs and Results'!$C$15-'Inputs and Results'!$C$14))))</f>
        <v>0.20493041812062707</v>
      </c>
      <c r="C8181" s="47">
        <f ca="1">IF('Inputs and Results'!$G$15='Inputs and Results'!$G$13, 'Inputs and Results'!$G$13, IF(F8181 &lt;= ('Inputs and Results'!$G$14-'Inputs and Results'!$G$13)/('Inputs and Results'!$G$15-'Inputs and Results'!$G$13), 'Inputs and Results'!$G$13 + SQRT(F8181*('Inputs and Results'!$G$15-'Inputs and Results'!$G$13)*('Inputs and Results'!$G$14-'Inputs and Results'!$G$13)), 'Inputs and Results'!$G$15 - SQRT((1-F8181)*('Inputs and Results'!$G$15-'Inputs and Results'!$G$13)*('Inputs and Results'!$G$15-'Inputs and Results'!$G$14))))</f>
        <v>416.01687794353222</v>
      </c>
      <c r="D8181">
        <f t="shared" ca="1" si="534"/>
        <v>85.254512742205932</v>
      </c>
      <c r="E8181">
        <f t="shared" ca="1" si="536"/>
        <v>0.13195400360585197</v>
      </c>
      <c r="F8181">
        <f t="shared" ca="1" si="536"/>
        <v>0.27540694723621417</v>
      </c>
    </row>
    <row r="8182" spans="1:6" ht="15.75" customHeight="1" x14ac:dyDescent="0.2">
      <c r="A8182">
        <v>8181</v>
      </c>
      <c r="B8182" s="47">
        <f ca="1">IF('Inputs and Results'!$C$15='Inputs and Results'!$C$13, 'Inputs and Results'!$C$13, IF(E8182 &lt;= ('Inputs and Results'!$C$14-'Inputs and Results'!$C$13)/('Inputs and Results'!$C$15-'Inputs and Results'!$C$13), 'Inputs and Results'!$C$13 + SQRT(E8182*('Inputs and Results'!$C$15-'Inputs and Results'!$C$13)*('Inputs and Results'!$C$14-'Inputs and Results'!$C$13)), 'Inputs and Results'!$C$15 - SQRT((1-E8182)*('Inputs and Results'!$C$15-'Inputs and Results'!$C$13)*('Inputs and Results'!$C$15-'Inputs and Results'!$C$14))))</f>
        <v>1.1340133490414401</v>
      </c>
      <c r="C8182" s="47">
        <f ca="1">IF('Inputs and Results'!$G$15='Inputs and Results'!$G$13, 'Inputs and Results'!$G$13, IF(F8182 &lt;= ('Inputs and Results'!$G$14-'Inputs and Results'!$G$13)/('Inputs and Results'!$G$15-'Inputs and Results'!$G$13), 'Inputs and Results'!$G$13 + SQRT(F8182*('Inputs and Results'!$G$15-'Inputs and Results'!$G$13)*('Inputs and Results'!$G$14-'Inputs and Results'!$G$13)), 'Inputs and Results'!$G$15 - SQRT((1-F8182)*('Inputs and Results'!$G$15-'Inputs and Results'!$G$13)*('Inputs and Results'!$G$15-'Inputs and Results'!$G$14))))</f>
        <v>431.72947217462342</v>
      </c>
      <c r="D8182">
        <f t="shared" ca="1" si="534"/>
        <v>489.58698462063796</v>
      </c>
      <c r="E8182">
        <f t="shared" ref="E8182:F8201" ca="1" si="537">RAND()</f>
        <v>0.61312153538271752</v>
      </c>
      <c r="F8182">
        <f t="shared" ca="1" si="537"/>
        <v>0.30416048749696989</v>
      </c>
    </row>
    <row r="8183" spans="1:6" ht="15.75" customHeight="1" x14ac:dyDescent="0.2">
      <c r="A8183">
        <v>8182</v>
      </c>
      <c r="B8183" s="47">
        <f ca="1">IF('Inputs and Results'!$C$15='Inputs and Results'!$C$13, 'Inputs and Results'!$C$13, IF(E8183 &lt;= ('Inputs and Results'!$C$14-'Inputs and Results'!$C$13)/('Inputs and Results'!$C$15-'Inputs and Results'!$C$13), 'Inputs and Results'!$C$13 + SQRT(E8183*('Inputs and Results'!$C$15-'Inputs and Results'!$C$13)*('Inputs and Results'!$C$14-'Inputs and Results'!$C$13)), 'Inputs and Results'!$C$15 - SQRT((1-E8183)*('Inputs and Results'!$C$15-'Inputs and Results'!$C$13)*('Inputs and Results'!$C$15-'Inputs and Results'!$C$14))))</f>
        <v>0.4572553773176713</v>
      </c>
      <c r="C8183" s="47">
        <f ca="1">IF('Inputs and Results'!$G$15='Inputs and Results'!$G$13, 'Inputs and Results'!$G$13, IF(F8183 &lt;= ('Inputs and Results'!$G$14-'Inputs and Results'!$G$13)/('Inputs and Results'!$G$15-'Inputs and Results'!$G$13), 'Inputs and Results'!$G$13 + SQRT(F8183*('Inputs and Results'!$G$15-'Inputs and Results'!$G$13)*('Inputs and Results'!$G$14-'Inputs and Results'!$G$13)), 'Inputs and Results'!$G$15 - SQRT((1-F8183)*('Inputs and Results'!$G$15-'Inputs and Results'!$G$13)*('Inputs and Results'!$G$15-'Inputs and Results'!$G$14))))</f>
        <v>341.74513668225984</v>
      </c>
      <c r="D8183">
        <f t="shared" ca="1" si="534"/>
        <v>156.26480142012588</v>
      </c>
      <c r="E8183">
        <f t="shared" ca="1" si="537"/>
        <v>0.28160553153556689</v>
      </c>
      <c r="F8183">
        <f t="shared" ca="1" si="537"/>
        <v>0.13161305524190314</v>
      </c>
    </row>
    <row r="8184" spans="1:6" ht="15.75" customHeight="1" x14ac:dyDescent="0.2">
      <c r="A8184">
        <v>8183</v>
      </c>
      <c r="B8184" s="47">
        <f ca="1">IF('Inputs and Results'!$C$15='Inputs and Results'!$C$13, 'Inputs and Results'!$C$13, IF(E8184 &lt;= ('Inputs and Results'!$C$14-'Inputs and Results'!$C$13)/('Inputs and Results'!$C$15-'Inputs and Results'!$C$13), 'Inputs and Results'!$C$13 + SQRT(E8184*('Inputs and Results'!$C$15-'Inputs and Results'!$C$13)*('Inputs and Results'!$C$14-'Inputs and Results'!$C$13)), 'Inputs and Results'!$C$15 - SQRT((1-E8184)*('Inputs and Results'!$C$15-'Inputs and Results'!$C$13)*('Inputs and Results'!$C$15-'Inputs and Results'!$C$14))))</f>
        <v>1.6696965461052211</v>
      </c>
      <c r="C8184" s="47">
        <f ca="1">IF('Inputs and Results'!$G$15='Inputs and Results'!$G$13, 'Inputs and Results'!$G$13, IF(F8184 &lt;= ('Inputs and Results'!$G$14-'Inputs and Results'!$G$13)/('Inputs and Results'!$G$15-'Inputs and Results'!$G$13), 'Inputs and Results'!$G$13 + SQRT(F8184*('Inputs and Results'!$G$15-'Inputs and Results'!$G$13)*('Inputs and Results'!$G$14-'Inputs and Results'!$G$13)), 'Inputs and Results'!$G$15 - SQRT((1-F8184)*('Inputs and Results'!$G$15-'Inputs and Results'!$G$13)*('Inputs and Results'!$G$15-'Inputs and Results'!$G$14))))</f>
        <v>752.73765442713716</v>
      </c>
      <c r="D8184">
        <f t="shared" ca="1" si="534"/>
        <v>1256.8434617203363</v>
      </c>
      <c r="E8184">
        <f t="shared" ca="1" si="537"/>
        <v>0.80336585783951353</v>
      </c>
      <c r="F8184">
        <f t="shared" ca="1" si="537"/>
        <v>0.76416654492374336</v>
      </c>
    </row>
    <row r="8185" spans="1:6" ht="15.75" customHeight="1" x14ac:dyDescent="0.2">
      <c r="A8185">
        <v>8184</v>
      </c>
      <c r="B8185" s="47">
        <f ca="1">IF('Inputs and Results'!$C$15='Inputs and Results'!$C$13, 'Inputs and Results'!$C$13, IF(E8185 &lt;= ('Inputs and Results'!$C$14-'Inputs and Results'!$C$13)/('Inputs and Results'!$C$15-'Inputs and Results'!$C$13), 'Inputs and Results'!$C$13 + SQRT(E8185*('Inputs and Results'!$C$15-'Inputs and Results'!$C$13)*('Inputs and Results'!$C$14-'Inputs and Results'!$C$13)), 'Inputs and Results'!$C$15 - SQRT((1-E8185)*('Inputs and Results'!$C$15-'Inputs and Results'!$C$13)*('Inputs and Results'!$C$15-'Inputs and Results'!$C$14))))</f>
        <v>0.89002482080537071</v>
      </c>
      <c r="C8185" s="47">
        <f ca="1">IF('Inputs and Results'!$G$15='Inputs and Results'!$G$13, 'Inputs and Results'!$G$13, IF(F8185 &lt;= ('Inputs and Results'!$G$14-'Inputs and Results'!$G$13)/('Inputs and Results'!$G$15-'Inputs and Results'!$G$13), 'Inputs and Results'!$G$13 + SQRT(F8185*('Inputs and Results'!$G$15-'Inputs and Results'!$G$13)*('Inputs and Results'!$G$14-'Inputs and Results'!$G$13)), 'Inputs and Results'!$G$15 - SQRT((1-F8185)*('Inputs and Results'!$G$15-'Inputs and Results'!$G$13)*('Inputs and Results'!$G$15-'Inputs and Results'!$G$14))))</f>
        <v>589.32117836217924</v>
      </c>
      <c r="D8185">
        <f t="shared" ca="1" si="534"/>
        <v>524.51047616860853</v>
      </c>
      <c r="E8185">
        <f t="shared" ca="1" si="537"/>
        <v>0.50533386035362127</v>
      </c>
      <c r="F8185">
        <f t="shared" ca="1" si="537"/>
        <v>0.56035062771434385</v>
      </c>
    </row>
    <row r="8186" spans="1:6" ht="15.75" customHeight="1" x14ac:dyDescent="0.2">
      <c r="A8186">
        <v>8185</v>
      </c>
      <c r="B8186" s="47">
        <f ca="1">IF('Inputs and Results'!$C$15='Inputs and Results'!$C$13, 'Inputs and Results'!$C$13, IF(E8186 &lt;= ('Inputs and Results'!$C$14-'Inputs and Results'!$C$13)/('Inputs and Results'!$C$15-'Inputs and Results'!$C$13), 'Inputs and Results'!$C$13 + SQRT(E8186*('Inputs and Results'!$C$15-'Inputs and Results'!$C$13)*('Inputs and Results'!$C$14-'Inputs and Results'!$C$13)), 'Inputs and Results'!$C$15 - SQRT((1-E8186)*('Inputs and Results'!$C$15-'Inputs and Results'!$C$13)*('Inputs and Results'!$C$15-'Inputs and Results'!$C$14))))</f>
        <v>1.3693971610613815</v>
      </c>
      <c r="C8186" s="47">
        <f ca="1">IF('Inputs and Results'!$G$15='Inputs and Results'!$G$13, 'Inputs and Results'!$G$13, IF(F8186 &lt;= ('Inputs and Results'!$G$14-'Inputs and Results'!$G$13)/('Inputs and Results'!$G$15-'Inputs and Results'!$G$13), 'Inputs and Results'!$G$13 + SQRT(F8186*('Inputs and Results'!$G$15-'Inputs and Results'!$G$13)*('Inputs and Results'!$G$14-'Inputs and Results'!$G$13)), 'Inputs and Results'!$G$15 - SQRT((1-F8186)*('Inputs and Results'!$G$15-'Inputs and Results'!$G$13)*('Inputs and Results'!$G$15-'Inputs and Results'!$G$14))))</f>
        <v>796.93416710408792</v>
      </c>
      <c r="D8186">
        <f t="shared" ca="1" si="534"/>
        <v>1091.3193859851547</v>
      </c>
      <c r="E8186">
        <f t="shared" ca="1" si="537"/>
        <v>0.70457048684947976</v>
      </c>
      <c r="F8186">
        <f t="shared" ca="1" si="537"/>
        <v>0.80847180736597812</v>
      </c>
    </row>
    <row r="8187" spans="1:6" ht="15.75" customHeight="1" x14ac:dyDescent="0.2">
      <c r="A8187">
        <v>8186</v>
      </c>
      <c r="B8187" s="47">
        <f ca="1">IF('Inputs and Results'!$C$15='Inputs and Results'!$C$13, 'Inputs and Results'!$C$13, IF(E8187 &lt;= ('Inputs and Results'!$C$14-'Inputs and Results'!$C$13)/('Inputs and Results'!$C$15-'Inputs and Results'!$C$13), 'Inputs and Results'!$C$13 + SQRT(E8187*('Inputs and Results'!$C$15-'Inputs and Results'!$C$13)*('Inputs and Results'!$C$14-'Inputs and Results'!$C$13)), 'Inputs and Results'!$C$15 - SQRT((1-E8187)*('Inputs and Results'!$C$15-'Inputs and Results'!$C$13)*('Inputs and Results'!$C$15-'Inputs and Results'!$C$14))))</f>
        <v>0.98887720601899476</v>
      </c>
      <c r="C8187" s="47">
        <f ca="1">IF('Inputs and Results'!$G$15='Inputs and Results'!$G$13, 'Inputs and Results'!$G$13, IF(F8187 &lt;= ('Inputs and Results'!$G$14-'Inputs and Results'!$G$13)/('Inputs and Results'!$G$15-'Inputs and Results'!$G$13), 'Inputs and Results'!$G$13 + SQRT(F8187*('Inputs and Results'!$G$15-'Inputs and Results'!$G$13)*('Inputs and Results'!$G$14-'Inputs and Results'!$G$13)), 'Inputs and Results'!$G$15 - SQRT((1-F8187)*('Inputs and Results'!$G$15-'Inputs and Results'!$G$13)*('Inputs and Results'!$G$15-'Inputs and Results'!$G$14))))</f>
        <v>392.26209520747011</v>
      </c>
      <c r="D8187">
        <f t="shared" ca="1" si="534"/>
        <v>387.89904473591997</v>
      </c>
      <c r="E8187">
        <f t="shared" ca="1" si="537"/>
        <v>0.55059834528111506</v>
      </c>
      <c r="F8187">
        <f t="shared" ca="1" si="537"/>
        <v>0.23083118731748875</v>
      </c>
    </row>
    <row r="8188" spans="1:6" ht="15.75" customHeight="1" x14ac:dyDescent="0.2">
      <c r="A8188">
        <v>8187</v>
      </c>
      <c r="B8188" s="47">
        <f ca="1">IF('Inputs and Results'!$C$15='Inputs and Results'!$C$13, 'Inputs and Results'!$C$13, IF(E8188 &lt;= ('Inputs and Results'!$C$14-'Inputs and Results'!$C$13)/('Inputs and Results'!$C$15-'Inputs and Results'!$C$13), 'Inputs and Results'!$C$13 + SQRT(E8188*('Inputs and Results'!$C$15-'Inputs and Results'!$C$13)*('Inputs and Results'!$C$14-'Inputs and Results'!$C$13)), 'Inputs and Results'!$C$15 - SQRT((1-E8188)*('Inputs and Results'!$C$15-'Inputs and Results'!$C$13)*('Inputs and Results'!$C$15-'Inputs and Results'!$C$14))))</f>
        <v>1.1816484441621662</v>
      </c>
      <c r="C8188" s="47">
        <f ca="1">IF('Inputs and Results'!$G$15='Inputs and Results'!$G$13, 'Inputs and Results'!$G$13, IF(F8188 &lt;= ('Inputs and Results'!$G$14-'Inputs and Results'!$G$13)/('Inputs and Results'!$G$15-'Inputs and Results'!$G$13), 'Inputs and Results'!$G$13 + SQRT(F8188*('Inputs and Results'!$G$15-'Inputs and Results'!$G$13)*('Inputs and Results'!$G$14-'Inputs and Results'!$G$13)), 'Inputs and Results'!$G$15 - SQRT((1-F8188)*('Inputs and Results'!$G$15-'Inputs and Results'!$G$13)*('Inputs and Results'!$G$15-'Inputs and Results'!$G$14))))</f>
        <v>313.97277624669823</v>
      </c>
      <c r="D8188">
        <f t="shared" ca="1" si="534"/>
        <v>371.0054425611869</v>
      </c>
      <c r="E8188">
        <f t="shared" ca="1" si="537"/>
        <v>0.63262195770912544</v>
      </c>
      <c r="F8188">
        <f t="shared" ca="1" si="537"/>
        <v>7.4503305980277434E-2</v>
      </c>
    </row>
    <row r="8189" spans="1:6" ht="15.75" customHeight="1" x14ac:dyDescent="0.2">
      <c r="A8189">
        <v>8188</v>
      </c>
      <c r="B8189" s="47">
        <f ca="1">IF('Inputs and Results'!$C$15='Inputs and Results'!$C$13, 'Inputs and Results'!$C$13, IF(E8189 &lt;= ('Inputs and Results'!$C$14-'Inputs and Results'!$C$13)/('Inputs and Results'!$C$15-'Inputs and Results'!$C$13), 'Inputs and Results'!$C$13 + SQRT(E8189*('Inputs and Results'!$C$15-'Inputs and Results'!$C$13)*('Inputs and Results'!$C$14-'Inputs and Results'!$C$13)), 'Inputs and Results'!$C$15 - SQRT((1-E8189)*('Inputs and Results'!$C$15-'Inputs and Results'!$C$13)*('Inputs and Results'!$C$15-'Inputs and Results'!$C$14))))</f>
        <v>1.6871835310801671</v>
      </c>
      <c r="C8189" s="47">
        <f ca="1">IF('Inputs and Results'!$G$15='Inputs and Results'!$G$13, 'Inputs and Results'!$G$13, IF(F8189 &lt;= ('Inputs and Results'!$G$14-'Inputs and Results'!$G$13)/('Inputs and Results'!$G$15-'Inputs and Results'!$G$13), 'Inputs and Results'!$G$13 + SQRT(F8189*('Inputs and Results'!$G$15-'Inputs and Results'!$G$13)*('Inputs and Results'!$G$14-'Inputs and Results'!$G$13)), 'Inputs and Results'!$G$15 - SQRT((1-F8189)*('Inputs and Results'!$G$15-'Inputs and Results'!$G$13)*('Inputs and Results'!$G$15-'Inputs and Results'!$G$14))))</f>
        <v>394.86484296423066</v>
      </c>
      <c r="D8189">
        <f t="shared" ca="1" si="534"/>
        <v>666.20946005180633</v>
      </c>
      <c r="E8189">
        <f t="shared" ca="1" si="537"/>
        <v>0.80850143543698461</v>
      </c>
      <c r="F8189">
        <f t="shared" ca="1" si="537"/>
        <v>0.23578013666515429</v>
      </c>
    </row>
    <row r="8190" spans="1:6" ht="15.75" customHeight="1" x14ac:dyDescent="0.2">
      <c r="A8190">
        <v>8189</v>
      </c>
      <c r="B8190" s="47">
        <f ca="1">IF('Inputs and Results'!$C$15='Inputs and Results'!$C$13, 'Inputs and Results'!$C$13, IF(E8190 &lt;= ('Inputs and Results'!$C$14-'Inputs and Results'!$C$13)/('Inputs and Results'!$C$15-'Inputs and Results'!$C$13), 'Inputs and Results'!$C$13 + SQRT(E8190*('Inputs and Results'!$C$15-'Inputs and Results'!$C$13)*('Inputs and Results'!$C$14-'Inputs and Results'!$C$13)), 'Inputs and Results'!$C$15 - SQRT((1-E8190)*('Inputs and Results'!$C$15-'Inputs and Results'!$C$13)*('Inputs and Results'!$C$15-'Inputs and Results'!$C$14))))</f>
        <v>0.22108356507876215</v>
      </c>
      <c r="C8190" s="47">
        <f ca="1">IF('Inputs and Results'!$G$15='Inputs and Results'!$G$13, 'Inputs and Results'!$G$13, IF(F8190 &lt;= ('Inputs and Results'!$G$14-'Inputs and Results'!$G$13)/('Inputs and Results'!$G$15-'Inputs and Results'!$G$13), 'Inputs and Results'!$G$13 + SQRT(F8190*('Inputs and Results'!$G$15-'Inputs and Results'!$G$13)*('Inputs and Results'!$G$14-'Inputs and Results'!$G$13)), 'Inputs and Results'!$G$15 - SQRT((1-F8190)*('Inputs and Results'!$G$15-'Inputs and Results'!$G$13)*('Inputs and Results'!$G$15-'Inputs and Results'!$G$14))))</f>
        <v>529.85768053477352</v>
      </c>
      <c r="D8190">
        <f t="shared" ca="1" si="534"/>
        <v>117.14282499699156</v>
      </c>
      <c r="E8190">
        <f t="shared" ca="1" si="537"/>
        <v>0.14195816085829316</v>
      </c>
      <c r="F8190">
        <f t="shared" ca="1" si="537"/>
        <v>0.47056234214305404</v>
      </c>
    </row>
    <row r="8191" spans="1:6" ht="15.75" customHeight="1" x14ac:dyDescent="0.2">
      <c r="A8191">
        <v>8190</v>
      </c>
      <c r="B8191" s="47">
        <f ca="1">IF('Inputs and Results'!$C$15='Inputs and Results'!$C$13, 'Inputs and Results'!$C$13, IF(E8191 &lt;= ('Inputs and Results'!$C$14-'Inputs and Results'!$C$13)/('Inputs and Results'!$C$15-'Inputs and Results'!$C$13), 'Inputs and Results'!$C$13 + SQRT(E8191*('Inputs and Results'!$C$15-'Inputs and Results'!$C$13)*('Inputs and Results'!$C$14-'Inputs and Results'!$C$13)), 'Inputs and Results'!$C$15 - SQRT((1-E8191)*('Inputs and Results'!$C$15-'Inputs and Results'!$C$13)*('Inputs and Results'!$C$15-'Inputs and Results'!$C$14))))</f>
        <v>1.2017796075356182</v>
      </c>
      <c r="C8191" s="47">
        <f ca="1">IF('Inputs and Results'!$G$15='Inputs and Results'!$G$13, 'Inputs and Results'!$G$13, IF(F8191 &lt;= ('Inputs and Results'!$G$14-'Inputs and Results'!$G$13)/('Inputs and Results'!$G$15-'Inputs and Results'!$G$13), 'Inputs and Results'!$G$13 + SQRT(F8191*('Inputs and Results'!$G$15-'Inputs and Results'!$G$13)*('Inputs and Results'!$G$14-'Inputs and Results'!$G$13)), 'Inputs and Results'!$G$15 - SQRT((1-F8191)*('Inputs and Results'!$G$15-'Inputs and Results'!$G$13)*('Inputs and Results'!$G$15-'Inputs and Results'!$G$14))))</f>
        <v>615.79153899510857</v>
      </c>
      <c r="D8191">
        <f t="shared" ca="1" si="534"/>
        <v>740.04571405729587</v>
      </c>
      <c r="E8191">
        <f t="shared" ca="1" si="537"/>
        <v>0.64071149112502712</v>
      </c>
      <c r="F8191">
        <f t="shared" ca="1" si="537"/>
        <v>0.59763849435513761</v>
      </c>
    </row>
    <row r="8192" spans="1:6" ht="15.75" customHeight="1" x14ac:dyDescent="0.2">
      <c r="A8192">
        <v>8191</v>
      </c>
      <c r="B8192" s="47">
        <f ca="1">IF('Inputs and Results'!$C$15='Inputs and Results'!$C$13, 'Inputs and Results'!$C$13, IF(E8192 &lt;= ('Inputs and Results'!$C$14-'Inputs and Results'!$C$13)/('Inputs and Results'!$C$15-'Inputs and Results'!$C$13), 'Inputs and Results'!$C$13 + SQRT(E8192*('Inputs and Results'!$C$15-'Inputs and Results'!$C$13)*('Inputs and Results'!$C$14-'Inputs and Results'!$C$13)), 'Inputs and Results'!$C$15 - SQRT((1-E8192)*('Inputs and Results'!$C$15-'Inputs and Results'!$C$13)*('Inputs and Results'!$C$15-'Inputs and Results'!$C$14))))</f>
        <v>0.68610419212841522</v>
      </c>
      <c r="C8192" s="47">
        <f ca="1">IF('Inputs and Results'!$G$15='Inputs and Results'!$G$13, 'Inputs and Results'!$G$13, IF(F8192 &lt;= ('Inputs and Results'!$G$14-'Inputs and Results'!$G$13)/('Inputs and Results'!$G$15-'Inputs and Results'!$G$13), 'Inputs and Results'!$G$13 + SQRT(F8192*('Inputs and Results'!$G$15-'Inputs and Results'!$G$13)*('Inputs and Results'!$G$14-'Inputs and Results'!$G$13)), 'Inputs and Results'!$G$15 - SQRT((1-F8192)*('Inputs and Results'!$G$15-'Inputs and Results'!$G$13)*('Inputs and Results'!$G$15-'Inputs and Results'!$G$14))))</f>
        <v>907.07511810937808</v>
      </c>
      <c r="D8192">
        <f t="shared" ca="1" si="534"/>
        <v>622.34804111022163</v>
      </c>
      <c r="E8192">
        <f t="shared" ca="1" si="537"/>
        <v>0.40509846559047846</v>
      </c>
      <c r="F8192">
        <f t="shared" ca="1" si="537"/>
        <v>0.89884362294367426</v>
      </c>
    </row>
    <row r="8193" spans="1:6" ht="15.75" customHeight="1" x14ac:dyDescent="0.2">
      <c r="A8193">
        <v>8192</v>
      </c>
      <c r="B8193" s="47">
        <f ca="1">IF('Inputs and Results'!$C$15='Inputs and Results'!$C$13, 'Inputs and Results'!$C$13, IF(E8193 &lt;= ('Inputs and Results'!$C$14-'Inputs and Results'!$C$13)/('Inputs and Results'!$C$15-'Inputs and Results'!$C$13), 'Inputs and Results'!$C$13 + SQRT(E8193*('Inputs and Results'!$C$15-'Inputs and Results'!$C$13)*('Inputs and Results'!$C$14-'Inputs and Results'!$C$13)), 'Inputs and Results'!$C$15 - SQRT((1-E8193)*('Inputs and Results'!$C$15-'Inputs and Results'!$C$13)*('Inputs and Results'!$C$15-'Inputs and Results'!$C$14))))</f>
        <v>0.3044165641669605</v>
      </c>
      <c r="C8193" s="47">
        <f ca="1">IF('Inputs and Results'!$G$15='Inputs and Results'!$G$13, 'Inputs and Results'!$G$13, IF(F8193 &lt;= ('Inputs and Results'!$G$14-'Inputs and Results'!$G$13)/('Inputs and Results'!$G$15-'Inputs and Results'!$G$13), 'Inputs and Results'!$G$13 + SQRT(F8193*('Inputs and Results'!$G$15-'Inputs and Results'!$G$13)*('Inputs and Results'!$G$14-'Inputs and Results'!$G$13)), 'Inputs and Results'!$G$15 - SQRT((1-F8193)*('Inputs and Results'!$G$15-'Inputs and Results'!$G$13)*('Inputs and Results'!$G$15-'Inputs and Results'!$G$14))))</f>
        <v>953.42823945384407</v>
      </c>
      <c r="D8193">
        <f t="shared" ca="1" si="534"/>
        <v>290.23934883429331</v>
      </c>
      <c r="E8193">
        <f t="shared" ca="1" si="537"/>
        <v>0.19264777116250531</v>
      </c>
      <c r="F8193">
        <f t="shared" ca="1" si="537"/>
        <v>0.92832504783566128</v>
      </c>
    </row>
    <row r="8194" spans="1:6" ht="15.75" customHeight="1" x14ac:dyDescent="0.2">
      <c r="A8194">
        <v>8193</v>
      </c>
      <c r="B8194" s="47">
        <f ca="1">IF('Inputs and Results'!$C$15='Inputs and Results'!$C$13, 'Inputs and Results'!$C$13, IF(E8194 &lt;= ('Inputs and Results'!$C$14-'Inputs and Results'!$C$13)/('Inputs and Results'!$C$15-'Inputs and Results'!$C$13), 'Inputs and Results'!$C$13 + SQRT(E8194*('Inputs and Results'!$C$15-'Inputs and Results'!$C$13)*('Inputs and Results'!$C$14-'Inputs and Results'!$C$13)), 'Inputs and Results'!$C$15 - SQRT((1-E8194)*('Inputs and Results'!$C$15-'Inputs and Results'!$C$13)*('Inputs and Results'!$C$15-'Inputs and Results'!$C$14))))</f>
        <v>0.76026093449409737</v>
      </c>
      <c r="C8194" s="47">
        <f ca="1">IF('Inputs and Results'!$G$15='Inputs and Results'!$G$13, 'Inputs and Results'!$G$13, IF(F8194 &lt;= ('Inputs and Results'!$G$14-'Inputs and Results'!$G$13)/('Inputs and Results'!$G$15-'Inputs and Results'!$G$13), 'Inputs and Results'!$G$13 + SQRT(F8194*('Inputs and Results'!$G$15-'Inputs and Results'!$G$13)*('Inputs and Results'!$G$14-'Inputs and Results'!$G$13)), 'Inputs and Results'!$G$15 - SQRT((1-F8194)*('Inputs and Results'!$G$15-'Inputs and Results'!$G$13)*('Inputs and Results'!$G$15-'Inputs and Results'!$G$14))))</f>
        <v>482.30897258791776</v>
      </c>
      <c r="D8194">
        <f t="shared" ref="D8194:D8257" ca="1" si="538">B8194*C8194</f>
        <v>366.68067021457836</v>
      </c>
      <c r="E8194">
        <f t="shared" ca="1" si="537"/>
        <v>0.44261876871630501</v>
      </c>
      <c r="F8194">
        <f t="shared" ca="1" si="537"/>
        <v>0.392766429790814</v>
      </c>
    </row>
    <row r="8195" spans="1:6" ht="15.75" customHeight="1" x14ac:dyDescent="0.2">
      <c r="A8195">
        <v>8194</v>
      </c>
      <c r="B8195" s="47">
        <f ca="1">IF('Inputs and Results'!$C$15='Inputs and Results'!$C$13, 'Inputs and Results'!$C$13, IF(E8195 &lt;= ('Inputs and Results'!$C$14-'Inputs and Results'!$C$13)/('Inputs and Results'!$C$15-'Inputs and Results'!$C$13), 'Inputs and Results'!$C$13 + SQRT(E8195*('Inputs and Results'!$C$15-'Inputs and Results'!$C$13)*('Inputs and Results'!$C$14-'Inputs and Results'!$C$13)), 'Inputs and Results'!$C$15 - SQRT((1-E8195)*('Inputs and Results'!$C$15-'Inputs and Results'!$C$13)*('Inputs and Results'!$C$15-'Inputs and Results'!$C$14))))</f>
        <v>1.5209717644855256</v>
      </c>
      <c r="C8195" s="47">
        <f ca="1">IF('Inputs and Results'!$G$15='Inputs and Results'!$G$13, 'Inputs and Results'!$G$13, IF(F8195 &lt;= ('Inputs and Results'!$G$14-'Inputs and Results'!$G$13)/('Inputs and Results'!$G$15-'Inputs and Results'!$G$13), 'Inputs and Results'!$G$13 + SQRT(F8195*('Inputs and Results'!$G$15-'Inputs and Results'!$G$13)*('Inputs and Results'!$G$14-'Inputs and Results'!$G$13)), 'Inputs and Results'!$G$15 - SQRT((1-F8195)*('Inputs and Results'!$G$15-'Inputs and Results'!$G$13)*('Inputs and Results'!$G$15-'Inputs and Results'!$G$14))))</f>
        <v>913.65833602573832</v>
      </c>
      <c r="D8195">
        <f t="shared" ca="1" si="538"/>
        <v>1389.6485314819765</v>
      </c>
      <c r="E8195">
        <f t="shared" ca="1" si="537"/>
        <v>0.75694171983899339</v>
      </c>
      <c r="F8195">
        <f t="shared" ca="1" si="537"/>
        <v>0.90333932393323479</v>
      </c>
    </row>
    <row r="8196" spans="1:6" ht="15.75" customHeight="1" x14ac:dyDescent="0.2">
      <c r="A8196">
        <v>8195</v>
      </c>
      <c r="B8196" s="47">
        <f ca="1">IF('Inputs and Results'!$C$15='Inputs and Results'!$C$13, 'Inputs and Results'!$C$13, IF(E8196 &lt;= ('Inputs and Results'!$C$14-'Inputs and Results'!$C$13)/('Inputs and Results'!$C$15-'Inputs and Results'!$C$13), 'Inputs and Results'!$C$13 + SQRT(E8196*('Inputs and Results'!$C$15-'Inputs and Results'!$C$13)*('Inputs and Results'!$C$14-'Inputs and Results'!$C$13)), 'Inputs and Results'!$C$15 - SQRT((1-E8196)*('Inputs and Results'!$C$15-'Inputs and Results'!$C$13)*('Inputs and Results'!$C$15-'Inputs and Results'!$C$14))))</f>
        <v>1.0762955111324919</v>
      </c>
      <c r="C8196" s="47">
        <f ca="1">IF('Inputs and Results'!$G$15='Inputs and Results'!$G$13, 'Inputs and Results'!$G$13, IF(F8196 &lt;= ('Inputs and Results'!$G$14-'Inputs and Results'!$G$13)/('Inputs and Results'!$G$15-'Inputs and Results'!$G$13), 'Inputs and Results'!$G$13 + SQRT(F8196*('Inputs and Results'!$G$15-'Inputs and Results'!$G$13)*('Inputs and Results'!$G$14-'Inputs and Results'!$G$13)), 'Inputs and Results'!$G$15 - SQRT((1-F8196)*('Inputs and Results'!$G$15-'Inputs and Results'!$G$13)*('Inputs and Results'!$G$15-'Inputs and Results'!$G$14))))</f>
        <v>306.30399864260062</v>
      </c>
      <c r="D8196">
        <f t="shared" ca="1" si="538"/>
        <v>329.67361878096392</v>
      </c>
      <c r="E8196">
        <f t="shared" ca="1" si="537"/>
        <v>0.58881789327899992</v>
      </c>
      <c r="F8196">
        <f t="shared" ca="1" si="537"/>
        <v>5.8413183467664553E-2</v>
      </c>
    </row>
    <row r="8197" spans="1:6" ht="15.75" customHeight="1" x14ac:dyDescent="0.2">
      <c r="A8197">
        <v>8196</v>
      </c>
      <c r="B8197" s="47">
        <f ca="1">IF('Inputs and Results'!$C$15='Inputs and Results'!$C$13, 'Inputs and Results'!$C$13, IF(E8197 &lt;= ('Inputs and Results'!$C$14-'Inputs and Results'!$C$13)/('Inputs and Results'!$C$15-'Inputs and Results'!$C$13), 'Inputs and Results'!$C$13 + SQRT(E8197*('Inputs and Results'!$C$15-'Inputs and Results'!$C$13)*('Inputs and Results'!$C$14-'Inputs and Results'!$C$13)), 'Inputs and Results'!$C$15 - SQRT((1-E8197)*('Inputs and Results'!$C$15-'Inputs and Results'!$C$13)*('Inputs and Results'!$C$15-'Inputs and Results'!$C$14))))</f>
        <v>1.8483131602067231</v>
      </c>
      <c r="C8197" s="47">
        <f ca="1">IF('Inputs and Results'!$G$15='Inputs and Results'!$G$13, 'Inputs and Results'!$G$13, IF(F8197 &lt;= ('Inputs and Results'!$G$14-'Inputs and Results'!$G$13)/('Inputs and Results'!$G$15-'Inputs and Results'!$G$13), 'Inputs and Results'!$G$13 + SQRT(F8197*('Inputs and Results'!$G$15-'Inputs and Results'!$G$13)*('Inputs and Results'!$G$14-'Inputs and Results'!$G$13)), 'Inputs and Results'!$G$15 - SQRT((1-F8197)*('Inputs and Results'!$G$15-'Inputs and Results'!$G$13)*('Inputs and Results'!$G$15-'Inputs and Results'!$G$14))))</f>
        <v>486.44022807304543</v>
      </c>
      <c r="D8197">
        <f t="shared" ca="1" si="538"/>
        <v>899.09387520136977</v>
      </c>
      <c r="E8197">
        <f t="shared" ca="1" si="537"/>
        <v>0.85262415811633052</v>
      </c>
      <c r="F8197">
        <f t="shared" ca="1" si="537"/>
        <v>0.3997371641874804</v>
      </c>
    </row>
    <row r="8198" spans="1:6" ht="15.75" customHeight="1" x14ac:dyDescent="0.2">
      <c r="A8198">
        <v>8197</v>
      </c>
      <c r="B8198" s="47">
        <f ca="1">IF('Inputs and Results'!$C$15='Inputs and Results'!$C$13, 'Inputs and Results'!$C$13, IF(E8198 &lt;= ('Inputs and Results'!$C$14-'Inputs and Results'!$C$13)/('Inputs and Results'!$C$15-'Inputs and Results'!$C$13), 'Inputs and Results'!$C$13 + SQRT(E8198*('Inputs and Results'!$C$15-'Inputs and Results'!$C$13)*('Inputs and Results'!$C$14-'Inputs and Results'!$C$13)), 'Inputs and Results'!$C$15 - SQRT((1-E8198)*('Inputs and Results'!$C$15-'Inputs and Results'!$C$13)*('Inputs and Results'!$C$15-'Inputs and Results'!$C$14))))</f>
        <v>1.0701192273243207</v>
      </c>
      <c r="C8198" s="47">
        <f ca="1">IF('Inputs and Results'!$G$15='Inputs and Results'!$G$13, 'Inputs and Results'!$G$13, IF(F8198 &lt;= ('Inputs and Results'!$G$14-'Inputs and Results'!$G$13)/('Inputs and Results'!$G$15-'Inputs and Results'!$G$13), 'Inputs and Results'!$G$13 + SQRT(F8198*('Inputs and Results'!$G$15-'Inputs and Results'!$G$13)*('Inputs and Results'!$G$14-'Inputs and Results'!$G$13)), 'Inputs and Results'!$G$15 - SQRT((1-F8198)*('Inputs and Results'!$G$15-'Inputs and Results'!$G$13)*('Inputs and Results'!$G$15-'Inputs and Results'!$G$14))))</f>
        <v>1148.9217995183744</v>
      </c>
      <c r="D8198">
        <f t="shared" ca="1" si="538"/>
        <v>1229.4833083566709</v>
      </c>
      <c r="E8198">
        <f t="shared" ca="1" si="537"/>
        <v>0.58617335591741371</v>
      </c>
      <c r="F8198">
        <f t="shared" ca="1" si="537"/>
        <v>0.99692424374152966</v>
      </c>
    </row>
    <row r="8199" spans="1:6" ht="15.75" customHeight="1" x14ac:dyDescent="0.2">
      <c r="A8199">
        <v>8198</v>
      </c>
      <c r="B8199" s="47">
        <f ca="1">IF('Inputs and Results'!$C$15='Inputs and Results'!$C$13, 'Inputs and Results'!$C$13, IF(E8199 &lt;= ('Inputs and Results'!$C$14-'Inputs and Results'!$C$13)/('Inputs and Results'!$C$15-'Inputs and Results'!$C$13), 'Inputs and Results'!$C$13 + SQRT(E8199*('Inputs and Results'!$C$15-'Inputs and Results'!$C$13)*('Inputs and Results'!$C$14-'Inputs and Results'!$C$13)), 'Inputs and Results'!$C$15 - SQRT((1-E8199)*('Inputs and Results'!$C$15-'Inputs and Results'!$C$13)*('Inputs and Results'!$C$15-'Inputs and Results'!$C$14))))</f>
        <v>0.7196017534863568</v>
      </c>
      <c r="C8199" s="47">
        <f ca="1">IF('Inputs and Results'!$G$15='Inputs and Results'!$G$13, 'Inputs and Results'!$G$13, IF(F8199 &lt;= ('Inputs and Results'!$G$14-'Inputs and Results'!$G$13)/('Inputs and Results'!$G$15-'Inputs and Results'!$G$13), 'Inputs and Results'!$G$13 + SQRT(F8199*('Inputs and Results'!$G$15-'Inputs and Results'!$G$13)*('Inputs and Results'!$G$14-'Inputs and Results'!$G$13)), 'Inputs and Results'!$G$15 - SQRT((1-F8199)*('Inputs and Results'!$G$15-'Inputs and Results'!$G$13)*('Inputs and Results'!$G$15-'Inputs and Results'!$G$14))))</f>
        <v>948.87643080254486</v>
      </c>
      <c r="D8199">
        <f t="shared" ca="1" si="538"/>
        <v>682.81314344738701</v>
      </c>
      <c r="E8199">
        <f t="shared" ca="1" si="537"/>
        <v>0.42219820414416687</v>
      </c>
      <c r="F8199">
        <f t="shared" ca="1" si="537"/>
        <v>0.92565432818447935</v>
      </c>
    </row>
    <row r="8200" spans="1:6" ht="15.75" customHeight="1" x14ac:dyDescent="0.2">
      <c r="A8200">
        <v>8199</v>
      </c>
      <c r="B8200" s="47">
        <f ca="1">IF('Inputs and Results'!$C$15='Inputs and Results'!$C$13, 'Inputs and Results'!$C$13, IF(E8200 &lt;= ('Inputs and Results'!$C$14-'Inputs and Results'!$C$13)/('Inputs and Results'!$C$15-'Inputs and Results'!$C$13), 'Inputs and Results'!$C$13 + SQRT(E8200*('Inputs and Results'!$C$15-'Inputs and Results'!$C$13)*('Inputs and Results'!$C$14-'Inputs and Results'!$C$13)), 'Inputs and Results'!$C$15 - SQRT((1-E8200)*('Inputs and Results'!$C$15-'Inputs and Results'!$C$13)*('Inputs and Results'!$C$15-'Inputs and Results'!$C$14))))</f>
        <v>0.40630290180189244</v>
      </c>
      <c r="C8200" s="47">
        <f ca="1">IF('Inputs and Results'!$G$15='Inputs and Results'!$G$13, 'Inputs and Results'!$G$13, IF(F8200 &lt;= ('Inputs and Results'!$G$14-'Inputs and Results'!$G$13)/('Inputs and Results'!$G$15-'Inputs and Results'!$G$13), 'Inputs and Results'!$G$13 + SQRT(F8200*('Inputs and Results'!$G$15-'Inputs and Results'!$G$13)*('Inputs and Results'!$G$14-'Inputs and Results'!$G$13)), 'Inputs and Results'!$G$15 - SQRT((1-F8200)*('Inputs and Results'!$G$15-'Inputs and Results'!$G$13)*('Inputs and Results'!$G$15-'Inputs and Results'!$G$14))))</f>
        <v>293.76490979336597</v>
      </c>
      <c r="D8200">
        <f t="shared" ca="1" si="538"/>
        <v>119.35753529661577</v>
      </c>
      <c r="E8200">
        <f t="shared" ca="1" si="537"/>
        <v>0.25252615142207968</v>
      </c>
      <c r="F8200">
        <f t="shared" ca="1" si="537"/>
        <v>3.1805773687164307E-2</v>
      </c>
    </row>
    <row r="8201" spans="1:6" ht="15.75" customHeight="1" x14ac:dyDescent="0.2">
      <c r="A8201">
        <v>8200</v>
      </c>
      <c r="B8201" s="47">
        <f ca="1">IF('Inputs and Results'!$C$15='Inputs and Results'!$C$13, 'Inputs and Results'!$C$13, IF(E8201 &lt;= ('Inputs and Results'!$C$14-'Inputs and Results'!$C$13)/('Inputs and Results'!$C$15-'Inputs and Results'!$C$13), 'Inputs and Results'!$C$13 + SQRT(E8201*('Inputs and Results'!$C$15-'Inputs and Results'!$C$13)*('Inputs and Results'!$C$14-'Inputs and Results'!$C$13)), 'Inputs and Results'!$C$15 - SQRT((1-E8201)*('Inputs and Results'!$C$15-'Inputs and Results'!$C$13)*('Inputs and Results'!$C$15-'Inputs and Results'!$C$14))))</f>
        <v>0.10174126014426887</v>
      </c>
      <c r="C8201" s="47">
        <f ca="1">IF('Inputs and Results'!$G$15='Inputs and Results'!$G$13, 'Inputs and Results'!$G$13, IF(F8201 &lt;= ('Inputs and Results'!$G$14-'Inputs and Results'!$G$13)/('Inputs and Results'!$G$15-'Inputs and Results'!$G$13), 'Inputs and Results'!$G$13 + SQRT(F8201*('Inputs and Results'!$G$15-'Inputs and Results'!$G$13)*('Inputs and Results'!$G$14-'Inputs and Results'!$G$13)), 'Inputs and Results'!$G$15 - SQRT((1-F8201)*('Inputs and Results'!$G$15-'Inputs and Results'!$G$13)*('Inputs and Results'!$G$15-'Inputs and Results'!$G$14))))</f>
        <v>360.30639969393201</v>
      </c>
      <c r="D8201">
        <f t="shared" ca="1" si="538"/>
        <v>36.658027142905254</v>
      </c>
      <c r="E8201">
        <f t="shared" ca="1" si="537"/>
        <v>6.6677364094430036E-2</v>
      </c>
      <c r="F8201">
        <f t="shared" ca="1" si="537"/>
        <v>0.16876767051466901</v>
      </c>
    </row>
    <row r="8202" spans="1:6" ht="15.75" customHeight="1" x14ac:dyDescent="0.2">
      <c r="A8202">
        <v>8201</v>
      </c>
      <c r="B8202" s="47">
        <f ca="1">IF('Inputs and Results'!$C$15='Inputs and Results'!$C$13, 'Inputs and Results'!$C$13, IF(E8202 &lt;= ('Inputs and Results'!$C$14-'Inputs and Results'!$C$13)/('Inputs and Results'!$C$15-'Inputs and Results'!$C$13), 'Inputs and Results'!$C$13 + SQRT(E8202*('Inputs and Results'!$C$15-'Inputs and Results'!$C$13)*('Inputs and Results'!$C$14-'Inputs and Results'!$C$13)), 'Inputs and Results'!$C$15 - SQRT((1-E8202)*('Inputs and Results'!$C$15-'Inputs and Results'!$C$13)*('Inputs and Results'!$C$15-'Inputs and Results'!$C$14))))</f>
        <v>0.64313528906723061</v>
      </c>
      <c r="C8202" s="47">
        <f ca="1">IF('Inputs and Results'!$G$15='Inputs and Results'!$G$13, 'Inputs and Results'!$G$13, IF(F8202 &lt;= ('Inputs and Results'!$G$14-'Inputs and Results'!$G$13)/('Inputs and Results'!$G$15-'Inputs and Results'!$G$13), 'Inputs and Results'!$G$13 + SQRT(F8202*('Inputs and Results'!$G$15-'Inputs and Results'!$G$13)*('Inputs and Results'!$G$14-'Inputs and Results'!$G$13)), 'Inputs and Results'!$G$15 - SQRT((1-F8202)*('Inputs and Results'!$G$15-'Inputs and Results'!$G$13)*('Inputs and Results'!$G$15-'Inputs and Results'!$G$14))))</f>
        <v>402.45851062337613</v>
      </c>
      <c r="D8202">
        <f t="shared" ca="1" si="538"/>
        <v>258.83527056733209</v>
      </c>
      <c r="E8202">
        <f t="shared" ref="E8202:F8221" ca="1" si="539">RAND()</f>
        <v>0.38279874826219917</v>
      </c>
      <c r="F8202">
        <f t="shared" ca="1" si="539"/>
        <v>0.25012770276715757</v>
      </c>
    </row>
    <row r="8203" spans="1:6" ht="15.75" customHeight="1" x14ac:dyDescent="0.2">
      <c r="A8203">
        <v>8202</v>
      </c>
      <c r="B8203" s="47">
        <f ca="1">IF('Inputs and Results'!$C$15='Inputs and Results'!$C$13, 'Inputs and Results'!$C$13, IF(E8203 &lt;= ('Inputs and Results'!$C$14-'Inputs and Results'!$C$13)/('Inputs and Results'!$C$15-'Inputs and Results'!$C$13), 'Inputs and Results'!$C$13 + SQRT(E8203*('Inputs and Results'!$C$15-'Inputs and Results'!$C$13)*('Inputs and Results'!$C$14-'Inputs and Results'!$C$13)), 'Inputs and Results'!$C$15 - SQRT((1-E8203)*('Inputs and Results'!$C$15-'Inputs and Results'!$C$13)*('Inputs and Results'!$C$15-'Inputs and Results'!$C$14))))</f>
        <v>0.48046021328036881</v>
      </c>
      <c r="C8203" s="47">
        <f ca="1">IF('Inputs and Results'!$G$15='Inputs and Results'!$G$13, 'Inputs and Results'!$G$13, IF(F8203 &lt;= ('Inputs and Results'!$G$14-'Inputs and Results'!$G$13)/('Inputs and Results'!$G$15-'Inputs and Results'!$G$13), 'Inputs and Results'!$G$13 + SQRT(F8203*('Inputs and Results'!$G$15-'Inputs and Results'!$G$13)*('Inputs and Results'!$G$14-'Inputs and Results'!$G$13)), 'Inputs and Results'!$G$15 - SQRT((1-F8203)*('Inputs and Results'!$G$15-'Inputs and Results'!$G$13)*('Inputs and Results'!$G$15-'Inputs and Results'!$G$14))))</f>
        <v>477.24502383034087</v>
      </c>
      <c r="D8203">
        <f t="shared" ca="1" si="538"/>
        <v>229.29724593652026</v>
      </c>
      <c r="E8203">
        <f t="shared" ca="1" si="539"/>
        <v>0.29465769590408841</v>
      </c>
      <c r="F8203">
        <f t="shared" ca="1" si="539"/>
        <v>0.38416705207835455</v>
      </c>
    </row>
    <row r="8204" spans="1:6" ht="15.75" customHeight="1" x14ac:dyDescent="0.2">
      <c r="A8204">
        <v>8203</v>
      </c>
      <c r="B8204" s="47">
        <f ca="1">IF('Inputs and Results'!$C$15='Inputs and Results'!$C$13, 'Inputs and Results'!$C$13, IF(E8204 &lt;= ('Inputs and Results'!$C$14-'Inputs and Results'!$C$13)/('Inputs and Results'!$C$15-'Inputs and Results'!$C$13), 'Inputs and Results'!$C$13 + SQRT(E8204*('Inputs and Results'!$C$15-'Inputs and Results'!$C$13)*('Inputs and Results'!$C$14-'Inputs and Results'!$C$13)), 'Inputs and Results'!$C$15 - SQRT((1-E8204)*('Inputs and Results'!$C$15-'Inputs and Results'!$C$13)*('Inputs and Results'!$C$15-'Inputs and Results'!$C$14))))</f>
        <v>2.2342406637794947</v>
      </c>
      <c r="C8204" s="47">
        <f ca="1">IF('Inputs and Results'!$G$15='Inputs and Results'!$G$13, 'Inputs and Results'!$G$13, IF(F8204 &lt;= ('Inputs and Results'!$G$14-'Inputs and Results'!$G$13)/('Inputs and Results'!$G$15-'Inputs and Results'!$G$13), 'Inputs and Results'!$G$13 + SQRT(F8204*('Inputs and Results'!$G$15-'Inputs and Results'!$G$13)*('Inputs and Results'!$G$14-'Inputs and Results'!$G$13)), 'Inputs and Results'!$G$15 - SQRT((1-F8204)*('Inputs and Results'!$G$15-'Inputs and Results'!$G$13)*('Inputs and Results'!$G$15-'Inputs and Results'!$G$14))))</f>
        <v>599.62641532686598</v>
      </c>
      <c r="D8204">
        <f t="shared" ca="1" si="538"/>
        <v>1339.709720199616</v>
      </c>
      <c r="E8204">
        <f t="shared" ca="1" si="539"/>
        <v>0.93484584877679233</v>
      </c>
      <c r="F8204">
        <f t="shared" ca="1" si="539"/>
        <v>0.57506364208607119</v>
      </c>
    </row>
    <row r="8205" spans="1:6" ht="15.75" customHeight="1" x14ac:dyDescent="0.2">
      <c r="A8205">
        <v>8204</v>
      </c>
      <c r="B8205" s="47">
        <f ca="1">IF('Inputs and Results'!$C$15='Inputs and Results'!$C$13, 'Inputs and Results'!$C$13, IF(E8205 &lt;= ('Inputs and Results'!$C$14-'Inputs and Results'!$C$13)/('Inputs and Results'!$C$15-'Inputs and Results'!$C$13), 'Inputs and Results'!$C$13 + SQRT(E8205*('Inputs and Results'!$C$15-'Inputs and Results'!$C$13)*('Inputs and Results'!$C$14-'Inputs and Results'!$C$13)), 'Inputs and Results'!$C$15 - SQRT((1-E8205)*('Inputs and Results'!$C$15-'Inputs and Results'!$C$13)*('Inputs and Results'!$C$15-'Inputs and Results'!$C$14))))</f>
        <v>1.4922507907719711</v>
      </c>
      <c r="C8205" s="47">
        <f ca="1">IF('Inputs and Results'!$G$15='Inputs and Results'!$G$13, 'Inputs and Results'!$G$13, IF(F8205 &lt;= ('Inputs and Results'!$G$14-'Inputs and Results'!$G$13)/('Inputs and Results'!$G$15-'Inputs and Results'!$G$13), 'Inputs and Results'!$G$13 + SQRT(F8205*('Inputs and Results'!$G$15-'Inputs and Results'!$G$13)*('Inputs and Results'!$G$14-'Inputs and Results'!$G$13)), 'Inputs and Results'!$G$15 - SQRT((1-F8205)*('Inputs and Results'!$G$15-'Inputs and Results'!$G$13)*('Inputs and Results'!$G$15-'Inputs and Results'!$G$14))))</f>
        <v>329.99603059005346</v>
      </c>
      <c r="D8205">
        <f t="shared" ca="1" si="538"/>
        <v>492.43683759961885</v>
      </c>
      <c r="E8205">
        <f t="shared" ca="1" si="539"/>
        <v>0.74741025800802818</v>
      </c>
      <c r="F8205">
        <f t="shared" ca="1" si="539"/>
        <v>0.10767469765188997</v>
      </c>
    </row>
    <row r="8206" spans="1:6" ht="15.75" customHeight="1" x14ac:dyDescent="0.2">
      <c r="A8206">
        <v>8205</v>
      </c>
      <c r="B8206" s="47">
        <f ca="1">IF('Inputs and Results'!$C$15='Inputs and Results'!$C$13, 'Inputs and Results'!$C$13, IF(E8206 &lt;= ('Inputs and Results'!$C$14-'Inputs and Results'!$C$13)/('Inputs and Results'!$C$15-'Inputs and Results'!$C$13), 'Inputs and Results'!$C$13 + SQRT(E8206*('Inputs and Results'!$C$15-'Inputs and Results'!$C$13)*('Inputs and Results'!$C$14-'Inputs and Results'!$C$13)), 'Inputs and Results'!$C$15 - SQRT((1-E8206)*('Inputs and Results'!$C$15-'Inputs and Results'!$C$13)*('Inputs and Results'!$C$15-'Inputs and Results'!$C$14))))</f>
        <v>1.0442106833313196</v>
      </c>
      <c r="C8206" s="47">
        <f ca="1">IF('Inputs and Results'!$G$15='Inputs and Results'!$G$13, 'Inputs and Results'!$G$13, IF(F8206 &lt;= ('Inputs and Results'!$G$14-'Inputs and Results'!$G$13)/('Inputs and Results'!$G$15-'Inputs and Results'!$G$13), 'Inputs and Results'!$G$13 + SQRT(F8206*('Inputs and Results'!$G$15-'Inputs and Results'!$G$13)*('Inputs and Results'!$G$14-'Inputs and Results'!$G$13)), 'Inputs and Results'!$G$15 - SQRT((1-F8206)*('Inputs and Results'!$G$15-'Inputs and Results'!$G$13)*('Inputs and Results'!$G$15-'Inputs and Results'!$G$14))))</f>
        <v>503.31702910097124</v>
      </c>
      <c r="D8206">
        <f t="shared" ca="1" si="538"/>
        <v>525.56901888981486</v>
      </c>
      <c r="E8206">
        <f t="shared" ca="1" si="539"/>
        <v>0.57498757208940621</v>
      </c>
      <c r="F8206">
        <f t="shared" ca="1" si="539"/>
        <v>0.42779568313640004</v>
      </c>
    </row>
    <row r="8207" spans="1:6" ht="15.75" customHeight="1" x14ac:dyDescent="0.2">
      <c r="A8207">
        <v>8206</v>
      </c>
      <c r="B8207" s="47">
        <f ca="1">IF('Inputs and Results'!$C$15='Inputs and Results'!$C$13, 'Inputs and Results'!$C$13, IF(E8207 &lt;= ('Inputs and Results'!$C$14-'Inputs and Results'!$C$13)/('Inputs and Results'!$C$15-'Inputs and Results'!$C$13), 'Inputs and Results'!$C$13 + SQRT(E8207*('Inputs and Results'!$C$15-'Inputs and Results'!$C$13)*('Inputs and Results'!$C$14-'Inputs and Results'!$C$13)), 'Inputs and Results'!$C$15 - SQRT((1-E8207)*('Inputs and Results'!$C$15-'Inputs and Results'!$C$13)*('Inputs and Results'!$C$15-'Inputs and Results'!$C$14))))</f>
        <v>8.4713987178234973E-2</v>
      </c>
      <c r="C8207" s="47">
        <f ca="1">IF('Inputs and Results'!$G$15='Inputs and Results'!$G$13, 'Inputs and Results'!$G$13, IF(F8207 &lt;= ('Inputs and Results'!$G$14-'Inputs and Results'!$G$13)/('Inputs and Results'!$G$15-'Inputs and Results'!$G$13), 'Inputs and Results'!$G$13 + SQRT(F8207*('Inputs and Results'!$G$15-'Inputs and Results'!$G$13)*('Inputs and Results'!$G$14-'Inputs and Results'!$G$13)), 'Inputs and Results'!$G$15 - SQRT((1-F8207)*('Inputs and Results'!$G$15-'Inputs and Results'!$G$13)*('Inputs and Results'!$G$15-'Inputs and Results'!$G$14))))</f>
        <v>323.21415548439472</v>
      </c>
      <c r="D8207">
        <f t="shared" ca="1" si="538"/>
        <v>27.380759823529061</v>
      </c>
      <c r="E8207">
        <f t="shared" ca="1" si="539"/>
        <v>5.5678607049530537E-2</v>
      </c>
      <c r="F8207">
        <f t="shared" ca="1" si="539"/>
        <v>9.3708725299834317E-2</v>
      </c>
    </row>
    <row r="8208" spans="1:6" ht="15.75" customHeight="1" x14ac:dyDescent="0.2">
      <c r="A8208">
        <v>8207</v>
      </c>
      <c r="B8208" s="47">
        <f ca="1">IF('Inputs and Results'!$C$15='Inputs and Results'!$C$13, 'Inputs and Results'!$C$13, IF(E8208 &lt;= ('Inputs and Results'!$C$14-'Inputs and Results'!$C$13)/('Inputs and Results'!$C$15-'Inputs and Results'!$C$13), 'Inputs and Results'!$C$13 + SQRT(E8208*('Inputs and Results'!$C$15-'Inputs and Results'!$C$13)*('Inputs and Results'!$C$14-'Inputs and Results'!$C$13)), 'Inputs and Results'!$C$15 - SQRT((1-E8208)*('Inputs and Results'!$C$15-'Inputs and Results'!$C$13)*('Inputs and Results'!$C$15-'Inputs and Results'!$C$14))))</f>
        <v>0.77329150826349702</v>
      </c>
      <c r="C8208" s="47">
        <f ca="1">IF('Inputs and Results'!$G$15='Inputs and Results'!$G$13, 'Inputs and Results'!$G$13, IF(F8208 &lt;= ('Inputs and Results'!$G$14-'Inputs and Results'!$G$13)/('Inputs and Results'!$G$15-'Inputs and Results'!$G$13), 'Inputs and Results'!$G$13 + SQRT(F8208*('Inputs and Results'!$G$15-'Inputs and Results'!$G$13)*('Inputs and Results'!$G$14-'Inputs and Results'!$G$13)), 'Inputs and Results'!$G$15 - SQRT((1-F8208)*('Inputs and Results'!$G$15-'Inputs and Results'!$G$13)*('Inputs and Results'!$G$15-'Inputs and Results'!$G$14))))</f>
        <v>820.06454897518813</v>
      </c>
      <c r="D8208">
        <f t="shared" ca="1" si="538"/>
        <v>634.14895195044767</v>
      </c>
      <c r="E8208">
        <f t="shared" ca="1" si="539"/>
        <v>0.44908547698094969</v>
      </c>
      <c r="F8208">
        <f t="shared" ca="1" si="539"/>
        <v>0.82982319064342891</v>
      </c>
    </row>
    <row r="8209" spans="1:6" ht="15.75" customHeight="1" x14ac:dyDescent="0.2">
      <c r="A8209">
        <v>8208</v>
      </c>
      <c r="B8209" s="47">
        <f ca="1">IF('Inputs and Results'!$C$15='Inputs and Results'!$C$13, 'Inputs and Results'!$C$13, IF(E8209 &lt;= ('Inputs and Results'!$C$14-'Inputs and Results'!$C$13)/('Inputs and Results'!$C$15-'Inputs and Results'!$C$13), 'Inputs and Results'!$C$13 + SQRT(E8209*('Inputs and Results'!$C$15-'Inputs and Results'!$C$13)*('Inputs and Results'!$C$14-'Inputs and Results'!$C$13)), 'Inputs and Results'!$C$15 - SQRT((1-E8209)*('Inputs and Results'!$C$15-'Inputs and Results'!$C$13)*('Inputs and Results'!$C$15-'Inputs and Results'!$C$14))))</f>
        <v>1.7590193831626886</v>
      </c>
      <c r="C8209" s="47">
        <f ca="1">IF('Inputs and Results'!$G$15='Inputs and Results'!$G$13, 'Inputs and Results'!$G$13, IF(F8209 &lt;= ('Inputs and Results'!$G$14-'Inputs and Results'!$G$13)/('Inputs and Results'!$G$15-'Inputs and Results'!$G$13), 'Inputs and Results'!$G$13 + SQRT(F8209*('Inputs and Results'!$G$15-'Inputs and Results'!$G$13)*('Inputs and Results'!$G$14-'Inputs and Results'!$G$13)), 'Inputs and Results'!$G$15 - SQRT((1-F8209)*('Inputs and Results'!$G$15-'Inputs and Results'!$G$13)*('Inputs and Results'!$G$15-'Inputs and Results'!$G$14))))</f>
        <v>679.4960549072041</v>
      </c>
      <c r="D8209">
        <f t="shared" ca="1" si="538"/>
        <v>1195.2467313643506</v>
      </c>
      <c r="E8209">
        <f t="shared" ca="1" si="539"/>
        <v>0.82888523429267624</v>
      </c>
      <c r="F8209">
        <f t="shared" ca="1" si="539"/>
        <v>0.68060450171924691</v>
      </c>
    </row>
    <row r="8210" spans="1:6" ht="15.75" customHeight="1" x14ac:dyDescent="0.2">
      <c r="A8210">
        <v>8209</v>
      </c>
      <c r="B8210" s="47">
        <f ca="1">IF('Inputs and Results'!$C$15='Inputs and Results'!$C$13, 'Inputs and Results'!$C$13, IF(E8210 &lt;= ('Inputs and Results'!$C$14-'Inputs and Results'!$C$13)/('Inputs and Results'!$C$15-'Inputs and Results'!$C$13), 'Inputs and Results'!$C$13 + SQRT(E8210*('Inputs and Results'!$C$15-'Inputs and Results'!$C$13)*('Inputs and Results'!$C$14-'Inputs and Results'!$C$13)), 'Inputs and Results'!$C$15 - SQRT((1-E8210)*('Inputs and Results'!$C$15-'Inputs and Results'!$C$13)*('Inputs and Results'!$C$15-'Inputs and Results'!$C$14))))</f>
        <v>1.003645689026273</v>
      </c>
      <c r="C8210" s="47">
        <f ca="1">IF('Inputs and Results'!$G$15='Inputs and Results'!$G$13, 'Inputs and Results'!$G$13, IF(F8210 &lt;= ('Inputs and Results'!$G$14-'Inputs and Results'!$G$13)/('Inputs and Results'!$G$15-'Inputs and Results'!$G$13), 'Inputs and Results'!$G$13 + SQRT(F8210*('Inputs and Results'!$G$15-'Inputs and Results'!$G$13)*('Inputs and Results'!$G$14-'Inputs and Results'!$G$13)), 'Inputs and Results'!$G$15 - SQRT((1-F8210)*('Inputs and Results'!$G$15-'Inputs and Results'!$G$13)*('Inputs and Results'!$G$15-'Inputs and Results'!$G$14))))</f>
        <v>674.07346803111625</v>
      </c>
      <c r="D8210">
        <f t="shared" ca="1" si="538"/>
        <v>676.5309302764191</v>
      </c>
      <c r="E8210">
        <f t="shared" ca="1" si="539"/>
        <v>0.55717438500629068</v>
      </c>
      <c r="F8210">
        <f t="shared" ca="1" si="539"/>
        <v>0.6739149404133763</v>
      </c>
    </row>
    <row r="8211" spans="1:6" ht="15.75" customHeight="1" x14ac:dyDescent="0.2">
      <c r="A8211">
        <v>8210</v>
      </c>
      <c r="B8211" s="47">
        <f ca="1">IF('Inputs and Results'!$C$15='Inputs and Results'!$C$13, 'Inputs and Results'!$C$13, IF(E8211 &lt;= ('Inputs and Results'!$C$14-'Inputs and Results'!$C$13)/('Inputs and Results'!$C$15-'Inputs and Results'!$C$13), 'Inputs and Results'!$C$13 + SQRT(E8211*('Inputs and Results'!$C$15-'Inputs and Results'!$C$13)*('Inputs and Results'!$C$14-'Inputs and Results'!$C$13)), 'Inputs and Results'!$C$15 - SQRT((1-E8211)*('Inputs and Results'!$C$15-'Inputs and Results'!$C$13)*('Inputs and Results'!$C$15-'Inputs and Results'!$C$14))))</f>
        <v>0.82029222275442804</v>
      </c>
      <c r="C8211" s="47">
        <f ca="1">IF('Inputs and Results'!$G$15='Inputs and Results'!$G$13, 'Inputs and Results'!$G$13, IF(F8211 &lt;= ('Inputs and Results'!$G$14-'Inputs and Results'!$G$13)/('Inputs and Results'!$G$15-'Inputs and Results'!$G$13), 'Inputs and Results'!$G$13 + SQRT(F8211*('Inputs and Results'!$G$15-'Inputs and Results'!$G$13)*('Inputs and Results'!$G$14-'Inputs and Results'!$G$13)), 'Inputs and Results'!$G$15 - SQRT((1-F8211)*('Inputs and Results'!$G$15-'Inputs and Results'!$G$13)*('Inputs and Results'!$G$15-'Inputs and Results'!$G$14))))</f>
        <v>414.53696408531164</v>
      </c>
      <c r="D8211">
        <f t="shared" ca="1" si="538"/>
        <v>340.0414476834128</v>
      </c>
      <c r="E8211">
        <f t="shared" ca="1" si="539"/>
        <v>0.47209711175724089</v>
      </c>
      <c r="F8211">
        <f t="shared" ca="1" si="539"/>
        <v>0.27266875712407335</v>
      </c>
    </row>
    <row r="8212" spans="1:6" ht="15.75" customHeight="1" x14ac:dyDescent="0.2">
      <c r="A8212">
        <v>8211</v>
      </c>
      <c r="B8212" s="47">
        <f ca="1">IF('Inputs and Results'!$C$15='Inputs and Results'!$C$13, 'Inputs and Results'!$C$13, IF(E8212 &lt;= ('Inputs and Results'!$C$14-'Inputs and Results'!$C$13)/('Inputs and Results'!$C$15-'Inputs and Results'!$C$13), 'Inputs and Results'!$C$13 + SQRT(E8212*('Inputs and Results'!$C$15-'Inputs and Results'!$C$13)*('Inputs and Results'!$C$14-'Inputs and Results'!$C$13)), 'Inputs and Results'!$C$15 - SQRT((1-E8212)*('Inputs and Results'!$C$15-'Inputs and Results'!$C$13)*('Inputs and Results'!$C$15-'Inputs and Results'!$C$14))))</f>
        <v>0.68264619530450243</v>
      </c>
      <c r="C8212" s="47">
        <f ca="1">IF('Inputs and Results'!$G$15='Inputs and Results'!$G$13, 'Inputs and Results'!$G$13, IF(F8212 &lt;= ('Inputs and Results'!$G$14-'Inputs and Results'!$G$13)/('Inputs and Results'!$G$15-'Inputs and Results'!$G$13), 'Inputs and Results'!$G$13 + SQRT(F8212*('Inputs and Results'!$G$15-'Inputs and Results'!$G$13)*('Inputs and Results'!$G$14-'Inputs and Results'!$G$13)), 'Inputs and Results'!$G$15 - SQRT((1-F8212)*('Inputs and Results'!$G$15-'Inputs and Results'!$G$13)*('Inputs and Results'!$G$15-'Inputs and Results'!$G$14))))</f>
        <v>411.07099716737343</v>
      </c>
      <c r="D8212">
        <f t="shared" ca="1" si="538"/>
        <v>280.61605221633539</v>
      </c>
      <c r="E8212">
        <f t="shared" ca="1" si="539"/>
        <v>0.40331903820703363</v>
      </c>
      <c r="F8212">
        <f t="shared" ca="1" si="539"/>
        <v>0.26623569066988917</v>
      </c>
    </row>
    <row r="8213" spans="1:6" ht="15.75" customHeight="1" x14ac:dyDescent="0.2">
      <c r="A8213">
        <v>8212</v>
      </c>
      <c r="B8213" s="47">
        <f ca="1">IF('Inputs and Results'!$C$15='Inputs and Results'!$C$13, 'Inputs and Results'!$C$13, IF(E8213 &lt;= ('Inputs and Results'!$C$14-'Inputs and Results'!$C$13)/('Inputs and Results'!$C$15-'Inputs and Results'!$C$13), 'Inputs and Results'!$C$13 + SQRT(E8213*('Inputs and Results'!$C$15-'Inputs and Results'!$C$13)*('Inputs and Results'!$C$14-'Inputs and Results'!$C$13)), 'Inputs and Results'!$C$15 - SQRT((1-E8213)*('Inputs and Results'!$C$15-'Inputs and Results'!$C$13)*('Inputs and Results'!$C$15-'Inputs and Results'!$C$14))))</f>
        <v>1.4777984759507252</v>
      </c>
      <c r="C8213" s="47">
        <f ca="1">IF('Inputs and Results'!$G$15='Inputs and Results'!$G$13, 'Inputs and Results'!$G$13, IF(F8213 &lt;= ('Inputs and Results'!$G$14-'Inputs and Results'!$G$13)/('Inputs and Results'!$G$15-'Inputs and Results'!$G$13), 'Inputs and Results'!$G$13 + SQRT(F8213*('Inputs and Results'!$G$15-'Inputs and Results'!$G$13)*('Inputs and Results'!$G$14-'Inputs and Results'!$G$13)), 'Inputs and Results'!$G$15 - SQRT((1-F8213)*('Inputs and Results'!$G$15-'Inputs and Results'!$G$13)*('Inputs and Results'!$G$15-'Inputs and Results'!$G$14))))</f>
        <v>474.2659524206066</v>
      </c>
      <c r="D8213">
        <f t="shared" ca="1" si="538"/>
        <v>700.86950168249155</v>
      </c>
      <c r="E8213">
        <f t="shared" ca="1" si="539"/>
        <v>0.7425447244646739</v>
      </c>
      <c r="F8213">
        <f t="shared" ca="1" si="539"/>
        <v>0.37907987492237571</v>
      </c>
    </row>
    <row r="8214" spans="1:6" ht="15.75" customHeight="1" x14ac:dyDescent="0.2">
      <c r="A8214">
        <v>8213</v>
      </c>
      <c r="B8214" s="47">
        <f ca="1">IF('Inputs and Results'!$C$15='Inputs and Results'!$C$13, 'Inputs and Results'!$C$13, IF(E8214 &lt;= ('Inputs and Results'!$C$14-'Inputs and Results'!$C$13)/('Inputs and Results'!$C$15-'Inputs and Results'!$C$13), 'Inputs and Results'!$C$13 + SQRT(E8214*('Inputs and Results'!$C$15-'Inputs and Results'!$C$13)*('Inputs and Results'!$C$14-'Inputs and Results'!$C$13)), 'Inputs and Results'!$C$15 - SQRT((1-E8214)*('Inputs and Results'!$C$15-'Inputs and Results'!$C$13)*('Inputs and Results'!$C$15-'Inputs and Results'!$C$14))))</f>
        <v>0.88463111732490729</v>
      </c>
      <c r="C8214" s="47">
        <f ca="1">IF('Inputs and Results'!$G$15='Inputs and Results'!$G$13, 'Inputs and Results'!$G$13, IF(F8214 &lt;= ('Inputs and Results'!$G$14-'Inputs and Results'!$G$13)/('Inputs and Results'!$G$15-'Inputs and Results'!$G$13), 'Inputs and Results'!$G$13 + SQRT(F8214*('Inputs and Results'!$G$15-'Inputs and Results'!$G$13)*('Inputs and Results'!$G$14-'Inputs and Results'!$G$13)), 'Inputs and Results'!$G$15 - SQRT((1-F8214)*('Inputs and Results'!$G$15-'Inputs and Results'!$G$13)*('Inputs and Results'!$G$15-'Inputs and Results'!$G$14))))</f>
        <v>583.77691190584733</v>
      </c>
      <c r="D8214">
        <f t="shared" ca="1" si="538"/>
        <v>516.42722184775369</v>
      </c>
      <c r="E8214">
        <f t="shared" ca="1" si="539"/>
        <v>0.50280161002332557</v>
      </c>
      <c r="F8214">
        <f t="shared" ca="1" si="539"/>
        <v>0.55233136066248412</v>
      </c>
    </row>
    <row r="8215" spans="1:6" ht="15.75" customHeight="1" x14ac:dyDescent="0.2">
      <c r="A8215">
        <v>8214</v>
      </c>
      <c r="B8215" s="47">
        <f ca="1">IF('Inputs and Results'!$C$15='Inputs and Results'!$C$13, 'Inputs and Results'!$C$13, IF(E8215 &lt;= ('Inputs and Results'!$C$14-'Inputs and Results'!$C$13)/('Inputs and Results'!$C$15-'Inputs and Results'!$C$13), 'Inputs and Results'!$C$13 + SQRT(E8215*('Inputs and Results'!$C$15-'Inputs and Results'!$C$13)*('Inputs and Results'!$C$14-'Inputs and Results'!$C$13)), 'Inputs and Results'!$C$15 - SQRT((1-E8215)*('Inputs and Results'!$C$15-'Inputs and Results'!$C$13)*('Inputs and Results'!$C$15-'Inputs and Results'!$C$14))))</f>
        <v>0.40515523077642879</v>
      </c>
      <c r="C8215" s="47">
        <f ca="1">IF('Inputs and Results'!$G$15='Inputs and Results'!$G$13, 'Inputs and Results'!$G$13, IF(F8215 &lt;= ('Inputs and Results'!$G$14-'Inputs and Results'!$G$13)/('Inputs and Results'!$G$15-'Inputs and Results'!$G$13), 'Inputs and Results'!$G$13 + SQRT(F8215*('Inputs and Results'!$G$15-'Inputs and Results'!$G$13)*('Inputs and Results'!$G$14-'Inputs and Results'!$G$13)), 'Inputs and Results'!$G$15 - SQRT((1-F8215)*('Inputs and Results'!$G$15-'Inputs and Results'!$G$13)*('Inputs and Results'!$G$15-'Inputs and Results'!$G$14))))</f>
        <v>327.78941942986319</v>
      </c>
      <c r="D8215">
        <f t="shared" ca="1" si="538"/>
        <v>132.80559787517782</v>
      </c>
      <c r="E8215">
        <f t="shared" ca="1" si="539"/>
        <v>0.25186451373700791</v>
      </c>
      <c r="F8215">
        <f t="shared" ca="1" si="539"/>
        <v>0.10314250683650616</v>
      </c>
    </row>
    <row r="8216" spans="1:6" ht="15.75" customHeight="1" x14ac:dyDescent="0.2">
      <c r="A8216">
        <v>8215</v>
      </c>
      <c r="B8216" s="47">
        <f ca="1">IF('Inputs and Results'!$C$15='Inputs and Results'!$C$13, 'Inputs and Results'!$C$13, IF(E8216 &lt;= ('Inputs and Results'!$C$14-'Inputs and Results'!$C$13)/('Inputs and Results'!$C$15-'Inputs and Results'!$C$13), 'Inputs and Results'!$C$13 + SQRT(E8216*('Inputs and Results'!$C$15-'Inputs and Results'!$C$13)*('Inputs and Results'!$C$14-'Inputs and Results'!$C$13)), 'Inputs and Results'!$C$15 - SQRT((1-E8216)*('Inputs and Results'!$C$15-'Inputs and Results'!$C$13)*('Inputs and Results'!$C$15-'Inputs and Results'!$C$14))))</f>
        <v>1.1334652948625084</v>
      </c>
      <c r="C8216" s="47">
        <f ca="1">IF('Inputs and Results'!$G$15='Inputs and Results'!$G$13, 'Inputs and Results'!$G$13, IF(F8216 &lt;= ('Inputs and Results'!$G$14-'Inputs and Results'!$G$13)/('Inputs and Results'!$G$15-'Inputs and Results'!$G$13), 'Inputs and Results'!$G$13 + SQRT(F8216*('Inputs and Results'!$G$15-'Inputs and Results'!$G$13)*('Inputs and Results'!$G$14-'Inputs and Results'!$G$13)), 'Inputs and Results'!$G$15 - SQRT((1-F8216)*('Inputs and Results'!$G$15-'Inputs and Results'!$G$13)*('Inputs and Results'!$G$15-'Inputs and Results'!$G$14))))</f>
        <v>537.59078327259101</v>
      </c>
      <c r="D8216">
        <f t="shared" ca="1" si="538"/>
        <v>609.34049567743421</v>
      </c>
      <c r="E8216">
        <f t="shared" ca="1" si="539"/>
        <v>0.61289424383525526</v>
      </c>
      <c r="F8216">
        <f t="shared" ca="1" si="539"/>
        <v>0.48271072677998406</v>
      </c>
    </row>
    <row r="8217" spans="1:6" ht="15.75" customHeight="1" x14ac:dyDescent="0.2">
      <c r="A8217">
        <v>8216</v>
      </c>
      <c r="B8217" s="47">
        <f ca="1">IF('Inputs and Results'!$C$15='Inputs and Results'!$C$13, 'Inputs and Results'!$C$13, IF(E8217 &lt;= ('Inputs and Results'!$C$14-'Inputs and Results'!$C$13)/('Inputs and Results'!$C$15-'Inputs and Results'!$C$13), 'Inputs and Results'!$C$13 + SQRT(E8217*('Inputs and Results'!$C$15-'Inputs and Results'!$C$13)*('Inputs and Results'!$C$14-'Inputs and Results'!$C$13)), 'Inputs and Results'!$C$15 - SQRT((1-E8217)*('Inputs and Results'!$C$15-'Inputs and Results'!$C$13)*('Inputs and Results'!$C$15-'Inputs and Results'!$C$14))))</f>
        <v>1.0828493969595312</v>
      </c>
      <c r="C8217" s="47">
        <f ca="1">IF('Inputs and Results'!$G$15='Inputs and Results'!$G$13, 'Inputs and Results'!$G$13, IF(F8217 &lt;= ('Inputs and Results'!$G$14-'Inputs and Results'!$G$13)/('Inputs and Results'!$G$15-'Inputs and Results'!$G$13), 'Inputs and Results'!$G$13 + SQRT(F8217*('Inputs and Results'!$G$15-'Inputs and Results'!$G$13)*('Inputs and Results'!$G$14-'Inputs and Results'!$G$13)), 'Inputs and Results'!$G$15 - SQRT((1-F8217)*('Inputs and Results'!$G$15-'Inputs and Results'!$G$13)*('Inputs and Results'!$G$15-'Inputs and Results'!$G$14))))</f>
        <v>494.33070142136467</v>
      </c>
      <c r="D8217">
        <f t="shared" ca="1" si="538"/>
        <v>535.28570193270684</v>
      </c>
      <c r="E8217">
        <f t="shared" ca="1" si="539"/>
        <v>0.59161484058461855</v>
      </c>
      <c r="F8217">
        <f t="shared" ca="1" si="539"/>
        <v>0.41293905982325407</v>
      </c>
    </row>
    <row r="8218" spans="1:6" ht="15.75" customHeight="1" x14ac:dyDescent="0.2">
      <c r="A8218">
        <v>8217</v>
      </c>
      <c r="B8218" s="47">
        <f ca="1">IF('Inputs and Results'!$C$15='Inputs and Results'!$C$13, 'Inputs and Results'!$C$13, IF(E8218 &lt;= ('Inputs and Results'!$C$14-'Inputs and Results'!$C$13)/('Inputs and Results'!$C$15-'Inputs and Results'!$C$13), 'Inputs and Results'!$C$13 + SQRT(E8218*('Inputs and Results'!$C$15-'Inputs and Results'!$C$13)*('Inputs and Results'!$C$14-'Inputs and Results'!$C$13)), 'Inputs and Results'!$C$15 - SQRT((1-E8218)*('Inputs and Results'!$C$15-'Inputs and Results'!$C$13)*('Inputs and Results'!$C$15-'Inputs and Results'!$C$14))))</f>
        <v>1.0491658336126271</v>
      </c>
      <c r="C8218" s="47">
        <f ca="1">IF('Inputs and Results'!$G$15='Inputs and Results'!$G$13, 'Inputs and Results'!$G$13, IF(F8218 &lt;= ('Inputs and Results'!$G$14-'Inputs and Results'!$G$13)/('Inputs and Results'!$G$15-'Inputs and Results'!$G$13), 'Inputs and Results'!$G$13 + SQRT(F8218*('Inputs and Results'!$G$15-'Inputs and Results'!$G$13)*('Inputs and Results'!$G$14-'Inputs and Results'!$G$13)), 'Inputs and Results'!$G$15 - SQRT((1-F8218)*('Inputs and Results'!$G$15-'Inputs and Results'!$G$13)*('Inputs and Results'!$G$15-'Inputs and Results'!$G$14))))</f>
        <v>395.75483695733089</v>
      </c>
      <c r="D8218">
        <f t="shared" ca="1" si="538"/>
        <v>415.21245342256736</v>
      </c>
      <c r="E8218">
        <f t="shared" ca="1" si="539"/>
        <v>0.57713845058396485</v>
      </c>
      <c r="F8218">
        <f t="shared" ca="1" si="539"/>
        <v>0.23746873556273562</v>
      </c>
    </row>
    <row r="8219" spans="1:6" ht="15.75" customHeight="1" x14ac:dyDescent="0.2">
      <c r="A8219">
        <v>8218</v>
      </c>
      <c r="B8219" s="47">
        <f ca="1">IF('Inputs and Results'!$C$15='Inputs and Results'!$C$13, 'Inputs and Results'!$C$13, IF(E8219 &lt;= ('Inputs and Results'!$C$14-'Inputs and Results'!$C$13)/('Inputs and Results'!$C$15-'Inputs and Results'!$C$13), 'Inputs and Results'!$C$13 + SQRT(E8219*('Inputs and Results'!$C$15-'Inputs and Results'!$C$13)*('Inputs and Results'!$C$14-'Inputs and Results'!$C$13)), 'Inputs and Results'!$C$15 - SQRT((1-E8219)*('Inputs and Results'!$C$15-'Inputs and Results'!$C$13)*('Inputs and Results'!$C$15-'Inputs and Results'!$C$14))))</f>
        <v>1.82916244032443</v>
      </c>
      <c r="C8219" s="47">
        <f ca="1">IF('Inputs and Results'!$G$15='Inputs and Results'!$G$13, 'Inputs and Results'!$G$13, IF(F8219 &lt;= ('Inputs and Results'!$G$14-'Inputs and Results'!$G$13)/('Inputs and Results'!$G$15-'Inputs and Results'!$G$13), 'Inputs and Results'!$G$13 + SQRT(F8219*('Inputs and Results'!$G$15-'Inputs and Results'!$G$13)*('Inputs and Results'!$G$14-'Inputs and Results'!$G$13)), 'Inputs and Results'!$G$15 - SQRT((1-F8219)*('Inputs and Results'!$G$15-'Inputs and Results'!$G$13)*('Inputs and Results'!$G$15-'Inputs and Results'!$G$14))))</f>
        <v>445.6140175617403</v>
      </c>
      <c r="D8219">
        <f t="shared" ca="1" si="538"/>
        <v>815.10042380600623</v>
      </c>
      <c r="E8219">
        <f t="shared" ca="1" si="539"/>
        <v>0.8476821565392173</v>
      </c>
      <c r="F8219">
        <f t="shared" ca="1" si="539"/>
        <v>0.32908429267232031</v>
      </c>
    </row>
    <row r="8220" spans="1:6" ht="15.75" customHeight="1" x14ac:dyDescent="0.2">
      <c r="A8220">
        <v>8219</v>
      </c>
      <c r="B8220" s="47">
        <f ca="1">IF('Inputs and Results'!$C$15='Inputs and Results'!$C$13, 'Inputs and Results'!$C$13, IF(E8220 &lt;= ('Inputs and Results'!$C$14-'Inputs and Results'!$C$13)/('Inputs and Results'!$C$15-'Inputs and Results'!$C$13), 'Inputs and Results'!$C$13 + SQRT(E8220*('Inputs and Results'!$C$15-'Inputs and Results'!$C$13)*('Inputs and Results'!$C$14-'Inputs and Results'!$C$13)), 'Inputs and Results'!$C$15 - SQRT((1-E8220)*('Inputs and Results'!$C$15-'Inputs and Results'!$C$13)*('Inputs and Results'!$C$15-'Inputs and Results'!$C$14))))</f>
        <v>0.81312661187548851</v>
      </c>
      <c r="C8220" s="47">
        <f ca="1">IF('Inputs and Results'!$G$15='Inputs and Results'!$G$13, 'Inputs and Results'!$G$13, IF(F8220 &lt;= ('Inputs and Results'!$G$14-'Inputs and Results'!$G$13)/('Inputs and Results'!$G$15-'Inputs and Results'!$G$13), 'Inputs and Results'!$G$13 + SQRT(F8220*('Inputs and Results'!$G$15-'Inputs and Results'!$G$13)*('Inputs and Results'!$G$14-'Inputs and Results'!$G$13)), 'Inputs and Results'!$G$15 - SQRT((1-F8220)*('Inputs and Results'!$G$15-'Inputs and Results'!$G$13)*('Inputs and Results'!$G$15-'Inputs and Results'!$G$14))))</f>
        <v>1070.870679508175</v>
      </c>
      <c r="D8220">
        <f t="shared" ca="1" si="538"/>
        <v>870.75344738528452</v>
      </c>
      <c r="E8220">
        <f t="shared" ca="1" si="539"/>
        <v>0.46862053159031325</v>
      </c>
      <c r="F8220">
        <f t="shared" ca="1" si="539"/>
        <v>0.98034240102673598</v>
      </c>
    </row>
    <row r="8221" spans="1:6" ht="15.75" customHeight="1" x14ac:dyDescent="0.2">
      <c r="A8221">
        <v>8220</v>
      </c>
      <c r="B8221" s="47">
        <f ca="1">IF('Inputs and Results'!$C$15='Inputs and Results'!$C$13, 'Inputs and Results'!$C$13, IF(E8221 &lt;= ('Inputs and Results'!$C$14-'Inputs and Results'!$C$13)/('Inputs and Results'!$C$15-'Inputs and Results'!$C$13), 'Inputs and Results'!$C$13 + SQRT(E8221*('Inputs and Results'!$C$15-'Inputs and Results'!$C$13)*('Inputs and Results'!$C$14-'Inputs and Results'!$C$13)), 'Inputs and Results'!$C$15 - SQRT((1-E8221)*('Inputs and Results'!$C$15-'Inputs and Results'!$C$13)*('Inputs and Results'!$C$15-'Inputs and Results'!$C$14))))</f>
        <v>1.3129348027014438</v>
      </c>
      <c r="C8221" s="47">
        <f ca="1">IF('Inputs and Results'!$G$15='Inputs and Results'!$G$13, 'Inputs and Results'!$G$13, IF(F8221 &lt;= ('Inputs and Results'!$G$14-'Inputs and Results'!$G$13)/('Inputs and Results'!$G$15-'Inputs and Results'!$G$13), 'Inputs and Results'!$G$13 + SQRT(F8221*('Inputs and Results'!$G$15-'Inputs and Results'!$G$13)*('Inputs and Results'!$G$14-'Inputs and Results'!$G$13)), 'Inputs and Results'!$G$15 - SQRT((1-F8221)*('Inputs and Results'!$G$15-'Inputs and Results'!$G$13)*('Inputs and Results'!$G$15-'Inputs and Results'!$G$14))))</f>
        <v>503.48831528174139</v>
      </c>
      <c r="D8221">
        <f t="shared" ca="1" si="538"/>
        <v>661.04733188691546</v>
      </c>
      <c r="E8221">
        <f t="shared" ca="1" si="539"/>
        <v>0.68375678000710927</v>
      </c>
      <c r="F8221">
        <f t="shared" ca="1" si="539"/>
        <v>0.42807701237140527</v>
      </c>
    </row>
    <row r="8222" spans="1:6" ht="15.75" customHeight="1" x14ac:dyDescent="0.2">
      <c r="A8222">
        <v>8221</v>
      </c>
      <c r="B8222" s="47">
        <f ca="1">IF('Inputs and Results'!$C$15='Inputs and Results'!$C$13, 'Inputs and Results'!$C$13, IF(E8222 &lt;= ('Inputs and Results'!$C$14-'Inputs and Results'!$C$13)/('Inputs and Results'!$C$15-'Inputs and Results'!$C$13), 'Inputs and Results'!$C$13 + SQRT(E8222*('Inputs and Results'!$C$15-'Inputs and Results'!$C$13)*('Inputs and Results'!$C$14-'Inputs and Results'!$C$13)), 'Inputs and Results'!$C$15 - SQRT((1-E8222)*('Inputs and Results'!$C$15-'Inputs and Results'!$C$13)*('Inputs and Results'!$C$15-'Inputs and Results'!$C$14))))</f>
        <v>0.99598859876053902</v>
      </c>
      <c r="C8222" s="47">
        <f ca="1">IF('Inputs and Results'!$G$15='Inputs and Results'!$G$13, 'Inputs and Results'!$G$13, IF(F8222 &lt;= ('Inputs and Results'!$G$14-'Inputs and Results'!$G$13)/('Inputs and Results'!$G$15-'Inputs and Results'!$G$13), 'Inputs and Results'!$G$13 + SQRT(F8222*('Inputs and Results'!$G$15-'Inputs and Results'!$G$13)*('Inputs and Results'!$G$14-'Inputs and Results'!$G$13)), 'Inputs and Results'!$G$15 - SQRT((1-F8222)*('Inputs and Results'!$G$15-'Inputs and Results'!$G$13)*('Inputs and Results'!$G$15-'Inputs and Results'!$G$14))))</f>
        <v>356.66403663091876</v>
      </c>
      <c r="D8222">
        <f t="shared" ca="1" si="538"/>
        <v>355.23331407230631</v>
      </c>
      <c r="E8222">
        <f t="shared" ref="E8222:F8241" ca="1" si="540">RAND()</f>
        <v>0.55377092263358352</v>
      </c>
      <c r="F8222">
        <f t="shared" ca="1" si="540"/>
        <v>0.16154070940728371</v>
      </c>
    </row>
    <row r="8223" spans="1:6" ht="15.75" customHeight="1" x14ac:dyDescent="0.2">
      <c r="A8223">
        <v>8222</v>
      </c>
      <c r="B8223" s="47">
        <f ca="1">IF('Inputs and Results'!$C$15='Inputs and Results'!$C$13, 'Inputs and Results'!$C$13, IF(E8223 &lt;= ('Inputs and Results'!$C$14-'Inputs and Results'!$C$13)/('Inputs and Results'!$C$15-'Inputs and Results'!$C$13), 'Inputs and Results'!$C$13 + SQRT(E8223*('Inputs and Results'!$C$15-'Inputs and Results'!$C$13)*('Inputs and Results'!$C$14-'Inputs and Results'!$C$13)), 'Inputs and Results'!$C$15 - SQRT((1-E8223)*('Inputs and Results'!$C$15-'Inputs and Results'!$C$13)*('Inputs and Results'!$C$15-'Inputs and Results'!$C$14))))</f>
        <v>0.20998078167138745</v>
      </c>
      <c r="C8223" s="47">
        <f ca="1">IF('Inputs and Results'!$G$15='Inputs and Results'!$G$13, 'Inputs and Results'!$G$13, IF(F8223 &lt;= ('Inputs and Results'!$G$14-'Inputs and Results'!$G$13)/('Inputs and Results'!$G$15-'Inputs and Results'!$G$13), 'Inputs and Results'!$G$13 + SQRT(F8223*('Inputs and Results'!$G$15-'Inputs and Results'!$G$13)*('Inputs and Results'!$G$14-'Inputs and Results'!$G$13)), 'Inputs and Results'!$G$15 - SQRT((1-F8223)*('Inputs and Results'!$G$15-'Inputs and Results'!$G$13)*('Inputs and Results'!$G$15-'Inputs and Results'!$G$14))))</f>
        <v>711.41716297699622</v>
      </c>
      <c r="D8223">
        <f t="shared" ca="1" si="538"/>
        <v>149.38393197635051</v>
      </c>
      <c r="E8223">
        <f t="shared" ca="1" si="540"/>
        <v>0.13508808459522192</v>
      </c>
      <c r="F8223">
        <f t="shared" ca="1" si="540"/>
        <v>0.71857857774683476</v>
      </c>
    </row>
    <row r="8224" spans="1:6" ht="15.75" customHeight="1" x14ac:dyDescent="0.2">
      <c r="A8224">
        <v>8223</v>
      </c>
      <c r="B8224" s="47">
        <f ca="1">IF('Inputs and Results'!$C$15='Inputs and Results'!$C$13, 'Inputs and Results'!$C$13, IF(E8224 &lt;= ('Inputs and Results'!$C$14-'Inputs and Results'!$C$13)/('Inputs and Results'!$C$15-'Inputs and Results'!$C$13), 'Inputs and Results'!$C$13 + SQRT(E8224*('Inputs and Results'!$C$15-'Inputs and Results'!$C$13)*('Inputs and Results'!$C$14-'Inputs and Results'!$C$13)), 'Inputs and Results'!$C$15 - SQRT((1-E8224)*('Inputs and Results'!$C$15-'Inputs and Results'!$C$13)*('Inputs and Results'!$C$15-'Inputs and Results'!$C$14))))</f>
        <v>0.59516892719699932</v>
      </c>
      <c r="C8224" s="47">
        <f ca="1">IF('Inputs and Results'!$G$15='Inputs and Results'!$G$13, 'Inputs and Results'!$G$13, IF(F8224 &lt;= ('Inputs and Results'!$G$14-'Inputs and Results'!$G$13)/('Inputs and Results'!$G$15-'Inputs and Results'!$G$13), 'Inputs and Results'!$G$13 + SQRT(F8224*('Inputs and Results'!$G$15-'Inputs and Results'!$G$13)*('Inputs and Results'!$G$14-'Inputs and Results'!$G$13)), 'Inputs and Results'!$G$15 - SQRT((1-F8224)*('Inputs and Results'!$G$15-'Inputs and Results'!$G$13)*('Inputs and Results'!$G$15-'Inputs and Results'!$G$14))))</f>
        <v>405.00313804935627</v>
      </c>
      <c r="D8224">
        <f t="shared" ca="1" si="538"/>
        <v>241.04528318425358</v>
      </c>
      <c r="E8224">
        <f t="shared" ca="1" si="540"/>
        <v>0.35742083458679663</v>
      </c>
      <c r="F8224">
        <f t="shared" ca="1" si="540"/>
        <v>0.25490513838476225</v>
      </c>
    </row>
    <row r="8225" spans="1:6" ht="15.75" customHeight="1" x14ac:dyDescent="0.2">
      <c r="A8225">
        <v>8224</v>
      </c>
      <c r="B8225" s="47">
        <f ca="1">IF('Inputs and Results'!$C$15='Inputs and Results'!$C$13, 'Inputs and Results'!$C$13, IF(E8225 &lt;= ('Inputs and Results'!$C$14-'Inputs and Results'!$C$13)/('Inputs and Results'!$C$15-'Inputs and Results'!$C$13), 'Inputs and Results'!$C$13 + SQRT(E8225*('Inputs and Results'!$C$15-'Inputs and Results'!$C$13)*('Inputs and Results'!$C$14-'Inputs and Results'!$C$13)), 'Inputs and Results'!$C$15 - SQRT((1-E8225)*('Inputs and Results'!$C$15-'Inputs and Results'!$C$13)*('Inputs and Results'!$C$15-'Inputs and Results'!$C$14))))</f>
        <v>2.0140276932101004</v>
      </c>
      <c r="C8225" s="47">
        <f ca="1">IF('Inputs and Results'!$G$15='Inputs and Results'!$G$13, 'Inputs and Results'!$G$13, IF(F8225 &lt;= ('Inputs and Results'!$G$14-'Inputs and Results'!$G$13)/('Inputs and Results'!$G$15-'Inputs and Results'!$G$13), 'Inputs and Results'!$G$13 + SQRT(F8225*('Inputs and Results'!$G$15-'Inputs and Results'!$G$13)*('Inputs and Results'!$G$14-'Inputs and Results'!$G$13)), 'Inputs and Results'!$G$15 - SQRT((1-F8225)*('Inputs and Results'!$G$15-'Inputs and Results'!$G$13)*('Inputs and Results'!$G$15-'Inputs and Results'!$G$14))))</f>
        <v>812.63033201258111</v>
      </c>
      <c r="D8225">
        <f t="shared" ca="1" si="538"/>
        <v>1636.6599930158568</v>
      </c>
      <c r="E8225">
        <f t="shared" ca="1" si="540"/>
        <v>0.89198429002704493</v>
      </c>
      <c r="F8225">
        <f t="shared" ca="1" si="540"/>
        <v>0.82309831795835953</v>
      </c>
    </row>
    <row r="8226" spans="1:6" ht="15.75" customHeight="1" x14ac:dyDescent="0.2">
      <c r="A8226">
        <v>8225</v>
      </c>
      <c r="B8226" s="47">
        <f ca="1">IF('Inputs and Results'!$C$15='Inputs and Results'!$C$13, 'Inputs and Results'!$C$13, IF(E8226 &lt;= ('Inputs and Results'!$C$14-'Inputs and Results'!$C$13)/('Inputs and Results'!$C$15-'Inputs and Results'!$C$13), 'Inputs and Results'!$C$13 + SQRT(E8226*('Inputs and Results'!$C$15-'Inputs and Results'!$C$13)*('Inputs and Results'!$C$14-'Inputs and Results'!$C$13)), 'Inputs and Results'!$C$15 - SQRT((1-E8226)*('Inputs and Results'!$C$15-'Inputs and Results'!$C$13)*('Inputs and Results'!$C$15-'Inputs and Results'!$C$14))))</f>
        <v>2.1269799071432809</v>
      </c>
      <c r="C8226" s="47">
        <f ca="1">IF('Inputs and Results'!$G$15='Inputs and Results'!$G$13, 'Inputs and Results'!$G$13, IF(F8226 &lt;= ('Inputs and Results'!$G$14-'Inputs and Results'!$G$13)/('Inputs and Results'!$G$15-'Inputs and Results'!$G$13), 'Inputs and Results'!$G$13 + SQRT(F8226*('Inputs and Results'!$G$15-'Inputs and Results'!$G$13)*('Inputs and Results'!$G$14-'Inputs and Results'!$G$13)), 'Inputs and Results'!$G$15 - SQRT((1-F8226)*('Inputs and Results'!$G$15-'Inputs and Results'!$G$13)*('Inputs and Results'!$G$15-'Inputs and Results'!$G$14))))</f>
        <v>284.54051390595419</v>
      </c>
      <c r="D8226">
        <f t="shared" ca="1" si="538"/>
        <v>605.21195584618783</v>
      </c>
      <c r="E8226">
        <f t="shared" ca="1" si="540"/>
        <v>0.91531510194093835</v>
      </c>
      <c r="F8226">
        <f t="shared" ca="1" si="540"/>
        <v>1.1995328356476098E-2</v>
      </c>
    </row>
    <row r="8227" spans="1:6" ht="15.75" customHeight="1" x14ac:dyDescent="0.2">
      <c r="A8227">
        <v>8226</v>
      </c>
      <c r="B8227" s="47">
        <f ca="1">IF('Inputs and Results'!$C$15='Inputs and Results'!$C$13, 'Inputs and Results'!$C$13, IF(E8227 &lt;= ('Inputs and Results'!$C$14-'Inputs and Results'!$C$13)/('Inputs and Results'!$C$15-'Inputs and Results'!$C$13), 'Inputs and Results'!$C$13 + SQRT(E8227*('Inputs and Results'!$C$15-'Inputs and Results'!$C$13)*('Inputs and Results'!$C$14-'Inputs and Results'!$C$13)), 'Inputs and Results'!$C$15 - SQRT((1-E8227)*('Inputs and Results'!$C$15-'Inputs and Results'!$C$13)*('Inputs and Results'!$C$15-'Inputs and Results'!$C$14))))</f>
        <v>1.9991175485583075</v>
      </c>
      <c r="C8227" s="47">
        <f ca="1">IF('Inputs and Results'!$G$15='Inputs and Results'!$G$13, 'Inputs and Results'!$G$13, IF(F8227 &lt;= ('Inputs and Results'!$G$14-'Inputs and Results'!$G$13)/('Inputs and Results'!$G$15-'Inputs and Results'!$G$13), 'Inputs and Results'!$G$13 + SQRT(F8227*('Inputs and Results'!$G$15-'Inputs and Results'!$G$13)*('Inputs and Results'!$G$14-'Inputs and Results'!$G$13)), 'Inputs and Results'!$G$15 - SQRT((1-F8227)*('Inputs and Results'!$G$15-'Inputs and Results'!$G$13)*('Inputs and Results'!$G$15-'Inputs and Results'!$G$14))))</f>
        <v>910.44892093841713</v>
      </c>
      <c r="D8227">
        <f t="shared" ca="1" si="538"/>
        <v>1820.0944149139648</v>
      </c>
      <c r="E8227">
        <f t="shared" ca="1" si="540"/>
        <v>0.88869270204400752</v>
      </c>
      <c r="F8227">
        <f t="shared" ca="1" si="540"/>
        <v>0.90116036906288777</v>
      </c>
    </row>
    <row r="8228" spans="1:6" ht="15.75" customHeight="1" x14ac:dyDescent="0.2">
      <c r="A8228">
        <v>8227</v>
      </c>
      <c r="B8228" s="47">
        <f ca="1">IF('Inputs and Results'!$C$15='Inputs and Results'!$C$13, 'Inputs and Results'!$C$13, IF(E8228 &lt;= ('Inputs and Results'!$C$14-'Inputs and Results'!$C$13)/('Inputs and Results'!$C$15-'Inputs and Results'!$C$13), 'Inputs and Results'!$C$13 + SQRT(E8228*('Inputs and Results'!$C$15-'Inputs and Results'!$C$13)*('Inputs and Results'!$C$14-'Inputs and Results'!$C$13)), 'Inputs and Results'!$C$15 - SQRT((1-E8228)*('Inputs and Results'!$C$15-'Inputs and Results'!$C$13)*('Inputs and Results'!$C$15-'Inputs and Results'!$C$14))))</f>
        <v>2.157237962264527</v>
      </c>
      <c r="C8228" s="47">
        <f ca="1">IF('Inputs and Results'!$G$15='Inputs and Results'!$G$13, 'Inputs and Results'!$G$13, IF(F8228 &lt;= ('Inputs and Results'!$G$14-'Inputs and Results'!$G$13)/('Inputs and Results'!$G$15-'Inputs and Results'!$G$13), 'Inputs and Results'!$G$13 + SQRT(F8228*('Inputs and Results'!$G$15-'Inputs and Results'!$G$13)*('Inputs and Results'!$G$14-'Inputs and Results'!$G$13)), 'Inputs and Results'!$G$15 - SQRT((1-F8228)*('Inputs and Results'!$G$15-'Inputs and Results'!$G$13)*('Inputs and Results'!$G$15-'Inputs and Results'!$G$14))))</f>
        <v>969.64543206773419</v>
      </c>
      <c r="D8228">
        <f t="shared" ca="1" si="538"/>
        <v>2091.755935992906</v>
      </c>
      <c r="E8228">
        <f t="shared" ca="1" si="540"/>
        <v>0.92108357197243929</v>
      </c>
      <c r="F8228">
        <f t="shared" ca="1" si="540"/>
        <v>0.93744321841639244</v>
      </c>
    </row>
    <row r="8229" spans="1:6" ht="15.75" customHeight="1" x14ac:dyDescent="0.2">
      <c r="A8229">
        <v>8228</v>
      </c>
      <c r="B8229" s="47">
        <f ca="1">IF('Inputs and Results'!$C$15='Inputs and Results'!$C$13, 'Inputs and Results'!$C$13, IF(E8229 &lt;= ('Inputs and Results'!$C$14-'Inputs and Results'!$C$13)/('Inputs and Results'!$C$15-'Inputs and Results'!$C$13), 'Inputs and Results'!$C$13 + SQRT(E8229*('Inputs and Results'!$C$15-'Inputs and Results'!$C$13)*('Inputs and Results'!$C$14-'Inputs and Results'!$C$13)), 'Inputs and Results'!$C$15 - SQRT((1-E8229)*('Inputs and Results'!$C$15-'Inputs and Results'!$C$13)*('Inputs and Results'!$C$15-'Inputs and Results'!$C$14))))</f>
        <v>2.2044473460168881</v>
      </c>
      <c r="C8229" s="47">
        <f ca="1">IF('Inputs and Results'!$G$15='Inputs and Results'!$G$13, 'Inputs and Results'!$G$13, IF(F8229 &lt;= ('Inputs and Results'!$G$14-'Inputs and Results'!$G$13)/('Inputs and Results'!$G$15-'Inputs and Results'!$G$13), 'Inputs and Results'!$G$13 + SQRT(F8229*('Inputs and Results'!$G$15-'Inputs and Results'!$G$13)*('Inputs and Results'!$G$14-'Inputs and Results'!$G$13)), 'Inputs and Results'!$G$15 - SQRT((1-F8229)*('Inputs and Results'!$G$15-'Inputs and Results'!$G$13)*('Inputs and Results'!$G$15-'Inputs and Results'!$G$14))))</f>
        <v>782.90383031741044</v>
      </c>
      <c r="D8229">
        <f t="shared" ca="1" si="538"/>
        <v>1725.8702709296715</v>
      </c>
      <c r="E8229">
        <f t="shared" ca="1" si="540"/>
        <v>0.92967733052671409</v>
      </c>
      <c r="F8229">
        <f t="shared" ca="1" si="540"/>
        <v>0.79490591145218448</v>
      </c>
    </row>
    <row r="8230" spans="1:6" ht="15.75" customHeight="1" x14ac:dyDescent="0.2">
      <c r="A8230">
        <v>8229</v>
      </c>
      <c r="B8230" s="47">
        <f ca="1">IF('Inputs and Results'!$C$15='Inputs and Results'!$C$13, 'Inputs and Results'!$C$13, IF(E8230 &lt;= ('Inputs and Results'!$C$14-'Inputs and Results'!$C$13)/('Inputs and Results'!$C$15-'Inputs and Results'!$C$13), 'Inputs and Results'!$C$13 + SQRT(E8230*('Inputs and Results'!$C$15-'Inputs and Results'!$C$13)*('Inputs and Results'!$C$14-'Inputs and Results'!$C$13)), 'Inputs and Results'!$C$15 - SQRT((1-E8230)*('Inputs and Results'!$C$15-'Inputs and Results'!$C$13)*('Inputs and Results'!$C$15-'Inputs and Results'!$C$14))))</f>
        <v>0.24274918957312508</v>
      </c>
      <c r="C8230" s="47">
        <f ca="1">IF('Inputs and Results'!$G$15='Inputs and Results'!$G$13, 'Inputs and Results'!$G$13, IF(F8230 &lt;= ('Inputs and Results'!$G$14-'Inputs and Results'!$G$13)/('Inputs and Results'!$G$15-'Inputs and Results'!$G$13), 'Inputs and Results'!$G$13 + SQRT(F8230*('Inputs and Results'!$G$15-'Inputs and Results'!$G$13)*('Inputs and Results'!$G$14-'Inputs and Results'!$G$13)), 'Inputs and Results'!$G$15 - SQRT((1-F8230)*('Inputs and Results'!$G$15-'Inputs and Results'!$G$13)*('Inputs and Results'!$G$15-'Inputs and Results'!$G$14))))</f>
        <v>383.1630707626349</v>
      </c>
      <c r="D8230">
        <f t="shared" ca="1" si="538"/>
        <v>93.012524901979603</v>
      </c>
      <c r="E8230">
        <f t="shared" ca="1" si="540"/>
        <v>0.15528532982226018</v>
      </c>
      <c r="F8230">
        <f t="shared" ca="1" si="540"/>
        <v>0.213404481785332</v>
      </c>
    </row>
    <row r="8231" spans="1:6" ht="15.75" customHeight="1" x14ac:dyDescent="0.2">
      <c r="A8231">
        <v>8230</v>
      </c>
      <c r="B8231" s="47">
        <f ca="1">IF('Inputs and Results'!$C$15='Inputs and Results'!$C$13, 'Inputs and Results'!$C$13, IF(E8231 &lt;= ('Inputs and Results'!$C$14-'Inputs and Results'!$C$13)/('Inputs and Results'!$C$15-'Inputs and Results'!$C$13), 'Inputs and Results'!$C$13 + SQRT(E8231*('Inputs and Results'!$C$15-'Inputs and Results'!$C$13)*('Inputs and Results'!$C$14-'Inputs and Results'!$C$13)), 'Inputs and Results'!$C$15 - SQRT((1-E8231)*('Inputs and Results'!$C$15-'Inputs and Results'!$C$13)*('Inputs and Results'!$C$15-'Inputs and Results'!$C$14))))</f>
        <v>0.70190290326358351</v>
      </c>
      <c r="C8231" s="47">
        <f ca="1">IF('Inputs and Results'!$G$15='Inputs and Results'!$G$13, 'Inputs and Results'!$G$13, IF(F8231 &lt;= ('Inputs and Results'!$G$14-'Inputs and Results'!$G$13)/('Inputs and Results'!$G$15-'Inputs and Results'!$G$13), 'Inputs and Results'!$G$13 + SQRT(F8231*('Inputs and Results'!$G$15-'Inputs and Results'!$G$13)*('Inputs and Results'!$G$14-'Inputs and Results'!$G$13)), 'Inputs and Results'!$G$15 - SQRT((1-F8231)*('Inputs and Results'!$G$15-'Inputs and Results'!$G$13)*('Inputs and Results'!$G$15-'Inputs and Results'!$G$14))))</f>
        <v>562.50878808191851</v>
      </c>
      <c r="D8231">
        <f t="shared" ca="1" si="538"/>
        <v>394.82655146597847</v>
      </c>
      <c r="E8231">
        <f t="shared" ca="1" si="540"/>
        <v>0.41319441488573938</v>
      </c>
      <c r="F8231">
        <f t="shared" ca="1" si="540"/>
        <v>0.52089672006801813</v>
      </c>
    </row>
    <row r="8232" spans="1:6" ht="15.75" customHeight="1" x14ac:dyDescent="0.2">
      <c r="A8232">
        <v>8231</v>
      </c>
      <c r="B8232" s="47">
        <f ca="1">IF('Inputs and Results'!$C$15='Inputs and Results'!$C$13, 'Inputs and Results'!$C$13, IF(E8232 &lt;= ('Inputs and Results'!$C$14-'Inputs and Results'!$C$13)/('Inputs and Results'!$C$15-'Inputs and Results'!$C$13), 'Inputs and Results'!$C$13 + SQRT(E8232*('Inputs and Results'!$C$15-'Inputs and Results'!$C$13)*('Inputs and Results'!$C$14-'Inputs and Results'!$C$13)), 'Inputs and Results'!$C$15 - SQRT((1-E8232)*('Inputs and Results'!$C$15-'Inputs and Results'!$C$13)*('Inputs and Results'!$C$15-'Inputs and Results'!$C$14))))</f>
        <v>0.12230150736725243</v>
      </c>
      <c r="C8232" s="47">
        <f ca="1">IF('Inputs and Results'!$G$15='Inputs and Results'!$G$13, 'Inputs and Results'!$G$13, IF(F8232 &lt;= ('Inputs and Results'!$G$14-'Inputs and Results'!$G$13)/('Inputs and Results'!$G$15-'Inputs and Results'!$G$13), 'Inputs and Results'!$G$13 + SQRT(F8232*('Inputs and Results'!$G$15-'Inputs and Results'!$G$13)*('Inputs and Results'!$G$14-'Inputs and Results'!$G$13)), 'Inputs and Results'!$G$15 - SQRT((1-F8232)*('Inputs and Results'!$G$15-'Inputs and Results'!$G$13)*('Inputs and Results'!$G$15-'Inputs and Results'!$G$14))))</f>
        <v>500.55664676253559</v>
      </c>
      <c r="D8232">
        <f t="shared" ca="1" si="538"/>
        <v>61.218832421755415</v>
      </c>
      <c r="E8232">
        <f t="shared" ca="1" si="540"/>
        <v>7.9872376166579162E-2</v>
      </c>
      <c r="F8232">
        <f t="shared" ca="1" si="540"/>
        <v>0.42325234881588092</v>
      </c>
    </row>
    <row r="8233" spans="1:6" ht="15.75" customHeight="1" x14ac:dyDescent="0.2">
      <c r="A8233">
        <v>8232</v>
      </c>
      <c r="B8233" s="47">
        <f ca="1">IF('Inputs and Results'!$C$15='Inputs and Results'!$C$13, 'Inputs and Results'!$C$13, IF(E8233 &lt;= ('Inputs and Results'!$C$14-'Inputs and Results'!$C$13)/('Inputs and Results'!$C$15-'Inputs and Results'!$C$13), 'Inputs and Results'!$C$13 + SQRT(E8233*('Inputs and Results'!$C$15-'Inputs and Results'!$C$13)*('Inputs and Results'!$C$14-'Inputs and Results'!$C$13)), 'Inputs and Results'!$C$15 - SQRT((1-E8233)*('Inputs and Results'!$C$15-'Inputs and Results'!$C$13)*('Inputs and Results'!$C$15-'Inputs and Results'!$C$14))))</f>
        <v>0.68525393789599498</v>
      </c>
      <c r="C8233" s="47">
        <f ca="1">IF('Inputs and Results'!$G$15='Inputs and Results'!$G$13, 'Inputs and Results'!$G$13, IF(F8233 &lt;= ('Inputs and Results'!$G$14-'Inputs and Results'!$G$13)/('Inputs and Results'!$G$15-'Inputs and Results'!$G$13), 'Inputs and Results'!$G$13 + SQRT(F8233*('Inputs and Results'!$G$15-'Inputs and Results'!$G$13)*('Inputs and Results'!$G$14-'Inputs and Results'!$G$13)), 'Inputs and Results'!$G$15 - SQRT((1-F8233)*('Inputs and Results'!$G$15-'Inputs and Results'!$G$13)*('Inputs and Results'!$G$15-'Inputs and Results'!$G$14))))</f>
        <v>710.94430556186126</v>
      </c>
      <c r="D8233">
        <f t="shared" ca="1" si="538"/>
        <v>487.17738501099893</v>
      </c>
      <c r="E8233">
        <f t="shared" ca="1" si="540"/>
        <v>0.40466118533044459</v>
      </c>
      <c r="F8233">
        <f t="shared" ca="1" si="540"/>
        <v>0.71803358684339691</v>
      </c>
    </row>
    <row r="8234" spans="1:6" ht="15.75" customHeight="1" x14ac:dyDescent="0.2">
      <c r="A8234">
        <v>8233</v>
      </c>
      <c r="B8234" s="47">
        <f ca="1">IF('Inputs and Results'!$C$15='Inputs and Results'!$C$13, 'Inputs and Results'!$C$13, IF(E8234 &lt;= ('Inputs and Results'!$C$14-'Inputs and Results'!$C$13)/('Inputs and Results'!$C$15-'Inputs and Results'!$C$13), 'Inputs and Results'!$C$13 + SQRT(E8234*('Inputs and Results'!$C$15-'Inputs and Results'!$C$13)*('Inputs and Results'!$C$14-'Inputs and Results'!$C$13)), 'Inputs and Results'!$C$15 - SQRT((1-E8234)*('Inputs and Results'!$C$15-'Inputs and Results'!$C$13)*('Inputs and Results'!$C$15-'Inputs and Results'!$C$14))))</f>
        <v>1.527678542464034</v>
      </c>
      <c r="C8234" s="47">
        <f ca="1">IF('Inputs and Results'!$G$15='Inputs and Results'!$G$13, 'Inputs and Results'!$G$13, IF(F8234 &lt;= ('Inputs and Results'!$G$14-'Inputs and Results'!$G$13)/('Inputs and Results'!$G$15-'Inputs and Results'!$G$13), 'Inputs and Results'!$G$13 + SQRT(F8234*('Inputs and Results'!$G$15-'Inputs and Results'!$G$13)*('Inputs and Results'!$G$14-'Inputs and Results'!$G$13)), 'Inputs and Results'!$G$15 - SQRT((1-F8234)*('Inputs and Results'!$G$15-'Inputs and Results'!$G$13)*('Inputs and Results'!$G$15-'Inputs and Results'!$G$14))))</f>
        <v>451.21938374937565</v>
      </c>
      <c r="D8234">
        <f t="shared" ca="1" si="538"/>
        <v>689.31817049776578</v>
      </c>
      <c r="E8234">
        <f t="shared" ca="1" si="540"/>
        <v>0.75914105840879653</v>
      </c>
      <c r="F8234">
        <f t="shared" ca="1" si="540"/>
        <v>0.33901755365201069</v>
      </c>
    </row>
    <row r="8235" spans="1:6" ht="15.75" customHeight="1" x14ac:dyDescent="0.2">
      <c r="A8235">
        <v>8234</v>
      </c>
      <c r="B8235" s="47">
        <f ca="1">IF('Inputs and Results'!$C$15='Inputs and Results'!$C$13, 'Inputs and Results'!$C$13, IF(E8235 &lt;= ('Inputs and Results'!$C$14-'Inputs and Results'!$C$13)/('Inputs and Results'!$C$15-'Inputs and Results'!$C$13), 'Inputs and Results'!$C$13 + SQRT(E8235*('Inputs and Results'!$C$15-'Inputs and Results'!$C$13)*('Inputs and Results'!$C$14-'Inputs and Results'!$C$13)), 'Inputs and Results'!$C$15 - SQRT((1-E8235)*('Inputs and Results'!$C$15-'Inputs and Results'!$C$13)*('Inputs and Results'!$C$15-'Inputs and Results'!$C$14))))</f>
        <v>1.6222397987610251</v>
      </c>
      <c r="C8235" s="47">
        <f ca="1">IF('Inputs and Results'!$G$15='Inputs and Results'!$G$13, 'Inputs and Results'!$G$13, IF(F8235 &lt;= ('Inputs and Results'!$G$14-'Inputs and Results'!$G$13)/('Inputs and Results'!$G$15-'Inputs and Results'!$G$13), 'Inputs and Results'!$G$13 + SQRT(F8235*('Inputs and Results'!$G$15-'Inputs and Results'!$G$13)*('Inputs and Results'!$G$14-'Inputs and Results'!$G$13)), 'Inputs and Results'!$G$15 - SQRT((1-F8235)*('Inputs and Results'!$G$15-'Inputs and Results'!$G$13)*('Inputs and Results'!$G$15-'Inputs and Results'!$G$14))))</f>
        <v>728.39816776275609</v>
      </c>
      <c r="D8235">
        <f t="shared" ca="1" si="538"/>
        <v>1181.6364970893528</v>
      </c>
      <c r="E8235">
        <f t="shared" ca="1" si="540"/>
        <v>0.78908631420910436</v>
      </c>
      <c r="F8235">
        <f t="shared" ca="1" si="540"/>
        <v>0.73780059184886659</v>
      </c>
    </row>
    <row r="8236" spans="1:6" ht="15.75" customHeight="1" x14ac:dyDescent="0.2">
      <c r="A8236">
        <v>8235</v>
      </c>
      <c r="B8236" s="47">
        <f ca="1">IF('Inputs and Results'!$C$15='Inputs and Results'!$C$13, 'Inputs and Results'!$C$13, IF(E8236 &lt;= ('Inputs and Results'!$C$14-'Inputs and Results'!$C$13)/('Inputs and Results'!$C$15-'Inputs and Results'!$C$13), 'Inputs and Results'!$C$13 + SQRT(E8236*('Inputs and Results'!$C$15-'Inputs and Results'!$C$13)*('Inputs and Results'!$C$14-'Inputs and Results'!$C$13)), 'Inputs and Results'!$C$15 - SQRT((1-E8236)*('Inputs and Results'!$C$15-'Inputs and Results'!$C$13)*('Inputs and Results'!$C$15-'Inputs and Results'!$C$14))))</f>
        <v>2.2633851214721776</v>
      </c>
      <c r="C8236" s="47">
        <f ca="1">IF('Inputs and Results'!$G$15='Inputs and Results'!$G$13, 'Inputs and Results'!$G$13, IF(F8236 &lt;= ('Inputs and Results'!$G$14-'Inputs and Results'!$G$13)/('Inputs and Results'!$G$15-'Inputs and Results'!$G$13), 'Inputs and Results'!$G$13 + SQRT(F8236*('Inputs and Results'!$G$15-'Inputs and Results'!$G$13)*('Inputs and Results'!$G$14-'Inputs and Results'!$G$13)), 'Inputs and Results'!$G$15 - SQRT((1-F8236)*('Inputs and Results'!$G$15-'Inputs and Results'!$G$13)*('Inputs and Results'!$G$15-'Inputs and Results'!$G$14))))</f>
        <v>448.39726326042251</v>
      </c>
      <c r="D8236">
        <f t="shared" ca="1" si="538"/>
        <v>1014.8956941724834</v>
      </c>
      <c r="E8236">
        <f t="shared" ca="1" si="540"/>
        <v>0.93971094674793798</v>
      </c>
      <c r="F8236">
        <f t="shared" ca="1" si="540"/>
        <v>0.33402573811638137</v>
      </c>
    </row>
    <row r="8237" spans="1:6" ht="15.75" customHeight="1" x14ac:dyDescent="0.2">
      <c r="A8237">
        <v>8236</v>
      </c>
      <c r="B8237" s="47">
        <f ca="1">IF('Inputs and Results'!$C$15='Inputs and Results'!$C$13, 'Inputs and Results'!$C$13, IF(E8237 &lt;= ('Inputs and Results'!$C$14-'Inputs and Results'!$C$13)/('Inputs and Results'!$C$15-'Inputs and Results'!$C$13), 'Inputs and Results'!$C$13 + SQRT(E8237*('Inputs and Results'!$C$15-'Inputs and Results'!$C$13)*('Inputs and Results'!$C$14-'Inputs and Results'!$C$13)), 'Inputs and Results'!$C$15 - SQRT((1-E8237)*('Inputs and Results'!$C$15-'Inputs and Results'!$C$13)*('Inputs and Results'!$C$15-'Inputs and Results'!$C$14))))</f>
        <v>0.46529459679487717</v>
      </c>
      <c r="C8237" s="47">
        <f ca="1">IF('Inputs and Results'!$G$15='Inputs and Results'!$G$13, 'Inputs and Results'!$G$13, IF(F8237 &lt;= ('Inputs and Results'!$G$14-'Inputs and Results'!$G$13)/('Inputs and Results'!$G$15-'Inputs and Results'!$G$13), 'Inputs and Results'!$G$13 + SQRT(F8237*('Inputs and Results'!$G$15-'Inputs and Results'!$G$13)*('Inputs and Results'!$G$14-'Inputs and Results'!$G$13)), 'Inputs and Results'!$G$15 - SQRT((1-F8237)*('Inputs and Results'!$G$15-'Inputs and Results'!$G$13)*('Inputs and Results'!$G$15-'Inputs and Results'!$G$14))))</f>
        <v>861.06407655358203</v>
      </c>
      <c r="D8237">
        <f t="shared" ca="1" si="538"/>
        <v>400.64846231455221</v>
      </c>
      <c r="E8237">
        <f t="shared" ca="1" si="540"/>
        <v>0.28614094655141742</v>
      </c>
      <c r="F8237">
        <f t="shared" ca="1" si="540"/>
        <v>0.86456966805132496</v>
      </c>
    </row>
    <row r="8238" spans="1:6" ht="15.75" customHeight="1" x14ac:dyDescent="0.2">
      <c r="A8238">
        <v>8237</v>
      </c>
      <c r="B8238" s="47">
        <f ca="1">IF('Inputs and Results'!$C$15='Inputs and Results'!$C$13, 'Inputs and Results'!$C$13, IF(E8238 &lt;= ('Inputs and Results'!$C$14-'Inputs and Results'!$C$13)/('Inputs and Results'!$C$15-'Inputs and Results'!$C$13), 'Inputs and Results'!$C$13 + SQRT(E8238*('Inputs and Results'!$C$15-'Inputs and Results'!$C$13)*('Inputs and Results'!$C$14-'Inputs and Results'!$C$13)), 'Inputs and Results'!$C$15 - SQRT((1-E8238)*('Inputs and Results'!$C$15-'Inputs and Results'!$C$13)*('Inputs and Results'!$C$15-'Inputs and Results'!$C$14))))</f>
        <v>1.9531911557475263</v>
      </c>
      <c r="C8238" s="47">
        <f ca="1">IF('Inputs and Results'!$G$15='Inputs and Results'!$G$13, 'Inputs and Results'!$G$13, IF(F8238 &lt;= ('Inputs and Results'!$G$14-'Inputs and Results'!$G$13)/('Inputs and Results'!$G$15-'Inputs and Results'!$G$13), 'Inputs and Results'!$G$13 + SQRT(F8238*('Inputs and Results'!$G$15-'Inputs and Results'!$G$13)*('Inputs and Results'!$G$14-'Inputs and Results'!$G$13)), 'Inputs and Results'!$G$15 - SQRT((1-F8238)*('Inputs and Results'!$G$15-'Inputs and Results'!$G$13)*('Inputs and Results'!$G$15-'Inputs and Results'!$G$14))))</f>
        <v>523.10410990789103</v>
      </c>
      <c r="D8238">
        <f t="shared" ca="1" si="538"/>
        <v>1021.7223210072747</v>
      </c>
      <c r="E8238">
        <f t="shared" ca="1" si="540"/>
        <v>0.87824347151053339</v>
      </c>
      <c r="F8238">
        <f t="shared" ca="1" si="540"/>
        <v>0.45983742117677828</v>
      </c>
    </row>
    <row r="8239" spans="1:6" ht="15.75" customHeight="1" x14ac:dyDescent="0.2">
      <c r="A8239">
        <v>8238</v>
      </c>
      <c r="B8239" s="47">
        <f ca="1">IF('Inputs and Results'!$C$15='Inputs and Results'!$C$13, 'Inputs and Results'!$C$13, IF(E8239 &lt;= ('Inputs and Results'!$C$14-'Inputs and Results'!$C$13)/('Inputs and Results'!$C$15-'Inputs and Results'!$C$13), 'Inputs and Results'!$C$13 + SQRT(E8239*('Inputs and Results'!$C$15-'Inputs and Results'!$C$13)*('Inputs and Results'!$C$14-'Inputs and Results'!$C$13)), 'Inputs and Results'!$C$15 - SQRT((1-E8239)*('Inputs and Results'!$C$15-'Inputs and Results'!$C$13)*('Inputs and Results'!$C$15-'Inputs and Results'!$C$14))))</f>
        <v>0.54685880678256593</v>
      </c>
      <c r="C8239" s="47">
        <f ca="1">IF('Inputs and Results'!$G$15='Inputs and Results'!$G$13, 'Inputs and Results'!$G$13, IF(F8239 &lt;= ('Inputs and Results'!$G$14-'Inputs and Results'!$G$13)/('Inputs and Results'!$G$15-'Inputs and Results'!$G$13), 'Inputs and Results'!$G$13 + SQRT(F8239*('Inputs and Results'!$G$15-'Inputs and Results'!$G$13)*('Inputs and Results'!$G$14-'Inputs and Results'!$G$13)), 'Inputs and Results'!$G$15 - SQRT((1-F8239)*('Inputs and Results'!$G$15-'Inputs and Results'!$G$13)*('Inputs and Results'!$G$15-'Inputs and Results'!$G$14))))</f>
        <v>751.07760334897023</v>
      </c>
      <c r="D8239">
        <f t="shared" ca="1" si="538"/>
        <v>410.73340196852723</v>
      </c>
      <c r="E8239">
        <f t="shared" ca="1" si="540"/>
        <v>0.33134425401552714</v>
      </c>
      <c r="F8239">
        <f t="shared" ca="1" si="540"/>
        <v>0.76241266548669007</v>
      </c>
    </row>
    <row r="8240" spans="1:6" ht="15.75" customHeight="1" x14ac:dyDescent="0.2">
      <c r="A8240">
        <v>8239</v>
      </c>
      <c r="B8240" s="47">
        <f ca="1">IF('Inputs and Results'!$C$15='Inputs and Results'!$C$13, 'Inputs and Results'!$C$13, IF(E8240 &lt;= ('Inputs and Results'!$C$14-'Inputs and Results'!$C$13)/('Inputs and Results'!$C$15-'Inputs and Results'!$C$13), 'Inputs and Results'!$C$13 + SQRT(E8240*('Inputs and Results'!$C$15-'Inputs and Results'!$C$13)*('Inputs and Results'!$C$14-'Inputs and Results'!$C$13)), 'Inputs and Results'!$C$15 - SQRT((1-E8240)*('Inputs and Results'!$C$15-'Inputs and Results'!$C$13)*('Inputs and Results'!$C$15-'Inputs and Results'!$C$14))))</f>
        <v>1.4205400475071828</v>
      </c>
      <c r="C8240" s="47">
        <f ca="1">IF('Inputs and Results'!$G$15='Inputs and Results'!$G$13, 'Inputs and Results'!$G$13, IF(F8240 &lt;= ('Inputs and Results'!$G$14-'Inputs and Results'!$G$13)/('Inputs and Results'!$G$15-'Inputs and Results'!$G$13), 'Inputs and Results'!$G$13 + SQRT(F8240*('Inputs and Results'!$G$15-'Inputs and Results'!$G$13)*('Inputs and Results'!$G$14-'Inputs and Results'!$G$13)), 'Inputs and Results'!$G$15 - SQRT((1-F8240)*('Inputs and Results'!$G$15-'Inputs and Results'!$G$13)*('Inputs and Results'!$G$15-'Inputs and Results'!$G$14))))</f>
        <v>885.43605967728604</v>
      </c>
      <c r="D8240">
        <f t="shared" ca="1" si="538"/>
        <v>1257.7973822785445</v>
      </c>
      <c r="E8240">
        <f t="shared" ca="1" si="540"/>
        <v>0.72281180649682086</v>
      </c>
      <c r="F8240">
        <f t="shared" ca="1" si="540"/>
        <v>0.8833462747599421</v>
      </c>
    </row>
    <row r="8241" spans="1:6" ht="15.75" customHeight="1" x14ac:dyDescent="0.2">
      <c r="A8241">
        <v>8240</v>
      </c>
      <c r="B8241" s="47">
        <f ca="1">IF('Inputs and Results'!$C$15='Inputs and Results'!$C$13, 'Inputs and Results'!$C$13, IF(E8241 &lt;= ('Inputs and Results'!$C$14-'Inputs and Results'!$C$13)/('Inputs and Results'!$C$15-'Inputs and Results'!$C$13), 'Inputs and Results'!$C$13 + SQRT(E8241*('Inputs and Results'!$C$15-'Inputs and Results'!$C$13)*('Inputs and Results'!$C$14-'Inputs and Results'!$C$13)), 'Inputs and Results'!$C$15 - SQRT((1-E8241)*('Inputs and Results'!$C$15-'Inputs and Results'!$C$13)*('Inputs and Results'!$C$15-'Inputs and Results'!$C$14))))</f>
        <v>1.7714978705484614</v>
      </c>
      <c r="C8241" s="47">
        <f ca="1">IF('Inputs and Results'!$G$15='Inputs and Results'!$G$13, 'Inputs and Results'!$G$13, IF(F8241 &lt;= ('Inputs and Results'!$G$14-'Inputs and Results'!$G$13)/('Inputs and Results'!$G$15-'Inputs and Results'!$G$13), 'Inputs and Results'!$G$13 + SQRT(F8241*('Inputs and Results'!$G$15-'Inputs and Results'!$G$13)*('Inputs and Results'!$G$14-'Inputs and Results'!$G$13)), 'Inputs and Results'!$G$15 - SQRT((1-F8241)*('Inputs and Results'!$G$15-'Inputs and Results'!$G$13)*('Inputs and Results'!$G$15-'Inputs and Results'!$G$14))))</f>
        <v>701.39087571349773</v>
      </c>
      <c r="D8241">
        <f t="shared" ca="1" si="538"/>
        <v>1242.5124427485819</v>
      </c>
      <c r="E8241">
        <f t="shared" ca="1" si="540"/>
        <v>0.83230916865922611</v>
      </c>
      <c r="F8241">
        <f t="shared" ca="1" si="540"/>
        <v>0.70690987723801069</v>
      </c>
    </row>
    <row r="8242" spans="1:6" ht="15.75" customHeight="1" x14ac:dyDescent="0.2">
      <c r="A8242">
        <v>8241</v>
      </c>
      <c r="B8242" s="47">
        <f ca="1">IF('Inputs and Results'!$C$15='Inputs and Results'!$C$13, 'Inputs and Results'!$C$13, IF(E8242 &lt;= ('Inputs and Results'!$C$14-'Inputs and Results'!$C$13)/('Inputs and Results'!$C$15-'Inputs and Results'!$C$13), 'Inputs and Results'!$C$13 + SQRT(E8242*('Inputs and Results'!$C$15-'Inputs and Results'!$C$13)*('Inputs and Results'!$C$14-'Inputs and Results'!$C$13)), 'Inputs and Results'!$C$15 - SQRT((1-E8242)*('Inputs and Results'!$C$15-'Inputs and Results'!$C$13)*('Inputs and Results'!$C$15-'Inputs and Results'!$C$14))))</f>
        <v>0.54066701877101142</v>
      </c>
      <c r="C8242" s="47">
        <f ca="1">IF('Inputs and Results'!$G$15='Inputs and Results'!$G$13, 'Inputs and Results'!$G$13, IF(F8242 &lt;= ('Inputs and Results'!$G$14-'Inputs and Results'!$G$13)/('Inputs and Results'!$G$15-'Inputs and Results'!$G$13), 'Inputs and Results'!$G$13 + SQRT(F8242*('Inputs and Results'!$G$15-'Inputs and Results'!$G$13)*('Inputs and Results'!$G$14-'Inputs and Results'!$G$13)), 'Inputs and Results'!$G$15 - SQRT((1-F8242)*('Inputs and Results'!$G$15-'Inputs and Results'!$G$13)*('Inputs and Results'!$G$15-'Inputs and Results'!$G$14))))</f>
        <v>360.52708366318484</v>
      </c>
      <c r="D8242">
        <f t="shared" ca="1" si="538"/>
        <v>194.92510351038115</v>
      </c>
      <c r="E8242">
        <f t="shared" ref="E8242:F8261" ca="1" si="541">RAND()</f>
        <v>0.32796458749325941</v>
      </c>
      <c r="F8242">
        <f t="shared" ca="1" si="541"/>
        <v>0.16920453354289944</v>
      </c>
    </row>
    <row r="8243" spans="1:6" ht="15.75" customHeight="1" x14ac:dyDescent="0.2">
      <c r="A8243">
        <v>8242</v>
      </c>
      <c r="B8243" s="47">
        <f ca="1">IF('Inputs and Results'!$C$15='Inputs and Results'!$C$13, 'Inputs and Results'!$C$13, IF(E8243 &lt;= ('Inputs and Results'!$C$14-'Inputs and Results'!$C$13)/('Inputs and Results'!$C$15-'Inputs and Results'!$C$13), 'Inputs and Results'!$C$13 + SQRT(E8243*('Inputs and Results'!$C$15-'Inputs and Results'!$C$13)*('Inputs and Results'!$C$14-'Inputs and Results'!$C$13)), 'Inputs and Results'!$C$15 - SQRT((1-E8243)*('Inputs and Results'!$C$15-'Inputs and Results'!$C$13)*('Inputs and Results'!$C$15-'Inputs and Results'!$C$14))))</f>
        <v>2.0532988653132467</v>
      </c>
      <c r="C8243" s="47">
        <f ca="1">IF('Inputs and Results'!$G$15='Inputs and Results'!$G$13, 'Inputs and Results'!$G$13, IF(F8243 &lt;= ('Inputs and Results'!$G$14-'Inputs and Results'!$G$13)/('Inputs and Results'!$G$15-'Inputs and Results'!$G$13), 'Inputs and Results'!$G$13 + SQRT(F8243*('Inputs and Results'!$G$15-'Inputs and Results'!$G$13)*('Inputs and Results'!$G$14-'Inputs and Results'!$G$13)), 'Inputs and Results'!$G$15 - SQRT((1-F8243)*('Inputs and Results'!$G$15-'Inputs and Results'!$G$13)*('Inputs and Results'!$G$15-'Inputs and Results'!$G$14))))</f>
        <v>509.71516511047628</v>
      </c>
      <c r="D8243">
        <f t="shared" ca="1" si="538"/>
        <v>1046.5975701542952</v>
      </c>
      <c r="E8243">
        <f t="shared" ca="1" si="541"/>
        <v>0.90041744017586822</v>
      </c>
      <c r="F8243">
        <f t="shared" ca="1" si="541"/>
        <v>0.43825734280887496</v>
      </c>
    </row>
    <row r="8244" spans="1:6" ht="15.75" customHeight="1" x14ac:dyDescent="0.2">
      <c r="A8244">
        <v>8243</v>
      </c>
      <c r="B8244" s="47">
        <f ca="1">IF('Inputs and Results'!$C$15='Inputs and Results'!$C$13, 'Inputs and Results'!$C$13, IF(E8244 &lt;= ('Inputs and Results'!$C$14-'Inputs and Results'!$C$13)/('Inputs and Results'!$C$15-'Inputs and Results'!$C$13), 'Inputs and Results'!$C$13 + SQRT(E8244*('Inputs and Results'!$C$15-'Inputs and Results'!$C$13)*('Inputs and Results'!$C$14-'Inputs and Results'!$C$13)), 'Inputs and Results'!$C$15 - SQRT((1-E8244)*('Inputs and Results'!$C$15-'Inputs and Results'!$C$13)*('Inputs and Results'!$C$15-'Inputs and Results'!$C$14))))</f>
        <v>1.413131011802506</v>
      </c>
      <c r="C8244" s="47">
        <f ca="1">IF('Inputs and Results'!$G$15='Inputs and Results'!$G$13, 'Inputs and Results'!$G$13, IF(F8244 &lt;= ('Inputs and Results'!$G$14-'Inputs and Results'!$G$13)/('Inputs and Results'!$G$15-'Inputs and Results'!$G$13), 'Inputs and Results'!$G$13 + SQRT(F8244*('Inputs and Results'!$G$15-'Inputs and Results'!$G$13)*('Inputs and Results'!$G$14-'Inputs and Results'!$G$13)), 'Inputs and Results'!$G$15 - SQRT((1-F8244)*('Inputs and Results'!$G$15-'Inputs and Results'!$G$13)*('Inputs and Results'!$G$15-'Inputs and Results'!$G$14))))</f>
        <v>918.28884930174695</v>
      </c>
      <c r="D8244">
        <f t="shared" ca="1" si="538"/>
        <v>1297.6624507407366</v>
      </c>
      <c r="E8244">
        <f t="shared" ca="1" si="541"/>
        <v>0.72020520158856238</v>
      </c>
      <c r="F8244">
        <f t="shared" ca="1" si="541"/>
        <v>0.90644030124960495</v>
      </c>
    </row>
    <row r="8245" spans="1:6" ht="15.75" customHeight="1" x14ac:dyDescent="0.2">
      <c r="A8245">
        <v>8244</v>
      </c>
      <c r="B8245" s="47">
        <f ca="1">IF('Inputs and Results'!$C$15='Inputs and Results'!$C$13, 'Inputs and Results'!$C$13, IF(E8245 &lt;= ('Inputs and Results'!$C$14-'Inputs and Results'!$C$13)/('Inputs and Results'!$C$15-'Inputs and Results'!$C$13), 'Inputs and Results'!$C$13 + SQRT(E8245*('Inputs and Results'!$C$15-'Inputs and Results'!$C$13)*('Inputs and Results'!$C$14-'Inputs and Results'!$C$13)), 'Inputs and Results'!$C$15 - SQRT((1-E8245)*('Inputs and Results'!$C$15-'Inputs and Results'!$C$13)*('Inputs and Results'!$C$15-'Inputs and Results'!$C$14))))</f>
        <v>0.79190228360853832</v>
      </c>
      <c r="C8245" s="47">
        <f ca="1">IF('Inputs and Results'!$G$15='Inputs and Results'!$G$13, 'Inputs and Results'!$G$13, IF(F8245 &lt;= ('Inputs and Results'!$G$14-'Inputs and Results'!$G$13)/('Inputs and Results'!$G$15-'Inputs and Results'!$G$13), 'Inputs and Results'!$G$13 + SQRT(F8245*('Inputs and Results'!$G$15-'Inputs and Results'!$G$13)*('Inputs and Results'!$G$14-'Inputs and Results'!$G$13)), 'Inputs and Results'!$G$15 - SQRT((1-F8245)*('Inputs and Results'!$G$15-'Inputs and Results'!$G$13)*('Inputs and Results'!$G$15-'Inputs and Results'!$G$14))))</f>
        <v>580.76799271847756</v>
      </c>
      <c r="D8245">
        <f t="shared" ca="1" si="538"/>
        <v>459.91149968050934</v>
      </c>
      <c r="E8245">
        <f t="shared" ca="1" si="541"/>
        <v>0.4582560527629792</v>
      </c>
      <c r="F8245">
        <f t="shared" ca="1" si="541"/>
        <v>0.54794889796425372</v>
      </c>
    </row>
    <row r="8246" spans="1:6" ht="15.75" customHeight="1" x14ac:dyDescent="0.2">
      <c r="A8246">
        <v>8245</v>
      </c>
      <c r="B8246" s="47">
        <f ca="1">IF('Inputs and Results'!$C$15='Inputs and Results'!$C$13, 'Inputs and Results'!$C$13, IF(E8246 &lt;= ('Inputs and Results'!$C$14-'Inputs and Results'!$C$13)/('Inputs and Results'!$C$15-'Inputs and Results'!$C$13), 'Inputs and Results'!$C$13 + SQRT(E8246*('Inputs and Results'!$C$15-'Inputs and Results'!$C$13)*('Inputs and Results'!$C$14-'Inputs and Results'!$C$13)), 'Inputs and Results'!$C$15 - SQRT((1-E8246)*('Inputs and Results'!$C$15-'Inputs and Results'!$C$13)*('Inputs and Results'!$C$15-'Inputs and Results'!$C$14))))</f>
        <v>1.9671156540215136</v>
      </c>
      <c r="C8246" s="47">
        <f ca="1">IF('Inputs and Results'!$G$15='Inputs and Results'!$G$13, 'Inputs and Results'!$G$13, IF(F8246 &lt;= ('Inputs and Results'!$G$14-'Inputs and Results'!$G$13)/('Inputs and Results'!$G$15-'Inputs and Results'!$G$13), 'Inputs and Results'!$G$13 + SQRT(F8246*('Inputs and Results'!$G$15-'Inputs and Results'!$G$13)*('Inputs and Results'!$G$14-'Inputs and Results'!$G$13)), 'Inputs and Results'!$G$15 - SQRT((1-F8246)*('Inputs and Results'!$G$15-'Inputs and Results'!$G$13)*('Inputs and Results'!$G$15-'Inputs and Results'!$G$14))))</f>
        <v>741.49468970238763</v>
      </c>
      <c r="D8246">
        <f t="shared" ca="1" si="538"/>
        <v>1458.6058114873915</v>
      </c>
      <c r="E8246">
        <f t="shared" ca="1" si="541"/>
        <v>0.88146110309251047</v>
      </c>
      <c r="F8246">
        <f t="shared" ca="1" si="541"/>
        <v>0.75216109623195548</v>
      </c>
    </row>
    <row r="8247" spans="1:6" ht="15.75" customHeight="1" x14ac:dyDescent="0.2">
      <c r="A8247">
        <v>8246</v>
      </c>
      <c r="B8247" s="47">
        <f ca="1">IF('Inputs and Results'!$C$15='Inputs and Results'!$C$13, 'Inputs and Results'!$C$13, IF(E8247 &lt;= ('Inputs and Results'!$C$14-'Inputs and Results'!$C$13)/('Inputs and Results'!$C$15-'Inputs and Results'!$C$13), 'Inputs and Results'!$C$13 + SQRT(E8247*('Inputs and Results'!$C$15-'Inputs and Results'!$C$13)*('Inputs and Results'!$C$14-'Inputs and Results'!$C$13)), 'Inputs and Results'!$C$15 - SQRT((1-E8247)*('Inputs and Results'!$C$15-'Inputs and Results'!$C$13)*('Inputs and Results'!$C$15-'Inputs and Results'!$C$14))))</f>
        <v>0.79205218593534044</v>
      </c>
      <c r="C8247" s="47">
        <f ca="1">IF('Inputs and Results'!$G$15='Inputs and Results'!$G$13, 'Inputs and Results'!$G$13, IF(F8247 &lt;= ('Inputs and Results'!$G$14-'Inputs and Results'!$G$13)/('Inputs and Results'!$G$15-'Inputs and Results'!$G$13), 'Inputs and Results'!$G$13 + SQRT(F8247*('Inputs and Results'!$G$15-'Inputs and Results'!$G$13)*('Inputs and Results'!$G$14-'Inputs and Results'!$G$13)), 'Inputs and Results'!$G$15 - SQRT((1-F8247)*('Inputs and Results'!$G$15-'Inputs and Results'!$G$13)*('Inputs and Results'!$G$15-'Inputs and Results'!$G$14))))</f>
        <v>511.80470921422113</v>
      </c>
      <c r="D8247">
        <f t="shared" ca="1" si="538"/>
        <v>405.3760387051251</v>
      </c>
      <c r="E8247">
        <f t="shared" ca="1" si="541"/>
        <v>0.45832960559634361</v>
      </c>
      <c r="F8247">
        <f t="shared" ca="1" si="541"/>
        <v>0.44165306998869114</v>
      </c>
    </row>
    <row r="8248" spans="1:6" ht="15.75" customHeight="1" x14ac:dyDescent="0.2">
      <c r="A8248">
        <v>8247</v>
      </c>
      <c r="B8248" s="47">
        <f ca="1">IF('Inputs and Results'!$C$15='Inputs and Results'!$C$13, 'Inputs and Results'!$C$13, IF(E8248 &lt;= ('Inputs and Results'!$C$14-'Inputs and Results'!$C$13)/('Inputs and Results'!$C$15-'Inputs and Results'!$C$13), 'Inputs and Results'!$C$13 + SQRT(E8248*('Inputs and Results'!$C$15-'Inputs and Results'!$C$13)*('Inputs and Results'!$C$14-'Inputs and Results'!$C$13)), 'Inputs and Results'!$C$15 - SQRT((1-E8248)*('Inputs and Results'!$C$15-'Inputs and Results'!$C$13)*('Inputs and Results'!$C$15-'Inputs and Results'!$C$14))))</f>
        <v>0.31340681163977502</v>
      </c>
      <c r="C8248" s="47">
        <f ca="1">IF('Inputs and Results'!$G$15='Inputs and Results'!$G$13, 'Inputs and Results'!$G$13, IF(F8248 &lt;= ('Inputs and Results'!$G$14-'Inputs and Results'!$G$13)/('Inputs and Results'!$G$15-'Inputs and Results'!$G$13), 'Inputs and Results'!$G$13 + SQRT(F8248*('Inputs and Results'!$G$15-'Inputs and Results'!$G$13)*('Inputs and Results'!$G$14-'Inputs and Results'!$G$13)), 'Inputs and Results'!$G$15 - SQRT((1-F8248)*('Inputs and Results'!$G$15-'Inputs and Results'!$G$13)*('Inputs and Results'!$G$15-'Inputs and Results'!$G$14))))</f>
        <v>500.03600513213325</v>
      </c>
      <c r="D8248">
        <f t="shared" ca="1" si="538"/>
        <v>156.71469007355205</v>
      </c>
      <c r="E8248">
        <f t="shared" ca="1" si="541"/>
        <v>0.19802411558404898</v>
      </c>
      <c r="F8248">
        <f t="shared" ca="1" si="541"/>
        <v>0.42239340693106908</v>
      </c>
    </row>
    <row r="8249" spans="1:6" ht="15.75" customHeight="1" x14ac:dyDescent="0.2">
      <c r="A8249">
        <v>8248</v>
      </c>
      <c r="B8249" s="47">
        <f ca="1">IF('Inputs and Results'!$C$15='Inputs and Results'!$C$13, 'Inputs and Results'!$C$13, IF(E8249 &lt;= ('Inputs and Results'!$C$14-'Inputs and Results'!$C$13)/('Inputs and Results'!$C$15-'Inputs and Results'!$C$13), 'Inputs and Results'!$C$13 + SQRT(E8249*('Inputs and Results'!$C$15-'Inputs and Results'!$C$13)*('Inputs and Results'!$C$14-'Inputs and Results'!$C$13)), 'Inputs and Results'!$C$15 - SQRT((1-E8249)*('Inputs and Results'!$C$15-'Inputs and Results'!$C$13)*('Inputs and Results'!$C$15-'Inputs and Results'!$C$14))))</f>
        <v>7.0763448383440508E-2</v>
      </c>
      <c r="C8249" s="47">
        <f ca="1">IF('Inputs and Results'!$G$15='Inputs and Results'!$G$13, 'Inputs and Results'!$G$13, IF(F8249 &lt;= ('Inputs and Results'!$G$14-'Inputs and Results'!$G$13)/('Inputs and Results'!$G$15-'Inputs and Results'!$G$13), 'Inputs and Results'!$G$13 + SQRT(F8249*('Inputs and Results'!$G$15-'Inputs and Results'!$G$13)*('Inputs and Results'!$G$14-'Inputs and Results'!$G$13)), 'Inputs and Results'!$G$15 - SQRT((1-F8249)*('Inputs and Results'!$G$15-'Inputs and Results'!$G$13)*('Inputs and Results'!$G$15-'Inputs and Results'!$G$14))))</f>
        <v>746.38360065250868</v>
      </c>
      <c r="D8249">
        <f t="shared" ca="1" si="538"/>
        <v>52.816677399020271</v>
      </c>
      <c r="E8249">
        <f t="shared" ca="1" si="541"/>
        <v>4.6619247185947676E-2</v>
      </c>
      <c r="F8249">
        <f t="shared" ca="1" si="541"/>
        <v>0.75741818922100834</v>
      </c>
    </row>
    <row r="8250" spans="1:6" ht="15.75" customHeight="1" x14ac:dyDescent="0.2">
      <c r="A8250">
        <v>8249</v>
      </c>
      <c r="B8250" s="47">
        <f ca="1">IF('Inputs and Results'!$C$15='Inputs and Results'!$C$13, 'Inputs and Results'!$C$13, IF(E8250 &lt;= ('Inputs and Results'!$C$14-'Inputs and Results'!$C$13)/('Inputs and Results'!$C$15-'Inputs and Results'!$C$13), 'Inputs and Results'!$C$13 + SQRT(E8250*('Inputs and Results'!$C$15-'Inputs and Results'!$C$13)*('Inputs and Results'!$C$14-'Inputs and Results'!$C$13)), 'Inputs and Results'!$C$15 - SQRT((1-E8250)*('Inputs and Results'!$C$15-'Inputs and Results'!$C$13)*('Inputs and Results'!$C$15-'Inputs and Results'!$C$14))))</f>
        <v>0.54882117457179813</v>
      </c>
      <c r="C8250" s="47">
        <f ca="1">IF('Inputs and Results'!$G$15='Inputs and Results'!$G$13, 'Inputs and Results'!$G$13, IF(F8250 &lt;= ('Inputs and Results'!$G$14-'Inputs and Results'!$G$13)/('Inputs and Results'!$G$15-'Inputs and Results'!$G$13), 'Inputs and Results'!$G$13 + SQRT(F8250*('Inputs and Results'!$G$15-'Inputs and Results'!$G$13)*('Inputs and Results'!$G$14-'Inputs and Results'!$G$13)), 'Inputs and Results'!$G$15 - SQRT((1-F8250)*('Inputs and Results'!$G$15-'Inputs and Results'!$G$13)*('Inputs and Results'!$G$15-'Inputs and Results'!$G$14))))</f>
        <v>942.80291802225929</v>
      </c>
      <c r="D8250">
        <f t="shared" ca="1" si="538"/>
        <v>517.43020485869511</v>
      </c>
      <c r="E8250">
        <f t="shared" ca="1" si="541"/>
        <v>0.33241359619693545</v>
      </c>
      <c r="F8250">
        <f t="shared" ca="1" si="541"/>
        <v>0.92201468806876263</v>
      </c>
    </row>
    <row r="8251" spans="1:6" ht="15.75" customHeight="1" x14ac:dyDescent="0.2">
      <c r="A8251">
        <v>8250</v>
      </c>
      <c r="B8251" s="47">
        <f ca="1">IF('Inputs and Results'!$C$15='Inputs and Results'!$C$13, 'Inputs and Results'!$C$13, IF(E8251 &lt;= ('Inputs and Results'!$C$14-'Inputs and Results'!$C$13)/('Inputs and Results'!$C$15-'Inputs and Results'!$C$13), 'Inputs and Results'!$C$13 + SQRT(E8251*('Inputs and Results'!$C$15-'Inputs and Results'!$C$13)*('Inputs and Results'!$C$14-'Inputs and Results'!$C$13)), 'Inputs and Results'!$C$15 - SQRT((1-E8251)*('Inputs and Results'!$C$15-'Inputs and Results'!$C$13)*('Inputs and Results'!$C$15-'Inputs and Results'!$C$14))))</f>
        <v>0.15670382430286978</v>
      </c>
      <c r="C8251" s="47">
        <f ca="1">IF('Inputs and Results'!$G$15='Inputs and Results'!$G$13, 'Inputs and Results'!$G$13, IF(F8251 &lt;= ('Inputs and Results'!$G$14-'Inputs and Results'!$G$13)/('Inputs and Results'!$G$15-'Inputs and Results'!$G$13), 'Inputs and Results'!$G$13 + SQRT(F8251*('Inputs and Results'!$G$15-'Inputs and Results'!$G$13)*('Inputs and Results'!$G$14-'Inputs and Results'!$G$13)), 'Inputs and Results'!$G$15 - SQRT((1-F8251)*('Inputs and Results'!$G$15-'Inputs and Results'!$G$13)*('Inputs and Results'!$G$15-'Inputs and Results'!$G$14))))</f>
        <v>291.78036487251802</v>
      </c>
      <c r="D8251">
        <f t="shared" ca="1" si="538"/>
        <v>45.723099032010303</v>
      </c>
      <c r="E8251">
        <f t="shared" ca="1" si="541"/>
        <v>0.10174076191845272</v>
      </c>
      <c r="F8251">
        <f t="shared" ca="1" si="541"/>
        <v>2.7560674818717268E-2</v>
      </c>
    </row>
    <row r="8252" spans="1:6" ht="15.75" customHeight="1" x14ac:dyDescent="0.2">
      <c r="A8252">
        <v>8251</v>
      </c>
      <c r="B8252" s="47">
        <f ca="1">IF('Inputs and Results'!$C$15='Inputs and Results'!$C$13, 'Inputs and Results'!$C$13, IF(E8252 &lt;= ('Inputs and Results'!$C$14-'Inputs and Results'!$C$13)/('Inputs and Results'!$C$15-'Inputs and Results'!$C$13), 'Inputs and Results'!$C$13 + SQRT(E8252*('Inputs and Results'!$C$15-'Inputs and Results'!$C$13)*('Inputs and Results'!$C$14-'Inputs and Results'!$C$13)), 'Inputs and Results'!$C$15 - SQRT((1-E8252)*('Inputs and Results'!$C$15-'Inputs and Results'!$C$13)*('Inputs and Results'!$C$15-'Inputs and Results'!$C$14))))</f>
        <v>0.56603616836245685</v>
      </c>
      <c r="C8252" s="47">
        <f ca="1">IF('Inputs and Results'!$G$15='Inputs and Results'!$G$13, 'Inputs and Results'!$G$13, IF(F8252 &lt;= ('Inputs and Results'!$G$14-'Inputs and Results'!$G$13)/('Inputs and Results'!$G$15-'Inputs and Results'!$G$13), 'Inputs and Results'!$G$13 + SQRT(F8252*('Inputs and Results'!$G$15-'Inputs and Results'!$G$13)*('Inputs and Results'!$G$14-'Inputs and Results'!$G$13)), 'Inputs and Results'!$G$15 - SQRT((1-F8252)*('Inputs and Results'!$G$15-'Inputs and Results'!$G$13)*('Inputs and Results'!$G$15-'Inputs and Results'!$G$14))))</f>
        <v>668.16799951507926</v>
      </c>
      <c r="D8252">
        <f t="shared" ca="1" si="538"/>
        <v>378.20725426792342</v>
      </c>
      <c r="E8252">
        <f t="shared" ca="1" si="541"/>
        <v>0.34175778514225452</v>
      </c>
      <c r="F8252">
        <f t="shared" ca="1" si="541"/>
        <v>0.66655080721187399</v>
      </c>
    </row>
    <row r="8253" spans="1:6" ht="15.75" customHeight="1" x14ac:dyDescent="0.2">
      <c r="A8253">
        <v>8252</v>
      </c>
      <c r="B8253" s="47">
        <f ca="1">IF('Inputs and Results'!$C$15='Inputs and Results'!$C$13, 'Inputs and Results'!$C$13, IF(E8253 &lt;= ('Inputs and Results'!$C$14-'Inputs and Results'!$C$13)/('Inputs and Results'!$C$15-'Inputs and Results'!$C$13), 'Inputs and Results'!$C$13 + SQRT(E8253*('Inputs and Results'!$C$15-'Inputs and Results'!$C$13)*('Inputs and Results'!$C$14-'Inputs and Results'!$C$13)), 'Inputs and Results'!$C$15 - SQRT((1-E8253)*('Inputs and Results'!$C$15-'Inputs and Results'!$C$13)*('Inputs and Results'!$C$15-'Inputs and Results'!$C$14))))</f>
        <v>2.2702671193952444</v>
      </c>
      <c r="C8253" s="47">
        <f ca="1">IF('Inputs and Results'!$G$15='Inputs and Results'!$G$13, 'Inputs and Results'!$G$13, IF(F8253 &lt;= ('Inputs and Results'!$G$14-'Inputs and Results'!$G$13)/('Inputs and Results'!$G$15-'Inputs and Results'!$G$13), 'Inputs and Results'!$G$13 + SQRT(F8253*('Inputs and Results'!$G$15-'Inputs and Results'!$G$13)*('Inputs and Results'!$G$14-'Inputs and Results'!$G$13)), 'Inputs and Results'!$G$15 - SQRT((1-F8253)*('Inputs and Results'!$G$15-'Inputs and Results'!$G$13)*('Inputs and Results'!$G$15-'Inputs and Results'!$G$14))))</f>
        <v>619.63486586369561</v>
      </c>
      <c r="D8253">
        <f t="shared" ca="1" si="538"/>
        <v>1406.7366620012308</v>
      </c>
      <c r="E8253">
        <f t="shared" ca="1" si="541"/>
        <v>0.94083221366269842</v>
      </c>
      <c r="F8253">
        <f t="shared" ca="1" si="541"/>
        <v>0.60291510440894669</v>
      </c>
    </row>
    <row r="8254" spans="1:6" ht="15.75" customHeight="1" x14ac:dyDescent="0.2">
      <c r="A8254">
        <v>8253</v>
      </c>
      <c r="B8254" s="47">
        <f ca="1">IF('Inputs and Results'!$C$15='Inputs and Results'!$C$13, 'Inputs and Results'!$C$13, IF(E8254 &lt;= ('Inputs and Results'!$C$14-'Inputs and Results'!$C$13)/('Inputs and Results'!$C$15-'Inputs and Results'!$C$13), 'Inputs and Results'!$C$13 + SQRT(E8254*('Inputs and Results'!$C$15-'Inputs and Results'!$C$13)*('Inputs and Results'!$C$14-'Inputs and Results'!$C$13)), 'Inputs and Results'!$C$15 - SQRT((1-E8254)*('Inputs and Results'!$C$15-'Inputs and Results'!$C$13)*('Inputs and Results'!$C$15-'Inputs and Results'!$C$14))))</f>
        <v>0.76194779805642776</v>
      </c>
      <c r="C8254" s="47">
        <f ca="1">IF('Inputs and Results'!$G$15='Inputs and Results'!$G$13, 'Inputs and Results'!$G$13, IF(F8254 &lt;= ('Inputs and Results'!$G$14-'Inputs and Results'!$G$13)/('Inputs and Results'!$G$15-'Inputs and Results'!$G$13), 'Inputs and Results'!$G$13 + SQRT(F8254*('Inputs and Results'!$G$15-'Inputs and Results'!$G$13)*('Inputs and Results'!$G$14-'Inputs and Results'!$G$13)), 'Inputs and Results'!$G$15 - SQRT((1-F8254)*('Inputs and Results'!$G$15-'Inputs and Results'!$G$13)*('Inputs and Results'!$G$15-'Inputs and Results'!$G$14))))</f>
        <v>282.10889593476224</v>
      </c>
      <c r="D8254">
        <f t="shared" ca="1" si="538"/>
        <v>214.95225206962201</v>
      </c>
      <c r="E8254">
        <f t="shared" ca="1" si="541"/>
        <v>0.44345803793061411</v>
      </c>
      <c r="F8254">
        <f t="shared" ca="1" si="541"/>
        <v>6.7397367940230657E-3</v>
      </c>
    </row>
    <row r="8255" spans="1:6" ht="15.75" customHeight="1" x14ac:dyDescent="0.2">
      <c r="A8255">
        <v>8254</v>
      </c>
      <c r="B8255" s="47">
        <f ca="1">IF('Inputs and Results'!$C$15='Inputs and Results'!$C$13, 'Inputs and Results'!$C$13, IF(E8255 &lt;= ('Inputs and Results'!$C$14-'Inputs and Results'!$C$13)/('Inputs and Results'!$C$15-'Inputs and Results'!$C$13), 'Inputs and Results'!$C$13 + SQRT(E8255*('Inputs and Results'!$C$15-'Inputs and Results'!$C$13)*('Inputs and Results'!$C$14-'Inputs and Results'!$C$13)), 'Inputs and Results'!$C$15 - SQRT((1-E8255)*('Inputs and Results'!$C$15-'Inputs and Results'!$C$13)*('Inputs and Results'!$C$15-'Inputs and Results'!$C$14))))</f>
        <v>0.71358188655838628</v>
      </c>
      <c r="C8255" s="47">
        <f ca="1">IF('Inputs and Results'!$G$15='Inputs and Results'!$G$13, 'Inputs and Results'!$G$13, IF(F8255 &lt;= ('Inputs and Results'!$G$14-'Inputs and Results'!$G$13)/('Inputs and Results'!$G$15-'Inputs and Results'!$G$13), 'Inputs and Results'!$G$13 + SQRT(F8255*('Inputs and Results'!$G$15-'Inputs and Results'!$G$13)*('Inputs and Results'!$G$14-'Inputs and Results'!$G$13)), 'Inputs and Results'!$G$15 - SQRT((1-F8255)*('Inputs and Results'!$G$15-'Inputs and Results'!$G$13)*('Inputs and Results'!$G$15-'Inputs and Results'!$G$14))))</f>
        <v>292.60611327010656</v>
      </c>
      <c r="D8255">
        <f t="shared" ca="1" si="538"/>
        <v>208.79842232579949</v>
      </c>
      <c r="E8255">
        <f t="shared" ca="1" si="541"/>
        <v>0.41914357894734366</v>
      </c>
      <c r="F8255">
        <f t="shared" ca="1" si="541"/>
        <v>2.9328144153863533E-2</v>
      </c>
    </row>
    <row r="8256" spans="1:6" ht="15.75" customHeight="1" x14ac:dyDescent="0.2">
      <c r="A8256">
        <v>8255</v>
      </c>
      <c r="B8256" s="47">
        <f ca="1">IF('Inputs and Results'!$C$15='Inputs and Results'!$C$13, 'Inputs and Results'!$C$13, IF(E8256 &lt;= ('Inputs and Results'!$C$14-'Inputs and Results'!$C$13)/('Inputs and Results'!$C$15-'Inputs and Results'!$C$13), 'Inputs and Results'!$C$13 + SQRT(E8256*('Inputs and Results'!$C$15-'Inputs and Results'!$C$13)*('Inputs and Results'!$C$14-'Inputs and Results'!$C$13)), 'Inputs and Results'!$C$15 - SQRT((1-E8256)*('Inputs and Results'!$C$15-'Inputs and Results'!$C$13)*('Inputs and Results'!$C$15-'Inputs and Results'!$C$14))))</f>
        <v>1.0632444428394483</v>
      </c>
      <c r="C8256" s="47">
        <f ca="1">IF('Inputs and Results'!$G$15='Inputs and Results'!$G$13, 'Inputs and Results'!$G$13, IF(F8256 &lt;= ('Inputs and Results'!$G$14-'Inputs and Results'!$G$13)/('Inputs and Results'!$G$15-'Inputs and Results'!$G$13), 'Inputs and Results'!$G$13 + SQRT(F8256*('Inputs and Results'!$G$15-'Inputs and Results'!$G$13)*('Inputs and Results'!$G$14-'Inputs and Results'!$G$13)), 'Inputs and Results'!$G$15 - SQRT((1-F8256)*('Inputs and Results'!$G$15-'Inputs and Results'!$G$13)*('Inputs and Results'!$G$15-'Inputs and Results'!$G$14))))</f>
        <v>567.64106636755957</v>
      </c>
      <c r="D8256">
        <f t="shared" ca="1" si="538"/>
        <v>603.54120934276614</v>
      </c>
      <c r="E8256">
        <f t="shared" ca="1" si="541"/>
        <v>0.58321976797863562</v>
      </c>
      <c r="F8256">
        <f t="shared" ca="1" si="541"/>
        <v>0.52857994255788487</v>
      </c>
    </row>
    <row r="8257" spans="1:6" ht="15.75" customHeight="1" x14ac:dyDescent="0.2">
      <c r="A8257">
        <v>8256</v>
      </c>
      <c r="B8257" s="47">
        <f ca="1">IF('Inputs and Results'!$C$15='Inputs and Results'!$C$13, 'Inputs and Results'!$C$13, IF(E8257 &lt;= ('Inputs and Results'!$C$14-'Inputs and Results'!$C$13)/('Inputs and Results'!$C$15-'Inputs and Results'!$C$13), 'Inputs and Results'!$C$13 + SQRT(E8257*('Inputs and Results'!$C$15-'Inputs and Results'!$C$13)*('Inputs and Results'!$C$14-'Inputs and Results'!$C$13)), 'Inputs and Results'!$C$15 - SQRT((1-E8257)*('Inputs and Results'!$C$15-'Inputs and Results'!$C$13)*('Inputs and Results'!$C$15-'Inputs and Results'!$C$14))))</f>
        <v>2.2840600672841838</v>
      </c>
      <c r="C8257" s="47">
        <f ca="1">IF('Inputs and Results'!$G$15='Inputs and Results'!$G$13, 'Inputs and Results'!$G$13, IF(F8257 &lt;= ('Inputs and Results'!$G$14-'Inputs and Results'!$G$13)/('Inputs and Results'!$G$15-'Inputs and Results'!$G$13), 'Inputs and Results'!$G$13 + SQRT(F8257*('Inputs and Results'!$G$15-'Inputs and Results'!$G$13)*('Inputs and Results'!$G$14-'Inputs and Results'!$G$13)), 'Inputs and Results'!$G$15 - SQRT((1-F8257)*('Inputs and Results'!$G$15-'Inputs and Results'!$G$13)*('Inputs and Results'!$G$15-'Inputs and Results'!$G$14))))</f>
        <v>575.44891998455591</v>
      </c>
      <c r="D8257">
        <f t="shared" ca="1" si="538"/>
        <v>1314.3598988985357</v>
      </c>
      <c r="E8257">
        <f t="shared" ca="1" si="541"/>
        <v>0.94304777919365246</v>
      </c>
      <c r="F8257">
        <f t="shared" ca="1" si="541"/>
        <v>0.54014949578190907</v>
      </c>
    </row>
    <row r="8258" spans="1:6" ht="15.75" customHeight="1" x14ac:dyDescent="0.2">
      <c r="A8258">
        <v>8257</v>
      </c>
      <c r="B8258" s="47">
        <f ca="1">IF('Inputs and Results'!$C$15='Inputs and Results'!$C$13, 'Inputs and Results'!$C$13, IF(E8258 &lt;= ('Inputs and Results'!$C$14-'Inputs and Results'!$C$13)/('Inputs and Results'!$C$15-'Inputs and Results'!$C$13), 'Inputs and Results'!$C$13 + SQRT(E8258*('Inputs and Results'!$C$15-'Inputs and Results'!$C$13)*('Inputs and Results'!$C$14-'Inputs and Results'!$C$13)), 'Inputs and Results'!$C$15 - SQRT((1-E8258)*('Inputs and Results'!$C$15-'Inputs and Results'!$C$13)*('Inputs and Results'!$C$15-'Inputs and Results'!$C$14))))</f>
        <v>1.1355212701647988</v>
      </c>
      <c r="C8258" s="47">
        <f ca="1">IF('Inputs and Results'!$G$15='Inputs and Results'!$G$13, 'Inputs and Results'!$G$13, IF(F8258 &lt;= ('Inputs and Results'!$G$14-'Inputs and Results'!$G$13)/('Inputs and Results'!$G$15-'Inputs and Results'!$G$13), 'Inputs and Results'!$G$13 + SQRT(F8258*('Inputs and Results'!$G$15-'Inputs and Results'!$G$13)*('Inputs and Results'!$G$14-'Inputs and Results'!$G$13)), 'Inputs and Results'!$G$15 - SQRT((1-F8258)*('Inputs and Results'!$G$15-'Inputs and Results'!$G$13)*('Inputs and Results'!$G$15-'Inputs and Results'!$G$14))))</f>
        <v>434.00761053415056</v>
      </c>
      <c r="D8258">
        <f t="shared" ref="D8258:D8321" ca="1" si="542">B8258*C8258</f>
        <v>492.82487317492792</v>
      </c>
      <c r="E8258">
        <f t="shared" ca="1" si="541"/>
        <v>0.61374656288801277</v>
      </c>
      <c r="F8258">
        <f t="shared" ca="1" si="541"/>
        <v>0.30828108907774854</v>
      </c>
    </row>
    <row r="8259" spans="1:6" ht="15.75" customHeight="1" x14ac:dyDescent="0.2">
      <c r="A8259">
        <v>8258</v>
      </c>
      <c r="B8259" s="47">
        <f ca="1">IF('Inputs and Results'!$C$15='Inputs and Results'!$C$13, 'Inputs and Results'!$C$13, IF(E8259 &lt;= ('Inputs and Results'!$C$14-'Inputs and Results'!$C$13)/('Inputs and Results'!$C$15-'Inputs and Results'!$C$13), 'Inputs and Results'!$C$13 + SQRT(E8259*('Inputs and Results'!$C$15-'Inputs and Results'!$C$13)*('Inputs and Results'!$C$14-'Inputs and Results'!$C$13)), 'Inputs and Results'!$C$15 - SQRT((1-E8259)*('Inputs and Results'!$C$15-'Inputs and Results'!$C$13)*('Inputs and Results'!$C$15-'Inputs and Results'!$C$14))))</f>
        <v>1.0819721355446921</v>
      </c>
      <c r="C8259" s="47">
        <f ca="1">IF('Inputs and Results'!$G$15='Inputs and Results'!$G$13, 'Inputs and Results'!$G$13, IF(F8259 &lt;= ('Inputs and Results'!$G$14-'Inputs and Results'!$G$13)/('Inputs and Results'!$G$15-'Inputs and Results'!$G$13), 'Inputs and Results'!$G$13 + SQRT(F8259*('Inputs and Results'!$G$15-'Inputs and Results'!$G$13)*('Inputs and Results'!$G$14-'Inputs and Results'!$G$13)), 'Inputs and Results'!$G$15 - SQRT((1-F8259)*('Inputs and Results'!$G$15-'Inputs and Results'!$G$13)*('Inputs and Results'!$G$15-'Inputs and Results'!$G$14))))</f>
        <v>545.51195596524519</v>
      </c>
      <c r="D8259">
        <f t="shared" ca="1" si="542"/>
        <v>590.22873596087834</v>
      </c>
      <c r="E8259">
        <f t="shared" ca="1" si="541"/>
        <v>0.59124101235255677</v>
      </c>
      <c r="F8259">
        <f t="shared" ca="1" si="541"/>
        <v>0.49500837641137474</v>
      </c>
    </row>
    <row r="8260" spans="1:6" ht="15.75" customHeight="1" x14ac:dyDescent="0.2">
      <c r="A8260">
        <v>8259</v>
      </c>
      <c r="B8260" s="47">
        <f ca="1">IF('Inputs and Results'!$C$15='Inputs and Results'!$C$13, 'Inputs and Results'!$C$13, IF(E8260 &lt;= ('Inputs and Results'!$C$14-'Inputs and Results'!$C$13)/('Inputs and Results'!$C$15-'Inputs and Results'!$C$13), 'Inputs and Results'!$C$13 + SQRT(E8260*('Inputs and Results'!$C$15-'Inputs and Results'!$C$13)*('Inputs and Results'!$C$14-'Inputs and Results'!$C$13)), 'Inputs and Results'!$C$15 - SQRT((1-E8260)*('Inputs and Results'!$C$15-'Inputs and Results'!$C$13)*('Inputs and Results'!$C$15-'Inputs and Results'!$C$14))))</f>
        <v>0.4065195758175606</v>
      </c>
      <c r="C8260" s="47">
        <f ca="1">IF('Inputs and Results'!$G$15='Inputs and Results'!$G$13, 'Inputs and Results'!$G$13, IF(F8260 &lt;= ('Inputs and Results'!$G$14-'Inputs and Results'!$G$13)/('Inputs and Results'!$G$15-'Inputs and Results'!$G$13), 'Inputs and Results'!$G$13 + SQRT(F8260*('Inputs and Results'!$G$15-'Inputs and Results'!$G$13)*('Inputs and Results'!$G$14-'Inputs and Results'!$G$13)), 'Inputs and Results'!$G$15 - SQRT((1-F8260)*('Inputs and Results'!$G$15-'Inputs and Results'!$G$13)*('Inputs and Results'!$G$15-'Inputs and Results'!$G$14))))</f>
        <v>616.62080687615594</v>
      </c>
      <c r="D8260">
        <f t="shared" ca="1" si="542"/>
        <v>250.66842885157686</v>
      </c>
      <c r="E8260">
        <f t="shared" ca="1" si="541"/>
        <v>0.2526510321536084</v>
      </c>
      <c r="F8260">
        <f t="shared" ca="1" si="541"/>
        <v>0.59877996587075222</v>
      </c>
    </row>
    <row r="8261" spans="1:6" ht="15.75" customHeight="1" x14ac:dyDescent="0.2">
      <c r="A8261">
        <v>8260</v>
      </c>
      <c r="B8261" s="47">
        <f ca="1">IF('Inputs and Results'!$C$15='Inputs and Results'!$C$13, 'Inputs and Results'!$C$13, IF(E8261 &lt;= ('Inputs and Results'!$C$14-'Inputs and Results'!$C$13)/('Inputs and Results'!$C$15-'Inputs and Results'!$C$13), 'Inputs and Results'!$C$13 + SQRT(E8261*('Inputs and Results'!$C$15-'Inputs and Results'!$C$13)*('Inputs and Results'!$C$14-'Inputs and Results'!$C$13)), 'Inputs and Results'!$C$15 - SQRT((1-E8261)*('Inputs and Results'!$C$15-'Inputs and Results'!$C$13)*('Inputs and Results'!$C$15-'Inputs and Results'!$C$14))))</f>
        <v>1.8528875414384898</v>
      </c>
      <c r="C8261" s="47">
        <f ca="1">IF('Inputs and Results'!$G$15='Inputs and Results'!$G$13, 'Inputs and Results'!$G$13, IF(F8261 &lt;= ('Inputs and Results'!$G$14-'Inputs and Results'!$G$13)/('Inputs and Results'!$G$15-'Inputs and Results'!$G$13), 'Inputs and Results'!$G$13 + SQRT(F8261*('Inputs and Results'!$G$15-'Inputs and Results'!$G$13)*('Inputs and Results'!$G$14-'Inputs and Results'!$G$13)), 'Inputs and Results'!$G$15 - SQRT((1-F8261)*('Inputs and Results'!$G$15-'Inputs and Results'!$G$13)*('Inputs and Results'!$G$15-'Inputs and Results'!$G$14))))</f>
        <v>519.00352399989492</v>
      </c>
      <c r="D8261">
        <f t="shared" ca="1" si="542"/>
        <v>961.65516358207753</v>
      </c>
      <c r="E8261">
        <f t="shared" ca="1" si="541"/>
        <v>0.85379255637921858</v>
      </c>
      <c r="F8261">
        <f t="shared" ca="1" si="541"/>
        <v>0.45327306705928894</v>
      </c>
    </row>
    <row r="8262" spans="1:6" ht="15.75" customHeight="1" x14ac:dyDescent="0.2">
      <c r="A8262">
        <v>8261</v>
      </c>
      <c r="B8262" s="47">
        <f ca="1">IF('Inputs and Results'!$C$15='Inputs and Results'!$C$13, 'Inputs and Results'!$C$13, IF(E8262 &lt;= ('Inputs and Results'!$C$14-'Inputs and Results'!$C$13)/('Inputs and Results'!$C$15-'Inputs and Results'!$C$13), 'Inputs and Results'!$C$13 + SQRT(E8262*('Inputs and Results'!$C$15-'Inputs and Results'!$C$13)*('Inputs and Results'!$C$14-'Inputs and Results'!$C$13)), 'Inputs and Results'!$C$15 - SQRT((1-E8262)*('Inputs and Results'!$C$15-'Inputs and Results'!$C$13)*('Inputs and Results'!$C$15-'Inputs and Results'!$C$14))))</f>
        <v>0.24615372865374541</v>
      </c>
      <c r="C8262" s="47">
        <f ca="1">IF('Inputs and Results'!$G$15='Inputs and Results'!$G$13, 'Inputs and Results'!$G$13, IF(F8262 &lt;= ('Inputs and Results'!$G$14-'Inputs and Results'!$G$13)/('Inputs and Results'!$G$15-'Inputs and Results'!$G$13), 'Inputs and Results'!$G$13 + SQRT(F8262*('Inputs and Results'!$G$15-'Inputs and Results'!$G$13)*('Inputs and Results'!$G$14-'Inputs and Results'!$G$13)), 'Inputs and Results'!$G$15 - SQRT((1-F8262)*('Inputs and Results'!$G$15-'Inputs and Results'!$G$13)*('Inputs and Results'!$G$15-'Inputs and Results'!$G$14))))</f>
        <v>516.11891635139932</v>
      </c>
      <c r="D8262">
        <f t="shared" ca="1" si="542"/>
        <v>127.04459568862747</v>
      </c>
      <c r="E8262">
        <f t="shared" ref="E8262:F8281" ca="1" si="543">RAND()</f>
        <v>0.15737007931025893</v>
      </c>
      <c r="F8262">
        <f t="shared" ca="1" si="543"/>
        <v>0.44863153682457646</v>
      </c>
    </row>
    <row r="8263" spans="1:6" ht="15.75" customHeight="1" x14ac:dyDescent="0.2">
      <c r="A8263">
        <v>8262</v>
      </c>
      <c r="B8263" s="47">
        <f ca="1">IF('Inputs and Results'!$C$15='Inputs and Results'!$C$13, 'Inputs and Results'!$C$13, IF(E8263 &lt;= ('Inputs and Results'!$C$14-'Inputs and Results'!$C$13)/('Inputs and Results'!$C$15-'Inputs and Results'!$C$13), 'Inputs and Results'!$C$13 + SQRT(E8263*('Inputs and Results'!$C$15-'Inputs and Results'!$C$13)*('Inputs and Results'!$C$14-'Inputs and Results'!$C$13)), 'Inputs and Results'!$C$15 - SQRT((1-E8263)*('Inputs and Results'!$C$15-'Inputs and Results'!$C$13)*('Inputs and Results'!$C$15-'Inputs and Results'!$C$14))))</f>
        <v>2.1556331420947554</v>
      </c>
      <c r="C8263" s="47">
        <f ca="1">IF('Inputs and Results'!$G$15='Inputs and Results'!$G$13, 'Inputs and Results'!$G$13, IF(F8263 &lt;= ('Inputs and Results'!$G$14-'Inputs and Results'!$G$13)/('Inputs and Results'!$G$15-'Inputs and Results'!$G$13), 'Inputs and Results'!$G$13 + SQRT(F8263*('Inputs and Results'!$G$15-'Inputs and Results'!$G$13)*('Inputs and Results'!$G$14-'Inputs and Results'!$G$13)), 'Inputs and Results'!$G$15 - SQRT((1-F8263)*('Inputs and Results'!$G$15-'Inputs and Results'!$G$13)*('Inputs and Results'!$G$15-'Inputs and Results'!$G$14))))</f>
        <v>786.0121197839519</v>
      </c>
      <c r="D8263">
        <f t="shared" ca="1" si="542"/>
        <v>1694.3537754944396</v>
      </c>
      <c r="E8263">
        <f t="shared" ca="1" si="543"/>
        <v>0.92078273436346936</v>
      </c>
      <c r="F8263">
        <f t="shared" ca="1" si="543"/>
        <v>0.79795133108895122</v>
      </c>
    </row>
    <row r="8264" spans="1:6" ht="15.75" customHeight="1" x14ac:dyDescent="0.2">
      <c r="A8264">
        <v>8263</v>
      </c>
      <c r="B8264" s="47">
        <f ca="1">IF('Inputs and Results'!$C$15='Inputs and Results'!$C$13, 'Inputs and Results'!$C$13, IF(E8264 &lt;= ('Inputs and Results'!$C$14-'Inputs and Results'!$C$13)/('Inputs and Results'!$C$15-'Inputs and Results'!$C$13), 'Inputs and Results'!$C$13 + SQRT(E8264*('Inputs and Results'!$C$15-'Inputs and Results'!$C$13)*('Inputs and Results'!$C$14-'Inputs and Results'!$C$13)), 'Inputs and Results'!$C$15 - SQRT((1-E8264)*('Inputs and Results'!$C$15-'Inputs and Results'!$C$13)*('Inputs and Results'!$C$15-'Inputs and Results'!$C$14))))</f>
        <v>1.9669124520042047</v>
      </c>
      <c r="C8264" s="47">
        <f ca="1">IF('Inputs and Results'!$G$15='Inputs and Results'!$G$13, 'Inputs and Results'!$G$13, IF(F8264 &lt;= ('Inputs and Results'!$G$14-'Inputs and Results'!$G$13)/('Inputs and Results'!$G$15-'Inputs and Results'!$G$13), 'Inputs and Results'!$G$13 + SQRT(F8264*('Inputs and Results'!$G$15-'Inputs and Results'!$G$13)*('Inputs and Results'!$G$14-'Inputs and Results'!$G$13)), 'Inputs and Results'!$G$15 - SQRT((1-F8264)*('Inputs and Results'!$G$15-'Inputs and Results'!$G$13)*('Inputs and Results'!$G$15-'Inputs and Results'!$G$14))))</f>
        <v>426.08135956009892</v>
      </c>
      <c r="D8264">
        <f t="shared" ca="1" si="542"/>
        <v>838.06473168563934</v>
      </c>
      <c r="E8264">
        <f t="shared" ca="1" si="543"/>
        <v>0.88141445757511505</v>
      </c>
      <c r="F8264">
        <f t="shared" ca="1" si="543"/>
        <v>0.29389163926249162</v>
      </c>
    </row>
    <row r="8265" spans="1:6" ht="15.75" customHeight="1" x14ac:dyDescent="0.2">
      <c r="A8265">
        <v>8264</v>
      </c>
      <c r="B8265" s="47">
        <f ca="1">IF('Inputs and Results'!$C$15='Inputs and Results'!$C$13, 'Inputs and Results'!$C$13, IF(E8265 &lt;= ('Inputs and Results'!$C$14-'Inputs and Results'!$C$13)/('Inputs and Results'!$C$15-'Inputs and Results'!$C$13), 'Inputs and Results'!$C$13 + SQRT(E8265*('Inputs and Results'!$C$15-'Inputs and Results'!$C$13)*('Inputs and Results'!$C$14-'Inputs and Results'!$C$13)), 'Inputs and Results'!$C$15 - SQRT((1-E8265)*('Inputs and Results'!$C$15-'Inputs and Results'!$C$13)*('Inputs and Results'!$C$15-'Inputs and Results'!$C$14))))</f>
        <v>0.21554505902932419</v>
      </c>
      <c r="C8265" s="47">
        <f ca="1">IF('Inputs and Results'!$G$15='Inputs and Results'!$G$13, 'Inputs and Results'!$G$13, IF(F8265 &lt;= ('Inputs and Results'!$G$14-'Inputs and Results'!$G$13)/('Inputs and Results'!$G$15-'Inputs and Results'!$G$13), 'Inputs and Results'!$G$13 + SQRT(F8265*('Inputs and Results'!$G$15-'Inputs and Results'!$G$13)*('Inputs and Results'!$G$14-'Inputs and Results'!$G$13)), 'Inputs and Results'!$G$15 - SQRT((1-F8265)*('Inputs and Results'!$G$15-'Inputs and Results'!$G$13)*('Inputs and Results'!$G$15-'Inputs and Results'!$G$14))))</f>
        <v>918.50379921914839</v>
      </c>
      <c r="D8265">
        <f t="shared" ca="1" si="542"/>
        <v>197.97895562134988</v>
      </c>
      <c r="E8265">
        <f t="shared" ca="1" si="543"/>
        <v>0.13853452018933232</v>
      </c>
      <c r="F8265">
        <f t="shared" ca="1" si="543"/>
        <v>0.90658302174257843</v>
      </c>
    </row>
    <row r="8266" spans="1:6" ht="15.75" customHeight="1" x14ac:dyDescent="0.2">
      <c r="A8266">
        <v>8265</v>
      </c>
      <c r="B8266" s="47">
        <f ca="1">IF('Inputs and Results'!$C$15='Inputs and Results'!$C$13, 'Inputs and Results'!$C$13, IF(E8266 &lt;= ('Inputs and Results'!$C$14-'Inputs and Results'!$C$13)/('Inputs and Results'!$C$15-'Inputs and Results'!$C$13), 'Inputs and Results'!$C$13 + SQRT(E8266*('Inputs and Results'!$C$15-'Inputs and Results'!$C$13)*('Inputs and Results'!$C$14-'Inputs and Results'!$C$13)), 'Inputs and Results'!$C$15 - SQRT((1-E8266)*('Inputs and Results'!$C$15-'Inputs and Results'!$C$13)*('Inputs and Results'!$C$15-'Inputs and Results'!$C$14))))</f>
        <v>2.5590671435694379E-2</v>
      </c>
      <c r="C8266" s="47">
        <f ca="1">IF('Inputs and Results'!$G$15='Inputs and Results'!$G$13, 'Inputs and Results'!$G$13, IF(F8266 &lt;= ('Inputs and Results'!$G$14-'Inputs and Results'!$G$13)/('Inputs and Results'!$G$15-'Inputs and Results'!$G$13), 'Inputs and Results'!$G$13 + SQRT(F8266*('Inputs and Results'!$G$15-'Inputs and Results'!$G$13)*('Inputs and Results'!$G$14-'Inputs and Results'!$G$13)), 'Inputs and Results'!$G$15 - SQRT((1-F8266)*('Inputs and Results'!$G$15-'Inputs and Results'!$G$13)*('Inputs and Results'!$G$15-'Inputs and Results'!$G$14))))</f>
        <v>376.74004344902755</v>
      </c>
      <c r="D8266">
        <f t="shared" ca="1" si="542"/>
        <v>9.6410306685732881</v>
      </c>
      <c r="E8266">
        <f t="shared" ca="1" si="543"/>
        <v>1.6987682905515222E-2</v>
      </c>
      <c r="F8266">
        <f t="shared" ca="1" si="543"/>
        <v>0.2009853849786688</v>
      </c>
    </row>
    <row r="8267" spans="1:6" ht="15.75" customHeight="1" x14ac:dyDescent="0.2">
      <c r="A8267">
        <v>8266</v>
      </c>
      <c r="B8267" s="47">
        <f ca="1">IF('Inputs and Results'!$C$15='Inputs and Results'!$C$13, 'Inputs and Results'!$C$13, IF(E8267 &lt;= ('Inputs and Results'!$C$14-'Inputs and Results'!$C$13)/('Inputs and Results'!$C$15-'Inputs and Results'!$C$13), 'Inputs and Results'!$C$13 + SQRT(E8267*('Inputs and Results'!$C$15-'Inputs and Results'!$C$13)*('Inputs and Results'!$C$14-'Inputs and Results'!$C$13)), 'Inputs and Results'!$C$15 - SQRT((1-E8267)*('Inputs and Results'!$C$15-'Inputs and Results'!$C$13)*('Inputs and Results'!$C$15-'Inputs and Results'!$C$14))))</f>
        <v>0.55165370398387781</v>
      </c>
      <c r="C8267" s="47">
        <f ca="1">IF('Inputs and Results'!$G$15='Inputs and Results'!$G$13, 'Inputs and Results'!$G$13, IF(F8267 &lt;= ('Inputs and Results'!$G$14-'Inputs and Results'!$G$13)/('Inputs and Results'!$G$15-'Inputs and Results'!$G$13), 'Inputs and Results'!$G$13 + SQRT(F8267*('Inputs and Results'!$G$15-'Inputs and Results'!$G$13)*('Inputs and Results'!$G$14-'Inputs and Results'!$G$13)), 'Inputs and Results'!$G$15 - SQRT((1-F8267)*('Inputs and Results'!$G$15-'Inputs and Results'!$G$13)*('Inputs and Results'!$G$15-'Inputs and Results'!$G$14))))</f>
        <v>338.3095197899903</v>
      </c>
      <c r="D8267">
        <f t="shared" ca="1" si="542"/>
        <v>186.62969968515517</v>
      </c>
      <c r="E8267">
        <f t="shared" ca="1" si="543"/>
        <v>0.33395560164268168</v>
      </c>
      <c r="F8267">
        <f t="shared" ca="1" si="543"/>
        <v>0.12464678825409625</v>
      </c>
    </row>
    <row r="8268" spans="1:6" ht="15.75" customHeight="1" x14ac:dyDescent="0.2">
      <c r="A8268">
        <v>8267</v>
      </c>
      <c r="B8268" s="47">
        <f ca="1">IF('Inputs and Results'!$C$15='Inputs and Results'!$C$13, 'Inputs and Results'!$C$13, IF(E8268 &lt;= ('Inputs and Results'!$C$14-'Inputs and Results'!$C$13)/('Inputs and Results'!$C$15-'Inputs and Results'!$C$13), 'Inputs and Results'!$C$13 + SQRT(E8268*('Inputs and Results'!$C$15-'Inputs and Results'!$C$13)*('Inputs and Results'!$C$14-'Inputs and Results'!$C$13)), 'Inputs and Results'!$C$15 - SQRT((1-E8268)*('Inputs and Results'!$C$15-'Inputs and Results'!$C$13)*('Inputs and Results'!$C$15-'Inputs and Results'!$C$14))))</f>
        <v>1.0900741776734824</v>
      </c>
      <c r="C8268" s="47">
        <f ca="1">IF('Inputs and Results'!$G$15='Inputs and Results'!$G$13, 'Inputs and Results'!$G$13, IF(F8268 &lt;= ('Inputs and Results'!$G$14-'Inputs and Results'!$G$13)/('Inputs and Results'!$G$15-'Inputs and Results'!$G$13), 'Inputs and Results'!$G$13 + SQRT(F8268*('Inputs and Results'!$G$15-'Inputs and Results'!$G$13)*('Inputs and Results'!$G$14-'Inputs and Results'!$G$13)), 'Inputs and Results'!$G$15 - SQRT((1-F8268)*('Inputs and Results'!$G$15-'Inputs and Results'!$G$13)*('Inputs and Results'!$G$15-'Inputs and Results'!$G$14))))</f>
        <v>516.49137550826867</v>
      </c>
      <c r="D8268">
        <f t="shared" ca="1" si="542"/>
        <v>563.01391143262174</v>
      </c>
      <c r="E8268">
        <f t="shared" ca="1" si="543"/>
        <v>0.59468703924559729</v>
      </c>
      <c r="F8268">
        <f t="shared" ca="1" si="543"/>
        <v>0.44923195205775412</v>
      </c>
    </row>
    <row r="8269" spans="1:6" ht="15.75" customHeight="1" x14ac:dyDescent="0.2">
      <c r="A8269">
        <v>8268</v>
      </c>
      <c r="B8269" s="47">
        <f ca="1">IF('Inputs and Results'!$C$15='Inputs and Results'!$C$13, 'Inputs and Results'!$C$13, IF(E8269 &lt;= ('Inputs and Results'!$C$14-'Inputs and Results'!$C$13)/('Inputs and Results'!$C$15-'Inputs and Results'!$C$13), 'Inputs and Results'!$C$13 + SQRT(E8269*('Inputs and Results'!$C$15-'Inputs and Results'!$C$13)*('Inputs and Results'!$C$14-'Inputs and Results'!$C$13)), 'Inputs and Results'!$C$15 - SQRT((1-E8269)*('Inputs and Results'!$C$15-'Inputs and Results'!$C$13)*('Inputs and Results'!$C$15-'Inputs and Results'!$C$14))))</f>
        <v>1.1725772405314969</v>
      </c>
      <c r="C8269" s="47">
        <f ca="1">IF('Inputs and Results'!$G$15='Inputs and Results'!$G$13, 'Inputs and Results'!$G$13, IF(F8269 &lt;= ('Inputs and Results'!$G$14-'Inputs and Results'!$G$13)/('Inputs and Results'!$G$15-'Inputs and Results'!$G$13), 'Inputs and Results'!$G$13 + SQRT(F8269*('Inputs and Results'!$G$15-'Inputs and Results'!$G$13)*('Inputs and Results'!$G$14-'Inputs and Results'!$G$13)), 'Inputs and Results'!$G$15 - SQRT((1-F8269)*('Inputs and Results'!$G$15-'Inputs and Results'!$G$13)*('Inputs and Results'!$G$15-'Inputs and Results'!$G$14))))</f>
        <v>375.14857110026503</v>
      </c>
      <c r="D8269">
        <f t="shared" ca="1" si="542"/>
        <v>439.89067629008287</v>
      </c>
      <c r="E8269">
        <f t="shared" ca="1" si="543"/>
        <v>0.62894733979739126</v>
      </c>
      <c r="F8269">
        <f t="shared" ca="1" si="543"/>
        <v>0.19789319337554467</v>
      </c>
    </row>
    <row r="8270" spans="1:6" ht="15.75" customHeight="1" x14ac:dyDescent="0.2">
      <c r="A8270">
        <v>8269</v>
      </c>
      <c r="B8270" s="47">
        <f ca="1">IF('Inputs and Results'!$C$15='Inputs and Results'!$C$13, 'Inputs and Results'!$C$13, IF(E8270 &lt;= ('Inputs and Results'!$C$14-'Inputs and Results'!$C$13)/('Inputs and Results'!$C$15-'Inputs and Results'!$C$13), 'Inputs and Results'!$C$13 + SQRT(E8270*('Inputs and Results'!$C$15-'Inputs and Results'!$C$13)*('Inputs and Results'!$C$14-'Inputs and Results'!$C$13)), 'Inputs and Results'!$C$15 - SQRT((1-E8270)*('Inputs and Results'!$C$15-'Inputs and Results'!$C$13)*('Inputs and Results'!$C$15-'Inputs and Results'!$C$14))))</f>
        <v>0.89594425741185058</v>
      </c>
      <c r="C8270" s="47">
        <f ca="1">IF('Inputs and Results'!$G$15='Inputs and Results'!$G$13, 'Inputs and Results'!$G$13, IF(F8270 &lt;= ('Inputs and Results'!$G$14-'Inputs and Results'!$G$13)/('Inputs and Results'!$G$15-'Inputs and Results'!$G$13), 'Inputs and Results'!$G$13 + SQRT(F8270*('Inputs and Results'!$G$15-'Inputs and Results'!$G$13)*('Inputs and Results'!$G$14-'Inputs and Results'!$G$13)), 'Inputs and Results'!$G$15 - SQRT((1-F8270)*('Inputs and Results'!$G$15-'Inputs and Results'!$G$13)*('Inputs and Results'!$G$15-'Inputs and Results'!$G$14))))</f>
        <v>572.10546220919127</v>
      </c>
      <c r="D8270">
        <f t="shared" ca="1" si="542"/>
        <v>512.57460350027736</v>
      </c>
      <c r="E8270">
        <f t="shared" ca="1" si="543"/>
        <v>0.50810549245353676</v>
      </c>
      <c r="F8270">
        <f t="shared" ca="1" si="543"/>
        <v>0.53521281028913548</v>
      </c>
    </row>
    <row r="8271" spans="1:6" ht="15.75" customHeight="1" x14ac:dyDescent="0.2">
      <c r="A8271">
        <v>8270</v>
      </c>
      <c r="B8271" s="47">
        <f ca="1">IF('Inputs and Results'!$C$15='Inputs and Results'!$C$13, 'Inputs and Results'!$C$13, IF(E8271 &lt;= ('Inputs and Results'!$C$14-'Inputs and Results'!$C$13)/('Inputs and Results'!$C$15-'Inputs and Results'!$C$13), 'Inputs and Results'!$C$13 + SQRT(E8271*('Inputs and Results'!$C$15-'Inputs and Results'!$C$13)*('Inputs and Results'!$C$14-'Inputs and Results'!$C$13)), 'Inputs and Results'!$C$15 - SQRT((1-E8271)*('Inputs and Results'!$C$15-'Inputs and Results'!$C$13)*('Inputs and Results'!$C$15-'Inputs and Results'!$C$14))))</f>
        <v>0.34075875508228926</v>
      </c>
      <c r="C8271" s="47">
        <f ca="1">IF('Inputs and Results'!$G$15='Inputs and Results'!$G$13, 'Inputs and Results'!$G$13, IF(F8271 &lt;= ('Inputs and Results'!$G$14-'Inputs and Results'!$G$13)/('Inputs and Results'!$G$15-'Inputs and Results'!$G$13), 'Inputs and Results'!$G$13 + SQRT(F8271*('Inputs and Results'!$G$15-'Inputs and Results'!$G$13)*('Inputs and Results'!$G$14-'Inputs and Results'!$G$13)), 'Inputs and Results'!$G$15 - SQRT((1-F8271)*('Inputs and Results'!$G$15-'Inputs and Results'!$G$13)*('Inputs and Results'!$G$15-'Inputs and Results'!$G$14))))</f>
        <v>604.93460672041533</v>
      </c>
      <c r="D8271">
        <f t="shared" ca="1" si="542"/>
        <v>206.13676349224298</v>
      </c>
      <c r="E8271">
        <f t="shared" ca="1" si="543"/>
        <v>0.21427066681427809</v>
      </c>
      <c r="F8271">
        <f t="shared" ca="1" si="543"/>
        <v>0.58254455717303599</v>
      </c>
    </row>
    <row r="8272" spans="1:6" ht="15.75" customHeight="1" x14ac:dyDescent="0.2">
      <c r="A8272">
        <v>8271</v>
      </c>
      <c r="B8272" s="47">
        <f ca="1">IF('Inputs and Results'!$C$15='Inputs and Results'!$C$13, 'Inputs and Results'!$C$13, IF(E8272 &lt;= ('Inputs and Results'!$C$14-'Inputs and Results'!$C$13)/('Inputs and Results'!$C$15-'Inputs and Results'!$C$13), 'Inputs and Results'!$C$13 + SQRT(E8272*('Inputs and Results'!$C$15-'Inputs and Results'!$C$13)*('Inputs and Results'!$C$14-'Inputs and Results'!$C$13)), 'Inputs and Results'!$C$15 - SQRT((1-E8272)*('Inputs and Results'!$C$15-'Inputs and Results'!$C$13)*('Inputs and Results'!$C$15-'Inputs and Results'!$C$14))))</f>
        <v>0.59354219740137459</v>
      </c>
      <c r="C8272" s="47">
        <f ca="1">IF('Inputs and Results'!$G$15='Inputs and Results'!$G$13, 'Inputs and Results'!$G$13, IF(F8272 &lt;= ('Inputs and Results'!$G$14-'Inputs and Results'!$G$13)/('Inputs and Results'!$G$15-'Inputs and Results'!$G$13), 'Inputs and Results'!$G$13 + SQRT(F8272*('Inputs and Results'!$G$15-'Inputs and Results'!$G$13)*('Inputs and Results'!$G$14-'Inputs and Results'!$G$13)), 'Inputs and Results'!$G$15 - SQRT((1-F8272)*('Inputs and Results'!$G$15-'Inputs and Results'!$G$13)*('Inputs and Results'!$G$15-'Inputs and Results'!$G$14))))</f>
        <v>574.04387567788035</v>
      </c>
      <c r="D8272">
        <f t="shared" ca="1" si="542"/>
        <v>340.71926337465061</v>
      </c>
      <c r="E8272">
        <f t="shared" ca="1" si="543"/>
        <v>0.35655120492357728</v>
      </c>
      <c r="F8272">
        <f t="shared" ca="1" si="543"/>
        <v>0.53807812923877885</v>
      </c>
    </row>
    <row r="8273" spans="1:6" ht="15.75" customHeight="1" x14ac:dyDescent="0.2">
      <c r="A8273">
        <v>8272</v>
      </c>
      <c r="B8273" s="47">
        <f ca="1">IF('Inputs and Results'!$C$15='Inputs and Results'!$C$13, 'Inputs and Results'!$C$13, IF(E8273 &lt;= ('Inputs and Results'!$C$14-'Inputs and Results'!$C$13)/('Inputs and Results'!$C$15-'Inputs and Results'!$C$13), 'Inputs and Results'!$C$13 + SQRT(E8273*('Inputs and Results'!$C$15-'Inputs and Results'!$C$13)*('Inputs and Results'!$C$14-'Inputs and Results'!$C$13)), 'Inputs and Results'!$C$15 - SQRT((1-E8273)*('Inputs and Results'!$C$15-'Inputs and Results'!$C$13)*('Inputs and Results'!$C$15-'Inputs and Results'!$C$14))))</f>
        <v>0.10178126989451686</v>
      </c>
      <c r="C8273" s="47">
        <f ca="1">IF('Inputs and Results'!$G$15='Inputs and Results'!$G$13, 'Inputs and Results'!$G$13, IF(F8273 &lt;= ('Inputs and Results'!$G$14-'Inputs and Results'!$G$13)/('Inputs and Results'!$G$15-'Inputs and Results'!$G$13), 'Inputs and Results'!$G$13 + SQRT(F8273*('Inputs and Results'!$G$15-'Inputs and Results'!$G$13)*('Inputs and Results'!$G$14-'Inputs and Results'!$G$13)), 'Inputs and Results'!$G$15 - SQRT((1-F8273)*('Inputs and Results'!$G$15-'Inputs and Results'!$G$13)*('Inputs and Results'!$G$15-'Inputs and Results'!$G$14))))</f>
        <v>333.35877776019004</v>
      </c>
      <c r="D8273">
        <f t="shared" ca="1" si="542"/>
        <v>33.929679730916163</v>
      </c>
      <c r="E8273">
        <f t="shared" ca="1" si="543"/>
        <v>6.6703132496195749E-2</v>
      </c>
      <c r="F8273">
        <f t="shared" ca="1" si="543"/>
        <v>0.11455941402819292</v>
      </c>
    </row>
    <row r="8274" spans="1:6" ht="15.75" customHeight="1" x14ac:dyDescent="0.2">
      <c r="A8274">
        <v>8273</v>
      </c>
      <c r="B8274" s="47">
        <f ca="1">IF('Inputs and Results'!$C$15='Inputs and Results'!$C$13, 'Inputs and Results'!$C$13, IF(E8274 &lt;= ('Inputs and Results'!$C$14-'Inputs and Results'!$C$13)/('Inputs and Results'!$C$15-'Inputs and Results'!$C$13), 'Inputs and Results'!$C$13 + SQRT(E8274*('Inputs and Results'!$C$15-'Inputs and Results'!$C$13)*('Inputs and Results'!$C$14-'Inputs and Results'!$C$13)), 'Inputs and Results'!$C$15 - SQRT((1-E8274)*('Inputs and Results'!$C$15-'Inputs and Results'!$C$13)*('Inputs and Results'!$C$15-'Inputs and Results'!$C$14))))</f>
        <v>1.8853094642197512</v>
      </c>
      <c r="C8274" s="47">
        <f ca="1">IF('Inputs and Results'!$G$15='Inputs and Results'!$G$13, 'Inputs and Results'!$G$13, IF(F8274 &lt;= ('Inputs and Results'!$G$14-'Inputs and Results'!$G$13)/('Inputs and Results'!$G$15-'Inputs and Results'!$G$13), 'Inputs and Results'!$G$13 + SQRT(F8274*('Inputs and Results'!$G$15-'Inputs and Results'!$G$13)*('Inputs and Results'!$G$14-'Inputs and Results'!$G$13)), 'Inputs and Results'!$G$15 - SQRT((1-F8274)*('Inputs and Results'!$G$15-'Inputs and Results'!$G$13)*('Inputs and Results'!$G$15-'Inputs and Results'!$G$14))))</f>
        <v>400.97831239915388</v>
      </c>
      <c r="D8274">
        <f t="shared" ca="1" si="542"/>
        <v>755.96820731298885</v>
      </c>
      <c r="E8274">
        <f t="shared" ca="1" si="543"/>
        <v>0.86194055660466018</v>
      </c>
      <c r="F8274">
        <f t="shared" ca="1" si="543"/>
        <v>0.24734166674741709</v>
      </c>
    </row>
    <row r="8275" spans="1:6" ht="15.75" customHeight="1" x14ac:dyDescent="0.2">
      <c r="A8275">
        <v>8274</v>
      </c>
      <c r="B8275" s="47">
        <f ca="1">IF('Inputs and Results'!$C$15='Inputs and Results'!$C$13, 'Inputs and Results'!$C$13, IF(E8275 &lt;= ('Inputs and Results'!$C$14-'Inputs and Results'!$C$13)/('Inputs and Results'!$C$15-'Inputs and Results'!$C$13), 'Inputs and Results'!$C$13 + SQRT(E8275*('Inputs and Results'!$C$15-'Inputs and Results'!$C$13)*('Inputs and Results'!$C$14-'Inputs and Results'!$C$13)), 'Inputs and Results'!$C$15 - SQRT((1-E8275)*('Inputs and Results'!$C$15-'Inputs and Results'!$C$13)*('Inputs and Results'!$C$15-'Inputs and Results'!$C$14))))</f>
        <v>0.78259079412021348</v>
      </c>
      <c r="C8275" s="47">
        <f ca="1">IF('Inputs and Results'!$G$15='Inputs and Results'!$G$13, 'Inputs and Results'!$G$13, IF(F8275 &lt;= ('Inputs and Results'!$G$14-'Inputs and Results'!$G$13)/('Inputs and Results'!$G$15-'Inputs and Results'!$G$13), 'Inputs and Results'!$G$13 + SQRT(F8275*('Inputs and Results'!$G$15-'Inputs and Results'!$G$13)*('Inputs and Results'!$G$14-'Inputs and Results'!$G$13)), 'Inputs and Results'!$G$15 - SQRT((1-F8275)*('Inputs and Results'!$G$15-'Inputs and Results'!$G$13)*('Inputs and Results'!$G$15-'Inputs and Results'!$G$14))))</f>
        <v>1073.3662298091008</v>
      </c>
      <c r="D8275">
        <f t="shared" ca="1" si="542"/>
        <v>840.00653016812373</v>
      </c>
      <c r="E8275">
        <f t="shared" ca="1" si="543"/>
        <v>0.45367737929773055</v>
      </c>
      <c r="F8275">
        <f t="shared" ca="1" si="543"/>
        <v>0.98109486366166987</v>
      </c>
    </row>
    <row r="8276" spans="1:6" ht="15.75" customHeight="1" x14ac:dyDescent="0.2">
      <c r="A8276">
        <v>8275</v>
      </c>
      <c r="B8276" s="47">
        <f ca="1">IF('Inputs and Results'!$C$15='Inputs and Results'!$C$13, 'Inputs and Results'!$C$13, IF(E8276 &lt;= ('Inputs and Results'!$C$14-'Inputs and Results'!$C$13)/('Inputs and Results'!$C$15-'Inputs and Results'!$C$13), 'Inputs and Results'!$C$13 + SQRT(E8276*('Inputs and Results'!$C$15-'Inputs and Results'!$C$13)*('Inputs and Results'!$C$14-'Inputs and Results'!$C$13)), 'Inputs and Results'!$C$15 - SQRT((1-E8276)*('Inputs and Results'!$C$15-'Inputs and Results'!$C$13)*('Inputs and Results'!$C$15-'Inputs and Results'!$C$14))))</f>
        <v>1.6316737813856681</v>
      </c>
      <c r="C8276" s="47">
        <f ca="1">IF('Inputs and Results'!$G$15='Inputs and Results'!$G$13, 'Inputs and Results'!$G$13, IF(F8276 &lt;= ('Inputs and Results'!$G$14-'Inputs and Results'!$G$13)/('Inputs and Results'!$G$15-'Inputs and Results'!$G$13), 'Inputs and Results'!$G$13 + SQRT(F8276*('Inputs and Results'!$G$15-'Inputs and Results'!$G$13)*('Inputs and Results'!$G$14-'Inputs and Results'!$G$13)), 'Inputs and Results'!$G$15 - SQRT((1-F8276)*('Inputs and Results'!$G$15-'Inputs and Results'!$G$13)*('Inputs and Results'!$G$15-'Inputs and Results'!$G$14))))</f>
        <v>564.79210752972028</v>
      </c>
      <c r="D8276">
        <f t="shared" ca="1" si="542"/>
        <v>921.55647378979961</v>
      </c>
      <c r="E8276">
        <f t="shared" ca="1" si="543"/>
        <v>0.79196481771695593</v>
      </c>
      <c r="F8276">
        <f t="shared" ca="1" si="543"/>
        <v>0.52432260801289443</v>
      </c>
    </row>
    <row r="8277" spans="1:6" ht="15.75" customHeight="1" x14ac:dyDescent="0.2">
      <c r="A8277">
        <v>8276</v>
      </c>
      <c r="B8277" s="47">
        <f ca="1">IF('Inputs and Results'!$C$15='Inputs and Results'!$C$13, 'Inputs and Results'!$C$13, IF(E8277 &lt;= ('Inputs and Results'!$C$14-'Inputs and Results'!$C$13)/('Inputs and Results'!$C$15-'Inputs and Results'!$C$13), 'Inputs and Results'!$C$13 + SQRT(E8277*('Inputs and Results'!$C$15-'Inputs and Results'!$C$13)*('Inputs and Results'!$C$14-'Inputs and Results'!$C$13)), 'Inputs and Results'!$C$15 - SQRT((1-E8277)*('Inputs and Results'!$C$15-'Inputs and Results'!$C$13)*('Inputs and Results'!$C$15-'Inputs and Results'!$C$14))))</f>
        <v>0.36498197725154125</v>
      </c>
      <c r="C8277" s="47">
        <f ca="1">IF('Inputs and Results'!$G$15='Inputs and Results'!$G$13, 'Inputs and Results'!$G$13, IF(F8277 &lt;= ('Inputs and Results'!$G$14-'Inputs and Results'!$G$13)/('Inputs and Results'!$G$15-'Inputs and Results'!$G$13), 'Inputs and Results'!$G$13 + SQRT(F8277*('Inputs and Results'!$G$15-'Inputs and Results'!$G$13)*('Inputs and Results'!$G$14-'Inputs and Results'!$G$13)), 'Inputs and Results'!$G$15 - SQRT((1-F8277)*('Inputs and Results'!$G$15-'Inputs and Results'!$G$13)*('Inputs and Results'!$G$15-'Inputs and Results'!$G$14))))</f>
        <v>460.05774251615674</v>
      </c>
      <c r="D8277">
        <f t="shared" ca="1" si="542"/>
        <v>167.91278451342734</v>
      </c>
      <c r="E8277">
        <f t="shared" ca="1" si="543"/>
        <v>0.22852000219897806</v>
      </c>
      <c r="F8277">
        <f t="shared" ca="1" si="543"/>
        <v>0.35452949761885333</v>
      </c>
    </row>
    <row r="8278" spans="1:6" ht="15.75" customHeight="1" x14ac:dyDescent="0.2">
      <c r="A8278">
        <v>8277</v>
      </c>
      <c r="B8278" s="47">
        <f ca="1">IF('Inputs and Results'!$C$15='Inputs and Results'!$C$13, 'Inputs and Results'!$C$13, IF(E8278 &lt;= ('Inputs and Results'!$C$14-'Inputs and Results'!$C$13)/('Inputs and Results'!$C$15-'Inputs and Results'!$C$13), 'Inputs and Results'!$C$13 + SQRT(E8278*('Inputs and Results'!$C$15-'Inputs and Results'!$C$13)*('Inputs and Results'!$C$14-'Inputs and Results'!$C$13)), 'Inputs and Results'!$C$15 - SQRT((1-E8278)*('Inputs and Results'!$C$15-'Inputs and Results'!$C$13)*('Inputs and Results'!$C$15-'Inputs and Results'!$C$14))))</f>
        <v>0.12851427878569854</v>
      </c>
      <c r="C8278" s="47">
        <f ca="1">IF('Inputs and Results'!$G$15='Inputs and Results'!$G$13, 'Inputs and Results'!$G$13, IF(F8278 &lt;= ('Inputs and Results'!$G$14-'Inputs and Results'!$G$13)/('Inputs and Results'!$G$15-'Inputs and Results'!$G$13), 'Inputs and Results'!$G$13 + SQRT(F8278*('Inputs and Results'!$G$15-'Inputs and Results'!$G$13)*('Inputs and Results'!$G$14-'Inputs and Results'!$G$13)), 'Inputs and Results'!$G$15 - SQRT((1-F8278)*('Inputs and Results'!$G$15-'Inputs and Results'!$G$13)*('Inputs and Results'!$G$15-'Inputs and Results'!$G$14))))</f>
        <v>1024.1959850516271</v>
      </c>
      <c r="D8278">
        <f t="shared" ca="1" si="542"/>
        <v>131.62380835411793</v>
      </c>
      <c r="E8278">
        <f t="shared" ca="1" si="543"/>
        <v>8.384108365137577E-2</v>
      </c>
      <c r="F8278">
        <f t="shared" ca="1" si="543"/>
        <v>0.96356336032805801</v>
      </c>
    </row>
    <row r="8279" spans="1:6" ht="15.75" customHeight="1" x14ac:dyDescent="0.2">
      <c r="A8279">
        <v>8278</v>
      </c>
      <c r="B8279" s="47">
        <f ca="1">IF('Inputs and Results'!$C$15='Inputs and Results'!$C$13, 'Inputs and Results'!$C$13, IF(E8279 &lt;= ('Inputs and Results'!$C$14-'Inputs and Results'!$C$13)/('Inputs and Results'!$C$15-'Inputs and Results'!$C$13), 'Inputs and Results'!$C$13 + SQRT(E8279*('Inputs and Results'!$C$15-'Inputs and Results'!$C$13)*('Inputs and Results'!$C$14-'Inputs and Results'!$C$13)), 'Inputs and Results'!$C$15 - SQRT((1-E8279)*('Inputs and Results'!$C$15-'Inputs and Results'!$C$13)*('Inputs and Results'!$C$15-'Inputs and Results'!$C$14))))</f>
        <v>2.4814426779574461E-2</v>
      </c>
      <c r="C8279" s="47">
        <f ca="1">IF('Inputs and Results'!$G$15='Inputs and Results'!$G$13, 'Inputs and Results'!$G$13, IF(F8279 &lt;= ('Inputs and Results'!$G$14-'Inputs and Results'!$G$13)/('Inputs and Results'!$G$15-'Inputs and Results'!$G$13), 'Inputs and Results'!$G$13 + SQRT(F8279*('Inputs and Results'!$G$15-'Inputs and Results'!$G$13)*('Inputs and Results'!$G$14-'Inputs and Results'!$G$13)), 'Inputs and Results'!$G$15 - SQRT((1-F8279)*('Inputs and Results'!$G$15-'Inputs and Results'!$G$13)*('Inputs and Results'!$G$15-'Inputs and Results'!$G$14))))</f>
        <v>364.53682181094166</v>
      </c>
      <c r="D8279">
        <f t="shared" ca="1" si="542"/>
        <v>9.0457722732863939</v>
      </c>
      <c r="E8279">
        <f t="shared" ca="1" si="543"/>
        <v>1.6474533877894437E-2</v>
      </c>
      <c r="F8279">
        <f t="shared" ca="1" si="543"/>
        <v>0.17712215972847067</v>
      </c>
    </row>
    <row r="8280" spans="1:6" ht="15.75" customHeight="1" x14ac:dyDescent="0.2">
      <c r="A8280">
        <v>8279</v>
      </c>
      <c r="B8280" s="47">
        <f ca="1">IF('Inputs and Results'!$C$15='Inputs and Results'!$C$13, 'Inputs and Results'!$C$13, IF(E8280 &lt;= ('Inputs and Results'!$C$14-'Inputs and Results'!$C$13)/('Inputs and Results'!$C$15-'Inputs and Results'!$C$13), 'Inputs and Results'!$C$13 + SQRT(E8280*('Inputs and Results'!$C$15-'Inputs and Results'!$C$13)*('Inputs and Results'!$C$14-'Inputs and Results'!$C$13)), 'Inputs and Results'!$C$15 - SQRT((1-E8280)*('Inputs and Results'!$C$15-'Inputs and Results'!$C$13)*('Inputs and Results'!$C$15-'Inputs and Results'!$C$14))))</f>
        <v>2.6576140092049432</v>
      </c>
      <c r="C8280" s="47">
        <f ca="1">IF('Inputs and Results'!$G$15='Inputs and Results'!$G$13, 'Inputs and Results'!$G$13, IF(F8280 &lt;= ('Inputs and Results'!$G$14-'Inputs and Results'!$G$13)/('Inputs and Results'!$G$15-'Inputs and Results'!$G$13), 'Inputs and Results'!$G$13 + SQRT(F8280*('Inputs and Results'!$G$15-'Inputs and Results'!$G$13)*('Inputs and Results'!$G$14-'Inputs and Results'!$G$13)), 'Inputs and Results'!$G$15 - SQRT((1-F8280)*('Inputs and Results'!$G$15-'Inputs and Results'!$G$13)*('Inputs and Results'!$G$15-'Inputs and Results'!$G$14))))</f>
        <v>316.02899258543403</v>
      </c>
      <c r="D8280">
        <f t="shared" ca="1" si="542"/>
        <v>839.88307800997461</v>
      </c>
      <c r="E8280">
        <f t="shared" ca="1" si="543"/>
        <v>0.98697464814525415</v>
      </c>
      <c r="F8280">
        <f t="shared" ca="1" si="543"/>
        <v>7.8793948949033688E-2</v>
      </c>
    </row>
    <row r="8281" spans="1:6" ht="15.75" customHeight="1" x14ac:dyDescent="0.2">
      <c r="A8281">
        <v>8280</v>
      </c>
      <c r="B8281" s="47">
        <f ca="1">IF('Inputs and Results'!$C$15='Inputs and Results'!$C$13, 'Inputs and Results'!$C$13, IF(E8281 &lt;= ('Inputs and Results'!$C$14-'Inputs and Results'!$C$13)/('Inputs and Results'!$C$15-'Inputs and Results'!$C$13), 'Inputs and Results'!$C$13 + SQRT(E8281*('Inputs and Results'!$C$15-'Inputs and Results'!$C$13)*('Inputs and Results'!$C$14-'Inputs and Results'!$C$13)), 'Inputs and Results'!$C$15 - SQRT((1-E8281)*('Inputs and Results'!$C$15-'Inputs and Results'!$C$13)*('Inputs and Results'!$C$15-'Inputs and Results'!$C$14))))</f>
        <v>1.4496711511495188</v>
      </c>
      <c r="C8281" s="47">
        <f ca="1">IF('Inputs and Results'!$G$15='Inputs and Results'!$G$13, 'Inputs and Results'!$G$13, IF(F8281 &lt;= ('Inputs and Results'!$G$14-'Inputs and Results'!$G$13)/('Inputs and Results'!$G$15-'Inputs and Results'!$G$13), 'Inputs and Results'!$G$13 + SQRT(F8281*('Inputs and Results'!$G$15-'Inputs and Results'!$G$13)*('Inputs and Results'!$G$14-'Inputs and Results'!$G$13)), 'Inputs and Results'!$G$15 - SQRT((1-F8281)*('Inputs and Results'!$G$15-'Inputs and Results'!$G$13)*('Inputs and Results'!$G$15-'Inputs and Results'!$G$14))))</f>
        <v>459.06030296411438</v>
      </c>
      <c r="D8281">
        <f t="shared" ca="1" si="542"/>
        <v>665.48647784503453</v>
      </c>
      <c r="E8281">
        <f t="shared" ca="1" si="543"/>
        <v>0.73294227338021578</v>
      </c>
      <c r="F8281">
        <f t="shared" ca="1" si="543"/>
        <v>0.35278814081890653</v>
      </c>
    </row>
    <row r="8282" spans="1:6" ht="15.75" customHeight="1" x14ac:dyDescent="0.2">
      <c r="A8282">
        <v>8281</v>
      </c>
      <c r="B8282" s="47">
        <f ca="1">IF('Inputs and Results'!$C$15='Inputs and Results'!$C$13, 'Inputs and Results'!$C$13, IF(E8282 &lt;= ('Inputs and Results'!$C$14-'Inputs and Results'!$C$13)/('Inputs and Results'!$C$15-'Inputs and Results'!$C$13), 'Inputs and Results'!$C$13 + SQRT(E8282*('Inputs and Results'!$C$15-'Inputs and Results'!$C$13)*('Inputs and Results'!$C$14-'Inputs and Results'!$C$13)), 'Inputs and Results'!$C$15 - SQRT((1-E8282)*('Inputs and Results'!$C$15-'Inputs and Results'!$C$13)*('Inputs and Results'!$C$15-'Inputs and Results'!$C$14))))</f>
        <v>2.7125553853076787</v>
      </c>
      <c r="C8282" s="47">
        <f ca="1">IF('Inputs and Results'!$G$15='Inputs and Results'!$G$13, 'Inputs and Results'!$G$13, IF(F8282 &lt;= ('Inputs and Results'!$G$14-'Inputs and Results'!$G$13)/('Inputs and Results'!$G$15-'Inputs and Results'!$G$13), 'Inputs and Results'!$G$13 + SQRT(F8282*('Inputs and Results'!$G$15-'Inputs and Results'!$G$13)*('Inputs and Results'!$G$14-'Inputs and Results'!$G$13)), 'Inputs and Results'!$G$15 - SQRT((1-F8282)*('Inputs and Results'!$G$15-'Inputs and Results'!$G$13)*('Inputs and Results'!$G$15-'Inputs and Results'!$G$14))))</f>
        <v>384.93201103555316</v>
      </c>
      <c r="D8282">
        <f t="shared" ca="1" si="542"/>
        <v>1044.1493995118046</v>
      </c>
      <c r="E8282">
        <f t="shared" ref="E8282:F8301" ca="1" si="544">RAND()</f>
        <v>0.99081951038715366</v>
      </c>
      <c r="F8282">
        <f t="shared" ca="1" si="544"/>
        <v>0.21680769187701665</v>
      </c>
    </row>
    <row r="8283" spans="1:6" ht="15.75" customHeight="1" x14ac:dyDescent="0.2">
      <c r="A8283">
        <v>8282</v>
      </c>
      <c r="B8283" s="47">
        <f ca="1">IF('Inputs and Results'!$C$15='Inputs and Results'!$C$13, 'Inputs and Results'!$C$13, IF(E8283 &lt;= ('Inputs and Results'!$C$14-'Inputs and Results'!$C$13)/('Inputs and Results'!$C$15-'Inputs and Results'!$C$13), 'Inputs and Results'!$C$13 + SQRT(E8283*('Inputs and Results'!$C$15-'Inputs and Results'!$C$13)*('Inputs and Results'!$C$14-'Inputs and Results'!$C$13)), 'Inputs and Results'!$C$15 - SQRT((1-E8283)*('Inputs and Results'!$C$15-'Inputs and Results'!$C$13)*('Inputs and Results'!$C$15-'Inputs and Results'!$C$14))))</f>
        <v>2.0609787665642774</v>
      </c>
      <c r="C8283" s="47">
        <f ca="1">IF('Inputs and Results'!$G$15='Inputs and Results'!$G$13, 'Inputs and Results'!$G$13, IF(F8283 &lt;= ('Inputs and Results'!$G$14-'Inputs and Results'!$G$13)/('Inputs and Results'!$G$15-'Inputs and Results'!$G$13), 'Inputs and Results'!$G$13 + SQRT(F8283*('Inputs and Results'!$G$15-'Inputs and Results'!$G$13)*('Inputs and Results'!$G$14-'Inputs and Results'!$G$13)), 'Inputs and Results'!$G$15 - SQRT((1-F8283)*('Inputs and Results'!$G$15-'Inputs and Results'!$G$13)*('Inputs and Results'!$G$15-'Inputs and Results'!$G$14))))</f>
        <v>642.29186593262932</v>
      </c>
      <c r="D8283">
        <f t="shared" ca="1" si="542"/>
        <v>1323.7498976240986</v>
      </c>
      <c r="E8283">
        <f t="shared" ca="1" si="544"/>
        <v>0.90202656923965041</v>
      </c>
      <c r="F8283">
        <f t="shared" ca="1" si="544"/>
        <v>0.63331368938201715</v>
      </c>
    </row>
    <row r="8284" spans="1:6" ht="15.75" customHeight="1" x14ac:dyDescent="0.2">
      <c r="A8284">
        <v>8283</v>
      </c>
      <c r="B8284" s="47">
        <f ca="1">IF('Inputs and Results'!$C$15='Inputs and Results'!$C$13, 'Inputs and Results'!$C$13, IF(E8284 &lt;= ('Inputs and Results'!$C$14-'Inputs and Results'!$C$13)/('Inputs and Results'!$C$15-'Inputs and Results'!$C$13), 'Inputs and Results'!$C$13 + SQRT(E8284*('Inputs and Results'!$C$15-'Inputs and Results'!$C$13)*('Inputs and Results'!$C$14-'Inputs and Results'!$C$13)), 'Inputs and Results'!$C$15 - SQRT((1-E8284)*('Inputs and Results'!$C$15-'Inputs and Results'!$C$13)*('Inputs and Results'!$C$15-'Inputs and Results'!$C$14))))</f>
        <v>0.47095063598342701</v>
      </c>
      <c r="C8284" s="47">
        <f ca="1">IF('Inputs and Results'!$G$15='Inputs and Results'!$G$13, 'Inputs and Results'!$G$13, IF(F8284 &lt;= ('Inputs and Results'!$G$14-'Inputs and Results'!$G$13)/('Inputs and Results'!$G$15-'Inputs and Results'!$G$13), 'Inputs and Results'!$G$13 + SQRT(F8284*('Inputs and Results'!$G$15-'Inputs and Results'!$G$13)*('Inputs and Results'!$G$14-'Inputs and Results'!$G$13)), 'Inputs and Results'!$G$15 - SQRT((1-F8284)*('Inputs and Results'!$G$15-'Inputs and Results'!$G$13)*('Inputs and Results'!$G$15-'Inputs and Results'!$G$14))))</f>
        <v>700.11067608730957</v>
      </c>
      <c r="D8284">
        <f t="shared" ca="1" si="542"/>
        <v>329.71756816210552</v>
      </c>
      <c r="E8284">
        <f t="shared" ca="1" si="544"/>
        <v>0.28932325715192975</v>
      </c>
      <c r="F8284">
        <f t="shared" ca="1" si="544"/>
        <v>0.7054029029935045</v>
      </c>
    </row>
    <row r="8285" spans="1:6" ht="15.75" customHeight="1" x14ac:dyDescent="0.2">
      <c r="A8285">
        <v>8284</v>
      </c>
      <c r="B8285" s="47">
        <f ca="1">IF('Inputs and Results'!$C$15='Inputs and Results'!$C$13, 'Inputs and Results'!$C$13, IF(E8285 &lt;= ('Inputs and Results'!$C$14-'Inputs and Results'!$C$13)/('Inputs and Results'!$C$15-'Inputs and Results'!$C$13), 'Inputs and Results'!$C$13 + SQRT(E8285*('Inputs and Results'!$C$15-'Inputs and Results'!$C$13)*('Inputs and Results'!$C$14-'Inputs and Results'!$C$13)), 'Inputs and Results'!$C$15 - SQRT((1-E8285)*('Inputs and Results'!$C$15-'Inputs and Results'!$C$13)*('Inputs and Results'!$C$15-'Inputs and Results'!$C$14))))</f>
        <v>0.6236619627069504</v>
      </c>
      <c r="C8285" s="47">
        <f ca="1">IF('Inputs and Results'!$G$15='Inputs and Results'!$G$13, 'Inputs and Results'!$G$13, IF(F8285 &lt;= ('Inputs and Results'!$G$14-'Inputs and Results'!$G$13)/('Inputs and Results'!$G$15-'Inputs and Results'!$G$13), 'Inputs and Results'!$G$13 + SQRT(F8285*('Inputs and Results'!$G$15-'Inputs and Results'!$G$13)*('Inputs and Results'!$G$14-'Inputs and Results'!$G$13)), 'Inputs and Results'!$G$15 - SQRT((1-F8285)*('Inputs and Results'!$G$15-'Inputs and Results'!$G$13)*('Inputs and Results'!$G$15-'Inputs and Results'!$G$14))))</f>
        <v>357.92933276037706</v>
      </c>
      <c r="D8285">
        <f t="shared" ca="1" si="542"/>
        <v>223.22691017972593</v>
      </c>
      <c r="E8285">
        <f t="shared" ca="1" si="544"/>
        <v>0.37255750361269069</v>
      </c>
      <c r="F8285">
        <f t="shared" ca="1" si="544"/>
        <v>0.16405478086371239</v>
      </c>
    </row>
    <row r="8286" spans="1:6" ht="15.75" customHeight="1" x14ac:dyDescent="0.2">
      <c r="A8286">
        <v>8285</v>
      </c>
      <c r="B8286" s="47">
        <f ca="1">IF('Inputs and Results'!$C$15='Inputs and Results'!$C$13, 'Inputs and Results'!$C$13, IF(E8286 &lt;= ('Inputs and Results'!$C$14-'Inputs and Results'!$C$13)/('Inputs and Results'!$C$15-'Inputs and Results'!$C$13), 'Inputs and Results'!$C$13 + SQRT(E8286*('Inputs and Results'!$C$15-'Inputs and Results'!$C$13)*('Inputs and Results'!$C$14-'Inputs and Results'!$C$13)), 'Inputs and Results'!$C$15 - SQRT((1-E8286)*('Inputs and Results'!$C$15-'Inputs and Results'!$C$13)*('Inputs and Results'!$C$15-'Inputs and Results'!$C$14))))</f>
        <v>0.83081540883249572</v>
      </c>
      <c r="C8286" s="47">
        <f ca="1">IF('Inputs and Results'!$G$15='Inputs and Results'!$G$13, 'Inputs and Results'!$G$13, IF(F8286 &lt;= ('Inputs and Results'!$G$14-'Inputs and Results'!$G$13)/('Inputs and Results'!$G$15-'Inputs and Results'!$G$13), 'Inputs and Results'!$G$13 + SQRT(F8286*('Inputs and Results'!$G$15-'Inputs and Results'!$G$13)*('Inputs and Results'!$G$14-'Inputs and Results'!$G$13)), 'Inputs and Results'!$G$15 - SQRT((1-F8286)*('Inputs and Results'!$G$15-'Inputs and Results'!$G$13)*('Inputs and Results'!$G$15-'Inputs and Results'!$G$14))))</f>
        <v>570.56464062282078</v>
      </c>
      <c r="D8286">
        <f t="shared" ca="1" si="542"/>
        <v>474.03389516441484</v>
      </c>
      <c r="E8286">
        <f t="shared" ca="1" si="544"/>
        <v>0.47718202327127412</v>
      </c>
      <c r="F8286">
        <f t="shared" ca="1" si="544"/>
        <v>0.53292888267098759</v>
      </c>
    </row>
    <row r="8287" spans="1:6" ht="15.75" customHeight="1" x14ac:dyDescent="0.2">
      <c r="A8287">
        <v>8286</v>
      </c>
      <c r="B8287" s="47">
        <f ca="1">IF('Inputs and Results'!$C$15='Inputs and Results'!$C$13, 'Inputs and Results'!$C$13, IF(E8287 &lt;= ('Inputs and Results'!$C$14-'Inputs and Results'!$C$13)/('Inputs and Results'!$C$15-'Inputs and Results'!$C$13), 'Inputs and Results'!$C$13 + SQRT(E8287*('Inputs and Results'!$C$15-'Inputs and Results'!$C$13)*('Inputs and Results'!$C$14-'Inputs and Results'!$C$13)), 'Inputs and Results'!$C$15 - SQRT((1-E8287)*('Inputs and Results'!$C$15-'Inputs and Results'!$C$13)*('Inputs and Results'!$C$15-'Inputs and Results'!$C$14))))</f>
        <v>2.1701780895983389</v>
      </c>
      <c r="C8287" s="47">
        <f ca="1">IF('Inputs and Results'!$G$15='Inputs and Results'!$G$13, 'Inputs and Results'!$G$13, IF(F8287 &lt;= ('Inputs and Results'!$G$14-'Inputs and Results'!$G$13)/('Inputs and Results'!$G$15-'Inputs and Results'!$G$13), 'Inputs and Results'!$G$13 + SQRT(F8287*('Inputs and Results'!$G$15-'Inputs and Results'!$G$13)*('Inputs and Results'!$G$14-'Inputs and Results'!$G$13)), 'Inputs and Results'!$G$15 - SQRT((1-F8287)*('Inputs and Results'!$G$15-'Inputs and Results'!$G$13)*('Inputs and Results'!$G$15-'Inputs and Results'!$G$14))))</f>
        <v>644.23482365304551</v>
      </c>
      <c r="D8287">
        <f t="shared" ca="1" si="542"/>
        <v>1398.104298848089</v>
      </c>
      <c r="E8287">
        <f t="shared" ca="1" si="544"/>
        <v>0.92348839966859309</v>
      </c>
      <c r="F8287">
        <f t="shared" ca="1" si="544"/>
        <v>0.63586418100520792</v>
      </c>
    </row>
    <row r="8288" spans="1:6" ht="15.75" customHeight="1" x14ac:dyDescent="0.2">
      <c r="A8288">
        <v>8287</v>
      </c>
      <c r="B8288" s="47">
        <f ca="1">IF('Inputs and Results'!$C$15='Inputs and Results'!$C$13, 'Inputs and Results'!$C$13, IF(E8288 &lt;= ('Inputs and Results'!$C$14-'Inputs and Results'!$C$13)/('Inputs and Results'!$C$15-'Inputs and Results'!$C$13), 'Inputs and Results'!$C$13 + SQRT(E8288*('Inputs and Results'!$C$15-'Inputs and Results'!$C$13)*('Inputs and Results'!$C$14-'Inputs and Results'!$C$13)), 'Inputs and Results'!$C$15 - SQRT((1-E8288)*('Inputs and Results'!$C$15-'Inputs and Results'!$C$13)*('Inputs and Results'!$C$15-'Inputs and Results'!$C$14))))</f>
        <v>2.0721151307102845</v>
      </c>
      <c r="C8288" s="47">
        <f ca="1">IF('Inputs and Results'!$G$15='Inputs and Results'!$G$13, 'Inputs and Results'!$G$13, IF(F8288 &lt;= ('Inputs and Results'!$G$14-'Inputs and Results'!$G$13)/('Inputs and Results'!$G$15-'Inputs and Results'!$G$13), 'Inputs and Results'!$G$13 + SQRT(F8288*('Inputs and Results'!$G$15-'Inputs and Results'!$G$13)*('Inputs and Results'!$G$14-'Inputs and Results'!$G$13)), 'Inputs and Results'!$G$15 - SQRT((1-F8288)*('Inputs and Results'!$G$15-'Inputs and Results'!$G$13)*('Inputs and Results'!$G$15-'Inputs and Results'!$G$14))))</f>
        <v>567.83243691458722</v>
      </c>
      <c r="D8288">
        <f t="shared" ca="1" si="542"/>
        <v>1176.6141842388092</v>
      </c>
      <c r="E8288">
        <f t="shared" ca="1" si="544"/>
        <v>0.90433662992702302</v>
      </c>
      <c r="F8288">
        <f t="shared" ca="1" si="544"/>
        <v>0.5288652307335423</v>
      </c>
    </row>
    <row r="8289" spans="1:6" ht="15.75" customHeight="1" x14ac:dyDescent="0.2">
      <c r="A8289">
        <v>8288</v>
      </c>
      <c r="B8289" s="47">
        <f ca="1">IF('Inputs and Results'!$C$15='Inputs and Results'!$C$13, 'Inputs and Results'!$C$13, IF(E8289 &lt;= ('Inputs and Results'!$C$14-'Inputs and Results'!$C$13)/('Inputs and Results'!$C$15-'Inputs and Results'!$C$13), 'Inputs and Results'!$C$13 + SQRT(E8289*('Inputs and Results'!$C$15-'Inputs and Results'!$C$13)*('Inputs and Results'!$C$14-'Inputs and Results'!$C$13)), 'Inputs and Results'!$C$15 - SQRT((1-E8289)*('Inputs and Results'!$C$15-'Inputs and Results'!$C$13)*('Inputs and Results'!$C$15-'Inputs and Results'!$C$14))))</f>
        <v>1.7587846572338681</v>
      </c>
      <c r="C8289" s="47">
        <f ca="1">IF('Inputs and Results'!$G$15='Inputs and Results'!$G$13, 'Inputs and Results'!$G$13, IF(F8289 &lt;= ('Inputs and Results'!$G$14-'Inputs and Results'!$G$13)/('Inputs and Results'!$G$15-'Inputs and Results'!$G$13), 'Inputs and Results'!$G$13 + SQRT(F8289*('Inputs and Results'!$G$15-'Inputs and Results'!$G$13)*('Inputs and Results'!$G$14-'Inputs and Results'!$G$13)), 'Inputs and Results'!$G$15 - SQRT((1-F8289)*('Inputs and Results'!$G$15-'Inputs and Results'!$G$13)*('Inputs and Results'!$G$15-'Inputs and Results'!$G$14))))</f>
        <v>710.23967400037372</v>
      </c>
      <c r="D8289">
        <f t="shared" ca="1" si="542"/>
        <v>1249.1586415906415</v>
      </c>
      <c r="E8289">
        <f t="shared" ca="1" si="544"/>
        <v>0.82882049698688376</v>
      </c>
      <c r="F8289">
        <f t="shared" ca="1" si="544"/>
        <v>0.71722048695681984</v>
      </c>
    </row>
    <row r="8290" spans="1:6" ht="15.75" customHeight="1" x14ac:dyDescent="0.2">
      <c r="A8290">
        <v>8289</v>
      </c>
      <c r="B8290" s="47">
        <f ca="1">IF('Inputs and Results'!$C$15='Inputs and Results'!$C$13, 'Inputs and Results'!$C$13, IF(E8290 &lt;= ('Inputs and Results'!$C$14-'Inputs and Results'!$C$13)/('Inputs and Results'!$C$15-'Inputs and Results'!$C$13), 'Inputs and Results'!$C$13 + SQRT(E8290*('Inputs and Results'!$C$15-'Inputs and Results'!$C$13)*('Inputs and Results'!$C$14-'Inputs and Results'!$C$13)), 'Inputs and Results'!$C$15 - SQRT((1-E8290)*('Inputs and Results'!$C$15-'Inputs and Results'!$C$13)*('Inputs and Results'!$C$15-'Inputs and Results'!$C$14))))</f>
        <v>1.3593323288323658</v>
      </c>
      <c r="C8290" s="47">
        <f ca="1">IF('Inputs and Results'!$G$15='Inputs and Results'!$G$13, 'Inputs and Results'!$G$13, IF(F8290 &lt;= ('Inputs and Results'!$G$14-'Inputs and Results'!$G$13)/('Inputs and Results'!$G$15-'Inputs and Results'!$G$13), 'Inputs and Results'!$G$13 + SQRT(F8290*('Inputs and Results'!$G$15-'Inputs and Results'!$G$13)*('Inputs and Results'!$G$14-'Inputs and Results'!$G$13)), 'Inputs and Results'!$G$15 - SQRT((1-F8290)*('Inputs and Results'!$G$15-'Inputs and Results'!$G$13)*('Inputs and Results'!$G$15-'Inputs and Results'!$G$14))))</f>
        <v>431.76443645181928</v>
      </c>
      <c r="D8290">
        <f t="shared" ca="1" si="542"/>
        <v>586.91135690904548</v>
      </c>
      <c r="E8290">
        <f t="shared" ca="1" si="544"/>
        <v>0.70091217697615238</v>
      </c>
      <c r="F8290">
        <f t="shared" ca="1" si="544"/>
        <v>0.3042238218853005</v>
      </c>
    </row>
    <row r="8291" spans="1:6" ht="15.75" customHeight="1" x14ac:dyDescent="0.2">
      <c r="A8291">
        <v>8290</v>
      </c>
      <c r="B8291" s="47">
        <f ca="1">IF('Inputs and Results'!$C$15='Inputs and Results'!$C$13, 'Inputs and Results'!$C$13, IF(E8291 &lt;= ('Inputs and Results'!$C$14-'Inputs and Results'!$C$13)/('Inputs and Results'!$C$15-'Inputs and Results'!$C$13), 'Inputs and Results'!$C$13 + SQRT(E8291*('Inputs and Results'!$C$15-'Inputs and Results'!$C$13)*('Inputs and Results'!$C$14-'Inputs and Results'!$C$13)), 'Inputs and Results'!$C$15 - SQRT((1-E8291)*('Inputs and Results'!$C$15-'Inputs and Results'!$C$13)*('Inputs and Results'!$C$15-'Inputs and Results'!$C$14))))</f>
        <v>0.67901399955616171</v>
      </c>
      <c r="C8291" s="47">
        <f ca="1">IF('Inputs and Results'!$G$15='Inputs and Results'!$G$13, 'Inputs and Results'!$G$13, IF(F8291 &lt;= ('Inputs and Results'!$G$14-'Inputs and Results'!$G$13)/('Inputs and Results'!$G$15-'Inputs and Results'!$G$13), 'Inputs and Results'!$G$13 + SQRT(F8291*('Inputs and Results'!$G$15-'Inputs and Results'!$G$13)*('Inputs and Results'!$G$14-'Inputs and Results'!$G$13)), 'Inputs and Results'!$G$15 - SQRT((1-F8291)*('Inputs and Results'!$G$15-'Inputs and Results'!$G$13)*('Inputs and Results'!$G$15-'Inputs and Results'!$G$14))))</f>
        <v>643.06864295927278</v>
      </c>
      <c r="D8291">
        <f t="shared" ca="1" si="542"/>
        <v>436.65261124492918</v>
      </c>
      <c r="E8291">
        <f t="shared" ca="1" si="544"/>
        <v>0.40144710952707952</v>
      </c>
      <c r="F8291">
        <f t="shared" ca="1" si="544"/>
        <v>0.63433442093081327</v>
      </c>
    </row>
    <row r="8292" spans="1:6" ht="15.75" customHeight="1" x14ac:dyDescent="0.2">
      <c r="A8292">
        <v>8291</v>
      </c>
      <c r="B8292" s="47">
        <f ca="1">IF('Inputs and Results'!$C$15='Inputs and Results'!$C$13, 'Inputs and Results'!$C$13, IF(E8292 &lt;= ('Inputs and Results'!$C$14-'Inputs and Results'!$C$13)/('Inputs and Results'!$C$15-'Inputs and Results'!$C$13), 'Inputs and Results'!$C$13 + SQRT(E8292*('Inputs and Results'!$C$15-'Inputs and Results'!$C$13)*('Inputs and Results'!$C$14-'Inputs and Results'!$C$13)), 'Inputs and Results'!$C$15 - SQRT((1-E8292)*('Inputs and Results'!$C$15-'Inputs and Results'!$C$13)*('Inputs and Results'!$C$15-'Inputs and Results'!$C$14))))</f>
        <v>0.69935494315527036</v>
      </c>
      <c r="C8292" s="47">
        <f ca="1">IF('Inputs and Results'!$G$15='Inputs and Results'!$G$13, 'Inputs and Results'!$G$13, IF(F8292 &lt;= ('Inputs and Results'!$G$14-'Inputs and Results'!$G$13)/('Inputs and Results'!$G$15-'Inputs and Results'!$G$13), 'Inputs and Results'!$G$13 + SQRT(F8292*('Inputs and Results'!$G$15-'Inputs and Results'!$G$13)*('Inputs and Results'!$G$14-'Inputs and Results'!$G$13)), 'Inputs and Results'!$G$15 - SQRT((1-F8292)*('Inputs and Results'!$G$15-'Inputs and Results'!$G$13)*('Inputs and Results'!$G$15-'Inputs and Results'!$G$14))))</f>
        <v>407.34844416957094</v>
      </c>
      <c r="D8292">
        <f t="shared" ca="1" si="542"/>
        <v>284.8811480165981</v>
      </c>
      <c r="E8292">
        <f t="shared" ca="1" si="544"/>
        <v>0.41189248026843439</v>
      </c>
      <c r="F8292">
        <f t="shared" ca="1" si="544"/>
        <v>0.25929483606616532</v>
      </c>
    </row>
    <row r="8293" spans="1:6" ht="15.75" customHeight="1" x14ac:dyDescent="0.2">
      <c r="A8293">
        <v>8292</v>
      </c>
      <c r="B8293" s="47">
        <f ca="1">IF('Inputs and Results'!$C$15='Inputs and Results'!$C$13, 'Inputs and Results'!$C$13, IF(E8293 &lt;= ('Inputs and Results'!$C$14-'Inputs and Results'!$C$13)/('Inputs and Results'!$C$15-'Inputs and Results'!$C$13), 'Inputs and Results'!$C$13 + SQRT(E8293*('Inputs and Results'!$C$15-'Inputs and Results'!$C$13)*('Inputs and Results'!$C$14-'Inputs and Results'!$C$13)), 'Inputs and Results'!$C$15 - SQRT((1-E8293)*('Inputs and Results'!$C$15-'Inputs and Results'!$C$13)*('Inputs and Results'!$C$15-'Inputs and Results'!$C$14))))</f>
        <v>0.5032890828571408</v>
      </c>
      <c r="C8293" s="47">
        <f ca="1">IF('Inputs and Results'!$G$15='Inputs and Results'!$G$13, 'Inputs and Results'!$G$13, IF(F8293 &lt;= ('Inputs and Results'!$G$14-'Inputs and Results'!$G$13)/('Inputs and Results'!$G$15-'Inputs and Results'!$G$13), 'Inputs and Results'!$G$13 + SQRT(F8293*('Inputs and Results'!$G$15-'Inputs and Results'!$G$13)*('Inputs and Results'!$G$14-'Inputs and Results'!$G$13)), 'Inputs and Results'!$G$15 - SQRT((1-F8293)*('Inputs and Results'!$G$15-'Inputs and Results'!$G$13)*('Inputs and Results'!$G$15-'Inputs and Results'!$G$14))))</f>
        <v>299.21778437500848</v>
      </c>
      <c r="D8293">
        <f t="shared" ca="1" si="542"/>
        <v>150.59304427264374</v>
      </c>
      <c r="E8293">
        <f t="shared" ca="1" si="544"/>
        <v>0.30738162180218476</v>
      </c>
      <c r="F8293">
        <f t="shared" ca="1" si="544"/>
        <v>4.3422093501412018E-2</v>
      </c>
    </row>
    <row r="8294" spans="1:6" ht="15.75" customHeight="1" x14ac:dyDescent="0.2">
      <c r="A8294">
        <v>8293</v>
      </c>
      <c r="B8294" s="47">
        <f ca="1">IF('Inputs and Results'!$C$15='Inputs and Results'!$C$13, 'Inputs and Results'!$C$13, IF(E8294 &lt;= ('Inputs and Results'!$C$14-'Inputs and Results'!$C$13)/('Inputs and Results'!$C$15-'Inputs and Results'!$C$13), 'Inputs and Results'!$C$13 + SQRT(E8294*('Inputs and Results'!$C$15-'Inputs and Results'!$C$13)*('Inputs and Results'!$C$14-'Inputs and Results'!$C$13)), 'Inputs and Results'!$C$15 - SQRT((1-E8294)*('Inputs and Results'!$C$15-'Inputs and Results'!$C$13)*('Inputs and Results'!$C$15-'Inputs and Results'!$C$14))))</f>
        <v>1.7850013179211917</v>
      </c>
      <c r="C8294" s="47">
        <f ca="1">IF('Inputs and Results'!$G$15='Inputs and Results'!$G$13, 'Inputs and Results'!$G$13, IF(F8294 &lt;= ('Inputs and Results'!$G$14-'Inputs and Results'!$G$13)/('Inputs and Results'!$G$15-'Inputs and Results'!$G$13), 'Inputs and Results'!$G$13 + SQRT(F8294*('Inputs and Results'!$G$15-'Inputs and Results'!$G$13)*('Inputs and Results'!$G$14-'Inputs and Results'!$G$13)), 'Inputs and Results'!$G$15 - SQRT((1-F8294)*('Inputs and Results'!$G$15-'Inputs and Results'!$G$13)*('Inputs and Results'!$G$15-'Inputs and Results'!$G$14))))</f>
        <v>720.18110098760008</v>
      </c>
      <c r="D8294">
        <f t="shared" ca="1" si="542"/>
        <v>1285.5242144048009</v>
      </c>
      <c r="E8294">
        <f t="shared" ca="1" si="544"/>
        <v>0.83597535583852878</v>
      </c>
      <c r="F8294">
        <f t="shared" ca="1" si="544"/>
        <v>0.7285840040159911</v>
      </c>
    </row>
    <row r="8295" spans="1:6" ht="15.75" customHeight="1" x14ac:dyDescent="0.2">
      <c r="A8295">
        <v>8294</v>
      </c>
      <c r="B8295" s="47">
        <f ca="1">IF('Inputs and Results'!$C$15='Inputs and Results'!$C$13, 'Inputs and Results'!$C$13, IF(E8295 &lt;= ('Inputs and Results'!$C$14-'Inputs and Results'!$C$13)/('Inputs and Results'!$C$15-'Inputs and Results'!$C$13), 'Inputs and Results'!$C$13 + SQRT(E8295*('Inputs and Results'!$C$15-'Inputs and Results'!$C$13)*('Inputs and Results'!$C$14-'Inputs and Results'!$C$13)), 'Inputs and Results'!$C$15 - SQRT((1-E8295)*('Inputs and Results'!$C$15-'Inputs and Results'!$C$13)*('Inputs and Results'!$C$15-'Inputs and Results'!$C$14))))</f>
        <v>0.69436644572041661</v>
      </c>
      <c r="C8295" s="47">
        <f ca="1">IF('Inputs and Results'!$G$15='Inputs and Results'!$G$13, 'Inputs and Results'!$G$13, IF(F8295 &lt;= ('Inputs and Results'!$G$14-'Inputs and Results'!$G$13)/('Inputs and Results'!$G$15-'Inputs and Results'!$G$13), 'Inputs and Results'!$G$13 + SQRT(F8295*('Inputs and Results'!$G$15-'Inputs and Results'!$G$13)*('Inputs and Results'!$G$14-'Inputs and Results'!$G$13)), 'Inputs and Results'!$G$15 - SQRT((1-F8295)*('Inputs and Results'!$G$15-'Inputs and Results'!$G$13)*('Inputs and Results'!$G$15-'Inputs and Results'!$G$14))))</f>
        <v>683.65186059632754</v>
      </c>
      <c r="D8295">
        <f t="shared" ca="1" si="542"/>
        <v>474.70491255242172</v>
      </c>
      <c r="E8295">
        <f t="shared" ca="1" si="544"/>
        <v>0.40933932370889947</v>
      </c>
      <c r="F8295">
        <f t="shared" ca="1" si="544"/>
        <v>0.68568437382107872</v>
      </c>
    </row>
    <row r="8296" spans="1:6" ht="15.75" customHeight="1" x14ac:dyDescent="0.2">
      <c r="A8296">
        <v>8295</v>
      </c>
      <c r="B8296" s="47">
        <f ca="1">IF('Inputs and Results'!$C$15='Inputs and Results'!$C$13, 'Inputs and Results'!$C$13, IF(E8296 &lt;= ('Inputs and Results'!$C$14-'Inputs and Results'!$C$13)/('Inputs and Results'!$C$15-'Inputs and Results'!$C$13), 'Inputs and Results'!$C$13 + SQRT(E8296*('Inputs and Results'!$C$15-'Inputs and Results'!$C$13)*('Inputs and Results'!$C$14-'Inputs and Results'!$C$13)), 'Inputs and Results'!$C$15 - SQRT((1-E8296)*('Inputs and Results'!$C$15-'Inputs and Results'!$C$13)*('Inputs and Results'!$C$15-'Inputs and Results'!$C$14))))</f>
        <v>0.49309927754973204</v>
      </c>
      <c r="C8296" s="47">
        <f ca="1">IF('Inputs and Results'!$G$15='Inputs and Results'!$G$13, 'Inputs and Results'!$G$13, IF(F8296 &lt;= ('Inputs and Results'!$G$14-'Inputs and Results'!$G$13)/('Inputs and Results'!$G$15-'Inputs and Results'!$G$13), 'Inputs and Results'!$G$13 + SQRT(F8296*('Inputs and Results'!$G$15-'Inputs and Results'!$G$13)*('Inputs and Results'!$G$14-'Inputs and Results'!$G$13)), 'Inputs and Results'!$G$15 - SQRT((1-F8296)*('Inputs and Results'!$G$15-'Inputs and Results'!$G$13)*('Inputs and Results'!$G$15-'Inputs and Results'!$G$14))))</f>
        <v>768.75717057805014</v>
      </c>
      <c r="D8296">
        <f t="shared" ca="1" si="542"/>
        <v>379.07360542321265</v>
      </c>
      <c r="E8296">
        <f t="shared" ca="1" si="544"/>
        <v>0.30171652975314733</v>
      </c>
      <c r="F8296">
        <f t="shared" ca="1" si="544"/>
        <v>0.78075761731884108</v>
      </c>
    </row>
    <row r="8297" spans="1:6" ht="15.75" customHeight="1" x14ac:dyDescent="0.2">
      <c r="A8297">
        <v>8296</v>
      </c>
      <c r="B8297" s="47">
        <f ca="1">IF('Inputs and Results'!$C$15='Inputs and Results'!$C$13, 'Inputs and Results'!$C$13, IF(E8297 &lt;= ('Inputs and Results'!$C$14-'Inputs and Results'!$C$13)/('Inputs and Results'!$C$15-'Inputs and Results'!$C$13), 'Inputs and Results'!$C$13 + SQRT(E8297*('Inputs and Results'!$C$15-'Inputs and Results'!$C$13)*('Inputs and Results'!$C$14-'Inputs and Results'!$C$13)), 'Inputs and Results'!$C$15 - SQRT((1-E8297)*('Inputs and Results'!$C$15-'Inputs and Results'!$C$13)*('Inputs and Results'!$C$15-'Inputs and Results'!$C$14))))</f>
        <v>0.82665358006473166</v>
      </c>
      <c r="C8297" s="47">
        <f ca="1">IF('Inputs and Results'!$G$15='Inputs and Results'!$G$13, 'Inputs and Results'!$G$13, IF(F8297 &lt;= ('Inputs and Results'!$G$14-'Inputs and Results'!$G$13)/('Inputs and Results'!$G$15-'Inputs and Results'!$G$13), 'Inputs and Results'!$G$13 + SQRT(F8297*('Inputs and Results'!$G$15-'Inputs and Results'!$G$13)*('Inputs and Results'!$G$14-'Inputs and Results'!$G$13)), 'Inputs and Results'!$G$15 - SQRT((1-F8297)*('Inputs and Results'!$G$15-'Inputs and Results'!$G$13)*('Inputs and Results'!$G$15-'Inputs and Results'!$G$14))))</f>
        <v>699.97408548101862</v>
      </c>
      <c r="D8297">
        <f t="shared" ca="1" si="542"/>
        <v>578.63608371542057</v>
      </c>
      <c r="E8297">
        <f t="shared" ca="1" si="544"/>
        <v>0.47517392655050583</v>
      </c>
      <c r="F8297">
        <f t="shared" ca="1" si="544"/>
        <v>0.70524188857819448</v>
      </c>
    </row>
    <row r="8298" spans="1:6" ht="15.75" customHeight="1" x14ac:dyDescent="0.2">
      <c r="A8298">
        <v>8297</v>
      </c>
      <c r="B8298" s="47">
        <f ca="1">IF('Inputs and Results'!$C$15='Inputs and Results'!$C$13, 'Inputs and Results'!$C$13, IF(E8298 &lt;= ('Inputs and Results'!$C$14-'Inputs and Results'!$C$13)/('Inputs and Results'!$C$15-'Inputs and Results'!$C$13), 'Inputs and Results'!$C$13 + SQRT(E8298*('Inputs and Results'!$C$15-'Inputs and Results'!$C$13)*('Inputs and Results'!$C$14-'Inputs and Results'!$C$13)), 'Inputs and Results'!$C$15 - SQRT((1-E8298)*('Inputs and Results'!$C$15-'Inputs and Results'!$C$13)*('Inputs and Results'!$C$15-'Inputs and Results'!$C$14))))</f>
        <v>1.0087384113812625</v>
      </c>
      <c r="C8298" s="47">
        <f ca="1">IF('Inputs and Results'!$G$15='Inputs and Results'!$G$13, 'Inputs and Results'!$G$13, IF(F8298 &lt;= ('Inputs and Results'!$G$14-'Inputs and Results'!$G$13)/('Inputs and Results'!$G$15-'Inputs and Results'!$G$13), 'Inputs and Results'!$G$13 + SQRT(F8298*('Inputs and Results'!$G$15-'Inputs and Results'!$G$13)*('Inputs and Results'!$G$14-'Inputs and Results'!$G$13)), 'Inputs and Results'!$G$15 - SQRT((1-F8298)*('Inputs and Results'!$G$15-'Inputs and Results'!$G$13)*('Inputs and Results'!$G$15-'Inputs and Results'!$G$14))))</f>
        <v>637.50331710353919</v>
      </c>
      <c r="D8298">
        <f t="shared" ca="1" si="542"/>
        <v>643.07408334530942</v>
      </c>
      <c r="E8298">
        <f t="shared" ca="1" si="544"/>
        <v>0.55943080952128688</v>
      </c>
      <c r="F8298">
        <f t="shared" ca="1" si="544"/>
        <v>0.62698983158144717</v>
      </c>
    </row>
    <row r="8299" spans="1:6" ht="15.75" customHeight="1" x14ac:dyDescent="0.2">
      <c r="A8299">
        <v>8298</v>
      </c>
      <c r="B8299" s="47">
        <f ca="1">IF('Inputs and Results'!$C$15='Inputs and Results'!$C$13, 'Inputs and Results'!$C$13, IF(E8299 &lt;= ('Inputs and Results'!$C$14-'Inputs and Results'!$C$13)/('Inputs and Results'!$C$15-'Inputs and Results'!$C$13), 'Inputs and Results'!$C$13 + SQRT(E8299*('Inputs and Results'!$C$15-'Inputs and Results'!$C$13)*('Inputs and Results'!$C$14-'Inputs and Results'!$C$13)), 'Inputs and Results'!$C$15 - SQRT((1-E8299)*('Inputs and Results'!$C$15-'Inputs and Results'!$C$13)*('Inputs and Results'!$C$15-'Inputs and Results'!$C$14))))</f>
        <v>0.63413830089725609</v>
      </c>
      <c r="C8299" s="47">
        <f ca="1">IF('Inputs and Results'!$G$15='Inputs and Results'!$G$13, 'Inputs and Results'!$G$13, IF(F8299 &lt;= ('Inputs and Results'!$G$14-'Inputs and Results'!$G$13)/('Inputs and Results'!$G$15-'Inputs and Results'!$G$13), 'Inputs and Results'!$G$13 + SQRT(F8299*('Inputs and Results'!$G$15-'Inputs and Results'!$G$13)*('Inputs and Results'!$G$14-'Inputs and Results'!$G$13)), 'Inputs and Results'!$G$15 - SQRT((1-F8299)*('Inputs and Results'!$G$15-'Inputs and Results'!$G$13)*('Inputs and Results'!$G$15-'Inputs and Results'!$G$14))))</f>
        <v>678.83884937112612</v>
      </c>
      <c r="D8299">
        <f t="shared" ca="1" si="542"/>
        <v>430.47771452325429</v>
      </c>
      <c r="E8299">
        <f t="shared" ca="1" si="544"/>
        <v>0.37807760230207521</v>
      </c>
      <c r="F8299">
        <f t="shared" ca="1" si="544"/>
        <v>0.679797433836832</v>
      </c>
    </row>
    <row r="8300" spans="1:6" ht="15.75" customHeight="1" x14ac:dyDescent="0.2">
      <c r="A8300">
        <v>8299</v>
      </c>
      <c r="B8300" s="47">
        <f ca="1">IF('Inputs and Results'!$C$15='Inputs and Results'!$C$13, 'Inputs and Results'!$C$13, IF(E8300 &lt;= ('Inputs and Results'!$C$14-'Inputs and Results'!$C$13)/('Inputs and Results'!$C$15-'Inputs and Results'!$C$13), 'Inputs and Results'!$C$13 + SQRT(E8300*('Inputs and Results'!$C$15-'Inputs and Results'!$C$13)*('Inputs and Results'!$C$14-'Inputs and Results'!$C$13)), 'Inputs and Results'!$C$15 - SQRT((1-E8300)*('Inputs and Results'!$C$15-'Inputs and Results'!$C$13)*('Inputs and Results'!$C$15-'Inputs and Results'!$C$14))))</f>
        <v>1.1444459066433854</v>
      </c>
      <c r="C8300" s="47">
        <f ca="1">IF('Inputs and Results'!$G$15='Inputs and Results'!$G$13, 'Inputs and Results'!$G$13, IF(F8300 &lt;= ('Inputs and Results'!$G$14-'Inputs and Results'!$G$13)/('Inputs and Results'!$G$15-'Inputs and Results'!$G$13), 'Inputs and Results'!$G$13 + SQRT(F8300*('Inputs and Results'!$G$15-'Inputs and Results'!$G$13)*('Inputs and Results'!$G$14-'Inputs and Results'!$G$13)), 'Inputs and Results'!$G$15 - SQRT((1-F8300)*('Inputs and Results'!$G$15-'Inputs and Results'!$G$13)*('Inputs and Results'!$G$15-'Inputs and Results'!$G$14))))</f>
        <v>482.93965333302378</v>
      </c>
      <c r="D8300">
        <f t="shared" ca="1" si="542"/>
        <v>552.69830941275461</v>
      </c>
      <c r="E8300">
        <f t="shared" ca="1" si="544"/>
        <v>0.61743544518083471</v>
      </c>
      <c r="F8300">
        <f t="shared" ca="1" si="544"/>
        <v>0.39383319037612641</v>
      </c>
    </row>
    <row r="8301" spans="1:6" ht="15.75" customHeight="1" x14ac:dyDescent="0.2">
      <c r="A8301">
        <v>8300</v>
      </c>
      <c r="B8301" s="47">
        <f ca="1">IF('Inputs and Results'!$C$15='Inputs and Results'!$C$13, 'Inputs and Results'!$C$13, IF(E8301 &lt;= ('Inputs and Results'!$C$14-'Inputs and Results'!$C$13)/('Inputs and Results'!$C$15-'Inputs and Results'!$C$13), 'Inputs and Results'!$C$13 + SQRT(E8301*('Inputs and Results'!$C$15-'Inputs and Results'!$C$13)*('Inputs and Results'!$C$14-'Inputs and Results'!$C$13)), 'Inputs and Results'!$C$15 - SQRT((1-E8301)*('Inputs and Results'!$C$15-'Inputs and Results'!$C$13)*('Inputs and Results'!$C$15-'Inputs and Results'!$C$14))))</f>
        <v>0.53989719749343035</v>
      </c>
      <c r="C8301" s="47">
        <f ca="1">IF('Inputs and Results'!$G$15='Inputs and Results'!$G$13, 'Inputs and Results'!$G$13, IF(F8301 &lt;= ('Inputs and Results'!$G$14-'Inputs and Results'!$G$13)/('Inputs and Results'!$G$15-'Inputs and Results'!$G$13), 'Inputs and Results'!$G$13 + SQRT(F8301*('Inputs and Results'!$G$15-'Inputs and Results'!$G$13)*('Inputs and Results'!$G$14-'Inputs and Results'!$G$13)), 'Inputs and Results'!$G$15 - SQRT((1-F8301)*('Inputs and Results'!$G$15-'Inputs and Results'!$G$13)*('Inputs and Results'!$G$15-'Inputs and Results'!$G$14))))</f>
        <v>589.84618045520813</v>
      </c>
      <c r="D8301">
        <f t="shared" ca="1" si="542"/>
        <v>318.45629977997106</v>
      </c>
      <c r="E8301">
        <f t="shared" ca="1" si="544"/>
        <v>0.32754380012214679</v>
      </c>
      <c r="F8301">
        <f t="shared" ca="1" si="544"/>
        <v>0.56110623807962789</v>
      </c>
    </row>
    <row r="8302" spans="1:6" ht="15.75" customHeight="1" x14ac:dyDescent="0.2">
      <c r="A8302">
        <v>8301</v>
      </c>
      <c r="B8302" s="47">
        <f ca="1">IF('Inputs and Results'!$C$15='Inputs and Results'!$C$13, 'Inputs and Results'!$C$13, IF(E8302 &lt;= ('Inputs and Results'!$C$14-'Inputs and Results'!$C$13)/('Inputs and Results'!$C$15-'Inputs and Results'!$C$13), 'Inputs and Results'!$C$13 + SQRT(E8302*('Inputs and Results'!$C$15-'Inputs and Results'!$C$13)*('Inputs and Results'!$C$14-'Inputs and Results'!$C$13)), 'Inputs and Results'!$C$15 - SQRT((1-E8302)*('Inputs and Results'!$C$15-'Inputs and Results'!$C$13)*('Inputs and Results'!$C$15-'Inputs and Results'!$C$14))))</f>
        <v>1.7896245223935607</v>
      </c>
      <c r="C8302" s="47">
        <f ca="1">IF('Inputs and Results'!$G$15='Inputs and Results'!$G$13, 'Inputs and Results'!$G$13, IF(F8302 &lt;= ('Inputs and Results'!$G$14-'Inputs and Results'!$G$13)/('Inputs and Results'!$G$15-'Inputs and Results'!$G$13), 'Inputs and Results'!$G$13 + SQRT(F8302*('Inputs and Results'!$G$15-'Inputs and Results'!$G$13)*('Inputs and Results'!$G$14-'Inputs and Results'!$G$13)), 'Inputs and Results'!$G$15 - SQRT((1-F8302)*('Inputs and Results'!$G$15-'Inputs and Results'!$G$13)*('Inputs and Results'!$G$15-'Inputs and Results'!$G$14))))</f>
        <v>419.87136634287447</v>
      </c>
      <c r="D8302">
        <f t="shared" ca="1" si="542"/>
        <v>751.41209345809852</v>
      </c>
      <c r="E8302">
        <f t="shared" ref="E8302:F8321" ca="1" si="545">RAND()</f>
        <v>0.83722124480099824</v>
      </c>
      <c r="F8302">
        <f t="shared" ca="1" si="545"/>
        <v>0.28251442095850865</v>
      </c>
    </row>
    <row r="8303" spans="1:6" ht="15.75" customHeight="1" x14ac:dyDescent="0.2">
      <c r="A8303">
        <v>8302</v>
      </c>
      <c r="B8303" s="47">
        <f ca="1">IF('Inputs and Results'!$C$15='Inputs and Results'!$C$13, 'Inputs and Results'!$C$13, IF(E8303 &lt;= ('Inputs and Results'!$C$14-'Inputs and Results'!$C$13)/('Inputs and Results'!$C$15-'Inputs and Results'!$C$13), 'Inputs and Results'!$C$13 + SQRT(E8303*('Inputs and Results'!$C$15-'Inputs and Results'!$C$13)*('Inputs and Results'!$C$14-'Inputs and Results'!$C$13)), 'Inputs and Results'!$C$15 - SQRT((1-E8303)*('Inputs and Results'!$C$15-'Inputs and Results'!$C$13)*('Inputs and Results'!$C$15-'Inputs and Results'!$C$14))))</f>
        <v>0.97619664556211694</v>
      </c>
      <c r="C8303" s="47">
        <f ca="1">IF('Inputs and Results'!$G$15='Inputs and Results'!$G$13, 'Inputs and Results'!$G$13, IF(F8303 &lt;= ('Inputs and Results'!$G$14-'Inputs and Results'!$G$13)/('Inputs and Results'!$G$15-'Inputs and Results'!$G$13), 'Inputs and Results'!$G$13 + SQRT(F8303*('Inputs and Results'!$G$15-'Inputs and Results'!$G$13)*('Inputs and Results'!$G$14-'Inputs and Results'!$G$13)), 'Inputs and Results'!$G$15 - SQRT((1-F8303)*('Inputs and Results'!$G$15-'Inputs and Results'!$G$13)*('Inputs and Results'!$G$15-'Inputs and Results'!$G$14))))</f>
        <v>372.12403302939435</v>
      </c>
      <c r="D8303">
        <f t="shared" ca="1" si="542"/>
        <v>363.26623277634116</v>
      </c>
      <c r="E8303">
        <f t="shared" ca="1" si="545"/>
        <v>0.54491333139621911</v>
      </c>
      <c r="F8303">
        <f t="shared" ca="1" si="545"/>
        <v>0.19200013122742787</v>
      </c>
    </row>
    <row r="8304" spans="1:6" ht="15.75" customHeight="1" x14ac:dyDescent="0.2">
      <c r="A8304">
        <v>8303</v>
      </c>
      <c r="B8304" s="47">
        <f ca="1">IF('Inputs and Results'!$C$15='Inputs and Results'!$C$13, 'Inputs and Results'!$C$13, IF(E8304 &lt;= ('Inputs and Results'!$C$14-'Inputs and Results'!$C$13)/('Inputs and Results'!$C$15-'Inputs and Results'!$C$13), 'Inputs and Results'!$C$13 + SQRT(E8304*('Inputs and Results'!$C$15-'Inputs and Results'!$C$13)*('Inputs and Results'!$C$14-'Inputs and Results'!$C$13)), 'Inputs and Results'!$C$15 - SQRT((1-E8304)*('Inputs and Results'!$C$15-'Inputs and Results'!$C$13)*('Inputs and Results'!$C$15-'Inputs and Results'!$C$14))))</f>
        <v>1.1511557366858758</v>
      </c>
      <c r="C8304" s="47">
        <f ca="1">IF('Inputs and Results'!$G$15='Inputs and Results'!$G$13, 'Inputs and Results'!$G$13, IF(F8304 &lt;= ('Inputs and Results'!$G$14-'Inputs and Results'!$G$13)/('Inputs and Results'!$G$15-'Inputs and Results'!$G$13), 'Inputs and Results'!$G$13 + SQRT(F8304*('Inputs and Results'!$G$15-'Inputs and Results'!$G$13)*('Inputs and Results'!$G$14-'Inputs and Results'!$G$13)), 'Inputs and Results'!$G$15 - SQRT((1-F8304)*('Inputs and Results'!$G$15-'Inputs and Results'!$G$13)*('Inputs and Results'!$G$15-'Inputs and Results'!$G$14))))</f>
        <v>359.93865822925204</v>
      </c>
      <c r="D8304">
        <f t="shared" ca="1" si="542"/>
        <v>414.34545127562029</v>
      </c>
      <c r="E8304">
        <f t="shared" ca="1" si="545"/>
        <v>0.62019721000116146</v>
      </c>
      <c r="F8304">
        <f t="shared" ca="1" si="545"/>
        <v>0.16803943933661603</v>
      </c>
    </row>
    <row r="8305" spans="1:6" ht="15.75" customHeight="1" x14ac:dyDescent="0.2">
      <c r="A8305">
        <v>8304</v>
      </c>
      <c r="B8305" s="47">
        <f ca="1">IF('Inputs and Results'!$C$15='Inputs and Results'!$C$13, 'Inputs and Results'!$C$13, IF(E8305 &lt;= ('Inputs and Results'!$C$14-'Inputs and Results'!$C$13)/('Inputs and Results'!$C$15-'Inputs and Results'!$C$13), 'Inputs and Results'!$C$13 + SQRT(E8305*('Inputs and Results'!$C$15-'Inputs and Results'!$C$13)*('Inputs and Results'!$C$14-'Inputs and Results'!$C$13)), 'Inputs and Results'!$C$15 - SQRT((1-E8305)*('Inputs and Results'!$C$15-'Inputs and Results'!$C$13)*('Inputs and Results'!$C$15-'Inputs and Results'!$C$14))))</f>
        <v>2.2526425023891594</v>
      </c>
      <c r="C8305" s="47">
        <f ca="1">IF('Inputs and Results'!$G$15='Inputs and Results'!$G$13, 'Inputs and Results'!$G$13, IF(F8305 &lt;= ('Inputs and Results'!$G$14-'Inputs and Results'!$G$13)/('Inputs and Results'!$G$15-'Inputs and Results'!$G$13), 'Inputs and Results'!$G$13 + SQRT(F8305*('Inputs and Results'!$G$15-'Inputs and Results'!$G$13)*('Inputs and Results'!$G$14-'Inputs and Results'!$G$13)), 'Inputs and Results'!$G$15 - SQRT((1-F8305)*('Inputs and Results'!$G$15-'Inputs and Results'!$G$13)*('Inputs and Results'!$G$15-'Inputs and Results'!$G$14))))</f>
        <v>364.76294643564574</v>
      </c>
      <c r="D8305">
        <f t="shared" ca="1" si="542"/>
        <v>821.6805164376359</v>
      </c>
      <c r="E8305">
        <f t="shared" ca="1" si="545"/>
        <v>0.93793964119609585</v>
      </c>
      <c r="F8305">
        <f t="shared" ca="1" si="545"/>
        <v>0.17756753605771936</v>
      </c>
    </row>
    <row r="8306" spans="1:6" ht="15.75" customHeight="1" x14ac:dyDescent="0.2">
      <c r="A8306">
        <v>8305</v>
      </c>
      <c r="B8306" s="47">
        <f ca="1">IF('Inputs and Results'!$C$15='Inputs and Results'!$C$13, 'Inputs and Results'!$C$13, IF(E8306 &lt;= ('Inputs and Results'!$C$14-'Inputs and Results'!$C$13)/('Inputs and Results'!$C$15-'Inputs and Results'!$C$13), 'Inputs and Results'!$C$13 + SQRT(E8306*('Inputs and Results'!$C$15-'Inputs and Results'!$C$13)*('Inputs and Results'!$C$14-'Inputs and Results'!$C$13)), 'Inputs and Results'!$C$15 - SQRT((1-E8306)*('Inputs and Results'!$C$15-'Inputs and Results'!$C$13)*('Inputs and Results'!$C$15-'Inputs and Results'!$C$14))))</f>
        <v>0.3822178749072167</v>
      </c>
      <c r="C8306" s="47">
        <f ca="1">IF('Inputs and Results'!$G$15='Inputs and Results'!$G$13, 'Inputs and Results'!$G$13, IF(F8306 &lt;= ('Inputs and Results'!$G$14-'Inputs and Results'!$G$13)/('Inputs and Results'!$G$15-'Inputs and Results'!$G$13), 'Inputs and Results'!$G$13 + SQRT(F8306*('Inputs and Results'!$G$15-'Inputs and Results'!$G$13)*('Inputs and Results'!$G$14-'Inputs and Results'!$G$13)), 'Inputs and Results'!$G$15 - SQRT((1-F8306)*('Inputs and Results'!$G$15-'Inputs and Results'!$G$13)*('Inputs and Results'!$G$15-'Inputs and Results'!$G$14))))</f>
        <v>413.92530189227591</v>
      </c>
      <c r="D8306">
        <f t="shared" ca="1" si="542"/>
        <v>158.20964925959382</v>
      </c>
      <c r="E8306">
        <f t="shared" ca="1" si="545"/>
        <v>0.23857963839385665</v>
      </c>
      <c r="F8306">
        <f t="shared" ca="1" si="545"/>
        <v>0.27153552940125558</v>
      </c>
    </row>
    <row r="8307" spans="1:6" ht="15.75" customHeight="1" x14ac:dyDescent="0.2">
      <c r="A8307">
        <v>8306</v>
      </c>
      <c r="B8307" s="47">
        <f ca="1">IF('Inputs and Results'!$C$15='Inputs and Results'!$C$13, 'Inputs and Results'!$C$13, IF(E8307 &lt;= ('Inputs and Results'!$C$14-'Inputs and Results'!$C$13)/('Inputs and Results'!$C$15-'Inputs and Results'!$C$13), 'Inputs and Results'!$C$13 + SQRT(E8307*('Inputs and Results'!$C$15-'Inputs and Results'!$C$13)*('Inputs and Results'!$C$14-'Inputs and Results'!$C$13)), 'Inputs and Results'!$C$15 - SQRT((1-E8307)*('Inputs and Results'!$C$15-'Inputs and Results'!$C$13)*('Inputs and Results'!$C$15-'Inputs and Results'!$C$14))))</f>
        <v>1.4537452800732389</v>
      </c>
      <c r="C8307" s="47">
        <f ca="1">IF('Inputs and Results'!$G$15='Inputs and Results'!$G$13, 'Inputs and Results'!$G$13, IF(F8307 &lt;= ('Inputs and Results'!$G$14-'Inputs and Results'!$G$13)/('Inputs and Results'!$G$15-'Inputs and Results'!$G$13), 'Inputs and Results'!$G$13 + SQRT(F8307*('Inputs and Results'!$G$15-'Inputs and Results'!$G$13)*('Inputs and Results'!$G$14-'Inputs and Results'!$G$13)), 'Inputs and Results'!$G$15 - SQRT((1-F8307)*('Inputs and Results'!$G$15-'Inputs and Results'!$G$13)*('Inputs and Results'!$G$15-'Inputs and Results'!$G$14))))</f>
        <v>632.67639167869743</v>
      </c>
      <c r="D8307">
        <f t="shared" ca="1" si="542"/>
        <v>919.75031821667415</v>
      </c>
      <c r="E8307">
        <f t="shared" ca="1" si="545"/>
        <v>0.73434403790046821</v>
      </c>
      <c r="F8307">
        <f t="shared" ca="1" si="545"/>
        <v>0.62056057587560298</v>
      </c>
    </row>
    <row r="8308" spans="1:6" ht="15.75" customHeight="1" x14ac:dyDescent="0.2">
      <c r="A8308">
        <v>8307</v>
      </c>
      <c r="B8308" s="47">
        <f ca="1">IF('Inputs and Results'!$C$15='Inputs and Results'!$C$13, 'Inputs and Results'!$C$13, IF(E8308 &lt;= ('Inputs and Results'!$C$14-'Inputs and Results'!$C$13)/('Inputs and Results'!$C$15-'Inputs and Results'!$C$13), 'Inputs and Results'!$C$13 + SQRT(E8308*('Inputs and Results'!$C$15-'Inputs and Results'!$C$13)*('Inputs and Results'!$C$14-'Inputs and Results'!$C$13)), 'Inputs and Results'!$C$15 - SQRT((1-E8308)*('Inputs and Results'!$C$15-'Inputs and Results'!$C$13)*('Inputs and Results'!$C$15-'Inputs and Results'!$C$14))))</f>
        <v>2.3981705317981756</v>
      </c>
      <c r="C8308" s="47">
        <f ca="1">IF('Inputs and Results'!$G$15='Inputs and Results'!$G$13, 'Inputs and Results'!$G$13, IF(F8308 &lt;= ('Inputs and Results'!$G$14-'Inputs and Results'!$G$13)/('Inputs and Results'!$G$15-'Inputs and Results'!$G$13), 'Inputs and Results'!$G$13 + SQRT(F8308*('Inputs and Results'!$G$15-'Inputs and Results'!$G$13)*('Inputs and Results'!$G$14-'Inputs and Results'!$G$13)), 'Inputs and Results'!$G$15 - SQRT((1-F8308)*('Inputs and Results'!$G$15-'Inputs and Results'!$G$13)*('Inputs and Results'!$G$15-'Inputs and Results'!$G$14))))</f>
        <v>655.82833830827383</v>
      </c>
      <c r="D8308">
        <f t="shared" ca="1" si="542"/>
        <v>1572.7881948490669</v>
      </c>
      <c r="E8308">
        <f t="shared" ca="1" si="545"/>
        <v>0.95975569902265656</v>
      </c>
      <c r="F8308">
        <f t="shared" ca="1" si="545"/>
        <v>0.65089780217139415</v>
      </c>
    </row>
    <row r="8309" spans="1:6" ht="15.75" customHeight="1" x14ac:dyDescent="0.2">
      <c r="A8309">
        <v>8308</v>
      </c>
      <c r="B8309" s="47">
        <f ca="1">IF('Inputs and Results'!$C$15='Inputs and Results'!$C$13, 'Inputs and Results'!$C$13, IF(E8309 &lt;= ('Inputs and Results'!$C$14-'Inputs and Results'!$C$13)/('Inputs and Results'!$C$15-'Inputs and Results'!$C$13), 'Inputs and Results'!$C$13 + SQRT(E8309*('Inputs and Results'!$C$15-'Inputs and Results'!$C$13)*('Inputs and Results'!$C$14-'Inputs and Results'!$C$13)), 'Inputs and Results'!$C$15 - SQRT((1-E8309)*('Inputs and Results'!$C$15-'Inputs and Results'!$C$13)*('Inputs and Results'!$C$15-'Inputs and Results'!$C$14))))</f>
        <v>0.10156492258409555</v>
      </c>
      <c r="C8309" s="47">
        <f ca="1">IF('Inputs and Results'!$G$15='Inputs and Results'!$G$13, 'Inputs and Results'!$G$13, IF(F8309 &lt;= ('Inputs and Results'!$G$14-'Inputs and Results'!$G$13)/('Inputs and Results'!$G$15-'Inputs and Results'!$G$13), 'Inputs and Results'!$G$13 + SQRT(F8309*('Inputs and Results'!$G$15-'Inputs and Results'!$G$13)*('Inputs and Results'!$G$14-'Inputs and Results'!$G$13)), 'Inputs and Results'!$G$15 - SQRT((1-F8309)*('Inputs and Results'!$G$15-'Inputs and Results'!$G$13)*('Inputs and Results'!$G$15-'Inputs and Results'!$G$14))))</f>
        <v>701.29604998288755</v>
      </c>
      <c r="D8309">
        <f t="shared" ca="1" si="542"/>
        <v>71.227079025043977</v>
      </c>
      <c r="E8309">
        <f t="shared" ca="1" si="545"/>
        <v>6.6563789111673377E-2</v>
      </c>
      <c r="F8309">
        <f t="shared" ca="1" si="545"/>
        <v>0.70679838658745509</v>
      </c>
    </row>
    <row r="8310" spans="1:6" ht="15.75" customHeight="1" x14ac:dyDescent="0.2">
      <c r="A8310">
        <v>8309</v>
      </c>
      <c r="B8310" s="47">
        <f ca="1">IF('Inputs and Results'!$C$15='Inputs and Results'!$C$13, 'Inputs and Results'!$C$13, IF(E8310 &lt;= ('Inputs and Results'!$C$14-'Inputs and Results'!$C$13)/('Inputs and Results'!$C$15-'Inputs and Results'!$C$13), 'Inputs and Results'!$C$13 + SQRT(E8310*('Inputs and Results'!$C$15-'Inputs and Results'!$C$13)*('Inputs and Results'!$C$14-'Inputs and Results'!$C$13)), 'Inputs and Results'!$C$15 - SQRT((1-E8310)*('Inputs and Results'!$C$15-'Inputs and Results'!$C$13)*('Inputs and Results'!$C$15-'Inputs and Results'!$C$14))))</f>
        <v>0.18892228132489386</v>
      </c>
      <c r="C8310" s="47">
        <f ca="1">IF('Inputs and Results'!$G$15='Inputs and Results'!$G$13, 'Inputs and Results'!$G$13, IF(F8310 &lt;= ('Inputs and Results'!$G$14-'Inputs and Results'!$G$13)/('Inputs and Results'!$G$15-'Inputs and Results'!$G$13), 'Inputs and Results'!$G$13 + SQRT(F8310*('Inputs and Results'!$G$15-'Inputs and Results'!$G$13)*('Inputs and Results'!$G$14-'Inputs and Results'!$G$13)), 'Inputs and Results'!$G$15 - SQRT((1-F8310)*('Inputs and Results'!$G$15-'Inputs and Results'!$G$13)*('Inputs and Results'!$G$15-'Inputs and Results'!$G$14))))</f>
        <v>641.7803795993816</v>
      </c>
      <c r="D8310">
        <f t="shared" ca="1" si="542"/>
        <v>121.24661342347154</v>
      </c>
      <c r="E8310">
        <f t="shared" ca="1" si="545"/>
        <v>0.1219824510631512</v>
      </c>
      <c r="F8310">
        <f t="shared" ca="1" si="545"/>
        <v>0.63264078887932729</v>
      </c>
    </row>
    <row r="8311" spans="1:6" ht="15.75" customHeight="1" x14ac:dyDescent="0.2">
      <c r="A8311">
        <v>8310</v>
      </c>
      <c r="B8311" s="47">
        <f ca="1">IF('Inputs and Results'!$C$15='Inputs and Results'!$C$13, 'Inputs and Results'!$C$13, IF(E8311 &lt;= ('Inputs and Results'!$C$14-'Inputs and Results'!$C$13)/('Inputs and Results'!$C$15-'Inputs and Results'!$C$13), 'Inputs and Results'!$C$13 + SQRT(E8311*('Inputs and Results'!$C$15-'Inputs and Results'!$C$13)*('Inputs and Results'!$C$14-'Inputs and Results'!$C$13)), 'Inputs and Results'!$C$15 - SQRT((1-E8311)*('Inputs and Results'!$C$15-'Inputs and Results'!$C$13)*('Inputs and Results'!$C$15-'Inputs and Results'!$C$14))))</f>
        <v>0.93979904799738323</v>
      </c>
      <c r="C8311" s="47">
        <f ca="1">IF('Inputs and Results'!$G$15='Inputs and Results'!$G$13, 'Inputs and Results'!$G$13, IF(F8311 &lt;= ('Inputs and Results'!$G$14-'Inputs and Results'!$G$13)/('Inputs and Results'!$G$15-'Inputs and Results'!$G$13), 'Inputs and Results'!$G$13 + SQRT(F8311*('Inputs and Results'!$G$15-'Inputs and Results'!$G$13)*('Inputs and Results'!$G$14-'Inputs and Results'!$G$13)), 'Inputs and Results'!$G$15 - SQRT((1-F8311)*('Inputs and Results'!$G$15-'Inputs and Results'!$G$13)*('Inputs and Results'!$G$15-'Inputs and Results'!$G$14))))</f>
        <v>653.12933841604308</v>
      </c>
      <c r="D8311">
        <f t="shared" ca="1" si="542"/>
        <v>613.810330462558</v>
      </c>
      <c r="E8311">
        <f t="shared" ca="1" si="545"/>
        <v>0.52839689304083448</v>
      </c>
      <c r="F8311">
        <f t="shared" ca="1" si="545"/>
        <v>0.6474262379426664</v>
      </c>
    </row>
    <row r="8312" spans="1:6" ht="15.75" customHeight="1" x14ac:dyDescent="0.2">
      <c r="A8312">
        <v>8311</v>
      </c>
      <c r="B8312" s="47">
        <f ca="1">IF('Inputs and Results'!$C$15='Inputs and Results'!$C$13, 'Inputs and Results'!$C$13, IF(E8312 &lt;= ('Inputs and Results'!$C$14-'Inputs and Results'!$C$13)/('Inputs and Results'!$C$15-'Inputs and Results'!$C$13), 'Inputs and Results'!$C$13 + SQRT(E8312*('Inputs and Results'!$C$15-'Inputs and Results'!$C$13)*('Inputs and Results'!$C$14-'Inputs and Results'!$C$13)), 'Inputs and Results'!$C$15 - SQRT((1-E8312)*('Inputs and Results'!$C$15-'Inputs and Results'!$C$13)*('Inputs and Results'!$C$15-'Inputs and Results'!$C$14))))</f>
        <v>2.4526497596548906</v>
      </c>
      <c r="C8312" s="47">
        <f ca="1">IF('Inputs and Results'!$G$15='Inputs and Results'!$G$13, 'Inputs and Results'!$G$13, IF(F8312 &lt;= ('Inputs and Results'!$G$14-'Inputs and Results'!$G$13)/('Inputs and Results'!$G$15-'Inputs and Results'!$G$13), 'Inputs and Results'!$G$13 + SQRT(F8312*('Inputs and Results'!$G$15-'Inputs and Results'!$G$13)*('Inputs and Results'!$G$14-'Inputs and Results'!$G$13)), 'Inputs and Results'!$G$15 - SQRT((1-F8312)*('Inputs and Results'!$G$15-'Inputs and Results'!$G$13)*('Inputs and Results'!$G$15-'Inputs and Results'!$G$14))))</f>
        <v>351.15564310120021</v>
      </c>
      <c r="D8312">
        <f t="shared" ca="1" si="542"/>
        <v>861.26180365361722</v>
      </c>
      <c r="E8312">
        <f t="shared" ca="1" si="545"/>
        <v>0.9667119682660168</v>
      </c>
      <c r="F8312">
        <f t="shared" ca="1" si="545"/>
        <v>0.15055185703245055</v>
      </c>
    </row>
    <row r="8313" spans="1:6" ht="15.75" customHeight="1" x14ac:dyDescent="0.2">
      <c r="A8313">
        <v>8312</v>
      </c>
      <c r="B8313" s="47">
        <f ca="1">IF('Inputs and Results'!$C$15='Inputs and Results'!$C$13, 'Inputs and Results'!$C$13, IF(E8313 &lt;= ('Inputs and Results'!$C$14-'Inputs and Results'!$C$13)/('Inputs and Results'!$C$15-'Inputs and Results'!$C$13), 'Inputs and Results'!$C$13 + SQRT(E8313*('Inputs and Results'!$C$15-'Inputs and Results'!$C$13)*('Inputs and Results'!$C$14-'Inputs and Results'!$C$13)), 'Inputs and Results'!$C$15 - SQRT((1-E8313)*('Inputs and Results'!$C$15-'Inputs and Results'!$C$13)*('Inputs and Results'!$C$15-'Inputs and Results'!$C$14))))</f>
        <v>2.5989548695950928</v>
      </c>
      <c r="C8313" s="47">
        <f ca="1">IF('Inputs and Results'!$G$15='Inputs and Results'!$G$13, 'Inputs and Results'!$G$13, IF(F8313 &lt;= ('Inputs and Results'!$G$14-'Inputs and Results'!$G$13)/('Inputs and Results'!$G$15-'Inputs and Results'!$G$13), 'Inputs and Results'!$G$13 + SQRT(F8313*('Inputs and Results'!$G$15-'Inputs and Results'!$G$13)*('Inputs and Results'!$G$14-'Inputs and Results'!$G$13)), 'Inputs and Results'!$G$15 - SQRT((1-F8313)*('Inputs and Results'!$G$15-'Inputs and Results'!$G$13)*('Inputs and Results'!$G$15-'Inputs and Results'!$G$14))))</f>
        <v>527.48928141758893</v>
      </c>
      <c r="D8313">
        <f t="shared" ca="1" si="542"/>
        <v>1370.9208365994591</v>
      </c>
      <c r="E8313">
        <f t="shared" ca="1" si="545"/>
        <v>0.98212920037539009</v>
      </c>
      <c r="F8313">
        <f t="shared" ca="1" si="545"/>
        <v>0.46681348035731485</v>
      </c>
    </row>
    <row r="8314" spans="1:6" ht="15.75" customHeight="1" x14ac:dyDescent="0.2">
      <c r="A8314">
        <v>8313</v>
      </c>
      <c r="B8314" s="47">
        <f ca="1">IF('Inputs and Results'!$C$15='Inputs and Results'!$C$13, 'Inputs and Results'!$C$13, IF(E8314 &lt;= ('Inputs and Results'!$C$14-'Inputs and Results'!$C$13)/('Inputs and Results'!$C$15-'Inputs and Results'!$C$13), 'Inputs and Results'!$C$13 + SQRT(E8314*('Inputs and Results'!$C$15-'Inputs and Results'!$C$13)*('Inputs and Results'!$C$14-'Inputs and Results'!$C$13)), 'Inputs and Results'!$C$15 - SQRT((1-E8314)*('Inputs and Results'!$C$15-'Inputs and Results'!$C$13)*('Inputs and Results'!$C$15-'Inputs and Results'!$C$14))))</f>
        <v>1.7989762490324346</v>
      </c>
      <c r="C8314" s="47">
        <f ca="1">IF('Inputs and Results'!$G$15='Inputs and Results'!$G$13, 'Inputs and Results'!$G$13, IF(F8314 &lt;= ('Inputs and Results'!$G$14-'Inputs and Results'!$G$13)/('Inputs and Results'!$G$15-'Inputs and Results'!$G$13), 'Inputs and Results'!$G$13 + SQRT(F8314*('Inputs and Results'!$G$15-'Inputs and Results'!$G$13)*('Inputs and Results'!$G$14-'Inputs and Results'!$G$13)), 'Inputs and Results'!$G$15 - SQRT((1-F8314)*('Inputs and Results'!$G$15-'Inputs and Results'!$G$13)*('Inputs and Results'!$G$15-'Inputs and Results'!$G$14))))</f>
        <v>281.26766930183896</v>
      </c>
      <c r="D8314">
        <f t="shared" ca="1" si="542"/>
        <v>505.99385669471752</v>
      </c>
      <c r="E8314">
        <f t="shared" ca="1" si="545"/>
        <v>0.83972688329019995</v>
      </c>
      <c r="F8314">
        <f t="shared" ca="1" si="545"/>
        <v>4.9183009662641108E-3</v>
      </c>
    </row>
    <row r="8315" spans="1:6" ht="15.75" customHeight="1" x14ac:dyDescent="0.2">
      <c r="A8315">
        <v>8314</v>
      </c>
      <c r="B8315" s="47">
        <f ca="1">IF('Inputs and Results'!$C$15='Inputs and Results'!$C$13, 'Inputs and Results'!$C$13, IF(E8315 &lt;= ('Inputs and Results'!$C$14-'Inputs and Results'!$C$13)/('Inputs and Results'!$C$15-'Inputs and Results'!$C$13), 'Inputs and Results'!$C$13 + SQRT(E8315*('Inputs and Results'!$C$15-'Inputs and Results'!$C$13)*('Inputs and Results'!$C$14-'Inputs and Results'!$C$13)), 'Inputs and Results'!$C$15 - SQRT((1-E8315)*('Inputs and Results'!$C$15-'Inputs and Results'!$C$13)*('Inputs and Results'!$C$15-'Inputs and Results'!$C$14))))</f>
        <v>1.7493267961513144</v>
      </c>
      <c r="C8315" s="47">
        <f ca="1">IF('Inputs and Results'!$G$15='Inputs and Results'!$G$13, 'Inputs and Results'!$G$13, IF(F8315 &lt;= ('Inputs and Results'!$G$14-'Inputs and Results'!$G$13)/('Inputs and Results'!$G$15-'Inputs and Results'!$G$13), 'Inputs and Results'!$G$13 + SQRT(F8315*('Inputs and Results'!$G$15-'Inputs and Results'!$G$13)*('Inputs and Results'!$G$14-'Inputs and Results'!$G$13)), 'Inputs and Results'!$G$15 - SQRT((1-F8315)*('Inputs and Results'!$G$15-'Inputs and Results'!$G$13)*('Inputs and Results'!$G$15-'Inputs and Results'!$G$14))))</f>
        <v>912.91700474225172</v>
      </c>
      <c r="D8315">
        <f t="shared" ca="1" si="542"/>
        <v>1596.9901790578174</v>
      </c>
      <c r="E8315">
        <f t="shared" ca="1" si="545"/>
        <v>0.82620183746387377</v>
      </c>
      <c r="F8315">
        <f t="shared" ca="1" si="545"/>
        <v>0.90283817197452099</v>
      </c>
    </row>
    <row r="8316" spans="1:6" ht="15.75" customHeight="1" x14ac:dyDescent="0.2">
      <c r="A8316">
        <v>8315</v>
      </c>
      <c r="B8316" s="47">
        <f ca="1">IF('Inputs and Results'!$C$15='Inputs and Results'!$C$13, 'Inputs and Results'!$C$13, IF(E8316 &lt;= ('Inputs and Results'!$C$14-'Inputs and Results'!$C$13)/('Inputs and Results'!$C$15-'Inputs and Results'!$C$13), 'Inputs and Results'!$C$13 + SQRT(E8316*('Inputs and Results'!$C$15-'Inputs and Results'!$C$13)*('Inputs and Results'!$C$14-'Inputs and Results'!$C$13)), 'Inputs and Results'!$C$15 - SQRT((1-E8316)*('Inputs and Results'!$C$15-'Inputs and Results'!$C$13)*('Inputs and Results'!$C$15-'Inputs and Results'!$C$14))))</f>
        <v>1.5242876860498007</v>
      </c>
      <c r="C8316" s="47">
        <f ca="1">IF('Inputs and Results'!$G$15='Inputs and Results'!$G$13, 'Inputs and Results'!$G$13, IF(F8316 &lt;= ('Inputs and Results'!$G$14-'Inputs and Results'!$G$13)/('Inputs and Results'!$G$15-'Inputs and Results'!$G$13), 'Inputs and Results'!$G$13 + SQRT(F8316*('Inputs and Results'!$G$15-'Inputs and Results'!$G$13)*('Inputs and Results'!$G$14-'Inputs and Results'!$G$13)), 'Inputs and Results'!$G$15 - SQRT((1-F8316)*('Inputs and Results'!$G$15-'Inputs and Results'!$G$13)*('Inputs and Results'!$G$15-'Inputs and Results'!$G$14))))</f>
        <v>873.53730744247969</v>
      </c>
      <c r="D8316">
        <f t="shared" ca="1" si="542"/>
        <v>1331.5221610396707</v>
      </c>
      <c r="E8316">
        <f t="shared" ca="1" si="545"/>
        <v>0.75803035182841649</v>
      </c>
      <c r="F8316">
        <f t="shared" ca="1" si="545"/>
        <v>0.87435423466690954</v>
      </c>
    </row>
    <row r="8317" spans="1:6" ht="15.75" customHeight="1" x14ac:dyDescent="0.2">
      <c r="A8317">
        <v>8316</v>
      </c>
      <c r="B8317" s="47">
        <f ca="1">IF('Inputs and Results'!$C$15='Inputs and Results'!$C$13, 'Inputs and Results'!$C$13, IF(E8317 &lt;= ('Inputs and Results'!$C$14-'Inputs and Results'!$C$13)/('Inputs and Results'!$C$15-'Inputs and Results'!$C$13), 'Inputs and Results'!$C$13 + SQRT(E8317*('Inputs and Results'!$C$15-'Inputs and Results'!$C$13)*('Inputs and Results'!$C$14-'Inputs and Results'!$C$13)), 'Inputs and Results'!$C$15 - SQRT((1-E8317)*('Inputs and Results'!$C$15-'Inputs and Results'!$C$13)*('Inputs and Results'!$C$15-'Inputs and Results'!$C$14))))</f>
        <v>2.9803597381203959</v>
      </c>
      <c r="C8317" s="47">
        <f ca="1">IF('Inputs and Results'!$G$15='Inputs and Results'!$G$13, 'Inputs and Results'!$G$13, IF(F8317 &lt;= ('Inputs and Results'!$G$14-'Inputs and Results'!$G$13)/('Inputs and Results'!$G$15-'Inputs and Results'!$G$13), 'Inputs and Results'!$G$13 + SQRT(F8317*('Inputs and Results'!$G$15-'Inputs and Results'!$G$13)*('Inputs and Results'!$G$14-'Inputs and Results'!$G$13)), 'Inputs and Results'!$G$15 - SQRT((1-F8317)*('Inputs and Results'!$G$15-'Inputs and Results'!$G$13)*('Inputs and Results'!$G$15-'Inputs and Results'!$G$14))))</f>
        <v>961.06672549338589</v>
      </c>
      <c r="D8317">
        <f t="shared" ca="1" si="542"/>
        <v>2864.3245743076941</v>
      </c>
      <c r="E8317">
        <f t="shared" ca="1" si="545"/>
        <v>0.99995714001258895</v>
      </c>
      <c r="F8317">
        <f t="shared" ca="1" si="545"/>
        <v>0.93269706408148978</v>
      </c>
    </row>
    <row r="8318" spans="1:6" ht="15.75" customHeight="1" x14ac:dyDescent="0.2">
      <c r="A8318">
        <v>8317</v>
      </c>
      <c r="B8318" s="47">
        <f ca="1">IF('Inputs and Results'!$C$15='Inputs and Results'!$C$13, 'Inputs and Results'!$C$13, IF(E8318 &lt;= ('Inputs and Results'!$C$14-'Inputs and Results'!$C$13)/('Inputs and Results'!$C$15-'Inputs and Results'!$C$13), 'Inputs and Results'!$C$13 + SQRT(E8318*('Inputs and Results'!$C$15-'Inputs and Results'!$C$13)*('Inputs and Results'!$C$14-'Inputs and Results'!$C$13)), 'Inputs and Results'!$C$15 - SQRT((1-E8318)*('Inputs and Results'!$C$15-'Inputs and Results'!$C$13)*('Inputs and Results'!$C$15-'Inputs and Results'!$C$14))))</f>
        <v>0.98008917004186324</v>
      </c>
      <c r="C8318" s="47">
        <f ca="1">IF('Inputs and Results'!$G$15='Inputs and Results'!$G$13, 'Inputs and Results'!$G$13, IF(F8318 &lt;= ('Inputs and Results'!$G$14-'Inputs and Results'!$G$13)/('Inputs and Results'!$G$15-'Inputs and Results'!$G$13), 'Inputs and Results'!$G$13 + SQRT(F8318*('Inputs and Results'!$G$15-'Inputs and Results'!$G$13)*('Inputs and Results'!$G$14-'Inputs and Results'!$G$13)), 'Inputs and Results'!$G$15 - SQRT((1-F8318)*('Inputs and Results'!$G$15-'Inputs and Results'!$G$13)*('Inputs and Results'!$G$15-'Inputs and Results'!$G$14))))</f>
        <v>443.75797301009629</v>
      </c>
      <c r="D8318">
        <f t="shared" ca="1" si="542"/>
        <v>434.92238346692483</v>
      </c>
      <c r="E8318">
        <f t="shared" ca="1" si="545"/>
        <v>0.546662248779759</v>
      </c>
      <c r="F8318">
        <f t="shared" ca="1" si="545"/>
        <v>0.32577887253056836</v>
      </c>
    </row>
    <row r="8319" spans="1:6" ht="15.75" customHeight="1" x14ac:dyDescent="0.2">
      <c r="A8319">
        <v>8318</v>
      </c>
      <c r="B8319" s="47">
        <f ca="1">IF('Inputs and Results'!$C$15='Inputs and Results'!$C$13, 'Inputs and Results'!$C$13, IF(E8319 &lt;= ('Inputs and Results'!$C$14-'Inputs and Results'!$C$13)/('Inputs and Results'!$C$15-'Inputs and Results'!$C$13), 'Inputs and Results'!$C$13 + SQRT(E8319*('Inputs and Results'!$C$15-'Inputs and Results'!$C$13)*('Inputs and Results'!$C$14-'Inputs and Results'!$C$13)), 'Inputs and Results'!$C$15 - SQRT((1-E8319)*('Inputs and Results'!$C$15-'Inputs and Results'!$C$13)*('Inputs and Results'!$C$15-'Inputs and Results'!$C$14))))</f>
        <v>7.3541139132152544E-2</v>
      </c>
      <c r="C8319" s="47">
        <f ca="1">IF('Inputs and Results'!$G$15='Inputs and Results'!$G$13, 'Inputs and Results'!$G$13, IF(F8319 &lt;= ('Inputs and Results'!$G$14-'Inputs and Results'!$G$13)/('Inputs and Results'!$G$15-'Inputs and Results'!$G$13), 'Inputs and Results'!$G$13 + SQRT(F8319*('Inputs and Results'!$G$15-'Inputs and Results'!$G$13)*('Inputs and Results'!$G$14-'Inputs and Results'!$G$13)), 'Inputs and Results'!$G$15 - SQRT((1-F8319)*('Inputs and Results'!$G$15-'Inputs and Results'!$G$13)*('Inputs and Results'!$G$15-'Inputs and Results'!$G$14))))</f>
        <v>574.96279299664275</v>
      </c>
      <c r="D8319">
        <f t="shared" ca="1" si="542"/>
        <v>42.283418755577124</v>
      </c>
      <c r="E8319">
        <f t="shared" ca="1" si="545"/>
        <v>4.842650396089565E-2</v>
      </c>
      <c r="F8319">
        <f t="shared" ca="1" si="545"/>
        <v>0.53943335663030001</v>
      </c>
    </row>
    <row r="8320" spans="1:6" ht="15.75" customHeight="1" x14ac:dyDescent="0.2">
      <c r="A8320">
        <v>8319</v>
      </c>
      <c r="B8320" s="47">
        <f ca="1">IF('Inputs and Results'!$C$15='Inputs and Results'!$C$13, 'Inputs and Results'!$C$13, IF(E8320 &lt;= ('Inputs and Results'!$C$14-'Inputs and Results'!$C$13)/('Inputs and Results'!$C$15-'Inputs and Results'!$C$13), 'Inputs and Results'!$C$13 + SQRT(E8320*('Inputs and Results'!$C$15-'Inputs and Results'!$C$13)*('Inputs and Results'!$C$14-'Inputs and Results'!$C$13)), 'Inputs and Results'!$C$15 - SQRT((1-E8320)*('Inputs and Results'!$C$15-'Inputs and Results'!$C$13)*('Inputs and Results'!$C$15-'Inputs and Results'!$C$14))))</f>
        <v>0.83106550967239556</v>
      </c>
      <c r="C8320" s="47">
        <f ca="1">IF('Inputs and Results'!$G$15='Inputs and Results'!$G$13, 'Inputs and Results'!$G$13, IF(F8320 &lt;= ('Inputs and Results'!$G$14-'Inputs and Results'!$G$13)/('Inputs and Results'!$G$15-'Inputs and Results'!$G$13), 'Inputs and Results'!$G$13 + SQRT(F8320*('Inputs and Results'!$G$15-'Inputs and Results'!$G$13)*('Inputs and Results'!$G$14-'Inputs and Results'!$G$13)), 'Inputs and Results'!$G$15 - SQRT((1-F8320)*('Inputs and Results'!$G$15-'Inputs and Results'!$G$13)*('Inputs and Results'!$G$15-'Inputs and Results'!$G$14))))</f>
        <v>349.17346735354238</v>
      </c>
      <c r="D8320">
        <f t="shared" ca="1" si="542"/>
        <v>290.18602561024926</v>
      </c>
      <c r="E8320">
        <f t="shared" ca="1" si="545"/>
        <v>0.47730257518525943</v>
      </c>
      <c r="F8320">
        <f t="shared" ca="1" si="545"/>
        <v>0.14658005371681693</v>
      </c>
    </row>
    <row r="8321" spans="1:6" ht="15.75" customHeight="1" x14ac:dyDescent="0.2">
      <c r="A8321">
        <v>8320</v>
      </c>
      <c r="B8321" s="47">
        <f ca="1">IF('Inputs and Results'!$C$15='Inputs and Results'!$C$13, 'Inputs and Results'!$C$13, IF(E8321 &lt;= ('Inputs and Results'!$C$14-'Inputs and Results'!$C$13)/('Inputs and Results'!$C$15-'Inputs and Results'!$C$13), 'Inputs and Results'!$C$13 + SQRT(E8321*('Inputs and Results'!$C$15-'Inputs and Results'!$C$13)*('Inputs and Results'!$C$14-'Inputs and Results'!$C$13)), 'Inputs and Results'!$C$15 - SQRT((1-E8321)*('Inputs and Results'!$C$15-'Inputs and Results'!$C$13)*('Inputs and Results'!$C$15-'Inputs and Results'!$C$14))))</f>
        <v>0.86025062759876736</v>
      </c>
      <c r="C8321" s="47">
        <f ca="1">IF('Inputs and Results'!$G$15='Inputs and Results'!$G$13, 'Inputs and Results'!$G$13, IF(F8321 &lt;= ('Inputs and Results'!$G$14-'Inputs and Results'!$G$13)/('Inputs and Results'!$G$15-'Inputs and Results'!$G$13), 'Inputs and Results'!$G$13 + SQRT(F8321*('Inputs and Results'!$G$15-'Inputs and Results'!$G$13)*('Inputs and Results'!$G$14-'Inputs and Results'!$G$13)), 'Inputs and Results'!$G$15 - SQRT((1-F8321)*('Inputs and Results'!$G$15-'Inputs and Results'!$G$13)*('Inputs and Results'!$G$15-'Inputs and Results'!$G$14))))</f>
        <v>820.18850492750539</v>
      </c>
      <c r="D8321">
        <f t="shared" ca="1" si="542"/>
        <v>705.56767611318116</v>
      </c>
      <c r="E8321">
        <f t="shared" ca="1" si="545"/>
        <v>0.49127473592317017</v>
      </c>
      <c r="F8321">
        <f t="shared" ca="1" si="545"/>
        <v>0.82993421469935591</v>
      </c>
    </row>
    <row r="8322" spans="1:6" ht="15.75" customHeight="1" x14ac:dyDescent="0.2">
      <c r="A8322">
        <v>8321</v>
      </c>
      <c r="B8322" s="47">
        <f ca="1">IF('Inputs and Results'!$C$15='Inputs and Results'!$C$13, 'Inputs and Results'!$C$13, IF(E8322 &lt;= ('Inputs and Results'!$C$14-'Inputs and Results'!$C$13)/('Inputs and Results'!$C$15-'Inputs and Results'!$C$13), 'Inputs and Results'!$C$13 + SQRT(E8322*('Inputs and Results'!$C$15-'Inputs and Results'!$C$13)*('Inputs and Results'!$C$14-'Inputs and Results'!$C$13)), 'Inputs and Results'!$C$15 - SQRT((1-E8322)*('Inputs and Results'!$C$15-'Inputs and Results'!$C$13)*('Inputs and Results'!$C$15-'Inputs and Results'!$C$14))))</f>
        <v>0.52311423611284669</v>
      </c>
      <c r="C8322" s="47">
        <f ca="1">IF('Inputs and Results'!$G$15='Inputs and Results'!$G$13, 'Inputs and Results'!$G$13, IF(F8322 &lt;= ('Inputs and Results'!$G$14-'Inputs and Results'!$G$13)/('Inputs and Results'!$G$15-'Inputs and Results'!$G$13), 'Inputs and Results'!$G$13 + SQRT(F8322*('Inputs and Results'!$G$15-'Inputs and Results'!$G$13)*('Inputs and Results'!$G$14-'Inputs and Results'!$G$13)), 'Inputs and Results'!$G$15 - SQRT((1-F8322)*('Inputs and Results'!$G$15-'Inputs and Results'!$G$13)*('Inputs and Results'!$G$15-'Inputs and Results'!$G$14))))</f>
        <v>485.80806385007611</v>
      </c>
      <c r="D8322">
        <f t="shared" ref="D8322:D8385" ca="1" si="546">B8322*C8322</f>
        <v>254.13311421839362</v>
      </c>
      <c r="E8322">
        <f t="shared" ref="E8322:F8341" ca="1" si="547">RAND()</f>
        <v>0.31833743473923914</v>
      </c>
      <c r="F8322">
        <f t="shared" ca="1" si="547"/>
        <v>0.39867311098900304</v>
      </c>
    </row>
    <row r="8323" spans="1:6" ht="15.75" customHeight="1" x14ac:dyDescent="0.2">
      <c r="A8323">
        <v>8322</v>
      </c>
      <c r="B8323" s="47">
        <f ca="1">IF('Inputs and Results'!$C$15='Inputs and Results'!$C$13, 'Inputs and Results'!$C$13, IF(E8323 &lt;= ('Inputs and Results'!$C$14-'Inputs and Results'!$C$13)/('Inputs and Results'!$C$15-'Inputs and Results'!$C$13), 'Inputs and Results'!$C$13 + SQRT(E8323*('Inputs and Results'!$C$15-'Inputs and Results'!$C$13)*('Inputs and Results'!$C$14-'Inputs and Results'!$C$13)), 'Inputs and Results'!$C$15 - SQRT((1-E8323)*('Inputs and Results'!$C$15-'Inputs and Results'!$C$13)*('Inputs and Results'!$C$15-'Inputs and Results'!$C$14))))</f>
        <v>0.24179400525415584</v>
      </c>
      <c r="C8323" s="47">
        <f ca="1">IF('Inputs and Results'!$G$15='Inputs and Results'!$G$13, 'Inputs and Results'!$G$13, IF(F8323 &lt;= ('Inputs and Results'!$G$14-'Inputs and Results'!$G$13)/('Inputs and Results'!$G$15-'Inputs and Results'!$G$13), 'Inputs and Results'!$G$13 + SQRT(F8323*('Inputs and Results'!$G$15-'Inputs and Results'!$G$13)*('Inputs and Results'!$G$14-'Inputs and Results'!$G$13)), 'Inputs and Results'!$G$15 - SQRT((1-F8323)*('Inputs and Results'!$G$15-'Inputs and Results'!$G$13)*('Inputs and Results'!$G$15-'Inputs and Results'!$G$14))))</f>
        <v>291.22918001033668</v>
      </c>
      <c r="D8323">
        <f t="shared" ca="1" si="546"/>
        <v>70.417469881582846</v>
      </c>
      <c r="E8323">
        <f t="shared" ca="1" si="547"/>
        <v>0.15469996561645416</v>
      </c>
      <c r="F8323">
        <f t="shared" ca="1" si="547"/>
        <v>2.6379999004192189E-2</v>
      </c>
    </row>
    <row r="8324" spans="1:6" ht="15.75" customHeight="1" x14ac:dyDescent="0.2">
      <c r="A8324">
        <v>8323</v>
      </c>
      <c r="B8324" s="47">
        <f ca="1">IF('Inputs and Results'!$C$15='Inputs and Results'!$C$13, 'Inputs and Results'!$C$13, IF(E8324 &lt;= ('Inputs and Results'!$C$14-'Inputs and Results'!$C$13)/('Inputs and Results'!$C$15-'Inputs and Results'!$C$13), 'Inputs and Results'!$C$13 + SQRT(E8324*('Inputs and Results'!$C$15-'Inputs and Results'!$C$13)*('Inputs and Results'!$C$14-'Inputs and Results'!$C$13)), 'Inputs and Results'!$C$15 - SQRT((1-E8324)*('Inputs and Results'!$C$15-'Inputs and Results'!$C$13)*('Inputs and Results'!$C$15-'Inputs and Results'!$C$14))))</f>
        <v>0.18965124868303596</v>
      </c>
      <c r="C8324" s="47">
        <f ca="1">IF('Inputs and Results'!$G$15='Inputs and Results'!$G$13, 'Inputs and Results'!$G$13, IF(F8324 &lt;= ('Inputs and Results'!$G$14-'Inputs and Results'!$G$13)/('Inputs and Results'!$G$15-'Inputs and Results'!$G$13), 'Inputs and Results'!$G$13 + SQRT(F8324*('Inputs and Results'!$G$15-'Inputs and Results'!$G$13)*('Inputs and Results'!$G$14-'Inputs and Results'!$G$13)), 'Inputs and Results'!$G$15 - SQRT((1-F8324)*('Inputs and Results'!$G$15-'Inputs and Results'!$G$13)*('Inputs and Results'!$G$15-'Inputs and Results'!$G$14))))</f>
        <v>775.63755292128565</v>
      </c>
      <c r="D8324">
        <f t="shared" ca="1" si="546"/>
        <v>147.10063043697622</v>
      </c>
      <c r="E8324">
        <f t="shared" ca="1" si="547"/>
        <v>0.12243776621902025</v>
      </c>
      <c r="F8324">
        <f t="shared" ca="1" si="547"/>
        <v>0.7876977339097796</v>
      </c>
    </row>
    <row r="8325" spans="1:6" ht="15.75" customHeight="1" x14ac:dyDescent="0.2">
      <c r="A8325">
        <v>8324</v>
      </c>
      <c r="B8325" s="47">
        <f ca="1">IF('Inputs and Results'!$C$15='Inputs and Results'!$C$13, 'Inputs and Results'!$C$13, IF(E8325 &lt;= ('Inputs and Results'!$C$14-'Inputs and Results'!$C$13)/('Inputs and Results'!$C$15-'Inputs and Results'!$C$13), 'Inputs and Results'!$C$13 + SQRT(E8325*('Inputs and Results'!$C$15-'Inputs and Results'!$C$13)*('Inputs and Results'!$C$14-'Inputs and Results'!$C$13)), 'Inputs and Results'!$C$15 - SQRT((1-E8325)*('Inputs and Results'!$C$15-'Inputs and Results'!$C$13)*('Inputs and Results'!$C$15-'Inputs and Results'!$C$14))))</f>
        <v>0.79085083499525233</v>
      </c>
      <c r="C8325" s="47">
        <f ca="1">IF('Inputs and Results'!$G$15='Inputs and Results'!$G$13, 'Inputs and Results'!$G$13, IF(F8325 &lt;= ('Inputs and Results'!$G$14-'Inputs and Results'!$G$13)/('Inputs and Results'!$G$15-'Inputs and Results'!$G$13), 'Inputs and Results'!$G$13 + SQRT(F8325*('Inputs and Results'!$G$15-'Inputs and Results'!$G$13)*('Inputs and Results'!$G$14-'Inputs and Results'!$G$13)), 'Inputs and Results'!$G$15 - SQRT((1-F8325)*('Inputs and Results'!$G$15-'Inputs and Results'!$G$13)*('Inputs and Results'!$G$15-'Inputs and Results'!$G$14))))</f>
        <v>328.50900939213727</v>
      </c>
      <c r="D8325">
        <f t="shared" ca="1" si="546"/>
        <v>259.80162438123494</v>
      </c>
      <c r="E8325">
        <f t="shared" ca="1" si="547"/>
        <v>0.45773999630653617</v>
      </c>
      <c r="F8325">
        <f t="shared" ca="1" si="547"/>
        <v>0.10462174463310092</v>
      </c>
    </row>
    <row r="8326" spans="1:6" ht="15.75" customHeight="1" x14ac:dyDescent="0.2">
      <c r="A8326">
        <v>8325</v>
      </c>
      <c r="B8326" s="47">
        <f ca="1">IF('Inputs and Results'!$C$15='Inputs and Results'!$C$13, 'Inputs and Results'!$C$13, IF(E8326 &lt;= ('Inputs and Results'!$C$14-'Inputs and Results'!$C$13)/('Inputs and Results'!$C$15-'Inputs and Results'!$C$13), 'Inputs and Results'!$C$13 + SQRT(E8326*('Inputs and Results'!$C$15-'Inputs and Results'!$C$13)*('Inputs and Results'!$C$14-'Inputs and Results'!$C$13)), 'Inputs and Results'!$C$15 - SQRT((1-E8326)*('Inputs and Results'!$C$15-'Inputs and Results'!$C$13)*('Inputs and Results'!$C$15-'Inputs and Results'!$C$14))))</f>
        <v>0.5952806037628533</v>
      </c>
      <c r="C8326" s="47">
        <f ca="1">IF('Inputs and Results'!$G$15='Inputs and Results'!$G$13, 'Inputs and Results'!$G$13, IF(F8326 &lt;= ('Inputs and Results'!$G$14-'Inputs and Results'!$G$13)/('Inputs and Results'!$G$15-'Inputs and Results'!$G$13), 'Inputs and Results'!$G$13 + SQRT(F8326*('Inputs and Results'!$G$15-'Inputs and Results'!$G$13)*('Inputs and Results'!$G$14-'Inputs and Results'!$G$13)), 'Inputs and Results'!$G$15 - SQRT((1-F8326)*('Inputs and Results'!$G$15-'Inputs and Results'!$G$13)*('Inputs and Results'!$G$15-'Inputs and Results'!$G$14))))</f>
        <v>707.07612622641795</v>
      </c>
      <c r="D8326">
        <f t="shared" ca="1" si="546"/>
        <v>420.90870332636155</v>
      </c>
      <c r="E8326">
        <f t="shared" ca="1" si="547"/>
        <v>0.35748051392898361</v>
      </c>
      <c r="F8326">
        <f t="shared" ca="1" si="547"/>
        <v>0.71355552804456024</v>
      </c>
    </row>
    <row r="8327" spans="1:6" ht="15.75" customHeight="1" x14ac:dyDescent="0.2">
      <c r="A8327">
        <v>8326</v>
      </c>
      <c r="B8327" s="47">
        <f ca="1">IF('Inputs and Results'!$C$15='Inputs and Results'!$C$13, 'Inputs and Results'!$C$13, IF(E8327 &lt;= ('Inputs and Results'!$C$14-'Inputs and Results'!$C$13)/('Inputs and Results'!$C$15-'Inputs and Results'!$C$13), 'Inputs and Results'!$C$13 + SQRT(E8327*('Inputs and Results'!$C$15-'Inputs and Results'!$C$13)*('Inputs and Results'!$C$14-'Inputs and Results'!$C$13)), 'Inputs and Results'!$C$15 - SQRT((1-E8327)*('Inputs and Results'!$C$15-'Inputs and Results'!$C$13)*('Inputs and Results'!$C$15-'Inputs and Results'!$C$14))))</f>
        <v>0.33283330507273012</v>
      </c>
      <c r="C8327" s="47">
        <f ca="1">IF('Inputs and Results'!$G$15='Inputs and Results'!$G$13, 'Inputs and Results'!$G$13, IF(F8327 &lt;= ('Inputs and Results'!$G$14-'Inputs and Results'!$G$13)/('Inputs and Results'!$G$15-'Inputs and Results'!$G$13), 'Inputs and Results'!$G$13 + SQRT(F8327*('Inputs and Results'!$G$15-'Inputs and Results'!$G$13)*('Inputs and Results'!$G$14-'Inputs and Results'!$G$13)), 'Inputs and Results'!$G$15 - SQRT((1-F8327)*('Inputs and Results'!$G$15-'Inputs and Results'!$G$13)*('Inputs and Results'!$G$15-'Inputs and Results'!$G$14))))</f>
        <v>613.99326757542519</v>
      </c>
      <c r="D8327">
        <f t="shared" ca="1" si="546"/>
        <v>204.35740853953391</v>
      </c>
      <c r="E8327">
        <f t="shared" ca="1" si="547"/>
        <v>0.20958020238563813</v>
      </c>
      <c r="F8327">
        <f t="shared" ca="1" si="547"/>
        <v>0.59515763745571459</v>
      </c>
    </row>
    <row r="8328" spans="1:6" ht="15.75" customHeight="1" x14ac:dyDescent="0.2">
      <c r="A8328">
        <v>8327</v>
      </c>
      <c r="B8328" s="47">
        <f ca="1">IF('Inputs and Results'!$C$15='Inputs and Results'!$C$13, 'Inputs and Results'!$C$13, IF(E8328 &lt;= ('Inputs and Results'!$C$14-'Inputs and Results'!$C$13)/('Inputs and Results'!$C$15-'Inputs and Results'!$C$13), 'Inputs and Results'!$C$13 + SQRT(E8328*('Inputs and Results'!$C$15-'Inputs and Results'!$C$13)*('Inputs and Results'!$C$14-'Inputs and Results'!$C$13)), 'Inputs and Results'!$C$15 - SQRT((1-E8328)*('Inputs and Results'!$C$15-'Inputs and Results'!$C$13)*('Inputs and Results'!$C$15-'Inputs and Results'!$C$14))))</f>
        <v>4.3449439114140453E-3</v>
      </c>
      <c r="C8328" s="47">
        <f ca="1">IF('Inputs and Results'!$G$15='Inputs and Results'!$G$13, 'Inputs and Results'!$G$13, IF(F8328 &lt;= ('Inputs and Results'!$G$14-'Inputs and Results'!$G$13)/('Inputs and Results'!$G$15-'Inputs and Results'!$G$13), 'Inputs and Results'!$G$13 + SQRT(F8328*('Inputs and Results'!$G$15-'Inputs and Results'!$G$13)*('Inputs and Results'!$G$14-'Inputs and Results'!$G$13)), 'Inputs and Results'!$G$15 - SQRT((1-F8328)*('Inputs and Results'!$G$15-'Inputs and Results'!$G$13)*('Inputs and Results'!$G$15-'Inputs and Results'!$G$14))))</f>
        <v>812.96196462326077</v>
      </c>
      <c r="D8328">
        <f t="shared" ca="1" si="546"/>
        <v>3.5322741384010374</v>
      </c>
      <c r="E8328">
        <f t="shared" ca="1" si="547"/>
        <v>2.8945316589881198E-3</v>
      </c>
      <c r="F8328">
        <f t="shared" ca="1" si="547"/>
        <v>0.82340108432829107</v>
      </c>
    </row>
    <row r="8329" spans="1:6" ht="15.75" customHeight="1" x14ac:dyDescent="0.2">
      <c r="A8329">
        <v>8328</v>
      </c>
      <c r="B8329" s="47">
        <f ca="1">IF('Inputs and Results'!$C$15='Inputs and Results'!$C$13, 'Inputs and Results'!$C$13, IF(E8329 &lt;= ('Inputs and Results'!$C$14-'Inputs and Results'!$C$13)/('Inputs and Results'!$C$15-'Inputs and Results'!$C$13), 'Inputs and Results'!$C$13 + SQRT(E8329*('Inputs and Results'!$C$15-'Inputs and Results'!$C$13)*('Inputs and Results'!$C$14-'Inputs and Results'!$C$13)), 'Inputs and Results'!$C$15 - SQRT((1-E8329)*('Inputs and Results'!$C$15-'Inputs and Results'!$C$13)*('Inputs and Results'!$C$15-'Inputs and Results'!$C$14))))</f>
        <v>1.080361504698637</v>
      </c>
      <c r="C8329" s="47">
        <f ca="1">IF('Inputs and Results'!$G$15='Inputs and Results'!$G$13, 'Inputs and Results'!$G$13, IF(F8329 &lt;= ('Inputs and Results'!$G$14-'Inputs and Results'!$G$13)/('Inputs and Results'!$G$15-'Inputs and Results'!$G$13), 'Inputs and Results'!$G$13 + SQRT(F8329*('Inputs and Results'!$G$15-'Inputs and Results'!$G$13)*('Inputs and Results'!$G$14-'Inputs and Results'!$G$13)), 'Inputs and Results'!$G$15 - SQRT((1-F8329)*('Inputs and Results'!$G$15-'Inputs and Results'!$G$13)*('Inputs and Results'!$G$15-'Inputs and Results'!$G$14))))</f>
        <v>425.38629890403422</v>
      </c>
      <c r="D8329">
        <f t="shared" ca="1" si="546"/>
        <v>459.57098196214656</v>
      </c>
      <c r="E8329">
        <f t="shared" ca="1" si="547"/>
        <v>0.59055422748412434</v>
      </c>
      <c r="F8329">
        <f t="shared" ca="1" si="547"/>
        <v>0.29262274999016746</v>
      </c>
    </row>
    <row r="8330" spans="1:6" ht="15.75" customHeight="1" x14ac:dyDescent="0.2">
      <c r="A8330">
        <v>8329</v>
      </c>
      <c r="B8330" s="47">
        <f ca="1">IF('Inputs and Results'!$C$15='Inputs and Results'!$C$13, 'Inputs and Results'!$C$13, IF(E8330 &lt;= ('Inputs and Results'!$C$14-'Inputs and Results'!$C$13)/('Inputs and Results'!$C$15-'Inputs and Results'!$C$13), 'Inputs and Results'!$C$13 + SQRT(E8330*('Inputs and Results'!$C$15-'Inputs and Results'!$C$13)*('Inputs and Results'!$C$14-'Inputs and Results'!$C$13)), 'Inputs and Results'!$C$15 - SQRT((1-E8330)*('Inputs and Results'!$C$15-'Inputs and Results'!$C$13)*('Inputs and Results'!$C$15-'Inputs and Results'!$C$14))))</f>
        <v>1.6889081318967616</v>
      </c>
      <c r="C8330" s="47">
        <f ca="1">IF('Inputs and Results'!$G$15='Inputs and Results'!$G$13, 'Inputs and Results'!$G$13, IF(F8330 &lt;= ('Inputs and Results'!$G$14-'Inputs and Results'!$G$13)/('Inputs and Results'!$G$15-'Inputs and Results'!$G$13), 'Inputs and Results'!$G$13 + SQRT(F8330*('Inputs and Results'!$G$15-'Inputs and Results'!$G$13)*('Inputs and Results'!$G$14-'Inputs and Results'!$G$13)), 'Inputs and Results'!$G$15 - SQRT((1-F8330)*('Inputs and Results'!$G$15-'Inputs and Results'!$G$13)*('Inputs and Results'!$G$15-'Inputs and Results'!$G$14))))</f>
        <v>1140.057779407322</v>
      </c>
      <c r="D8330">
        <f t="shared" ca="1" si="546"/>
        <v>1925.4528544731904</v>
      </c>
      <c r="E8330">
        <f t="shared" ca="1" si="547"/>
        <v>0.80900423482150674</v>
      </c>
      <c r="F8330">
        <f t="shared" ca="1" si="547"/>
        <v>0.9957640932122106</v>
      </c>
    </row>
    <row r="8331" spans="1:6" ht="15.75" customHeight="1" x14ac:dyDescent="0.2">
      <c r="A8331">
        <v>8330</v>
      </c>
      <c r="B8331" s="47">
        <f ca="1">IF('Inputs and Results'!$C$15='Inputs and Results'!$C$13, 'Inputs and Results'!$C$13, IF(E8331 &lt;= ('Inputs and Results'!$C$14-'Inputs and Results'!$C$13)/('Inputs and Results'!$C$15-'Inputs and Results'!$C$13), 'Inputs and Results'!$C$13 + SQRT(E8331*('Inputs and Results'!$C$15-'Inputs and Results'!$C$13)*('Inputs and Results'!$C$14-'Inputs and Results'!$C$13)), 'Inputs and Results'!$C$15 - SQRT((1-E8331)*('Inputs and Results'!$C$15-'Inputs and Results'!$C$13)*('Inputs and Results'!$C$15-'Inputs and Results'!$C$14))))</f>
        <v>1.4429766251650797</v>
      </c>
      <c r="C8331" s="47">
        <f ca="1">IF('Inputs and Results'!$G$15='Inputs and Results'!$G$13, 'Inputs and Results'!$G$13, IF(F8331 &lt;= ('Inputs and Results'!$G$14-'Inputs and Results'!$G$13)/('Inputs and Results'!$G$15-'Inputs and Results'!$G$13), 'Inputs and Results'!$G$13 + SQRT(F8331*('Inputs and Results'!$G$15-'Inputs and Results'!$G$13)*('Inputs and Results'!$G$14-'Inputs and Results'!$G$13)), 'Inputs and Results'!$G$15 - SQRT((1-F8331)*('Inputs and Results'!$G$15-'Inputs and Results'!$G$13)*('Inputs and Results'!$G$15-'Inputs and Results'!$G$14))))</f>
        <v>460.11358640755816</v>
      </c>
      <c r="D8331">
        <f t="shared" ca="1" si="546"/>
        <v>663.93315010697961</v>
      </c>
      <c r="E8331">
        <f t="shared" ca="1" si="547"/>
        <v>0.73063091224640841</v>
      </c>
      <c r="F8331">
        <f t="shared" ca="1" si="547"/>
        <v>0.3546269220437519</v>
      </c>
    </row>
    <row r="8332" spans="1:6" ht="15.75" customHeight="1" x14ac:dyDescent="0.2">
      <c r="A8332">
        <v>8331</v>
      </c>
      <c r="B8332" s="47">
        <f ca="1">IF('Inputs and Results'!$C$15='Inputs and Results'!$C$13, 'Inputs and Results'!$C$13, IF(E8332 &lt;= ('Inputs and Results'!$C$14-'Inputs and Results'!$C$13)/('Inputs and Results'!$C$15-'Inputs and Results'!$C$13), 'Inputs and Results'!$C$13 + SQRT(E8332*('Inputs and Results'!$C$15-'Inputs and Results'!$C$13)*('Inputs and Results'!$C$14-'Inputs and Results'!$C$13)), 'Inputs and Results'!$C$15 - SQRT((1-E8332)*('Inputs and Results'!$C$15-'Inputs and Results'!$C$13)*('Inputs and Results'!$C$15-'Inputs and Results'!$C$14))))</f>
        <v>0.12666033656643316</v>
      </c>
      <c r="C8332" s="47">
        <f ca="1">IF('Inputs and Results'!$G$15='Inputs and Results'!$G$13, 'Inputs and Results'!$G$13, IF(F8332 &lt;= ('Inputs and Results'!$G$14-'Inputs and Results'!$G$13)/('Inputs and Results'!$G$15-'Inputs and Results'!$G$13), 'Inputs and Results'!$G$13 + SQRT(F8332*('Inputs and Results'!$G$15-'Inputs and Results'!$G$13)*('Inputs and Results'!$G$14-'Inputs and Results'!$G$13)), 'Inputs and Results'!$G$15 - SQRT((1-F8332)*('Inputs and Results'!$G$15-'Inputs and Results'!$G$13)*('Inputs and Results'!$G$15-'Inputs and Results'!$G$14))))</f>
        <v>932.50643189670018</v>
      </c>
      <c r="D8332">
        <f t="shared" ca="1" si="546"/>
        <v>118.11157851439972</v>
      </c>
      <c r="E8332">
        <f t="shared" ca="1" si="547"/>
        <v>8.2657686504386207E-2</v>
      </c>
      <c r="F8332">
        <f t="shared" ca="1" si="547"/>
        <v>0.91564566087157462</v>
      </c>
    </row>
    <row r="8333" spans="1:6" ht="15.75" customHeight="1" x14ac:dyDescent="0.2">
      <c r="A8333">
        <v>8332</v>
      </c>
      <c r="B8333" s="47">
        <f ca="1">IF('Inputs and Results'!$C$15='Inputs and Results'!$C$13, 'Inputs and Results'!$C$13, IF(E8333 &lt;= ('Inputs and Results'!$C$14-'Inputs and Results'!$C$13)/('Inputs and Results'!$C$15-'Inputs and Results'!$C$13), 'Inputs and Results'!$C$13 + SQRT(E8333*('Inputs and Results'!$C$15-'Inputs and Results'!$C$13)*('Inputs and Results'!$C$14-'Inputs and Results'!$C$13)), 'Inputs and Results'!$C$15 - SQRT((1-E8333)*('Inputs and Results'!$C$15-'Inputs and Results'!$C$13)*('Inputs and Results'!$C$15-'Inputs and Results'!$C$14))))</f>
        <v>0.40715053347269947</v>
      </c>
      <c r="C8333" s="47">
        <f ca="1">IF('Inputs and Results'!$G$15='Inputs and Results'!$G$13, 'Inputs and Results'!$G$13, IF(F8333 &lt;= ('Inputs and Results'!$G$14-'Inputs and Results'!$G$13)/('Inputs and Results'!$G$15-'Inputs and Results'!$G$13), 'Inputs and Results'!$G$13 + SQRT(F8333*('Inputs and Results'!$G$15-'Inputs and Results'!$G$13)*('Inputs and Results'!$G$14-'Inputs and Results'!$G$13)), 'Inputs and Results'!$G$15 - SQRT((1-F8333)*('Inputs and Results'!$G$15-'Inputs and Results'!$G$13)*('Inputs and Results'!$G$15-'Inputs and Results'!$G$14))))</f>
        <v>336.68774780659862</v>
      </c>
      <c r="D8333">
        <f t="shared" ca="1" si="546"/>
        <v>137.08259613317833</v>
      </c>
      <c r="E8333">
        <f t="shared" ca="1" si="547"/>
        <v>0.25301462710323253</v>
      </c>
      <c r="F8333">
        <f t="shared" ca="1" si="547"/>
        <v>0.12134871482604237</v>
      </c>
    </row>
    <row r="8334" spans="1:6" ht="15.75" customHeight="1" x14ac:dyDescent="0.2">
      <c r="A8334">
        <v>8333</v>
      </c>
      <c r="B8334" s="47">
        <f ca="1">IF('Inputs and Results'!$C$15='Inputs and Results'!$C$13, 'Inputs and Results'!$C$13, IF(E8334 &lt;= ('Inputs and Results'!$C$14-'Inputs and Results'!$C$13)/('Inputs and Results'!$C$15-'Inputs and Results'!$C$13), 'Inputs and Results'!$C$13 + SQRT(E8334*('Inputs and Results'!$C$15-'Inputs and Results'!$C$13)*('Inputs and Results'!$C$14-'Inputs and Results'!$C$13)), 'Inputs and Results'!$C$15 - SQRT((1-E8334)*('Inputs and Results'!$C$15-'Inputs and Results'!$C$13)*('Inputs and Results'!$C$15-'Inputs and Results'!$C$14))))</f>
        <v>2.4995478667756719</v>
      </c>
      <c r="C8334" s="47">
        <f ca="1">IF('Inputs and Results'!$G$15='Inputs and Results'!$G$13, 'Inputs and Results'!$G$13, IF(F8334 &lt;= ('Inputs and Results'!$G$14-'Inputs and Results'!$G$13)/('Inputs and Results'!$G$15-'Inputs and Results'!$G$13), 'Inputs and Results'!$G$13 + SQRT(F8334*('Inputs and Results'!$G$15-'Inputs and Results'!$G$13)*('Inputs and Results'!$G$14-'Inputs and Results'!$G$13)), 'Inputs and Results'!$G$15 - SQRT((1-F8334)*('Inputs and Results'!$G$15-'Inputs and Results'!$G$13)*('Inputs and Results'!$G$15-'Inputs and Results'!$G$14))))</f>
        <v>782.85585478671965</v>
      </c>
      <c r="D8334">
        <f t="shared" ca="1" si="546"/>
        <v>1956.7856818249902</v>
      </c>
      <c r="E8334">
        <f t="shared" ca="1" si="547"/>
        <v>0.97217196248346882</v>
      </c>
      <c r="F8334">
        <f t="shared" ca="1" si="547"/>
        <v>0.7948587277840633</v>
      </c>
    </row>
    <row r="8335" spans="1:6" ht="15.75" customHeight="1" x14ac:dyDescent="0.2">
      <c r="A8335">
        <v>8334</v>
      </c>
      <c r="B8335" s="47">
        <f ca="1">IF('Inputs and Results'!$C$15='Inputs and Results'!$C$13, 'Inputs and Results'!$C$13, IF(E8335 &lt;= ('Inputs and Results'!$C$14-'Inputs and Results'!$C$13)/('Inputs and Results'!$C$15-'Inputs and Results'!$C$13), 'Inputs and Results'!$C$13 + SQRT(E8335*('Inputs and Results'!$C$15-'Inputs and Results'!$C$13)*('Inputs and Results'!$C$14-'Inputs and Results'!$C$13)), 'Inputs and Results'!$C$15 - SQRT((1-E8335)*('Inputs and Results'!$C$15-'Inputs and Results'!$C$13)*('Inputs and Results'!$C$15-'Inputs and Results'!$C$14))))</f>
        <v>0.99905748062844824</v>
      </c>
      <c r="C8335" s="47">
        <f ca="1">IF('Inputs and Results'!$G$15='Inputs and Results'!$G$13, 'Inputs and Results'!$G$13, IF(F8335 &lt;= ('Inputs and Results'!$G$14-'Inputs and Results'!$G$13)/('Inputs and Results'!$G$15-'Inputs and Results'!$G$13), 'Inputs and Results'!$G$13 + SQRT(F8335*('Inputs and Results'!$G$15-'Inputs and Results'!$G$13)*('Inputs and Results'!$G$14-'Inputs and Results'!$G$13)), 'Inputs and Results'!$G$15 - SQRT((1-F8335)*('Inputs and Results'!$G$15-'Inputs and Results'!$G$13)*('Inputs and Results'!$G$15-'Inputs and Results'!$G$14))))</f>
        <v>384.56902195706027</v>
      </c>
      <c r="D8335">
        <f t="shared" ca="1" si="546"/>
        <v>384.20655820416704</v>
      </c>
      <c r="E8335">
        <f t="shared" ca="1" si="547"/>
        <v>0.5551365593523363</v>
      </c>
      <c r="F8335">
        <f t="shared" ca="1" si="547"/>
        <v>0.21610994994103649</v>
      </c>
    </row>
    <row r="8336" spans="1:6" ht="15.75" customHeight="1" x14ac:dyDescent="0.2">
      <c r="A8336">
        <v>8335</v>
      </c>
      <c r="B8336" s="47">
        <f ca="1">IF('Inputs and Results'!$C$15='Inputs and Results'!$C$13, 'Inputs and Results'!$C$13, IF(E8336 &lt;= ('Inputs and Results'!$C$14-'Inputs and Results'!$C$13)/('Inputs and Results'!$C$15-'Inputs and Results'!$C$13), 'Inputs and Results'!$C$13 + SQRT(E8336*('Inputs and Results'!$C$15-'Inputs and Results'!$C$13)*('Inputs and Results'!$C$14-'Inputs and Results'!$C$13)), 'Inputs and Results'!$C$15 - SQRT((1-E8336)*('Inputs and Results'!$C$15-'Inputs and Results'!$C$13)*('Inputs and Results'!$C$15-'Inputs and Results'!$C$14))))</f>
        <v>1.5386136832734507</v>
      </c>
      <c r="C8336" s="47">
        <f ca="1">IF('Inputs and Results'!$G$15='Inputs and Results'!$G$13, 'Inputs and Results'!$G$13, IF(F8336 &lt;= ('Inputs and Results'!$G$14-'Inputs and Results'!$G$13)/('Inputs and Results'!$G$15-'Inputs and Results'!$G$13), 'Inputs and Results'!$G$13 + SQRT(F8336*('Inputs and Results'!$G$15-'Inputs and Results'!$G$13)*('Inputs and Results'!$G$14-'Inputs and Results'!$G$13)), 'Inputs and Results'!$G$15 - SQRT((1-F8336)*('Inputs and Results'!$G$15-'Inputs and Results'!$G$13)*('Inputs and Results'!$G$15-'Inputs and Results'!$G$14))))</f>
        <v>389.27996357645941</v>
      </c>
      <c r="D8336">
        <f t="shared" ca="1" si="546"/>
        <v>598.95147858293092</v>
      </c>
      <c r="E8336">
        <f t="shared" ca="1" si="547"/>
        <v>0.76270555925382333</v>
      </c>
      <c r="F8336">
        <f t="shared" ca="1" si="547"/>
        <v>0.22514123054817325</v>
      </c>
    </row>
    <row r="8337" spans="1:6" ht="15.75" customHeight="1" x14ac:dyDescent="0.2">
      <c r="A8337">
        <v>8336</v>
      </c>
      <c r="B8337" s="47">
        <f ca="1">IF('Inputs and Results'!$C$15='Inputs and Results'!$C$13, 'Inputs and Results'!$C$13, IF(E8337 &lt;= ('Inputs and Results'!$C$14-'Inputs and Results'!$C$13)/('Inputs and Results'!$C$15-'Inputs and Results'!$C$13), 'Inputs and Results'!$C$13 + SQRT(E8337*('Inputs and Results'!$C$15-'Inputs and Results'!$C$13)*('Inputs and Results'!$C$14-'Inputs and Results'!$C$13)), 'Inputs and Results'!$C$15 - SQRT((1-E8337)*('Inputs and Results'!$C$15-'Inputs and Results'!$C$13)*('Inputs and Results'!$C$15-'Inputs and Results'!$C$14))))</f>
        <v>0.17177683167078506</v>
      </c>
      <c r="C8337" s="47">
        <f ca="1">IF('Inputs and Results'!$G$15='Inputs and Results'!$G$13, 'Inputs and Results'!$G$13, IF(F8337 &lt;= ('Inputs and Results'!$G$14-'Inputs and Results'!$G$13)/('Inputs and Results'!$G$15-'Inputs and Results'!$G$13), 'Inputs and Results'!$G$13 + SQRT(F8337*('Inputs and Results'!$G$15-'Inputs and Results'!$G$13)*('Inputs and Results'!$G$14-'Inputs and Results'!$G$13)), 'Inputs and Results'!$G$15 - SQRT((1-F8337)*('Inputs and Results'!$G$15-'Inputs and Results'!$G$13)*('Inputs and Results'!$G$15-'Inputs and Results'!$G$14))))</f>
        <v>300.99062709818986</v>
      </c>
      <c r="D8337">
        <f t="shared" ca="1" si="546"/>
        <v>51.703216285529798</v>
      </c>
      <c r="E8337">
        <f t="shared" ca="1" si="547"/>
        <v>0.11123930112509517</v>
      </c>
      <c r="F8337">
        <f t="shared" ca="1" si="547"/>
        <v>4.7183698305898969E-2</v>
      </c>
    </row>
    <row r="8338" spans="1:6" ht="15.75" customHeight="1" x14ac:dyDescent="0.2">
      <c r="A8338">
        <v>8337</v>
      </c>
      <c r="B8338" s="47">
        <f ca="1">IF('Inputs and Results'!$C$15='Inputs and Results'!$C$13, 'Inputs and Results'!$C$13, IF(E8338 &lt;= ('Inputs and Results'!$C$14-'Inputs and Results'!$C$13)/('Inputs and Results'!$C$15-'Inputs and Results'!$C$13), 'Inputs and Results'!$C$13 + SQRT(E8338*('Inputs and Results'!$C$15-'Inputs and Results'!$C$13)*('Inputs and Results'!$C$14-'Inputs and Results'!$C$13)), 'Inputs and Results'!$C$15 - SQRT((1-E8338)*('Inputs and Results'!$C$15-'Inputs and Results'!$C$13)*('Inputs and Results'!$C$15-'Inputs and Results'!$C$14))))</f>
        <v>1.656235498787533</v>
      </c>
      <c r="C8338" s="47">
        <f ca="1">IF('Inputs and Results'!$G$15='Inputs and Results'!$G$13, 'Inputs and Results'!$G$13, IF(F8338 &lt;= ('Inputs and Results'!$G$14-'Inputs and Results'!$G$13)/('Inputs and Results'!$G$15-'Inputs and Results'!$G$13), 'Inputs and Results'!$G$13 + SQRT(F8338*('Inputs and Results'!$G$15-'Inputs and Results'!$G$13)*('Inputs and Results'!$G$14-'Inputs and Results'!$G$13)), 'Inputs and Results'!$G$15 - SQRT((1-F8338)*('Inputs and Results'!$G$15-'Inputs and Results'!$G$13)*('Inputs and Results'!$G$15-'Inputs and Results'!$G$14))))</f>
        <v>995.98569903399789</v>
      </c>
      <c r="D8338">
        <f t="shared" ca="1" si="546"/>
        <v>1649.5868710248233</v>
      </c>
      <c r="E8338">
        <f t="shared" ca="1" si="547"/>
        <v>0.79936632947568997</v>
      </c>
      <c r="F8338">
        <f t="shared" ca="1" si="547"/>
        <v>0.95093159255607018</v>
      </c>
    </row>
    <row r="8339" spans="1:6" ht="15.75" customHeight="1" x14ac:dyDescent="0.2">
      <c r="A8339">
        <v>8338</v>
      </c>
      <c r="B8339" s="47">
        <f ca="1">IF('Inputs and Results'!$C$15='Inputs and Results'!$C$13, 'Inputs and Results'!$C$13, IF(E8339 &lt;= ('Inputs and Results'!$C$14-'Inputs and Results'!$C$13)/('Inputs and Results'!$C$15-'Inputs and Results'!$C$13), 'Inputs and Results'!$C$13 + SQRT(E8339*('Inputs and Results'!$C$15-'Inputs and Results'!$C$13)*('Inputs and Results'!$C$14-'Inputs and Results'!$C$13)), 'Inputs and Results'!$C$15 - SQRT((1-E8339)*('Inputs and Results'!$C$15-'Inputs and Results'!$C$13)*('Inputs and Results'!$C$15-'Inputs and Results'!$C$14))))</f>
        <v>1.9408845560370762</v>
      </c>
      <c r="C8339" s="47">
        <f ca="1">IF('Inputs and Results'!$G$15='Inputs and Results'!$G$13, 'Inputs and Results'!$G$13, IF(F8339 &lt;= ('Inputs and Results'!$G$14-'Inputs and Results'!$G$13)/('Inputs and Results'!$G$15-'Inputs and Results'!$G$13), 'Inputs and Results'!$G$13 + SQRT(F8339*('Inputs and Results'!$G$15-'Inputs and Results'!$G$13)*('Inputs and Results'!$G$14-'Inputs and Results'!$G$13)), 'Inputs and Results'!$G$15 - SQRT((1-F8339)*('Inputs and Results'!$G$15-'Inputs and Results'!$G$13)*('Inputs and Results'!$G$15-'Inputs and Results'!$G$14))))</f>
        <v>876.90969311486356</v>
      </c>
      <c r="D8339">
        <f t="shared" ca="1" si="546"/>
        <v>1701.9804804058508</v>
      </c>
      <c r="E8339">
        <f t="shared" ca="1" si="547"/>
        <v>0.87536383070657986</v>
      </c>
      <c r="F8339">
        <f t="shared" ca="1" si="547"/>
        <v>0.87693668850818141</v>
      </c>
    </row>
    <row r="8340" spans="1:6" ht="15.75" customHeight="1" x14ac:dyDescent="0.2">
      <c r="A8340">
        <v>8339</v>
      </c>
      <c r="B8340" s="47">
        <f ca="1">IF('Inputs and Results'!$C$15='Inputs and Results'!$C$13, 'Inputs and Results'!$C$13, IF(E8340 &lt;= ('Inputs and Results'!$C$14-'Inputs and Results'!$C$13)/('Inputs and Results'!$C$15-'Inputs and Results'!$C$13), 'Inputs and Results'!$C$13 + SQRT(E8340*('Inputs and Results'!$C$15-'Inputs and Results'!$C$13)*('Inputs and Results'!$C$14-'Inputs and Results'!$C$13)), 'Inputs and Results'!$C$15 - SQRT((1-E8340)*('Inputs and Results'!$C$15-'Inputs and Results'!$C$13)*('Inputs and Results'!$C$15-'Inputs and Results'!$C$14))))</f>
        <v>0.66988888562054072</v>
      </c>
      <c r="C8340" s="47">
        <f ca="1">IF('Inputs and Results'!$G$15='Inputs and Results'!$G$13, 'Inputs and Results'!$G$13, IF(F8340 &lt;= ('Inputs and Results'!$G$14-'Inputs and Results'!$G$13)/('Inputs and Results'!$G$15-'Inputs and Results'!$G$13), 'Inputs and Results'!$G$13 + SQRT(F8340*('Inputs and Results'!$G$15-'Inputs and Results'!$G$13)*('Inputs and Results'!$G$14-'Inputs and Results'!$G$13)), 'Inputs and Results'!$G$15 - SQRT((1-F8340)*('Inputs and Results'!$G$15-'Inputs and Results'!$G$13)*('Inputs and Results'!$G$15-'Inputs and Results'!$G$14))))</f>
        <v>460.46195828943655</v>
      </c>
      <c r="D8340">
        <f t="shared" ca="1" si="546"/>
        <v>308.45834810916256</v>
      </c>
      <c r="E8340">
        <f t="shared" ca="1" si="547"/>
        <v>0.39673135496059053</v>
      </c>
      <c r="F8340">
        <f t="shared" ca="1" si="547"/>
        <v>0.35523452045221227</v>
      </c>
    </row>
    <row r="8341" spans="1:6" ht="15.75" customHeight="1" x14ac:dyDescent="0.2">
      <c r="A8341">
        <v>8340</v>
      </c>
      <c r="B8341" s="47">
        <f ca="1">IF('Inputs and Results'!$C$15='Inputs and Results'!$C$13, 'Inputs and Results'!$C$13, IF(E8341 &lt;= ('Inputs and Results'!$C$14-'Inputs and Results'!$C$13)/('Inputs and Results'!$C$15-'Inputs and Results'!$C$13), 'Inputs and Results'!$C$13 + SQRT(E8341*('Inputs and Results'!$C$15-'Inputs and Results'!$C$13)*('Inputs and Results'!$C$14-'Inputs and Results'!$C$13)), 'Inputs and Results'!$C$15 - SQRT((1-E8341)*('Inputs and Results'!$C$15-'Inputs and Results'!$C$13)*('Inputs and Results'!$C$15-'Inputs and Results'!$C$14))))</f>
        <v>1.178842368249932</v>
      </c>
      <c r="C8341" s="47">
        <f ca="1">IF('Inputs and Results'!$G$15='Inputs and Results'!$G$13, 'Inputs and Results'!$G$13, IF(F8341 &lt;= ('Inputs and Results'!$G$14-'Inputs and Results'!$G$13)/('Inputs and Results'!$G$15-'Inputs and Results'!$G$13), 'Inputs and Results'!$G$13 + SQRT(F8341*('Inputs and Results'!$G$15-'Inputs and Results'!$G$13)*('Inputs and Results'!$G$14-'Inputs and Results'!$G$13)), 'Inputs and Results'!$G$15 - SQRT((1-F8341)*('Inputs and Results'!$G$15-'Inputs and Results'!$G$13)*('Inputs and Results'!$G$15-'Inputs and Results'!$G$14))))</f>
        <v>305.95343117062237</v>
      </c>
      <c r="D8341">
        <f t="shared" ca="1" si="546"/>
        <v>360.67086737536903</v>
      </c>
      <c r="E8341">
        <f t="shared" ca="1" si="547"/>
        <v>0.63148720892427601</v>
      </c>
      <c r="F8341">
        <f t="shared" ca="1" si="547"/>
        <v>5.767433166330882E-2</v>
      </c>
    </row>
    <row r="8342" spans="1:6" ht="15.75" customHeight="1" x14ac:dyDescent="0.2">
      <c r="A8342">
        <v>8341</v>
      </c>
      <c r="B8342" s="47">
        <f ca="1">IF('Inputs and Results'!$C$15='Inputs and Results'!$C$13, 'Inputs and Results'!$C$13, IF(E8342 &lt;= ('Inputs and Results'!$C$14-'Inputs and Results'!$C$13)/('Inputs and Results'!$C$15-'Inputs and Results'!$C$13), 'Inputs and Results'!$C$13 + SQRT(E8342*('Inputs and Results'!$C$15-'Inputs and Results'!$C$13)*('Inputs and Results'!$C$14-'Inputs and Results'!$C$13)), 'Inputs and Results'!$C$15 - SQRT((1-E8342)*('Inputs and Results'!$C$15-'Inputs and Results'!$C$13)*('Inputs and Results'!$C$15-'Inputs and Results'!$C$14))))</f>
        <v>2.010224395812791</v>
      </c>
      <c r="C8342" s="47">
        <f ca="1">IF('Inputs and Results'!$G$15='Inputs and Results'!$G$13, 'Inputs and Results'!$G$13, IF(F8342 &lt;= ('Inputs and Results'!$G$14-'Inputs and Results'!$G$13)/('Inputs and Results'!$G$15-'Inputs and Results'!$G$13), 'Inputs and Results'!$G$13 + SQRT(F8342*('Inputs and Results'!$G$15-'Inputs and Results'!$G$13)*('Inputs and Results'!$G$14-'Inputs and Results'!$G$13)), 'Inputs and Results'!$G$15 - SQRT((1-F8342)*('Inputs and Results'!$G$15-'Inputs and Results'!$G$13)*('Inputs and Results'!$G$15-'Inputs and Results'!$G$14))))</f>
        <v>682.15044032180504</v>
      </c>
      <c r="D8342">
        <f t="shared" ca="1" si="546"/>
        <v>1371.2754567493298</v>
      </c>
      <c r="E8342">
        <f t="shared" ref="E8342:F8361" ca="1" si="548">RAND()</f>
        <v>0.89114936148398283</v>
      </c>
      <c r="F8342">
        <f t="shared" ca="1" si="548"/>
        <v>0.68385380280026498</v>
      </c>
    </row>
    <row r="8343" spans="1:6" ht="15.75" customHeight="1" x14ac:dyDescent="0.2">
      <c r="A8343">
        <v>8342</v>
      </c>
      <c r="B8343" s="47">
        <f ca="1">IF('Inputs and Results'!$C$15='Inputs and Results'!$C$13, 'Inputs and Results'!$C$13, IF(E8343 &lt;= ('Inputs and Results'!$C$14-'Inputs and Results'!$C$13)/('Inputs and Results'!$C$15-'Inputs and Results'!$C$13), 'Inputs and Results'!$C$13 + SQRT(E8343*('Inputs and Results'!$C$15-'Inputs and Results'!$C$13)*('Inputs and Results'!$C$14-'Inputs and Results'!$C$13)), 'Inputs and Results'!$C$15 - SQRT((1-E8343)*('Inputs and Results'!$C$15-'Inputs and Results'!$C$13)*('Inputs and Results'!$C$15-'Inputs and Results'!$C$14))))</f>
        <v>1.7426453048166479E-2</v>
      </c>
      <c r="C8343" s="47">
        <f ca="1">IF('Inputs and Results'!$G$15='Inputs and Results'!$G$13, 'Inputs and Results'!$G$13, IF(F8343 &lt;= ('Inputs and Results'!$G$14-'Inputs and Results'!$G$13)/('Inputs and Results'!$G$15-'Inputs and Results'!$G$13), 'Inputs and Results'!$G$13 + SQRT(F8343*('Inputs and Results'!$G$15-'Inputs and Results'!$G$13)*('Inputs and Results'!$G$14-'Inputs and Results'!$G$13)), 'Inputs and Results'!$G$15 - SQRT((1-F8343)*('Inputs and Results'!$G$15-'Inputs and Results'!$G$13)*('Inputs and Results'!$G$15-'Inputs and Results'!$G$14))))</f>
        <v>295.23802048408334</v>
      </c>
      <c r="D8343">
        <f t="shared" ca="1" si="546"/>
        <v>5.1449515019994916</v>
      </c>
      <c r="E8343">
        <f t="shared" ca="1" si="548"/>
        <v>1.158389300257312E-2</v>
      </c>
      <c r="F8343">
        <f t="shared" ca="1" si="548"/>
        <v>3.4950869413810537E-2</v>
      </c>
    </row>
    <row r="8344" spans="1:6" ht="15.75" customHeight="1" x14ac:dyDescent="0.2">
      <c r="A8344">
        <v>8343</v>
      </c>
      <c r="B8344" s="47">
        <f ca="1">IF('Inputs and Results'!$C$15='Inputs and Results'!$C$13, 'Inputs and Results'!$C$13, IF(E8344 &lt;= ('Inputs and Results'!$C$14-'Inputs and Results'!$C$13)/('Inputs and Results'!$C$15-'Inputs and Results'!$C$13), 'Inputs and Results'!$C$13 + SQRT(E8344*('Inputs and Results'!$C$15-'Inputs and Results'!$C$13)*('Inputs and Results'!$C$14-'Inputs and Results'!$C$13)), 'Inputs and Results'!$C$15 - SQRT((1-E8344)*('Inputs and Results'!$C$15-'Inputs and Results'!$C$13)*('Inputs and Results'!$C$15-'Inputs and Results'!$C$14))))</f>
        <v>1.7932481203814556</v>
      </c>
      <c r="C8344" s="47">
        <f ca="1">IF('Inputs and Results'!$G$15='Inputs and Results'!$G$13, 'Inputs and Results'!$G$13, IF(F8344 &lt;= ('Inputs and Results'!$G$14-'Inputs and Results'!$G$13)/('Inputs and Results'!$G$15-'Inputs and Results'!$G$13), 'Inputs and Results'!$G$13 + SQRT(F8344*('Inputs and Results'!$G$15-'Inputs and Results'!$G$13)*('Inputs and Results'!$G$14-'Inputs and Results'!$G$13)), 'Inputs and Results'!$G$15 - SQRT((1-F8344)*('Inputs and Results'!$G$15-'Inputs and Results'!$G$13)*('Inputs and Results'!$G$15-'Inputs and Results'!$G$14))))</f>
        <v>338.20776253377846</v>
      </c>
      <c r="D8344">
        <f t="shared" ca="1" si="546"/>
        <v>606.4904344621159</v>
      </c>
      <c r="E8344">
        <f t="shared" ca="1" si="548"/>
        <v>0.83819443344856781</v>
      </c>
      <c r="F8344">
        <f t="shared" ca="1" si="548"/>
        <v>0.12444003466345488</v>
      </c>
    </row>
    <row r="8345" spans="1:6" ht="15.75" customHeight="1" x14ac:dyDescent="0.2">
      <c r="A8345">
        <v>8344</v>
      </c>
      <c r="B8345" s="47">
        <f ca="1">IF('Inputs and Results'!$C$15='Inputs and Results'!$C$13, 'Inputs and Results'!$C$13, IF(E8345 &lt;= ('Inputs and Results'!$C$14-'Inputs and Results'!$C$13)/('Inputs and Results'!$C$15-'Inputs and Results'!$C$13), 'Inputs and Results'!$C$13 + SQRT(E8345*('Inputs and Results'!$C$15-'Inputs and Results'!$C$13)*('Inputs and Results'!$C$14-'Inputs and Results'!$C$13)), 'Inputs and Results'!$C$15 - SQRT((1-E8345)*('Inputs and Results'!$C$15-'Inputs and Results'!$C$13)*('Inputs and Results'!$C$15-'Inputs and Results'!$C$14))))</f>
        <v>0.69016158687298512</v>
      </c>
      <c r="C8345" s="47">
        <f ca="1">IF('Inputs and Results'!$G$15='Inputs and Results'!$G$13, 'Inputs and Results'!$G$13, IF(F8345 &lt;= ('Inputs and Results'!$G$14-'Inputs and Results'!$G$13)/('Inputs and Results'!$G$15-'Inputs and Results'!$G$13), 'Inputs and Results'!$G$13 + SQRT(F8345*('Inputs and Results'!$G$15-'Inputs and Results'!$G$13)*('Inputs and Results'!$G$14-'Inputs and Results'!$G$13)), 'Inputs and Results'!$G$15 - SQRT((1-F8345)*('Inputs and Results'!$G$15-'Inputs and Results'!$G$13)*('Inputs and Results'!$G$15-'Inputs and Results'!$G$14))))</f>
        <v>328.18131497479089</v>
      </c>
      <c r="D8345">
        <f t="shared" ca="1" si="546"/>
        <v>226.49813712506463</v>
      </c>
      <c r="E8345">
        <f t="shared" ca="1" si="548"/>
        <v>0.40718294502698604</v>
      </c>
      <c r="F8345">
        <f t="shared" ca="1" si="548"/>
        <v>0.10394826522287326</v>
      </c>
    </row>
    <row r="8346" spans="1:6" ht="15.75" customHeight="1" x14ac:dyDescent="0.2">
      <c r="A8346">
        <v>8345</v>
      </c>
      <c r="B8346" s="47">
        <f ca="1">IF('Inputs and Results'!$C$15='Inputs and Results'!$C$13, 'Inputs and Results'!$C$13, IF(E8346 &lt;= ('Inputs and Results'!$C$14-'Inputs and Results'!$C$13)/('Inputs and Results'!$C$15-'Inputs and Results'!$C$13), 'Inputs and Results'!$C$13 + SQRT(E8346*('Inputs and Results'!$C$15-'Inputs and Results'!$C$13)*('Inputs and Results'!$C$14-'Inputs and Results'!$C$13)), 'Inputs and Results'!$C$15 - SQRT((1-E8346)*('Inputs and Results'!$C$15-'Inputs and Results'!$C$13)*('Inputs and Results'!$C$15-'Inputs and Results'!$C$14))))</f>
        <v>0.40670385971878975</v>
      </c>
      <c r="C8346" s="47">
        <f ca="1">IF('Inputs and Results'!$G$15='Inputs and Results'!$G$13, 'Inputs and Results'!$G$13, IF(F8346 &lt;= ('Inputs and Results'!$G$14-'Inputs and Results'!$G$13)/('Inputs and Results'!$G$15-'Inputs and Results'!$G$13), 'Inputs and Results'!$G$13 + SQRT(F8346*('Inputs and Results'!$G$15-'Inputs and Results'!$G$13)*('Inputs and Results'!$G$14-'Inputs and Results'!$G$13)), 'Inputs and Results'!$G$15 - SQRT((1-F8346)*('Inputs and Results'!$G$15-'Inputs and Results'!$G$13)*('Inputs and Results'!$G$15-'Inputs and Results'!$G$14))))</f>
        <v>834.21169225672224</v>
      </c>
      <c r="D8346">
        <f t="shared" ca="1" si="546"/>
        <v>339.2771150633522</v>
      </c>
      <c r="E8346">
        <f t="shared" ca="1" si="548"/>
        <v>0.2527572365336197</v>
      </c>
      <c r="F8346">
        <f t="shared" ca="1" si="548"/>
        <v>0.84226052963522058</v>
      </c>
    </row>
    <row r="8347" spans="1:6" ht="15.75" customHeight="1" x14ac:dyDescent="0.2">
      <c r="A8347">
        <v>8346</v>
      </c>
      <c r="B8347" s="47">
        <f ca="1">IF('Inputs and Results'!$C$15='Inputs and Results'!$C$13, 'Inputs and Results'!$C$13, IF(E8347 &lt;= ('Inputs and Results'!$C$14-'Inputs and Results'!$C$13)/('Inputs and Results'!$C$15-'Inputs and Results'!$C$13), 'Inputs and Results'!$C$13 + SQRT(E8347*('Inputs and Results'!$C$15-'Inputs and Results'!$C$13)*('Inputs and Results'!$C$14-'Inputs and Results'!$C$13)), 'Inputs and Results'!$C$15 - SQRT((1-E8347)*('Inputs and Results'!$C$15-'Inputs and Results'!$C$13)*('Inputs and Results'!$C$15-'Inputs and Results'!$C$14))))</f>
        <v>0.11780469684281236</v>
      </c>
      <c r="C8347" s="47">
        <f ca="1">IF('Inputs and Results'!$G$15='Inputs and Results'!$G$13, 'Inputs and Results'!$G$13, IF(F8347 &lt;= ('Inputs and Results'!$G$14-'Inputs and Results'!$G$13)/('Inputs and Results'!$G$15-'Inputs and Results'!$G$13), 'Inputs and Results'!$G$13 + SQRT(F8347*('Inputs and Results'!$G$15-'Inputs and Results'!$G$13)*('Inputs and Results'!$G$14-'Inputs and Results'!$G$13)), 'Inputs and Results'!$G$15 - SQRT((1-F8347)*('Inputs and Results'!$G$15-'Inputs and Results'!$G$13)*('Inputs and Results'!$G$15-'Inputs and Results'!$G$14))))</f>
        <v>661.66669505148218</v>
      </c>
      <c r="D8347">
        <f t="shared" ca="1" si="546"/>
        <v>77.947444421525432</v>
      </c>
      <c r="E8347">
        <f t="shared" ca="1" si="548"/>
        <v>7.6994470495404976E-2</v>
      </c>
      <c r="F8347">
        <f t="shared" ca="1" si="548"/>
        <v>0.6583485740293219</v>
      </c>
    </row>
    <row r="8348" spans="1:6" ht="15.75" customHeight="1" x14ac:dyDescent="0.2">
      <c r="A8348">
        <v>8347</v>
      </c>
      <c r="B8348" s="47">
        <f ca="1">IF('Inputs and Results'!$C$15='Inputs and Results'!$C$13, 'Inputs and Results'!$C$13, IF(E8348 &lt;= ('Inputs and Results'!$C$14-'Inputs and Results'!$C$13)/('Inputs and Results'!$C$15-'Inputs and Results'!$C$13), 'Inputs and Results'!$C$13 + SQRT(E8348*('Inputs and Results'!$C$15-'Inputs and Results'!$C$13)*('Inputs and Results'!$C$14-'Inputs and Results'!$C$13)), 'Inputs and Results'!$C$15 - SQRT((1-E8348)*('Inputs and Results'!$C$15-'Inputs and Results'!$C$13)*('Inputs and Results'!$C$15-'Inputs and Results'!$C$14))))</f>
        <v>2.088011653208218</v>
      </c>
      <c r="C8348" s="47">
        <f ca="1">IF('Inputs and Results'!$G$15='Inputs and Results'!$G$13, 'Inputs and Results'!$G$13, IF(F8348 &lt;= ('Inputs and Results'!$G$14-'Inputs and Results'!$G$13)/('Inputs and Results'!$G$15-'Inputs and Results'!$G$13), 'Inputs and Results'!$G$13 + SQRT(F8348*('Inputs and Results'!$G$15-'Inputs and Results'!$G$13)*('Inputs and Results'!$G$14-'Inputs and Results'!$G$13)), 'Inputs and Results'!$G$15 - SQRT((1-F8348)*('Inputs and Results'!$G$15-'Inputs and Results'!$G$13)*('Inputs and Results'!$G$15-'Inputs and Results'!$G$14))))</f>
        <v>524.73239733775961</v>
      </c>
      <c r="D8348">
        <f t="shared" ca="1" si="546"/>
        <v>1095.647360457127</v>
      </c>
      <c r="E8348">
        <f t="shared" ca="1" si="548"/>
        <v>0.90758636170177698</v>
      </c>
      <c r="F8348">
        <f t="shared" ca="1" si="548"/>
        <v>0.46243304060377954</v>
      </c>
    </row>
    <row r="8349" spans="1:6" ht="15.75" customHeight="1" x14ac:dyDescent="0.2">
      <c r="A8349">
        <v>8348</v>
      </c>
      <c r="B8349" s="47">
        <f ca="1">IF('Inputs and Results'!$C$15='Inputs and Results'!$C$13, 'Inputs and Results'!$C$13, IF(E8349 &lt;= ('Inputs and Results'!$C$14-'Inputs and Results'!$C$13)/('Inputs and Results'!$C$15-'Inputs and Results'!$C$13), 'Inputs and Results'!$C$13 + SQRT(E8349*('Inputs and Results'!$C$15-'Inputs and Results'!$C$13)*('Inputs and Results'!$C$14-'Inputs and Results'!$C$13)), 'Inputs and Results'!$C$15 - SQRT((1-E8349)*('Inputs and Results'!$C$15-'Inputs and Results'!$C$13)*('Inputs and Results'!$C$15-'Inputs and Results'!$C$14))))</f>
        <v>0.99566565318513378</v>
      </c>
      <c r="C8349" s="47">
        <f ca="1">IF('Inputs and Results'!$G$15='Inputs and Results'!$G$13, 'Inputs and Results'!$G$13, IF(F8349 &lt;= ('Inputs and Results'!$G$14-'Inputs and Results'!$G$13)/('Inputs and Results'!$G$15-'Inputs and Results'!$G$13), 'Inputs and Results'!$G$13 + SQRT(F8349*('Inputs and Results'!$G$15-'Inputs and Results'!$G$13)*('Inputs and Results'!$G$14-'Inputs and Results'!$G$13)), 'Inputs and Results'!$G$15 - SQRT((1-F8349)*('Inputs and Results'!$G$15-'Inputs and Results'!$G$13)*('Inputs and Results'!$G$15-'Inputs and Results'!$G$14))))</f>
        <v>706.77518524771494</v>
      </c>
      <c r="D8349">
        <f t="shared" ca="1" si="546"/>
        <v>703.71177647471006</v>
      </c>
      <c r="E8349">
        <f t="shared" ca="1" si="548"/>
        <v>0.55362709179758041</v>
      </c>
      <c r="F8349">
        <f t="shared" ca="1" si="548"/>
        <v>0.71320565984498985</v>
      </c>
    </row>
    <row r="8350" spans="1:6" ht="15.75" customHeight="1" x14ac:dyDescent="0.2">
      <c r="A8350">
        <v>8349</v>
      </c>
      <c r="B8350" s="47">
        <f ca="1">IF('Inputs and Results'!$C$15='Inputs and Results'!$C$13, 'Inputs and Results'!$C$13, IF(E8350 &lt;= ('Inputs and Results'!$C$14-'Inputs and Results'!$C$13)/('Inputs and Results'!$C$15-'Inputs and Results'!$C$13), 'Inputs and Results'!$C$13 + SQRT(E8350*('Inputs and Results'!$C$15-'Inputs and Results'!$C$13)*('Inputs and Results'!$C$14-'Inputs and Results'!$C$13)), 'Inputs and Results'!$C$15 - SQRT((1-E8350)*('Inputs and Results'!$C$15-'Inputs and Results'!$C$13)*('Inputs and Results'!$C$15-'Inputs and Results'!$C$14))))</f>
        <v>5.7595811768173633E-2</v>
      </c>
      <c r="C8350" s="47">
        <f ca="1">IF('Inputs and Results'!$G$15='Inputs and Results'!$G$13, 'Inputs and Results'!$G$13, IF(F8350 &lt;= ('Inputs and Results'!$G$14-'Inputs and Results'!$G$13)/('Inputs and Results'!$G$15-'Inputs and Results'!$G$13), 'Inputs and Results'!$G$13 + SQRT(F8350*('Inputs and Results'!$G$15-'Inputs and Results'!$G$13)*('Inputs and Results'!$G$14-'Inputs and Results'!$G$13)), 'Inputs and Results'!$G$15 - SQRT((1-F8350)*('Inputs and Results'!$G$15-'Inputs and Results'!$G$13)*('Inputs and Results'!$G$15-'Inputs and Results'!$G$14))))</f>
        <v>722.0416627617808</v>
      </c>
      <c r="D8350">
        <f t="shared" ca="1" si="546"/>
        <v>41.586575697206634</v>
      </c>
      <c r="E8350">
        <f t="shared" ca="1" si="548"/>
        <v>3.802862145286745E-2</v>
      </c>
      <c r="F8350">
        <f t="shared" ca="1" si="548"/>
        <v>0.73068482644021771</v>
      </c>
    </row>
    <row r="8351" spans="1:6" ht="15.75" customHeight="1" x14ac:dyDescent="0.2">
      <c r="A8351">
        <v>8350</v>
      </c>
      <c r="B8351" s="47">
        <f ca="1">IF('Inputs and Results'!$C$15='Inputs and Results'!$C$13, 'Inputs and Results'!$C$13, IF(E8351 &lt;= ('Inputs and Results'!$C$14-'Inputs and Results'!$C$13)/('Inputs and Results'!$C$15-'Inputs and Results'!$C$13), 'Inputs and Results'!$C$13 + SQRT(E8351*('Inputs and Results'!$C$15-'Inputs and Results'!$C$13)*('Inputs and Results'!$C$14-'Inputs and Results'!$C$13)), 'Inputs and Results'!$C$15 - SQRT((1-E8351)*('Inputs and Results'!$C$15-'Inputs and Results'!$C$13)*('Inputs and Results'!$C$15-'Inputs and Results'!$C$14))))</f>
        <v>1.3442655585082797</v>
      </c>
      <c r="C8351" s="47">
        <f ca="1">IF('Inputs and Results'!$G$15='Inputs and Results'!$G$13, 'Inputs and Results'!$G$13, IF(F8351 &lt;= ('Inputs and Results'!$G$14-'Inputs and Results'!$G$13)/('Inputs and Results'!$G$15-'Inputs and Results'!$G$13), 'Inputs and Results'!$G$13 + SQRT(F8351*('Inputs and Results'!$G$15-'Inputs and Results'!$G$13)*('Inputs and Results'!$G$14-'Inputs and Results'!$G$13)), 'Inputs and Results'!$G$15 - SQRT((1-F8351)*('Inputs and Results'!$G$15-'Inputs and Results'!$G$13)*('Inputs and Results'!$G$15-'Inputs and Results'!$G$14))))</f>
        <v>545.96787503751193</v>
      </c>
      <c r="D8351">
        <f t="shared" ca="1" si="546"/>
        <v>733.92581046487965</v>
      </c>
      <c r="E8351">
        <f t="shared" ca="1" si="548"/>
        <v>0.69539371769534453</v>
      </c>
      <c r="F8351">
        <f t="shared" ca="1" si="548"/>
        <v>0.49571168985825065</v>
      </c>
    </row>
    <row r="8352" spans="1:6" ht="15.75" customHeight="1" x14ac:dyDescent="0.2">
      <c r="A8352">
        <v>8351</v>
      </c>
      <c r="B8352" s="47">
        <f ca="1">IF('Inputs and Results'!$C$15='Inputs and Results'!$C$13, 'Inputs and Results'!$C$13, IF(E8352 &lt;= ('Inputs and Results'!$C$14-'Inputs and Results'!$C$13)/('Inputs and Results'!$C$15-'Inputs and Results'!$C$13), 'Inputs and Results'!$C$13 + SQRT(E8352*('Inputs and Results'!$C$15-'Inputs and Results'!$C$13)*('Inputs and Results'!$C$14-'Inputs and Results'!$C$13)), 'Inputs and Results'!$C$15 - SQRT((1-E8352)*('Inputs and Results'!$C$15-'Inputs and Results'!$C$13)*('Inputs and Results'!$C$15-'Inputs and Results'!$C$14))))</f>
        <v>2.0083962233549526</v>
      </c>
      <c r="C8352" s="47">
        <f ca="1">IF('Inputs and Results'!$G$15='Inputs and Results'!$G$13, 'Inputs and Results'!$G$13, IF(F8352 &lt;= ('Inputs and Results'!$G$14-'Inputs and Results'!$G$13)/('Inputs and Results'!$G$15-'Inputs and Results'!$G$13), 'Inputs and Results'!$G$13 + SQRT(F8352*('Inputs and Results'!$G$15-'Inputs and Results'!$G$13)*('Inputs and Results'!$G$14-'Inputs and Results'!$G$13)), 'Inputs and Results'!$G$15 - SQRT((1-F8352)*('Inputs and Results'!$G$15-'Inputs and Results'!$G$13)*('Inputs and Results'!$G$15-'Inputs and Results'!$G$14))))</f>
        <v>973.57593368114988</v>
      </c>
      <c r="D8352">
        <f t="shared" ca="1" si="546"/>
        <v>1955.3262283544932</v>
      </c>
      <c r="E8352">
        <f t="shared" ca="1" si="548"/>
        <v>0.89074688334925323</v>
      </c>
      <c r="F8352">
        <f t="shared" ca="1" si="548"/>
        <v>0.9395597975005181</v>
      </c>
    </row>
    <row r="8353" spans="1:6" ht="15.75" customHeight="1" x14ac:dyDescent="0.2">
      <c r="A8353">
        <v>8352</v>
      </c>
      <c r="B8353" s="47">
        <f ca="1">IF('Inputs and Results'!$C$15='Inputs and Results'!$C$13, 'Inputs and Results'!$C$13, IF(E8353 &lt;= ('Inputs and Results'!$C$14-'Inputs and Results'!$C$13)/('Inputs and Results'!$C$15-'Inputs and Results'!$C$13), 'Inputs and Results'!$C$13 + SQRT(E8353*('Inputs and Results'!$C$15-'Inputs and Results'!$C$13)*('Inputs and Results'!$C$14-'Inputs and Results'!$C$13)), 'Inputs and Results'!$C$15 - SQRT((1-E8353)*('Inputs and Results'!$C$15-'Inputs and Results'!$C$13)*('Inputs and Results'!$C$15-'Inputs and Results'!$C$14))))</f>
        <v>0.88104906146374073</v>
      </c>
      <c r="C8353" s="47">
        <f ca="1">IF('Inputs and Results'!$G$15='Inputs and Results'!$G$13, 'Inputs and Results'!$G$13, IF(F8353 &lt;= ('Inputs and Results'!$G$14-'Inputs and Results'!$G$13)/('Inputs and Results'!$G$15-'Inputs and Results'!$G$13), 'Inputs and Results'!$G$13 + SQRT(F8353*('Inputs and Results'!$G$15-'Inputs and Results'!$G$13)*('Inputs and Results'!$G$14-'Inputs and Results'!$G$13)), 'Inputs and Results'!$G$15 - SQRT((1-F8353)*('Inputs and Results'!$G$15-'Inputs and Results'!$G$13)*('Inputs and Results'!$G$15-'Inputs and Results'!$G$14))))</f>
        <v>814.27416604547636</v>
      </c>
      <c r="D8353">
        <f t="shared" ca="1" si="546"/>
        <v>717.4154897685371</v>
      </c>
      <c r="E8353">
        <f t="shared" ca="1" si="548"/>
        <v>0.50111632445292287</v>
      </c>
      <c r="F8353">
        <f t="shared" ca="1" si="548"/>
        <v>0.82459652506786074</v>
      </c>
    </row>
    <row r="8354" spans="1:6" ht="15.75" customHeight="1" x14ac:dyDescent="0.2">
      <c r="A8354">
        <v>8353</v>
      </c>
      <c r="B8354" s="47">
        <f ca="1">IF('Inputs and Results'!$C$15='Inputs and Results'!$C$13, 'Inputs and Results'!$C$13, IF(E8354 &lt;= ('Inputs and Results'!$C$14-'Inputs and Results'!$C$13)/('Inputs and Results'!$C$15-'Inputs and Results'!$C$13), 'Inputs and Results'!$C$13 + SQRT(E8354*('Inputs and Results'!$C$15-'Inputs and Results'!$C$13)*('Inputs and Results'!$C$14-'Inputs and Results'!$C$13)), 'Inputs and Results'!$C$15 - SQRT((1-E8354)*('Inputs and Results'!$C$15-'Inputs and Results'!$C$13)*('Inputs and Results'!$C$15-'Inputs and Results'!$C$14))))</f>
        <v>8.6182846487695031E-2</v>
      </c>
      <c r="C8354" s="47">
        <f ca="1">IF('Inputs and Results'!$G$15='Inputs and Results'!$G$13, 'Inputs and Results'!$G$13, IF(F8354 &lt;= ('Inputs and Results'!$G$14-'Inputs and Results'!$G$13)/('Inputs and Results'!$G$15-'Inputs and Results'!$G$13), 'Inputs and Results'!$G$13 + SQRT(F8354*('Inputs and Results'!$G$15-'Inputs and Results'!$G$13)*('Inputs and Results'!$G$14-'Inputs and Results'!$G$13)), 'Inputs and Results'!$G$15 - SQRT((1-F8354)*('Inputs and Results'!$G$15-'Inputs and Results'!$G$13)*('Inputs and Results'!$G$15-'Inputs and Results'!$G$14))))</f>
        <v>357.63034233882468</v>
      </c>
      <c r="D8354">
        <f t="shared" ca="1" si="546"/>
        <v>30.821600893128746</v>
      </c>
      <c r="E8354">
        <f t="shared" ca="1" si="548"/>
        <v>5.6629955099716467E-2</v>
      </c>
      <c r="F8354">
        <f t="shared" ca="1" si="548"/>
        <v>0.16346104450479781</v>
      </c>
    </row>
    <row r="8355" spans="1:6" ht="15.75" customHeight="1" x14ac:dyDescent="0.2">
      <c r="A8355">
        <v>8354</v>
      </c>
      <c r="B8355" s="47">
        <f ca="1">IF('Inputs and Results'!$C$15='Inputs and Results'!$C$13, 'Inputs and Results'!$C$13, IF(E8355 &lt;= ('Inputs and Results'!$C$14-'Inputs and Results'!$C$13)/('Inputs and Results'!$C$15-'Inputs and Results'!$C$13), 'Inputs and Results'!$C$13 + SQRT(E8355*('Inputs and Results'!$C$15-'Inputs and Results'!$C$13)*('Inputs and Results'!$C$14-'Inputs and Results'!$C$13)), 'Inputs and Results'!$C$15 - SQRT((1-E8355)*('Inputs and Results'!$C$15-'Inputs and Results'!$C$13)*('Inputs and Results'!$C$15-'Inputs and Results'!$C$14))))</f>
        <v>0.29670824831379461</v>
      </c>
      <c r="C8355" s="47">
        <f ca="1">IF('Inputs and Results'!$G$15='Inputs and Results'!$G$13, 'Inputs and Results'!$G$13, IF(F8355 &lt;= ('Inputs and Results'!$G$14-'Inputs and Results'!$G$13)/('Inputs and Results'!$G$15-'Inputs and Results'!$G$13), 'Inputs and Results'!$G$13 + SQRT(F8355*('Inputs and Results'!$G$15-'Inputs and Results'!$G$13)*('Inputs and Results'!$G$14-'Inputs and Results'!$G$13)), 'Inputs and Results'!$G$15 - SQRT((1-F8355)*('Inputs and Results'!$G$15-'Inputs and Results'!$G$13)*('Inputs and Results'!$G$15-'Inputs and Results'!$G$14))))</f>
        <v>784.0309513638922</v>
      </c>
      <c r="D8355">
        <f t="shared" ca="1" si="546"/>
        <v>232.62845020297834</v>
      </c>
      <c r="E8355">
        <f t="shared" ca="1" si="548"/>
        <v>0.18802374502948072</v>
      </c>
      <c r="F8355">
        <f t="shared" ca="1" si="548"/>
        <v>0.79601286730630971</v>
      </c>
    </row>
    <row r="8356" spans="1:6" ht="15.75" customHeight="1" x14ac:dyDescent="0.2">
      <c r="A8356">
        <v>8355</v>
      </c>
      <c r="B8356" s="47">
        <f ca="1">IF('Inputs and Results'!$C$15='Inputs and Results'!$C$13, 'Inputs and Results'!$C$13, IF(E8356 &lt;= ('Inputs and Results'!$C$14-'Inputs and Results'!$C$13)/('Inputs and Results'!$C$15-'Inputs and Results'!$C$13), 'Inputs and Results'!$C$13 + SQRT(E8356*('Inputs and Results'!$C$15-'Inputs and Results'!$C$13)*('Inputs and Results'!$C$14-'Inputs and Results'!$C$13)), 'Inputs and Results'!$C$15 - SQRT((1-E8356)*('Inputs and Results'!$C$15-'Inputs and Results'!$C$13)*('Inputs and Results'!$C$15-'Inputs and Results'!$C$14))))</f>
        <v>0.6228030478905513</v>
      </c>
      <c r="C8356" s="47">
        <f ca="1">IF('Inputs and Results'!$G$15='Inputs and Results'!$G$13, 'Inputs and Results'!$G$13, IF(F8356 &lt;= ('Inputs and Results'!$G$14-'Inputs and Results'!$G$13)/('Inputs and Results'!$G$15-'Inputs and Results'!$G$13), 'Inputs and Results'!$G$13 + SQRT(F8356*('Inputs and Results'!$G$15-'Inputs and Results'!$G$13)*('Inputs and Results'!$G$14-'Inputs and Results'!$G$13)), 'Inputs and Results'!$G$15 - SQRT((1-F8356)*('Inputs and Results'!$G$15-'Inputs and Results'!$G$13)*('Inputs and Results'!$G$15-'Inputs and Results'!$G$14))))</f>
        <v>688.31620141675671</v>
      </c>
      <c r="D8356">
        <f t="shared" ca="1" si="546"/>
        <v>428.68542815480271</v>
      </c>
      <c r="E8356">
        <f t="shared" ca="1" si="548"/>
        <v>0.37210385009794966</v>
      </c>
      <c r="F8356">
        <f t="shared" ca="1" si="548"/>
        <v>0.69133735609033631</v>
      </c>
    </row>
    <row r="8357" spans="1:6" ht="15.75" customHeight="1" x14ac:dyDescent="0.2">
      <c r="A8357">
        <v>8356</v>
      </c>
      <c r="B8357" s="47">
        <f ca="1">IF('Inputs and Results'!$C$15='Inputs and Results'!$C$13, 'Inputs and Results'!$C$13, IF(E8357 &lt;= ('Inputs and Results'!$C$14-'Inputs and Results'!$C$13)/('Inputs and Results'!$C$15-'Inputs and Results'!$C$13), 'Inputs and Results'!$C$13 + SQRT(E8357*('Inputs and Results'!$C$15-'Inputs and Results'!$C$13)*('Inputs and Results'!$C$14-'Inputs and Results'!$C$13)), 'Inputs and Results'!$C$15 - SQRT((1-E8357)*('Inputs and Results'!$C$15-'Inputs and Results'!$C$13)*('Inputs and Results'!$C$15-'Inputs and Results'!$C$14))))</f>
        <v>1.7299360846333036</v>
      </c>
      <c r="C8357" s="47">
        <f ca="1">IF('Inputs and Results'!$G$15='Inputs and Results'!$G$13, 'Inputs and Results'!$G$13, IF(F8357 &lt;= ('Inputs and Results'!$G$14-'Inputs and Results'!$G$13)/('Inputs and Results'!$G$15-'Inputs and Results'!$G$13), 'Inputs and Results'!$G$13 + SQRT(F8357*('Inputs and Results'!$G$15-'Inputs and Results'!$G$13)*('Inputs and Results'!$G$14-'Inputs and Results'!$G$13)), 'Inputs and Results'!$G$15 - SQRT((1-F8357)*('Inputs and Results'!$G$15-'Inputs and Results'!$G$13)*('Inputs and Results'!$G$15-'Inputs and Results'!$G$14))))</f>
        <v>714.65061315628532</v>
      </c>
      <c r="D8357">
        <f t="shared" ca="1" si="546"/>
        <v>1236.2998836043739</v>
      </c>
      <c r="E8357">
        <f t="shared" ca="1" si="548"/>
        <v>0.82077085009815742</v>
      </c>
      <c r="F8357">
        <f t="shared" ca="1" si="548"/>
        <v>0.72229115627566942</v>
      </c>
    </row>
    <row r="8358" spans="1:6" ht="15.75" customHeight="1" x14ac:dyDescent="0.2">
      <c r="A8358">
        <v>8357</v>
      </c>
      <c r="B8358" s="47">
        <f ca="1">IF('Inputs and Results'!$C$15='Inputs and Results'!$C$13, 'Inputs and Results'!$C$13, IF(E8358 &lt;= ('Inputs and Results'!$C$14-'Inputs and Results'!$C$13)/('Inputs and Results'!$C$15-'Inputs and Results'!$C$13), 'Inputs and Results'!$C$13 + SQRT(E8358*('Inputs and Results'!$C$15-'Inputs and Results'!$C$13)*('Inputs and Results'!$C$14-'Inputs and Results'!$C$13)), 'Inputs and Results'!$C$15 - SQRT((1-E8358)*('Inputs and Results'!$C$15-'Inputs and Results'!$C$13)*('Inputs and Results'!$C$15-'Inputs and Results'!$C$14))))</f>
        <v>0.53188967995524017</v>
      </c>
      <c r="C8358" s="47">
        <f ca="1">IF('Inputs and Results'!$G$15='Inputs and Results'!$G$13, 'Inputs and Results'!$G$13, IF(F8358 &lt;= ('Inputs and Results'!$G$14-'Inputs and Results'!$G$13)/('Inputs and Results'!$G$15-'Inputs and Results'!$G$13), 'Inputs and Results'!$G$13 + SQRT(F8358*('Inputs and Results'!$G$15-'Inputs and Results'!$G$13)*('Inputs and Results'!$G$14-'Inputs and Results'!$G$13)), 'Inputs and Results'!$G$15 - SQRT((1-F8358)*('Inputs and Results'!$G$15-'Inputs and Results'!$G$13)*('Inputs and Results'!$G$15-'Inputs and Results'!$G$14))))</f>
        <v>1018.2654088277163</v>
      </c>
      <c r="D8358">
        <f t="shared" ca="1" si="546"/>
        <v>541.60486241086585</v>
      </c>
      <c r="E8358">
        <f t="shared" ca="1" si="548"/>
        <v>0.323159049787617</v>
      </c>
      <c r="F8358">
        <f t="shared" ca="1" si="548"/>
        <v>0.96106358731945629</v>
      </c>
    </row>
    <row r="8359" spans="1:6" ht="15.75" customHeight="1" x14ac:dyDescent="0.2">
      <c r="A8359">
        <v>8358</v>
      </c>
      <c r="B8359" s="47">
        <f ca="1">IF('Inputs and Results'!$C$15='Inputs and Results'!$C$13, 'Inputs and Results'!$C$13, IF(E8359 &lt;= ('Inputs and Results'!$C$14-'Inputs and Results'!$C$13)/('Inputs and Results'!$C$15-'Inputs and Results'!$C$13), 'Inputs and Results'!$C$13 + SQRT(E8359*('Inputs and Results'!$C$15-'Inputs and Results'!$C$13)*('Inputs and Results'!$C$14-'Inputs and Results'!$C$13)), 'Inputs and Results'!$C$15 - SQRT((1-E8359)*('Inputs and Results'!$C$15-'Inputs and Results'!$C$13)*('Inputs and Results'!$C$15-'Inputs and Results'!$C$14))))</f>
        <v>0.53505498249023109</v>
      </c>
      <c r="C8359" s="47">
        <f ca="1">IF('Inputs and Results'!$G$15='Inputs and Results'!$G$13, 'Inputs and Results'!$G$13, IF(F8359 &lt;= ('Inputs and Results'!$G$14-'Inputs and Results'!$G$13)/('Inputs and Results'!$G$15-'Inputs and Results'!$G$13), 'Inputs and Results'!$G$13 + SQRT(F8359*('Inputs and Results'!$G$15-'Inputs and Results'!$G$13)*('Inputs and Results'!$G$14-'Inputs and Results'!$G$13)), 'Inputs and Results'!$G$15 - SQRT((1-F8359)*('Inputs and Results'!$G$15-'Inputs and Results'!$G$13)*('Inputs and Results'!$G$15-'Inputs and Results'!$G$14))))</f>
        <v>403.2833156541318</v>
      </c>
      <c r="D8359">
        <f t="shared" ca="1" si="546"/>
        <v>215.77874739592383</v>
      </c>
      <c r="E8359">
        <f t="shared" ca="1" si="548"/>
        <v>0.32489400673930724</v>
      </c>
      <c r="F8359">
        <f t="shared" ca="1" si="548"/>
        <v>0.25167791333468448</v>
      </c>
    </row>
    <row r="8360" spans="1:6" ht="15.75" customHeight="1" x14ac:dyDescent="0.2">
      <c r="A8360">
        <v>8359</v>
      </c>
      <c r="B8360" s="47">
        <f ca="1">IF('Inputs and Results'!$C$15='Inputs and Results'!$C$13, 'Inputs and Results'!$C$13, IF(E8360 &lt;= ('Inputs and Results'!$C$14-'Inputs and Results'!$C$13)/('Inputs and Results'!$C$15-'Inputs and Results'!$C$13), 'Inputs and Results'!$C$13 + SQRT(E8360*('Inputs and Results'!$C$15-'Inputs and Results'!$C$13)*('Inputs and Results'!$C$14-'Inputs and Results'!$C$13)), 'Inputs and Results'!$C$15 - SQRT((1-E8360)*('Inputs and Results'!$C$15-'Inputs and Results'!$C$13)*('Inputs and Results'!$C$15-'Inputs and Results'!$C$14))))</f>
        <v>1.5576043129110007</v>
      </c>
      <c r="C8360" s="47">
        <f ca="1">IF('Inputs and Results'!$G$15='Inputs and Results'!$G$13, 'Inputs and Results'!$G$13, IF(F8360 &lt;= ('Inputs and Results'!$G$14-'Inputs and Results'!$G$13)/('Inputs and Results'!$G$15-'Inputs and Results'!$G$13), 'Inputs and Results'!$G$13 + SQRT(F8360*('Inputs and Results'!$G$15-'Inputs and Results'!$G$13)*('Inputs and Results'!$G$14-'Inputs and Results'!$G$13)), 'Inputs and Results'!$G$15 - SQRT((1-F8360)*('Inputs and Results'!$G$15-'Inputs and Results'!$G$13)*('Inputs and Results'!$G$15-'Inputs and Results'!$G$14))))</f>
        <v>989.11181073994749</v>
      </c>
      <c r="D8360">
        <f t="shared" ca="1" si="546"/>
        <v>1540.6448223597515</v>
      </c>
      <c r="E8360">
        <f t="shared" ca="1" si="548"/>
        <v>0.76883274242967259</v>
      </c>
      <c r="F8360">
        <f t="shared" ca="1" si="548"/>
        <v>0.94756934836988105</v>
      </c>
    </row>
    <row r="8361" spans="1:6" ht="15.75" customHeight="1" x14ac:dyDescent="0.2">
      <c r="A8361">
        <v>8360</v>
      </c>
      <c r="B8361" s="47">
        <f ca="1">IF('Inputs and Results'!$C$15='Inputs and Results'!$C$13, 'Inputs and Results'!$C$13, IF(E8361 &lt;= ('Inputs and Results'!$C$14-'Inputs and Results'!$C$13)/('Inputs and Results'!$C$15-'Inputs and Results'!$C$13), 'Inputs and Results'!$C$13 + SQRT(E8361*('Inputs and Results'!$C$15-'Inputs and Results'!$C$13)*('Inputs and Results'!$C$14-'Inputs and Results'!$C$13)), 'Inputs and Results'!$C$15 - SQRT((1-E8361)*('Inputs and Results'!$C$15-'Inputs and Results'!$C$13)*('Inputs and Results'!$C$15-'Inputs and Results'!$C$14))))</f>
        <v>1.2733343989082035</v>
      </c>
      <c r="C8361" s="47">
        <f ca="1">IF('Inputs and Results'!$G$15='Inputs and Results'!$G$13, 'Inputs and Results'!$G$13, IF(F8361 &lt;= ('Inputs and Results'!$G$14-'Inputs and Results'!$G$13)/('Inputs and Results'!$G$15-'Inputs and Results'!$G$13), 'Inputs and Results'!$G$13 + SQRT(F8361*('Inputs and Results'!$G$15-'Inputs and Results'!$G$13)*('Inputs and Results'!$G$14-'Inputs and Results'!$G$13)), 'Inputs and Results'!$G$15 - SQRT((1-F8361)*('Inputs and Results'!$G$15-'Inputs and Results'!$G$13)*('Inputs and Results'!$G$15-'Inputs and Results'!$G$14))))</f>
        <v>743.45410448054997</v>
      </c>
      <c r="D8361">
        <f t="shared" ca="1" si="546"/>
        <v>946.66568524457784</v>
      </c>
      <c r="E8361">
        <f t="shared" ca="1" si="548"/>
        <v>0.66873621133403394</v>
      </c>
      <c r="F8361">
        <f t="shared" ca="1" si="548"/>
        <v>0.75427484085813279</v>
      </c>
    </row>
    <row r="8362" spans="1:6" ht="15.75" customHeight="1" x14ac:dyDescent="0.2">
      <c r="A8362">
        <v>8361</v>
      </c>
      <c r="B8362" s="47">
        <f ca="1">IF('Inputs and Results'!$C$15='Inputs and Results'!$C$13, 'Inputs and Results'!$C$13, IF(E8362 &lt;= ('Inputs and Results'!$C$14-'Inputs and Results'!$C$13)/('Inputs and Results'!$C$15-'Inputs and Results'!$C$13), 'Inputs and Results'!$C$13 + SQRT(E8362*('Inputs and Results'!$C$15-'Inputs and Results'!$C$13)*('Inputs and Results'!$C$14-'Inputs and Results'!$C$13)), 'Inputs and Results'!$C$15 - SQRT((1-E8362)*('Inputs and Results'!$C$15-'Inputs and Results'!$C$13)*('Inputs and Results'!$C$15-'Inputs and Results'!$C$14))))</f>
        <v>1.306561182614006</v>
      </c>
      <c r="C8362" s="47">
        <f ca="1">IF('Inputs and Results'!$G$15='Inputs and Results'!$G$13, 'Inputs and Results'!$G$13, IF(F8362 &lt;= ('Inputs and Results'!$G$14-'Inputs and Results'!$G$13)/('Inputs and Results'!$G$15-'Inputs and Results'!$G$13), 'Inputs and Results'!$G$13 + SQRT(F8362*('Inputs and Results'!$G$15-'Inputs and Results'!$G$13)*('Inputs and Results'!$G$14-'Inputs and Results'!$G$13)), 'Inputs and Results'!$G$15 - SQRT((1-F8362)*('Inputs and Results'!$G$15-'Inputs and Results'!$G$13)*('Inputs and Results'!$G$15-'Inputs and Results'!$G$14))))</f>
        <v>485.51942301885492</v>
      </c>
      <c r="D8362">
        <f t="shared" ca="1" si="546"/>
        <v>634.36083152158494</v>
      </c>
      <c r="E8362">
        <f t="shared" ref="E8362:F8381" ca="1" si="549">RAND()</f>
        <v>0.68136277464114736</v>
      </c>
      <c r="F8362">
        <f t="shared" ca="1" si="549"/>
        <v>0.39818695997563203</v>
      </c>
    </row>
    <row r="8363" spans="1:6" ht="15.75" customHeight="1" x14ac:dyDescent="0.2">
      <c r="A8363">
        <v>8362</v>
      </c>
      <c r="B8363" s="47">
        <f ca="1">IF('Inputs and Results'!$C$15='Inputs and Results'!$C$13, 'Inputs and Results'!$C$13, IF(E8363 &lt;= ('Inputs and Results'!$C$14-'Inputs and Results'!$C$13)/('Inputs and Results'!$C$15-'Inputs and Results'!$C$13), 'Inputs and Results'!$C$13 + SQRT(E8363*('Inputs and Results'!$C$15-'Inputs and Results'!$C$13)*('Inputs and Results'!$C$14-'Inputs and Results'!$C$13)), 'Inputs and Results'!$C$15 - SQRT((1-E8363)*('Inputs and Results'!$C$15-'Inputs and Results'!$C$13)*('Inputs and Results'!$C$15-'Inputs and Results'!$C$14))))</f>
        <v>1.2361414309649887</v>
      </c>
      <c r="C8363" s="47">
        <f ca="1">IF('Inputs and Results'!$G$15='Inputs and Results'!$G$13, 'Inputs and Results'!$G$13, IF(F8363 &lt;= ('Inputs and Results'!$G$14-'Inputs and Results'!$G$13)/('Inputs and Results'!$G$15-'Inputs and Results'!$G$13), 'Inputs and Results'!$G$13 + SQRT(F8363*('Inputs and Results'!$G$15-'Inputs and Results'!$G$13)*('Inputs and Results'!$G$14-'Inputs and Results'!$G$13)), 'Inputs and Results'!$G$15 - SQRT((1-F8363)*('Inputs and Results'!$G$15-'Inputs and Results'!$G$13)*('Inputs and Results'!$G$15-'Inputs and Results'!$G$14))))</f>
        <v>564.61360252182476</v>
      </c>
      <c r="D8363">
        <f t="shared" ca="1" si="546"/>
        <v>697.94226656362582</v>
      </c>
      <c r="E8363">
        <f t="shared" ca="1" si="549"/>
        <v>0.65431143871575137</v>
      </c>
      <c r="F8363">
        <f t="shared" ca="1" si="549"/>
        <v>0.52405522239517577</v>
      </c>
    </row>
    <row r="8364" spans="1:6" ht="15.75" customHeight="1" x14ac:dyDescent="0.2">
      <c r="A8364">
        <v>8363</v>
      </c>
      <c r="B8364" s="47">
        <f ca="1">IF('Inputs and Results'!$C$15='Inputs and Results'!$C$13, 'Inputs and Results'!$C$13, IF(E8364 &lt;= ('Inputs and Results'!$C$14-'Inputs and Results'!$C$13)/('Inputs and Results'!$C$15-'Inputs and Results'!$C$13), 'Inputs and Results'!$C$13 + SQRT(E8364*('Inputs and Results'!$C$15-'Inputs and Results'!$C$13)*('Inputs and Results'!$C$14-'Inputs and Results'!$C$13)), 'Inputs and Results'!$C$15 - SQRT((1-E8364)*('Inputs and Results'!$C$15-'Inputs and Results'!$C$13)*('Inputs and Results'!$C$15-'Inputs and Results'!$C$14))))</f>
        <v>1.8841207142400194</v>
      </c>
      <c r="C8364" s="47">
        <f ca="1">IF('Inputs and Results'!$G$15='Inputs and Results'!$G$13, 'Inputs and Results'!$G$13, IF(F8364 &lt;= ('Inputs and Results'!$G$14-'Inputs and Results'!$G$13)/('Inputs and Results'!$G$15-'Inputs and Results'!$G$13), 'Inputs and Results'!$G$13 + SQRT(F8364*('Inputs and Results'!$G$15-'Inputs and Results'!$G$13)*('Inputs and Results'!$G$14-'Inputs and Results'!$G$13)), 'Inputs and Results'!$G$15 - SQRT((1-F8364)*('Inputs and Results'!$G$15-'Inputs and Results'!$G$13)*('Inputs and Results'!$G$15-'Inputs and Results'!$G$14))))</f>
        <v>318.75026126107264</v>
      </c>
      <c r="D8364">
        <f t="shared" ca="1" si="546"/>
        <v>600.56396991140491</v>
      </c>
      <c r="E8364">
        <f t="shared" ca="1" si="549"/>
        <v>0.86164593551242175</v>
      </c>
      <c r="F8364">
        <f t="shared" ca="1" si="549"/>
        <v>8.4457009237436487E-2</v>
      </c>
    </row>
    <row r="8365" spans="1:6" ht="15.75" customHeight="1" x14ac:dyDescent="0.2">
      <c r="A8365">
        <v>8364</v>
      </c>
      <c r="B8365" s="47">
        <f ca="1">IF('Inputs and Results'!$C$15='Inputs and Results'!$C$13, 'Inputs and Results'!$C$13, IF(E8365 &lt;= ('Inputs and Results'!$C$14-'Inputs and Results'!$C$13)/('Inputs and Results'!$C$15-'Inputs and Results'!$C$13), 'Inputs and Results'!$C$13 + SQRT(E8365*('Inputs and Results'!$C$15-'Inputs and Results'!$C$13)*('Inputs and Results'!$C$14-'Inputs and Results'!$C$13)), 'Inputs and Results'!$C$15 - SQRT((1-E8365)*('Inputs and Results'!$C$15-'Inputs and Results'!$C$13)*('Inputs and Results'!$C$15-'Inputs and Results'!$C$14))))</f>
        <v>1.8370887624073653</v>
      </c>
      <c r="C8365" s="47">
        <f ca="1">IF('Inputs and Results'!$G$15='Inputs and Results'!$G$13, 'Inputs and Results'!$G$13, IF(F8365 &lt;= ('Inputs and Results'!$G$14-'Inputs and Results'!$G$13)/('Inputs and Results'!$G$15-'Inputs and Results'!$G$13), 'Inputs and Results'!$G$13 + SQRT(F8365*('Inputs and Results'!$G$15-'Inputs and Results'!$G$13)*('Inputs and Results'!$G$14-'Inputs and Results'!$G$13)), 'Inputs and Results'!$G$15 - SQRT((1-F8365)*('Inputs and Results'!$G$15-'Inputs and Results'!$G$13)*('Inputs and Results'!$G$15-'Inputs and Results'!$G$14))))</f>
        <v>1150.5654596029583</v>
      </c>
      <c r="D8365">
        <f t="shared" ca="1" si="546"/>
        <v>2113.69087625066</v>
      </c>
      <c r="E8365">
        <f t="shared" ca="1" si="549"/>
        <v>0.84973749483119632</v>
      </c>
      <c r="F8365">
        <f t="shared" ca="1" si="549"/>
        <v>0.99711901006404224</v>
      </c>
    </row>
    <row r="8366" spans="1:6" ht="15.75" customHeight="1" x14ac:dyDescent="0.2">
      <c r="A8366">
        <v>8365</v>
      </c>
      <c r="B8366" s="47">
        <f ca="1">IF('Inputs and Results'!$C$15='Inputs and Results'!$C$13, 'Inputs and Results'!$C$13, IF(E8366 &lt;= ('Inputs and Results'!$C$14-'Inputs and Results'!$C$13)/('Inputs and Results'!$C$15-'Inputs and Results'!$C$13), 'Inputs and Results'!$C$13 + SQRT(E8366*('Inputs and Results'!$C$15-'Inputs and Results'!$C$13)*('Inputs and Results'!$C$14-'Inputs and Results'!$C$13)), 'Inputs and Results'!$C$15 - SQRT((1-E8366)*('Inputs and Results'!$C$15-'Inputs and Results'!$C$13)*('Inputs and Results'!$C$15-'Inputs and Results'!$C$14))))</f>
        <v>1.7593362405498232</v>
      </c>
      <c r="C8366" s="47">
        <f ca="1">IF('Inputs and Results'!$G$15='Inputs and Results'!$G$13, 'Inputs and Results'!$G$13, IF(F8366 &lt;= ('Inputs and Results'!$G$14-'Inputs and Results'!$G$13)/('Inputs and Results'!$G$15-'Inputs and Results'!$G$13), 'Inputs and Results'!$G$13 + SQRT(F8366*('Inputs and Results'!$G$15-'Inputs and Results'!$G$13)*('Inputs and Results'!$G$14-'Inputs and Results'!$G$13)), 'Inputs and Results'!$G$15 - SQRT((1-F8366)*('Inputs and Results'!$G$15-'Inputs and Results'!$G$13)*('Inputs and Results'!$G$15-'Inputs and Results'!$G$14))))</f>
        <v>626.15058964476168</v>
      </c>
      <c r="D8366">
        <f t="shared" ca="1" si="546"/>
        <v>1101.6094244036701</v>
      </c>
      <c r="E8366">
        <f t="shared" ca="1" si="549"/>
        <v>0.82897260399855044</v>
      </c>
      <c r="F8366">
        <f t="shared" ca="1" si="549"/>
        <v>0.61178114973804054</v>
      </c>
    </row>
    <row r="8367" spans="1:6" ht="15.75" customHeight="1" x14ac:dyDescent="0.2">
      <c r="A8367">
        <v>8366</v>
      </c>
      <c r="B8367" s="47">
        <f ca="1">IF('Inputs and Results'!$C$15='Inputs and Results'!$C$13, 'Inputs and Results'!$C$13, IF(E8367 &lt;= ('Inputs and Results'!$C$14-'Inputs and Results'!$C$13)/('Inputs and Results'!$C$15-'Inputs and Results'!$C$13), 'Inputs and Results'!$C$13 + SQRT(E8367*('Inputs and Results'!$C$15-'Inputs and Results'!$C$13)*('Inputs and Results'!$C$14-'Inputs and Results'!$C$13)), 'Inputs and Results'!$C$15 - SQRT((1-E8367)*('Inputs and Results'!$C$15-'Inputs and Results'!$C$13)*('Inputs and Results'!$C$15-'Inputs and Results'!$C$14))))</f>
        <v>0.82351637776428976</v>
      </c>
      <c r="C8367" s="47">
        <f ca="1">IF('Inputs and Results'!$G$15='Inputs and Results'!$G$13, 'Inputs and Results'!$G$13, IF(F8367 &lt;= ('Inputs and Results'!$G$14-'Inputs and Results'!$G$13)/('Inputs and Results'!$G$15-'Inputs and Results'!$G$13), 'Inputs and Results'!$G$13 + SQRT(F8367*('Inputs and Results'!$G$15-'Inputs and Results'!$G$13)*('Inputs and Results'!$G$14-'Inputs and Results'!$G$13)), 'Inputs and Results'!$G$15 - SQRT((1-F8367)*('Inputs and Results'!$G$15-'Inputs and Results'!$G$13)*('Inputs and Results'!$G$15-'Inputs and Results'!$G$14))))</f>
        <v>1080.2648326823644</v>
      </c>
      <c r="D8367">
        <f t="shared" ca="1" si="546"/>
        <v>889.6157820367273</v>
      </c>
      <c r="E8367">
        <f t="shared" ca="1" si="549"/>
        <v>0.47365767134885806</v>
      </c>
      <c r="F8367">
        <f t="shared" ca="1" si="549"/>
        <v>0.98309854122521523</v>
      </c>
    </row>
    <row r="8368" spans="1:6" ht="15.75" customHeight="1" x14ac:dyDescent="0.2">
      <c r="A8368">
        <v>8367</v>
      </c>
      <c r="B8368" s="47">
        <f ca="1">IF('Inputs and Results'!$C$15='Inputs and Results'!$C$13, 'Inputs and Results'!$C$13, IF(E8368 &lt;= ('Inputs and Results'!$C$14-'Inputs and Results'!$C$13)/('Inputs and Results'!$C$15-'Inputs and Results'!$C$13), 'Inputs and Results'!$C$13 + SQRT(E8368*('Inputs and Results'!$C$15-'Inputs and Results'!$C$13)*('Inputs and Results'!$C$14-'Inputs and Results'!$C$13)), 'Inputs and Results'!$C$15 - SQRT((1-E8368)*('Inputs and Results'!$C$15-'Inputs and Results'!$C$13)*('Inputs and Results'!$C$15-'Inputs and Results'!$C$14))))</f>
        <v>0.355796640063335</v>
      </c>
      <c r="C8368" s="47">
        <f ca="1">IF('Inputs and Results'!$G$15='Inputs and Results'!$G$13, 'Inputs and Results'!$G$13, IF(F8368 &lt;= ('Inputs and Results'!$G$14-'Inputs and Results'!$G$13)/('Inputs and Results'!$G$15-'Inputs and Results'!$G$13), 'Inputs and Results'!$G$13 + SQRT(F8368*('Inputs and Results'!$G$15-'Inputs and Results'!$G$13)*('Inputs and Results'!$G$14-'Inputs and Results'!$G$13)), 'Inputs and Results'!$G$15 - SQRT((1-F8368)*('Inputs and Results'!$G$15-'Inputs and Results'!$G$13)*('Inputs and Results'!$G$15-'Inputs and Results'!$G$14))))</f>
        <v>813.74487184745885</v>
      </c>
      <c r="D8368">
        <f t="shared" ca="1" si="546"/>
        <v>289.52769127209501</v>
      </c>
      <c r="E8368">
        <f t="shared" ca="1" si="549"/>
        <v>0.22313206569996125</v>
      </c>
      <c r="F8368">
        <f t="shared" ca="1" si="549"/>
        <v>0.82411481639753803</v>
      </c>
    </row>
    <row r="8369" spans="1:6" ht="15.75" customHeight="1" x14ac:dyDescent="0.2">
      <c r="A8369">
        <v>8368</v>
      </c>
      <c r="B8369" s="47">
        <f ca="1">IF('Inputs and Results'!$C$15='Inputs and Results'!$C$13, 'Inputs and Results'!$C$13, IF(E8369 &lt;= ('Inputs and Results'!$C$14-'Inputs and Results'!$C$13)/('Inputs and Results'!$C$15-'Inputs and Results'!$C$13), 'Inputs and Results'!$C$13 + SQRT(E8369*('Inputs and Results'!$C$15-'Inputs and Results'!$C$13)*('Inputs and Results'!$C$14-'Inputs and Results'!$C$13)), 'Inputs and Results'!$C$15 - SQRT((1-E8369)*('Inputs and Results'!$C$15-'Inputs and Results'!$C$13)*('Inputs and Results'!$C$15-'Inputs and Results'!$C$14))))</f>
        <v>3.1329454745608665E-2</v>
      </c>
      <c r="C8369" s="47">
        <f ca="1">IF('Inputs and Results'!$G$15='Inputs and Results'!$G$13, 'Inputs and Results'!$G$13, IF(F8369 &lt;= ('Inputs and Results'!$G$14-'Inputs and Results'!$G$13)/('Inputs and Results'!$G$15-'Inputs and Results'!$G$13), 'Inputs and Results'!$G$13 + SQRT(F8369*('Inputs and Results'!$G$15-'Inputs and Results'!$G$13)*('Inputs and Results'!$G$14-'Inputs and Results'!$G$13)), 'Inputs and Results'!$G$15 - SQRT((1-F8369)*('Inputs and Results'!$G$15-'Inputs and Results'!$G$13)*('Inputs and Results'!$G$15-'Inputs and Results'!$G$14))))</f>
        <v>551.19221569990043</v>
      </c>
      <c r="D8369">
        <f t="shared" ca="1" si="546"/>
        <v>17.2685515779018</v>
      </c>
      <c r="E8369">
        <f t="shared" ca="1" si="549"/>
        <v>2.0777243748777319E-2</v>
      </c>
      <c r="F8369">
        <f t="shared" ca="1" si="549"/>
        <v>0.50373591824917152</v>
      </c>
    </row>
    <row r="8370" spans="1:6" ht="15.75" customHeight="1" x14ac:dyDescent="0.2">
      <c r="A8370">
        <v>8369</v>
      </c>
      <c r="B8370" s="47">
        <f ca="1">IF('Inputs and Results'!$C$15='Inputs and Results'!$C$13, 'Inputs and Results'!$C$13, IF(E8370 &lt;= ('Inputs and Results'!$C$14-'Inputs and Results'!$C$13)/('Inputs and Results'!$C$15-'Inputs and Results'!$C$13), 'Inputs and Results'!$C$13 + SQRT(E8370*('Inputs and Results'!$C$15-'Inputs and Results'!$C$13)*('Inputs and Results'!$C$14-'Inputs and Results'!$C$13)), 'Inputs and Results'!$C$15 - SQRT((1-E8370)*('Inputs and Results'!$C$15-'Inputs and Results'!$C$13)*('Inputs and Results'!$C$15-'Inputs and Results'!$C$14))))</f>
        <v>0.75106512066705244</v>
      </c>
      <c r="C8370" s="47">
        <f ca="1">IF('Inputs and Results'!$G$15='Inputs and Results'!$G$13, 'Inputs and Results'!$G$13, IF(F8370 &lt;= ('Inputs and Results'!$G$14-'Inputs and Results'!$G$13)/('Inputs and Results'!$G$15-'Inputs and Results'!$G$13), 'Inputs and Results'!$G$13 + SQRT(F8370*('Inputs and Results'!$G$15-'Inputs and Results'!$G$13)*('Inputs and Results'!$G$14-'Inputs and Results'!$G$13)), 'Inputs and Results'!$G$15 - SQRT((1-F8370)*('Inputs and Results'!$G$15-'Inputs and Results'!$G$13)*('Inputs and Results'!$G$15-'Inputs and Results'!$G$14))))</f>
        <v>661.22326520054753</v>
      </c>
      <c r="D8370">
        <f t="shared" ca="1" si="546"/>
        <v>496.62173146571166</v>
      </c>
      <c r="E8370">
        <f t="shared" ca="1" si="549"/>
        <v>0.43803243427996685</v>
      </c>
      <c r="F8370">
        <f t="shared" ca="1" si="549"/>
        <v>0.65778549968563227</v>
      </c>
    </row>
    <row r="8371" spans="1:6" ht="15.75" customHeight="1" x14ac:dyDescent="0.2">
      <c r="A8371">
        <v>8370</v>
      </c>
      <c r="B8371" s="47">
        <f ca="1">IF('Inputs and Results'!$C$15='Inputs and Results'!$C$13, 'Inputs and Results'!$C$13, IF(E8371 &lt;= ('Inputs and Results'!$C$14-'Inputs and Results'!$C$13)/('Inputs and Results'!$C$15-'Inputs and Results'!$C$13), 'Inputs and Results'!$C$13 + SQRT(E8371*('Inputs and Results'!$C$15-'Inputs and Results'!$C$13)*('Inputs and Results'!$C$14-'Inputs and Results'!$C$13)), 'Inputs and Results'!$C$15 - SQRT((1-E8371)*('Inputs and Results'!$C$15-'Inputs and Results'!$C$13)*('Inputs and Results'!$C$15-'Inputs and Results'!$C$14))))</f>
        <v>2.3754502886066913</v>
      </c>
      <c r="C8371" s="47">
        <f ca="1">IF('Inputs and Results'!$G$15='Inputs and Results'!$G$13, 'Inputs and Results'!$G$13, IF(F8371 &lt;= ('Inputs and Results'!$G$14-'Inputs and Results'!$G$13)/('Inputs and Results'!$G$15-'Inputs and Results'!$G$13), 'Inputs and Results'!$G$13 + SQRT(F8371*('Inputs and Results'!$G$15-'Inputs and Results'!$G$13)*('Inputs and Results'!$G$14-'Inputs and Results'!$G$13)), 'Inputs and Results'!$G$15 - SQRT((1-F8371)*('Inputs and Results'!$G$15-'Inputs and Results'!$G$13)*('Inputs and Results'!$G$15-'Inputs and Results'!$G$14))))</f>
        <v>364.82432288828556</v>
      </c>
      <c r="D8371">
        <f t="shared" ca="1" si="546"/>
        <v>866.62204309571871</v>
      </c>
      <c r="E8371">
        <f t="shared" ca="1" si="549"/>
        <v>0.95665973977761498</v>
      </c>
      <c r="F8371">
        <f t="shared" ca="1" si="549"/>
        <v>0.17768840266031627</v>
      </c>
    </row>
    <row r="8372" spans="1:6" ht="15.75" customHeight="1" x14ac:dyDescent="0.2">
      <c r="A8372">
        <v>8371</v>
      </c>
      <c r="B8372" s="47">
        <f ca="1">IF('Inputs and Results'!$C$15='Inputs and Results'!$C$13, 'Inputs and Results'!$C$13, IF(E8372 &lt;= ('Inputs and Results'!$C$14-'Inputs and Results'!$C$13)/('Inputs and Results'!$C$15-'Inputs and Results'!$C$13), 'Inputs and Results'!$C$13 + SQRT(E8372*('Inputs and Results'!$C$15-'Inputs and Results'!$C$13)*('Inputs and Results'!$C$14-'Inputs and Results'!$C$13)), 'Inputs and Results'!$C$15 - SQRT((1-E8372)*('Inputs and Results'!$C$15-'Inputs and Results'!$C$13)*('Inputs and Results'!$C$15-'Inputs and Results'!$C$14))))</f>
        <v>0.81114192572336696</v>
      </c>
      <c r="C8372" s="47">
        <f ca="1">IF('Inputs and Results'!$G$15='Inputs and Results'!$G$13, 'Inputs and Results'!$G$13, IF(F8372 &lt;= ('Inputs and Results'!$G$14-'Inputs and Results'!$G$13)/('Inputs and Results'!$G$15-'Inputs and Results'!$G$13), 'Inputs and Results'!$G$13 + SQRT(F8372*('Inputs and Results'!$G$15-'Inputs and Results'!$G$13)*('Inputs and Results'!$G$14-'Inputs and Results'!$G$13)), 'Inputs and Results'!$G$15 - SQRT((1-F8372)*('Inputs and Results'!$G$15-'Inputs and Results'!$G$13)*('Inputs and Results'!$G$15-'Inputs and Results'!$G$14))))</f>
        <v>283.93996782715249</v>
      </c>
      <c r="D8372">
        <f t="shared" ca="1" si="546"/>
        <v>230.31561229314732</v>
      </c>
      <c r="E8372">
        <f t="shared" ca="1" si="549"/>
        <v>0.46765559229710985</v>
      </c>
      <c r="F8372">
        <f t="shared" ca="1" si="549"/>
        <v>1.0698630996947345E-2</v>
      </c>
    </row>
    <row r="8373" spans="1:6" ht="15.75" customHeight="1" x14ac:dyDescent="0.2">
      <c r="A8373">
        <v>8372</v>
      </c>
      <c r="B8373" s="47">
        <f ca="1">IF('Inputs and Results'!$C$15='Inputs and Results'!$C$13, 'Inputs and Results'!$C$13, IF(E8373 &lt;= ('Inputs and Results'!$C$14-'Inputs and Results'!$C$13)/('Inputs and Results'!$C$15-'Inputs and Results'!$C$13), 'Inputs and Results'!$C$13 + SQRT(E8373*('Inputs and Results'!$C$15-'Inputs and Results'!$C$13)*('Inputs and Results'!$C$14-'Inputs and Results'!$C$13)), 'Inputs and Results'!$C$15 - SQRT((1-E8373)*('Inputs and Results'!$C$15-'Inputs and Results'!$C$13)*('Inputs and Results'!$C$15-'Inputs and Results'!$C$14))))</f>
        <v>1.4532267065339775</v>
      </c>
      <c r="C8373" s="47">
        <f ca="1">IF('Inputs and Results'!$G$15='Inputs and Results'!$G$13, 'Inputs and Results'!$G$13, IF(F8373 &lt;= ('Inputs and Results'!$G$14-'Inputs and Results'!$G$13)/('Inputs and Results'!$G$15-'Inputs and Results'!$G$13), 'Inputs and Results'!$G$13 + SQRT(F8373*('Inputs and Results'!$G$15-'Inputs and Results'!$G$13)*('Inputs and Results'!$G$14-'Inputs and Results'!$G$13)), 'Inputs and Results'!$G$15 - SQRT((1-F8373)*('Inputs and Results'!$G$15-'Inputs and Results'!$G$13)*('Inputs and Results'!$G$15-'Inputs and Results'!$G$14))))</f>
        <v>298.70768939500624</v>
      </c>
      <c r="D8373">
        <f t="shared" ca="1" si="546"/>
        <v>434.08999167587922</v>
      </c>
      <c r="E8373">
        <f t="shared" ca="1" si="549"/>
        <v>0.73416581984669704</v>
      </c>
      <c r="F8373">
        <f t="shared" ca="1" si="549"/>
        <v>4.2338404821638309E-2</v>
      </c>
    </row>
    <row r="8374" spans="1:6" ht="15.75" customHeight="1" x14ac:dyDescent="0.2">
      <c r="A8374">
        <v>8373</v>
      </c>
      <c r="B8374" s="47">
        <f ca="1">IF('Inputs and Results'!$C$15='Inputs and Results'!$C$13, 'Inputs and Results'!$C$13, IF(E8374 &lt;= ('Inputs and Results'!$C$14-'Inputs and Results'!$C$13)/('Inputs and Results'!$C$15-'Inputs and Results'!$C$13), 'Inputs and Results'!$C$13 + SQRT(E8374*('Inputs and Results'!$C$15-'Inputs and Results'!$C$13)*('Inputs and Results'!$C$14-'Inputs and Results'!$C$13)), 'Inputs and Results'!$C$15 - SQRT((1-E8374)*('Inputs and Results'!$C$15-'Inputs and Results'!$C$13)*('Inputs and Results'!$C$15-'Inputs and Results'!$C$14))))</f>
        <v>0.10888204530478696</v>
      </c>
      <c r="C8374" s="47">
        <f ca="1">IF('Inputs and Results'!$G$15='Inputs and Results'!$G$13, 'Inputs and Results'!$G$13, IF(F8374 &lt;= ('Inputs and Results'!$G$14-'Inputs and Results'!$G$13)/('Inputs and Results'!$G$15-'Inputs and Results'!$G$13), 'Inputs and Results'!$G$13 + SQRT(F8374*('Inputs and Results'!$G$15-'Inputs and Results'!$G$13)*('Inputs and Results'!$G$14-'Inputs and Results'!$G$13)), 'Inputs and Results'!$G$15 - SQRT((1-F8374)*('Inputs and Results'!$G$15-'Inputs and Results'!$G$13)*('Inputs and Results'!$G$15-'Inputs and Results'!$G$14))))</f>
        <v>297.35888143415912</v>
      </c>
      <c r="D8374">
        <f t="shared" ca="1" si="546"/>
        <v>32.377043200094889</v>
      </c>
      <c r="E8374">
        <f t="shared" ca="1" si="549"/>
        <v>7.1270774670996295E-2</v>
      </c>
      <c r="F8374">
        <f t="shared" ca="1" si="549"/>
        <v>3.9469927855653841E-2</v>
      </c>
    </row>
    <row r="8375" spans="1:6" ht="15.75" customHeight="1" x14ac:dyDescent="0.2">
      <c r="A8375">
        <v>8374</v>
      </c>
      <c r="B8375" s="47">
        <f ca="1">IF('Inputs and Results'!$C$15='Inputs and Results'!$C$13, 'Inputs and Results'!$C$13, IF(E8375 &lt;= ('Inputs and Results'!$C$14-'Inputs and Results'!$C$13)/('Inputs and Results'!$C$15-'Inputs and Results'!$C$13), 'Inputs and Results'!$C$13 + SQRT(E8375*('Inputs and Results'!$C$15-'Inputs and Results'!$C$13)*('Inputs and Results'!$C$14-'Inputs and Results'!$C$13)), 'Inputs and Results'!$C$15 - SQRT((1-E8375)*('Inputs and Results'!$C$15-'Inputs and Results'!$C$13)*('Inputs and Results'!$C$15-'Inputs and Results'!$C$14))))</f>
        <v>0.26749242281231211</v>
      </c>
      <c r="C8375" s="47">
        <f ca="1">IF('Inputs and Results'!$G$15='Inputs and Results'!$G$13, 'Inputs and Results'!$G$13, IF(F8375 &lt;= ('Inputs and Results'!$G$14-'Inputs and Results'!$G$13)/('Inputs and Results'!$G$15-'Inputs and Results'!$G$13), 'Inputs and Results'!$G$13 + SQRT(F8375*('Inputs and Results'!$G$15-'Inputs and Results'!$G$13)*('Inputs and Results'!$G$14-'Inputs and Results'!$G$13)), 'Inputs and Results'!$G$15 - SQRT((1-F8375)*('Inputs and Results'!$G$15-'Inputs and Results'!$G$13)*('Inputs and Results'!$G$15-'Inputs and Results'!$G$14))))</f>
        <v>648.00552020787643</v>
      </c>
      <c r="D8375">
        <f t="shared" ca="1" si="546"/>
        <v>173.33656659615755</v>
      </c>
      <c r="E8375">
        <f t="shared" ca="1" si="549"/>
        <v>0.17037803784576366</v>
      </c>
      <c r="F8375">
        <f t="shared" ca="1" si="549"/>
        <v>0.6407885191579078</v>
      </c>
    </row>
    <row r="8376" spans="1:6" ht="15.75" customHeight="1" x14ac:dyDescent="0.2">
      <c r="A8376">
        <v>8375</v>
      </c>
      <c r="B8376" s="47">
        <f ca="1">IF('Inputs and Results'!$C$15='Inputs and Results'!$C$13, 'Inputs and Results'!$C$13, IF(E8376 &lt;= ('Inputs and Results'!$C$14-'Inputs and Results'!$C$13)/('Inputs and Results'!$C$15-'Inputs and Results'!$C$13), 'Inputs and Results'!$C$13 + SQRT(E8376*('Inputs and Results'!$C$15-'Inputs and Results'!$C$13)*('Inputs and Results'!$C$14-'Inputs and Results'!$C$13)), 'Inputs and Results'!$C$15 - SQRT((1-E8376)*('Inputs and Results'!$C$15-'Inputs and Results'!$C$13)*('Inputs and Results'!$C$15-'Inputs and Results'!$C$14))))</f>
        <v>2.005731145443411</v>
      </c>
      <c r="C8376" s="47">
        <f ca="1">IF('Inputs and Results'!$G$15='Inputs and Results'!$G$13, 'Inputs and Results'!$G$13, IF(F8376 &lt;= ('Inputs and Results'!$G$14-'Inputs and Results'!$G$13)/('Inputs and Results'!$G$15-'Inputs and Results'!$G$13), 'Inputs and Results'!$G$13 + SQRT(F8376*('Inputs and Results'!$G$15-'Inputs and Results'!$G$13)*('Inputs and Results'!$G$14-'Inputs and Results'!$G$13)), 'Inputs and Results'!$G$15 - SQRT((1-F8376)*('Inputs and Results'!$G$15-'Inputs and Results'!$G$13)*('Inputs and Results'!$G$15-'Inputs and Results'!$G$14))))</f>
        <v>1027.7414058130003</v>
      </c>
      <c r="D8376">
        <f t="shared" ca="1" si="546"/>
        <v>2061.3729471009306</v>
      </c>
      <c r="E8376">
        <f t="shared" ca="1" si="549"/>
        <v>0.89015882720652539</v>
      </c>
      <c r="F8376">
        <f t="shared" ca="1" si="549"/>
        <v>0.96501816904478621</v>
      </c>
    </row>
    <row r="8377" spans="1:6" ht="15.75" customHeight="1" x14ac:dyDescent="0.2">
      <c r="A8377">
        <v>8376</v>
      </c>
      <c r="B8377" s="47">
        <f ca="1">IF('Inputs and Results'!$C$15='Inputs and Results'!$C$13, 'Inputs and Results'!$C$13, IF(E8377 &lt;= ('Inputs and Results'!$C$14-'Inputs and Results'!$C$13)/('Inputs and Results'!$C$15-'Inputs and Results'!$C$13), 'Inputs and Results'!$C$13 + SQRT(E8377*('Inputs and Results'!$C$15-'Inputs and Results'!$C$13)*('Inputs and Results'!$C$14-'Inputs and Results'!$C$13)), 'Inputs and Results'!$C$15 - SQRT((1-E8377)*('Inputs and Results'!$C$15-'Inputs and Results'!$C$13)*('Inputs and Results'!$C$15-'Inputs and Results'!$C$14))))</f>
        <v>2.5462977865248302</v>
      </c>
      <c r="C8377" s="47">
        <f ca="1">IF('Inputs and Results'!$G$15='Inputs and Results'!$G$13, 'Inputs and Results'!$G$13, IF(F8377 &lt;= ('Inputs and Results'!$G$14-'Inputs and Results'!$G$13)/('Inputs and Results'!$G$15-'Inputs and Results'!$G$13), 'Inputs and Results'!$G$13 + SQRT(F8377*('Inputs and Results'!$G$15-'Inputs and Results'!$G$13)*('Inputs and Results'!$G$14-'Inputs and Results'!$G$13)), 'Inputs and Results'!$G$15 - SQRT((1-F8377)*('Inputs and Results'!$G$15-'Inputs and Results'!$G$13)*('Inputs and Results'!$G$15-'Inputs and Results'!$G$14))))</f>
        <v>579.89655456570858</v>
      </c>
      <c r="D8377">
        <f t="shared" ca="1" si="546"/>
        <v>1476.5893133040393</v>
      </c>
      <c r="E8377">
        <f t="shared" ca="1" si="549"/>
        <v>0.97712825572085904</v>
      </c>
      <c r="F8377">
        <f t="shared" ca="1" si="549"/>
        <v>0.54667566995761918</v>
      </c>
    </row>
    <row r="8378" spans="1:6" ht="15.75" customHeight="1" x14ac:dyDescent="0.2">
      <c r="A8378">
        <v>8377</v>
      </c>
      <c r="B8378" s="47">
        <f ca="1">IF('Inputs and Results'!$C$15='Inputs and Results'!$C$13, 'Inputs and Results'!$C$13, IF(E8378 &lt;= ('Inputs and Results'!$C$14-'Inputs and Results'!$C$13)/('Inputs and Results'!$C$15-'Inputs and Results'!$C$13), 'Inputs and Results'!$C$13 + SQRT(E8378*('Inputs and Results'!$C$15-'Inputs and Results'!$C$13)*('Inputs and Results'!$C$14-'Inputs and Results'!$C$13)), 'Inputs and Results'!$C$15 - SQRT((1-E8378)*('Inputs and Results'!$C$15-'Inputs and Results'!$C$13)*('Inputs and Results'!$C$15-'Inputs and Results'!$C$14))))</f>
        <v>0.83405462266886543</v>
      </c>
      <c r="C8378" s="47">
        <f ca="1">IF('Inputs and Results'!$G$15='Inputs and Results'!$G$13, 'Inputs and Results'!$G$13, IF(F8378 &lt;= ('Inputs and Results'!$G$14-'Inputs and Results'!$G$13)/('Inputs and Results'!$G$15-'Inputs and Results'!$G$13), 'Inputs and Results'!$G$13 + SQRT(F8378*('Inputs and Results'!$G$15-'Inputs and Results'!$G$13)*('Inputs and Results'!$G$14-'Inputs and Results'!$G$13)), 'Inputs and Results'!$G$15 - SQRT((1-F8378)*('Inputs and Results'!$G$15-'Inputs and Results'!$G$13)*('Inputs and Results'!$G$15-'Inputs and Results'!$G$14))))</f>
        <v>473.11885446904364</v>
      </c>
      <c r="D8378">
        <f t="shared" ca="1" si="546"/>
        <v>394.60696764170405</v>
      </c>
      <c r="E8378">
        <f t="shared" ca="1" si="549"/>
        <v>0.47874229137976532</v>
      </c>
      <c r="F8378">
        <f t="shared" ca="1" si="549"/>
        <v>0.37711546632573123</v>
      </c>
    </row>
    <row r="8379" spans="1:6" ht="15.75" customHeight="1" x14ac:dyDescent="0.2">
      <c r="A8379">
        <v>8378</v>
      </c>
      <c r="B8379" s="47">
        <f ca="1">IF('Inputs and Results'!$C$15='Inputs and Results'!$C$13, 'Inputs and Results'!$C$13, IF(E8379 &lt;= ('Inputs and Results'!$C$14-'Inputs and Results'!$C$13)/('Inputs and Results'!$C$15-'Inputs and Results'!$C$13), 'Inputs and Results'!$C$13 + SQRT(E8379*('Inputs and Results'!$C$15-'Inputs and Results'!$C$13)*('Inputs and Results'!$C$14-'Inputs and Results'!$C$13)), 'Inputs and Results'!$C$15 - SQRT((1-E8379)*('Inputs and Results'!$C$15-'Inputs and Results'!$C$13)*('Inputs and Results'!$C$15-'Inputs and Results'!$C$14))))</f>
        <v>1.7827422132855764</v>
      </c>
      <c r="C8379" s="47">
        <f ca="1">IF('Inputs and Results'!$G$15='Inputs and Results'!$G$13, 'Inputs and Results'!$G$13, IF(F8379 &lt;= ('Inputs and Results'!$G$14-'Inputs and Results'!$G$13)/('Inputs and Results'!$G$15-'Inputs and Results'!$G$13), 'Inputs and Results'!$G$13 + SQRT(F8379*('Inputs and Results'!$G$15-'Inputs and Results'!$G$13)*('Inputs and Results'!$G$14-'Inputs and Results'!$G$13)), 'Inputs and Results'!$G$15 - SQRT((1-F8379)*('Inputs and Results'!$G$15-'Inputs and Results'!$G$13)*('Inputs and Results'!$G$15-'Inputs and Results'!$G$14))))</f>
        <v>981.49844350616286</v>
      </c>
      <c r="D8379">
        <f t="shared" ca="1" si="546"/>
        <v>1749.758707512525</v>
      </c>
      <c r="E8379">
        <f t="shared" ca="1" si="549"/>
        <v>0.83536483118701144</v>
      </c>
      <c r="F8379">
        <f t="shared" ca="1" si="549"/>
        <v>0.94371537076110501</v>
      </c>
    </row>
    <row r="8380" spans="1:6" ht="15.75" customHeight="1" x14ac:dyDescent="0.2">
      <c r="A8380">
        <v>8379</v>
      </c>
      <c r="B8380" s="47">
        <f ca="1">IF('Inputs and Results'!$C$15='Inputs and Results'!$C$13, 'Inputs and Results'!$C$13, IF(E8380 &lt;= ('Inputs and Results'!$C$14-'Inputs and Results'!$C$13)/('Inputs and Results'!$C$15-'Inputs and Results'!$C$13), 'Inputs and Results'!$C$13 + SQRT(E8380*('Inputs and Results'!$C$15-'Inputs and Results'!$C$13)*('Inputs and Results'!$C$14-'Inputs and Results'!$C$13)), 'Inputs and Results'!$C$15 - SQRT((1-E8380)*('Inputs and Results'!$C$15-'Inputs and Results'!$C$13)*('Inputs and Results'!$C$15-'Inputs and Results'!$C$14))))</f>
        <v>1.9392795995228054</v>
      </c>
      <c r="C8380" s="47">
        <f ca="1">IF('Inputs and Results'!$G$15='Inputs and Results'!$G$13, 'Inputs and Results'!$G$13, IF(F8380 &lt;= ('Inputs and Results'!$G$14-'Inputs and Results'!$G$13)/('Inputs and Results'!$G$15-'Inputs and Results'!$G$13), 'Inputs and Results'!$G$13 + SQRT(F8380*('Inputs and Results'!$G$15-'Inputs and Results'!$G$13)*('Inputs and Results'!$G$14-'Inputs and Results'!$G$13)), 'Inputs and Results'!$G$15 - SQRT((1-F8380)*('Inputs and Results'!$G$15-'Inputs and Results'!$G$13)*('Inputs and Results'!$G$15-'Inputs and Results'!$G$14))))</f>
        <v>934.7244768599337</v>
      </c>
      <c r="D8380">
        <f t="shared" ca="1" si="546"/>
        <v>1812.692109149096</v>
      </c>
      <c r="E8380">
        <f t="shared" ca="1" si="549"/>
        <v>0.87498580355683331</v>
      </c>
      <c r="F8380">
        <f t="shared" ca="1" si="549"/>
        <v>0.91703878593791643</v>
      </c>
    </row>
    <row r="8381" spans="1:6" ht="15.75" customHeight="1" x14ac:dyDescent="0.2">
      <c r="A8381">
        <v>8380</v>
      </c>
      <c r="B8381" s="47">
        <f ca="1">IF('Inputs and Results'!$C$15='Inputs and Results'!$C$13, 'Inputs and Results'!$C$13, IF(E8381 &lt;= ('Inputs and Results'!$C$14-'Inputs and Results'!$C$13)/('Inputs and Results'!$C$15-'Inputs and Results'!$C$13), 'Inputs and Results'!$C$13 + SQRT(E8381*('Inputs and Results'!$C$15-'Inputs and Results'!$C$13)*('Inputs and Results'!$C$14-'Inputs and Results'!$C$13)), 'Inputs and Results'!$C$15 - SQRT((1-E8381)*('Inputs and Results'!$C$15-'Inputs and Results'!$C$13)*('Inputs and Results'!$C$15-'Inputs and Results'!$C$14))))</f>
        <v>1.3077812407290659</v>
      </c>
      <c r="C8381" s="47">
        <f ca="1">IF('Inputs and Results'!$G$15='Inputs and Results'!$G$13, 'Inputs and Results'!$G$13, IF(F8381 &lt;= ('Inputs and Results'!$G$14-'Inputs and Results'!$G$13)/('Inputs and Results'!$G$15-'Inputs and Results'!$G$13), 'Inputs and Results'!$G$13 + SQRT(F8381*('Inputs and Results'!$G$15-'Inputs and Results'!$G$13)*('Inputs and Results'!$G$14-'Inputs and Results'!$G$13)), 'Inputs and Results'!$G$15 - SQRT((1-F8381)*('Inputs and Results'!$G$15-'Inputs and Results'!$G$13)*('Inputs and Results'!$G$15-'Inputs and Results'!$G$14))))</f>
        <v>933.08094497711863</v>
      </c>
      <c r="D8381">
        <f t="shared" ca="1" si="546"/>
        <v>1220.2657559228255</v>
      </c>
      <c r="E8381">
        <f t="shared" ca="1" si="549"/>
        <v>0.6818217411968378</v>
      </c>
      <c r="F8381">
        <f t="shared" ca="1" si="549"/>
        <v>0.9160076181954091</v>
      </c>
    </row>
    <row r="8382" spans="1:6" ht="15.75" customHeight="1" x14ac:dyDescent="0.2">
      <c r="A8382">
        <v>8381</v>
      </c>
      <c r="B8382" s="47">
        <f ca="1">IF('Inputs and Results'!$C$15='Inputs and Results'!$C$13, 'Inputs and Results'!$C$13, IF(E8382 &lt;= ('Inputs and Results'!$C$14-'Inputs and Results'!$C$13)/('Inputs and Results'!$C$15-'Inputs and Results'!$C$13), 'Inputs and Results'!$C$13 + SQRT(E8382*('Inputs and Results'!$C$15-'Inputs and Results'!$C$13)*('Inputs and Results'!$C$14-'Inputs and Results'!$C$13)), 'Inputs and Results'!$C$15 - SQRT((1-E8382)*('Inputs and Results'!$C$15-'Inputs and Results'!$C$13)*('Inputs and Results'!$C$15-'Inputs and Results'!$C$14))))</f>
        <v>0.72071938611668651</v>
      </c>
      <c r="C8382" s="47">
        <f ca="1">IF('Inputs and Results'!$G$15='Inputs and Results'!$G$13, 'Inputs and Results'!$G$13, IF(F8382 &lt;= ('Inputs and Results'!$G$14-'Inputs and Results'!$G$13)/('Inputs and Results'!$G$15-'Inputs and Results'!$G$13), 'Inputs and Results'!$G$13 + SQRT(F8382*('Inputs and Results'!$G$15-'Inputs and Results'!$G$13)*('Inputs and Results'!$G$14-'Inputs and Results'!$G$13)), 'Inputs and Results'!$G$15 - SQRT((1-F8382)*('Inputs and Results'!$G$15-'Inputs and Results'!$G$13)*('Inputs and Results'!$G$15-'Inputs and Results'!$G$14))))</f>
        <v>428.87998319748658</v>
      </c>
      <c r="D8382">
        <f t="shared" ca="1" si="546"/>
        <v>309.10211820782735</v>
      </c>
      <c r="E8382">
        <f t="shared" ref="E8382:F8401" ca="1" si="550">RAND()</f>
        <v>0.42276443146396714</v>
      </c>
      <c r="F8382">
        <f t="shared" ca="1" si="550"/>
        <v>0.29898922556972773</v>
      </c>
    </row>
    <row r="8383" spans="1:6" ht="15.75" customHeight="1" x14ac:dyDescent="0.2">
      <c r="A8383">
        <v>8382</v>
      </c>
      <c r="B8383" s="47">
        <f ca="1">IF('Inputs and Results'!$C$15='Inputs and Results'!$C$13, 'Inputs and Results'!$C$13, IF(E8383 &lt;= ('Inputs and Results'!$C$14-'Inputs and Results'!$C$13)/('Inputs and Results'!$C$15-'Inputs and Results'!$C$13), 'Inputs and Results'!$C$13 + SQRT(E8383*('Inputs and Results'!$C$15-'Inputs and Results'!$C$13)*('Inputs and Results'!$C$14-'Inputs and Results'!$C$13)), 'Inputs and Results'!$C$15 - SQRT((1-E8383)*('Inputs and Results'!$C$15-'Inputs and Results'!$C$13)*('Inputs and Results'!$C$15-'Inputs and Results'!$C$14))))</f>
        <v>1.5643495144810589</v>
      </c>
      <c r="C8383" s="47">
        <f ca="1">IF('Inputs and Results'!$G$15='Inputs and Results'!$G$13, 'Inputs and Results'!$G$13, IF(F8383 &lt;= ('Inputs and Results'!$G$14-'Inputs and Results'!$G$13)/('Inputs and Results'!$G$15-'Inputs and Results'!$G$13), 'Inputs and Results'!$G$13 + SQRT(F8383*('Inputs and Results'!$G$15-'Inputs and Results'!$G$13)*('Inputs and Results'!$G$14-'Inputs and Results'!$G$13)), 'Inputs and Results'!$G$15 - SQRT((1-F8383)*('Inputs and Results'!$G$15-'Inputs and Results'!$G$13)*('Inputs and Results'!$G$15-'Inputs and Results'!$G$14))))</f>
        <v>702.34100411157067</v>
      </c>
      <c r="D8383">
        <f t="shared" ca="1" si="546"/>
        <v>1098.7068087820749</v>
      </c>
      <c r="E8383">
        <f t="shared" ca="1" si="550"/>
        <v>0.7709897426032476</v>
      </c>
      <c r="F8383">
        <f t="shared" ca="1" si="550"/>
        <v>0.70802581319615565</v>
      </c>
    </row>
    <row r="8384" spans="1:6" ht="15.75" customHeight="1" x14ac:dyDescent="0.2">
      <c r="A8384">
        <v>8383</v>
      </c>
      <c r="B8384" s="47">
        <f ca="1">IF('Inputs and Results'!$C$15='Inputs and Results'!$C$13, 'Inputs and Results'!$C$13, IF(E8384 &lt;= ('Inputs and Results'!$C$14-'Inputs and Results'!$C$13)/('Inputs and Results'!$C$15-'Inputs and Results'!$C$13), 'Inputs and Results'!$C$13 + SQRT(E8384*('Inputs and Results'!$C$15-'Inputs and Results'!$C$13)*('Inputs and Results'!$C$14-'Inputs and Results'!$C$13)), 'Inputs and Results'!$C$15 - SQRT((1-E8384)*('Inputs and Results'!$C$15-'Inputs and Results'!$C$13)*('Inputs and Results'!$C$15-'Inputs and Results'!$C$14))))</f>
        <v>6.7829331723447517E-2</v>
      </c>
      <c r="C8384" s="47">
        <f ca="1">IF('Inputs and Results'!$G$15='Inputs and Results'!$G$13, 'Inputs and Results'!$G$13, IF(F8384 &lt;= ('Inputs and Results'!$G$14-'Inputs and Results'!$G$13)/('Inputs and Results'!$G$15-'Inputs and Results'!$G$13), 'Inputs and Results'!$G$13 + SQRT(F8384*('Inputs and Results'!$G$15-'Inputs and Results'!$G$13)*('Inputs and Results'!$G$14-'Inputs and Results'!$G$13)), 'Inputs and Results'!$G$15 - SQRT((1-F8384)*('Inputs and Results'!$G$15-'Inputs and Results'!$G$13)*('Inputs and Results'!$G$15-'Inputs and Results'!$G$14))))</f>
        <v>645.21628909355672</v>
      </c>
      <c r="D8384">
        <f t="shared" ca="1" si="546"/>
        <v>43.764589706298672</v>
      </c>
      <c r="E8384">
        <f t="shared" ca="1" si="550"/>
        <v>4.4708352455403944E-2</v>
      </c>
      <c r="F8384">
        <f t="shared" ca="1" si="550"/>
        <v>0.63714915231977221</v>
      </c>
    </row>
    <row r="8385" spans="1:6" ht="15.75" customHeight="1" x14ac:dyDescent="0.2">
      <c r="A8385">
        <v>8384</v>
      </c>
      <c r="B8385" s="47">
        <f ca="1">IF('Inputs and Results'!$C$15='Inputs and Results'!$C$13, 'Inputs and Results'!$C$13, IF(E8385 &lt;= ('Inputs and Results'!$C$14-'Inputs and Results'!$C$13)/('Inputs and Results'!$C$15-'Inputs and Results'!$C$13), 'Inputs and Results'!$C$13 + SQRT(E8385*('Inputs and Results'!$C$15-'Inputs and Results'!$C$13)*('Inputs and Results'!$C$14-'Inputs and Results'!$C$13)), 'Inputs and Results'!$C$15 - SQRT((1-E8385)*('Inputs and Results'!$C$15-'Inputs and Results'!$C$13)*('Inputs and Results'!$C$15-'Inputs and Results'!$C$14))))</f>
        <v>1.8234068438996294</v>
      </c>
      <c r="C8385" s="47">
        <f ca="1">IF('Inputs and Results'!$G$15='Inputs and Results'!$G$13, 'Inputs and Results'!$G$13, IF(F8385 &lt;= ('Inputs and Results'!$G$14-'Inputs and Results'!$G$13)/('Inputs and Results'!$G$15-'Inputs and Results'!$G$13), 'Inputs and Results'!$G$13 + SQRT(F8385*('Inputs and Results'!$G$15-'Inputs and Results'!$G$13)*('Inputs and Results'!$G$14-'Inputs and Results'!$G$13)), 'Inputs and Results'!$G$15 - SQRT((1-F8385)*('Inputs and Results'!$G$15-'Inputs and Results'!$G$13)*('Inputs and Results'!$G$15-'Inputs and Results'!$G$14))))</f>
        <v>510.07769973325458</v>
      </c>
      <c r="D8385">
        <f t="shared" ca="1" si="546"/>
        <v>930.07916861419653</v>
      </c>
      <c r="E8385">
        <f t="shared" ca="1" si="550"/>
        <v>0.84618094944641875</v>
      </c>
      <c r="F8385">
        <f t="shared" ca="1" si="550"/>
        <v>0.43884723751226695</v>
      </c>
    </row>
    <row r="8386" spans="1:6" ht="15.75" customHeight="1" x14ac:dyDescent="0.2">
      <c r="A8386">
        <v>8385</v>
      </c>
      <c r="B8386" s="47">
        <f ca="1">IF('Inputs and Results'!$C$15='Inputs and Results'!$C$13, 'Inputs and Results'!$C$13, IF(E8386 &lt;= ('Inputs and Results'!$C$14-'Inputs and Results'!$C$13)/('Inputs and Results'!$C$15-'Inputs and Results'!$C$13), 'Inputs and Results'!$C$13 + SQRT(E8386*('Inputs and Results'!$C$15-'Inputs and Results'!$C$13)*('Inputs and Results'!$C$14-'Inputs and Results'!$C$13)), 'Inputs and Results'!$C$15 - SQRT((1-E8386)*('Inputs and Results'!$C$15-'Inputs and Results'!$C$13)*('Inputs and Results'!$C$15-'Inputs and Results'!$C$14))))</f>
        <v>8.7744382545571042E-2</v>
      </c>
      <c r="C8386" s="47">
        <f ca="1">IF('Inputs and Results'!$G$15='Inputs and Results'!$G$13, 'Inputs and Results'!$G$13, IF(F8386 &lt;= ('Inputs and Results'!$G$14-'Inputs and Results'!$G$13)/('Inputs and Results'!$G$15-'Inputs and Results'!$G$13), 'Inputs and Results'!$G$13 + SQRT(F8386*('Inputs and Results'!$G$15-'Inputs and Results'!$G$13)*('Inputs and Results'!$G$14-'Inputs and Results'!$G$13)), 'Inputs and Results'!$G$15 - SQRT((1-F8386)*('Inputs and Results'!$G$15-'Inputs and Results'!$G$13)*('Inputs and Results'!$G$15-'Inputs and Results'!$G$14))))</f>
        <v>502.97198972978958</v>
      </c>
      <c r="D8386">
        <f t="shared" ref="D8386:D8449" ca="1" si="551">B8386*C8386</f>
        <v>44.132966676557686</v>
      </c>
      <c r="E8386">
        <f t="shared" ca="1" si="550"/>
        <v>5.7640802067235875E-2</v>
      </c>
      <c r="F8386">
        <f t="shared" ca="1" si="550"/>
        <v>0.42722876269686505</v>
      </c>
    </row>
    <row r="8387" spans="1:6" ht="15.75" customHeight="1" x14ac:dyDescent="0.2">
      <c r="A8387">
        <v>8386</v>
      </c>
      <c r="B8387" s="47">
        <f ca="1">IF('Inputs and Results'!$C$15='Inputs and Results'!$C$13, 'Inputs and Results'!$C$13, IF(E8387 &lt;= ('Inputs and Results'!$C$14-'Inputs and Results'!$C$13)/('Inputs and Results'!$C$15-'Inputs and Results'!$C$13), 'Inputs and Results'!$C$13 + SQRT(E8387*('Inputs and Results'!$C$15-'Inputs and Results'!$C$13)*('Inputs and Results'!$C$14-'Inputs and Results'!$C$13)), 'Inputs and Results'!$C$15 - SQRT((1-E8387)*('Inputs and Results'!$C$15-'Inputs and Results'!$C$13)*('Inputs and Results'!$C$15-'Inputs and Results'!$C$14))))</f>
        <v>1.9878153026340628</v>
      </c>
      <c r="C8387" s="47">
        <f ca="1">IF('Inputs and Results'!$G$15='Inputs and Results'!$G$13, 'Inputs and Results'!$G$13, IF(F8387 &lt;= ('Inputs and Results'!$G$14-'Inputs and Results'!$G$13)/('Inputs and Results'!$G$15-'Inputs and Results'!$G$13), 'Inputs and Results'!$G$13 + SQRT(F8387*('Inputs and Results'!$G$15-'Inputs and Results'!$G$13)*('Inputs and Results'!$G$14-'Inputs and Results'!$G$13)), 'Inputs and Results'!$G$15 - SQRT((1-F8387)*('Inputs and Results'!$G$15-'Inputs and Results'!$G$13)*('Inputs and Results'!$G$15-'Inputs and Results'!$G$14))))</f>
        <v>1104.7588256721758</v>
      </c>
      <c r="D8387">
        <f t="shared" ca="1" si="551"/>
        <v>2196.056499391188</v>
      </c>
      <c r="E8387">
        <f t="shared" ca="1" si="550"/>
        <v>0.88616468204646959</v>
      </c>
      <c r="F8387">
        <f t="shared" ca="1" si="550"/>
        <v>0.98930624517402133</v>
      </c>
    </row>
    <row r="8388" spans="1:6" ht="15.75" customHeight="1" x14ac:dyDescent="0.2">
      <c r="A8388">
        <v>8387</v>
      </c>
      <c r="B8388" s="47">
        <f ca="1">IF('Inputs and Results'!$C$15='Inputs and Results'!$C$13, 'Inputs and Results'!$C$13, IF(E8388 &lt;= ('Inputs and Results'!$C$14-'Inputs and Results'!$C$13)/('Inputs and Results'!$C$15-'Inputs and Results'!$C$13), 'Inputs and Results'!$C$13 + SQRT(E8388*('Inputs and Results'!$C$15-'Inputs and Results'!$C$13)*('Inputs and Results'!$C$14-'Inputs and Results'!$C$13)), 'Inputs and Results'!$C$15 - SQRT((1-E8388)*('Inputs and Results'!$C$15-'Inputs and Results'!$C$13)*('Inputs and Results'!$C$15-'Inputs and Results'!$C$14))))</f>
        <v>0.17980114264926783</v>
      </c>
      <c r="C8388" s="47">
        <f ca="1">IF('Inputs and Results'!$G$15='Inputs and Results'!$G$13, 'Inputs and Results'!$G$13, IF(F8388 &lt;= ('Inputs and Results'!$G$14-'Inputs and Results'!$G$13)/('Inputs and Results'!$G$15-'Inputs and Results'!$G$13), 'Inputs and Results'!$G$13 + SQRT(F8388*('Inputs and Results'!$G$15-'Inputs and Results'!$G$13)*('Inputs and Results'!$G$14-'Inputs and Results'!$G$13)), 'Inputs and Results'!$G$15 - SQRT((1-F8388)*('Inputs and Results'!$G$15-'Inputs and Results'!$G$13)*('Inputs and Results'!$G$15-'Inputs and Results'!$G$14))))</f>
        <v>689.44814832434656</v>
      </c>
      <c r="D8388">
        <f t="shared" ca="1" si="551"/>
        <v>123.96356486613941</v>
      </c>
      <c r="E8388">
        <f t="shared" ca="1" si="550"/>
        <v>0.11627537833306956</v>
      </c>
      <c r="F8388">
        <f t="shared" ca="1" si="550"/>
        <v>0.69270149255997004</v>
      </c>
    </row>
    <row r="8389" spans="1:6" ht="15.75" customHeight="1" x14ac:dyDescent="0.2">
      <c r="A8389">
        <v>8388</v>
      </c>
      <c r="B8389" s="47">
        <f ca="1">IF('Inputs and Results'!$C$15='Inputs and Results'!$C$13, 'Inputs and Results'!$C$13, IF(E8389 &lt;= ('Inputs and Results'!$C$14-'Inputs and Results'!$C$13)/('Inputs and Results'!$C$15-'Inputs and Results'!$C$13), 'Inputs and Results'!$C$13 + SQRT(E8389*('Inputs and Results'!$C$15-'Inputs and Results'!$C$13)*('Inputs and Results'!$C$14-'Inputs and Results'!$C$13)), 'Inputs and Results'!$C$15 - SQRT((1-E8389)*('Inputs and Results'!$C$15-'Inputs and Results'!$C$13)*('Inputs and Results'!$C$15-'Inputs and Results'!$C$14))))</f>
        <v>0.71684336704460039</v>
      </c>
      <c r="C8389" s="47">
        <f ca="1">IF('Inputs and Results'!$G$15='Inputs and Results'!$G$13, 'Inputs and Results'!$G$13, IF(F8389 &lt;= ('Inputs and Results'!$G$14-'Inputs and Results'!$G$13)/('Inputs and Results'!$G$15-'Inputs and Results'!$G$13), 'Inputs and Results'!$G$13 + SQRT(F8389*('Inputs and Results'!$G$15-'Inputs and Results'!$G$13)*('Inputs and Results'!$G$14-'Inputs and Results'!$G$13)), 'Inputs and Results'!$G$15 - SQRT((1-F8389)*('Inputs and Results'!$G$15-'Inputs and Results'!$G$13)*('Inputs and Results'!$G$15-'Inputs and Results'!$G$14))))</f>
        <v>554.58707882040972</v>
      </c>
      <c r="D8389">
        <f t="shared" ca="1" si="551"/>
        <v>397.55206890105171</v>
      </c>
      <c r="E8389">
        <f t="shared" ca="1" si="550"/>
        <v>0.42079953215464028</v>
      </c>
      <c r="F8389">
        <f t="shared" ca="1" si="550"/>
        <v>0.50891569869226783</v>
      </c>
    </row>
    <row r="8390" spans="1:6" ht="15.75" customHeight="1" x14ac:dyDescent="0.2">
      <c r="A8390">
        <v>8389</v>
      </c>
      <c r="B8390" s="47">
        <f ca="1">IF('Inputs and Results'!$C$15='Inputs and Results'!$C$13, 'Inputs and Results'!$C$13, IF(E8390 &lt;= ('Inputs and Results'!$C$14-'Inputs and Results'!$C$13)/('Inputs and Results'!$C$15-'Inputs and Results'!$C$13), 'Inputs and Results'!$C$13 + SQRT(E8390*('Inputs and Results'!$C$15-'Inputs and Results'!$C$13)*('Inputs and Results'!$C$14-'Inputs and Results'!$C$13)), 'Inputs and Results'!$C$15 - SQRT((1-E8390)*('Inputs and Results'!$C$15-'Inputs and Results'!$C$13)*('Inputs and Results'!$C$15-'Inputs and Results'!$C$14))))</f>
        <v>0.20402543111154303</v>
      </c>
      <c r="C8390" s="47">
        <f ca="1">IF('Inputs and Results'!$G$15='Inputs and Results'!$G$13, 'Inputs and Results'!$G$13, IF(F8390 &lt;= ('Inputs and Results'!$G$14-'Inputs and Results'!$G$13)/('Inputs and Results'!$G$15-'Inputs and Results'!$G$13), 'Inputs and Results'!$G$13 + SQRT(F8390*('Inputs and Results'!$G$15-'Inputs and Results'!$G$13)*('Inputs and Results'!$G$14-'Inputs and Results'!$G$13)), 'Inputs and Results'!$G$15 - SQRT((1-F8390)*('Inputs and Results'!$G$15-'Inputs and Results'!$G$13)*('Inputs and Results'!$G$15-'Inputs and Results'!$G$14))))</f>
        <v>910.24500558293789</v>
      </c>
      <c r="D8390">
        <f t="shared" ca="1" si="551"/>
        <v>185.71312968118781</v>
      </c>
      <c r="E8390">
        <f t="shared" ca="1" si="550"/>
        <v>0.13139180112544524</v>
      </c>
      <c r="F8390">
        <f t="shared" ca="1" si="550"/>
        <v>0.90102110509910316</v>
      </c>
    </row>
    <row r="8391" spans="1:6" ht="15.75" customHeight="1" x14ac:dyDescent="0.2">
      <c r="A8391">
        <v>8390</v>
      </c>
      <c r="B8391" s="47">
        <f ca="1">IF('Inputs and Results'!$C$15='Inputs and Results'!$C$13, 'Inputs and Results'!$C$13, IF(E8391 &lt;= ('Inputs and Results'!$C$14-'Inputs and Results'!$C$13)/('Inputs and Results'!$C$15-'Inputs and Results'!$C$13), 'Inputs and Results'!$C$13 + SQRT(E8391*('Inputs and Results'!$C$15-'Inputs and Results'!$C$13)*('Inputs and Results'!$C$14-'Inputs and Results'!$C$13)), 'Inputs and Results'!$C$15 - SQRT((1-E8391)*('Inputs and Results'!$C$15-'Inputs and Results'!$C$13)*('Inputs and Results'!$C$15-'Inputs and Results'!$C$14))))</f>
        <v>0.45148339918563396</v>
      </c>
      <c r="C8391" s="47">
        <f ca="1">IF('Inputs and Results'!$G$15='Inputs and Results'!$G$13, 'Inputs and Results'!$G$13, IF(F8391 &lt;= ('Inputs and Results'!$G$14-'Inputs and Results'!$G$13)/('Inputs and Results'!$G$15-'Inputs and Results'!$G$13), 'Inputs and Results'!$G$13 + SQRT(F8391*('Inputs and Results'!$G$15-'Inputs and Results'!$G$13)*('Inputs and Results'!$G$14-'Inputs and Results'!$G$13)), 'Inputs and Results'!$G$15 - SQRT((1-F8391)*('Inputs and Results'!$G$15-'Inputs and Results'!$G$13)*('Inputs and Results'!$G$15-'Inputs and Results'!$G$14))))</f>
        <v>827.1892504623961</v>
      </c>
      <c r="D8391">
        <f t="shared" ca="1" si="551"/>
        <v>373.46221456857933</v>
      </c>
      <c r="E8391">
        <f t="shared" ca="1" si="550"/>
        <v>0.27834034837484334</v>
      </c>
      <c r="F8391">
        <f t="shared" ca="1" si="550"/>
        <v>0.83614579468477701</v>
      </c>
    </row>
    <row r="8392" spans="1:6" ht="15.75" customHeight="1" x14ac:dyDescent="0.2">
      <c r="A8392">
        <v>8391</v>
      </c>
      <c r="B8392" s="47">
        <f ca="1">IF('Inputs and Results'!$C$15='Inputs and Results'!$C$13, 'Inputs and Results'!$C$13, IF(E8392 &lt;= ('Inputs and Results'!$C$14-'Inputs and Results'!$C$13)/('Inputs and Results'!$C$15-'Inputs and Results'!$C$13), 'Inputs and Results'!$C$13 + SQRT(E8392*('Inputs and Results'!$C$15-'Inputs and Results'!$C$13)*('Inputs and Results'!$C$14-'Inputs and Results'!$C$13)), 'Inputs and Results'!$C$15 - SQRT((1-E8392)*('Inputs and Results'!$C$15-'Inputs and Results'!$C$13)*('Inputs and Results'!$C$15-'Inputs and Results'!$C$14))))</f>
        <v>0.72610868038685616</v>
      </c>
      <c r="C8392" s="47">
        <f ca="1">IF('Inputs and Results'!$G$15='Inputs and Results'!$G$13, 'Inputs and Results'!$G$13, IF(F8392 &lt;= ('Inputs and Results'!$G$14-'Inputs and Results'!$G$13)/('Inputs and Results'!$G$15-'Inputs and Results'!$G$13), 'Inputs and Results'!$G$13 + SQRT(F8392*('Inputs and Results'!$G$15-'Inputs and Results'!$G$13)*('Inputs and Results'!$G$14-'Inputs and Results'!$G$13)), 'Inputs and Results'!$G$15 - SQRT((1-F8392)*('Inputs and Results'!$G$15-'Inputs and Results'!$G$13)*('Inputs and Results'!$G$15-'Inputs and Results'!$G$14))))</f>
        <v>434.90378375320665</v>
      </c>
      <c r="D8392">
        <f t="shared" ca="1" si="551"/>
        <v>315.78741251629151</v>
      </c>
      <c r="E8392">
        <f t="shared" ca="1" si="550"/>
        <v>0.42549091850977716</v>
      </c>
      <c r="F8392">
        <f t="shared" ca="1" si="550"/>
        <v>0.3098986961074035</v>
      </c>
    </row>
    <row r="8393" spans="1:6" ht="15.75" customHeight="1" x14ac:dyDescent="0.2">
      <c r="A8393">
        <v>8392</v>
      </c>
      <c r="B8393" s="47">
        <f ca="1">IF('Inputs and Results'!$C$15='Inputs and Results'!$C$13, 'Inputs and Results'!$C$13, IF(E8393 &lt;= ('Inputs and Results'!$C$14-'Inputs and Results'!$C$13)/('Inputs and Results'!$C$15-'Inputs and Results'!$C$13), 'Inputs and Results'!$C$13 + SQRT(E8393*('Inputs and Results'!$C$15-'Inputs and Results'!$C$13)*('Inputs and Results'!$C$14-'Inputs and Results'!$C$13)), 'Inputs and Results'!$C$15 - SQRT((1-E8393)*('Inputs and Results'!$C$15-'Inputs and Results'!$C$13)*('Inputs and Results'!$C$15-'Inputs and Results'!$C$14))))</f>
        <v>1.2485611355930819</v>
      </c>
      <c r="C8393" s="47">
        <f ca="1">IF('Inputs and Results'!$G$15='Inputs and Results'!$G$13, 'Inputs and Results'!$G$13, IF(F8393 &lt;= ('Inputs and Results'!$G$14-'Inputs and Results'!$G$13)/('Inputs and Results'!$G$15-'Inputs and Results'!$G$13), 'Inputs and Results'!$G$13 + SQRT(F8393*('Inputs and Results'!$G$15-'Inputs and Results'!$G$13)*('Inputs and Results'!$G$14-'Inputs and Results'!$G$13)), 'Inputs and Results'!$G$15 - SQRT((1-F8393)*('Inputs and Results'!$G$15-'Inputs and Results'!$G$13)*('Inputs and Results'!$G$15-'Inputs and Results'!$G$14))))</f>
        <v>283.26862171213122</v>
      </c>
      <c r="D8393">
        <f t="shared" ca="1" si="551"/>
        <v>353.67819200278569</v>
      </c>
      <c r="E8393">
        <f t="shared" ca="1" si="550"/>
        <v>0.65916243380500061</v>
      </c>
      <c r="F8393">
        <f t="shared" ca="1" si="550"/>
        <v>9.2480557558813903E-3</v>
      </c>
    </row>
    <row r="8394" spans="1:6" ht="15.75" customHeight="1" x14ac:dyDescent="0.2">
      <c r="A8394">
        <v>8393</v>
      </c>
      <c r="B8394" s="47">
        <f ca="1">IF('Inputs and Results'!$C$15='Inputs and Results'!$C$13, 'Inputs and Results'!$C$13, IF(E8394 &lt;= ('Inputs and Results'!$C$14-'Inputs and Results'!$C$13)/('Inputs and Results'!$C$15-'Inputs and Results'!$C$13), 'Inputs and Results'!$C$13 + SQRT(E8394*('Inputs and Results'!$C$15-'Inputs and Results'!$C$13)*('Inputs and Results'!$C$14-'Inputs and Results'!$C$13)), 'Inputs and Results'!$C$15 - SQRT((1-E8394)*('Inputs and Results'!$C$15-'Inputs and Results'!$C$13)*('Inputs and Results'!$C$15-'Inputs and Results'!$C$14))))</f>
        <v>1.7810528919383848</v>
      </c>
      <c r="C8394" s="47">
        <f ca="1">IF('Inputs and Results'!$G$15='Inputs and Results'!$G$13, 'Inputs and Results'!$G$13, IF(F8394 &lt;= ('Inputs and Results'!$G$14-'Inputs and Results'!$G$13)/('Inputs and Results'!$G$15-'Inputs and Results'!$G$13), 'Inputs and Results'!$G$13 + SQRT(F8394*('Inputs and Results'!$G$15-'Inputs and Results'!$G$13)*('Inputs and Results'!$G$14-'Inputs and Results'!$G$13)), 'Inputs and Results'!$G$15 - SQRT((1-F8394)*('Inputs and Results'!$G$15-'Inputs and Results'!$G$13)*('Inputs and Results'!$G$15-'Inputs and Results'!$G$14))))</f>
        <v>303.18598213098767</v>
      </c>
      <c r="D8394">
        <f t="shared" ca="1" si="551"/>
        <v>539.99027026957503</v>
      </c>
      <c r="E8394">
        <f t="shared" ca="1" si="550"/>
        <v>0.83490754974980275</v>
      </c>
      <c r="F8394">
        <f t="shared" ca="1" si="550"/>
        <v>5.1831516460108529E-2</v>
      </c>
    </row>
    <row r="8395" spans="1:6" ht="15.75" customHeight="1" x14ac:dyDescent="0.2">
      <c r="A8395">
        <v>8394</v>
      </c>
      <c r="B8395" s="47">
        <f ca="1">IF('Inputs and Results'!$C$15='Inputs and Results'!$C$13, 'Inputs and Results'!$C$13, IF(E8395 &lt;= ('Inputs and Results'!$C$14-'Inputs and Results'!$C$13)/('Inputs and Results'!$C$15-'Inputs and Results'!$C$13), 'Inputs and Results'!$C$13 + SQRT(E8395*('Inputs and Results'!$C$15-'Inputs and Results'!$C$13)*('Inputs and Results'!$C$14-'Inputs and Results'!$C$13)), 'Inputs and Results'!$C$15 - SQRT((1-E8395)*('Inputs and Results'!$C$15-'Inputs and Results'!$C$13)*('Inputs and Results'!$C$15-'Inputs and Results'!$C$14))))</f>
        <v>0.97955711813887048</v>
      </c>
      <c r="C8395" s="47">
        <f ca="1">IF('Inputs and Results'!$G$15='Inputs and Results'!$G$13, 'Inputs and Results'!$G$13, IF(F8395 &lt;= ('Inputs and Results'!$G$14-'Inputs and Results'!$G$13)/('Inputs and Results'!$G$15-'Inputs and Results'!$G$13), 'Inputs and Results'!$G$13 + SQRT(F8395*('Inputs and Results'!$G$15-'Inputs and Results'!$G$13)*('Inputs and Results'!$G$14-'Inputs and Results'!$G$13)), 'Inputs and Results'!$G$15 - SQRT((1-F8395)*('Inputs and Results'!$G$15-'Inputs and Results'!$G$13)*('Inputs and Results'!$G$15-'Inputs and Results'!$G$14))))</f>
        <v>1060.2926728697789</v>
      </c>
      <c r="D8395">
        <f t="shared" ca="1" si="551"/>
        <v>1038.6172350200807</v>
      </c>
      <c r="E8395">
        <f t="shared" ca="1" si="550"/>
        <v>0.54642339568185483</v>
      </c>
      <c r="F8395">
        <f t="shared" ca="1" si="550"/>
        <v>0.97698986814611577</v>
      </c>
    </row>
    <row r="8396" spans="1:6" ht="15.75" customHeight="1" x14ac:dyDescent="0.2">
      <c r="A8396">
        <v>8395</v>
      </c>
      <c r="B8396" s="47">
        <f ca="1">IF('Inputs and Results'!$C$15='Inputs and Results'!$C$13, 'Inputs and Results'!$C$13, IF(E8396 &lt;= ('Inputs and Results'!$C$14-'Inputs and Results'!$C$13)/('Inputs and Results'!$C$15-'Inputs and Results'!$C$13), 'Inputs and Results'!$C$13 + SQRT(E8396*('Inputs and Results'!$C$15-'Inputs and Results'!$C$13)*('Inputs and Results'!$C$14-'Inputs and Results'!$C$13)), 'Inputs and Results'!$C$15 - SQRT((1-E8396)*('Inputs and Results'!$C$15-'Inputs and Results'!$C$13)*('Inputs and Results'!$C$15-'Inputs and Results'!$C$14))))</f>
        <v>1.8552589713172321</v>
      </c>
      <c r="C8396" s="47">
        <f ca="1">IF('Inputs and Results'!$G$15='Inputs and Results'!$G$13, 'Inputs and Results'!$G$13, IF(F8396 &lt;= ('Inputs and Results'!$G$14-'Inputs and Results'!$G$13)/('Inputs and Results'!$G$15-'Inputs and Results'!$G$13), 'Inputs and Results'!$G$13 + SQRT(F8396*('Inputs and Results'!$G$15-'Inputs and Results'!$G$13)*('Inputs and Results'!$G$14-'Inputs and Results'!$G$13)), 'Inputs and Results'!$G$15 - SQRT((1-F8396)*('Inputs and Results'!$G$15-'Inputs and Results'!$G$13)*('Inputs and Results'!$G$15-'Inputs and Results'!$G$14))))</f>
        <v>802.72788139122258</v>
      </c>
      <c r="D8396">
        <f t="shared" ca="1" si="551"/>
        <v>1489.2681034775408</v>
      </c>
      <c r="E8396">
        <f t="shared" ca="1" si="550"/>
        <v>0.85439644191670205</v>
      </c>
      <c r="F8396">
        <f t="shared" ca="1" si="550"/>
        <v>0.81393833094143475</v>
      </c>
    </row>
    <row r="8397" spans="1:6" ht="15.75" customHeight="1" x14ac:dyDescent="0.2">
      <c r="A8397">
        <v>8396</v>
      </c>
      <c r="B8397" s="47">
        <f ca="1">IF('Inputs and Results'!$C$15='Inputs and Results'!$C$13, 'Inputs and Results'!$C$13, IF(E8397 &lt;= ('Inputs and Results'!$C$14-'Inputs and Results'!$C$13)/('Inputs and Results'!$C$15-'Inputs and Results'!$C$13), 'Inputs and Results'!$C$13 + SQRT(E8397*('Inputs and Results'!$C$15-'Inputs and Results'!$C$13)*('Inputs and Results'!$C$14-'Inputs and Results'!$C$13)), 'Inputs and Results'!$C$15 - SQRT((1-E8397)*('Inputs and Results'!$C$15-'Inputs and Results'!$C$13)*('Inputs and Results'!$C$15-'Inputs and Results'!$C$14))))</f>
        <v>0.60273347894253559</v>
      </c>
      <c r="C8397" s="47">
        <f ca="1">IF('Inputs and Results'!$G$15='Inputs and Results'!$G$13, 'Inputs and Results'!$G$13, IF(F8397 &lt;= ('Inputs and Results'!$G$14-'Inputs and Results'!$G$13)/('Inputs and Results'!$G$15-'Inputs and Results'!$G$13), 'Inputs and Results'!$G$13 + SQRT(F8397*('Inputs and Results'!$G$15-'Inputs and Results'!$G$13)*('Inputs and Results'!$G$14-'Inputs and Results'!$G$13)), 'Inputs and Results'!$G$15 - SQRT((1-F8397)*('Inputs and Results'!$G$15-'Inputs and Results'!$G$13)*('Inputs and Results'!$G$15-'Inputs and Results'!$G$14))))</f>
        <v>1122.0324374983559</v>
      </c>
      <c r="D8397">
        <f t="shared" ca="1" si="551"/>
        <v>676.28651453975715</v>
      </c>
      <c r="E8397">
        <f t="shared" ca="1" si="550"/>
        <v>0.36145702522411571</v>
      </c>
      <c r="F8397">
        <f t="shared" ca="1" si="550"/>
        <v>0.99283347444600323</v>
      </c>
    </row>
    <row r="8398" spans="1:6" ht="15.75" customHeight="1" x14ac:dyDescent="0.2">
      <c r="A8398">
        <v>8397</v>
      </c>
      <c r="B8398" s="47">
        <f ca="1">IF('Inputs and Results'!$C$15='Inputs and Results'!$C$13, 'Inputs and Results'!$C$13, IF(E8398 &lt;= ('Inputs and Results'!$C$14-'Inputs and Results'!$C$13)/('Inputs and Results'!$C$15-'Inputs and Results'!$C$13), 'Inputs and Results'!$C$13 + SQRT(E8398*('Inputs and Results'!$C$15-'Inputs and Results'!$C$13)*('Inputs and Results'!$C$14-'Inputs and Results'!$C$13)), 'Inputs and Results'!$C$15 - SQRT((1-E8398)*('Inputs and Results'!$C$15-'Inputs and Results'!$C$13)*('Inputs and Results'!$C$15-'Inputs and Results'!$C$14))))</f>
        <v>1.067390542597263</v>
      </c>
      <c r="C8398" s="47">
        <f ca="1">IF('Inputs and Results'!$G$15='Inputs and Results'!$G$13, 'Inputs and Results'!$G$13, IF(F8398 &lt;= ('Inputs and Results'!$G$14-'Inputs and Results'!$G$13)/('Inputs and Results'!$G$15-'Inputs and Results'!$G$13), 'Inputs and Results'!$G$13 + SQRT(F8398*('Inputs and Results'!$G$15-'Inputs and Results'!$G$13)*('Inputs and Results'!$G$14-'Inputs and Results'!$G$13)), 'Inputs and Results'!$G$15 - SQRT((1-F8398)*('Inputs and Results'!$G$15-'Inputs and Results'!$G$13)*('Inputs and Results'!$G$15-'Inputs and Results'!$G$14))))</f>
        <v>666.64502987846117</v>
      </c>
      <c r="D8398">
        <f t="shared" ca="1" si="551"/>
        <v>711.57060016173921</v>
      </c>
      <c r="E8398">
        <f t="shared" ca="1" si="550"/>
        <v>0.58500229835083317</v>
      </c>
      <c r="F8398">
        <f t="shared" ca="1" si="550"/>
        <v>0.66463832312591875</v>
      </c>
    </row>
    <row r="8399" spans="1:6" ht="15.75" customHeight="1" x14ac:dyDescent="0.2">
      <c r="A8399">
        <v>8398</v>
      </c>
      <c r="B8399" s="47">
        <f ca="1">IF('Inputs and Results'!$C$15='Inputs and Results'!$C$13, 'Inputs and Results'!$C$13, IF(E8399 &lt;= ('Inputs and Results'!$C$14-'Inputs and Results'!$C$13)/('Inputs and Results'!$C$15-'Inputs and Results'!$C$13), 'Inputs and Results'!$C$13 + SQRT(E8399*('Inputs and Results'!$C$15-'Inputs and Results'!$C$13)*('Inputs and Results'!$C$14-'Inputs and Results'!$C$13)), 'Inputs and Results'!$C$15 - SQRT((1-E8399)*('Inputs and Results'!$C$15-'Inputs and Results'!$C$13)*('Inputs and Results'!$C$15-'Inputs and Results'!$C$14))))</f>
        <v>1.2096587860400052</v>
      </c>
      <c r="C8399" s="47">
        <f ca="1">IF('Inputs and Results'!$G$15='Inputs and Results'!$G$13, 'Inputs and Results'!$G$13, IF(F8399 &lt;= ('Inputs and Results'!$G$14-'Inputs and Results'!$G$13)/('Inputs and Results'!$G$15-'Inputs and Results'!$G$13), 'Inputs and Results'!$G$13 + SQRT(F8399*('Inputs and Results'!$G$15-'Inputs and Results'!$G$13)*('Inputs and Results'!$G$14-'Inputs and Results'!$G$13)), 'Inputs and Results'!$G$15 - SQRT((1-F8399)*('Inputs and Results'!$G$15-'Inputs and Results'!$G$13)*('Inputs and Results'!$G$15-'Inputs and Results'!$G$14))))</f>
        <v>554.05862361304014</v>
      </c>
      <c r="D8399">
        <f t="shared" ca="1" si="551"/>
        <v>670.22188203474627</v>
      </c>
      <c r="E8399">
        <f t="shared" ca="1" si="550"/>
        <v>0.64385314862180587</v>
      </c>
      <c r="F8399">
        <f t="shared" ca="1" si="550"/>
        <v>0.50811118334449745</v>
      </c>
    </row>
    <row r="8400" spans="1:6" ht="15.75" customHeight="1" x14ac:dyDescent="0.2">
      <c r="A8400">
        <v>8399</v>
      </c>
      <c r="B8400" s="47">
        <f ca="1">IF('Inputs and Results'!$C$15='Inputs and Results'!$C$13, 'Inputs and Results'!$C$13, IF(E8400 &lt;= ('Inputs and Results'!$C$14-'Inputs and Results'!$C$13)/('Inputs and Results'!$C$15-'Inputs and Results'!$C$13), 'Inputs and Results'!$C$13 + SQRT(E8400*('Inputs and Results'!$C$15-'Inputs and Results'!$C$13)*('Inputs and Results'!$C$14-'Inputs and Results'!$C$13)), 'Inputs and Results'!$C$15 - SQRT((1-E8400)*('Inputs and Results'!$C$15-'Inputs and Results'!$C$13)*('Inputs and Results'!$C$15-'Inputs and Results'!$C$14))))</f>
        <v>0.43550842848532234</v>
      </c>
      <c r="C8400" s="47">
        <f ca="1">IF('Inputs and Results'!$G$15='Inputs and Results'!$G$13, 'Inputs and Results'!$G$13, IF(F8400 &lt;= ('Inputs and Results'!$G$14-'Inputs and Results'!$G$13)/('Inputs and Results'!$G$15-'Inputs and Results'!$G$13), 'Inputs and Results'!$G$13 + SQRT(F8400*('Inputs and Results'!$G$15-'Inputs and Results'!$G$13)*('Inputs and Results'!$G$14-'Inputs and Results'!$G$13)), 'Inputs and Results'!$G$15 - SQRT((1-F8400)*('Inputs and Results'!$G$15-'Inputs and Results'!$G$13)*('Inputs and Results'!$G$15-'Inputs and Results'!$G$14))))</f>
        <v>579.68779873656865</v>
      </c>
      <c r="D8400">
        <f t="shared" ca="1" si="551"/>
        <v>252.45892223987883</v>
      </c>
      <c r="E8400">
        <f t="shared" ca="1" si="550"/>
        <v>0.26926477551446437</v>
      </c>
      <c r="F8400">
        <f t="shared" ca="1" si="550"/>
        <v>0.54637039822847067</v>
      </c>
    </row>
    <row r="8401" spans="1:6" ht="15.75" customHeight="1" x14ac:dyDescent="0.2">
      <c r="A8401">
        <v>8400</v>
      </c>
      <c r="B8401" s="47">
        <f ca="1">IF('Inputs and Results'!$C$15='Inputs and Results'!$C$13, 'Inputs and Results'!$C$13, IF(E8401 &lt;= ('Inputs and Results'!$C$14-'Inputs and Results'!$C$13)/('Inputs and Results'!$C$15-'Inputs and Results'!$C$13), 'Inputs and Results'!$C$13 + SQRT(E8401*('Inputs and Results'!$C$15-'Inputs and Results'!$C$13)*('Inputs and Results'!$C$14-'Inputs and Results'!$C$13)), 'Inputs and Results'!$C$15 - SQRT((1-E8401)*('Inputs and Results'!$C$15-'Inputs and Results'!$C$13)*('Inputs and Results'!$C$15-'Inputs and Results'!$C$14))))</f>
        <v>2.255882512212287</v>
      </c>
      <c r="C8401" s="47">
        <f ca="1">IF('Inputs and Results'!$G$15='Inputs and Results'!$G$13, 'Inputs and Results'!$G$13, IF(F8401 &lt;= ('Inputs and Results'!$G$14-'Inputs and Results'!$G$13)/('Inputs and Results'!$G$15-'Inputs and Results'!$G$13), 'Inputs and Results'!$G$13 + SQRT(F8401*('Inputs and Results'!$G$15-'Inputs and Results'!$G$13)*('Inputs and Results'!$G$14-'Inputs and Results'!$G$13)), 'Inputs and Results'!$G$15 - SQRT((1-F8401)*('Inputs and Results'!$G$15-'Inputs and Results'!$G$13)*('Inputs and Results'!$G$15-'Inputs and Results'!$G$14))))</f>
        <v>990.41744318377505</v>
      </c>
      <c r="D8401">
        <f t="shared" ca="1" si="551"/>
        <v>2234.2653898682843</v>
      </c>
      <c r="E8401">
        <f t="shared" ca="1" si="550"/>
        <v>0.93847657381872251</v>
      </c>
      <c r="F8401">
        <f t="shared" ca="1" si="550"/>
        <v>0.9482165468049456</v>
      </c>
    </row>
    <row r="8402" spans="1:6" ht="15.75" customHeight="1" x14ac:dyDescent="0.2">
      <c r="A8402">
        <v>8401</v>
      </c>
      <c r="B8402" s="47">
        <f ca="1">IF('Inputs and Results'!$C$15='Inputs and Results'!$C$13, 'Inputs and Results'!$C$13, IF(E8402 &lt;= ('Inputs and Results'!$C$14-'Inputs and Results'!$C$13)/('Inputs and Results'!$C$15-'Inputs and Results'!$C$13), 'Inputs and Results'!$C$13 + SQRT(E8402*('Inputs and Results'!$C$15-'Inputs and Results'!$C$13)*('Inputs and Results'!$C$14-'Inputs and Results'!$C$13)), 'Inputs and Results'!$C$15 - SQRT((1-E8402)*('Inputs and Results'!$C$15-'Inputs and Results'!$C$13)*('Inputs and Results'!$C$15-'Inputs and Results'!$C$14))))</f>
        <v>0.82350183565502366</v>
      </c>
      <c r="C8402" s="47">
        <f ca="1">IF('Inputs and Results'!$G$15='Inputs and Results'!$G$13, 'Inputs and Results'!$G$13, IF(F8402 &lt;= ('Inputs and Results'!$G$14-'Inputs and Results'!$G$13)/('Inputs and Results'!$G$15-'Inputs and Results'!$G$13), 'Inputs and Results'!$G$13 + SQRT(F8402*('Inputs and Results'!$G$15-'Inputs and Results'!$G$13)*('Inputs and Results'!$G$14-'Inputs and Results'!$G$13)), 'Inputs and Results'!$G$15 - SQRT((1-F8402)*('Inputs and Results'!$G$15-'Inputs and Results'!$G$13)*('Inputs and Results'!$G$15-'Inputs and Results'!$G$14))))</f>
        <v>770.80916853394388</v>
      </c>
      <c r="D8402">
        <f t="shared" ca="1" si="551"/>
        <v>634.76276522742523</v>
      </c>
      <c r="E8402">
        <f t="shared" ref="E8402:F8421" ca="1" si="552">RAND()</f>
        <v>0.47365063784477213</v>
      </c>
      <c r="F8402">
        <f t="shared" ca="1" si="552"/>
        <v>0.78283911080161828</v>
      </c>
    </row>
    <row r="8403" spans="1:6" ht="15.75" customHeight="1" x14ac:dyDescent="0.2">
      <c r="A8403">
        <v>8402</v>
      </c>
      <c r="B8403" s="47">
        <f ca="1">IF('Inputs and Results'!$C$15='Inputs and Results'!$C$13, 'Inputs and Results'!$C$13, IF(E8403 &lt;= ('Inputs and Results'!$C$14-'Inputs and Results'!$C$13)/('Inputs and Results'!$C$15-'Inputs and Results'!$C$13), 'Inputs and Results'!$C$13 + SQRT(E8403*('Inputs and Results'!$C$15-'Inputs and Results'!$C$13)*('Inputs and Results'!$C$14-'Inputs and Results'!$C$13)), 'Inputs and Results'!$C$15 - SQRT((1-E8403)*('Inputs and Results'!$C$15-'Inputs and Results'!$C$13)*('Inputs and Results'!$C$15-'Inputs and Results'!$C$14))))</f>
        <v>0.82464054886548288</v>
      </c>
      <c r="C8403" s="47">
        <f ca="1">IF('Inputs and Results'!$G$15='Inputs and Results'!$G$13, 'Inputs and Results'!$G$13, IF(F8403 &lt;= ('Inputs and Results'!$G$14-'Inputs and Results'!$G$13)/('Inputs and Results'!$G$15-'Inputs and Results'!$G$13), 'Inputs and Results'!$G$13 + SQRT(F8403*('Inputs and Results'!$G$15-'Inputs and Results'!$G$13)*('Inputs and Results'!$G$14-'Inputs and Results'!$G$13)), 'Inputs and Results'!$G$15 - SQRT((1-F8403)*('Inputs and Results'!$G$15-'Inputs and Results'!$G$13)*('Inputs and Results'!$G$15-'Inputs and Results'!$G$14))))</f>
        <v>894.82729798515606</v>
      </c>
      <c r="D8403">
        <f t="shared" ca="1" si="551"/>
        <v>737.91087415029608</v>
      </c>
      <c r="E8403">
        <f t="shared" ca="1" si="552"/>
        <v>0.47420125092885912</v>
      </c>
      <c r="F8403">
        <f t="shared" ca="1" si="552"/>
        <v>0.89020764375331918</v>
      </c>
    </row>
    <row r="8404" spans="1:6" ht="15.75" customHeight="1" x14ac:dyDescent="0.2">
      <c r="A8404">
        <v>8403</v>
      </c>
      <c r="B8404" s="47">
        <f ca="1">IF('Inputs and Results'!$C$15='Inputs and Results'!$C$13, 'Inputs and Results'!$C$13, IF(E8404 &lt;= ('Inputs and Results'!$C$14-'Inputs and Results'!$C$13)/('Inputs and Results'!$C$15-'Inputs and Results'!$C$13), 'Inputs and Results'!$C$13 + SQRT(E8404*('Inputs and Results'!$C$15-'Inputs and Results'!$C$13)*('Inputs and Results'!$C$14-'Inputs and Results'!$C$13)), 'Inputs and Results'!$C$15 - SQRT((1-E8404)*('Inputs and Results'!$C$15-'Inputs and Results'!$C$13)*('Inputs and Results'!$C$15-'Inputs and Results'!$C$14))))</f>
        <v>0.48423647592495067</v>
      </c>
      <c r="C8404" s="47">
        <f ca="1">IF('Inputs and Results'!$G$15='Inputs and Results'!$G$13, 'Inputs and Results'!$G$13, IF(F8404 &lt;= ('Inputs and Results'!$G$14-'Inputs and Results'!$G$13)/('Inputs and Results'!$G$15-'Inputs and Results'!$G$13), 'Inputs and Results'!$G$13 + SQRT(F8404*('Inputs and Results'!$G$15-'Inputs and Results'!$G$13)*('Inputs and Results'!$G$14-'Inputs and Results'!$G$13)), 'Inputs and Results'!$G$15 - SQRT((1-F8404)*('Inputs and Results'!$G$15-'Inputs and Results'!$G$13)*('Inputs and Results'!$G$15-'Inputs and Results'!$G$14))))</f>
        <v>730.40135632676117</v>
      </c>
      <c r="D8404">
        <f t="shared" ca="1" si="551"/>
        <v>353.68697879847502</v>
      </c>
      <c r="E8404">
        <f t="shared" ca="1" si="552"/>
        <v>0.29677043232594325</v>
      </c>
      <c r="F8404">
        <f t="shared" ca="1" si="552"/>
        <v>0.74002331160631762</v>
      </c>
    </row>
    <row r="8405" spans="1:6" ht="15.75" customHeight="1" x14ac:dyDescent="0.2">
      <c r="A8405">
        <v>8404</v>
      </c>
      <c r="B8405" s="47">
        <f ca="1">IF('Inputs and Results'!$C$15='Inputs and Results'!$C$13, 'Inputs and Results'!$C$13, IF(E8405 &lt;= ('Inputs and Results'!$C$14-'Inputs and Results'!$C$13)/('Inputs and Results'!$C$15-'Inputs and Results'!$C$13), 'Inputs and Results'!$C$13 + SQRT(E8405*('Inputs and Results'!$C$15-'Inputs and Results'!$C$13)*('Inputs and Results'!$C$14-'Inputs and Results'!$C$13)), 'Inputs and Results'!$C$15 - SQRT((1-E8405)*('Inputs and Results'!$C$15-'Inputs and Results'!$C$13)*('Inputs and Results'!$C$15-'Inputs and Results'!$C$14))))</f>
        <v>0.2898837613911831</v>
      </c>
      <c r="C8405" s="47">
        <f ca="1">IF('Inputs and Results'!$G$15='Inputs and Results'!$G$13, 'Inputs and Results'!$G$13, IF(F8405 &lt;= ('Inputs and Results'!$G$14-'Inputs and Results'!$G$13)/('Inputs and Results'!$G$15-'Inputs and Results'!$G$13), 'Inputs and Results'!$G$13 + SQRT(F8405*('Inputs and Results'!$G$15-'Inputs and Results'!$G$13)*('Inputs and Results'!$G$14-'Inputs and Results'!$G$13)), 'Inputs and Results'!$G$15 - SQRT((1-F8405)*('Inputs and Results'!$G$15-'Inputs and Results'!$G$13)*('Inputs and Results'!$G$15-'Inputs and Results'!$G$14))))</f>
        <v>716.46025805242425</v>
      </c>
      <c r="D8405">
        <f t="shared" ca="1" si="551"/>
        <v>207.69019449153441</v>
      </c>
      <c r="E8405">
        <f t="shared" ca="1" si="552"/>
        <v>0.18391888591431105</v>
      </c>
      <c r="F8405">
        <f t="shared" ca="1" si="552"/>
        <v>0.72435819296316939</v>
      </c>
    </row>
    <row r="8406" spans="1:6" ht="15.75" customHeight="1" x14ac:dyDescent="0.2">
      <c r="A8406">
        <v>8405</v>
      </c>
      <c r="B8406" s="47">
        <f ca="1">IF('Inputs and Results'!$C$15='Inputs and Results'!$C$13, 'Inputs and Results'!$C$13, IF(E8406 &lt;= ('Inputs and Results'!$C$14-'Inputs and Results'!$C$13)/('Inputs and Results'!$C$15-'Inputs and Results'!$C$13), 'Inputs and Results'!$C$13 + SQRT(E8406*('Inputs and Results'!$C$15-'Inputs and Results'!$C$13)*('Inputs and Results'!$C$14-'Inputs and Results'!$C$13)), 'Inputs and Results'!$C$15 - SQRT((1-E8406)*('Inputs and Results'!$C$15-'Inputs and Results'!$C$13)*('Inputs and Results'!$C$15-'Inputs and Results'!$C$14))))</f>
        <v>0.1911825663699882</v>
      </c>
      <c r="C8406" s="47">
        <f ca="1">IF('Inputs and Results'!$G$15='Inputs and Results'!$G$13, 'Inputs and Results'!$G$13, IF(F8406 &lt;= ('Inputs and Results'!$G$14-'Inputs and Results'!$G$13)/('Inputs and Results'!$G$15-'Inputs and Results'!$G$13), 'Inputs and Results'!$G$13 + SQRT(F8406*('Inputs and Results'!$G$15-'Inputs and Results'!$G$13)*('Inputs and Results'!$G$14-'Inputs and Results'!$G$13)), 'Inputs and Results'!$G$15 - SQRT((1-F8406)*('Inputs and Results'!$G$15-'Inputs and Results'!$G$13)*('Inputs and Results'!$G$15-'Inputs and Results'!$G$14))))</f>
        <v>556.68813864413812</v>
      </c>
      <c r="D8406">
        <f t="shared" ca="1" si="551"/>
        <v>106.42906701371813</v>
      </c>
      <c r="E8406">
        <f t="shared" ca="1" si="552"/>
        <v>0.12339384717067947</v>
      </c>
      <c r="F8406">
        <f t="shared" ca="1" si="552"/>
        <v>0.512107819639532</v>
      </c>
    </row>
    <row r="8407" spans="1:6" ht="15.75" customHeight="1" x14ac:dyDescent="0.2">
      <c r="A8407">
        <v>8406</v>
      </c>
      <c r="B8407" s="47">
        <f ca="1">IF('Inputs and Results'!$C$15='Inputs and Results'!$C$13, 'Inputs and Results'!$C$13, IF(E8407 &lt;= ('Inputs and Results'!$C$14-'Inputs and Results'!$C$13)/('Inputs and Results'!$C$15-'Inputs and Results'!$C$13), 'Inputs and Results'!$C$13 + SQRT(E8407*('Inputs and Results'!$C$15-'Inputs and Results'!$C$13)*('Inputs and Results'!$C$14-'Inputs and Results'!$C$13)), 'Inputs and Results'!$C$15 - SQRT((1-E8407)*('Inputs and Results'!$C$15-'Inputs and Results'!$C$13)*('Inputs and Results'!$C$15-'Inputs and Results'!$C$14))))</f>
        <v>1.1335178222381161</v>
      </c>
      <c r="C8407" s="47">
        <f ca="1">IF('Inputs and Results'!$G$15='Inputs and Results'!$G$13, 'Inputs and Results'!$G$13, IF(F8407 &lt;= ('Inputs and Results'!$G$14-'Inputs and Results'!$G$13)/('Inputs and Results'!$G$15-'Inputs and Results'!$G$13), 'Inputs and Results'!$G$13 + SQRT(F8407*('Inputs and Results'!$G$15-'Inputs and Results'!$G$13)*('Inputs and Results'!$G$14-'Inputs and Results'!$G$13)), 'Inputs and Results'!$G$15 - SQRT((1-F8407)*('Inputs and Results'!$G$15-'Inputs and Results'!$G$13)*('Inputs and Results'!$G$15-'Inputs and Results'!$G$14))))</f>
        <v>788.43470208675444</v>
      </c>
      <c r="D8407">
        <f t="shared" ca="1" si="551"/>
        <v>893.70478648633582</v>
      </c>
      <c r="E8407">
        <f t="shared" ca="1" si="552"/>
        <v>0.61291603112191728</v>
      </c>
      <c r="F8407">
        <f t="shared" ca="1" si="552"/>
        <v>0.80030911681182759</v>
      </c>
    </row>
    <row r="8408" spans="1:6" ht="15.75" customHeight="1" x14ac:dyDescent="0.2">
      <c r="A8408">
        <v>8407</v>
      </c>
      <c r="B8408" s="47">
        <f ca="1">IF('Inputs and Results'!$C$15='Inputs and Results'!$C$13, 'Inputs and Results'!$C$13, IF(E8408 &lt;= ('Inputs and Results'!$C$14-'Inputs and Results'!$C$13)/('Inputs and Results'!$C$15-'Inputs and Results'!$C$13), 'Inputs and Results'!$C$13 + SQRT(E8408*('Inputs and Results'!$C$15-'Inputs and Results'!$C$13)*('Inputs and Results'!$C$14-'Inputs and Results'!$C$13)), 'Inputs and Results'!$C$15 - SQRT((1-E8408)*('Inputs and Results'!$C$15-'Inputs and Results'!$C$13)*('Inputs and Results'!$C$15-'Inputs and Results'!$C$14))))</f>
        <v>2.3158555508974628</v>
      </c>
      <c r="C8408" s="47">
        <f ca="1">IF('Inputs and Results'!$G$15='Inputs and Results'!$G$13, 'Inputs and Results'!$G$13, IF(F8408 &lt;= ('Inputs and Results'!$G$14-'Inputs and Results'!$G$13)/('Inputs and Results'!$G$15-'Inputs and Results'!$G$13), 'Inputs and Results'!$G$13 + SQRT(F8408*('Inputs and Results'!$G$15-'Inputs and Results'!$G$13)*('Inputs and Results'!$G$14-'Inputs and Results'!$G$13)), 'Inputs and Results'!$G$15 - SQRT((1-F8408)*('Inputs and Results'!$G$15-'Inputs and Results'!$G$13)*('Inputs and Results'!$G$15-'Inputs and Results'!$G$14))))</f>
        <v>371.00607608683072</v>
      </c>
      <c r="D8408">
        <f t="shared" ca="1" si="551"/>
        <v>859.19648072237328</v>
      </c>
      <c r="E8408">
        <f t="shared" ca="1" si="552"/>
        <v>0.94799404141802068</v>
      </c>
      <c r="F8408">
        <f t="shared" ca="1" si="552"/>
        <v>0.18981642494886064</v>
      </c>
    </row>
    <row r="8409" spans="1:6" ht="15.75" customHeight="1" x14ac:dyDescent="0.2">
      <c r="A8409">
        <v>8408</v>
      </c>
      <c r="B8409" s="47">
        <f ca="1">IF('Inputs and Results'!$C$15='Inputs and Results'!$C$13, 'Inputs and Results'!$C$13, IF(E8409 &lt;= ('Inputs and Results'!$C$14-'Inputs and Results'!$C$13)/('Inputs and Results'!$C$15-'Inputs and Results'!$C$13), 'Inputs and Results'!$C$13 + SQRT(E8409*('Inputs and Results'!$C$15-'Inputs and Results'!$C$13)*('Inputs and Results'!$C$14-'Inputs and Results'!$C$13)), 'Inputs and Results'!$C$15 - SQRT((1-E8409)*('Inputs and Results'!$C$15-'Inputs and Results'!$C$13)*('Inputs and Results'!$C$15-'Inputs and Results'!$C$14))))</f>
        <v>0.90664295340042589</v>
      </c>
      <c r="C8409" s="47">
        <f ca="1">IF('Inputs and Results'!$G$15='Inputs and Results'!$G$13, 'Inputs and Results'!$G$13, IF(F8409 &lt;= ('Inputs and Results'!$G$14-'Inputs and Results'!$G$13)/('Inputs and Results'!$G$15-'Inputs and Results'!$G$13), 'Inputs and Results'!$G$13 + SQRT(F8409*('Inputs and Results'!$G$15-'Inputs and Results'!$G$13)*('Inputs and Results'!$G$14-'Inputs and Results'!$G$13)), 'Inputs and Results'!$G$15 - SQRT((1-F8409)*('Inputs and Results'!$G$15-'Inputs and Results'!$G$13)*('Inputs and Results'!$G$15-'Inputs and Results'!$G$14))))</f>
        <v>370.59985340002879</v>
      </c>
      <c r="D8409">
        <f t="shared" ca="1" si="551"/>
        <v>336.00174561636697</v>
      </c>
      <c r="E8409">
        <f t="shared" ca="1" si="552"/>
        <v>0.51309514171687864</v>
      </c>
      <c r="F8409">
        <f t="shared" ca="1" si="552"/>
        <v>0.18902221988791668</v>
      </c>
    </row>
    <row r="8410" spans="1:6" ht="15.75" customHeight="1" x14ac:dyDescent="0.2">
      <c r="A8410">
        <v>8409</v>
      </c>
      <c r="B8410" s="47">
        <f ca="1">IF('Inputs and Results'!$C$15='Inputs and Results'!$C$13, 'Inputs and Results'!$C$13, IF(E8410 &lt;= ('Inputs and Results'!$C$14-'Inputs and Results'!$C$13)/('Inputs and Results'!$C$15-'Inputs and Results'!$C$13), 'Inputs and Results'!$C$13 + SQRT(E8410*('Inputs and Results'!$C$15-'Inputs and Results'!$C$13)*('Inputs and Results'!$C$14-'Inputs and Results'!$C$13)), 'Inputs and Results'!$C$15 - SQRT((1-E8410)*('Inputs and Results'!$C$15-'Inputs and Results'!$C$13)*('Inputs and Results'!$C$15-'Inputs and Results'!$C$14))))</f>
        <v>2.5937029987611435</v>
      </c>
      <c r="C8410" s="47">
        <f ca="1">IF('Inputs and Results'!$G$15='Inputs and Results'!$G$13, 'Inputs and Results'!$G$13, IF(F8410 &lt;= ('Inputs and Results'!$G$14-'Inputs and Results'!$G$13)/('Inputs and Results'!$G$15-'Inputs and Results'!$G$13), 'Inputs and Results'!$G$13 + SQRT(F8410*('Inputs and Results'!$G$15-'Inputs and Results'!$G$13)*('Inputs and Results'!$G$14-'Inputs and Results'!$G$13)), 'Inputs and Results'!$G$15 - SQRT((1-F8410)*('Inputs and Results'!$G$15-'Inputs and Results'!$G$13)*('Inputs and Results'!$G$15-'Inputs and Results'!$G$14))))</f>
        <v>696.05958105971035</v>
      </c>
      <c r="D8410">
        <f t="shared" ca="1" si="551"/>
        <v>1805.371822710996</v>
      </c>
      <c r="E8410">
        <f t="shared" ca="1" si="552"/>
        <v>0.98165808297603474</v>
      </c>
      <c r="F8410">
        <f t="shared" ca="1" si="552"/>
        <v>0.7006087352041287</v>
      </c>
    </row>
    <row r="8411" spans="1:6" ht="15.75" customHeight="1" x14ac:dyDescent="0.2">
      <c r="A8411">
        <v>8410</v>
      </c>
      <c r="B8411" s="47">
        <f ca="1">IF('Inputs and Results'!$C$15='Inputs and Results'!$C$13, 'Inputs and Results'!$C$13, IF(E8411 &lt;= ('Inputs and Results'!$C$14-'Inputs and Results'!$C$13)/('Inputs and Results'!$C$15-'Inputs and Results'!$C$13), 'Inputs and Results'!$C$13 + SQRT(E8411*('Inputs and Results'!$C$15-'Inputs and Results'!$C$13)*('Inputs and Results'!$C$14-'Inputs and Results'!$C$13)), 'Inputs and Results'!$C$15 - SQRT((1-E8411)*('Inputs and Results'!$C$15-'Inputs and Results'!$C$13)*('Inputs and Results'!$C$15-'Inputs and Results'!$C$14))))</f>
        <v>0.53136932753569921</v>
      </c>
      <c r="C8411" s="47">
        <f ca="1">IF('Inputs and Results'!$G$15='Inputs and Results'!$G$13, 'Inputs and Results'!$G$13, IF(F8411 &lt;= ('Inputs and Results'!$G$14-'Inputs and Results'!$G$13)/('Inputs and Results'!$G$15-'Inputs and Results'!$G$13), 'Inputs and Results'!$G$13 + SQRT(F8411*('Inputs and Results'!$G$15-'Inputs and Results'!$G$13)*('Inputs and Results'!$G$14-'Inputs and Results'!$G$13)), 'Inputs and Results'!$G$15 - SQRT((1-F8411)*('Inputs and Results'!$G$15-'Inputs and Results'!$G$13)*('Inputs and Results'!$G$15-'Inputs and Results'!$G$14))))</f>
        <v>509.27634422313383</v>
      </c>
      <c r="D8411">
        <f t="shared" ca="1" si="551"/>
        <v>270.61382855968589</v>
      </c>
      <c r="E8411">
        <f t="shared" ca="1" si="552"/>
        <v>0.32287362255205043</v>
      </c>
      <c r="F8411">
        <f t="shared" ca="1" si="552"/>
        <v>0.43754290508268434</v>
      </c>
    </row>
    <row r="8412" spans="1:6" ht="15.75" customHeight="1" x14ac:dyDescent="0.2">
      <c r="A8412">
        <v>8411</v>
      </c>
      <c r="B8412" s="47">
        <f ca="1">IF('Inputs and Results'!$C$15='Inputs and Results'!$C$13, 'Inputs and Results'!$C$13, IF(E8412 &lt;= ('Inputs and Results'!$C$14-'Inputs and Results'!$C$13)/('Inputs and Results'!$C$15-'Inputs and Results'!$C$13), 'Inputs and Results'!$C$13 + SQRT(E8412*('Inputs and Results'!$C$15-'Inputs and Results'!$C$13)*('Inputs and Results'!$C$14-'Inputs and Results'!$C$13)), 'Inputs and Results'!$C$15 - SQRT((1-E8412)*('Inputs and Results'!$C$15-'Inputs and Results'!$C$13)*('Inputs and Results'!$C$15-'Inputs and Results'!$C$14))))</f>
        <v>0.71503238856012041</v>
      </c>
      <c r="C8412" s="47">
        <f ca="1">IF('Inputs and Results'!$G$15='Inputs and Results'!$G$13, 'Inputs and Results'!$G$13, IF(F8412 &lt;= ('Inputs and Results'!$G$14-'Inputs and Results'!$G$13)/('Inputs and Results'!$G$15-'Inputs and Results'!$G$13), 'Inputs and Results'!$G$13 + SQRT(F8412*('Inputs and Results'!$G$15-'Inputs and Results'!$G$13)*('Inputs and Results'!$G$14-'Inputs and Results'!$G$13)), 'Inputs and Results'!$G$15 - SQRT((1-F8412)*('Inputs and Results'!$G$15-'Inputs and Results'!$G$13)*('Inputs and Results'!$G$15-'Inputs and Results'!$G$14))))</f>
        <v>524.52968751343678</v>
      </c>
      <c r="D8412">
        <f t="shared" ca="1" si="551"/>
        <v>375.05571533342629</v>
      </c>
      <c r="E8412">
        <f t="shared" ca="1" si="552"/>
        <v>0.41988033496341459</v>
      </c>
      <c r="F8412">
        <f t="shared" ca="1" si="552"/>
        <v>0.4621102457312305</v>
      </c>
    </row>
    <row r="8413" spans="1:6" ht="15.75" customHeight="1" x14ac:dyDescent="0.2">
      <c r="A8413">
        <v>8412</v>
      </c>
      <c r="B8413" s="47">
        <f ca="1">IF('Inputs and Results'!$C$15='Inputs and Results'!$C$13, 'Inputs and Results'!$C$13, IF(E8413 &lt;= ('Inputs and Results'!$C$14-'Inputs and Results'!$C$13)/('Inputs and Results'!$C$15-'Inputs and Results'!$C$13), 'Inputs and Results'!$C$13 + SQRT(E8413*('Inputs and Results'!$C$15-'Inputs and Results'!$C$13)*('Inputs and Results'!$C$14-'Inputs and Results'!$C$13)), 'Inputs and Results'!$C$15 - SQRT((1-E8413)*('Inputs and Results'!$C$15-'Inputs and Results'!$C$13)*('Inputs and Results'!$C$15-'Inputs and Results'!$C$14))))</f>
        <v>0.20468724316758724</v>
      </c>
      <c r="C8413" s="47">
        <f ca="1">IF('Inputs and Results'!$G$15='Inputs and Results'!$G$13, 'Inputs and Results'!$G$13, IF(F8413 &lt;= ('Inputs and Results'!$G$14-'Inputs and Results'!$G$13)/('Inputs and Results'!$G$15-'Inputs and Results'!$G$13), 'Inputs and Results'!$G$13 + SQRT(F8413*('Inputs and Results'!$G$15-'Inputs and Results'!$G$13)*('Inputs and Results'!$G$14-'Inputs and Results'!$G$13)), 'Inputs and Results'!$G$15 - SQRT((1-F8413)*('Inputs and Results'!$G$15-'Inputs and Results'!$G$13)*('Inputs and Results'!$G$15-'Inputs and Results'!$G$14))))</f>
        <v>386.66608854220385</v>
      </c>
      <c r="D8413">
        <f t="shared" ca="1" si="551"/>
        <v>79.145615690097898</v>
      </c>
      <c r="E8413">
        <f t="shared" ca="1" si="552"/>
        <v>0.13180295460999747</v>
      </c>
      <c r="F8413">
        <f t="shared" ca="1" si="552"/>
        <v>0.22013666926352504</v>
      </c>
    </row>
    <row r="8414" spans="1:6" ht="15.75" customHeight="1" x14ac:dyDescent="0.2">
      <c r="A8414">
        <v>8413</v>
      </c>
      <c r="B8414" s="47">
        <f ca="1">IF('Inputs and Results'!$C$15='Inputs and Results'!$C$13, 'Inputs and Results'!$C$13, IF(E8414 &lt;= ('Inputs and Results'!$C$14-'Inputs and Results'!$C$13)/('Inputs and Results'!$C$15-'Inputs and Results'!$C$13), 'Inputs and Results'!$C$13 + SQRT(E8414*('Inputs and Results'!$C$15-'Inputs and Results'!$C$13)*('Inputs and Results'!$C$14-'Inputs and Results'!$C$13)), 'Inputs and Results'!$C$15 - SQRT((1-E8414)*('Inputs and Results'!$C$15-'Inputs and Results'!$C$13)*('Inputs and Results'!$C$15-'Inputs and Results'!$C$14))))</f>
        <v>1.4922692132201218</v>
      </c>
      <c r="C8414" s="47">
        <f ca="1">IF('Inputs and Results'!$G$15='Inputs and Results'!$G$13, 'Inputs and Results'!$G$13, IF(F8414 &lt;= ('Inputs and Results'!$G$14-'Inputs and Results'!$G$13)/('Inputs and Results'!$G$15-'Inputs and Results'!$G$13), 'Inputs and Results'!$G$13 + SQRT(F8414*('Inputs and Results'!$G$15-'Inputs and Results'!$G$13)*('Inputs and Results'!$G$14-'Inputs and Results'!$G$13)), 'Inputs and Results'!$G$15 - SQRT((1-F8414)*('Inputs and Results'!$G$15-'Inputs and Results'!$G$13)*('Inputs and Results'!$G$15-'Inputs and Results'!$G$14))))</f>
        <v>309.29783255254119</v>
      </c>
      <c r="D8414">
        <f t="shared" ca="1" si="551"/>
        <v>461.55563323386963</v>
      </c>
      <c r="E8414">
        <f t="shared" ca="1" si="552"/>
        <v>0.74741643051068107</v>
      </c>
      <c r="F8414">
        <f t="shared" ca="1" si="552"/>
        <v>6.4711148016187825E-2</v>
      </c>
    </row>
    <row r="8415" spans="1:6" ht="15.75" customHeight="1" x14ac:dyDescent="0.2">
      <c r="A8415">
        <v>8414</v>
      </c>
      <c r="B8415" s="47">
        <f ca="1">IF('Inputs and Results'!$C$15='Inputs and Results'!$C$13, 'Inputs and Results'!$C$13, IF(E8415 &lt;= ('Inputs and Results'!$C$14-'Inputs and Results'!$C$13)/('Inputs and Results'!$C$15-'Inputs and Results'!$C$13), 'Inputs and Results'!$C$13 + SQRT(E8415*('Inputs and Results'!$C$15-'Inputs and Results'!$C$13)*('Inputs and Results'!$C$14-'Inputs and Results'!$C$13)), 'Inputs and Results'!$C$15 - SQRT((1-E8415)*('Inputs and Results'!$C$15-'Inputs and Results'!$C$13)*('Inputs and Results'!$C$15-'Inputs and Results'!$C$14))))</f>
        <v>0.25448259567348863</v>
      </c>
      <c r="C8415" s="47">
        <f ca="1">IF('Inputs and Results'!$G$15='Inputs and Results'!$G$13, 'Inputs and Results'!$G$13, IF(F8415 &lt;= ('Inputs and Results'!$G$14-'Inputs and Results'!$G$13)/('Inputs and Results'!$G$15-'Inputs and Results'!$G$13), 'Inputs and Results'!$G$13 + SQRT(F8415*('Inputs and Results'!$G$15-'Inputs and Results'!$G$13)*('Inputs and Results'!$G$14-'Inputs and Results'!$G$13)), 'Inputs and Results'!$G$15 - SQRT((1-F8415)*('Inputs and Results'!$G$15-'Inputs and Results'!$G$13)*('Inputs and Results'!$G$15-'Inputs and Results'!$G$14))))</f>
        <v>463.16836840417773</v>
      </c>
      <c r="D8415">
        <f t="shared" ca="1" si="551"/>
        <v>117.86828862534979</v>
      </c>
      <c r="E8415">
        <f t="shared" ca="1" si="552"/>
        <v>0.16245935361557962</v>
      </c>
      <c r="F8415">
        <f t="shared" ca="1" si="552"/>
        <v>0.35994504707958985</v>
      </c>
    </row>
    <row r="8416" spans="1:6" ht="15.75" customHeight="1" x14ac:dyDescent="0.2">
      <c r="A8416">
        <v>8415</v>
      </c>
      <c r="B8416" s="47">
        <f ca="1">IF('Inputs and Results'!$C$15='Inputs and Results'!$C$13, 'Inputs and Results'!$C$13, IF(E8416 &lt;= ('Inputs and Results'!$C$14-'Inputs and Results'!$C$13)/('Inputs and Results'!$C$15-'Inputs and Results'!$C$13), 'Inputs and Results'!$C$13 + SQRT(E8416*('Inputs and Results'!$C$15-'Inputs and Results'!$C$13)*('Inputs and Results'!$C$14-'Inputs and Results'!$C$13)), 'Inputs and Results'!$C$15 - SQRT((1-E8416)*('Inputs and Results'!$C$15-'Inputs and Results'!$C$13)*('Inputs and Results'!$C$15-'Inputs and Results'!$C$14))))</f>
        <v>0.83015202755019768</v>
      </c>
      <c r="C8416" s="47">
        <f ca="1">IF('Inputs and Results'!$G$15='Inputs and Results'!$G$13, 'Inputs and Results'!$G$13, IF(F8416 &lt;= ('Inputs and Results'!$G$14-'Inputs and Results'!$G$13)/('Inputs and Results'!$G$15-'Inputs and Results'!$G$13), 'Inputs and Results'!$G$13 + SQRT(F8416*('Inputs and Results'!$G$15-'Inputs and Results'!$G$13)*('Inputs and Results'!$G$14-'Inputs and Results'!$G$13)), 'Inputs and Results'!$G$15 - SQRT((1-F8416)*('Inputs and Results'!$G$15-'Inputs and Results'!$G$13)*('Inputs and Results'!$G$15-'Inputs and Results'!$G$14))))</f>
        <v>707.54081102065561</v>
      </c>
      <c r="D8416">
        <f t="shared" ca="1" si="551"/>
        <v>587.36643884330852</v>
      </c>
      <c r="E8416">
        <f t="shared" ca="1" si="552"/>
        <v>0.47686219738394231</v>
      </c>
      <c r="F8416">
        <f t="shared" ca="1" si="552"/>
        <v>0.71409534223151949</v>
      </c>
    </row>
    <row r="8417" spans="1:6" ht="15.75" customHeight="1" x14ac:dyDescent="0.2">
      <c r="A8417">
        <v>8416</v>
      </c>
      <c r="B8417" s="47">
        <f ca="1">IF('Inputs and Results'!$C$15='Inputs and Results'!$C$13, 'Inputs and Results'!$C$13, IF(E8417 &lt;= ('Inputs and Results'!$C$14-'Inputs and Results'!$C$13)/('Inputs and Results'!$C$15-'Inputs and Results'!$C$13), 'Inputs and Results'!$C$13 + SQRT(E8417*('Inputs and Results'!$C$15-'Inputs and Results'!$C$13)*('Inputs and Results'!$C$14-'Inputs and Results'!$C$13)), 'Inputs and Results'!$C$15 - SQRT((1-E8417)*('Inputs and Results'!$C$15-'Inputs and Results'!$C$13)*('Inputs and Results'!$C$15-'Inputs and Results'!$C$14))))</f>
        <v>0.25366145769390203</v>
      </c>
      <c r="C8417" s="47">
        <f ca="1">IF('Inputs and Results'!$G$15='Inputs and Results'!$G$13, 'Inputs and Results'!$G$13, IF(F8417 &lt;= ('Inputs and Results'!$G$14-'Inputs and Results'!$G$13)/('Inputs and Results'!$G$15-'Inputs and Results'!$G$13), 'Inputs and Results'!$G$13 + SQRT(F8417*('Inputs and Results'!$G$15-'Inputs and Results'!$G$13)*('Inputs and Results'!$G$14-'Inputs and Results'!$G$13)), 'Inputs and Results'!$G$15 - SQRT((1-F8417)*('Inputs and Results'!$G$15-'Inputs and Results'!$G$13)*('Inputs and Results'!$G$15-'Inputs and Results'!$G$14))))</f>
        <v>372.77228053663691</v>
      </c>
      <c r="D8417">
        <f t="shared" ca="1" si="551"/>
        <v>94.557960068803496</v>
      </c>
      <c r="E8417">
        <f t="shared" ca="1" si="552"/>
        <v>0.16195829011600194</v>
      </c>
      <c r="F8417">
        <f t="shared" ca="1" si="552"/>
        <v>0.1932650038744218</v>
      </c>
    </row>
    <row r="8418" spans="1:6" ht="15.75" customHeight="1" x14ac:dyDescent="0.2">
      <c r="A8418">
        <v>8417</v>
      </c>
      <c r="B8418" s="47">
        <f ca="1">IF('Inputs and Results'!$C$15='Inputs and Results'!$C$13, 'Inputs and Results'!$C$13, IF(E8418 &lt;= ('Inputs and Results'!$C$14-'Inputs and Results'!$C$13)/('Inputs and Results'!$C$15-'Inputs and Results'!$C$13), 'Inputs and Results'!$C$13 + SQRT(E8418*('Inputs and Results'!$C$15-'Inputs and Results'!$C$13)*('Inputs and Results'!$C$14-'Inputs and Results'!$C$13)), 'Inputs and Results'!$C$15 - SQRT((1-E8418)*('Inputs and Results'!$C$15-'Inputs and Results'!$C$13)*('Inputs and Results'!$C$15-'Inputs and Results'!$C$14))))</f>
        <v>2.4954560633243634</v>
      </c>
      <c r="C8418" s="47">
        <f ca="1">IF('Inputs and Results'!$G$15='Inputs and Results'!$G$13, 'Inputs and Results'!$G$13, IF(F8418 &lt;= ('Inputs and Results'!$G$14-'Inputs and Results'!$G$13)/('Inputs and Results'!$G$15-'Inputs and Results'!$G$13), 'Inputs and Results'!$G$13 + SQRT(F8418*('Inputs and Results'!$G$15-'Inputs and Results'!$G$13)*('Inputs and Results'!$G$14-'Inputs and Results'!$G$13)), 'Inputs and Results'!$G$15 - SQRT((1-F8418)*('Inputs and Results'!$G$15-'Inputs and Results'!$G$13)*('Inputs and Results'!$G$15-'Inputs and Results'!$G$14))))</f>
        <v>640.47531456140337</v>
      </c>
      <c r="D8418">
        <f t="shared" ca="1" si="551"/>
        <v>1598.278007131833</v>
      </c>
      <c r="E8418">
        <f t="shared" ca="1" si="552"/>
        <v>0.9717150462182057</v>
      </c>
      <c r="F8418">
        <f t="shared" ca="1" si="552"/>
        <v>0.63092107830774447</v>
      </c>
    </row>
    <row r="8419" spans="1:6" ht="15.75" customHeight="1" x14ac:dyDescent="0.2">
      <c r="A8419">
        <v>8418</v>
      </c>
      <c r="B8419" s="47">
        <f ca="1">IF('Inputs and Results'!$C$15='Inputs and Results'!$C$13, 'Inputs and Results'!$C$13, IF(E8419 &lt;= ('Inputs and Results'!$C$14-'Inputs and Results'!$C$13)/('Inputs and Results'!$C$15-'Inputs and Results'!$C$13), 'Inputs and Results'!$C$13 + SQRT(E8419*('Inputs and Results'!$C$15-'Inputs and Results'!$C$13)*('Inputs and Results'!$C$14-'Inputs and Results'!$C$13)), 'Inputs and Results'!$C$15 - SQRT((1-E8419)*('Inputs and Results'!$C$15-'Inputs and Results'!$C$13)*('Inputs and Results'!$C$15-'Inputs and Results'!$C$14))))</f>
        <v>0.20579746615258587</v>
      </c>
      <c r="C8419" s="47">
        <f ca="1">IF('Inputs and Results'!$G$15='Inputs and Results'!$G$13, 'Inputs and Results'!$G$13, IF(F8419 &lt;= ('Inputs and Results'!$G$14-'Inputs and Results'!$G$13)/('Inputs and Results'!$G$15-'Inputs and Results'!$G$13), 'Inputs and Results'!$G$13 + SQRT(F8419*('Inputs and Results'!$G$15-'Inputs and Results'!$G$13)*('Inputs and Results'!$G$14-'Inputs and Results'!$G$13)), 'Inputs and Results'!$G$15 - SQRT((1-F8419)*('Inputs and Results'!$G$15-'Inputs and Results'!$G$13)*('Inputs and Results'!$G$15-'Inputs and Results'!$G$14))))</f>
        <v>288.9199918830775</v>
      </c>
      <c r="D8419">
        <f t="shared" ca="1" si="551"/>
        <v>59.459002250363028</v>
      </c>
      <c r="E8419">
        <f t="shared" ca="1" si="552"/>
        <v>0.13249246664896563</v>
      </c>
      <c r="F8419">
        <f t="shared" ca="1" si="552"/>
        <v>2.1425772639696139E-2</v>
      </c>
    </row>
    <row r="8420" spans="1:6" ht="15.75" customHeight="1" x14ac:dyDescent="0.2">
      <c r="A8420">
        <v>8419</v>
      </c>
      <c r="B8420" s="47">
        <f ca="1">IF('Inputs and Results'!$C$15='Inputs and Results'!$C$13, 'Inputs and Results'!$C$13, IF(E8420 &lt;= ('Inputs and Results'!$C$14-'Inputs and Results'!$C$13)/('Inputs and Results'!$C$15-'Inputs and Results'!$C$13), 'Inputs and Results'!$C$13 + SQRT(E8420*('Inputs and Results'!$C$15-'Inputs and Results'!$C$13)*('Inputs and Results'!$C$14-'Inputs and Results'!$C$13)), 'Inputs and Results'!$C$15 - SQRT((1-E8420)*('Inputs and Results'!$C$15-'Inputs and Results'!$C$13)*('Inputs and Results'!$C$15-'Inputs and Results'!$C$14))))</f>
        <v>1.9363647175377474</v>
      </c>
      <c r="C8420" s="47">
        <f ca="1">IF('Inputs and Results'!$G$15='Inputs and Results'!$G$13, 'Inputs and Results'!$G$13, IF(F8420 &lt;= ('Inputs and Results'!$G$14-'Inputs and Results'!$G$13)/('Inputs and Results'!$G$15-'Inputs and Results'!$G$13), 'Inputs and Results'!$G$13 + SQRT(F8420*('Inputs and Results'!$G$15-'Inputs and Results'!$G$13)*('Inputs and Results'!$G$14-'Inputs and Results'!$G$13)), 'Inputs and Results'!$G$15 - SQRT((1-F8420)*('Inputs and Results'!$G$15-'Inputs and Results'!$G$13)*('Inputs and Results'!$G$15-'Inputs and Results'!$G$14))))</f>
        <v>527.84595416961315</v>
      </c>
      <c r="D8420">
        <f t="shared" ca="1" si="551"/>
        <v>1022.1022819490858</v>
      </c>
      <c r="E8420">
        <f t="shared" ca="1" si="552"/>
        <v>0.87429777621127158</v>
      </c>
      <c r="F8420">
        <f t="shared" ca="1" si="552"/>
        <v>0.46737889193500692</v>
      </c>
    </row>
    <row r="8421" spans="1:6" ht="15.75" customHeight="1" x14ac:dyDescent="0.2">
      <c r="A8421">
        <v>8420</v>
      </c>
      <c r="B8421" s="47">
        <f ca="1">IF('Inputs and Results'!$C$15='Inputs and Results'!$C$13, 'Inputs and Results'!$C$13, IF(E8421 &lt;= ('Inputs and Results'!$C$14-'Inputs and Results'!$C$13)/('Inputs and Results'!$C$15-'Inputs and Results'!$C$13), 'Inputs and Results'!$C$13 + SQRT(E8421*('Inputs and Results'!$C$15-'Inputs and Results'!$C$13)*('Inputs and Results'!$C$14-'Inputs and Results'!$C$13)), 'Inputs and Results'!$C$15 - SQRT((1-E8421)*('Inputs and Results'!$C$15-'Inputs and Results'!$C$13)*('Inputs and Results'!$C$15-'Inputs and Results'!$C$14))))</f>
        <v>0.40007423400994702</v>
      </c>
      <c r="C8421" s="47">
        <f ca="1">IF('Inputs and Results'!$G$15='Inputs and Results'!$G$13, 'Inputs and Results'!$G$13, IF(F8421 &lt;= ('Inputs and Results'!$G$14-'Inputs and Results'!$G$13)/('Inputs and Results'!$G$15-'Inputs and Results'!$G$13), 'Inputs and Results'!$G$13 + SQRT(F8421*('Inputs and Results'!$G$15-'Inputs and Results'!$G$13)*('Inputs and Results'!$G$14-'Inputs and Results'!$G$13)), 'Inputs and Results'!$G$15 - SQRT((1-F8421)*('Inputs and Results'!$G$15-'Inputs and Results'!$G$13)*('Inputs and Results'!$G$15-'Inputs and Results'!$G$14))))</f>
        <v>488.30925716520994</v>
      </c>
      <c r="D8421">
        <f t="shared" ca="1" si="551"/>
        <v>195.3599520203376</v>
      </c>
      <c r="E8421">
        <f t="shared" ca="1" si="552"/>
        <v>0.24893177903789288</v>
      </c>
      <c r="F8421">
        <f t="shared" ca="1" si="552"/>
        <v>0.40287758616155633</v>
      </c>
    </row>
    <row r="8422" spans="1:6" ht="15.75" customHeight="1" x14ac:dyDescent="0.2">
      <c r="A8422">
        <v>8421</v>
      </c>
      <c r="B8422" s="47">
        <f ca="1">IF('Inputs and Results'!$C$15='Inputs and Results'!$C$13, 'Inputs and Results'!$C$13, IF(E8422 &lt;= ('Inputs and Results'!$C$14-'Inputs and Results'!$C$13)/('Inputs and Results'!$C$15-'Inputs and Results'!$C$13), 'Inputs and Results'!$C$13 + SQRT(E8422*('Inputs and Results'!$C$15-'Inputs and Results'!$C$13)*('Inputs and Results'!$C$14-'Inputs and Results'!$C$13)), 'Inputs and Results'!$C$15 - SQRT((1-E8422)*('Inputs and Results'!$C$15-'Inputs and Results'!$C$13)*('Inputs and Results'!$C$15-'Inputs and Results'!$C$14))))</f>
        <v>2.0365905093749475</v>
      </c>
      <c r="C8422" s="47">
        <f ca="1">IF('Inputs and Results'!$G$15='Inputs and Results'!$G$13, 'Inputs and Results'!$G$13, IF(F8422 &lt;= ('Inputs and Results'!$G$14-'Inputs and Results'!$G$13)/('Inputs and Results'!$G$15-'Inputs and Results'!$G$13), 'Inputs and Results'!$G$13 + SQRT(F8422*('Inputs and Results'!$G$15-'Inputs and Results'!$G$13)*('Inputs and Results'!$G$14-'Inputs and Results'!$G$13)), 'Inputs and Results'!$G$15 - SQRT((1-F8422)*('Inputs and Results'!$G$15-'Inputs and Results'!$G$13)*('Inputs and Results'!$G$15-'Inputs and Results'!$G$14))))</f>
        <v>399.55489256472424</v>
      </c>
      <c r="D8422">
        <f t="shared" ca="1" si="551"/>
        <v>813.72970217164413</v>
      </c>
      <c r="E8422">
        <f t="shared" ref="E8422:F8441" ca="1" si="553">RAND()</f>
        <v>0.89687135037484189</v>
      </c>
      <c r="F8422">
        <f t="shared" ca="1" si="553"/>
        <v>0.24465762676283009</v>
      </c>
    </row>
    <row r="8423" spans="1:6" ht="15.75" customHeight="1" x14ac:dyDescent="0.2">
      <c r="A8423">
        <v>8422</v>
      </c>
      <c r="B8423" s="47">
        <f ca="1">IF('Inputs and Results'!$C$15='Inputs and Results'!$C$13, 'Inputs and Results'!$C$13, IF(E8423 &lt;= ('Inputs and Results'!$C$14-'Inputs and Results'!$C$13)/('Inputs and Results'!$C$15-'Inputs and Results'!$C$13), 'Inputs and Results'!$C$13 + SQRT(E8423*('Inputs and Results'!$C$15-'Inputs and Results'!$C$13)*('Inputs and Results'!$C$14-'Inputs and Results'!$C$13)), 'Inputs and Results'!$C$15 - SQRT((1-E8423)*('Inputs and Results'!$C$15-'Inputs and Results'!$C$13)*('Inputs and Results'!$C$15-'Inputs and Results'!$C$14))))</f>
        <v>0.20469214031909377</v>
      </c>
      <c r="C8423" s="47">
        <f ca="1">IF('Inputs and Results'!$G$15='Inputs and Results'!$G$13, 'Inputs and Results'!$G$13, IF(F8423 &lt;= ('Inputs and Results'!$G$14-'Inputs and Results'!$G$13)/('Inputs and Results'!$G$15-'Inputs and Results'!$G$13), 'Inputs and Results'!$G$13 + SQRT(F8423*('Inputs and Results'!$G$15-'Inputs and Results'!$G$13)*('Inputs and Results'!$G$14-'Inputs and Results'!$G$13)), 'Inputs and Results'!$G$15 - SQRT((1-F8423)*('Inputs and Results'!$G$15-'Inputs and Results'!$G$13)*('Inputs and Results'!$G$15-'Inputs and Results'!$G$14))))</f>
        <v>291.25242628837464</v>
      </c>
      <c r="D8423">
        <f t="shared" ca="1" si="551"/>
        <v>59.617082510096495</v>
      </c>
      <c r="E8423">
        <f t="shared" ca="1" si="553"/>
        <v>0.1318059966229056</v>
      </c>
      <c r="F8423">
        <f t="shared" ca="1" si="553"/>
        <v>2.6429808595946236E-2</v>
      </c>
    </row>
    <row r="8424" spans="1:6" ht="15.75" customHeight="1" x14ac:dyDescent="0.2">
      <c r="A8424">
        <v>8423</v>
      </c>
      <c r="B8424" s="47">
        <f ca="1">IF('Inputs and Results'!$C$15='Inputs and Results'!$C$13, 'Inputs and Results'!$C$13, IF(E8424 &lt;= ('Inputs and Results'!$C$14-'Inputs and Results'!$C$13)/('Inputs and Results'!$C$15-'Inputs and Results'!$C$13), 'Inputs and Results'!$C$13 + SQRT(E8424*('Inputs and Results'!$C$15-'Inputs and Results'!$C$13)*('Inputs and Results'!$C$14-'Inputs and Results'!$C$13)), 'Inputs and Results'!$C$15 - SQRT((1-E8424)*('Inputs and Results'!$C$15-'Inputs and Results'!$C$13)*('Inputs and Results'!$C$15-'Inputs and Results'!$C$14))))</f>
        <v>1.089777664977474</v>
      </c>
      <c r="C8424" s="47">
        <f ca="1">IF('Inputs and Results'!$G$15='Inputs and Results'!$G$13, 'Inputs and Results'!$G$13, IF(F8424 &lt;= ('Inputs and Results'!$G$14-'Inputs and Results'!$G$13)/('Inputs and Results'!$G$15-'Inputs and Results'!$G$13), 'Inputs and Results'!$G$13 + SQRT(F8424*('Inputs and Results'!$G$15-'Inputs and Results'!$G$13)*('Inputs and Results'!$G$14-'Inputs and Results'!$G$13)), 'Inputs and Results'!$G$15 - SQRT((1-F8424)*('Inputs and Results'!$G$15-'Inputs and Results'!$G$13)*('Inputs and Results'!$G$15-'Inputs and Results'!$G$14))))</f>
        <v>843.69703965344002</v>
      </c>
      <c r="D8424">
        <f t="shared" ca="1" si="551"/>
        <v>919.44218982193308</v>
      </c>
      <c r="E8424">
        <f t="shared" ca="1" si="553"/>
        <v>0.59456118119789869</v>
      </c>
      <c r="F8424">
        <f t="shared" ca="1" si="553"/>
        <v>0.85033522365492553</v>
      </c>
    </row>
    <row r="8425" spans="1:6" ht="15.75" customHeight="1" x14ac:dyDescent="0.2">
      <c r="A8425">
        <v>8424</v>
      </c>
      <c r="B8425" s="47">
        <f ca="1">IF('Inputs and Results'!$C$15='Inputs and Results'!$C$13, 'Inputs and Results'!$C$13, IF(E8425 &lt;= ('Inputs and Results'!$C$14-'Inputs and Results'!$C$13)/('Inputs and Results'!$C$15-'Inputs and Results'!$C$13), 'Inputs and Results'!$C$13 + SQRT(E8425*('Inputs and Results'!$C$15-'Inputs and Results'!$C$13)*('Inputs and Results'!$C$14-'Inputs and Results'!$C$13)), 'Inputs and Results'!$C$15 - SQRT((1-E8425)*('Inputs and Results'!$C$15-'Inputs and Results'!$C$13)*('Inputs and Results'!$C$15-'Inputs and Results'!$C$14))))</f>
        <v>0.33670541710777568</v>
      </c>
      <c r="C8425" s="47">
        <f ca="1">IF('Inputs and Results'!$G$15='Inputs and Results'!$G$13, 'Inputs and Results'!$G$13, IF(F8425 &lt;= ('Inputs and Results'!$G$14-'Inputs and Results'!$G$13)/('Inputs and Results'!$G$15-'Inputs and Results'!$G$13), 'Inputs and Results'!$G$13 + SQRT(F8425*('Inputs and Results'!$G$15-'Inputs and Results'!$G$13)*('Inputs and Results'!$G$14-'Inputs and Results'!$G$13)), 'Inputs and Results'!$G$15 - SQRT((1-F8425)*('Inputs and Results'!$G$15-'Inputs and Results'!$G$13)*('Inputs and Results'!$G$15-'Inputs and Results'!$G$14))))</f>
        <v>563.01732845557353</v>
      </c>
      <c r="D8425">
        <f t="shared" ca="1" si="551"/>
        <v>189.57098441653943</v>
      </c>
      <c r="E8425">
        <f t="shared" ca="1" si="553"/>
        <v>0.21187355163743704</v>
      </c>
      <c r="F8425">
        <f t="shared" ca="1" si="553"/>
        <v>0.52166079705192903</v>
      </c>
    </row>
    <row r="8426" spans="1:6" ht="15.75" customHeight="1" x14ac:dyDescent="0.2">
      <c r="A8426">
        <v>8425</v>
      </c>
      <c r="B8426" s="47">
        <f ca="1">IF('Inputs and Results'!$C$15='Inputs and Results'!$C$13, 'Inputs and Results'!$C$13, IF(E8426 &lt;= ('Inputs and Results'!$C$14-'Inputs and Results'!$C$13)/('Inputs and Results'!$C$15-'Inputs and Results'!$C$13), 'Inputs and Results'!$C$13 + SQRT(E8426*('Inputs and Results'!$C$15-'Inputs and Results'!$C$13)*('Inputs and Results'!$C$14-'Inputs and Results'!$C$13)), 'Inputs and Results'!$C$15 - SQRT((1-E8426)*('Inputs and Results'!$C$15-'Inputs and Results'!$C$13)*('Inputs and Results'!$C$15-'Inputs and Results'!$C$14))))</f>
        <v>0.32021827787579804</v>
      </c>
      <c r="C8426" s="47">
        <f ca="1">IF('Inputs and Results'!$G$15='Inputs and Results'!$G$13, 'Inputs and Results'!$G$13, IF(F8426 &lt;= ('Inputs and Results'!$G$14-'Inputs and Results'!$G$13)/('Inputs and Results'!$G$15-'Inputs and Results'!$G$13), 'Inputs and Results'!$G$13 + SQRT(F8426*('Inputs and Results'!$G$15-'Inputs and Results'!$G$13)*('Inputs and Results'!$G$14-'Inputs and Results'!$G$13)), 'Inputs and Results'!$G$15 - SQRT((1-F8426)*('Inputs and Results'!$G$15-'Inputs and Results'!$G$13)*('Inputs and Results'!$G$15-'Inputs and Results'!$G$14))))</f>
        <v>588.36993841658807</v>
      </c>
      <c r="D8426">
        <f t="shared" ca="1" si="551"/>
        <v>188.40680843364919</v>
      </c>
      <c r="E8426">
        <f t="shared" ca="1" si="553"/>
        <v>0.20208554686322744</v>
      </c>
      <c r="F8426">
        <f t="shared" ca="1" si="553"/>
        <v>0.55897989812738569</v>
      </c>
    </row>
    <row r="8427" spans="1:6" ht="15.75" customHeight="1" x14ac:dyDescent="0.2">
      <c r="A8427">
        <v>8426</v>
      </c>
      <c r="B8427" s="47">
        <f ca="1">IF('Inputs and Results'!$C$15='Inputs and Results'!$C$13, 'Inputs and Results'!$C$13, IF(E8427 &lt;= ('Inputs and Results'!$C$14-'Inputs and Results'!$C$13)/('Inputs and Results'!$C$15-'Inputs and Results'!$C$13), 'Inputs and Results'!$C$13 + SQRT(E8427*('Inputs and Results'!$C$15-'Inputs and Results'!$C$13)*('Inputs and Results'!$C$14-'Inputs and Results'!$C$13)), 'Inputs and Results'!$C$15 - SQRT((1-E8427)*('Inputs and Results'!$C$15-'Inputs and Results'!$C$13)*('Inputs and Results'!$C$15-'Inputs and Results'!$C$14))))</f>
        <v>0.18388847241920292</v>
      </c>
      <c r="C8427" s="47">
        <f ca="1">IF('Inputs and Results'!$G$15='Inputs and Results'!$G$13, 'Inputs and Results'!$G$13, IF(F8427 &lt;= ('Inputs and Results'!$G$14-'Inputs and Results'!$G$13)/('Inputs and Results'!$G$15-'Inputs and Results'!$G$13), 'Inputs and Results'!$G$13 + SQRT(F8427*('Inputs and Results'!$G$15-'Inputs and Results'!$G$13)*('Inputs and Results'!$G$14-'Inputs and Results'!$G$13)), 'Inputs and Results'!$G$15 - SQRT((1-F8427)*('Inputs and Results'!$G$15-'Inputs and Results'!$G$13)*('Inputs and Results'!$G$15-'Inputs and Results'!$G$14))))</f>
        <v>1005.7209022660548</v>
      </c>
      <c r="D8427">
        <f t="shared" ca="1" si="551"/>
        <v>184.94048039776729</v>
      </c>
      <c r="E8427">
        <f t="shared" ca="1" si="553"/>
        <v>0.11883509602517206</v>
      </c>
      <c r="F8427">
        <f t="shared" ca="1" si="553"/>
        <v>0.95550277831852526</v>
      </c>
    </row>
    <row r="8428" spans="1:6" ht="15.75" customHeight="1" x14ac:dyDescent="0.2">
      <c r="A8428">
        <v>8427</v>
      </c>
      <c r="B8428" s="47">
        <f ca="1">IF('Inputs and Results'!$C$15='Inputs and Results'!$C$13, 'Inputs and Results'!$C$13, IF(E8428 &lt;= ('Inputs and Results'!$C$14-'Inputs and Results'!$C$13)/('Inputs and Results'!$C$15-'Inputs and Results'!$C$13), 'Inputs and Results'!$C$13 + SQRT(E8428*('Inputs and Results'!$C$15-'Inputs and Results'!$C$13)*('Inputs and Results'!$C$14-'Inputs and Results'!$C$13)), 'Inputs and Results'!$C$15 - SQRT((1-E8428)*('Inputs and Results'!$C$15-'Inputs and Results'!$C$13)*('Inputs and Results'!$C$15-'Inputs and Results'!$C$14))))</f>
        <v>0.15358393891908362</v>
      </c>
      <c r="C8428" s="47">
        <f ca="1">IF('Inputs and Results'!$G$15='Inputs and Results'!$G$13, 'Inputs and Results'!$G$13, IF(F8428 &lt;= ('Inputs and Results'!$G$14-'Inputs and Results'!$G$13)/('Inputs and Results'!$G$15-'Inputs and Results'!$G$13), 'Inputs and Results'!$G$13 + SQRT(F8428*('Inputs and Results'!$G$15-'Inputs and Results'!$G$13)*('Inputs and Results'!$G$14-'Inputs and Results'!$G$13)), 'Inputs and Results'!$G$15 - SQRT((1-F8428)*('Inputs and Results'!$G$15-'Inputs and Results'!$G$13)*('Inputs and Results'!$G$15-'Inputs and Results'!$G$14))))</f>
        <v>290.02893463780583</v>
      </c>
      <c r="D8428">
        <f t="shared" ca="1" si="551"/>
        <v>44.543786182179666</v>
      </c>
      <c r="E8428">
        <f t="shared" ca="1" si="553"/>
        <v>9.9768400802289103E-2</v>
      </c>
      <c r="F8428">
        <f t="shared" ca="1" si="553"/>
        <v>2.3806512775960353E-2</v>
      </c>
    </row>
    <row r="8429" spans="1:6" ht="15.75" customHeight="1" x14ac:dyDescent="0.2">
      <c r="A8429">
        <v>8428</v>
      </c>
      <c r="B8429" s="47">
        <f ca="1">IF('Inputs and Results'!$C$15='Inputs and Results'!$C$13, 'Inputs and Results'!$C$13, IF(E8429 &lt;= ('Inputs and Results'!$C$14-'Inputs and Results'!$C$13)/('Inputs and Results'!$C$15-'Inputs and Results'!$C$13), 'Inputs and Results'!$C$13 + SQRT(E8429*('Inputs and Results'!$C$15-'Inputs and Results'!$C$13)*('Inputs and Results'!$C$14-'Inputs and Results'!$C$13)), 'Inputs and Results'!$C$15 - SQRT((1-E8429)*('Inputs and Results'!$C$15-'Inputs and Results'!$C$13)*('Inputs and Results'!$C$15-'Inputs and Results'!$C$14))))</f>
        <v>0.17531116711073613</v>
      </c>
      <c r="C8429" s="47">
        <f ca="1">IF('Inputs and Results'!$G$15='Inputs and Results'!$G$13, 'Inputs and Results'!$G$13, IF(F8429 &lt;= ('Inputs and Results'!$G$14-'Inputs and Results'!$G$13)/('Inputs and Results'!$G$15-'Inputs and Results'!$G$13), 'Inputs and Results'!$G$13 + SQRT(F8429*('Inputs and Results'!$G$15-'Inputs and Results'!$G$13)*('Inputs and Results'!$G$14-'Inputs and Results'!$G$13)), 'Inputs and Results'!$G$15 - SQRT((1-F8429)*('Inputs and Results'!$G$15-'Inputs and Results'!$G$13)*('Inputs and Results'!$G$15-'Inputs and Results'!$G$14))))</f>
        <v>745.88607686846763</v>
      </c>
      <c r="D8429">
        <f t="shared" ca="1" si="551"/>
        <v>130.76215866745932</v>
      </c>
      <c r="E8429">
        <f t="shared" ca="1" si="553"/>
        <v>0.11345922192785429</v>
      </c>
      <c r="F8429">
        <f t="shared" ca="1" si="553"/>
        <v>0.75688577281467029</v>
      </c>
    </row>
    <row r="8430" spans="1:6" ht="15.75" customHeight="1" x14ac:dyDescent="0.2">
      <c r="A8430">
        <v>8429</v>
      </c>
      <c r="B8430" s="47">
        <f ca="1">IF('Inputs and Results'!$C$15='Inputs and Results'!$C$13, 'Inputs and Results'!$C$13, IF(E8430 &lt;= ('Inputs and Results'!$C$14-'Inputs and Results'!$C$13)/('Inputs and Results'!$C$15-'Inputs and Results'!$C$13), 'Inputs and Results'!$C$13 + SQRT(E8430*('Inputs and Results'!$C$15-'Inputs and Results'!$C$13)*('Inputs and Results'!$C$14-'Inputs and Results'!$C$13)), 'Inputs and Results'!$C$15 - SQRT((1-E8430)*('Inputs and Results'!$C$15-'Inputs and Results'!$C$13)*('Inputs and Results'!$C$15-'Inputs and Results'!$C$14))))</f>
        <v>1.3947150415170833</v>
      </c>
      <c r="C8430" s="47">
        <f ca="1">IF('Inputs and Results'!$G$15='Inputs and Results'!$G$13, 'Inputs and Results'!$G$13, IF(F8430 &lt;= ('Inputs and Results'!$G$14-'Inputs and Results'!$G$13)/('Inputs and Results'!$G$15-'Inputs and Results'!$G$13), 'Inputs and Results'!$G$13 + SQRT(F8430*('Inputs and Results'!$G$15-'Inputs and Results'!$G$13)*('Inputs and Results'!$G$14-'Inputs and Results'!$G$13)), 'Inputs and Results'!$G$15 - SQRT((1-F8430)*('Inputs and Results'!$G$15-'Inputs and Results'!$G$13)*('Inputs and Results'!$G$15-'Inputs and Results'!$G$14))))</f>
        <v>784.37078220107946</v>
      </c>
      <c r="D8430">
        <f t="shared" ca="1" si="551"/>
        <v>1093.9737280623656</v>
      </c>
      <c r="E8430">
        <f t="shared" ca="1" si="553"/>
        <v>0.71367335578538893</v>
      </c>
      <c r="F8430">
        <f t="shared" ca="1" si="553"/>
        <v>0.7963460305642589</v>
      </c>
    </row>
    <row r="8431" spans="1:6" ht="15.75" customHeight="1" x14ac:dyDescent="0.2">
      <c r="A8431">
        <v>8430</v>
      </c>
      <c r="B8431" s="47">
        <f ca="1">IF('Inputs and Results'!$C$15='Inputs and Results'!$C$13, 'Inputs and Results'!$C$13, IF(E8431 &lt;= ('Inputs and Results'!$C$14-'Inputs and Results'!$C$13)/('Inputs and Results'!$C$15-'Inputs and Results'!$C$13), 'Inputs and Results'!$C$13 + SQRT(E8431*('Inputs and Results'!$C$15-'Inputs and Results'!$C$13)*('Inputs and Results'!$C$14-'Inputs and Results'!$C$13)), 'Inputs and Results'!$C$15 - SQRT((1-E8431)*('Inputs and Results'!$C$15-'Inputs and Results'!$C$13)*('Inputs and Results'!$C$15-'Inputs and Results'!$C$14))))</f>
        <v>0.46258025889464927</v>
      </c>
      <c r="C8431" s="47">
        <f ca="1">IF('Inputs and Results'!$G$15='Inputs and Results'!$G$13, 'Inputs and Results'!$G$13, IF(F8431 &lt;= ('Inputs and Results'!$G$14-'Inputs and Results'!$G$13)/('Inputs and Results'!$G$15-'Inputs and Results'!$G$13), 'Inputs and Results'!$G$13 + SQRT(F8431*('Inputs and Results'!$G$15-'Inputs and Results'!$G$13)*('Inputs and Results'!$G$14-'Inputs and Results'!$G$13)), 'Inputs and Results'!$G$15 - SQRT((1-F8431)*('Inputs and Results'!$G$15-'Inputs and Results'!$G$13)*('Inputs and Results'!$G$15-'Inputs and Results'!$G$14))))</f>
        <v>282.18831690399202</v>
      </c>
      <c r="D8431">
        <f t="shared" ca="1" si="551"/>
        <v>130.53474469049397</v>
      </c>
      <c r="E8431">
        <f t="shared" ca="1" si="553"/>
        <v>0.28461122860542831</v>
      </c>
      <c r="F8431">
        <f t="shared" ca="1" si="553"/>
        <v>6.9116140017670968E-3</v>
      </c>
    </row>
    <row r="8432" spans="1:6" ht="15.75" customHeight="1" x14ac:dyDescent="0.2">
      <c r="A8432">
        <v>8431</v>
      </c>
      <c r="B8432" s="47">
        <f ca="1">IF('Inputs and Results'!$C$15='Inputs and Results'!$C$13, 'Inputs and Results'!$C$13, IF(E8432 &lt;= ('Inputs and Results'!$C$14-'Inputs and Results'!$C$13)/('Inputs and Results'!$C$15-'Inputs and Results'!$C$13), 'Inputs and Results'!$C$13 + SQRT(E8432*('Inputs and Results'!$C$15-'Inputs and Results'!$C$13)*('Inputs and Results'!$C$14-'Inputs and Results'!$C$13)), 'Inputs and Results'!$C$15 - SQRT((1-E8432)*('Inputs and Results'!$C$15-'Inputs and Results'!$C$13)*('Inputs and Results'!$C$15-'Inputs and Results'!$C$14))))</f>
        <v>0.74589415897393563</v>
      </c>
      <c r="C8432" s="47">
        <f ca="1">IF('Inputs and Results'!$G$15='Inputs and Results'!$G$13, 'Inputs and Results'!$G$13, IF(F8432 &lt;= ('Inputs and Results'!$G$14-'Inputs and Results'!$G$13)/('Inputs and Results'!$G$15-'Inputs and Results'!$G$13), 'Inputs and Results'!$G$13 + SQRT(F8432*('Inputs and Results'!$G$15-'Inputs and Results'!$G$13)*('Inputs and Results'!$G$14-'Inputs and Results'!$G$13)), 'Inputs and Results'!$G$15 - SQRT((1-F8432)*('Inputs and Results'!$G$15-'Inputs and Results'!$G$13)*('Inputs and Results'!$G$15-'Inputs and Results'!$G$14))))</f>
        <v>460.69714982782546</v>
      </c>
      <c r="D8432">
        <f t="shared" ca="1" si="551"/>
        <v>343.6313131125151</v>
      </c>
      <c r="E8432">
        <f t="shared" ca="1" si="553"/>
        <v>0.43544520638357531</v>
      </c>
      <c r="F8432">
        <f t="shared" ca="1" si="553"/>
        <v>0.35564455824146568</v>
      </c>
    </row>
    <row r="8433" spans="1:6" ht="15.75" customHeight="1" x14ac:dyDescent="0.2">
      <c r="A8433">
        <v>8432</v>
      </c>
      <c r="B8433" s="47">
        <f ca="1">IF('Inputs and Results'!$C$15='Inputs and Results'!$C$13, 'Inputs and Results'!$C$13, IF(E8433 &lt;= ('Inputs and Results'!$C$14-'Inputs and Results'!$C$13)/('Inputs and Results'!$C$15-'Inputs and Results'!$C$13), 'Inputs and Results'!$C$13 + SQRT(E8433*('Inputs and Results'!$C$15-'Inputs and Results'!$C$13)*('Inputs and Results'!$C$14-'Inputs and Results'!$C$13)), 'Inputs and Results'!$C$15 - SQRT((1-E8433)*('Inputs and Results'!$C$15-'Inputs and Results'!$C$13)*('Inputs and Results'!$C$15-'Inputs and Results'!$C$14))))</f>
        <v>1.4673282253269746</v>
      </c>
      <c r="C8433" s="47">
        <f ca="1">IF('Inputs and Results'!$G$15='Inputs and Results'!$G$13, 'Inputs and Results'!$G$13, IF(F8433 &lt;= ('Inputs and Results'!$G$14-'Inputs and Results'!$G$13)/('Inputs and Results'!$G$15-'Inputs and Results'!$G$13), 'Inputs and Results'!$G$13 + SQRT(F8433*('Inputs and Results'!$G$15-'Inputs and Results'!$G$13)*('Inputs and Results'!$G$14-'Inputs and Results'!$G$13)), 'Inputs and Results'!$G$15 - SQRT((1-F8433)*('Inputs and Results'!$G$15-'Inputs and Results'!$G$13)*('Inputs and Results'!$G$15-'Inputs and Results'!$G$14))))</f>
        <v>363.65584061217453</v>
      </c>
      <c r="D8433">
        <f t="shared" ca="1" si="551"/>
        <v>533.60247923525117</v>
      </c>
      <c r="E8433">
        <f t="shared" ca="1" si="553"/>
        <v>0.73899080345784873</v>
      </c>
      <c r="F8433">
        <f t="shared" ca="1" si="553"/>
        <v>0.1753858243799481</v>
      </c>
    </row>
    <row r="8434" spans="1:6" ht="15.75" customHeight="1" x14ac:dyDescent="0.2">
      <c r="A8434">
        <v>8433</v>
      </c>
      <c r="B8434" s="47">
        <f ca="1">IF('Inputs and Results'!$C$15='Inputs and Results'!$C$13, 'Inputs and Results'!$C$13, IF(E8434 &lt;= ('Inputs and Results'!$C$14-'Inputs and Results'!$C$13)/('Inputs and Results'!$C$15-'Inputs and Results'!$C$13), 'Inputs and Results'!$C$13 + SQRT(E8434*('Inputs and Results'!$C$15-'Inputs and Results'!$C$13)*('Inputs and Results'!$C$14-'Inputs and Results'!$C$13)), 'Inputs and Results'!$C$15 - SQRT((1-E8434)*('Inputs and Results'!$C$15-'Inputs and Results'!$C$13)*('Inputs and Results'!$C$15-'Inputs and Results'!$C$14))))</f>
        <v>2.1672861301630597E-2</v>
      </c>
      <c r="C8434" s="47">
        <f ca="1">IF('Inputs and Results'!$G$15='Inputs and Results'!$G$13, 'Inputs and Results'!$G$13, IF(F8434 &lt;= ('Inputs and Results'!$G$14-'Inputs and Results'!$G$13)/('Inputs and Results'!$G$15-'Inputs and Results'!$G$13), 'Inputs and Results'!$G$13 + SQRT(F8434*('Inputs and Results'!$G$15-'Inputs and Results'!$G$13)*('Inputs and Results'!$G$14-'Inputs and Results'!$G$13)), 'Inputs and Results'!$G$15 - SQRT((1-F8434)*('Inputs and Results'!$G$15-'Inputs and Results'!$G$13)*('Inputs and Results'!$G$15-'Inputs and Results'!$G$14))))</f>
        <v>616.43916747959543</v>
      </c>
      <c r="D8434">
        <f t="shared" ca="1" si="551"/>
        <v>13.360000577677907</v>
      </c>
      <c r="E8434">
        <f t="shared" ca="1" si="553"/>
        <v>1.4396383876975838E-2</v>
      </c>
      <c r="F8434">
        <f t="shared" ca="1" si="553"/>
        <v>0.59853008136613572</v>
      </c>
    </row>
    <row r="8435" spans="1:6" ht="15.75" customHeight="1" x14ac:dyDescent="0.2">
      <c r="A8435">
        <v>8434</v>
      </c>
      <c r="B8435" s="47">
        <f ca="1">IF('Inputs and Results'!$C$15='Inputs and Results'!$C$13, 'Inputs and Results'!$C$13, IF(E8435 &lt;= ('Inputs and Results'!$C$14-'Inputs and Results'!$C$13)/('Inputs and Results'!$C$15-'Inputs and Results'!$C$13), 'Inputs and Results'!$C$13 + SQRT(E8435*('Inputs and Results'!$C$15-'Inputs and Results'!$C$13)*('Inputs and Results'!$C$14-'Inputs and Results'!$C$13)), 'Inputs and Results'!$C$15 - SQRT((1-E8435)*('Inputs and Results'!$C$15-'Inputs and Results'!$C$13)*('Inputs and Results'!$C$15-'Inputs and Results'!$C$14))))</f>
        <v>1.4051083995737241</v>
      </c>
      <c r="C8435" s="47">
        <f ca="1">IF('Inputs and Results'!$G$15='Inputs and Results'!$G$13, 'Inputs and Results'!$G$13, IF(F8435 &lt;= ('Inputs and Results'!$G$14-'Inputs and Results'!$G$13)/('Inputs and Results'!$G$15-'Inputs and Results'!$G$13), 'Inputs and Results'!$G$13 + SQRT(F8435*('Inputs and Results'!$G$15-'Inputs and Results'!$G$13)*('Inputs and Results'!$G$14-'Inputs and Results'!$G$13)), 'Inputs and Results'!$G$15 - SQRT((1-F8435)*('Inputs and Results'!$G$15-'Inputs and Results'!$G$13)*('Inputs and Results'!$G$15-'Inputs and Results'!$G$14))))</f>
        <v>540.76599698079951</v>
      </c>
      <c r="D8435">
        <f t="shared" ca="1" si="551"/>
        <v>759.83484456158055</v>
      </c>
      <c r="E8435">
        <f t="shared" ca="1" si="553"/>
        <v>0.71736897587663473</v>
      </c>
      <c r="F8435">
        <f t="shared" ca="1" si="553"/>
        <v>0.48765802320717899</v>
      </c>
    </row>
    <row r="8436" spans="1:6" ht="15.75" customHeight="1" x14ac:dyDescent="0.2">
      <c r="A8436">
        <v>8435</v>
      </c>
      <c r="B8436" s="47">
        <f ca="1">IF('Inputs and Results'!$C$15='Inputs and Results'!$C$13, 'Inputs and Results'!$C$13, IF(E8436 &lt;= ('Inputs and Results'!$C$14-'Inputs and Results'!$C$13)/('Inputs and Results'!$C$15-'Inputs and Results'!$C$13), 'Inputs and Results'!$C$13 + SQRT(E8436*('Inputs and Results'!$C$15-'Inputs and Results'!$C$13)*('Inputs and Results'!$C$14-'Inputs and Results'!$C$13)), 'Inputs and Results'!$C$15 - SQRT((1-E8436)*('Inputs and Results'!$C$15-'Inputs and Results'!$C$13)*('Inputs and Results'!$C$15-'Inputs and Results'!$C$14))))</f>
        <v>0.48245673928767907</v>
      </c>
      <c r="C8436" s="47">
        <f ca="1">IF('Inputs and Results'!$G$15='Inputs and Results'!$G$13, 'Inputs and Results'!$G$13, IF(F8436 &lt;= ('Inputs and Results'!$G$14-'Inputs and Results'!$G$13)/('Inputs and Results'!$G$15-'Inputs and Results'!$G$13), 'Inputs and Results'!$G$13 + SQRT(F8436*('Inputs and Results'!$G$15-'Inputs and Results'!$G$13)*('Inputs and Results'!$G$14-'Inputs and Results'!$G$13)), 'Inputs and Results'!$G$15 - SQRT((1-F8436)*('Inputs and Results'!$G$15-'Inputs and Results'!$G$13)*('Inputs and Results'!$G$15-'Inputs and Results'!$G$14))))</f>
        <v>561.0326606317908</v>
      </c>
      <c r="D8436">
        <f t="shared" ca="1" si="551"/>
        <v>270.67398808230485</v>
      </c>
      <c r="E8436">
        <f t="shared" ca="1" si="553"/>
        <v>0.29577510338244162</v>
      </c>
      <c r="F8436">
        <f t="shared" ca="1" si="553"/>
        <v>0.51867539911500604</v>
      </c>
    </row>
    <row r="8437" spans="1:6" ht="15.75" customHeight="1" x14ac:dyDescent="0.2">
      <c r="A8437">
        <v>8436</v>
      </c>
      <c r="B8437" s="47">
        <f ca="1">IF('Inputs and Results'!$C$15='Inputs and Results'!$C$13, 'Inputs and Results'!$C$13, IF(E8437 &lt;= ('Inputs and Results'!$C$14-'Inputs and Results'!$C$13)/('Inputs and Results'!$C$15-'Inputs and Results'!$C$13), 'Inputs and Results'!$C$13 + SQRT(E8437*('Inputs and Results'!$C$15-'Inputs and Results'!$C$13)*('Inputs and Results'!$C$14-'Inputs and Results'!$C$13)), 'Inputs and Results'!$C$15 - SQRT((1-E8437)*('Inputs and Results'!$C$15-'Inputs and Results'!$C$13)*('Inputs and Results'!$C$15-'Inputs and Results'!$C$14))))</f>
        <v>0.9346849208806165</v>
      </c>
      <c r="C8437" s="47">
        <f ca="1">IF('Inputs and Results'!$G$15='Inputs and Results'!$G$13, 'Inputs and Results'!$G$13, IF(F8437 &lt;= ('Inputs and Results'!$G$14-'Inputs and Results'!$G$13)/('Inputs and Results'!$G$15-'Inputs and Results'!$G$13), 'Inputs and Results'!$G$13 + SQRT(F8437*('Inputs and Results'!$G$15-'Inputs and Results'!$G$13)*('Inputs and Results'!$G$14-'Inputs and Results'!$G$13)), 'Inputs and Results'!$G$15 - SQRT((1-F8437)*('Inputs and Results'!$G$15-'Inputs and Results'!$G$13)*('Inputs and Results'!$G$15-'Inputs and Results'!$G$14))))</f>
        <v>362.72707625337205</v>
      </c>
      <c r="D8437">
        <f t="shared" ca="1" si="551"/>
        <v>339.03552856914041</v>
      </c>
      <c r="E8437">
        <f t="shared" ca="1" si="553"/>
        <v>0.52605262488467708</v>
      </c>
      <c r="F8437">
        <f t="shared" ca="1" si="553"/>
        <v>0.17355333114147187</v>
      </c>
    </row>
    <row r="8438" spans="1:6" ht="15.75" customHeight="1" x14ac:dyDescent="0.2">
      <c r="A8438">
        <v>8437</v>
      </c>
      <c r="B8438" s="47">
        <f ca="1">IF('Inputs and Results'!$C$15='Inputs and Results'!$C$13, 'Inputs and Results'!$C$13, IF(E8438 &lt;= ('Inputs and Results'!$C$14-'Inputs and Results'!$C$13)/('Inputs and Results'!$C$15-'Inputs and Results'!$C$13), 'Inputs and Results'!$C$13 + SQRT(E8438*('Inputs and Results'!$C$15-'Inputs and Results'!$C$13)*('Inputs and Results'!$C$14-'Inputs and Results'!$C$13)), 'Inputs and Results'!$C$15 - SQRT((1-E8438)*('Inputs and Results'!$C$15-'Inputs and Results'!$C$13)*('Inputs and Results'!$C$15-'Inputs and Results'!$C$14))))</f>
        <v>0.76360523685503745</v>
      </c>
      <c r="C8438" s="47">
        <f ca="1">IF('Inputs and Results'!$G$15='Inputs and Results'!$G$13, 'Inputs and Results'!$G$13, IF(F8438 &lt;= ('Inputs and Results'!$G$14-'Inputs and Results'!$G$13)/('Inputs and Results'!$G$15-'Inputs and Results'!$G$13), 'Inputs and Results'!$G$13 + SQRT(F8438*('Inputs and Results'!$G$15-'Inputs and Results'!$G$13)*('Inputs and Results'!$G$14-'Inputs and Results'!$G$13)), 'Inputs and Results'!$G$15 - SQRT((1-F8438)*('Inputs and Results'!$G$15-'Inputs and Results'!$G$13)*('Inputs and Results'!$G$15-'Inputs and Results'!$G$14))))</f>
        <v>374.23843696903316</v>
      </c>
      <c r="D8438">
        <f t="shared" ca="1" si="551"/>
        <v>285.77043030199758</v>
      </c>
      <c r="E8438">
        <f t="shared" ca="1" si="553"/>
        <v>0.44428205148642086</v>
      </c>
      <c r="F8438">
        <f t="shared" ca="1" si="553"/>
        <v>0.19612214101965675</v>
      </c>
    </row>
    <row r="8439" spans="1:6" ht="15.75" customHeight="1" x14ac:dyDescent="0.2">
      <c r="A8439">
        <v>8438</v>
      </c>
      <c r="B8439" s="47">
        <f ca="1">IF('Inputs and Results'!$C$15='Inputs and Results'!$C$13, 'Inputs and Results'!$C$13, IF(E8439 &lt;= ('Inputs and Results'!$C$14-'Inputs and Results'!$C$13)/('Inputs and Results'!$C$15-'Inputs and Results'!$C$13), 'Inputs and Results'!$C$13 + SQRT(E8439*('Inputs and Results'!$C$15-'Inputs and Results'!$C$13)*('Inputs and Results'!$C$14-'Inputs and Results'!$C$13)), 'Inputs and Results'!$C$15 - SQRT((1-E8439)*('Inputs and Results'!$C$15-'Inputs and Results'!$C$13)*('Inputs and Results'!$C$15-'Inputs and Results'!$C$14))))</f>
        <v>0.21974896890870887</v>
      </c>
      <c r="C8439" s="47">
        <f ca="1">IF('Inputs and Results'!$G$15='Inputs and Results'!$G$13, 'Inputs and Results'!$G$13, IF(F8439 &lt;= ('Inputs and Results'!$G$14-'Inputs and Results'!$G$13)/('Inputs and Results'!$G$15-'Inputs and Results'!$G$13), 'Inputs and Results'!$G$13 + SQRT(F8439*('Inputs and Results'!$G$15-'Inputs and Results'!$G$13)*('Inputs and Results'!$G$14-'Inputs and Results'!$G$13)), 'Inputs and Results'!$G$15 - SQRT((1-F8439)*('Inputs and Results'!$G$15-'Inputs and Results'!$G$13)*('Inputs and Results'!$G$15-'Inputs and Results'!$G$14))))</f>
        <v>292.00817485784376</v>
      </c>
      <c r="D8439">
        <f t="shared" ca="1" si="551"/>
        <v>64.168495337925137</v>
      </c>
      <c r="E8439">
        <f t="shared" ca="1" si="553"/>
        <v>0.14113380045731239</v>
      </c>
      <c r="F8439">
        <f t="shared" ca="1" si="553"/>
        <v>2.8048450234091526E-2</v>
      </c>
    </row>
    <row r="8440" spans="1:6" ht="15.75" customHeight="1" x14ac:dyDescent="0.2">
      <c r="A8440">
        <v>8439</v>
      </c>
      <c r="B8440" s="47">
        <f ca="1">IF('Inputs and Results'!$C$15='Inputs and Results'!$C$13, 'Inputs and Results'!$C$13, IF(E8440 &lt;= ('Inputs and Results'!$C$14-'Inputs and Results'!$C$13)/('Inputs and Results'!$C$15-'Inputs and Results'!$C$13), 'Inputs and Results'!$C$13 + SQRT(E8440*('Inputs and Results'!$C$15-'Inputs and Results'!$C$13)*('Inputs and Results'!$C$14-'Inputs and Results'!$C$13)), 'Inputs and Results'!$C$15 - SQRT((1-E8440)*('Inputs and Results'!$C$15-'Inputs and Results'!$C$13)*('Inputs and Results'!$C$15-'Inputs and Results'!$C$14))))</f>
        <v>1.7276583990189753</v>
      </c>
      <c r="C8440" s="47">
        <f ca="1">IF('Inputs and Results'!$G$15='Inputs and Results'!$G$13, 'Inputs and Results'!$G$13, IF(F8440 &lt;= ('Inputs and Results'!$G$14-'Inputs and Results'!$G$13)/('Inputs and Results'!$G$15-'Inputs and Results'!$G$13), 'Inputs and Results'!$G$13 + SQRT(F8440*('Inputs and Results'!$G$15-'Inputs and Results'!$G$13)*('Inputs and Results'!$G$14-'Inputs and Results'!$G$13)), 'Inputs and Results'!$G$15 - SQRT((1-F8440)*('Inputs and Results'!$G$15-'Inputs and Results'!$G$13)*('Inputs and Results'!$G$15-'Inputs and Results'!$G$14))))</f>
        <v>491.33245210384405</v>
      </c>
      <c r="D8440">
        <f t="shared" ca="1" si="551"/>
        <v>848.85463758779463</v>
      </c>
      <c r="E8440">
        <f t="shared" ca="1" si="553"/>
        <v>0.82012742782367143</v>
      </c>
      <c r="F8440">
        <f t="shared" ca="1" si="553"/>
        <v>0.40793985030062152</v>
      </c>
    </row>
    <row r="8441" spans="1:6" ht="15.75" customHeight="1" x14ac:dyDescent="0.2">
      <c r="A8441">
        <v>8440</v>
      </c>
      <c r="B8441" s="47">
        <f ca="1">IF('Inputs and Results'!$C$15='Inputs and Results'!$C$13, 'Inputs and Results'!$C$13, IF(E8441 &lt;= ('Inputs and Results'!$C$14-'Inputs and Results'!$C$13)/('Inputs and Results'!$C$15-'Inputs and Results'!$C$13), 'Inputs and Results'!$C$13 + SQRT(E8441*('Inputs and Results'!$C$15-'Inputs and Results'!$C$13)*('Inputs and Results'!$C$14-'Inputs and Results'!$C$13)), 'Inputs and Results'!$C$15 - SQRT((1-E8441)*('Inputs and Results'!$C$15-'Inputs and Results'!$C$13)*('Inputs and Results'!$C$15-'Inputs and Results'!$C$14))))</f>
        <v>1.6814522558898966</v>
      </c>
      <c r="C8441" s="47">
        <f ca="1">IF('Inputs and Results'!$G$15='Inputs and Results'!$G$13, 'Inputs and Results'!$G$13, IF(F8441 &lt;= ('Inputs and Results'!$G$14-'Inputs and Results'!$G$13)/('Inputs and Results'!$G$15-'Inputs and Results'!$G$13), 'Inputs and Results'!$G$13 + SQRT(F8441*('Inputs and Results'!$G$15-'Inputs and Results'!$G$13)*('Inputs and Results'!$G$14-'Inputs and Results'!$G$13)), 'Inputs and Results'!$G$15 - SQRT((1-F8441)*('Inputs and Results'!$G$15-'Inputs and Results'!$G$13)*('Inputs and Results'!$G$15-'Inputs and Results'!$G$14))))</f>
        <v>563.87595728068391</v>
      </c>
      <c r="D8441">
        <f t="shared" ca="1" si="551"/>
        <v>948.13050041168094</v>
      </c>
      <c r="E8441">
        <f t="shared" ca="1" si="553"/>
        <v>0.80682576072246193</v>
      </c>
      <c r="F8441">
        <f t="shared" ca="1" si="553"/>
        <v>0.52294949462998574</v>
      </c>
    </row>
    <row r="8442" spans="1:6" ht="15.75" customHeight="1" x14ac:dyDescent="0.2">
      <c r="A8442">
        <v>8441</v>
      </c>
      <c r="B8442" s="47">
        <f ca="1">IF('Inputs and Results'!$C$15='Inputs and Results'!$C$13, 'Inputs and Results'!$C$13, IF(E8442 &lt;= ('Inputs and Results'!$C$14-'Inputs and Results'!$C$13)/('Inputs and Results'!$C$15-'Inputs and Results'!$C$13), 'Inputs and Results'!$C$13 + SQRT(E8442*('Inputs and Results'!$C$15-'Inputs and Results'!$C$13)*('Inputs and Results'!$C$14-'Inputs and Results'!$C$13)), 'Inputs and Results'!$C$15 - SQRT((1-E8442)*('Inputs and Results'!$C$15-'Inputs and Results'!$C$13)*('Inputs and Results'!$C$15-'Inputs and Results'!$C$14))))</f>
        <v>0.32235794432391796</v>
      </c>
      <c r="C8442" s="47">
        <f ca="1">IF('Inputs and Results'!$G$15='Inputs and Results'!$G$13, 'Inputs and Results'!$G$13, IF(F8442 &lt;= ('Inputs and Results'!$G$14-'Inputs and Results'!$G$13)/('Inputs and Results'!$G$15-'Inputs and Results'!$G$13), 'Inputs and Results'!$G$13 + SQRT(F8442*('Inputs and Results'!$G$15-'Inputs and Results'!$G$13)*('Inputs and Results'!$G$14-'Inputs and Results'!$G$13)), 'Inputs and Results'!$G$15 - SQRT((1-F8442)*('Inputs and Results'!$G$15-'Inputs and Results'!$G$13)*('Inputs and Results'!$G$15-'Inputs and Results'!$G$14))))</f>
        <v>593.01965284884716</v>
      </c>
      <c r="D8442">
        <f t="shared" ca="1" si="551"/>
        <v>191.16459623603782</v>
      </c>
      <c r="E8442">
        <f t="shared" ref="E8442:F8461" ca="1" si="554">RAND()</f>
        <v>0.20335922463052958</v>
      </c>
      <c r="F8442">
        <f t="shared" ca="1" si="554"/>
        <v>0.56565982801145664</v>
      </c>
    </row>
    <row r="8443" spans="1:6" ht="15.75" customHeight="1" x14ac:dyDescent="0.2">
      <c r="A8443">
        <v>8442</v>
      </c>
      <c r="B8443" s="47">
        <f ca="1">IF('Inputs and Results'!$C$15='Inputs and Results'!$C$13, 'Inputs and Results'!$C$13, IF(E8443 &lt;= ('Inputs and Results'!$C$14-'Inputs and Results'!$C$13)/('Inputs and Results'!$C$15-'Inputs and Results'!$C$13), 'Inputs and Results'!$C$13 + SQRT(E8443*('Inputs and Results'!$C$15-'Inputs and Results'!$C$13)*('Inputs and Results'!$C$14-'Inputs and Results'!$C$13)), 'Inputs and Results'!$C$15 - SQRT((1-E8443)*('Inputs and Results'!$C$15-'Inputs and Results'!$C$13)*('Inputs and Results'!$C$15-'Inputs and Results'!$C$14))))</f>
        <v>1.7845365153781441</v>
      </c>
      <c r="C8443" s="47">
        <f ca="1">IF('Inputs and Results'!$G$15='Inputs and Results'!$G$13, 'Inputs and Results'!$G$13, IF(F8443 &lt;= ('Inputs and Results'!$G$14-'Inputs and Results'!$G$13)/('Inputs and Results'!$G$15-'Inputs and Results'!$G$13), 'Inputs and Results'!$G$13 + SQRT(F8443*('Inputs and Results'!$G$15-'Inputs and Results'!$G$13)*('Inputs and Results'!$G$14-'Inputs and Results'!$G$13)), 'Inputs and Results'!$G$15 - SQRT((1-F8443)*('Inputs and Results'!$G$15-'Inputs and Results'!$G$13)*('Inputs and Results'!$G$15-'Inputs and Results'!$G$14))))</f>
        <v>324.65743951769969</v>
      </c>
      <c r="D8443">
        <f t="shared" ca="1" si="551"/>
        <v>579.36305580850637</v>
      </c>
      <c r="E8443">
        <f t="shared" ca="1" si="554"/>
        <v>0.83584983528343282</v>
      </c>
      <c r="F8443">
        <f t="shared" ca="1" si="554"/>
        <v>9.6689975853902932E-2</v>
      </c>
    </row>
    <row r="8444" spans="1:6" ht="15.75" customHeight="1" x14ac:dyDescent="0.2">
      <c r="A8444">
        <v>8443</v>
      </c>
      <c r="B8444" s="47">
        <f ca="1">IF('Inputs and Results'!$C$15='Inputs and Results'!$C$13, 'Inputs and Results'!$C$13, IF(E8444 &lt;= ('Inputs and Results'!$C$14-'Inputs and Results'!$C$13)/('Inputs and Results'!$C$15-'Inputs and Results'!$C$13), 'Inputs and Results'!$C$13 + SQRT(E8444*('Inputs and Results'!$C$15-'Inputs and Results'!$C$13)*('Inputs and Results'!$C$14-'Inputs and Results'!$C$13)), 'Inputs and Results'!$C$15 - SQRT((1-E8444)*('Inputs and Results'!$C$15-'Inputs and Results'!$C$13)*('Inputs and Results'!$C$15-'Inputs and Results'!$C$14))))</f>
        <v>2.1847460933288505</v>
      </c>
      <c r="C8444" s="47">
        <f ca="1">IF('Inputs and Results'!$G$15='Inputs and Results'!$G$13, 'Inputs and Results'!$G$13, IF(F8444 &lt;= ('Inputs and Results'!$G$14-'Inputs and Results'!$G$13)/('Inputs and Results'!$G$15-'Inputs and Results'!$G$13), 'Inputs and Results'!$G$13 + SQRT(F8444*('Inputs and Results'!$G$15-'Inputs and Results'!$G$13)*('Inputs and Results'!$G$14-'Inputs and Results'!$G$13)), 'Inputs and Results'!$G$15 - SQRT((1-F8444)*('Inputs and Results'!$G$15-'Inputs and Results'!$G$13)*('Inputs and Results'!$G$15-'Inputs and Results'!$G$14))))</f>
        <v>310.01356623549771</v>
      </c>
      <c r="D8444">
        <f t="shared" ca="1" si="551"/>
        <v>677.30092771194848</v>
      </c>
      <c r="E8444">
        <f t="shared" ca="1" si="554"/>
        <v>0.92615122973971431</v>
      </c>
      <c r="F8444">
        <f t="shared" ca="1" si="554"/>
        <v>6.6213667713707847E-2</v>
      </c>
    </row>
    <row r="8445" spans="1:6" ht="15.75" customHeight="1" x14ac:dyDescent="0.2">
      <c r="A8445">
        <v>8444</v>
      </c>
      <c r="B8445" s="47">
        <f ca="1">IF('Inputs and Results'!$C$15='Inputs and Results'!$C$13, 'Inputs and Results'!$C$13, IF(E8445 &lt;= ('Inputs and Results'!$C$14-'Inputs and Results'!$C$13)/('Inputs and Results'!$C$15-'Inputs and Results'!$C$13), 'Inputs and Results'!$C$13 + SQRT(E8445*('Inputs and Results'!$C$15-'Inputs and Results'!$C$13)*('Inputs and Results'!$C$14-'Inputs and Results'!$C$13)), 'Inputs and Results'!$C$15 - SQRT((1-E8445)*('Inputs and Results'!$C$15-'Inputs and Results'!$C$13)*('Inputs and Results'!$C$15-'Inputs and Results'!$C$14))))</f>
        <v>0.53643435916298232</v>
      </c>
      <c r="C8445" s="47">
        <f ca="1">IF('Inputs and Results'!$G$15='Inputs and Results'!$G$13, 'Inputs and Results'!$G$13, IF(F8445 &lt;= ('Inputs and Results'!$G$14-'Inputs and Results'!$G$13)/('Inputs and Results'!$G$15-'Inputs and Results'!$G$13), 'Inputs and Results'!$G$13 + SQRT(F8445*('Inputs and Results'!$G$15-'Inputs and Results'!$G$13)*('Inputs and Results'!$G$14-'Inputs and Results'!$G$13)), 'Inputs and Results'!$G$15 - SQRT((1-F8445)*('Inputs and Results'!$G$15-'Inputs and Results'!$G$13)*('Inputs and Results'!$G$15-'Inputs and Results'!$G$14))))</f>
        <v>307.39413034090558</v>
      </c>
      <c r="D8445">
        <f t="shared" ca="1" si="551"/>
        <v>164.89677331988594</v>
      </c>
      <c r="E8445">
        <f t="shared" ca="1" si="554"/>
        <v>0.32564937036525488</v>
      </c>
      <c r="F8445">
        <f t="shared" ca="1" si="554"/>
        <v>6.0708880436257773E-2</v>
      </c>
    </row>
    <row r="8446" spans="1:6" ht="15.75" customHeight="1" x14ac:dyDescent="0.2">
      <c r="A8446">
        <v>8445</v>
      </c>
      <c r="B8446" s="47">
        <f ca="1">IF('Inputs and Results'!$C$15='Inputs and Results'!$C$13, 'Inputs and Results'!$C$13, IF(E8446 &lt;= ('Inputs and Results'!$C$14-'Inputs and Results'!$C$13)/('Inputs and Results'!$C$15-'Inputs and Results'!$C$13), 'Inputs and Results'!$C$13 + SQRT(E8446*('Inputs and Results'!$C$15-'Inputs and Results'!$C$13)*('Inputs and Results'!$C$14-'Inputs and Results'!$C$13)), 'Inputs and Results'!$C$15 - SQRT((1-E8446)*('Inputs and Results'!$C$15-'Inputs and Results'!$C$13)*('Inputs and Results'!$C$15-'Inputs and Results'!$C$14))))</f>
        <v>0.99440376768338012</v>
      </c>
      <c r="C8446" s="47">
        <f ca="1">IF('Inputs and Results'!$G$15='Inputs and Results'!$G$13, 'Inputs and Results'!$G$13, IF(F8446 &lt;= ('Inputs and Results'!$G$14-'Inputs and Results'!$G$13)/('Inputs and Results'!$G$15-'Inputs and Results'!$G$13), 'Inputs and Results'!$G$13 + SQRT(F8446*('Inputs and Results'!$G$15-'Inputs and Results'!$G$13)*('Inputs and Results'!$G$14-'Inputs and Results'!$G$13)), 'Inputs and Results'!$G$15 - SQRT((1-F8446)*('Inputs and Results'!$G$15-'Inputs and Results'!$G$13)*('Inputs and Results'!$G$15-'Inputs and Results'!$G$14))))</f>
        <v>1052.9575565740015</v>
      </c>
      <c r="D8446">
        <f t="shared" ca="1" si="551"/>
        <v>1047.064961467873</v>
      </c>
      <c r="E8446">
        <f t="shared" ca="1" si="554"/>
        <v>0.55306486143526423</v>
      </c>
      <c r="F8446">
        <f t="shared" ca="1" si="554"/>
        <v>0.97451021564780771</v>
      </c>
    </row>
    <row r="8447" spans="1:6" ht="15.75" customHeight="1" x14ac:dyDescent="0.2">
      <c r="A8447">
        <v>8446</v>
      </c>
      <c r="B8447" s="47">
        <f ca="1">IF('Inputs and Results'!$C$15='Inputs and Results'!$C$13, 'Inputs and Results'!$C$13, IF(E8447 &lt;= ('Inputs and Results'!$C$14-'Inputs and Results'!$C$13)/('Inputs and Results'!$C$15-'Inputs and Results'!$C$13), 'Inputs and Results'!$C$13 + SQRT(E8447*('Inputs and Results'!$C$15-'Inputs and Results'!$C$13)*('Inputs and Results'!$C$14-'Inputs and Results'!$C$13)), 'Inputs and Results'!$C$15 - SQRT((1-E8447)*('Inputs and Results'!$C$15-'Inputs and Results'!$C$13)*('Inputs and Results'!$C$15-'Inputs and Results'!$C$14))))</f>
        <v>0.63546052906342609</v>
      </c>
      <c r="C8447" s="47">
        <f ca="1">IF('Inputs and Results'!$G$15='Inputs and Results'!$G$13, 'Inputs and Results'!$G$13, IF(F8447 &lt;= ('Inputs and Results'!$G$14-'Inputs and Results'!$G$13)/('Inputs and Results'!$G$15-'Inputs and Results'!$G$13), 'Inputs and Results'!$G$13 + SQRT(F8447*('Inputs and Results'!$G$15-'Inputs and Results'!$G$13)*('Inputs and Results'!$G$14-'Inputs and Results'!$G$13)), 'Inputs and Results'!$G$15 - SQRT((1-F8447)*('Inputs and Results'!$G$15-'Inputs and Results'!$G$13)*('Inputs and Results'!$G$15-'Inputs and Results'!$G$14))))</f>
        <v>412.14314385769114</v>
      </c>
      <c r="D8447">
        <f t="shared" ca="1" si="551"/>
        <v>261.90070024567217</v>
      </c>
      <c r="E8447">
        <f t="shared" ca="1" si="554"/>
        <v>0.37877256559810968</v>
      </c>
      <c r="F8447">
        <f t="shared" ca="1" si="554"/>
        <v>0.26822869235224089</v>
      </c>
    </row>
    <row r="8448" spans="1:6" ht="15.75" customHeight="1" x14ac:dyDescent="0.2">
      <c r="A8448">
        <v>8447</v>
      </c>
      <c r="B8448" s="47">
        <f ca="1">IF('Inputs and Results'!$C$15='Inputs and Results'!$C$13, 'Inputs and Results'!$C$13, IF(E8448 &lt;= ('Inputs and Results'!$C$14-'Inputs and Results'!$C$13)/('Inputs and Results'!$C$15-'Inputs and Results'!$C$13), 'Inputs and Results'!$C$13 + SQRT(E8448*('Inputs and Results'!$C$15-'Inputs and Results'!$C$13)*('Inputs and Results'!$C$14-'Inputs and Results'!$C$13)), 'Inputs and Results'!$C$15 - SQRT((1-E8448)*('Inputs and Results'!$C$15-'Inputs and Results'!$C$13)*('Inputs and Results'!$C$15-'Inputs and Results'!$C$14))))</f>
        <v>1.1477655896700987</v>
      </c>
      <c r="C8448" s="47">
        <f ca="1">IF('Inputs and Results'!$G$15='Inputs and Results'!$G$13, 'Inputs and Results'!$G$13, IF(F8448 &lt;= ('Inputs and Results'!$G$14-'Inputs and Results'!$G$13)/('Inputs and Results'!$G$15-'Inputs and Results'!$G$13), 'Inputs and Results'!$G$13 + SQRT(F8448*('Inputs and Results'!$G$15-'Inputs and Results'!$G$13)*('Inputs and Results'!$G$14-'Inputs and Results'!$G$13)), 'Inputs and Results'!$G$15 - SQRT((1-F8448)*('Inputs and Results'!$G$15-'Inputs and Results'!$G$13)*('Inputs and Results'!$G$15-'Inputs and Results'!$G$14))))</f>
        <v>855.95385850022876</v>
      </c>
      <c r="D8448">
        <f t="shared" ca="1" si="551"/>
        <v>982.43438513191131</v>
      </c>
      <c r="E8448">
        <f t="shared" ca="1" si="554"/>
        <v>0.61880307657664924</v>
      </c>
      <c r="F8448">
        <f t="shared" ca="1" si="554"/>
        <v>0.86045505053294924</v>
      </c>
    </row>
    <row r="8449" spans="1:6" ht="15.75" customHeight="1" x14ac:dyDescent="0.2">
      <c r="A8449">
        <v>8448</v>
      </c>
      <c r="B8449" s="47">
        <f ca="1">IF('Inputs and Results'!$C$15='Inputs and Results'!$C$13, 'Inputs and Results'!$C$13, IF(E8449 &lt;= ('Inputs and Results'!$C$14-'Inputs and Results'!$C$13)/('Inputs and Results'!$C$15-'Inputs and Results'!$C$13), 'Inputs and Results'!$C$13 + SQRT(E8449*('Inputs and Results'!$C$15-'Inputs and Results'!$C$13)*('Inputs and Results'!$C$14-'Inputs and Results'!$C$13)), 'Inputs and Results'!$C$15 - SQRT((1-E8449)*('Inputs and Results'!$C$15-'Inputs and Results'!$C$13)*('Inputs and Results'!$C$15-'Inputs and Results'!$C$14))))</f>
        <v>7.5592204918405681E-2</v>
      </c>
      <c r="C8449" s="47">
        <f ca="1">IF('Inputs and Results'!$G$15='Inputs and Results'!$G$13, 'Inputs and Results'!$G$13, IF(F8449 &lt;= ('Inputs and Results'!$G$14-'Inputs and Results'!$G$13)/('Inputs and Results'!$G$15-'Inputs and Results'!$G$13), 'Inputs and Results'!$G$13 + SQRT(F8449*('Inputs and Results'!$G$15-'Inputs and Results'!$G$13)*('Inputs and Results'!$G$14-'Inputs and Results'!$G$13)), 'Inputs and Results'!$G$15 - SQRT((1-F8449)*('Inputs and Results'!$G$15-'Inputs and Results'!$G$13)*('Inputs and Results'!$G$15-'Inputs and Results'!$G$14))))</f>
        <v>822.51715870903274</v>
      </c>
      <c r="D8449">
        <f t="shared" ca="1" si="551"/>
        <v>62.175885610038009</v>
      </c>
      <c r="E8449">
        <f t="shared" ca="1" si="554"/>
        <v>4.9759894229556401E-2</v>
      </c>
      <c r="F8449">
        <f t="shared" ca="1" si="554"/>
        <v>0.83201319498927595</v>
      </c>
    </row>
    <row r="8450" spans="1:6" ht="15.75" customHeight="1" x14ac:dyDescent="0.2">
      <c r="A8450">
        <v>8449</v>
      </c>
      <c r="B8450" s="47">
        <f ca="1">IF('Inputs and Results'!$C$15='Inputs and Results'!$C$13, 'Inputs and Results'!$C$13, IF(E8450 &lt;= ('Inputs and Results'!$C$14-'Inputs and Results'!$C$13)/('Inputs and Results'!$C$15-'Inputs and Results'!$C$13), 'Inputs and Results'!$C$13 + SQRT(E8450*('Inputs and Results'!$C$15-'Inputs and Results'!$C$13)*('Inputs and Results'!$C$14-'Inputs and Results'!$C$13)), 'Inputs and Results'!$C$15 - SQRT((1-E8450)*('Inputs and Results'!$C$15-'Inputs and Results'!$C$13)*('Inputs and Results'!$C$15-'Inputs and Results'!$C$14))))</f>
        <v>2.3565442715022034E-2</v>
      </c>
      <c r="C8450" s="47">
        <f ca="1">IF('Inputs and Results'!$G$15='Inputs and Results'!$G$13, 'Inputs and Results'!$G$13, IF(F8450 &lt;= ('Inputs and Results'!$G$14-'Inputs and Results'!$G$13)/('Inputs and Results'!$G$15-'Inputs and Results'!$G$13), 'Inputs and Results'!$G$13 + SQRT(F8450*('Inputs and Results'!$G$15-'Inputs and Results'!$G$13)*('Inputs and Results'!$G$14-'Inputs and Results'!$G$13)), 'Inputs and Results'!$G$15 - SQRT((1-F8450)*('Inputs and Results'!$G$15-'Inputs and Results'!$G$13)*('Inputs and Results'!$G$15-'Inputs and Results'!$G$14))))</f>
        <v>325.99534455885862</v>
      </c>
      <c r="D8450">
        <f t="shared" ref="D8450:D8513" ca="1" si="555">B8450*C8450</f>
        <v>7.6822246175656526</v>
      </c>
      <c r="E8450">
        <f t="shared" ca="1" si="554"/>
        <v>1.5648591799975353E-2</v>
      </c>
      <c r="F8450">
        <f t="shared" ca="1" si="554"/>
        <v>9.944916865279041E-2</v>
      </c>
    </row>
    <row r="8451" spans="1:6" ht="15.75" customHeight="1" x14ac:dyDescent="0.2">
      <c r="A8451">
        <v>8450</v>
      </c>
      <c r="B8451" s="47">
        <f ca="1">IF('Inputs and Results'!$C$15='Inputs and Results'!$C$13, 'Inputs and Results'!$C$13, IF(E8451 &lt;= ('Inputs and Results'!$C$14-'Inputs and Results'!$C$13)/('Inputs and Results'!$C$15-'Inputs and Results'!$C$13), 'Inputs and Results'!$C$13 + SQRT(E8451*('Inputs and Results'!$C$15-'Inputs and Results'!$C$13)*('Inputs and Results'!$C$14-'Inputs and Results'!$C$13)), 'Inputs and Results'!$C$15 - SQRT((1-E8451)*('Inputs and Results'!$C$15-'Inputs and Results'!$C$13)*('Inputs and Results'!$C$15-'Inputs and Results'!$C$14))))</f>
        <v>1.7750188781505924</v>
      </c>
      <c r="C8451" s="47">
        <f ca="1">IF('Inputs and Results'!$G$15='Inputs and Results'!$G$13, 'Inputs and Results'!$G$13, IF(F8451 &lt;= ('Inputs and Results'!$G$14-'Inputs and Results'!$G$13)/('Inputs and Results'!$G$15-'Inputs and Results'!$G$13), 'Inputs and Results'!$G$13 + SQRT(F8451*('Inputs and Results'!$G$15-'Inputs and Results'!$G$13)*('Inputs and Results'!$G$14-'Inputs and Results'!$G$13)), 'Inputs and Results'!$G$15 - SQRT((1-F8451)*('Inputs and Results'!$G$15-'Inputs and Results'!$G$13)*('Inputs and Results'!$G$15-'Inputs and Results'!$G$14))))</f>
        <v>849.62461203384623</v>
      </c>
      <c r="D8451">
        <f t="shared" ca="1" si="555"/>
        <v>1508.0997257014501</v>
      </c>
      <c r="E8451">
        <f t="shared" ca="1" si="554"/>
        <v>0.83326902790139634</v>
      </c>
      <c r="F8451">
        <f t="shared" ca="1" si="554"/>
        <v>0.85527354549894108</v>
      </c>
    </row>
    <row r="8452" spans="1:6" ht="15.75" customHeight="1" x14ac:dyDescent="0.2">
      <c r="A8452">
        <v>8451</v>
      </c>
      <c r="B8452" s="47">
        <f ca="1">IF('Inputs and Results'!$C$15='Inputs and Results'!$C$13, 'Inputs and Results'!$C$13, IF(E8452 &lt;= ('Inputs and Results'!$C$14-'Inputs and Results'!$C$13)/('Inputs and Results'!$C$15-'Inputs and Results'!$C$13), 'Inputs and Results'!$C$13 + SQRT(E8452*('Inputs and Results'!$C$15-'Inputs and Results'!$C$13)*('Inputs and Results'!$C$14-'Inputs and Results'!$C$13)), 'Inputs and Results'!$C$15 - SQRT((1-E8452)*('Inputs and Results'!$C$15-'Inputs and Results'!$C$13)*('Inputs and Results'!$C$15-'Inputs and Results'!$C$14))))</f>
        <v>1.3258601839270949</v>
      </c>
      <c r="C8452" s="47">
        <f ca="1">IF('Inputs and Results'!$G$15='Inputs and Results'!$G$13, 'Inputs and Results'!$G$13, IF(F8452 &lt;= ('Inputs and Results'!$G$14-'Inputs and Results'!$G$13)/('Inputs and Results'!$G$15-'Inputs and Results'!$G$13), 'Inputs and Results'!$G$13 + SQRT(F8452*('Inputs and Results'!$G$15-'Inputs and Results'!$G$13)*('Inputs and Results'!$G$14-'Inputs and Results'!$G$13)), 'Inputs and Results'!$G$15 - SQRT((1-F8452)*('Inputs and Results'!$G$15-'Inputs and Results'!$G$13)*('Inputs and Results'!$G$15-'Inputs and Results'!$G$14))))</f>
        <v>466.83401976490165</v>
      </c>
      <c r="D8452">
        <f t="shared" ca="1" si="555"/>
        <v>618.9566393089176</v>
      </c>
      <c r="E8452">
        <f t="shared" ca="1" si="554"/>
        <v>0.68858398624882</v>
      </c>
      <c r="F8452">
        <f t="shared" ca="1" si="554"/>
        <v>0.36629760342391771</v>
      </c>
    </row>
    <row r="8453" spans="1:6" ht="15.75" customHeight="1" x14ac:dyDescent="0.2">
      <c r="A8453">
        <v>8452</v>
      </c>
      <c r="B8453" s="47">
        <f ca="1">IF('Inputs and Results'!$C$15='Inputs and Results'!$C$13, 'Inputs and Results'!$C$13, IF(E8453 &lt;= ('Inputs and Results'!$C$14-'Inputs and Results'!$C$13)/('Inputs and Results'!$C$15-'Inputs and Results'!$C$13), 'Inputs and Results'!$C$13 + SQRT(E8453*('Inputs and Results'!$C$15-'Inputs and Results'!$C$13)*('Inputs and Results'!$C$14-'Inputs and Results'!$C$13)), 'Inputs and Results'!$C$15 - SQRT((1-E8453)*('Inputs and Results'!$C$15-'Inputs and Results'!$C$13)*('Inputs and Results'!$C$15-'Inputs and Results'!$C$14))))</f>
        <v>2.1280624384713231E-2</v>
      </c>
      <c r="C8453" s="47">
        <f ca="1">IF('Inputs and Results'!$G$15='Inputs and Results'!$G$13, 'Inputs and Results'!$G$13, IF(F8453 &lt;= ('Inputs and Results'!$G$14-'Inputs and Results'!$G$13)/('Inputs and Results'!$G$15-'Inputs and Results'!$G$13), 'Inputs and Results'!$G$13 + SQRT(F8453*('Inputs and Results'!$G$15-'Inputs and Results'!$G$13)*('Inputs and Results'!$G$14-'Inputs and Results'!$G$13)), 'Inputs and Results'!$G$15 - SQRT((1-F8453)*('Inputs and Results'!$G$15-'Inputs and Results'!$G$13)*('Inputs and Results'!$G$15-'Inputs and Results'!$G$14))))</f>
        <v>536.13590432262458</v>
      </c>
      <c r="D8453">
        <f t="shared" ca="1" si="555"/>
        <v>11.409306799048325</v>
      </c>
      <c r="E8453">
        <f t="shared" ca="1" si="554"/>
        <v>1.4136764592674989E-2</v>
      </c>
      <c r="F8453">
        <f t="shared" ca="1" si="554"/>
        <v>0.48043594034061132</v>
      </c>
    </row>
    <row r="8454" spans="1:6" ht="15.75" customHeight="1" x14ac:dyDescent="0.2">
      <c r="A8454">
        <v>8453</v>
      </c>
      <c r="B8454" s="47">
        <f ca="1">IF('Inputs and Results'!$C$15='Inputs and Results'!$C$13, 'Inputs and Results'!$C$13, IF(E8454 &lt;= ('Inputs and Results'!$C$14-'Inputs and Results'!$C$13)/('Inputs and Results'!$C$15-'Inputs and Results'!$C$13), 'Inputs and Results'!$C$13 + SQRT(E8454*('Inputs and Results'!$C$15-'Inputs and Results'!$C$13)*('Inputs and Results'!$C$14-'Inputs and Results'!$C$13)), 'Inputs and Results'!$C$15 - SQRT((1-E8454)*('Inputs and Results'!$C$15-'Inputs and Results'!$C$13)*('Inputs and Results'!$C$15-'Inputs and Results'!$C$14))))</f>
        <v>1.07763026281172</v>
      </c>
      <c r="C8454" s="47">
        <f ca="1">IF('Inputs and Results'!$G$15='Inputs and Results'!$G$13, 'Inputs and Results'!$G$13, IF(F8454 &lt;= ('Inputs and Results'!$G$14-'Inputs and Results'!$G$13)/('Inputs and Results'!$G$15-'Inputs and Results'!$G$13), 'Inputs and Results'!$G$13 + SQRT(F8454*('Inputs and Results'!$G$15-'Inputs and Results'!$G$13)*('Inputs and Results'!$G$14-'Inputs and Results'!$G$13)), 'Inputs and Results'!$G$15 - SQRT((1-F8454)*('Inputs and Results'!$G$15-'Inputs and Results'!$G$13)*('Inputs and Results'!$G$15-'Inputs and Results'!$G$14))))</f>
        <v>824.08285335657968</v>
      </c>
      <c r="D8454">
        <f t="shared" ca="1" si="555"/>
        <v>888.05662184128312</v>
      </c>
      <c r="E8454">
        <f t="shared" ca="1" si="554"/>
        <v>0.58938828817140698</v>
      </c>
      <c r="F8454">
        <f t="shared" ca="1" si="554"/>
        <v>0.8334038308210393</v>
      </c>
    </row>
    <row r="8455" spans="1:6" ht="15.75" customHeight="1" x14ac:dyDescent="0.2">
      <c r="A8455">
        <v>8454</v>
      </c>
      <c r="B8455" s="47">
        <f ca="1">IF('Inputs and Results'!$C$15='Inputs and Results'!$C$13, 'Inputs and Results'!$C$13, IF(E8455 &lt;= ('Inputs and Results'!$C$14-'Inputs and Results'!$C$13)/('Inputs and Results'!$C$15-'Inputs and Results'!$C$13), 'Inputs and Results'!$C$13 + SQRT(E8455*('Inputs and Results'!$C$15-'Inputs and Results'!$C$13)*('Inputs and Results'!$C$14-'Inputs and Results'!$C$13)), 'Inputs and Results'!$C$15 - SQRT((1-E8455)*('Inputs and Results'!$C$15-'Inputs and Results'!$C$13)*('Inputs and Results'!$C$15-'Inputs and Results'!$C$14))))</f>
        <v>0.87422512895199933</v>
      </c>
      <c r="C8455" s="47">
        <f ca="1">IF('Inputs and Results'!$G$15='Inputs and Results'!$G$13, 'Inputs and Results'!$G$13, IF(F8455 &lt;= ('Inputs and Results'!$G$14-'Inputs and Results'!$G$13)/('Inputs and Results'!$G$15-'Inputs and Results'!$G$13), 'Inputs and Results'!$G$13 + SQRT(F8455*('Inputs and Results'!$G$15-'Inputs and Results'!$G$13)*('Inputs and Results'!$G$14-'Inputs and Results'!$G$13)), 'Inputs and Results'!$G$15 - SQRT((1-F8455)*('Inputs and Results'!$G$15-'Inputs and Results'!$G$13)*('Inputs and Results'!$G$15-'Inputs and Results'!$G$14))))</f>
        <v>663.70374538129238</v>
      </c>
      <c r="D8455">
        <f t="shared" ca="1" si="555"/>
        <v>580.22649239188524</v>
      </c>
      <c r="E8455">
        <f t="shared" ca="1" si="554"/>
        <v>0.49789791084676172</v>
      </c>
      <c r="F8455">
        <f t="shared" ca="1" si="554"/>
        <v>0.66092929636971842</v>
      </c>
    </row>
    <row r="8456" spans="1:6" ht="15.75" customHeight="1" x14ac:dyDescent="0.2">
      <c r="A8456">
        <v>8455</v>
      </c>
      <c r="B8456" s="47">
        <f ca="1">IF('Inputs and Results'!$C$15='Inputs and Results'!$C$13, 'Inputs and Results'!$C$13, IF(E8456 &lt;= ('Inputs and Results'!$C$14-'Inputs and Results'!$C$13)/('Inputs and Results'!$C$15-'Inputs and Results'!$C$13), 'Inputs and Results'!$C$13 + SQRT(E8456*('Inputs and Results'!$C$15-'Inputs and Results'!$C$13)*('Inputs and Results'!$C$14-'Inputs and Results'!$C$13)), 'Inputs and Results'!$C$15 - SQRT((1-E8456)*('Inputs and Results'!$C$15-'Inputs and Results'!$C$13)*('Inputs and Results'!$C$15-'Inputs and Results'!$C$14))))</f>
        <v>0.77433672162126577</v>
      </c>
      <c r="C8456" s="47">
        <f ca="1">IF('Inputs and Results'!$G$15='Inputs and Results'!$G$13, 'Inputs and Results'!$G$13, IF(F8456 &lt;= ('Inputs and Results'!$G$14-'Inputs and Results'!$G$13)/('Inputs and Results'!$G$15-'Inputs and Results'!$G$13), 'Inputs and Results'!$G$13 + SQRT(F8456*('Inputs and Results'!$G$15-'Inputs and Results'!$G$13)*('Inputs and Results'!$G$14-'Inputs and Results'!$G$13)), 'Inputs and Results'!$G$15 - SQRT((1-F8456)*('Inputs and Results'!$G$15-'Inputs and Results'!$G$13)*('Inputs and Results'!$G$15-'Inputs and Results'!$G$14))))</f>
        <v>447.41181974133781</v>
      </c>
      <c r="D8456">
        <f t="shared" ca="1" si="555"/>
        <v>346.44740171311224</v>
      </c>
      <c r="E8456">
        <f t="shared" ca="1" si="554"/>
        <v>0.44960255236404711</v>
      </c>
      <c r="F8456">
        <f t="shared" ca="1" si="554"/>
        <v>0.33227824513900583</v>
      </c>
    </row>
    <row r="8457" spans="1:6" ht="15.75" customHeight="1" x14ac:dyDescent="0.2">
      <c r="A8457">
        <v>8456</v>
      </c>
      <c r="B8457" s="47">
        <f ca="1">IF('Inputs and Results'!$C$15='Inputs and Results'!$C$13, 'Inputs and Results'!$C$13, IF(E8457 &lt;= ('Inputs and Results'!$C$14-'Inputs and Results'!$C$13)/('Inputs and Results'!$C$15-'Inputs and Results'!$C$13), 'Inputs and Results'!$C$13 + SQRT(E8457*('Inputs and Results'!$C$15-'Inputs and Results'!$C$13)*('Inputs and Results'!$C$14-'Inputs and Results'!$C$13)), 'Inputs and Results'!$C$15 - SQRT((1-E8457)*('Inputs and Results'!$C$15-'Inputs and Results'!$C$13)*('Inputs and Results'!$C$15-'Inputs and Results'!$C$14))))</f>
        <v>1.5195414562237972</v>
      </c>
      <c r="C8457" s="47">
        <f ca="1">IF('Inputs and Results'!$G$15='Inputs and Results'!$G$13, 'Inputs and Results'!$G$13, IF(F8457 &lt;= ('Inputs and Results'!$G$14-'Inputs and Results'!$G$13)/('Inputs and Results'!$G$15-'Inputs and Results'!$G$13), 'Inputs and Results'!$G$13 + SQRT(F8457*('Inputs and Results'!$G$15-'Inputs and Results'!$G$13)*('Inputs and Results'!$G$14-'Inputs and Results'!$G$13)), 'Inputs and Results'!$G$15 - SQRT((1-F8457)*('Inputs and Results'!$G$15-'Inputs and Results'!$G$13)*('Inputs and Results'!$G$15-'Inputs and Results'!$G$14))))</f>
        <v>315.51966668455827</v>
      </c>
      <c r="D8457">
        <f t="shared" ca="1" si="555"/>
        <v>479.44521378110079</v>
      </c>
      <c r="E8457">
        <f t="shared" ca="1" si="554"/>
        <v>0.75647138890667165</v>
      </c>
      <c r="F8457">
        <f t="shared" ca="1" si="554"/>
        <v>7.7732083191221713E-2</v>
      </c>
    </row>
    <row r="8458" spans="1:6" ht="15.75" customHeight="1" x14ac:dyDescent="0.2">
      <c r="A8458">
        <v>8457</v>
      </c>
      <c r="B8458" s="47">
        <f ca="1">IF('Inputs and Results'!$C$15='Inputs and Results'!$C$13, 'Inputs and Results'!$C$13, IF(E8458 &lt;= ('Inputs and Results'!$C$14-'Inputs and Results'!$C$13)/('Inputs and Results'!$C$15-'Inputs and Results'!$C$13), 'Inputs and Results'!$C$13 + SQRT(E8458*('Inputs and Results'!$C$15-'Inputs and Results'!$C$13)*('Inputs and Results'!$C$14-'Inputs and Results'!$C$13)), 'Inputs and Results'!$C$15 - SQRT((1-E8458)*('Inputs and Results'!$C$15-'Inputs and Results'!$C$13)*('Inputs and Results'!$C$15-'Inputs and Results'!$C$14))))</f>
        <v>0.64454812939128248</v>
      </c>
      <c r="C8458" s="47">
        <f ca="1">IF('Inputs and Results'!$G$15='Inputs and Results'!$G$13, 'Inputs and Results'!$G$13, IF(F8458 &lt;= ('Inputs and Results'!$G$14-'Inputs and Results'!$G$13)/('Inputs and Results'!$G$15-'Inputs and Results'!$G$13), 'Inputs and Results'!$G$13 + SQRT(F8458*('Inputs and Results'!$G$15-'Inputs and Results'!$G$13)*('Inputs and Results'!$G$14-'Inputs and Results'!$G$13)), 'Inputs and Results'!$G$15 - SQRT((1-F8458)*('Inputs and Results'!$G$15-'Inputs and Results'!$G$13)*('Inputs and Results'!$G$15-'Inputs and Results'!$G$14))))</f>
        <v>530.78393101348877</v>
      </c>
      <c r="D8458">
        <f t="shared" ca="1" si="555"/>
        <v>342.1157898456957</v>
      </c>
      <c r="E8458">
        <f t="shared" ca="1" si="554"/>
        <v>0.38353849836065479</v>
      </c>
      <c r="F8458">
        <f t="shared" ca="1" si="554"/>
        <v>0.47202487619702549</v>
      </c>
    </row>
    <row r="8459" spans="1:6" ht="15.75" customHeight="1" x14ac:dyDescent="0.2">
      <c r="A8459">
        <v>8458</v>
      </c>
      <c r="B8459" s="47">
        <f ca="1">IF('Inputs and Results'!$C$15='Inputs and Results'!$C$13, 'Inputs and Results'!$C$13, IF(E8459 &lt;= ('Inputs and Results'!$C$14-'Inputs and Results'!$C$13)/('Inputs and Results'!$C$15-'Inputs and Results'!$C$13), 'Inputs and Results'!$C$13 + SQRT(E8459*('Inputs and Results'!$C$15-'Inputs and Results'!$C$13)*('Inputs and Results'!$C$14-'Inputs and Results'!$C$13)), 'Inputs and Results'!$C$15 - SQRT((1-E8459)*('Inputs and Results'!$C$15-'Inputs and Results'!$C$13)*('Inputs and Results'!$C$15-'Inputs and Results'!$C$14))))</f>
        <v>0.9871687056479872</v>
      </c>
      <c r="C8459" s="47">
        <f ca="1">IF('Inputs and Results'!$G$15='Inputs and Results'!$G$13, 'Inputs and Results'!$G$13, IF(F8459 &lt;= ('Inputs and Results'!$G$14-'Inputs and Results'!$G$13)/('Inputs and Results'!$G$15-'Inputs and Results'!$G$13), 'Inputs and Results'!$G$13 + SQRT(F8459*('Inputs and Results'!$G$15-'Inputs and Results'!$G$13)*('Inputs and Results'!$G$14-'Inputs and Results'!$G$13)), 'Inputs and Results'!$G$15 - SQRT((1-F8459)*('Inputs and Results'!$G$15-'Inputs and Results'!$G$13)*('Inputs and Results'!$G$15-'Inputs and Results'!$G$14))))</f>
        <v>810.24490182269074</v>
      </c>
      <c r="D8459">
        <f t="shared" ca="1" si="555"/>
        <v>799.84841099018604</v>
      </c>
      <c r="E8459">
        <f t="shared" ca="1" si="554"/>
        <v>0.54983446449746665</v>
      </c>
      <c r="F8459">
        <f t="shared" ca="1" si="554"/>
        <v>0.82091288141553642</v>
      </c>
    </row>
    <row r="8460" spans="1:6" ht="15.75" customHeight="1" x14ac:dyDescent="0.2">
      <c r="A8460">
        <v>8459</v>
      </c>
      <c r="B8460" s="47">
        <f ca="1">IF('Inputs and Results'!$C$15='Inputs and Results'!$C$13, 'Inputs and Results'!$C$13, IF(E8460 &lt;= ('Inputs and Results'!$C$14-'Inputs and Results'!$C$13)/('Inputs and Results'!$C$15-'Inputs and Results'!$C$13), 'Inputs and Results'!$C$13 + SQRT(E8460*('Inputs and Results'!$C$15-'Inputs and Results'!$C$13)*('Inputs and Results'!$C$14-'Inputs and Results'!$C$13)), 'Inputs and Results'!$C$15 - SQRT((1-E8460)*('Inputs and Results'!$C$15-'Inputs and Results'!$C$13)*('Inputs and Results'!$C$15-'Inputs and Results'!$C$14))))</f>
        <v>0.46856590966276013</v>
      </c>
      <c r="C8460" s="47">
        <f ca="1">IF('Inputs and Results'!$G$15='Inputs and Results'!$G$13, 'Inputs and Results'!$G$13, IF(F8460 &lt;= ('Inputs and Results'!$G$14-'Inputs and Results'!$G$13)/('Inputs and Results'!$G$15-'Inputs and Results'!$G$13), 'Inputs and Results'!$G$13 + SQRT(F8460*('Inputs and Results'!$G$15-'Inputs and Results'!$G$13)*('Inputs and Results'!$G$14-'Inputs and Results'!$G$13)), 'Inputs and Results'!$G$15 - SQRT((1-F8460)*('Inputs and Results'!$G$15-'Inputs and Results'!$G$13)*('Inputs and Results'!$G$15-'Inputs and Results'!$G$14))))</f>
        <v>614.6311423439862</v>
      </c>
      <c r="D8460">
        <f t="shared" ca="1" si="555"/>
        <v>287.99520031947128</v>
      </c>
      <c r="E8460">
        <f t="shared" ca="1" si="554"/>
        <v>0.28798238291983014</v>
      </c>
      <c r="F8460">
        <f t="shared" ca="1" si="554"/>
        <v>0.59603850849757734</v>
      </c>
    </row>
    <row r="8461" spans="1:6" ht="15.75" customHeight="1" x14ac:dyDescent="0.2">
      <c r="A8461">
        <v>8460</v>
      </c>
      <c r="B8461" s="47">
        <f ca="1">IF('Inputs and Results'!$C$15='Inputs and Results'!$C$13, 'Inputs and Results'!$C$13, IF(E8461 &lt;= ('Inputs and Results'!$C$14-'Inputs and Results'!$C$13)/('Inputs and Results'!$C$15-'Inputs and Results'!$C$13), 'Inputs and Results'!$C$13 + SQRT(E8461*('Inputs and Results'!$C$15-'Inputs and Results'!$C$13)*('Inputs and Results'!$C$14-'Inputs and Results'!$C$13)), 'Inputs and Results'!$C$15 - SQRT((1-E8461)*('Inputs and Results'!$C$15-'Inputs and Results'!$C$13)*('Inputs and Results'!$C$15-'Inputs and Results'!$C$14))))</f>
        <v>1.8565209365117112</v>
      </c>
      <c r="C8461" s="47">
        <f ca="1">IF('Inputs and Results'!$G$15='Inputs and Results'!$G$13, 'Inputs and Results'!$G$13, IF(F8461 &lt;= ('Inputs and Results'!$G$14-'Inputs and Results'!$G$13)/('Inputs and Results'!$G$15-'Inputs and Results'!$G$13), 'Inputs and Results'!$G$13 + SQRT(F8461*('Inputs and Results'!$G$15-'Inputs and Results'!$G$13)*('Inputs and Results'!$G$14-'Inputs and Results'!$G$13)), 'Inputs and Results'!$G$15 - SQRT((1-F8461)*('Inputs and Results'!$G$15-'Inputs and Results'!$G$13)*('Inputs and Results'!$G$15-'Inputs and Results'!$G$14))))</f>
        <v>747.1501113866218</v>
      </c>
      <c r="D8461">
        <f t="shared" ca="1" si="555"/>
        <v>1387.0998245063204</v>
      </c>
      <c r="E8461">
        <f t="shared" ca="1" si="554"/>
        <v>0.85471729237377181</v>
      </c>
      <c r="F8461">
        <f t="shared" ca="1" si="554"/>
        <v>0.75823731508244829</v>
      </c>
    </row>
    <row r="8462" spans="1:6" ht="15.75" customHeight="1" x14ac:dyDescent="0.2">
      <c r="A8462">
        <v>8461</v>
      </c>
      <c r="B8462" s="47">
        <f ca="1">IF('Inputs and Results'!$C$15='Inputs and Results'!$C$13, 'Inputs and Results'!$C$13, IF(E8462 &lt;= ('Inputs and Results'!$C$14-'Inputs and Results'!$C$13)/('Inputs and Results'!$C$15-'Inputs and Results'!$C$13), 'Inputs and Results'!$C$13 + SQRT(E8462*('Inputs and Results'!$C$15-'Inputs and Results'!$C$13)*('Inputs and Results'!$C$14-'Inputs and Results'!$C$13)), 'Inputs and Results'!$C$15 - SQRT((1-E8462)*('Inputs and Results'!$C$15-'Inputs and Results'!$C$13)*('Inputs and Results'!$C$15-'Inputs and Results'!$C$14))))</f>
        <v>1.294143497392974</v>
      </c>
      <c r="C8462" s="47">
        <f ca="1">IF('Inputs and Results'!$G$15='Inputs and Results'!$G$13, 'Inputs and Results'!$G$13, IF(F8462 &lt;= ('Inputs and Results'!$G$14-'Inputs and Results'!$G$13)/('Inputs and Results'!$G$15-'Inputs and Results'!$G$13), 'Inputs and Results'!$G$13 + SQRT(F8462*('Inputs and Results'!$G$15-'Inputs and Results'!$G$13)*('Inputs and Results'!$G$14-'Inputs and Results'!$G$13)), 'Inputs and Results'!$G$15 - SQRT((1-F8462)*('Inputs and Results'!$G$15-'Inputs and Results'!$G$13)*('Inputs and Results'!$G$15-'Inputs and Results'!$G$14))))</f>
        <v>713.0799497602992</v>
      </c>
      <c r="D8462">
        <f t="shared" ca="1" si="555"/>
        <v>922.82778010359982</v>
      </c>
      <c r="E8462">
        <f t="shared" ref="E8462:F8481" ca="1" si="556">RAND()</f>
        <v>0.67667262139036954</v>
      </c>
      <c r="F8462">
        <f t="shared" ca="1" si="556"/>
        <v>0.72049083299978101</v>
      </c>
    </row>
    <row r="8463" spans="1:6" ht="15.75" customHeight="1" x14ac:dyDescent="0.2">
      <c r="A8463">
        <v>8462</v>
      </c>
      <c r="B8463" s="47">
        <f ca="1">IF('Inputs and Results'!$C$15='Inputs and Results'!$C$13, 'Inputs and Results'!$C$13, IF(E8463 &lt;= ('Inputs and Results'!$C$14-'Inputs and Results'!$C$13)/('Inputs and Results'!$C$15-'Inputs and Results'!$C$13), 'Inputs and Results'!$C$13 + SQRT(E8463*('Inputs and Results'!$C$15-'Inputs and Results'!$C$13)*('Inputs and Results'!$C$14-'Inputs and Results'!$C$13)), 'Inputs and Results'!$C$15 - SQRT((1-E8463)*('Inputs and Results'!$C$15-'Inputs and Results'!$C$13)*('Inputs and Results'!$C$15-'Inputs and Results'!$C$14))))</f>
        <v>0.40210706071488511</v>
      </c>
      <c r="C8463" s="47">
        <f ca="1">IF('Inputs and Results'!$G$15='Inputs and Results'!$G$13, 'Inputs and Results'!$G$13, IF(F8463 &lt;= ('Inputs and Results'!$G$14-'Inputs and Results'!$G$13)/('Inputs and Results'!$G$15-'Inputs and Results'!$G$13), 'Inputs and Results'!$G$13 + SQRT(F8463*('Inputs and Results'!$G$15-'Inputs and Results'!$G$13)*('Inputs and Results'!$G$14-'Inputs and Results'!$G$13)), 'Inputs and Results'!$G$15 - SQRT((1-F8463)*('Inputs and Results'!$G$15-'Inputs and Results'!$G$13)*('Inputs and Results'!$G$15-'Inputs and Results'!$G$14))))</f>
        <v>993.76642370511706</v>
      </c>
      <c r="D8463">
        <f t="shared" ca="1" si="555"/>
        <v>399.60049567320777</v>
      </c>
      <c r="E8463">
        <f t="shared" ca="1" si="556"/>
        <v>0.25010580844583852</v>
      </c>
      <c r="F8463">
        <f t="shared" ca="1" si="556"/>
        <v>0.94985825020085413</v>
      </c>
    </row>
    <row r="8464" spans="1:6" ht="15.75" customHeight="1" x14ac:dyDescent="0.2">
      <c r="A8464">
        <v>8463</v>
      </c>
      <c r="B8464" s="47">
        <f ca="1">IF('Inputs and Results'!$C$15='Inputs and Results'!$C$13, 'Inputs and Results'!$C$13, IF(E8464 &lt;= ('Inputs and Results'!$C$14-'Inputs and Results'!$C$13)/('Inputs and Results'!$C$15-'Inputs and Results'!$C$13), 'Inputs and Results'!$C$13 + SQRT(E8464*('Inputs and Results'!$C$15-'Inputs and Results'!$C$13)*('Inputs and Results'!$C$14-'Inputs and Results'!$C$13)), 'Inputs and Results'!$C$15 - SQRT((1-E8464)*('Inputs and Results'!$C$15-'Inputs and Results'!$C$13)*('Inputs and Results'!$C$15-'Inputs and Results'!$C$14))))</f>
        <v>1.3644839753774995</v>
      </c>
      <c r="C8464" s="47">
        <f ca="1">IF('Inputs and Results'!$G$15='Inputs and Results'!$G$13, 'Inputs and Results'!$G$13, IF(F8464 &lt;= ('Inputs and Results'!$G$14-'Inputs and Results'!$G$13)/('Inputs and Results'!$G$15-'Inputs and Results'!$G$13), 'Inputs and Results'!$G$13 + SQRT(F8464*('Inputs and Results'!$G$15-'Inputs and Results'!$G$13)*('Inputs and Results'!$G$14-'Inputs and Results'!$G$13)), 'Inputs and Results'!$G$15 - SQRT((1-F8464)*('Inputs and Results'!$G$15-'Inputs and Results'!$G$13)*('Inputs and Results'!$G$15-'Inputs and Results'!$G$14))))</f>
        <v>715.31640921662233</v>
      </c>
      <c r="D8464">
        <f t="shared" ca="1" si="555"/>
        <v>976.03777770065506</v>
      </c>
      <c r="E8464">
        <f t="shared" ca="1" si="556"/>
        <v>0.70278748146700143</v>
      </c>
      <c r="F8464">
        <f t="shared" ca="1" si="556"/>
        <v>0.72305254853907241</v>
      </c>
    </row>
    <row r="8465" spans="1:6" ht="15.75" customHeight="1" x14ac:dyDescent="0.2">
      <c r="A8465">
        <v>8464</v>
      </c>
      <c r="B8465" s="47">
        <f ca="1">IF('Inputs and Results'!$C$15='Inputs and Results'!$C$13, 'Inputs and Results'!$C$13, IF(E8465 &lt;= ('Inputs and Results'!$C$14-'Inputs and Results'!$C$13)/('Inputs and Results'!$C$15-'Inputs and Results'!$C$13), 'Inputs and Results'!$C$13 + SQRT(E8465*('Inputs and Results'!$C$15-'Inputs and Results'!$C$13)*('Inputs and Results'!$C$14-'Inputs and Results'!$C$13)), 'Inputs and Results'!$C$15 - SQRT((1-E8465)*('Inputs and Results'!$C$15-'Inputs and Results'!$C$13)*('Inputs and Results'!$C$15-'Inputs and Results'!$C$14))))</f>
        <v>1.7775279490999354</v>
      </c>
      <c r="C8465" s="47">
        <f ca="1">IF('Inputs and Results'!$G$15='Inputs and Results'!$G$13, 'Inputs and Results'!$G$13, IF(F8465 &lt;= ('Inputs and Results'!$G$14-'Inputs and Results'!$G$13)/('Inputs and Results'!$G$15-'Inputs and Results'!$G$13), 'Inputs and Results'!$G$13 + SQRT(F8465*('Inputs and Results'!$G$15-'Inputs and Results'!$G$13)*('Inputs and Results'!$G$14-'Inputs and Results'!$G$13)), 'Inputs and Results'!$G$15 - SQRT((1-F8465)*('Inputs and Results'!$G$15-'Inputs and Results'!$G$13)*('Inputs and Results'!$G$15-'Inputs and Results'!$G$14))))</f>
        <v>370.17519598368449</v>
      </c>
      <c r="D8465">
        <f t="shared" ca="1" si="555"/>
        <v>657.99675692454537</v>
      </c>
      <c r="E8465">
        <f t="shared" ca="1" si="556"/>
        <v>0.8339513427520211</v>
      </c>
      <c r="F8465">
        <f t="shared" ca="1" si="556"/>
        <v>0.1881915571627446</v>
      </c>
    </row>
    <row r="8466" spans="1:6" ht="15.75" customHeight="1" x14ac:dyDescent="0.2">
      <c r="A8466">
        <v>8465</v>
      </c>
      <c r="B8466" s="47">
        <f ca="1">IF('Inputs and Results'!$C$15='Inputs and Results'!$C$13, 'Inputs and Results'!$C$13, IF(E8466 &lt;= ('Inputs and Results'!$C$14-'Inputs and Results'!$C$13)/('Inputs and Results'!$C$15-'Inputs and Results'!$C$13), 'Inputs and Results'!$C$13 + SQRT(E8466*('Inputs and Results'!$C$15-'Inputs and Results'!$C$13)*('Inputs and Results'!$C$14-'Inputs and Results'!$C$13)), 'Inputs and Results'!$C$15 - SQRT((1-E8466)*('Inputs and Results'!$C$15-'Inputs and Results'!$C$13)*('Inputs and Results'!$C$15-'Inputs and Results'!$C$14))))</f>
        <v>1.7285002419351629</v>
      </c>
      <c r="C8466" s="47">
        <f ca="1">IF('Inputs and Results'!$G$15='Inputs and Results'!$G$13, 'Inputs and Results'!$G$13, IF(F8466 &lt;= ('Inputs and Results'!$G$14-'Inputs and Results'!$G$13)/('Inputs and Results'!$G$15-'Inputs and Results'!$G$13), 'Inputs and Results'!$G$13 + SQRT(F8466*('Inputs and Results'!$G$15-'Inputs and Results'!$G$13)*('Inputs and Results'!$G$14-'Inputs and Results'!$G$13)), 'Inputs and Results'!$G$15 - SQRT((1-F8466)*('Inputs and Results'!$G$15-'Inputs and Results'!$G$13)*('Inputs and Results'!$G$15-'Inputs and Results'!$G$14))))</f>
        <v>324.14262312699066</v>
      </c>
      <c r="D8466">
        <f t="shared" ca="1" si="555"/>
        <v>560.28060249650173</v>
      </c>
      <c r="E8466">
        <f t="shared" ca="1" si="556"/>
        <v>0.82036537391567343</v>
      </c>
      <c r="F8466">
        <f t="shared" ca="1" si="556"/>
        <v>9.5627133535317599E-2</v>
      </c>
    </row>
    <row r="8467" spans="1:6" ht="15.75" customHeight="1" x14ac:dyDescent="0.2">
      <c r="A8467">
        <v>8466</v>
      </c>
      <c r="B8467" s="47">
        <f ca="1">IF('Inputs and Results'!$C$15='Inputs and Results'!$C$13, 'Inputs and Results'!$C$13, IF(E8467 &lt;= ('Inputs and Results'!$C$14-'Inputs and Results'!$C$13)/('Inputs and Results'!$C$15-'Inputs and Results'!$C$13), 'Inputs and Results'!$C$13 + SQRT(E8467*('Inputs and Results'!$C$15-'Inputs and Results'!$C$13)*('Inputs and Results'!$C$14-'Inputs and Results'!$C$13)), 'Inputs and Results'!$C$15 - SQRT((1-E8467)*('Inputs and Results'!$C$15-'Inputs and Results'!$C$13)*('Inputs and Results'!$C$15-'Inputs and Results'!$C$14))))</f>
        <v>0.26185243301886096</v>
      </c>
      <c r="C8467" s="47">
        <f ca="1">IF('Inputs and Results'!$G$15='Inputs and Results'!$G$13, 'Inputs and Results'!$G$13, IF(F8467 &lt;= ('Inputs and Results'!$G$14-'Inputs and Results'!$G$13)/('Inputs and Results'!$G$15-'Inputs and Results'!$G$13), 'Inputs and Results'!$G$13 + SQRT(F8467*('Inputs and Results'!$G$15-'Inputs and Results'!$G$13)*('Inputs and Results'!$G$14-'Inputs and Results'!$G$13)), 'Inputs and Results'!$G$15 - SQRT((1-F8467)*('Inputs and Results'!$G$15-'Inputs and Results'!$G$13)*('Inputs and Results'!$G$15-'Inputs and Results'!$G$14))))</f>
        <v>498.07320773840763</v>
      </c>
      <c r="D8467">
        <f t="shared" ca="1" si="555"/>
        <v>130.42168126781061</v>
      </c>
      <c r="E8467">
        <f t="shared" ca="1" si="556"/>
        <v>0.16694976682614104</v>
      </c>
      <c r="F8467">
        <f t="shared" ca="1" si="556"/>
        <v>0.41914948499937099</v>
      </c>
    </row>
    <row r="8468" spans="1:6" ht="15.75" customHeight="1" x14ac:dyDescent="0.2">
      <c r="A8468">
        <v>8467</v>
      </c>
      <c r="B8468" s="47">
        <f ca="1">IF('Inputs and Results'!$C$15='Inputs and Results'!$C$13, 'Inputs and Results'!$C$13, IF(E8468 &lt;= ('Inputs and Results'!$C$14-'Inputs and Results'!$C$13)/('Inputs and Results'!$C$15-'Inputs and Results'!$C$13), 'Inputs and Results'!$C$13 + SQRT(E8468*('Inputs and Results'!$C$15-'Inputs and Results'!$C$13)*('Inputs and Results'!$C$14-'Inputs and Results'!$C$13)), 'Inputs and Results'!$C$15 - SQRT((1-E8468)*('Inputs and Results'!$C$15-'Inputs and Results'!$C$13)*('Inputs and Results'!$C$15-'Inputs and Results'!$C$14))))</f>
        <v>0.41168778523073302</v>
      </c>
      <c r="C8468" s="47">
        <f ca="1">IF('Inputs and Results'!$G$15='Inputs and Results'!$G$13, 'Inputs and Results'!$G$13, IF(F8468 &lt;= ('Inputs and Results'!$G$14-'Inputs and Results'!$G$13)/('Inputs and Results'!$G$15-'Inputs and Results'!$G$13), 'Inputs and Results'!$G$13 + SQRT(F8468*('Inputs and Results'!$G$15-'Inputs and Results'!$G$13)*('Inputs and Results'!$G$14-'Inputs and Results'!$G$13)), 'Inputs and Results'!$G$15 - SQRT((1-F8468)*('Inputs and Results'!$G$15-'Inputs and Results'!$G$13)*('Inputs and Results'!$G$15-'Inputs and Results'!$G$14))))</f>
        <v>511.18945100916233</v>
      </c>
      <c r="D8468">
        <f t="shared" ca="1" si="555"/>
        <v>210.45045291927633</v>
      </c>
      <c r="E8468">
        <f t="shared" ca="1" si="556"/>
        <v>0.255626653208468</v>
      </c>
      <c r="F8468">
        <f t="shared" ca="1" si="556"/>
        <v>0.44065428056288347</v>
      </c>
    </row>
    <row r="8469" spans="1:6" ht="15.75" customHeight="1" x14ac:dyDescent="0.2">
      <c r="A8469">
        <v>8468</v>
      </c>
      <c r="B8469" s="47">
        <f ca="1">IF('Inputs and Results'!$C$15='Inputs and Results'!$C$13, 'Inputs and Results'!$C$13, IF(E8469 &lt;= ('Inputs and Results'!$C$14-'Inputs and Results'!$C$13)/('Inputs and Results'!$C$15-'Inputs and Results'!$C$13), 'Inputs and Results'!$C$13 + SQRT(E8469*('Inputs and Results'!$C$15-'Inputs and Results'!$C$13)*('Inputs and Results'!$C$14-'Inputs and Results'!$C$13)), 'Inputs and Results'!$C$15 - SQRT((1-E8469)*('Inputs and Results'!$C$15-'Inputs and Results'!$C$13)*('Inputs and Results'!$C$15-'Inputs and Results'!$C$14))))</f>
        <v>1.0033971548917056</v>
      </c>
      <c r="C8469" s="47">
        <f ca="1">IF('Inputs and Results'!$G$15='Inputs and Results'!$G$13, 'Inputs and Results'!$G$13, IF(F8469 &lt;= ('Inputs and Results'!$G$14-'Inputs and Results'!$G$13)/('Inputs and Results'!$G$15-'Inputs and Results'!$G$13), 'Inputs and Results'!$G$13 + SQRT(F8469*('Inputs and Results'!$G$15-'Inputs and Results'!$G$13)*('Inputs and Results'!$G$14-'Inputs and Results'!$G$13)), 'Inputs and Results'!$G$15 - SQRT((1-F8469)*('Inputs and Results'!$G$15-'Inputs and Results'!$G$13)*('Inputs and Results'!$G$15-'Inputs and Results'!$G$14))))</f>
        <v>827.05959163307011</v>
      </c>
      <c r="D8469">
        <f t="shared" ca="1" si="555"/>
        <v>829.86924117051842</v>
      </c>
      <c r="E8469">
        <f t="shared" ca="1" si="556"/>
        <v>0.55706411987838489</v>
      </c>
      <c r="F8469">
        <f t="shared" ca="1" si="556"/>
        <v>0.83603180205520322</v>
      </c>
    </row>
    <row r="8470" spans="1:6" ht="15.75" customHeight="1" x14ac:dyDescent="0.2">
      <c r="A8470">
        <v>8469</v>
      </c>
      <c r="B8470" s="47">
        <f ca="1">IF('Inputs and Results'!$C$15='Inputs and Results'!$C$13, 'Inputs and Results'!$C$13, IF(E8470 &lt;= ('Inputs and Results'!$C$14-'Inputs and Results'!$C$13)/('Inputs and Results'!$C$15-'Inputs and Results'!$C$13), 'Inputs and Results'!$C$13 + SQRT(E8470*('Inputs and Results'!$C$15-'Inputs and Results'!$C$13)*('Inputs and Results'!$C$14-'Inputs and Results'!$C$13)), 'Inputs and Results'!$C$15 - SQRT((1-E8470)*('Inputs and Results'!$C$15-'Inputs and Results'!$C$13)*('Inputs and Results'!$C$15-'Inputs and Results'!$C$14))))</f>
        <v>1.0087908450353613</v>
      </c>
      <c r="C8470" s="47">
        <f ca="1">IF('Inputs and Results'!$G$15='Inputs and Results'!$G$13, 'Inputs and Results'!$G$13, IF(F8470 &lt;= ('Inputs and Results'!$G$14-'Inputs and Results'!$G$13)/('Inputs and Results'!$G$15-'Inputs and Results'!$G$13), 'Inputs and Results'!$G$13 + SQRT(F8470*('Inputs and Results'!$G$15-'Inputs and Results'!$G$13)*('Inputs and Results'!$G$14-'Inputs and Results'!$G$13)), 'Inputs and Results'!$G$15 - SQRT((1-F8470)*('Inputs and Results'!$G$15-'Inputs and Results'!$G$13)*('Inputs and Results'!$G$15-'Inputs and Results'!$G$14))))</f>
        <v>435.92840741891382</v>
      </c>
      <c r="D8470">
        <f t="shared" ca="1" si="555"/>
        <v>439.76058649504535</v>
      </c>
      <c r="E8470">
        <f t="shared" ca="1" si="556"/>
        <v>0.55945401124277883</v>
      </c>
      <c r="F8470">
        <f t="shared" ca="1" si="556"/>
        <v>0.31174583804673739</v>
      </c>
    </row>
    <row r="8471" spans="1:6" ht="15.75" customHeight="1" x14ac:dyDescent="0.2">
      <c r="A8471">
        <v>8470</v>
      </c>
      <c r="B8471" s="47">
        <f ca="1">IF('Inputs and Results'!$C$15='Inputs and Results'!$C$13, 'Inputs and Results'!$C$13, IF(E8471 &lt;= ('Inputs and Results'!$C$14-'Inputs and Results'!$C$13)/('Inputs and Results'!$C$15-'Inputs and Results'!$C$13), 'Inputs and Results'!$C$13 + SQRT(E8471*('Inputs and Results'!$C$15-'Inputs and Results'!$C$13)*('Inputs and Results'!$C$14-'Inputs and Results'!$C$13)), 'Inputs and Results'!$C$15 - SQRT((1-E8471)*('Inputs and Results'!$C$15-'Inputs and Results'!$C$13)*('Inputs and Results'!$C$15-'Inputs and Results'!$C$14))))</f>
        <v>0.8645597742324127</v>
      </c>
      <c r="C8471" s="47">
        <f ca="1">IF('Inputs and Results'!$G$15='Inputs and Results'!$G$13, 'Inputs and Results'!$G$13, IF(F8471 &lt;= ('Inputs and Results'!$G$14-'Inputs and Results'!$G$13)/('Inputs and Results'!$G$15-'Inputs and Results'!$G$13), 'Inputs and Results'!$G$13 + SQRT(F8471*('Inputs and Results'!$G$15-'Inputs and Results'!$G$13)*('Inputs and Results'!$G$14-'Inputs and Results'!$G$13)), 'Inputs and Results'!$G$15 - SQRT((1-F8471)*('Inputs and Results'!$G$15-'Inputs and Results'!$G$13)*('Inputs and Results'!$G$15-'Inputs and Results'!$G$14))))</f>
        <v>572.18129828359247</v>
      </c>
      <c r="D8471">
        <f t="shared" ca="1" si="555"/>
        <v>494.68493406407151</v>
      </c>
      <c r="E8471">
        <f t="shared" ca="1" si="556"/>
        <v>0.49332167135263072</v>
      </c>
      <c r="F8471">
        <f t="shared" ca="1" si="556"/>
        <v>0.53532507598091172</v>
      </c>
    </row>
    <row r="8472" spans="1:6" ht="15.75" customHeight="1" x14ac:dyDescent="0.2">
      <c r="A8472">
        <v>8471</v>
      </c>
      <c r="B8472" s="47">
        <f ca="1">IF('Inputs and Results'!$C$15='Inputs and Results'!$C$13, 'Inputs and Results'!$C$13, IF(E8472 &lt;= ('Inputs and Results'!$C$14-'Inputs and Results'!$C$13)/('Inputs and Results'!$C$15-'Inputs and Results'!$C$13), 'Inputs and Results'!$C$13 + SQRT(E8472*('Inputs and Results'!$C$15-'Inputs and Results'!$C$13)*('Inputs and Results'!$C$14-'Inputs and Results'!$C$13)), 'Inputs and Results'!$C$15 - SQRT((1-E8472)*('Inputs and Results'!$C$15-'Inputs and Results'!$C$13)*('Inputs and Results'!$C$15-'Inputs and Results'!$C$14))))</f>
        <v>0.25218529101906961</v>
      </c>
      <c r="C8472" s="47">
        <f ca="1">IF('Inputs and Results'!$G$15='Inputs and Results'!$G$13, 'Inputs and Results'!$G$13, IF(F8472 &lt;= ('Inputs and Results'!$G$14-'Inputs and Results'!$G$13)/('Inputs and Results'!$G$15-'Inputs and Results'!$G$13), 'Inputs and Results'!$G$13 + SQRT(F8472*('Inputs and Results'!$G$15-'Inputs and Results'!$G$13)*('Inputs and Results'!$G$14-'Inputs and Results'!$G$13)), 'Inputs and Results'!$G$15 - SQRT((1-F8472)*('Inputs and Results'!$G$15-'Inputs and Results'!$G$13)*('Inputs and Results'!$G$15-'Inputs and Results'!$G$14))))</f>
        <v>368.6508871318465</v>
      </c>
      <c r="D8472">
        <f t="shared" ca="1" si="555"/>
        <v>92.9683312557829</v>
      </c>
      <c r="E8472">
        <f t="shared" ca="1" si="556"/>
        <v>0.16105714723422726</v>
      </c>
      <c r="F8472">
        <f t="shared" ca="1" si="556"/>
        <v>0.18520638890755592</v>
      </c>
    </row>
    <row r="8473" spans="1:6" ht="15.75" customHeight="1" x14ac:dyDescent="0.2">
      <c r="A8473">
        <v>8472</v>
      </c>
      <c r="B8473" s="47">
        <f ca="1">IF('Inputs and Results'!$C$15='Inputs and Results'!$C$13, 'Inputs and Results'!$C$13, IF(E8473 &lt;= ('Inputs and Results'!$C$14-'Inputs and Results'!$C$13)/('Inputs and Results'!$C$15-'Inputs and Results'!$C$13), 'Inputs and Results'!$C$13 + SQRT(E8473*('Inputs and Results'!$C$15-'Inputs and Results'!$C$13)*('Inputs and Results'!$C$14-'Inputs and Results'!$C$13)), 'Inputs and Results'!$C$15 - SQRT((1-E8473)*('Inputs and Results'!$C$15-'Inputs and Results'!$C$13)*('Inputs and Results'!$C$15-'Inputs and Results'!$C$14))))</f>
        <v>2.3784313180655623</v>
      </c>
      <c r="C8473" s="47">
        <f ca="1">IF('Inputs and Results'!$G$15='Inputs and Results'!$G$13, 'Inputs and Results'!$G$13, IF(F8473 &lt;= ('Inputs and Results'!$G$14-'Inputs and Results'!$G$13)/('Inputs and Results'!$G$15-'Inputs and Results'!$G$13), 'Inputs and Results'!$G$13 + SQRT(F8473*('Inputs and Results'!$G$15-'Inputs and Results'!$G$13)*('Inputs and Results'!$G$14-'Inputs and Results'!$G$13)), 'Inputs and Results'!$G$15 - SQRT((1-F8473)*('Inputs and Results'!$G$15-'Inputs and Results'!$G$13)*('Inputs and Results'!$G$15-'Inputs and Results'!$G$14))))</f>
        <v>603.39807363046305</v>
      </c>
      <c r="D8473">
        <f t="shared" ca="1" si="555"/>
        <v>1435.1408755831235</v>
      </c>
      <c r="E8473">
        <f t="shared" ca="1" si="556"/>
        <v>0.95707248595980954</v>
      </c>
      <c r="F8473">
        <f t="shared" ca="1" si="556"/>
        <v>0.58038592976778725</v>
      </c>
    </row>
    <row r="8474" spans="1:6" ht="15.75" customHeight="1" x14ac:dyDescent="0.2">
      <c r="A8474">
        <v>8473</v>
      </c>
      <c r="B8474" s="47">
        <f ca="1">IF('Inputs and Results'!$C$15='Inputs and Results'!$C$13, 'Inputs and Results'!$C$13, IF(E8474 &lt;= ('Inputs and Results'!$C$14-'Inputs and Results'!$C$13)/('Inputs and Results'!$C$15-'Inputs and Results'!$C$13), 'Inputs and Results'!$C$13 + SQRT(E8474*('Inputs and Results'!$C$15-'Inputs and Results'!$C$13)*('Inputs and Results'!$C$14-'Inputs and Results'!$C$13)), 'Inputs and Results'!$C$15 - SQRT((1-E8474)*('Inputs and Results'!$C$15-'Inputs and Results'!$C$13)*('Inputs and Results'!$C$15-'Inputs and Results'!$C$14))))</f>
        <v>1.2779321792110934</v>
      </c>
      <c r="C8474" s="47">
        <f ca="1">IF('Inputs and Results'!$G$15='Inputs and Results'!$G$13, 'Inputs and Results'!$G$13, IF(F8474 &lt;= ('Inputs and Results'!$G$14-'Inputs and Results'!$G$13)/('Inputs and Results'!$G$15-'Inputs and Results'!$G$13), 'Inputs and Results'!$G$13 + SQRT(F8474*('Inputs and Results'!$G$15-'Inputs and Results'!$G$13)*('Inputs and Results'!$G$14-'Inputs and Results'!$G$13)), 'Inputs and Results'!$G$15 - SQRT((1-F8474)*('Inputs and Results'!$G$15-'Inputs and Results'!$G$13)*('Inputs and Results'!$G$15-'Inputs and Results'!$G$14))))</f>
        <v>425.27008917633736</v>
      </c>
      <c r="D8474">
        <f t="shared" ca="1" si="555"/>
        <v>543.4663318144128</v>
      </c>
      <c r="E8474">
        <f t="shared" ca="1" si="556"/>
        <v>0.67049804673370517</v>
      </c>
      <c r="F8474">
        <f t="shared" ca="1" si="556"/>
        <v>0.29241048861722041</v>
      </c>
    </row>
    <row r="8475" spans="1:6" ht="15.75" customHeight="1" x14ac:dyDescent="0.2">
      <c r="A8475">
        <v>8474</v>
      </c>
      <c r="B8475" s="47">
        <f ca="1">IF('Inputs and Results'!$C$15='Inputs and Results'!$C$13, 'Inputs and Results'!$C$13, IF(E8475 &lt;= ('Inputs and Results'!$C$14-'Inputs and Results'!$C$13)/('Inputs and Results'!$C$15-'Inputs and Results'!$C$13), 'Inputs and Results'!$C$13 + SQRT(E8475*('Inputs and Results'!$C$15-'Inputs and Results'!$C$13)*('Inputs and Results'!$C$14-'Inputs and Results'!$C$13)), 'Inputs and Results'!$C$15 - SQRT((1-E8475)*('Inputs and Results'!$C$15-'Inputs and Results'!$C$13)*('Inputs and Results'!$C$15-'Inputs and Results'!$C$14))))</f>
        <v>0.78880744779920198</v>
      </c>
      <c r="C8475" s="47">
        <f ca="1">IF('Inputs and Results'!$G$15='Inputs and Results'!$G$13, 'Inputs and Results'!$G$13, IF(F8475 &lt;= ('Inputs and Results'!$G$14-'Inputs and Results'!$G$13)/('Inputs and Results'!$G$15-'Inputs and Results'!$G$13), 'Inputs and Results'!$G$13 + SQRT(F8475*('Inputs and Results'!$G$15-'Inputs and Results'!$G$13)*('Inputs and Results'!$G$14-'Inputs and Results'!$G$13)), 'Inputs and Results'!$G$15 - SQRT((1-F8475)*('Inputs and Results'!$G$15-'Inputs and Results'!$G$13)*('Inputs and Results'!$G$15-'Inputs and Results'!$G$14))))</f>
        <v>678.298521310463</v>
      </c>
      <c r="D8475">
        <f t="shared" ca="1" si="555"/>
        <v>535.04692544087891</v>
      </c>
      <c r="E8475">
        <f t="shared" ca="1" si="556"/>
        <v>0.45673638856574672</v>
      </c>
      <c r="F8475">
        <f t="shared" ca="1" si="556"/>
        <v>0.67913313213243709</v>
      </c>
    </row>
    <row r="8476" spans="1:6" ht="15.75" customHeight="1" x14ac:dyDescent="0.2">
      <c r="A8476">
        <v>8475</v>
      </c>
      <c r="B8476" s="47">
        <f ca="1">IF('Inputs and Results'!$C$15='Inputs and Results'!$C$13, 'Inputs and Results'!$C$13, IF(E8476 &lt;= ('Inputs and Results'!$C$14-'Inputs and Results'!$C$13)/('Inputs and Results'!$C$15-'Inputs and Results'!$C$13), 'Inputs and Results'!$C$13 + SQRT(E8476*('Inputs and Results'!$C$15-'Inputs and Results'!$C$13)*('Inputs and Results'!$C$14-'Inputs and Results'!$C$13)), 'Inputs and Results'!$C$15 - SQRT((1-E8476)*('Inputs and Results'!$C$15-'Inputs and Results'!$C$13)*('Inputs and Results'!$C$15-'Inputs and Results'!$C$14))))</f>
        <v>0.12511953812026233</v>
      </c>
      <c r="C8476" s="47">
        <f ca="1">IF('Inputs and Results'!$G$15='Inputs and Results'!$G$13, 'Inputs and Results'!$G$13, IF(F8476 &lt;= ('Inputs and Results'!$G$14-'Inputs and Results'!$G$13)/('Inputs and Results'!$G$15-'Inputs and Results'!$G$13), 'Inputs and Results'!$G$13 + SQRT(F8476*('Inputs and Results'!$G$15-'Inputs and Results'!$G$13)*('Inputs and Results'!$G$14-'Inputs and Results'!$G$13)), 'Inputs and Results'!$G$15 - SQRT((1-F8476)*('Inputs and Results'!$G$15-'Inputs and Results'!$G$13)*('Inputs and Results'!$G$15-'Inputs and Results'!$G$14))))</f>
        <v>293.07842111013281</v>
      </c>
      <c r="D8476">
        <f t="shared" ca="1" si="555"/>
        <v>36.669836682315555</v>
      </c>
      <c r="E8476">
        <f t="shared" ca="1" si="556"/>
        <v>8.1673592211349622E-2</v>
      </c>
      <c r="F8476">
        <f t="shared" ca="1" si="556"/>
        <v>3.0338370514877755E-2</v>
      </c>
    </row>
    <row r="8477" spans="1:6" ht="15.75" customHeight="1" x14ac:dyDescent="0.2">
      <c r="A8477">
        <v>8476</v>
      </c>
      <c r="B8477" s="47">
        <f ca="1">IF('Inputs and Results'!$C$15='Inputs and Results'!$C$13, 'Inputs and Results'!$C$13, IF(E8477 &lt;= ('Inputs and Results'!$C$14-'Inputs and Results'!$C$13)/('Inputs and Results'!$C$15-'Inputs and Results'!$C$13), 'Inputs and Results'!$C$13 + SQRT(E8477*('Inputs and Results'!$C$15-'Inputs and Results'!$C$13)*('Inputs and Results'!$C$14-'Inputs and Results'!$C$13)), 'Inputs and Results'!$C$15 - SQRT((1-E8477)*('Inputs and Results'!$C$15-'Inputs and Results'!$C$13)*('Inputs and Results'!$C$15-'Inputs and Results'!$C$14))))</f>
        <v>0.31123930511137443</v>
      </c>
      <c r="C8477" s="47">
        <f ca="1">IF('Inputs and Results'!$G$15='Inputs and Results'!$G$13, 'Inputs and Results'!$G$13, IF(F8477 &lt;= ('Inputs and Results'!$G$14-'Inputs and Results'!$G$13)/('Inputs and Results'!$G$15-'Inputs and Results'!$G$13), 'Inputs and Results'!$G$13 + SQRT(F8477*('Inputs and Results'!$G$15-'Inputs and Results'!$G$13)*('Inputs and Results'!$G$14-'Inputs and Results'!$G$13)), 'Inputs and Results'!$G$15 - SQRT((1-F8477)*('Inputs and Results'!$G$15-'Inputs and Results'!$G$13)*('Inputs and Results'!$G$15-'Inputs and Results'!$G$14))))</f>
        <v>545.62829374511898</v>
      </c>
      <c r="D8477">
        <f t="shared" ca="1" si="555"/>
        <v>169.82097099433571</v>
      </c>
      <c r="E8477">
        <f t="shared" ca="1" si="556"/>
        <v>0.19672954729133718</v>
      </c>
      <c r="F8477">
        <f t="shared" ca="1" si="556"/>
        <v>0.49518788888190479</v>
      </c>
    </row>
    <row r="8478" spans="1:6" ht="15.75" customHeight="1" x14ac:dyDescent="0.2">
      <c r="A8478">
        <v>8477</v>
      </c>
      <c r="B8478" s="47">
        <f ca="1">IF('Inputs and Results'!$C$15='Inputs and Results'!$C$13, 'Inputs and Results'!$C$13, IF(E8478 &lt;= ('Inputs and Results'!$C$14-'Inputs and Results'!$C$13)/('Inputs and Results'!$C$15-'Inputs and Results'!$C$13), 'Inputs and Results'!$C$13 + SQRT(E8478*('Inputs and Results'!$C$15-'Inputs and Results'!$C$13)*('Inputs and Results'!$C$14-'Inputs and Results'!$C$13)), 'Inputs and Results'!$C$15 - SQRT((1-E8478)*('Inputs and Results'!$C$15-'Inputs and Results'!$C$13)*('Inputs and Results'!$C$15-'Inputs and Results'!$C$14))))</f>
        <v>0.69603381173295897</v>
      </c>
      <c r="C8478" s="47">
        <f ca="1">IF('Inputs and Results'!$G$15='Inputs and Results'!$G$13, 'Inputs and Results'!$G$13, IF(F8478 &lt;= ('Inputs and Results'!$G$14-'Inputs and Results'!$G$13)/('Inputs and Results'!$G$15-'Inputs and Results'!$G$13), 'Inputs and Results'!$G$13 + SQRT(F8478*('Inputs and Results'!$G$15-'Inputs and Results'!$G$13)*('Inputs and Results'!$G$14-'Inputs and Results'!$G$13)), 'Inputs and Results'!$G$15 - SQRT((1-F8478)*('Inputs and Results'!$G$15-'Inputs and Results'!$G$13)*('Inputs and Results'!$G$15-'Inputs and Results'!$G$14))))</f>
        <v>713.2343112756156</v>
      </c>
      <c r="D8478">
        <f t="shared" ca="1" si="555"/>
        <v>496.43519633589847</v>
      </c>
      <c r="E8478">
        <f t="shared" ca="1" si="556"/>
        <v>0.41019331148024918</v>
      </c>
      <c r="F8478">
        <f t="shared" ca="1" si="556"/>
        <v>0.72066802274433295</v>
      </c>
    </row>
    <row r="8479" spans="1:6" ht="15.75" customHeight="1" x14ac:dyDescent="0.2">
      <c r="A8479">
        <v>8478</v>
      </c>
      <c r="B8479" s="47">
        <f ca="1">IF('Inputs and Results'!$C$15='Inputs and Results'!$C$13, 'Inputs and Results'!$C$13, IF(E8479 &lt;= ('Inputs and Results'!$C$14-'Inputs and Results'!$C$13)/('Inputs and Results'!$C$15-'Inputs and Results'!$C$13), 'Inputs and Results'!$C$13 + SQRT(E8479*('Inputs and Results'!$C$15-'Inputs and Results'!$C$13)*('Inputs and Results'!$C$14-'Inputs and Results'!$C$13)), 'Inputs and Results'!$C$15 - SQRT((1-E8479)*('Inputs and Results'!$C$15-'Inputs and Results'!$C$13)*('Inputs and Results'!$C$15-'Inputs and Results'!$C$14))))</f>
        <v>0.1745505807868053</v>
      </c>
      <c r="C8479" s="47">
        <f ca="1">IF('Inputs and Results'!$G$15='Inputs and Results'!$G$13, 'Inputs and Results'!$G$13, IF(F8479 &lt;= ('Inputs and Results'!$G$14-'Inputs and Results'!$G$13)/('Inputs and Results'!$G$15-'Inputs and Results'!$G$13), 'Inputs and Results'!$G$13 + SQRT(F8479*('Inputs and Results'!$G$15-'Inputs and Results'!$G$13)*('Inputs and Results'!$G$14-'Inputs and Results'!$G$13)), 'Inputs and Results'!$G$15 - SQRT((1-F8479)*('Inputs and Results'!$G$15-'Inputs and Results'!$G$13)*('Inputs and Results'!$G$15-'Inputs and Results'!$G$14))))</f>
        <v>468.33973335577105</v>
      </c>
      <c r="D8479">
        <f t="shared" ca="1" si="555"/>
        <v>81.748972462787364</v>
      </c>
      <c r="E8479">
        <f t="shared" ca="1" si="556"/>
        <v>0.11298173105198006</v>
      </c>
      <c r="F8479">
        <f t="shared" ca="1" si="556"/>
        <v>0.36889781820743839</v>
      </c>
    </row>
    <row r="8480" spans="1:6" ht="15.75" customHeight="1" x14ac:dyDescent="0.2">
      <c r="A8480">
        <v>8479</v>
      </c>
      <c r="B8480" s="47">
        <f ca="1">IF('Inputs and Results'!$C$15='Inputs and Results'!$C$13, 'Inputs and Results'!$C$13, IF(E8480 &lt;= ('Inputs and Results'!$C$14-'Inputs and Results'!$C$13)/('Inputs and Results'!$C$15-'Inputs and Results'!$C$13), 'Inputs and Results'!$C$13 + SQRT(E8480*('Inputs and Results'!$C$15-'Inputs and Results'!$C$13)*('Inputs and Results'!$C$14-'Inputs and Results'!$C$13)), 'Inputs and Results'!$C$15 - SQRT((1-E8480)*('Inputs and Results'!$C$15-'Inputs and Results'!$C$13)*('Inputs and Results'!$C$15-'Inputs and Results'!$C$14))))</f>
        <v>0.86764817073197609</v>
      </c>
      <c r="C8480" s="47">
        <f ca="1">IF('Inputs and Results'!$G$15='Inputs and Results'!$G$13, 'Inputs and Results'!$G$13, IF(F8480 &lt;= ('Inputs and Results'!$G$14-'Inputs and Results'!$G$13)/('Inputs and Results'!$G$15-'Inputs and Results'!$G$13), 'Inputs and Results'!$G$13 + SQRT(F8480*('Inputs and Results'!$G$15-'Inputs and Results'!$G$13)*('Inputs and Results'!$G$14-'Inputs and Results'!$G$13)), 'Inputs and Results'!$G$15 - SQRT((1-F8480)*('Inputs and Results'!$G$15-'Inputs and Results'!$G$13)*('Inputs and Results'!$G$15-'Inputs and Results'!$G$14))))</f>
        <v>516.04077561510007</v>
      </c>
      <c r="D8480">
        <f t="shared" ca="1" si="555"/>
        <v>447.74183498555169</v>
      </c>
      <c r="E8480">
        <f t="shared" ca="1" si="556"/>
        <v>0.49478618624636794</v>
      </c>
      <c r="F8480">
        <f t="shared" ca="1" si="556"/>
        <v>0.44850553012505423</v>
      </c>
    </row>
    <row r="8481" spans="1:6" ht="15.75" customHeight="1" x14ac:dyDescent="0.2">
      <c r="A8481">
        <v>8480</v>
      </c>
      <c r="B8481" s="47">
        <f ca="1">IF('Inputs and Results'!$C$15='Inputs and Results'!$C$13, 'Inputs and Results'!$C$13, IF(E8481 &lt;= ('Inputs and Results'!$C$14-'Inputs and Results'!$C$13)/('Inputs and Results'!$C$15-'Inputs and Results'!$C$13), 'Inputs and Results'!$C$13 + SQRT(E8481*('Inputs and Results'!$C$15-'Inputs and Results'!$C$13)*('Inputs and Results'!$C$14-'Inputs and Results'!$C$13)), 'Inputs and Results'!$C$15 - SQRT((1-E8481)*('Inputs and Results'!$C$15-'Inputs and Results'!$C$13)*('Inputs and Results'!$C$15-'Inputs and Results'!$C$14))))</f>
        <v>0.12542401093542521</v>
      </c>
      <c r="C8481" s="47">
        <f ca="1">IF('Inputs and Results'!$G$15='Inputs and Results'!$G$13, 'Inputs and Results'!$G$13, IF(F8481 &lt;= ('Inputs and Results'!$G$14-'Inputs and Results'!$G$13)/('Inputs and Results'!$G$15-'Inputs and Results'!$G$13), 'Inputs and Results'!$G$13 + SQRT(F8481*('Inputs and Results'!$G$15-'Inputs and Results'!$G$13)*('Inputs and Results'!$G$14-'Inputs and Results'!$G$13)), 'Inputs and Results'!$G$15 - SQRT((1-F8481)*('Inputs and Results'!$G$15-'Inputs and Results'!$G$13)*('Inputs and Results'!$G$15-'Inputs and Results'!$G$14))))</f>
        <v>705.93625540318635</v>
      </c>
      <c r="D8481">
        <f t="shared" ca="1" si="555"/>
        <v>88.541356617402371</v>
      </c>
      <c r="E8481">
        <f t="shared" ca="1" si="556"/>
        <v>8.1868098121491095E-2</v>
      </c>
      <c r="F8481">
        <f t="shared" ca="1" si="556"/>
        <v>0.71222920876846862</v>
      </c>
    </row>
    <row r="8482" spans="1:6" ht="15.75" customHeight="1" x14ac:dyDescent="0.2">
      <c r="A8482">
        <v>8481</v>
      </c>
      <c r="B8482" s="47">
        <f ca="1">IF('Inputs and Results'!$C$15='Inputs and Results'!$C$13, 'Inputs and Results'!$C$13, IF(E8482 &lt;= ('Inputs and Results'!$C$14-'Inputs and Results'!$C$13)/('Inputs and Results'!$C$15-'Inputs and Results'!$C$13), 'Inputs and Results'!$C$13 + SQRT(E8482*('Inputs and Results'!$C$15-'Inputs and Results'!$C$13)*('Inputs and Results'!$C$14-'Inputs and Results'!$C$13)), 'Inputs and Results'!$C$15 - SQRT((1-E8482)*('Inputs and Results'!$C$15-'Inputs and Results'!$C$13)*('Inputs and Results'!$C$15-'Inputs and Results'!$C$14))))</f>
        <v>0.46103542125301322</v>
      </c>
      <c r="C8482" s="47">
        <f ca="1">IF('Inputs and Results'!$G$15='Inputs and Results'!$G$13, 'Inputs and Results'!$G$13, IF(F8482 &lt;= ('Inputs and Results'!$G$14-'Inputs and Results'!$G$13)/('Inputs and Results'!$G$15-'Inputs and Results'!$G$13), 'Inputs and Results'!$G$13 + SQRT(F8482*('Inputs and Results'!$G$15-'Inputs and Results'!$G$13)*('Inputs and Results'!$G$14-'Inputs and Results'!$G$13)), 'Inputs and Results'!$G$15 - SQRT((1-F8482)*('Inputs and Results'!$G$15-'Inputs and Results'!$G$13)*('Inputs and Results'!$G$15-'Inputs and Results'!$G$14))))</f>
        <v>843.16781065653856</v>
      </c>
      <c r="D8482">
        <f t="shared" ca="1" si="555"/>
        <v>388.73022677301816</v>
      </c>
      <c r="E8482">
        <f t="shared" ref="E8482:F8501" ca="1" si="557">RAND()</f>
        <v>0.28373987420757085</v>
      </c>
      <c r="F8482">
        <f t="shared" ca="1" si="557"/>
        <v>0.84989028901969144</v>
      </c>
    </row>
    <row r="8483" spans="1:6" ht="15.75" customHeight="1" x14ac:dyDescent="0.2">
      <c r="A8483">
        <v>8482</v>
      </c>
      <c r="B8483" s="47">
        <f ca="1">IF('Inputs and Results'!$C$15='Inputs and Results'!$C$13, 'Inputs and Results'!$C$13, IF(E8483 &lt;= ('Inputs and Results'!$C$14-'Inputs and Results'!$C$13)/('Inputs and Results'!$C$15-'Inputs and Results'!$C$13), 'Inputs and Results'!$C$13 + SQRT(E8483*('Inputs and Results'!$C$15-'Inputs and Results'!$C$13)*('Inputs and Results'!$C$14-'Inputs and Results'!$C$13)), 'Inputs and Results'!$C$15 - SQRT((1-E8483)*('Inputs and Results'!$C$15-'Inputs and Results'!$C$13)*('Inputs and Results'!$C$15-'Inputs and Results'!$C$14))))</f>
        <v>0.52372880713766534</v>
      </c>
      <c r="C8483" s="47">
        <f ca="1">IF('Inputs and Results'!$G$15='Inputs and Results'!$G$13, 'Inputs and Results'!$G$13, IF(F8483 &lt;= ('Inputs and Results'!$G$14-'Inputs and Results'!$G$13)/('Inputs and Results'!$G$15-'Inputs and Results'!$G$13), 'Inputs and Results'!$G$13 + SQRT(F8483*('Inputs and Results'!$G$15-'Inputs and Results'!$G$13)*('Inputs and Results'!$G$14-'Inputs and Results'!$G$13)), 'Inputs and Results'!$G$15 - SQRT((1-F8483)*('Inputs and Results'!$G$15-'Inputs and Results'!$G$13)*('Inputs and Results'!$G$15-'Inputs and Results'!$G$14))))</f>
        <v>389.36200884130631</v>
      </c>
      <c r="D8483">
        <f t="shared" ca="1" si="555"/>
        <v>203.92010043518246</v>
      </c>
      <c r="E8483">
        <f t="shared" ca="1" si="557"/>
        <v>0.31867566437779438</v>
      </c>
      <c r="F8483">
        <f t="shared" ca="1" si="557"/>
        <v>0.22529805478654952</v>
      </c>
    </row>
    <row r="8484" spans="1:6" ht="15.75" customHeight="1" x14ac:dyDescent="0.2">
      <c r="A8484">
        <v>8483</v>
      </c>
      <c r="B8484" s="47">
        <f ca="1">IF('Inputs and Results'!$C$15='Inputs and Results'!$C$13, 'Inputs and Results'!$C$13, IF(E8484 &lt;= ('Inputs and Results'!$C$14-'Inputs and Results'!$C$13)/('Inputs and Results'!$C$15-'Inputs and Results'!$C$13), 'Inputs and Results'!$C$13 + SQRT(E8484*('Inputs and Results'!$C$15-'Inputs and Results'!$C$13)*('Inputs and Results'!$C$14-'Inputs and Results'!$C$13)), 'Inputs and Results'!$C$15 - SQRT((1-E8484)*('Inputs and Results'!$C$15-'Inputs and Results'!$C$13)*('Inputs and Results'!$C$15-'Inputs and Results'!$C$14))))</f>
        <v>0.87261266272582194</v>
      </c>
      <c r="C8484" s="47">
        <f ca="1">IF('Inputs and Results'!$G$15='Inputs and Results'!$G$13, 'Inputs and Results'!$G$13, IF(F8484 &lt;= ('Inputs and Results'!$G$14-'Inputs and Results'!$G$13)/('Inputs and Results'!$G$15-'Inputs and Results'!$G$13), 'Inputs and Results'!$G$13 + SQRT(F8484*('Inputs and Results'!$G$15-'Inputs and Results'!$G$13)*('Inputs and Results'!$G$14-'Inputs and Results'!$G$13)), 'Inputs and Results'!$G$15 - SQRT((1-F8484)*('Inputs and Results'!$G$15-'Inputs and Results'!$G$13)*('Inputs and Results'!$G$15-'Inputs and Results'!$G$14))))</f>
        <v>814.04004179250546</v>
      </c>
      <c r="D8484">
        <f t="shared" ca="1" si="555"/>
        <v>710.34164843399753</v>
      </c>
      <c r="E8484">
        <f t="shared" ca="1" si="557"/>
        <v>0.4971359019117203</v>
      </c>
      <c r="F8484">
        <f t="shared" ca="1" si="557"/>
        <v>0.82438353093103145</v>
      </c>
    </row>
    <row r="8485" spans="1:6" ht="15.75" customHeight="1" x14ac:dyDescent="0.2">
      <c r="A8485">
        <v>8484</v>
      </c>
      <c r="B8485" s="47">
        <f ca="1">IF('Inputs and Results'!$C$15='Inputs and Results'!$C$13, 'Inputs and Results'!$C$13, IF(E8485 &lt;= ('Inputs and Results'!$C$14-'Inputs and Results'!$C$13)/('Inputs and Results'!$C$15-'Inputs and Results'!$C$13), 'Inputs and Results'!$C$13 + SQRT(E8485*('Inputs and Results'!$C$15-'Inputs and Results'!$C$13)*('Inputs and Results'!$C$14-'Inputs and Results'!$C$13)), 'Inputs and Results'!$C$15 - SQRT((1-E8485)*('Inputs and Results'!$C$15-'Inputs and Results'!$C$13)*('Inputs and Results'!$C$15-'Inputs and Results'!$C$14))))</f>
        <v>0.57864002061080955</v>
      </c>
      <c r="C8485" s="47">
        <f ca="1">IF('Inputs and Results'!$G$15='Inputs and Results'!$G$13, 'Inputs and Results'!$G$13, IF(F8485 &lt;= ('Inputs and Results'!$G$14-'Inputs and Results'!$G$13)/('Inputs and Results'!$G$15-'Inputs and Results'!$G$13), 'Inputs and Results'!$G$13 + SQRT(F8485*('Inputs and Results'!$G$15-'Inputs and Results'!$G$13)*('Inputs and Results'!$G$14-'Inputs and Results'!$G$13)), 'Inputs and Results'!$G$15 - SQRT((1-F8485)*('Inputs and Results'!$G$15-'Inputs and Results'!$G$13)*('Inputs and Results'!$G$15-'Inputs and Results'!$G$14))))</f>
        <v>438.7181155746556</v>
      </c>
      <c r="D8485">
        <f t="shared" ca="1" si="555"/>
        <v>253.85985943845424</v>
      </c>
      <c r="E8485">
        <f t="shared" ca="1" si="557"/>
        <v>0.34855731669026435</v>
      </c>
      <c r="F8485">
        <f t="shared" ca="1" si="557"/>
        <v>0.31676244421785382</v>
      </c>
    </row>
    <row r="8486" spans="1:6" ht="15.75" customHeight="1" x14ac:dyDescent="0.2">
      <c r="A8486">
        <v>8485</v>
      </c>
      <c r="B8486" s="47">
        <f ca="1">IF('Inputs and Results'!$C$15='Inputs and Results'!$C$13, 'Inputs and Results'!$C$13, IF(E8486 &lt;= ('Inputs and Results'!$C$14-'Inputs and Results'!$C$13)/('Inputs and Results'!$C$15-'Inputs and Results'!$C$13), 'Inputs and Results'!$C$13 + SQRT(E8486*('Inputs and Results'!$C$15-'Inputs and Results'!$C$13)*('Inputs and Results'!$C$14-'Inputs and Results'!$C$13)), 'Inputs and Results'!$C$15 - SQRT((1-E8486)*('Inputs and Results'!$C$15-'Inputs and Results'!$C$13)*('Inputs and Results'!$C$15-'Inputs and Results'!$C$14))))</f>
        <v>1.6738425107528399</v>
      </c>
      <c r="C8486" s="47">
        <f ca="1">IF('Inputs and Results'!$G$15='Inputs and Results'!$G$13, 'Inputs and Results'!$G$13, IF(F8486 &lt;= ('Inputs and Results'!$G$14-'Inputs and Results'!$G$13)/('Inputs and Results'!$G$15-'Inputs and Results'!$G$13), 'Inputs and Results'!$G$13 + SQRT(F8486*('Inputs and Results'!$G$15-'Inputs and Results'!$G$13)*('Inputs and Results'!$G$14-'Inputs and Results'!$G$13)), 'Inputs and Results'!$G$15 - SQRT((1-F8486)*('Inputs and Results'!$G$15-'Inputs and Results'!$G$13)*('Inputs and Results'!$G$15-'Inputs and Results'!$G$14))))</f>
        <v>545.59780922632956</v>
      </c>
      <c r="D8486">
        <f t="shared" ca="1" si="555"/>
        <v>913.24480685664844</v>
      </c>
      <c r="E8486">
        <f t="shared" ca="1" si="557"/>
        <v>0.80458959041262978</v>
      </c>
      <c r="F8486">
        <f t="shared" ca="1" si="557"/>
        <v>0.49514085349637738</v>
      </c>
    </row>
    <row r="8487" spans="1:6" ht="15.75" customHeight="1" x14ac:dyDescent="0.2">
      <c r="A8487">
        <v>8486</v>
      </c>
      <c r="B8487" s="47">
        <f ca="1">IF('Inputs and Results'!$C$15='Inputs and Results'!$C$13, 'Inputs and Results'!$C$13, IF(E8487 &lt;= ('Inputs and Results'!$C$14-'Inputs and Results'!$C$13)/('Inputs and Results'!$C$15-'Inputs and Results'!$C$13), 'Inputs and Results'!$C$13 + SQRT(E8487*('Inputs and Results'!$C$15-'Inputs and Results'!$C$13)*('Inputs and Results'!$C$14-'Inputs and Results'!$C$13)), 'Inputs and Results'!$C$15 - SQRT((1-E8487)*('Inputs and Results'!$C$15-'Inputs and Results'!$C$13)*('Inputs and Results'!$C$15-'Inputs and Results'!$C$14))))</f>
        <v>0.72093741574176207</v>
      </c>
      <c r="C8487" s="47">
        <f ca="1">IF('Inputs and Results'!$G$15='Inputs and Results'!$G$13, 'Inputs and Results'!$G$13, IF(F8487 &lt;= ('Inputs and Results'!$G$14-'Inputs and Results'!$G$13)/('Inputs and Results'!$G$15-'Inputs and Results'!$G$13), 'Inputs and Results'!$G$13 + SQRT(F8487*('Inputs and Results'!$G$15-'Inputs and Results'!$G$13)*('Inputs and Results'!$G$14-'Inputs and Results'!$G$13)), 'Inputs and Results'!$G$15 - SQRT((1-F8487)*('Inputs and Results'!$G$15-'Inputs and Results'!$G$13)*('Inputs and Results'!$G$15-'Inputs and Results'!$G$14))))</f>
        <v>322.51293229114606</v>
      </c>
      <c r="D8487">
        <f t="shared" ca="1" si="555"/>
        <v>232.51163994927671</v>
      </c>
      <c r="E8487">
        <f t="shared" ca="1" si="557"/>
        <v>0.42287485967046246</v>
      </c>
      <c r="F8487">
        <f t="shared" ca="1" si="557"/>
        <v>9.2258504368118333E-2</v>
      </c>
    </row>
    <row r="8488" spans="1:6" ht="15.75" customHeight="1" x14ac:dyDescent="0.2">
      <c r="A8488">
        <v>8487</v>
      </c>
      <c r="B8488" s="47">
        <f ca="1">IF('Inputs and Results'!$C$15='Inputs and Results'!$C$13, 'Inputs and Results'!$C$13, IF(E8488 &lt;= ('Inputs and Results'!$C$14-'Inputs and Results'!$C$13)/('Inputs and Results'!$C$15-'Inputs and Results'!$C$13), 'Inputs and Results'!$C$13 + SQRT(E8488*('Inputs and Results'!$C$15-'Inputs and Results'!$C$13)*('Inputs and Results'!$C$14-'Inputs and Results'!$C$13)), 'Inputs and Results'!$C$15 - SQRT((1-E8488)*('Inputs and Results'!$C$15-'Inputs and Results'!$C$13)*('Inputs and Results'!$C$15-'Inputs and Results'!$C$14))))</f>
        <v>1.8192831124329709</v>
      </c>
      <c r="C8488" s="47">
        <f ca="1">IF('Inputs and Results'!$G$15='Inputs and Results'!$G$13, 'Inputs and Results'!$G$13, IF(F8488 &lt;= ('Inputs and Results'!$G$14-'Inputs and Results'!$G$13)/('Inputs and Results'!$G$15-'Inputs and Results'!$G$13), 'Inputs and Results'!$G$13 + SQRT(F8488*('Inputs and Results'!$G$15-'Inputs and Results'!$G$13)*('Inputs and Results'!$G$14-'Inputs and Results'!$G$13)), 'Inputs and Results'!$G$15 - SQRT((1-F8488)*('Inputs and Results'!$G$15-'Inputs and Results'!$G$13)*('Inputs and Results'!$G$15-'Inputs and Results'!$G$14))))</f>
        <v>584.90766721694479</v>
      </c>
      <c r="D8488">
        <f t="shared" ca="1" si="555"/>
        <v>1064.1126413003517</v>
      </c>
      <c r="E8488">
        <f t="shared" ca="1" si="557"/>
        <v>0.84510084793489193</v>
      </c>
      <c r="F8488">
        <f t="shared" ca="1" si="557"/>
        <v>0.55397277678336621</v>
      </c>
    </row>
    <row r="8489" spans="1:6" ht="15.75" customHeight="1" x14ac:dyDescent="0.2">
      <c r="A8489">
        <v>8488</v>
      </c>
      <c r="B8489" s="47">
        <f ca="1">IF('Inputs and Results'!$C$15='Inputs and Results'!$C$13, 'Inputs and Results'!$C$13, IF(E8489 &lt;= ('Inputs and Results'!$C$14-'Inputs and Results'!$C$13)/('Inputs and Results'!$C$15-'Inputs and Results'!$C$13), 'Inputs and Results'!$C$13 + SQRT(E8489*('Inputs and Results'!$C$15-'Inputs and Results'!$C$13)*('Inputs and Results'!$C$14-'Inputs and Results'!$C$13)), 'Inputs and Results'!$C$15 - SQRT((1-E8489)*('Inputs and Results'!$C$15-'Inputs and Results'!$C$13)*('Inputs and Results'!$C$15-'Inputs and Results'!$C$14))))</f>
        <v>1.2600218105042749</v>
      </c>
      <c r="C8489" s="47">
        <f ca="1">IF('Inputs and Results'!$G$15='Inputs and Results'!$G$13, 'Inputs and Results'!$G$13, IF(F8489 &lt;= ('Inputs and Results'!$G$14-'Inputs and Results'!$G$13)/('Inputs and Results'!$G$15-'Inputs and Results'!$G$13), 'Inputs and Results'!$G$13 + SQRT(F8489*('Inputs and Results'!$G$15-'Inputs and Results'!$G$13)*('Inputs and Results'!$G$14-'Inputs and Results'!$G$13)), 'Inputs and Results'!$G$15 - SQRT((1-F8489)*('Inputs and Results'!$G$15-'Inputs and Results'!$G$13)*('Inputs and Results'!$G$15-'Inputs and Results'!$G$14))))</f>
        <v>478.84711267153534</v>
      </c>
      <c r="D8489">
        <f t="shared" ca="1" si="555"/>
        <v>603.35780586313251</v>
      </c>
      <c r="E8489">
        <f t="shared" ca="1" si="557"/>
        <v>0.66360843334213093</v>
      </c>
      <c r="F8489">
        <f t="shared" ca="1" si="557"/>
        <v>0.38689418820573251</v>
      </c>
    </row>
    <row r="8490" spans="1:6" ht="15.75" customHeight="1" x14ac:dyDescent="0.2">
      <c r="A8490">
        <v>8489</v>
      </c>
      <c r="B8490" s="47">
        <f ca="1">IF('Inputs and Results'!$C$15='Inputs and Results'!$C$13, 'Inputs and Results'!$C$13, IF(E8490 &lt;= ('Inputs and Results'!$C$14-'Inputs and Results'!$C$13)/('Inputs and Results'!$C$15-'Inputs and Results'!$C$13), 'Inputs and Results'!$C$13 + SQRT(E8490*('Inputs and Results'!$C$15-'Inputs and Results'!$C$13)*('Inputs and Results'!$C$14-'Inputs and Results'!$C$13)), 'Inputs and Results'!$C$15 - SQRT((1-E8490)*('Inputs and Results'!$C$15-'Inputs and Results'!$C$13)*('Inputs and Results'!$C$15-'Inputs and Results'!$C$14))))</f>
        <v>1.0942541526720373</v>
      </c>
      <c r="C8490" s="47">
        <f ca="1">IF('Inputs and Results'!$G$15='Inputs and Results'!$G$13, 'Inputs and Results'!$G$13, IF(F8490 &lt;= ('Inputs and Results'!$G$14-'Inputs and Results'!$G$13)/('Inputs and Results'!$G$15-'Inputs and Results'!$G$13), 'Inputs and Results'!$G$13 + SQRT(F8490*('Inputs and Results'!$G$15-'Inputs and Results'!$G$13)*('Inputs and Results'!$G$14-'Inputs and Results'!$G$13)), 'Inputs and Results'!$G$15 - SQRT((1-F8490)*('Inputs and Results'!$G$15-'Inputs and Results'!$G$13)*('Inputs and Results'!$G$15-'Inputs and Results'!$G$14))))</f>
        <v>360.65552613703289</v>
      </c>
      <c r="D8490">
        <f t="shared" ca="1" si="555"/>
        <v>394.64880715956673</v>
      </c>
      <c r="E8490">
        <f t="shared" ca="1" si="557"/>
        <v>0.59645919615469167</v>
      </c>
      <c r="F8490">
        <f t="shared" ca="1" si="557"/>
        <v>0.16945874367744407</v>
      </c>
    </row>
    <row r="8491" spans="1:6" ht="15.75" customHeight="1" x14ac:dyDescent="0.2">
      <c r="A8491">
        <v>8490</v>
      </c>
      <c r="B8491" s="47">
        <f ca="1">IF('Inputs and Results'!$C$15='Inputs and Results'!$C$13, 'Inputs and Results'!$C$13, IF(E8491 &lt;= ('Inputs and Results'!$C$14-'Inputs and Results'!$C$13)/('Inputs and Results'!$C$15-'Inputs and Results'!$C$13), 'Inputs and Results'!$C$13 + SQRT(E8491*('Inputs and Results'!$C$15-'Inputs and Results'!$C$13)*('Inputs and Results'!$C$14-'Inputs and Results'!$C$13)), 'Inputs and Results'!$C$15 - SQRT((1-E8491)*('Inputs and Results'!$C$15-'Inputs and Results'!$C$13)*('Inputs and Results'!$C$15-'Inputs and Results'!$C$14))))</f>
        <v>2.4080210323631057</v>
      </c>
      <c r="C8491" s="47">
        <f ca="1">IF('Inputs and Results'!$G$15='Inputs and Results'!$G$13, 'Inputs and Results'!$G$13, IF(F8491 &lt;= ('Inputs and Results'!$G$14-'Inputs and Results'!$G$13)/('Inputs and Results'!$G$15-'Inputs and Results'!$G$13), 'Inputs and Results'!$G$13 + SQRT(F8491*('Inputs and Results'!$G$15-'Inputs and Results'!$G$13)*('Inputs and Results'!$G$14-'Inputs and Results'!$G$13)), 'Inputs and Results'!$G$15 - SQRT((1-F8491)*('Inputs and Results'!$G$15-'Inputs and Results'!$G$13)*('Inputs and Results'!$G$15-'Inputs and Results'!$G$14))))</f>
        <v>784.85381361325869</v>
      </c>
      <c r="D8491">
        <f t="shared" ca="1" si="555"/>
        <v>1889.9444905111197</v>
      </c>
      <c r="E8491">
        <f t="shared" ca="1" si="557"/>
        <v>0.9610623224306174</v>
      </c>
      <c r="F8491">
        <f t="shared" ca="1" si="557"/>
        <v>0.79681911618106771</v>
      </c>
    </row>
    <row r="8492" spans="1:6" ht="15.75" customHeight="1" x14ac:dyDescent="0.2">
      <c r="A8492">
        <v>8491</v>
      </c>
      <c r="B8492" s="47">
        <f ca="1">IF('Inputs and Results'!$C$15='Inputs and Results'!$C$13, 'Inputs and Results'!$C$13, IF(E8492 &lt;= ('Inputs and Results'!$C$14-'Inputs and Results'!$C$13)/('Inputs and Results'!$C$15-'Inputs and Results'!$C$13), 'Inputs and Results'!$C$13 + SQRT(E8492*('Inputs and Results'!$C$15-'Inputs and Results'!$C$13)*('Inputs and Results'!$C$14-'Inputs and Results'!$C$13)), 'Inputs and Results'!$C$15 - SQRT((1-E8492)*('Inputs and Results'!$C$15-'Inputs and Results'!$C$13)*('Inputs and Results'!$C$15-'Inputs and Results'!$C$14))))</f>
        <v>2.1733424118218956</v>
      </c>
      <c r="C8492" s="47">
        <f ca="1">IF('Inputs and Results'!$G$15='Inputs and Results'!$G$13, 'Inputs and Results'!$G$13, IF(F8492 &lt;= ('Inputs and Results'!$G$14-'Inputs and Results'!$G$13)/('Inputs and Results'!$G$15-'Inputs and Results'!$G$13), 'Inputs and Results'!$G$13 + SQRT(F8492*('Inputs and Results'!$G$15-'Inputs and Results'!$G$13)*('Inputs and Results'!$G$14-'Inputs and Results'!$G$13)), 'Inputs and Results'!$G$15 - SQRT((1-F8492)*('Inputs and Results'!$G$15-'Inputs and Results'!$G$13)*('Inputs and Results'!$G$15-'Inputs and Results'!$G$14))))</f>
        <v>775.64872680373389</v>
      </c>
      <c r="D8492">
        <f t="shared" ca="1" si="555"/>
        <v>1685.7502746382097</v>
      </c>
      <c r="E8492">
        <f t="shared" ca="1" si="557"/>
        <v>0.92407080354528437</v>
      </c>
      <c r="F8492">
        <f t="shared" ca="1" si="557"/>
        <v>0.78770891401937415</v>
      </c>
    </row>
    <row r="8493" spans="1:6" ht="15.75" customHeight="1" x14ac:dyDescent="0.2">
      <c r="A8493">
        <v>8492</v>
      </c>
      <c r="B8493" s="47">
        <f ca="1">IF('Inputs and Results'!$C$15='Inputs and Results'!$C$13, 'Inputs and Results'!$C$13, IF(E8493 &lt;= ('Inputs and Results'!$C$14-'Inputs and Results'!$C$13)/('Inputs and Results'!$C$15-'Inputs and Results'!$C$13), 'Inputs and Results'!$C$13 + SQRT(E8493*('Inputs and Results'!$C$15-'Inputs and Results'!$C$13)*('Inputs and Results'!$C$14-'Inputs and Results'!$C$13)), 'Inputs and Results'!$C$15 - SQRT((1-E8493)*('Inputs and Results'!$C$15-'Inputs and Results'!$C$13)*('Inputs and Results'!$C$15-'Inputs and Results'!$C$14))))</f>
        <v>0.91582175193972404</v>
      </c>
      <c r="C8493" s="47">
        <f ca="1">IF('Inputs and Results'!$G$15='Inputs and Results'!$G$13, 'Inputs and Results'!$G$13, IF(F8493 &lt;= ('Inputs and Results'!$G$14-'Inputs and Results'!$G$13)/('Inputs and Results'!$G$15-'Inputs and Results'!$G$13), 'Inputs and Results'!$G$13 + SQRT(F8493*('Inputs and Results'!$G$15-'Inputs and Results'!$G$13)*('Inputs and Results'!$G$14-'Inputs and Results'!$G$13)), 'Inputs and Results'!$G$15 - SQRT((1-F8493)*('Inputs and Results'!$G$15-'Inputs and Results'!$G$13)*('Inputs and Results'!$G$15-'Inputs and Results'!$G$14))))</f>
        <v>730.3290587846277</v>
      </c>
      <c r="D8493">
        <f t="shared" ca="1" si="555"/>
        <v>668.8512381086274</v>
      </c>
      <c r="E8493">
        <f t="shared" ca="1" si="557"/>
        <v>0.51735567003471095</v>
      </c>
      <c r="F8493">
        <f t="shared" ca="1" si="557"/>
        <v>0.73994325548737483</v>
      </c>
    </row>
    <row r="8494" spans="1:6" ht="15.75" customHeight="1" x14ac:dyDescent="0.2">
      <c r="A8494">
        <v>8493</v>
      </c>
      <c r="B8494" s="47">
        <f ca="1">IF('Inputs and Results'!$C$15='Inputs and Results'!$C$13, 'Inputs and Results'!$C$13, IF(E8494 &lt;= ('Inputs and Results'!$C$14-'Inputs and Results'!$C$13)/('Inputs and Results'!$C$15-'Inputs and Results'!$C$13), 'Inputs and Results'!$C$13 + SQRT(E8494*('Inputs and Results'!$C$15-'Inputs and Results'!$C$13)*('Inputs and Results'!$C$14-'Inputs and Results'!$C$13)), 'Inputs and Results'!$C$15 - SQRT((1-E8494)*('Inputs and Results'!$C$15-'Inputs and Results'!$C$13)*('Inputs and Results'!$C$15-'Inputs and Results'!$C$14))))</f>
        <v>0.78263451023009356</v>
      </c>
      <c r="C8494" s="47">
        <f ca="1">IF('Inputs and Results'!$G$15='Inputs and Results'!$G$13, 'Inputs and Results'!$G$13, IF(F8494 &lt;= ('Inputs and Results'!$G$14-'Inputs and Results'!$G$13)/('Inputs and Results'!$G$15-'Inputs and Results'!$G$13), 'Inputs and Results'!$G$13 + SQRT(F8494*('Inputs and Results'!$G$15-'Inputs and Results'!$G$13)*('Inputs and Results'!$G$14-'Inputs and Results'!$G$13)), 'Inputs and Results'!$G$15 - SQRT((1-F8494)*('Inputs and Results'!$G$15-'Inputs and Results'!$G$13)*('Inputs and Results'!$G$15-'Inputs and Results'!$G$14))))</f>
        <v>404.36197119364931</v>
      </c>
      <c r="D8494">
        <f t="shared" ca="1" si="555"/>
        <v>316.46763328081693</v>
      </c>
      <c r="E8494">
        <f t="shared" ca="1" si="557"/>
        <v>0.45369892053082916</v>
      </c>
      <c r="F8494">
        <f t="shared" ca="1" si="557"/>
        <v>0.25370281219269597</v>
      </c>
    </row>
    <row r="8495" spans="1:6" ht="15.75" customHeight="1" x14ac:dyDescent="0.2">
      <c r="A8495">
        <v>8494</v>
      </c>
      <c r="B8495" s="47">
        <f ca="1">IF('Inputs and Results'!$C$15='Inputs and Results'!$C$13, 'Inputs and Results'!$C$13, IF(E8495 &lt;= ('Inputs and Results'!$C$14-'Inputs and Results'!$C$13)/('Inputs and Results'!$C$15-'Inputs and Results'!$C$13), 'Inputs and Results'!$C$13 + SQRT(E8495*('Inputs and Results'!$C$15-'Inputs and Results'!$C$13)*('Inputs and Results'!$C$14-'Inputs and Results'!$C$13)), 'Inputs and Results'!$C$15 - SQRT((1-E8495)*('Inputs and Results'!$C$15-'Inputs and Results'!$C$13)*('Inputs and Results'!$C$15-'Inputs and Results'!$C$14))))</f>
        <v>0.40817236759284548</v>
      </c>
      <c r="C8495" s="47">
        <f ca="1">IF('Inputs and Results'!$G$15='Inputs and Results'!$G$13, 'Inputs and Results'!$G$13, IF(F8495 &lt;= ('Inputs and Results'!$G$14-'Inputs and Results'!$G$13)/('Inputs and Results'!$G$15-'Inputs and Results'!$G$13), 'Inputs and Results'!$G$13 + SQRT(F8495*('Inputs and Results'!$G$15-'Inputs and Results'!$G$13)*('Inputs and Results'!$G$14-'Inputs and Results'!$G$13)), 'Inputs and Results'!$G$15 - SQRT((1-F8495)*('Inputs and Results'!$G$15-'Inputs and Results'!$G$13)*('Inputs and Results'!$G$15-'Inputs and Results'!$G$14))))</f>
        <v>906.18454982830383</v>
      </c>
      <c r="D8495">
        <f t="shared" ca="1" si="555"/>
        <v>369.87949317947562</v>
      </c>
      <c r="E8495">
        <f t="shared" ca="1" si="557"/>
        <v>0.25360328043230262</v>
      </c>
      <c r="F8495">
        <f t="shared" ca="1" si="557"/>
        <v>0.89822760423087722</v>
      </c>
    </row>
    <row r="8496" spans="1:6" ht="15.75" customHeight="1" x14ac:dyDescent="0.2">
      <c r="A8496">
        <v>8495</v>
      </c>
      <c r="B8496" s="47">
        <f ca="1">IF('Inputs and Results'!$C$15='Inputs and Results'!$C$13, 'Inputs and Results'!$C$13, IF(E8496 &lt;= ('Inputs and Results'!$C$14-'Inputs and Results'!$C$13)/('Inputs and Results'!$C$15-'Inputs and Results'!$C$13), 'Inputs and Results'!$C$13 + SQRT(E8496*('Inputs and Results'!$C$15-'Inputs and Results'!$C$13)*('Inputs and Results'!$C$14-'Inputs and Results'!$C$13)), 'Inputs and Results'!$C$15 - SQRT((1-E8496)*('Inputs and Results'!$C$15-'Inputs and Results'!$C$13)*('Inputs and Results'!$C$15-'Inputs and Results'!$C$14))))</f>
        <v>2.48732406603667</v>
      </c>
      <c r="C8496" s="47">
        <f ca="1">IF('Inputs and Results'!$G$15='Inputs and Results'!$G$13, 'Inputs and Results'!$G$13, IF(F8496 &lt;= ('Inputs and Results'!$G$14-'Inputs and Results'!$G$13)/('Inputs and Results'!$G$15-'Inputs and Results'!$G$13), 'Inputs and Results'!$G$13 + SQRT(F8496*('Inputs and Results'!$G$15-'Inputs and Results'!$G$13)*('Inputs and Results'!$G$14-'Inputs and Results'!$G$13)), 'Inputs and Results'!$G$15 - SQRT((1-F8496)*('Inputs and Results'!$G$15-'Inputs and Results'!$G$13)*('Inputs and Results'!$G$15-'Inputs and Results'!$G$14))))</f>
        <v>435.04302779856664</v>
      </c>
      <c r="D8496">
        <f t="shared" ca="1" si="555"/>
        <v>1082.0929928048349</v>
      </c>
      <c r="E8496">
        <f t="shared" ca="1" si="557"/>
        <v>0.97079593185942525</v>
      </c>
      <c r="F8496">
        <f t="shared" ca="1" si="557"/>
        <v>0.3101498638717245</v>
      </c>
    </row>
    <row r="8497" spans="1:6" ht="15.75" customHeight="1" x14ac:dyDescent="0.2">
      <c r="A8497">
        <v>8496</v>
      </c>
      <c r="B8497" s="47">
        <f ca="1">IF('Inputs and Results'!$C$15='Inputs and Results'!$C$13, 'Inputs and Results'!$C$13, IF(E8497 &lt;= ('Inputs and Results'!$C$14-'Inputs and Results'!$C$13)/('Inputs and Results'!$C$15-'Inputs and Results'!$C$13), 'Inputs and Results'!$C$13 + SQRT(E8497*('Inputs and Results'!$C$15-'Inputs and Results'!$C$13)*('Inputs and Results'!$C$14-'Inputs and Results'!$C$13)), 'Inputs and Results'!$C$15 - SQRT((1-E8497)*('Inputs and Results'!$C$15-'Inputs and Results'!$C$13)*('Inputs and Results'!$C$15-'Inputs and Results'!$C$14))))</f>
        <v>2.2265370550204735</v>
      </c>
      <c r="C8497" s="47">
        <f ca="1">IF('Inputs and Results'!$G$15='Inputs and Results'!$G$13, 'Inputs and Results'!$G$13, IF(F8497 &lt;= ('Inputs and Results'!$G$14-'Inputs and Results'!$G$13)/('Inputs and Results'!$G$15-'Inputs and Results'!$G$13), 'Inputs and Results'!$G$13 + SQRT(F8497*('Inputs and Results'!$G$15-'Inputs and Results'!$G$13)*('Inputs and Results'!$G$14-'Inputs and Results'!$G$13)), 'Inputs and Results'!$G$15 - SQRT((1-F8497)*('Inputs and Results'!$G$15-'Inputs and Results'!$G$13)*('Inputs and Results'!$G$15-'Inputs and Results'!$G$14))))</f>
        <v>649.55353070614262</v>
      </c>
      <c r="D8497">
        <f t="shared" ca="1" si="555"/>
        <v>1446.2550053366056</v>
      </c>
      <c r="E8497">
        <f t="shared" ca="1" si="557"/>
        <v>0.93352834141595531</v>
      </c>
      <c r="F8497">
        <f t="shared" ca="1" si="557"/>
        <v>0.64280043577465185</v>
      </c>
    </row>
    <row r="8498" spans="1:6" ht="15.75" customHeight="1" x14ac:dyDescent="0.2">
      <c r="A8498">
        <v>8497</v>
      </c>
      <c r="B8498" s="47">
        <f ca="1">IF('Inputs and Results'!$C$15='Inputs and Results'!$C$13, 'Inputs and Results'!$C$13, IF(E8498 &lt;= ('Inputs and Results'!$C$14-'Inputs and Results'!$C$13)/('Inputs and Results'!$C$15-'Inputs and Results'!$C$13), 'Inputs and Results'!$C$13 + SQRT(E8498*('Inputs and Results'!$C$15-'Inputs and Results'!$C$13)*('Inputs and Results'!$C$14-'Inputs and Results'!$C$13)), 'Inputs and Results'!$C$15 - SQRT((1-E8498)*('Inputs and Results'!$C$15-'Inputs and Results'!$C$13)*('Inputs and Results'!$C$15-'Inputs and Results'!$C$14))))</f>
        <v>0.37326295527594766</v>
      </c>
      <c r="C8498" s="47">
        <f ca="1">IF('Inputs and Results'!$G$15='Inputs and Results'!$G$13, 'Inputs and Results'!$G$13, IF(F8498 &lt;= ('Inputs and Results'!$G$14-'Inputs and Results'!$G$13)/('Inputs and Results'!$G$15-'Inputs and Results'!$G$13), 'Inputs and Results'!$G$13 + SQRT(F8498*('Inputs and Results'!$G$15-'Inputs and Results'!$G$13)*('Inputs and Results'!$G$14-'Inputs and Results'!$G$13)), 'Inputs and Results'!$G$15 - SQRT((1-F8498)*('Inputs and Results'!$G$15-'Inputs and Results'!$G$13)*('Inputs and Results'!$G$15-'Inputs and Results'!$G$14))))</f>
        <v>477.69837642713117</v>
      </c>
      <c r="D8498">
        <f t="shared" ca="1" si="555"/>
        <v>178.30710771571307</v>
      </c>
      <c r="E8498">
        <f t="shared" ca="1" si="557"/>
        <v>0.23336138865270584</v>
      </c>
      <c r="F8498">
        <f t="shared" ca="1" si="557"/>
        <v>0.38493937994508376</v>
      </c>
    </row>
    <row r="8499" spans="1:6" ht="15.75" customHeight="1" x14ac:dyDescent="0.2">
      <c r="A8499">
        <v>8498</v>
      </c>
      <c r="B8499" s="47">
        <f ca="1">IF('Inputs and Results'!$C$15='Inputs and Results'!$C$13, 'Inputs and Results'!$C$13, IF(E8499 &lt;= ('Inputs and Results'!$C$14-'Inputs and Results'!$C$13)/('Inputs and Results'!$C$15-'Inputs and Results'!$C$13), 'Inputs and Results'!$C$13 + SQRT(E8499*('Inputs and Results'!$C$15-'Inputs and Results'!$C$13)*('Inputs and Results'!$C$14-'Inputs and Results'!$C$13)), 'Inputs and Results'!$C$15 - SQRT((1-E8499)*('Inputs and Results'!$C$15-'Inputs and Results'!$C$13)*('Inputs and Results'!$C$15-'Inputs and Results'!$C$14))))</f>
        <v>1.2263930703067443</v>
      </c>
      <c r="C8499" s="47">
        <f ca="1">IF('Inputs and Results'!$G$15='Inputs and Results'!$G$13, 'Inputs and Results'!$G$13, IF(F8499 &lt;= ('Inputs and Results'!$G$14-'Inputs and Results'!$G$13)/('Inputs and Results'!$G$15-'Inputs and Results'!$G$13), 'Inputs and Results'!$G$13 + SQRT(F8499*('Inputs and Results'!$G$15-'Inputs and Results'!$G$13)*('Inputs and Results'!$G$14-'Inputs and Results'!$G$13)), 'Inputs and Results'!$G$15 - SQRT((1-F8499)*('Inputs and Results'!$G$15-'Inputs and Results'!$G$13)*('Inputs and Results'!$G$15-'Inputs and Results'!$G$14))))</f>
        <v>580.01735018835177</v>
      </c>
      <c r="D8499">
        <f t="shared" ca="1" si="555"/>
        <v>711.32925892867479</v>
      </c>
      <c r="E8499">
        <f t="shared" ca="1" si="557"/>
        <v>0.65047982877156252</v>
      </c>
      <c r="F8499">
        <f t="shared" ca="1" si="557"/>
        <v>0.54685226714168156</v>
      </c>
    </row>
    <row r="8500" spans="1:6" ht="15.75" customHeight="1" x14ac:dyDescent="0.2">
      <c r="A8500">
        <v>8499</v>
      </c>
      <c r="B8500" s="47">
        <f ca="1">IF('Inputs and Results'!$C$15='Inputs and Results'!$C$13, 'Inputs and Results'!$C$13, IF(E8500 &lt;= ('Inputs and Results'!$C$14-'Inputs and Results'!$C$13)/('Inputs and Results'!$C$15-'Inputs and Results'!$C$13), 'Inputs and Results'!$C$13 + SQRT(E8500*('Inputs and Results'!$C$15-'Inputs and Results'!$C$13)*('Inputs and Results'!$C$14-'Inputs and Results'!$C$13)), 'Inputs and Results'!$C$15 - SQRT((1-E8500)*('Inputs and Results'!$C$15-'Inputs and Results'!$C$13)*('Inputs and Results'!$C$15-'Inputs and Results'!$C$14))))</f>
        <v>0.14719209067740691</v>
      </c>
      <c r="C8500" s="47">
        <f ca="1">IF('Inputs and Results'!$G$15='Inputs and Results'!$G$13, 'Inputs and Results'!$G$13, IF(F8500 &lt;= ('Inputs and Results'!$G$14-'Inputs and Results'!$G$13)/('Inputs and Results'!$G$15-'Inputs and Results'!$G$13), 'Inputs and Results'!$G$13 + SQRT(F8500*('Inputs and Results'!$G$15-'Inputs and Results'!$G$13)*('Inputs and Results'!$G$14-'Inputs and Results'!$G$13)), 'Inputs and Results'!$G$15 - SQRT((1-F8500)*('Inputs and Results'!$G$15-'Inputs and Results'!$G$13)*('Inputs and Results'!$G$15-'Inputs and Results'!$G$14))))</f>
        <v>344.1806350065068</v>
      </c>
      <c r="D8500">
        <f t="shared" ca="1" si="555"/>
        <v>50.660667237285239</v>
      </c>
      <c r="E8500">
        <f t="shared" ca="1" si="557"/>
        <v>9.5720781389606047E-2</v>
      </c>
      <c r="F8500">
        <f t="shared" ca="1" si="557"/>
        <v>0.13653456329290137</v>
      </c>
    </row>
    <row r="8501" spans="1:6" ht="15.75" customHeight="1" x14ac:dyDescent="0.2">
      <c r="A8501">
        <v>8500</v>
      </c>
      <c r="B8501" s="47">
        <f ca="1">IF('Inputs and Results'!$C$15='Inputs and Results'!$C$13, 'Inputs and Results'!$C$13, IF(E8501 &lt;= ('Inputs and Results'!$C$14-'Inputs and Results'!$C$13)/('Inputs and Results'!$C$15-'Inputs and Results'!$C$13), 'Inputs and Results'!$C$13 + SQRT(E8501*('Inputs and Results'!$C$15-'Inputs and Results'!$C$13)*('Inputs and Results'!$C$14-'Inputs and Results'!$C$13)), 'Inputs and Results'!$C$15 - SQRT((1-E8501)*('Inputs and Results'!$C$15-'Inputs and Results'!$C$13)*('Inputs and Results'!$C$15-'Inputs and Results'!$C$14))))</f>
        <v>1.9242661908315613</v>
      </c>
      <c r="C8501" s="47">
        <f ca="1">IF('Inputs and Results'!$G$15='Inputs and Results'!$G$13, 'Inputs and Results'!$G$13, IF(F8501 &lt;= ('Inputs and Results'!$G$14-'Inputs and Results'!$G$13)/('Inputs and Results'!$G$15-'Inputs and Results'!$G$13), 'Inputs and Results'!$G$13 + SQRT(F8501*('Inputs and Results'!$G$15-'Inputs and Results'!$G$13)*('Inputs and Results'!$G$14-'Inputs and Results'!$G$13)), 'Inputs and Results'!$G$15 - SQRT((1-F8501)*('Inputs and Results'!$G$15-'Inputs and Results'!$G$13)*('Inputs and Results'!$G$15-'Inputs and Results'!$G$14))))</f>
        <v>469.81273710100857</v>
      </c>
      <c r="D8501">
        <f t="shared" ca="1" si="555"/>
        <v>904.04476602550744</v>
      </c>
      <c r="E8501">
        <f t="shared" ca="1" si="557"/>
        <v>0.87142186353466233</v>
      </c>
      <c r="F8501">
        <f t="shared" ca="1" si="557"/>
        <v>0.37143637374293281</v>
      </c>
    </row>
    <row r="8502" spans="1:6" ht="15.75" customHeight="1" x14ac:dyDescent="0.2">
      <c r="A8502">
        <v>8501</v>
      </c>
      <c r="B8502" s="47">
        <f ca="1">IF('Inputs and Results'!$C$15='Inputs and Results'!$C$13, 'Inputs and Results'!$C$13, IF(E8502 &lt;= ('Inputs and Results'!$C$14-'Inputs and Results'!$C$13)/('Inputs and Results'!$C$15-'Inputs and Results'!$C$13), 'Inputs and Results'!$C$13 + SQRT(E8502*('Inputs and Results'!$C$15-'Inputs and Results'!$C$13)*('Inputs and Results'!$C$14-'Inputs and Results'!$C$13)), 'Inputs and Results'!$C$15 - SQRT((1-E8502)*('Inputs and Results'!$C$15-'Inputs and Results'!$C$13)*('Inputs and Results'!$C$15-'Inputs and Results'!$C$14))))</f>
        <v>0.64802986621848335</v>
      </c>
      <c r="C8502" s="47">
        <f ca="1">IF('Inputs and Results'!$G$15='Inputs and Results'!$G$13, 'Inputs and Results'!$G$13, IF(F8502 &lt;= ('Inputs and Results'!$G$14-'Inputs and Results'!$G$13)/('Inputs and Results'!$G$15-'Inputs and Results'!$G$13), 'Inputs and Results'!$G$13 + SQRT(F8502*('Inputs and Results'!$G$15-'Inputs and Results'!$G$13)*('Inputs and Results'!$G$14-'Inputs and Results'!$G$13)), 'Inputs and Results'!$G$15 - SQRT((1-F8502)*('Inputs and Results'!$G$15-'Inputs and Results'!$G$13)*('Inputs and Results'!$G$15-'Inputs and Results'!$G$14))))</f>
        <v>1057.5029904234902</v>
      </c>
      <c r="D8502">
        <f t="shared" ca="1" si="555"/>
        <v>685.29352140978051</v>
      </c>
      <c r="E8502">
        <f t="shared" ref="E8502:F8521" ca="1" si="558">RAND()</f>
        <v>0.38535960997775065</v>
      </c>
      <c r="F8502">
        <f t="shared" ca="1" si="558"/>
        <v>0.97606175870036005</v>
      </c>
    </row>
    <row r="8503" spans="1:6" ht="15.75" customHeight="1" x14ac:dyDescent="0.2">
      <c r="A8503">
        <v>8502</v>
      </c>
      <c r="B8503" s="47">
        <f ca="1">IF('Inputs and Results'!$C$15='Inputs and Results'!$C$13, 'Inputs and Results'!$C$13, IF(E8503 &lt;= ('Inputs and Results'!$C$14-'Inputs and Results'!$C$13)/('Inputs and Results'!$C$15-'Inputs and Results'!$C$13), 'Inputs and Results'!$C$13 + SQRT(E8503*('Inputs and Results'!$C$15-'Inputs and Results'!$C$13)*('Inputs and Results'!$C$14-'Inputs and Results'!$C$13)), 'Inputs and Results'!$C$15 - SQRT((1-E8503)*('Inputs and Results'!$C$15-'Inputs and Results'!$C$13)*('Inputs and Results'!$C$15-'Inputs and Results'!$C$14))))</f>
        <v>0.92668200762364172</v>
      </c>
      <c r="C8503" s="47">
        <f ca="1">IF('Inputs and Results'!$G$15='Inputs and Results'!$G$13, 'Inputs and Results'!$G$13, IF(F8503 &lt;= ('Inputs and Results'!$G$14-'Inputs and Results'!$G$13)/('Inputs and Results'!$G$15-'Inputs and Results'!$G$13), 'Inputs and Results'!$G$13 + SQRT(F8503*('Inputs and Results'!$G$15-'Inputs and Results'!$G$13)*('Inputs and Results'!$G$14-'Inputs and Results'!$G$13)), 'Inputs and Results'!$G$15 - SQRT((1-F8503)*('Inputs and Results'!$G$15-'Inputs and Results'!$G$13)*('Inputs and Results'!$G$15-'Inputs and Results'!$G$14))))</f>
        <v>1008.9009663432963</v>
      </c>
      <c r="D8503">
        <f t="shared" ca="1" si="555"/>
        <v>934.93037298443801</v>
      </c>
      <c r="E8503">
        <f t="shared" ca="1" si="558"/>
        <v>0.52237250027649629</v>
      </c>
      <c r="F8503">
        <f t="shared" ca="1" si="558"/>
        <v>0.95694756482588561</v>
      </c>
    </row>
    <row r="8504" spans="1:6" ht="15.75" customHeight="1" x14ac:dyDescent="0.2">
      <c r="A8504">
        <v>8503</v>
      </c>
      <c r="B8504" s="47">
        <f ca="1">IF('Inputs and Results'!$C$15='Inputs and Results'!$C$13, 'Inputs and Results'!$C$13, IF(E8504 &lt;= ('Inputs and Results'!$C$14-'Inputs and Results'!$C$13)/('Inputs and Results'!$C$15-'Inputs and Results'!$C$13), 'Inputs and Results'!$C$13 + SQRT(E8504*('Inputs and Results'!$C$15-'Inputs and Results'!$C$13)*('Inputs and Results'!$C$14-'Inputs and Results'!$C$13)), 'Inputs and Results'!$C$15 - SQRT((1-E8504)*('Inputs and Results'!$C$15-'Inputs and Results'!$C$13)*('Inputs and Results'!$C$15-'Inputs and Results'!$C$14))))</f>
        <v>0.44027651652380984</v>
      </c>
      <c r="C8504" s="47">
        <f ca="1">IF('Inputs and Results'!$G$15='Inputs and Results'!$G$13, 'Inputs and Results'!$G$13, IF(F8504 &lt;= ('Inputs and Results'!$G$14-'Inputs and Results'!$G$13)/('Inputs and Results'!$G$15-'Inputs and Results'!$G$13), 'Inputs and Results'!$G$13 + SQRT(F8504*('Inputs and Results'!$G$15-'Inputs and Results'!$G$13)*('Inputs and Results'!$G$14-'Inputs and Results'!$G$13)), 'Inputs and Results'!$G$15 - SQRT((1-F8504)*('Inputs and Results'!$G$15-'Inputs and Results'!$G$13)*('Inputs and Results'!$G$15-'Inputs and Results'!$G$14))))</f>
        <v>306.34610424488835</v>
      </c>
      <c r="D8504">
        <f t="shared" ca="1" si="555"/>
        <v>134.87699562757936</v>
      </c>
      <c r="E8504">
        <f t="shared" ca="1" si="558"/>
        <v>0.27197952090450195</v>
      </c>
      <c r="F8504">
        <f t="shared" ca="1" si="558"/>
        <v>5.8501905238855567E-2</v>
      </c>
    </row>
    <row r="8505" spans="1:6" ht="15.75" customHeight="1" x14ac:dyDescent="0.2">
      <c r="A8505">
        <v>8504</v>
      </c>
      <c r="B8505" s="47">
        <f ca="1">IF('Inputs and Results'!$C$15='Inputs and Results'!$C$13, 'Inputs and Results'!$C$13, IF(E8505 &lt;= ('Inputs and Results'!$C$14-'Inputs and Results'!$C$13)/('Inputs and Results'!$C$15-'Inputs and Results'!$C$13), 'Inputs and Results'!$C$13 + SQRT(E8505*('Inputs and Results'!$C$15-'Inputs and Results'!$C$13)*('Inputs and Results'!$C$14-'Inputs and Results'!$C$13)), 'Inputs and Results'!$C$15 - SQRT((1-E8505)*('Inputs and Results'!$C$15-'Inputs and Results'!$C$13)*('Inputs and Results'!$C$15-'Inputs and Results'!$C$14))))</f>
        <v>1.9066612233964157</v>
      </c>
      <c r="C8505" s="47">
        <f ca="1">IF('Inputs and Results'!$G$15='Inputs and Results'!$G$13, 'Inputs and Results'!$G$13, IF(F8505 &lt;= ('Inputs and Results'!$G$14-'Inputs and Results'!$G$13)/('Inputs and Results'!$G$15-'Inputs and Results'!$G$13), 'Inputs and Results'!$G$13 + SQRT(F8505*('Inputs and Results'!$G$15-'Inputs and Results'!$G$13)*('Inputs and Results'!$G$14-'Inputs and Results'!$G$13)), 'Inputs and Results'!$G$15 - SQRT((1-F8505)*('Inputs and Results'!$G$15-'Inputs and Results'!$G$13)*('Inputs and Results'!$G$15-'Inputs and Results'!$G$14))))</f>
        <v>914.90802574393615</v>
      </c>
      <c r="D8505">
        <f t="shared" ca="1" si="555"/>
        <v>1744.4196556601328</v>
      </c>
      <c r="E8505">
        <f t="shared" ca="1" si="558"/>
        <v>0.86717892439721977</v>
      </c>
      <c r="F8505">
        <f t="shared" ca="1" si="558"/>
        <v>0.90418120111475375</v>
      </c>
    </row>
    <row r="8506" spans="1:6" ht="15.75" customHeight="1" x14ac:dyDescent="0.2">
      <c r="A8506">
        <v>8505</v>
      </c>
      <c r="B8506" s="47">
        <f ca="1">IF('Inputs and Results'!$C$15='Inputs and Results'!$C$13, 'Inputs and Results'!$C$13, IF(E8506 &lt;= ('Inputs and Results'!$C$14-'Inputs and Results'!$C$13)/('Inputs and Results'!$C$15-'Inputs and Results'!$C$13), 'Inputs and Results'!$C$13 + SQRT(E8506*('Inputs and Results'!$C$15-'Inputs and Results'!$C$13)*('Inputs and Results'!$C$14-'Inputs and Results'!$C$13)), 'Inputs and Results'!$C$15 - SQRT((1-E8506)*('Inputs and Results'!$C$15-'Inputs and Results'!$C$13)*('Inputs and Results'!$C$15-'Inputs and Results'!$C$14))))</f>
        <v>1.1328904199920278</v>
      </c>
      <c r="C8506" s="47">
        <f ca="1">IF('Inputs and Results'!$G$15='Inputs and Results'!$G$13, 'Inputs and Results'!$G$13, IF(F8506 &lt;= ('Inputs and Results'!$G$14-'Inputs and Results'!$G$13)/('Inputs and Results'!$G$15-'Inputs and Results'!$G$13), 'Inputs and Results'!$G$13 + SQRT(F8506*('Inputs and Results'!$G$15-'Inputs and Results'!$G$13)*('Inputs and Results'!$G$14-'Inputs and Results'!$G$13)), 'Inputs and Results'!$G$15 - SQRT((1-F8506)*('Inputs and Results'!$G$15-'Inputs and Results'!$G$13)*('Inputs and Results'!$G$15-'Inputs and Results'!$G$14))))</f>
        <v>382.04366931046695</v>
      </c>
      <c r="D8506">
        <f t="shared" ca="1" si="555"/>
        <v>432.81361298043026</v>
      </c>
      <c r="E8506">
        <f t="shared" ca="1" si="558"/>
        <v>0.61265575736027256</v>
      </c>
      <c r="F8506">
        <f t="shared" ca="1" si="558"/>
        <v>0.21124708789708957</v>
      </c>
    </row>
    <row r="8507" spans="1:6" ht="15.75" customHeight="1" x14ac:dyDescent="0.2">
      <c r="A8507">
        <v>8506</v>
      </c>
      <c r="B8507" s="47">
        <f ca="1">IF('Inputs and Results'!$C$15='Inputs and Results'!$C$13, 'Inputs and Results'!$C$13, IF(E8507 &lt;= ('Inputs and Results'!$C$14-'Inputs and Results'!$C$13)/('Inputs and Results'!$C$15-'Inputs and Results'!$C$13), 'Inputs and Results'!$C$13 + SQRT(E8507*('Inputs and Results'!$C$15-'Inputs and Results'!$C$13)*('Inputs and Results'!$C$14-'Inputs and Results'!$C$13)), 'Inputs and Results'!$C$15 - SQRT((1-E8507)*('Inputs and Results'!$C$15-'Inputs and Results'!$C$13)*('Inputs and Results'!$C$15-'Inputs and Results'!$C$14))))</f>
        <v>1.0239049898558423</v>
      </c>
      <c r="C8507" s="47">
        <f ca="1">IF('Inputs and Results'!$G$15='Inputs and Results'!$G$13, 'Inputs and Results'!$G$13, IF(F8507 &lt;= ('Inputs and Results'!$G$14-'Inputs and Results'!$G$13)/('Inputs and Results'!$G$15-'Inputs and Results'!$G$13), 'Inputs and Results'!$G$13 + SQRT(F8507*('Inputs and Results'!$G$15-'Inputs and Results'!$G$13)*('Inputs and Results'!$G$14-'Inputs and Results'!$G$13)), 'Inputs and Results'!$G$15 - SQRT((1-F8507)*('Inputs and Results'!$G$15-'Inputs and Results'!$G$13)*('Inputs and Results'!$G$15-'Inputs and Results'!$G$14))))</f>
        <v>471.14456178870853</v>
      </c>
      <c r="D8507">
        <f t="shared" ca="1" si="555"/>
        <v>482.40726775890289</v>
      </c>
      <c r="E8507">
        <f t="shared" ca="1" si="558"/>
        <v>0.56611650120926238</v>
      </c>
      <c r="F8507">
        <f t="shared" ca="1" si="558"/>
        <v>0.37372721925705821</v>
      </c>
    </row>
    <row r="8508" spans="1:6" ht="15.75" customHeight="1" x14ac:dyDescent="0.2">
      <c r="A8508">
        <v>8507</v>
      </c>
      <c r="B8508" s="47">
        <f ca="1">IF('Inputs and Results'!$C$15='Inputs and Results'!$C$13, 'Inputs and Results'!$C$13, IF(E8508 &lt;= ('Inputs and Results'!$C$14-'Inputs and Results'!$C$13)/('Inputs and Results'!$C$15-'Inputs and Results'!$C$13), 'Inputs and Results'!$C$13 + SQRT(E8508*('Inputs and Results'!$C$15-'Inputs and Results'!$C$13)*('Inputs and Results'!$C$14-'Inputs and Results'!$C$13)), 'Inputs and Results'!$C$15 - SQRT((1-E8508)*('Inputs and Results'!$C$15-'Inputs and Results'!$C$13)*('Inputs and Results'!$C$15-'Inputs and Results'!$C$14))))</f>
        <v>0.87030554659653303</v>
      </c>
      <c r="C8508" s="47">
        <f ca="1">IF('Inputs and Results'!$G$15='Inputs and Results'!$G$13, 'Inputs and Results'!$G$13, IF(F8508 &lt;= ('Inputs and Results'!$G$14-'Inputs and Results'!$G$13)/('Inputs and Results'!$G$15-'Inputs and Results'!$G$13), 'Inputs and Results'!$G$13 + SQRT(F8508*('Inputs and Results'!$G$15-'Inputs and Results'!$G$13)*('Inputs and Results'!$G$14-'Inputs and Results'!$G$13)), 'Inputs and Results'!$G$15 - SQRT((1-F8508)*('Inputs and Results'!$G$15-'Inputs and Results'!$G$13)*('Inputs and Results'!$G$15-'Inputs and Results'!$G$14))))</f>
        <v>871.2239483419562</v>
      </c>
      <c r="D8508">
        <f t="shared" ca="1" si="555"/>
        <v>758.23103456973581</v>
      </c>
      <c r="E8508">
        <f t="shared" ca="1" si="558"/>
        <v>0.49604461501583419</v>
      </c>
      <c r="F8508">
        <f t="shared" ca="1" si="558"/>
        <v>0.87256723956534443</v>
      </c>
    </row>
    <row r="8509" spans="1:6" ht="15.75" customHeight="1" x14ac:dyDescent="0.2">
      <c r="A8509">
        <v>8508</v>
      </c>
      <c r="B8509" s="47">
        <f ca="1">IF('Inputs and Results'!$C$15='Inputs and Results'!$C$13, 'Inputs and Results'!$C$13, IF(E8509 &lt;= ('Inputs and Results'!$C$14-'Inputs and Results'!$C$13)/('Inputs and Results'!$C$15-'Inputs and Results'!$C$13), 'Inputs and Results'!$C$13 + SQRT(E8509*('Inputs and Results'!$C$15-'Inputs and Results'!$C$13)*('Inputs and Results'!$C$14-'Inputs and Results'!$C$13)), 'Inputs and Results'!$C$15 - SQRT((1-E8509)*('Inputs and Results'!$C$15-'Inputs and Results'!$C$13)*('Inputs and Results'!$C$15-'Inputs and Results'!$C$14))))</f>
        <v>0.14095439880439109</v>
      </c>
      <c r="C8509" s="47">
        <f ca="1">IF('Inputs and Results'!$G$15='Inputs and Results'!$G$13, 'Inputs and Results'!$G$13, IF(F8509 &lt;= ('Inputs and Results'!$G$14-'Inputs and Results'!$G$13)/('Inputs and Results'!$G$15-'Inputs and Results'!$G$13), 'Inputs and Results'!$G$13 + SQRT(F8509*('Inputs and Results'!$G$15-'Inputs and Results'!$G$13)*('Inputs and Results'!$G$14-'Inputs and Results'!$G$13)), 'Inputs and Results'!$G$15 - SQRT((1-F8509)*('Inputs and Results'!$G$15-'Inputs and Results'!$G$13)*('Inputs and Results'!$G$15-'Inputs and Results'!$G$14))))</f>
        <v>616.50270261978267</v>
      </c>
      <c r="D8509">
        <f t="shared" ca="1" si="555"/>
        <v>86.898767809053766</v>
      </c>
      <c r="E8509">
        <f t="shared" ca="1" si="558"/>
        <v>9.1762027809337732E-2</v>
      </c>
      <c r="F8509">
        <f t="shared" ca="1" si="558"/>
        <v>0.59861749661945396</v>
      </c>
    </row>
    <row r="8510" spans="1:6" ht="15.75" customHeight="1" x14ac:dyDescent="0.2">
      <c r="A8510">
        <v>8509</v>
      </c>
      <c r="B8510" s="47">
        <f ca="1">IF('Inputs and Results'!$C$15='Inputs and Results'!$C$13, 'Inputs and Results'!$C$13, IF(E8510 &lt;= ('Inputs and Results'!$C$14-'Inputs and Results'!$C$13)/('Inputs and Results'!$C$15-'Inputs and Results'!$C$13), 'Inputs and Results'!$C$13 + SQRT(E8510*('Inputs and Results'!$C$15-'Inputs and Results'!$C$13)*('Inputs and Results'!$C$14-'Inputs and Results'!$C$13)), 'Inputs and Results'!$C$15 - SQRT((1-E8510)*('Inputs and Results'!$C$15-'Inputs and Results'!$C$13)*('Inputs and Results'!$C$15-'Inputs and Results'!$C$14))))</f>
        <v>0.62356546700687865</v>
      </c>
      <c r="C8510" s="47">
        <f ca="1">IF('Inputs and Results'!$G$15='Inputs and Results'!$G$13, 'Inputs and Results'!$G$13, IF(F8510 &lt;= ('Inputs and Results'!$G$14-'Inputs and Results'!$G$13)/('Inputs and Results'!$G$15-'Inputs and Results'!$G$13), 'Inputs and Results'!$G$13 + SQRT(F8510*('Inputs and Results'!$G$15-'Inputs and Results'!$G$13)*('Inputs and Results'!$G$14-'Inputs and Results'!$G$13)), 'Inputs and Results'!$G$15 - SQRT((1-F8510)*('Inputs and Results'!$G$15-'Inputs and Results'!$G$13)*('Inputs and Results'!$G$15-'Inputs and Results'!$G$14))))</f>
        <v>828.01053137457575</v>
      </c>
      <c r="D8510">
        <f t="shared" ca="1" si="555"/>
        <v>516.31877368320102</v>
      </c>
      <c r="E8510">
        <f t="shared" ca="1" si="558"/>
        <v>0.37250654559975171</v>
      </c>
      <c r="F8510">
        <f t="shared" ca="1" si="558"/>
        <v>0.83686692252764783</v>
      </c>
    </row>
    <row r="8511" spans="1:6" ht="15.75" customHeight="1" x14ac:dyDescent="0.2">
      <c r="A8511">
        <v>8510</v>
      </c>
      <c r="B8511" s="47">
        <f ca="1">IF('Inputs and Results'!$C$15='Inputs and Results'!$C$13, 'Inputs and Results'!$C$13, IF(E8511 &lt;= ('Inputs and Results'!$C$14-'Inputs and Results'!$C$13)/('Inputs and Results'!$C$15-'Inputs and Results'!$C$13), 'Inputs and Results'!$C$13 + SQRT(E8511*('Inputs and Results'!$C$15-'Inputs and Results'!$C$13)*('Inputs and Results'!$C$14-'Inputs and Results'!$C$13)), 'Inputs and Results'!$C$15 - SQRT((1-E8511)*('Inputs and Results'!$C$15-'Inputs and Results'!$C$13)*('Inputs and Results'!$C$15-'Inputs and Results'!$C$14))))</f>
        <v>0.37234524398247215</v>
      </c>
      <c r="C8511" s="47">
        <f ca="1">IF('Inputs and Results'!$G$15='Inputs and Results'!$G$13, 'Inputs and Results'!$G$13, IF(F8511 &lt;= ('Inputs and Results'!$G$14-'Inputs and Results'!$G$13)/('Inputs and Results'!$G$15-'Inputs and Results'!$G$13), 'Inputs and Results'!$G$13 + SQRT(F8511*('Inputs and Results'!$G$15-'Inputs and Results'!$G$13)*('Inputs and Results'!$G$14-'Inputs and Results'!$G$13)), 'Inputs and Results'!$G$15 - SQRT((1-F8511)*('Inputs and Results'!$G$15-'Inputs and Results'!$G$13)*('Inputs and Results'!$G$15-'Inputs and Results'!$G$14))))</f>
        <v>848.48563651156417</v>
      </c>
      <c r="D8511">
        <f t="shared" ca="1" si="555"/>
        <v>315.92959134252152</v>
      </c>
      <c r="E8511">
        <f t="shared" ca="1" si="558"/>
        <v>0.23282560924205187</v>
      </c>
      <c r="F8511">
        <f t="shared" ca="1" si="558"/>
        <v>0.85433108310175976</v>
      </c>
    </row>
    <row r="8512" spans="1:6" ht="15.75" customHeight="1" x14ac:dyDescent="0.2">
      <c r="A8512">
        <v>8511</v>
      </c>
      <c r="B8512" s="47">
        <f ca="1">IF('Inputs and Results'!$C$15='Inputs and Results'!$C$13, 'Inputs and Results'!$C$13, IF(E8512 &lt;= ('Inputs and Results'!$C$14-'Inputs and Results'!$C$13)/('Inputs and Results'!$C$15-'Inputs and Results'!$C$13), 'Inputs and Results'!$C$13 + SQRT(E8512*('Inputs and Results'!$C$15-'Inputs and Results'!$C$13)*('Inputs and Results'!$C$14-'Inputs and Results'!$C$13)), 'Inputs and Results'!$C$15 - SQRT((1-E8512)*('Inputs and Results'!$C$15-'Inputs and Results'!$C$13)*('Inputs and Results'!$C$15-'Inputs and Results'!$C$14))))</f>
        <v>0.24345133195532576</v>
      </c>
      <c r="C8512" s="47">
        <f ca="1">IF('Inputs and Results'!$G$15='Inputs and Results'!$G$13, 'Inputs and Results'!$G$13, IF(F8512 &lt;= ('Inputs and Results'!$G$14-'Inputs and Results'!$G$13)/('Inputs and Results'!$G$15-'Inputs and Results'!$G$13), 'Inputs and Results'!$G$13 + SQRT(F8512*('Inputs and Results'!$G$15-'Inputs and Results'!$G$13)*('Inputs and Results'!$G$14-'Inputs and Results'!$G$13)), 'Inputs and Results'!$G$15 - SQRT((1-F8512)*('Inputs and Results'!$G$15-'Inputs and Results'!$G$13)*('Inputs and Results'!$G$15-'Inputs and Results'!$G$14))))</f>
        <v>691.01670197149429</v>
      </c>
      <c r="D8512">
        <f t="shared" ca="1" si="555"/>
        <v>168.22893649833665</v>
      </c>
      <c r="E8512">
        <f t="shared" ca="1" si="558"/>
        <v>0.15571549341123692</v>
      </c>
      <c r="F8512">
        <f t="shared" ca="1" si="558"/>
        <v>0.69458680060033096</v>
      </c>
    </row>
    <row r="8513" spans="1:6" ht="15.75" customHeight="1" x14ac:dyDescent="0.2">
      <c r="A8513">
        <v>8512</v>
      </c>
      <c r="B8513" s="47">
        <f ca="1">IF('Inputs and Results'!$C$15='Inputs and Results'!$C$13, 'Inputs and Results'!$C$13, IF(E8513 &lt;= ('Inputs and Results'!$C$14-'Inputs and Results'!$C$13)/('Inputs and Results'!$C$15-'Inputs and Results'!$C$13), 'Inputs and Results'!$C$13 + SQRT(E8513*('Inputs and Results'!$C$15-'Inputs and Results'!$C$13)*('Inputs and Results'!$C$14-'Inputs and Results'!$C$13)), 'Inputs and Results'!$C$15 - SQRT((1-E8513)*('Inputs and Results'!$C$15-'Inputs and Results'!$C$13)*('Inputs and Results'!$C$15-'Inputs and Results'!$C$14))))</f>
        <v>0.46213540134245257</v>
      </c>
      <c r="C8513" s="47">
        <f ca="1">IF('Inputs and Results'!$G$15='Inputs and Results'!$G$13, 'Inputs and Results'!$G$13, IF(F8513 &lt;= ('Inputs and Results'!$G$14-'Inputs and Results'!$G$13)/('Inputs and Results'!$G$15-'Inputs and Results'!$G$13), 'Inputs and Results'!$G$13 + SQRT(F8513*('Inputs and Results'!$G$15-'Inputs and Results'!$G$13)*('Inputs and Results'!$G$14-'Inputs and Results'!$G$13)), 'Inputs and Results'!$G$15 - SQRT((1-F8513)*('Inputs and Results'!$G$15-'Inputs and Results'!$G$13)*('Inputs and Results'!$G$15-'Inputs and Results'!$G$14))))</f>
        <v>650.73587869877667</v>
      </c>
      <c r="D8513">
        <f t="shared" ca="1" si="555"/>
        <v>300.72808647039267</v>
      </c>
      <c r="E8513">
        <f t="shared" ca="1" si="558"/>
        <v>0.28436036432008494</v>
      </c>
      <c r="F8513">
        <f t="shared" ca="1" si="558"/>
        <v>0.6443333027420215</v>
      </c>
    </row>
    <row r="8514" spans="1:6" ht="15.75" customHeight="1" x14ac:dyDescent="0.2">
      <c r="A8514">
        <v>8513</v>
      </c>
      <c r="B8514" s="47">
        <f ca="1">IF('Inputs and Results'!$C$15='Inputs and Results'!$C$13, 'Inputs and Results'!$C$13, IF(E8514 &lt;= ('Inputs and Results'!$C$14-'Inputs and Results'!$C$13)/('Inputs and Results'!$C$15-'Inputs and Results'!$C$13), 'Inputs and Results'!$C$13 + SQRT(E8514*('Inputs and Results'!$C$15-'Inputs and Results'!$C$13)*('Inputs and Results'!$C$14-'Inputs and Results'!$C$13)), 'Inputs and Results'!$C$15 - SQRT((1-E8514)*('Inputs and Results'!$C$15-'Inputs and Results'!$C$13)*('Inputs and Results'!$C$15-'Inputs and Results'!$C$14))))</f>
        <v>5.9570484216556974E-2</v>
      </c>
      <c r="C8514" s="47">
        <f ca="1">IF('Inputs and Results'!$G$15='Inputs and Results'!$G$13, 'Inputs and Results'!$G$13, IF(F8514 &lt;= ('Inputs and Results'!$G$14-'Inputs and Results'!$G$13)/('Inputs and Results'!$G$15-'Inputs and Results'!$G$13), 'Inputs and Results'!$G$13 + SQRT(F8514*('Inputs and Results'!$G$15-'Inputs and Results'!$G$13)*('Inputs and Results'!$G$14-'Inputs and Results'!$G$13)), 'Inputs and Results'!$G$15 - SQRT((1-F8514)*('Inputs and Results'!$G$15-'Inputs and Results'!$G$13)*('Inputs and Results'!$G$15-'Inputs and Results'!$G$14))))</f>
        <v>424.05634549829631</v>
      </c>
      <c r="D8514">
        <f t="shared" ref="D8514:D8577" ca="1" si="559">B8514*C8514</f>
        <v>25.26124183643709</v>
      </c>
      <c r="E8514">
        <f t="shared" ca="1" si="558"/>
        <v>3.9319362523283163E-2</v>
      </c>
      <c r="F8514">
        <f t="shared" ca="1" si="558"/>
        <v>0.29019163779932899</v>
      </c>
    </row>
    <row r="8515" spans="1:6" ht="15.75" customHeight="1" x14ac:dyDescent="0.2">
      <c r="A8515">
        <v>8514</v>
      </c>
      <c r="B8515" s="47">
        <f ca="1">IF('Inputs and Results'!$C$15='Inputs and Results'!$C$13, 'Inputs and Results'!$C$13, IF(E8515 &lt;= ('Inputs and Results'!$C$14-'Inputs and Results'!$C$13)/('Inputs and Results'!$C$15-'Inputs and Results'!$C$13), 'Inputs and Results'!$C$13 + SQRT(E8515*('Inputs and Results'!$C$15-'Inputs and Results'!$C$13)*('Inputs and Results'!$C$14-'Inputs and Results'!$C$13)), 'Inputs and Results'!$C$15 - SQRT((1-E8515)*('Inputs and Results'!$C$15-'Inputs and Results'!$C$13)*('Inputs and Results'!$C$15-'Inputs and Results'!$C$14))))</f>
        <v>7.9028258154426823E-2</v>
      </c>
      <c r="C8515" s="47">
        <f ca="1">IF('Inputs and Results'!$G$15='Inputs and Results'!$G$13, 'Inputs and Results'!$G$13, IF(F8515 &lt;= ('Inputs and Results'!$G$14-'Inputs and Results'!$G$13)/('Inputs and Results'!$G$15-'Inputs and Results'!$G$13), 'Inputs and Results'!$G$13 + SQRT(F8515*('Inputs and Results'!$G$15-'Inputs and Results'!$G$13)*('Inputs and Results'!$G$14-'Inputs and Results'!$G$13)), 'Inputs and Results'!$G$15 - SQRT((1-F8515)*('Inputs and Results'!$G$15-'Inputs and Results'!$G$13)*('Inputs and Results'!$G$15-'Inputs and Results'!$G$14))))</f>
        <v>709.95438012050272</v>
      </c>
      <c r="D8515">
        <f t="shared" ca="1" si="559"/>
        <v>56.10645803002916</v>
      </c>
      <c r="E8515">
        <f t="shared" ca="1" si="558"/>
        <v>5.1991564815515257E-2</v>
      </c>
      <c r="F8515">
        <f t="shared" ca="1" si="558"/>
        <v>0.71689094306561374</v>
      </c>
    </row>
    <row r="8516" spans="1:6" ht="15.75" customHeight="1" x14ac:dyDescent="0.2">
      <c r="A8516">
        <v>8515</v>
      </c>
      <c r="B8516" s="47">
        <f ca="1">IF('Inputs and Results'!$C$15='Inputs and Results'!$C$13, 'Inputs and Results'!$C$13, IF(E8516 &lt;= ('Inputs and Results'!$C$14-'Inputs and Results'!$C$13)/('Inputs and Results'!$C$15-'Inputs and Results'!$C$13), 'Inputs and Results'!$C$13 + SQRT(E8516*('Inputs and Results'!$C$15-'Inputs and Results'!$C$13)*('Inputs and Results'!$C$14-'Inputs and Results'!$C$13)), 'Inputs and Results'!$C$15 - SQRT((1-E8516)*('Inputs and Results'!$C$15-'Inputs and Results'!$C$13)*('Inputs and Results'!$C$15-'Inputs and Results'!$C$14))))</f>
        <v>1.4484036575089125</v>
      </c>
      <c r="C8516" s="47">
        <f ca="1">IF('Inputs and Results'!$G$15='Inputs and Results'!$G$13, 'Inputs and Results'!$G$13, IF(F8516 &lt;= ('Inputs and Results'!$G$14-'Inputs and Results'!$G$13)/('Inputs and Results'!$G$15-'Inputs and Results'!$G$13), 'Inputs and Results'!$G$13 + SQRT(F8516*('Inputs and Results'!$G$15-'Inputs and Results'!$G$13)*('Inputs and Results'!$G$14-'Inputs and Results'!$G$13)), 'Inputs and Results'!$G$15 - SQRT((1-F8516)*('Inputs and Results'!$G$15-'Inputs and Results'!$G$13)*('Inputs and Results'!$G$15-'Inputs and Results'!$G$14))))</f>
        <v>317.89977625267238</v>
      </c>
      <c r="D8516">
        <f t="shared" ca="1" si="559"/>
        <v>460.44719864563564</v>
      </c>
      <c r="E8516">
        <f t="shared" ca="1" si="558"/>
        <v>0.73250542110758665</v>
      </c>
      <c r="F8516">
        <f t="shared" ca="1" si="558"/>
        <v>8.2688994359992662E-2</v>
      </c>
    </row>
    <row r="8517" spans="1:6" ht="15.75" customHeight="1" x14ac:dyDescent="0.2">
      <c r="A8517">
        <v>8516</v>
      </c>
      <c r="B8517" s="47">
        <f ca="1">IF('Inputs and Results'!$C$15='Inputs and Results'!$C$13, 'Inputs and Results'!$C$13, IF(E8517 &lt;= ('Inputs and Results'!$C$14-'Inputs and Results'!$C$13)/('Inputs and Results'!$C$15-'Inputs and Results'!$C$13), 'Inputs and Results'!$C$13 + SQRT(E8517*('Inputs and Results'!$C$15-'Inputs and Results'!$C$13)*('Inputs and Results'!$C$14-'Inputs and Results'!$C$13)), 'Inputs and Results'!$C$15 - SQRT((1-E8517)*('Inputs and Results'!$C$15-'Inputs and Results'!$C$13)*('Inputs and Results'!$C$15-'Inputs and Results'!$C$14))))</f>
        <v>2.768569163137188</v>
      </c>
      <c r="C8517" s="47">
        <f ca="1">IF('Inputs and Results'!$G$15='Inputs and Results'!$G$13, 'Inputs and Results'!$G$13, IF(F8517 &lt;= ('Inputs and Results'!$G$14-'Inputs and Results'!$G$13)/('Inputs and Results'!$G$15-'Inputs and Results'!$G$13), 'Inputs and Results'!$G$13 + SQRT(F8517*('Inputs and Results'!$G$15-'Inputs and Results'!$G$13)*('Inputs and Results'!$G$14-'Inputs and Results'!$G$13)), 'Inputs and Results'!$G$15 - SQRT((1-F8517)*('Inputs and Results'!$G$15-'Inputs and Results'!$G$13)*('Inputs and Results'!$G$15-'Inputs and Results'!$G$14))))</f>
        <v>578.90922817778551</v>
      </c>
      <c r="D8517">
        <f t="shared" ca="1" si="559"/>
        <v>1602.750237388567</v>
      </c>
      <c r="E8517">
        <f t="shared" ca="1" si="558"/>
        <v>0.99404886308321982</v>
      </c>
      <c r="F8517">
        <f t="shared" ca="1" si="558"/>
        <v>0.54523095813251887</v>
      </c>
    </row>
    <row r="8518" spans="1:6" ht="15.75" customHeight="1" x14ac:dyDescent="0.2">
      <c r="A8518">
        <v>8517</v>
      </c>
      <c r="B8518" s="47">
        <f ca="1">IF('Inputs and Results'!$C$15='Inputs and Results'!$C$13, 'Inputs and Results'!$C$13, IF(E8518 &lt;= ('Inputs and Results'!$C$14-'Inputs and Results'!$C$13)/('Inputs and Results'!$C$15-'Inputs and Results'!$C$13), 'Inputs and Results'!$C$13 + SQRT(E8518*('Inputs and Results'!$C$15-'Inputs and Results'!$C$13)*('Inputs and Results'!$C$14-'Inputs and Results'!$C$13)), 'Inputs and Results'!$C$15 - SQRT((1-E8518)*('Inputs and Results'!$C$15-'Inputs and Results'!$C$13)*('Inputs and Results'!$C$15-'Inputs and Results'!$C$14))))</f>
        <v>1.5946609180830758</v>
      </c>
      <c r="C8518" s="47">
        <f ca="1">IF('Inputs and Results'!$G$15='Inputs and Results'!$G$13, 'Inputs and Results'!$G$13, IF(F8518 &lt;= ('Inputs and Results'!$G$14-'Inputs and Results'!$G$13)/('Inputs and Results'!$G$15-'Inputs and Results'!$G$13), 'Inputs and Results'!$G$13 + SQRT(F8518*('Inputs and Results'!$G$15-'Inputs and Results'!$G$13)*('Inputs and Results'!$G$14-'Inputs and Results'!$G$13)), 'Inputs and Results'!$G$15 - SQRT((1-F8518)*('Inputs and Results'!$G$15-'Inputs and Results'!$G$13)*('Inputs and Results'!$G$15-'Inputs and Results'!$G$14))))</f>
        <v>354.06410271393315</v>
      </c>
      <c r="D8518">
        <f t="shared" ca="1" si="559"/>
        <v>564.61218709406103</v>
      </c>
      <c r="E8518">
        <f t="shared" ca="1" si="558"/>
        <v>0.78055800720409962</v>
      </c>
      <c r="F8518">
        <f t="shared" ca="1" si="558"/>
        <v>0.15636294129005424</v>
      </c>
    </row>
    <row r="8519" spans="1:6" ht="15.75" customHeight="1" x14ac:dyDescent="0.2">
      <c r="A8519">
        <v>8518</v>
      </c>
      <c r="B8519" s="47">
        <f ca="1">IF('Inputs and Results'!$C$15='Inputs and Results'!$C$13, 'Inputs and Results'!$C$13, IF(E8519 &lt;= ('Inputs and Results'!$C$14-'Inputs and Results'!$C$13)/('Inputs and Results'!$C$15-'Inputs and Results'!$C$13), 'Inputs and Results'!$C$13 + SQRT(E8519*('Inputs and Results'!$C$15-'Inputs and Results'!$C$13)*('Inputs and Results'!$C$14-'Inputs and Results'!$C$13)), 'Inputs and Results'!$C$15 - SQRT((1-E8519)*('Inputs and Results'!$C$15-'Inputs and Results'!$C$13)*('Inputs and Results'!$C$15-'Inputs and Results'!$C$14))))</f>
        <v>2.2562999735740243</v>
      </c>
      <c r="C8519" s="47">
        <f ca="1">IF('Inputs and Results'!$G$15='Inputs and Results'!$G$13, 'Inputs and Results'!$G$13, IF(F8519 &lt;= ('Inputs and Results'!$G$14-'Inputs and Results'!$G$13)/('Inputs and Results'!$G$15-'Inputs and Results'!$G$13), 'Inputs and Results'!$G$13 + SQRT(F8519*('Inputs and Results'!$G$15-'Inputs and Results'!$G$13)*('Inputs and Results'!$G$14-'Inputs and Results'!$G$13)), 'Inputs and Results'!$G$15 - SQRT((1-F8519)*('Inputs and Results'!$G$15-'Inputs and Results'!$G$13)*('Inputs and Results'!$G$15-'Inputs and Results'!$G$14))))</f>
        <v>1017.2034406890032</v>
      </c>
      <c r="D8519">
        <f t="shared" ca="1" si="559"/>
        <v>2295.1160963460047</v>
      </c>
      <c r="E8519">
        <f t="shared" ca="1" si="558"/>
        <v>0.93854558563266699</v>
      </c>
      <c r="F8519">
        <f t="shared" ca="1" si="558"/>
        <v>0.96060720703675162</v>
      </c>
    </row>
    <row r="8520" spans="1:6" ht="15.75" customHeight="1" x14ac:dyDescent="0.2">
      <c r="A8520">
        <v>8519</v>
      </c>
      <c r="B8520" s="47">
        <f ca="1">IF('Inputs and Results'!$C$15='Inputs and Results'!$C$13, 'Inputs and Results'!$C$13, IF(E8520 &lt;= ('Inputs and Results'!$C$14-'Inputs and Results'!$C$13)/('Inputs and Results'!$C$15-'Inputs and Results'!$C$13), 'Inputs and Results'!$C$13 + SQRT(E8520*('Inputs and Results'!$C$15-'Inputs and Results'!$C$13)*('Inputs and Results'!$C$14-'Inputs and Results'!$C$13)), 'Inputs and Results'!$C$15 - SQRT((1-E8520)*('Inputs and Results'!$C$15-'Inputs and Results'!$C$13)*('Inputs and Results'!$C$15-'Inputs and Results'!$C$14))))</f>
        <v>1.7419872183419423</v>
      </c>
      <c r="C8520" s="47">
        <f ca="1">IF('Inputs and Results'!$G$15='Inputs and Results'!$G$13, 'Inputs and Results'!$G$13, IF(F8520 &lt;= ('Inputs and Results'!$G$14-'Inputs and Results'!$G$13)/('Inputs and Results'!$G$15-'Inputs and Results'!$G$13), 'Inputs and Results'!$G$13 + SQRT(F8520*('Inputs and Results'!$G$15-'Inputs and Results'!$G$13)*('Inputs and Results'!$G$14-'Inputs and Results'!$G$13)), 'Inputs and Results'!$G$15 - SQRT((1-F8520)*('Inputs and Results'!$G$15-'Inputs and Results'!$G$13)*('Inputs and Results'!$G$15-'Inputs and Results'!$G$14))))</f>
        <v>483.34094439553883</v>
      </c>
      <c r="D8520">
        <f t="shared" ca="1" si="559"/>
        <v>841.97374723835208</v>
      </c>
      <c r="E8520">
        <f t="shared" ca="1" si="558"/>
        <v>0.82415598235388399</v>
      </c>
      <c r="F8520">
        <f t="shared" ca="1" si="558"/>
        <v>0.39451146315743035</v>
      </c>
    </row>
    <row r="8521" spans="1:6" ht="15.75" customHeight="1" x14ac:dyDescent="0.2">
      <c r="A8521">
        <v>8520</v>
      </c>
      <c r="B8521" s="47">
        <f ca="1">IF('Inputs and Results'!$C$15='Inputs and Results'!$C$13, 'Inputs and Results'!$C$13, IF(E8521 &lt;= ('Inputs and Results'!$C$14-'Inputs and Results'!$C$13)/('Inputs and Results'!$C$15-'Inputs and Results'!$C$13), 'Inputs and Results'!$C$13 + SQRT(E8521*('Inputs and Results'!$C$15-'Inputs and Results'!$C$13)*('Inputs and Results'!$C$14-'Inputs and Results'!$C$13)), 'Inputs and Results'!$C$15 - SQRT((1-E8521)*('Inputs and Results'!$C$15-'Inputs and Results'!$C$13)*('Inputs and Results'!$C$15-'Inputs and Results'!$C$14))))</f>
        <v>0.26654402043616221</v>
      </c>
      <c r="C8521" s="47">
        <f ca="1">IF('Inputs and Results'!$G$15='Inputs and Results'!$G$13, 'Inputs and Results'!$G$13, IF(F8521 &lt;= ('Inputs and Results'!$G$14-'Inputs and Results'!$G$13)/('Inputs and Results'!$G$15-'Inputs and Results'!$G$13), 'Inputs and Results'!$G$13 + SQRT(F8521*('Inputs and Results'!$G$15-'Inputs and Results'!$G$13)*('Inputs and Results'!$G$14-'Inputs and Results'!$G$13)), 'Inputs and Results'!$G$15 - SQRT((1-F8521)*('Inputs and Results'!$G$15-'Inputs and Results'!$G$13)*('Inputs and Results'!$G$15-'Inputs and Results'!$G$14))))</f>
        <v>1085.0152572047359</v>
      </c>
      <c r="D8521">
        <f t="shared" ca="1" si="559"/>
        <v>289.2043288899269</v>
      </c>
      <c r="E8521">
        <f t="shared" ca="1" si="558"/>
        <v>0.16980204530963328</v>
      </c>
      <c r="F8521">
        <f t="shared" ca="1" si="558"/>
        <v>0.9844130487966356</v>
      </c>
    </row>
    <row r="8522" spans="1:6" ht="15.75" customHeight="1" x14ac:dyDescent="0.2">
      <c r="A8522">
        <v>8521</v>
      </c>
      <c r="B8522" s="47">
        <f ca="1">IF('Inputs and Results'!$C$15='Inputs and Results'!$C$13, 'Inputs and Results'!$C$13, IF(E8522 &lt;= ('Inputs and Results'!$C$14-'Inputs and Results'!$C$13)/('Inputs and Results'!$C$15-'Inputs and Results'!$C$13), 'Inputs and Results'!$C$13 + SQRT(E8522*('Inputs and Results'!$C$15-'Inputs and Results'!$C$13)*('Inputs and Results'!$C$14-'Inputs and Results'!$C$13)), 'Inputs and Results'!$C$15 - SQRT((1-E8522)*('Inputs and Results'!$C$15-'Inputs and Results'!$C$13)*('Inputs and Results'!$C$15-'Inputs and Results'!$C$14))))</f>
        <v>1.2123919403161785</v>
      </c>
      <c r="C8522" s="47">
        <f ca="1">IF('Inputs and Results'!$G$15='Inputs and Results'!$G$13, 'Inputs and Results'!$G$13, IF(F8522 &lt;= ('Inputs and Results'!$G$14-'Inputs and Results'!$G$13)/('Inputs and Results'!$G$15-'Inputs and Results'!$G$13), 'Inputs and Results'!$G$13 + SQRT(F8522*('Inputs and Results'!$G$15-'Inputs and Results'!$G$13)*('Inputs and Results'!$G$14-'Inputs and Results'!$G$13)), 'Inputs and Results'!$G$15 - SQRT((1-F8522)*('Inputs and Results'!$G$15-'Inputs and Results'!$G$13)*('Inputs and Results'!$G$15-'Inputs and Results'!$G$14))))</f>
        <v>573.96583005423406</v>
      </c>
      <c r="D8522">
        <f t="shared" ca="1" si="559"/>
        <v>695.8715463746388</v>
      </c>
      <c r="E8522">
        <f t="shared" ref="E8522:F8541" ca="1" si="560">RAND()</f>
        <v>0.64493971388371585</v>
      </c>
      <c r="F8522">
        <f t="shared" ca="1" si="560"/>
        <v>0.53796293513319426</v>
      </c>
    </row>
    <row r="8523" spans="1:6" ht="15.75" customHeight="1" x14ac:dyDescent="0.2">
      <c r="A8523">
        <v>8522</v>
      </c>
      <c r="B8523" s="47">
        <f ca="1">IF('Inputs and Results'!$C$15='Inputs and Results'!$C$13, 'Inputs and Results'!$C$13, IF(E8523 &lt;= ('Inputs and Results'!$C$14-'Inputs and Results'!$C$13)/('Inputs and Results'!$C$15-'Inputs and Results'!$C$13), 'Inputs and Results'!$C$13 + SQRT(E8523*('Inputs and Results'!$C$15-'Inputs and Results'!$C$13)*('Inputs and Results'!$C$14-'Inputs and Results'!$C$13)), 'Inputs and Results'!$C$15 - SQRT((1-E8523)*('Inputs and Results'!$C$15-'Inputs and Results'!$C$13)*('Inputs and Results'!$C$15-'Inputs and Results'!$C$14))))</f>
        <v>0.56353935648148612</v>
      </c>
      <c r="C8523" s="47">
        <f ca="1">IF('Inputs and Results'!$G$15='Inputs and Results'!$G$13, 'Inputs and Results'!$G$13, IF(F8523 &lt;= ('Inputs and Results'!$G$14-'Inputs and Results'!$G$13)/('Inputs and Results'!$G$15-'Inputs and Results'!$G$13), 'Inputs and Results'!$G$13 + SQRT(F8523*('Inputs and Results'!$G$15-'Inputs and Results'!$G$13)*('Inputs and Results'!$G$14-'Inputs and Results'!$G$13)), 'Inputs and Results'!$G$15 - SQRT((1-F8523)*('Inputs and Results'!$G$15-'Inputs and Results'!$G$13)*('Inputs and Results'!$G$15-'Inputs and Results'!$G$14))))</f>
        <v>494.05929999514422</v>
      </c>
      <c r="D8523">
        <f t="shared" ca="1" si="559"/>
        <v>278.42185998295707</v>
      </c>
      <c r="E8523">
        <f t="shared" ca="1" si="560"/>
        <v>0.34040661473170553</v>
      </c>
      <c r="F8523">
        <f t="shared" ca="1" si="560"/>
        <v>0.41248740402392037</v>
      </c>
    </row>
    <row r="8524" spans="1:6" ht="15.75" customHeight="1" x14ac:dyDescent="0.2">
      <c r="A8524">
        <v>8523</v>
      </c>
      <c r="B8524" s="47">
        <f ca="1">IF('Inputs and Results'!$C$15='Inputs and Results'!$C$13, 'Inputs and Results'!$C$13, IF(E8524 &lt;= ('Inputs and Results'!$C$14-'Inputs and Results'!$C$13)/('Inputs and Results'!$C$15-'Inputs and Results'!$C$13), 'Inputs and Results'!$C$13 + SQRT(E8524*('Inputs and Results'!$C$15-'Inputs and Results'!$C$13)*('Inputs and Results'!$C$14-'Inputs and Results'!$C$13)), 'Inputs and Results'!$C$15 - SQRT((1-E8524)*('Inputs and Results'!$C$15-'Inputs and Results'!$C$13)*('Inputs and Results'!$C$15-'Inputs and Results'!$C$14))))</f>
        <v>1.7404707503497392</v>
      </c>
      <c r="C8524" s="47">
        <f ca="1">IF('Inputs and Results'!$G$15='Inputs and Results'!$G$13, 'Inputs and Results'!$G$13, IF(F8524 &lt;= ('Inputs and Results'!$G$14-'Inputs and Results'!$G$13)/('Inputs and Results'!$G$15-'Inputs and Results'!$G$13), 'Inputs and Results'!$G$13 + SQRT(F8524*('Inputs and Results'!$G$15-'Inputs and Results'!$G$13)*('Inputs and Results'!$G$14-'Inputs and Results'!$G$13)), 'Inputs and Results'!$G$15 - SQRT((1-F8524)*('Inputs and Results'!$G$15-'Inputs and Results'!$G$13)*('Inputs and Results'!$G$15-'Inputs and Results'!$G$14))))</f>
        <v>656.74761127137629</v>
      </c>
      <c r="D8524">
        <f t="shared" ca="1" si="559"/>
        <v>1143.0500077798911</v>
      </c>
      <c r="E8524">
        <f t="shared" ca="1" si="560"/>
        <v>0.8237317854750501</v>
      </c>
      <c r="F8524">
        <f t="shared" ca="1" si="560"/>
        <v>0.65207628744736967</v>
      </c>
    </row>
    <row r="8525" spans="1:6" ht="15.75" customHeight="1" x14ac:dyDescent="0.2">
      <c r="A8525">
        <v>8524</v>
      </c>
      <c r="B8525" s="47">
        <f ca="1">IF('Inputs and Results'!$C$15='Inputs and Results'!$C$13, 'Inputs and Results'!$C$13, IF(E8525 &lt;= ('Inputs and Results'!$C$14-'Inputs and Results'!$C$13)/('Inputs and Results'!$C$15-'Inputs and Results'!$C$13), 'Inputs and Results'!$C$13 + SQRT(E8525*('Inputs and Results'!$C$15-'Inputs and Results'!$C$13)*('Inputs and Results'!$C$14-'Inputs and Results'!$C$13)), 'Inputs and Results'!$C$15 - SQRT((1-E8525)*('Inputs and Results'!$C$15-'Inputs and Results'!$C$13)*('Inputs and Results'!$C$15-'Inputs and Results'!$C$14))))</f>
        <v>1.3596107775068205</v>
      </c>
      <c r="C8525" s="47">
        <f ca="1">IF('Inputs and Results'!$G$15='Inputs and Results'!$G$13, 'Inputs and Results'!$G$13, IF(F8525 &lt;= ('Inputs and Results'!$G$14-'Inputs and Results'!$G$13)/('Inputs and Results'!$G$15-'Inputs and Results'!$G$13), 'Inputs and Results'!$G$13 + SQRT(F8525*('Inputs and Results'!$G$15-'Inputs and Results'!$G$13)*('Inputs and Results'!$G$14-'Inputs and Results'!$G$13)), 'Inputs and Results'!$G$15 - SQRT((1-F8525)*('Inputs and Results'!$G$15-'Inputs and Results'!$G$13)*('Inputs and Results'!$G$15-'Inputs and Results'!$G$14))))</f>
        <v>447.58304294306708</v>
      </c>
      <c r="D8525">
        <f t="shared" ca="1" si="559"/>
        <v>608.53872901469208</v>
      </c>
      <c r="E8525">
        <f t="shared" ca="1" si="560"/>
        <v>0.70101368874758019</v>
      </c>
      <c r="F8525">
        <f t="shared" ca="1" si="560"/>
        <v>0.33258204063843366</v>
      </c>
    </row>
    <row r="8526" spans="1:6" ht="15.75" customHeight="1" x14ac:dyDescent="0.2">
      <c r="A8526">
        <v>8525</v>
      </c>
      <c r="B8526" s="47">
        <f ca="1">IF('Inputs and Results'!$C$15='Inputs and Results'!$C$13, 'Inputs and Results'!$C$13, IF(E8526 &lt;= ('Inputs and Results'!$C$14-'Inputs and Results'!$C$13)/('Inputs and Results'!$C$15-'Inputs and Results'!$C$13), 'Inputs and Results'!$C$13 + SQRT(E8526*('Inputs and Results'!$C$15-'Inputs and Results'!$C$13)*('Inputs and Results'!$C$14-'Inputs and Results'!$C$13)), 'Inputs and Results'!$C$15 - SQRT((1-E8526)*('Inputs and Results'!$C$15-'Inputs and Results'!$C$13)*('Inputs and Results'!$C$15-'Inputs and Results'!$C$14))))</f>
        <v>0.94063879131770589</v>
      </c>
      <c r="C8526" s="47">
        <f ca="1">IF('Inputs and Results'!$G$15='Inputs and Results'!$G$13, 'Inputs and Results'!$G$13, IF(F8526 &lt;= ('Inputs and Results'!$G$14-'Inputs and Results'!$G$13)/('Inputs and Results'!$G$15-'Inputs and Results'!$G$13), 'Inputs and Results'!$G$13 + SQRT(F8526*('Inputs and Results'!$G$15-'Inputs and Results'!$G$13)*('Inputs and Results'!$G$14-'Inputs and Results'!$G$13)), 'Inputs and Results'!$G$15 - SQRT((1-F8526)*('Inputs and Results'!$G$15-'Inputs and Results'!$G$13)*('Inputs and Results'!$G$15-'Inputs and Results'!$G$14))))</f>
        <v>665.41613136003048</v>
      </c>
      <c r="D8526">
        <f t="shared" ca="1" si="559"/>
        <v>625.91622552580293</v>
      </c>
      <c r="E8526">
        <f t="shared" ca="1" si="560"/>
        <v>0.52878126801940006</v>
      </c>
      <c r="F8526">
        <f t="shared" ca="1" si="560"/>
        <v>0.66309113493679717</v>
      </c>
    </row>
    <row r="8527" spans="1:6" ht="15.75" customHeight="1" x14ac:dyDescent="0.2">
      <c r="A8527">
        <v>8526</v>
      </c>
      <c r="B8527" s="47">
        <f ca="1">IF('Inputs and Results'!$C$15='Inputs and Results'!$C$13, 'Inputs and Results'!$C$13, IF(E8527 &lt;= ('Inputs and Results'!$C$14-'Inputs and Results'!$C$13)/('Inputs and Results'!$C$15-'Inputs and Results'!$C$13), 'Inputs and Results'!$C$13 + SQRT(E8527*('Inputs and Results'!$C$15-'Inputs and Results'!$C$13)*('Inputs and Results'!$C$14-'Inputs and Results'!$C$13)), 'Inputs and Results'!$C$15 - SQRT((1-E8527)*('Inputs and Results'!$C$15-'Inputs and Results'!$C$13)*('Inputs and Results'!$C$15-'Inputs and Results'!$C$14))))</f>
        <v>0.3828186398077853</v>
      </c>
      <c r="C8527" s="47">
        <f ca="1">IF('Inputs and Results'!$G$15='Inputs and Results'!$G$13, 'Inputs and Results'!$G$13, IF(F8527 &lt;= ('Inputs and Results'!$G$14-'Inputs and Results'!$G$13)/('Inputs and Results'!$G$15-'Inputs and Results'!$G$13), 'Inputs and Results'!$G$13 + SQRT(F8527*('Inputs and Results'!$G$15-'Inputs and Results'!$G$13)*('Inputs and Results'!$G$14-'Inputs and Results'!$G$13)), 'Inputs and Results'!$G$15 - SQRT((1-F8527)*('Inputs and Results'!$G$15-'Inputs and Results'!$G$13)*('Inputs and Results'!$G$15-'Inputs and Results'!$G$14))))</f>
        <v>765.56252831737231</v>
      </c>
      <c r="D8527">
        <f t="shared" ca="1" si="559"/>
        <v>293.07160577826556</v>
      </c>
      <c r="E8527">
        <f t="shared" ca="1" si="560"/>
        <v>0.23892908087360332</v>
      </c>
      <c r="F8527">
        <f t="shared" ca="1" si="560"/>
        <v>0.77749729522388811</v>
      </c>
    </row>
    <row r="8528" spans="1:6" ht="15.75" customHeight="1" x14ac:dyDescent="0.2">
      <c r="A8528">
        <v>8527</v>
      </c>
      <c r="B8528" s="47">
        <f ca="1">IF('Inputs and Results'!$C$15='Inputs and Results'!$C$13, 'Inputs and Results'!$C$13, IF(E8528 &lt;= ('Inputs and Results'!$C$14-'Inputs and Results'!$C$13)/('Inputs and Results'!$C$15-'Inputs and Results'!$C$13), 'Inputs and Results'!$C$13 + SQRT(E8528*('Inputs and Results'!$C$15-'Inputs and Results'!$C$13)*('Inputs and Results'!$C$14-'Inputs and Results'!$C$13)), 'Inputs and Results'!$C$15 - SQRT((1-E8528)*('Inputs and Results'!$C$15-'Inputs and Results'!$C$13)*('Inputs and Results'!$C$15-'Inputs and Results'!$C$14))))</f>
        <v>0.81774037464295013</v>
      </c>
      <c r="C8528" s="47">
        <f ca="1">IF('Inputs and Results'!$G$15='Inputs and Results'!$G$13, 'Inputs and Results'!$G$13, IF(F8528 &lt;= ('Inputs and Results'!$G$14-'Inputs and Results'!$G$13)/('Inputs and Results'!$G$15-'Inputs and Results'!$G$13), 'Inputs and Results'!$G$13 + SQRT(F8528*('Inputs and Results'!$G$15-'Inputs and Results'!$G$13)*('Inputs and Results'!$G$14-'Inputs and Results'!$G$13)), 'Inputs and Results'!$G$15 - SQRT((1-F8528)*('Inputs and Results'!$G$15-'Inputs and Results'!$G$13)*('Inputs and Results'!$G$15-'Inputs and Results'!$G$14))))</f>
        <v>296.54364382088659</v>
      </c>
      <c r="D8528">
        <f t="shared" ca="1" si="559"/>
        <v>242.49571039607736</v>
      </c>
      <c r="E8528">
        <f t="shared" ca="1" si="560"/>
        <v>0.4708603252818343</v>
      </c>
      <c r="F8528">
        <f t="shared" ca="1" si="560"/>
        <v>3.7734102076601883E-2</v>
      </c>
    </row>
    <row r="8529" spans="1:6" ht="15.75" customHeight="1" x14ac:dyDescent="0.2">
      <c r="A8529">
        <v>8528</v>
      </c>
      <c r="B8529" s="47">
        <f ca="1">IF('Inputs and Results'!$C$15='Inputs and Results'!$C$13, 'Inputs and Results'!$C$13, IF(E8529 &lt;= ('Inputs and Results'!$C$14-'Inputs and Results'!$C$13)/('Inputs and Results'!$C$15-'Inputs and Results'!$C$13), 'Inputs and Results'!$C$13 + SQRT(E8529*('Inputs and Results'!$C$15-'Inputs and Results'!$C$13)*('Inputs and Results'!$C$14-'Inputs and Results'!$C$13)), 'Inputs and Results'!$C$15 - SQRT((1-E8529)*('Inputs and Results'!$C$15-'Inputs and Results'!$C$13)*('Inputs and Results'!$C$15-'Inputs and Results'!$C$14))))</f>
        <v>0.92126380591815815</v>
      </c>
      <c r="C8529" s="47">
        <f ca="1">IF('Inputs and Results'!$G$15='Inputs and Results'!$G$13, 'Inputs and Results'!$G$13, IF(F8529 &lt;= ('Inputs and Results'!$G$14-'Inputs and Results'!$G$13)/('Inputs and Results'!$G$15-'Inputs and Results'!$G$13), 'Inputs and Results'!$G$13 + SQRT(F8529*('Inputs and Results'!$G$15-'Inputs and Results'!$G$13)*('Inputs and Results'!$G$14-'Inputs and Results'!$G$13)), 'Inputs and Results'!$G$15 - SQRT((1-F8529)*('Inputs and Results'!$G$15-'Inputs and Results'!$G$13)*('Inputs and Results'!$G$15-'Inputs and Results'!$G$14))))</f>
        <v>707.48822740534752</v>
      </c>
      <c r="D8529">
        <f t="shared" ca="1" si="559"/>
        <v>651.78329702174176</v>
      </c>
      <c r="E8529">
        <f t="shared" ca="1" si="560"/>
        <v>0.51987287060157095</v>
      </c>
      <c r="F8529">
        <f t="shared" ca="1" si="560"/>
        <v>0.71403428253960044</v>
      </c>
    </row>
    <row r="8530" spans="1:6" ht="15.75" customHeight="1" x14ac:dyDescent="0.2">
      <c r="A8530">
        <v>8529</v>
      </c>
      <c r="B8530" s="47">
        <f ca="1">IF('Inputs and Results'!$C$15='Inputs and Results'!$C$13, 'Inputs and Results'!$C$13, IF(E8530 &lt;= ('Inputs and Results'!$C$14-'Inputs and Results'!$C$13)/('Inputs and Results'!$C$15-'Inputs and Results'!$C$13), 'Inputs and Results'!$C$13 + SQRT(E8530*('Inputs and Results'!$C$15-'Inputs and Results'!$C$13)*('Inputs and Results'!$C$14-'Inputs and Results'!$C$13)), 'Inputs and Results'!$C$15 - SQRT((1-E8530)*('Inputs and Results'!$C$15-'Inputs and Results'!$C$13)*('Inputs and Results'!$C$15-'Inputs and Results'!$C$14))))</f>
        <v>1.5033262795462408</v>
      </c>
      <c r="C8530" s="47">
        <f ca="1">IF('Inputs and Results'!$G$15='Inputs and Results'!$G$13, 'Inputs and Results'!$G$13, IF(F8530 &lt;= ('Inputs and Results'!$G$14-'Inputs and Results'!$G$13)/('Inputs and Results'!$G$15-'Inputs and Results'!$G$13), 'Inputs and Results'!$G$13 + SQRT(F8530*('Inputs and Results'!$G$15-'Inputs and Results'!$G$13)*('Inputs and Results'!$G$14-'Inputs and Results'!$G$13)), 'Inputs and Results'!$G$15 - SQRT((1-F8530)*('Inputs and Results'!$G$15-'Inputs and Results'!$G$13)*('Inputs and Results'!$G$15-'Inputs and Results'!$G$14))))</f>
        <v>1177.7348956006426</v>
      </c>
      <c r="D8530">
        <f t="shared" ca="1" si="559"/>
        <v>1770.5198188950944</v>
      </c>
      <c r="E8530">
        <f t="shared" ca="1" si="560"/>
        <v>0.75110753050034473</v>
      </c>
      <c r="F8530">
        <f t="shared" ca="1" si="560"/>
        <v>0.99941557308133622</v>
      </c>
    </row>
    <row r="8531" spans="1:6" ht="15.75" customHeight="1" x14ac:dyDescent="0.2">
      <c r="A8531">
        <v>8530</v>
      </c>
      <c r="B8531" s="47">
        <f ca="1">IF('Inputs and Results'!$C$15='Inputs and Results'!$C$13, 'Inputs and Results'!$C$13, IF(E8531 &lt;= ('Inputs and Results'!$C$14-'Inputs and Results'!$C$13)/('Inputs and Results'!$C$15-'Inputs and Results'!$C$13), 'Inputs and Results'!$C$13 + SQRT(E8531*('Inputs and Results'!$C$15-'Inputs and Results'!$C$13)*('Inputs and Results'!$C$14-'Inputs and Results'!$C$13)), 'Inputs and Results'!$C$15 - SQRT((1-E8531)*('Inputs and Results'!$C$15-'Inputs and Results'!$C$13)*('Inputs and Results'!$C$15-'Inputs and Results'!$C$14))))</f>
        <v>1.133898809168407</v>
      </c>
      <c r="C8531" s="47">
        <f ca="1">IF('Inputs and Results'!$G$15='Inputs and Results'!$G$13, 'Inputs and Results'!$G$13, IF(F8531 &lt;= ('Inputs and Results'!$G$14-'Inputs and Results'!$G$13)/('Inputs and Results'!$G$15-'Inputs and Results'!$G$13), 'Inputs and Results'!$G$13 + SQRT(F8531*('Inputs and Results'!$G$15-'Inputs and Results'!$G$13)*('Inputs and Results'!$G$14-'Inputs and Results'!$G$13)), 'Inputs and Results'!$G$15 - SQRT((1-F8531)*('Inputs and Results'!$G$15-'Inputs and Results'!$G$13)*('Inputs and Results'!$G$15-'Inputs and Results'!$G$14))))</f>
        <v>757.6597787701254</v>
      </c>
      <c r="D8531">
        <f t="shared" ca="1" si="559"/>
        <v>859.10952090224384</v>
      </c>
      <c r="E8531">
        <f t="shared" ca="1" si="560"/>
        <v>0.61307403839743457</v>
      </c>
      <c r="F8531">
        <f t="shared" ca="1" si="560"/>
        <v>0.76932867980008701</v>
      </c>
    </row>
    <row r="8532" spans="1:6" ht="15.75" customHeight="1" x14ac:dyDescent="0.2">
      <c r="A8532">
        <v>8531</v>
      </c>
      <c r="B8532" s="47">
        <f ca="1">IF('Inputs and Results'!$C$15='Inputs and Results'!$C$13, 'Inputs and Results'!$C$13, IF(E8532 &lt;= ('Inputs and Results'!$C$14-'Inputs and Results'!$C$13)/('Inputs and Results'!$C$15-'Inputs and Results'!$C$13), 'Inputs and Results'!$C$13 + SQRT(E8532*('Inputs and Results'!$C$15-'Inputs and Results'!$C$13)*('Inputs and Results'!$C$14-'Inputs and Results'!$C$13)), 'Inputs and Results'!$C$15 - SQRT((1-E8532)*('Inputs and Results'!$C$15-'Inputs and Results'!$C$13)*('Inputs and Results'!$C$15-'Inputs and Results'!$C$14))))</f>
        <v>1.5725487614424765</v>
      </c>
      <c r="C8532" s="47">
        <f ca="1">IF('Inputs and Results'!$G$15='Inputs and Results'!$G$13, 'Inputs and Results'!$G$13, IF(F8532 &lt;= ('Inputs and Results'!$G$14-'Inputs and Results'!$G$13)/('Inputs and Results'!$G$15-'Inputs and Results'!$G$13), 'Inputs and Results'!$G$13 + SQRT(F8532*('Inputs and Results'!$G$15-'Inputs and Results'!$G$13)*('Inputs and Results'!$G$14-'Inputs and Results'!$G$13)), 'Inputs and Results'!$G$15 - SQRT((1-F8532)*('Inputs and Results'!$G$15-'Inputs and Results'!$G$13)*('Inputs and Results'!$G$15-'Inputs and Results'!$G$14))))</f>
        <v>923.11664575477903</v>
      </c>
      <c r="D8532">
        <f t="shared" ca="1" si="559"/>
        <v>1451.6459379486112</v>
      </c>
      <c r="E8532">
        <f t="shared" ca="1" si="560"/>
        <v>0.77359810683784358</v>
      </c>
      <c r="F8532">
        <f t="shared" ca="1" si="560"/>
        <v>0.90961956347537487</v>
      </c>
    </row>
    <row r="8533" spans="1:6" ht="15.75" customHeight="1" x14ac:dyDescent="0.2">
      <c r="A8533">
        <v>8532</v>
      </c>
      <c r="B8533" s="47">
        <f ca="1">IF('Inputs and Results'!$C$15='Inputs and Results'!$C$13, 'Inputs and Results'!$C$13, IF(E8533 &lt;= ('Inputs and Results'!$C$14-'Inputs and Results'!$C$13)/('Inputs and Results'!$C$15-'Inputs and Results'!$C$13), 'Inputs and Results'!$C$13 + SQRT(E8533*('Inputs and Results'!$C$15-'Inputs and Results'!$C$13)*('Inputs and Results'!$C$14-'Inputs and Results'!$C$13)), 'Inputs and Results'!$C$15 - SQRT((1-E8533)*('Inputs and Results'!$C$15-'Inputs and Results'!$C$13)*('Inputs and Results'!$C$15-'Inputs and Results'!$C$14))))</f>
        <v>1.0818208553869191</v>
      </c>
      <c r="C8533" s="47">
        <f ca="1">IF('Inputs and Results'!$G$15='Inputs and Results'!$G$13, 'Inputs and Results'!$G$13, IF(F8533 &lt;= ('Inputs and Results'!$G$14-'Inputs and Results'!$G$13)/('Inputs and Results'!$G$15-'Inputs and Results'!$G$13), 'Inputs and Results'!$G$13 + SQRT(F8533*('Inputs and Results'!$G$15-'Inputs and Results'!$G$13)*('Inputs and Results'!$G$14-'Inputs and Results'!$G$13)), 'Inputs and Results'!$G$15 - SQRT((1-F8533)*('Inputs and Results'!$G$15-'Inputs and Results'!$G$13)*('Inputs and Results'!$G$15-'Inputs and Results'!$G$14))))</f>
        <v>823.60877120567147</v>
      </c>
      <c r="D8533">
        <f t="shared" ca="1" si="559"/>
        <v>890.99714536988881</v>
      </c>
      <c r="E8533">
        <f t="shared" ca="1" si="560"/>
        <v>0.59117652990793657</v>
      </c>
      <c r="F8533">
        <f t="shared" ca="1" si="560"/>
        <v>0.83298336544295248</v>
      </c>
    </row>
    <row r="8534" spans="1:6" ht="15.75" customHeight="1" x14ac:dyDescent="0.2">
      <c r="A8534">
        <v>8533</v>
      </c>
      <c r="B8534" s="47">
        <f ca="1">IF('Inputs and Results'!$C$15='Inputs and Results'!$C$13, 'Inputs and Results'!$C$13, IF(E8534 &lt;= ('Inputs and Results'!$C$14-'Inputs and Results'!$C$13)/('Inputs and Results'!$C$15-'Inputs and Results'!$C$13), 'Inputs and Results'!$C$13 + SQRT(E8534*('Inputs and Results'!$C$15-'Inputs and Results'!$C$13)*('Inputs and Results'!$C$14-'Inputs and Results'!$C$13)), 'Inputs and Results'!$C$15 - SQRT((1-E8534)*('Inputs and Results'!$C$15-'Inputs and Results'!$C$13)*('Inputs and Results'!$C$15-'Inputs and Results'!$C$14))))</f>
        <v>1.864927017041569</v>
      </c>
      <c r="C8534" s="47">
        <f ca="1">IF('Inputs and Results'!$G$15='Inputs and Results'!$G$13, 'Inputs and Results'!$G$13, IF(F8534 &lt;= ('Inputs and Results'!$G$14-'Inputs and Results'!$G$13)/('Inputs and Results'!$G$15-'Inputs and Results'!$G$13), 'Inputs and Results'!$G$13 + SQRT(F8534*('Inputs and Results'!$G$15-'Inputs and Results'!$G$13)*('Inputs and Results'!$G$14-'Inputs and Results'!$G$13)), 'Inputs and Results'!$G$15 - SQRT((1-F8534)*('Inputs and Results'!$G$15-'Inputs and Results'!$G$13)*('Inputs and Results'!$G$15-'Inputs and Results'!$G$14))))</f>
        <v>919.35588755386311</v>
      </c>
      <c r="D8534">
        <f t="shared" ca="1" si="559"/>
        <v>1714.5316329754301</v>
      </c>
      <c r="E8534">
        <f t="shared" ca="1" si="560"/>
        <v>0.85684548037309438</v>
      </c>
      <c r="F8534">
        <f t="shared" ca="1" si="560"/>
        <v>0.90714771173442466</v>
      </c>
    </row>
    <row r="8535" spans="1:6" ht="15.75" customHeight="1" x14ac:dyDescent="0.2">
      <c r="A8535">
        <v>8534</v>
      </c>
      <c r="B8535" s="47">
        <f ca="1">IF('Inputs and Results'!$C$15='Inputs and Results'!$C$13, 'Inputs and Results'!$C$13, IF(E8535 &lt;= ('Inputs and Results'!$C$14-'Inputs and Results'!$C$13)/('Inputs and Results'!$C$15-'Inputs and Results'!$C$13), 'Inputs and Results'!$C$13 + SQRT(E8535*('Inputs and Results'!$C$15-'Inputs and Results'!$C$13)*('Inputs and Results'!$C$14-'Inputs and Results'!$C$13)), 'Inputs and Results'!$C$15 - SQRT((1-E8535)*('Inputs and Results'!$C$15-'Inputs and Results'!$C$13)*('Inputs and Results'!$C$15-'Inputs and Results'!$C$14))))</f>
        <v>0.33557412823430921</v>
      </c>
      <c r="C8535" s="47">
        <f ca="1">IF('Inputs and Results'!$G$15='Inputs and Results'!$G$13, 'Inputs and Results'!$G$13, IF(F8535 &lt;= ('Inputs and Results'!$G$14-'Inputs and Results'!$G$13)/('Inputs and Results'!$G$15-'Inputs and Results'!$G$13), 'Inputs and Results'!$G$13 + SQRT(F8535*('Inputs and Results'!$G$15-'Inputs and Results'!$G$13)*('Inputs and Results'!$G$14-'Inputs and Results'!$G$13)), 'Inputs and Results'!$G$15 - SQRT((1-F8535)*('Inputs and Results'!$G$15-'Inputs and Results'!$G$13)*('Inputs and Results'!$G$15-'Inputs and Results'!$G$14))))</f>
        <v>782.78859117502589</v>
      </c>
      <c r="D8535">
        <f t="shared" ca="1" si="559"/>
        <v>262.68359907532238</v>
      </c>
      <c r="E8535">
        <f t="shared" ca="1" si="560"/>
        <v>0.21120386376284894</v>
      </c>
      <c r="F8535">
        <f t="shared" ca="1" si="560"/>
        <v>0.79479256525713837</v>
      </c>
    </row>
    <row r="8536" spans="1:6" ht="15.75" customHeight="1" x14ac:dyDescent="0.2">
      <c r="A8536">
        <v>8535</v>
      </c>
      <c r="B8536" s="47">
        <f ca="1">IF('Inputs and Results'!$C$15='Inputs and Results'!$C$13, 'Inputs and Results'!$C$13, IF(E8536 &lt;= ('Inputs and Results'!$C$14-'Inputs and Results'!$C$13)/('Inputs and Results'!$C$15-'Inputs and Results'!$C$13), 'Inputs and Results'!$C$13 + SQRT(E8536*('Inputs and Results'!$C$15-'Inputs and Results'!$C$13)*('Inputs and Results'!$C$14-'Inputs and Results'!$C$13)), 'Inputs and Results'!$C$15 - SQRT((1-E8536)*('Inputs and Results'!$C$15-'Inputs and Results'!$C$13)*('Inputs and Results'!$C$15-'Inputs and Results'!$C$14))))</f>
        <v>1.2771451528049167</v>
      </c>
      <c r="C8536" s="47">
        <f ca="1">IF('Inputs and Results'!$G$15='Inputs and Results'!$G$13, 'Inputs and Results'!$G$13, IF(F8536 &lt;= ('Inputs and Results'!$G$14-'Inputs and Results'!$G$13)/('Inputs and Results'!$G$15-'Inputs and Results'!$G$13), 'Inputs and Results'!$G$13 + SQRT(F8536*('Inputs and Results'!$G$15-'Inputs and Results'!$G$13)*('Inputs and Results'!$G$14-'Inputs and Results'!$G$13)), 'Inputs and Results'!$G$15 - SQRT((1-F8536)*('Inputs and Results'!$G$15-'Inputs and Results'!$G$13)*('Inputs and Results'!$G$15-'Inputs and Results'!$G$14))))</f>
        <v>722.6417510180454</v>
      </c>
      <c r="D8536">
        <f t="shared" ca="1" si="559"/>
        <v>922.91840952715415</v>
      </c>
      <c r="E8536">
        <f t="shared" ca="1" si="560"/>
        <v>0.67019679727737846</v>
      </c>
      <c r="F8536">
        <f t="shared" ca="1" si="560"/>
        <v>0.73136066534025379</v>
      </c>
    </row>
    <row r="8537" spans="1:6" ht="15.75" customHeight="1" x14ac:dyDescent="0.2">
      <c r="A8537">
        <v>8536</v>
      </c>
      <c r="B8537" s="47">
        <f ca="1">IF('Inputs and Results'!$C$15='Inputs and Results'!$C$13, 'Inputs and Results'!$C$13, IF(E8537 &lt;= ('Inputs and Results'!$C$14-'Inputs and Results'!$C$13)/('Inputs and Results'!$C$15-'Inputs and Results'!$C$13), 'Inputs and Results'!$C$13 + SQRT(E8537*('Inputs and Results'!$C$15-'Inputs and Results'!$C$13)*('Inputs and Results'!$C$14-'Inputs and Results'!$C$13)), 'Inputs and Results'!$C$15 - SQRT((1-E8537)*('Inputs and Results'!$C$15-'Inputs and Results'!$C$13)*('Inputs and Results'!$C$15-'Inputs and Results'!$C$14))))</f>
        <v>0.30925827599838751</v>
      </c>
      <c r="C8537" s="47">
        <f ca="1">IF('Inputs and Results'!$G$15='Inputs and Results'!$G$13, 'Inputs and Results'!$G$13, IF(F8537 &lt;= ('Inputs and Results'!$G$14-'Inputs and Results'!$G$13)/('Inputs and Results'!$G$15-'Inputs and Results'!$G$13), 'Inputs and Results'!$G$13 + SQRT(F8537*('Inputs and Results'!$G$15-'Inputs and Results'!$G$13)*('Inputs and Results'!$G$14-'Inputs and Results'!$G$13)), 'Inputs and Results'!$G$15 - SQRT((1-F8537)*('Inputs and Results'!$G$15-'Inputs and Results'!$G$13)*('Inputs and Results'!$G$15-'Inputs and Results'!$G$14))))</f>
        <v>539.59842995485076</v>
      </c>
      <c r="D8537">
        <f t="shared" ca="1" si="559"/>
        <v>166.8752801792738</v>
      </c>
      <c r="E8537">
        <f t="shared" ca="1" si="560"/>
        <v>0.19554544163520338</v>
      </c>
      <c r="F8537">
        <f t="shared" ca="1" si="560"/>
        <v>0.48584160195263115</v>
      </c>
    </row>
    <row r="8538" spans="1:6" ht="15.75" customHeight="1" x14ac:dyDescent="0.2">
      <c r="A8538">
        <v>8537</v>
      </c>
      <c r="B8538" s="47">
        <f ca="1">IF('Inputs and Results'!$C$15='Inputs and Results'!$C$13, 'Inputs and Results'!$C$13, IF(E8538 &lt;= ('Inputs and Results'!$C$14-'Inputs and Results'!$C$13)/('Inputs and Results'!$C$15-'Inputs and Results'!$C$13), 'Inputs and Results'!$C$13 + SQRT(E8538*('Inputs and Results'!$C$15-'Inputs and Results'!$C$13)*('Inputs and Results'!$C$14-'Inputs and Results'!$C$13)), 'Inputs and Results'!$C$15 - SQRT((1-E8538)*('Inputs and Results'!$C$15-'Inputs and Results'!$C$13)*('Inputs and Results'!$C$15-'Inputs and Results'!$C$14))))</f>
        <v>5.585879986709763E-2</v>
      </c>
      <c r="C8538" s="47">
        <f ca="1">IF('Inputs and Results'!$G$15='Inputs and Results'!$G$13, 'Inputs and Results'!$G$13, IF(F8538 &lt;= ('Inputs and Results'!$G$14-'Inputs and Results'!$G$13)/('Inputs and Results'!$G$15-'Inputs and Results'!$G$13), 'Inputs and Results'!$G$13 + SQRT(F8538*('Inputs and Results'!$G$15-'Inputs and Results'!$G$13)*('Inputs and Results'!$G$14-'Inputs and Results'!$G$13)), 'Inputs and Results'!$G$15 - SQRT((1-F8538)*('Inputs and Results'!$G$15-'Inputs and Results'!$G$13)*('Inputs and Results'!$G$15-'Inputs and Results'!$G$14))))</f>
        <v>797.59540686490436</v>
      </c>
      <c r="D8538">
        <f t="shared" ca="1" si="559"/>
        <v>44.552722206982999</v>
      </c>
      <c r="E8538">
        <f t="shared" ca="1" si="560"/>
        <v>3.689251040888808E-2</v>
      </c>
      <c r="F8538">
        <f t="shared" ca="1" si="560"/>
        <v>0.80909970565414557</v>
      </c>
    </row>
    <row r="8539" spans="1:6" ht="15.75" customHeight="1" x14ac:dyDescent="0.2">
      <c r="A8539">
        <v>8538</v>
      </c>
      <c r="B8539" s="47">
        <f ca="1">IF('Inputs and Results'!$C$15='Inputs and Results'!$C$13, 'Inputs and Results'!$C$13, IF(E8539 &lt;= ('Inputs and Results'!$C$14-'Inputs and Results'!$C$13)/('Inputs and Results'!$C$15-'Inputs and Results'!$C$13), 'Inputs and Results'!$C$13 + SQRT(E8539*('Inputs and Results'!$C$15-'Inputs and Results'!$C$13)*('Inputs and Results'!$C$14-'Inputs and Results'!$C$13)), 'Inputs and Results'!$C$15 - SQRT((1-E8539)*('Inputs and Results'!$C$15-'Inputs and Results'!$C$13)*('Inputs and Results'!$C$15-'Inputs and Results'!$C$14))))</f>
        <v>2.7633975256836618</v>
      </c>
      <c r="C8539" s="47">
        <f ca="1">IF('Inputs and Results'!$G$15='Inputs and Results'!$G$13, 'Inputs and Results'!$G$13, IF(F8539 &lt;= ('Inputs and Results'!$G$14-'Inputs and Results'!$G$13)/('Inputs and Results'!$G$15-'Inputs and Results'!$G$13), 'Inputs and Results'!$G$13 + SQRT(F8539*('Inputs and Results'!$G$15-'Inputs and Results'!$G$13)*('Inputs and Results'!$G$14-'Inputs and Results'!$G$13)), 'Inputs and Results'!$G$15 - SQRT((1-F8539)*('Inputs and Results'!$G$15-'Inputs and Results'!$G$13)*('Inputs and Results'!$G$15-'Inputs and Results'!$G$14))))</f>
        <v>587.12593583125056</v>
      </c>
      <c r="D8539">
        <f t="shared" ca="1" si="559"/>
        <v>1622.4623583407822</v>
      </c>
      <c r="E8539">
        <f t="shared" ca="1" si="560"/>
        <v>0.99377991879415406</v>
      </c>
      <c r="F8539">
        <f t="shared" ca="1" si="560"/>
        <v>0.55718408031358957</v>
      </c>
    </row>
    <row r="8540" spans="1:6" ht="15.75" customHeight="1" x14ac:dyDescent="0.2">
      <c r="A8540">
        <v>8539</v>
      </c>
      <c r="B8540" s="47">
        <f ca="1">IF('Inputs and Results'!$C$15='Inputs and Results'!$C$13, 'Inputs and Results'!$C$13, IF(E8540 &lt;= ('Inputs and Results'!$C$14-'Inputs and Results'!$C$13)/('Inputs and Results'!$C$15-'Inputs and Results'!$C$13), 'Inputs and Results'!$C$13 + SQRT(E8540*('Inputs and Results'!$C$15-'Inputs and Results'!$C$13)*('Inputs and Results'!$C$14-'Inputs and Results'!$C$13)), 'Inputs and Results'!$C$15 - SQRT((1-E8540)*('Inputs and Results'!$C$15-'Inputs and Results'!$C$13)*('Inputs and Results'!$C$15-'Inputs and Results'!$C$14))))</f>
        <v>0.73441304821611197</v>
      </c>
      <c r="C8540" s="47">
        <f ca="1">IF('Inputs and Results'!$G$15='Inputs and Results'!$G$13, 'Inputs and Results'!$G$13, IF(F8540 &lt;= ('Inputs and Results'!$G$14-'Inputs and Results'!$G$13)/('Inputs and Results'!$G$15-'Inputs and Results'!$G$13), 'Inputs and Results'!$G$13 + SQRT(F8540*('Inputs and Results'!$G$15-'Inputs and Results'!$G$13)*('Inputs and Results'!$G$14-'Inputs and Results'!$G$13)), 'Inputs and Results'!$G$15 - SQRT((1-F8540)*('Inputs and Results'!$G$15-'Inputs and Results'!$G$13)*('Inputs and Results'!$G$15-'Inputs and Results'!$G$14))))</f>
        <v>506.82613518711867</v>
      </c>
      <c r="D8540">
        <f t="shared" ca="1" si="559"/>
        <v>372.21972685836306</v>
      </c>
      <c r="E8540">
        <f t="shared" ca="1" si="560"/>
        <v>0.4296795293229545</v>
      </c>
      <c r="F8540">
        <f t="shared" ca="1" si="560"/>
        <v>0.43354541119843681</v>
      </c>
    </row>
    <row r="8541" spans="1:6" ht="15.75" customHeight="1" x14ac:dyDescent="0.2">
      <c r="A8541">
        <v>8540</v>
      </c>
      <c r="B8541" s="47">
        <f ca="1">IF('Inputs and Results'!$C$15='Inputs and Results'!$C$13, 'Inputs and Results'!$C$13, IF(E8541 &lt;= ('Inputs and Results'!$C$14-'Inputs and Results'!$C$13)/('Inputs and Results'!$C$15-'Inputs and Results'!$C$13), 'Inputs and Results'!$C$13 + SQRT(E8541*('Inputs and Results'!$C$15-'Inputs and Results'!$C$13)*('Inputs and Results'!$C$14-'Inputs and Results'!$C$13)), 'Inputs and Results'!$C$15 - SQRT((1-E8541)*('Inputs and Results'!$C$15-'Inputs and Results'!$C$13)*('Inputs and Results'!$C$15-'Inputs and Results'!$C$14))))</f>
        <v>0.93586203275167179</v>
      </c>
      <c r="C8541" s="47">
        <f ca="1">IF('Inputs and Results'!$G$15='Inputs and Results'!$G$13, 'Inputs and Results'!$G$13, IF(F8541 &lt;= ('Inputs and Results'!$G$14-'Inputs and Results'!$G$13)/('Inputs and Results'!$G$15-'Inputs and Results'!$G$13), 'Inputs and Results'!$G$13 + SQRT(F8541*('Inputs and Results'!$G$15-'Inputs and Results'!$G$13)*('Inputs and Results'!$G$14-'Inputs and Results'!$G$13)), 'Inputs and Results'!$G$15 - SQRT((1-F8541)*('Inputs and Results'!$G$15-'Inputs and Results'!$G$13)*('Inputs and Results'!$G$15-'Inputs and Results'!$G$14))))</f>
        <v>422.40411914224887</v>
      </c>
      <c r="D8541">
        <f t="shared" ca="1" si="559"/>
        <v>395.31197758314437</v>
      </c>
      <c r="E8541">
        <f t="shared" ca="1" si="560"/>
        <v>0.52659271690710441</v>
      </c>
      <c r="F8541">
        <f t="shared" ca="1" si="560"/>
        <v>0.28716561221758685</v>
      </c>
    </row>
    <row r="8542" spans="1:6" ht="15.75" customHeight="1" x14ac:dyDescent="0.2">
      <c r="A8542">
        <v>8541</v>
      </c>
      <c r="B8542" s="47">
        <f ca="1">IF('Inputs and Results'!$C$15='Inputs and Results'!$C$13, 'Inputs and Results'!$C$13, IF(E8542 &lt;= ('Inputs and Results'!$C$14-'Inputs and Results'!$C$13)/('Inputs and Results'!$C$15-'Inputs and Results'!$C$13), 'Inputs and Results'!$C$13 + SQRT(E8542*('Inputs and Results'!$C$15-'Inputs and Results'!$C$13)*('Inputs and Results'!$C$14-'Inputs and Results'!$C$13)), 'Inputs and Results'!$C$15 - SQRT((1-E8542)*('Inputs and Results'!$C$15-'Inputs and Results'!$C$13)*('Inputs and Results'!$C$15-'Inputs and Results'!$C$14))))</f>
        <v>0.55164352141212225</v>
      </c>
      <c r="C8542" s="47">
        <f ca="1">IF('Inputs and Results'!$G$15='Inputs and Results'!$G$13, 'Inputs and Results'!$G$13, IF(F8542 &lt;= ('Inputs and Results'!$G$14-'Inputs and Results'!$G$13)/('Inputs and Results'!$G$15-'Inputs and Results'!$G$13), 'Inputs and Results'!$G$13 + SQRT(F8542*('Inputs and Results'!$G$15-'Inputs and Results'!$G$13)*('Inputs and Results'!$G$14-'Inputs and Results'!$G$13)), 'Inputs and Results'!$G$15 - SQRT((1-F8542)*('Inputs and Results'!$G$15-'Inputs and Results'!$G$13)*('Inputs and Results'!$G$15-'Inputs and Results'!$G$14))))</f>
        <v>645.98610992237968</v>
      </c>
      <c r="D8542">
        <f t="shared" ca="1" si="559"/>
        <v>356.35405246089982</v>
      </c>
      <c r="E8542">
        <f t="shared" ref="E8542:F8561" ca="1" si="561">RAND()</f>
        <v>0.33395006152852957</v>
      </c>
      <c r="F8542">
        <f t="shared" ca="1" si="561"/>
        <v>0.63815544120251488</v>
      </c>
    </row>
    <row r="8543" spans="1:6" ht="15.75" customHeight="1" x14ac:dyDescent="0.2">
      <c r="A8543">
        <v>8542</v>
      </c>
      <c r="B8543" s="47">
        <f ca="1">IF('Inputs and Results'!$C$15='Inputs and Results'!$C$13, 'Inputs and Results'!$C$13, IF(E8543 &lt;= ('Inputs and Results'!$C$14-'Inputs and Results'!$C$13)/('Inputs and Results'!$C$15-'Inputs and Results'!$C$13), 'Inputs and Results'!$C$13 + SQRT(E8543*('Inputs and Results'!$C$15-'Inputs and Results'!$C$13)*('Inputs and Results'!$C$14-'Inputs and Results'!$C$13)), 'Inputs and Results'!$C$15 - SQRT((1-E8543)*('Inputs and Results'!$C$15-'Inputs and Results'!$C$13)*('Inputs and Results'!$C$15-'Inputs and Results'!$C$14))))</f>
        <v>0.33983740984406818</v>
      </c>
      <c r="C8543" s="47">
        <f ca="1">IF('Inputs and Results'!$G$15='Inputs and Results'!$G$13, 'Inputs and Results'!$G$13, IF(F8543 &lt;= ('Inputs and Results'!$G$14-'Inputs and Results'!$G$13)/('Inputs and Results'!$G$15-'Inputs and Results'!$G$13), 'Inputs and Results'!$G$13 + SQRT(F8543*('Inputs and Results'!$G$15-'Inputs and Results'!$G$13)*('Inputs and Results'!$G$14-'Inputs and Results'!$G$13)), 'Inputs and Results'!$G$15 - SQRT((1-F8543)*('Inputs and Results'!$G$15-'Inputs and Results'!$G$13)*('Inputs and Results'!$G$15-'Inputs and Results'!$G$14))))</f>
        <v>308.86509985630198</v>
      </c>
      <c r="D8543">
        <f t="shared" ca="1" si="559"/>
        <v>104.96391552639514</v>
      </c>
      <c r="E8543">
        <f t="shared" ca="1" si="561"/>
        <v>0.21372611043720946</v>
      </c>
      <c r="F8543">
        <f t="shared" ca="1" si="561"/>
        <v>6.380213847937255E-2</v>
      </c>
    </row>
    <row r="8544" spans="1:6" ht="15.75" customHeight="1" x14ac:dyDescent="0.2">
      <c r="A8544">
        <v>8543</v>
      </c>
      <c r="B8544" s="47">
        <f ca="1">IF('Inputs and Results'!$C$15='Inputs and Results'!$C$13, 'Inputs and Results'!$C$13, IF(E8544 &lt;= ('Inputs and Results'!$C$14-'Inputs and Results'!$C$13)/('Inputs and Results'!$C$15-'Inputs and Results'!$C$13), 'Inputs and Results'!$C$13 + SQRT(E8544*('Inputs and Results'!$C$15-'Inputs and Results'!$C$13)*('Inputs and Results'!$C$14-'Inputs and Results'!$C$13)), 'Inputs and Results'!$C$15 - SQRT((1-E8544)*('Inputs and Results'!$C$15-'Inputs and Results'!$C$13)*('Inputs and Results'!$C$15-'Inputs and Results'!$C$14))))</f>
        <v>1.8576428520984825</v>
      </c>
      <c r="C8544" s="47">
        <f ca="1">IF('Inputs and Results'!$G$15='Inputs and Results'!$G$13, 'Inputs and Results'!$G$13, IF(F8544 &lt;= ('Inputs and Results'!$G$14-'Inputs and Results'!$G$13)/('Inputs and Results'!$G$15-'Inputs and Results'!$G$13), 'Inputs and Results'!$G$13 + SQRT(F8544*('Inputs and Results'!$G$15-'Inputs and Results'!$G$13)*('Inputs and Results'!$G$14-'Inputs and Results'!$G$13)), 'Inputs and Results'!$G$15 - SQRT((1-F8544)*('Inputs and Results'!$G$15-'Inputs and Results'!$G$13)*('Inputs and Results'!$G$15-'Inputs and Results'!$G$14))))</f>
        <v>394.60474756767258</v>
      </c>
      <c r="D8544">
        <f t="shared" ca="1" si="559"/>
        <v>733.03468872321298</v>
      </c>
      <c r="E8544">
        <f t="shared" ca="1" si="561"/>
        <v>0.85500223851536783</v>
      </c>
      <c r="F8544">
        <f t="shared" ca="1" si="561"/>
        <v>0.23528630113313032</v>
      </c>
    </row>
    <row r="8545" spans="1:6" ht="15.75" customHeight="1" x14ac:dyDescent="0.2">
      <c r="A8545">
        <v>8544</v>
      </c>
      <c r="B8545" s="47">
        <f ca="1">IF('Inputs and Results'!$C$15='Inputs and Results'!$C$13, 'Inputs and Results'!$C$13, IF(E8545 &lt;= ('Inputs and Results'!$C$14-'Inputs and Results'!$C$13)/('Inputs and Results'!$C$15-'Inputs and Results'!$C$13), 'Inputs and Results'!$C$13 + SQRT(E8545*('Inputs and Results'!$C$15-'Inputs and Results'!$C$13)*('Inputs and Results'!$C$14-'Inputs and Results'!$C$13)), 'Inputs and Results'!$C$15 - SQRT((1-E8545)*('Inputs and Results'!$C$15-'Inputs and Results'!$C$13)*('Inputs and Results'!$C$15-'Inputs and Results'!$C$14))))</f>
        <v>1.6891730475443489</v>
      </c>
      <c r="C8545" s="47">
        <f ca="1">IF('Inputs and Results'!$G$15='Inputs and Results'!$G$13, 'Inputs and Results'!$G$13, IF(F8545 &lt;= ('Inputs and Results'!$G$14-'Inputs and Results'!$G$13)/('Inputs and Results'!$G$15-'Inputs and Results'!$G$13), 'Inputs and Results'!$G$13 + SQRT(F8545*('Inputs and Results'!$G$15-'Inputs and Results'!$G$13)*('Inputs and Results'!$G$14-'Inputs and Results'!$G$13)), 'Inputs and Results'!$G$15 - SQRT((1-F8545)*('Inputs and Results'!$G$15-'Inputs and Results'!$G$13)*('Inputs and Results'!$G$15-'Inputs and Results'!$G$14))))</f>
        <v>576.17601753008432</v>
      </c>
      <c r="D8545">
        <f t="shared" ca="1" si="559"/>
        <v>973.26099945325871</v>
      </c>
      <c r="E8545">
        <f t="shared" ca="1" si="561"/>
        <v>0.8090814111906478</v>
      </c>
      <c r="F8545">
        <f t="shared" ca="1" si="561"/>
        <v>0.54121958133994275</v>
      </c>
    </row>
    <row r="8546" spans="1:6" ht="15.75" customHeight="1" x14ac:dyDescent="0.2">
      <c r="A8546">
        <v>8545</v>
      </c>
      <c r="B8546" s="47">
        <f ca="1">IF('Inputs and Results'!$C$15='Inputs and Results'!$C$13, 'Inputs and Results'!$C$13, IF(E8546 &lt;= ('Inputs and Results'!$C$14-'Inputs and Results'!$C$13)/('Inputs and Results'!$C$15-'Inputs and Results'!$C$13), 'Inputs and Results'!$C$13 + SQRT(E8546*('Inputs and Results'!$C$15-'Inputs and Results'!$C$13)*('Inputs and Results'!$C$14-'Inputs and Results'!$C$13)), 'Inputs and Results'!$C$15 - SQRT((1-E8546)*('Inputs and Results'!$C$15-'Inputs and Results'!$C$13)*('Inputs and Results'!$C$15-'Inputs and Results'!$C$14))))</f>
        <v>0.33850751869700435</v>
      </c>
      <c r="C8546" s="47">
        <f ca="1">IF('Inputs and Results'!$G$15='Inputs and Results'!$G$13, 'Inputs and Results'!$G$13, IF(F8546 &lt;= ('Inputs and Results'!$G$14-'Inputs and Results'!$G$13)/('Inputs and Results'!$G$15-'Inputs and Results'!$G$13), 'Inputs and Results'!$G$13 + SQRT(F8546*('Inputs and Results'!$G$15-'Inputs and Results'!$G$13)*('Inputs and Results'!$G$14-'Inputs and Results'!$G$13)), 'Inputs and Results'!$G$15 - SQRT((1-F8546)*('Inputs and Results'!$G$15-'Inputs and Results'!$G$13)*('Inputs and Results'!$G$15-'Inputs and Results'!$G$14))))</f>
        <v>400.28383597928882</v>
      </c>
      <c r="D8546">
        <f t="shared" ca="1" si="559"/>
        <v>135.49908809186775</v>
      </c>
      <c r="E8546">
        <f t="shared" ca="1" si="561"/>
        <v>0.21293975244084695</v>
      </c>
      <c r="F8546">
        <f t="shared" ca="1" si="561"/>
        <v>0.24603273952096028</v>
      </c>
    </row>
    <row r="8547" spans="1:6" ht="15.75" customHeight="1" x14ac:dyDescent="0.2">
      <c r="A8547">
        <v>8546</v>
      </c>
      <c r="B8547" s="47">
        <f ca="1">IF('Inputs and Results'!$C$15='Inputs and Results'!$C$13, 'Inputs and Results'!$C$13, IF(E8547 &lt;= ('Inputs and Results'!$C$14-'Inputs and Results'!$C$13)/('Inputs and Results'!$C$15-'Inputs and Results'!$C$13), 'Inputs and Results'!$C$13 + SQRT(E8547*('Inputs and Results'!$C$15-'Inputs and Results'!$C$13)*('Inputs and Results'!$C$14-'Inputs and Results'!$C$13)), 'Inputs and Results'!$C$15 - SQRT((1-E8547)*('Inputs and Results'!$C$15-'Inputs and Results'!$C$13)*('Inputs and Results'!$C$15-'Inputs and Results'!$C$14))))</f>
        <v>1.2222935583506604</v>
      </c>
      <c r="C8547" s="47">
        <f ca="1">IF('Inputs and Results'!$G$15='Inputs and Results'!$G$13, 'Inputs and Results'!$G$13, IF(F8547 &lt;= ('Inputs and Results'!$G$14-'Inputs and Results'!$G$13)/('Inputs and Results'!$G$15-'Inputs and Results'!$G$13), 'Inputs and Results'!$G$13 + SQRT(F8547*('Inputs and Results'!$G$15-'Inputs and Results'!$G$13)*('Inputs and Results'!$G$14-'Inputs and Results'!$G$13)), 'Inputs and Results'!$G$15 - SQRT((1-F8547)*('Inputs and Results'!$G$15-'Inputs and Results'!$G$13)*('Inputs and Results'!$G$15-'Inputs and Results'!$G$14))))</f>
        <v>781.6896420530577</v>
      </c>
      <c r="D8547">
        <f t="shared" ca="1" si="559"/>
        <v>955.45421411088591</v>
      </c>
      <c r="E8547">
        <f t="shared" ca="1" si="561"/>
        <v>0.64886220081316037</v>
      </c>
      <c r="F8547">
        <f t="shared" ca="1" si="561"/>
        <v>0.79371009469514087</v>
      </c>
    </row>
    <row r="8548" spans="1:6" ht="15.75" customHeight="1" x14ac:dyDescent="0.2">
      <c r="A8548">
        <v>8547</v>
      </c>
      <c r="B8548" s="47">
        <f ca="1">IF('Inputs and Results'!$C$15='Inputs and Results'!$C$13, 'Inputs and Results'!$C$13, IF(E8548 &lt;= ('Inputs and Results'!$C$14-'Inputs and Results'!$C$13)/('Inputs and Results'!$C$15-'Inputs and Results'!$C$13), 'Inputs and Results'!$C$13 + SQRT(E8548*('Inputs and Results'!$C$15-'Inputs and Results'!$C$13)*('Inputs and Results'!$C$14-'Inputs and Results'!$C$13)), 'Inputs and Results'!$C$15 - SQRT((1-E8548)*('Inputs and Results'!$C$15-'Inputs and Results'!$C$13)*('Inputs and Results'!$C$15-'Inputs and Results'!$C$14))))</f>
        <v>0.4734147302516809</v>
      </c>
      <c r="C8548" s="47">
        <f ca="1">IF('Inputs and Results'!$G$15='Inputs and Results'!$G$13, 'Inputs and Results'!$G$13, IF(F8548 &lt;= ('Inputs and Results'!$G$14-'Inputs and Results'!$G$13)/('Inputs and Results'!$G$15-'Inputs and Results'!$G$13), 'Inputs and Results'!$G$13 + SQRT(F8548*('Inputs and Results'!$G$15-'Inputs and Results'!$G$13)*('Inputs and Results'!$G$14-'Inputs and Results'!$G$13)), 'Inputs and Results'!$G$15 - SQRT((1-F8548)*('Inputs and Results'!$G$15-'Inputs and Results'!$G$13)*('Inputs and Results'!$G$15-'Inputs and Results'!$G$14))))</f>
        <v>451.75355161093285</v>
      </c>
      <c r="D8548">
        <f t="shared" ca="1" si="559"/>
        <v>213.86678577612858</v>
      </c>
      <c r="E8548">
        <f t="shared" ca="1" si="561"/>
        <v>0.2907074305212014</v>
      </c>
      <c r="F8548">
        <f t="shared" ca="1" si="561"/>
        <v>0.33996028542966816</v>
      </c>
    </row>
    <row r="8549" spans="1:6" ht="15.75" customHeight="1" x14ac:dyDescent="0.2">
      <c r="A8549">
        <v>8548</v>
      </c>
      <c r="B8549" s="47">
        <f ca="1">IF('Inputs and Results'!$C$15='Inputs and Results'!$C$13, 'Inputs and Results'!$C$13, IF(E8549 &lt;= ('Inputs and Results'!$C$14-'Inputs and Results'!$C$13)/('Inputs and Results'!$C$15-'Inputs and Results'!$C$13), 'Inputs and Results'!$C$13 + SQRT(E8549*('Inputs and Results'!$C$15-'Inputs and Results'!$C$13)*('Inputs and Results'!$C$14-'Inputs and Results'!$C$13)), 'Inputs and Results'!$C$15 - SQRT((1-E8549)*('Inputs and Results'!$C$15-'Inputs and Results'!$C$13)*('Inputs and Results'!$C$15-'Inputs and Results'!$C$14))))</f>
        <v>0.15876057620123296</v>
      </c>
      <c r="C8549" s="47">
        <f ca="1">IF('Inputs and Results'!$G$15='Inputs and Results'!$G$13, 'Inputs and Results'!$G$13, IF(F8549 &lt;= ('Inputs and Results'!$G$14-'Inputs and Results'!$G$13)/('Inputs and Results'!$G$15-'Inputs and Results'!$G$13), 'Inputs and Results'!$G$13 + SQRT(F8549*('Inputs and Results'!$G$15-'Inputs and Results'!$G$13)*('Inputs and Results'!$G$14-'Inputs and Results'!$G$13)), 'Inputs and Results'!$G$15 - SQRT((1-F8549)*('Inputs and Results'!$G$15-'Inputs and Results'!$G$13)*('Inputs and Results'!$G$15-'Inputs and Results'!$G$14))))</f>
        <v>574.04990443483996</v>
      </c>
      <c r="D8549">
        <f t="shared" ca="1" si="559"/>
        <v>91.136493596337914</v>
      </c>
      <c r="E8549">
        <f t="shared" ca="1" si="561"/>
        <v>0.10303983740573897</v>
      </c>
      <c r="F8549">
        <f t="shared" ca="1" si="561"/>
        <v>0.53808702699111099</v>
      </c>
    </row>
    <row r="8550" spans="1:6" ht="15.75" customHeight="1" x14ac:dyDescent="0.2">
      <c r="A8550">
        <v>8549</v>
      </c>
      <c r="B8550" s="47">
        <f ca="1">IF('Inputs and Results'!$C$15='Inputs and Results'!$C$13, 'Inputs and Results'!$C$13, IF(E8550 &lt;= ('Inputs and Results'!$C$14-'Inputs and Results'!$C$13)/('Inputs and Results'!$C$15-'Inputs and Results'!$C$13), 'Inputs and Results'!$C$13 + SQRT(E8550*('Inputs and Results'!$C$15-'Inputs and Results'!$C$13)*('Inputs and Results'!$C$14-'Inputs and Results'!$C$13)), 'Inputs and Results'!$C$15 - SQRT((1-E8550)*('Inputs and Results'!$C$15-'Inputs and Results'!$C$13)*('Inputs and Results'!$C$15-'Inputs and Results'!$C$14))))</f>
        <v>1.2237212990932533</v>
      </c>
      <c r="C8550" s="47">
        <f ca="1">IF('Inputs and Results'!$G$15='Inputs and Results'!$G$13, 'Inputs and Results'!$G$13, IF(F8550 &lt;= ('Inputs and Results'!$G$14-'Inputs and Results'!$G$13)/('Inputs and Results'!$G$15-'Inputs and Results'!$G$13), 'Inputs and Results'!$G$13 + SQRT(F8550*('Inputs and Results'!$G$15-'Inputs and Results'!$G$13)*('Inputs and Results'!$G$14-'Inputs and Results'!$G$13)), 'Inputs and Results'!$G$15 - SQRT((1-F8550)*('Inputs and Results'!$G$15-'Inputs and Results'!$G$13)*('Inputs and Results'!$G$15-'Inputs and Results'!$G$14))))</f>
        <v>591.55420516115453</v>
      </c>
      <c r="D8550">
        <f t="shared" ca="1" si="559"/>
        <v>723.89748042388487</v>
      </c>
      <c r="E8550">
        <f t="shared" ca="1" si="561"/>
        <v>0.64942599741167117</v>
      </c>
      <c r="F8550">
        <f t="shared" ca="1" si="561"/>
        <v>0.5635600197855628</v>
      </c>
    </row>
    <row r="8551" spans="1:6" ht="15.75" customHeight="1" x14ac:dyDescent="0.2">
      <c r="A8551">
        <v>8550</v>
      </c>
      <c r="B8551" s="47">
        <f ca="1">IF('Inputs and Results'!$C$15='Inputs and Results'!$C$13, 'Inputs and Results'!$C$13, IF(E8551 &lt;= ('Inputs and Results'!$C$14-'Inputs and Results'!$C$13)/('Inputs and Results'!$C$15-'Inputs and Results'!$C$13), 'Inputs and Results'!$C$13 + SQRT(E8551*('Inputs and Results'!$C$15-'Inputs and Results'!$C$13)*('Inputs and Results'!$C$14-'Inputs and Results'!$C$13)), 'Inputs and Results'!$C$15 - SQRT((1-E8551)*('Inputs and Results'!$C$15-'Inputs and Results'!$C$13)*('Inputs and Results'!$C$15-'Inputs and Results'!$C$14))))</f>
        <v>0.60159309150638229</v>
      </c>
      <c r="C8551" s="47">
        <f ca="1">IF('Inputs and Results'!$G$15='Inputs and Results'!$G$13, 'Inputs and Results'!$G$13, IF(F8551 &lt;= ('Inputs and Results'!$G$14-'Inputs and Results'!$G$13)/('Inputs and Results'!$G$15-'Inputs and Results'!$G$13), 'Inputs and Results'!$G$13 + SQRT(F8551*('Inputs and Results'!$G$15-'Inputs and Results'!$G$13)*('Inputs and Results'!$G$14-'Inputs and Results'!$G$13)), 'Inputs and Results'!$G$15 - SQRT((1-F8551)*('Inputs and Results'!$G$15-'Inputs and Results'!$G$13)*('Inputs and Results'!$G$15-'Inputs and Results'!$G$14))))</f>
        <v>650.60719497209709</v>
      </c>
      <c r="D8551">
        <f t="shared" ca="1" si="559"/>
        <v>391.40079377955954</v>
      </c>
      <c r="E8551">
        <f t="shared" ca="1" si="561"/>
        <v>0.36084936681000968</v>
      </c>
      <c r="F8551">
        <f t="shared" ca="1" si="561"/>
        <v>0.64416662927584567</v>
      </c>
    </row>
    <row r="8552" spans="1:6" ht="15.75" customHeight="1" x14ac:dyDescent="0.2">
      <c r="A8552">
        <v>8551</v>
      </c>
      <c r="B8552" s="47">
        <f ca="1">IF('Inputs and Results'!$C$15='Inputs and Results'!$C$13, 'Inputs and Results'!$C$13, IF(E8552 &lt;= ('Inputs and Results'!$C$14-'Inputs and Results'!$C$13)/('Inputs and Results'!$C$15-'Inputs and Results'!$C$13), 'Inputs and Results'!$C$13 + SQRT(E8552*('Inputs and Results'!$C$15-'Inputs and Results'!$C$13)*('Inputs and Results'!$C$14-'Inputs and Results'!$C$13)), 'Inputs and Results'!$C$15 - SQRT((1-E8552)*('Inputs and Results'!$C$15-'Inputs and Results'!$C$13)*('Inputs and Results'!$C$15-'Inputs and Results'!$C$14))))</f>
        <v>0.34067872246957265</v>
      </c>
      <c r="C8552" s="47">
        <f ca="1">IF('Inputs and Results'!$G$15='Inputs and Results'!$G$13, 'Inputs and Results'!$G$13, IF(F8552 &lt;= ('Inputs and Results'!$G$14-'Inputs and Results'!$G$13)/('Inputs and Results'!$G$15-'Inputs and Results'!$G$13), 'Inputs and Results'!$G$13 + SQRT(F8552*('Inputs and Results'!$G$15-'Inputs and Results'!$G$13)*('Inputs and Results'!$G$14-'Inputs and Results'!$G$13)), 'Inputs and Results'!$G$15 - SQRT((1-F8552)*('Inputs and Results'!$G$15-'Inputs and Results'!$G$13)*('Inputs and Results'!$G$15-'Inputs and Results'!$G$14))))</f>
        <v>877.4915689335287</v>
      </c>
      <c r="D8552">
        <f t="shared" ca="1" si="559"/>
        <v>298.94270668209549</v>
      </c>
      <c r="E8552">
        <f t="shared" ca="1" si="561"/>
        <v>0.21422337143043724</v>
      </c>
      <c r="F8552">
        <f t="shared" ca="1" si="561"/>
        <v>0.87737955591753192</v>
      </c>
    </row>
    <row r="8553" spans="1:6" ht="15.75" customHeight="1" x14ac:dyDescent="0.2">
      <c r="A8553">
        <v>8552</v>
      </c>
      <c r="B8553" s="47">
        <f ca="1">IF('Inputs and Results'!$C$15='Inputs and Results'!$C$13, 'Inputs and Results'!$C$13, IF(E8553 &lt;= ('Inputs and Results'!$C$14-'Inputs and Results'!$C$13)/('Inputs and Results'!$C$15-'Inputs and Results'!$C$13), 'Inputs and Results'!$C$13 + SQRT(E8553*('Inputs and Results'!$C$15-'Inputs and Results'!$C$13)*('Inputs and Results'!$C$14-'Inputs and Results'!$C$13)), 'Inputs and Results'!$C$15 - SQRT((1-E8553)*('Inputs and Results'!$C$15-'Inputs and Results'!$C$13)*('Inputs and Results'!$C$15-'Inputs and Results'!$C$14))))</f>
        <v>0.77949147385557538</v>
      </c>
      <c r="C8553" s="47">
        <f ca="1">IF('Inputs and Results'!$G$15='Inputs and Results'!$G$13, 'Inputs and Results'!$G$13, IF(F8553 &lt;= ('Inputs and Results'!$G$14-'Inputs and Results'!$G$13)/('Inputs and Results'!$G$15-'Inputs and Results'!$G$13), 'Inputs and Results'!$G$13 + SQRT(F8553*('Inputs and Results'!$G$15-'Inputs and Results'!$G$13)*('Inputs and Results'!$G$14-'Inputs and Results'!$G$13)), 'Inputs and Results'!$G$15 - SQRT((1-F8553)*('Inputs and Results'!$G$15-'Inputs and Results'!$G$13)*('Inputs and Results'!$G$15-'Inputs and Results'!$G$14))))</f>
        <v>653.23083664217904</v>
      </c>
      <c r="D8553">
        <f t="shared" ca="1" si="559"/>
        <v>509.18786762212272</v>
      </c>
      <c r="E8553">
        <f t="shared" ca="1" si="561"/>
        <v>0.45214909836887951</v>
      </c>
      <c r="F8553">
        <f t="shared" ca="1" si="561"/>
        <v>0.64755709992913402</v>
      </c>
    </row>
    <row r="8554" spans="1:6" ht="15.75" customHeight="1" x14ac:dyDescent="0.2">
      <c r="A8554">
        <v>8553</v>
      </c>
      <c r="B8554" s="47">
        <f ca="1">IF('Inputs and Results'!$C$15='Inputs and Results'!$C$13, 'Inputs and Results'!$C$13, IF(E8554 &lt;= ('Inputs and Results'!$C$14-'Inputs and Results'!$C$13)/('Inputs and Results'!$C$15-'Inputs and Results'!$C$13), 'Inputs and Results'!$C$13 + SQRT(E8554*('Inputs and Results'!$C$15-'Inputs and Results'!$C$13)*('Inputs and Results'!$C$14-'Inputs and Results'!$C$13)), 'Inputs and Results'!$C$15 - SQRT((1-E8554)*('Inputs and Results'!$C$15-'Inputs and Results'!$C$13)*('Inputs and Results'!$C$15-'Inputs and Results'!$C$14))))</f>
        <v>0.59556991344311072</v>
      </c>
      <c r="C8554" s="47">
        <f ca="1">IF('Inputs and Results'!$G$15='Inputs and Results'!$G$13, 'Inputs and Results'!$G$13, IF(F8554 &lt;= ('Inputs and Results'!$G$14-'Inputs and Results'!$G$13)/('Inputs and Results'!$G$15-'Inputs and Results'!$G$13), 'Inputs and Results'!$G$13 + SQRT(F8554*('Inputs and Results'!$G$15-'Inputs and Results'!$G$13)*('Inputs and Results'!$G$14-'Inputs and Results'!$G$13)), 'Inputs and Results'!$G$15 - SQRT((1-F8554)*('Inputs and Results'!$G$15-'Inputs and Results'!$G$13)*('Inputs and Results'!$G$15-'Inputs and Results'!$G$14))))</f>
        <v>440.73080244442554</v>
      </c>
      <c r="D8554">
        <f t="shared" ca="1" si="559"/>
        <v>262.48600586353922</v>
      </c>
      <c r="E8554">
        <f t="shared" ca="1" si="561"/>
        <v>0.3576351065400033</v>
      </c>
      <c r="F8554">
        <f t="shared" ca="1" si="561"/>
        <v>0.32037037309363026</v>
      </c>
    </row>
    <row r="8555" spans="1:6" ht="15.75" customHeight="1" x14ac:dyDescent="0.2">
      <c r="A8555">
        <v>8554</v>
      </c>
      <c r="B8555" s="47">
        <f ca="1">IF('Inputs and Results'!$C$15='Inputs and Results'!$C$13, 'Inputs and Results'!$C$13, IF(E8555 &lt;= ('Inputs and Results'!$C$14-'Inputs and Results'!$C$13)/('Inputs and Results'!$C$15-'Inputs and Results'!$C$13), 'Inputs and Results'!$C$13 + SQRT(E8555*('Inputs and Results'!$C$15-'Inputs and Results'!$C$13)*('Inputs and Results'!$C$14-'Inputs and Results'!$C$13)), 'Inputs and Results'!$C$15 - SQRT((1-E8555)*('Inputs and Results'!$C$15-'Inputs and Results'!$C$13)*('Inputs and Results'!$C$15-'Inputs and Results'!$C$14))))</f>
        <v>1.2183790043720784</v>
      </c>
      <c r="C8555" s="47">
        <f ca="1">IF('Inputs and Results'!$G$15='Inputs and Results'!$G$13, 'Inputs and Results'!$G$13, IF(F8555 &lt;= ('Inputs and Results'!$G$14-'Inputs and Results'!$G$13)/('Inputs and Results'!$G$15-'Inputs and Results'!$G$13), 'Inputs and Results'!$G$13 + SQRT(F8555*('Inputs and Results'!$G$15-'Inputs and Results'!$G$13)*('Inputs and Results'!$G$14-'Inputs and Results'!$G$13)), 'Inputs and Results'!$G$15 - SQRT((1-F8555)*('Inputs and Results'!$G$15-'Inputs and Results'!$G$13)*('Inputs and Results'!$G$15-'Inputs and Results'!$G$14))))</f>
        <v>556.2841226167277</v>
      </c>
      <c r="D8555">
        <f t="shared" ca="1" si="559"/>
        <v>677.7648954617639</v>
      </c>
      <c r="E8555">
        <f t="shared" ca="1" si="561"/>
        <v>0.6473140697708637</v>
      </c>
      <c r="F8555">
        <f t="shared" ca="1" si="561"/>
        <v>0.51149481008897701</v>
      </c>
    </row>
    <row r="8556" spans="1:6" ht="15.75" customHeight="1" x14ac:dyDescent="0.2">
      <c r="A8556">
        <v>8555</v>
      </c>
      <c r="B8556" s="47">
        <f ca="1">IF('Inputs and Results'!$C$15='Inputs and Results'!$C$13, 'Inputs and Results'!$C$13, IF(E8556 &lt;= ('Inputs and Results'!$C$14-'Inputs and Results'!$C$13)/('Inputs and Results'!$C$15-'Inputs and Results'!$C$13), 'Inputs and Results'!$C$13 + SQRT(E8556*('Inputs and Results'!$C$15-'Inputs and Results'!$C$13)*('Inputs and Results'!$C$14-'Inputs and Results'!$C$13)), 'Inputs and Results'!$C$15 - SQRT((1-E8556)*('Inputs and Results'!$C$15-'Inputs and Results'!$C$13)*('Inputs and Results'!$C$15-'Inputs and Results'!$C$14))))</f>
        <v>0.26224760602794639</v>
      </c>
      <c r="C8556" s="47">
        <f ca="1">IF('Inputs and Results'!$G$15='Inputs and Results'!$G$13, 'Inputs and Results'!$G$13, IF(F8556 &lt;= ('Inputs and Results'!$G$14-'Inputs and Results'!$G$13)/('Inputs and Results'!$G$15-'Inputs and Results'!$G$13), 'Inputs and Results'!$G$13 + SQRT(F8556*('Inputs and Results'!$G$15-'Inputs and Results'!$G$13)*('Inputs and Results'!$G$14-'Inputs and Results'!$G$13)), 'Inputs and Results'!$G$15 - SQRT((1-F8556)*('Inputs and Results'!$G$15-'Inputs and Results'!$G$13)*('Inputs and Results'!$G$15-'Inputs and Results'!$G$14))))</f>
        <v>672.66448094083603</v>
      </c>
      <c r="D8556">
        <f t="shared" ca="1" si="559"/>
        <v>176.40464978676542</v>
      </c>
      <c r="E8556">
        <f t="shared" ca="1" si="561"/>
        <v>0.16719020325558775</v>
      </c>
      <c r="F8556">
        <f t="shared" ca="1" si="561"/>
        <v>0.67216539914788609</v>
      </c>
    </row>
    <row r="8557" spans="1:6" ht="15.75" customHeight="1" x14ac:dyDescent="0.2">
      <c r="A8557">
        <v>8556</v>
      </c>
      <c r="B8557" s="47">
        <f ca="1">IF('Inputs and Results'!$C$15='Inputs and Results'!$C$13, 'Inputs and Results'!$C$13, IF(E8557 &lt;= ('Inputs and Results'!$C$14-'Inputs and Results'!$C$13)/('Inputs and Results'!$C$15-'Inputs and Results'!$C$13), 'Inputs and Results'!$C$13 + SQRT(E8557*('Inputs and Results'!$C$15-'Inputs and Results'!$C$13)*('Inputs and Results'!$C$14-'Inputs and Results'!$C$13)), 'Inputs and Results'!$C$15 - SQRT((1-E8557)*('Inputs and Results'!$C$15-'Inputs and Results'!$C$13)*('Inputs and Results'!$C$15-'Inputs and Results'!$C$14))))</f>
        <v>1.389437294615361</v>
      </c>
      <c r="C8557" s="47">
        <f ca="1">IF('Inputs and Results'!$G$15='Inputs and Results'!$G$13, 'Inputs and Results'!$G$13, IF(F8557 &lt;= ('Inputs and Results'!$G$14-'Inputs and Results'!$G$13)/('Inputs and Results'!$G$15-'Inputs and Results'!$G$13), 'Inputs and Results'!$G$13 + SQRT(F8557*('Inputs and Results'!$G$15-'Inputs and Results'!$G$13)*('Inputs and Results'!$G$14-'Inputs and Results'!$G$13)), 'Inputs and Results'!$G$15 - SQRT((1-F8557)*('Inputs and Results'!$G$15-'Inputs and Results'!$G$13)*('Inputs and Results'!$G$15-'Inputs and Results'!$G$14))))</f>
        <v>485.56187380201482</v>
      </c>
      <c r="D8557">
        <f t="shared" ca="1" si="559"/>
        <v>674.65777630383684</v>
      </c>
      <c r="E8557">
        <f t="shared" ca="1" si="561"/>
        <v>0.71178753022490138</v>
      </c>
      <c r="F8557">
        <f t="shared" ca="1" si="561"/>
        <v>0.39825847115938962</v>
      </c>
    </row>
    <row r="8558" spans="1:6" ht="15.75" customHeight="1" x14ac:dyDescent="0.2">
      <c r="A8558">
        <v>8557</v>
      </c>
      <c r="B8558" s="47">
        <f ca="1">IF('Inputs and Results'!$C$15='Inputs and Results'!$C$13, 'Inputs and Results'!$C$13, IF(E8558 &lt;= ('Inputs and Results'!$C$14-'Inputs and Results'!$C$13)/('Inputs and Results'!$C$15-'Inputs and Results'!$C$13), 'Inputs and Results'!$C$13 + SQRT(E8558*('Inputs and Results'!$C$15-'Inputs and Results'!$C$13)*('Inputs and Results'!$C$14-'Inputs and Results'!$C$13)), 'Inputs and Results'!$C$15 - SQRT((1-E8558)*('Inputs and Results'!$C$15-'Inputs and Results'!$C$13)*('Inputs and Results'!$C$15-'Inputs and Results'!$C$14))))</f>
        <v>0.66394999643783859</v>
      </c>
      <c r="C8558" s="47">
        <f ca="1">IF('Inputs and Results'!$G$15='Inputs and Results'!$G$13, 'Inputs and Results'!$G$13, IF(F8558 &lt;= ('Inputs and Results'!$G$14-'Inputs and Results'!$G$13)/('Inputs and Results'!$G$15-'Inputs and Results'!$G$13), 'Inputs and Results'!$G$13 + SQRT(F8558*('Inputs and Results'!$G$15-'Inputs and Results'!$G$13)*('Inputs and Results'!$G$14-'Inputs and Results'!$G$13)), 'Inputs and Results'!$G$15 - SQRT((1-F8558)*('Inputs and Results'!$G$15-'Inputs and Results'!$G$13)*('Inputs and Results'!$G$15-'Inputs and Results'!$G$14))))</f>
        <v>658.05137874470017</v>
      </c>
      <c r="D8558">
        <f t="shared" ca="1" si="559"/>
        <v>436.91321057345846</v>
      </c>
      <c r="E8558">
        <f t="shared" ca="1" si="561"/>
        <v>0.39365226453969182</v>
      </c>
      <c r="F8558">
        <f t="shared" ca="1" si="561"/>
        <v>0.65374426833821941</v>
      </c>
    </row>
    <row r="8559" spans="1:6" ht="15.75" customHeight="1" x14ac:dyDescent="0.2">
      <c r="A8559">
        <v>8558</v>
      </c>
      <c r="B8559" s="47">
        <f ca="1">IF('Inputs and Results'!$C$15='Inputs and Results'!$C$13, 'Inputs and Results'!$C$13, IF(E8559 &lt;= ('Inputs and Results'!$C$14-'Inputs and Results'!$C$13)/('Inputs and Results'!$C$15-'Inputs and Results'!$C$13), 'Inputs and Results'!$C$13 + SQRT(E8559*('Inputs and Results'!$C$15-'Inputs and Results'!$C$13)*('Inputs and Results'!$C$14-'Inputs and Results'!$C$13)), 'Inputs and Results'!$C$15 - SQRT((1-E8559)*('Inputs and Results'!$C$15-'Inputs and Results'!$C$13)*('Inputs and Results'!$C$15-'Inputs and Results'!$C$14))))</f>
        <v>0.44726376600867512</v>
      </c>
      <c r="C8559" s="47">
        <f ca="1">IF('Inputs and Results'!$G$15='Inputs and Results'!$G$13, 'Inputs and Results'!$G$13, IF(F8559 &lt;= ('Inputs and Results'!$G$14-'Inputs and Results'!$G$13)/('Inputs and Results'!$G$15-'Inputs and Results'!$G$13), 'Inputs and Results'!$G$13 + SQRT(F8559*('Inputs and Results'!$G$15-'Inputs and Results'!$G$13)*('Inputs and Results'!$G$14-'Inputs and Results'!$G$13)), 'Inputs and Results'!$G$15 - SQRT((1-F8559)*('Inputs and Results'!$G$15-'Inputs and Results'!$G$13)*('Inputs and Results'!$G$15-'Inputs and Results'!$G$14))))</f>
        <v>402.65271765646526</v>
      </c>
      <c r="D8559">
        <f t="shared" ca="1" si="559"/>
        <v>180.0919708926584</v>
      </c>
      <c r="E8559">
        <f t="shared" ca="1" si="561"/>
        <v>0.27594863551864302</v>
      </c>
      <c r="F8559">
        <f t="shared" ca="1" si="561"/>
        <v>0.25049285679350486</v>
      </c>
    </row>
    <row r="8560" spans="1:6" ht="15.75" customHeight="1" x14ac:dyDescent="0.2">
      <c r="A8560">
        <v>8559</v>
      </c>
      <c r="B8560" s="47">
        <f ca="1">IF('Inputs and Results'!$C$15='Inputs and Results'!$C$13, 'Inputs and Results'!$C$13, IF(E8560 &lt;= ('Inputs and Results'!$C$14-'Inputs and Results'!$C$13)/('Inputs and Results'!$C$15-'Inputs and Results'!$C$13), 'Inputs and Results'!$C$13 + SQRT(E8560*('Inputs and Results'!$C$15-'Inputs and Results'!$C$13)*('Inputs and Results'!$C$14-'Inputs and Results'!$C$13)), 'Inputs and Results'!$C$15 - SQRT((1-E8560)*('Inputs and Results'!$C$15-'Inputs and Results'!$C$13)*('Inputs and Results'!$C$15-'Inputs and Results'!$C$14))))</f>
        <v>0.72214880566007755</v>
      </c>
      <c r="C8560" s="47">
        <f ca="1">IF('Inputs and Results'!$G$15='Inputs and Results'!$G$13, 'Inputs and Results'!$G$13, IF(F8560 &lt;= ('Inputs and Results'!$G$14-'Inputs and Results'!$G$13)/('Inputs and Results'!$G$15-'Inputs and Results'!$G$13), 'Inputs and Results'!$G$13 + SQRT(F8560*('Inputs and Results'!$G$15-'Inputs and Results'!$G$13)*('Inputs and Results'!$G$14-'Inputs and Results'!$G$13)), 'Inputs and Results'!$G$15 - SQRT((1-F8560)*('Inputs and Results'!$G$15-'Inputs and Results'!$G$13)*('Inputs and Results'!$G$15-'Inputs and Results'!$G$14))))</f>
        <v>541.7032382849934</v>
      </c>
      <c r="D8560">
        <f t="shared" ca="1" si="559"/>
        <v>391.19034654970437</v>
      </c>
      <c r="E8560">
        <f t="shared" ca="1" si="561"/>
        <v>0.42348821516046553</v>
      </c>
      <c r="F8560">
        <f t="shared" ca="1" si="561"/>
        <v>0.48911379373967512</v>
      </c>
    </row>
    <row r="8561" spans="1:6" ht="15.75" customHeight="1" x14ac:dyDescent="0.2">
      <c r="A8561">
        <v>8560</v>
      </c>
      <c r="B8561" s="47">
        <f ca="1">IF('Inputs and Results'!$C$15='Inputs and Results'!$C$13, 'Inputs and Results'!$C$13, IF(E8561 &lt;= ('Inputs and Results'!$C$14-'Inputs and Results'!$C$13)/('Inputs and Results'!$C$15-'Inputs and Results'!$C$13), 'Inputs and Results'!$C$13 + SQRT(E8561*('Inputs and Results'!$C$15-'Inputs and Results'!$C$13)*('Inputs and Results'!$C$14-'Inputs and Results'!$C$13)), 'Inputs and Results'!$C$15 - SQRT((1-E8561)*('Inputs and Results'!$C$15-'Inputs and Results'!$C$13)*('Inputs and Results'!$C$15-'Inputs and Results'!$C$14))))</f>
        <v>1.7071591119351113</v>
      </c>
      <c r="C8561" s="47">
        <f ca="1">IF('Inputs and Results'!$G$15='Inputs and Results'!$G$13, 'Inputs and Results'!$G$13, IF(F8561 &lt;= ('Inputs and Results'!$G$14-'Inputs and Results'!$G$13)/('Inputs and Results'!$G$15-'Inputs and Results'!$G$13), 'Inputs and Results'!$G$13 + SQRT(F8561*('Inputs and Results'!$G$15-'Inputs and Results'!$G$13)*('Inputs and Results'!$G$14-'Inputs and Results'!$G$13)), 'Inputs and Results'!$G$15 - SQRT((1-F8561)*('Inputs and Results'!$G$15-'Inputs and Results'!$G$13)*('Inputs and Results'!$G$15-'Inputs and Results'!$G$14))))</f>
        <v>710.72012168210392</v>
      </c>
      <c r="D8561">
        <f t="shared" ca="1" si="559"/>
        <v>1213.3123317652348</v>
      </c>
      <c r="E8561">
        <f t="shared" ca="1" si="561"/>
        <v>0.81428471534973224</v>
      </c>
      <c r="F8561">
        <f t="shared" ca="1" si="561"/>
        <v>0.71777501992149029</v>
      </c>
    </row>
    <row r="8562" spans="1:6" ht="15.75" customHeight="1" x14ac:dyDescent="0.2">
      <c r="A8562">
        <v>8561</v>
      </c>
      <c r="B8562" s="47">
        <f ca="1">IF('Inputs and Results'!$C$15='Inputs and Results'!$C$13, 'Inputs and Results'!$C$13, IF(E8562 &lt;= ('Inputs and Results'!$C$14-'Inputs and Results'!$C$13)/('Inputs and Results'!$C$15-'Inputs and Results'!$C$13), 'Inputs and Results'!$C$13 + SQRT(E8562*('Inputs and Results'!$C$15-'Inputs and Results'!$C$13)*('Inputs and Results'!$C$14-'Inputs and Results'!$C$13)), 'Inputs and Results'!$C$15 - SQRT((1-E8562)*('Inputs and Results'!$C$15-'Inputs and Results'!$C$13)*('Inputs and Results'!$C$15-'Inputs and Results'!$C$14))))</f>
        <v>0.15511033280707442</v>
      </c>
      <c r="C8562" s="47">
        <f ca="1">IF('Inputs and Results'!$G$15='Inputs and Results'!$G$13, 'Inputs and Results'!$G$13, IF(F8562 &lt;= ('Inputs and Results'!$G$14-'Inputs and Results'!$G$13)/('Inputs and Results'!$G$15-'Inputs and Results'!$G$13), 'Inputs and Results'!$G$13 + SQRT(F8562*('Inputs and Results'!$G$15-'Inputs and Results'!$G$13)*('Inputs and Results'!$G$14-'Inputs and Results'!$G$13)), 'Inputs and Results'!$G$15 - SQRT((1-F8562)*('Inputs and Results'!$G$15-'Inputs and Results'!$G$13)*('Inputs and Results'!$G$15-'Inputs and Results'!$G$14))))</f>
        <v>785.36312145420038</v>
      </c>
      <c r="D8562">
        <f t="shared" ca="1" si="559"/>
        <v>121.81793514316384</v>
      </c>
      <c r="E8562">
        <f t="shared" ref="E8562:F8581" ca="1" si="562">RAND()</f>
        <v>0.10073364238876958</v>
      </c>
      <c r="F8562">
        <f t="shared" ca="1" si="562"/>
        <v>0.7973173413567558</v>
      </c>
    </row>
    <row r="8563" spans="1:6" ht="15.75" customHeight="1" x14ac:dyDescent="0.2">
      <c r="A8563">
        <v>8562</v>
      </c>
      <c r="B8563" s="47">
        <f ca="1">IF('Inputs and Results'!$C$15='Inputs and Results'!$C$13, 'Inputs and Results'!$C$13, IF(E8563 &lt;= ('Inputs and Results'!$C$14-'Inputs and Results'!$C$13)/('Inputs and Results'!$C$15-'Inputs and Results'!$C$13), 'Inputs and Results'!$C$13 + SQRT(E8563*('Inputs and Results'!$C$15-'Inputs and Results'!$C$13)*('Inputs and Results'!$C$14-'Inputs and Results'!$C$13)), 'Inputs and Results'!$C$15 - SQRT((1-E8563)*('Inputs and Results'!$C$15-'Inputs and Results'!$C$13)*('Inputs and Results'!$C$15-'Inputs and Results'!$C$14))))</f>
        <v>1.3199193286758897</v>
      </c>
      <c r="C8563" s="47">
        <f ca="1">IF('Inputs and Results'!$G$15='Inputs and Results'!$G$13, 'Inputs and Results'!$G$13, IF(F8563 &lt;= ('Inputs and Results'!$G$14-'Inputs and Results'!$G$13)/('Inputs and Results'!$G$15-'Inputs and Results'!$G$13), 'Inputs and Results'!$G$13 + SQRT(F8563*('Inputs and Results'!$G$15-'Inputs and Results'!$G$13)*('Inputs and Results'!$G$14-'Inputs and Results'!$G$13)), 'Inputs and Results'!$G$15 - SQRT((1-F8563)*('Inputs and Results'!$G$15-'Inputs and Results'!$G$13)*('Inputs and Results'!$G$15-'Inputs and Results'!$G$14))))</f>
        <v>450.04056412523823</v>
      </c>
      <c r="D8563">
        <f t="shared" ca="1" si="559"/>
        <v>594.01723927710316</v>
      </c>
      <c r="E8563">
        <f t="shared" ca="1" si="562"/>
        <v>0.68636988198256965</v>
      </c>
      <c r="F8563">
        <f t="shared" ca="1" si="562"/>
        <v>0.33693472084278997</v>
      </c>
    </row>
    <row r="8564" spans="1:6" ht="15.75" customHeight="1" x14ac:dyDescent="0.2">
      <c r="A8564">
        <v>8563</v>
      </c>
      <c r="B8564" s="47">
        <f ca="1">IF('Inputs and Results'!$C$15='Inputs and Results'!$C$13, 'Inputs and Results'!$C$13, IF(E8564 &lt;= ('Inputs and Results'!$C$14-'Inputs and Results'!$C$13)/('Inputs and Results'!$C$15-'Inputs and Results'!$C$13), 'Inputs and Results'!$C$13 + SQRT(E8564*('Inputs and Results'!$C$15-'Inputs and Results'!$C$13)*('Inputs and Results'!$C$14-'Inputs and Results'!$C$13)), 'Inputs and Results'!$C$15 - SQRT((1-E8564)*('Inputs and Results'!$C$15-'Inputs and Results'!$C$13)*('Inputs and Results'!$C$15-'Inputs and Results'!$C$14))))</f>
        <v>0.88177994331203635</v>
      </c>
      <c r="C8564" s="47">
        <f ca="1">IF('Inputs and Results'!$G$15='Inputs and Results'!$G$13, 'Inputs and Results'!$G$13, IF(F8564 &lt;= ('Inputs and Results'!$G$14-'Inputs and Results'!$G$13)/('Inputs and Results'!$G$15-'Inputs and Results'!$G$13), 'Inputs and Results'!$G$13 + SQRT(F8564*('Inputs and Results'!$G$15-'Inputs and Results'!$G$13)*('Inputs and Results'!$G$14-'Inputs and Results'!$G$13)), 'Inputs and Results'!$G$15 - SQRT((1-F8564)*('Inputs and Results'!$G$15-'Inputs and Results'!$G$13)*('Inputs and Results'!$G$15-'Inputs and Results'!$G$14))))</f>
        <v>750.68526835182865</v>
      </c>
      <c r="D8564">
        <f t="shared" ca="1" si="559"/>
        <v>661.93921337245627</v>
      </c>
      <c r="E8564">
        <f t="shared" ca="1" si="562"/>
        <v>0.50146042127164892</v>
      </c>
      <c r="F8564">
        <f t="shared" ca="1" si="562"/>
        <v>0.76199720589305608</v>
      </c>
    </row>
    <row r="8565" spans="1:6" ht="15.75" customHeight="1" x14ac:dyDescent="0.2">
      <c r="A8565">
        <v>8564</v>
      </c>
      <c r="B8565" s="47">
        <f ca="1">IF('Inputs and Results'!$C$15='Inputs and Results'!$C$13, 'Inputs and Results'!$C$13, IF(E8565 &lt;= ('Inputs and Results'!$C$14-'Inputs and Results'!$C$13)/('Inputs and Results'!$C$15-'Inputs and Results'!$C$13), 'Inputs and Results'!$C$13 + SQRT(E8565*('Inputs and Results'!$C$15-'Inputs and Results'!$C$13)*('Inputs and Results'!$C$14-'Inputs and Results'!$C$13)), 'Inputs and Results'!$C$15 - SQRT((1-E8565)*('Inputs and Results'!$C$15-'Inputs and Results'!$C$13)*('Inputs and Results'!$C$15-'Inputs and Results'!$C$14))))</f>
        <v>1.1328219582615207</v>
      </c>
      <c r="C8565" s="47">
        <f ca="1">IF('Inputs and Results'!$G$15='Inputs and Results'!$G$13, 'Inputs and Results'!$G$13, IF(F8565 &lt;= ('Inputs and Results'!$G$14-'Inputs and Results'!$G$13)/('Inputs and Results'!$G$15-'Inputs and Results'!$G$13), 'Inputs and Results'!$G$13 + SQRT(F8565*('Inputs and Results'!$G$15-'Inputs and Results'!$G$13)*('Inputs and Results'!$G$14-'Inputs and Results'!$G$13)), 'Inputs and Results'!$G$15 - SQRT((1-F8565)*('Inputs and Results'!$G$15-'Inputs and Results'!$G$13)*('Inputs and Results'!$G$15-'Inputs and Results'!$G$14))))</f>
        <v>418.47941051517716</v>
      </c>
      <c r="D8565">
        <f t="shared" ca="1" si="559"/>
        <v>474.06266531192978</v>
      </c>
      <c r="E8565">
        <f t="shared" ca="1" si="562"/>
        <v>0.61262735116107303</v>
      </c>
      <c r="F8565">
        <f t="shared" ca="1" si="562"/>
        <v>0.27995176867340166</v>
      </c>
    </row>
    <row r="8566" spans="1:6" ht="15.75" customHeight="1" x14ac:dyDescent="0.2">
      <c r="A8566">
        <v>8565</v>
      </c>
      <c r="B8566" s="47">
        <f ca="1">IF('Inputs and Results'!$C$15='Inputs and Results'!$C$13, 'Inputs and Results'!$C$13, IF(E8566 &lt;= ('Inputs and Results'!$C$14-'Inputs and Results'!$C$13)/('Inputs and Results'!$C$15-'Inputs and Results'!$C$13), 'Inputs and Results'!$C$13 + SQRT(E8566*('Inputs and Results'!$C$15-'Inputs and Results'!$C$13)*('Inputs and Results'!$C$14-'Inputs and Results'!$C$13)), 'Inputs and Results'!$C$15 - SQRT((1-E8566)*('Inputs and Results'!$C$15-'Inputs and Results'!$C$13)*('Inputs and Results'!$C$15-'Inputs and Results'!$C$14))))</f>
        <v>1.3249036885200485</v>
      </c>
      <c r="C8566" s="47">
        <f ca="1">IF('Inputs and Results'!$G$15='Inputs and Results'!$G$13, 'Inputs and Results'!$G$13, IF(F8566 &lt;= ('Inputs and Results'!$G$14-'Inputs and Results'!$G$13)/('Inputs and Results'!$G$15-'Inputs and Results'!$G$13), 'Inputs and Results'!$G$13 + SQRT(F8566*('Inputs and Results'!$G$15-'Inputs and Results'!$G$13)*('Inputs and Results'!$G$14-'Inputs and Results'!$G$13)), 'Inputs and Results'!$G$15 - SQRT((1-F8566)*('Inputs and Results'!$G$15-'Inputs and Results'!$G$13)*('Inputs and Results'!$G$15-'Inputs and Results'!$G$14))))</f>
        <v>543.8905133585738</v>
      </c>
      <c r="D8566">
        <f t="shared" ca="1" si="559"/>
        <v>720.60254729983717</v>
      </c>
      <c r="E8566">
        <f t="shared" ca="1" si="562"/>
        <v>0.68822803858514014</v>
      </c>
      <c r="F8566">
        <f t="shared" ca="1" si="562"/>
        <v>0.49250312297934684</v>
      </c>
    </row>
    <row r="8567" spans="1:6" ht="15.75" customHeight="1" x14ac:dyDescent="0.2">
      <c r="A8567">
        <v>8566</v>
      </c>
      <c r="B8567" s="47">
        <f ca="1">IF('Inputs and Results'!$C$15='Inputs and Results'!$C$13, 'Inputs and Results'!$C$13, IF(E8567 &lt;= ('Inputs and Results'!$C$14-'Inputs and Results'!$C$13)/('Inputs and Results'!$C$15-'Inputs and Results'!$C$13), 'Inputs and Results'!$C$13 + SQRT(E8567*('Inputs and Results'!$C$15-'Inputs and Results'!$C$13)*('Inputs and Results'!$C$14-'Inputs and Results'!$C$13)), 'Inputs and Results'!$C$15 - SQRT((1-E8567)*('Inputs and Results'!$C$15-'Inputs and Results'!$C$13)*('Inputs and Results'!$C$15-'Inputs and Results'!$C$14))))</f>
        <v>0.82591296661580627</v>
      </c>
      <c r="C8567" s="47">
        <f ca="1">IF('Inputs and Results'!$G$15='Inputs and Results'!$G$13, 'Inputs and Results'!$G$13, IF(F8567 &lt;= ('Inputs and Results'!$G$14-'Inputs and Results'!$G$13)/('Inputs and Results'!$G$15-'Inputs and Results'!$G$13), 'Inputs and Results'!$G$13 + SQRT(F8567*('Inputs and Results'!$G$15-'Inputs and Results'!$G$13)*('Inputs and Results'!$G$14-'Inputs and Results'!$G$13)), 'Inputs and Results'!$G$15 - SQRT((1-F8567)*('Inputs and Results'!$G$15-'Inputs and Results'!$G$13)*('Inputs and Results'!$G$15-'Inputs and Results'!$G$14))))</f>
        <v>996.73653097308056</v>
      </c>
      <c r="D8567">
        <f t="shared" ca="1" si="559"/>
        <v>823.21762523032442</v>
      </c>
      <c r="E8567">
        <f t="shared" ca="1" si="562"/>
        <v>0.47481617458563496</v>
      </c>
      <c r="F8567">
        <f t="shared" ca="1" si="562"/>
        <v>0.95129209995643049</v>
      </c>
    </row>
    <row r="8568" spans="1:6" ht="15.75" customHeight="1" x14ac:dyDescent="0.2">
      <c r="A8568">
        <v>8567</v>
      </c>
      <c r="B8568" s="47">
        <f ca="1">IF('Inputs and Results'!$C$15='Inputs and Results'!$C$13, 'Inputs and Results'!$C$13, IF(E8568 &lt;= ('Inputs and Results'!$C$14-'Inputs and Results'!$C$13)/('Inputs and Results'!$C$15-'Inputs and Results'!$C$13), 'Inputs and Results'!$C$13 + SQRT(E8568*('Inputs and Results'!$C$15-'Inputs and Results'!$C$13)*('Inputs and Results'!$C$14-'Inputs and Results'!$C$13)), 'Inputs and Results'!$C$15 - SQRT((1-E8568)*('Inputs and Results'!$C$15-'Inputs and Results'!$C$13)*('Inputs and Results'!$C$15-'Inputs and Results'!$C$14))))</f>
        <v>2.1154816526706259</v>
      </c>
      <c r="C8568" s="47">
        <f ca="1">IF('Inputs and Results'!$G$15='Inputs and Results'!$G$13, 'Inputs and Results'!$G$13, IF(F8568 &lt;= ('Inputs and Results'!$G$14-'Inputs and Results'!$G$13)/('Inputs and Results'!$G$15-'Inputs and Results'!$G$13), 'Inputs and Results'!$G$13 + SQRT(F8568*('Inputs and Results'!$G$15-'Inputs and Results'!$G$13)*('Inputs and Results'!$G$14-'Inputs and Results'!$G$13)), 'Inputs and Results'!$G$15 - SQRT((1-F8568)*('Inputs and Results'!$G$15-'Inputs and Results'!$G$13)*('Inputs and Results'!$G$15-'Inputs and Results'!$G$14))))</f>
        <v>512.7579941293784</v>
      </c>
      <c r="D8568">
        <f t="shared" ca="1" si="559"/>
        <v>1084.7301288408926</v>
      </c>
      <c r="E8568">
        <f t="shared" ca="1" si="562"/>
        <v>0.91306969924863479</v>
      </c>
      <c r="F8568">
        <f t="shared" ca="1" si="562"/>
        <v>0.44319883779129343</v>
      </c>
    </row>
    <row r="8569" spans="1:6" ht="15.75" customHeight="1" x14ac:dyDescent="0.2">
      <c r="A8569">
        <v>8568</v>
      </c>
      <c r="B8569" s="47">
        <f ca="1">IF('Inputs and Results'!$C$15='Inputs and Results'!$C$13, 'Inputs and Results'!$C$13, IF(E8569 &lt;= ('Inputs and Results'!$C$14-'Inputs and Results'!$C$13)/('Inputs and Results'!$C$15-'Inputs and Results'!$C$13), 'Inputs and Results'!$C$13 + SQRT(E8569*('Inputs and Results'!$C$15-'Inputs and Results'!$C$13)*('Inputs and Results'!$C$14-'Inputs and Results'!$C$13)), 'Inputs and Results'!$C$15 - SQRT((1-E8569)*('Inputs and Results'!$C$15-'Inputs and Results'!$C$13)*('Inputs and Results'!$C$15-'Inputs and Results'!$C$14))))</f>
        <v>0.31887724629673952</v>
      </c>
      <c r="C8569" s="47">
        <f ca="1">IF('Inputs and Results'!$G$15='Inputs and Results'!$G$13, 'Inputs and Results'!$G$13, IF(F8569 &lt;= ('Inputs and Results'!$G$14-'Inputs and Results'!$G$13)/('Inputs and Results'!$G$15-'Inputs and Results'!$G$13), 'Inputs and Results'!$G$13 + SQRT(F8569*('Inputs and Results'!$G$15-'Inputs and Results'!$G$13)*('Inputs and Results'!$G$14-'Inputs and Results'!$G$13)), 'Inputs and Results'!$G$15 - SQRT((1-F8569)*('Inputs and Results'!$G$15-'Inputs and Results'!$G$13)*('Inputs and Results'!$G$15-'Inputs and Results'!$G$14))))</f>
        <v>660.54759831842682</v>
      </c>
      <c r="D8569">
        <f t="shared" ca="1" si="559"/>
        <v>210.63359919970475</v>
      </c>
      <c r="E8569">
        <f t="shared" ca="1" si="562"/>
        <v>0.20128675328607171</v>
      </c>
      <c r="F8569">
        <f t="shared" ca="1" si="562"/>
        <v>0.65692663561415043</v>
      </c>
    </row>
    <row r="8570" spans="1:6" ht="15.75" customHeight="1" x14ac:dyDescent="0.2">
      <c r="A8570">
        <v>8569</v>
      </c>
      <c r="B8570" s="47">
        <f ca="1">IF('Inputs and Results'!$C$15='Inputs and Results'!$C$13, 'Inputs and Results'!$C$13, IF(E8570 &lt;= ('Inputs and Results'!$C$14-'Inputs and Results'!$C$13)/('Inputs and Results'!$C$15-'Inputs and Results'!$C$13), 'Inputs and Results'!$C$13 + SQRT(E8570*('Inputs and Results'!$C$15-'Inputs and Results'!$C$13)*('Inputs and Results'!$C$14-'Inputs and Results'!$C$13)), 'Inputs and Results'!$C$15 - SQRT((1-E8570)*('Inputs and Results'!$C$15-'Inputs and Results'!$C$13)*('Inputs and Results'!$C$15-'Inputs and Results'!$C$14))))</f>
        <v>1.8320242606399837</v>
      </c>
      <c r="C8570" s="47">
        <f ca="1">IF('Inputs and Results'!$G$15='Inputs and Results'!$G$13, 'Inputs and Results'!$G$13, IF(F8570 &lt;= ('Inputs and Results'!$G$14-'Inputs and Results'!$G$13)/('Inputs and Results'!$G$15-'Inputs and Results'!$G$13), 'Inputs and Results'!$G$13 + SQRT(F8570*('Inputs and Results'!$G$15-'Inputs and Results'!$G$13)*('Inputs and Results'!$G$14-'Inputs and Results'!$G$13)), 'Inputs and Results'!$G$15 - SQRT((1-F8570)*('Inputs and Results'!$G$15-'Inputs and Results'!$G$13)*('Inputs and Results'!$G$15-'Inputs and Results'!$G$14))))</f>
        <v>519.01885375445454</v>
      </c>
      <c r="D8570">
        <f t="shared" ca="1" si="559"/>
        <v>950.85513180771636</v>
      </c>
      <c r="E8570">
        <f t="shared" ca="1" si="562"/>
        <v>0.848425852474047</v>
      </c>
      <c r="F8570">
        <f t="shared" ca="1" si="562"/>
        <v>0.45329768126994929</v>
      </c>
    </row>
    <row r="8571" spans="1:6" ht="15.75" customHeight="1" x14ac:dyDescent="0.2">
      <c r="A8571">
        <v>8570</v>
      </c>
      <c r="B8571" s="47">
        <f ca="1">IF('Inputs and Results'!$C$15='Inputs and Results'!$C$13, 'Inputs and Results'!$C$13, IF(E8571 &lt;= ('Inputs and Results'!$C$14-'Inputs and Results'!$C$13)/('Inputs and Results'!$C$15-'Inputs and Results'!$C$13), 'Inputs and Results'!$C$13 + SQRT(E8571*('Inputs and Results'!$C$15-'Inputs and Results'!$C$13)*('Inputs and Results'!$C$14-'Inputs and Results'!$C$13)), 'Inputs and Results'!$C$15 - SQRT((1-E8571)*('Inputs and Results'!$C$15-'Inputs and Results'!$C$13)*('Inputs and Results'!$C$15-'Inputs and Results'!$C$14))))</f>
        <v>0.28543960166483506</v>
      </c>
      <c r="C8571" s="47">
        <f ca="1">IF('Inputs and Results'!$G$15='Inputs and Results'!$G$13, 'Inputs and Results'!$G$13, IF(F8571 &lt;= ('Inputs and Results'!$G$14-'Inputs and Results'!$G$13)/('Inputs and Results'!$G$15-'Inputs and Results'!$G$13), 'Inputs and Results'!$G$13 + SQRT(F8571*('Inputs and Results'!$G$15-'Inputs and Results'!$G$13)*('Inputs and Results'!$G$14-'Inputs and Results'!$G$13)), 'Inputs and Results'!$G$15 - SQRT((1-F8571)*('Inputs and Results'!$G$15-'Inputs and Results'!$G$13)*('Inputs and Results'!$G$15-'Inputs and Results'!$G$14))))</f>
        <v>329.81648874366249</v>
      </c>
      <c r="D8571">
        <f t="shared" ca="1" si="559"/>
        <v>94.142687169485583</v>
      </c>
      <c r="E8571">
        <f t="shared" ca="1" si="562"/>
        <v>0.18124020486560344</v>
      </c>
      <c r="F8571">
        <f t="shared" ca="1" si="562"/>
        <v>0.10730636309444064</v>
      </c>
    </row>
    <row r="8572" spans="1:6" ht="15.75" customHeight="1" x14ac:dyDescent="0.2">
      <c r="A8572">
        <v>8571</v>
      </c>
      <c r="B8572" s="47">
        <f ca="1">IF('Inputs and Results'!$C$15='Inputs and Results'!$C$13, 'Inputs and Results'!$C$13, IF(E8572 &lt;= ('Inputs and Results'!$C$14-'Inputs and Results'!$C$13)/('Inputs and Results'!$C$15-'Inputs and Results'!$C$13), 'Inputs and Results'!$C$13 + SQRT(E8572*('Inputs and Results'!$C$15-'Inputs and Results'!$C$13)*('Inputs and Results'!$C$14-'Inputs and Results'!$C$13)), 'Inputs and Results'!$C$15 - SQRT((1-E8572)*('Inputs and Results'!$C$15-'Inputs and Results'!$C$13)*('Inputs and Results'!$C$15-'Inputs and Results'!$C$14))))</f>
        <v>0.23863825206677491</v>
      </c>
      <c r="C8572" s="47">
        <f ca="1">IF('Inputs and Results'!$G$15='Inputs and Results'!$G$13, 'Inputs and Results'!$G$13, IF(F8572 &lt;= ('Inputs and Results'!$G$14-'Inputs and Results'!$G$13)/('Inputs and Results'!$G$15-'Inputs and Results'!$G$13), 'Inputs and Results'!$G$13 + SQRT(F8572*('Inputs and Results'!$G$15-'Inputs and Results'!$G$13)*('Inputs and Results'!$G$14-'Inputs and Results'!$G$13)), 'Inputs and Results'!$G$15 - SQRT((1-F8572)*('Inputs and Results'!$G$15-'Inputs and Results'!$G$13)*('Inputs and Results'!$G$15-'Inputs and Results'!$G$14))))</f>
        <v>888.65873225902999</v>
      </c>
      <c r="D8572">
        <f t="shared" ca="1" si="559"/>
        <v>212.06796655017104</v>
      </c>
      <c r="E8572">
        <f t="shared" ca="1" si="562"/>
        <v>0.15276458856124053</v>
      </c>
      <c r="F8572">
        <f t="shared" ca="1" si="562"/>
        <v>0.88572423992880045</v>
      </c>
    </row>
    <row r="8573" spans="1:6" ht="15.75" customHeight="1" x14ac:dyDescent="0.2">
      <c r="A8573">
        <v>8572</v>
      </c>
      <c r="B8573" s="47">
        <f ca="1">IF('Inputs and Results'!$C$15='Inputs and Results'!$C$13, 'Inputs and Results'!$C$13, IF(E8573 &lt;= ('Inputs and Results'!$C$14-'Inputs and Results'!$C$13)/('Inputs and Results'!$C$15-'Inputs and Results'!$C$13), 'Inputs and Results'!$C$13 + SQRT(E8573*('Inputs and Results'!$C$15-'Inputs and Results'!$C$13)*('Inputs and Results'!$C$14-'Inputs and Results'!$C$13)), 'Inputs and Results'!$C$15 - SQRT((1-E8573)*('Inputs and Results'!$C$15-'Inputs and Results'!$C$13)*('Inputs and Results'!$C$15-'Inputs and Results'!$C$14))))</f>
        <v>0.92598727926196256</v>
      </c>
      <c r="C8573" s="47">
        <f ca="1">IF('Inputs and Results'!$G$15='Inputs and Results'!$G$13, 'Inputs and Results'!$G$13, IF(F8573 &lt;= ('Inputs and Results'!$G$14-'Inputs and Results'!$G$13)/('Inputs and Results'!$G$15-'Inputs and Results'!$G$13), 'Inputs and Results'!$G$13 + SQRT(F8573*('Inputs and Results'!$G$15-'Inputs and Results'!$G$13)*('Inputs and Results'!$G$14-'Inputs and Results'!$G$13)), 'Inputs and Results'!$G$15 - SQRT((1-F8573)*('Inputs and Results'!$G$15-'Inputs and Results'!$G$13)*('Inputs and Results'!$G$15-'Inputs and Results'!$G$14))))</f>
        <v>990.92402702647132</v>
      </c>
      <c r="D8573">
        <f t="shared" ca="1" si="559"/>
        <v>917.58304374154966</v>
      </c>
      <c r="E8573">
        <f t="shared" ca="1" si="562"/>
        <v>0.52205235935742256</v>
      </c>
      <c r="F8573">
        <f t="shared" ca="1" si="562"/>
        <v>0.94846657674549129</v>
      </c>
    </row>
    <row r="8574" spans="1:6" ht="15.75" customHeight="1" x14ac:dyDescent="0.2">
      <c r="A8574">
        <v>8573</v>
      </c>
      <c r="B8574" s="47">
        <f ca="1">IF('Inputs and Results'!$C$15='Inputs and Results'!$C$13, 'Inputs and Results'!$C$13, IF(E8574 &lt;= ('Inputs and Results'!$C$14-'Inputs and Results'!$C$13)/('Inputs and Results'!$C$15-'Inputs and Results'!$C$13), 'Inputs and Results'!$C$13 + SQRT(E8574*('Inputs and Results'!$C$15-'Inputs and Results'!$C$13)*('Inputs and Results'!$C$14-'Inputs and Results'!$C$13)), 'Inputs and Results'!$C$15 - SQRT((1-E8574)*('Inputs and Results'!$C$15-'Inputs and Results'!$C$13)*('Inputs and Results'!$C$15-'Inputs and Results'!$C$14))))</f>
        <v>0.87750882356763471</v>
      </c>
      <c r="C8574" s="47">
        <f ca="1">IF('Inputs and Results'!$G$15='Inputs and Results'!$G$13, 'Inputs and Results'!$G$13, IF(F8574 &lt;= ('Inputs and Results'!$G$14-'Inputs and Results'!$G$13)/('Inputs and Results'!$G$15-'Inputs and Results'!$G$13), 'Inputs and Results'!$G$13 + SQRT(F8574*('Inputs and Results'!$G$15-'Inputs and Results'!$G$13)*('Inputs and Results'!$G$14-'Inputs and Results'!$G$13)), 'Inputs and Results'!$G$15 - SQRT((1-F8574)*('Inputs and Results'!$G$15-'Inputs and Results'!$G$13)*('Inputs and Results'!$G$15-'Inputs and Results'!$G$14))))</f>
        <v>674.94291975661974</v>
      </c>
      <c r="D8574">
        <f t="shared" ca="1" si="559"/>
        <v>592.26836749093582</v>
      </c>
      <c r="E8574">
        <f t="shared" ca="1" si="562"/>
        <v>0.49944791177408376</v>
      </c>
      <c r="F8574">
        <f t="shared" ca="1" si="562"/>
        <v>0.67499220443988972</v>
      </c>
    </row>
    <row r="8575" spans="1:6" ht="15.75" customHeight="1" x14ac:dyDescent="0.2">
      <c r="A8575">
        <v>8574</v>
      </c>
      <c r="B8575" s="47">
        <f ca="1">IF('Inputs and Results'!$C$15='Inputs and Results'!$C$13, 'Inputs and Results'!$C$13, IF(E8575 &lt;= ('Inputs and Results'!$C$14-'Inputs and Results'!$C$13)/('Inputs and Results'!$C$15-'Inputs and Results'!$C$13), 'Inputs and Results'!$C$13 + SQRT(E8575*('Inputs and Results'!$C$15-'Inputs and Results'!$C$13)*('Inputs and Results'!$C$14-'Inputs and Results'!$C$13)), 'Inputs and Results'!$C$15 - SQRT((1-E8575)*('Inputs and Results'!$C$15-'Inputs and Results'!$C$13)*('Inputs and Results'!$C$15-'Inputs and Results'!$C$14))))</f>
        <v>0.3919720103291362</v>
      </c>
      <c r="C8575" s="47">
        <f ca="1">IF('Inputs and Results'!$G$15='Inputs and Results'!$G$13, 'Inputs and Results'!$G$13, IF(F8575 &lt;= ('Inputs and Results'!$G$14-'Inputs and Results'!$G$13)/('Inputs and Results'!$G$15-'Inputs and Results'!$G$13), 'Inputs and Results'!$G$13 + SQRT(F8575*('Inputs and Results'!$G$15-'Inputs and Results'!$G$13)*('Inputs and Results'!$G$14-'Inputs and Results'!$G$13)), 'Inputs and Results'!$G$15 - SQRT((1-F8575)*('Inputs and Results'!$G$15-'Inputs and Results'!$G$13)*('Inputs and Results'!$G$15-'Inputs and Results'!$G$14))))</f>
        <v>585.87152806942981</v>
      </c>
      <c r="D8575">
        <f t="shared" ca="1" si="559"/>
        <v>229.64524065197736</v>
      </c>
      <c r="E8575">
        <f t="shared" ca="1" si="562"/>
        <v>0.24424333389926156</v>
      </c>
      <c r="F8575">
        <f t="shared" ca="1" si="562"/>
        <v>0.55536954705587549</v>
      </c>
    </row>
    <row r="8576" spans="1:6" ht="15.75" customHeight="1" x14ac:dyDescent="0.2">
      <c r="A8576">
        <v>8575</v>
      </c>
      <c r="B8576" s="47">
        <f ca="1">IF('Inputs and Results'!$C$15='Inputs and Results'!$C$13, 'Inputs and Results'!$C$13, IF(E8576 &lt;= ('Inputs and Results'!$C$14-'Inputs and Results'!$C$13)/('Inputs and Results'!$C$15-'Inputs and Results'!$C$13), 'Inputs and Results'!$C$13 + SQRT(E8576*('Inputs and Results'!$C$15-'Inputs and Results'!$C$13)*('Inputs and Results'!$C$14-'Inputs and Results'!$C$13)), 'Inputs and Results'!$C$15 - SQRT((1-E8576)*('Inputs and Results'!$C$15-'Inputs and Results'!$C$13)*('Inputs and Results'!$C$15-'Inputs and Results'!$C$14))))</f>
        <v>0.47019610173197357</v>
      </c>
      <c r="C8576" s="47">
        <f ca="1">IF('Inputs and Results'!$G$15='Inputs and Results'!$G$13, 'Inputs and Results'!$G$13, IF(F8576 &lt;= ('Inputs and Results'!$G$14-'Inputs and Results'!$G$13)/('Inputs and Results'!$G$15-'Inputs and Results'!$G$13), 'Inputs and Results'!$G$13 + SQRT(F8576*('Inputs and Results'!$G$15-'Inputs and Results'!$G$13)*('Inputs and Results'!$G$14-'Inputs and Results'!$G$13)), 'Inputs and Results'!$G$15 - SQRT((1-F8576)*('Inputs and Results'!$G$15-'Inputs and Results'!$G$13)*('Inputs and Results'!$G$15-'Inputs and Results'!$G$14))))</f>
        <v>378.94279768961485</v>
      </c>
      <c r="D8576">
        <f t="shared" ca="1" si="559"/>
        <v>178.17742625306482</v>
      </c>
      <c r="E8576">
        <f t="shared" ca="1" si="562"/>
        <v>0.28889913736754425</v>
      </c>
      <c r="F8576">
        <f t="shared" ca="1" si="562"/>
        <v>0.20525542921674755</v>
      </c>
    </row>
    <row r="8577" spans="1:6" ht="15.75" customHeight="1" x14ac:dyDescent="0.2">
      <c r="A8577">
        <v>8576</v>
      </c>
      <c r="B8577" s="47">
        <f ca="1">IF('Inputs and Results'!$C$15='Inputs and Results'!$C$13, 'Inputs and Results'!$C$13, IF(E8577 &lt;= ('Inputs and Results'!$C$14-'Inputs and Results'!$C$13)/('Inputs and Results'!$C$15-'Inputs and Results'!$C$13), 'Inputs and Results'!$C$13 + SQRT(E8577*('Inputs and Results'!$C$15-'Inputs and Results'!$C$13)*('Inputs and Results'!$C$14-'Inputs and Results'!$C$13)), 'Inputs and Results'!$C$15 - SQRT((1-E8577)*('Inputs and Results'!$C$15-'Inputs and Results'!$C$13)*('Inputs and Results'!$C$15-'Inputs and Results'!$C$14))))</f>
        <v>0.32068742698533859</v>
      </c>
      <c r="C8577" s="47">
        <f ca="1">IF('Inputs and Results'!$G$15='Inputs and Results'!$G$13, 'Inputs and Results'!$G$13, IF(F8577 &lt;= ('Inputs and Results'!$G$14-'Inputs and Results'!$G$13)/('Inputs and Results'!$G$15-'Inputs and Results'!$G$13), 'Inputs and Results'!$G$13 + SQRT(F8577*('Inputs and Results'!$G$15-'Inputs and Results'!$G$13)*('Inputs and Results'!$G$14-'Inputs and Results'!$G$13)), 'Inputs and Results'!$G$15 - SQRT((1-F8577)*('Inputs and Results'!$G$15-'Inputs and Results'!$G$13)*('Inputs and Results'!$G$15-'Inputs and Results'!$G$14))))</f>
        <v>553.00353574493306</v>
      </c>
      <c r="D8577">
        <f t="shared" ca="1" si="559"/>
        <v>177.34128099183729</v>
      </c>
      <c r="E8577">
        <f t="shared" ca="1" si="562"/>
        <v>0.20236490400950591</v>
      </c>
      <c r="F8577">
        <f t="shared" ca="1" si="562"/>
        <v>0.50650295758097275</v>
      </c>
    </row>
    <row r="8578" spans="1:6" ht="15.75" customHeight="1" x14ac:dyDescent="0.2">
      <c r="A8578">
        <v>8577</v>
      </c>
      <c r="B8578" s="47">
        <f ca="1">IF('Inputs and Results'!$C$15='Inputs and Results'!$C$13, 'Inputs and Results'!$C$13, IF(E8578 &lt;= ('Inputs and Results'!$C$14-'Inputs and Results'!$C$13)/('Inputs and Results'!$C$15-'Inputs and Results'!$C$13), 'Inputs and Results'!$C$13 + SQRT(E8578*('Inputs and Results'!$C$15-'Inputs and Results'!$C$13)*('Inputs and Results'!$C$14-'Inputs and Results'!$C$13)), 'Inputs and Results'!$C$15 - SQRT((1-E8578)*('Inputs and Results'!$C$15-'Inputs and Results'!$C$13)*('Inputs and Results'!$C$15-'Inputs and Results'!$C$14))))</f>
        <v>1.8798334178112366</v>
      </c>
      <c r="C8578" s="47">
        <f ca="1">IF('Inputs and Results'!$G$15='Inputs and Results'!$G$13, 'Inputs and Results'!$G$13, IF(F8578 &lt;= ('Inputs and Results'!$G$14-'Inputs and Results'!$G$13)/('Inputs and Results'!$G$15-'Inputs and Results'!$G$13), 'Inputs and Results'!$G$13 + SQRT(F8578*('Inputs and Results'!$G$15-'Inputs and Results'!$G$13)*('Inputs and Results'!$G$14-'Inputs and Results'!$G$13)), 'Inputs and Results'!$G$15 - SQRT((1-F8578)*('Inputs and Results'!$G$15-'Inputs and Results'!$G$13)*('Inputs and Results'!$G$15-'Inputs and Results'!$G$14))))</f>
        <v>301.78634220484139</v>
      </c>
      <c r="D8578">
        <f t="shared" ref="D8578:D8641" ca="1" si="563">B8578*C8578</f>
        <v>567.30805111567838</v>
      </c>
      <c r="E8578">
        <f t="shared" ca="1" si="562"/>
        <v>0.8605807586830605</v>
      </c>
      <c r="F8578">
        <f t="shared" ca="1" si="562"/>
        <v>4.8869631331474928E-2</v>
      </c>
    </row>
    <row r="8579" spans="1:6" ht="15.75" customHeight="1" x14ac:dyDescent="0.2">
      <c r="A8579">
        <v>8578</v>
      </c>
      <c r="B8579" s="47">
        <f ca="1">IF('Inputs and Results'!$C$15='Inputs and Results'!$C$13, 'Inputs and Results'!$C$13, IF(E8579 &lt;= ('Inputs and Results'!$C$14-'Inputs and Results'!$C$13)/('Inputs and Results'!$C$15-'Inputs and Results'!$C$13), 'Inputs and Results'!$C$13 + SQRT(E8579*('Inputs and Results'!$C$15-'Inputs and Results'!$C$13)*('Inputs and Results'!$C$14-'Inputs and Results'!$C$13)), 'Inputs and Results'!$C$15 - SQRT((1-E8579)*('Inputs and Results'!$C$15-'Inputs and Results'!$C$13)*('Inputs and Results'!$C$15-'Inputs and Results'!$C$14))))</f>
        <v>0.87218700826176665</v>
      </c>
      <c r="C8579" s="47">
        <f ca="1">IF('Inputs and Results'!$G$15='Inputs and Results'!$G$13, 'Inputs and Results'!$G$13, IF(F8579 &lt;= ('Inputs and Results'!$G$14-'Inputs and Results'!$G$13)/('Inputs and Results'!$G$15-'Inputs and Results'!$G$13), 'Inputs and Results'!$G$13 + SQRT(F8579*('Inputs and Results'!$G$15-'Inputs and Results'!$G$13)*('Inputs and Results'!$G$14-'Inputs and Results'!$G$13)), 'Inputs and Results'!$G$15 - SQRT((1-F8579)*('Inputs and Results'!$G$15-'Inputs and Results'!$G$13)*('Inputs and Results'!$G$15-'Inputs and Results'!$G$14))))</f>
        <v>395.63892682625738</v>
      </c>
      <c r="D8579">
        <f t="shared" ca="1" si="563"/>
        <v>345.07113194048941</v>
      </c>
      <c r="E8579">
        <f t="shared" ca="1" si="562"/>
        <v>0.49693465246555435</v>
      </c>
      <c r="F8579">
        <f t="shared" ca="1" si="562"/>
        <v>0.23724892331635117</v>
      </c>
    </row>
    <row r="8580" spans="1:6" ht="15.75" customHeight="1" x14ac:dyDescent="0.2">
      <c r="A8580">
        <v>8579</v>
      </c>
      <c r="B8580" s="47">
        <f ca="1">IF('Inputs and Results'!$C$15='Inputs and Results'!$C$13, 'Inputs and Results'!$C$13, IF(E8580 &lt;= ('Inputs and Results'!$C$14-'Inputs and Results'!$C$13)/('Inputs and Results'!$C$15-'Inputs and Results'!$C$13), 'Inputs and Results'!$C$13 + SQRT(E8580*('Inputs and Results'!$C$15-'Inputs and Results'!$C$13)*('Inputs and Results'!$C$14-'Inputs and Results'!$C$13)), 'Inputs and Results'!$C$15 - SQRT((1-E8580)*('Inputs and Results'!$C$15-'Inputs and Results'!$C$13)*('Inputs and Results'!$C$15-'Inputs and Results'!$C$14))))</f>
        <v>1.818517979545297</v>
      </c>
      <c r="C8580" s="47">
        <f ca="1">IF('Inputs and Results'!$G$15='Inputs and Results'!$G$13, 'Inputs and Results'!$G$13, IF(F8580 &lt;= ('Inputs and Results'!$G$14-'Inputs and Results'!$G$13)/('Inputs and Results'!$G$15-'Inputs and Results'!$G$13), 'Inputs and Results'!$G$13 + SQRT(F8580*('Inputs and Results'!$G$15-'Inputs and Results'!$G$13)*('Inputs and Results'!$G$14-'Inputs and Results'!$G$13)), 'Inputs and Results'!$G$15 - SQRT((1-F8580)*('Inputs and Results'!$G$15-'Inputs and Results'!$G$13)*('Inputs and Results'!$G$15-'Inputs and Results'!$G$14))))</f>
        <v>306.12989792142218</v>
      </c>
      <c r="D8580">
        <f t="shared" ca="1" si="563"/>
        <v>556.70272344647265</v>
      </c>
      <c r="E8580">
        <f t="shared" ca="1" si="562"/>
        <v>0.84490002614914139</v>
      </c>
      <c r="F8580">
        <f t="shared" ca="1" si="562"/>
        <v>5.8046287092975879E-2</v>
      </c>
    </row>
    <row r="8581" spans="1:6" ht="15.75" customHeight="1" x14ac:dyDescent="0.2">
      <c r="A8581">
        <v>8580</v>
      </c>
      <c r="B8581" s="47">
        <f ca="1">IF('Inputs and Results'!$C$15='Inputs and Results'!$C$13, 'Inputs and Results'!$C$13, IF(E8581 &lt;= ('Inputs and Results'!$C$14-'Inputs and Results'!$C$13)/('Inputs and Results'!$C$15-'Inputs and Results'!$C$13), 'Inputs and Results'!$C$13 + SQRT(E8581*('Inputs and Results'!$C$15-'Inputs and Results'!$C$13)*('Inputs and Results'!$C$14-'Inputs and Results'!$C$13)), 'Inputs and Results'!$C$15 - SQRT((1-E8581)*('Inputs and Results'!$C$15-'Inputs and Results'!$C$13)*('Inputs and Results'!$C$15-'Inputs and Results'!$C$14))))</f>
        <v>0.58780022702706392</v>
      </c>
      <c r="C8581" s="47">
        <f ca="1">IF('Inputs and Results'!$G$15='Inputs and Results'!$G$13, 'Inputs and Results'!$G$13, IF(F8581 &lt;= ('Inputs and Results'!$G$14-'Inputs and Results'!$G$13)/('Inputs and Results'!$G$15-'Inputs and Results'!$G$13), 'Inputs and Results'!$G$13 + SQRT(F8581*('Inputs and Results'!$G$15-'Inputs and Results'!$G$13)*('Inputs and Results'!$G$14-'Inputs and Results'!$G$13)), 'Inputs and Results'!$G$15 - SQRT((1-F8581)*('Inputs and Results'!$G$15-'Inputs and Results'!$G$13)*('Inputs and Results'!$G$15-'Inputs and Results'!$G$14))))</f>
        <v>328.55874670746095</v>
      </c>
      <c r="D8581">
        <f t="shared" ca="1" si="563"/>
        <v>193.12690590637314</v>
      </c>
      <c r="E8581">
        <f t="shared" ca="1" si="562"/>
        <v>0.35347691725214614</v>
      </c>
      <c r="F8581">
        <f t="shared" ca="1" si="562"/>
        <v>0.10472394291236675</v>
      </c>
    </row>
    <row r="8582" spans="1:6" ht="15.75" customHeight="1" x14ac:dyDescent="0.2">
      <c r="A8582">
        <v>8581</v>
      </c>
      <c r="B8582" s="47">
        <f ca="1">IF('Inputs and Results'!$C$15='Inputs and Results'!$C$13, 'Inputs and Results'!$C$13, IF(E8582 &lt;= ('Inputs and Results'!$C$14-'Inputs and Results'!$C$13)/('Inputs and Results'!$C$15-'Inputs and Results'!$C$13), 'Inputs and Results'!$C$13 + SQRT(E8582*('Inputs and Results'!$C$15-'Inputs and Results'!$C$13)*('Inputs and Results'!$C$14-'Inputs and Results'!$C$13)), 'Inputs and Results'!$C$15 - SQRT((1-E8582)*('Inputs and Results'!$C$15-'Inputs and Results'!$C$13)*('Inputs and Results'!$C$15-'Inputs and Results'!$C$14))))</f>
        <v>0.32474390075995752</v>
      </c>
      <c r="C8582" s="47">
        <f ca="1">IF('Inputs and Results'!$G$15='Inputs and Results'!$G$13, 'Inputs and Results'!$G$13, IF(F8582 &lt;= ('Inputs and Results'!$G$14-'Inputs and Results'!$G$13)/('Inputs and Results'!$G$15-'Inputs and Results'!$G$13), 'Inputs and Results'!$G$13 + SQRT(F8582*('Inputs and Results'!$G$15-'Inputs and Results'!$G$13)*('Inputs and Results'!$G$14-'Inputs and Results'!$G$13)), 'Inputs and Results'!$G$15 - SQRT((1-F8582)*('Inputs and Results'!$G$15-'Inputs and Results'!$G$13)*('Inputs and Results'!$G$15-'Inputs and Results'!$G$14))))</f>
        <v>695.41964323444222</v>
      </c>
      <c r="D8582">
        <f t="shared" ca="1" si="563"/>
        <v>225.83328760905076</v>
      </c>
      <c r="E8582">
        <f t="shared" ref="E8582:F8601" ca="1" si="564">RAND()</f>
        <v>0.20477831149766135</v>
      </c>
      <c r="F8582">
        <f t="shared" ca="1" si="564"/>
        <v>0.69984787762716294</v>
      </c>
    </row>
    <row r="8583" spans="1:6" ht="15.75" customHeight="1" x14ac:dyDescent="0.2">
      <c r="A8583">
        <v>8582</v>
      </c>
      <c r="B8583" s="47">
        <f ca="1">IF('Inputs and Results'!$C$15='Inputs and Results'!$C$13, 'Inputs and Results'!$C$13, IF(E8583 &lt;= ('Inputs and Results'!$C$14-'Inputs and Results'!$C$13)/('Inputs and Results'!$C$15-'Inputs and Results'!$C$13), 'Inputs and Results'!$C$13 + SQRT(E8583*('Inputs and Results'!$C$15-'Inputs and Results'!$C$13)*('Inputs and Results'!$C$14-'Inputs and Results'!$C$13)), 'Inputs and Results'!$C$15 - SQRT((1-E8583)*('Inputs and Results'!$C$15-'Inputs and Results'!$C$13)*('Inputs and Results'!$C$15-'Inputs and Results'!$C$14))))</f>
        <v>1.1018756448572289</v>
      </c>
      <c r="C8583" s="47">
        <f ca="1">IF('Inputs and Results'!$G$15='Inputs and Results'!$G$13, 'Inputs and Results'!$G$13, IF(F8583 &lt;= ('Inputs and Results'!$G$14-'Inputs and Results'!$G$13)/('Inputs and Results'!$G$15-'Inputs and Results'!$G$13), 'Inputs and Results'!$G$13 + SQRT(F8583*('Inputs and Results'!$G$15-'Inputs and Results'!$G$13)*('Inputs and Results'!$G$14-'Inputs and Results'!$G$13)), 'Inputs and Results'!$G$15 - SQRT((1-F8583)*('Inputs and Results'!$G$15-'Inputs and Results'!$G$13)*('Inputs and Results'!$G$15-'Inputs and Results'!$G$14))))</f>
        <v>765.79108659771578</v>
      </c>
      <c r="D8583">
        <f t="shared" ca="1" si="563"/>
        <v>843.80654737077612</v>
      </c>
      <c r="E8583">
        <f t="shared" ca="1" si="564"/>
        <v>0.59968043693487105</v>
      </c>
      <c r="F8583">
        <f t="shared" ca="1" si="564"/>
        <v>0.77773135172905772</v>
      </c>
    </row>
    <row r="8584" spans="1:6" ht="15.75" customHeight="1" x14ac:dyDescent="0.2">
      <c r="A8584">
        <v>8583</v>
      </c>
      <c r="B8584" s="47">
        <f ca="1">IF('Inputs and Results'!$C$15='Inputs and Results'!$C$13, 'Inputs and Results'!$C$13, IF(E8584 &lt;= ('Inputs and Results'!$C$14-'Inputs and Results'!$C$13)/('Inputs and Results'!$C$15-'Inputs and Results'!$C$13), 'Inputs and Results'!$C$13 + SQRT(E8584*('Inputs and Results'!$C$15-'Inputs and Results'!$C$13)*('Inputs and Results'!$C$14-'Inputs and Results'!$C$13)), 'Inputs and Results'!$C$15 - SQRT((1-E8584)*('Inputs and Results'!$C$15-'Inputs and Results'!$C$13)*('Inputs and Results'!$C$15-'Inputs and Results'!$C$14))))</f>
        <v>1.9137276083939718</v>
      </c>
      <c r="C8584" s="47">
        <f ca="1">IF('Inputs and Results'!$G$15='Inputs and Results'!$G$13, 'Inputs and Results'!$G$13, IF(F8584 &lt;= ('Inputs and Results'!$G$14-'Inputs and Results'!$G$13)/('Inputs and Results'!$G$15-'Inputs and Results'!$G$13), 'Inputs and Results'!$G$13 + SQRT(F8584*('Inputs and Results'!$G$15-'Inputs and Results'!$G$13)*('Inputs and Results'!$G$14-'Inputs and Results'!$G$13)), 'Inputs and Results'!$G$15 - SQRT((1-F8584)*('Inputs and Results'!$G$15-'Inputs and Results'!$G$13)*('Inputs and Results'!$G$15-'Inputs and Results'!$G$14))))</f>
        <v>473.78795968822817</v>
      </c>
      <c r="D8584">
        <f t="shared" ca="1" si="563"/>
        <v>906.70109898001238</v>
      </c>
      <c r="E8584">
        <f t="shared" ca="1" si="564"/>
        <v>0.86889025458161329</v>
      </c>
      <c r="F8584">
        <f t="shared" ca="1" si="564"/>
        <v>0.37826168801816162</v>
      </c>
    </row>
    <row r="8585" spans="1:6" ht="15.75" customHeight="1" x14ac:dyDescent="0.2">
      <c r="A8585">
        <v>8584</v>
      </c>
      <c r="B8585" s="47">
        <f ca="1">IF('Inputs and Results'!$C$15='Inputs and Results'!$C$13, 'Inputs and Results'!$C$13, IF(E8585 &lt;= ('Inputs and Results'!$C$14-'Inputs and Results'!$C$13)/('Inputs and Results'!$C$15-'Inputs and Results'!$C$13), 'Inputs and Results'!$C$13 + SQRT(E8585*('Inputs and Results'!$C$15-'Inputs and Results'!$C$13)*('Inputs and Results'!$C$14-'Inputs and Results'!$C$13)), 'Inputs and Results'!$C$15 - SQRT((1-E8585)*('Inputs and Results'!$C$15-'Inputs and Results'!$C$13)*('Inputs and Results'!$C$15-'Inputs and Results'!$C$14))))</f>
        <v>1.1425774375466782</v>
      </c>
      <c r="C8585" s="47">
        <f ca="1">IF('Inputs and Results'!$G$15='Inputs and Results'!$G$13, 'Inputs and Results'!$G$13, IF(F8585 &lt;= ('Inputs and Results'!$G$14-'Inputs and Results'!$G$13)/('Inputs and Results'!$G$15-'Inputs and Results'!$G$13), 'Inputs and Results'!$G$13 + SQRT(F8585*('Inputs and Results'!$G$15-'Inputs and Results'!$G$13)*('Inputs and Results'!$G$14-'Inputs and Results'!$G$13)), 'Inputs and Results'!$G$15 - SQRT((1-F8585)*('Inputs and Results'!$G$15-'Inputs and Results'!$G$13)*('Inputs and Results'!$G$15-'Inputs and Results'!$G$14))))</f>
        <v>730.52948307774727</v>
      </c>
      <c r="D8585">
        <f t="shared" ca="1" si="563"/>
        <v>834.68650482727185</v>
      </c>
      <c r="E8585">
        <f t="shared" ca="1" si="564"/>
        <v>0.61666460272103729</v>
      </c>
      <c r="F8585">
        <f t="shared" ca="1" si="564"/>
        <v>0.74016515794538684</v>
      </c>
    </row>
    <row r="8586" spans="1:6" ht="15.75" customHeight="1" x14ac:dyDescent="0.2">
      <c r="A8586">
        <v>8585</v>
      </c>
      <c r="B8586" s="47">
        <f ca="1">IF('Inputs and Results'!$C$15='Inputs and Results'!$C$13, 'Inputs and Results'!$C$13, IF(E8586 &lt;= ('Inputs and Results'!$C$14-'Inputs and Results'!$C$13)/('Inputs and Results'!$C$15-'Inputs and Results'!$C$13), 'Inputs and Results'!$C$13 + SQRT(E8586*('Inputs and Results'!$C$15-'Inputs and Results'!$C$13)*('Inputs and Results'!$C$14-'Inputs and Results'!$C$13)), 'Inputs and Results'!$C$15 - SQRT((1-E8586)*('Inputs and Results'!$C$15-'Inputs and Results'!$C$13)*('Inputs and Results'!$C$15-'Inputs and Results'!$C$14))))</f>
        <v>1.1202795153089307</v>
      </c>
      <c r="C8586" s="47">
        <f ca="1">IF('Inputs and Results'!$G$15='Inputs and Results'!$G$13, 'Inputs and Results'!$G$13, IF(F8586 &lt;= ('Inputs and Results'!$G$14-'Inputs and Results'!$G$13)/('Inputs and Results'!$G$15-'Inputs and Results'!$G$13), 'Inputs and Results'!$G$13 + SQRT(F8586*('Inputs and Results'!$G$15-'Inputs and Results'!$G$13)*('Inputs and Results'!$G$14-'Inputs and Results'!$G$13)), 'Inputs and Results'!$G$15 - SQRT((1-F8586)*('Inputs and Results'!$G$15-'Inputs and Results'!$G$13)*('Inputs and Results'!$G$15-'Inputs and Results'!$G$14))))</f>
        <v>610.36914895797008</v>
      </c>
      <c r="D8586">
        <f t="shared" ca="1" si="563"/>
        <v>683.78405435415925</v>
      </c>
      <c r="E8586">
        <f t="shared" ca="1" si="564"/>
        <v>0.60740565549253012</v>
      </c>
      <c r="F8586">
        <f t="shared" ca="1" si="564"/>
        <v>0.59013471348290347</v>
      </c>
    </row>
    <row r="8587" spans="1:6" ht="15.75" customHeight="1" x14ac:dyDescent="0.2">
      <c r="A8587">
        <v>8586</v>
      </c>
      <c r="B8587" s="47">
        <f ca="1">IF('Inputs and Results'!$C$15='Inputs and Results'!$C$13, 'Inputs and Results'!$C$13, IF(E8587 &lt;= ('Inputs and Results'!$C$14-'Inputs and Results'!$C$13)/('Inputs and Results'!$C$15-'Inputs and Results'!$C$13), 'Inputs and Results'!$C$13 + SQRT(E8587*('Inputs and Results'!$C$15-'Inputs and Results'!$C$13)*('Inputs and Results'!$C$14-'Inputs and Results'!$C$13)), 'Inputs and Results'!$C$15 - SQRT((1-E8587)*('Inputs and Results'!$C$15-'Inputs and Results'!$C$13)*('Inputs and Results'!$C$15-'Inputs and Results'!$C$14))))</f>
        <v>1.4496892120198528</v>
      </c>
      <c r="C8587" s="47">
        <f ca="1">IF('Inputs and Results'!$G$15='Inputs and Results'!$G$13, 'Inputs and Results'!$G$13, IF(F8587 &lt;= ('Inputs and Results'!$G$14-'Inputs and Results'!$G$13)/('Inputs and Results'!$G$15-'Inputs and Results'!$G$13), 'Inputs and Results'!$G$13 + SQRT(F8587*('Inputs and Results'!$G$15-'Inputs and Results'!$G$13)*('Inputs and Results'!$G$14-'Inputs and Results'!$G$13)), 'Inputs and Results'!$G$15 - SQRT((1-F8587)*('Inputs and Results'!$G$15-'Inputs and Results'!$G$13)*('Inputs and Results'!$G$15-'Inputs and Results'!$G$14))))</f>
        <v>303.59638653666264</v>
      </c>
      <c r="D8587">
        <f t="shared" ca="1" si="563"/>
        <v>440.12040637040911</v>
      </c>
      <c r="E8587">
        <f t="shared" ca="1" si="564"/>
        <v>0.73294849563026387</v>
      </c>
      <c r="F8587">
        <f t="shared" ca="1" si="564"/>
        <v>5.269912886770578E-2</v>
      </c>
    </row>
    <row r="8588" spans="1:6" ht="15.75" customHeight="1" x14ac:dyDescent="0.2">
      <c r="A8588">
        <v>8587</v>
      </c>
      <c r="B8588" s="47">
        <f ca="1">IF('Inputs and Results'!$C$15='Inputs and Results'!$C$13, 'Inputs and Results'!$C$13, IF(E8588 &lt;= ('Inputs and Results'!$C$14-'Inputs and Results'!$C$13)/('Inputs and Results'!$C$15-'Inputs and Results'!$C$13), 'Inputs and Results'!$C$13 + SQRT(E8588*('Inputs and Results'!$C$15-'Inputs and Results'!$C$13)*('Inputs and Results'!$C$14-'Inputs and Results'!$C$13)), 'Inputs and Results'!$C$15 - SQRT((1-E8588)*('Inputs and Results'!$C$15-'Inputs and Results'!$C$13)*('Inputs and Results'!$C$15-'Inputs and Results'!$C$14))))</f>
        <v>0.24534718340056294</v>
      </c>
      <c r="C8588" s="47">
        <f ca="1">IF('Inputs and Results'!$G$15='Inputs and Results'!$G$13, 'Inputs and Results'!$G$13, IF(F8588 &lt;= ('Inputs and Results'!$G$14-'Inputs and Results'!$G$13)/('Inputs and Results'!$G$15-'Inputs and Results'!$G$13), 'Inputs and Results'!$G$13 + SQRT(F8588*('Inputs and Results'!$G$15-'Inputs and Results'!$G$13)*('Inputs and Results'!$G$14-'Inputs and Results'!$G$13)), 'Inputs and Results'!$G$15 - SQRT((1-F8588)*('Inputs and Results'!$G$15-'Inputs and Results'!$G$13)*('Inputs and Results'!$G$15-'Inputs and Results'!$G$14))))</f>
        <v>631.29520734929497</v>
      </c>
      <c r="D8588">
        <f t="shared" ca="1" si="563"/>
        <v>154.88650101742388</v>
      </c>
      <c r="E8588">
        <f t="shared" ca="1" si="564"/>
        <v>0.15687642888897635</v>
      </c>
      <c r="F8588">
        <f t="shared" ca="1" si="564"/>
        <v>0.61871078952340031</v>
      </c>
    </row>
    <row r="8589" spans="1:6" ht="15.75" customHeight="1" x14ac:dyDescent="0.2">
      <c r="A8589">
        <v>8588</v>
      </c>
      <c r="B8589" s="47">
        <f ca="1">IF('Inputs and Results'!$C$15='Inputs and Results'!$C$13, 'Inputs and Results'!$C$13, IF(E8589 &lt;= ('Inputs and Results'!$C$14-'Inputs and Results'!$C$13)/('Inputs and Results'!$C$15-'Inputs and Results'!$C$13), 'Inputs and Results'!$C$13 + SQRT(E8589*('Inputs and Results'!$C$15-'Inputs and Results'!$C$13)*('Inputs and Results'!$C$14-'Inputs and Results'!$C$13)), 'Inputs and Results'!$C$15 - SQRT((1-E8589)*('Inputs and Results'!$C$15-'Inputs and Results'!$C$13)*('Inputs and Results'!$C$15-'Inputs and Results'!$C$14))))</f>
        <v>1.3248867699167246</v>
      </c>
      <c r="C8589" s="47">
        <f ca="1">IF('Inputs and Results'!$G$15='Inputs and Results'!$G$13, 'Inputs and Results'!$G$13, IF(F8589 &lt;= ('Inputs and Results'!$G$14-'Inputs and Results'!$G$13)/('Inputs and Results'!$G$15-'Inputs and Results'!$G$13), 'Inputs and Results'!$G$13 + SQRT(F8589*('Inputs and Results'!$G$15-'Inputs and Results'!$G$13)*('Inputs and Results'!$G$14-'Inputs and Results'!$G$13)), 'Inputs and Results'!$G$15 - SQRT((1-F8589)*('Inputs and Results'!$G$15-'Inputs and Results'!$G$13)*('Inputs and Results'!$G$15-'Inputs and Results'!$G$14))))</f>
        <v>720.07903145809632</v>
      </c>
      <c r="D8589">
        <f t="shared" ca="1" si="563"/>
        <v>954.02318207328074</v>
      </c>
      <c r="E8589">
        <f t="shared" ca="1" si="564"/>
        <v>0.68822174071110842</v>
      </c>
      <c r="F8589">
        <f t="shared" ca="1" si="564"/>
        <v>0.72846851773705945</v>
      </c>
    </row>
    <row r="8590" spans="1:6" ht="15.75" customHeight="1" x14ac:dyDescent="0.2">
      <c r="A8590">
        <v>8589</v>
      </c>
      <c r="B8590" s="47">
        <f ca="1">IF('Inputs and Results'!$C$15='Inputs and Results'!$C$13, 'Inputs and Results'!$C$13, IF(E8590 &lt;= ('Inputs and Results'!$C$14-'Inputs and Results'!$C$13)/('Inputs and Results'!$C$15-'Inputs and Results'!$C$13), 'Inputs and Results'!$C$13 + SQRT(E8590*('Inputs and Results'!$C$15-'Inputs and Results'!$C$13)*('Inputs and Results'!$C$14-'Inputs and Results'!$C$13)), 'Inputs and Results'!$C$15 - SQRT((1-E8590)*('Inputs and Results'!$C$15-'Inputs and Results'!$C$13)*('Inputs and Results'!$C$15-'Inputs and Results'!$C$14))))</f>
        <v>1.0380357499355399</v>
      </c>
      <c r="C8590" s="47">
        <f ca="1">IF('Inputs and Results'!$G$15='Inputs and Results'!$G$13, 'Inputs and Results'!$G$13, IF(F8590 &lt;= ('Inputs and Results'!$G$14-'Inputs and Results'!$G$13)/('Inputs and Results'!$G$15-'Inputs and Results'!$G$13), 'Inputs and Results'!$G$13 + SQRT(F8590*('Inputs and Results'!$G$15-'Inputs and Results'!$G$13)*('Inputs and Results'!$G$14-'Inputs and Results'!$G$13)), 'Inputs and Results'!$G$15 - SQRT((1-F8590)*('Inputs and Results'!$G$15-'Inputs and Results'!$G$13)*('Inputs and Results'!$G$15-'Inputs and Results'!$G$14))))</f>
        <v>379.33850368349249</v>
      </c>
      <c r="D8590">
        <f t="shared" ca="1" si="563"/>
        <v>393.76692815051973</v>
      </c>
      <c r="E8590">
        <f t="shared" ca="1" si="564"/>
        <v>0.57229958682988891</v>
      </c>
      <c r="F8590">
        <f t="shared" ca="1" si="564"/>
        <v>0.20602129402322111</v>
      </c>
    </row>
    <row r="8591" spans="1:6" ht="15.75" customHeight="1" x14ac:dyDescent="0.2">
      <c r="A8591">
        <v>8590</v>
      </c>
      <c r="B8591" s="47">
        <f ca="1">IF('Inputs and Results'!$C$15='Inputs and Results'!$C$13, 'Inputs and Results'!$C$13, IF(E8591 &lt;= ('Inputs and Results'!$C$14-'Inputs and Results'!$C$13)/('Inputs and Results'!$C$15-'Inputs and Results'!$C$13), 'Inputs and Results'!$C$13 + SQRT(E8591*('Inputs and Results'!$C$15-'Inputs and Results'!$C$13)*('Inputs and Results'!$C$14-'Inputs and Results'!$C$13)), 'Inputs and Results'!$C$15 - SQRT((1-E8591)*('Inputs and Results'!$C$15-'Inputs and Results'!$C$13)*('Inputs and Results'!$C$15-'Inputs and Results'!$C$14))))</f>
        <v>1.2335521053072795</v>
      </c>
      <c r="C8591" s="47">
        <f ca="1">IF('Inputs and Results'!$G$15='Inputs and Results'!$G$13, 'Inputs and Results'!$G$13, IF(F8591 &lt;= ('Inputs and Results'!$G$14-'Inputs and Results'!$G$13)/('Inputs and Results'!$G$15-'Inputs and Results'!$G$13), 'Inputs and Results'!$G$13 + SQRT(F8591*('Inputs and Results'!$G$15-'Inputs and Results'!$G$13)*('Inputs and Results'!$G$14-'Inputs and Results'!$G$13)), 'Inputs and Results'!$G$15 - SQRT((1-F8591)*('Inputs and Results'!$G$15-'Inputs and Results'!$G$13)*('Inputs and Results'!$G$15-'Inputs and Results'!$G$14))))</f>
        <v>732.52260235603603</v>
      </c>
      <c r="D8591">
        <f t="shared" ca="1" si="563"/>
        <v>903.60479832145541</v>
      </c>
      <c r="E8591">
        <f t="shared" ca="1" si="564"/>
        <v>0.65329575948173957</v>
      </c>
      <c r="F8591">
        <f t="shared" ca="1" si="564"/>
        <v>0.74236671263476683</v>
      </c>
    </row>
    <row r="8592" spans="1:6" ht="15.75" customHeight="1" x14ac:dyDescent="0.2">
      <c r="A8592">
        <v>8591</v>
      </c>
      <c r="B8592" s="47">
        <f ca="1">IF('Inputs and Results'!$C$15='Inputs and Results'!$C$13, 'Inputs and Results'!$C$13, IF(E8592 &lt;= ('Inputs and Results'!$C$14-'Inputs and Results'!$C$13)/('Inputs and Results'!$C$15-'Inputs and Results'!$C$13), 'Inputs and Results'!$C$13 + SQRT(E8592*('Inputs and Results'!$C$15-'Inputs and Results'!$C$13)*('Inputs and Results'!$C$14-'Inputs and Results'!$C$13)), 'Inputs and Results'!$C$15 - SQRT((1-E8592)*('Inputs and Results'!$C$15-'Inputs and Results'!$C$13)*('Inputs and Results'!$C$15-'Inputs and Results'!$C$14))))</f>
        <v>0.85897976347358096</v>
      </c>
      <c r="C8592" s="47">
        <f ca="1">IF('Inputs and Results'!$G$15='Inputs and Results'!$G$13, 'Inputs and Results'!$G$13, IF(F8592 &lt;= ('Inputs and Results'!$G$14-'Inputs and Results'!$G$13)/('Inputs and Results'!$G$15-'Inputs and Results'!$G$13), 'Inputs and Results'!$G$13 + SQRT(F8592*('Inputs and Results'!$G$15-'Inputs and Results'!$G$13)*('Inputs and Results'!$G$14-'Inputs and Results'!$G$13)), 'Inputs and Results'!$G$15 - SQRT((1-F8592)*('Inputs and Results'!$G$15-'Inputs and Results'!$G$13)*('Inputs and Results'!$G$15-'Inputs and Results'!$G$14))))</f>
        <v>678.19033799872682</v>
      </c>
      <c r="D8592">
        <f t="shared" ca="1" si="563"/>
        <v>582.55177612421426</v>
      </c>
      <c r="E8592">
        <f t="shared" ca="1" si="564"/>
        <v>0.49067026075381748</v>
      </c>
      <c r="F8592">
        <f t="shared" ca="1" si="564"/>
        <v>0.67900004437667716</v>
      </c>
    </row>
    <row r="8593" spans="1:6" ht="15.75" customHeight="1" x14ac:dyDescent="0.2">
      <c r="A8593">
        <v>8592</v>
      </c>
      <c r="B8593" s="47">
        <f ca="1">IF('Inputs and Results'!$C$15='Inputs and Results'!$C$13, 'Inputs and Results'!$C$13, IF(E8593 &lt;= ('Inputs and Results'!$C$14-'Inputs and Results'!$C$13)/('Inputs and Results'!$C$15-'Inputs and Results'!$C$13), 'Inputs and Results'!$C$13 + SQRT(E8593*('Inputs and Results'!$C$15-'Inputs and Results'!$C$13)*('Inputs and Results'!$C$14-'Inputs and Results'!$C$13)), 'Inputs and Results'!$C$15 - SQRT((1-E8593)*('Inputs and Results'!$C$15-'Inputs and Results'!$C$13)*('Inputs and Results'!$C$15-'Inputs and Results'!$C$14))))</f>
        <v>0.63405875955737745</v>
      </c>
      <c r="C8593" s="47">
        <f ca="1">IF('Inputs and Results'!$G$15='Inputs and Results'!$G$13, 'Inputs and Results'!$G$13, IF(F8593 &lt;= ('Inputs and Results'!$G$14-'Inputs and Results'!$G$13)/('Inputs and Results'!$G$15-'Inputs and Results'!$G$13), 'Inputs and Results'!$G$13 + SQRT(F8593*('Inputs and Results'!$G$15-'Inputs and Results'!$G$13)*('Inputs and Results'!$G$14-'Inputs and Results'!$G$13)), 'Inputs and Results'!$G$15 - SQRT((1-F8593)*('Inputs and Results'!$G$15-'Inputs and Results'!$G$13)*('Inputs and Results'!$G$15-'Inputs and Results'!$G$14))))</f>
        <v>658.87962180928287</v>
      </c>
      <c r="D8593">
        <f t="shared" ca="1" si="563"/>
        <v>417.76839570202787</v>
      </c>
      <c r="E8593">
        <f t="shared" ca="1" si="564"/>
        <v>0.37803578297475815</v>
      </c>
      <c r="F8593">
        <f t="shared" ca="1" si="564"/>
        <v>0.65480180315115077</v>
      </c>
    </row>
    <row r="8594" spans="1:6" ht="15.75" customHeight="1" x14ac:dyDescent="0.2">
      <c r="A8594">
        <v>8593</v>
      </c>
      <c r="B8594" s="47">
        <f ca="1">IF('Inputs and Results'!$C$15='Inputs and Results'!$C$13, 'Inputs and Results'!$C$13, IF(E8594 &lt;= ('Inputs and Results'!$C$14-'Inputs and Results'!$C$13)/('Inputs and Results'!$C$15-'Inputs and Results'!$C$13), 'Inputs and Results'!$C$13 + SQRT(E8594*('Inputs and Results'!$C$15-'Inputs and Results'!$C$13)*('Inputs and Results'!$C$14-'Inputs and Results'!$C$13)), 'Inputs and Results'!$C$15 - SQRT((1-E8594)*('Inputs and Results'!$C$15-'Inputs and Results'!$C$13)*('Inputs and Results'!$C$15-'Inputs and Results'!$C$14))))</f>
        <v>1.4726379894550516</v>
      </c>
      <c r="C8594" s="47">
        <f ca="1">IF('Inputs and Results'!$G$15='Inputs and Results'!$G$13, 'Inputs and Results'!$G$13, IF(F8594 &lt;= ('Inputs and Results'!$G$14-'Inputs and Results'!$G$13)/('Inputs and Results'!$G$15-'Inputs and Results'!$G$13), 'Inputs and Results'!$G$13 + SQRT(F8594*('Inputs and Results'!$G$15-'Inputs and Results'!$G$13)*('Inputs and Results'!$G$14-'Inputs and Results'!$G$13)), 'Inputs and Results'!$G$15 - SQRT((1-F8594)*('Inputs and Results'!$G$15-'Inputs and Results'!$G$13)*('Inputs and Results'!$G$15-'Inputs and Results'!$G$14))))</f>
        <v>884.79757613643505</v>
      </c>
      <c r="D8594">
        <f t="shared" ca="1" si="563"/>
        <v>1302.9865235962627</v>
      </c>
      <c r="E8594">
        <f t="shared" ca="1" si="564"/>
        <v>0.74079614319378817</v>
      </c>
      <c r="F8594">
        <f t="shared" ca="1" si="564"/>
        <v>0.88287224030733424</v>
      </c>
    </row>
    <row r="8595" spans="1:6" ht="15.75" customHeight="1" x14ac:dyDescent="0.2">
      <c r="A8595">
        <v>8594</v>
      </c>
      <c r="B8595" s="47">
        <f ca="1">IF('Inputs and Results'!$C$15='Inputs and Results'!$C$13, 'Inputs and Results'!$C$13, IF(E8595 &lt;= ('Inputs and Results'!$C$14-'Inputs and Results'!$C$13)/('Inputs and Results'!$C$15-'Inputs and Results'!$C$13), 'Inputs and Results'!$C$13 + SQRT(E8595*('Inputs and Results'!$C$15-'Inputs and Results'!$C$13)*('Inputs and Results'!$C$14-'Inputs and Results'!$C$13)), 'Inputs and Results'!$C$15 - SQRT((1-E8595)*('Inputs and Results'!$C$15-'Inputs and Results'!$C$13)*('Inputs and Results'!$C$15-'Inputs and Results'!$C$14))))</f>
        <v>0.60201504231643543</v>
      </c>
      <c r="C8595" s="47">
        <f ca="1">IF('Inputs and Results'!$G$15='Inputs and Results'!$G$13, 'Inputs and Results'!$G$13, IF(F8595 &lt;= ('Inputs and Results'!$G$14-'Inputs and Results'!$G$13)/('Inputs and Results'!$G$15-'Inputs and Results'!$G$13), 'Inputs and Results'!$G$13 + SQRT(F8595*('Inputs and Results'!$G$15-'Inputs and Results'!$G$13)*('Inputs and Results'!$G$14-'Inputs and Results'!$G$13)), 'Inputs and Results'!$G$15 - SQRT((1-F8595)*('Inputs and Results'!$G$15-'Inputs and Results'!$G$13)*('Inputs and Results'!$G$15-'Inputs and Results'!$G$14))))</f>
        <v>323.82231460126468</v>
      </c>
      <c r="D8595">
        <f t="shared" ca="1" si="563"/>
        <v>194.94590442768643</v>
      </c>
      <c r="E8595">
        <f t="shared" ca="1" si="564"/>
        <v>0.36107423808037253</v>
      </c>
      <c r="F8595">
        <f t="shared" ca="1" si="564"/>
        <v>9.4965538814222206E-2</v>
      </c>
    </row>
    <row r="8596" spans="1:6" ht="15.75" customHeight="1" x14ac:dyDescent="0.2">
      <c r="A8596">
        <v>8595</v>
      </c>
      <c r="B8596" s="47">
        <f ca="1">IF('Inputs and Results'!$C$15='Inputs and Results'!$C$13, 'Inputs and Results'!$C$13, IF(E8596 &lt;= ('Inputs and Results'!$C$14-'Inputs and Results'!$C$13)/('Inputs and Results'!$C$15-'Inputs and Results'!$C$13), 'Inputs and Results'!$C$13 + SQRT(E8596*('Inputs and Results'!$C$15-'Inputs and Results'!$C$13)*('Inputs and Results'!$C$14-'Inputs and Results'!$C$13)), 'Inputs and Results'!$C$15 - SQRT((1-E8596)*('Inputs and Results'!$C$15-'Inputs and Results'!$C$13)*('Inputs and Results'!$C$15-'Inputs and Results'!$C$14))))</f>
        <v>0.87116339869286818</v>
      </c>
      <c r="C8596" s="47">
        <f ca="1">IF('Inputs and Results'!$G$15='Inputs and Results'!$G$13, 'Inputs and Results'!$G$13, IF(F8596 &lt;= ('Inputs and Results'!$G$14-'Inputs and Results'!$G$13)/('Inputs and Results'!$G$15-'Inputs and Results'!$G$13), 'Inputs and Results'!$G$13 + SQRT(F8596*('Inputs and Results'!$G$15-'Inputs and Results'!$G$13)*('Inputs and Results'!$G$14-'Inputs and Results'!$G$13)), 'Inputs and Results'!$G$15 - SQRT((1-F8596)*('Inputs and Results'!$G$15-'Inputs and Results'!$G$13)*('Inputs and Results'!$G$15-'Inputs and Results'!$G$14))))</f>
        <v>586.92632655223315</v>
      </c>
      <c r="D8596">
        <f t="shared" ca="1" si="563"/>
        <v>511.30873342156366</v>
      </c>
      <c r="E8596">
        <f t="shared" ca="1" si="564"/>
        <v>0.49645052499278886</v>
      </c>
      <c r="F8596">
        <f t="shared" ca="1" si="564"/>
        <v>0.55689558854766619</v>
      </c>
    </row>
    <row r="8597" spans="1:6" ht="15.75" customHeight="1" x14ac:dyDescent="0.2">
      <c r="A8597">
        <v>8596</v>
      </c>
      <c r="B8597" s="47">
        <f ca="1">IF('Inputs and Results'!$C$15='Inputs and Results'!$C$13, 'Inputs and Results'!$C$13, IF(E8597 &lt;= ('Inputs and Results'!$C$14-'Inputs and Results'!$C$13)/('Inputs and Results'!$C$15-'Inputs and Results'!$C$13), 'Inputs and Results'!$C$13 + SQRT(E8597*('Inputs and Results'!$C$15-'Inputs and Results'!$C$13)*('Inputs and Results'!$C$14-'Inputs and Results'!$C$13)), 'Inputs and Results'!$C$15 - SQRT((1-E8597)*('Inputs and Results'!$C$15-'Inputs and Results'!$C$13)*('Inputs and Results'!$C$15-'Inputs and Results'!$C$14))))</f>
        <v>0.37714475930035984</v>
      </c>
      <c r="C8597" s="47">
        <f ca="1">IF('Inputs and Results'!$G$15='Inputs and Results'!$G$13, 'Inputs and Results'!$G$13, IF(F8597 &lt;= ('Inputs and Results'!$G$14-'Inputs and Results'!$G$13)/('Inputs and Results'!$G$15-'Inputs and Results'!$G$13), 'Inputs and Results'!$G$13 + SQRT(F8597*('Inputs and Results'!$G$15-'Inputs and Results'!$G$13)*('Inputs and Results'!$G$14-'Inputs and Results'!$G$13)), 'Inputs and Results'!$G$15 - SQRT((1-F8597)*('Inputs and Results'!$G$15-'Inputs and Results'!$G$13)*('Inputs and Results'!$G$15-'Inputs and Results'!$G$14))))</f>
        <v>873.1605460988601</v>
      </c>
      <c r="D8597">
        <f t="shared" ca="1" si="563"/>
        <v>329.30792398902537</v>
      </c>
      <c r="E8597">
        <f t="shared" ca="1" si="564"/>
        <v>0.23562559848160369</v>
      </c>
      <c r="F8597">
        <f t="shared" ca="1" si="564"/>
        <v>0.87406405888610039</v>
      </c>
    </row>
    <row r="8598" spans="1:6" ht="15.75" customHeight="1" x14ac:dyDescent="0.2">
      <c r="A8598">
        <v>8597</v>
      </c>
      <c r="B8598" s="47">
        <f ca="1">IF('Inputs and Results'!$C$15='Inputs and Results'!$C$13, 'Inputs and Results'!$C$13, IF(E8598 &lt;= ('Inputs and Results'!$C$14-'Inputs and Results'!$C$13)/('Inputs and Results'!$C$15-'Inputs and Results'!$C$13), 'Inputs and Results'!$C$13 + SQRT(E8598*('Inputs and Results'!$C$15-'Inputs and Results'!$C$13)*('Inputs and Results'!$C$14-'Inputs and Results'!$C$13)), 'Inputs and Results'!$C$15 - SQRT((1-E8598)*('Inputs and Results'!$C$15-'Inputs and Results'!$C$13)*('Inputs and Results'!$C$15-'Inputs and Results'!$C$14))))</f>
        <v>0.7572346291273826</v>
      </c>
      <c r="C8598" s="47">
        <f ca="1">IF('Inputs and Results'!$G$15='Inputs and Results'!$G$13, 'Inputs and Results'!$G$13, IF(F8598 &lt;= ('Inputs and Results'!$G$14-'Inputs and Results'!$G$13)/('Inputs and Results'!$G$15-'Inputs and Results'!$G$13), 'Inputs and Results'!$G$13 + SQRT(F8598*('Inputs and Results'!$G$15-'Inputs and Results'!$G$13)*('Inputs and Results'!$G$14-'Inputs and Results'!$G$13)), 'Inputs and Results'!$G$15 - SQRT((1-F8598)*('Inputs and Results'!$G$15-'Inputs and Results'!$G$13)*('Inputs and Results'!$G$15-'Inputs and Results'!$G$14))))</f>
        <v>777.06500841286993</v>
      </c>
      <c r="D8598">
        <f t="shared" ca="1" si="563"/>
        <v>588.42053345338604</v>
      </c>
      <c r="E8598">
        <f t="shared" ca="1" si="564"/>
        <v>0.44111149902384561</v>
      </c>
      <c r="F8598">
        <f t="shared" ca="1" si="564"/>
        <v>0.78912360153682048</v>
      </c>
    </row>
    <row r="8599" spans="1:6" ht="15.75" customHeight="1" x14ac:dyDescent="0.2">
      <c r="A8599">
        <v>8598</v>
      </c>
      <c r="B8599" s="47">
        <f ca="1">IF('Inputs and Results'!$C$15='Inputs and Results'!$C$13, 'Inputs and Results'!$C$13, IF(E8599 &lt;= ('Inputs and Results'!$C$14-'Inputs and Results'!$C$13)/('Inputs and Results'!$C$15-'Inputs and Results'!$C$13), 'Inputs and Results'!$C$13 + SQRT(E8599*('Inputs and Results'!$C$15-'Inputs and Results'!$C$13)*('Inputs and Results'!$C$14-'Inputs and Results'!$C$13)), 'Inputs and Results'!$C$15 - SQRT((1-E8599)*('Inputs and Results'!$C$15-'Inputs and Results'!$C$13)*('Inputs and Results'!$C$15-'Inputs and Results'!$C$14))))</f>
        <v>0.72541968978010551</v>
      </c>
      <c r="C8599" s="47">
        <f ca="1">IF('Inputs and Results'!$G$15='Inputs and Results'!$G$13, 'Inputs and Results'!$G$13, IF(F8599 &lt;= ('Inputs and Results'!$G$14-'Inputs and Results'!$G$13)/('Inputs and Results'!$G$15-'Inputs and Results'!$G$13), 'Inputs and Results'!$G$13 + SQRT(F8599*('Inputs and Results'!$G$15-'Inputs and Results'!$G$13)*('Inputs and Results'!$G$14-'Inputs and Results'!$G$13)), 'Inputs and Results'!$G$15 - SQRT((1-F8599)*('Inputs and Results'!$G$15-'Inputs and Results'!$G$13)*('Inputs and Results'!$G$15-'Inputs and Results'!$G$14))))</f>
        <v>670.33063489526057</v>
      </c>
      <c r="D8599">
        <f t="shared" ca="1" si="563"/>
        <v>486.27104121582107</v>
      </c>
      <c r="E8599">
        <f t="shared" ca="1" si="564"/>
        <v>0.42514271248444102</v>
      </c>
      <c r="F8599">
        <f t="shared" ca="1" si="564"/>
        <v>0.66925716119539402</v>
      </c>
    </row>
    <row r="8600" spans="1:6" ht="15.75" customHeight="1" x14ac:dyDescent="0.2">
      <c r="A8600">
        <v>8599</v>
      </c>
      <c r="B8600" s="47">
        <f ca="1">IF('Inputs and Results'!$C$15='Inputs and Results'!$C$13, 'Inputs and Results'!$C$13, IF(E8600 &lt;= ('Inputs and Results'!$C$14-'Inputs and Results'!$C$13)/('Inputs and Results'!$C$15-'Inputs and Results'!$C$13), 'Inputs and Results'!$C$13 + SQRT(E8600*('Inputs and Results'!$C$15-'Inputs and Results'!$C$13)*('Inputs and Results'!$C$14-'Inputs and Results'!$C$13)), 'Inputs and Results'!$C$15 - SQRT((1-E8600)*('Inputs and Results'!$C$15-'Inputs and Results'!$C$13)*('Inputs and Results'!$C$15-'Inputs and Results'!$C$14))))</f>
        <v>0.75590616199978866</v>
      </c>
      <c r="C8600" s="47">
        <f ca="1">IF('Inputs and Results'!$G$15='Inputs and Results'!$G$13, 'Inputs and Results'!$G$13, IF(F8600 &lt;= ('Inputs and Results'!$G$14-'Inputs and Results'!$G$13)/('Inputs and Results'!$G$15-'Inputs and Results'!$G$13), 'Inputs and Results'!$G$13 + SQRT(F8600*('Inputs and Results'!$G$15-'Inputs and Results'!$G$13)*('Inputs and Results'!$G$14-'Inputs and Results'!$G$13)), 'Inputs and Results'!$G$15 - SQRT((1-F8600)*('Inputs and Results'!$G$15-'Inputs and Results'!$G$13)*('Inputs and Results'!$G$15-'Inputs and Results'!$G$14))))</f>
        <v>326.18426413796612</v>
      </c>
      <c r="D8600">
        <f t="shared" ca="1" si="563"/>
        <v>246.56469520925526</v>
      </c>
      <c r="E8600">
        <f t="shared" ca="1" si="564"/>
        <v>0.44044920513883112</v>
      </c>
      <c r="F8600">
        <f t="shared" ca="1" si="564"/>
        <v>9.983844185778834E-2</v>
      </c>
    </row>
    <row r="8601" spans="1:6" ht="15.75" customHeight="1" x14ac:dyDescent="0.2">
      <c r="A8601">
        <v>8600</v>
      </c>
      <c r="B8601" s="47">
        <f ca="1">IF('Inputs and Results'!$C$15='Inputs and Results'!$C$13, 'Inputs and Results'!$C$13, IF(E8601 &lt;= ('Inputs and Results'!$C$14-'Inputs and Results'!$C$13)/('Inputs and Results'!$C$15-'Inputs and Results'!$C$13), 'Inputs and Results'!$C$13 + SQRT(E8601*('Inputs and Results'!$C$15-'Inputs and Results'!$C$13)*('Inputs and Results'!$C$14-'Inputs and Results'!$C$13)), 'Inputs and Results'!$C$15 - SQRT((1-E8601)*('Inputs and Results'!$C$15-'Inputs and Results'!$C$13)*('Inputs and Results'!$C$15-'Inputs and Results'!$C$14))))</f>
        <v>0.88019251488459105</v>
      </c>
      <c r="C8601" s="47">
        <f ca="1">IF('Inputs and Results'!$G$15='Inputs and Results'!$G$13, 'Inputs and Results'!$G$13, IF(F8601 &lt;= ('Inputs and Results'!$G$14-'Inputs and Results'!$G$13)/('Inputs and Results'!$G$15-'Inputs and Results'!$G$13), 'Inputs and Results'!$G$13 + SQRT(F8601*('Inputs and Results'!$G$15-'Inputs and Results'!$G$13)*('Inputs and Results'!$G$14-'Inputs and Results'!$G$13)), 'Inputs and Results'!$G$15 - SQRT((1-F8601)*('Inputs and Results'!$G$15-'Inputs and Results'!$G$13)*('Inputs and Results'!$G$15-'Inputs and Results'!$G$14))))</f>
        <v>456.92792689972111</v>
      </c>
      <c r="D8601">
        <f t="shared" ca="1" si="563"/>
        <v>402.18454109886812</v>
      </c>
      <c r="E8601">
        <f t="shared" ca="1" si="564"/>
        <v>0.50071291400540952</v>
      </c>
      <c r="F8601">
        <f t="shared" ca="1" si="564"/>
        <v>0.34905751334638846</v>
      </c>
    </row>
    <row r="8602" spans="1:6" ht="15.75" customHeight="1" x14ac:dyDescent="0.2">
      <c r="A8602">
        <v>8601</v>
      </c>
      <c r="B8602" s="47">
        <f ca="1">IF('Inputs and Results'!$C$15='Inputs and Results'!$C$13, 'Inputs and Results'!$C$13, IF(E8602 &lt;= ('Inputs and Results'!$C$14-'Inputs and Results'!$C$13)/('Inputs and Results'!$C$15-'Inputs and Results'!$C$13), 'Inputs and Results'!$C$13 + SQRT(E8602*('Inputs and Results'!$C$15-'Inputs and Results'!$C$13)*('Inputs and Results'!$C$14-'Inputs and Results'!$C$13)), 'Inputs and Results'!$C$15 - SQRT((1-E8602)*('Inputs and Results'!$C$15-'Inputs and Results'!$C$13)*('Inputs and Results'!$C$15-'Inputs and Results'!$C$14))))</f>
        <v>5.8069318973889672E-2</v>
      </c>
      <c r="C8602" s="47">
        <f ca="1">IF('Inputs and Results'!$G$15='Inputs and Results'!$G$13, 'Inputs and Results'!$G$13, IF(F8602 &lt;= ('Inputs and Results'!$G$14-'Inputs and Results'!$G$13)/('Inputs and Results'!$G$15-'Inputs and Results'!$G$13), 'Inputs and Results'!$G$13 + SQRT(F8602*('Inputs and Results'!$G$15-'Inputs and Results'!$G$13)*('Inputs and Results'!$G$14-'Inputs and Results'!$G$13)), 'Inputs and Results'!$G$15 - SQRT((1-F8602)*('Inputs and Results'!$G$15-'Inputs and Results'!$G$13)*('Inputs and Results'!$G$15-'Inputs and Results'!$G$14))))</f>
        <v>500.94169235887364</v>
      </c>
      <c r="D8602">
        <f t="shared" ca="1" si="563"/>
        <v>29.089342920907544</v>
      </c>
      <c r="E8602">
        <f t="shared" ref="E8602:F8621" ca="1" si="565">RAND()</f>
        <v>3.8338207559694304E-2</v>
      </c>
      <c r="F8602">
        <f t="shared" ca="1" si="565"/>
        <v>0.42388717654289809</v>
      </c>
    </row>
    <row r="8603" spans="1:6" ht="15.75" customHeight="1" x14ac:dyDescent="0.2">
      <c r="A8603">
        <v>8602</v>
      </c>
      <c r="B8603" s="47">
        <f ca="1">IF('Inputs and Results'!$C$15='Inputs and Results'!$C$13, 'Inputs and Results'!$C$13, IF(E8603 &lt;= ('Inputs and Results'!$C$14-'Inputs and Results'!$C$13)/('Inputs and Results'!$C$15-'Inputs and Results'!$C$13), 'Inputs and Results'!$C$13 + SQRT(E8603*('Inputs and Results'!$C$15-'Inputs and Results'!$C$13)*('Inputs and Results'!$C$14-'Inputs and Results'!$C$13)), 'Inputs and Results'!$C$15 - SQRT((1-E8603)*('Inputs and Results'!$C$15-'Inputs and Results'!$C$13)*('Inputs and Results'!$C$15-'Inputs and Results'!$C$14))))</f>
        <v>1.8391922351493264</v>
      </c>
      <c r="C8603" s="47">
        <f ca="1">IF('Inputs and Results'!$G$15='Inputs and Results'!$G$13, 'Inputs and Results'!$G$13, IF(F8603 &lt;= ('Inputs and Results'!$G$14-'Inputs and Results'!$G$13)/('Inputs and Results'!$G$15-'Inputs and Results'!$G$13), 'Inputs and Results'!$G$13 + SQRT(F8603*('Inputs and Results'!$G$15-'Inputs and Results'!$G$13)*('Inputs and Results'!$G$14-'Inputs and Results'!$G$13)), 'Inputs and Results'!$G$15 - SQRT((1-F8603)*('Inputs and Results'!$G$15-'Inputs and Results'!$G$13)*('Inputs and Results'!$G$15-'Inputs and Results'!$G$14))))</f>
        <v>374.40936788814906</v>
      </c>
      <c r="D8603">
        <f t="shared" ca="1" si="563"/>
        <v>688.61080218705126</v>
      </c>
      <c r="E8603">
        <f t="shared" ca="1" si="565"/>
        <v>0.850280592562487</v>
      </c>
      <c r="F8603">
        <f t="shared" ca="1" si="565"/>
        <v>0.19645490865114312</v>
      </c>
    </row>
    <row r="8604" spans="1:6" ht="15.75" customHeight="1" x14ac:dyDescent="0.2">
      <c r="A8604">
        <v>8603</v>
      </c>
      <c r="B8604" s="47">
        <f ca="1">IF('Inputs and Results'!$C$15='Inputs and Results'!$C$13, 'Inputs and Results'!$C$13, IF(E8604 &lt;= ('Inputs and Results'!$C$14-'Inputs and Results'!$C$13)/('Inputs and Results'!$C$15-'Inputs and Results'!$C$13), 'Inputs and Results'!$C$13 + SQRT(E8604*('Inputs and Results'!$C$15-'Inputs and Results'!$C$13)*('Inputs and Results'!$C$14-'Inputs and Results'!$C$13)), 'Inputs and Results'!$C$15 - SQRT((1-E8604)*('Inputs and Results'!$C$15-'Inputs and Results'!$C$13)*('Inputs and Results'!$C$15-'Inputs and Results'!$C$14))))</f>
        <v>0.35112887499601442</v>
      </c>
      <c r="C8604" s="47">
        <f ca="1">IF('Inputs and Results'!$G$15='Inputs and Results'!$G$13, 'Inputs and Results'!$G$13, IF(F8604 &lt;= ('Inputs and Results'!$G$14-'Inputs and Results'!$G$13)/('Inputs and Results'!$G$15-'Inputs and Results'!$G$13), 'Inputs and Results'!$G$13 + SQRT(F8604*('Inputs and Results'!$G$15-'Inputs and Results'!$G$13)*('Inputs and Results'!$G$14-'Inputs and Results'!$G$13)), 'Inputs and Results'!$G$15 - SQRT((1-F8604)*('Inputs and Results'!$G$15-'Inputs and Results'!$G$13)*('Inputs and Results'!$G$15-'Inputs and Results'!$G$14))))</f>
        <v>351.2339332022915</v>
      </c>
      <c r="D8604">
        <f t="shared" ca="1" si="563"/>
        <v>123.32837582574589</v>
      </c>
      <c r="E8604">
        <f t="shared" ca="1" si="565"/>
        <v>0.22038686256890216</v>
      </c>
      <c r="F8604">
        <f t="shared" ca="1" si="565"/>
        <v>0.1507085413847572</v>
      </c>
    </row>
    <row r="8605" spans="1:6" ht="15.75" customHeight="1" x14ac:dyDescent="0.2">
      <c r="A8605">
        <v>8604</v>
      </c>
      <c r="B8605" s="47">
        <f ca="1">IF('Inputs and Results'!$C$15='Inputs and Results'!$C$13, 'Inputs and Results'!$C$13, IF(E8605 &lt;= ('Inputs and Results'!$C$14-'Inputs and Results'!$C$13)/('Inputs and Results'!$C$15-'Inputs and Results'!$C$13), 'Inputs and Results'!$C$13 + SQRT(E8605*('Inputs and Results'!$C$15-'Inputs and Results'!$C$13)*('Inputs and Results'!$C$14-'Inputs and Results'!$C$13)), 'Inputs and Results'!$C$15 - SQRT((1-E8605)*('Inputs and Results'!$C$15-'Inputs and Results'!$C$13)*('Inputs and Results'!$C$15-'Inputs and Results'!$C$14))))</f>
        <v>0.73432475776220318</v>
      </c>
      <c r="C8605" s="47">
        <f ca="1">IF('Inputs and Results'!$G$15='Inputs and Results'!$G$13, 'Inputs and Results'!$G$13, IF(F8605 &lt;= ('Inputs and Results'!$G$14-'Inputs and Results'!$G$13)/('Inputs and Results'!$G$15-'Inputs and Results'!$G$13), 'Inputs and Results'!$G$13 + SQRT(F8605*('Inputs and Results'!$G$15-'Inputs and Results'!$G$13)*('Inputs and Results'!$G$14-'Inputs and Results'!$G$13)), 'Inputs and Results'!$G$15 - SQRT((1-F8605)*('Inputs and Results'!$G$15-'Inputs and Results'!$G$13)*('Inputs and Results'!$G$15-'Inputs and Results'!$G$14))))</f>
        <v>507.98991633409537</v>
      </c>
      <c r="D8605">
        <f t="shared" ca="1" si="563"/>
        <v>373.02957225767642</v>
      </c>
      <c r="E8605">
        <f t="shared" ca="1" si="565"/>
        <v>0.42963507741230011</v>
      </c>
      <c r="F8605">
        <f t="shared" ca="1" si="565"/>
        <v>0.43544587458600525</v>
      </c>
    </row>
    <row r="8606" spans="1:6" ht="15.75" customHeight="1" x14ac:dyDescent="0.2">
      <c r="A8606">
        <v>8605</v>
      </c>
      <c r="B8606" s="47">
        <f ca="1">IF('Inputs and Results'!$C$15='Inputs and Results'!$C$13, 'Inputs and Results'!$C$13, IF(E8606 &lt;= ('Inputs and Results'!$C$14-'Inputs and Results'!$C$13)/('Inputs and Results'!$C$15-'Inputs and Results'!$C$13), 'Inputs and Results'!$C$13 + SQRT(E8606*('Inputs and Results'!$C$15-'Inputs and Results'!$C$13)*('Inputs and Results'!$C$14-'Inputs and Results'!$C$13)), 'Inputs and Results'!$C$15 - SQRT((1-E8606)*('Inputs and Results'!$C$15-'Inputs and Results'!$C$13)*('Inputs and Results'!$C$15-'Inputs and Results'!$C$14))))</f>
        <v>7.6976662070206814E-2</v>
      </c>
      <c r="C8606" s="47">
        <f ca="1">IF('Inputs and Results'!$G$15='Inputs and Results'!$G$13, 'Inputs and Results'!$G$13, IF(F8606 &lt;= ('Inputs and Results'!$G$14-'Inputs and Results'!$G$13)/('Inputs and Results'!$G$15-'Inputs and Results'!$G$13), 'Inputs and Results'!$G$13 + SQRT(F8606*('Inputs and Results'!$G$15-'Inputs and Results'!$G$13)*('Inputs and Results'!$G$14-'Inputs and Results'!$G$13)), 'Inputs and Results'!$G$15 - SQRT((1-F8606)*('Inputs and Results'!$G$15-'Inputs and Results'!$G$13)*('Inputs and Results'!$G$15-'Inputs and Results'!$G$14))))</f>
        <v>368.98862639536378</v>
      </c>
      <c r="D8606">
        <f t="shared" ca="1" si="563"/>
        <v>28.403512801785713</v>
      </c>
      <c r="E8606">
        <f t="shared" ca="1" si="565"/>
        <v>5.0659396213085572E-2</v>
      </c>
      <c r="F8606">
        <f t="shared" ca="1" si="565"/>
        <v>0.18586828146686596</v>
      </c>
    </row>
    <row r="8607" spans="1:6" ht="15.75" customHeight="1" x14ac:dyDescent="0.2">
      <c r="A8607">
        <v>8606</v>
      </c>
      <c r="B8607" s="47">
        <f ca="1">IF('Inputs and Results'!$C$15='Inputs and Results'!$C$13, 'Inputs and Results'!$C$13, IF(E8607 &lt;= ('Inputs and Results'!$C$14-'Inputs and Results'!$C$13)/('Inputs and Results'!$C$15-'Inputs and Results'!$C$13), 'Inputs and Results'!$C$13 + SQRT(E8607*('Inputs and Results'!$C$15-'Inputs and Results'!$C$13)*('Inputs and Results'!$C$14-'Inputs and Results'!$C$13)), 'Inputs and Results'!$C$15 - SQRT((1-E8607)*('Inputs and Results'!$C$15-'Inputs and Results'!$C$13)*('Inputs and Results'!$C$15-'Inputs and Results'!$C$14))))</f>
        <v>1.9491014773463695</v>
      </c>
      <c r="C8607" s="47">
        <f ca="1">IF('Inputs and Results'!$G$15='Inputs and Results'!$G$13, 'Inputs and Results'!$G$13, IF(F8607 &lt;= ('Inputs and Results'!$G$14-'Inputs and Results'!$G$13)/('Inputs and Results'!$G$15-'Inputs and Results'!$G$13), 'Inputs and Results'!$G$13 + SQRT(F8607*('Inputs and Results'!$G$15-'Inputs and Results'!$G$13)*('Inputs and Results'!$G$14-'Inputs and Results'!$G$13)), 'Inputs and Results'!$G$15 - SQRT((1-F8607)*('Inputs and Results'!$G$15-'Inputs and Results'!$G$13)*('Inputs and Results'!$G$15-'Inputs and Results'!$G$14))))</f>
        <v>711.37900062455333</v>
      </c>
      <c r="D8607">
        <f t="shared" ca="1" si="563"/>
        <v>1386.5498610705008</v>
      </c>
      <c r="E8607">
        <f t="shared" ca="1" si="565"/>
        <v>0.87729025500937963</v>
      </c>
      <c r="F8607">
        <f t="shared" ca="1" si="565"/>
        <v>0.71853461335792501</v>
      </c>
    </row>
    <row r="8608" spans="1:6" ht="15.75" customHeight="1" x14ac:dyDescent="0.2">
      <c r="A8608">
        <v>8607</v>
      </c>
      <c r="B8608" s="47">
        <f ca="1">IF('Inputs and Results'!$C$15='Inputs and Results'!$C$13, 'Inputs and Results'!$C$13, IF(E8608 &lt;= ('Inputs and Results'!$C$14-'Inputs and Results'!$C$13)/('Inputs and Results'!$C$15-'Inputs and Results'!$C$13), 'Inputs and Results'!$C$13 + SQRT(E8608*('Inputs and Results'!$C$15-'Inputs and Results'!$C$13)*('Inputs and Results'!$C$14-'Inputs and Results'!$C$13)), 'Inputs and Results'!$C$15 - SQRT((1-E8608)*('Inputs and Results'!$C$15-'Inputs and Results'!$C$13)*('Inputs and Results'!$C$15-'Inputs and Results'!$C$14))))</f>
        <v>2.2197292104866362</v>
      </c>
      <c r="C8608" s="47">
        <f ca="1">IF('Inputs and Results'!$G$15='Inputs and Results'!$G$13, 'Inputs and Results'!$G$13, IF(F8608 &lt;= ('Inputs and Results'!$G$14-'Inputs and Results'!$G$13)/('Inputs and Results'!$G$15-'Inputs and Results'!$G$13), 'Inputs and Results'!$G$13 + SQRT(F8608*('Inputs and Results'!$G$15-'Inputs and Results'!$G$13)*('Inputs and Results'!$G$14-'Inputs and Results'!$G$13)), 'Inputs and Results'!$G$15 - SQRT((1-F8608)*('Inputs and Results'!$G$15-'Inputs and Results'!$G$13)*('Inputs and Results'!$G$15-'Inputs and Results'!$G$14))))</f>
        <v>374.55686678841778</v>
      </c>
      <c r="D8608">
        <f t="shared" ca="1" si="563"/>
        <v>831.4148181986028</v>
      </c>
      <c r="E8608">
        <f t="shared" ca="1" si="565"/>
        <v>0.9323530550035769</v>
      </c>
      <c r="F8608">
        <f t="shared" ca="1" si="565"/>
        <v>0.19674200355069638</v>
      </c>
    </row>
    <row r="8609" spans="1:6" ht="15.75" customHeight="1" x14ac:dyDescent="0.2">
      <c r="A8609">
        <v>8608</v>
      </c>
      <c r="B8609" s="47">
        <f ca="1">IF('Inputs and Results'!$C$15='Inputs and Results'!$C$13, 'Inputs and Results'!$C$13, IF(E8609 &lt;= ('Inputs and Results'!$C$14-'Inputs and Results'!$C$13)/('Inputs and Results'!$C$15-'Inputs and Results'!$C$13), 'Inputs and Results'!$C$13 + SQRT(E8609*('Inputs and Results'!$C$15-'Inputs and Results'!$C$13)*('Inputs and Results'!$C$14-'Inputs and Results'!$C$13)), 'Inputs and Results'!$C$15 - SQRT((1-E8609)*('Inputs and Results'!$C$15-'Inputs and Results'!$C$13)*('Inputs and Results'!$C$15-'Inputs and Results'!$C$14))))</f>
        <v>1.2761812639786019</v>
      </c>
      <c r="C8609" s="47">
        <f ca="1">IF('Inputs and Results'!$G$15='Inputs and Results'!$G$13, 'Inputs and Results'!$G$13, IF(F8609 &lt;= ('Inputs and Results'!$G$14-'Inputs and Results'!$G$13)/('Inputs and Results'!$G$15-'Inputs and Results'!$G$13), 'Inputs and Results'!$G$13 + SQRT(F8609*('Inputs and Results'!$G$15-'Inputs and Results'!$G$13)*('Inputs and Results'!$G$14-'Inputs and Results'!$G$13)), 'Inputs and Results'!$G$15 - SQRT((1-F8609)*('Inputs and Results'!$G$15-'Inputs and Results'!$G$13)*('Inputs and Results'!$G$15-'Inputs and Results'!$G$14))))</f>
        <v>473.32560327249928</v>
      </c>
      <c r="D8609">
        <f t="shared" ca="1" si="563"/>
        <v>604.04926665773235</v>
      </c>
      <c r="E8609">
        <f t="shared" ca="1" si="565"/>
        <v>0.66982766281573214</v>
      </c>
      <c r="F8609">
        <f t="shared" ca="1" si="565"/>
        <v>0.37746975345535405</v>
      </c>
    </row>
    <row r="8610" spans="1:6" ht="15.75" customHeight="1" x14ac:dyDescent="0.2">
      <c r="A8610">
        <v>8609</v>
      </c>
      <c r="B8610" s="47">
        <f ca="1">IF('Inputs and Results'!$C$15='Inputs and Results'!$C$13, 'Inputs and Results'!$C$13, IF(E8610 &lt;= ('Inputs and Results'!$C$14-'Inputs and Results'!$C$13)/('Inputs and Results'!$C$15-'Inputs and Results'!$C$13), 'Inputs and Results'!$C$13 + SQRT(E8610*('Inputs and Results'!$C$15-'Inputs and Results'!$C$13)*('Inputs and Results'!$C$14-'Inputs and Results'!$C$13)), 'Inputs and Results'!$C$15 - SQRT((1-E8610)*('Inputs and Results'!$C$15-'Inputs and Results'!$C$13)*('Inputs and Results'!$C$15-'Inputs and Results'!$C$14))))</f>
        <v>0.20463461948388195</v>
      </c>
      <c r="C8610" s="47">
        <f ca="1">IF('Inputs and Results'!$G$15='Inputs and Results'!$G$13, 'Inputs and Results'!$G$13, IF(F8610 &lt;= ('Inputs and Results'!$G$14-'Inputs and Results'!$G$13)/('Inputs and Results'!$G$15-'Inputs and Results'!$G$13), 'Inputs and Results'!$G$13 + SQRT(F8610*('Inputs and Results'!$G$15-'Inputs and Results'!$G$13)*('Inputs and Results'!$G$14-'Inputs and Results'!$G$13)), 'Inputs and Results'!$G$15 - SQRT((1-F8610)*('Inputs and Results'!$G$15-'Inputs and Results'!$G$13)*('Inputs and Results'!$G$15-'Inputs and Results'!$G$14))))</f>
        <v>484.71097509921697</v>
      </c>
      <c r="D8610">
        <f t="shared" ca="1" si="563"/>
        <v>99.188645949089647</v>
      </c>
      <c r="E8610">
        <f t="shared" ca="1" si="565"/>
        <v>0.13177026549021986</v>
      </c>
      <c r="F8610">
        <f t="shared" ca="1" si="565"/>
        <v>0.39682426439713125</v>
      </c>
    </row>
    <row r="8611" spans="1:6" ht="15.75" customHeight="1" x14ac:dyDescent="0.2">
      <c r="A8611">
        <v>8610</v>
      </c>
      <c r="B8611" s="47">
        <f ca="1">IF('Inputs and Results'!$C$15='Inputs and Results'!$C$13, 'Inputs and Results'!$C$13, IF(E8611 &lt;= ('Inputs and Results'!$C$14-'Inputs and Results'!$C$13)/('Inputs and Results'!$C$15-'Inputs and Results'!$C$13), 'Inputs and Results'!$C$13 + SQRT(E8611*('Inputs and Results'!$C$15-'Inputs and Results'!$C$13)*('Inputs and Results'!$C$14-'Inputs and Results'!$C$13)), 'Inputs and Results'!$C$15 - SQRT((1-E8611)*('Inputs and Results'!$C$15-'Inputs and Results'!$C$13)*('Inputs and Results'!$C$15-'Inputs and Results'!$C$14))))</f>
        <v>2.2512364663673243</v>
      </c>
      <c r="C8611" s="47">
        <f ca="1">IF('Inputs and Results'!$G$15='Inputs and Results'!$G$13, 'Inputs and Results'!$G$13, IF(F8611 &lt;= ('Inputs and Results'!$G$14-'Inputs and Results'!$G$13)/('Inputs and Results'!$G$15-'Inputs and Results'!$G$13), 'Inputs and Results'!$G$13 + SQRT(F8611*('Inputs and Results'!$G$15-'Inputs and Results'!$G$13)*('Inputs and Results'!$G$14-'Inputs and Results'!$G$13)), 'Inputs and Results'!$G$15 - SQRT((1-F8611)*('Inputs and Results'!$G$15-'Inputs and Results'!$G$13)*('Inputs and Results'!$G$15-'Inputs and Results'!$G$14))))</f>
        <v>774.69719418097702</v>
      </c>
      <c r="D8611">
        <f t="shared" ca="1" si="563"/>
        <v>1744.0265739326635</v>
      </c>
      <c r="E8611">
        <f t="shared" ca="1" si="565"/>
        <v>0.93770590785576768</v>
      </c>
      <c r="F8611">
        <f t="shared" ca="1" si="565"/>
        <v>0.78675579624477765</v>
      </c>
    </row>
    <row r="8612" spans="1:6" ht="15.75" customHeight="1" x14ac:dyDescent="0.2">
      <c r="A8612">
        <v>8611</v>
      </c>
      <c r="B8612" s="47">
        <f ca="1">IF('Inputs and Results'!$C$15='Inputs and Results'!$C$13, 'Inputs and Results'!$C$13, IF(E8612 &lt;= ('Inputs and Results'!$C$14-'Inputs and Results'!$C$13)/('Inputs and Results'!$C$15-'Inputs and Results'!$C$13), 'Inputs and Results'!$C$13 + SQRT(E8612*('Inputs and Results'!$C$15-'Inputs and Results'!$C$13)*('Inputs and Results'!$C$14-'Inputs and Results'!$C$13)), 'Inputs and Results'!$C$15 - SQRT((1-E8612)*('Inputs and Results'!$C$15-'Inputs and Results'!$C$13)*('Inputs and Results'!$C$15-'Inputs and Results'!$C$14))))</f>
        <v>0.53832594881615137</v>
      </c>
      <c r="C8612" s="47">
        <f ca="1">IF('Inputs and Results'!$G$15='Inputs and Results'!$G$13, 'Inputs and Results'!$G$13, IF(F8612 &lt;= ('Inputs and Results'!$G$14-'Inputs and Results'!$G$13)/('Inputs and Results'!$G$15-'Inputs and Results'!$G$13), 'Inputs and Results'!$G$13 + SQRT(F8612*('Inputs and Results'!$G$15-'Inputs and Results'!$G$13)*('Inputs and Results'!$G$14-'Inputs and Results'!$G$13)), 'Inputs and Results'!$G$15 - SQRT((1-F8612)*('Inputs and Results'!$G$15-'Inputs and Results'!$G$13)*('Inputs and Results'!$G$15-'Inputs and Results'!$G$14))))</f>
        <v>290.44854931506859</v>
      </c>
      <c r="D8612">
        <f t="shared" ca="1" si="563"/>
        <v>156.35599089230902</v>
      </c>
      <c r="E8612">
        <f t="shared" ca="1" si="565"/>
        <v>0.32668454063645536</v>
      </c>
      <c r="F8612">
        <f t="shared" ca="1" si="565"/>
        <v>2.4706608802140817E-2</v>
      </c>
    </row>
    <row r="8613" spans="1:6" ht="15.75" customHeight="1" x14ac:dyDescent="0.2">
      <c r="A8613">
        <v>8612</v>
      </c>
      <c r="B8613" s="47">
        <f ca="1">IF('Inputs and Results'!$C$15='Inputs and Results'!$C$13, 'Inputs and Results'!$C$13, IF(E8613 &lt;= ('Inputs and Results'!$C$14-'Inputs and Results'!$C$13)/('Inputs and Results'!$C$15-'Inputs and Results'!$C$13), 'Inputs and Results'!$C$13 + SQRT(E8613*('Inputs and Results'!$C$15-'Inputs and Results'!$C$13)*('Inputs and Results'!$C$14-'Inputs and Results'!$C$13)), 'Inputs and Results'!$C$15 - SQRT((1-E8613)*('Inputs and Results'!$C$15-'Inputs and Results'!$C$13)*('Inputs and Results'!$C$15-'Inputs and Results'!$C$14))))</f>
        <v>5.1930338324861047E-2</v>
      </c>
      <c r="C8613" s="47">
        <f ca="1">IF('Inputs and Results'!$G$15='Inputs and Results'!$G$13, 'Inputs and Results'!$G$13, IF(F8613 &lt;= ('Inputs and Results'!$G$14-'Inputs and Results'!$G$13)/('Inputs and Results'!$G$15-'Inputs and Results'!$G$13), 'Inputs and Results'!$G$13 + SQRT(F8613*('Inputs and Results'!$G$15-'Inputs and Results'!$G$13)*('Inputs and Results'!$G$14-'Inputs and Results'!$G$13)), 'Inputs and Results'!$G$15 - SQRT((1-F8613)*('Inputs and Results'!$G$15-'Inputs and Results'!$G$13)*('Inputs and Results'!$G$15-'Inputs and Results'!$G$14))))</f>
        <v>325.63817653195008</v>
      </c>
      <c r="D8613">
        <f t="shared" ca="1" si="563"/>
        <v>16.910500678794996</v>
      </c>
      <c r="E8613">
        <f t="shared" ca="1" si="565"/>
        <v>3.432058554562567E-2</v>
      </c>
      <c r="F8613">
        <f t="shared" ca="1" si="565"/>
        <v>9.8712985651043361E-2</v>
      </c>
    </row>
    <row r="8614" spans="1:6" ht="15.75" customHeight="1" x14ac:dyDescent="0.2">
      <c r="A8614">
        <v>8613</v>
      </c>
      <c r="B8614" s="47">
        <f ca="1">IF('Inputs and Results'!$C$15='Inputs and Results'!$C$13, 'Inputs and Results'!$C$13, IF(E8614 &lt;= ('Inputs and Results'!$C$14-'Inputs and Results'!$C$13)/('Inputs and Results'!$C$15-'Inputs and Results'!$C$13), 'Inputs and Results'!$C$13 + SQRT(E8614*('Inputs and Results'!$C$15-'Inputs and Results'!$C$13)*('Inputs and Results'!$C$14-'Inputs and Results'!$C$13)), 'Inputs and Results'!$C$15 - SQRT((1-E8614)*('Inputs and Results'!$C$15-'Inputs and Results'!$C$13)*('Inputs and Results'!$C$15-'Inputs and Results'!$C$14))))</f>
        <v>0.18440090508583307</v>
      </c>
      <c r="C8614" s="47">
        <f ca="1">IF('Inputs and Results'!$G$15='Inputs and Results'!$G$13, 'Inputs and Results'!$G$13, IF(F8614 &lt;= ('Inputs and Results'!$G$14-'Inputs and Results'!$G$13)/('Inputs and Results'!$G$15-'Inputs and Results'!$G$13), 'Inputs and Results'!$G$13 + SQRT(F8614*('Inputs and Results'!$G$15-'Inputs and Results'!$G$13)*('Inputs and Results'!$G$14-'Inputs and Results'!$G$13)), 'Inputs and Results'!$G$15 - SQRT((1-F8614)*('Inputs and Results'!$G$15-'Inputs and Results'!$G$13)*('Inputs and Results'!$G$15-'Inputs and Results'!$G$14))))</f>
        <v>975.03764818223033</v>
      </c>
      <c r="D8614">
        <f t="shared" ca="1" si="563"/>
        <v>179.79782481756536</v>
      </c>
      <c r="E8614">
        <f t="shared" ca="1" si="565"/>
        <v>0.11915574852428024</v>
      </c>
      <c r="F8614">
        <f t="shared" ca="1" si="565"/>
        <v>0.94033764020439714</v>
      </c>
    </row>
    <row r="8615" spans="1:6" ht="15.75" customHeight="1" x14ac:dyDescent="0.2">
      <c r="A8615">
        <v>8614</v>
      </c>
      <c r="B8615" s="47">
        <f ca="1">IF('Inputs and Results'!$C$15='Inputs and Results'!$C$13, 'Inputs and Results'!$C$13, IF(E8615 &lt;= ('Inputs and Results'!$C$14-'Inputs and Results'!$C$13)/('Inputs and Results'!$C$15-'Inputs and Results'!$C$13), 'Inputs and Results'!$C$13 + SQRT(E8615*('Inputs and Results'!$C$15-'Inputs and Results'!$C$13)*('Inputs and Results'!$C$14-'Inputs and Results'!$C$13)), 'Inputs and Results'!$C$15 - SQRT((1-E8615)*('Inputs and Results'!$C$15-'Inputs and Results'!$C$13)*('Inputs and Results'!$C$15-'Inputs and Results'!$C$14))))</f>
        <v>0.78028174891757773</v>
      </c>
      <c r="C8615" s="47">
        <f ca="1">IF('Inputs and Results'!$G$15='Inputs and Results'!$G$13, 'Inputs and Results'!$G$13, IF(F8615 &lt;= ('Inputs and Results'!$G$14-'Inputs and Results'!$G$13)/('Inputs and Results'!$G$15-'Inputs and Results'!$G$13), 'Inputs and Results'!$G$13 + SQRT(F8615*('Inputs and Results'!$G$15-'Inputs and Results'!$G$13)*('Inputs and Results'!$G$14-'Inputs and Results'!$G$13)), 'Inputs and Results'!$G$15 - SQRT((1-F8615)*('Inputs and Results'!$G$15-'Inputs and Results'!$G$13)*('Inputs and Results'!$G$15-'Inputs and Results'!$G$14))))</f>
        <v>616.70790309029439</v>
      </c>
      <c r="D8615">
        <f t="shared" ca="1" si="563"/>
        <v>481.20592119458695</v>
      </c>
      <c r="E8615">
        <f t="shared" ca="1" si="565"/>
        <v>0.45253898731239917</v>
      </c>
      <c r="F8615">
        <f t="shared" ca="1" si="565"/>
        <v>0.59889975806719864</v>
      </c>
    </row>
    <row r="8616" spans="1:6" ht="15.75" customHeight="1" x14ac:dyDescent="0.2">
      <c r="A8616">
        <v>8615</v>
      </c>
      <c r="B8616" s="47">
        <f ca="1">IF('Inputs and Results'!$C$15='Inputs and Results'!$C$13, 'Inputs and Results'!$C$13, IF(E8616 &lt;= ('Inputs and Results'!$C$14-'Inputs and Results'!$C$13)/('Inputs and Results'!$C$15-'Inputs and Results'!$C$13), 'Inputs and Results'!$C$13 + SQRT(E8616*('Inputs and Results'!$C$15-'Inputs and Results'!$C$13)*('Inputs and Results'!$C$14-'Inputs and Results'!$C$13)), 'Inputs and Results'!$C$15 - SQRT((1-E8616)*('Inputs and Results'!$C$15-'Inputs and Results'!$C$13)*('Inputs and Results'!$C$15-'Inputs and Results'!$C$14))))</f>
        <v>1.0809209463527902</v>
      </c>
      <c r="C8616" s="47">
        <f ca="1">IF('Inputs and Results'!$G$15='Inputs and Results'!$G$13, 'Inputs and Results'!$G$13, IF(F8616 &lt;= ('Inputs and Results'!$G$14-'Inputs and Results'!$G$13)/('Inputs and Results'!$G$15-'Inputs and Results'!$G$13), 'Inputs and Results'!$G$13 + SQRT(F8616*('Inputs and Results'!$G$15-'Inputs and Results'!$G$13)*('Inputs and Results'!$G$14-'Inputs and Results'!$G$13)), 'Inputs and Results'!$G$15 - SQRT((1-F8616)*('Inputs and Results'!$G$15-'Inputs and Results'!$G$13)*('Inputs and Results'!$G$15-'Inputs and Results'!$G$14))))</f>
        <v>681.52658615622238</v>
      </c>
      <c r="D8616">
        <f t="shared" ca="1" si="563"/>
        <v>736.6763624725703</v>
      </c>
      <c r="E8616">
        <f t="shared" ca="1" si="565"/>
        <v>0.59079284287250333</v>
      </c>
      <c r="F8616">
        <f t="shared" ca="1" si="565"/>
        <v>0.68309162034985216</v>
      </c>
    </row>
    <row r="8617" spans="1:6" ht="15.75" customHeight="1" x14ac:dyDescent="0.2">
      <c r="A8617">
        <v>8616</v>
      </c>
      <c r="B8617" s="47">
        <f ca="1">IF('Inputs and Results'!$C$15='Inputs and Results'!$C$13, 'Inputs and Results'!$C$13, IF(E8617 &lt;= ('Inputs and Results'!$C$14-'Inputs and Results'!$C$13)/('Inputs and Results'!$C$15-'Inputs and Results'!$C$13), 'Inputs and Results'!$C$13 + SQRT(E8617*('Inputs and Results'!$C$15-'Inputs and Results'!$C$13)*('Inputs and Results'!$C$14-'Inputs and Results'!$C$13)), 'Inputs and Results'!$C$15 - SQRT((1-E8617)*('Inputs and Results'!$C$15-'Inputs and Results'!$C$13)*('Inputs and Results'!$C$15-'Inputs and Results'!$C$14))))</f>
        <v>8.9757115727888248E-2</v>
      </c>
      <c r="C8617" s="47">
        <f ca="1">IF('Inputs and Results'!$G$15='Inputs and Results'!$G$13, 'Inputs and Results'!$G$13, IF(F8617 &lt;= ('Inputs and Results'!$G$14-'Inputs and Results'!$G$13)/('Inputs and Results'!$G$15-'Inputs and Results'!$G$13), 'Inputs and Results'!$G$13 + SQRT(F8617*('Inputs and Results'!$G$15-'Inputs and Results'!$G$13)*('Inputs and Results'!$G$14-'Inputs and Results'!$G$13)), 'Inputs and Results'!$G$15 - SQRT((1-F8617)*('Inputs and Results'!$G$15-'Inputs and Results'!$G$13)*('Inputs and Results'!$G$15-'Inputs and Results'!$G$14))))</f>
        <v>408.79325016070254</v>
      </c>
      <c r="D8617">
        <f t="shared" ca="1" si="563"/>
        <v>36.69210306345375</v>
      </c>
      <c r="E8617">
        <f t="shared" ca="1" si="565"/>
        <v>5.8942928282615603E-2</v>
      </c>
      <c r="F8617">
        <f t="shared" ca="1" si="565"/>
        <v>0.26199261649547156</v>
      </c>
    </row>
    <row r="8618" spans="1:6" ht="15.75" customHeight="1" x14ac:dyDescent="0.2">
      <c r="A8618">
        <v>8617</v>
      </c>
      <c r="B8618" s="47">
        <f ca="1">IF('Inputs and Results'!$C$15='Inputs and Results'!$C$13, 'Inputs and Results'!$C$13, IF(E8618 &lt;= ('Inputs and Results'!$C$14-'Inputs and Results'!$C$13)/('Inputs and Results'!$C$15-'Inputs and Results'!$C$13), 'Inputs and Results'!$C$13 + SQRT(E8618*('Inputs and Results'!$C$15-'Inputs and Results'!$C$13)*('Inputs and Results'!$C$14-'Inputs and Results'!$C$13)), 'Inputs and Results'!$C$15 - SQRT((1-E8618)*('Inputs and Results'!$C$15-'Inputs and Results'!$C$13)*('Inputs and Results'!$C$15-'Inputs and Results'!$C$14))))</f>
        <v>0.69824444738483571</v>
      </c>
      <c r="C8618" s="47">
        <f ca="1">IF('Inputs and Results'!$G$15='Inputs and Results'!$G$13, 'Inputs and Results'!$G$13, IF(F8618 &lt;= ('Inputs and Results'!$G$14-'Inputs and Results'!$G$13)/('Inputs and Results'!$G$15-'Inputs and Results'!$G$13), 'Inputs and Results'!$G$13 + SQRT(F8618*('Inputs and Results'!$G$15-'Inputs and Results'!$G$13)*('Inputs and Results'!$G$14-'Inputs and Results'!$G$13)), 'Inputs and Results'!$G$15 - SQRT((1-F8618)*('Inputs and Results'!$G$15-'Inputs and Results'!$G$13)*('Inputs and Results'!$G$15-'Inputs and Results'!$G$14))))</f>
        <v>802.35005654289603</v>
      </c>
      <c r="D8618">
        <f t="shared" ca="1" si="563"/>
        <v>560.23647183998617</v>
      </c>
      <c r="E8618">
        <f t="shared" ca="1" si="565"/>
        <v>0.4113245973339178</v>
      </c>
      <c r="F8618">
        <f t="shared" ca="1" si="565"/>
        <v>0.8135842554988052</v>
      </c>
    </row>
    <row r="8619" spans="1:6" ht="15.75" customHeight="1" x14ac:dyDescent="0.2">
      <c r="A8619">
        <v>8618</v>
      </c>
      <c r="B8619" s="47">
        <f ca="1">IF('Inputs and Results'!$C$15='Inputs and Results'!$C$13, 'Inputs and Results'!$C$13, IF(E8619 &lt;= ('Inputs and Results'!$C$14-'Inputs and Results'!$C$13)/('Inputs and Results'!$C$15-'Inputs and Results'!$C$13), 'Inputs and Results'!$C$13 + SQRT(E8619*('Inputs and Results'!$C$15-'Inputs and Results'!$C$13)*('Inputs and Results'!$C$14-'Inputs and Results'!$C$13)), 'Inputs and Results'!$C$15 - SQRT((1-E8619)*('Inputs and Results'!$C$15-'Inputs and Results'!$C$13)*('Inputs and Results'!$C$15-'Inputs and Results'!$C$14))))</f>
        <v>0.50805967933298479</v>
      </c>
      <c r="C8619" s="47">
        <f ca="1">IF('Inputs and Results'!$G$15='Inputs and Results'!$G$13, 'Inputs and Results'!$G$13, IF(F8619 &lt;= ('Inputs and Results'!$G$14-'Inputs and Results'!$G$13)/('Inputs and Results'!$G$15-'Inputs and Results'!$G$13), 'Inputs and Results'!$G$13 + SQRT(F8619*('Inputs and Results'!$G$15-'Inputs and Results'!$G$13)*('Inputs and Results'!$G$14-'Inputs and Results'!$G$13)), 'Inputs and Results'!$G$15 - SQRT((1-F8619)*('Inputs and Results'!$G$15-'Inputs and Results'!$G$13)*('Inputs and Results'!$G$15-'Inputs and Results'!$G$14))))</f>
        <v>510.65114465792703</v>
      </c>
      <c r="D8619">
        <f t="shared" ca="1" si="563"/>
        <v>259.44125680592805</v>
      </c>
      <c r="E8619">
        <f t="shared" ca="1" si="565"/>
        <v>0.31002593758155261</v>
      </c>
      <c r="F8619">
        <f t="shared" ca="1" si="565"/>
        <v>0.43977968011281443</v>
      </c>
    </row>
    <row r="8620" spans="1:6" ht="15.75" customHeight="1" x14ac:dyDescent="0.2">
      <c r="A8620">
        <v>8619</v>
      </c>
      <c r="B8620" s="47">
        <f ca="1">IF('Inputs and Results'!$C$15='Inputs and Results'!$C$13, 'Inputs and Results'!$C$13, IF(E8620 &lt;= ('Inputs and Results'!$C$14-'Inputs and Results'!$C$13)/('Inputs and Results'!$C$15-'Inputs and Results'!$C$13), 'Inputs and Results'!$C$13 + SQRT(E8620*('Inputs and Results'!$C$15-'Inputs and Results'!$C$13)*('Inputs and Results'!$C$14-'Inputs and Results'!$C$13)), 'Inputs and Results'!$C$15 - SQRT((1-E8620)*('Inputs and Results'!$C$15-'Inputs and Results'!$C$13)*('Inputs and Results'!$C$15-'Inputs and Results'!$C$14))))</f>
        <v>0.49992272692159112</v>
      </c>
      <c r="C8620" s="47">
        <f ca="1">IF('Inputs and Results'!$G$15='Inputs and Results'!$G$13, 'Inputs and Results'!$G$13, IF(F8620 &lt;= ('Inputs and Results'!$G$14-'Inputs and Results'!$G$13)/('Inputs and Results'!$G$15-'Inputs and Results'!$G$13), 'Inputs and Results'!$G$13 + SQRT(F8620*('Inputs and Results'!$G$15-'Inputs and Results'!$G$13)*('Inputs and Results'!$G$14-'Inputs and Results'!$G$13)), 'Inputs and Results'!$G$15 - SQRT((1-F8620)*('Inputs and Results'!$G$15-'Inputs and Results'!$G$13)*('Inputs and Results'!$G$15-'Inputs and Results'!$G$14))))</f>
        <v>796.36399782880017</v>
      </c>
      <c r="D8620">
        <f t="shared" ca="1" si="563"/>
        <v>398.12046141675387</v>
      </c>
      <c r="E8620">
        <f t="shared" ca="1" si="565"/>
        <v>0.30551262540409185</v>
      </c>
      <c r="F8620">
        <f t="shared" ca="1" si="565"/>
        <v>0.80792955981997006</v>
      </c>
    </row>
    <row r="8621" spans="1:6" ht="15.75" customHeight="1" x14ac:dyDescent="0.2">
      <c r="A8621">
        <v>8620</v>
      </c>
      <c r="B8621" s="47">
        <f ca="1">IF('Inputs and Results'!$C$15='Inputs and Results'!$C$13, 'Inputs and Results'!$C$13, IF(E8621 &lt;= ('Inputs and Results'!$C$14-'Inputs and Results'!$C$13)/('Inputs and Results'!$C$15-'Inputs and Results'!$C$13), 'Inputs and Results'!$C$13 + SQRT(E8621*('Inputs and Results'!$C$15-'Inputs and Results'!$C$13)*('Inputs and Results'!$C$14-'Inputs and Results'!$C$13)), 'Inputs and Results'!$C$15 - SQRT((1-E8621)*('Inputs and Results'!$C$15-'Inputs and Results'!$C$13)*('Inputs and Results'!$C$15-'Inputs and Results'!$C$14))))</f>
        <v>0.85600143752006908</v>
      </c>
      <c r="C8621" s="47">
        <f ca="1">IF('Inputs and Results'!$G$15='Inputs and Results'!$G$13, 'Inputs and Results'!$G$13, IF(F8621 &lt;= ('Inputs and Results'!$G$14-'Inputs and Results'!$G$13)/('Inputs and Results'!$G$15-'Inputs and Results'!$G$13), 'Inputs and Results'!$G$13 + SQRT(F8621*('Inputs and Results'!$G$15-'Inputs and Results'!$G$13)*('Inputs and Results'!$G$14-'Inputs and Results'!$G$13)), 'Inputs and Results'!$G$15 - SQRT((1-F8621)*('Inputs and Results'!$G$15-'Inputs and Results'!$G$13)*('Inputs and Results'!$G$15-'Inputs and Results'!$G$14))))</f>
        <v>310.64245789748713</v>
      </c>
      <c r="D8621">
        <f t="shared" ca="1" si="563"/>
        <v>265.9103905150165</v>
      </c>
      <c r="E8621">
        <f t="shared" ca="1" si="565"/>
        <v>0.48925224045377658</v>
      </c>
      <c r="F8621">
        <f t="shared" ca="1" si="565"/>
        <v>6.7532885471672577E-2</v>
      </c>
    </row>
    <row r="8622" spans="1:6" ht="15.75" customHeight="1" x14ac:dyDescent="0.2">
      <c r="A8622">
        <v>8621</v>
      </c>
      <c r="B8622" s="47">
        <f ca="1">IF('Inputs and Results'!$C$15='Inputs and Results'!$C$13, 'Inputs and Results'!$C$13, IF(E8622 &lt;= ('Inputs and Results'!$C$14-'Inputs and Results'!$C$13)/('Inputs and Results'!$C$15-'Inputs and Results'!$C$13), 'Inputs and Results'!$C$13 + SQRT(E8622*('Inputs and Results'!$C$15-'Inputs and Results'!$C$13)*('Inputs and Results'!$C$14-'Inputs and Results'!$C$13)), 'Inputs and Results'!$C$15 - SQRT((1-E8622)*('Inputs and Results'!$C$15-'Inputs and Results'!$C$13)*('Inputs and Results'!$C$15-'Inputs and Results'!$C$14))))</f>
        <v>0.66954541441173276</v>
      </c>
      <c r="C8622" s="47">
        <f ca="1">IF('Inputs and Results'!$G$15='Inputs and Results'!$G$13, 'Inputs and Results'!$G$13, IF(F8622 &lt;= ('Inputs and Results'!$G$14-'Inputs and Results'!$G$13)/('Inputs and Results'!$G$15-'Inputs and Results'!$G$13), 'Inputs and Results'!$G$13 + SQRT(F8622*('Inputs and Results'!$G$15-'Inputs and Results'!$G$13)*('Inputs and Results'!$G$14-'Inputs and Results'!$G$13)), 'Inputs and Results'!$G$15 - SQRT((1-F8622)*('Inputs and Results'!$G$15-'Inputs and Results'!$G$13)*('Inputs and Results'!$G$15-'Inputs and Results'!$G$14))))</f>
        <v>347.1550266274669</v>
      </c>
      <c r="D8622">
        <f t="shared" ca="1" si="563"/>
        <v>232.43605616840344</v>
      </c>
      <c r="E8622">
        <f t="shared" ref="E8622:F8641" ca="1" si="566">RAND()</f>
        <v>0.39655349161229092</v>
      </c>
      <c r="F8622">
        <f t="shared" ca="1" si="566"/>
        <v>0.14252606440056925</v>
      </c>
    </row>
    <row r="8623" spans="1:6" ht="15.75" customHeight="1" x14ac:dyDescent="0.2">
      <c r="A8623">
        <v>8622</v>
      </c>
      <c r="B8623" s="47">
        <f ca="1">IF('Inputs and Results'!$C$15='Inputs and Results'!$C$13, 'Inputs and Results'!$C$13, IF(E8623 &lt;= ('Inputs and Results'!$C$14-'Inputs and Results'!$C$13)/('Inputs and Results'!$C$15-'Inputs and Results'!$C$13), 'Inputs and Results'!$C$13 + SQRT(E8623*('Inputs and Results'!$C$15-'Inputs and Results'!$C$13)*('Inputs and Results'!$C$14-'Inputs and Results'!$C$13)), 'Inputs and Results'!$C$15 - SQRT((1-E8623)*('Inputs and Results'!$C$15-'Inputs and Results'!$C$13)*('Inputs and Results'!$C$15-'Inputs and Results'!$C$14))))</f>
        <v>0.45176422439789299</v>
      </c>
      <c r="C8623" s="47">
        <f ca="1">IF('Inputs and Results'!$G$15='Inputs and Results'!$G$13, 'Inputs and Results'!$G$13, IF(F8623 &lt;= ('Inputs and Results'!$G$14-'Inputs and Results'!$G$13)/('Inputs and Results'!$G$15-'Inputs and Results'!$G$13), 'Inputs and Results'!$G$13 + SQRT(F8623*('Inputs and Results'!$G$15-'Inputs and Results'!$G$13)*('Inputs and Results'!$G$14-'Inputs and Results'!$G$13)), 'Inputs and Results'!$G$15 - SQRT((1-F8623)*('Inputs and Results'!$G$15-'Inputs and Results'!$G$13)*('Inputs and Results'!$G$15-'Inputs and Results'!$G$14))))</f>
        <v>372.67419108654371</v>
      </c>
      <c r="D8623">
        <f t="shared" ca="1" si="563"/>
        <v>168.3608668893246</v>
      </c>
      <c r="E8623">
        <f t="shared" ca="1" si="566"/>
        <v>0.27849938132683638</v>
      </c>
      <c r="F8623">
        <f t="shared" ca="1" si="566"/>
        <v>0.19307367352638616</v>
      </c>
    </row>
    <row r="8624" spans="1:6" ht="15.75" customHeight="1" x14ac:dyDescent="0.2">
      <c r="A8624">
        <v>8623</v>
      </c>
      <c r="B8624" s="47">
        <f ca="1">IF('Inputs and Results'!$C$15='Inputs and Results'!$C$13, 'Inputs and Results'!$C$13, IF(E8624 &lt;= ('Inputs and Results'!$C$14-'Inputs and Results'!$C$13)/('Inputs and Results'!$C$15-'Inputs and Results'!$C$13), 'Inputs and Results'!$C$13 + SQRT(E8624*('Inputs and Results'!$C$15-'Inputs and Results'!$C$13)*('Inputs and Results'!$C$14-'Inputs and Results'!$C$13)), 'Inputs and Results'!$C$15 - SQRT((1-E8624)*('Inputs and Results'!$C$15-'Inputs and Results'!$C$13)*('Inputs and Results'!$C$15-'Inputs and Results'!$C$14))))</f>
        <v>0.55198602842714628</v>
      </c>
      <c r="C8624" s="47">
        <f ca="1">IF('Inputs and Results'!$G$15='Inputs and Results'!$G$13, 'Inputs and Results'!$G$13, IF(F8624 &lt;= ('Inputs and Results'!$G$14-'Inputs and Results'!$G$13)/('Inputs and Results'!$G$15-'Inputs and Results'!$G$13), 'Inputs and Results'!$G$13 + SQRT(F8624*('Inputs and Results'!$G$15-'Inputs and Results'!$G$13)*('Inputs and Results'!$G$14-'Inputs and Results'!$G$13)), 'Inputs and Results'!$G$15 - SQRT((1-F8624)*('Inputs and Results'!$G$15-'Inputs and Results'!$G$13)*('Inputs and Results'!$G$15-'Inputs and Results'!$G$14))))</f>
        <v>358.0585734772535</v>
      </c>
      <c r="D8624">
        <f t="shared" ca="1" si="563"/>
        <v>197.6433299179987</v>
      </c>
      <c r="E8624">
        <f t="shared" ca="1" si="566"/>
        <v>0.33413639944267814</v>
      </c>
      <c r="F8624">
        <f t="shared" ca="1" si="566"/>
        <v>0.16431136234259214</v>
      </c>
    </row>
    <row r="8625" spans="1:6" ht="15.75" customHeight="1" x14ac:dyDescent="0.2">
      <c r="A8625">
        <v>8624</v>
      </c>
      <c r="B8625" s="47">
        <f ca="1">IF('Inputs and Results'!$C$15='Inputs and Results'!$C$13, 'Inputs and Results'!$C$13, IF(E8625 &lt;= ('Inputs and Results'!$C$14-'Inputs and Results'!$C$13)/('Inputs and Results'!$C$15-'Inputs and Results'!$C$13), 'Inputs and Results'!$C$13 + SQRT(E8625*('Inputs and Results'!$C$15-'Inputs and Results'!$C$13)*('Inputs and Results'!$C$14-'Inputs and Results'!$C$13)), 'Inputs and Results'!$C$15 - SQRT((1-E8625)*('Inputs and Results'!$C$15-'Inputs and Results'!$C$13)*('Inputs and Results'!$C$15-'Inputs and Results'!$C$14))))</f>
        <v>1.3750782325902289</v>
      </c>
      <c r="C8625" s="47">
        <f ca="1">IF('Inputs and Results'!$G$15='Inputs and Results'!$G$13, 'Inputs and Results'!$G$13, IF(F8625 &lt;= ('Inputs and Results'!$G$14-'Inputs and Results'!$G$13)/('Inputs and Results'!$G$15-'Inputs and Results'!$G$13), 'Inputs and Results'!$G$13 + SQRT(F8625*('Inputs and Results'!$G$15-'Inputs and Results'!$G$13)*('Inputs and Results'!$G$14-'Inputs and Results'!$G$13)), 'Inputs and Results'!$G$15 - SQRT((1-F8625)*('Inputs and Results'!$G$15-'Inputs and Results'!$G$13)*('Inputs and Results'!$G$15-'Inputs and Results'!$G$14))))</f>
        <v>913.83977481827731</v>
      </c>
      <c r="D8625">
        <f t="shared" ca="1" si="563"/>
        <v>1256.6011824277696</v>
      </c>
      <c r="E8625">
        <f t="shared" ca="1" si="566"/>
        <v>0.70662547219976735</v>
      </c>
      <c r="F8625">
        <f t="shared" ca="1" si="566"/>
        <v>0.90346178211610351</v>
      </c>
    </row>
    <row r="8626" spans="1:6" ht="15.75" customHeight="1" x14ac:dyDescent="0.2">
      <c r="A8626">
        <v>8625</v>
      </c>
      <c r="B8626" s="47">
        <f ca="1">IF('Inputs and Results'!$C$15='Inputs and Results'!$C$13, 'Inputs and Results'!$C$13, IF(E8626 &lt;= ('Inputs and Results'!$C$14-'Inputs and Results'!$C$13)/('Inputs and Results'!$C$15-'Inputs and Results'!$C$13), 'Inputs and Results'!$C$13 + SQRT(E8626*('Inputs and Results'!$C$15-'Inputs and Results'!$C$13)*('Inputs and Results'!$C$14-'Inputs and Results'!$C$13)), 'Inputs and Results'!$C$15 - SQRT((1-E8626)*('Inputs and Results'!$C$15-'Inputs and Results'!$C$13)*('Inputs and Results'!$C$15-'Inputs and Results'!$C$14))))</f>
        <v>1.7212037982801447</v>
      </c>
      <c r="C8626" s="47">
        <f ca="1">IF('Inputs and Results'!$G$15='Inputs and Results'!$G$13, 'Inputs and Results'!$G$13, IF(F8626 &lt;= ('Inputs and Results'!$G$14-'Inputs and Results'!$G$13)/('Inputs and Results'!$G$15-'Inputs and Results'!$G$13), 'Inputs and Results'!$G$13 + SQRT(F8626*('Inputs and Results'!$G$15-'Inputs and Results'!$G$13)*('Inputs and Results'!$G$14-'Inputs and Results'!$G$13)), 'Inputs and Results'!$G$15 - SQRT((1-F8626)*('Inputs and Results'!$G$15-'Inputs and Results'!$G$13)*('Inputs and Results'!$G$15-'Inputs and Results'!$G$14))))</f>
        <v>494.82108885103366</v>
      </c>
      <c r="D8626">
        <f t="shared" ca="1" si="563"/>
        <v>851.68793759951609</v>
      </c>
      <c r="E8626">
        <f t="shared" ca="1" si="566"/>
        <v>0.81829780827409682</v>
      </c>
      <c r="F8626">
        <f t="shared" ca="1" si="566"/>
        <v>0.41375470328687036</v>
      </c>
    </row>
    <row r="8627" spans="1:6" ht="15.75" customHeight="1" x14ac:dyDescent="0.2">
      <c r="A8627">
        <v>8626</v>
      </c>
      <c r="B8627" s="47">
        <f ca="1">IF('Inputs and Results'!$C$15='Inputs and Results'!$C$13, 'Inputs and Results'!$C$13, IF(E8627 &lt;= ('Inputs and Results'!$C$14-'Inputs and Results'!$C$13)/('Inputs and Results'!$C$15-'Inputs and Results'!$C$13), 'Inputs and Results'!$C$13 + SQRT(E8627*('Inputs and Results'!$C$15-'Inputs and Results'!$C$13)*('Inputs and Results'!$C$14-'Inputs and Results'!$C$13)), 'Inputs and Results'!$C$15 - SQRT((1-E8627)*('Inputs and Results'!$C$15-'Inputs and Results'!$C$13)*('Inputs and Results'!$C$15-'Inputs and Results'!$C$14))))</f>
        <v>0.89400485535970864</v>
      </c>
      <c r="C8627" s="47">
        <f ca="1">IF('Inputs and Results'!$G$15='Inputs and Results'!$G$13, 'Inputs and Results'!$G$13, IF(F8627 &lt;= ('Inputs and Results'!$G$14-'Inputs and Results'!$G$13)/('Inputs and Results'!$G$15-'Inputs and Results'!$G$13), 'Inputs and Results'!$G$13 + SQRT(F8627*('Inputs and Results'!$G$15-'Inputs and Results'!$G$13)*('Inputs and Results'!$G$14-'Inputs and Results'!$G$13)), 'Inputs and Results'!$G$15 - SQRT((1-F8627)*('Inputs and Results'!$G$15-'Inputs and Results'!$G$13)*('Inputs and Results'!$G$15-'Inputs and Results'!$G$14))))</f>
        <v>479.55436127559278</v>
      </c>
      <c r="D8627">
        <f t="shared" ca="1" si="563"/>
        <v>428.72392738930381</v>
      </c>
      <c r="E8627">
        <f t="shared" ca="1" si="566"/>
        <v>0.50719827230572412</v>
      </c>
      <c r="F8627">
        <f t="shared" ca="1" si="566"/>
        <v>0.38809616800293889</v>
      </c>
    </row>
    <row r="8628" spans="1:6" ht="15.75" customHeight="1" x14ac:dyDescent="0.2">
      <c r="A8628">
        <v>8627</v>
      </c>
      <c r="B8628" s="47">
        <f ca="1">IF('Inputs and Results'!$C$15='Inputs and Results'!$C$13, 'Inputs and Results'!$C$13, IF(E8628 &lt;= ('Inputs and Results'!$C$14-'Inputs and Results'!$C$13)/('Inputs and Results'!$C$15-'Inputs and Results'!$C$13), 'Inputs and Results'!$C$13 + SQRT(E8628*('Inputs and Results'!$C$15-'Inputs and Results'!$C$13)*('Inputs and Results'!$C$14-'Inputs and Results'!$C$13)), 'Inputs and Results'!$C$15 - SQRT((1-E8628)*('Inputs and Results'!$C$15-'Inputs and Results'!$C$13)*('Inputs and Results'!$C$15-'Inputs and Results'!$C$14))))</f>
        <v>0.52694306264482638</v>
      </c>
      <c r="C8628" s="47">
        <f ca="1">IF('Inputs and Results'!$G$15='Inputs and Results'!$G$13, 'Inputs and Results'!$G$13, IF(F8628 &lt;= ('Inputs and Results'!$G$14-'Inputs and Results'!$G$13)/('Inputs and Results'!$G$15-'Inputs and Results'!$G$13), 'Inputs and Results'!$G$13 + SQRT(F8628*('Inputs and Results'!$G$15-'Inputs and Results'!$G$13)*('Inputs and Results'!$G$14-'Inputs and Results'!$G$13)), 'Inputs and Results'!$G$15 - SQRT((1-F8628)*('Inputs and Results'!$G$15-'Inputs and Results'!$G$13)*('Inputs and Results'!$G$15-'Inputs and Results'!$G$14))))</f>
        <v>913.5942724109467</v>
      </c>
      <c r="D8628">
        <f t="shared" ca="1" si="563"/>
        <v>481.41216391899604</v>
      </c>
      <c r="E8628">
        <f t="shared" ca="1" si="566"/>
        <v>0.32044326495549436</v>
      </c>
      <c r="F8628">
        <f t="shared" ca="1" si="566"/>
        <v>0.90329606704248555</v>
      </c>
    </row>
    <row r="8629" spans="1:6" ht="15.75" customHeight="1" x14ac:dyDescent="0.2">
      <c r="A8629">
        <v>8628</v>
      </c>
      <c r="B8629" s="47">
        <f ca="1">IF('Inputs and Results'!$C$15='Inputs and Results'!$C$13, 'Inputs and Results'!$C$13, IF(E8629 &lt;= ('Inputs and Results'!$C$14-'Inputs and Results'!$C$13)/('Inputs and Results'!$C$15-'Inputs and Results'!$C$13), 'Inputs and Results'!$C$13 + SQRT(E8629*('Inputs and Results'!$C$15-'Inputs and Results'!$C$13)*('Inputs and Results'!$C$14-'Inputs and Results'!$C$13)), 'Inputs and Results'!$C$15 - SQRT((1-E8629)*('Inputs and Results'!$C$15-'Inputs and Results'!$C$13)*('Inputs and Results'!$C$15-'Inputs and Results'!$C$14))))</f>
        <v>0.72571905247429003</v>
      </c>
      <c r="C8629" s="47">
        <f ca="1">IF('Inputs and Results'!$G$15='Inputs and Results'!$G$13, 'Inputs and Results'!$G$13, IF(F8629 &lt;= ('Inputs and Results'!$G$14-'Inputs and Results'!$G$13)/('Inputs and Results'!$G$15-'Inputs and Results'!$G$13), 'Inputs and Results'!$G$13 + SQRT(F8629*('Inputs and Results'!$G$15-'Inputs and Results'!$G$13)*('Inputs and Results'!$G$14-'Inputs and Results'!$G$13)), 'Inputs and Results'!$G$15 - SQRT((1-F8629)*('Inputs and Results'!$G$15-'Inputs and Results'!$G$13)*('Inputs and Results'!$G$15-'Inputs and Results'!$G$14))))</f>
        <v>387.06468727610184</v>
      </c>
      <c r="D8629">
        <f t="shared" ca="1" si="563"/>
        <v>280.90021809627001</v>
      </c>
      <c r="E8629">
        <f t="shared" ca="1" si="566"/>
        <v>0.42529401908017328</v>
      </c>
      <c r="F8629">
        <f t="shared" ca="1" si="566"/>
        <v>0.2209008728963795</v>
      </c>
    </row>
    <row r="8630" spans="1:6" ht="15.75" customHeight="1" x14ac:dyDescent="0.2">
      <c r="A8630">
        <v>8629</v>
      </c>
      <c r="B8630" s="47">
        <f ca="1">IF('Inputs and Results'!$C$15='Inputs and Results'!$C$13, 'Inputs and Results'!$C$13, IF(E8630 &lt;= ('Inputs and Results'!$C$14-'Inputs and Results'!$C$13)/('Inputs and Results'!$C$15-'Inputs and Results'!$C$13), 'Inputs and Results'!$C$13 + SQRT(E8630*('Inputs and Results'!$C$15-'Inputs and Results'!$C$13)*('Inputs and Results'!$C$14-'Inputs and Results'!$C$13)), 'Inputs and Results'!$C$15 - SQRT((1-E8630)*('Inputs and Results'!$C$15-'Inputs and Results'!$C$13)*('Inputs and Results'!$C$15-'Inputs and Results'!$C$14))))</f>
        <v>1.6761608898582634</v>
      </c>
      <c r="C8630" s="47">
        <f ca="1">IF('Inputs and Results'!$G$15='Inputs and Results'!$G$13, 'Inputs and Results'!$G$13, IF(F8630 &lt;= ('Inputs and Results'!$G$14-'Inputs and Results'!$G$13)/('Inputs and Results'!$G$15-'Inputs and Results'!$G$13), 'Inputs and Results'!$G$13 + SQRT(F8630*('Inputs and Results'!$G$15-'Inputs and Results'!$G$13)*('Inputs and Results'!$G$14-'Inputs and Results'!$G$13)), 'Inputs and Results'!$G$15 - SQRT((1-F8630)*('Inputs and Results'!$G$15-'Inputs and Results'!$G$13)*('Inputs and Results'!$G$15-'Inputs and Results'!$G$14))))</f>
        <v>750.72838050305836</v>
      </c>
      <c r="D8630">
        <f t="shared" ca="1" si="563"/>
        <v>1258.3415503058593</v>
      </c>
      <c r="E8630">
        <f t="shared" ca="1" si="566"/>
        <v>0.80527222338434834</v>
      </c>
      <c r="F8630">
        <f t="shared" ca="1" si="566"/>
        <v>0.76204287686470618</v>
      </c>
    </row>
    <row r="8631" spans="1:6" ht="15.75" customHeight="1" x14ac:dyDescent="0.2">
      <c r="A8631">
        <v>8630</v>
      </c>
      <c r="B8631" s="47">
        <f ca="1">IF('Inputs and Results'!$C$15='Inputs and Results'!$C$13, 'Inputs and Results'!$C$13, IF(E8631 &lt;= ('Inputs and Results'!$C$14-'Inputs and Results'!$C$13)/('Inputs and Results'!$C$15-'Inputs and Results'!$C$13), 'Inputs and Results'!$C$13 + SQRT(E8631*('Inputs and Results'!$C$15-'Inputs and Results'!$C$13)*('Inputs and Results'!$C$14-'Inputs and Results'!$C$13)), 'Inputs and Results'!$C$15 - SQRT((1-E8631)*('Inputs and Results'!$C$15-'Inputs and Results'!$C$13)*('Inputs and Results'!$C$15-'Inputs and Results'!$C$14))))</f>
        <v>1.8706828902062649</v>
      </c>
      <c r="C8631" s="47">
        <f ca="1">IF('Inputs and Results'!$G$15='Inputs and Results'!$G$13, 'Inputs and Results'!$G$13, IF(F8631 &lt;= ('Inputs and Results'!$G$14-'Inputs and Results'!$G$13)/('Inputs and Results'!$G$15-'Inputs and Results'!$G$13), 'Inputs and Results'!$G$13 + SQRT(F8631*('Inputs and Results'!$G$15-'Inputs and Results'!$G$13)*('Inputs and Results'!$G$14-'Inputs and Results'!$G$13)), 'Inputs and Results'!$G$15 - SQRT((1-F8631)*('Inputs and Results'!$G$15-'Inputs and Results'!$G$13)*('Inputs and Results'!$G$15-'Inputs and Results'!$G$14))))</f>
        <v>657.28341416432113</v>
      </c>
      <c r="D8631">
        <f t="shared" ca="1" si="563"/>
        <v>1229.5688368935537</v>
      </c>
      <c r="E8631">
        <f t="shared" ca="1" si="566"/>
        <v>0.85829365172523608</v>
      </c>
      <c r="F8631">
        <f t="shared" ca="1" si="566"/>
        <v>0.65276225442871094</v>
      </c>
    </row>
    <row r="8632" spans="1:6" ht="15.75" customHeight="1" x14ac:dyDescent="0.2">
      <c r="A8632">
        <v>8631</v>
      </c>
      <c r="B8632" s="47">
        <f ca="1">IF('Inputs and Results'!$C$15='Inputs and Results'!$C$13, 'Inputs and Results'!$C$13, IF(E8632 &lt;= ('Inputs and Results'!$C$14-'Inputs and Results'!$C$13)/('Inputs and Results'!$C$15-'Inputs and Results'!$C$13), 'Inputs and Results'!$C$13 + SQRT(E8632*('Inputs and Results'!$C$15-'Inputs and Results'!$C$13)*('Inputs and Results'!$C$14-'Inputs and Results'!$C$13)), 'Inputs and Results'!$C$15 - SQRT((1-E8632)*('Inputs and Results'!$C$15-'Inputs and Results'!$C$13)*('Inputs and Results'!$C$15-'Inputs and Results'!$C$14))))</f>
        <v>1.3641421820710413</v>
      </c>
      <c r="C8632" s="47">
        <f ca="1">IF('Inputs and Results'!$G$15='Inputs and Results'!$G$13, 'Inputs and Results'!$G$13, IF(F8632 &lt;= ('Inputs and Results'!$G$14-'Inputs and Results'!$G$13)/('Inputs and Results'!$G$15-'Inputs and Results'!$G$13), 'Inputs and Results'!$G$13 + SQRT(F8632*('Inputs and Results'!$G$15-'Inputs and Results'!$G$13)*('Inputs and Results'!$G$14-'Inputs and Results'!$G$13)), 'Inputs and Results'!$G$15 - SQRT((1-F8632)*('Inputs and Results'!$G$15-'Inputs and Results'!$G$13)*('Inputs and Results'!$G$15-'Inputs and Results'!$G$14))))</f>
        <v>683.80901528018614</v>
      </c>
      <c r="D8632">
        <f t="shared" ca="1" si="563"/>
        <v>932.81272222416317</v>
      </c>
      <c r="E8632">
        <f t="shared" ca="1" si="566"/>
        <v>0.70266324439118955</v>
      </c>
      <c r="F8632">
        <f t="shared" ca="1" si="566"/>
        <v>0.68587567365169677</v>
      </c>
    </row>
    <row r="8633" spans="1:6" ht="15.75" customHeight="1" x14ac:dyDescent="0.2">
      <c r="A8633">
        <v>8632</v>
      </c>
      <c r="B8633" s="47">
        <f ca="1">IF('Inputs and Results'!$C$15='Inputs and Results'!$C$13, 'Inputs and Results'!$C$13, IF(E8633 &lt;= ('Inputs and Results'!$C$14-'Inputs and Results'!$C$13)/('Inputs and Results'!$C$15-'Inputs and Results'!$C$13), 'Inputs and Results'!$C$13 + SQRT(E8633*('Inputs and Results'!$C$15-'Inputs and Results'!$C$13)*('Inputs and Results'!$C$14-'Inputs and Results'!$C$13)), 'Inputs and Results'!$C$15 - SQRT((1-E8633)*('Inputs and Results'!$C$15-'Inputs and Results'!$C$13)*('Inputs and Results'!$C$15-'Inputs and Results'!$C$14))))</f>
        <v>9.617384289396913E-2</v>
      </c>
      <c r="C8633" s="47">
        <f ca="1">IF('Inputs and Results'!$G$15='Inputs and Results'!$G$13, 'Inputs and Results'!$G$13, IF(F8633 &lt;= ('Inputs and Results'!$G$14-'Inputs and Results'!$G$13)/('Inputs and Results'!$G$15-'Inputs and Results'!$G$13), 'Inputs and Results'!$G$13 + SQRT(F8633*('Inputs and Results'!$G$15-'Inputs and Results'!$G$13)*('Inputs and Results'!$G$14-'Inputs and Results'!$G$13)), 'Inputs and Results'!$G$15 - SQRT((1-F8633)*('Inputs and Results'!$G$15-'Inputs and Results'!$G$13)*('Inputs and Results'!$G$15-'Inputs and Results'!$G$14))))</f>
        <v>327.64372096421141</v>
      </c>
      <c r="D8633">
        <f t="shared" ca="1" si="563"/>
        <v>31.510755745207529</v>
      </c>
      <c r="E8633">
        <f t="shared" ca="1" si="566"/>
        <v>6.3088183256313601E-2</v>
      </c>
      <c r="F8633">
        <f t="shared" ca="1" si="566"/>
        <v>0.10284285058943554</v>
      </c>
    </row>
    <row r="8634" spans="1:6" ht="15.75" customHeight="1" x14ac:dyDescent="0.2">
      <c r="A8634">
        <v>8633</v>
      </c>
      <c r="B8634" s="47">
        <f ca="1">IF('Inputs and Results'!$C$15='Inputs and Results'!$C$13, 'Inputs and Results'!$C$13, IF(E8634 &lt;= ('Inputs and Results'!$C$14-'Inputs and Results'!$C$13)/('Inputs and Results'!$C$15-'Inputs and Results'!$C$13), 'Inputs and Results'!$C$13 + SQRT(E8634*('Inputs and Results'!$C$15-'Inputs and Results'!$C$13)*('Inputs and Results'!$C$14-'Inputs and Results'!$C$13)), 'Inputs and Results'!$C$15 - SQRT((1-E8634)*('Inputs and Results'!$C$15-'Inputs and Results'!$C$13)*('Inputs and Results'!$C$15-'Inputs and Results'!$C$14))))</f>
        <v>1.4978341646689117</v>
      </c>
      <c r="C8634" s="47">
        <f ca="1">IF('Inputs and Results'!$G$15='Inputs and Results'!$G$13, 'Inputs and Results'!$G$13, IF(F8634 &lt;= ('Inputs and Results'!$G$14-'Inputs and Results'!$G$13)/('Inputs and Results'!$G$15-'Inputs and Results'!$G$13), 'Inputs and Results'!$G$13 + SQRT(F8634*('Inputs and Results'!$G$15-'Inputs and Results'!$G$13)*('Inputs and Results'!$G$14-'Inputs and Results'!$G$13)), 'Inputs and Results'!$G$15 - SQRT((1-F8634)*('Inputs and Results'!$G$15-'Inputs and Results'!$G$13)*('Inputs and Results'!$G$15-'Inputs and Results'!$G$14))))</f>
        <v>753.7702870459625</v>
      </c>
      <c r="D8634">
        <f t="shared" ca="1" si="563"/>
        <v>1129.0228882497352</v>
      </c>
      <c r="E8634">
        <f t="shared" ca="1" si="566"/>
        <v>0.74927753368489491</v>
      </c>
      <c r="F8634">
        <f t="shared" ca="1" si="566"/>
        <v>0.76525426532902474</v>
      </c>
    </row>
    <row r="8635" spans="1:6" ht="15.75" customHeight="1" x14ac:dyDescent="0.2">
      <c r="A8635">
        <v>8634</v>
      </c>
      <c r="B8635" s="47">
        <f ca="1">IF('Inputs and Results'!$C$15='Inputs and Results'!$C$13, 'Inputs and Results'!$C$13, IF(E8635 &lt;= ('Inputs and Results'!$C$14-'Inputs and Results'!$C$13)/('Inputs and Results'!$C$15-'Inputs and Results'!$C$13), 'Inputs and Results'!$C$13 + SQRT(E8635*('Inputs and Results'!$C$15-'Inputs and Results'!$C$13)*('Inputs and Results'!$C$14-'Inputs and Results'!$C$13)), 'Inputs and Results'!$C$15 - SQRT((1-E8635)*('Inputs and Results'!$C$15-'Inputs and Results'!$C$13)*('Inputs and Results'!$C$15-'Inputs and Results'!$C$14))))</f>
        <v>0.73402095036935533</v>
      </c>
      <c r="C8635" s="47">
        <f ca="1">IF('Inputs and Results'!$G$15='Inputs and Results'!$G$13, 'Inputs and Results'!$G$13, IF(F8635 &lt;= ('Inputs and Results'!$G$14-'Inputs and Results'!$G$13)/('Inputs and Results'!$G$15-'Inputs and Results'!$G$13), 'Inputs and Results'!$G$13 + SQRT(F8635*('Inputs and Results'!$G$15-'Inputs and Results'!$G$13)*('Inputs and Results'!$G$14-'Inputs and Results'!$G$13)), 'Inputs and Results'!$G$15 - SQRT((1-F8635)*('Inputs and Results'!$G$15-'Inputs and Results'!$G$13)*('Inputs and Results'!$G$15-'Inputs and Results'!$G$14))))</f>
        <v>1050.4537494621675</v>
      </c>
      <c r="D8635">
        <f t="shared" ca="1" si="563"/>
        <v>771.05505949927283</v>
      </c>
      <c r="E8635">
        <f t="shared" ca="1" si="566"/>
        <v>0.42948210518166674</v>
      </c>
      <c r="F8635">
        <f t="shared" ca="1" si="566"/>
        <v>0.97363475586546255</v>
      </c>
    </row>
    <row r="8636" spans="1:6" ht="15.75" customHeight="1" x14ac:dyDescent="0.2">
      <c r="A8636">
        <v>8635</v>
      </c>
      <c r="B8636" s="47">
        <f ca="1">IF('Inputs and Results'!$C$15='Inputs and Results'!$C$13, 'Inputs and Results'!$C$13, IF(E8636 &lt;= ('Inputs and Results'!$C$14-'Inputs and Results'!$C$13)/('Inputs and Results'!$C$15-'Inputs and Results'!$C$13), 'Inputs and Results'!$C$13 + SQRT(E8636*('Inputs and Results'!$C$15-'Inputs and Results'!$C$13)*('Inputs and Results'!$C$14-'Inputs and Results'!$C$13)), 'Inputs and Results'!$C$15 - SQRT((1-E8636)*('Inputs and Results'!$C$15-'Inputs and Results'!$C$13)*('Inputs and Results'!$C$15-'Inputs and Results'!$C$14))))</f>
        <v>2.6362900077748552E-2</v>
      </c>
      <c r="C8636" s="47">
        <f ca="1">IF('Inputs and Results'!$G$15='Inputs and Results'!$G$13, 'Inputs and Results'!$G$13, IF(F8636 &lt;= ('Inputs and Results'!$G$14-'Inputs and Results'!$G$13)/('Inputs and Results'!$G$15-'Inputs and Results'!$G$13), 'Inputs and Results'!$G$13 + SQRT(F8636*('Inputs and Results'!$G$15-'Inputs and Results'!$G$13)*('Inputs and Results'!$G$14-'Inputs and Results'!$G$13)), 'Inputs and Results'!$G$15 - SQRT((1-F8636)*('Inputs and Results'!$G$15-'Inputs and Results'!$G$13)*('Inputs and Results'!$G$15-'Inputs and Results'!$G$14))))</f>
        <v>629.52260905752405</v>
      </c>
      <c r="D8636">
        <f t="shared" ca="1" si="563"/>
        <v>16.596041639267071</v>
      </c>
      <c r="E8636">
        <f t="shared" ca="1" si="566"/>
        <v>1.7498044218442255E-2</v>
      </c>
      <c r="F8636">
        <f t="shared" ca="1" si="566"/>
        <v>0.61633020146805617</v>
      </c>
    </row>
    <row r="8637" spans="1:6" ht="15.75" customHeight="1" x14ac:dyDescent="0.2">
      <c r="A8637">
        <v>8636</v>
      </c>
      <c r="B8637" s="47">
        <f ca="1">IF('Inputs and Results'!$C$15='Inputs and Results'!$C$13, 'Inputs and Results'!$C$13, IF(E8637 &lt;= ('Inputs and Results'!$C$14-'Inputs and Results'!$C$13)/('Inputs and Results'!$C$15-'Inputs and Results'!$C$13), 'Inputs and Results'!$C$13 + SQRT(E8637*('Inputs and Results'!$C$15-'Inputs and Results'!$C$13)*('Inputs and Results'!$C$14-'Inputs and Results'!$C$13)), 'Inputs and Results'!$C$15 - SQRT((1-E8637)*('Inputs and Results'!$C$15-'Inputs and Results'!$C$13)*('Inputs and Results'!$C$15-'Inputs and Results'!$C$14))))</f>
        <v>0.47133186077678335</v>
      </c>
      <c r="C8637" s="47">
        <f ca="1">IF('Inputs and Results'!$G$15='Inputs and Results'!$G$13, 'Inputs and Results'!$G$13, IF(F8637 &lt;= ('Inputs and Results'!$G$14-'Inputs and Results'!$G$13)/('Inputs and Results'!$G$15-'Inputs and Results'!$G$13), 'Inputs and Results'!$G$13 + SQRT(F8637*('Inputs and Results'!$G$15-'Inputs and Results'!$G$13)*('Inputs and Results'!$G$14-'Inputs and Results'!$G$13)), 'Inputs and Results'!$G$15 - SQRT((1-F8637)*('Inputs and Results'!$G$15-'Inputs and Results'!$G$13)*('Inputs and Results'!$G$15-'Inputs and Results'!$G$14))))</f>
        <v>600.09475825620473</v>
      </c>
      <c r="D8637">
        <f t="shared" ca="1" si="563"/>
        <v>282.84377905129094</v>
      </c>
      <c r="E8637">
        <f t="shared" ca="1" si="566"/>
        <v>0.28953749351971048</v>
      </c>
      <c r="F8637">
        <f t="shared" ca="1" si="566"/>
        <v>0.57572635716537934</v>
      </c>
    </row>
    <row r="8638" spans="1:6" ht="15.75" customHeight="1" x14ac:dyDescent="0.2">
      <c r="A8638">
        <v>8637</v>
      </c>
      <c r="B8638" s="47">
        <f ca="1">IF('Inputs and Results'!$C$15='Inputs and Results'!$C$13, 'Inputs and Results'!$C$13, IF(E8638 &lt;= ('Inputs and Results'!$C$14-'Inputs and Results'!$C$13)/('Inputs and Results'!$C$15-'Inputs and Results'!$C$13), 'Inputs and Results'!$C$13 + SQRT(E8638*('Inputs and Results'!$C$15-'Inputs and Results'!$C$13)*('Inputs and Results'!$C$14-'Inputs and Results'!$C$13)), 'Inputs and Results'!$C$15 - SQRT((1-E8638)*('Inputs and Results'!$C$15-'Inputs and Results'!$C$13)*('Inputs and Results'!$C$15-'Inputs and Results'!$C$14))))</f>
        <v>1.0853686205090376</v>
      </c>
      <c r="C8638" s="47">
        <f ca="1">IF('Inputs and Results'!$G$15='Inputs and Results'!$G$13, 'Inputs and Results'!$G$13, IF(F8638 &lt;= ('Inputs and Results'!$G$14-'Inputs and Results'!$G$13)/('Inputs and Results'!$G$15-'Inputs and Results'!$G$13), 'Inputs and Results'!$G$13 + SQRT(F8638*('Inputs and Results'!$G$15-'Inputs and Results'!$G$13)*('Inputs and Results'!$G$14-'Inputs and Results'!$G$13)), 'Inputs and Results'!$G$15 - SQRT((1-F8638)*('Inputs and Results'!$G$15-'Inputs and Results'!$G$13)*('Inputs and Results'!$G$15-'Inputs and Results'!$G$14))))</f>
        <v>736.51297364569803</v>
      </c>
      <c r="D8638">
        <f t="shared" ca="1" si="563"/>
        <v>799.38807019284047</v>
      </c>
      <c r="E8638">
        <f t="shared" ca="1" si="566"/>
        <v>0.59268740896317051</v>
      </c>
      <c r="F8638">
        <f t="shared" ca="1" si="566"/>
        <v>0.74674623886518876</v>
      </c>
    </row>
    <row r="8639" spans="1:6" ht="15.75" customHeight="1" x14ac:dyDescent="0.2">
      <c r="A8639">
        <v>8638</v>
      </c>
      <c r="B8639" s="47">
        <f ca="1">IF('Inputs and Results'!$C$15='Inputs and Results'!$C$13, 'Inputs and Results'!$C$13, IF(E8639 &lt;= ('Inputs and Results'!$C$14-'Inputs and Results'!$C$13)/('Inputs and Results'!$C$15-'Inputs and Results'!$C$13), 'Inputs and Results'!$C$13 + SQRT(E8639*('Inputs and Results'!$C$15-'Inputs and Results'!$C$13)*('Inputs and Results'!$C$14-'Inputs and Results'!$C$13)), 'Inputs and Results'!$C$15 - SQRT((1-E8639)*('Inputs and Results'!$C$15-'Inputs and Results'!$C$13)*('Inputs and Results'!$C$15-'Inputs and Results'!$C$14))))</f>
        <v>1.0121568116331696</v>
      </c>
      <c r="C8639" s="47">
        <f ca="1">IF('Inputs and Results'!$G$15='Inputs and Results'!$G$13, 'Inputs and Results'!$G$13, IF(F8639 &lt;= ('Inputs and Results'!$G$14-'Inputs and Results'!$G$13)/('Inputs and Results'!$G$15-'Inputs and Results'!$G$13), 'Inputs and Results'!$G$13 + SQRT(F8639*('Inputs and Results'!$G$15-'Inputs and Results'!$G$13)*('Inputs and Results'!$G$14-'Inputs and Results'!$G$13)), 'Inputs and Results'!$G$15 - SQRT((1-F8639)*('Inputs and Results'!$G$15-'Inputs and Results'!$G$13)*('Inputs and Results'!$G$15-'Inputs and Results'!$G$14))))</f>
        <v>294.72637615918154</v>
      </c>
      <c r="D8639">
        <f t="shared" ca="1" si="563"/>
        <v>298.30930919747539</v>
      </c>
      <c r="E8639">
        <f t="shared" ca="1" si="566"/>
        <v>0.56094216205151037</v>
      </c>
      <c r="F8639">
        <f t="shared" ca="1" si="566"/>
        <v>3.3859087191154824E-2</v>
      </c>
    </row>
    <row r="8640" spans="1:6" ht="15.75" customHeight="1" x14ac:dyDescent="0.2">
      <c r="A8640">
        <v>8639</v>
      </c>
      <c r="B8640" s="47">
        <f ca="1">IF('Inputs and Results'!$C$15='Inputs and Results'!$C$13, 'Inputs and Results'!$C$13, IF(E8640 &lt;= ('Inputs and Results'!$C$14-'Inputs and Results'!$C$13)/('Inputs and Results'!$C$15-'Inputs and Results'!$C$13), 'Inputs and Results'!$C$13 + SQRT(E8640*('Inputs and Results'!$C$15-'Inputs and Results'!$C$13)*('Inputs and Results'!$C$14-'Inputs and Results'!$C$13)), 'Inputs and Results'!$C$15 - SQRT((1-E8640)*('Inputs and Results'!$C$15-'Inputs and Results'!$C$13)*('Inputs and Results'!$C$15-'Inputs and Results'!$C$14))))</f>
        <v>0.12647543162001673</v>
      </c>
      <c r="C8640" s="47">
        <f ca="1">IF('Inputs and Results'!$G$15='Inputs and Results'!$G$13, 'Inputs and Results'!$G$13, IF(F8640 &lt;= ('Inputs and Results'!$G$14-'Inputs and Results'!$G$13)/('Inputs and Results'!$G$15-'Inputs and Results'!$G$13), 'Inputs and Results'!$G$13 + SQRT(F8640*('Inputs and Results'!$G$15-'Inputs and Results'!$G$13)*('Inputs and Results'!$G$14-'Inputs and Results'!$G$13)), 'Inputs and Results'!$G$15 - SQRT((1-F8640)*('Inputs and Results'!$G$15-'Inputs and Results'!$G$13)*('Inputs and Results'!$G$15-'Inputs and Results'!$G$14))))</f>
        <v>675.83037408611358</v>
      </c>
      <c r="D8640">
        <f t="shared" ca="1" si="563"/>
        <v>85.475938264458591</v>
      </c>
      <c r="E8640">
        <f t="shared" ca="1" si="566"/>
        <v>8.2539617212958993E-2</v>
      </c>
      <c r="F8640">
        <f t="shared" ca="1" si="566"/>
        <v>0.67608993584287524</v>
      </c>
    </row>
    <row r="8641" spans="1:6" ht="15.75" customHeight="1" x14ac:dyDescent="0.2">
      <c r="A8641">
        <v>8640</v>
      </c>
      <c r="B8641" s="47">
        <f ca="1">IF('Inputs and Results'!$C$15='Inputs and Results'!$C$13, 'Inputs and Results'!$C$13, IF(E8641 &lt;= ('Inputs and Results'!$C$14-'Inputs and Results'!$C$13)/('Inputs and Results'!$C$15-'Inputs and Results'!$C$13), 'Inputs and Results'!$C$13 + SQRT(E8641*('Inputs and Results'!$C$15-'Inputs and Results'!$C$13)*('Inputs and Results'!$C$14-'Inputs and Results'!$C$13)), 'Inputs and Results'!$C$15 - SQRT((1-E8641)*('Inputs and Results'!$C$15-'Inputs and Results'!$C$13)*('Inputs and Results'!$C$15-'Inputs and Results'!$C$14))))</f>
        <v>0.11231344734428061</v>
      </c>
      <c r="C8641" s="47">
        <f ca="1">IF('Inputs and Results'!$G$15='Inputs and Results'!$G$13, 'Inputs and Results'!$G$13, IF(F8641 &lt;= ('Inputs and Results'!$G$14-'Inputs and Results'!$G$13)/('Inputs and Results'!$G$15-'Inputs and Results'!$G$13), 'Inputs and Results'!$G$13 + SQRT(F8641*('Inputs and Results'!$G$15-'Inputs and Results'!$G$13)*('Inputs and Results'!$G$14-'Inputs and Results'!$G$13)), 'Inputs and Results'!$G$15 - SQRT((1-F8641)*('Inputs and Results'!$G$15-'Inputs and Results'!$G$13)*('Inputs and Results'!$G$15-'Inputs and Results'!$G$14))))</f>
        <v>991.49150549638478</v>
      </c>
      <c r="D8641">
        <f t="shared" ca="1" si="563"/>
        <v>111.35782899486972</v>
      </c>
      <c r="E8641">
        <f t="shared" ca="1" si="566"/>
        <v>7.3474041512369692E-2</v>
      </c>
      <c r="F8641">
        <f t="shared" ca="1" si="566"/>
        <v>0.94874594333430695</v>
      </c>
    </row>
    <row r="8642" spans="1:6" ht="15.75" customHeight="1" x14ac:dyDescent="0.2">
      <c r="A8642">
        <v>8641</v>
      </c>
      <c r="B8642" s="47">
        <f ca="1">IF('Inputs and Results'!$C$15='Inputs and Results'!$C$13, 'Inputs and Results'!$C$13, IF(E8642 &lt;= ('Inputs and Results'!$C$14-'Inputs and Results'!$C$13)/('Inputs and Results'!$C$15-'Inputs and Results'!$C$13), 'Inputs and Results'!$C$13 + SQRT(E8642*('Inputs and Results'!$C$15-'Inputs and Results'!$C$13)*('Inputs and Results'!$C$14-'Inputs and Results'!$C$13)), 'Inputs and Results'!$C$15 - SQRT((1-E8642)*('Inputs and Results'!$C$15-'Inputs and Results'!$C$13)*('Inputs and Results'!$C$15-'Inputs and Results'!$C$14))))</f>
        <v>0.85853072277696318</v>
      </c>
      <c r="C8642" s="47">
        <f ca="1">IF('Inputs and Results'!$G$15='Inputs and Results'!$G$13, 'Inputs and Results'!$G$13, IF(F8642 &lt;= ('Inputs and Results'!$G$14-'Inputs and Results'!$G$13)/('Inputs and Results'!$G$15-'Inputs and Results'!$G$13), 'Inputs and Results'!$G$13 + SQRT(F8642*('Inputs and Results'!$G$15-'Inputs and Results'!$G$13)*('Inputs and Results'!$G$14-'Inputs and Results'!$G$13)), 'Inputs and Results'!$G$15 - SQRT((1-F8642)*('Inputs and Results'!$G$15-'Inputs and Results'!$G$13)*('Inputs and Results'!$G$15-'Inputs and Results'!$G$14))))</f>
        <v>687.85349411122343</v>
      </c>
      <c r="D8642">
        <f t="shared" ref="D8642:D8705" ca="1" si="567">B8642*C8642</f>
        <v>590.54335746396828</v>
      </c>
      <c r="E8642">
        <f t="shared" ref="E8642:F8661" ca="1" si="568">RAND()</f>
        <v>0.4904565927455381</v>
      </c>
      <c r="F8642">
        <f t="shared" ca="1" si="568"/>
        <v>0.6907788665083594</v>
      </c>
    </row>
    <row r="8643" spans="1:6" ht="15.75" customHeight="1" x14ac:dyDescent="0.2">
      <c r="A8643">
        <v>8642</v>
      </c>
      <c r="B8643" s="47">
        <f ca="1">IF('Inputs and Results'!$C$15='Inputs and Results'!$C$13, 'Inputs and Results'!$C$13, IF(E8643 &lt;= ('Inputs and Results'!$C$14-'Inputs and Results'!$C$13)/('Inputs and Results'!$C$15-'Inputs and Results'!$C$13), 'Inputs and Results'!$C$13 + SQRT(E8643*('Inputs and Results'!$C$15-'Inputs and Results'!$C$13)*('Inputs and Results'!$C$14-'Inputs and Results'!$C$13)), 'Inputs and Results'!$C$15 - SQRT((1-E8643)*('Inputs and Results'!$C$15-'Inputs and Results'!$C$13)*('Inputs and Results'!$C$15-'Inputs and Results'!$C$14))))</f>
        <v>1.2424537792856944</v>
      </c>
      <c r="C8643" s="47">
        <f ca="1">IF('Inputs and Results'!$G$15='Inputs and Results'!$G$13, 'Inputs and Results'!$G$13, IF(F8643 &lt;= ('Inputs and Results'!$G$14-'Inputs and Results'!$G$13)/('Inputs and Results'!$G$15-'Inputs and Results'!$G$13), 'Inputs and Results'!$G$13 + SQRT(F8643*('Inputs and Results'!$G$15-'Inputs and Results'!$G$13)*('Inputs and Results'!$G$14-'Inputs and Results'!$G$13)), 'Inputs and Results'!$G$15 - SQRT((1-F8643)*('Inputs and Results'!$G$15-'Inputs and Results'!$G$13)*('Inputs and Results'!$G$15-'Inputs and Results'!$G$14))))</f>
        <v>835.21462944020686</v>
      </c>
      <c r="D8643">
        <f t="shared" ca="1" si="567"/>
        <v>1037.7155728626858</v>
      </c>
      <c r="E8643">
        <f t="shared" ca="1" si="568"/>
        <v>0.65678125356142902</v>
      </c>
      <c r="F8643">
        <f t="shared" ca="1" si="568"/>
        <v>0.84312434016459292</v>
      </c>
    </row>
    <row r="8644" spans="1:6" ht="15.75" customHeight="1" x14ac:dyDescent="0.2">
      <c r="A8644">
        <v>8643</v>
      </c>
      <c r="B8644" s="47">
        <f ca="1">IF('Inputs and Results'!$C$15='Inputs and Results'!$C$13, 'Inputs and Results'!$C$13, IF(E8644 &lt;= ('Inputs and Results'!$C$14-'Inputs and Results'!$C$13)/('Inputs and Results'!$C$15-'Inputs and Results'!$C$13), 'Inputs and Results'!$C$13 + SQRT(E8644*('Inputs and Results'!$C$15-'Inputs and Results'!$C$13)*('Inputs and Results'!$C$14-'Inputs and Results'!$C$13)), 'Inputs and Results'!$C$15 - SQRT((1-E8644)*('Inputs and Results'!$C$15-'Inputs and Results'!$C$13)*('Inputs and Results'!$C$15-'Inputs and Results'!$C$14))))</f>
        <v>1.9668407426162504</v>
      </c>
      <c r="C8644" s="47">
        <f ca="1">IF('Inputs and Results'!$G$15='Inputs and Results'!$G$13, 'Inputs and Results'!$G$13, IF(F8644 &lt;= ('Inputs and Results'!$G$14-'Inputs and Results'!$G$13)/('Inputs and Results'!$G$15-'Inputs and Results'!$G$13), 'Inputs and Results'!$G$13 + SQRT(F8644*('Inputs and Results'!$G$15-'Inputs and Results'!$G$13)*('Inputs and Results'!$G$14-'Inputs and Results'!$G$13)), 'Inputs and Results'!$G$15 - SQRT((1-F8644)*('Inputs and Results'!$G$15-'Inputs and Results'!$G$13)*('Inputs and Results'!$G$15-'Inputs and Results'!$G$14))))</f>
        <v>389.72604201820502</v>
      </c>
      <c r="D8644">
        <f t="shared" ca="1" si="567"/>
        <v>766.5290578999784</v>
      </c>
      <c r="E8644">
        <f t="shared" ca="1" si="568"/>
        <v>0.88139799432025101</v>
      </c>
      <c r="F8644">
        <f t="shared" ca="1" si="568"/>
        <v>0.22599368931296226</v>
      </c>
    </row>
    <row r="8645" spans="1:6" ht="15.75" customHeight="1" x14ac:dyDescent="0.2">
      <c r="A8645">
        <v>8644</v>
      </c>
      <c r="B8645" s="47">
        <f ca="1">IF('Inputs and Results'!$C$15='Inputs and Results'!$C$13, 'Inputs and Results'!$C$13, IF(E8645 &lt;= ('Inputs and Results'!$C$14-'Inputs and Results'!$C$13)/('Inputs and Results'!$C$15-'Inputs and Results'!$C$13), 'Inputs and Results'!$C$13 + SQRT(E8645*('Inputs and Results'!$C$15-'Inputs and Results'!$C$13)*('Inputs and Results'!$C$14-'Inputs and Results'!$C$13)), 'Inputs and Results'!$C$15 - SQRT((1-E8645)*('Inputs and Results'!$C$15-'Inputs and Results'!$C$13)*('Inputs and Results'!$C$15-'Inputs and Results'!$C$14))))</f>
        <v>4.6018562238121064E-2</v>
      </c>
      <c r="C8645" s="47">
        <f ca="1">IF('Inputs and Results'!$G$15='Inputs and Results'!$G$13, 'Inputs and Results'!$G$13, IF(F8645 &lt;= ('Inputs and Results'!$G$14-'Inputs and Results'!$G$13)/('Inputs and Results'!$G$15-'Inputs and Results'!$G$13), 'Inputs and Results'!$G$13 + SQRT(F8645*('Inputs and Results'!$G$15-'Inputs and Results'!$G$13)*('Inputs and Results'!$G$14-'Inputs and Results'!$G$13)), 'Inputs and Results'!$G$15 - SQRT((1-F8645)*('Inputs and Results'!$G$15-'Inputs and Results'!$G$13)*('Inputs and Results'!$G$15-'Inputs and Results'!$G$14))))</f>
        <v>691.31478412601746</v>
      </c>
      <c r="D8645">
        <f t="shared" ca="1" si="567"/>
        <v>31.813312419436361</v>
      </c>
      <c r="E8645">
        <f t="shared" ca="1" si="568"/>
        <v>3.0443740595362589E-2</v>
      </c>
      <c r="F8645">
        <f t="shared" ca="1" si="568"/>
        <v>0.69494442163399295</v>
      </c>
    </row>
    <row r="8646" spans="1:6" ht="15.75" customHeight="1" x14ac:dyDescent="0.2">
      <c r="A8646">
        <v>8645</v>
      </c>
      <c r="B8646" s="47">
        <f ca="1">IF('Inputs and Results'!$C$15='Inputs and Results'!$C$13, 'Inputs and Results'!$C$13, IF(E8646 &lt;= ('Inputs and Results'!$C$14-'Inputs and Results'!$C$13)/('Inputs and Results'!$C$15-'Inputs and Results'!$C$13), 'Inputs and Results'!$C$13 + SQRT(E8646*('Inputs and Results'!$C$15-'Inputs and Results'!$C$13)*('Inputs and Results'!$C$14-'Inputs and Results'!$C$13)), 'Inputs and Results'!$C$15 - SQRT((1-E8646)*('Inputs and Results'!$C$15-'Inputs and Results'!$C$13)*('Inputs and Results'!$C$15-'Inputs and Results'!$C$14))))</f>
        <v>1.8075574121129041</v>
      </c>
      <c r="C8646" s="47">
        <f ca="1">IF('Inputs and Results'!$G$15='Inputs and Results'!$G$13, 'Inputs and Results'!$G$13, IF(F8646 &lt;= ('Inputs and Results'!$G$14-'Inputs and Results'!$G$13)/('Inputs and Results'!$G$15-'Inputs and Results'!$G$13), 'Inputs and Results'!$G$13 + SQRT(F8646*('Inputs and Results'!$G$15-'Inputs and Results'!$G$13)*('Inputs and Results'!$G$14-'Inputs and Results'!$G$13)), 'Inputs and Results'!$G$15 - SQRT((1-F8646)*('Inputs and Results'!$G$15-'Inputs and Results'!$G$13)*('Inputs and Results'!$G$15-'Inputs and Results'!$G$14))))</f>
        <v>492.97228229765244</v>
      </c>
      <c r="D8646">
        <f t="shared" ca="1" si="567"/>
        <v>891.07570283333666</v>
      </c>
      <c r="E8646">
        <f t="shared" ca="1" si="568"/>
        <v>0.84200896384368062</v>
      </c>
      <c r="F8646">
        <f t="shared" ca="1" si="568"/>
        <v>0.41067669023380093</v>
      </c>
    </row>
    <row r="8647" spans="1:6" ht="15.75" customHeight="1" x14ac:dyDescent="0.2">
      <c r="A8647">
        <v>8646</v>
      </c>
      <c r="B8647" s="47">
        <f ca="1">IF('Inputs and Results'!$C$15='Inputs and Results'!$C$13, 'Inputs and Results'!$C$13, IF(E8647 &lt;= ('Inputs and Results'!$C$14-'Inputs and Results'!$C$13)/('Inputs and Results'!$C$15-'Inputs and Results'!$C$13), 'Inputs and Results'!$C$13 + SQRT(E8647*('Inputs and Results'!$C$15-'Inputs and Results'!$C$13)*('Inputs and Results'!$C$14-'Inputs and Results'!$C$13)), 'Inputs and Results'!$C$15 - SQRT((1-E8647)*('Inputs and Results'!$C$15-'Inputs and Results'!$C$13)*('Inputs and Results'!$C$15-'Inputs and Results'!$C$14))))</f>
        <v>9.0312168402583826E-2</v>
      </c>
      <c r="C8647" s="47">
        <f ca="1">IF('Inputs and Results'!$G$15='Inputs and Results'!$G$13, 'Inputs and Results'!$G$13, IF(F8647 &lt;= ('Inputs and Results'!$G$14-'Inputs and Results'!$G$13)/('Inputs and Results'!$G$15-'Inputs and Results'!$G$13), 'Inputs and Results'!$G$13 + SQRT(F8647*('Inputs and Results'!$G$15-'Inputs and Results'!$G$13)*('Inputs and Results'!$G$14-'Inputs and Results'!$G$13)), 'Inputs and Results'!$G$15 - SQRT((1-F8647)*('Inputs and Results'!$G$15-'Inputs and Results'!$G$13)*('Inputs and Results'!$G$15-'Inputs and Results'!$G$14))))</f>
        <v>333.3654893424241</v>
      </c>
      <c r="D8647">
        <f t="shared" ca="1" si="567"/>
        <v>30.10696021310277</v>
      </c>
      <c r="E8647">
        <f t="shared" ca="1" si="568"/>
        <v>5.9301858072658531E-2</v>
      </c>
      <c r="F8647">
        <f t="shared" ca="1" si="568"/>
        <v>0.11457312831766442</v>
      </c>
    </row>
    <row r="8648" spans="1:6" ht="15.75" customHeight="1" x14ac:dyDescent="0.2">
      <c r="A8648">
        <v>8647</v>
      </c>
      <c r="B8648" s="47">
        <f ca="1">IF('Inputs and Results'!$C$15='Inputs and Results'!$C$13, 'Inputs and Results'!$C$13, IF(E8648 &lt;= ('Inputs and Results'!$C$14-'Inputs and Results'!$C$13)/('Inputs and Results'!$C$15-'Inputs and Results'!$C$13), 'Inputs and Results'!$C$13 + SQRT(E8648*('Inputs and Results'!$C$15-'Inputs and Results'!$C$13)*('Inputs and Results'!$C$14-'Inputs and Results'!$C$13)), 'Inputs and Results'!$C$15 - SQRT((1-E8648)*('Inputs and Results'!$C$15-'Inputs and Results'!$C$13)*('Inputs and Results'!$C$15-'Inputs and Results'!$C$14))))</f>
        <v>1.9750600152179174</v>
      </c>
      <c r="C8648" s="47">
        <f ca="1">IF('Inputs and Results'!$G$15='Inputs and Results'!$G$13, 'Inputs and Results'!$G$13, IF(F8648 &lt;= ('Inputs and Results'!$G$14-'Inputs and Results'!$G$13)/('Inputs and Results'!$G$15-'Inputs and Results'!$G$13), 'Inputs and Results'!$G$13 + SQRT(F8648*('Inputs and Results'!$G$15-'Inputs and Results'!$G$13)*('Inputs and Results'!$G$14-'Inputs and Results'!$G$13)), 'Inputs and Results'!$G$15 - SQRT((1-F8648)*('Inputs and Results'!$G$15-'Inputs and Results'!$G$13)*('Inputs and Results'!$G$15-'Inputs and Results'!$G$14))))</f>
        <v>521.76894228625008</v>
      </c>
      <c r="D8648">
        <f t="shared" ca="1" si="567"/>
        <v>1030.5249750921178</v>
      </c>
      <c r="E8648">
        <f t="shared" ca="1" si="568"/>
        <v>0.88327755862165602</v>
      </c>
      <c r="F8648">
        <f t="shared" ca="1" si="568"/>
        <v>0.45770439338877511</v>
      </c>
    </row>
    <row r="8649" spans="1:6" ht="15.75" customHeight="1" x14ac:dyDescent="0.2">
      <c r="A8649">
        <v>8648</v>
      </c>
      <c r="B8649" s="47">
        <f ca="1">IF('Inputs and Results'!$C$15='Inputs and Results'!$C$13, 'Inputs and Results'!$C$13, IF(E8649 &lt;= ('Inputs and Results'!$C$14-'Inputs and Results'!$C$13)/('Inputs and Results'!$C$15-'Inputs and Results'!$C$13), 'Inputs and Results'!$C$13 + SQRT(E8649*('Inputs and Results'!$C$15-'Inputs and Results'!$C$13)*('Inputs and Results'!$C$14-'Inputs and Results'!$C$13)), 'Inputs and Results'!$C$15 - SQRT((1-E8649)*('Inputs and Results'!$C$15-'Inputs and Results'!$C$13)*('Inputs and Results'!$C$15-'Inputs and Results'!$C$14))))</f>
        <v>9.83394654708869E-3</v>
      </c>
      <c r="C8649" s="47">
        <f ca="1">IF('Inputs and Results'!$G$15='Inputs and Results'!$G$13, 'Inputs and Results'!$G$13, IF(F8649 &lt;= ('Inputs and Results'!$G$14-'Inputs and Results'!$G$13)/('Inputs and Results'!$G$15-'Inputs and Results'!$G$13), 'Inputs and Results'!$G$13 + SQRT(F8649*('Inputs and Results'!$G$15-'Inputs and Results'!$G$13)*('Inputs and Results'!$G$14-'Inputs and Results'!$G$13)), 'Inputs and Results'!$G$15 - SQRT((1-F8649)*('Inputs and Results'!$G$15-'Inputs and Results'!$G$13)*('Inputs and Results'!$G$15-'Inputs and Results'!$G$14))))</f>
        <v>840.51581623303923</v>
      </c>
      <c r="D8649">
        <f t="shared" ca="1" si="567"/>
        <v>8.2655876088183273</v>
      </c>
      <c r="E8649">
        <f t="shared" ca="1" si="568"/>
        <v>6.5452191975379215E-3</v>
      </c>
      <c r="F8649">
        <f t="shared" ca="1" si="568"/>
        <v>0.84765075211101804</v>
      </c>
    </row>
    <row r="8650" spans="1:6" ht="15.75" customHeight="1" x14ac:dyDescent="0.2">
      <c r="A8650">
        <v>8649</v>
      </c>
      <c r="B8650" s="47">
        <f ca="1">IF('Inputs and Results'!$C$15='Inputs and Results'!$C$13, 'Inputs and Results'!$C$13, IF(E8650 &lt;= ('Inputs and Results'!$C$14-'Inputs and Results'!$C$13)/('Inputs and Results'!$C$15-'Inputs and Results'!$C$13), 'Inputs and Results'!$C$13 + SQRT(E8650*('Inputs and Results'!$C$15-'Inputs and Results'!$C$13)*('Inputs and Results'!$C$14-'Inputs and Results'!$C$13)), 'Inputs and Results'!$C$15 - SQRT((1-E8650)*('Inputs and Results'!$C$15-'Inputs and Results'!$C$13)*('Inputs and Results'!$C$15-'Inputs and Results'!$C$14))))</f>
        <v>0.11727147937238414</v>
      </c>
      <c r="C8650" s="47">
        <f ca="1">IF('Inputs and Results'!$G$15='Inputs and Results'!$G$13, 'Inputs and Results'!$G$13, IF(F8650 &lt;= ('Inputs and Results'!$G$14-'Inputs and Results'!$G$13)/('Inputs and Results'!$G$15-'Inputs and Results'!$G$13), 'Inputs and Results'!$G$13 + SQRT(F8650*('Inputs and Results'!$G$15-'Inputs and Results'!$G$13)*('Inputs and Results'!$G$14-'Inputs and Results'!$G$13)), 'Inputs and Results'!$G$15 - SQRT((1-F8650)*('Inputs and Results'!$G$15-'Inputs and Results'!$G$13)*('Inputs and Results'!$G$15-'Inputs and Results'!$G$14))))</f>
        <v>314.88581972109387</v>
      </c>
      <c r="D8650">
        <f t="shared" ca="1" si="567"/>
        <v>36.92712591207853</v>
      </c>
      <c r="E8650">
        <f t="shared" ca="1" si="568"/>
        <v>7.6652919595568636E-2</v>
      </c>
      <c r="F8650">
        <f t="shared" ca="1" si="568"/>
        <v>7.6409756035371923E-2</v>
      </c>
    </row>
    <row r="8651" spans="1:6" ht="15.75" customHeight="1" x14ac:dyDescent="0.2">
      <c r="A8651">
        <v>8650</v>
      </c>
      <c r="B8651" s="47">
        <f ca="1">IF('Inputs and Results'!$C$15='Inputs and Results'!$C$13, 'Inputs and Results'!$C$13, IF(E8651 &lt;= ('Inputs and Results'!$C$14-'Inputs and Results'!$C$13)/('Inputs and Results'!$C$15-'Inputs and Results'!$C$13), 'Inputs and Results'!$C$13 + SQRT(E8651*('Inputs and Results'!$C$15-'Inputs and Results'!$C$13)*('Inputs and Results'!$C$14-'Inputs and Results'!$C$13)), 'Inputs and Results'!$C$15 - SQRT((1-E8651)*('Inputs and Results'!$C$15-'Inputs and Results'!$C$13)*('Inputs and Results'!$C$15-'Inputs and Results'!$C$14))))</f>
        <v>0.7392028344560666</v>
      </c>
      <c r="C8651" s="47">
        <f ca="1">IF('Inputs and Results'!$G$15='Inputs and Results'!$G$13, 'Inputs and Results'!$G$13, IF(F8651 &lt;= ('Inputs and Results'!$G$14-'Inputs and Results'!$G$13)/('Inputs and Results'!$G$15-'Inputs and Results'!$G$13), 'Inputs and Results'!$G$13 + SQRT(F8651*('Inputs and Results'!$G$15-'Inputs and Results'!$G$13)*('Inputs and Results'!$G$14-'Inputs and Results'!$G$13)), 'Inputs and Results'!$G$15 - SQRT((1-F8651)*('Inputs and Results'!$G$15-'Inputs and Results'!$G$13)*('Inputs and Results'!$G$15-'Inputs and Results'!$G$14))))</f>
        <v>370.43204420771656</v>
      </c>
      <c r="D8651">
        <f t="shared" ca="1" si="567"/>
        <v>273.82441705169907</v>
      </c>
      <c r="E8651">
        <f t="shared" ca="1" si="568"/>
        <v>0.43208846402983525</v>
      </c>
      <c r="F8651">
        <f t="shared" ca="1" si="568"/>
        <v>0.1886940229517462</v>
      </c>
    </row>
    <row r="8652" spans="1:6" ht="15.75" customHeight="1" x14ac:dyDescent="0.2">
      <c r="A8652">
        <v>8651</v>
      </c>
      <c r="B8652" s="47">
        <f ca="1">IF('Inputs and Results'!$C$15='Inputs and Results'!$C$13, 'Inputs and Results'!$C$13, IF(E8652 &lt;= ('Inputs and Results'!$C$14-'Inputs and Results'!$C$13)/('Inputs and Results'!$C$15-'Inputs and Results'!$C$13), 'Inputs and Results'!$C$13 + SQRT(E8652*('Inputs and Results'!$C$15-'Inputs and Results'!$C$13)*('Inputs and Results'!$C$14-'Inputs and Results'!$C$13)), 'Inputs and Results'!$C$15 - SQRT((1-E8652)*('Inputs and Results'!$C$15-'Inputs and Results'!$C$13)*('Inputs and Results'!$C$15-'Inputs and Results'!$C$14))))</f>
        <v>5.2588030144421705E-2</v>
      </c>
      <c r="C8652" s="47">
        <f ca="1">IF('Inputs and Results'!$G$15='Inputs and Results'!$G$13, 'Inputs and Results'!$G$13, IF(F8652 &lt;= ('Inputs and Results'!$G$14-'Inputs and Results'!$G$13)/('Inputs and Results'!$G$15-'Inputs and Results'!$G$13), 'Inputs and Results'!$G$13 + SQRT(F8652*('Inputs and Results'!$G$15-'Inputs and Results'!$G$13)*('Inputs and Results'!$G$14-'Inputs and Results'!$G$13)), 'Inputs and Results'!$G$15 - SQRT((1-F8652)*('Inputs and Results'!$G$15-'Inputs and Results'!$G$13)*('Inputs and Results'!$G$15-'Inputs and Results'!$G$14))))</f>
        <v>402.58470170136786</v>
      </c>
      <c r="D8652">
        <f t="shared" ca="1" si="567"/>
        <v>21.171136428754554</v>
      </c>
      <c r="E8652">
        <f t="shared" ca="1" si="568"/>
        <v>3.4751408883562096E-2</v>
      </c>
      <c r="F8652">
        <f t="shared" ca="1" si="568"/>
        <v>0.25036498122503337</v>
      </c>
    </row>
    <row r="8653" spans="1:6" ht="15.75" customHeight="1" x14ac:dyDescent="0.2">
      <c r="A8653">
        <v>8652</v>
      </c>
      <c r="B8653" s="47">
        <f ca="1">IF('Inputs and Results'!$C$15='Inputs and Results'!$C$13, 'Inputs and Results'!$C$13, IF(E8653 &lt;= ('Inputs and Results'!$C$14-'Inputs and Results'!$C$13)/('Inputs and Results'!$C$15-'Inputs and Results'!$C$13), 'Inputs and Results'!$C$13 + SQRT(E8653*('Inputs and Results'!$C$15-'Inputs and Results'!$C$13)*('Inputs and Results'!$C$14-'Inputs and Results'!$C$13)), 'Inputs and Results'!$C$15 - SQRT((1-E8653)*('Inputs and Results'!$C$15-'Inputs and Results'!$C$13)*('Inputs and Results'!$C$15-'Inputs and Results'!$C$14))))</f>
        <v>0.98244973467098706</v>
      </c>
      <c r="C8653" s="47">
        <f ca="1">IF('Inputs and Results'!$G$15='Inputs and Results'!$G$13, 'Inputs and Results'!$G$13, IF(F8653 &lt;= ('Inputs and Results'!$G$14-'Inputs and Results'!$G$13)/('Inputs and Results'!$G$15-'Inputs and Results'!$G$13), 'Inputs and Results'!$G$13 + SQRT(F8653*('Inputs and Results'!$G$15-'Inputs and Results'!$G$13)*('Inputs and Results'!$G$14-'Inputs and Results'!$G$13)), 'Inputs and Results'!$G$15 - SQRT((1-F8653)*('Inputs and Results'!$G$15-'Inputs and Results'!$G$13)*('Inputs and Results'!$G$15-'Inputs and Results'!$G$14))))</f>
        <v>632.19066698238191</v>
      </c>
      <c r="D8653">
        <f t="shared" ca="1" si="567"/>
        <v>621.09555303831542</v>
      </c>
      <c r="E8653">
        <f t="shared" ca="1" si="568"/>
        <v>0.54772121409675878</v>
      </c>
      <c r="F8653">
        <f t="shared" ca="1" si="568"/>
        <v>0.61991056944675826</v>
      </c>
    </row>
    <row r="8654" spans="1:6" ht="15.75" customHeight="1" x14ac:dyDescent="0.2">
      <c r="A8654">
        <v>8653</v>
      </c>
      <c r="B8654" s="47">
        <f ca="1">IF('Inputs and Results'!$C$15='Inputs and Results'!$C$13, 'Inputs and Results'!$C$13, IF(E8654 &lt;= ('Inputs and Results'!$C$14-'Inputs and Results'!$C$13)/('Inputs and Results'!$C$15-'Inputs and Results'!$C$13), 'Inputs and Results'!$C$13 + SQRT(E8654*('Inputs and Results'!$C$15-'Inputs and Results'!$C$13)*('Inputs and Results'!$C$14-'Inputs and Results'!$C$13)), 'Inputs and Results'!$C$15 - SQRT((1-E8654)*('Inputs and Results'!$C$15-'Inputs and Results'!$C$13)*('Inputs and Results'!$C$15-'Inputs and Results'!$C$14))))</f>
        <v>0.11612545494459825</v>
      </c>
      <c r="C8654" s="47">
        <f ca="1">IF('Inputs and Results'!$G$15='Inputs and Results'!$G$13, 'Inputs and Results'!$G$13, IF(F8654 &lt;= ('Inputs and Results'!$G$14-'Inputs and Results'!$G$13)/('Inputs and Results'!$G$15-'Inputs and Results'!$G$13), 'Inputs and Results'!$G$13 + SQRT(F8654*('Inputs and Results'!$G$15-'Inputs and Results'!$G$13)*('Inputs and Results'!$G$14-'Inputs and Results'!$G$13)), 'Inputs and Results'!$G$15 - SQRT((1-F8654)*('Inputs and Results'!$G$15-'Inputs and Results'!$G$13)*('Inputs and Results'!$G$15-'Inputs and Results'!$G$14))))</f>
        <v>409.62027849471281</v>
      </c>
      <c r="D8654">
        <f t="shared" ca="1" si="567"/>
        <v>47.567341194731561</v>
      </c>
      <c r="E8654">
        <f t="shared" ca="1" si="568"/>
        <v>7.5918623153499953E-2</v>
      </c>
      <c r="F8654">
        <f t="shared" ca="1" si="568"/>
        <v>0.26353465092258521</v>
      </c>
    </row>
    <row r="8655" spans="1:6" ht="15.75" customHeight="1" x14ac:dyDescent="0.2">
      <c r="A8655">
        <v>8654</v>
      </c>
      <c r="B8655" s="47">
        <f ca="1">IF('Inputs and Results'!$C$15='Inputs and Results'!$C$13, 'Inputs and Results'!$C$13, IF(E8655 &lt;= ('Inputs and Results'!$C$14-'Inputs and Results'!$C$13)/('Inputs and Results'!$C$15-'Inputs and Results'!$C$13), 'Inputs and Results'!$C$13 + SQRT(E8655*('Inputs and Results'!$C$15-'Inputs and Results'!$C$13)*('Inputs and Results'!$C$14-'Inputs and Results'!$C$13)), 'Inputs and Results'!$C$15 - SQRT((1-E8655)*('Inputs and Results'!$C$15-'Inputs and Results'!$C$13)*('Inputs and Results'!$C$15-'Inputs and Results'!$C$14))))</f>
        <v>0.73237898994903672</v>
      </c>
      <c r="C8655" s="47">
        <f ca="1">IF('Inputs and Results'!$G$15='Inputs and Results'!$G$13, 'Inputs and Results'!$G$13, IF(F8655 &lt;= ('Inputs and Results'!$G$14-'Inputs and Results'!$G$13)/('Inputs and Results'!$G$15-'Inputs and Results'!$G$13), 'Inputs and Results'!$G$13 + SQRT(F8655*('Inputs and Results'!$G$15-'Inputs and Results'!$G$13)*('Inputs and Results'!$G$14-'Inputs and Results'!$G$13)), 'Inputs and Results'!$G$15 - SQRT((1-F8655)*('Inputs and Results'!$G$15-'Inputs and Results'!$G$13)*('Inputs and Results'!$G$15-'Inputs and Results'!$G$14))))</f>
        <v>427.01054644621252</v>
      </c>
      <c r="D8655">
        <f t="shared" ca="1" si="567"/>
        <v>312.73355270386332</v>
      </c>
      <c r="E8655">
        <f t="shared" ca="1" si="568"/>
        <v>0.42865499497505</v>
      </c>
      <c r="F8655">
        <f t="shared" ca="1" si="568"/>
        <v>0.29558616559989093</v>
      </c>
    </row>
    <row r="8656" spans="1:6" ht="15.75" customHeight="1" x14ac:dyDescent="0.2">
      <c r="A8656">
        <v>8655</v>
      </c>
      <c r="B8656" s="47">
        <f ca="1">IF('Inputs and Results'!$C$15='Inputs and Results'!$C$13, 'Inputs and Results'!$C$13, IF(E8656 &lt;= ('Inputs and Results'!$C$14-'Inputs and Results'!$C$13)/('Inputs and Results'!$C$15-'Inputs and Results'!$C$13), 'Inputs and Results'!$C$13 + SQRT(E8656*('Inputs and Results'!$C$15-'Inputs and Results'!$C$13)*('Inputs and Results'!$C$14-'Inputs and Results'!$C$13)), 'Inputs and Results'!$C$15 - SQRT((1-E8656)*('Inputs and Results'!$C$15-'Inputs and Results'!$C$13)*('Inputs and Results'!$C$15-'Inputs and Results'!$C$14))))</f>
        <v>0.61672334400164353</v>
      </c>
      <c r="C8656" s="47">
        <f ca="1">IF('Inputs and Results'!$G$15='Inputs and Results'!$G$13, 'Inputs and Results'!$G$13, IF(F8656 &lt;= ('Inputs and Results'!$G$14-'Inputs and Results'!$G$13)/('Inputs and Results'!$G$15-'Inputs and Results'!$G$13), 'Inputs and Results'!$G$13 + SQRT(F8656*('Inputs and Results'!$G$15-'Inputs and Results'!$G$13)*('Inputs and Results'!$G$14-'Inputs and Results'!$G$13)), 'Inputs and Results'!$G$15 - SQRT((1-F8656)*('Inputs and Results'!$G$15-'Inputs and Results'!$G$13)*('Inputs and Results'!$G$15-'Inputs and Results'!$G$14))))</f>
        <v>974.56185051154</v>
      </c>
      <c r="D8656">
        <f t="shared" ca="1" si="567"/>
        <v>601.03504338390678</v>
      </c>
      <c r="E8656">
        <f t="shared" ca="1" si="568"/>
        <v>0.36888804233036576</v>
      </c>
      <c r="F8656">
        <f t="shared" ca="1" si="568"/>
        <v>0.94008500031856368</v>
      </c>
    </row>
    <row r="8657" spans="1:6" ht="15.75" customHeight="1" x14ac:dyDescent="0.2">
      <c r="A8657">
        <v>8656</v>
      </c>
      <c r="B8657" s="47">
        <f ca="1">IF('Inputs and Results'!$C$15='Inputs and Results'!$C$13, 'Inputs and Results'!$C$13, IF(E8657 &lt;= ('Inputs and Results'!$C$14-'Inputs and Results'!$C$13)/('Inputs and Results'!$C$15-'Inputs and Results'!$C$13), 'Inputs and Results'!$C$13 + SQRT(E8657*('Inputs and Results'!$C$15-'Inputs and Results'!$C$13)*('Inputs and Results'!$C$14-'Inputs and Results'!$C$13)), 'Inputs and Results'!$C$15 - SQRT((1-E8657)*('Inputs and Results'!$C$15-'Inputs and Results'!$C$13)*('Inputs and Results'!$C$15-'Inputs and Results'!$C$14))))</f>
        <v>4.0752992744751193E-2</v>
      </c>
      <c r="C8657" s="47">
        <f ca="1">IF('Inputs and Results'!$G$15='Inputs and Results'!$G$13, 'Inputs and Results'!$G$13, IF(F8657 &lt;= ('Inputs and Results'!$G$14-'Inputs and Results'!$G$13)/('Inputs and Results'!$G$15-'Inputs and Results'!$G$13), 'Inputs and Results'!$G$13 + SQRT(F8657*('Inputs and Results'!$G$15-'Inputs and Results'!$G$13)*('Inputs and Results'!$G$14-'Inputs and Results'!$G$13)), 'Inputs and Results'!$G$15 - SQRT((1-F8657)*('Inputs and Results'!$G$15-'Inputs and Results'!$G$13)*('Inputs and Results'!$G$15-'Inputs and Results'!$G$14))))</f>
        <v>812.05651265229187</v>
      </c>
      <c r="D8657">
        <f t="shared" ca="1" si="567"/>
        <v>33.093733168446803</v>
      </c>
      <c r="E8657">
        <f t="shared" ca="1" si="568"/>
        <v>2.698412778342818E-2</v>
      </c>
      <c r="F8657">
        <f t="shared" ca="1" si="568"/>
        <v>0.82257383293721786</v>
      </c>
    </row>
    <row r="8658" spans="1:6" ht="15.75" customHeight="1" x14ac:dyDescent="0.2">
      <c r="A8658">
        <v>8657</v>
      </c>
      <c r="B8658" s="47">
        <f ca="1">IF('Inputs and Results'!$C$15='Inputs and Results'!$C$13, 'Inputs and Results'!$C$13, IF(E8658 &lt;= ('Inputs and Results'!$C$14-'Inputs and Results'!$C$13)/('Inputs and Results'!$C$15-'Inputs and Results'!$C$13), 'Inputs and Results'!$C$13 + SQRT(E8658*('Inputs and Results'!$C$15-'Inputs and Results'!$C$13)*('Inputs and Results'!$C$14-'Inputs and Results'!$C$13)), 'Inputs and Results'!$C$15 - SQRT((1-E8658)*('Inputs and Results'!$C$15-'Inputs and Results'!$C$13)*('Inputs and Results'!$C$15-'Inputs and Results'!$C$14))))</f>
        <v>0.96147200950333289</v>
      </c>
      <c r="C8658" s="47">
        <f ca="1">IF('Inputs and Results'!$G$15='Inputs and Results'!$G$13, 'Inputs and Results'!$G$13, IF(F8658 &lt;= ('Inputs and Results'!$G$14-'Inputs and Results'!$G$13)/('Inputs and Results'!$G$15-'Inputs and Results'!$G$13), 'Inputs and Results'!$G$13 + SQRT(F8658*('Inputs and Results'!$G$15-'Inputs and Results'!$G$13)*('Inputs and Results'!$G$14-'Inputs and Results'!$G$13)), 'Inputs and Results'!$G$15 - SQRT((1-F8658)*('Inputs and Results'!$G$15-'Inputs and Results'!$G$13)*('Inputs and Results'!$G$15-'Inputs and Results'!$G$14))))</f>
        <v>741.89513862356057</v>
      </c>
      <c r="D8658">
        <f t="shared" ca="1" si="567"/>
        <v>713.31140977314851</v>
      </c>
      <c r="E8658">
        <f t="shared" ca="1" si="568"/>
        <v>0.53826707021795783</v>
      </c>
      <c r="F8658">
        <f t="shared" ca="1" si="568"/>
        <v>0.75259382178328227</v>
      </c>
    </row>
    <row r="8659" spans="1:6" ht="15.75" customHeight="1" x14ac:dyDescent="0.2">
      <c r="A8659">
        <v>8658</v>
      </c>
      <c r="B8659" s="47">
        <f ca="1">IF('Inputs and Results'!$C$15='Inputs and Results'!$C$13, 'Inputs and Results'!$C$13, IF(E8659 &lt;= ('Inputs and Results'!$C$14-'Inputs and Results'!$C$13)/('Inputs and Results'!$C$15-'Inputs and Results'!$C$13), 'Inputs and Results'!$C$13 + SQRT(E8659*('Inputs and Results'!$C$15-'Inputs and Results'!$C$13)*('Inputs and Results'!$C$14-'Inputs and Results'!$C$13)), 'Inputs and Results'!$C$15 - SQRT((1-E8659)*('Inputs and Results'!$C$15-'Inputs and Results'!$C$13)*('Inputs and Results'!$C$15-'Inputs and Results'!$C$14))))</f>
        <v>0.88792448161702753</v>
      </c>
      <c r="C8659" s="47">
        <f ca="1">IF('Inputs and Results'!$G$15='Inputs and Results'!$G$13, 'Inputs and Results'!$G$13, IF(F8659 &lt;= ('Inputs and Results'!$G$14-'Inputs and Results'!$G$13)/('Inputs and Results'!$G$15-'Inputs and Results'!$G$13), 'Inputs and Results'!$G$13 + SQRT(F8659*('Inputs and Results'!$G$15-'Inputs and Results'!$G$13)*('Inputs and Results'!$G$14-'Inputs and Results'!$G$13)), 'Inputs and Results'!$G$15 - SQRT((1-F8659)*('Inputs and Results'!$G$15-'Inputs and Results'!$G$13)*('Inputs and Results'!$G$15-'Inputs and Results'!$G$14))))</f>
        <v>760.32970253890267</v>
      </c>
      <c r="D8659">
        <f t="shared" ca="1" si="567"/>
        <v>675.11535698488387</v>
      </c>
      <c r="E8659">
        <f t="shared" ca="1" si="568"/>
        <v>0.50434855607192208</v>
      </c>
      <c r="F8659">
        <f t="shared" ca="1" si="568"/>
        <v>0.772104896521708</v>
      </c>
    </row>
    <row r="8660" spans="1:6" ht="15.75" customHeight="1" x14ac:dyDescent="0.2">
      <c r="A8660">
        <v>8659</v>
      </c>
      <c r="B8660" s="47">
        <f ca="1">IF('Inputs and Results'!$C$15='Inputs and Results'!$C$13, 'Inputs and Results'!$C$13, IF(E8660 &lt;= ('Inputs and Results'!$C$14-'Inputs and Results'!$C$13)/('Inputs and Results'!$C$15-'Inputs and Results'!$C$13), 'Inputs and Results'!$C$13 + SQRT(E8660*('Inputs and Results'!$C$15-'Inputs and Results'!$C$13)*('Inputs and Results'!$C$14-'Inputs and Results'!$C$13)), 'Inputs and Results'!$C$15 - SQRT((1-E8660)*('Inputs and Results'!$C$15-'Inputs and Results'!$C$13)*('Inputs and Results'!$C$15-'Inputs and Results'!$C$14))))</f>
        <v>0.48743075902249489</v>
      </c>
      <c r="C8660" s="47">
        <f ca="1">IF('Inputs and Results'!$G$15='Inputs and Results'!$G$13, 'Inputs and Results'!$G$13, IF(F8660 &lt;= ('Inputs and Results'!$G$14-'Inputs and Results'!$G$13)/('Inputs and Results'!$G$15-'Inputs and Results'!$G$13), 'Inputs and Results'!$G$13 + SQRT(F8660*('Inputs and Results'!$G$15-'Inputs and Results'!$G$13)*('Inputs and Results'!$G$14-'Inputs and Results'!$G$13)), 'Inputs and Results'!$G$15 - SQRT((1-F8660)*('Inputs and Results'!$G$15-'Inputs and Results'!$G$13)*('Inputs and Results'!$G$15-'Inputs and Results'!$G$14))))</f>
        <v>303.18619844309069</v>
      </c>
      <c r="D8660">
        <f t="shared" ca="1" si="567"/>
        <v>147.78227883226046</v>
      </c>
      <c r="E8660">
        <f t="shared" ca="1" si="568"/>
        <v>0.29855508992152491</v>
      </c>
      <c r="F8660">
        <f t="shared" ca="1" si="568"/>
        <v>5.1831973857717872E-2</v>
      </c>
    </row>
    <row r="8661" spans="1:6" ht="15.75" customHeight="1" x14ac:dyDescent="0.2">
      <c r="A8661">
        <v>8660</v>
      </c>
      <c r="B8661" s="47">
        <f ca="1">IF('Inputs and Results'!$C$15='Inputs and Results'!$C$13, 'Inputs and Results'!$C$13, IF(E8661 &lt;= ('Inputs and Results'!$C$14-'Inputs and Results'!$C$13)/('Inputs and Results'!$C$15-'Inputs and Results'!$C$13), 'Inputs and Results'!$C$13 + SQRT(E8661*('Inputs and Results'!$C$15-'Inputs and Results'!$C$13)*('Inputs and Results'!$C$14-'Inputs and Results'!$C$13)), 'Inputs and Results'!$C$15 - SQRT((1-E8661)*('Inputs and Results'!$C$15-'Inputs and Results'!$C$13)*('Inputs and Results'!$C$15-'Inputs and Results'!$C$14))))</f>
        <v>0.71966056396653277</v>
      </c>
      <c r="C8661" s="47">
        <f ca="1">IF('Inputs and Results'!$G$15='Inputs and Results'!$G$13, 'Inputs and Results'!$G$13, IF(F8661 &lt;= ('Inputs and Results'!$G$14-'Inputs and Results'!$G$13)/('Inputs and Results'!$G$15-'Inputs and Results'!$G$13), 'Inputs and Results'!$G$13 + SQRT(F8661*('Inputs and Results'!$G$15-'Inputs and Results'!$G$13)*('Inputs and Results'!$G$14-'Inputs and Results'!$G$13)), 'Inputs and Results'!$G$15 - SQRT((1-F8661)*('Inputs and Results'!$G$15-'Inputs and Results'!$G$13)*('Inputs and Results'!$G$15-'Inputs and Results'!$G$14))))</f>
        <v>446.91440405830326</v>
      </c>
      <c r="D8661">
        <f t="shared" ca="1" si="567"/>
        <v>321.62667206936544</v>
      </c>
      <c r="E8661">
        <f t="shared" ca="1" si="568"/>
        <v>0.42222800627450752</v>
      </c>
      <c r="F8661">
        <f t="shared" ca="1" si="568"/>
        <v>0.33139530532612727</v>
      </c>
    </row>
    <row r="8662" spans="1:6" ht="15.75" customHeight="1" x14ac:dyDescent="0.2">
      <c r="A8662">
        <v>8661</v>
      </c>
      <c r="B8662" s="47">
        <f ca="1">IF('Inputs and Results'!$C$15='Inputs and Results'!$C$13, 'Inputs and Results'!$C$13, IF(E8662 &lt;= ('Inputs and Results'!$C$14-'Inputs and Results'!$C$13)/('Inputs and Results'!$C$15-'Inputs and Results'!$C$13), 'Inputs and Results'!$C$13 + SQRT(E8662*('Inputs and Results'!$C$15-'Inputs and Results'!$C$13)*('Inputs and Results'!$C$14-'Inputs and Results'!$C$13)), 'Inputs and Results'!$C$15 - SQRT((1-E8662)*('Inputs and Results'!$C$15-'Inputs and Results'!$C$13)*('Inputs and Results'!$C$15-'Inputs and Results'!$C$14))))</f>
        <v>2.6061706160952136</v>
      </c>
      <c r="C8662" s="47">
        <f ca="1">IF('Inputs and Results'!$G$15='Inputs and Results'!$G$13, 'Inputs and Results'!$G$13, IF(F8662 &lt;= ('Inputs and Results'!$G$14-'Inputs and Results'!$G$13)/('Inputs and Results'!$G$15-'Inputs and Results'!$G$13), 'Inputs and Results'!$G$13 + SQRT(F8662*('Inputs and Results'!$G$15-'Inputs and Results'!$G$13)*('Inputs and Results'!$G$14-'Inputs and Results'!$G$13)), 'Inputs and Results'!$G$15 - SQRT((1-F8662)*('Inputs and Results'!$G$15-'Inputs and Results'!$G$13)*('Inputs and Results'!$G$15-'Inputs and Results'!$G$14))))</f>
        <v>544.07903602186968</v>
      </c>
      <c r="D8662">
        <f t="shared" ca="1" si="567"/>
        <v>1417.962796513606</v>
      </c>
      <c r="E8662">
        <f t="shared" ref="E8662:F8681" ca="1" si="569">RAND()</f>
        <v>0.98276649070813071</v>
      </c>
      <c r="F8662">
        <f t="shared" ca="1" si="569"/>
        <v>0.49279472345005748</v>
      </c>
    </row>
    <row r="8663" spans="1:6" ht="15.75" customHeight="1" x14ac:dyDescent="0.2">
      <c r="A8663">
        <v>8662</v>
      </c>
      <c r="B8663" s="47">
        <f ca="1">IF('Inputs and Results'!$C$15='Inputs and Results'!$C$13, 'Inputs and Results'!$C$13, IF(E8663 &lt;= ('Inputs and Results'!$C$14-'Inputs and Results'!$C$13)/('Inputs and Results'!$C$15-'Inputs and Results'!$C$13), 'Inputs and Results'!$C$13 + SQRT(E8663*('Inputs and Results'!$C$15-'Inputs and Results'!$C$13)*('Inputs and Results'!$C$14-'Inputs and Results'!$C$13)), 'Inputs and Results'!$C$15 - SQRT((1-E8663)*('Inputs and Results'!$C$15-'Inputs and Results'!$C$13)*('Inputs and Results'!$C$15-'Inputs and Results'!$C$14))))</f>
        <v>3.4266865337868158E-2</v>
      </c>
      <c r="C8663" s="47">
        <f ca="1">IF('Inputs and Results'!$G$15='Inputs and Results'!$G$13, 'Inputs and Results'!$G$13, IF(F8663 &lt;= ('Inputs and Results'!$G$14-'Inputs and Results'!$G$13)/('Inputs and Results'!$G$15-'Inputs and Results'!$G$13), 'Inputs and Results'!$G$13 + SQRT(F8663*('Inputs and Results'!$G$15-'Inputs and Results'!$G$13)*('Inputs and Results'!$G$14-'Inputs and Results'!$G$13)), 'Inputs and Results'!$G$15 - SQRT((1-F8663)*('Inputs and Results'!$G$15-'Inputs and Results'!$G$13)*('Inputs and Results'!$G$15-'Inputs and Results'!$G$14))))</f>
        <v>872.78670978007426</v>
      </c>
      <c r="D8663">
        <f t="shared" ca="1" si="567"/>
        <v>29.907664652714821</v>
      </c>
      <c r="E8663">
        <f t="shared" ca="1" si="569"/>
        <v>2.2714108218569451E-2</v>
      </c>
      <c r="F8663">
        <f t="shared" ca="1" si="569"/>
        <v>0.87377580511134301</v>
      </c>
    </row>
    <row r="8664" spans="1:6" ht="15.75" customHeight="1" x14ac:dyDescent="0.2">
      <c r="A8664">
        <v>8663</v>
      </c>
      <c r="B8664" s="47">
        <f ca="1">IF('Inputs and Results'!$C$15='Inputs and Results'!$C$13, 'Inputs and Results'!$C$13, IF(E8664 &lt;= ('Inputs and Results'!$C$14-'Inputs and Results'!$C$13)/('Inputs and Results'!$C$15-'Inputs and Results'!$C$13), 'Inputs and Results'!$C$13 + SQRT(E8664*('Inputs and Results'!$C$15-'Inputs and Results'!$C$13)*('Inputs and Results'!$C$14-'Inputs and Results'!$C$13)), 'Inputs and Results'!$C$15 - SQRT((1-E8664)*('Inputs and Results'!$C$15-'Inputs and Results'!$C$13)*('Inputs and Results'!$C$15-'Inputs and Results'!$C$14))))</f>
        <v>1.4669265839577426</v>
      </c>
      <c r="C8664" s="47">
        <f ca="1">IF('Inputs and Results'!$G$15='Inputs and Results'!$G$13, 'Inputs and Results'!$G$13, IF(F8664 &lt;= ('Inputs and Results'!$G$14-'Inputs and Results'!$G$13)/('Inputs and Results'!$G$15-'Inputs and Results'!$G$13), 'Inputs and Results'!$G$13 + SQRT(F8664*('Inputs and Results'!$G$15-'Inputs and Results'!$G$13)*('Inputs and Results'!$G$14-'Inputs and Results'!$G$13)), 'Inputs and Results'!$G$15 - SQRT((1-F8664)*('Inputs and Results'!$G$15-'Inputs and Results'!$G$13)*('Inputs and Results'!$G$15-'Inputs and Results'!$G$14))))</f>
        <v>517.53298402219559</v>
      </c>
      <c r="D8664">
        <f t="shared" ca="1" si="567"/>
        <v>759.18289233713631</v>
      </c>
      <c r="E8664">
        <f t="shared" ca="1" si="569"/>
        <v>0.73885398900272481</v>
      </c>
      <c r="F8664">
        <f t="shared" ca="1" si="569"/>
        <v>0.45090931952399282</v>
      </c>
    </row>
    <row r="8665" spans="1:6" ht="15.75" customHeight="1" x14ac:dyDescent="0.2">
      <c r="A8665">
        <v>8664</v>
      </c>
      <c r="B8665" s="47">
        <f ca="1">IF('Inputs and Results'!$C$15='Inputs and Results'!$C$13, 'Inputs and Results'!$C$13, IF(E8665 &lt;= ('Inputs and Results'!$C$14-'Inputs and Results'!$C$13)/('Inputs and Results'!$C$15-'Inputs and Results'!$C$13), 'Inputs and Results'!$C$13 + SQRT(E8665*('Inputs and Results'!$C$15-'Inputs and Results'!$C$13)*('Inputs and Results'!$C$14-'Inputs and Results'!$C$13)), 'Inputs and Results'!$C$15 - SQRT((1-E8665)*('Inputs and Results'!$C$15-'Inputs and Results'!$C$13)*('Inputs and Results'!$C$15-'Inputs and Results'!$C$14))))</f>
        <v>2.0245660791254454</v>
      </c>
      <c r="C8665" s="47">
        <f ca="1">IF('Inputs and Results'!$G$15='Inputs and Results'!$G$13, 'Inputs and Results'!$G$13, IF(F8665 &lt;= ('Inputs and Results'!$G$14-'Inputs and Results'!$G$13)/('Inputs and Results'!$G$15-'Inputs and Results'!$G$13), 'Inputs and Results'!$G$13 + SQRT(F8665*('Inputs and Results'!$G$15-'Inputs and Results'!$G$13)*('Inputs and Results'!$G$14-'Inputs and Results'!$G$13)), 'Inputs and Results'!$G$15 - SQRT((1-F8665)*('Inputs and Results'!$G$15-'Inputs and Results'!$G$13)*('Inputs and Results'!$G$15-'Inputs and Results'!$G$14))))</f>
        <v>373.25457484907042</v>
      </c>
      <c r="D8665">
        <f t="shared" ca="1" si="567"/>
        <v>755.67855111781762</v>
      </c>
      <c r="E8665">
        <f t="shared" ca="1" si="569"/>
        <v>0.89428096288969927</v>
      </c>
      <c r="F8665">
        <f t="shared" ca="1" si="569"/>
        <v>0.19420542274189623</v>
      </c>
    </row>
    <row r="8666" spans="1:6" ht="15.75" customHeight="1" x14ac:dyDescent="0.2">
      <c r="A8666">
        <v>8665</v>
      </c>
      <c r="B8666" s="47">
        <f ca="1">IF('Inputs and Results'!$C$15='Inputs and Results'!$C$13, 'Inputs and Results'!$C$13, IF(E8666 &lt;= ('Inputs and Results'!$C$14-'Inputs and Results'!$C$13)/('Inputs and Results'!$C$15-'Inputs and Results'!$C$13), 'Inputs and Results'!$C$13 + SQRT(E8666*('Inputs and Results'!$C$15-'Inputs and Results'!$C$13)*('Inputs and Results'!$C$14-'Inputs and Results'!$C$13)), 'Inputs and Results'!$C$15 - SQRT((1-E8666)*('Inputs and Results'!$C$15-'Inputs and Results'!$C$13)*('Inputs and Results'!$C$15-'Inputs and Results'!$C$14))))</f>
        <v>1.0245930961867156</v>
      </c>
      <c r="C8666" s="47">
        <f ca="1">IF('Inputs and Results'!$G$15='Inputs and Results'!$G$13, 'Inputs and Results'!$G$13, IF(F8666 &lt;= ('Inputs and Results'!$G$14-'Inputs and Results'!$G$13)/('Inputs and Results'!$G$15-'Inputs and Results'!$G$13), 'Inputs and Results'!$G$13 + SQRT(F8666*('Inputs and Results'!$G$15-'Inputs and Results'!$G$13)*('Inputs and Results'!$G$14-'Inputs and Results'!$G$13)), 'Inputs and Results'!$G$15 - SQRT((1-F8666)*('Inputs and Results'!$G$15-'Inputs and Results'!$G$13)*('Inputs and Results'!$G$15-'Inputs and Results'!$G$14))))</f>
        <v>343.47061721995919</v>
      </c>
      <c r="D8666">
        <f t="shared" ca="1" si="567"/>
        <v>351.91762314656023</v>
      </c>
      <c r="E8666">
        <f t="shared" ca="1" si="569"/>
        <v>0.56641861826297923</v>
      </c>
      <c r="F8666">
        <f t="shared" ca="1" si="569"/>
        <v>0.13510124650239996</v>
      </c>
    </row>
    <row r="8667" spans="1:6" ht="15.75" customHeight="1" x14ac:dyDescent="0.2">
      <c r="A8667">
        <v>8666</v>
      </c>
      <c r="B8667" s="47">
        <f ca="1">IF('Inputs and Results'!$C$15='Inputs and Results'!$C$13, 'Inputs and Results'!$C$13, IF(E8667 &lt;= ('Inputs and Results'!$C$14-'Inputs and Results'!$C$13)/('Inputs and Results'!$C$15-'Inputs and Results'!$C$13), 'Inputs and Results'!$C$13 + SQRT(E8667*('Inputs and Results'!$C$15-'Inputs and Results'!$C$13)*('Inputs and Results'!$C$14-'Inputs and Results'!$C$13)), 'Inputs and Results'!$C$15 - SQRT((1-E8667)*('Inputs and Results'!$C$15-'Inputs and Results'!$C$13)*('Inputs and Results'!$C$15-'Inputs and Results'!$C$14))))</f>
        <v>0.92413356709704164</v>
      </c>
      <c r="C8667" s="47">
        <f ca="1">IF('Inputs and Results'!$G$15='Inputs and Results'!$G$13, 'Inputs and Results'!$G$13, IF(F8667 &lt;= ('Inputs and Results'!$G$14-'Inputs and Results'!$G$13)/('Inputs and Results'!$G$15-'Inputs and Results'!$G$13), 'Inputs and Results'!$G$13 + SQRT(F8667*('Inputs and Results'!$G$15-'Inputs and Results'!$G$13)*('Inputs and Results'!$G$14-'Inputs and Results'!$G$13)), 'Inputs and Results'!$G$15 - SQRT((1-F8667)*('Inputs and Results'!$G$15-'Inputs and Results'!$G$13)*('Inputs and Results'!$G$15-'Inputs and Results'!$G$14))))</f>
        <v>526.60357041274005</v>
      </c>
      <c r="D8667">
        <f t="shared" ca="1" si="567"/>
        <v>486.65203597156358</v>
      </c>
      <c r="E8667">
        <f t="shared" ca="1" si="569"/>
        <v>0.52119761697186084</v>
      </c>
      <c r="F8667">
        <f t="shared" ca="1" si="569"/>
        <v>0.46540811941315086</v>
      </c>
    </row>
    <row r="8668" spans="1:6" ht="15.75" customHeight="1" x14ac:dyDescent="0.2">
      <c r="A8668">
        <v>8667</v>
      </c>
      <c r="B8668" s="47">
        <f ca="1">IF('Inputs and Results'!$C$15='Inputs and Results'!$C$13, 'Inputs and Results'!$C$13, IF(E8668 &lt;= ('Inputs and Results'!$C$14-'Inputs and Results'!$C$13)/('Inputs and Results'!$C$15-'Inputs and Results'!$C$13), 'Inputs and Results'!$C$13 + SQRT(E8668*('Inputs and Results'!$C$15-'Inputs and Results'!$C$13)*('Inputs and Results'!$C$14-'Inputs and Results'!$C$13)), 'Inputs and Results'!$C$15 - SQRT((1-E8668)*('Inputs and Results'!$C$15-'Inputs and Results'!$C$13)*('Inputs and Results'!$C$15-'Inputs and Results'!$C$14))))</f>
        <v>2.392215225019001E-2</v>
      </c>
      <c r="C8668" s="47">
        <f ca="1">IF('Inputs and Results'!$G$15='Inputs and Results'!$G$13, 'Inputs and Results'!$G$13, IF(F8668 &lt;= ('Inputs and Results'!$G$14-'Inputs and Results'!$G$13)/('Inputs and Results'!$G$15-'Inputs and Results'!$G$13), 'Inputs and Results'!$G$13 + SQRT(F8668*('Inputs and Results'!$G$15-'Inputs and Results'!$G$13)*('Inputs and Results'!$G$14-'Inputs and Results'!$G$13)), 'Inputs and Results'!$G$15 - SQRT((1-F8668)*('Inputs and Results'!$G$15-'Inputs and Results'!$G$13)*('Inputs and Results'!$G$15-'Inputs and Results'!$G$14))))</f>
        <v>372.22107088139933</v>
      </c>
      <c r="D8668">
        <f t="shared" ca="1" si="567"/>
        <v>8.9043291283536021</v>
      </c>
      <c r="E8668">
        <f t="shared" ca="1" si="569"/>
        <v>1.5884516014762151E-2</v>
      </c>
      <c r="F8668">
        <f t="shared" ca="1" si="569"/>
        <v>0.19218953635495428</v>
      </c>
    </row>
    <row r="8669" spans="1:6" ht="15.75" customHeight="1" x14ac:dyDescent="0.2">
      <c r="A8669">
        <v>8668</v>
      </c>
      <c r="B8669" s="47">
        <f ca="1">IF('Inputs and Results'!$C$15='Inputs and Results'!$C$13, 'Inputs and Results'!$C$13, IF(E8669 &lt;= ('Inputs and Results'!$C$14-'Inputs and Results'!$C$13)/('Inputs and Results'!$C$15-'Inputs and Results'!$C$13), 'Inputs and Results'!$C$13 + SQRT(E8669*('Inputs and Results'!$C$15-'Inputs and Results'!$C$13)*('Inputs and Results'!$C$14-'Inputs and Results'!$C$13)), 'Inputs and Results'!$C$15 - SQRT((1-E8669)*('Inputs and Results'!$C$15-'Inputs and Results'!$C$13)*('Inputs and Results'!$C$15-'Inputs and Results'!$C$14))))</f>
        <v>0.45490289977647302</v>
      </c>
      <c r="C8669" s="47">
        <f ca="1">IF('Inputs and Results'!$G$15='Inputs and Results'!$G$13, 'Inputs and Results'!$G$13, IF(F8669 &lt;= ('Inputs and Results'!$G$14-'Inputs and Results'!$G$13)/('Inputs and Results'!$G$15-'Inputs and Results'!$G$13), 'Inputs and Results'!$G$13 + SQRT(F8669*('Inputs and Results'!$G$15-'Inputs and Results'!$G$13)*('Inputs and Results'!$G$14-'Inputs and Results'!$G$13)), 'Inputs and Results'!$G$15 - SQRT((1-F8669)*('Inputs and Results'!$G$15-'Inputs and Results'!$G$13)*('Inputs and Results'!$G$15-'Inputs and Results'!$G$14))))</f>
        <v>501.49554759450825</v>
      </c>
      <c r="D8669">
        <f t="shared" ca="1" si="567"/>
        <v>228.13177882573206</v>
      </c>
      <c r="E8669">
        <f t="shared" ca="1" si="569"/>
        <v>0.28027563893708829</v>
      </c>
      <c r="F8669">
        <f t="shared" ca="1" si="569"/>
        <v>0.4247997090092368</v>
      </c>
    </row>
    <row r="8670" spans="1:6" ht="15.75" customHeight="1" x14ac:dyDescent="0.2">
      <c r="A8670">
        <v>8669</v>
      </c>
      <c r="B8670" s="47">
        <f ca="1">IF('Inputs and Results'!$C$15='Inputs and Results'!$C$13, 'Inputs and Results'!$C$13, IF(E8670 &lt;= ('Inputs and Results'!$C$14-'Inputs and Results'!$C$13)/('Inputs and Results'!$C$15-'Inputs and Results'!$C$13), 'Inputs and Results'!$C$13 + SQRT(E8670*('Inputs and Results'!$C$15-'Inputs and Results'!$C$13)*('Inputs and Results'!$C$14-'Inputs and Results'!$C$13)), 'Inputs and Results'!$C$15 - SQRT((1-E8670)*('Inputs and Results'!$C$15-'Inputs and Results'!$C$13)*('Inputs and Results'!$C$15-'Inputs and Results'!$C$14))))</f>
        <v>0.7288803488847666</v>
      </c>
      <c r="C8670" s="47">
        <f ca="1">IF('Inputs and Results'!$G$15='Inputs and Results'!$G$13, 'Inputs and Results'!$G$13, IF(F8670 &lt;= ('Inputs and Results'!$G$14-'Inputs and Results'!$G$13)/('Inputs and Results'!$G$15-'Inputs and Results'!$G$13), 'Inputs and Results'!$G$13 + SQRT(F8670*('Inputs and Results'!$G$15-'Inputs and Results'!$G$13)*('Inputs and Results'!$G$14-'Inputs and Results'!$G$13)), 'Inputs and Results'!$G$15 - SQRT((1-F8670)*('Inputs and Results'!$G$15-'Inputs and Results'!$G$13)*('Inputs and Results'!$G$15-'Inputs and Results'!$G$14))))</f>
        <v>376.11473940610324</v>
      </c>
      <c r="D8670">
        <f t="shared" ca="1" si="567"/>
        <v>274.14264247902361</v>
      </c>
      <c r="E8670">
        <f t="shared" ca="1" si="569"/>
        <v>0.42689061447980237</v>
      </c>
      <c r="F8670">
        <f t="shared" ca="1" si="569"/>
        <v>0.19977114685110342</v>
      </c>
    </row>
    <row r="8671" spans="1:6" ht="15.75" customHeight="1" x14ac:dyDescent="0.2">
      <c r="A8671">
        <v>8670</v>
      </c>
      <c r="B8671" s="47">
        <f ca="1">IF('Inputs and Results'!$C$15='Inputs and Results'!$C$13, 'Inputs and Results'!$C$13, IF(E8671 &lt;= ('Inputs and Results'!$C$14-'Inputs and Results'!$C$13)/('Inputs and Results'!$C$15-'Inputs and Results'!$C$13), 'Inputs and Results'!$C$13 + SQRT(E8671*('Inputs and Results'!$C$15-'Inputs and Results'!$C$13)*('Inputs and Results'!$C$14-'Inputs and Results'!$C$13)), 'Inputs and Results'!$C$15 - SQRT((1-E8671)*('Inputs and Results'!$C$15-'Inputs and Results'!$C$13)*('Inputs and Results'!$C$15-'Inputs and Results'!$C$14))))</f>
        <v>1.3209945753299872</v>
      </c>
      <c r="C8671" s="47">
        <f ca="1">IF('Inputs and Results'!$G$15='Inputs and Results'!$G$13, 'Inputs and Results'!$G$13, IF(F8671 &lt;= ('Inputs and Results'!$G$14-'Inputs and Results'!$G$13)/('Inputs and Results'!$G$15-'Inputs and Results'!$G$13), 'Inputs and Results'!$G$13 + SQRT(F8671*('Inputs and Results'!$G$15-'Inputs and Results'!$G$13)*('Inputs and Results'!$G$14-'Inputs and Results'!$G$13)), 'Inputs and Results'!$G$15 - SQRT((1-F8671)*('Inputs and Results'!$G$15-'Inputs and Results'!$G$13)*('Inputs and Results'!$G$15-'Inputs and Results'!$G$14))))</f>
        <v>489.04031286241184</v>
      </c>
      <c r="D8671">
        <f t="shared" ca="1" si="567"/>
        <v>646.01960040892584</v>
      </c>
      <c r="E8671">
        <f t="shared" ca="1" si="569"/>
        <v>0.68677119821429666</v>
      </c>
      <c r="F8671">
        <f t="shared" ca="1" si="569"/>
        <v>0.40410369607838192</v>
      </c>
    </row>
    <row r="8672" spans="1:6" ht="15.75" customHeight="1" x14ac:dyDescent="0.2">
      <c r="A8672">
        <v>8671</v>
      </c>
      <c r="B8672" s="47">
        <f ca="1">IF('Inputs and Results'!$C$15='Inputs and Results'!$C$13, 'Inputs and Results'!$C$13, IF(E8672 &lt;= ('Inputs and Results'!$C$14-'Inputs and Results'!$C$13)/('Inputs and Results'!$C$15-'Inputs and Results'!$C$13), 'Inputs and Results'!$C$13 + SQRT(E8672*('Inputs and Results'!$C$15-'Inputs and Results'!$C$13)*('Inputs and Results'!$C$14-'Inputs and Results'!$C$13)), 'Inputs and Results'!$C$15 - SQRT((1-E8672)*('Inputs and Results'!$C$15-'Inputs and Results'!$C$13)*('Inputs and Results'!$C$15-'Inputs and Results'!$C$14))))</f>
        <v>2.2786029459295909</v>
      </c>
      <c r="C8672" s="47">
        <f ca="1">IF('Inputs and Results'!$G$15='Inputs and Results'!$G$13, 'Inputs and Results'!$G$13, IF(F8672 &lt;= ('Inputs and Results'!$G$14-'Inputs and Results'!$G$13)/('Inputs and Results'!$G$15-'Inputs and Results'!$G$13), 'Inputs and Results'!$G$13 + SQRT(F8672*('Inputs and Results'!$G$15-'Inputs and Results'!$G$13)*('Inputs and Results'!$G$14-'Inputs and Results'!$G$13)), 'Inputs and Results'!$G$15 - SQRT((1-F8672)*('Inputs and Results'!$G$15-'Inputs and Results'!$G$13)*('Inputs and Results'!$G$15-'Inputs and Results'!$G$14))))</f>
        <v>543.55248851652493</v>
      </c>
      <c r="D8672">
        <f t="shared" ca="1" si="567"/>
        <v>1238.5403016011139</v>
      </c>
      <c r="E8672">
        <f t="shared" ca="1" si="569"/>
        <v>0.94217625448650388</v>
      </c>
      <c r="F8672">
        <f t="shared" ca="1" si="569"/>
        <v>0.49198006777219305</v>
      </c>
    </row>
    <row r="8673" spans="1:6" ht="15.75" customHeight="1" x14ac:dyDescent="0.2">
      <c r="A8673">
        <v>8672</v>
      </c>
      <c r="B8673" s="47">
        <f ca="1">IF('Inputs and Results'!$C$15='Inputs and Results'!$C$13, 'Inputs and Results'!$C$13, IF(E8673 &lt;= ('Inputs and Results'!$C$14-'Inputs and Results'!$C$13)/('Inputs and Results'!$C$15-'Inputs and Results'!$C$13), 'Inputs and Results'!$C$13 + SQRT(E8673*('Inputs and Results'!$C$15-'Inputs and Results'!$C$13)*('Inputs and Results'!$C$14-'Inputs and Results'!$C$13)), 'Inputs and Results'!$C$15 - SQRT((1-E8673)*('Inputs and Results'!$C$15-'Inputs and Results'!$C$13)*('Inputs and Results'!$C$15-'Inputs and Results'!$C$14))))</f>
        <v>0.37274217928473874</v>
      </c>
      <c r="C8673" s="47">
        <f ca="1">IF('Inputs and Results'!$G$15='Inputs and Results'!$G$13, 'Inputs and Results'!$G$13, IF(F8673 &lt;= ('Inputs and Results'!$G$14-'Inputs and Results'!$G$13)/('Inputs and Results'!$G$15-'Inputs and Results'!$G$13), 'Inputs and Results'!$G$13 + SQRT(F8673*('Inputs and Results'!$G$15-'Inputs and Results'!$G$13)*('Inputs and Results'!$G$14-'Inputs and Results'!$G$13)), 'Inputs and Results'!$G$15 - SQRT((1-F8673)*('Inputs and Results'!$G$15-'Inputs and Results'!$G$13)*('Inputs and Results'!$G$15-'Inputs and Results'!$G$14))))</f>
        <v>604.55441063521891</v>
      </c>
      <c r="D8673">
        <f t="shared" ca="1" si="567"/>
        <v>225.34292851637233</v>
      </c>
      <c r="E8673">
        <f t="shared" ca="1" si="569"/>
        <v>0.23305737149894412</v>
      </c>
      <c r="F8673">
        <f t="shared" ca="1" si="569"/>
        <v>0.58201094984329738</v>
      </c>
    </row>
    <row r="8674" spans="1:6" ht="15.75" customHeight="1" x14ac:dyDescent="0.2">
      <c r="A8674">
        <v>8673</v>
      </c>
      <c r="B8674" s="47">
        <f ca="1">IF('Inputs and Results'!$C$15='Inputs and Results'!$C$13, 'Inputs and Results'!$C$13, IF(E8674 &lt;= ('Inputs and Results'!$C$14-'Inputs and Results'!$C$13)/('Inputs and Results'!$C$15-'Inputs and Results'!$C$13), 'Inputs and Results'!$C$13 + SQRT(E8674*('Inputs and Results'!$C$15-'Inputs and Results'!$C$13)*('Inputs and Results'!$C$14-'Inputs and Results'!$C$13)), 'Inputs and Results'!$C$15 - SQRT((1-E8674)*('Inputs and Results'!$C$15-'Inputs and Results'!$C$13)*('Inputs and Results'!$C$15-'Inputs and Results'!$C$14))))</f>
        <v>0.14121938623727726</v>
      </c>
      <c r="C8674" s="47">
        <f ca="1">IF('Inputs and Results'!$G$15='Inputs and Results'!$G$13, 'Inputs and Results'!$G$13, IF(F8674 &lt;= ('Inputs and Results'!$G$14-'Inputs and Results'!$G$13)/('Inputs and Results'!$G$15-'Inputs and Results'!$G$13), 'Inputs and Results'!$G$13 + SQRT(F8674*('Inputs and Results'!$G$15-'Inputs and Results'!$G$13)*('Inputs and Results'!$G$14-'Inputs and Results'!$G$13)), 'Inputs and Results'!$G$15 - SQRT((1-F8674)*('Inputs and Results'!$G$15-'Inputs and Results'!$G$13)*('Inputs and Results'!$G$15-'Inputs and Results'!$G$14))))</f>
        <v>1011.8040641153501</v>
      </c>
      <c r="D8674">
        <f t="shared" ca="1" si="567"/>
        <v>142.88634892675248</v>
      </c>
      <c r="E8674">
        <f t="shared" ca="1" si="569"/>
        <v>9.1930378041603422E-2</v>
      </c>
      <c r="F8674">
        <f t="shared" ca="1" si="569"/>
        <v>0.95824569870650056</v>
      </c>
    </row>
    <row r="8675" spans="1:6" ht="15.75" customHeight="1" x14ac:dyDescent="0.2">
      <c r="A8675">
        <v>8674</v>
      </c>
      <c r="B8675" s="47">
        <f ca="1">IF('Inputs and Results'!$C$15='Inputs and Results'!$C$13, 'Inputs and Results'!$C$13, IF(E8675 &lt;= ('Inputs and Results'!$C$14-'Inputs and Results'!$C$13)/('Inputs and Results'!$C$15-'Inputs and Results'!$C$13), 'Inputs and Results'!$C$13 + SQRT(E8675*('Inputs and Results'!$C$15-'Inputs and Results'!$C$13)*('Inputs and Results'!$C$14-'Inputs and Results'!$C$13)), 'Inputs and Results'!$C$15 - SQRT((1-E8675)*('Inputs and Results'!$C$15-'Inputs and Results'!$C$13)*('Inputs and Results'!$C$15-'Inputs and Results'!$C$14))))</f>
        <v>0.36562207721542217</v>
      </c>
      <c r="C8675" s="47">
        <f ca="1">IF('Inputs and Results'!$G$15='Inputs and Results'!$G$13, 'Inputs and Results'!$G$13, IF(F8675 &lt;= ('Inputs and Results'!$G$14-'Inputs and Results'!$G$13)/('Inputs and Results'!$G$15-'Inputs and Results'!$G$13), 'Inputs and Results'!$G$13 + SQRT(F8675*('Inputs and Results'!$G$15-'Inputs and Results'!$G$13)*('Inputs and Results'!$G$14-'Inputs and Results'!$G$13)), 'Inputs and Results'!$G$15 - SQRT((1-F8675)*('Inputs and Results'!$G$15-'Inputs and Results'!$G$13)*('Inputs and Results'!$G$15-'Inputs and Results'!$G$14))))</f>
        <v>1011.069244810069</v>
      </c>
      <c r="D8675">
        <f t="shared" ca="1" si="567"/>
        <v>369.6692374960856</v>
      </c>
      <c r="E8675">
        <f t="shared" ca="1" si="569"/>
        <v>0.22889477332724573</v>
      </c>
      <c r="F8675">
        <f t="shared" ca="1" si="569"/>
        <v>0.95791899913274925</v>
      </c>
    </row>
    <row r="8676" spans="1:6" ht="15.75" customHeight="1" x14ac:dyDescent="0.2">
      <c r="A8676">
        <v>8675</v>
      </c>
      <c r="B8676" s="47">
        <f ca="1">IF('Inputs and Results'!$C$15='Inputs and Results'!$C$13, 'Inputs and Results'!$C$13, IF(E8676 &lt;= ('Inputs and Results'!$C$14-'Inputs and Results'!$C$13)/('Inputs and Results'!$C$15-'Inputs and Results'!$C$13), 'Inputs and Results'!$C$13 + SQRT(E8676*('Inputs and Results'!$C$15-'Inputs and Results'!$C$13)*('Inputs and Results'!$C$14-'Inputs and Results'!$C$13)), 'Inputs and Results'!$C$15 - SQRT((1-E8676)*('Inputs and Results'!$C$15-'Inputs and Results'!$C$13)*('Inputs and Results'!$C$15-'Inputs and Results'!$C$14))))</f>
        <v>0.91086114377857141</v>
      </c>
      <c r="C8676" s="47">
        <f ca="1">IF('Inputs and Results'!$G$15='Inputs and Results'!$G$13, 'Inputs and Results'!$G$13, IF(F8676 &lt;= ('Inputs and Results'!$G$14-'Inputs and Results'!$G$13)/('Inputs and Results'!$G$15-'Inputs and Results'!$G$13), 'Inputs and Results'!$G$13 + SQRT(F8676*('Inputs and Results'!$G$15-'Inputs and Results'!$G$13)*('Inputs and Results'!$G$14-'Inputs and Results'!$G$13)), 'Inputs and Results'!$G$15 - SQRT((1-F8676)*('Inputs and Results'!$G$15-'Inputs and Results'!$G$13)*('Inputs and Results'!$G$15-'Inputs and Results'!$G$14))))</f>
        <v>594.62928719533818</v>
      </c>
      <c r="D8676">
        <f t="shared" ca="1" si="567"/>
        <v>541.62471265898239</v>
      </c>
      <c r="E8676">
        <f t="shared" ca="1" si="569"/>
        <v>0.51505542660286907</v>
      </c>
      <c r="F8676">
        <f t="shared" ca="1" si="569"/>
        <v>0.56796040285529192</v>
      </c>
    </row>
    <row r="8677" spans="1:6" ht="15.75" customHeight="1" x14ac:dyDescent="0.2">
      <c r="A8677">
        <v>8676</v>
      </c>
      <c r="B8677" s="47">
        <f ca="1">IF('Inputs and Results'!$C$15='Inputs and Results'!$C$13, 'Inputs and Results'!$C$13, IF(E8677 &lt;= ('Inputs and Results'!$C$14-'Inputs and Results'!$C$13)/('Inputs and Results'!$C$15-'Inputs and Results'!$C$13), 'Inputs and Results'!$C$13 + SQRT(E8677*('Inputs and Results'!$C$15-'Inputs and Results'!$C$13)*('Inputs and Results'!$C$14-'Inputs and Results'!$C$13)), 'Inputs and Results'!$C$15 - SQRT((1-E8677)*('Inputs and Results'!$C$15-'Inputs and Results'!$C$13)*('Inputs and Results'!$C$15-'Inputs and Results'!$C$14))))</f>
        <v>1.6712743554616971</v>
      </c>
      <c r="C8677" s="47">
        <f ca="1">IF('Inputs and Results'!$G$15='Inputs and Results'!$G$13, 'Inputs and Results'!$G$13, IF(F8677 &lt;= ('Inputs and Results'!$G$14-'Inputs and Results'!$G$13)/('Inputs and Results'!$G$15-'Inputs and Results'!$G$13), 'Inputs and Results'!$G$13 + SQRT(F8677*('Inputs and Results'!$G$15-'Inputs and Results'!$G$13)*('Inputs and Results'!$G$14-'Inputs and Results'!$G$13)), 'Inputs and Results'!$G$15 - SQRT((1-F8677)*('Inputs and Results'!$G$15-'Inputs and Results'!$G$13)*('Inputs and Results'!$G$15-'Inputs and Results'!$G$14))))</f>
        <v>940.59375186494822</v>
      </c>
      <c r="D8677">
        <f t="shared" ca="1" si="567"/>
        <v>1571.9902163993909</v>
      </c>
      <c r="E8677">
        <f t="shared" ca="1" si="569"/>
        <v>0.8038320179495857</v>
      </c>
      <c r="F8677">
        <f t="shared" ca="1" si="569"/>
        <v>0.92066924191178678</v>
      </c>
    </row>
    <row r="8678" spans="1:6" ht="15.75" customHeight="1" x14ac:dyDescent="0.2">
      <c r="A8678">
        <v>8677</v>
      </c>
      <c r="B8678" s="47">
        <f ca="1">IF('Inputs and Results'!$C$15='Inputs and Results'!$C$13, 'Inputs and Results'!$C$13, IF(E8678 &lt;= ('Inputs and Results'!$C$14-'Inputs and Results'!$C$13)/('Inputs and Results'!$C$15-'Inputs and Results'!$C$13), 'Inputs and Results'!$C$13 + SQRT(E8678*('Inputs and Results'!$C$15-'Inputs and Results'!$C$13)*('Inputs and Results'!$C$14-'Inputs and Results'!$C$13)), 'Inputs and Results'!$C$15 - SQRT((1-E8678)*('Inputs and Results'!$C$15-'Inputs and Results'!$C$13)*('Inputs and Results'!$C$15-'Inputs and Results'!$C$14))))</f>
        <v>0.15729994799289004</v>
      </c>
      <c r="C8678" s="47">
        <f ca="1">IF('Inputs and Results'!$G$15='Inputs and Results'!$G$13, 'Inputs and Results'!$G$13, IF(F8678 &lt;= ('Inputs and Results'!$G$14-'Inputs and Results'!$G$13)/('Inputs and Results'!$G$15-'Inputs and Results'!$G$13), 'Inputs and Results'!$G$13 + SQRT(F8678*('Inputs and Results'!$G$15-'Inputs and Results'!$G$13)*('Inputs and Results'!$G$14-'Inputs and Results'!$G$13)), 'Inputs and Results'!$G$15 - SQRT((1-F8678)*('Inputs and Results'!$G$15-'Inputs and Results'!$G$13)*('Inputs and Results'!$G$15-'Inputs and Results'!$G$14))))</f>
        <v>316.65866907629425</v>
      </c>
      <c r="D8678">
        <f t="shared" ca="1" si="567"/>
        <v>49.810392177198864</v>
      </c>
      <c r="E8678">
        <f t="shared" ca="1" si="569"/>
        <v>0.10211737936875265</v>
      </c>
      <c r="F8678">
        <f t="shared" ca="1" si="569"/>
        <v>8.0105881561886583E-2</v>
      </c>
    </row>
    <row r="8679" spans="1:6" ht="15.75" customHeight="1" x14ac:dyDescent="0.2">
      <c r="A8679">
        <v>8678</v>
      </c>
      <c r="B8679" s="47">
        <f ca="1">IF('Inputs and Results'!$C$15='Inputs and Results'!$C$13, 'Inputs and Results'!$C$13, IF(E8679 &lt;= ('Inputs and Results'!$C$14-'Inputs and Results'!$C$13)/('Inputs and Results'!$C$15-'Inputs and Results'!$C$13), 'Inputs and Results'!$C$13 + SQRT(E8679*('Inputs and Results'!$C$15-'Inputs and Results'!$C$13)*('Inputs and Results'!$C$14-'Inputs and Results'!$C$13)), 'Inputs and Results'!$C$15 - SQRT((1-E8679)*('Inputs and Results'!$C$15-'Inputs and Results'!$C$13)*('Inputs and Results'!$C$15-'Inputs and Results'!$C$14))))</f>
        <v>0.11055169727881209</v>
      </c>
      <c r="C8679" s="47">
        <f ca="1">IF('Inputs and Results'!$G$15='Inputs and Results'!$G$13, 'Inputs and Results'!$G$13, IF(F8679 &lt;= ('Inputs and Results'!$G$14-'Inputs and Results'!$G$13)/('Inputs and Results'!$G$15-'Inputs and Results'!$G$13), 'Inputs and Results'!$G$13 + SQRT(F8679*('Inputs and Results'!$G$15-'Inputs and Results'!$G$13)*('Inputs and Results'!$G$14-'Inputs and Results'!$G$13)), 'Inputs and Results'!$G$15 - SQRT((1-F8679)*('Inputs and Results'!$G$15-'Inputs and Results'!$G$13)*('Inputs and Results'!$G$15-'Inputs and Results'!$G$14))))</f>
        <v>398.30798979978692</v>
      </c>
      <c r="D8679">
        <f t="shared" ca="1" si="567"/>
        <v>44.033624312078217</v>
      </c>
      <c r="E8679">
        <f t="shared" ca="1" si="569"/>
        <v>7.2343167322405311E-2</v>
      </c>
      <c r="F8679">
        <f t="shared" ca="1" si="569"/>
        <v>0.24230250693039046</v>
      </c>
    </row>
    <row r="8680" spans="1:6" ht="15.75" customHeight="1" x14ac:dyDescent="0.2">
      <c r="A8680">
        <v>8679</v>
      </c>
      <c r="B8680" s="47">
        <f ca="1">IF('Inputs and Results'!$C$15='Inputs and Results'!$C$13, 'Inputs and Results'!$C$13, IF(E8680 &lt;= ('Inputs and Results'!$C$14-'Inputs and Results'!$C$13)/('Inputs and Results'!$C$15-'Inputs and Results'!$C$13), 'Inputs and Results'!$C$13 + SQRT(E8680*('Inputs and Results'!$C$15-'Inputs and Results'!$C$13)*('Inputs and Results'!$C$14-'Inputs and Results'!$C$13)), 'Inputs and Results'!$C$15 - SQRT((1-E8680)*('Inputs and Results'!$C$15-'Inputs and Results'!$C$13)*('Inputs and Results'!$C$15-'Inputs and Results'!$C$14))))</f>
        <v>0.93275040841522561</v>
      </c>
      <c r="C8680" s="47">
        <f ca="1">IF('Inputs and Results'!$G$15='Inputs and Results'!$G$13, 'Inputs and Results'!$G$13, IF(F8680 &lt;= ('Inputs and Results'!$G$14-'Inputs and Results'!$G$13)/('Inputs and Results'!$G$15-'Inputs and Results'!$G$13), 'Inputs and Results'!$G$13 + SQRT(F8680*('Inputs and Results'!$G$15-'Inputs and Results'!$G$13)*('Inputs and Results'!$G$14-'Inputs and Results'!$G$13)), 'Inputs and Results'!$G$15 - SQRT((1-F8680)*('Inputs and Results'!$G$15-'Inputs and Results'!$G$13)*('Inputs and Results'!$G$15-'Inputs and Results'!$G$14))))</f>
        <v>573.66988959671971</v>
      </c>
      <c r="D8680">
        <f t="shared" ca="1" si="567"/>
        <v>535.09082381685766</v>
      </c>
      <c r="E8680">
        <f t="shared" ca="1" si="569"/>
        <v>0.52516434734362039</v>
      </c>
      <c r="F8680">
        <f t="shared" ca="1" si="569"/>
        <v>0.53752600122160421</v>
      </c>
    </row>
    <row r="8681" spans="1:6" ht="15.75" customHeight="1" x14ac:dyDescent="0.2">
      <c r="A8681">
        <v>8680</v>
      </c>
      <c r="B8681" s="47">
        <f ca="1">IF('Inputs and Results'!$C$15='Inputs and Results'!$C$13, 'Inputs and Results'!$C$13, IF(E8681 &lt;= ('Inputs and Results'!$C$14-'Inputs and Results'!$C$13)/('Inputs and Results'!$C$15-'Inputs and Results'!$C$13), 'Inputs and Results'!$C$13 + SQRT(E8681*('Inputs and Results'!$C$15-'Inputs and Results'!$C$13)*('Inputs and Results'!$C$14-'Inputs and Results'!$C$13)), 'Inputs and Results'!$C$15 - SQRT((1-E8681)*('Inputs and Results'!$C$15-'Inputs and Results'!$C$13)*('Inputs and Results'!$C$15-'Inputs and Results'!$C$14))))</f>
        <v>2.327112435061367</v>
      </c>
      <c r="C8681" s="47">
        <f ca="1">IF('Inputs and Results'!$G$15='Inputs and Results'!$G$13, 'Inputs and Results'!$G$13, IF(F8681 &lt;= ('Inputs and Results'!$G$14-'Inputs and Results'!$G$13)/('Inputs and Results'!$G$15-'Inputs and Results'!$G$13), 'Inputs and Results'!$G$13 + SQRT(F8681*('Inputs and Results'!$G$15-'Inputs and Results'!$G$13)*('Inputs and Results'!$G$14-'Inputs and Results'!$G$13)), 'Inputs and Results'!$G$15 - SQRT((1-F8681)*('Inputs and Results'!$G$15-'Inputs and Results'!$G$13)*('Inputs and Results'!$G$15-'Inputs and Results'!$G$14))))</f>
        <v>613.25079274377526</v>
      </c>
      <c r="D8681">
        <f t="shared" ca="1" si="567"/>
        <v>1427.1035456052805</v>
      </c>
      <c r="E8681">
        <f t="shared" ca="1" si="569"/>
        <v>0.94969136943899524</v>
      </c>
      <c r="F8681">
        <f t="shared" ca="1" si="569"/>
        <v>0.59413111106889649</v>
      </c>
    </row>
    <row r="8682" spans="1:6" ht="15.75" customHeight="1" x14ac:dyDescent="0.2">
      <c r="A8682">
        <v>8681</v>
      </c>
      <c r="B8682" s="47">
        <f ca="1">IF('Inputs and Results'!$C$15='Inputs and Results'!$C$13, 'Inputs and Results'!$C$13, IF(E8682 &lt;= ('Inputs and Results'!$C$14-'Inputs and Results'!$C$13)/('Inputs and Results'!$C$15-'Inputs and Results'!$C$13), 'Inputs and Results'!$C$13 + SQRT(E8682*('Inputs and Results'!$C$15-'Inputs and Results'!$C$13)*('Inputs and Results'!$C$14-'Inputs and Results'!$C$13)), 'Inputs and Results'!$C$15 - SQRT((1-E8682)*('Inputs and Results'!$C$15-'Inputs and Results'!$C$13)*('Inputs and Results'!$C$15-'Inputs and Results'!$C$14))))</f>
        <v>1.3476311701800767</v>
      </c>
      <c r="C8682" s="47">
        <f ca="1">IF('Inputs and Results'!$G$15='Inputs and Results'!$G$13, 'Inputs and Results'!$G$13, IF(F8682 &lt;= ('Inputs and Results'!$G$14-'Inputs and Results'!$G$13)/('Inputs and Results'!$G$15-'Inputs and Results'!$G$13), 'Inputs and Results'!$G$13 + SQRT(F8682*('Inputs and Results'!$G$15-'Inputs and Results'!$G$13)*('Inputs and Results'!$G$14-'Inputs and Results'!$G$13)), 'Inputs and Results'!$G$15 - SQRT((1-F8682)*('Inputs and Results'!$G$15-'Inputs and Results'!$G$13)*('Inputs and Results'!$G$15-'Inputs and Results'!$G$14))))</f>
        <v>1073.8029147252998</v>
      </c>
      <c r="D8682">
        <f t="shared" ca="1" si="567"/>
        <v>1447.0902785140329</v>
      </c>
      <c r="E8682">
        <f t="shared" ref="E8682:F8701" ca="1" si="570">RAND()</f>
        <v>0.69663080558217083</v>
      </c>
      <c r="F8682">
        <f t="shared" ca="1" si="570"/>
        <v>0.98122502410066248</v>
      </c>
    </row>
    <row r="8683" spans="1:6" ht="15.75" customHeight="1" x14ac:dyDescent="0.2">
      <c r="A8683">
        <v>8682</v>
      </c>
      <c r="B8683" s="47">
        <f ca="1">IF('Inputs and Results'!$C$15='Inputs and Results'!$C$13, 'Inputs and Results'!$C$13, IF(E8683 &lt;= ('Inputs and Results'!$C$14-'Inputs and Results'!$C$13)/('Inputs and Results'!$C$15-'Inputs and Results'!$C$13), 'Inputs and Results'!$C$13 + SQRT(E8683*('Inputs and Results'!$C$15-'Inputs and Results'!$C$13)*('Inputs and Results'!$C$14-'Inputs and Results'!$C$13)), 'Inputs and Results'!$C$15 - SQRT((1-E8683)*('Inputs and Results'!$C$15-'Inputs and Results'!$C$13)*('Inputs and Results'!$C$15-'Inputs and Results'!$C$14))))</f>
        <v>0.82174007998091714</v>
      </c>
      <c r="C8683" s="47">
        <f ca="1">IF('Inputs and Results'!$G$15='Inputs and Results'!$G$13, 'Inputs and Results'!$G$13, IF(F8683 &lt;= ('Inputs and Results'!$G$14-'Inputs and Results'!$G$13)/('Inputs and Results'!$G$15-'Inputs and Results'!$G$13), 'Inputs and Results'!$G$13 + SQRT(F8683*('Inputs and Results'!$G$15-'Inputs and Results'!$G$13)*('Inputs and Results'!$G$14-'Inputs and Results'!$G$13)), 'Inputs and Results'!$G$15 - SQRT((1-F8683)*('Inputs and Results'!$G$15-'Inputs and Results'!$G$13)*('Inputs and Results'!$G$15-'Inputs and Results'!$G$14))))</f>
        <v>285.26700987083802</v>
      </c>
      <c r="D8683">
        <f t="shared" ca="1" si="567"/>
        <v>234.41533550717952</v>
      </c>
      <c r="E8683">
        <f t="shared" ca="1" si="570"/>
        <v>0.47279819120427313</v>
      </c>
      <c r="F8683">
        <f t="shared" ca="1" si="570"/>
        <v>1.356283977002104E-2</v>
      </c>
    </row>
    <row r="8684" spans="1:6" ht="15.75" customHeight="1" x14ac:dyDescent="0.2">
      <c r="A8684">
        <v>8683</v>
      </c>
      <c r="B8684" s="47">
        <f ca="1">IF('Inputs and Results'!$C$15='Inputs and Results'!$C$13, 'Inputs and Results'!$C$13, IF(E8684 &lt;= ('Inputs and Results'!$C$14-'Inputs and Results'!$C$13)/('Inputs and Results'!$C$15-'Inputs and Results'!$C$13), 'Inputs and Results'!$C$13 + SQRT(E8684*('Inputs and Results'!$C$15-'Inputs and Results'!$C$13)*('Inputs and Results'!$C$14-'Inputs and Results'!$C$13)), 'Inputs and Results'!$C$15 - SQRT((1-E8684)*('Inputs and Results'!$C$15-'Inputs and Results'!$C$13)*('Inputs and Results'!$C$15-'Inputs and Results'!$C$14))))</f>
        <v>2.1505041161559646</v>
      </c>
      <c r="C8684" s="47">
        <f ca="1">IF('Inputs and Results'!$G$15='Inputs and Results'!$G$13, 'Inputs and Results'!$G$13, IF(F8684 &lt;= ('Inputs and Results'!$G$14-'Inputs and Results'!$G$13)/('Inputs and Results'!$G$15-'Inputs and Results'!$G$13), 'Inputs and Results'!$G$13 + SQRT(F8684*('Inputs and Results'!$G$15-'Inputs and Results'!$G$13)*('Inputs and Results'!$G$14-'Inputs and Results'!$G$13)), 'Inputs and Results'!$G$15 - SQRT((1-F8684)*('Inputs and Results'!$G$15-'Inputs and Results'!$G$13)*('Inputs and Results'!$G$15-'Inputs and Results'!$G$14))))</f>
        <v>974.2711839029655</v>
      </c>
      <c r="D8684">
        <f t="shared" ca="1" si="567"/>
        <v>2095.1741912354719</v>
      </c>
      <c r="E8684">
        <f t="shared" ca="1" si="570"/>
        <v>0.91981741592578237</v>
      </c>
      <c r="F8684">
        <f t="shared" ca="1" si="570"/>
        <v>0.93993039900621544</v>
      </c>
    </row>
    <row r="8685" spans="1:6" ht="15.75" customHeight="1" x14ac:dyDescent="0.2">
      <c r="A8685">
        <v>8684</v>
      </c>
      <c r="B8685" s="47">
        <f ca="1">IF('Inputs and Results'!$C$15='Inputs and Results'!$C$13, 'Inputs and Results'!$C$13, IF(E8685 &lt;= ('Inputs and Results'!$C$14-'Inputs and Results'!$C$13)/('Inputs and Results'!$C$15-'Inputs and Results'!$C$13), 'Inputs and Results'!$C$13 + SQRT(E8685*('Inputs and Results'!$C$15-'Inputs and Results'!$C$13)*('Inputs and Results'!$C$14-'Inputs and Results'!$C$13)), 'Inputs and Results'!$C$15 - SQRT((1-E8685)*('Inputs and Results'!$C$15-'Inputs and Results'!$C$13)*('Inputs and Results'!$C$15-'Inputs and Results'!$C$14))))</f>
        <v>1.1543067178032482</v>
      </c>
      <c r="C8685" s="47">
        <f ca="1">IF('Inputs and Results'!$G$15='Inputs and Results'!$G$13, 'Inputs and Results'!$G$13, IF(F8685 &lt;= ('Inputs and Results'!$G$14-'Inputs and Results'!$G$13)/('Inputs and Results'!$G$15-'Inputs and Results'!$G$13), 'Inputs and Results'!$G$13 + SQRT(F8685*('Inputs and Results'!$G$15-'Inputs and Results'!$G$13)*('Inputs and Results'!$G$14-'Inputs and Results'!$G$13)), 'Inputs and Results'!$G$15 - SQRT((1-F8685)*('Inputs and Results'!$G$15-'Inputs and Results'!$G$13)*('Inputs and Results'!$G$15-'Inputs and Results'!$G$14))))</f>
        <v>282.01520341836954</v>
      </c>
      <c r="D8685">
        <f t="shared" ca="1" si="567"/>
        <v>325.53204382847355</v>
      </c>
      <c r="E8685">
        <f t="shared" ca="1" si="570"/>
        <v>0.62149070089486469</v>
      </c>
      <c r="F8685">
        <f t="shared" ca="1" si="570"/>
        <v>6.5369549986179498E-3</v>
      </c>
    </row>
    <row r="8686" spans="1:6" ht="15.75" customHeight="1" x14ac:dyDescent="0.2">
      <c r="A8686">
        <v>8685</v>
      </c>
      <c r="B8686" s="47">
        <f ca="1">IF('Inputs and Results'!$C$15='Inputs and Results'!$C$13, 'Inputs and Results'!$C$13, IF(E8686 &lt;= ('Inputs and Results'!$C$14-'Inputs and Results'!$C$13)/('Inputs and Results'!$C$15-'Inputs and Results'!$C$13), 'Inputs and Results'!$C$13 + SQRT(E8686*('Inputs and Results'!$C$15-'Inputs and Results'!$C$13)*('Inputs and Results'!$C$14-'Inputs and Results'!$C$13)), 'Inputs and Results'!$C$15 - SQRT((1-E8686)*('Inputs and Results'!$C$15-'Inputs and Results'!$C$13)*('Inputs and Results'!$C$15-'Inputs and Results'!$C$14))))</f>
        <v>0.74378097774285301</v>
      </c>
      <c r="C8686" s="47">
        <f ca="1">IF('Inputs and Results'!$G$15='Inputs and Results'!$G$13, 'Inputs and Results'!$G$13, IF(F8686 &lt;= ('Inputs and Results'!$G$14-'Inputs and Results'!$G$13)/('Inputs and Results'!$G$15-'Inputs and Results'!$G$13), 'Inputs and Results'!$G$13 + SQRT(F8686*('Inputs and Results'!$G$15-'Inputs and Results'!$G$13)*('Inputs and Results'!$G$14-'Inputs and Results'!$G$13)), 'Inputs and Results'!$G$15 - SQRT((1-F8686)*('Inputs and Results'!$G$15-'Inputs and Results'!$G$13)*('Inputs and Results'!$G$15-'Inputs and Results'!$G$14))))</f>
        <v>1032.8195620587674</v>
      </c>
      <c r="D8686">
        <f t="shared" ca="1" si="567"/>
        <v>768.19154370001525</v>
      </c>
      <c r="E8686">
        <f t="shared" ca="1" si="570"/>
        <v>0.43438619151166713</v>
      </c>
      <c r="F8686">
        <f t="shared" ca="1" si="570"/>
        <v>0.96705028543748495</v>
      </c>
    </row>
    <row r="8687" spans="1:6" ht="15.75" customHeight="1" x14ac:dyDescent="0.2">
      <c r="A8687">
        <v>8686</v>
      </c>
      <c r="B8687" s="47">
        <f ca="1">IF('Inputs and Results'!$C$15='Inputs and Results'!$C$13, 'Inputs and Results'!$C$13, IF(E8687 &lt;= ('Inputs and Results'!$C$14-'Inputs and Results'!$C$13)/('Inputs and Results'!$C$15-'Inputs and Results'!$C$13), 'Inputs and Results'!$C$13 + SQRT(E8687*('Inputs and Results'!$C$15-'Inputs and Results'!$C$13)*('Inputs and Results'!$C$14-'Inputs and Results'!$C$13)), 'Inputs and Results'!$C$15 - SQRT((1-E8687)*('Inputs and Results'!$C$15-'Inputs and Results'!$C$13)*('Inputs and Results'!$C$15-'Inputs and Results'!$C$14))))</f>
        <v>0.28684388867700772</v>
      </c>
      <c r="C8687" s="47">
        <f ca="1">IF('Inputs and Results'!$G$15='Inputs and Results'!$G$13, 'Inputs and Results'!$G$13, IF(F8687 &lt;= ('Inputs and Results'!$G$14-'Inputs and Results'!$G$13)/('Inputs and Results'!$G$15-'Inputs and Results'!$G$13), 'Inputs and Results'!$G$13 + SQRT(F8687*('Inputs and Results'!$G$15-'Inputs and Results'!$G$13)*('Inputs and Results'!$G$14-'Inputs and Results'!$G$13)), 'Inputs and Results'!$G$15 - SQRT((1-F8687)*('Inputs and Results'!$G$15-'Inputs and Results'!$G$13)*('Inputs and Results'!$G$15-'Inputs and Results'!$G$14))))</f>
        <v>788.51705464322731</v>
      </c>
      <c r="D8687">
        <f t="shared" ca="1" si="567"/>
        <v>226.18129824200392</v>
      </c>
      <c r="E8687">
        <f t="shared" ca="1" si="570"/>
        <v>0.18208710173229992</v>
      </c>
      <c r="F8687">
        <f t="shared" ca="1" si="570"/>
        <v>0.80038902349746732</v>
      </c>
    </row>
    <row r="8688" spans="1:6" ht="15.75" customHeight="1" x14ac:dyDescent="0.2">
      <c r="A8688">
        <v>8687</v>
      </c>
      <c r="B8688" s="47">
        <f ca="1">IF('Inputs and Results'!$C$15='Inputs and Results'!$C$13, 'Inputs and Results'!$C$13, IF(E8688 &lt;= ('Inputs and Results'!$C$14-'Inputs and Results'!$C$13)/('Inputs and Results'!$C$15-'Inputs and Results'!$C$13), 'Inputs and Results'!$C$13 + SQRT(E8688*('Inputs and Results'!$C$15-'Inputs and Results'!$C$13)*('Inputs and Results'!$C$14-'Inputs and Results'!$C$13)), 'Inputs and Results'!$C$15 - SQRT((1-E8688)*('Inputs and Results'!$C$15-'Inputs and Results'!$C$13)*('Inputs and Results'!$C$15-'Inputs and Results'!$C$14))))</f>
        <v>0.51957734143075784</v>
      </c>
      <c r="C8688" s="47">
        <f ca="1">IF('Inputs and Results'!$G$15='Inputs and Results'!$G$13, 'Inputs and Results'!$G$13, IF(F8688 &lt;= ('Inputs and Results'!$G$14-'Inputs and Results'!$G$13)/('Inputs and Results'!$G$15-'Inputs and Results'!$G$13), 'Inputs and Results'!$G$13 + SQRT(F8688*('Inputs and Results'!$G$15-'Inputs and Results'!$G$13)*('Inputs and Results'!$G$14-'Inputs and Results'!$G$13)), 'Inputs and Results'!$G$15 - SQRT((1-F8688)*('Inputs and Results'!$G$15-'Inputs and Results'!$G$13)*('Inputs and Results'!$G$15-'Inputs and Results'!$G$14))))</f>
        <v>407.00271202775286</v>
      </c>
      <c r="D8688">
        <f t="shared" ca="1" si="567"/>
        <v>211.46938707048815</v>
      </c>
      <c r="E8688">
        <f t="shared" ca="1" si="570"/>
        <v>0.3163892705395881</v>
      </c>
      <c r="F8688">
        <f t="shared" ca="1" si="570"/>
        <v>0.25864854595411091</v>
      </c>
    </row>
    <row r="8689" spans="1:6" ht="15.75" customHeight="1" x14ac:dyDescent="0.2">
      <c r="A8689">
        <v>8688</v>
      </c>
      <c r="B8689" s="47">
        <f ca="1">IF('Inputs and Results'!$C$15='Inputs and Results'!$C$13, 'Inputs and Results'!$C$13, IF(E8689 &lt;= ('Inputs and Results'!$C$14-'Inputs and Results'!$C$13)/('Inputs and Results'!$C$15-'Inputs and Results'!$C$13), 'Inputs and Results'!$C$13 + SQRT(E8689*('Inputs and Results'!$C$15-'Inputs and Results'!$C$13)*('Inputs and Results'!$C$14-'Inputs and Results'!$C$13)), 'Inputs and Results'!$C$15 - SQRT((1-E8689)*('Inputs and Results'!$C$15-'Inputs and Results'!$C$13)*('Inputs and Results'!$C$15-'Inputs and Results'!$C$14))))</f>
        <v>1.2099676239667958</v>
      </c>
      <c r="C8689" s="47">
        <f ca="1">IF('Inputs and Results'!$G$15='Inputs and Results'!$G$13, 'Inputs and Results'!$G$13, IF(F8689 &lt;= ('Inputs and Results'!$G$14-'Inputs and Results'!$G$13)/('Inputs and Results'!$G$15-'Inputs and Results'!$G$13), 'Inputs and Results'!$G$13 + SQRT(F8689*('Inputs and Results'!$G$15-'Inputs and Results'!$G$13)*('Inputs and Results'!$G$14-'Inputs and Results'!$G$13)), 'Inputs and Results'!$G$15 - SQRT((1-F8689)*('Inputs and Results'!$G$15-'Inputs and Results'!$G$13)*('Inputs and Results'!$G$15-'Inputs and Results'!$G$14))))</f>
        <v>588.47885695914601</v>
      </c>
      <c r="D8689">
        <f t="shared" ca="1" si="567"/>
        <v>712.04036430955375</v>
      </c>
      <c r="E8689">
        <f t="shared" ca="1" si="570"/>
        <v>0.64397601030588014</v>
      </c>
      <c r="F8689">
        <f t="shared" ca="1" si="570"/>
        <v>0.55913695708413924</v>
      </c>
    </row>
    <row r="8690" spans="1:6" ht="15.75" customHeight="1" x14ac:dyDescent="0.2">
      <c r="A8690">
        <v>8689</v>
      </c>
      <c r="B8690" s="47">
        <f ca="1">IF('Inputs and Results'!$C$15='Inputs and Results'!$C$13, 'Inputs and Results'!$C$13, IF(E8690 &lt;= ('Inputs and Results'!$C$14-'Inputs and Results'!$C$13)/('Inputs and Results'!$C$15-'Inputs and Results'!$C$13), 'Inputs and Results'!$C$13 + SQRT(E8690*('Inputs and Results'!$C$15-'Inputs and Results'!$C$13)*('Inputs and Results'!$C$14-'Inputs and Results'!$C$13)), 'Inputs and Results'!$C$15 - SQRT((1-E8690)*('Inputs and Results'!$C$15-'Inputs and Results'!$C$13)*('Inputs and Results'!$C$15-'Inputs and Results'!$C$14))))</f>
        <v>0.35009552143427136</v>
      </c>
      <c r="C8690" s="47">
        <f ca="1">IF('Inputs and Results'!$G$15='Inputs and Results'!$G$13, 'Inputs and Results'!$G$13, IF(F8690 &lt;= ('Inputs and Results'!$G$14-'Inputs and Results'!$G$13)/('Inputs and Results'!$G$15-'Inputs and Results'!$G$13), 'Inputs and Results'!$G$13 + SQRT(F8690*('Inputs and Results'!$G$15-'Inputs and Results'!$G$13)*('Inputs and Results'!$G$14-'Inputs and Results'!$G$13)), 'Inputs and Results'!$G$15 - SQRT((1-F8690)*('Inputs and Results'!$G$15-'Inputs and Results'!$G$13)*('Inputs and Results'!$G$15-'Inputs and Results'!$G$14))))</f>
        <v>491.08080780328669</v>
      </c>
      <c r="D8690">
        <f t="shared" ca="1" si="567"/>
        <v>171.92519147425486</v>
      </c>
      <c r="E8690">
        <f t="shared" ca="1" si="570"/>
        <v>0.21977847271969941</v>
      </c>
      <c r="F8690">
        <f t="shared" ca="1" si="570"/>
        <v>0.40751930045253582</v>
      </c>
    </row>
    <row r="8691" spans="1:6" ht="15.75" customHeight="1" x14ac:dyDescent="0.2">
      <c r="A8691">
        <v>8690</v>
      </c>
      <c r="B8691" s="47">
        <f ca="1">IF('Inputs and Results'!$C$15='Inputs and Results'!$C$13, 'Inputs and Results'!$C$13, IF(E8691 &lt;= ('Inputs and Results'!$C$14-'Inputs and Results'!$C$13)/('Inputs and Results'!$C$15-'Inputs and Results'!$C$13), 'Inputs and Results'!$C$13 + SQRT(E8691*('Inputs and Results'!$C$15-'Inputs and Results'!$C$13)*('Inputs and Results'!$C$14-'Inputs and Results'!$C$13)), 'Inputs and Results'!$C$15 - SQRT((1-E8691)*('Inputs and Results'!$C$15-'Inputs and Results'!$C$13)*('Inputs and Results'!$C$15-'Inputs and Results'!$C$14))))</f>
        <v>0.70893760149680674</v>
      </c>
      <c r="C8691" s="47">
        <f ca="1">IF('Inputs and Results'!$G$15='Inputs and Results'!$G$13, 'Inputs and Results'!$G$13, IF(F8691 &lt;= ('Inputs and Results'!$G$14-'Inputs and Results'!$G$13)/('Inputs and Results'!$G$15-'Inputs and Results'!$G$13), 'Inputs and Results'!$G$13 + SQRT(F8691*('Inputs and Results'!$G$15-'Inputs and Results'!$G$13)*('Inputs and Results'!$G$14-'Inputs and Results'!$G$13)), 'Inputs and Results'!$G$15 - SQRT((1-F8691)*('Inputs and Results'!$G$15-'Inputs and Results'!$G$13)*('Inputs and Results'!$G$15-'Inputs and Results'!$G$14))))</f>
        <v>553.92745077247412</v>
      </c>
      <c r="D8691">
        <f t="shared" ca="1" si="567"/>
        <v>392.6999983538783</v>
      </c>
      <c r="E8691">
        <f t="shared" ca="1" si="570"/>
        <v>0.41678145401831068</v>
      </c>
      <c r="F8691">
        <f t="shared" ca="1" si="570"/>
        <v>0.50791138501280431</v>
      </c>
    </row>
    <row r="8692" spans="1:6" ht="15.75" customHeight="1" x14ac:dyDescent="0.2">
      <c r="A8692">
        <v>8691</v>
      </c>
      <c r="B8692" s="47">
        <f ca="1">IF('Inputs and Results'!$C$15='Inputs and Results'!$C$13, 'Inputs and Results'!$C$13, IF(E8692 &lt;= ('Inputs and Results'!$C$14-'Inputs and Results'!$C$13)/('Inputs and Results'!$C$15-'Inputs and Results'!$C$13), 'Inputs and Results'!$C$13 + SQRT(E8692*('Inputs and Results'!$C$15-'Inputs and Results'!$C$13)*('Inputs and Results'!$C$14-'Inputs and Results'!$C$13)), 'Inputs and Results'!$C$15 - SQRT((1-E8692)*('Inputs and Results'!$C$15-'Inputs and Results'!$C$13)*('Inputs and Results'!$C$15-'Inputs and Results'!$C$14))))</f>
        <v>2.7117717340770007</v>
      </c>
      <c r="C8692" s="47">
        <f ca="1">IF('Inputs and Results'!$G$15='Inputs and Results'!$G$13, 'Inputs and Results'!$G$13, IF(F8692 &lt;= ('Inputs and Results'!$G$14-'Inputs and Results'!$G$13)/('Inputs and Results'!$G$15-'Inputs and Results'!$G$13), 'Inputs and Results'!$G$13 + SQRT(F8692*('Inputs and Results'!$G$15-'Inputs and Results'!$G$13)*('Inputs and Results'!$G$14-'Inputs and Results'!$G$13)), 'Inputs and Results'!$G$15 - SQRT((1-F8692)*('Inputs and Results'!$G$15-'Inputs and Results'!$G$13)*('Inputs and Results'!$G$15-'Inputs and Results'!$G$14))))</f>
        <v>787.44194846175787</v>
      </c>
      <c r="D8692">
        <f t="shared" ca="1" si="567"/>
        <v>2135.3628180651135</v>
      </c>
      <c r="E8692">
        <f t="shared" ca="1" si="570"/>
        <v>0.99076938519144675</v>
      </c>
      <c r="F8692">
        <f t="shared" ca="1" si="570"/>
        <v>0.79934458969911748</v>
      </c>
    </row>
    <row r="8693" spans="1:6" ht="15.75" customHeight="1" x14ac:dyDescent="0.2">
      <c r="A8693">
        <v>8692</v>
      </c>
      <c r="B8693" s="47">
        <f ca="1">IF('Inputs and Results'!$C$15='Inputs and Results'!$C$13, 'Inputs and Results'!$C$13, IF(E8693 &lt;= ('Inputs and Results'!$C$14-'Inputs and Results'!$C$13)/('Inputs and Results'!$C$15-'Inputs and Results'!$C$13), 'Inputs and Results'!$C$13 + SQRT(E8693*('Inputs and Results'!$C$15-'Inputs and Results'!$C$13)*('Inputs and Results'!$C$14-'Inputs and Results'!$C$13)), 'Inputs and Results'!$C$15 - SQRT((1-E8693)*('Inputs and Results'!$C$15-'Inputs and Results'!$C$13)*('Inputs and Results'!$C$15-'Inputs and Results'!$C$14))))</f>
        <v>1.7511844769003906</v>
      </c>
      <c r="C8693" s="47">
        <f ca="1">IF('Inputs and Results'!$G$15='Inputs and Results'!$G$13, 'Inputs and Results'!$G$13, IF(F8693 &lt;= ('Inputs and Results'!$G$14-'Inputs and Results'!$G$13)/('Inputs and Results'!$G$15-'Inputs and Results'!$G$13), 'Inputs and Results'!$G$13 + SQRT(F8693*('Inputs and Results'!$G$15-'Inputs and Results'!$G$13)*('Inputs and Results'!$G$14-'Inputs and Results'!$G$13)), 'Inputs and Results'!$G$15 - SQRT((1-F8693)*('Inputs and Results'!$G$15-'Inputs and Results'!$G$13)*('Inputs and Results'!$G$15-'Inputs and Results'!$G$14))))</f>
        <v>659.9193443211484</v>
      </c>
      <c r="D8693">
        <f t="shared" ca="1" si="567"/>
        <v>1155.6405117814791</v>
      </c>
      <c r="E8693">
        <f t="shared" ca="1" si="570"/>
        <v>0.82671775436282768</v>
      </c>
      <c r="F8693">
        <f t="shared" ca="1" si="570"/>
        <v>0.65612707398192471</v>
      </c>
    </row>
    <row r="8694" spans="1:6" ht="15.75" customHeight="1" x14ac:dyDescent="0.2">
      <c r="A8694">
        <v>8693</v>
      </c>
      <c r="B8694" s="47">
        <f ca="1">IF('Inputs and Results'!$C$15='Inputs and Results'!$C$13, 'Inputs and Results'!$C$13, IF(E8694 &lt;= ('Inputs and Results'!$C$14-'Inputs and Results'!$C$13)/('Inputs and Results'!$C$15-'Inputs and Results'!$C$13), 'Inputs and Results'!$C$13 + SQRT(E8694*('Inputs and Results'!$C$15-'Inputs and Results'!$C$13)*('Inputs and Results'!$C$14-'Inputs and Results'!$C$13)), 'Inputs and Results'!$C$15 - SQRT((1-E8694)*('Inputs and Results'!$C$15-'Inputs and Results'!$C$13)*('Inputs and Results'!$C$15-'Inputs and Results'!$C$14))))</f>
        <v>0.35997430779403272</v>
      </c>
      <c r="C8694" s="47">
        <f ca="1">IF('Inputs and Results'!$G$15='Inputs and Results'!$G$13, 'Inputs and Results'!$G$13, IF(F8694 &lt;= ('Inputs and Results'!$G$14-'Inputs and Results'!$G$13)/('Inputs and Results'!$G$15-'Inputs and Results'!$G$13), 'Inputs and Results'!$G$13 + SQRT(F8694*('Inputs and Results'!$G$15-'Inputs and Results'!$G$13)*('Inputs and Results'!$G$14-'Inputs and Results'!$G$13)), 'Inputs and Results'!$G$15 - SQRT((1-F8694)*('Inputs and Results'!$G$15-'Inputs and Results'!$G$13)*('Inputs and Results'!$G$15-'Inputs and Results'!$G$14))))</f>
        <v>654.78646627833439</v>
      </c>
      <c r="D8694">
        <f t="shared" ca="1" si="567"/>
        <v>235.70630495144417</v>
      </c>
      <c r="E8694">
        <f t="shared" ca="1" si="570"/>
        <v>0.22558492716582257</v>
      </c>
      <c r="F8694">
        <f t="shared" ca="1" si="570"/>
        <v>0.64955973909152498</v>
      </c>
    </row>
    <row r="8695" spans="1:6" ht="15.75" customHeight="1" x14ac:dyDescent="0.2">
      <c r="A8695">
        <v>8694</v>
      </c>
      <c r="B8695" s="47">
        <f ca="1">IF('Inputs and Results'!$C$15='Inputs and Results'!$C$13, 'Inputs and Results'!$C$13, IF(E8695 &lt;= ('Inputs and Results'!$C$14-'Inputs and Results'!$C$13)/('Inputs and Results'!$C$15-'Inputs and Results'!$C$13), 'Inputs and Results'!$C$13 + SQRT(E8695*('Inputs and Results'!$C$15-'Inputs and Results'!$C$13)*('Inputs and Results'!$C$14-'Inputs and Results'!$C$13)), 'Inputs and Results'!$C$15 - SQRT((1-E8695)*('Inputs and Results'!$C$15-'Inputs and Results'!$C$13)*('Inputs and Results'!$C$15-'Inputs and Results'!$C$14))))</f>
        <v>1.0661437738910409</v>
      </c>
      <c r="C8695" s="47">
        <f ca="1">IF('Inputs and Results'!$G$15='Inputs and Results'!$G$13, 'Inputs and Results'!$G$13, IF(F8695 &lt;= ('Inputs and Results'!$G$14-'Inputs and Results'!$G$13)/('Inputs and Results'!$G$15-'Inputs and Results'!$G$13), 'Inputs and Results'!$G$13 + SQRT(F8695*('Inputs and Results'!$G$15-'Inputs and Results'!$G$13)*('Inputs and Results'!$G$14-'Inputs and Results'!$G$13)), 'Inputs and Results'!$G$15 - SQRT((1-F8695)*('Inputs and Results'!$G$15-'Inputs and Results'!$G$13)*('Inputs and Results'!$G$15-'Inputs and Results'!$G$14))))</f>
        <v>612.52983614942332</v>
      </c>
      <c r="D8695">
        <f t="shared" ca="1" si="567"/>
        <v>653.04487113320704</v>
      </c>
      <c r="E8695">
        <f t="shared" ca="1" si="570"/>
        <v>0.58446667741551273</v>
      </c>
      <c r="F8695">
        <f t="shared" ca="1" si="570"/>
        <v>0.59313309140371262</v>
      </c>
    </row>
    <row r="8696" spans="1:6" ht="15.75" customHeight="1" x14ac:dyDescent="0.2">
      <c r="A8696">
        <v>8695</v>
      </c>
      <c r="B8696" s="47">
        <f ca="1">IF('Inputs and Results'!$C$15='Inputs and Results'!$C$13, 'Inputs and Results'!$C$13, IF(E8696 &lt;= ('Inputs and Results'!$C$14-'Inputs and Results'!$C$13)/('Inputs and Results'!$C$15-'Inputs and Results'!$C$13), 'Inputs and Results'!$C$13 + SQRT(E8696*('Inputs and Results'!$C$15-'Inputs and Results'!$C$13)*('Inputs and Results'!$C$14-'Inputs and Results'!$C$13)), 'Inputs and Results'!$C$15 - SQRT((1-E8696)*('Inputs and Results'!$C$15-'Inputs and Results'!$C$13)*('Inputs and Results'!$C$15-'Inputs and Results'!$C$14))))</f>
        <v>2.1691396326835686</v>
      </c>
      <c r="C8696" s="47">
        <f ca="1">IF('Inputs and Results'!$G$15='Inputs and Results'!$G$13, 'Inputs and Results'!$G$13, IF(F8696 &lt;= ('Inputs and Results'!$G$14-'Inputs and Results'!$G$13)/('Inputs and Results'!$G$15-'Inputs and Results'!$G$13), 'Inputs and Results'!$G$13 + SQRT(F8696*('Inputs and Results'!$G$15-'Inputs and Results'!$G$13)*('Inputs and Results'!$G$14-'Inputs and Results'!$G$13)), 'Inputs and Results'!$G$15 - SQRT((1-F8696)*('Inputs and Results'!$G$15-'Inputs and Results'!$G$13)*('Inputs and Results'!$G$15-'Inputs and Results'!$G$14))))</f>
        <v>320.83916417844193</v>
      </c>
      <c r="D8696">
        <f t="shared" ca="1" si="567"/>
        <v>695.94494673652866</v>
      </c>
      <c r="E8696">
        <f t="shared" ca="1" si="570"/>
        <v>0.92329678333586718</v>
      </c>
      <c r="F8696">
        <f t="shared" ca="1" si="570"/>
        <v>8.8792247436211391E-2</v>
      </c>
    </row>
    <row r="8697" spans="1:6" ht="15.75" customHeight="1" x14ac:dyDescent="0.2">
      <c r="A8697">
        <v>8696</v>
      </c>
      <c r="B8697" s="47">
        <f ca="1">IF('Inputs and Results'!$C$15='Inputs and Results'!$C$13, 'Inputs and Results'!$C$13, IF(E8697 &lt;= ('Inputs and Results'!$C$14-'Inputs and Results'!$C$13)/('Inputs and Results'!$C$15-'Inputs and Results'!$C$13), 'Inputs and Results'!$C$13 + SQRT(E8697*('Inputs and Results'!$C$15-'Inputs and Results'!$C$13)*('Inputs and Results'!$C$14-'Inputs and Results'!$C$13)), 'Inputs and Results'!$C$15 - SQRT((1-E8697)*('Inputs and Results'!$C$15-'Inputs and Results'!$C$13)*('Inputs and Results'!$C$15-'Inputs and Results'!$C$14))))</f>
        <v>0.69596049667337079</v>
      </c>
      <c r="C8697" s="47">
        <f ca="1">IF('Inputs and Results'!$G$15='Inputs and Results'!$G$13, 'Inputs and Results'!$G$13, IF(F8697 &lt;= ('Inputs and Results'!$G$14-'Inputs and Results'!$G$13)/('Inputs and Results'!$G$15-'Inputs and Results'!$G$13), 'Inputs and Results'!$G$13 + SQRT(F8697*('Inputs and Results'!$G$15-'Inputs and Results'!$G$13)*('Inputs and Results'!$G$14-'Inputs and Results'!$G$13)), 'Inputs and Results'!$G$15 - SQRT((1-F8697)*('Inputs and Results'!$G$15-'Inputs and Results'!$G$13)*('Inputs and Results'!$G$15-'Inputs and Results'!$G$14))))</f>
        <v>614.27974823925274</v>
      </c>
      <c r="D8697">
        <f t="shared" ca="1" si="567"/>
        <v>427.51443868098352</v>
      </c>
      <c r="E8697">
        <f t="shared" ca="1" si="570"/>
        <v>0.41015577412337545</v>
      </c>
      <c r="F8697">
        <f t="shared" ca="1" si="570"/>
        <v>0.59555337065448011</v>
      </c>
    </row>
    <row r="8698" spans="1:6" ht="15.75" customHeight="1" x14ac:dyDescent="0.2">
      <c r="A8698">
        <v>8697</v>
      </c>
      <c r="B8698" s="47">
        <f ca="1">IF('Inputs and Results'!$C$15='Inputs and Results'!$C$13, 'Inputs and Results'!$C$13, IF(E8698 &lt;= ('Inputs and Results'!$C$14-'Inputs and Results'!$C$13)/('Inputs and Results'!$C$15-'Inputs and Results'!$C$13), 'Inputs and Results'!$C$13 + SQRT(E8698*('Inputs and Results'!$C$15-'Inputs and Results'!$C$13)*('Inputs and Results'!$C$14-'Inputs and Results'!$C$13)), 'Inputs and Results'!$C$15 - SQRT((1-E8698)*('Inputs and Results'!$C$15-'Inputs and Results'!$C$13)*('Inputs and Results'!$C$15-'Inputs and Results'!$C$14))))</f>
        <v>0.33426156659116124</v>
      </c>
      <c r="C8698" s="47">
        <f ca="1">IF('Inputs and Results'!$G$15='Inputs and Results'!$G$13, 'Inputs and Results'!$G$13, IF(F8698 &lt;= ('Inputs and Results'!$G$14-'Inputs and Results'!$G$13)/('Inputs and Results'!$G$15-'Inputs and Results'!$G$13), 'Inputs and Results'!$G$13 + SQRT(F8698*('Inputs and Results'!$G$15-'Inputs and Results'!$G$13)*('Inputs and Results'!$G$14-'Inputs and Results'!$G$13)), 'Inputs and Results'!$G$15 - SQRT((1-F8698)*('Inputs and Results'!$G$15-'Inputs and Results'!$G$13)*('Inputs and Results'!$G$15-'Inputs and Results'!$G$14))))</f>
        <v>1026.3481290926741</v>
      </c>
      <c r="D8698">
        <f t="shared" ca="1" si="567"/>
        <v>343.06873349842465</v>
      </c>
      <c r="E8698">
        <f t="shared" ca="1" si="570"/>
        <v>0.2104265116274433</v>
      </c>
      <c r="F8698">
        <f t="shared" ca="1" si="570"/>
        <v>0.96444999443599799</v>
      </c>
    </row>
    <row r="8699" spans="1:6" ht="15.75" customHeight="1" x14ac:dyDescent="0.2">
      <c r="A8699">
        <v>8698</v>
      </c>
      <c r="B8699" s="47">
        <f ca="1">IF('Inputs and Results'!$C$15='Inputs and Results'!$C$13, 'Inputs and Results'!$C$13, IF(E8699 &lt;= ('Inputs and Results'!$C$14-'Inputs and Results'!$C$13)/('Inputs and Results'!$C$15-'Inputs and Results'!$C$13), 'Inputs and Results'!$C$13 + SQRT(E8699*('Inputs and Results'!$C$15-'Inputs and Results'!$C$13)*('Inputs and Results'!$C$14-'Inputs and Results'!$C$13)), 'Inputs and Results'!$C$15 - SQRT((1-E8699)*('Inputs and Results'!$C$15-'Inputs and Results'!$C$13)*('Inputs and Results'!$C$15-'Inputs and Results'!$C$14))))</f>
        <v>1.8041908092251011</v>
      </c>
      <c r="C8699" s="47">
        <f ca="1">IF('Inputs and Results'!$G$15='Inputs and Results'!$G$13, 'Inputs and Results'!$G$13, IF(F8699 &lt;= ('Inputs and Results'!$G$14-'Inputs and Results'!$G$13)/('Inputs and Results'!$G$15-'Inputs and Results'!$G$13), 'Inputs and Results'!$G$13 + SQRT(F8699*('Inputs and Results'!$G$15-'Inputs and Results'!$G$13)*('Inputs and Results'!$G$14-'Inputs and Results'!$G$13)), 'Inputs and Results'!$G$15 - SQRT((1-F8699)*('Inputs and Results'!$G$15-'Inputs and Results'!$G$13)*('Inputs and Results'!$G$15-'Inputs and Results'!$G$14))))</f>
        <v>358.91358176265055</v>
      </c>
      <c r="D8699">
        <f t="shared" ca="1" si="567"/>
        <v>647.54858552223595</v>
      </c>
      <c r="E8699">
        <f t="shared" ca="1" si="570"/>
        <v>0.84111559769536459</v>
      </c>
      <c r="F8699">
        <f t="shared" ca="1" si="570"/>
        <v>0.16600781742059911</v>
      </c>
    </row>
    <row r="8700" spans="1:6" ht="15.75" customHeight="1" x14ac:dyDescent="0.2">
      <c r="A8700">
        <v>8699</v>
      </c>
      <c r="B8700" s="47">
        <f ca="1">IF('Inputs and Results'!$C$15='Inputs and Results'!$C$13, 'Inputs and Results'!$C$13, IF(E8700 &lt;= ('Inputs and Results'!$C$14-'Inputs and Results'!$C$13)/('Inputs and Results'!$C$15-'Inputs and Results'!$C$13), 'Inputs and Results'!$C$13 + SQRT(E8700*('Inputs and Results'!$C$15-'Inputs and Results'!$C$13)*('Inputs and Results'!$C$14-'Inputs and Results'!$C$13)), 'Inputs and Results'!$C$15 - SQRT((1-E8700)*('Inputs and Results'!$C$15-'Inputs and Results'!$C$13)*('Inputs and Results'!$C$15-'Inputs and Results'!$C$14))))</f>
        <v>2.1418870856011121</v>
      </c>
      <c r="C8700" s="47">
        <f ca="1">IF('Inputs and Results'!$G$15='Inputs and Results'!$G$13, 'Inputs and Results'!$G$13, IF(F8700 &lt;= ('Inputs and Results'!$G$14-'Inputs and Results'!$G$13)/('Inputs and Results'!$G$15-'Inputs and Results'!$G$13), 'Inputs and Results'!$G$13 + SQRT(F8700*('Inputs and Results'!$G$15-'Inputs and Results'!$G$13)*('Inputs and Results'!$G$14-'Inputs and Results'!$G$13)), 'Inputs and Results'!$G$15 - SQRT((1-F8700)*('Inputs and Results'!$G$15-'Inputs and Results'!$G$13)*('Inputs and Results'!$G$15-'Inputs and Results'!$G$14))))</f>
        <v>431.29938291860094</v>
      </c>
      <c r="D8700">
        <f t="shared" ca="1" si="567"/>
        <v>923.79457830108026</v>
      </c>
      <c r="E8700">
        <f t="shared" ca="1" si="570"/>
        <v>0.91818246957131633</v>
      </c>
      <c r="F8700">
        <f t="shared" ca="1" si="570"/>
        <v>0.30338118683095516</v>
      </c>
    </row>
    <row r="8701" spans="1:6" ht="15.75" customHeight="1" x14ac:dyDescent="0.2">
      <c r="A8701">
        <v>8700</v>
      </c>
      <c r="B8701" s="47">
        <f ca="1">IF('Inputs and Results'!$C$15='Inputs and Results'!$C$13, 'Inputs and Results'!$C$13, IF(E8701 &lt;= ('Inputs and Results'!$C$14-'Inputs and Results'!$C$13)/('Inputs and Results'!$C$15-'Inputs and Results'!$C$13), 'Inputs and Results'!$C$13 + SQRT(E8701*('Inputs and Results'!$C$15-'Inputs and Results'!$C$13)*('Inputs and Results'!$C$14-'Inputs and Results'!$C$13)), 'Inputs and Results'!$C$15 - SQRT((1-E8701)*('Inputs and Results'!$C$15-'Inputs and Results'!$C$13)*('Inputs and Results'!$C$15-'Inputs and Results'!$C$14))))</f>
        <v>0.45408262313443304</v>
      </c>
      <c r="C8701" s="47">
        <f ca="1">IF('Inputs and Results'!$G$15='Inputs and Results'!$G$13, 'Inputs and Results'!$G$13, IF(F8701 &lt;= ('Inputs and Results'!$G$14-'Inputs and Results'!$G$13)/('Inputs and Results'!$G$15-'Inputs and Results'!$G$13), 'Inputs and Results'!$G$13 + SQRT(F8701*('Inputs and Results'!$G$15-'Inputs and Results'!$G$13)*('Inputs and Results'!$G$14-'Inputs and Results'!$G$13)), 'Inputs and Results'!$G$15 - SQRT((1-F8701)*('Inputs and Results'!$G$15-'Inputs and Results'!$G$13)*('Inputs and Results'!$G$15-'Inputs and Results'!$G$14))))</f>
        <v>805.99546502307771</v>
      </c>
      <c r="D8701">
        <f t="shared" ca="1" si="567"/>
        <v>365.98853499213629</v>
      </c>
      <c r="E8701">
        <f t="shared" ca="1" si="570"/>
        <v>0.27981163446377222</v>
      </c>
      <c r="F8701">
        <f t="shared" ca="1" si="570"/>
        <v>0.81698647721298445</v>
      </c>
    </row>
    <row r="8702" spans="1:6" ht="15.75" customHeight="1" x14ac:dyDescent="0.2">
      <c r="A8702">
        <v>8701</v>
      </c>
      <c r="B8702" s="47">
        <f ca="1">IF('Inputs and Results'!$C$15='Inputs and Results'!$C$13, 'Inputs and Results'!$C$13, IF(E8702 &lt;= ('Inputs and Results'!$C$14-'Inputs and Results'!$C$13)/('Inputs and Results'!$C$15-'Inputs and Results'!$C$13), 'Inputs and Results'!$C$13 + SQRT(E8702*('Inputs and Results'!$C$15-'Inputs and Results'!$C$13)*('Inputs and Results'!$C$14-'Inputs and Results'!$C$13)), 'Inputs and Results'!$C$15 - SQRT((1-E8702)*('Inputs and Results'!$C$15-'Inputs and Results'!$C$13)*('Inputs and Results'!$C$15-'Inputs and Results'!$C$14))))</f>
        <v>1.5386307050279806</v>
      </c>
      <c r="C8702" s="47">
        <f ca="1">IF('Inputs and Results'!$G$15='Inputs and Results'!$G$13, 'Inputs and Results'!$G$13, IF(F8702 &lt;= ('Inputs and Results'!$G$14-'Inputs and Results'!$G$13)/('Inputs and Results'!$G$15-'Inputs and Results'!$G$13), 'Inputs and Results'!$G$13 + SQRT(F8702*('Inputs and Results'!$G$15-'Inputs and Results'!$G$13)*('Inputs and Results'!$G$14-'Inputs and Results'!$G$13)), 'Inputs and Results'!$G$15 - SQRT((1-F8702)*('Inputs and Results'!$G$15-'Inputs and Results'!$G$13)*('Inputs and Results'!$G$15-'Inputs and Results'!$G$14))))</f>
        <v>965.95263155669534</v>
      </c>
      <c r="D8702">
        <f t="shared" ca="1" si="567"/>
        <v>1486.2443785157113</v>
      </c>
      <c r="E8702">
        <f t="shared" ref="E8702:F8721" ca="1" si="571">RAND()</f>
        <v>0.76271108707922031</v>
      </c>
      <c r="F8702">
        <f t="shared" ca="1" si="571"/>
        <v>0.93542145371983199</v>
      </c>
    </row>
    <row r="8703" spans="1:6" ht="15.75" customHeight="1" x14ac:dyDescent="0.2">
      <c r="A8703">
        <v>8702</v>
      </c>
      <c r="B8703" s="47">
        <f ca="1">IF('Inputs and Results'!$C$15='Inputs and Results'!$C$13, 'Inputs and Results'!$C$13, IF(E8703 &lt;= ('Inputs and Results'!$C$14-'Inputs and Results'!$C$13)/('Inputs and Results'!$C$15-'Inputs and Results'!$C$13), 'Inputs and Results'!$C$13 + SQRT(E8703*('Inputs and Results'!$C$15-'Inputs and Results'!$C$13)*('Inputs and Results'!$C$14-'Inputs and Results'!$C$13)), 'Inputs and Results'!$C$15 - SQRT((1-E8703)*('Inputs and Results'!$C$15-'Inputs and Results'!$C$13)*('Inputs and Results'!$C$15-'Inputs and Results'!$C$14))))</f>
        <v>0.904761184668601</v>
      </c>
      <c r="C8703" s="47">
        <f ca="1">IF('Inputs and Results'!$G$15='Inputs and Results'!$G$13, 'Inputs and Results'!$G$13, IF(F8703 &lt;= ('Inputs and Results'!$G$14-'Inputs and Results'!$G$13)/('Inputs and Results'!$G$15-'Inputs and Results'!$G$13), 'Inputs and Results'!$G$13 + SQRT(F8703*('Inputs and Results'!$G$15-'Inputs and Results'!$G$13)*('Inputs and Results'!$G$14-'Inputs and Results'!$G$13)), 'Inputs and Results'!$G$15 - SQRT((1-F8703)*('Inputs and Results'!$G$15-'Inputs and Results'!$G$13)*('Inputs and Results'!$G$15-'Inputs and Results'!$G$14))))</f>
        <v>726.50835271656297</v>
      </c>
      <c r="D8703">
        <f t="shared" ca="1" si="567"/>
        <v>657.31655787547129</v>
      </c>
      <c r="E8703">
        <f t="shared" ca="1" si="571"/>
        <v>0.5122193674142973</v>
      </c>
      <c r="F8703">
        <f t="shared" ca="1" si="571"/>
        <v>0.73569499700299479</v>
      </c>
    </row>
    <row r="8704" spans="1:6" ht="15.75" customHeight="1" x14ac:dyDescent="0.2">
      <c r="A8704">
        <v>8703</v>
      </c>
      <c r="B8704" s="47">
        <f ca="1">IF('Inputs and Results'!$C$15='Inputs and Results'!$C$13, 'Inputs and Results'!$C$13, IF(E8704 &lt;= ('Inputs and Results'!$C$14-'Inputs and Results'!$C$13)/('Inputs and Results'!$C$15-'Inputs and Results'!$C$13), 'Inputs and Results'!$C$13 + SQRT(E8704*('Inputs and Results'!$C$15-'Inputs and Results'!$C$13)*('Inputs and Results'!$C$14-'Inputs and Results'!$C$13)), 'Inputs and Results'!$C$15 - SQRT((1-E8704)*('Inputs and Results'!$C$15-'Inputs and Results'!$C$13)*('Inputs and Results'!$C$15-'Inputs and Results'!$C$14))))</f>
        <v>0.14765743770002748</v>
      </c>
      <c r="C8704" s="47">
        <f ca="1">IF('Inputs and Results'!$G$15='Inputs and Results'!$G$13, 'Inputs and Results'!$G$13, IF(F8704 &lt;= ('Inputs and Results'!$G$14-'Inputs and Results'!$G$13)/('Inputs and Results'!$G$15-'Inputs and Results'!$G$13), 'Inputs and Results'!$G$13 + SQRT(F8704*('Inputs and Results'!$G$15-'Inputs and Results'!$G$13)*('Inputs and Results'!$G$14-'Inputs and Results'!$G$13)), 'Inputs and Results'!$G$15 - SQRT((1-F8704)*('Inputs and Results'!$G$15-'Inputs and Results'!$G$13)*('Inputs and Results'!$G$15-'Inputs and Results'!$G$14))))</f>
        <v>405.0279035804532</v>
      </c>
      <c r="D8704">
        <f t="shared" ca="1" si="567"/>
        <v>59.805382439703507</v>
      </c>
      <c r="E8704">
        <f t="shared" ca="1" si="571"/>
        <v>9.6015767476892111E-2</v>
      </c>
      <c r="F8704">
        <f t="shared" ca="1" si="571"/>
        <v>0.25495155965617178</v>
      </c>
    </row>
    <row r="8705" spans="1:6" ht="15.75" customHeight="1" x14ac:dyDescent="0.2">
      <c r="A8705">
        <v>8704</v>
      </c>
      <c r="B8705" s="47">
        <f ca="1">IF('Inputs and Results'!$C$15='Inputs and Results'!$C$13, 'Inputs and Results'!$C$13, IF(E8705 &lt;= ('Inputs and Results'!$C$14-'Inputs and Results'!$C$13)/('Inputs and Results'!$C$15-'Inputs and Results'!$C$13), 'Inputs and Results'!$C$13 + SQRT(E8705*('Inputs and Results'!$C$15-'Inputs and Results'!$C$13)*('Inputs and Results'!$C$14-'Inputs and Results'!$C$13)), 'Inputs and Results'!$C$15 - SQRT((1-E8705)*('Inputs and Results'!$C$15-'Inputs and Results'!$C$13)*('Inputs and Results'!$C$15-'Inputs and Results'!$C$14))))</f>
        <v>2.0428479860209228</v>
      </c>
      <c r="C8705" s="47">
        <f ca="1">IF('Inputs and Results'!$G$15='Inputs and Results'!$G$13, 'Inputs and Results'!$G$13, IF(F8705 &lt;= ('Inputs and Results'!$G$14-'Inputs and Results'!$G$13)/('Inputs and Results'!$G$15-'Inputs and Results'!$G$13), 'Inputs and Results'!$G$13 + SQRT(F8705*('Inputs and Results'!$G$15-'Inputs and Results'!$G$13)*('Inputs and Results'!$G$14-'Inputs and Results'!$G$13)), 'Inputs and Results'!$G$15 - SQRT((1-F8705)*('Inputs and Results'!$G$15-'Inputs and Results'!$G$13)*('Inputs and Results'!$G$15-'Inputs and Results'!$G$14))))</f>
        <v>356.89225362142372</v>
      </c>
      <c r="D8705">
        <f t="shared" ca="1" si="567"/>
        <v>729.0766215369938</v>
      </c>
      <c r="E8705">
        <f t="shared" ca="1" si="571"/>
        <v>0.89820666912619962</v>
      </c>
      <c r="F8705">
        <f t="shared" ca="1" si="571"/>
        <v>0.16199444261293461</v>
      </c>
    </row>
    <row r="8706" spans="1:6" ht="15.75" customHeight="1" x14ac:dyDescent="0.2">
      <c r="A8706">
        <v>8705</v>
      </c>
      <c r="B8706" s="47">
        <f ca="1">IF('Inputs and Results'!$C$15='Inputs and Results'!$C$13, 'Inputs and Results'!$C$13, IF(E8706 &lt;= ('Inputs and Results'!$C$14-'Inputs and Results'!$C$13)/('Inputs and Results'!$C$15-'Inputs and Results'!$C$13), 'Inputs and Results'!$C$13 + SQRT(E8706*('Inputs and Results'!$C$15-'Inputs and Results'!$C$13)*('Inputs and Results'!$C$14-'Inputs and Results'!$C$13)), 'Inputs and Results'!$C$15 - SQRT((1-E8706)*('Inputs and Results'!$C$15-'Inputs and Results'!$C$13)*('Inputs and Results'!$C$15-'Inputs and Results'!$C$14))))</f>
        <v>0.10661976547162411</v>
      </c>
      <c r="C8706" s="47">
        <f ca="1">IF('Inputs and Results'!$G$15='Inputs and Results'!$G$13, 'Inputs and Results'!$G$13, IF(F8706 &lt;= ('Inputs and Results'!$G$14-'Inputs and Results'!$G$13)/('Inputs and Results'!$G$15-'Inputs and Results'!$G$13), 'Inputs and Results'!$G$13 + SQRT(F8706*('Inputs and Results'!$G$15-'Inputs and Results'!$G$13)*('Inputs and Results'!$G$14-'Inputs and Results'!$G$13)), 'Inputs and Results'!$G$15 - SQRT((1-F8706)*('Inputs and Results'!$G$15-'Inputs and Results'!$G$13)*('Inputs and Results'!$G$15-'Inputs and Results'!$G$14))))</f>
        <v>446.72261105106975</v>
      </c>
      <c r="D8706">
        <f t="shared" ref="D8706:D8769" ca="1" si="572">B8706*C8706</f>
        <v>47.629460021136609</v>
      </c>
      <c r="E8706">
        <f t="shared" ca="1" si="571"/>
        <v>6.9816757604502233E-2</v>
      </c>
      <c r="F8706">
        <f t="shared" ca="1" si="571"/>
        <v>0.33105470650237623</v>
      </c>
    </row>
    <row r="8707" spans="1:6" ht="15.75" customHeight="1" x14ac:dyDescent="0.2">
      <c r="A8707">
        <v>8706</v>
      </c>
      <c r="B8707" s="47">
        <f ca="1">IF('Inputs and Results'!$C$15='Inputs and Results'!$C$13, 'Inputs and Results'!$C$13, IF(E8707 &lt;= ('Inputs and Results'!$C$14-'Inputs and Results'!$C$13)/('Inputs and Results'!$C$15-'Inputs and Results'!$C$13), 'Inputs and Results'!$C$13 + SQRT(E8707*('Inputs and Results'!$C$15-'Inputs and Results'!$C$13)*('Inputs and Results'!$C$14-'Inputs and Results'!$C$13)), 'Inputs and Results'!$C$15 - SQRT((1-E8707)*('Inputs and Results'!$C$15-'Inputs and Results'!$C$13)*('Inputs and Results'!$C$15-'Inputs and Results'!$C$14))))</f>
        <v>0.20350533727350761</v>
      </c>
      <c r="C8707" s="47">
        <f ca="1">IF('Inputs and Results'!$G$15='Inputs and Results'!$G$13, 'Inputs and Results'!$G$13, IF(F8707 &lt;= ('Inputs and Results'!$G$14-'Inputs and Results'!$G$13)/('Inputs and Results'!$G$15-'Inputs and Results'!$G$13), 'Inputs and Results'!$G$13 + SQRT(F8707*('Inputs and Results'!$G$15-'Inputs and Results'!$G$13)*('Inputs and Results'!$G$14-'Inputs and Results'!$G$13)), 'Inputs and Results'!$G$15 - SQRT((1-F8707)*('Inputs and Results'!$G$15-'Inputs and Results'!$G$13)*('Inputs and Results'!$G$15-'Inputs and Results'!$G$14))))</f>
        <v>687.38146438053604</v>
      </c>
      <c r="D8707">
        <f t="shared" ca="1" si="572"/>
        <v>139.88579674431855</v>
      </c>
      <c r="E8707">
        <f t="shared" ca="1" si="571"/>
        <v>0.13106862237136008</v>
      </c>
      <c r="F8707">
        <f t="shared" ca="1" si="571"/>
        <v>0.6902086045585587</v>
      </c>
    </row>
    <row r="8708" spans="1:6" ht="15.75" customHeight="1" x14ac:dyDescent="0.2">
      <c r="A8708">
        <v>8707</v>
      </c>
      <c r="B8708" s="47">
        <f ca="1">IF('Inputs and Results'!$C$15='Inputs and Results'!$C$13, 'Inputs and Results'!$C$13, IF(E8708 &lt;= ('Inputs and Results'!$C$14-'Inputs and Results'!$C$13)/('Inputs and Results'!$C$15-'Inputs and Results'!$C$13), 'Inputs and Results'!$C$13 + SQRT(E8708*('Inputs and Results'!$C$15-'Inputs and Results'!$C$13)*('Inputs and Results'!$C$14-'Inputs and Results'!$C$13)), 'Inputs and Results'!$C$15 - SQRT((1-E8708)*('Inputs and Results'!$C$15-'Inputs and Results'!$C$13)*('Inputs and Results'!$C$15-'Inputs and Results'!$C$14))))</f>
        <v>1.5614713560607822</v>
      </c>
      <c r="C8708" s="47">
        <f ca="1">IF('Inputs and Results'!$G$15='Inputs and Results'!$G$13, 'Inputs and Results'!$G$13, IF(F8708 &lt;= ('Inputs and Results'!$G$14-'Inputs and Results'!$G$13)/('Inputs and Results'!$G$15-'Inputs and Results'!$G$13), 'Inputs and Results'!$G$13 + SQRT(F8708*('Inputs and Results'!$G$15-'Inputs and Results'!$G$13)*('Inputs and Results'!$G$14-'Inputs and Results'!$G$13)), 'Inputs and Results'!$G$15 - SQRT((1-F8708)*('Inputs and Results'!$G$15-'Inputs and Results'!$G$13)*('Inputs and Results'!$G$15-'Inputs and Results'!$G$14))))</f>
        <v>836.05825345603466</v>
      </c>
      <c r="D8708">
        <f t="shared" ca="1" si="572"/>
        <v>1305.4810147698036</v>
      </c>
      <c r="E8708">
        <f t="shared" ca="1" si="571"/>
        <v>0.77007059339626616</v>
      </c>
      <c r="F8708">
        <f t="shared" ca="1" si="571"/>
        <v>0.84384910081277387</v>
      </c>
    </row>
    <row r="8709" spans="1:6" ht="15.75" customHeight="1" x14ac:dyDescent="0.2">
      <c r="A8709">
        <v>8708</v>
      </c>
      <c r="B8709" s="47">
        <f ca="1">IF('Inputs and Results'!$C$15='Inputs and Results'!$C$13, 'Inputs and Results'!$C$13, IF(E8709 &lt;= ('Inputs and Results'!$C$14-'Inputs and Results'!$C$13)/('Inputs and Results'!$C$15-'Inputs and Results'!$C$13), 'Inputs and Results'!$C$13 + SQRT(E8709*('Inputs and Results'!$C$15-'Inputs and Results'!$C$13)*('Inputs and Results'!$C$14-'Inputs and Results'!$C$13)), 'Inputs and Results'!$C$15 - SQRT((1-E8709)*('Inputs and Results'!$C$15-'Inputs and Results'!$C$13)*('Inputs and Results'!$C$15-'Inputs and Results'!$C$14))))</f>
        <v>0.83138737243246918</v>
      </c>
      <c r="C8709" s="47">
        <f ca="1">IF('Inputs and Results'!$G$15='Inputs and Results'!$G$13, 'Inputs and Results'!$G$13, IF(F8709 &lt;= ('Inputs and Results'!$G$14-'Inputs and Results'!$G$13)/('Inputs and Results'!$G$15-'Inputs and Results'!$G$13), 'Inputs and Results'!$G$13 + SQRT(F8709*('Inputs and Results'!$G$15-'Inputs and Results'!$G$13)*('Inputs and Results'!$G$14-'Inputs and Results'!$G$13)), 'Inputs and Results'!$G$15 - SQRT((1-F8709)*('Inputs and Results'!$G$15-'Inputs and Results'!$G$13)*('Inputs and Results'!$G$15-'Inputs and Results'!$G$14))))</f>
        <v>578.64708252987646</v>
      </c>
      <c r="D8709">
        <f t="shared" ca="1" si="572"/>
        <v>481.07987751022813</v>
      </c>
      <c r="E8709">
        <f t="shared" ca="1" si="571"/>
        <v>0.47745769683940553</v>
      </c>
      <c r="F8709">
        <f t="shared" ca="1" si="571"/>
        <v>0.54484698564602019</v>
      </c>
    </row>
    <row r="8710" spans="1:6" ht="15.75" customHeight="1" x14ac:dyDescent="0.2">
      <c r="A8710">
        <v>8709</v>
      </c>
      <c r="B8710" s="47">
        <f ca="1">IF('Inputs and Results'!$C$15='Inputs and Results'!$C$13, 'Inputs and Results'!$C$13, IF(E8710 &lt;= ('Inputs and Results'!$C$14-'Inputs and Results'!$C$13)/('Inputs and Results'!$C$15-'Inputs and Results'!$C$13), 'Inputs and Results'!$C$13 + SQRT(E8710*('Inputs and Results'!$C$15-'Inputs and Results'!$C$13)*('Inputs and Results'!$C$14-'Inputs and Results'!$C$13)), 'Inputs and Results'!$C$15 - SQRT((1-E8710)*('Inputs and Results'!$C$15-'Inputs and Results'!$C$13)*('Inputs and Results'!$C$15-'Inputs and Results'!$C$14))))</f>
        <v>1.2286039560183899</v>
      </c>
      <c r="C8710" s="47">
        <f ca="1">IF('Inputs and Results'!$G$15='Inputs and Results'!$G$13, 'Inputs and Results'!$G$13, IF(F8710 &lt;= ('Inputs and Results'!$G$14-'Inputs and Results'!$G$13)/('Inputs and Results'!$G$15-'Inputs and Results'!$G$13), 'Inputs and Results'!$G$13 + SQRT(F8710*('Inputs and Results'!$G$15-'Inputs and Results'!$G$13)*('Inputs and Results'!$G$14-'Inputs and Results'!$G$13)), 'Inputs and Results'!$G$15 - SQRT((1-F8710)*('Inputs and Results'!$G$15-'Inputs and Results'!$G$13)*('Inputs and Results'!$G$15-'Inputs and Results'!$G$14))))</f>
        <v>368.69515128075193</v>
      </c>
      <c r="D8710">
        <f t="shared" ca="1" si="572"/>
        <v>452.98032142833057</v>
      </c>
      <c r="E8710">
        <f t="shared" ca="1" si="571"/>
        <v>0.65135067281847792</v>
      </c>
      <c r="F8710">
        <f t="shared" ca="1" si="571"/>
        <v>0.18529315194133278</v>
      </c>
    </row>
    <row r="8711" spans="1:6" ht="15.75" customHeight="1" x14ac:dyDescent="0.2">
      <c r="A8711">
        <v>8710</v>
      </c>
      <c r="B8711" s="47">
        <f ca="1">IF('Inputs and Results'!$C$15='Inputs and Results'!$C$13, 'Inputs and Results'!$C$13, IF(E8711 &lt;= ('Inputs and Results'!$C$14-'Inputs and Results'!$C$13)/('Inputs and Results'!$C$15-'Inputs and Results'!$C$13), 'Inputs and Results'!$C$13 + SQRT(E8711*('Inputs and Results'!$C$15-'Inputs and Results'!$C$13)*('Inputs and Results'!$C$14-'Inputs and Results'!$C$13)), 'Inputs and Results'!$C$15 - SQRT((1-E8711)*('Inputs and Results'!$C$15-'Inputs and Results'!$C$13)*('Inputs and Results'!$C$15-'Inputs and Results'!$C$14))))</f>
        <v>0.20412455827365728</v>
      </c>
      <c r="C8711" s="47">
        <f ca="1">IF('Inputs and Results'!$G$15='Inputs and Results'!$G$13, 'Inputs and Results'!$G$13, IF(F8711 &lt;= ('Inputs and Results'!$G$14-'Inputs and Results'!$G$13)/('Inputs and Results'!$G$15-'Inputs and Results'!$G$13), 'Inputs and Results'!$G$13 + SQRT(F8711*('Inputs and Results'!$G$15-'Inputs and Results'!$G$13)*('Inputs and Results'!$G$14-'Inputs and Results'!$G$13)), 'Inputs and Results'!$G$15 - SQRT((1-F8711)*('Inputs and Results'!$G$15-'Inputs and Results'!$G$13)*('Inputs and Results'!$G$15-'Inputs and Results'!$G$14))))</f>
        <v>552.21213383335032</v>
      </c>
      <c r="D8711">
        <f t="shared" ca="1" si="572"/>
        <v>112.72005789208634</v>
      </c>
      <c r="E8711">
        <f t="shared" ca="1" si="571"/>
        <v>0.13145339048350302</v>
      </c>
      <c r="F8711">
        <f t="shared" ca="1" si="571"/>
        <v>0.50529493439630802</v>
      </c>
    </row>
    <row r="8712" spans="1:6" ht="15.75" customHeight="1" x14ac:dyDescent="0.2">
      <c r="A8712">
        <v>8711</v>
      </c>
      <c r="B8712" s="47">
        <f ca="1">IF('Inputs and Results'!$C$15='Inputs and Results'!$C$13, 'Inputs and Results'!$C$13, IF(E8712 &lt;= ('Inputs and Results'!$C$14-'Inputs and Results'!$C$13)/('Inputs and Results'!$C$15-'Inputs and Results'!$C$13), 'Inputs and Results'!$C$13 + SQRT(E8712*('Inputs and Results'!$C$15-'Inputs and Results'!$C$13)*('Inputs and Results'!$C$14-'Inputs and Results'!$C$13)), 'Inputs and Results'!$C$15 - SQRT((1-E8712)*('Inputs and Results'!$C$15-'Inputs and Results'!$C$13)*('Inputs and Results'!$C$15-'Inputs and Results'!$C$14))))</f>
        <v>0.54968180791566645</v>
      </c>
      <c r="C8712" s="47">
        <f ca="1">IF('Inputs and Results'!$G$15='Inputs and Results'!$G$13, 'Inputs and Results'!$G$13, IF(F8712 &lt;= ('Inputs and Results'!$G$14-'Inputs and Results'!$G$13)/('Inputs and Results'!$G$15-'Inputs and Results'!$G$13), 'Inputs and Results'!$G$13 + SQRT(F8712*('Inputs and Results'!$G$15-'Inputs and Results'!$G$13)*('Inputs and Results'!$G$14-'Inputs and Results'!$G$13)), 'Inputs and Results'!$G$15 - SQRT((1-F8712)*('Inputs and Results'!$G$15-'Inputs and Results'!$G$13)*('Inputs and Results'!$G$15-'Inputs and Results'!$G$14))))</f>
        <v>495.63272046865882</v>
      </c>
      <c r="D8712">
        <f t="shared" ca="1" si="572"/>
        <v>272.4402898493725</v>
      </c>
      <c r="E8712">
        <f t="shared" ca="1" si="571"/>
        <v>0.33288230639339578</v>
      </c>
      <c r="F8712">
        <f t="shared" ca="1" si="571"/>
        <v>0.4151034146258169</v>
      </c>
    </row>
    <row r="8713" spans="1:6" ht="15.75" customHeight="1" x14ac:dyDescent="0.2">
      <c r="A8713">
        <v>8712</v>
      </c>
      <c r="B8713" s="47">
        <f ca="1">IF('Inputs and Results'!$C$15='Inputs and Results'!$C$13, 'Inputs and Results'!$C$13, IF(E8713 &lt;= ('Inputs and Results'!$C$14-'Inputs and Results'!$C$13)/('Inputs and Results'!$C$15-'Inputs and Results'!$C$13), 'Inputs and Results'!$C$13 + SQRT(E8713*('Inputs and Results'!$C$15-'Inputs and Results'!$C$13)*('Inputs and Results'!$C$14-'Inputs and Results'!$C$13)), 'Inputs and Results'!$C$15 - SQRT((1-E8713)*('Inputs and Results'!$C$15-'Inputs and Results'!$C$13)*('Inputs and Results'!$C$15-'Inputs and Results'!$C$14))))</f>
        <v>1.2850626333151451</v>
      </c>
      <c r="C8713" s="47">
        <f ca="1">IF('Inputs and Results'!$G$15='Inputs and Results'!$G$13, 'Inputs and Results'!$G$13, IF(F8713 &lt;= ('Inputs and Results'!$G$14-'Inputs and Results'!$G$13)/('Inputs and Results'!$G$15-'Inputs and Results'!$G$13), 'Inputs and Results'!$G$13 + SQRT(F8713*('Inputs and Results'!$G$15-'Inputs and Results'!$G$13)*('Inputs and Results'!$G$14-'Inputs and Results'!$G$13)), 'Inputs and Results'!$G$15 - SQRT((1-F8713)*('Inputs and Results'!$G$15-'Inputs and Results'!$G$13)*('Inputs and Results'!$G$15-'Inputs and Results'!$G$14))))</f>
        <v>429.2227705270268</v>
      </c>
      <c r="D8713">
        <f t="shared" ca="1" si="572"/>
        <v>551.57814377228328</v>
      </c>
      <c r="E8713">
        <f t="shared" ca="1" si="571"/>
        <v>0.67322109203866842</v>
      </c>
      <c r="F8713">
        <f t="shared" ca="1" si="571"/>
        <v>0.29961233013491173</v>
      </c>
    </row>
    <row r="8714" spans="1:6" ht="15.75" customHeight="1" x14ac:dyDescent="0.2">
      <c r="A8714">
        <v>8713</v>
      </c>
      <c r="B8714" s="47">
        <f ca="1">IF('Inputs and Results'!$C$15='Inputs and Results'!$C$13, 'Inputs and Results'!$C$13, IF(E8714 &lt;= ('Inputs and Results'!$C$14-'Inputs and Results'!$C$13)/('Inputs and Results'!$C$15-'Inputs and Results'!$C$13), 'Inputs and Results'!$C$13 + SQRT(E8714*('Inputs and Results'!$C$15-'Inputs and Results'!$C$13)*('Inputs and Results'!$C$14-'Inputs and Results'!$C$13)), 'Inputs and Results'!$C$15 - SQRT((1-E8714)*('Inputs and Results'!$C$15-'Inputs and Results'!$C$13)*('Inputs and Results'!$C$15-'Inputs and Results'!$C$14))))</f>
        <v>0.99493546720759518</v>
      </c>
      <c r="C8714" s="47">
        <f ca="1">IF('Inputs and Results'!$G$15='Inputs and Results'!$G$13, 'Inputs and Results'!$G$13, IF(F8714 &lt;= ('Inputs and Results'!$G$14-'Inputs and Results'!$G$13)/('Inputs and Results'!$G$15-'Inputs and Results'!$G$13), 'Inputs and Results'!$G$13 + SQRT(F8714*('Inputs and Results'!$G$15-'Inputs and Results'!$G$13)*('Inputs and Results'!$G$14-'Inputs and Results'!$G$13)), 'Inputs and Results'!$G$15 - SQRT((1-F8714)*('Inputs and Results'!$G$15-'Inputs and Results'!$G$13)*('Inputs and Results'!$G$15-'Inputs and Results'!$G$14))))</f>
        <v>613.79999052546668</v>
      </c>
      <c r="D8714">
        <f t="shared" ca="1" si="572"/>
        <v>610.69138034547268</v>
      </c>
      <c r="E8714">
        <f t="shared" ca="1" si="571"/>
        <v>0.55330180214866387</v>
      </c>
      <c r="F8714">
        <f t="shared" ca="1" si="571"/>
        <v>0.59489054277269904</v>
      </c>
    </row>
    <row r="8715" spans="1:6" ht="15.75" customHeight="1" x14ac:dyDescent="0.2">
      <c r="A8715">
        <v>8714</v>
      </c>
      <c r="B8715" s="47">
        <f ca="1">IF('Inputs and Results'!$C$15='Inputs and Results'!$C$13, 'Inputs and Results'!$C$13, IF(E8715 &lt;= ('Inputs and Results'!$C$14-'Inputs and Results'!$C$13)/('Inputs and Results'!$C$15-'Inputs and Results'!$C$13), 'Inputs and Results'!$C$13 + SQRT(E8715*('Inputs and Results'!$C$15-'Inputs and Results'!$C$13)*('Inputs and Results'!$C$14-'Inputs and Results'!$C$13)), 'Inputs and Results'!$C$15 - SQRT((1-E8715)*('Inputs and Results'!$C$15-'Inputs and Results'!$C$13)*('Inputs and Results'!$C$15-'Inputs and Results'!$C$14))))</f>
        <v>1.6767389045018057</v>
      </c>
      <c r="C8715" s="47">
        <f ca="1">IF('Inputs and Results'!$G$15='Inputs and Results'!$G$13, 'Inputs and Results'!$G$13, IF(F8715 &lt;= ('Inputs and Results'!$G$14-'Inputs and Results'!$G$13)/('Inputs and Results'!$G$15-'Inputs and Results'!$G$13), 'Inputs and Results'!$G$13 + SQRT(F8715*('Inputs and Results'!$G$15-'Inputs and Results'!$G$13)*('Inputs and Results'!$G$14-'Inputs and Results'!$G$13)), 'Inputs and Results'!$G$15 - SQRT((1-F8715)*('Inputs and Results'!$G$15-'Inputs and Results'!$G$13)*('Inputs and Results'!$G$15-'Inputs and Results'!$G$14))))</f>
        <v>417.94323376904947</v>
      </c>
      <c r="D8715">
        <f t="shared" ca="1" si="572"/>
        <v>700.78167993385807</v>
      </c>
      <c r="E8715">
        <f t="shared" ca="1" si="571"/>
        <v>0.80544223034899098</v>
      </c>
      <c r="F8715">
        <f t="shared" ca="1" si="571"/>
        <v>0.27896342477242719</v>
      </c>
    </row>
    <row r="8716" spans="1:6" ht="15.75" customHeight="1" x14ac:dyDescent="0.2">
      <c r="A8716">
        <v>8715</v>
      </c>
      <c r="B8716" s="47">
        <f ca="1">IF('Inputs and Results'!$C$15='Inputs and Results'!$C$13, 'Inputs and Results'!$C$13, IF(E8716 &lt;= ('Inputs and Results'!$C$14-'Inputs and Results'!$C$13)/('Inputs and Results'!$C$15-'Inputs and Results'!$C$13), 'Inputs and Results'!$C$13 + SQRT(E8716*('Inputs and Results'!$C$15-'Inputs and Results'!$C$13)*('Inputs and Results'!$C$14-'Inputs and Results'!$C$13)), 'Inputs and Results'!$C$15 - SQRT((1-E8716)*('Inputs and Results'!$C$15-'Inputs and Results'!$C$13)*('Inputs and Results'!$C$15-'Inputs and Results'!$C$14))))</f>
        <v>1.0940197178086397</v>
      </c>
      <c r="C8716" s="47">
        <f ca="1">IF('Inputs and Results'!$G$15='Inputs and Results'!$G$13, 'Inputs and Results'!$G$13, IF(F8716 &lt;= ('Inputs and Results'!$G$14-'Inputs and Results'!$G$13)/('Inputs and Results'!$G$15-'Inputs and Results'!$G$13), 'Inputs and Results'!$G$13 + SQRT(F8716*('Inputs and Results'!$G$15-'Inputs and Results'!$G$13)*('Inputs and Results'!$G$14-'Inputs and Results'!$G$13)), 'Inputs and Results'!$G$15 - SQRT((1-F8716)*('Inputs and Results'!$G$15-'Inputs and Results'!$G$13)*('Inputs and Results'!$G$15-'Inputs and Results'!$G$14))))</f>
        <v>579.39047661295331</v>
      </c>
      <c r="D8716">
        <f t="shared" ca="1" si="572"/>
        <v>633.86460572511646</v>
      </c>
      <c r="E8716">
        <f t="shared" ca="1" si="571"/>
        <v>0.59635990709974918</v>
      </c>
      <c r="F8716">
        <f t="shared" ca="1" si="571"/>
        <v>0.54593543519035592</v>
      </c>
    </row>
    <row r="8717" spans="1:6" ht="15.75" customHeight="1" x14ac:dyDescent="0.2">
      <c r="A8717">
        <v>8716</v>
      </c>
      <c r="B8717" s="47">
        <f ca="1">IF('Inputs and Results'!$C$15='Inputs and Results'!$C$13, 'Inputs and Results'!$C$13, IF(E8717 &lt;= ('Inputs and Results'!$C$14-'Inputs and Results'!$C$13)/('Inputs and Results'!$C$15-'Inputs and Results'!$C$13), 'Inputs and Results'!$C$13 + SQRT(E8717*('Inputs and Results'!$C$15-'Inputs and Results'!$C$13)*('Inputs and Results'!$C$14-'Inputs and Results'!$C$13)), 'Inputs and Results'!$C$15 - SQRT((1-E8717)*('Inputs and Results'!$C$15-'Inputs and Results'!$C$13)*('Inputs and Results'!$C$15-'Inputs and Results'!$C$14))))</f>
        <v>2.5851118906841943</v>
      </c>
      <c r="C8717" s="47">
        <f ca="1">IF('Inputs and Results'!$G$15='Inputs and Results'!$G$13, 'Inputs and Results'!$G$13, IF(F8717 &lt;= ('Inputs and Results'!$G$14-'Inputs and Results'!$G$13)/('Inputs and Results'!$G$15-'Inputs and Results'!$G$13), 'Inputs and Results'!$G$13 + SQRT(F8717*('Inputs and Results'!$G$15-'Inputs and Results'!$G$13)*('Inputs and Results'!$G$14-'Inputs and Results'!$G$13)), 'Inputs and Results'!$G$15 - SQRT((1-F8717)*('Inputs and Results'!$G$15-'Inputs and Results'!$G$13)*('Inputs and Results'!$G$15-'Inputs and Results'!$G$14))))</f>
        <v>746.17624937205733</v>
      </c>
      <c r="D8717">
        <f t="shared" ca="1" si="572"/>
        <v>1928.94909479784</v>
      </c>
      <c r="E8717">
        <f t="shared" ca="1" si="571"/>
        <v>0.98087420630537292</v>
      </c>
      <c r="F8717">
        <f t="shared" ca="1" si="571"/>
        <v>0.75719636679432722</v>
      </c>
    </row>
    <row r="8718" spans="1:6" ht="15.75" customHeight="1" x14ac:dyDescent="0.2">
      <c r="A8718">
        <v>8717</v>
      </c>
      <c r="B8718" s="47">
        <f ca="1">IF('Inputs and Results'!$C$15='Inputs and Results'!$C$13, 'Inputs and Results'!$C$13, IF(E8718 &lt;= ('Inputs and Results'!$C$14-'Inputs and Results'!$C$13)/('Inputs and Results'!$C$15-'Inputs and Results'!$C$13), 'Inputs and Results'!$C$13 + SQRT(E8718*('Inputs and Results'!$C$15-'Inputs and Results'!$C$13)*('Inputs and Results'!$C$14-'Inputs and Results'!$C$13)), 'Inputs and Results'!$C$15 - SQRT((1-E8718)*('Inputs and Results'!$C$15-'Inputs and Results'!$C$13)*('Inputs and Results'!$C$15-'Inputs and Results'!$C$14))))</f>
        <v>0.31041712708401681</v>
      </c>
      <c r="C8718" s="47">
        <f ca="1">IF('Inputs and Results'!$G$15='Inputs and Results'!$G$13, 'Inputs and Results'!$G$13, IF(F8718 &lt;= ('Inputs and Results'!$G$14-'Inputs and Results'!$G$13)/('Inputs and Results'!$G$15-'Inputs and Results'!$G$13), 'Inputs and Results'!$G$13 + SQRT(F8718*('Inputs and Results'!$G$15-'Inputs and Results'!$G$13)*('Inputs and Results'!$G$14-'Inputs and Results'!$G$13)), 'Inputs and Results'!$G$15 - SQRT((1-F8718)*('Inputs and Results'!$G$15-'Inputs and Results'!$G$13)*('Inputs and Results'!$G$15-'Inputs and Results'!$G$14))))</f>
        <v>612.07776295331314</v>
      </c>
      <c r="D8718">
        <f t="shared" ca="1" si="572"/>
        <v>189.99942072797933</v>
      </c>
      <c r="E8718">
        <f t="shared" ca="1" si="571"/>
        <v>0.19623821885744519</v>
      </c>
      <c r="F8718">
        <f t="shared" ca="1" si="571"/>
        <v>0.59250666165160537</v>
      </c>
    </row>
    <row r="8719" spans="1:6" ht="15.75" customHeight="1" x14ac:dyDescent="0.2">
      <c r="A8719">
        <v>8718</v>
      </c>
      <c r="B8719" s="47">
        <f ca="1">IF('Inputs and Results'!$C$15='Inputs and Results'!$C$13, 'Inputs and Results'!$C$13, IF(E8719 &lt;= ('Inputs and Results'!$C$14-'Inputs and Results'!$C$13)/('Inputs and Results'!$C$15-'Inputs and Results'!$C$13), 'Inputs and Results'!$C$13 + SQRT(E8719*('Inputs and Results'!$C$15-'Inputs and Results'!$C$13)*('Inputs and Results'!$C$14-'Inputs and Results'!$C$13)), 'Inputs and Results'!$C$15 - SQRT((1-E8719)*('Inputs and Results'!$C$15-'Inputs and Results'!$C$13)*('Inputs and Results'!$C$15-'Inputs and Results'!$C$14))))</f>
        <v>0.69465211391184933</v>
      </c>
      <c r="C8719" s="47">
        <f ca="1">IF('Inputs and Results'!$G$15='Inputs and Results'!$G$13, 'Inputs and Results'!$G$13, IF(F8719 &lt;= ('Inputs and Results'!$G$14-'Inputs and Results'!$G$13)/('Inputs and Results'!$G$15-'Inputs and Results'!$G$13), 'Inputs and Results'!$G$13 + SQRT(F8719*('Inputs and Results'!$G$15-'Inputs and Results'!$G$13)*('Inputs and Results'!$G$14-'Inputs and Results'!$G$13)), 'Inputs and Results'!$G$15 - SQRT((1-F8719)*('Inputs and Results'!$G$15-'Inputs and Results'!$G$13)*('Inputs and Results'!$G$15-'Inputs and Results'!$G$14))))</f>
        <v>321.42292442245628</v>
      </c>
      <c r="D8719">
        <f t="shared" ca="1" si="572"/>
        <v>223.27711390978783</v>
      </c>
      <c r="E8719">
        <f t="shared" ca="1" si="571"/>
        <v>0.40948568045654399</v>
      </c>
      <c r="F8719">
        <f t="shared" ca="1" si="571"/>
        <v>9.0001924299357161E-2</v>
      </c>
    </row>
    <row r="8720" spans="1:6" ht="15.75" customHeight="1" x14ac:dyDescent="0.2">
      <c r="A8720">
        <v>8719</v>
      </c>
      <c r="B8720" s="47">
        <f ca="1">IF('Inputs and Results'!$C$15='Inputs and Results'!$C$13, 'Inputs and Results'!$C$13, IF(E8720 &lt;= ('Inputs and Results'!$C$14-'Inputs and Results'!$C$13)/('Inputs and Results'!$C$15-'Inputs and Results'!$C$13), 'Inputs and Results'!$C$13 + SQRT(E8720*('Inputs and Results'!$C$15-'Inputs and Results'!$C$13)*('Inputs and Results'!$C$14-'Inputs and Results'!$C$13)), 'Inputs and Results'!$C$15 - SQRT((1-E8720)*('Inputs and Results'!$C$15-'Inputs and Results'!$C$13)*('Inputs and Results'!$C$15-'Inputs and Results'!$C$14))))</f>
        <v>0.17143689250695937</v>
      </c>
      <c r="C8720" s="47">
        <f ca="1">IF('Inputs and Results'!$G$15='Inputs and Results'!$G$13, 'Inputs and Results'!$G$13, IF(F8720 &lt;= ('Inputs and Results'!$G$14-'Inputs and Results'!$G$13)/('Inputs and Results'!$G$15-'Inputs and Results'!$G$13), 'Inputs and Results'!$G$13 + SQRT(F8720*('Inputs and Results'!$G$15-'Inputs and Results'!$G$13)*('Inputs and Results'!$G$14-'Inputs and Results'!$G$13)), 'Inputs and Results'!$G$15 - SQRT((1-F8720)*('Inputs and Results'!$G$15-'Inputs and Results'!$G$13)*('Inputs and Results'!$G$15-'Inputs and Results'!$G$14))))</f>
        <v>559.56113195322826</v>
      </c>
      <c r="D8720">
        <f t="shared" ca="1" si="572"/>
        <v>95.929421629738101</v>
      </c>
      <c r="E8720">
        <f t="shared" ca="1" si="571"/>
        <v>0.11102563854770153</v>
      </c>
      <c r="F8720">
        <f t="shared" ca="1" si="571"/>
        <v>0.51645588493714611</v>
      </c>
    </row>
    <row r="8721" spans="1:6" ht="15.75" customHeight="1" x14ac:dyDescent="0.2">
      <c r="A8721">
        <v>8720</v>
      </c>
      <c r="B8721" s="47">
        <f ca="1">IF('Inputs and Results'!$C$15='Inputs and Results'!$C$13, 'Inputs and Results'!$C$13, IF(E8721 &lt;= ('Inputs and Results'!$C$14-'Inputs and Results'!$C$13)/('Inputs and Results'!$C$15-'Inputs and Results'!$C$13), 'Inputs and Results'!$C$13 + SQRT(E8721*('Inputs and Results'!$C$15-'Inputs and Results'!$C$13)*('Inputs and Results'!$C$14-'Inputs and Results'!$C$13)), 'Inputs and Results'!$C$15 - SQRT((1-E8721)*('Inputs and Results'!$C$15-'Inputs and Results'!$C$13)*('Inputs and Results'!$C$15-'Inputs and Results'!$C$14))))</f>
        <v>2.6875059831118708</v>
      </c>
      <c r="C8721" s="47">
        <f ca="1">IF('Inputs and Results'!$G$15='Inputs and Results'!$G$13, 'Inputs and Results'!$G$13, IF(F8721 &lt;= ('Inputs and Results'!$G$14-'Inputs and Results'!$G$13)/('Inputs and Results'!$G$15-'Inputs and Results'!$G$13), 'Inputs and Results'!$G$13 + SQRT(F8721*('Inputs and Results'!$G$15-'Inputs and Results'!$G$13)*('Inputs and Results'!$G$14-'Inputs and Results'!$G$13)), 'Inputs and Results'!$G$15 - SQRT((1-F8721)*('Inputs and Results'!$G$15-'Inputs and Results'!$G$13)*('Inputs and Results'!$G$15-'Inputs and Results'!$G$14))))</f>
        <v>663.92763042025047</v>
      </c>
      <c r="D8721">
        <f t="shared" ca="1" si="572"/>
        <v>1784.3094791077101</v>
      </c>
      <c r="E8721">
        <f t="shared" ca="1" si="571"/>
        <v>0.98914972104545795</v>
      </c>
      <c r="F8721">
        <f t="shared" ca="1" si="571"/>
        <v>0.66121233773556376</v>
      </c>
    </row>
    <row r="8722" spans="1:6" ht="15.75" customHeight="1" x14ac:dyDescent="0.2">
      <c r="A8722">
        <v>8721</v>
      </c>
      <c r="B8722" s="47">
        <f ca="1">IF('Inputs and Results'!$C$15='Inputs and Results'!$C$13, 'Inputs and Results'!$C$13, IF(E8722 &lt;= ('Inputs and Results'!$C$14-'Inputs and Results'!$C$13)/('Inputs and Results'!$C$15-'Inputs and Results'!$C$13), 'Inputs and Results'!$C$13 + SQRT(E8722*('Inputs and Results'!$C$15-'Inputs and Results'!$C$13)*('Inputs and Results'!$C$14-'Inputs and Results'!$C$13)), 'Inputs and Results'!$C$15 - SQRT((1-E8722)*('Inputs and Results'!$C$15-'Inputs and Results'!$C$13)*('Inputs and Results'!$C$15-'Inputs and Results'!$C$14))))</f>
        <v>1.4641766002331811</v>
      </c>
      <c r="C8722" s="47">
        <f ca="1">IF('Inputs and Results'!$G$15='Inputs and Results'!$G$13, 'Inputs and Results'!$G$13, IF(F8722 &lt;= ('Inputs and Results'!$G$14-'Inputs and Results'!$G$13)/('Inputs and Results'!$G$15-'Inputs and Results'!$G$13), 'Inputs and Results'!$G$13 + SQRT(F8722*('Inputs and Results'!$G$15-'Inputs and Results'!$G$13)*('Inputs and Results'!$G$14-'Inputs and Results'!$G$13)), 'Inputs and Results'!$G$15 - SQRT((1-F8722)*('Inputs and Results'!$G$15-'Inputs and Results'!$G$13)*('Inputs and Results'!$G$15-'Inputs and Results'!$G$14))))</f>
        <v>999.6619927149859</v>
      </c>
      <c r="D8722">
        <f t="shared" ca="1" si="572"/>
        <v>1463.6816978757552</v>
      </c>
      <c r="E8722">
        <f t="shared" ref="E8722:F8741" ca="1" si="573">RAND()</f>
        <v>0.73791627608096555</v>
      </c>
      <c r="F8722">
        <f t="shared" ca="1" si="573"/>
        <v>0.95268406365298264</v>
      </c>
    </row>
    <row r="8723" spans="1:6" ht="15.75" customHeight="1" x14ac:dyDescent="0.2">
      <c r="A8723">
        <v>8722</v>
      </c>
      <c r="B8723" s="47">
        <f ca="1">IF('Inputs and Results'!$C$15='Inputs and Results'!$C$13, 'Inputs and Results'!$C$13, IF(E8723 &lt;= ('Inputs and Results'!$C$14-'Inputs and Results'!$C$13)/('Inputs and Results'!$C$15-'Inputs and Results'!$C$13), 'Inputs and Results'!$C$13 + SQRT(E8723*('Inputs and Results'!$C$15-'Inputs and Results'!$C$13)*('Inputs and Results'!$C$14-'Inputs and Results'!$C$13)), 'Inputs and Results'!$C$15 - SQRT((1-E8723)*('Inputs and Results'!$C$15-'Inputs and Results'!$C$13)*('Inputs and Results'!$C$15-'Inputs and Results'!$C$14))))</f>
        <v>1.8012452103663292</v>
      </c>
      <c r="C8723" s="47">
        <f ca="1">IF('Inputs and Results'!$G$15='Inputs and Results'!$G$13, 'Inputs and Results'!$G$13, IF(F8723 &lt;= ('Inputs and Results'!$G$14-'Inputs and Results'!$G$13)/('Inputs and Results'!$G$15-'Inputs and Results'!$G$13), 'Inputs and Results'!$G$13 + SQRT(F8723*('Inputs and Results'!$G$15-'Inputs and Results'!$G$13)*('Inputs and Results'!$G$14-'Inputs and Results'!$G$13)), 'Inputs and Results'!$G$15 - SQRT((1-F8723)*('Inputs and Results'!$G$15-'Inputs and Results'!$G$13)*('Inputs and Results'!$G$15-'Inputs and Results'!$G$14))))</f>
        <v>482.5480156885493</v>
      </c>
      <c r="D8723">
        <f t="shared" ca="1" si="572"/>
        <v>869.18730203077575</v>
      </c>
      <c r="E8723">
        <f t="shared" ca="1" si="573"/>
        <v>0.84033188381448154</v>
      </c>
      <c r="F8723">
        <f t="shared" ca="1" si="573"/>
        <v>0.39317086795800005</v>
      </c>
    </row>
    <row r="8724" spans="1:6" ht="15.75" customHeight="1" x14ac:dyDescent="0.2">
      <c r="A8724">
        <v>8723</v>
      </c>
      <c r="B8724" s="47">
        <f ca="1">IF('Inputs and Results'!$C$15='Inputs and Results'!$C$13, 'Inputs and Results'!$C$13, IF(E8724 &lt;= ('Inputs and Results'!$C$14-'Inputs and Results'!$C$13)/('Inputs and Results'!$C$15-'Inputs and Results'!$C$13), 'Inputs and Results'!$C$13 + SQRT(E8724*('Inputs and Results'!$C$15-'Inputs and Results'!$C$13)*('Inputs and Results'!$C$14-'Inputs and Results'!$C$13)), 'Inputs and Results'!$C$15 - SQRT((1-E8724)*('Inputs and Results'!$C$15-'Inputs and Results'!$C$13)*('Inputs and Results'!$C$15-'Inputs and Results'!$C$14))))</f>
        <v>0.9640572298876009</v>
      </c>
      <c r="C8724" s="47">
        <f ca="1">IF('Inputs and Results'!$G$15='Inputs and Results'!$G$13, 'Inputs and Results'!$G$13, IF(F8724 &lt;= ('Inputs and Results'!$G$14-'Inputs and Results'!$G$13)/('Inputs and Results'!$G$15-'Inputs and Results'!$G$13), 'Inputs and Results'!$G$13 + SQRT(F8724*('Inputs and Results'!$G$15-'Inputs and Results'!$G$13)*('Inputs and Results'!$G$14-'Inputs and Results'!$G$13)), 'Inputs and Results'!$G$15 - SQRT((1-F8724)*('Inputs and Results'!$G$15-'Inputs and Results'!$G$13)*('Inputs and Results'!$G$15-'Inputs and Results'!$G$14))))</f>
        <v>399.63488674151336</v>
      </c>
      <c r="D8724">
        <f t="shared" ca="1" si="572"/>
        <v>385.27090187846846</v>
      </c>
      <c r="E8724">
        <f t="shared" ca="1" si="573"/>
        <v>0.53943744853633901</v>
      </c>
      <c r="F8724">
        <f t="shared" ca="1" si="573"/>
        <v>0.24480859269798316</v>
      </c>
    </row>
    <row r="8725" spans="1:6" ht="15.75" customHeight="1" x14ac:dyDescent="0.2">
      <c r="A8725">
        <v>8724</v>
      </c>
      <c r="B8725" s="47">
        <f ca="1">IF('Inputs and Results'!$C$15='Inputs and Results'!$C$13, 'Inputs and Results'!$C$13, IF(E8725 &lt;= ('Inputs and Results'!$C$14-'Inputs and Results'!$C$13)/('Inputs and Results'!$C$15-'Inputs and Results'!$C$13), 'Inputs and Results'!$C$13 + SQRT(E8725*('Inputs and Results'!$C$15-'Inputs and Results'!$C$13)*('Inputs and Results'!$C$14-'Inputs and Results'!$C$13)), 'Inputs and Results'!$C$15 - SQRT((1-E8725)*('Inputs and Results'!$C$15-'Inputs and Results'!$C$13)*('Inputs and Results'!$C$15-'Inputs and Results'!$C$14))))</f>
        <v>1.7442043769630717</v>
      </c>
      <c r="C8725" s="47">
        <f ca="1">IF('Inputs and Results'!$G$15='Inputs and Results'!$G$13, 'Inputs and Results'!$G$13, IF(F8725 &lt;= ('Inputs and Results'!$G$14-'Inputs and Results'!$G$13)/('Inputs and Results'!$G$15-'Inputs and Results'!$G$13), 'Inputs and Results'!$G$13 + SQRT(F8725*('Inputs and Results'!$G$15-'Inputs and Results'!$G$13)*('Inputs and Results'!$G$14-'Inputs and Results'!$G$13)), 'Inputs and Results'!$G$15 - SQRT((1-F8725)*('Inputs and Results'!$G$15-'Inputs and Results'!$G$13)*('Inputs and Results'!$G$15-'Inputs and Results'!$G$14))))</f>
        <v>369.36217582695235</v>
      </c>
      <c r="D8725">
        <f t="shared" ca="1" si="572"/>
        <v>644.24312376197395</v>
      </c>
      <c r="E8725">
        <f t="shared" ca="1" si="573"/>
        <v>0.82477526146236591</v>
      </c>
      <c r="F8725">
        <f t="shared" ca="1" si="573"/>
        <v>0.18660004061707136</v>
      </c>
    </row>
    <row r="8726" spans="1:6" ht="15.75" customHeight="1" x14ac:dyDescent="0.2">
      <c r="A8726">
        <v>8725</v>
      </c>
      <c r="B8726" s="47">
        <f ca="1">IF('Inputs and Results'!$C$15='Inputs and Results'!$C$13, 'Inputs and Results'!$C$13, IF(E8726 &lt;= ('Inputs and Results'!$C$14-'Inputs and Results'!$C$13)/('Inputs and Results'!$C$15-'Inputs and Results'!$C$13), 'Inputs and Results'!$C$13 + SQRT(E8726*('Inputs and Results'!$C$15-'Inputs and Results'!$C$13)*('Inputs and Results'!$C$14-'Inputs and Results'!$C$13)), 'Inputs and Results'!$C$15 - SQRT((1-E8726)*('Inputs and Results'!$C$15-'Inputs and Results'!$C$13)*('Inputs and Results'!$C$15-'Inputs and Results'!$C$14))))</f>
        <v>2.5068664894512613</v>
      </c>
      <c r="C8726" s="47">
        <f ca="1">IF('Inputs and Results'!$G$15='Inputs and Results'!$G$13, 'Inputs and Results'!$G$13, IF(F8726 &lt;= ('Inputs and Results'!$G$14-'Inputs and Results'!$G$13)/('Inputs and Results'!$G$15-'Inputs and Results'!$G$13), 'Inputs and Results'!$G$13 + SQRT(F8726*('Inputs and Results'!$G$15-'Inputs and Results'!$G$13)*('Inputs and Results'!$G$14-'Inputs and Results'!$G$13)), 'Inputs and Results'!$G$15 - SQRT((1-F8726)*('Inputs and Results'!$G$15-'Inputs and Results'!$G$13)*('Inputs and Results'!$G$15-'Inputs and Results'!$G$14))))</f>
        <v>920.38878860338355</v>
      </c>
      <c r="D8726">
        <f t="shared" ca="1" si="572"/>
        <v>2307.2918114164631</v>
      </c>
      <c r="E8726">
        <f t="shared" ca="1" si="573"/>
        <v>0.97297992675265299</v>
      </c>
      <c r="F8726">
        <f t="shared" ca="1" si="573"/>
        <v>0.90782993331060002</v>
      </c>
    </row>
    <row r="8727" spans="1:6" ht="15.75" customHeight="1" x14ac:dyDescent="0.2">
      <c r="A8727">
        <v>8726</v>
      </c>
      <c r="B8727" s="47">
        <f ca="1">IF('Inputs and Results'!$C$15='Inputs and Results'!$C$13, 'Inputs and Results'!$C$13, IF(E8727 &lt;= ('Inputs and Results'!$C$14-'Inputs and Results'!$C$13)/('Inputs and Results'!$C$15-'Inputs and Results'!$C$13), 'Inputs and Results'!$C$13 + SQRT(E8727*('Inputs and Results'!$C$15-'Inputs and Results'!$C$13)*('Inputs and Results'!$C$14-'Inputs and Results'!$C$13)), 'Inputs and Results'!$C$15 - SQRT((1-E8727)*('Inputs and Results'!$C$15-'Inputs and Results'!$C$13)*('Inputs and Results'!$C$15-'Inputs and Results'!$C$14))))</f>
        <v>1.1330768661435087</v>
      </c>
      <c r="C8727" s="47">
        <f ca="1">IF('Inputs and Results'!$G$15='Inputs and Results'!$G$13, 'Inputs and Results'!$G$13, IF(F8727 &lt;= ('Inputs and Results'!$G$14-'Inputs and Results'!$G$13)/('Inputs and Results'!$G$15-'Inputs and Results'!$G$13), 'Inputs and Results'!$G$13 + SQRT(F8727*('Inputs and Results'!$G$15-'Inputs and Results'!$G$13)*('Inputs and Results'!$G$14-'Inputs and Results'!$G$13)), 'Inputs and Results'!$G$15 - SQRT((1-F8727)*('Inputs and Results'!$G$15-'Inputs and Results'!$G$13)*('Inputs and Results'!$G$15-'Inputs and Results'!$G$14))))</f>
        <v>285.24067566334224</v>
      </c>
      <c r="D8727">
        <f t="shared" ca="1" si="572"/>
        <v>323.19961087727683</v>
      </c>
      <c r="E8727">
        <f t="shared" ca="1" si="573"/>
        <v>0.61273311247460638</v>
      </c>
      <c r="F8727">
        <f t="shared" ca="1" si="573"/>
        <v>1.350604196111882E-2</v>
      </c>
    </row>
    <row r="8728" spans="1:6" ht="15.75" customHeight="1" x14ac:dyDescent="0.2">
      <c r="A8728">
        <v>8727</v>
      </c>
      <c r="B8728" s="47">
        <f ca="1">IF('Inputs and Results'!$C$15='Inputs and Results'!$C$13, 'Inputs and Results'!$C$13, IF(E8728 &lt;= ('Inputs and Results'!$C$14-'Inputs and Results'!$C$13)/('Inputs and Results'!$C$15-'Inputs and Results'!$C$13), 'Inputs and Results'!$C$13 + SQRT(E8728*('Inputs and Results'!$C$15-'Inputs and Results'!$C$13)*('Inputs and Results'!$C$14-'Inputs and Results'!$C$13)), 'Inputs and Results'!$C$15 - SQRT((1-E8728)*('Inputs and Results'!$C$15-'Inputs and Results'!$C$13)*('Inputs and Results'!$C$15-'Inputs and Results'!$C$14))))</f>
        <v>0.59309330688081241</v>
      </c>
      <c r="C8728" s="47">
        <f ca="1">IF('Inputs and Results'!$G$15='Inputs and Results'!$G$13, 'Inputs and Results'!$G$13, IF(F8728 &lt;= ('Inputs and Results'!$G$14-'Inputs and Results'!$G$13)/('Inputs and Results'!$G$15-'Inputs and Results'!$G$13), 'Inputs and Results'!$G$13 + SQRT(F8728*('Inputs and Results'!$G$15-'Inputs and Results'!$G$13)*('Inputs and Results'!$G$14-'Inputs and Results'!$G$13)), 'Inputs and Results'!$G$15 - SQRT((1-F8728)*('Inputs and Results'!$G$15-'Inputs and Results'!$G$13)*('Inputs and Results'!$G$15-'Inputs and Results'!$G$14))))</f>
        <v>454.17893063705685</v>
      </c>
      <c r="D8728">
        <f t="shared" ca="1" si="572"/>
        <v>269.37048388712316</v>
      </c>
      <c r="E8728">
        <f t="shared" ca="1" si="573"/>
        <v>0.3563111300686731</v>
      </c>
      <c r="F8728">
        <f t="shared" ca="1" si="573"/>
        <v>0.34423227890931474</v>
      </c>
    </row>
    <row r="8729" spans="1:6" ht="15.75" customHeight="1" x14ac:dyDescent="0.2">
      <c r="A8729">
        <v>8728</v>
      </c>
      <c r="B8729" s="47">
        <f ca="1">IF('Inputs and Results'!$C$15='Inputs and Results'!$C$13, 'Inputs and Results'!$C$13, IF(E8729 &lt;= ('Inputs and Results'!$C$14-'Inputs and Results'!$C$13)/('Inputs and Results'!$C$15-'Inputs and Results'!$C$13), 'Inputs and Results'!$C$13 + SQRT(E8729*('Inputs and Results'!$C$15-'Inputs and Results'!$C$13)*('Inputs and Results'!$C$14-'Inputs and Results'!$C$13)), 'Inputs and Results'!$C$15 - SQRT((1-E8729)*('Inputs and Results'!$C$15-'Inputs and Results'!$C$13)*('Inputs and Results'!$C$15-'Inputs and Results'!$C$14))))</f>
        <v>1.4606825576199582</v>
      </c>
      <c r="C8729" s="47">
        <f ca="1">IF('Inputs and Results'!$G$15='Inputs and Results'!$G$13, 'Inputs and Results'!$G$13, IF(F8729 &lt;= ('Inputs and Results'!$G$14-'Inputs and Results'!$G$13)/('Inputs and Results'!$G$15-'Inputs and Results'!$G$13), 'Inputs and Results'!$G$13 + SQRT(F8729*('Inputs and Results'!$G$15-'Inputs and Results'!$G$13)*('Inputs and Results'!$G$14-'Inputs and Results'!$G$13)), 'Inputs and Results'!$G$15 - SQRT((1-F8729)*('Inputs and Results'!$G$15-'Inputs and Results'!$G$13)*('Inputs and Results'!$G$15-'Inputs and Results'!$G$14))))</f>
        <v>887.42845628560701</v>
      </c>
      <c r="D8729">
        <f t="shared" ca="1" si="572"/>
        <v>1296.2512672319917</v>
      </c>
      <c r="E8729">
        <f t="shared" ca="1" si="573"/>
        <v>0.73672242350939632</v>
      </c>
      <c r="F8729">
        <f t="shared" ca="1" si="573"/>
        <v>0.88481932618206538</v>
      </c>
    </row>
    <row r="8730" spans="1:6" ht="15.75" customHeight="1" x14ac:dyDescent="0.2">
      <c r="A8730">
        <v>8729</v>
      </c>
      <c r="B8730" s="47">
        <f ca="1">IF('Inputs and Results'!$C$15='Inputs and Results'!$C$13, 'Inputs and Results'!$C$13, IF(E8730 &lt;= ('Inputs and Results'!$C$14-'Inputs and Results'!$C$13)/('Inputs and Results'!$C$15-'Inputs and Results'!$C$13), 'Inputs and Results'!$C$13 + SQRT(E8730*('Inputs and Results'!$C$15-'Inputs and Results'!$C$13)*('Inputs and Results'!$C$14-'Inputs and Results'!$C$13)), 'Inputs and Results'!$C$15 - SQRT((1-E8730)*('Inputs and Results'!$C$15-'Inputs and Results'!$C$13)*('Inputs and Results'!$C$15-'Inputs and Results'!$C$14))))</f>
        <v>1.0755416763181245</v>
      </c>
      <c r="C8730" s="47">
        <f ca="1">IF('Inputs and Results'!$G$15='Inputs and Results'!$G$13, 'Inputs and Results'!$G$13, IF(F8730 &lt;= ('Inputs and Results'!$G$14-'Inputs and Results'!$G$13)/('Inputs and Results'!$G$15-'Inputs and Results'!$G$13), 'Inputs and Results'!$G$13 + SQRT(F8730*('Inputs and Results'!$G$15-'Inputs and Results'!$G$13)*('Inputs and Results'!$G$14-'Inputs and Results'!$G$13)), 'Inputs and Results'!$G$15 - SQRT((1-F8730)*('Inputs and Results'!$G$15-'Inputs and Results'!$G$13)*('Inputs and Results'!$G$15-'Inputs and Results'!$G$14))))</f>
        <v>513.58924198627631</v>
      </c>
      <c r="D8730">
        <f t="shared" ca="1" si="572"/>
        <v>552.38663426487449</v>
      </c>
      <c r="E8730">
        <f t="shared" ca="1" si="573"/>
        <v>0.58849557337906067</v>
      </c>
      <c r="F8730">
        <f t="shared" ca="1" si="573"/>
        <v>0.44454497163309159</v>
      </c>
    </row>
    <row r="8731" spans="1:6" ht="15.75" customHeight="1" x14ac:dyDescent="0.2">
      <c r="A8731">
        <v>8730</v>
      </c>
      <c r="B8731" s="47">
        <f ca="1">IF('Inputs and Results'!$C$15='Inputs and Results'!$C$13, 'Inputs and Results'!$C$13, IF(E8731 &lt;= ('Inputs and Results'!$C$14-'Inputs and Results'!$C$13)/('Inputs and Results'!$C$15-'Inputs and Results'!$C$13), 'Inputs and Results'!$C$13 + SQRT(E8731*('Inputs and Results'!$C$15-'Inputs and Results'!$C$13)*('Inputs and Results'!$C$14-'Inputs and Results'!$C$13)), 'Inputs and Results'!$C$15 - SQRT((1-E8731)*('Inputs and Results'!$C$15-'Inputs and Results'!$C$13)*('Inputs and Results'!$C$15-'Inputs and Results'!$C$14))))</f>
        <v>1.1490886149029933E-2</v>
      </c>
      <c r="C8731" s="47">
        <f ca="1">IF('Inputs and Results'!$G$15='Inputs and Results'!$G$13, 'Inputs and Results'!$G$13, IF(F8731 &lt;= ('Inputs and Results'!$G$14-'Inputs and Results'!$G$13)/('Inputs and Results'!$G$15-'Inputs and Results'!$G$13), 'Inputs and Results'!$G$13 + SQRT(F8731*('Inputs and Results'!$G$15-'Inputs and Results'!$G$13)*('Inputs and Results'!$G$14-'Inputs and Results'!$G$13)), 'Inputs and Results'!$G$15 - SQRT((1-F8731)*('Inputs and Results'!$G$15-'Inputs and Results'!$G$13)*('Inputs and Results'!$G$15-'Inputs and Results'!$G$14))))</f>
        <v>713.11416497596451</v>
      </c>
      <c r="D8731">
        <f t="shared" ca="1" si="572"/>
        <v>8.1943136809993575</v>
      </c>
      <c r="E8731">
        <f t="shared" ca="1" si="573"/>
        <v>7.6459196032988563E-3</v>
      </c>
      <c r="F8731">
        <f t="shared" ca="1" si="573"/>
        <v>0.72053011308454518</v>
      </c>
    </row>
    <row r="8732" spans="1:6" ht="15.75" customHeight="1" x14ac:dyDescent="0.2">
      <c r="A8732">
        <v>8731</v>
      </c>
      <c r="B8732" s="47">
        <f ca="1">IF('Inputs and Results'!$C$15='Inputs and Results'!$C$13, 'Inputs and Results'!$C$13, IF(E8732 &lt;= ('Inputs and Results'!$C$14-'Inputs and Results'!$C$13)/('Inputs and Results'!$C$15-'Inputs and Results'!$C$13), 'Inputs and Results'!$C$13 + SQRT(E8732*('Inputs and Results'!$C$15-'Inputs and Results'!$C$13)*('Inputs and Results'!$C$14-'Inputs and Results'!$C$13)), 'Inputs and Results'!$C$15 - SQRT((1-E8732)*('Inputs and Results'!$C$15-'Inputs and Results'!$C$13)*('Inputs and Results'!$C$15-'Inputs and Results'!$C$14))))</f>
        <v>1.2527192700491028</v>
      </c>
      <c r="C8732" s="47">
        <f ca="1">IF('Inputs and Results'!$G$15='Inputs and Results'!$G$13, 'Inputs and Results'!$G$13, IF(F8732 &lt;= ('Inputs and Results'!$G$14-'Inputs and Results'!$G$13)/('Inputs and Results'!$G$15-'Inputs and Results'!$G$13), 'Inputs and Results'!$G$13 + SQRT(F8732*('Inputs and Results'!$G$15-'Inputs and Results'!$G$13)*('Inputs and Results'!$G$14-'Inputs and Results'!$G$13)), 'Inputs and Results'!$G$15 - SQRT((1-F8732)*('Inputs and Results'!$G$15-'Inputs and Results'!$G$13)*('Inputs and Results'!$G$15-'Inputs and Results'!$G$14))))</f>
        <v>644.35063758146941</v>
      </c>
      <c r="D8732">
        <f t="shared" ca="1" si="572"/>
        <v>807.19046036673228</v>
      </c>
      <c r="E8732">
        <f t="shared" ca="1" si="573"/>
        <v>0.66077889452691774</v>
      </c>
      <c r="F8732">
        <f t="shared" ca="1" si="573"/>
        <v>0.63601592712905941</v>
      </c>
    </row>
    <row r="8733" spans="1:6" ht="15.75" customHeight="1" x14ac:dyDescent="0.2">
      <c r="A8733">
        <v>8732</v>
      </c>
      <c r="B8733" s="47">
        <f ca="1">IF('Inputs and Results'!$C$15='Inputs and Results'!$C$13, 'Inputs and Results'!$C$13, IF(E8733 &lt;= ('Inputs and Results'!$C$14-'Inputs and Results'!$C$13)/('Inputs and Results'!$C$15-'Inputs and Results'!$C$13), 'Inputs and Results'!$C$13 + SQRT(E8733*('Inputs and Results'!$C$15-'Inputs and Results'!$C$13)*('Inputs and Results'!$C$14-'Inputs and Results'!$C$13)), 'Inputs and Results'!$C$15 - SQRT((1-E8733)*('Inputs and Results'!$C$15-'Inputs and Results'!$C$13)*('Inputs and Results'!$C$15-'Inputs and Results'!$C$14))))</f>
        <v>0.24245582971881463</v>
      </c>
      <c r="C8733" s="47">
        <f ca="1">IF('Inputs and Results'!$G$15='Inputs and Results'!$G$13, 'Inputs and Results'!$G$13, IF(F8733 &lt;= ('Inputs and Results'!$G$14-'Inputs and Results'!$G$13)/('Inputs and Results'!$G$15-'Inputs and Results'!$G$13), 'Inputs and Results'!$G$13 + SQRT(F8733*('Inputs and Results'!$G$15-'Inputs and Results'!$G$13)*('Inputs and Results'!$G$14-'Inputs and Results'!$G$13)), 'Inputs and Results'!$G$15 - SQRT((1-F8733)*('Inputs and Results'!$G$15-'Inputs and Results'!$G$13)*('Inputs and Results'!$G$15-'Inputs and Results'!$G$14))))</f>
        <v>972.75335848693237</v>
      </c>
      <c r="D8733">
        <f t="shared" ca="1" si="572"/>
        <v>235.84972264371271</v>
      </c>
      <c r="E8733">
        <f t="shared" ca="1" si="573"/>
        <v>0.15510557210536102</v>
      </c>
      <c r="F8733">
        <f t="shared" ca="1" si="573"/>
        <v>0.93911985381634622</v>
      </c>
    </row>
    <row r="8734" spans="1:6" ht="15.75" customHeight="1" x14ac:dyDescent="0.2">
      <c r="A8734">
        <v>8733</v>
      </c>
      <c r="B8734" s="47">
        <f ca="1">IF('Inputs and Results'!$C$15='Inputs and Results'!$C$13, 'Inputs and Results'!$C$13, IF(E8734 &lt;= ('Inputs and Results'!$C$14-'Inputs and Results'!$C$13)/('Inputs and Results'!$C$15-'Inputs and Results'!$C$13), 'Inputs and Results'!$C$13 + SQRT(E8734*('Inputs and Results'!$C$15-'Inputs and Results'!$C$13)*('Inputs and Results'!$C$14-'Inputs and Results'!$C$13)), 'Inputs and Results'!$C$15 - SQRT((1-E8734)*('Inputs and Results'!$C$15-'Inputs and Results'!$C$13)*('Inputs and Results'!$C$15-'Inputs and Results'!$C$14))))</f>
        <v>1.3103977586148365</v>
      </c>
      <c r="C8734" s="47">
        <f ca="1">IF('Inputs and Results'!$G$15='Inputs and Results'!$G$13, 'Inputs and Results'!$G$13, IF(F8734 &lt;= ('Inputs and Results'!$G$14-'Inputs and Results'!$G$13)/('Inputs and Results'!$G$15-'Inputs and Results'!$G$13), 'Inputs and Results'!$G$13 + SQRT(F8734*('Inputs and Results'!$G$15-'Inputs and Results'!$G$13)*('Inputs and Results'!$G$14-'Inputs and Results'!$G$13)), 'Inputs and Results'!$G$15 - SQRT((1-F8734)*('Inputs and Results'!$G$15-'Inputs and Results'!$G$13)*('Inputs and Results'!$G$15-'Inputs and Results'!$G$14))))</f>
        <v>904.54523397639491</v>
      </c>
      <c r="D8734">
        <f t="shared" ca="1" si="572"/>
        <v>1185.3140471684007</v>
      </c>
      <c r="E8734">
        <f t="shared" ca="1" si="573"/>
        <v>0.6828049184340258</v>
      </c>
      <c r="F8734">
        <f t="shared" ca="1" si="573"/>
        <v>0.89708877693242461</v>
      </c>
    </row>
    <row r="8735" spans="1:6" ht="15.75" customHeight="1" x14ac:dyDescent="0.2">
      <c r="A8735">
        <v>8734</v>
      </c>
      <c r="B8735" s="47">
        <f ca="1">IF('Inputs and Results'!$C$15='Inputs and Results'!$C$13, 'Inputs and Results'!$C$13, IF(E8735 &lt;= ('Inputs and Results'!$C$14-'Inputs and Results'!$C$13)/('Inputs and Results'!$C$15-'Inputs and Results'!$C$13), 'Inputs and Results'!$C$13 + SQRT(E8735*('Inputs and Results'!$C$15-'Inputs and Results'!$C$13)*('Inputs and Results'!$C$14-'Inputs and Results'!$C$13)), 'Inputs and Results'!$C$15 - SQRT((1-E8735)*('Inputs and Results'!$C$15-'Inputs and Results'!$C$13)*('Inputs and Results'!$C$15-'Inputs and Results'!$C$14))))</f>
        <v>1.1088385601026809</v>
      </c>
      <c r="C8735" s="47">
        <f ca="1">IF('Inputs and Results'!$G$15='Inputs and Results'!$G$13, 'Inputs and Results'!$G$13, IF(F8735 &lt;= ('Inputs and Results'!$G$14-'Inputs and Results'!$G$13)/('Inputs and Results'!$G$15-'Inputs and Results'!$G$13), 'Inputs and Results'!$G$13 + SQRT(F8735*('Inputs and Results'!$G$15-'Inputs and Results'!$G$13)*('Inputs and Results'!$G$14-'Inputs and Results'!$G$13)), 'Inputs and Results'!$G$15 - SQRT((1-F8735)*('Inputs and Results'!$G$15-'Inputs and Results'!$G$13)*('Inputs and Results'!$G$15-'Inputs and Results'!$G$14))))</f>
        <v>392.7773685362065</v>
      </c>
      <c r="D8735">
        <f t="shared" ca="1" si="572"/>
        <v>435.52669176860724</v>
      </c>
      <c r="E8735">
        <f t="shared" ca="1" si="573"/>
        <v>0.60261204536061097</v>
      </c>
      <c r="F8735">
        <f t="shared" ca="1" si="573"/>
        <v>0.2318122128648209</v>
      </c>
    </row>
    <row r="8736" spans="1:6" ht="15.75" customHeight="1" x14ac:dyDescent="0.2">
      <c r="A8736">
        <v>8735</v>
      </c>
      <c r="B8736" s="47">
        <f ca="1">IF('Inputs and Results'!$C$15='Inputs and Results'!$C$13, 'Inputs and Results'!$C$13, IF(E8736 &lt;= ('Inputs and Results'!$C$14-'Inputs and Results'!$C$13)/('Inputs and Results'!$C$15-'Inputs and Results'!$C$13), 'Inputs and Results'!$C$13 + SQRT(E8736*('Inputs and Results'!$C$15-'Inputs and Results'!$C$13)*('Inputs and Results'!$C$14-'Inputs and Results'!$C$13)), 'Inputs and Results'!$C$15 - SQRT((1-E8736)*('Inputs and Results'!$C$15-'Inputs and Results'!$C$13)*('Inputs and Results'!$C$15-'Inputs and Results'!$C$14))))</f>
        <v>6.3425331162432208E-3</v>
      </c>
      <c r="C8736" s="47">
        <f ca="1">IF('Inputs and Results'!$G$15='Inputs and Results'!$G$13, 'Inputs and Results'!$G$13, IF(F8736 &lt;= ('Inputs and Results'!$G$14-'Inputs and Results'!$G$13)/('Inputs and Results'!$G$15-'Inputs and Results'!$G$13), 'Inputs and Results'!$G$13 + SQRT(F8736*('Inputs and Results'!$G$15-'Inputs and Results'!$G$13)*('Inputs and Results'!$G$14-'Inputs and Results'!$G$13)), 'Inputs and Results'!$G$15 - SQRT((1-F8736)*('Inputs and Results'!$G$15-'Inputs and Results'!$G$13)*('Inputs and Results'!$G$15-'Inputs and Results'!$G$14))))</f>
        <v>426.526309533156</v>
      </c>
      <c r="D8736">
        <f t="shared" ca="1" si="572"/>
        <v>2.7052572431630484</v>
      </c>
      <c r="E8736">
        <f t="shared" ca="1" si="573"/>
        <v>4.2238856634586597E-3</v>
      </c>
      <c r="F8736">
        <f t="shared" ca="1" si="573"/>
        <v>0.29470333331635801</v>
      </c>
    </row>
    <row r="8737" spans="1:6" ht="15.75" customHeight="1" x14ac:dyDescent="0.2">
      <c r="A8737">
        <v>8736</v>
      </c>
      <c r="B8737" s="47">
        <f ca="1">IF('Inputs and Results'!$C$15='Inputs and Results'!$C$13, 'Inputs and Results'!$C$13, IF(E8737 &lt;= ('Inputs and Results'!$C$14-'Inputs and Results'!$C$13)/('Inputs and Results'!$C$15-'Inputs and Results'!$C$13), 'Inputs and Results'!$C$13 + SQRT(E8737*('Inputs and Results'!$C$15-'Inputs and Results'!$C$13)*('Inputs and Results'!$C$14-'Inputs and Results'!$C$13)), 'Inputs and Results'!$C$15 - SQRT((1-E8737)*('Inputs and Results'!$C$15-'Inputs and Results'!$C$13)*('Inputs and Results'!$C$15-'Inputs and Results'!$C$14))))</f>
        <v>1.8102848102948592</v>
      </c>
      <c r="C8737" s="47">
        <f ca="1">IF('Inputs and Results'!$G$15='Inputs and Results'!$G$13, 'Inputs and Results'!$G$13, IF(F8737 &lt;= ('Inputs and Results'!$G$14-'Inputs and Results'!$G$13)/('Inputs and Results'!$G$15-'Inputs and Results'!$G$13), 'Inputs and Results'!$G$13 + SQRT(F8737*('Inputs and Results'!$G$15-'Inputs and Results'!$G$13)*('Inputs and Results'!$G$14-'Inputs and Results'!$G$13)), 'Inputs and Results'!$G$15 - SQRT((1-F8737)*('Inputs and Results'!$G$15-'Inputs and Results'!$G$13)*('Inputs and Results'!$G$15-'Inputs and Results'!$G$14))))</f>
        <v>720.73093092177521</v>
      </c>
      <c r="D8737">
        <f t="shared" ca="1" si="572"/>
        <v>1304.728256557363</v>
      </c>
      <c r="E8737">
        <f t="shared" ca="1" si="573"/>
        <v>0.84273086304276235</v>
      </c>
      <c r="F8737">
        <f t="shared" ca="1" si="573"/>
        <v>0.72920568497029947</v>
      </c>
    </row>
    <row r="8738" spans="1:6" ht="15.75" customHeight="1" x14ac:dyDescent="0.2">
      <c r="A8738">
        <v>8737</v>
      </c>
      <c r="B8738" s="47">
        <f ca="1">IF('Inputs and Results'!$C$15='Inputs and Results'!$C$13, 'Inputs and Results'!$C$13, IF(E8738 &lt;= ('Inputs and Results'!$C$14-'Inputs and Results'!$C$13)/('Inputs and Results'!$C$15-'Inputs and Results'!$C$13), 'Inputs and Results'!$C$13 + SQRT(E8738*('Inputs and Results'!$C$15-'Inputs and Results'!$C$13)*('Inputs and Results'!$C$14-'Inputs and Results'!$C$13)), 'Inputs and Results'!$C$15 - SQRT((1-E8738)*('Inputs and Results'!$C$15-'Inputs and Results'!$C$13)*('Inputs and Results'!$C$15-'Inputs and Results'!$C$14))))</f>
        <v>0.11779674280417485</v>
      </c>
      <c r="C8738" s="47">
        <f ca="1">IF('Inputs and Results'!$G$15='Inputs and Results'!$G$13, 'Inputs and Results'!$G$13, IF(F8738 &lt;= ('Inputs and Results'!$G$14-'Inputs and Results'!$G$13)/('Inputs and Results'!$G$15-'Inputs and Results'!$G$13), 'Inputs and Results'!$G$13 + SQRT(F8738*('Inputs and Results'!$G$15-'Inputs and Results'!$G$13)*('Inputs and Results'!$G$14-'Inputs and Results'!$G$13)), 'Inputs and Results'!$G$15 - SQRT((1-F8738)*('Inputs and Results'!$G$15-'Inputs and Results'!$G$13)*('Inputs and Results'!$G$15-'Inputs and Results'!$G$14))))</f>
        <v>896.37917284072546</v>
      </c>
      <c r="D8738">
        <f t="shared" ca="1" si="572"/>
        <v>105.59054687813793</v>
      </c>
      <c r="E8738">
        <f t="shared" ca="1" si="573"/>
        <v>7.6989376023308465E-2</v>
      </c>
      <c r="F8738">
        <f t="shared" ca="1" si="573"/>
        <v>0.89132144439506922</v>
      </c>
    </row>
    <row r="8739" spans="1:6" ht="15.75" customHeight="1" x14ac:dyDescent="0.2">
      <c r="A8739">
        <v>8738</v>
      </c>
      <c r="B8739" s="47">
        <f ca="1">IF('Inputs and Results'!$C$15='Inputs and Results'!$C$13, 'Inputs and Results'!$C$13, IF(E8739 &lt;= ('Inputs and Results'!$C$14-'Inputs and Results'!$C$13)/('Inputs and Results'!$C$15-'Inputs and Results'!$C$13), 'Inputs and Results'!$C$13 + SQRT(E8739*('Inputs and Results'!$C$15-'Inputs and Results'!$C$13)*('Inputs and Results'!$C$14-'Inputs and Results'!$C$13)), 'Inputs and Results'!$C$15 - SQRT((1-E8739)*('Inputs and Results'!$C$15-'Inputs and Results'!$C$13)*('Inputs and Results'!$C$15-'Inputs and Results'!$C$14))))</f>
        <v>0.28794405787911348</v>
      </c>
      <c r="C8739" s="47">
        <f ca="1">IF('Inputs and Results'!$G$15='Inputs and Results'!$G$13, 'Inputs and Results'!$G$13, IF(F8739 &lt;= ('Inputs and Results'!$G$14-'Inputs and Results'!$G$13)/('Inputs and Results'!$G$15-'Inputs and Results'!$G$13), 'Inputs and Results'!$G$13 + SQRT(F8739*('Inputs and Results'!$G$15-'Inputs and Results'!$G$13)*('Inputs and Results'!$G$14-'Inputs and Results'!$G$13)), 'Inputs and Results'!$G$15 - SQRT((1-F8739)*('Inputs and Results'!$G$15-'Inputs and Results'!$G$13)*('Inputs and Results'!$G$15-'Inputs and Results'!$G$14))))</f>
        <v>284.38422956617148</v>
      </c>
      <c r="D8739">
        <f t="shared" ca="1" si="572"/>
        <v>81.886749058108776</v>
      </c>
      <c r="E8739">
        <f t="shared" ca="1" si="573"/>
        <v>0.18275028520075443</v>
      </c>
      <c r="F8739">
        <f t="shared" ca="1" si="573"/>
        <v>1.1657961514318083E-2</v>
      </c>
    </row>
    <row r="8740" spans="1:6" ht="15.75" customHeight="1" x14ac:dyDescent="0.2">
      <c r="A8740">
        <v>8739</v>
      </c>
      <c r="B8740" s="47">
        <f ca="1">IF('Inputs and Results'!$C$15='Inputs and Results'!$C$13, 'Inputs and Results'!$C$13, IF(E8740 &lt;= ('Inputs and Results'!$C$14-'Inputs and Results'!$C$13)/('Inputs and Results'!$C$15-'Inputs and Results'!$C$13), 'Inputs and Results'!$C$13 + SQRT(E8740*('Inputs and Results'!$C$15-'Inputs and Results'!$C$13)*('Inputs and Results'!$C$14-'Inputs and Results'!$C$13)), 'Inputs and Results'!$C$15 - SQRT((1-E8740)*('Inputs and Results'!$C$15-'Inputs and Results'!$C$13)*('Inputs and Results'!$C$15-'Inputs and Results'!$C$14))))</f>
        <v>0.54535674450163052</v>
      </c>
      <c r="C8740" s="47">
        <f ca="1">IF('Inputs and Results'!$G$15='Inputs and Results'!$G$13, 'Inputs and Results'!$G$13, IF(F8740 &lt;= ('Inputs and Results'!$G$14-'Inputs and Results'!$G$13)/('Inputs and Results'!$G$15-'Inputs and Results'!$G$13), 'Inputs and Results'!$G$13 + SQRT(F8740*('Inputs and Results'!$G$15-'Inputs and Results'!$G$13)*('Inputs and Results'!$G$14-'Inputs and Results'!$G$13)), 'Inputs and Results'!$G$15 - SQRT((1-F8740)*('Inputs and Results'!$G$15-'Inputs and Results'!$G$13)*('Inputs and Results'!$G$15-'Inputs and Results'!$G$14))))</f>
        <v>863.53600508507282</v>
      </c>
      <c r="D8740">
        <f t="shared" ca="1" si="572"/>
        <v>470.93518449313876</v>
      </c>
      <c r="E8740">
        <f t="shared" ca="1" si="573"/>
        <v>0.33052516535959642</v>
      </c>
      <c r="F8740">
        <f t="shared" ca="1" si="573"/>
        <v>0.86653790623877869</v>
      </c>
    </row>
    <row r="8741" spans="1:6" ht="15.75" customHeight="1" x14ac:dyDescent="0.2">
      <c r="A8741">
        <v>8740</v>
      </c>
      <c r="B8741" s="47">
        <f ca="1">IF('Inputs and Results'!$C$15='Inputs and Results'!$C$13, 'Inputs and Results'!$C$13, IF(E8741 &lt;= ('Inputs and Results'!$C$14-'Inputs and Results'!$C$13)/('Inputs and Results'!$C$15-'Inputs and Results'!$C$13), 'Inputs and Results'!$C$13 + SQRT(E8741*('Inputs and Results'!$C$15-'Inputs and Results'!$C$13)*('Inputs and Results'!$C$14-'Inputs and Results'!$C$13)), 'Inputs and Results'!$C$15 - SQRT((1-E8741)*('Inputs and Results'!$C$15-'Inputs and Results'!$C$13)*('Inputs and Results'!$C$15-'Inputs and Results'!$C$14))))</f>
        <v>0.48056354420100655</v>
      </c>
      <c r="C8741" s="47">
        <f ca="1">IF('Inputs and Results'!$G$15='Inputs and Results'!$G$13, 'Inputs and Results'!$G$13, IF(F8741 &lt;= ('Inputs and Results'!$G$14-'Inputs and Results'!$G$13)/('Inputs and Results'!$G$15-'Inputs and Results'!$G$13), 'Inputs and Results'!$G$13 + SQRT(F8741*('Inputs and Results'!$G$15-'Inputs and Results'!$G$13)*('Inputs and Results'!$G$14-'Inputs and Results'!$G$13)), 'Inputs and Results'!$G$15 - SQRT((1-F8741)*('Inputs and Results'!$G$15-'Inputs and Results'!$G$13)*('Inputs and Results'!$G$15-'Inputs and Results'!$G$14))))</f>
        <v>504.86113443194529</v>
      </c>
      <c r="D8741">
        <f t="shared" ca="1" si="572"/>
        <v>242.61785609195644</v>
      </c>
      <c r="E8741">
        <f t="shared" ca="1" si="573"/>
        <v>0.29471554946566747</v>
      </c>
      <c r="F8741">
        <f t="shared" ca="1" si="573"/>
        <v>0.43032930214026199</v>
      </c>
    </row>
    <row r="8742" spans="1:6" ht="15.75" customHeight="1" x14ac:dyDescent="0.2">
      <c r="A8742">
        <v>8741</v>
      </c>
      <c r="B8742" s="47">
        <f ca="1">IF('Inputs and Results'!$C$15='Inputs and Results'!$C$13, 'Inputs and Results'!$C$13, IF(E8742 &lt;= ('Inputs and Results'!$C$14-'Inputs and Results'!$C$13)/('Inputs and Results'!$C$15-'Inputs and Results'!$C$13), 'Inputs and Results'!$C$13 + SQRT(E8742*('Inputs and Results'!$C$15-'Inputs and Results'!$C$13)*('Inputs and Results'!$C$14-'Inputs and Results'!$C$13)), 'Inputs and Results'!$C$15 - SQRT((1-E8742)*('Inputs and Results'!$C$15-'Inputs and Results'!$C$13)*('Inputs and Results'!$C$15-'Inputs and Results'!$C$14))))</f>
        <v>0.84955729910948818</v>
      </c>
      <c r="C8742" s="47">
        <f ca="1">IF('Inputs and Results'!$G$15='Inputs and Results'!$G$13, 'Inputs and Results'!$G$13, IF(F8742 &lt;= ('Inputs and Results'!$G$14-'Inputs and Results'!$G$13)/('Inputs and Results'!$G$15-'Inputs and Results'!$G$13), 'Inputs and Results'!$G$13 + SQRT(F8742*('Inputs and Results'!$G$15-'Inputs and Results'!$G$13)*('Inputs and Results'!$G$14-'Inputs and Results'!$G$13)), 'Inputs and Results'!$G$15 - SQRT((1-F8742)*('Inputs and Results'!$G$15-'Inputs and Results'!$G$13)*('Inputs and Results'!$G$15-'Inputs and Results'!$G$14))))</f>
        <v>636.72343712929012</v>
      </c>
      <c r="D8742">
        <f t="shared" ca="1" si="572"/>
        <v>540.93304352726977</v>
      </c>
      <c r="E8742">
        <f t="shared" ref="E8742:F8761" ca="1" si="574">RAND()</f>
        <v>0.48617735446519117</v>
      </c>
      <c r="F8742">
        <f t="shared" ca="1" si="574"/>
        <v>0.62595478610508004</v>
      </c>
    </row>
    <row r="8743" spans="1:6" ht="15.75" customHeight="1" x14ac:dyDescent="0.2">
      <c r="A8743">
        <v>8742</v>
      </c>
      <c r="B8743" s="47">
        <f ca="1">IF('Inputs and Results'!$C$15='Inputs and Results'!$C$13, 'Inputs and Results'!$C$13, IF(E8743 &lt;= ('Inputs and Results'!$C$14-'Inputs and Results'!$C$13)/('Inputs and Results'!$C$15-'Inputs and Results'!$C$13), 'Inputs and Results'!$C$13 + SQRT(E8743*('Inputs and Results'!$C$15-'Inputs and Results'!$C$13)*('Inputs and Results'!$C$14-'Inputs and Results'!$C$13)), 'Inputs and Results'!$C$15 - SQRT((1-E8743)*('Inputs and Results'!$C$15-'Inputs and Results'!$C$13)*('Inputs and Results'!$C$15-'Inputs and Results'!$C$14))))</f>
        <v>0.87133061562809866</v>
      </c>
      <c r="C8743" s="47">
        <f ca="1">IF('Inputs and Results'!$G$15='Inputs and Results'!$G$13, 'Inputs and Results'!$G$13, IF(F8743 &lt;= ('Inputs and Results'!$G$14-'Inputs and Results'!$G$13)/('Inputs and Results'!$G$15-'Inputs and Results'!$G$13), 'Inputs and Results'!$G$13 + SQRT(F8743*('Inputs and Results'!$G$15-'Inputs and Results'!$G$13)*('Inputs and Results'!$G$14-'Inputs and Results'!$G$13)), 'Inputs and Results'!$G$15 - SQRT((1-F8743)*('Inputs and Results'!$G$15-'Inputs and Results'!$G$13)*('Inputs and Results'!$G$15-'Inputs and Results'!$G$14))))</f>
        <v>442.51569187731866</v>
      </c>
      <c r="D8743">
        <f t="shared" ca="1" si="572"/>
        <v>385.57747022855807</v>
      </c>
      <c r="E8743">
        <f t="shared" ca="1" si="574"/>
        <v>0.49652962800419453</v>
      </c>
      <c r="F8743">
        <f t="shared" ca="1" si="574"/>
        <v>0.32356196287128636</v>
      </c>
    </row>
    <row r="8744" spans="1:6" ht="15.75" customHeight="1" x14ac:dyDescent="0.2">
      <c r="A8744">
        <v>8743</v>
      </c>
      <c r="B8744" s="47">
        <f ca="1">IF('Inputs and Results'!$C$15='Inputs and Results'!$C$13, 'Inputs and Results'!$C$13, IF(E8744 &lt;= ('Inputs and Results'!$C$14-'Inputs and Results'!$C$13)/('Inputs and Results'!$C$15-'Inputs and Results'!$C$13), 'Inputs and Results'!$C$13 + SQRT(E8744*('Inputs and Results'!$C$15-'Inputs and Results'!$C$13)*('Inputs and Results'!$C$14-'Inputs and Results'!$C$13)), 'Inputs and Results'!$C$15 - SQRT((1-E8744)*('Inputs and Results'!$C$15-'Inputs and Results'!$C$13)*('Inputs and Results'!$C$15-'Inputs and Results'!$C$14))))</f>
        <v>0.15280611611209904</v>
      </c>
      <c r="C8744" s="47">
        <f ca="1">IF('Inputs and Results'!$G$15='Inputs and Results'!$G$13, 'Inputs and Results'!$G$13, IF(F8744 &lt;= ('Inputs and Results'!$G$14-'Inputs and Results'!$G$13)/('Inputs and Results'!$G$15-'Inputs and Results'!$G$13), 'Inputs and Results'!$G$13 + SQRT(F8744*('Inputs and Results'!$G$15-'Inputs and Results'!$G$13)*('Inputs and Results'!$G$14-'Inputs and Results'!$G$13)), 'Inputs and Results'!$G$15 - SQRT((1-F8744)*('Inputs and Results'!$G$15-'Inputs and Results'!$G$13)*('Inputs and Results'!$G$15-'Inputs and Results'!$G$14))))</f>
        <v>1012.7422133001494</v>
      </c>
      <c r="D8744">
        <f t="shared" ca="1" si="572"/>
        <v>154.75320423716681</v>
      </c>
      <c r="E8744">
        <f t="shared" ca="1" si="574"/>
        <v>9.9276331950147734E-2</v>
      </c>
      <c r="F8744">
        <f t="shared" ca="1" si="574"/>
        <v>0.95866094815067093</v>
      </c>
    </row>
    <row r="8745" spans="1:6" ht="15.75" customHeight="1" x14ac:dyDescent="0.2">
      <c r="A8745">
        <v>8744</v>
      </c>
      <c r="B8745" s="47">
        <f ca="1">IF('Inputs and Results'!$C$15='Inputs and Results'!$C$13, 'Inputs and Results'!$C$13, IF(E8745 &lt;= ('Inputs and Results'!$C$14-'Inputs and Results'!$C$13)/('Inputs and Results'!$C$15-'Inputs and Results'!$C$13), 'Inputs and Results'!$C$13 + SQRT(E8745*('Inputs and Results'!$C$15-'Inputs and Results'!$C$13)*('Inputs and Results'!$C$14-'Inputs and Results'!$C$13)), 'Inputs and Results'!$C$15 - SQRT((1-E8745)*('Inputs and Results'!$C$15-'Inputs and Results'!$C$13)*('Inputs and Results'!$C$15-'Inputs and Results'!$C$14))))</f>
        <v>0.41583369057180564</v>
      </c>
      <c r="C8745" s="47">
        <f ca="1">IF('Inputs and Results'!$G$15='Inputs and Results'!$G$13, 'Inputs and Results'!$G$13, IF(F8745 &lt;= ('Inputs and Results'!$G$14-'Inputs and Results'!$G$13)/('Inputs and Results'!$G$15-'Inputs and Results'!$G$13), 'Inputs and Results'!$G$13 + SQRT(F8745*('Inputs and Results'!$G$15-'Inputs and Results'!$G$13)*('Inputs and Results'!$G$14-'Inputs and Results'!$G$13)), 'Inputs and Results'!$G$15 - SQRT((1-F8745)*('Inputs and Results'!$G$15-'Inputs and Results'!$G$13)*('Inputs and Results'!$G$15-'Inputs and Results'!$G$14))))</f>
        <v>342.62042539830554</v>
      </c>
      <c r="D8745">
        <f t="shared" ca="1" si="572"/>
        <v>142.47311595865941</v>
      </c>
      <c r="E8745">
        <f t="shared" ca="1" si="574"/>
        <v>0.25800938724625166</v>
      </c>
      <c r="F8745">
        <f t="shared" ca="1" si="574"/>
        <v>0.1333833958224343</v>
      </c>
    </row>
    <row r="8746" spans="1:6" ht="15.75" customHeight="1" x14ac:dyDescent="0.2">
      <c r="A8746">
        <v>8745</v>
      </c>
      <c r="B8746" s="47">
        <f ca="1">IF('Inputs and Results'!$C$15='Inputs and Results'!$C$13, 'Inputs and Results'!$C$13, IF(E8746 &lt;= ('Inputs and Results'!$C$14-'Inputs and Results'!$C$13)/('Inputs and Results'!$C$15-'Inputs and Results'!$C$13), 'Inputs and Results'!$C$13 + SQRT(E8746*('Inputs and Results'!$C$15-'Inputs and Results'!$C$13)*('Inputs and Results'!$C$14-'Inputs and Results'!$C$13)), 'Inputs and Results'!$C$15 - SQRT((1-E8746)*('Inputs and Results'!$C$15-'Inputs and Results'!$C$13)*('Inputs and Results'!$C$15-'Inputs and Results'!$C$14))))</f>
        <v>0.55275073202700353</v>
      </c>
      <c r="C8746" s="47">
        <f ca="1">IF('Inputs and Results'!$G$15='Inputs and Results'!$G$13, 'Inputs and Results'!$G$13, IF(F8746 &lt;= ('Inputs and Results'!$G$14-'Inputs and Results'!$G$13)/('Inputs and Results'!$G$15-'Inputs and Results'!$G$13), 'Inputs and Results'!$G$13 + SQRT(F8746*('Inputs and Results'!$G$15-'Inputs and Results'!$G$13)*('Inputs and Results'!$G$14-'Inputs and Results'!$G$13)), 'Inputs and Results'!$G$15 - SQRT((1-F8746)*('Inputs and Results'!$G$15-'Inputs and Results'!$G$13)*('Inputs and Results'!$G$15-'Inputs and Results'!$G$14))))</f>
        <v>842.19510310499754</v>
      </c>
      <c r="D8746">
        <f t="shared" ca="1" si="572"/>
        <v>465.52395975084511</v>
      </c>
      <c r="E8746">
        <f t="shared" ca="1" si="574"/>
        <v>0.33455233560062592</v>
      </c>
      <c r="F8746">
        <f t="shared" ca="1" si="574"/>
        <v>0.84907078973777106</v>
      </c>
    </row>
    <row r="8747" spans="1:6" ht="15.75" customHeight="1" x14ac:dyDescent="0.2">
      <c r="A8747">
        <v>8746</v>
      </c>
      <c r="B8747" s="47">
        <f ca="1">IF('Inputs and Results'!$C$15='Inputs and Results'!$C$13, 'Inputs and Results'!$C$13, IF(E8747 &lt;= ('Inputs and Results'!$C$14-'Inputs and Results'!$C$13)/('Inputs and Results'!$C$15-'Inputs and Results'!$C$13), 'Inputs and Results'!$C$13 + SQRT(E8747*('Inputs and Results'!$C$15-'Inputs and Results'!$C$13)*('Inputs and Results'!$C$14-'Inputs and Results'!$C$13)), 'Inputs and Results'!$C$15 - SQRT((1-E8747)*('Inputs and Results'!$C$15-'Inputs and Results'!$C$13)*('Inputs and Results'!$C$15-'Inputs and Results'!$C$14))))</f>
        <v>0.80018164485627352</v>
      </c>
      <c r="C8747" s="47">
        <f ca="1">IF('Inputs and Results'!$G$15='Inputs and Results'!$G$13, 'Inputs and Results'!$G$13, IF(F8747 &lt;= ('Inputs and Results'!$G$14-'Inputs and Results'!$G$13)/('Inputs and Results'!$G$15-'Inputs and Results'!$G$13), 'Inputs and Results'!$G$13 + SQRT(F8747*('Inputs and Results'!$G$15-'Inputs and Results'!$G$13)*('Inputs and Results'!$G$14-'Inputs and Results'!$G$13)), 'Inputs and Results'!$G$15 - SQRT((1-F8747)*('Inputs and Results'!$G$15-'Inputs and Results'!$G$13)*('Inputs and Results'!$G$15-'Inputs and Results'!$G$14))))</f>
        <v>983.96541288766548</v>
      </c>
      <c r="D8747">
        <f t="shared" ca="1" si="572"/>
        <v>787.35106256613449</v>
      </c>
      <c r="E8747">
        <f t="shared" ca="1" si="574"/>
        <v>0.46231102270808344</v>
      </c>
      <c r="F8747">
        <f t="shared" ca="1" si="574"/>
        <v>0.94497914763752655</v>
      </c>
    </row>
    <row r="8748" spans="1:6" ht="15.75" customHeight="1" x14ac:dyDescent="0.2">
      <c r="A8748">
        <v>8747</v>
      </c>
      <c r="B8748" s="47">
        <f ca="1">IF('Inputs and Results'!$C$15='Inputs and Results'!$C$13, 'Inputs and Results'!$C$13, IF(E8748 &lt;= ('Inputs and Results'!$C$14-'Inputs and Results'!$C$13)/('Inputs and Results'!$C$15-'Inputs and Results'!$C$13), 'Inputs and Results'!$C$13 + SQRT(E8748*('Inputs and Results'!$C$15-'Inputs and Results'!$C$13)*('Inputs and Results'!$C$14-'Inputs and Results'!$C$13)), 'Inputs and Results'!$C$15 - SQRT((1-E8748)*('Inputs and Results'!$C$15-'Inputs and Results'!$C$13)*('Inputs and Results'!$C$15-'Inputs and Results'!$C$14))))</f>
        <v>0.49425067280192181</v>
      </c>
      <c r="C8748" s="47">
        <f ca="1">IF('Inputs and Results'!$G$15='Inputs and Results'!$G$13, 'Inputs and Results'!$G$13, IF(F8748 &lt;= ('Inputs and Results'!$G$14-'Inputs and Results'!$G$13)/('Inputs and Results'!$G$15-'Inputs and Results'!$G$13), 'Inputs and Results'!$G$13 + SQRT(F8748*('Inputs and Results'!$G$15-'Inputs and Results'!$G$13)*('Inputs and Results'!$G$14-'Inputs and Results'!$G$13)), 'Inputs and Results'!$G$15 - SQRT((1-F8748)*('Inputs and Results'!$G$15-'Inputs and Results'!$G$13)*('Inputs and Results'!$G$15-'Inputs and Results'!$G$14))))</f>
        <v>296.75495229016383</v>
      </c>
      <c r="D8748">
        <f t="shared" ca="1" si="572"/>
        <v>146.67133482671568</v>
      </c>
      <c r="E8748">
        <f t="shared" ca="1" si="574"/>
        <v>0.30235781213848645</v>
      </c>
      <c r="F8748">
        <f t="shared" ca="1" si="574"/>
        <v>3.818417618065606E-2</v>
      </c>
    </row>
    <row r="8749" spans="1:6" ht="15.75" customHeight="1" x14ac:dyDescent="0.2">
      <c r="A8749">
        <v>8748</v>
      </c>
      <c r="B8749" s="47">
        <f ca="1">IF('Inputs and Results'!$C$15='Inputs and Results'!$C$13, 'Inputs and Results'!$C$13, IF(E8749 &lt;= ('Inputs and Results'!$C$14-'Inputs and Results'!$C$13)/('Inputs and Results'!$C$15-'Inputs and Results'!$C$13), 'Inputs and Results'!$C$13 + SQRT(E8749*('Inputs and Results'!$C$15-'Inputs and Results'!$C$13)*('Inputs and Results'!$C$14-'Inputs and Results'!$C$13)), 'Inputs and Results'!$C$15 - SQRT((1-E8749)*('Inputs and Results'!$C$15-'Inputs and Results'!$C$13)*('Inputs and Results'!$C$15-'Inputs and Results'!$C$14))))</f>
        <v>0.82823162192695321</v>
      </c>
      <c r="C8749" s="47">
        <f ca="1">IF('Inputs and Results'!$G$15='Inputs and Results'!$G$13, 'Inputs and Results'!$G$13, IF(F8749 &lt;= ('Inputs and Results'!$G$14-'Inputs and Results'!$G$13)/('Inputs and Results'!$G$15-'Inputs and Results'!$G$13), 'Inputs and Results'!$G$13 + SQRT(F8749*('Inputs and Results'!$G$15-'Inputs and Results'!$G$13)*('Inputs and Results'!$G$14-'Inputs and Results'!$G$13)), 'Inputs and Results'!$G$15 - SQRT((1-F8749)*('Inputs and Results'!$G$15-'Inputs and Results'!$G$13)*('Inputs and Results'!$G$15-'Inputs and Results'!$G$14))))</f>
        <v>492.79571174594992</v>
      </c>
      <c r="D8749">
        <f t="shared" ca="1" si="572"/>
        <v>408.14899161799542</v>
      </c>
      <c r="E8749">
        <f t="shared" ca="1" si="574"/>
        <v>0.47593579022244092</v>
      </c>
      <c r="F8749">
        <f t="shared" ca="1" si="574"/>
        <v>0.41038230252379038</v>
      </c>
    </row>
    <row r="8750" spans="1:6" ht="15.75" customHeight="1" x14ac:dyDescent="0.2">
      <c r="A8750">
        <v>8749</v>
      </c>
      <c r="B8750" s="47">
        <f ca="1">IF('Inputs and Results'!$C$15='Inputs and Results'!$C$13, 'Inputs and Results'!$C$13, IF(E8750 &lt;= ('Inputs and Results'!$C$14-'Inputs and Results'!$C$13)/('Inputs and Results'!$C$15-'Inputs and Results'!$C$13), 'Inputs and Results'!$C$13 + SQRT(E8750*('Inputs and Results'!$C$15-'Inputs and Results'!$C$13)*('Inputs and Results'!$C$14-'Inputs and Results'!$C$13)), 'Inputs and Results'!$C$15 - SQRT((1-E8750)*('Inputs and Results'!$C$15-'Inputs and Results'!$C$13)*('Inputs and Results'!$C$15-'Inputs and Results'!$C$14))))</f>
        <v>1.3964688135143204</v>
      </c>
      <c r="C8750" s="47">
        <f ca="1">IF('Inputs and Results'!$G$15='Inputs and Results'!$G$13, 'Inputs and Results'!$G$13, IF(F8750 &lt;= ('Inputs and Results'!$G$14-'Inputs and Results'!$G$13)/('Inputs and Results'!$G$15-'Inputs and Results'!$G$13), 'Inputs and Results'!$G$13 + SQRT(F8750*('Inputs and Results'!$G$15-'Inputs and Results'!$G$13)*('Inputs and Results'!$G$14-'Inputs and Results'!$G$13)), 'Inputs and Results'!$G$15 - SQRT((1-F8750)*('Inputs and Results'!$G$15-'Inputs and Results'!$G$13)*('Inputs and Results'!$G$15-'Inputs and Results'!$G$14))))</f>
        <v>460.27979875952383</v>
      </c>
      <c r="D8750">
        <f t="shared" ca="1" si="572"/>
        <v>642.76638445832236</v>
      </c>
      <c r="E8750">
        <f t="shared" ca="1" si="574"/>
        <v>0.71429863710753649</v>
      </c>
      <c r="F8750">
        <f t="shared" ca="1" si="574"/>
        <v>0.35491685013663499</v>
      </c>
    </row>
    <row r="8751" spans="1:6" ht="15.75" customHeight="1" x14ac:dyDescent="0.2">
      <c r="A8751">
        <v>8750</v>
      </c>
      <c r="B8751" s="47">
        <f ca="1">IF('Inputs and Results'!$C$15='Inputs and Results'!$C$13, 'Inputs and Results'!$C$13, IF(E8751 &lt;= ('Inputs and Results'!$C$14-'Inputs and Results'!$C$13)/('Inputs and Results'!$C$15-'Inputs and Results'!$C$13), 'Inputs and Results'!$C$13 + SQRT(E8751*('Inputs and Results'!$C$15-'Inputs and Results'!$C$13)*('Inputs and Results'!$C$14-'Inputs and Results'!$C$13)), 'Inputs and Results'!$C$15 - SQRT((1-E8751)*('Inputs and Results'!$C$15-'Inputs and Results'!$C$13)*('Inputs and Results'!$C$15-'Inputs and Results'!$C$14))))</f>
        <v>1.8208623032480205</v>
      </c>
      <c r="C8751" s="47">
        <f ca="1">IF('Inputs and Results'!$G$15='Inputs and Results'!$G$13, 'Inputs and Results'!$G$13, IF(F8751 &lt;= ('Inputs and Results'!$G$14-'Inputs and Results'!$G$13)/('Inputs and Results'!$G$15-'Inputs and Results'!$G$13), 'Inputs and Results'!$G$13 + SQRT(F8751*('Inputs and Results'!$G$15-'Inputs and Results'!$G$13)*('Inputs and Results'!$G$14-'Inputs and Results'!$G$13)), 'Inputs and Results'!$G$15 - SQRT((1-F8751)*('Inputs and Results'!$G$15-'Inputs and Results'!$G$13)*('Inputs and Results'!$G$15-'Inputs and Results'!$G$14))))</f>
        <v>603.17485084645318</v>
      </c>
      <c r="D8751">
        <f t="shared" ca="1" si="572"/>
        <v>1098.2983481735539</v>
      </c>
      <c r="E8751">
        <f t="shared" ca="1" si="574"/>
        <v>0.84551492134427075</v>
      </c>
      <c r="F8751">
        <f t="shared" ca="1" si="574"/>
        <v>0.58007186794536758</v>
      </c>
    </row>
    <row r="8752" spans="1:6" ht="15.75" customHeight="1" x14ac:dyDescent="0.2">
      <c r="A8752">
        <v>8751</v>
      </c>
      <c r="B8752" s="47">
        <f ca="1">IF('Inputs and Results'!$C$15='Inputs and Results'!$C$13, 'Inputs and Results'!$C$13, IF(E8752 &lt;= ('Inputs and Results'!$C$14-'Inputs and Results'!$C$13)/('Inputs and Results'!$C$15-'Inputs and Results'!$C$13), 'Inputs and Results'!$C$13 + SQRT(E8752*('Inputs and Results'!$C$15-'Inputs and Results'!$C$13)*('Inputs and Results'!$C$14-'Inputs and Results'!$C$13)), 'Inputs and Results'!$C$15 - SQRT((1-E8752)*('Inputs and Results'!$C$15-'Inputs and Results'!$C$13)*('Inputs and Results'!$C$15-'Inputs and Results'!$C$14))))</f>
        <v>4.9501945888378085E-2</v>
      </c>
      <c r="C8752" s="47">
        <f ca="1">IF('Inputs and Results'!$G$15='Inputs and Results'!$G$13, 'Inputs and Results'!$G$13, IF(F8752 &lt;= ('Inputs and Results'!$G$14-'Inputs and Results'!$G$13)/('Inputs and Results'!$G$15-'Inputs and Results'!$G$13), 'Inputs and Results'!$G$13 + SQRT(F8752*('Inputs and Results'!$G$15-'Inputs and Results'!$G$13)*('Inputs and Results'!$G$14-'Inputs and Results'!$G$13)), 'Inputs and Results'!$G$15 - SQRT((1-F8752)*('Inputs and Results'!$G$15-'Inputs and Results'!$G$13)*('Inputs and Results'!$G$15-'Inputs and Results'!$G$14))))</f>
        <v>770.69717728763749</v>
      </c>
      <c r="D8752">
        <f t="shared" ca="1" si="572"/>
        <v>38.151009966418364</v>
      </c>
      <c r="E8752">
        <f t="shared" ca="1" si="574"/>
        <v>3.2729025853725946E-2</v>
      </c>
      <c r="F8752">
        <f t="shared" ca="1" si="574"/>
        <v>0.78272576592171073</v>
      </c>
    </row>
    <row r="8753" spans="1:6" ht="15.75" customHeight="1" x14ac:dyDescent="0.2">
      <c r="A8753">
        <v>8752</v>
      </c>
      <c r="B8753" s="47">
        <f ca="1">IF('Inputs and Results'!$C$15='Inputs and Results'!$C$13, 'Inputs and Results'!$C$13, IF(E8753 &lt;= ('Inputs and Results'!$C$14-'Inputs and Results'!$C$13)/('Inputs and Results'!$C$15-'Inputs and Results'!$C$13), 'Inputs and Results'!$C$13 + SQRT(E8753*('Inputs and Results'!$C$15-'Inputs and Results'!$C$13)*('Inputs and Results'!$C$14-'Inputs and Results'!$C$13)), 'Inputs and Results'!$C$15 - SQRT((1-E8753)*('Inputs and Results'!$C$15-'Inputs and Results'!$C$13)*('Inputs and Results'!$C$15-'Inputs and Results'!$C$14))))</f>
        <v>0.54607832445006732</v>
      </c>
      <c r="C8753" s="47">
        <f ca="1">IF('Inputs and Results'!$G$15='Inputs and Results'!$G$13, 'Inputs and Results'!$G$13, IF(F8753 &lt;= ('Inputs and Results'!$G$14-'Inputs and Results'!$G$13)/('Inputs and Results'!$G$15-'Inputs and Results'!$G$13), 'Inputs and Results'!$G$13 + SQRT(F8753*('Inputs and Results'!$G$15-'Inputs and Results'!$G$13)*('Inputs and Results'!$G$14-'Inputs and Results'!$G$13)), 'Inputs and Results'!$G$15 - SQRT((1-F8753)*('Inputs and Results'!$G$15-'Inputs and Results'!$G$13)*('Inputs and Results'!$G$15-'Inputs and Results'!$G$14))))</f>
        <v>475.69803295889051</v>
      </c>
      <c r="D8753">
        <f t="shared" ca="1" si="572"/>
        <v>259.76838478238381</v>
      </c>
      <c r="E8753">
        <f t="shared" ca="1" si="574"/>
        <v>0.33091871225180114</v>
      </c>
      <c r="F8753">
        <f t="shared" ca="1" si="574"/>
        <v>0.38152796261956157</v>
      </c>
    </row>
    <row r="8754" spans="1:6" ht="15.75" customHeight="1" x14ac:dyDescent="0.2">
      <c r="A8754">
        <v>8753</v>
      </c>
      <c r="B8754" s="47">
        <f ca="1">IF('Inputs and Results'!$C$15='Inputs and Results'!$C$13, 'Inputs and Results'!$C$13, IF(E8754 &lt;= ('Inputs and Results'!$C$14-'Inputs and Results'!$C$13)/('Inputs and Results'!$C$15-'Inputs and Results'!$C$13), 'Inputs and Results'!$C$13 + SQRT(E8754*('Inputs and Results'!$C$15-'Inputs and Results'!$C$13)*('Inputs and Results'!$C$14-'Inputs and Results'!$C$13)), 'Inputs and Results'!$C$15 - SQRT((1-E8754)*('Inputs and Results'!$C$15-'Inputs and Results'!$C$13)*('Inputs and Results'!$C$15-'Inputs and Results'!$C$14))))</f>
        <v>0.26899391583971166</v>
      </c>
      <c r="C8754" s="47">
        <f ca="1">IF('Inputs and Results'!$G$15='Inputs and Results'!$G$13, 'Inputs and Results'!$G$13, IF(F8754 &lt;= ('Inputs and Results'!$G$14-'Inputs and Results'!$G$13)/('Inputs and Results'!$G$15-'Inputs and Results'!$G$13), 'Inputs and Results'!$G$13 + SQRT(F8754*('Inputs and Results'!$G$15-'Inputs and Results'!$G$13)*('Inputs and Results'!$G$14-'Inputs and Results'!$G$13)), 'Inputs and Results'!$G$15 - SQRT((1-F8754)*('Inputs and Results'!$G$15-'Inputs and Results'!$G$13)*('Inputs and Results'!$G$15-'Inputs and Results'!$G$14))))</f>
        <v>898.64301330708463</v>
      </c>
      <c r="D8754">
        <f t="shared" ca="1" si="572"/>
        <v>241.7295030914708</v>
      </c>
      <c r="E8754">
        <f t="shared" ca="1" si="574"/>
        <v>0.17128952980883205</v>
      </c>
      <c r="F8754">
        <f t="shared" ca="1" si="574"/>
        <v>0.89293604832985674</v>
      </c>
    </row>
    <row r="8755" spans="1:6" ht="15.75" customHeight="1" x14ac:dyDescent="0.2">
      <c r="A8755">
        <v>8754</v>
      </c>
      <c r="B8755" s="47">
        <f ca="1">IF('Inputs and Results'!$C$15='Inputs and Results'!$C$13, 'Inputs and Results'!$C$13, IF(E8755 &lt;= ('Inputs and Results'!$C$14-'Inputs and Results'!$C$13)/('Inputs and Results'!$C$15-'Inputs and Results'!$C$13), 'Inputs and Results'!$C$13 + SQRT(E8755*('Inputs and Results'!$C$15-'Inputs and Results'!$C$13)*('Inputs and Results'!$C$14-'Inputs and Results'!$C$13)), 'Inputs and Results'!$C$15 - SQRT((1-E8755)*('Inputs and Results'!$C$15-'Inputs and Results'!$C$13)*('Inputs and Results'!$C$15-'Inputs and Results'!$C$14))))</f>
        <v>0.60861616426292819</v>
      </c>
      <c r="C8755" s="47">
        <f ca="1">IF('Inputs and Results'!$G$15='Inputs and Results'!$G$13, 'Inputs and Results'!$G$13, IF(F8755 &lt;= ('Inputs and Results'!$G$14-'Inputs and Results'!$G$13)/('Inputs and Results'!$G$15-'Inputs and Results'!$G$13), 'Inputs and Results'!$G$13 + SQRT(F8755*('Inputs and Results'!$G$15-'Inputs and Results'!$G$13)*('Inputs and Results'!$G$14-'Inputs and Results'!$G$13)), 'Inputs and Results'!$G$15 - SQRT((1-F8755)*('Inputs and Results'!$G$15-'Inputs and Results'!$G$13)*('Inputs and Results'!$G$15-'Inputs and Results'!$G$14))))</f>
        <v>874.44548766651928</v>
      </c>
      <c r="D8755">
        <f t="shared" ca="1" si="572"/>
        <v>532.2016585606226</v>
      </c>
      <c r="E8755">
        <f t="shared" ca="1" si="574"/>
        <v>0.3645870389083834</v>
      </c>
      <c r="F8755">
        <f t="shared" ca="1" si="574"/>
        <v>0.87505232534068678</v>
      </c>
    </row>
    <row r="8756" spans="1:6" ht="15.75" customHeight="1" x14ac:dyDescent="0.2">
      <c r="A8756">
        <v>8755</v>
      </c>
      <c r="B8756" s="47">
        <f ca="1">IF('Inputs and Results'!$C$15='Inputs and Results'!$C$13, 'Inputs and Results'!$C$13, IF(E8756 &lt;= ('Inputs and Results'!$C$14-'Inputs and Results'!$C$13)/('Inputs and Results'!$C$15-'Inputs and Results'!$C$13), 'Inputs and Results'!$C$13 + SQRT(E8756*('Inputs and Results'!$C$15-'Inputs and Results'!$C$13)*('Inputs and Results'!$C$14-'Inputs and Results'!$C$13)), 'Inputs and Results'!$C$15 - SQRT((1-E8756)*('Inputs and Results'!$C$15-'Inputs and Results'!$C$13)*('Inputs and Results'!$C$15-'Inputs and Results'!$C$14))))</f>
        <v>1.7608861948328938</v>
      </c>
      <c r="C8756" s="47">
        <f ca="1">IF('Inputs and Results'!$G$15='Inputs and Results'!$G$13, 'Inputs and Results'!$G$13, IF(F8756 &lt;= ('Inputs and Results'!$G$14-'Inputs and Results'!$G$13)/('Inputs and Results'!$G$15-'Inputs and Results'!$G$13), 'Inputs and Results'!$G$13 + SQRT(F8756*('Inputs and Results'!$G$15-'Inputs and Results'!$G$13)*('Inputs and Results'!$G$14-'Inputs and Results'!$G$13)), 'Inputs and Results'!$G$15 - SQRT((1-F8756)*('Inputs and Results'!$G$15-'Inputs and Results'!$G$13)*('Inputs and Results'!$G$15-'Inputs and Results'!$G$14))))</f>
        <v>823.33932015736514</v>
      </c>
      <c r="D8756">
        <f t="shared" ca="1" si="572"/>
        <v>1449.8068425282045</v>
      </c>
      <c r="E8756">
        <f t="shared" ca="1" si="574"/>
        <v>0.82939966420492162</v>
      </c>
      <c r="F8756">
        <f t="shared" ca="1" si="574"/>
        <v>0.83274415202811947</v>
      </c>
    </row>
    <row r="8757" spans="1:6" ht="15.75" customHeight="1" x14ac:dyDescent="0.2">
      <c r="A8757">
        <v>8756</v>
      </c>
      <c r="B8757" s="47">
        <f ca="1">IF('Inputs and Results'!$C$15='Inputs and Results'!$C$13, 'Inputs and Results'!$C$13, IF(E8757 &lt;= ('Inputs and Results'!$C$14-'Inputs and Results'!$C$13)/('Inputs and Results'!$C$15-'Inputs and Results'!$C$13), 'Inputs and Results'!$C$13 + SQRT(E8757*('Inputs and Results'!$C$15-'Inputs and Results'!$C$13)*('Inputs and Results'!$C$14-'Inputs and Results'!$C$13)), 'Inputs and Results'!$C$15 - SQRT((1-E8757)*('Inputs and Results'!$C$15-'Inputs and Results'!$C$13)*('Inputs and Results'!$C$15-'Inputs and Results'!$C$14))))</f>
        <v>1.5006152143835207</v>
      </c>
      <c r="C8757" s="47">
        <f ca="1">IF('Inputs and Results'!$G$15='Inputs and Results'!$G$13, 'Inputs and Results'!$G$13, IF(F8757 &lt;= ('Inputs and Results'!$G$14-'Inputs and Results'!$G$13)/('Inputs and Results'!$G$15-'Inputs and Results'!$G$13), 'Inputs and Results'!$G$13 + SQRT(F8757*('Inputs and Results'!$G$15-'Inputs and Results'!$G$13)*('Inputs and Results'!$G$14-'Inputs and Results'!$G$13)), 'Inputs and Results'!$G$15 - SQRT((1-F8757)*('Inputs and Results'!$G$15-'Inputs and Results'!$G$13)*('Inputs and Results'!$G$15-'Inputs and Results'!$G$14))))</f>
        <v>395.04551847062089</v>
      </c>
      <c r="D8757">
        <f t="shared" ca="1" si="572"/>
        <v>592.8113153910399</v>
      </c>
      <c r="E8757">
        <f t="shared" ca="1" si="574"/>
        <v>0.75020502940686939</v>
      </c>
      <c r="F8757">
        <f t="shared" ca="1" si="574"/>
        <v>0.23612308608728949</v>
      </c>
    </row>
    <row r="8758" spans="1:6" ht="15.75" customHeight="1" x14ac:dyDescent="0.2">
      <c r="A8758">
        <v>8757</v>
      </c>
      <c r="B8758" s="47">
        <f ca="1">IF('Inputs and Results'!$C$15='Inputs and Results'!$C$13, 'Inputs and Results'!$C$13, IF(E8758 &lt;= ('Inputs and Results'!$C$14-'Inputs and Results'!$C$13)/('Inputs and Results'!$C$15-'Inputs and Results'!$C$13), 'Inputs and Results'!$C$13 + SQRT(E8758*('Inputs and Results'!$C$15-'Inputs and Results'!$C$13)*('Inputs and Results'!$C$14-'Inputs and Results'!$C$13)), 'Inputs and Results'!$C$15 - SQRT((1-E8758)*('Inputs and Results'!$C$15-'Inputs and Results'!$C$13)*('Inputs and Results'!$C$15-'Inputs and Results'!$C$14))))</f>
        <v>0.2094458664993426</v>
      </c>
      <c r="C8758" s="47">
        <f ca="1">IF('Inputs and Results'!$G$15='Inputs and Results'!$G$13, 'Inputs and Results'!$G$13, IF(F8758 &lt;= ('Inputs and Results'!$G$14-'Inputs and Results'!$G$13)/('Inputs and Results'!$G$15-'Inputs and Results'!$G$13), 'Inputs and Results'!$G$13 + SQRT(F8758*('Inputs and Results'!$G$15-'Inputs and Results'!$G$13)*('Inputs and Results'!$G$14-'Inputs and Results'!$G$13)), 'Inputs and Results'!$G$15 - SQRT((1-F8758)*('Inputs and Results'!$G$15-'Inputs and Results'!$G$13)*('Inputs and Results'!$G$15-'Inputs and Results'!$G$14))))</f>
        <v>832.47447104561832</v>
      </c>
      <c r="D8758">
        <f t="shared" ca="1" si="572"/>
        <v>174.35833692673143</v>
      </c>
      <c r="E8758">
        <f t="shared" ca="1" si="574"/>
        <v>0.13475640311137727</v>
      </c>
      <c r="F8758">
        <f t="shared" ca="1" si="574"/>
        <v>0.84075868245793584</v>
      </c>
    </row>
    <row r="8759" spans="1:6" ht="15.75" customHeight="1" x14ac:dyDescent="0.2">
      <c r="A8759">
        <v>8758</v>
      </c>
      <c r="B8759" s="47">
        <f ca="1">IF('Inputs and Results'!$C$15='Inputs and Results'!$C$13, 'Inputs and Results'!$C$13, IF(E8759 &lt;= ('Inputs and Results'!$C$14-'Inputs and Results'!$C$13)/('Inputs and Results'!$C$15-'Inputs and Results'!$C$13), 'Inputs and Results'!$C$13 + SQRT(E8759*('Inputs and Results'!$C$15-'Inputs and Results'!$C$13)*('Inputs and Results'!$C$14-'Inputs and Results'!$C$13)), 'Inputs and Results'!$C$15 - SQRT((1-E8759)*('Inputs and Results'!$C$15-'Inputs and Results'!$C$13)*('Inputs and Results'!$C$15-'Inputs and Results'!$C$14))))</f>
        <v>0.36034056640623113</v>
      </c>
      <c r="C8759" s="47">
        <f ca="1">IF('Inputs and Results'!$G$15='Inputs and Results'!$G$13, 'Inputs and Results'!$G$13, IF(F8759 &lt;= ('Inputs and Results'!$G$14-'Inputs and Results'!$G$13)/('Inputs and Results'!$G$15-'Inputs and Results'!$G$13), 'Inputs and Results'!$G$13 + SQRT(F8759*('Inputs and Results'!$G$15-'Inputs and Results'!$G$13)*('Inputs and Results'!$G$14-'Inputs and Results'!$G$13)), 'Inputs and Results'!$G$15 - SQRT((1-F8759)*('Inputs and Results'!$G$15-'Inputs and Results'!$G$13)*('Inputs and Results'!$G$15-'Inputs and Results'!$G$14))))</f>
        <v>1001.0176413356508</v>
      </c>
      <c r="D8759">
        <f t="shared" ca="1" si="572"/>
        <v>360.7072638615179</v>
      </c>
      <c r="E8759">
        <f t="shared" ca="1" si="574"/>
        <v>0.225799786071047</v>
      </c>
      <c r="F8759">
        <f t="shared" ca="1" si="574"/>
        <v>0.9533222526857017</v>
      </c>
    </row>
    <row r="8760" spans="1:6" ht="15.75" customHeight="1" x14ac:dyDescent="0.2">
      <c r="A8760">
        <v>8759</v>
      </c>
      <c r="B8760" s="47">
        <f ca="1">IF('Inputs and Results'!$C$15='Inputs and Results'!$C$13, 'Inputs and Results'!$C$13, IF(E8760 &lt;= ('Inputs and Results'!$C$14-'Inputs and Results'!$C$13)/('Inputs and Results'!$C$15-'Inputs and Results'!$C$13), 'Inputs and Results'!$C$13 + SQRT(E8760*('Inputs and Results'!$C$15-'Inputs and Results'!$C$13)*('Inputs and Results'!$C$14-'Inputs and Results'!$C$13)), 'Inputs and Results'!$C$15 - SQRT((1-E8760)*('Inputs and Results'!$C$15-'Inputs and Results'!$C$13)*('Inputs and Results'!$C$15-'Inputs and Results'!$C$14))))</f>
        <v>0.26299898236182928</v>
      </c>
      <c r="C8760" s="47">
        <f ca="1">IF('Inputs and Results'!$G$15='Inputs and Results'!$G$13, 'Inputs and Results'!$G$13, IF(F8760 &lt;= ('Inputs and Results'!$G$14-'Inputs and Results'!$G$13)/('Inputs and Results'!$G$15-'Inputs and Results'!$G$13), 'Inputs and Results'!$G$13 + SQRT(F8760*('Inputs and Results'!$G$15-'Inputs and Results'!$G$13)*('Inputs and Results'!$G$14-'Inputs and Results'!$G$13)), 'Inputs and Results'!$G$15 - SQRT((1-F8760)*('Inputs and Results'!$G$15-'Inputs and Results'!$G$13)*('Inputs and Results'!$G$15-'Inputs and Results'!$G$14))))</f>
        <v>792.66493132633661</v>
      </c>
      <c r="D8760">
        <f t="shared" ca="1" si="572"/>
        <v>208.47007029273581</v>
      </c>
      <c r="E8760">
        <f t="shared" ca="1" si="574"/>
        <v>0.16764726993862411</v>
      </c>
      <c r="F8760">
        <f t="shared" ca="1" si="574"/>
        <v>0.80439302253560241</v>
      </c>
    </row>
    <row r="8761" spans="1:6" ht="15.75" customHeight="1" x14ac:dyDescent="0.2">
      <c r="A8761">
        <v>8760</v>
      </c>
      <c r="B8761" s="47">
        <f ca="1">IF('Inputs and Results'!$C$15='Inputs and Results'!$C$13, 'Inputs and Results'!$C$13, IF(E8761 &lt;= ('Inputs and Results'!$C$14-'Inputs and Results'!$C$13)/('Inputs and Results'!$C$15-'Inputs and Results'!$C$13), 'Inputs and Results'!$C$13 + SQRT(E8761*('Inputs and Results'!$C$15-'Inputs and Results'!$C$13)*('Inputs and Results'!$C$14-'Inputs and Results'!$C$13)), 'Inputs and Results'!$C$15 - SQRT((1-E8761)*('Inputs and Results'!$C$15-'Inputs and Results'!$C$13)*('Inputs and Results'!$C$15-'Inputs and Results'!$C$14))))</f>
        <v>0.78541921177416052</v>
      </c>
      <c r="C8761" s="47">
        <f ca="1">IF('Inputs and Results'!$G$15='Inputs and Results'!$G$13, 'Inputs and Results'!$G$13, IF(F8761 &lt;= ('Inputs and Results'!$G$14-'Inputs and Results'!$G$13)/('Inputs and Results'!$G$15-'Inputs and Results'!$G$13), 'Inputs and Results'!$G$13 + SQRT(F8761*('Inputs and Results'!$G$15-'Inputs and Results'!$G$13)*('Inputs and Results'!$G$14-'Inputs and Results'!$G$13)), 'Inputs and Results'!$G$15 - SQRT((1-F8761)*('Inputs and Results'!$G$15-'Inputs and Results'!$G$13)*('Inputs and Results'!$G$15-'Inputs and Results'!$G$14))))</f>
        <v>624.05301580225239</v>
      </c>
      <c r="D8761">
        <f t="shared" ca="1" si="572"/>
        <v>490.14322777669281</v>
      </c>
      <c r="E8761">
        <f t="shared" ca="1" si="574"/>
        <v>0.45507021471344666</v>
      </c>
      <c r="F8761">
        <f t="shared" ca="1" si="574"/>
        <v>0.60893787425215173</v>
      </c>
    </row>
    <row r="8762" spans="1:6" ht="15.75" customHeight="1" x14ac:dyDescent="0.2">
      <c r="A8762">
        <v>8761</v>
      </c>
      <c r="B8762" s="47">
        <f ca="1">IF('Inputs and Results'!$C$15='Inputs and Results'!$C$13, 'Inputs and Results'!$C$13, IF(E8762 &lt;= ('Inputs and Results'!$C$14-'Inputs and Results'!$C$13)/('Inputs and Results'!$C$15-'Inputs and Results'!$C$13), 'Inputs and Results'!$C$13 + SQRT(E8762*('Inputs and Results'!$C$15-'Inputs and Results'!$C$13)*('Inputs and Results'!$C$14-'Inputs and Results'!$C$13)), 'Inputs and Results'!$C$15 - SQRT((1-E8762)*('Inputs and Results'!$C$15-'Inputs and Results'!$C$13)*('Inputs and Results'!$C$15-'Inputs and Results'!$C$14))))</f>
        <v>2.0855534272965435</v>
      </c>
      <c r="C8762" s="47">
        <f ca="1">IF('Inputs and Results'!$G$15='Inputs and Results'!$G$13, 'Inputs and Results'!$G$13, IF(F8762 &lt;= ('Inputs and Results'!$G$14-'Inputs and Results'!$G$13)/('Inputs and Results'!$G$15-'Inputs and Results'!$G$13), 'Inputs and Results'!$G$13 + SQRT(F8762*('Inputs and Results'!$G$15-'Inputs and Results'!$G$13)*('Inputs and Results'!$G$14-'Inputs and Results'!$G$13)), 'Inputs and Results'!$G$15 - SQRT((1-F8762)*('Inputs and Results'!$G$15-'Inputs and Results'!$G$13)*('Inputs and Results'!$G$15-'Inputs and Results'!$G$14))))</f>
        <v>794.96376852549838</v>
      </c>
      <c r="D8762">
        <f t="shared" ca="1" si="572"/>
        <v>1657.9394120249292</v>
      </c>
      <c r="E8762">
        <f t="shared" ref="E8762:F8781" ca="1" si="575">RAND()</f>
        <v>0.90708749618565576</v>
      </c>
      <c r="F8762">
        <f t="shared" ca="1" si="575"/>
        <v>0.80659464844653106</v>
      </c>
    </row>
    <row r="8763" spans="1:6" ht="15.75" customHeight="1" x14ac:dyDescent="0.2">
      <c r="A8763">
        <v>8762</v>
      </c>
      <c r="B8763" s="47">
        <f ca="1">IF('Inputs and Results'!$C$15='Inputs and Results'!$C$13, 'Inputs and Results'!$C$13, IF(E8763 &lt;= ('Inputs and Results'!$C$14-'Inputs and Results'!$C$13)/('Inputs and Results'!$C$15-'Inputs and Results'!$C$13), 'Inputs and Results'!$C$13 + SQRT(E8763*('Inputs and Results'!$C$15-'Inputs and Results'!$C$13)*('Inputs and Results'!$C$14-'Inputs and Results'!$C$13)), 'Inputs and Results'!$C$15 - SQRT((1-E8763)*('Inputs and Results'!$C$15-'Inputs and Results'!$C$13)*('Inputs and Results'!$C$15-'Inputs and Results'!$C$14))))</f>
        <v>1.9175324878075273E-2</v>
      </c>
      <c r="C8763" s="47">
        <f ca="1">IF('Inputs and Results'!$G$15='Inputs and Results'!$G$13, 'Inputs and Results'!$G$13, IF(F8763 &lt;= ('Inputs and Results'!$G$14-'Inputs and Results'!$G$13)/('Inputs and Results'!$G$15-'Inputs and Results'!$G$13), 'Inputs and Results'!$G$13 + SQRT(F8763*('Inputs and Results'!$G$15-'Inputs and Results'!$G$13)*('Inputs and Results'!$G$14-'Inputs and Results'!$G$13)), 'Inputs and Results'!$G$15 - SQRT((1-F8763)*('Inputs and Results'!$G$15-'Inputs and Results'!$G$13)*('Inputs and Results'!$G$15-'Inputs and Results'!$G$14))))</f>
        <v>841.53561726470741</v>
      </c>
      <c r="D8763">
        <f t="shared" ca="1" si="572"/>
        <v>16.136718857522375</v>
      </c>
      <c r="E8763">
        <f t="shared" ca="1" si="575"/>
        <v>1.2742695131585768E-2</v>
      </c>
      <c r="F8763">
        <f t="shared" ca="1" si="575"/>
        <v>0.84851390855924869</v>
      </c>
    </row>
    <row r="8764" spans="1:6" ht="15.75" customHeight="1" x14ac:dyDescent="0.2">
      <c r="A8764">
        <v>8763</v>
      </c>
      <c r="B8764" s="47">
        <f ca="1">IF('Inputs and Results'!$C$15='Inputs and Results'!$C$13, 'Inputs and Results'!$C$13, IF(E8764 &lt;= ('Inputs and Results'!$C$14-'Inputs and Results'!$C$13)/('Inputs and Results'!$C$15-'Inputs and Results'!$C$13), 'Inputs and Results'!$C$13 + SQRT(E8764*('Inputs and Results'!$C$15-'Inputs and Results'!$C$13)*('Inputs and Results'!$C$14-'Inputs and Results'!$C$13)), 'Inputs and Results'!$C$15 - SQRT((1-E8764)*('Inputs and Results'!$C$15-'Inputs and Results'!$C$13)*('Inputs and Results'!$C$15-'Inputs and Results'!$C$14))))</f>
        <v>1.1914919804302824</v>
      </c>
      <c r="C8764" s="47">
        <f ca="1">IF('Inputs and Results'!$G$15='Inputs and Results'!$G$13, 'Inputs and Results'!$G$13, IF(F8764 &lt;= ('Inputs and Results'!$G$14-'Inputs and Results'!$G$13)/('Inputs and Results'!$G$15-'Inputs and Results'!$G$13), 'Inputs and Results'!$G$13 + SQRT(F8764*('Inputs and Results'!$G$15-'Inputs and Results'!$G$13)*('Inputs and Results'!$G$14-'Inputs and Results'!$G$13)), 'Inputs and Results'!$G$15 - SQRT((1-F8764)*('Inputs and Results'!$G$15-'Inputs and Results'!$G$13)*('Inputs and Results'!$G$15-'Inputs and Results'!$G$14))))</f>
        <v>379.57695504686774</v>
      </c>
      <c r="D8764">
        <f t="shared" ca="1" si="572"/>
        <v>452.26289789448873</v>
      </c>
      <c r="E8764">
        <f t="shared" ca="1" si="575"/>
        <v>0.63658874923911313</v>
      </c>
      <c r="F8764">
        <f t="shared" ca="1" si="575"/>
        <v>0.20648262381779559</v>
      </c>
    </row>
    <row r="8765" spans="1:6" ht="15.75" customHeight="1" x14ac:dyDescent="0.2">
      <c r="A8765">
        <v>8764</v>
      </c>
      <c r="B8765" s="47">
        <f ca="1">IF('Inputs and Results'!$C$15='Inputs and Results'!$C$13, 'Inputs and Results'!$C$13, IF(E8765 &lt;= ('Inputs and Results'!$C$14-'Inputs and Results'!$C$13)/('Inputs and Results'!$C$15-'Inputs and Results'!$C$13), 'Inputs and Results'!$C$13 + SQRT(E8765*('Inputs and Results'!$C$15-'Inputs and Results'!$C$13)*('Inputs and Results'!$C$14-'Inputs and Results'!$C$13)), 'Inputs and Results'!$C$15 - SQRT((1-E8765)*('Inputs and Results'!$C$15-'Inputs and Results'!$C$13)*('Inputs and Results'!$C$15-'Inputs and Results'!$C$14))))</f>
        <v>1.0922900098246497</v>
      </c>
      <c r="C8765" s="47">
        <f ca="1">IF('Inputs and Results'!$G$15='Inputs and Results'!$G$13, 'Inputs and Results'!$G$13, IF(F8765 &lt;= ('Inputs and Results'!$G$14-'Inputs and Results'!$G$13)/('Inputs and Results'!$G$15-'Inputs and Results'!$G$13), 'Inputs and Results'!$G$13 + SQRT(F8765*('Inputs and Results'!$G$15-'Inputs and Results'!$G$13)*('Inputs and Results'!$G$14-'Inputs and Results'!$G$13)), 'Inputs and Results'!$G$15 - SQRT((1-F8765)*('Inputs and Results'!$G$15-'Inputs and Results'!$G$13)*('Inputs and Results'!$G$15-'Inputs and Results'!$G$14))))</f>
        <v>392.60114057982594</v>
      </c>
      <c r="D8765">
        <f t="shared" ca="1" si="572"/>
        <v>428.83430370110676</v>
      </c>
      <c r="E8765">
        <f t="shared" ca="1" si="575"/>
        <v>0.59562695482057393</v>
      </c>
      <c r="F8765">
        <f t="shared" ca="1" si="575"/>
        <v>0.23147676404111817</v>
      </c>
    </row>
    <row r="8766" spans="1:6" ht="15.75" customHeight="1" x14ac:dyDescent="0.2">
      <c r="A8766">
        <v>8765</v>
      </c>
      <c r="B8766" s="47">
        <f ca="1">IF('Inputs and Results'!$C$15='Inputs and Results'!$C$13, 'Inputs and Results'!$C$13, IF(E8766 &lt;= ('Inputs and Results'!$C$14-'Inputs and Results'!$C$13)/('Inputs and Results'!$C$15-'Inputs and Results'!$C$13), 'Inputs and Results'!$C$13 + SQRT(E8766*('Inputs and Results'!$C$15-'Inputs and Results'!$C$13)*('Inputs and Results'!$C$14-'Inputs and Results'!$C$13)), 'Inputs and Results'!$C$15 - SQRT((1-E8766)*('Inputs and Results'!$C$15-'Inputs and Results'!$C$13)*('Inputs and Results'!$C$15-'Inputs and Results'!$C$14))))</f>
        <v>0.64262303626379103</v>
      </c>
      <c r="C8766" s="47">
        <f ca="1">IF('Inputs and Results'!$G$15='Inputs and Results'!$G$13, 'Inputs and Results'!$G$13, IF(F8766 &lt;= ('Inputs and Results'!$G$14-'Inputs and Results'!$G$13)/('Inputs and Results'!$G$15-'Inputs and Results'!$G$13), 'Inputs and Results'!$G$13 + SQRT(F8766*('Inputs and Results'!$G$15-'Inputs and Results'!$G$13)*('Inputs and Results'!$G$14-'Inputs and Results'!$G$13)), 'Inputs and Results'!$G$15 - SQRT((1-F8766)*('Inputs and Results'!$G$15-'Inputs and Results'!$G$13)*('Inputs and Results'!$G$15-'Inputs and Results'!$G$14))))</f>
        <v>567.46471196260109</v>
      </c>
      <c r="D8766">
        <f t="shared" ca="1" si="572"/>
        <v>364.66589617396431</v>
      </c>
      <c r="E8766">
        <f t="shared" ca="1" si="575"/>
        <v>0.38253042787176139</v>
      </c>
      <c r="F8766">
        <f t="shared" ca="1" si="575"/>
        <v>0.52831696344251777</v>
      </c>
    </row>
    <row r="8767" spans="1:6" ht="15.75" customHeight="1" x14ac:dyDescent="0.2">
      <c r="A8767">
        <v>8766</v>
      </c>
      <c r="B8767" s="47">
        <f ca="1">IF('Inputs and Results'!$C$15='Inputs and Results'!$C$13, 'Inputs and Results'!$C$13, IF(E8767 &lt;= ('Inputs and Results'!$C$14-'Inputs and Results'!$C$13)/('Inputs and Results'!$C$15-'Inputs and Results'!$C$13), 'Inputs and Results'!$C$13 + SQRT(E8767*('Inputs and Results'!$C$15-'Inputs and Results'!$C$13)*('Inputs and Results'!$C$14-'Inputs and Results'!$C$13)), 'Inputs and Results'!$C$15 - SQRT((1-E8767)*('Inputs and Results'!$C$15-'Inputs and Results'!$C$13)*('Inputs and Results'!$C$15-'Inputs and Results'!$C$14))))</f>
        <v>2.6261116091845662</v>
      </c>
      <c r="C8767" s="47">
        <f ca="1">IF('Inputs and Results'!$G$15='Inputs and Results'!$G$13, 'Inputs and Results'!$G$13, IF(F8767 &lt;= ('Inputs and Results'!$G$14-'Inputs and Results'!$G$13)/('Inputs and Results'!$G$15-'Inputs and Results'!$G$13), 'Inputs and Results'!$G$13 + SQRT(F8767*('Inputs and Results'!$G$15-'Inputs and Results'!$G$13)*('Inputs and Results'!$G$14-'Inputs and Results'!$G$13)), 'Inputs and Results'!$G$15 - SQRT((1-F8767)*('Inputs and Results'!$G$15-'Inputs and Results'!$G$13)*('Inputs and Results'!$G$15-'Inputs and Results'!$G$14))))</f>
        <v>386.94363049926699</v>
      </c>
      <c r="D8767">
        <f t="shared" ca="1" si="572"/>
        <v>1016.1571601541482</v>
      </c>
      <c r="E8767">
        <f t="shared" ca="1" si="575"/>
        <v>0.98446749680149392</v>
      </c>
      <c r="F8767">
        <f t="shared" ca="1" si="575"/>
        <v>0.22066881937360672</v>
      </c>
    </row>
    <row r="8768" spans="1:6" ht="15.75" customHeight="1" x14ac:dyDescent="0.2">
      <c r="A8768">
        <v>8767</v>
      </c>
      <c r="B8768" s="47">
        <f ca="1">IF('Inputs and Results'!$C$15='Inputs and Results'!$C$13, 'Inputs and Results'!$C$13, IF(E8768 &lt;= ('Inputs and Results'!$C$14-'Inputs and Results'!$C$13)/('Inputs and Results'!$C$15-'Inputs and Results'!$C$13), 'Inputs and Results'!$C$13 + SQRT(E8768*('Inputs and Results'!$C$15-'Inputs and Results'!$C$13)*('Inputs and Results'!$C$14-'Inputs and Results'!$C$13)), 'Inputs and Results'!$C$15 - SQRT((1-E8768)*('Inputs and Results'!$C$15-'Inputs and Results'!$C$13)*('Inputs and Results'!$C$15-'Inputs and Results'!$C$14))))</f>
        <v>1.0035947840543107</v>
      </c>
      <c r="C8768" s="47">
        <f ca="1">IF('Inputs and Results'!$G$15='Inputs and Results'!$G$13, 'Inputs and Results'!$G$13, IF(F8768 &lt;= ('Inputs and Results'!$G$14-'Inputs and Results'!$G$13)/('Inputs and Results'!$G$15-'Inputs and Results'!$G$13), 'Inputs and Results'!$G$13 + SQRT(F8768*('Inputs and Results'!$G$15-'Inputs and Results'!$G$13)*('Inputs and Results'!$G$14-'Inputs and Results'!$G$13)), 'Inputs and Results'!$G$15 - SQRT((1-F8768)*('Inputs and Results'!$G$15-'Inputs and Results'!$G$13)*('Inputs and Results'!$G$15-'Inputs and Results'!$G$14))))</f>
        <v>848.453528990888</v>
      </c>
      <c r="D8768">
        <f t="shared" ca="1" si="572"/>
        <v>851.50353620772808</v>
      </c>
      <c r="E8768">
        <f t="shared" ca="1" si="575"/>
        <v>0.55715180152720511</v>
      </c>
      <c r="F8768">
        <f t="shared" ca="1" si="575"/>
        <v>0.85430447092399397</v>
      </c>
    </row>
    <row r="8769" spans="1:6" ht="15.75" customHeight="1" x14ac:dyDescent="0.2">
      <c r="A8769">
        <v>8768</v>
      </c>
      <c r="B8769" s="47">
        <f ca="1">IF('Inputs and Results'!$C$15='Inputs and Results'!$C$13, 'Inputs and Results'!$C$13, IF(E8769 &lt;= ('Inputs and Results'!$C$14-'Inputs and Results'!$C$13)/('Inputs and Results'!$C$15-'Inputs and Results'!$C$13), 'Inputs and Results'!$C$13 + SQRT(E8769*('Inputs and Results'!$C$15-'Inputs and Results'!$C$13)*('Inputs and Results'!$C$14-'Inputs and Results'!$C$13)), 'Inputs and Results'!$C$15 - SQRT((1-E8769)*('Inputs and Results'!$C$15-'Inputs and Results'!$C$13)*('Inputs and Results'!$C$15-'Inputs and Results'!$C$14))))</f>
        <v>2.4017675740913176</v>
      </c>
      <c r="C8769" s="47">
        <f ca="1">IF('Inputs and Results'!$G$15='Inputs and Results'!$G$13, 'Inputs and Results'!$G$13, IF(F8769 &lt;= ('Inputs and Results'!$G$14-'Inputs and Results'!$G$13)/('Inputs and Results'!$G$15-'Inputs and Results'!$G$13), 'Inputs and Results'!$G$13 + SQRT(F8769*('Inputs and Results'!$G$15-'Inputs and Results'!$G$13)*('Inputs and Results'!$G$14-'Inputs and Results'!$G$13)), 'Inputs and Results'!$G$15 - SQRT((1-F8769)*('Inputs and Results'!$G$15-'Inputs and Results'!$G$13)*('Inputs and Results'!$G$15-'Inputs and Results'!$G$14))))</f>
        <v>836.15629162327309</v>
      </c>
      <c r="D8769">
        <f t="shared" ca="1" si="572"/>
        <v>2008.2530680932209</v>
      </c>
      <c r="E8769">
        <f t="shared" ca="1" si="575"/>
        <v>0.96023532939904588</v>
      </c>
      <c r="F8769">
        <f t="shared" ca="1" si="575"/>
        <v>0.84393321694503243</v>
      </c>
    </row>
    <row r="8770" spans="1:6" ht="15.75" customHeight="1" x14ac:dyDescent="0.2">
      <c r="A8770">
        <v>8769</v>
      </c>
      <c r="B8770" s="47">
        <f ca="1">IF('Inputs and Results'!$C$15='Inputs and Results'!$C$13, 'Inputs and Results'!$C$13, IF(E8770 &lt;= ('Inputs and Results'!$C$14-'Inputs and Results'!$C$13)/('Inputs and Results'!$C$15-'Inputs and Results'!$C$13), 'Inputs and Results'!$C$13 + SQRT(E8770*('Inputs and Results'!$C$15-'Inputs and Results'!$C$13)*('Inputs and Results'!$C$14-'Inputs and Results'!$C$13)), 'Inputs and Results'!$C$15 - SQRT((1-E8770)*('Inputs and Results'!$C$15-'Inputs and Results'!$C$13)*('Inputs and Results'!$C$15-'Inputs and Results'!$C$14))))</f>
        <v>0.91817982383839247</v>
      </c>
      <c r="C8770" s="47">
        <f ca="1">IF('Inputs and Results'!$G$15='Inputs and Results'!$G$13, 'Inputs and Results'!$G$13, IF(F8770 &lt;= ('Inputs and Results'!$G$14-'Inputs and Results'!$G$13)/('Inputs and Results'!$G$15-'Inputs and Results'!$G$13), 'Inputs and Results'!$G$13 + SQRT(F8770*('Inputs and Results'!$G$15-'Inputs and Results'!$G$13)*('Inputs and Results'!$G$14-'Inputs and Results'!$G$13)), 'Inputs and Results'!$G$15 - SQRT((1-F8770)*('Inputs and Results'!$G$15-'Inputs and Results'!$G$13)*('Inputs and Results'!$G$15-'Inputs and Results'!$G$14))))</f>
        <v>831.97196103699946</v>
      </c>
      <c r="D8770">
        <f t="shared" ref="D8770:D8833" ca="1" si="576">B8770*C8770</f>
        <v>763.89986862343414</v>
      </c>
      <c r="E8770">
        <f t="shared" ca="1" si="575"/>
        <v>0.51844719490293922</v>
      </c>
      <c r="F8770">
        <f t="shared" ca="1" si="575"/>
        <v>0.84032293008360615</v>
      </c>
    </row>
    <row r="8771" spans="1:6" ht="15.75" customHeight="1" x14ac:dyDescent="0.2">
      <c r="A8771">
        <v>8770</v>
      </c>
      <c r="B8771" s="47">
        <f ca="1">IF('Inputs and Results'!$C$15='Inputs and Results'!$C$13, 'Inputs and Results'!$C$13, IF(E8771 &lt;= ('Inputs and Results'!$C$14-'Inputs and Results'!$C$13)/('Inputs and Results'!$C$15-'Inputs and Results'!$C$13), 'Inputs and Results'!$C$13 + SQRT(E8771*('Inputs and Results'!$C$15-'Inputs and Results'!$C$13)*('Inputs and Results'!$C$14-'Inputs and Results'!$C$13)), 'Inputs and Results'!$C$15 - SQRT((1-E8771)*('Inputs and Results'!$C$15-'Inputs and Results'!$C$13)*('Inputs and Results'!$C$15-'Inputs and Results'!$C$14))))</f>
        <v>0.53875133881398973</v>
      </c>
      <c r="C8771" s="47">
        <f ca="1">IF('Inputs and Results'!$G$15='Inputs and Results'!$G$13, 'Inputs and Results'!$G$13, IF(F8771 &lt;= ('Inputs and Results'!$G$14-'Inputs and Results'!$G$13)/('Inputs and Results'!$G$15-'Inputs and Results'!$G$13), 'Inputs and Results'!$G$13 + SQRT(F8771*('Inputs and Results'!$G$15-'Inputs and Results'!$G$13)*('Inputs and Results'!$G$14-'Inputs and Results'!$G$13)), 'Inputs and Results'!$G$15 - SQRT((1-F8771)*('Inputs and Results'!$G$15-'Inputs and Results'!$G$13)*('Inputs and Results'!$G$15-'Inputs and Results'!$G$14))))</f>
        <v>617.35155751130628</v>
      </c>
      <c r="D8771">
        <f t="shared" ca="1" si="576"/>
        <v>332.59897812811806</v>
      </c>
      <c r="E8771">
        <f t="shared" ca="1" si="575"/>
        <v>0.32691722531223022</v>
      </c>
      <c r="F8771">
        <f t="shared" ca="1" si="575"/>
        <v>0.59978448632581949</v>
      </c>
    </row>
    <row r="8772" spans="1:6" ht="15.75" customHeight="1" x14ac:dyDescent="0.2">
      <c r="A8772">
        <v>8771</v>
      </c>
      <c r="B8772" s="47">
        <f ca="1">IF('Inputs and Results'!$C$15='Inputs and Results'!$C$13, 'Inputs and Results'!$C$13, IF(E8772 &lt;= ('Inputs and Results'!$C$14-'Inputs and Results'!$C$13)/('Inputs and Results'!$C$15-'Inputs and Results'!$C$13), 'Inputs and Results'!$C$13 + SQRT(E8772*('Inputs and Results'!$C$15-'Inputs and Results'!$C$13)*('Inputs and Results'!$C$14-'Inputs and Results'!$C$13)), 'Inputs and Results'!$C$15 - SQRT((1-E8772)*('Inputs and Results'!$C$15-'Inputs and Results'!$C$13)*('Inputs and Results'!$C$15-'Inputs and Results'!$C$14))))</f>
        <v>0.62946305172026351</v>
      </c>
      <c r="C8772" s="47">
        <f ca="1">IF('Inputs and Results'!$G$15='Inputs and Results'!$G$13, 'Inputs and Results'!$G$13, IF(F8772 &lt;= ('Inputs and Results'!$G$14-'Inputs and Results'!$G$13)/('Inputs and Results'!$G$15-'Inputs and Results'!$G$13), 'Inputs and Results'!$G$13 + SQRT(F8772*('Inputs and Results'!$G$15-'Inputs and Results'!$G$13)*('Inputs and Results'!$G$14-'Inputs and Results'!$G$13)), 'Inputs and Results'!$G$15 - SQRT((1-F8772)*('Inputs and Results'!$G$15-'Inputs and Results'!$G$13)*('Inputs and Results'!$G$15-'Inputs and Results'!$G$14))))</f>
        <v>554.00238790135234</v>
      </c>
      <c r="D8772">
        <f t="shared" ca="1" si="576"/>
        <v>348.72403374869845</v>
      </c>
      <c r="E8772">
        <f t="shared" ca="1" si="575"/>
        <v>0.37561717520451043</v>
      </c>
      <c r="F8772">
        <f t="shared" ca="1" si="575"/>
        <v>0.50802553185102484</v>
      </c>
    </row>
    <row r="8773" spans="1:6" ht="15.75" customHeight="1" x14ac:dyDescent="0.2">
      <c r="A8773">
        <v>8772</v>
      </c>
      <c r="B8773" s="47">
        <f ca="1">IF('Inputs and Results'!$C$15='Inputs and Results'!$C$13, 'Inputs and Results'!$C$13, IF(E8773 &lt;= ('Inputs and Results'!$C$14-'Inputs and Results'!$C$13)/('Inputs and Results'!$C$15-'Inputs and Results'!$C$13), 'Inputs and Results'!$C$13 + SQRT(E8773*('Inputs and Results'!$C$15-'Inputs and Results'!$C$13)*('Inputs and Results'!$C$14-'Inputs and Results'!$C$13)), 'Inputs and Results'!$C$15 - SQRT((1-E8773)*('Inputs and Results'!$C$15-'Inputs and Results'!$C$13)*('Inputs and Results'!$C$15-'Inputs and Results'!$C$14))))</f>
        <v>0.75319215697031483</v>
      </c>
      <c r="C8773" s="47">
        <f ca="1">IF('Inputs and Results'!$G$15='Inputs and Results'!$G$13, 'Inputs and Results'!$G$13, IF(F8773 &lt;= ('Inputs and Results'!$G$14-'Inputs and Results'!$G$13)/('Inputs and Results'!$G$15-'Inputs and Results'!$G$13), 'Inputs and Results'!$G$13 + SQRT(F8773*('Inputs and Results'!$G$15-'Inputs and Results'!$G$13)*('Inputs and Results'!$G$14-'Inputs and Results'!$G$13)), 'Inputs and Results'!$G$15 - SQRT((1-F8773)*('Inputs and Results'!$G$15-'Inputs and Results'!$G$13)*('Inputs and Results'!$G$15-'Inputs and Results'!$G$14))))</f>
        <v>312.17343789698657</v>
      </c>
      <c r="D8773">
        <f t="shared" ca="1" si="576"/>
        <v>235.12658503846993</v>
      </c>
      <c r="E8773">
        <f t="shared" ca="1" si="575"/>
        <v>0.43909494627781054</v>
      </c>
      <c r="F8773">
        <f t="shared" ca="1" si="575"/>
        <v>7.0740503729887938E-2</v>
      </c>
    </row>
    <row r="8774" spans="1:6" ht="15.75" customHeight="1" x14ac:dyDescent="0.2">
      <c r="A8774">
        <v>8773</v>
      </c>
      <c r="B8774" s="47">
        <f ca="1">IF('Inputs and Results'!$C$15='Inputs and Results'!$C$13, 'Inputs and Results'!$C$13, IF(E8774 &lt;= ('Inputs and Results'!$C$14-'Inputs and Results'!$C$13)/('Inputs and Results'!$C$15-'Inputs and Results'!$C$13), 'Inputs and Results'!$C$13 + SQRT(E8774*('Inputs and Results'!$C$15-'Inputs and Results'!$C$13)*('Inputs and Results'!$C$14-'Inputs and Results'!$C$13)), 'Inputs and Results'!$C$15 - SQRT((1-E8774)*('Inputs and Results'!$C$15-'Inputs and Results'!$C$13)*('Inputs and Results'!$C$15-'Inputs and Results'!$C$14))))</f>
        <v>1.8490359084276018</v>
      </c>
      <c r="C8774" s="47">
        <f ca="1">IF('Inputs and Results'!$G$15='Inputs and Results'!$G$13, 'Inputs and Results'!$G$13, IF(F8774 &lt;= ('Inputs and Results'!$G$14-'Inputs and Results'!$G$13)/('Inputs and Results'!$G$15-'Inputs and Results'!$G$13), 'Inputs and Results'!$G$13 + SQRT(F8774*('Inputs and Results'!$G$15-'Inputs and Results'!$G$13)*('Inputs and Results'!$G$14-'Inputs and Results'!$G$13)), 'Inputs and Results'!$G$15 - SQRT((1-F8774)*('Inputs and Results'!$G$15-'Inputs and Results'!$G$13)*('Inputs and Results'!$G$15-'Inputs and Results'!$G$14))))</f>
        <v>792.2020783486953</v>
      </c>
      <c r="D8774">
        <f t="shared" ca="1" si="576"/>
        <v>1464.8100895977141</v>
      </c>
      <c r="E8774">
        <f t="shared" ca="1" si="575"/>
        <v>0.85280907332343603</v>
      </c>
      <c r="F8774">
        <f t="shared" ca="1" si="575"/>
        <v>0.80394823534452642</v>
      </c>
    </row>
    <row r="8775" spans="1:6" ht="15.75" customHeight="1" x14ac:dyDescent="0.2">
      <c r="A8775">
        <v>8774</v>
      </c>
      <c r="B8775" s="47">
        <f ca="1">IF('Inputs and Results'!$C$15='Inputs and Results'!$C$13, 'Inputs and Results'!$C$13, IF(E8775 &lt;= ('Inputs and Results'!$C$14-'Inputs and Results'!$C$13)/('Inputs and Results'!$C$15-'Inputs and Results'!$C$13), 'Inputs and Results'!$C$13 + SQRT(E8775*('Inputs and Results'!$C$15-'Inputs and Results'!$C$13)*('Inputs and Results'!$C$14-'Inputs and Results'!$C$13)), 'Inputs and Results'!$C$15 - SQRT((1-E8775)*('Inputs and Results'!$C$15-'Inputs and Results'!$C$13)*('Inputs and Results'!$C$15-'Inputs and Results'!$C$14))))</f>
        <v>0.2656021185390034</v>
      </c>
      <c r="C8775" s="47">
        <f ca="1">IF('Inputs and Results'!$G$15='Inputs and Results'!$G$13, 'Inputs and Results'!$G$13, IF(F8775 &lt;= ('Inputs and Results'!$G$14-'Inputs and Results'!$G$13)/('Inputs and Results'!$G$15-'Inputs and Results'!$G$13), 'Inputs and Results'!$G$13 + SQRT(F8775*('Inputs and Results'!$G$15-'Inputs and Results'!$G$13)*('Inputs and Results'!$G$14-'Inputs and Results'!$G$13)), 'Inputs and Results'!$G$15 - SQRT((1-F8775)*('Inputs and Results'!$G$15-'Inputs and Results'!$G$13)*('Inputs and Results'!$G$15-'Inputs and Results'!$G$14))))</f>
        <v>323.3282384121552</v>
      </c>
      <c r="D8775">
        <f t="shared" ca="1" si="576"/>
        <v>85.876665105752394</v>
      </c>
      <c r="E8775">
        <f t="shared" ca="1" si="575"/>
        <v>0.16922980287351241</v>
      </c>
      <c r="F8775">
        <f t="shared" ca="1" si="575"/>
        <v>9.3944554005836789E-2</v>
      </c>
    </row>
    <row r="8776" spans="1:6" ht="15.75" customHeight="1" x14ac:dyDescent="0.2">
      <c r="A8776">
        <v>8775</v>
      </c>
      <c r="B8776" s="47">
        <f ca="1">IF('Inputs and Results'!$C$15='Inputs and Results'!$C$13, 'Inputs and Results'!$C$13, IF(E8776 &lt;= ('Inputs and Results'!$C$14-'Inputs and Results'!$C$13)/('Inputs and Results'!$C$15-'Inputs and Results'!$C$13), 'Inputs and Results'!$C$13 + SQRT(E8776*('Inputs and Results'!$C$15-'Inputs and Results'!$C$13)*('Inputs and Results'!$C$14-'Inputs and Results'!$C$13)), 'Inputs and Results'!$C$15 - SQRT((1-E8776)*('Inputs and Results'!$C$15-'Inputs and Results'!$C$13)*('Inputs and Results'!$C$15-'Inputs and Results'!$C$14))))</f>
        <v>0.43494372364628342</v>
      </c>
      <c r="C8776" s="47">
        <f ca="1">IF('Inputs and Results'!$G$15='Inputs and Results'!$G$13, 'Inputs and Results'!$G$13, IF(F8776 &lt;= ('Inputs and Results'!$G$14-'Inputs and Results'!$G$13)/('Inputs and Results'!$G$15-'Inputs and Results'!$G$13), 'Inputs and Results'!$G$13 + SQRT(F8776*('Inputs and Results'!$G$15-'Inputs and Results'!$G$13)*('Inputs and Results'!$G$14-'Inputs and Results'!$G$13)), 'Inputs and Results'!$G$15 - SQRT((1-F8776)*('Inputs and Results'!$G$15-'Inputs and Results'!$G$13)*('Inputs and Results'!$G$15-'Inputs and Results'!$G$14))))</f>
        <v>341.43442867879037</v>
      </c>
      <c r="D8776">
        <f t="shared" ca="1" si="576"/>
        <v>148.50476179059447</v>
      </c>
      <c r="E8776">
        <f t="shared" ca="1" si="575"/>
        <v>0.26894292212648951</v>
      </c>
      <c r="F8776">
        <f t="shared" ca="1" si="575"/>
        <v>0.13098418933049094</v>
      </c>
    </row>
    <row r="8777" spans="1:6" ht="15.75" customHeight="1" x14ac:dyDescent="0.2">
      <c r="A8777">
        <v>8776</v>
      </c>
      <c r="B8777" s="47">
        <f ca="1">IF('Inputs and Results'!$C$15='Inputs and Results'!$C$13, 'Inputs and Results'!$C$13, IF(E8777 &lt;= ('Inputs and Results'!$C$14-'Inputs and Results'!$C$13)/('Inputs and Results'!$C$15-'Inputs and Results'!$C$13), 'Inputs and Results'!$C$13 + SQRT(E8777*('Inputs and Results'!$C$15-'Inputs and Results'!$C$13)*('Inputs and Results'!$C$14-'Inputs and Results'!$C$13)), 'Inputs and Results'!$C$15 - SQRT((1-E8777)*('Inputs and Results'!$C$15-'Inputs and Results'!$C$13)*('Inputs and Results'!$C$15-'Inputs and Results'!$C$14))))</f>
        <v>1.5618719803615744</v>
      </c>
      <c r="C8777" s="47">
        <f ca="1">IF('Inputs and Results'!$G$15='Inputs and Results'!$G$13, 'Inputs and Results'!$G$13, IF(F8777 &lt;= ('Inputs and Results'!$G$14-'Inputs and Results'!$G$13)/('Inputs and Results'!$G$15-'Inputs and Results'!$G$13), 'Inputs and Results'!$G$13 + SQRT(F8777*('Inputs and Results'!$G$15-'Inputs and Results'!$G$13)*('Inputs and Results'!$G$14-'Inputs and Results'!$G$13)), 'Inputs and Results'!$G$15 - SQRT((1-F8777)*('Inputs and Results'!$G$15-'Inputs and Results'!$G$13)*('Inputs and Results'!$G$15-'Inputs and Results'!$G$14))))</f>
        <v>517.86679259517746</v>
      </c>
      <c r="D8777">
        <f t="shared" ca="1" si="576"/>
        <v>808.84163291412654</v>
      </c>
      <c r="E8777">
        <f t="shared" ca="1" si="575"/>
        <v>0.77019864434787333</v>
      </c>
      <c r="F8777">
        <f t="shared" ca="1" si="575"/>
        <v>0.45144633112005839</v>
      </c>
    </row>
    <row r="8778" spans="1:6" ht="15.75" customHeight="1" x14ac:dyDescent="0.2">
      <c r="A8778">
        <v>8777</v>
      </c>
      <c r="B8778" s="47">
        <f ca="1">IF('Inputs and Results'!$C$15='Inputs and Results'!$C$13, 'Inputs and Results'!$C$13, IF(E8778 &lt;= ('Inputs and Results'!$C$14-'Inputs and Results'!$C$13)/('Inputs and Results'!$C$15-'Inputs and Results'!$C$13), 'Inputs and Results'!$C$13 + SQRT(E8778*('Inputs and Results'!$C$15-'Inputs and Results'!$C$13)*('Inputs and Results'!$C$14-'Inputs and Results'!$C$13)), 'Inputs and Results'!$C$15 - SQRT((1-E8778)*('Inputs and Results'!$C$15-'Inputs and Results'!$C$13)*('Inputs and Results'!$C$15-'Inputs and Results'!$C$14))))</f>
        <v>6.025336636372236E-2</v>
      </c>
      <c r="C8778" s="47">
        <f ca="1">IF('Inputs and Results'!$G$15='Inputs and Results'!$G$13, 'Inputs and Results'!$G$13, IF(F8778 &lt;= ('Inputs and Results'!$G$14-'Inputs and Results'!$G$13)/('Inputs and Results'!$G$15-'Inputs and Results'!$G$13), 'Inputs and Results'!$G$13 + SQRT(F8778*('Inputs and Results'!$G$15-'Inputs and Results'!$G$13)*('Inputs and Results'!$G$14-'Inputs and Results'!$G$13)), 'Inputs and Results'!$G$15 - SQRT((1-F8778)*('Inputs and Results'!$G$15-'Inputs and Results'!$G$13)*('Inputs and Results'!$G$15-'Inputs and Results'!$G$14))))</f>
        <v>358.11562852558518</v>
      </c>
      <c r="D8778">
        <f t="shared" ca="1" si="576"/>
        <v>21.577672166126785</v>
      </c>
      <c r="E8778">
        <f t="shared" ca="1" si="575"/>
        <v>3.9765525558241421E-2</v>
      </c>
      <c r="F8778">
        <f t="shared" ca="1" si="575"/>
        <v>0.16442462114791601</v>
      </c>
    </row>
    <row r="8779" spans="1:6" ht="15.75" customHeight="1" x14ac:dyDescent="0.2">
      <c r="A8779">
        <v>8778</v>
      </c>
      <c r="B8779" s="47">
        <f ca="1">IF('Inputs and Results'!$C$15='Inputs and Results'!$C$13, 'Inputs and Results'!$C$13, IF(E8779 &lt;= ('Inputs and Results'!$C$14-'Inputs and Results'!$C$13)/('Inputs and Results'!$C$15-'Inputs and Results'!$C$13), 'Inputs and Results'!$C$13 + SQRT(E8779*('Inputs and Results'!$C$15-'Inputs and Results'!$C$13)*('Inputs and Results'!$C$14-'Inputs and Results'!$C$13)), 'Inputs and Results'!$C$15 - SQRT((1-E8779)*('Inputs and Results'!$C$15-'Inputs and Results'!$C$13)*('Inputs and Results'!$C$15-'Inputs and Results'!$C$14))))</f>
        <v>0.69266615789661712</v>
      </c>
      <c r="C8779" s="47">
        <f ca="1">IF('Inputs and Results'!$G$15='Inputs and Results'!$G$13, 'Inputs and Results'!$G$13, IF(F8779 &lt;= ('Inputs and Results'!$G$14-'Inputs and Results'!$G$13)/('Inputs and Results'!$G$15-'Inputs and Results'!$G$13), 'Inputs and Results'!$G$13 + SQRT(F8779*('Inputs and Results'!$G$15-'Inputs and Results'!$G$13)*('Inputs and Results'!$G$14-'Inputs and Results'!$G$13)), 'Inputs and Results'!$G$15 - SQRT((1-F8779)*('Inputs and Results'!$G$15-'Inputs and Results'!$G$13)*('Inputs and Results'!$G$15-'Inputs and Results'!$G$14))))</f>
        <v>735.72343340063196</v>
      </c>
      <c r="D8779">
        <f t="shared" ca="1" si="576"/>
        <v>509.6107238881234</v>
      </c>
      <c r="E8779">
        <f t="shared" ca="1" si="575"/>
        <v>0.40846783789827112</v>
      </c>
      <c r="F8779">
        <f t="shared" ca="1" si="575"/>
        <v>0.74588267922288898</v>
      </c>
    </row>
    <row r="8780" spans="1:6" ht="15.75" customHeight="1" x14ac:dyDescent="0.2">
      <c r="A8780">
        <v>8779</v>
      </c>
      <c r="B8780" s="47">
        <f ca="1">IF('Inputs and Results'!$C$15='Inputs and Results'!$C$13, 'Inputs and Results'!$C$13, IF(E8780 &lt;= ('Inputs and Results'!$C$14-'Inputs and Results'!$C$13)/('Inputs and Results'!$C$15-'Inputs and Results'!$C$13), 'Inputs and Results'!$C$13 + SQRT(E8780*('Inputs and Results'!$C$15-'Inputs and Results'!$C$13)*('Inputs and Results'!$C$14-'Inputs and Results'!$C$13)), 'Inputs and Results'!$C$15 - SQRT((1-E8780)*('Inputs and Results'!$C$15-'Inputs and Results'!$C$13)*('Inputs and Results'!$C$15-'Inputs and Results'!$C$14))))</f>
        <v>1.4054087845460967</v>
      </c>
      <c r="C8780" s="47">
        <f ca="1">IF('Inputs and Results'!$G$15='Inputs and Results'!$G$13, 'Inputs and Results'!$G$13, IF(F8780 &lt;= ('Inputs and Results'!$G$14-'Inputs and Results'!$G$13)/('Inputs and Results'!$G$15-'Inputs and Results'!$G$13), 'Inputs and Results'!$G$13 + SQRT(F8780*('Inputs and Results'!$G$15-'Inputs and Results'!$G$13)*('Inputs and Results'!$G$14-'Inputs and Results'!$G$13)), 'Inputs and Results'!$G$15 - SQRT((1-F8780)*('Inputs and Results'!$G$15-'Inputs and Results'!$G$13)*('Inputs and Results'!$G$15-'Inputs and Results'!$G$14))))</f>
        <v>525.95705032386309</v>
      </c>
      <c r="D8780">
        <f t="shared" ca="1" si="576"/>
        <v>739.18465881911061</v>
      </c>
      <c r="E8780">
        <f t="shared" ca="1" si="575"/>
        <v>0.71747542839969369</v>
      </c>
      <c r="F8780">
        <f t="shared" ca="1" si="575"/>
        <v>0.46438111573467067</v>
      </c>
    </row>
    <row r="8781" spans="1:6" ht="15.75" customHeight="1" x14ac:dyDescent="0.2">
      <c r="A8781">
        <v>8780</v>
      </c>
      <c r="B8781" s="47">
        <f ca="1">IF('Inputs and Results'!$C$15='Inputs and Results'!$C$13, 'Inputs and Results'!$C$13, IF(E8781 &lt;= ('Inputs and Results'!$C$14-'Inputs and Results'!$C$13)/('Inputs and Results'!$C$15-'Inputs and Results'!$C$13), 'Inputs and Results'!$C$13 + SQRT(E8781*('Inputs and Results'!$C$15-'Inputs and Results'!$C$13)*('Inputs and Results'!$C$14-'Inputs and Results'!$C$13)), 'Inputs and Results'!$C$15 - SQRT((1-E8781)*('Inputs and Results'!$C$15-'Inputs and Results'!$C$13)*('Inputs and Results'!$C$15-'Inputs and Results'!$C$14))))</f>
        <v>2.0108117952209263</v>
      </c>
      <c r="C8781" s="47">
        <f ca="1">IF('Inputs and Results'!$G$15='Inputs and Results'!$G$13, 'Inputs and Results'!$G$13, IF(F8781 &lt;= ('Inputs and Results'!$G$14-'Inputs and Results'!$G$13)/('Inputs and Results'!$G$15-'Inputs and Results'!$G$13), 'Inputs and Results'!$G$13 + SQRT(F8781*('Inputs and Results'!$G$15-'Inputs and Results'!$G$13)*('Inputs and Results'!$G$14-'Inputs and Results'!$G$13)), 'Inputs and Results'!$G$15 - SQRT((1-F8781)*('Inputs and Results'!$G$15-'Inputs and Results'!$G$13)*('Inputs and Results'!$G$15-'Inputs and Results'!$G$14))))</f>
        <v>328.18882312337746</v>
      </c>
      <c r="D8781">
        <f t="shared" ca="1" si="576"/>
        <v>659.92595659616165</v>
      </c>
      <c r="E8781">
        <f t="shared" ca="1" si="575"/>
        <v>0.89127852172510591</v>
      </c>
      <c r="F8781">
        <f t="shared" ca="1" si="575"/>
        <v>0.10396369884619872</v>
      </c>
    </row>
    <row r="8782" spans="1:6" ht="15.75" customHeight="1" x14ac:dyDescent="0.2">
      <c r="A8782">
        <v>8781</v>
      </c>
      <c r="B8782" s="47">
        <f ca="1">IF('Inputs and Results'!$C$15='Inputs and Results'!$C$13, 'Inputs and Results'!$C$13, IF(E8782 &lt;= ('Inputs and Results'!$C$14-'Inputs and Results'!$C$13)/('Inputs and Results'!$C$15-'Inputs and Results'!$C$13), 'Inputs and Results'!$C$13 + SQRT(E8782*('Inputs and Results'!$C$15-'Inputs and Results'!$C$13)*('Inputs and Results'!$C$14-'Inputs and Results'!$C$13)), 'Inputs and Results'!$C$15 - SQRT((1-E8782)*('Inputs and Results'!$C$15-'Inputs and Results'!$C$13)*('Inputs and Results'!$C$15-'Inputs and Results'!$C$14))))</f>
        <v>0.67016216132603512</v>
      </c>
      <c r="C8782" s="47">
        <f ca="1">IF('Inputs and Results'!$G$15='Inputs and Results'!$G$13, 'Inputs and Results'!$G$13, IF(F8782 &lt;= ('Inputs and Results'!$G$14-'Inputs and Results'!$G$13)/('Inputs and Results'!$G$15-'Inputs and Results'!$G$13), 'Inputs and Results'!$G$13 + SQRT(F8782*('Inputs and Results'!$G$15-'Inputs and Results'!$G$13)*('Inputs and Results'!$G$14-'Inputs and Results'!$G$13)), 'Inputs and Results'!$G$15 - SQRT((1-F8782)*('Inputs and Results'!$G$15-'Inputs and Results'!$G$13)*('Inputs and Results'!$G$15-'Inputs and Results'!$G$14))))</f>
        <v>785.14896292645949</v>
      </c>
      <c r="D8782">
        <f t="shared" ca="1" si="576"/>
        <v>526.17712595769115</v>
      </c>
      <c r="E8782">
        <f t="shared" ref="E8782:F8801" ca="1" si="577">RAND()</f>
        <v>0.39687284949811419</v>
      </c>
      <c r="F8782">
        <f t="shared" ca="1" si="577"/>
        <v>0.79710791748926058</v>
      </c>
    </row>
    <row r="8783" spans="1:6" ht="15.75" customHeight="1" x14ac:dyDescent="0.2">
      <c r="A8783">
        <v>8782</v>
      </c>
      <c r="B8783" s="47">
        <f ca="1">IF('Inputs and Results'!$C$15='Inputs and Results'!$C$13, 'Inputs and Results'!$C$13, IF(E8783 &lt;= ('Inputs and Results'!$C$14-'Inputs and Results'!$C$13)/('Inputs and Results'!$C$15-'Inputs and Results'!$C$13), 'Inputs and Results'!$C$13 + SQRT(E8783*('Inputs and Results'!$C$15-'Inputs and Results'!$C$13)*('Inputs and Results'!$C$14-'Inputs and Results'!$C$13)), 'Inputs and Results'!$C$15 - SQRT((1-E8783)*('Inputs and Results'!$C$15-'Inputs and Results'!$C$13)*('Inputs and Results'!$C$15-'Inputs and Results'!$C$14))))</f>
        <v>1.1720668346605876</v>
      </c>
      <c r="C8783" s="47">
        <f ca="1">IF('Inputs and Results'!$G$15='Inputs and Results'!$G$13, 'Inputs and Results'!$G$13, IF(F8783 &lt;= ('Inputs and Results'!$G$14-'Inputs and Results'!$G$13)/('Inputs and Results'!$G$15-'Inputs and Results'!$G$13), 'Inputs and Results'!$G$13 + SQRT(F8783*('Inputs and Results'!$G$15-'Inputs and Results'!$G$13)*('Inputs and Results'!$G$14-'Inputs and Results'!$G$13)), 'Inputs and Results'!$G$15 - SQRT((1-F8783)*('Inputs and Results'!$G$15-'Inputs and Results'!$G$13)*('Inputs and Results'!$G$15-'Inputs and Results'!$G$14))))</f>
        <v>993.33424843036414</v>
      </c>
      <c r="D8783">
        <f t="shared" ca="1" si="576"/>
        <v>1164.2541283177306</v>
      </c>
      <c r="E8783">
        <f t="shared" ca="1" si="577"/>
        <v>0.62874003811691515</v>
      </c>
      <c r="F8783">
        <f t="shared" ca="1" si="577"/>
        <v>0.94964787970418496</v>
      </c>
    </row>
    <row r="8784" spans="1:6" ht="15.75" customHeight="1" x14ac:dyDescent="0.2">
      <c r="A8784">
        <v>8783</v>
      </c>
      <c r="B8784" s="47">
        <f ca="1">IF('Inputs and Results'!$C$15='Inputs and Results'!$C$13, 'Inputs and Results'!$C$13, IF(E8784 &lt;= ('Inputs and Results'!$C$14-'Inputs and Results'!$C$13)/('Inputs and Results'!$C$15-'Inputs and Results'!$C$13), 'Inputs and Results'!$C$13 + SQRT(E8784*('Inputs and Results'!$C$15-'Inputs and Results'!$C$13)*('Inputs and Results'!$C$14-'Inputs and Results'!$C$13)), 'Inputs and Results'!$C$15 - SQRT((1-E8784)*('Inputs and Results'!$C$15-'Inputs and Results'!$C$13)*('Inputs and Results'!$C$15-'Inputs and Results'!$C$14))))</f>
        <v>0.90309229392039825</v>
      </c>
      <c r="C8784" s="47">
        <f ca="1">IF('Inputs and Results'!$G$15='Inputs and Results'!$G$13, 'Inputs and Results'!$G$13, IF(F8784 &lt;= ('Inputs and Results'!$G$14-'Inputs and Results'!$G$13)/('Inputs and Results'!$G$15-'Inputs and Results'!$G$13), 'Inputs and Results'!$G$13 + SQRT(F8784*('Inputs and Results'!$G$15-'Inputs and Results'!$G$13)*('Inputs and Results'!$G$14-'Inputs and Results'!$G$13)), 'Inputs and Results'!$G$15 - SQRT((1-F8784)*('Inputs and Results'!$G$15-'Inputs and Results'!$G$13)*('Inputs and Results'!$G$15-'Inputs and Results'!$G$14))))</f>
        <v>329.05593302575551</v>
      </c>
      <c r="D8784">
        <f t="shared" ca="1" si="576"/>
        <v>297.16787738434647</v>
      </c>
      <c r="E8784">
        <f t="shared" ca="1" si="577"/>
        <v>0.51144200802044248</v>
      </c>
      <c r="F8784">
        <f t="shared" ca="1" si="577"/>
        <v>0.10574522123118624</v>
      </c>
    </row>
    <row r="8785" spans="1:6" ht="15.75" customHeight="1" x14ac:dyDescent="0.2">
      <c r="A8785">
        <v>8784</v>
      </c>
      <c r="B8785" s="47">
        <f ca="1">IF('Inputs and Results'!$C$15='Inputs and Results'!$C$13, 'Inputs and Results'!$C$13, IF(E8785 &lt;= ('Inputs and Results'!$C$14-'Inputs and Results'!$C$13)/('Inputs and Results'!$C$15-'Inputs and Results'!$C$13), 'Inputs and Results'!$C$13 + SQRT(E8785*('Inputs and Results'!$C$15-'Inputs and Results'!$C$13)*('Inputs and Results'!$C$14-'Inputs and Results'!$C$13)), 'Inputs and Results'!$C$15 - SQRT((1-E8785)*('Inputs and Results'!$C$15-'Inputs and Results'!$C$13)*('Inputs and Results'!$C$15-'Inputs and Results'!$C$14))))</f>
        <v>0.25906741746391582</v>
      </c>
      <c r="C8785" s="47">
        <f ca="1">IF('Inputs and Results'!$G$15='Inputs and Results'!$G$13, 'Inputs and Results'!$G$13, IF(F8785 &lt;= ('Inputs and Results'!$G$14-'Inputs and Results'!$G$13)/('Inputs and Results'!$G$15-'Inputs and Results'!$G$13), 'Inputs and Results'!$G$13 + SQRT(F8785*('Inputs and Results'!$G$15-'Inputs and Results'!$G$13)*('Inputs and Results'!$G$14-'Inputs and Results'!$G$13)), 'Inputs and Results'!$G$15 - SQRT((1-F8785)*('Inputs and Results'!$G$15-'Inputs and Results'!$G$13)*('Inputs and Results'!$G$15-'Inputs and Results'!$G$14))))</f>
        <v>1053.7513006054537</v>
      </c>
      <c r="D8785">
        <f t="shared" ca="1" si="576"/>
        <v>272.99262809709734</v>
      </c>
      <c r="E8785">
        <f t="shared" ca="1" si="577"/>
        <v>0.16525428644356355</v>
      </c>
      <c r="F8785">
        <f t="shared" ca="1" si="577"/>
        <v>0.97478466370454109</v>
      </c>
    </row>
    <row r="8786" spans="1:6" ht="15.75" customHeight="1" x14ac:dyDescent="0.2">
      <c r="A8786">
        <v>8785</v>
      </c>
      <c r="B8786" s="47">
        <f ca="1">IF('Inputs and Results'!$C$15='Inputs and Results'!$C$13, 'Inputs and Results'!$C$13, IF(E8786 &lt;= ('Inputs and Results'!$C$14-'Inputs and Results'!$C$13)/('Inputs and Results'!$C$15-'Inputs and Results'!$C$13), 'Inputs and Results'!$C$13 + SQRT(E8786*('Inputs and Results'!$C$15-'Inputs and Results'!$C$13)*('Inputs and Results'!$C$14-'Inputs and Results'!$C$13)), 'Inputs and Results'!$C$15 - SQRT((1-E8786)*('Inputs and Results'!$C$15-'Inputs and Results'!$C$13)*('Inputs and Results'!$C$15-'Inputs and Results'!$C$14))))</f>
        <v>1.6775383476917629</v>
      </c>
      <c r="C8786" s="47">
        <f ca="1">IF('Inputs and Results'!$G$15='Inputs and Results'!$G$13, 'Inputs and Results'!$G$13, IF(F8786 &lt;= ('Inputs and Results'!$G$14-'Inputs and Results'!$G$13)/('Inputs and Results'!$G$15-'Inputs and Results'!$G$13), 'Inputs and Results'!$G$13 + SQRT(F8786*('Inputs and Results'!$G$15-'Inputs and Results'!$G$13)*('Inputs and Results'!$G$14-'Inputs and Results'!$G$13)), 'Inputs and Results'!$G$15 - SQRT((1-F8786)*('Inputs and Results'!$G$15-'Inputs and Results'!$G$13)*('Inputs and Results'!$G$15-'Inputs and Results'!$G$14))))</f>
        <v>717.59781783148105</v>
      </c>
      <c r="D8786">
        <f t="shared" ca="1" si="576"/>
        <v>1203.7978576322373</v>
      </c>
      <c r="E8786">
        <f t="shared" ca="1" si="577"/>
        <v>0.80567724201935198</v>
      </c>
      <c r="F8786">
        <f t="shared" ca="1" si="577"/>
        <v>0.72565359920005179</v>
      </c>
    </row>
    <row r="8787" spans="1:6" ht="15.75" customHeight="1" x14ac:dyDescent="0.2">
      <c r="A8787">
        <v>8786</v>
      </c>
      <c r="B8787" s="47">
        <f ca="1">IF('Inputs and Results'!$C$15='Inputs and Results'!$C$13, 'Inputs and Results'!$C$13, IF(E8787 &lt;= ('Inputs and Results'!$C$14-'Inputs and Results'!$C$13)/('Inputs and Results'!$C$15-'Inputs and Results'!$C$13), 'Inputs and Results'!$C$13 + SQRT(E8787*('Inputs and Results'!$C$15-'Inputs and Results'!$C$13)*('Inputs and Results'!$C$14-'Inputs and Results'!$C$13)), 'Inputs and Results'!$C$15 - SQRT((1-E8787)*('Inputs and Results'!$C$15-'Inputs and Results'!$C$13)*('Inputs and Results'!$C$15-'Inputs and Results'!$C$14))))</f>
        <v>1.0840401675243725</v>
      </c>
      <c r="C8787" s="47">
        <f ca="1">IF('Inputs and Results'!$G$15='Inputs and Results'!$G$13, 'Inputs and Results'!$G$13, IF(F8787 &lt;= ('Inputs and Results'!$G$14-'Inputs and Results'!$G$13)/('Inputs and Results'!$G$15-'Inputs and Results'!$G$13), 'Inputs and Results'!$G$13 + SQRT(F8787*('Inputs and Results'!$G$15-'Inputs and Results'!$G$13)*('Inputs and Results'!$G$14-'Inputs and Results'!$G$13)), 'Inputs and Results'!$G$15 - SQRT((1-F8787)*('Inputs and Results'!$G$15-'Inputs and Results'!$G$13)*('Inputs and Results'!$G$15-'Inputs and Results'!$G$14))))</f>
        <v>514.92331226724389</v>
      </c>
      <c r="D8787">
        <f t="shared" ca="1" si="576"/>
        <v>558.19755369238783</v>
      </c>
      <c r="E8787">
        <f t="shared" ca="1" si="577"/>
        <v>0.59212199114888497</v>
      </c>
      <c r="F8787">
        <f t="shared" ca="1" si="577"/>
        <v>0.44670197729786199</v>
      </c>
    </row>
    <row r="8788" spans="1:6" ht="15.75" customHeight="1" x14ac:dyDescent="0.2">
      <c r="A8788">
        <v>8787</v>
      </c>
      <c r="B8788" s="47">
        <f ca="1">IF('Inputs and Results'!$C$15='Inputs and Results'!$C$13, 'Inputs and Results'!$C$13, IF(E8788 &lt;= ('Inputs and Results'!$C$14-'Inputs and Results'!$C$13)/('Inputs and Results'!$C$15-'Inputs and Results'!$C$13), 'Inputs and Results'!$C$13 + SQRT(E8788*('Inputs and Results'!$C$15-'Inputs and Results'!$C$13)*('Inputs and Results'!$C$14-'Inputs and Results'!$C$13)), 'Inputs and Results'!$C$15 - SQRT((1-E8788)*('Inputs and Results'!$C$15-'Inputs and Results'!$C$13)*('Inputs and Results'!$C$15-'Inputs and Results'!$C$14))))</f>
        <v>0.19281252212019462</v>
      </c>
      <c r="C8788" s="47">
        <f ca="1">IF('Inputs and Results'!$G$15='Inputs and Results'!$G$13, 'Inputs and Results'!$G$13, IF(F8788 &lt;= ('Inputs and Results'!$G$14-'Inputs and Results'!$G$13)/('Inputs and Results'!$G$15-'Inputs and Results'!$G$13), 'Inputs and Results'!$G$13 + SQRT(F8788*('Inputs and Results'!$G$15-'Inputs and Results'!$G$13)*('Inputs and Results'!$G$14-'Inputs and Results'!$G$13)), 'Inputs and Results'!$G$15 - SQRT((1-F8788)*('Inputs and Results'!$G$15-'Inputs and Results'!$G$13)*('Inputs and Results'!$G$15-'Inputs and Results'!$G$14))))</f>
        <v>562.36168832596115</v>
      </c>
      <c r="D8788">
        <f t="shared" ca="1" si="576"/>
        <v>108.43037546989937</v>
      </c>
      <c r="E8788">
        <f t="shared" ca="1" si="577"/>
        <v>0.12441094044831302</v>
      </c>
      <c r="F8788">
        <f t="shared" ca="1" si="577"/>
        <v>0.52067559041060418</v>
      </c>
    </row>
    <row r="8789" spans="1:6" ht="15.75" customHeight="1" x14ac:dyDescent="0.2">
      <c r="A8789">
        <v>8788</v>
      </c>
      <c r="B8789" s="47">
        <f ca="1">IF('Inputs and Results'!$C$15='Inputs and Results'!$C$13, 'Inputs and Results'!$C$13, IF(E8789 &lt;= ('Inputs and Results'!$C$14-'Inputs and Results'!$C$13)/('Inputs and Results'!$C$15-'Inputs and Results'!$C$13), 'Inputs and Results'!$C$13 + SQRT(E8789*('Inputs and Results'!$C$15-'Inputs and Results'!$C$13)*('Inputs and Results'!$C$14-'Inputs and Results'!$C$13)), 'Inputs and Results'!$C$15 - SQRT((1-E8789)*('Inputs and Results'!$C$15-'Inputs and Results'!$C$13)*('Inputs and Results'!$C$15-'Inputs and Results'!$C$14))))</f>
        <v>2.8205926980836225</v>
      </c>
      <c r="C8789" s="47">
        <f ca="1">IF('Inputs and Results'!$G$15='Inputs and Results'!$G$13, 'Inputs and Results'!$G$13, IF(F8789 &lt;= ('Inputs and Results'!$G$14-'Inputs and Results'!$G$13)/('Inputs and Results'!$G$15-'Inputs and Results'!$G$13), 'Inputs and Results'!$G$13 + SQRT(F8789*('Inputs and Results'!$G$15-'Inputs and Results'!$G$13)*('Inputs and Results'!$G$14-'Inputs and Results'!$G$13)), 'Inputs and Results'!$G$15 - SQRT((1-F8789)*('Inputs and Results'!$G$15-'Inputs and Results'!$G$13)*('Inputs and Results'!$G$15-'Inputs and Results'!$G$14))))</f>
        <v>407.92641816144419</v>
      </c>
      <c r="D8789">
        <f t="shared" ca="1" si="576"/>
        <v>1150.5942764215758</v>
      </c>
      <c r="E8789">
        <f t="shared" ca="1" si="577"/>
        <v>0.99642366889100953</v>
      </c>
      <c r="F8789">
        <f t="shared" ca="1" si="577"/>
        <v>0.26037463521975546</v>
      </c>
    </row>
    <row r="8790" spans="1:6" ht="15.75" customHeight="1" x14ac:dyDescent="0.2">
      <c r="A8790">
        <v>8789</v>
      </c>
      <c r="B8790" s="47">
        <f ca="1">IF('Inputs and Results'!$C$15='Inputs and Results'!$C$13, 'Inputs and Results'!$C$13, IF(E8790 &lt;= ('Inputs and Results'!$C$14-'Inputs and Results'!$C$13)/('Inputs and Results'!$C$15-'Inputs and Results'!$C$13), 'Inputs and Results'!$C$13 + SQRT(E8790*('Inputs and Results'!$C$15-'Inputs and Results'!$C$13)*('Inputs and Results'!$C$14-'Inputs and Results'!$C$13)), 'Inputs and Results'!$C$15 - SQRT((1-E8790)*('Inputs and Results'!$C$15-'Inputs and Results'!$C$13)*('Inputs and Results'!$C$15-'Inputs and Results'!$C$14))))</f>
        <v>0.54002044573650076</v>
      </c>
      <c r="C8790" s="47">
        <f ca="1">IF('Inputs and Results'!$G$15='Inputs and Results'!$G$13, 'Inputs and Results'!$G$13, IF(F8790 &lt;= ('Inputs and Results'!$G$14-'Inputs and Results'!$G$13)/('Inputs and Results'!$G$15-'Inputs and Results'!$G$13), 'Inputs and Results'!$G$13 + SQRT(F8790*('Inputs and Results'!$G$15-'Inputs and Results'!$G$13)*('Inputs and Results'!$G$14-'Inputs and Results'!$G$13)), 'Inputs and Results'!$G$15 - SQRT((1-F8790)*('Inputs and Results'!$G$15-'Inputs and Results'!$G$13)*('Inputs and Results'!$G$15-'Inputs and Results'!$G$14))))</f>
        <v>698.01635840463155</v>
      </c>
      <c r="D8790">
        <f t="shared" ca="1" si="576"/>
        <v>376.94310499703818</v>
      </c>
      <c r="E8790">
        <f t="shared" ca="1" si="577"/>
        <v>0.3276111769561727</v>
      </c>
      <c r="F8790">
        <f t="shared" ca="1" si="577"/>
        <v>0.70292926605841111</v>
      </c>
    </row>
    <row r="8791" spans="1:6" ht="15.75" customHeight="1" x14ac:dyDescent="0.2">
      <c r="A8791">
        <v>8790</v>
      </c>
      <c r="B8791" s="47">
        <f ca="1">IF('Inputs and Results'!$C$15='Inputs and Results'!$C$13, 'Inputs and Results'!$C$13, IF(E8791 &lt;= ('Inputs and Results'!$C$14-'Inputs and Results'!$C$13)/('Inputs and Results'!$C$15-'Inputs and Results'!$C$13), 'Inputs and Results'!$C$13 + SQRT(E8791*('Inputs and Results'!$C$15-'Inputs and Results'!$C$13)*('Inputs and Results'!$C$14-'Inputs and Results'!$C$13)), 'Inputs and Results'!$C$15 - SQRT((1-E8791)*('Inputs and Results'!$C$15-'Inputs and Results'!$C$13)*('Inputs and Results'!$C$15-'Inputs and Results'!$C$14))))</f>
        <v>0.33327725235924532</v>
      </c>
      <c r="C8791" s="47">
        <f ca="1">IF('Inputs and Results'!$G$15='Inputs and Results'!$G$13, 'Inputs and Results'!$G$13, IF(F8791 &lt;= ('Inputs and Results'!$G$14-'Inputs and Results'!$G$13)/('Inputs and Results'!$G$15-'Inputs and Results'!$G$13), 'Inputs and Results'!$G$13 + SQRT(F8791*('Inputs and Results'!$G$15-'Inputs and Results'!$G$13)*('Inputs and Results'!$G$14-'Inputs and Results'!$G$13)), 'Inputs and Results'!$G$15 - SQRT((1-F8791)*('Inputs and Results'!$G$15-'Inputs and Results'!$G$13)*('Inputs and Results'!$G$15-'Inputs and Results'!$G$14))))</f>
        <v>355.15249640958598</v>
      </c>
      <c r="D8791">
        <f t="shared" ca="1" si="576"/>
        <v>118.36424817191356</v>
      </c>
      <c r="E8791">
        <f t="shared" ca="1" si="577"/>
        <v>0.20984330969059362</v>
      </c>
      <c r="F8791">
        <f t="shared" ca="1" si="577"/>
        <v>0.15853241670356111</v>
      </c>
    </row>
    <row r="8792" spans="1:6" ht="15.75" customHeight="1" x14ac:dyDescent="0.2">
      <c r="A8792">
        <v>8791</v>
      </c>
      <c r="B8792" s="47">
        <f ca="1">IF('Inputs and Results'!$C$15='Inputs and Results'!$C$13, 'Inputs and Results'!$C$13, IF(E8792 &lt;= ('Inputs and Results'!$C$14-'Inputs and Results'!$C$13)/('Inputs and Results'!$C$15-'Inputs and Results'!$C$13), 'Inputs and Results'!$C$13 + SQRT(E8792*('Inputs and Results'!$C$15-'Inputs and Results'!$C$13)*('Inputs and Results'!$C$14-'Inputs and Results'!$C$13)), 'Inputs and Results'!$C$15 - SQRT((1-E8792)*('Inputs and Results'!$C$15-'Inputs and Results'!$C$13)*('Inputs and Results'!$C$15-'Inputs and Results'!$C$14))))</f>
        <v>1.4253817051780342</v>
      </c>
      <c r="C8792" s="47">
        <f ca="1">IF('Inputs and Results'!$G$15='Inputs and Results'!$G$13, 'Inputs and Results'!$G$13, IF(F8792 &lt;= ('Inputs and Results'!$G$14-'Inputs and Results'!$G$13)/('Inputs and Results'!$G$15-'Inputs and Results'!$G$13), 'Inputs and Results'!$G$13 + SQRT(F8792*('Inputs and Results'!$G$15-'Inputs and Results'!$G$13)*('Inputs and Results'!$G$14-'Inputs and Results'!$G$13)), 'Inputs and Results'!$G$15 - SQRT((1-F8792)*('Inputs and Results'!$G$15-'Inputs and Results'!$G$13)*('Inputs and Results'!$G$15-'Inputs and Results'!$G$14))))</f>
        <v>308.87302097675979</v>
      </c>
      <c r="D8792">
        <f t="shared" ca="1" si="576"/>
        <v>440.26195332334458</v>
      </c>
      <c r="E8792">
        <f t="shared" ca="1" si="577"/>
        <v>0.72450858062355161</v>
      </c>
      <c r="F8792">
        <f t="shared" ca="1" si="577"/>
        <v>6.3818781757676857E-2</v>
      </c>
    </row>
    <row r="8793" spans="1:6" ht="15.75" customHeight="1" x14ac:dyDescent="0.2">
      <c r="A8793">
        <v>8792</v>
      </c>
      <c r="B8793" s="47">
        <f ca="1">IF('Inputs and Results'!$C$15='Inputs and Results'!$C$13, 'Inputs and Results'!$C$13, IF(E8793 &lt;= ('Inputs and Results'!$C$14-'Inputs and Results'!$C$13)/('Inputs and Results'!$C$15-'Inputs and Results'!$C$13), 'Inputs and Results'!$C$13 + SQRT(E8793*('Inputs and Results'!$C$15-'Inputs and Results'!$C$13)*('Inputs and Results'!$C$14-'Inputs and Results'!$C$13)), 'Inputs and Results'!$C$15 - SQRT((1-E8793)*('Inputs and Results'!$C$15-'Inputs and Results'!$C$13)*('Inputs and Results'!$C$15-'Inputs and Results'!$C$14))))</f>
        <v>0.87952166760683692</v>
      </c>
      <c r="C8793" s="47">
        <f ca="1">IF('Inputs and Results'!$G$15='Inputs and Results'!$G$13, 'Inputs and Results'!$G$13, IF(F8793 &lt;= ('Inputs and Results'!$G$14-'Inputs and Results'!$G$13)/('Inputs and Results'!$G$15-'Inputs and Results'!$G$13), 'Inputs and Results'!$G$13 + SQRT(F8793*('Inputs and Results'!$G$15-'Inputs and Results'!$G$13)*('Inputs and Results'!$G$14-'Inputs and Results'!$G$13)), 'Inputs and Results'!$G$15 - SQRT((1-F8793)*('Inputs and Results'!$G$15-'Inputs and Results'!$G$13)*('Inputs and Results'!$G$15-'Inputs and Results'!$G$14))))</f>
        <v>809.69845299140798</v>
      </c>
      <c r="D8793">
        <f t="shared" ca="1" si="576"/>
        <v>712.14733363367918</v>
      </c>
      <c r="E8793">
        <f t="shared" ca="1" si="577"/>
        <v>0.50039684909456783</v>
      </c>
      <c r="F8793">
        <f t="shared" ca="1" si="577"/>
        <v>0.82041035790854233</v>
      </c>
    </row>
    <row r="8794" spans="1:6" ht="15.75" customHeight="1" x14ac:dyDescent="0.2">
      <c r="A8794">
        <v>8793</v>
      </c>
      <c r="B8794" s="47">
        <f ca="1">IF('Inputs and Results'!$C$15='Inputs and Results'!$C$13, 'Inputs and Results'!$C$13, IF(E8794 &lt;= ('Inputs and Results'!$C$14-'Inputs and Results'!$C$13)/('Inputs and Results'!$C$15-'Inputs and Results'!$C$13), 'Inputs and Results'!$C$13 + SQRT(E8794*('Inputs and Results'!$C$15-'Inputs and Results'!$C$13)*('Inputs and Results'!$C$14-'Inputs and Results'!$C$13)), 'Inputs and Results'!$C$15 - SQRT((1-E8794)*('Inputs and Results'!$C$15-'Inputs and Results'!$C$13)*('Inputs and Results'!$C$15-'Inputs and Results'!$C$14))))</f>
        <v>2.9402338294310986</v>
      </c>
      <c r="C8794" s="47">
        <f ca="1">IF('Inputs and Results'!$G$15='Inputs and Results'!$G$13, 'Inputs and Results'!$G$13, IF(F8794 &lt;= ('Inputs and Results'!$G$14-'Inputs and Results'!$G$13)/('Inputs and Results'!$G$15-'Inputs and Results'!$G$13), 'Inputs and Results'!$G$13 + SQRT(F8794*('Inputs and Results'!$G$15-'Inputs and Results'!$G$13)*('Inputs and Results'!$G$14-'Inputs and Results'!$G$13)), 'Inputs and Results'!$G$15 - SQRT((1-F8794)*('Inputs and Results'!$G$15-'Inputs and Results'!$G$13)*('Inputs and Results'!$G$15-'Inputs and Results'!$G$14))))</f>
        <v>780.02603091297794</v>
      </c>
      <c r="D8794">
        <f t="shared" ca="1" si="576"/>
        <v>2293.4589239272054</v>
      </c>
      <c r="E8794">
        <f t="shared" ca="1" si="577"/>
        <v>0.99960311165061433</v>
      </c>
      <c r="F8794">
        <f t="shared" ca="1" si="577"/>
        <v>0.7920660110620602</v>
      </c>
    </row>
    <row r="8795" spans="1:6" ht="15.75" customHeight="1" x14ac:dyDescent="0.2">
      <c r="A8795">
        <v>8794</v>
      </c>
      <c r="B8795" s="47">
        <f ca="1">IF('Inputs and Results'!$C$15='Inputs and Results'!$C$13, 'Inputs and Results'!$C$13, IF(E8795 &lt;= ('Inputs and Results'!$C$14-'Inputs and Results'!$C$13)/('Inputs and Results'!$C$15-'Inputs and Results'!$C$13), 'Inputs and Results'!$C$13 + SQRT(E8795*('Inputs and Results'!$C$15-'Inputs and Results'!$C$13)*('Inputs and Results'!$C$14-'Inputs and Results'!$C$13)), 'Inputs and Results'!$C$15 - SQRT((1-E8795)*('Inputs and Results'!$C$15-'Inputs and Results'!$C$13)*('Inputs and Results'!$C$15-'Inputs and Results'!$C$14))))</f>
        <v>2.8366335030044239</v>
      </c>
      <c r="C8795" s="47">
        <f ca="1">IF('Inputs and Results'!$G$15='Inputs and Results'!$G$13, 'Inputs and Results'!$G$13, IF(F8795 &lt;= ('Inputs and Results'!$G$14-'Inputs and Results'!$G$13)/('Inputs and Results'!$G$15-'Inputs and Results'!$G$13), 'Inputs and Results'!$G$13 + SQRT(F8795*('Inputs and Results'!$G$15-'Inputs and Results'!$G$13)*('Inputs and Results'!$G$14-'Inputs and Results'!$G$13)), 'Inputs and Results'!$G$15 - SQRT((1-F8795)*('Inputs and Results'!$G$15-'Inputs and Results'!$G$13)*('Inputs and Results'!$G$15-'Inputs and Results'!$G$14))))</f>
        <v>885.48923913400608</v>
      </c>
      <c r="D8795">
        <f t="shared" ca="1" si="576"/>
        <v>2511.8084422774177</v>
      </c>
      <c r="E8795">
        <f t="shared" ca="1" si="577"/>
        <v>0.9970345986288216</v>
      </c>
      <c r="F8795">
        <f t="shared" ca="1" si="577"/>
        <v>0.8833857138472363</v>
      </c>
    </row>
    <row r="8796" spans="1:6" ht="15.75" customHeight="1" x14ac:dyDescent="0.2">
      <c r="A8796">
        <v>8795</v>
      </c>
      <c r="B8796" s="47">
        <f ca="1">IF('Inputs and Results'!$C$15='Inputs and Results'!$C$13, 'Inputs and Results'!$C$13, IF(E8796 &lt;= ('Inputs and Results'!$C$14-'Inputs and Results'!$C$13)/('Inputs and Results'!$C$15-'Inputs and Results'!$C$13), 'Inputs and Results'!$C$13 + SQRT(E8796*('Inputs and Results'!$C$15-'Inputs and Results'!$C$13)*('Inputs and Results'!$C$14-'Inputs and Results'!$C$13)), 'Inputs and Results'!$C$15 - SQRT((1-E8796)*('Inputs and Results'!$C$15-'Inputs and Results'!$C$13)*('Inputs and Results'!$C$15-'Inputs and Results'!$C$14))))</f>
        <v>0.63465888781096425</v>
      </c>
      <c r="C8796" s="47">
        <f ca="1">IF('Inputs and Results'!$G$15='Inputs and Results'!$G$13, 'Inputs and Results'!$G$13, IF(F8796 &lt;= ('Inputs and Results'!$G$14-'Inputs and Results'!$G$13)/('Inputs and Results'!$G$15-'Inputs and Results'!$G$13), 'Inputs and Results'!$G$13 + SQRT(F8796*('Inputs and Results'!$G$15-'Inputs and Results'!$G$13)*('Inputs and Results'!$G$14-'Inputs and Results'!$G$13)), 'Inputs and Results'!$G$15 - SQRT((1-F8796)*('Inputs and Results'!$G$15-'Inputs and Results'!$G$13)*('Inputs and Results'!$G$15-'Inputs and Results'!$G$14))))</f>
        <v>667.87157442067064</v>
      </c>
      <c r="D8796">
        <f t="shared" ca="1" si="576"/>
        <v>423.87063062238047</v>
      </c>
      <c r="E8796">
        <f t="shared" ca="1" si="577"/>
        <v>0.37835126922092621</v>
      </c>
      <c r="F8796">
        <f t="shared" ca="1" si="577"/>
        <v>0.66617899711339601</v>
      </c>
    </row>
    <row r="8797" spans="1:6" ht="15.75" customHeight="1" x14ac:dyDescent="0.2">
      <c r="A8797">
        <v>8796</v>
      </c>
      <c r="B8797" s="47">
        <f ca="1">IF('Inputs and Results'!$C$15='Inputs and Results'!$C$13, 'Inputs and Results'!$C$13, IF(E8797 &lt;= ('Inputs and Results'!$C$14-'Inputs and Results'!$C$13)/('Inputs and Results'!$C$15-'Inputs and Results'!$C$13), 'Inputs and Results'!$C$13 + SQRT(E8797*('Inputs and Results'!$C$15-'Inputs and Results'!$C$13)*('Inputs and Results'!$C$14-'Inputs and Results'!$C$13)), 'Inputs and Results'!$C$15 - SQRT((1-E8797)*('Inputs and Results'!$C$15-'Inputs and Results'!$C$13)*('Inputs and Results'!$C$15-'Inputs and Results'!$C$14))))</f>
        <v>0.89418055496069426</v>
      </c>
      <c r="C8797" s="47">
        <f ca="1">IF('Inputs and Results'!$G$15='Inputs and Results'!$G$13, 'Inputs and Results'!$G$13, IF(F8797 &lt;= ('Inputs and Results'!$G$14-'Inputs and Results'!$G$13)/('Inputs and Results'!$G$15-'Inputs and Results'!$G$13), 'Inputs and Results'!$G$13 + SQRT(F8797*('Inputs and Results'!$G$15-'Inputs and Results'!$G$13)*('Inputs and Results'!$G$14-'Inputs and Results'!$G$13)), 'Inputs and Results'!$G$15 - SQRT((1-F8797)*('Inputs and Results'!$G$15-'Inputs and Results'!$G$13)*('Inputs and Results'!$G$15-'Inputs and Results'!$G$14))))</f>
        <v>641.1977641522094</v>
      </c>
      <c r="D8797">
        <f t="shared" ca="1" si="576"/>
        <v>573.346572589179</v>
      </c>
      <c r="E8797">
        <f t="shared" ca="1" si="577"/>
        <v>0.5072804960993722</v>
      </c>
      <c r="F8797">
        <f t="shared" ca="1" si="577"/>
        <v>0.63187356094731351</v>
      </c>
    </row>
    <row r="8798" spans="1:6" ht="15.75" customHeight="1" x14ac:dyDescent="0.2">
      <c r="A8798">
        <v>8797</v>
      </c>
      <c r="B8798" s="47">
        <f ca="1">IF('Inputs and Results'!$C$15='Inputs and Results'!$C$13, 'Inputs and Results'!$C$13, IF(E8798 &lt;= ('Inputs and Results'!$C$14-'Inputs and Results'!$C$13)/('Inputs and Results'!$C$15-'Inputs and Results'!$C$13), 'Inputs and Results'!$C$13 + SQRT(E8798*('Inputs and Results'!$C$15-'Inputs and Results'!$C$13)*('Inputs and Results'!$C$14-'Inputs and Results'!$C$13)), 'Inputs and Results'!$C$15 - SQRT((1-E8798)*('Inputs and Results'!$C$15-'Inputs and Results'!$C$13)*('Inputs and Results'!$C$15-'Inputs and Results'!$C$14))))</f>
        <v>0.93150467380618407</v>
      </c>
      <c r="C8798" s="47">
        <f ca="1">IF('Inputs and Results'!$G$15='Inputs and Results'!$G$13, 'Inputs and Results'!$G$13, IF(F8798 &lt;= ('Inputs and Results'!$G$14-'Inputs and Results'!$G$13)/('Inputs and Results'!$G$15-'Inputs and Results'!$G$13), 'Inputs and Results'!$G$13 + SQRT(F8798*('Inputs and Results'!$G$15-'Inputs and Results'!$G$13)*('Inputs and Results'!$G$14-'Inputs and Results'!$G$13)), 'Inputs and Results'!$G$15 - SQRT((1-F8798)*('Inputs and Results'!$G$15-'Inputs and Results'!$G$13)*('Inputs and Results'!$G$15-'Inputs and Results'!$G$14))))</f>
        <v>520.1096680845875</v>
      </c>
      <c r="D8798">
        <f t="shared" ca="1" si="576"/>
        <v>484.48458671257634</v>
      </c>
      <c r="E8798">
        <f t="shared" ca="1" si="577"/>
        <v>0.52459189839048215</v>
      </c>
      <c r="F8798">
        <f t="shared" ca="1" si="577"/>
        <v>0.45504772413494543</v>
      </c>
    </row>
    <row r="8799" spans="1:6" ht="15.75" customHeight="1" x14ac:dyDescent="0.2">
      <c r="A8799">
        <v>8798</v>
      </c>
      <c r="B8799" s="47">
        <f ca="1">IF('Inputs and Results'!$C$15='Inputs and Results'!$C$13, 'Inputs and Results'!$C$13, IF(E8799 &lt;= ('Inputs and Results'!$C$14-'Inputs and Results'!$C$13)/('Inputs and Results'!$C$15-'Inputs and Results'!$C$13), 'Inputs and Results'!$C$13 + SQRT(E8799*('Inputs and Results'!$C$15-'Inputs and Results'!$C$13)*('Inputs and Results'!$C$14-'Inputs and Results'!$C$13)), 'Inputs and Results'!$C$15 - SQRT((1-E8799)*('Inputs and Results'!$C$15-'Inputs and Results'!$C$13)*('Inputs and Results'!$C$15-'Inputs and Results'!$C$14))))</f>
        <v>1.6875880203570368</v>
      </c>
      <c r="C8799" s="47">
        <f ca="1">IF('Inputs and Results'!$G$15='Inputs and Results'!$G$13, 'Inputs and Results'!$G$13, IF(F8799 &lt;= ('Inputs and Results'!$G$14-'Inputs and Results'!$G$13)/('Inputs and Results'!$G$15-'Inputs and Results'!$G$13), 'Inputs and Results'!$G$13 + SQRT(F8799*('Inputs and Results'!$G$15-'Inputs and Results'!$G$13)*('Inputs and Results'!$G$14-'Inputs and Results'!$G$13)), 'Inputs and Results'!$G$15 - SQRT((1-F8799)*('Inputs and Results'!$G$15-'Inputs and Results'!$G$13)*('Inputs and Results'!$G$15-'Inputs and Results'!$G$14))))</f>
        <v>299.70300160782938</v>
      </c>
      <c r="D8799">
        <f t="shared" ca="1" si="576"/>
        <v>505.77519517841858</v>
      </c>
      <c r="E8799">
        <f t="shared" ca="1" si="577"/>
        <v>0.80861942174329315</v>
      </c>
      <c r="F8799">
        <f t="shared" ca="1" si="577"/>
        <v>4.4452360456577633E-2</v>
      </c>
    </row>
    <row r="8800" spans="1:6" ht="15.75" customHeight="1" x14ac:dyDescent="0.2">
      <c r="A8800">
        <v>8799</v>
      </c>
      <c r="B8800" s="47">
        <f ca="1">IF('Inputs and Results'!$C$15='Inputs and Results'!$C$13, 'Inputs and Results'!$C$13, IF(E8800 &lt;= ('Inputs and Results'!$C$14-'Inputs and Results'!$C$13)/('Inputs and Results'!$C$15-'Inputs and Results'!$C$13), 'Inputs and Results'!$C$13 + SQRT(E8800*('Inputs and Results'!$C$15-'Inputs and Results'!$C$13)*('Inputs and Results'!$C$14-'Inputs and Results'!$C$13)), 'Inputs and Results'!$C$15 - SQRT((1-E8800)*('Inputs and Results'!$C$15-'Inputs and Results'!$C$13)*('Inputs and Results'!$C$15-'Inputs and Results'!$C$14))))</f>
        <v>4.1415771991898609E-2</v>
      </c>
      <c r="C8800" s="47">
        <f ca="1">IF('Inputs and Results'!$G$15='Inputs and Results'!$G$13, 'Inputs and Results'!$G$13, IF(F8800 &lt;= ('Inputs and Results'!$G$14-'Inputs and Results'!$G$13)/('Inputs and Results'!$G$15-'Inputs and Results'!$G$13), 'Inputs and Results'!$G$13 + SQRT(F8800*('Inputs and Results'!$G$15-'Inputs and Results'!$G$13)*('Inputs and Results'!$G$14-'Inputs and Results'!$G$13)), 'Inputs and Results'!$G$15 - SQRT((1-F8800)*('Inputs and Results'!$G$15-'Inputs and Results'!$G$13)*('Inputs and Results'!$G$15-'Inputs and Results'!$G$14))))</f>
        <v>476.04973959131291</v>
      </c>
      <c r="D8800">
        <f t="shared" ca="1" si="576"/>
        <v>19.715967471716525</v>
      </c>
      <c r="E8800">
        <f t="shared" ca="1" si="577"/>
        <v>2.7419929531300569E-2</v>
      </c>
      <c r="F8800">
        <f t="shared" ca="1" si="577"/>
        <v>0.3821284522372701</v>
      </c>
    </row>
    <row r="8801" spans="1:6" ht="15.75" customHeight="1" x14ac:dyDescent="0.2">
      <c r="A8801">
        <v>8800</v>
      </c>
      <c r="B8801" s="47">
        <f ca="1">IF('Inputs and Results'!$C$15='Inputs and Results'!$C$13, 'Inputs and Results'!$C$13, IF(E8801 &lt;= ('Inputs and Results'!$C$14-'Inputs and Results'!$C$13)/('Inputs and Results'!$C$15-'Inputs and Results'!$C$13), 'Inputs and Results'!$C$13 + SQRT(E8801*('Inputs and Results'!$C$15-'Inputs and Results'!$C$13)*('Inputs and Results'!$C$14-'Inputs and Results'!$C$13)), 'Inputs and Results'!$C$15 - SQRT((1-E8801)*('Inputs and Results'!$C$15-'Inputs and Results'!$C$13)*('Inputs and Results'!$C$15-'Inputs and Results'!$C$14))))</f>
        <v>1.0677677126636835</v>
      </c>
      <c r="C8801" s="47">
        <f ca="1">IF('Inputs and Results'!$G$15='Inputs and Results'!$G$13, 'Inputs and Results'!$G$13, IF(F8801 &lt;= ('Inputs and Results'!$G$14-'Inputs and Results'!$G$13)/('Inputs and Results'!$G$15-'Inputs and Results'!$G$13), 'Inputs and Results'!$G$13 + SQRT(F8801*('Inputs and Results'!$G$15-'Inputs and Results'!$G$13)*('Inputs and Results'!$G$14-'Inputs and Results'!$G$13)), 'Inputs and Results'!$G$15 - SQRT((1-F8801)*('Inputs and Results'!$G$15-'Inputs and Results'!$G$13)*('Inputs and Results'!$G$15-'Inputs and Results'!$G$14))))</f>
        <v>286.87264218712721</v>
      </c>
      <c r="D8801">
        <f t="shared" ca="1" si="576"/>
        <v>306.31334497393613</v>
      </c>
      <c r="E8801">
        <f t="shared" ca="1" si="577"/>
        <v>0.58516426530834076</v>
      </c>
      <c r="F8801">
        <f t="shared" ca="1" si="577"/>
        <v>1.7022790001522847E-2</v>
      </c>
    </row>
    <row r="8802" spans="1:6" ht="15.75" customHeight="1" x14ac:dyDescent="0.2">
      <c r="A8802">
        <v>8801</v>
      </c>
      <c r="B8802" s="47">
        <f ca="1">IF('Inputs and Results'!$C$15='Inputs and Results'!$C$13, 'Inputs and Results'!$C$13, IF(E8802 &lt;= ('Inputs and Results'!$C$14-'Inputs and Results'!$C$13)/('Inputs and Results'!$C$15-'Inputs and Results'!$C$13), 'Inputs and Results'!$C$13 + SQRT(E8802*('Inputs and Results'!$C$15-'Inputs and Results'!$C$13)*('Inputs and Results'!$C$14-'Inputs and Results'!$C$13)), 'Inputs and Results'!$C$15 - SQRT((1-E8802)*('Inputs and Results'!$C$15-'Inputs and Results'!$C$13)*('Inputs and Results'!$C$15-'Inputs and Results'!$C$14))))</f>
        <v>1.4149390594906077</v>
      </c>
      <c r="C8802" s="47">
        <f ca="1">IF('Inputs and Results'!$G$15='Inputs and Results'!$G$13, 'Inputs and Results'!$G$13, IF(F8802 &lt;= ('Inputs and Results'!$G$14-'Inputs and Results'!$G$13)/('Inputs and Results'!$G$15-'Inputs and Results'!$G$13), 'Inputs and Results'!$G$13 + SQRT(F8802*('Inputs and Results'!$G$15-'Inputs and Results'!$G$13)*('Inputs and Results'!$G$14-'Inputs and Results'!$G$13)), 'Inputs and Results'!$G$15 - SQRT((1-F8802)*('Inputs and Results'!$G$15-'Inputs and Results'!$G$13)*('Inputs and Results'!$G$15-'Inputs and Results'!$G$14))))</f>
        <v>780.34219849914507</v>
      </c>
      <c r="D8802">
        <f t="shared" ca="1" si="576"/>
        <v>1104.1366564252135</v>
      </c>
      <c r="E8802">
        <f t="shared" ref="E8802:F8821" ca="1" si="578">RAND()</f>
        <v>0.72084242387460895</v>
      </c>
      <c r="F8802">
        <f t="shared" ca="1" si="578"/>
        <v>0.79237896970255983</v>
      </c>
    </row>
    <row r="8803" spans="1:6" ht="15.75" customHeight="1" x14ac:dyDescent="0.2">
      <c r="A8803">
        <v>8802</v>
      </c>
      <c r="B8803" s="47">
        <f ca="1">IF('Inputs and Results'!$C$15='Inputs and Results'!$C$13, 'Inputs and Results'!$C$13, IF(E8803 &lt;= ('Inputs and Results'!$C$14-'Inputs and Results'!$C$13)/('Inputs and Results'!$C$15-'Inputs and Results'!$C$13), 'Inputs and Results'!$C$13 + SQRT(E8803*('Inputs and Results'!$C$15-'Inputs and Results'!$C$13)*('Inputs and Results'!$C$14-'Inputs and Results'!$C$13)), 'Inputs and Results'!$C$15 - SQRT((1-E8803)*('Inputs and Results'!$C$15-'Inputs and Results'!$C$13)*('Inputs and Results'!$C$15-'Inputs and Results'!$C$14))))</f>
        <v>0.91810893106676472</v>
      </c>
      <c r="C8803" s="47">
        <f ca="1">IF('Inputs and Results'!$G$15='Inputs and Results'!$G$13, 'Inputs and Results'!$G$13, IF(F8803 &lt;= ('Inputs and Results'!$G$14-'Inputs and Results'!$G$13)/('Inputs and Results'!$G$15-'Inputs and Results'!$G$13), 'Inputs and Results'!$G$13 + SQRT(F8803*('Inputs and Results'!$G$15-'Inputs and Results'!$G$13)*('Inputs and Results'!$G$14-'Inputs and Results'!$G$13)), 'Inputs and Results'!$G$15 - SQRT((1-F8803)*('Inputs and Results'!$G$15-'Inputs and Results'!$G$13)*('Inputs and Results'!$G$15-'Inputs and Results'!$G$14))))</f>
        <v>950.51747632640627</v>
      </c>
      <c r="D8803">
        <f t="shared" ca="1" si="576"/>
        <v>872.67858415031571</v>
      </c>
      <c r="E8803">
        <f t="shared" ca="1" si="578"/>
        <v>0.51841439745511453</v>
      </c>
      <c r="F8803">
        <f t="shared" ca="1" si="578"/>
        <v>0.92662282344458091</v>
      </c>
    </row>
    <row r="8804" spans="1:6" ht="15.75" customHeight="1" x14ac:dyDescent="0.2">
      <c r="A8804">
        <v>8803</v>
      </c>
      <c r="B8804" s="47">
        <f ca="1">IF('Inputs and Results'!$C$15='Inputs and Results'!$C$13, 'Inputs and Results'!$C$13, IF(E8804 &lt;= ('Inputs and Results'!$C$14-'Inputs and Results'!$C$13)/('Inputs and Results'!$C$15-'Inputs and Results'!$C$13), 'Inputs and Results'!$C$13 + SQRT(E8804*('Inputs and Results'!$C$15-'Inputs and Results'!$C$13)*('Inputs and Results'!$C$14-'Inputs and Results'!$C$13)), 'Inputs and Results'!$C$15 - SQRT((1-E8804)*('Inputs and Results'!$C$15-'Inputs and Results'!$C$13)*('Inputs and Results'!$C$15-'Inputs and Results'!$C$14))))</f>
        <v>0.47536775663013575</v>
      </c>
      <c r="C8804" s="47">
        <f ca="1">IF('Inputs and Results'!$G$15='Inputs and Results'!$G$13, 'Inputs and Results'!$G$13, IF(F8804 &lt;= ('Inputs and Results'!$G$14-'Inputs and Results'!$G$13)/('Inputs and Results'!$G$15-'Inputs and Results'!$G$13), 'Inputs and Results'!$G$13 + SQRT(F8804*('Inputs and Results'!$G$15-'Inputs and Results'!$G$13)*('Inputs and Results'!$G$14-'Inputs and Results'!$G$13)), 'Inputs and Results'!$G$15 - SQRT((1-F8804)*('Inputs and Results'!$G$15-'Inputs and Results'!$G$13)*('Inputs and Results'!$G$15-'Inputs and Results'!$G$14))))</f>
        <v>1057.4511044461522</v>
      </c>
      <c r="D8804">
        <f t="shared" ca="1" si="576"/>
        <v>502.67815926662672</v>
      </c>
      <c r="E8804">
        <f t="shared" ca="1" si="578"/>
        <v>0.29180355952636061</v>
      </c>
      <c r="F8804">
        <f t="shared" ca="1" si="578"/>
        <v>0.97604432275305975</v>
      </c>
    </row>
    <row r="8805" spans="1:6" ht="15.75" customHeight="1" x14ac:dyDescent="0.2">
      <c r="A8805">
        <v>8804</v>
      </c>
      <c r="B8805" s="47">
        <f ca="1">IF('Inputs and Results'!$C$15='Inputs and Results'!$C$13, 'Inputs and Results'!$C$13, IF(E8805 &lt;= ('Inputs and Results'!$C$14-'Inputs and Results'!$C$13)/('Inputs and Results'!$C$15-'Inputs and Results'!$C$13), 'Inputs and Results'!$C$13 + SQRT(E8805*('Inputs and Results'!$C$15-'Inputs and Results'!$C$13)*('Inputs and Results'!$C$14-'Inputs and Results'!$C$13)), 'Inputs and Results'!$C$15 - SQRT((1-E8805)*('Inputs and Results'!$C$15-'Inputs and Results'!$C$13)*('Inputs and Results'!$C$15-'Inputs and Results'!$C$14))))</f>
        <v>0.52476744844777645</v>
      </c>
      <c r="C8805" s="47">
        <f ca="1">IF('Inputs and Results'!$G$15='Inputs and Results'!$G$13, 'Inputs and Results'!$G$13, IF(F8805 &lt;= ('Inputs and Results'!$G$14-'Inputs and Results'!$G$13)/('Inputs and Results'!$G$15-'Inputs and Results'!$G$13), 'Inputs and Results'!$G$13 + SQRT(F8805*('Inputs and Results'!$G$15-'Inputs and Results'!$G$13)*('Inputs and Results'!$G$14-'Inputs and Results'!$G$13)), 'Inputs and Results'!$G$15 - SQRT((1-F8805)*('Inputs and Results'!$G$15-'Inputs and Results'!$G$13)*('Inputs and Results'!$G$15-'Inputs and Results'!$G$14))))</f>
        <v>384.58928885216415</v>
      </c>
      <c r="D8805">
        <f t="shared" ca="1" si="576"/>
        <v>201.81993981129506</v>
      </c>
      <c r="E8805">
        <f t="shared" ca="1" si="578"/>
        <v>0.31924709063736323</v>
      </c>
      <c r="F8805">
        <f t="shared" ca="1" si="578"/>
        <v>0.21614891539713432</v>
      </c>
    </row>
    <row r="8806" spans="1:6" ht="15.75" customHeight="1" x14ac:dyDescent="0.2">
      <c r="A8806">
        <v>8805</v>
      </c>
      <c r="B8806" s="47">
        <f ca="1">IF('Inputs and Results'!$C$15='Inputs and Results'!$C$13, 'Inputs and Results'!$C$13, IF(E8806 &lt;= ('Inputs and Results'!$C$14-'Inputs and Results'!$C$13)/('Inputs and Results'!$C$15-'Inputs and Results'!$C$13), 'Inputs and Results'!$C$13 + SQRT(E8806*('Inputs and Results'!$C$15-'Inputs and Results'!$C$13)*('Inputs and Results'!$C$14-'Inputs and Results'!$C$13)), 'Inputs and Results'!$C$15 - SQRT((1-E8806)*('Inputs and Results'!$C$15-'Inputs and Results'!$C$13)*('Inputs and Results'!$C$15-'Inputs and Results'!$C$14))))</f>
        <v>2.8736146618886238E-3</v>
      </c>
      <c r="C8806" s="47">
        <f ca="1">IF('Inputs and Results'!$G$15='Inputs and Results'!$G$13, 'Inputs and Results'!$G$13, IF(F8806 &lt;= ('Inputs and Results'!$G$14-'Inputs and Results'!$G$13)/('Inputs and Results'!$G$15-'Inputs and Results'!$G$13), 'Inputs and Results'!$G$13 + SQRT(F8806*('Inputs and Results'!$G$15-'Inputs and Results'!$G$13)*('Inputs and Results'!$G$14-'Inputs and Results'!$G$13)), 'Inputs and Results'!$G$15 - SQRT((1-F8806)*('Inputs and Results'!$G$15-'Inputs and Results'!$G$13)*('Inputs and Results'!$G$15-'Inputs and Results'!$G$14))))</f>
        <v>387.4415391811383</v>
      </c>
      <c r="D8806">
        <f t="shared" ca="1" si="576"/>
        <v>1.1133576876156148</v>
      </c>
      <c r="E8806">
        <f t="shared" ca="1" si="578"/>
        <v>1.9148255900118816E-3</v>
      </c>
      <c r="F8806">
        <f t="shared" ca="1" si="578"/>
        <v>0.22162303844270947</v>
      </c>
    </row>
    <row r="8807" spans="1:6" ht="15.75" customHeight="1" x14ac:dyDescent="0.2">
      <c r="A8807">
        <v>8806</v>
      </c>
      <c r="B8807" s="47">
        <f ca="1">IF('Inputs and Results'!$C$15='Inputs and Results'!$C$13, 'Inputs and Results'!$C$13, IF(E8807 &lt;= ('Inputs and Results'!$C$14-'Inputs and Results'!$C$13)/('Inputs and Results'!$C$15-'Inputs and Results'!$C$13), 'Inputs and Results'!$C$13 + SQRT(E8807*('Inputs and Results'!$C$15-'Inputs and Results'!$C$13)*('Inputs and Results'!$C$14-'Inputs and Results'!$C$13)), 'Inputs and Results'!$C$15 - SQRT((1-E8807)*('Inputs and Results'!$C$15-'Inputs and Results'!$C$13)*('Inputs and Results'!$C$15-'Inputs and Results'!$C$14))))</f>
        <v>0.10705774839905757</v>
      </c>
      <c r="C8807" s="47">
        <f ca="1">IF('Inputs and Results'!$G$15='Inputs and Results'!$G$13, 'Inputs and Results'!$G$13, IF(F8807 &lt;= ('Inputs and Results'!$G$14-'Inputs and Results'!$G$13)/('Inputs and Results'!$G$15-'Inputs and Results'!$G$13), 'Inputs and Results'!$G$13 + SQRT(F8807*('Inputs and Results'!$G$15-'Inputs and Results'!$G$13)*('Inputs and Results'!$G$14-'Inputs and Results'!$G$13)), 'Inputs and Results'!$G$15 - SQRT((1-F8807)*('Inputs and Results'!$G$15-'Inputs and Results'!$G$13)*('Inputs and Results'!$G$15-'Inputs and Results'!$G$14))))</f>
        <v>402.45112698451635</v>
      </c>
      <c r="D8807">
        <f t="shared" ca="1" si="576"/>
        <v>43.085511495625518</v>
      </c>
      <c r="E8807">
        <f t="shared" ca="1" si="578"/>
        <v>7.0098347655785376E-2</v>
      </c>
      <c r="F8807">
        <f t="shared" ca="1" si="578"/>
        <v>0.25011381806789801</v>
      </c>
    </row>
    <row r="8808" spans="1:6" ht="15.75" customHeight="1" x14ac:dyDescent="0.2">
      <c r="A8808">
        <v>8807</v>
      </c>
      <c r="B8808" s="47">
        <f ca="1">IF('Inputs and Results'!$C$15='Inputs and Results'!$C$13, 'Inputs and Results'!$C$13, IF(E8808 &lt;= ('Inputs and Results'!$C$14-'Inputs and Results'!$C$13)/('Inputs and Results'!$C$15-'Inputs and Results'!$C$13), 'Inputs and Results'!$C$13 + SQRT(E8808*('Inputs and Results'!$C$15-'Inputs and Results'!$C$13)*('Inputs and Results'!$C$14-'Inputs and Results'!$C$13)), 'Inputs and Results'!$C$15 - SQRT((1-E8808)*('Inputs and Results'!$C$15-'Inputs and Results'!$C$13)*('Inputs and Results'!$C$15-'Inputs and Results'!$C$14))))</f>
        <v>1.3192814862006703</v>
      </c>
      <c r="C8808" s="47">
        <f ca="1">IF('Inputs and Results'!$G$15='Inputs and Results'!$G$13, 'Inputs and Results'!$G$13, IF(F8808 &lt;= ('Inputs and Results'!$G$14-'Inputs and Results'!$G$13)/('Inputs and Results'!$G$15-'Inputs and Results'!$G$13), 'Inputs and Results'!$G$13 + SQRT(F8808*('Inputs and Results'!$G$15-'Inputs and Results'!$G$13)*('Inputs and Results'!$G$14-'Inputs and Results'!$G$13)), 'Inputs and Results'!$G$15 - SQRT((1-F8808)*('Inputs and Results'!$G$15-'Inputs and Results'!$G$13)*('Inputs and Results'!$G$15-'Inputs and Results'!$G$14))))</f>
        <v>477.79357752126384</v>
      </c>
      <c r="D8808">
        <f t="shared" ca="1" si="576"/>
        <v>630.34422104938812</v>
      </c>
      <c r="E8808">
        <f t="shared" ca="1" si="578"/>
        <v>0.68613169748579694</v>
      </c>
      <c r="F8808">
        <f t="shared" ca="1" si="578"/>
        <v>0.38510150220334238</v>
      </c>
    </row>
    <row r="8809" spans="1:6" ht="15.75" customHeight="1" x14ac:dyDescent="0.2">
      <c r="A8809">
        <v>8808</v>
      </c>
      <c r="B8809" s="47">
        <f ca="1">IF('Inputs and Results'!$C$15='Inputs and Results'!$C$13, 'Inputs and Results'!$C$13, IF(E8809 &lt;= ('Inputs and Results'!$C$14-'Inputs and Results'!$C$13)/('Inputs and Results'!$C$15-'Inputs and Results'!$C$13), 'Inputs and Results'!$C$13 + SQRT(E8809*('Inputs and Results'!$C$15-'Inputs and Results'!$C$13)*('Inputs and Results'!$C$14-'Inputs and Results'!$C$13)), 'Inputs and Results'!$C$15 - SQRT((1-E8809)*('Inputs and Results'!$C$15-'Inputs and Results'!$C$13)*('Inputs and Results'!$C$15-'Inputs and Results'!$C$14))))</f>
        <v>1.8954561568453629</v>
      </c>
      <c r="C8809" s="47">
        <f ca="1">IF('Inputs and Results'!$G$15='Inputs and Results'!$G$13, 'Inputs and Results'!$G$13, IF(F8809 &lt;= ('Inputs and Results'!$G$14-'Inputs and Results'!$G$13)/('Inputs and Results'!$G$15-'Inputs and Results'!$G$13), 'Inputs and Results'!$G$13 + SQRT(F8809*('Inputs and Results'!$G$15-'Inputs and Results'!$G$13)*('Inputs and Results'!$G$14-'Inputs and Results'!$G$13)), 'Inputs and Results'!$G$15 - SQRT((1-F8809)*('Inputs and Results'!$G$15-'Inputs and Results'!$G$13)*('Inputs and Results'!$G$15-'Inputs and Results'!$G$14))))</f>
        <v>665.84510446319166</v>
      </c>
      <c r="D8809">
        <f t="shared" ca="1" si="576"/>
        <v>1262.0802027601005</v>
      </c>
      <c r="E8809">
        <f t="shared" ca="1" si="578"/>
        <v>0.86444254428324274</v>
      </c>
      <c r="F8809">
        <f t="shared" ca="1" si="578"/>
        <v>0.66363161834202944</v>
      </c>
    </row>
    <row r="8810" spans="1:6" ht="15.75" customHeight="1" x14ac:dyDescent="0.2">
      <c r="A8810">
        <v>8809</v>
      </c>
      <c r="B8810" s="47">
        <f ca="1">IF('Inputs and Results'!$C$15='Inputs and Results'!$C$13, 'Inputs and Results'!$C$13, IF(E8810 &lt;= ('Inputs and Results'!$C$14-'Inputs and Results'!$C$13)/('Inputs and Results'!$C$15-'Inputs and Results'!$C$13), 'Inputs and Results'!$C$13 + SQRT(E8810*('Inputs and Results'!$C$15-'Inputs and Results'!$C$13)*('Inputs and Results'!$C$14-'Inputs and Results'!$C$13)), 'Inputs and Results'!$C$15 - SQRT((1-E8810)*('Inputs and Results'!$C$15-'Inputs and Results'!$C$13)*('Inputs and Results'!$C$15-'Inputs and Results'!$C$14))))</f>
        <v>1.0851642806917561</v>
      </c>
      <c r="C8810" s="47">
        <f ca="1">IF('Inputs and Results'!$G$15='Inputs and Results'!$G$13, 'Inputs and Results'!$G$13, IF(F8810 &lt;= ('Inputs and Results'!$G$14-'Inputs and Results'!$G$13)/('Inputs and Results'!$G$15-'Inputs and Results'!$G$13), 'Inputs and Results'!$G$13 + SQRT(F8810*('Inputs and Results'!$G$15-'Inputs and Results'!$G$13)*('Inputs and Results'!$G$14-'Inputs and Results'!$G$13)), 'Inputs and Results'!$G$15 - SQRT((1-F8810)*('Inputs and Results'!$G$15-'Inputs and Results'!$G$13)*('Inputs and Results'!$G$15-'Inputs and Results'!$G$14))))</f>
        <v>1019.4536031015898</v>
      </c>
      <c r="D8810">
        <f t="shared" ca="1" si="576"/>
        <v>1106.2746359083558</v>
      </c>
      <c r="E8810">
        <f t="shared" ca="1" si="578"/>
        <v>0.59260046311792003</v>
      </c>
      <c r="F8810">
        <f t="shared" ca="1" si="578"/>
        <v>0.96157106125146241</v>
      </c>
    </row>
    <row r="8811" spans="1:6" ht="15.75" customHeight="1" x14ac:dyDescent="0.2">
      <c r="A8811">
        <v>8810</v>
      </c>
      <c r="B8811" s="47">
        <f ca="1">IF('Inputs and Results'!$C$15='Inputs and Results'!$C$13, 'Inputs and Results'!$C$13, IF(E8811 &lt;= ('Inputs and Results'!$C$14-'Inputs and Results'!$C$13)/('Inputs and Results'!$C$15-'Inputs and Results'!$C$13), 'Inputs and Results'!$C$13 + SQRT(E8811*('Inputs and Results'!$C$15-'Inputs and Results'!$C$13)*('Inputs and Results'!$C$14-'Inputs and Results'!$C$13)), 'Inputs and Results'!$C$15 - SQRT((1-E8811)*('Inputs and Results'!$C$15-'Inputs and Results'!$C$13)*('Inputs and Results'!$C$15-'Inputs and Results'!$C$14))))</f>
        <v>1.0640517995646048</v>
      </c>
      <c r="C8811" s="47">
        <f ca="1">IF('Inputs and Results'!$G$15='Inputs and Results'!$G$13, 'Inputs and Results'!$G$13, IF(F8811 &lt;= ('Inputs and Results'!$G$14-'Inputs and Results'!$G$13)/('Inputs and Results'!$G$15-'Inputs and Results'!$G$13), 'Inputs and Results'!$G$13 + SQRT(F8811*('Inputs and Results'!$G$15-'Inputs and Results'!$G$13)*('Inputs and Results'!$G$14-'Inputs and Results'!$G$13)), 'Inputs and Results'!$G$15 - SQRT((1-F8811)*('Inputs and Results'!$G$15-'Inputs and Results'!$G$13)*('Inputs and Results'!$G$15-'Inputs and Results'!$G$14))))</f>
        <v>344.06581420241048</v>
      </c>
      <c r="D8811">
        <f t="shared" ca="1" si="576"/>
        <v>366.10384877073585</v>
      </c>
      <c r="E8811">
        <f t="shared" ca="1" si="578"/>
        <v>0.5835671739145506</v>
      </c>
      <c r="F8811">
        <f t="shared" ca="1" si="578"/>
        <v>0.13630285447534085</v>
      </c>
    </row>
    <row r="8812" spans="1:6" ht="15.75" customHeight="1" x14ac:dyDescent="0.2">
      <c r="A8812">
        <v>8811</v>
      </c>
      <c r="B8812" s="47">
        <f ca="1">IF('Inputs and Results'!$C$15='Inputs and Results'!$C$13, 'Inputs and Results'!$C$13, IF(E8812 &lt;= ('Inputs and Results'!$C$14-'Inputs and Results'!$C$13)/('Inputs and Results'!$C$15-'Inputs and Results'!$C$13), 'Inputs and Results'!$C$13 + SQRT(E8812*('Inputs and Results'!$C$15-'Inputs and Results'!$C$13)*('Inputs and Results'!$C$14-'Inputs and Results'!$C$13)), 'Inputs and Results'!$C$15 - SQRT((1-E8812)*('Inputs and Results'!$C$15-'Inputs and Results'!$C$13)*('Inputs and Results'!$C$15-'Inputs and Results'!$C$14))))</f>
        <v>5.5285700319716469E-2</v>
      </c>
      <c r="C8812" s="47">
        <f ca="1">IF('Inputs and Results'!$G$15='Inputs and Results'!$G$13, 'Inputs and Results'!$G$13, IF(F8812 &lt;= ('Inputs and Results'!$G$14-'Inputs and Results'!$G$13)/('Inputs and Results'!$G$15-'Inputs and Results'!$G$13), 'Inputs and Results'!$G$13 + SQRT(F8812*('Inputs and Results'!$G$15-'Inputs and Results'!$G$13)*('Inputs and Results'!$G$14-'Inputs and Results'!$G$13)), 'Inputs and Results'!$G$15 - SQRT((1-F8812)*('Inputs and Results'!$G$15-'Inputs and Results'!$G$13)*('Inputs and Results'!$G$15-'Inputs and Results'!$G$14))))</f>
        <v>372.54769718184025</v>
      </c>
      <c r="D8812">
        <f t="shared" ca="1" si="576"/>
        <v>20.596560341195701</v>
      </c>
      <c r="E8812">
        <f t="shared" ca="1" si="578"/>
        <v>3.6517521473161674E-2</v>
      </c>
      <c r="F8812">
        <f t="shared" ca="1" si="578"/>
        <v>0.19282690480762466</v>
      </c>
    </row>
    <row r="8813" spans="1:6" ht="15.75" customHeight="1" x14ac:dyDescent="0.2">
      <c r="A8813">
        <v>8812</v>
      </c>
      <c r="B8813" s="47">
        <f ca="1">IF('Inputs and Results'!$C$15='Inputs and Results'!$C$13, 'Inputs and Results'!$C$13, IF(E8813 &lt;= ('Inputs and Results'!$C$14-'Inputs and Results'!$C$13)/('Inputs and Results'!$C$15-'Inputs and Results'!$C$13), 'Inputs and Results'!$C$13 + SQRT(E8813*('Inputs and Results'!$C$15-'Inputs and Results'!$C$13)*('Inputs and Results'!$C$14-'Inputs and Results'!$C$13)), 'Inputs and Results'!$C$15 - SQRT((1-E8813)*('Inputs and Results'!$C$15-'Inputs and Results'!$C$13)*('Inputs and Results'!$C$15-'Inputs and Results'!$C$14))))</f>
        <v>2.4301561397649305</v>
      </c>
      <c r="C8813" s="47">
        <f ca="1">IF('Inputs and Results'!$G$15='Inputs and Results'!$G$13, 'Inputs and Results'!$G$13, IF(F8813 &lt;= ('Inputs and Results'!$G$14-'Inputs and Results'!$G$13)/('Inputs and Results'!$G$15-'Inputs and Results'!$G$13), 'Inputs and Results'!$G$13 + SQRT(F8813*('Inputs and Results'!$G$15-'Inputs and Results'!$G$13)*('Inputs and Results'!$G$14-'Inputs and Results'!$G$13)), 'Inputs and Results'!$G$15 - SQRT((1-F8813)*('Inputs and Results'!$G$15-'Inputs and Results'!$G$13)*('Inputs and Results'!$G$15-'Inputs and Results'!$G$14))))</f>
        <v>579.27427829641908</v>
      </c>
      <c r="D8813">
        <f t="shared" ca="1" si="576"/>
        <v>1407.7269440099419</v>
      </c>
      <c r="E8813">
        <f t="shared" ca="1" si="578"/>
        <v>0.96391977499471049</v>
      </c>
      <c r="F8813">
        <f t="shared" ca="1" si="578"/>
        <v>0.54576538792108453</v>
      </c>
    </row>
    <row r="8814" spans="1:6" ht="15.75" customHeight="1" x14ac:dyDescent="0.2">
      <c r="A8814">
        <v>8813</v>
      </c>
      <c r="B8814" s="47">
        <f ca="1">IF('Inputs and Results'!$C$15='Inputs and Results'!$C$13, 'Inputs and Results'!$C$13, IF(E8814 &lt;= ('Inputs and Results'!$C$14-'Inputs and Results'!$C$13)/('Inputs and Results'!$C$15-'Inputs and Results'!$C$13), 'Inputs and Results'!$C$13 + SQRT(E8814*('Inputs and Results'!$C$15-'Inputs and Results'!$C$13)*('Inputs and Results'!$C$14-'Inputs and Results'!$C$13)), 'Inputs and Results'!$C$15 - SQRT((1-E8814)*('Inputs and Results'!$C$15-'Inputs and Results'!$C$13)*('Inputs and Results'!$C$15-'Inputs and Results'!$C$14))))</f>
        <v>1.2719162554303434</v>
      </c>
      <c r="C8814" s="47">
        <f ca="1">IF('Inputs and Results'!$G$15='Inputs and Results'!$G$13, 'Inputs and Results'!$G$13, IF(F8814 &lt;= ('Inputs and Results'!$G$14-'Inputs and Results'!$G$13)/('Inputs and Results'!$G$15-'Inputs and Results'!$G$13), 'Inputs and Results'!$G$13 + SQRT(F8814*('Inputs and Results'!$G$15-'Inputs and Results'!$G$13)*('Inputs and Results'!$G$14-'Inputs and Results'!$G$13)), 'Inputs and Results'!$G$15 - SQRT((1-F8814)*('Inputs and Results'!$G$15-'Inputs and Results'!$G$13)*('Inputs and Results'!$G$15-'Inputs and Results'!$G$14))))</f>
        <v>516.96620172762005</v>
      </c>
      <c r="D8814">
        <f t="shared" ca="1" si="576"/>
        <v>657.53771548544205</v>
      </c>
      <c r="E8814">
        <f t="shared" ca="1" si="578"/>
        <v>0.66819184130601261</v>
      </c>
      <c r="F8814">
        <f t="shared" ca="1" si="578"/>
        <v>0.44999691174749357</v>
      </c>
    </row>
    <row r="8815" spans="1:6" ht="15.75" customHeight="1" x14ac:dyDescent="0.2">
      <c r="A8815">
        <v>8814</v>
      </c>
      <c r="B8815" s="47">
        <f ca="1">IF('Inputs and Results'!$C$15='Inputs and Results'!$C$13, 'Inputs and Results'!$C$13, IF(E8815 &lt;= ('Inputs and Results'!$C$14-'Inputs and Results'!$C$13)/('Inputs and Results'!$C$15-'Inputs and Results'!$C$13), 'Inputs and Results'!$C$13 + SQRT(E8815*('Inputs and Results'!$C$15-'Inputs and Results'!$C$13)*('Inputs and Results'!$C$14-'Inputs and Results'!$C$13)), 'Inputs and Results'!$C$15 - SQRT((1-E8815)*('Inputs and Results'!$C$15-'Inputs and Results'!$C$13)*('Inputs and Results'!$C$15-'Inputs and Results'!$C$14))))</f>
        <v>0.649928199473091</v>
      </c>
      <c r="C8815" s="47">
        <f ca="1">IF('Inputs and Results'!$G$15='Inputs and Results'!$G$13, 'Inputs and Results'!$G$13, IF(F8815 &lt;= ('Inputs and Results'!$G$14-'Inputs and Results'!$G$13)/('Inputs and Results'!$G$15-'Inputs and Results'!$G$13), 'Inputs and Results'!$G$13 + SQRT(F8815*('Inputs and Results'!$G$15-'Inputs and Results'!$G$13)*('Inputs and Results'!$G$14-'Inputs and Results'!$G$13)), 'Inputs and Results'!$G$15 - SQRT((1-F8815)*('Inputs and Results'!$G$15-'Inputs and Results'!$G$13)*('Inputs and Results'!$G$15-'Inputs and Results'!$G$14))))</f>
        <v>380.34437939471923</v>
      </c>
      <c r="D8815">
        <f t="shared" ca="1" si="576"/>
        <v>247.19653767972008</v>
      </c>
      <c r="E8815">
        <f t="shared" ca="1" si="578"/>
        <v>0.38635139248535688</v>
      </c>
      <c r="F8815">
        <f t="shared" ca="1" si="578"/>
        <v>0.20796644303938627</v>
      </c>
    </row>
    <row r="8816" spans="1:6" ht="15.75" customHeight="1" x14ac:dyDescent="0.2">
      <c r="A8816">
        <v>8815</v>
      </c>
      <c r="B8816" s="47">
        <f ca="1">IF('Inputs and Results'!$C$15='Inputs and Results'!$C$13, 'Inputs and Results'!$C$13, IF(E8816 &lt;= ('Inputs and Results'!$C$14-'Inputs and Results'!$C$13)/('Inputs and Results'!$C$15-'Inputs and Results'!$C$13), 'Inputs and Results'!$C$13 + SQRT(E8816*('Inputs and Results'!$C$15-'Inputs and Results'!$C$13)*('Inputs and Results'!$C$14-'Inputs and Results'!$C$13)), 'Inputs and Results'!$C$15 - SQRT((1-E8816)*('Inputs and Results'!$C$15-'Inputs and Results'!$C$13)*('Inputs and Results'!$C$15-'Inputs and Results'!$C$14))))</f>
        <v>0.42760279148498759</v>
      </c>
      <c r="C8816" s="47">
        <f ca="1">IF('Inputs and Results'!$G$15='Inputs and Results'!$G$13, 'Inputs and Results'!$G$13, IF(F8816 &lt;= ('Inputs and Results'!$G$14-'Inputs and Results'!$G$13)/('Inputs and Results'!$G$15-'Inputs and Results'!$G$13), 'Inputs and Results'!$G$13 + SQRT(F8816*('Inputs and Results'!$G$15-'Inputs and Results'!$G$13)*('Inputs and Results'!$G$14-'Inputs and Results'!$G$13)), 'Inputs and Results'!$G$15 - SQRT((1-F8816)*('Inputs and Results'!$G$15-'Inputs and Results'!$G$13)*('Inputs and Results'!$G$15-'Inputs and Results'!$G$14))))</f>
        <v>832.40889474715505</v>
      </c>
      <c r="D8816">
        <f t="shared" ca="1" si="576"/>
        <v>355.94036705081675</v>
      </c>
      <c r="E8816">
        <f t="shared" ca="1" si="578"/>
        <v>0.26475251129157462</v>
      </c>
      <c r="F8816">
        <f t="shared" ca="1" si="578"/>
        <v>0.8407018516423892</v>
      </c>
    </row>
    <row r="8817" spans="1:6" ht="15.75" customHeight="1" x14ac:dyDescent="0.2">
      <c r="A8817">
        <v>8816</v>
      </c>
      <c r="B8817" s="47">
        <f ca="1">IF('Inputs and Results'!$C$15='Inputs and Results'!$C$13, 'Inputs and Results'!$C$13, IF(E8817 &lt;= ('Inputs and Results'!$C$14-'Inputs and Results'!$C$13)/('Inputs and Results'!$C$15-'Inputs and Results'!$C$13), 'Inputs and Results'!$C$13 + SQRT(E8817*('Inputs and Results'!$C$15-'Inputs and Results'!$C$13)*('Inputs and Results'!$C$14-'Inputs and Results'!$C$13)), 'Inputs and Results'!$C$15 - SQRT((1-E8817)*('Inputs and Results'!$C$15-'Inputs and Results'!$C$13)*('Inputs and Results'!$C$15-'Inputs and Results'!$C$14))))</f>
        <v>1.1406371410892191</v>
      </c>
      <c r="C8817" s="47">
        <f ca="1">IF('Inputs and Results'!$G$15='Inputs and Results'!$G$13, 'Inputs and Results'!$G$13, IF(F8817 &lt;= ('Inputs and Results'!$G$14-'Inputs and Results'!$G$13)/('Inputs and Results'!$G$15-'Inputs and Results'!$G$13), 'Inputs and Results'!$G$13 + SQRT(F8817*('Inputs and Results'!$G$15-'Inputs and Results'!$G$13)*('Inputs and Results'!$G$14-'Inputs and Results'!$G$13)), 'Inputs and Results'!$G$15 - SQRT((1-F8817)*('Inputs and Results'!$G$15-'Inputs and Results'!$G$13)*('Inputs and Results'!$G$15-'Inputs and Results'!$G$14))))</f>
        <v>653.88666417104503</v>
      </c>
      <c r="D8817">
        <f t="shared" ca="1" si="576"/>
        <v>745.84741521642707</v>
      </c>
      <c r="E8817">
        <f t="shared" ca="1" si="578"/>
        <v>0.61586330654479193</v>
      </c>
      <c r="F8817">
        <f t="shared" ca="1" si="578"/>
        <v>0.64840207491711799</v>
      </c>
    </row>
    <row r="8818" spans="1:6" ht="15.75" customHeight="1" x14ac:dyDescent="0.2">
      <c r="A8818">
        <v>8817</v>
      </c>
      <c r="B8818" s="47">
        <f ca="1">IF('Inputs and Results'!$C$15='Inputs and Results'!$C$13, 'Inputs and Results'!$C$13, IF(E8818 &lt;= ('Inputs and Results'!$C$14-'Inputs and Results'!$C$13)/('Inputs and Results'!$C$15-'Inputs and Results'!$C$13), 'Inputs and Results'!$C$13 + SQRT(E8818*('Inputs and Results'!$C$15-'Inputs and Results'!$C$13)*('Inputs and Results'!$C$14-'Inputs and Results'!$C$13)), 'Inputs and Results'!$C$15 - SQRT((1-E8818)*('Inputs and Results'!$C$15-'Inputs and Results'!$C$13)*('Inputs and Results'!$C$15-'Inputs and Results'!$C$14))))</f>
        <v>1.4534318425266382</v>
      </c>
      <c r="C8818" s="47">
        <f ca="1">IF('Inputs and Results'!$G$15='Inputs and Results'!$G$13, 'Inputs and Results'!$G$13, IF(F8818 &lt;= ('Inputs and Results'!$G$14-'Inputs and Results'!$G$13)/('Inputs and Results'!$G$15-'Inputs and Results'!$G$13), 'Inputs and Results'!$G$13 + SQRT(F8818*('Inputs and Results'!$G$15-'Inputs and Results'!$G$13)*('Inputs and Results'!$G$14-'Inputs and Results'!$G$13)), 'Inputs and Results'!$G$15 - SQRT((1-F8818)*('Inputs and Results'!$G$15-'Inputs and Results'!$G$13)*('Inputs and Results'!$G$15-'Inputs and Results'!$G$14))))</f>
        <v>795.97234748803612</v>
      </c>
      <c r="D8818">
        <f t="shared" ca="1" si="576"/>
        <v>1156.8915556097897</v>
      </c>
      <c r="E8818">
        <f t="shared" ca="1" si="578"/>
        <v>0.73423632603216116</v>
      </c>
      <c r="F8818">
        <f t="shared" ca="1" si="578"/>
        <v>0.80755664487530288</v>
      </c>
    </row>
    <row r="8819" spans="1:6" ht="15.75" customHeight="1" x14ac:dyDescent="0.2">
      <c r="A8819">
        <v>8818</v>
      </c>
      <c r="B8819" s="47">
        <f ca="1">IF('Inputs and Results'!$C$15='Inputs and Results'!$C$13, 'Inputs and Results'!$C$13, IF(E8819 &lt;= ('Inputs and Results'!$C$14-'Inputs and Results'!$C$13)/('Inputs and Results'!$C$15-'Inputs and Results'!$C$13), 'Inputs and Results'!$C$13 + SQRT(E8819*('Inputs and Results'!$C$15-'Inputs and Results'!$C$13)*('Inputs and Results'!$C$14-'Inputs and Results'!$C$13)), 'Inputs and Results'!$C$15 - SQRT((1-E8819)*('Inputs and Results'!$C$15-'Inputs and Results'!$C$13)*('Inputs and Results'!$C$15-'Inputs and Results'!$C$14))))</f>
        <v>0.24187058577692255</v>
      </c>
      <c r="C8819" s="47">
        <f ca="1">IF('Inputs and Results'!$G$15='Inputs and Results'!$G$13, 'Inputs and Results'!$G$13, IF(F8819 &lt;= ('Inputs and Results'!$G$14-'Inputs and Results'!$G$13)/('Inputs and Results'!$G$15-'Inputs and Results'!$G$13), 'Inputs and Results'!$G$13 + SQRT(F8819*('Inputs and Results'!$G$15-'Inputs and Results'!$G$13)*('Inputs and Results'!$G$14-'Inputs and Results'!$G$13)), 'Inputs and Results'!$G$15 - SQRT((1-F8819)*('Inputs and Results'!$G$15-'Inputs and Results'!$G$13)*('Inputs and Results'!$G$15-'Inputs and Results'!$G$14))))</f>
        <v>707.71318924200386</v>
      </c>
      <c r="D8819">
        <f t="shared" ca="1" si="576"/>
        <v>171.17500364401752</v>
      </c>
      <c r="E8819">
        <f t="shared" ca="1" si="578"/>
        <v>0.15474690382194045</v>
      </c>
      <c r="F8819">
        <f t="shared" ca="1" si="578"/>
        <v>0.71429546078734807</v>
      </c>
    </row>
    <row r="8820" spans="1:6" ht="15.75" customHeight="1" x14ac:dyDescent="0.2">
      <c r="A8820">
        <v>8819</v>
      </c>
      <c r="B8820" s="47">
        <f ca="1">IF('Inputs and Results'!$C$15='Inputs and Results'!$C$13, 'Inputs and Results'!$C$13, IF(E8820 &lt;= ('Inputs and Results'!$C$14-'Inputs and Results'!$C$13)/('Inputs and Results'!$C$15-'Inputs and Results'!$C$13), 'Inputs and Results'!$C$13 + SQRT(E8820*('Inputs and Results'!$C$15-'Inputs and Results'!$C$13)*('Inputs and Results'!$C$14-'Inputs and Results'!$C$13)), 'Inputs and Results'!$C$15 - SQRT((1-E8820)*('Inputs and Results'!$C$15-'Inputs and Results'!$C$13)*('Inputs and Results'!$C$15-'Inputs and Results'!$C$14))))</f>
        <v>0.7973101651792418</v>
      </c>
      <c r="C8820" s="47">
        <f ca="1">IF('Inputs and Results'!$G$15='Inputs and Results'!$G$13, 'Inputs and Results'!$G$13, IF(F8820 &lt;= ('Inputs and Results'!$G$14-'Inputs and Results'!$G$13)/('Inputs and Results'!$G$15-'Inputs and Results'!$G$13), 'Inputs and Results'!$G$13 + SQRT(F8820*('Inputs and Results'!$G$15-'Inputs and Results'!$G$13)*('Inputs and Results'!$G$14-'Inputs and Results'!$G$13)), 'Inputs and Results'!$G$15 - SQRT((1-F8820)*('Inputs and Results'!$G$15-'Inputs and Results'!$G$13)*('Inputs and Results'!$G$15-'Inputs and Results'!$G$14))))</f>
        <v>822.84714469845551</v>
      </c>
      <c r="D8820">
        <f t="shared" ca="1" si="576"/>
        <v>656.06439285679301</v>
      </c>
      <c r="E8820">
        <f t="shared" ca="1" si="578"/>
        <v>0.4609063879530334</v>
      </c>
      <c r="F8820">
        <f t="shared" ca="1" si="578"/>
        <v>0.83230676628209699</v>
      </c>
    </row>
    <row r="8821" spans="1:6" ht="15.75" customHeight="1" x14ac:dyDescent="0.2">
      <c r="A8821">
        <v>8820</v>
      </c>
      <c r="B8821" s="47">
        <f ca="1">IF('Inputs and Results'!$C$15='Inputs and Results'!$C$13, 'Inputs and Results'!$C$13, IF(E8821 &lt;= ('Inputs and Results'!$C$14-'Inputs and Results'!$C$13)/('Inputs and Results'!$C$15-'Inputs and Results'!$C$13), 'Inputs and Results'!$C$13 + SQRT(E8821*('Inputs and Results'!$C$15-'Inputs and Results'!$C$13)*('Inputs and Results'!$C$14-'Inputs and Results'!$C$13)), 'Inputs and Results'!$C$15 - SQRT((1-E8821)*('Inputs and Results'!$C$15-'Inputs and Results'!$C$13)*('Inputs and Results'!$C$15-'Inputs and Results'!$C$14))))</f>
        <v>0.25091235781063048</v>
      </c>
      <c r="C8821" s="47">
        <f ca="1">IF('Inputs and Results'!$G$15='Inputs and Results'!$G$13, 'Inputs and Results'!$G$13, IF(F8821 &lt;= ('Inputs and Results'!$G$14-'Inputs and Results'!$G$13)/('Inputs and Results'!$G$15-'Inputs and Results'!$G$13), 'Inputs and Results'!$G$13 + SQRT(F8821*('Inputs and Results'!$G$15-'Inputs and Results'!$G$13)*('Inputs and Results'!$G$14-'Inputs and Results'!$G$13)), 'Inputs and Results'!$G$15 - SQRT((1-F8821)*('Inputs and Results'!$G$15-'Inputs and Results'!$G$13)*('Inputs and Results'!$G$15-'Inputs and Results'!$G$14))))</f>
        <v>424.24429229991961</v>
      </c>
      <c r="D8821">
        <f t="shared" ca="1" si="576"/>
        <v>106.44813566867514</v>
      </c>
      <c r="E8821">
        <f t="shared" ca="1" si="578"/>
        <v>0.16027968172907703</v>
      </c>
      <c r="F8821">
        <f t="shared" ca="1" si="578"/>
        <v>0.29053545156476457</v>
      </c>
    </row>
    <row r="8822" spans="1:6" ht="15.75" customHeight="1" x14ac:dyDescent="0.2">
      <c r="A8822">
        <v>8821</v>
      </c>
      <c r="B8822" s="47">
        <f ca="1">IF('Inputs and Results'!$C$15='Inputs and Results'!$C$13, 'Inputs and Results'!$C$13, IF(E8822 &lt;= ('Inputs and Results'!$C$14-'Inputs and Results'!$C$13)/('Inputs and Results'!$C$15-'Inputs and Results'!$C$13), 'Inputs and Results'!$C$13 + SQRT(E8822*('Inputs and Results'!$C$15-'Inputs and Results'!$C$13)*('Inputs and Results'!$C$14-'Inputs and Results'!$C$13)), 'Inputs and Results'!$C$15 - SQRT((1-E8822)*('Inputs and Results'!$C$15-'Inputs and Results'!$C$13)*('Inputs and Results'!$C$15-'Inputs and Results'!$C$14))))</f>
        <v>5.0559182812626169E-3</v>
      </c>
      <c r="C8822" s="47">
        <f ca="1">IF('Inputs and Results'!$G$15='Inputs and Results'!$G$13, 'Inputs and Results'!$G$13, IF(F8822 &lt;= ('Inputs and Results'!$G$14-'Inputs and Results'!$G$13)/('Inputs and Results'!$G$15-'Inputs and Results'!$G$13), 'Inputs and Results'!$G$13 + SQRT(F8822*('Inputs and Results'!$G$15-'Inputs and Results'!$G$13)*('Inputs and Results'!$G$14-'Inputs and Results'!$G$13)), 'Inputs and Results'!$G$15 - SQRT((1-F8822)*('Inputs and Results'!$G$15-'Inputs and Results'!$G$13)*('Inputs and Results'!$G$15-'Inputs and Results'!$G$14))))</f>
        <v>408.99461831201108</v>
      </c>
      <c r="D8822">
        <f t="shared" ca="1" si="576"/>
        <v>2.0678433676617232</v>
      </c>
      <c r="E8822">
        <f t="shared" ref="E8822:F8841" ca="1" si="579">RAND()</f>
        <v>3.3677719308787823E-3</v>
      </c>
      <c r="F8822">
        <f t="shared" ca="1" si="579"/>
        <v>0.26236822570547624</v>
      </c>
    </row>
    <row r="8823" spans="1:6" ht="15.75" customHeight="1" x14ac:dyDescent="0.2">
      <c r="A8823">
        <v>8822</v>
      </c>
      <c r="B8823" s="47">
        <f ca="1">IF('Inputs and Results'!$C$15='Inputs and Results'!$C$13, 'Inputs and Results'!$C$13, IF(E8823 &lt;= ('Inputs and Results'!$C$14-'Inputs and Results'!$C$13)/('Inputs and Results'!$C$15-'Inputs and Results'!$C$13), 'Inputs and Results'!$C$13 + SQRT(E8823*('Inputs and Results'!$C$15-'Inputs and Results'!$C$13)*('Inputs and Results'!$C$14-'Inputs and Results'!$C$13)), 'Inputs and Results'!$C$15 - SQRT((1-E8823)*('Inputs and Results'!$C$15-'Inputs and Results'!$C$13)*('Inputs and Results'!$C$15-'Inputs and Results'!$C$14))))</f>
        <v>2.844573573200087</v>
      </c>
      <c r="C8823" s="47">
        <f ca="1">IF('Inputs and Results'!$G$15='Inputs and Results'!$G$13, 'Inputs and Results'!$G$13, IF(F8823 &lt;= ('Inputs and Results'!$G$14-'Inputs and Results'!$G$13)/('Inputs and Results'!$G$15-'Inputs and Results'!$G$13), 'Inputs and Results'!$G$13 + SQRT(F8823*('Inputs and Results'!$G$15-'Inputs and Results'!$G$13)*('Inputs and Results'!$G$14-'Inputs and Results'!$G$13)), 'Inputs and Results'!$G$15 - SQRT((1-F8823)*('Inputs and Results'!$G$15-'Inputs and Results'!$G$13)*('Inputs and Results'!$G$15-'Inputs and Results'!$G$14))))</f>
        <v>648.78854365435097</v>
      </c>
      <c r="D8823">
        <f t="shared" ca="1" si="576"/>
        <v>1845.5267458741378</v>
      </c>
      <c r="E8823">
        <f t="shared" ca="1" si="579"/>
        <v>0.99731584731691236</v>
      </c>
      <c r="F8823">
        <f t="shared" ca="1" si="579"/>
        <v>0.64180690439781696</v>
      </c>
    </row>
    <row r="8824" spans="1:6" ht="15.75" customHeight="1" x14ac:dyDescent="0.2">
      <c r="A8824">
        <v>8823</v>
      </c>
      <c r="B8824" s="47">
        <f ca="1">IF('Inputs and Results'!$C$15='Inputs and Results'!$C$13, 'Inputs and Results'!$C$13, IF(E8824 &lt;= ('Inputs and Results'!$C$14-'Inputs and Results'!$C$13)/('Inputs and Results'!$C$15-'Inputs and Results'!$C$13), 'Inputs and Results'!$C$13 + SQRT(E8824*('Inputs and Results'!$C$15-'Inputs and Results'!$C$13)*('Inputs and Results'!$C$14-'Inputs and Results'!$C$13)), 'Inputs and Results'!$C$15 - SQRT((1-E8824)*('Inputs and Results'!$C$15-'Inputs and Results'!$C$13)*('Inputs and Results'!$C$15-'Inputs and Results'!$C$14))))</f>
        <v>2.5546994543077211</v>
      </c>
      <c r="C8824" s="47">
        <f ca="1">IF('Inputs and Results'!$G$15='Inputs and Results'!$G$13, 'Inputs and Results'!$G$13, IF(F8824 &lt;= ('Inputs and Results'!$G$14-'Inputs and Results'!$G$13)/('Inputs and Results'!$G$15-'Inputs and Results'!$G$13), 'Inputs and Results'!$G$13 + SQRT(F8824*('Inputs and Results'!$G$15-'Inputs and Results'!$G$13)*('Inputs and Results'!$G$14-'Inputs and Results'!$G$13)), 'Inputs and Results'!$G$15 - SQRT((1-F8824)*('Inputs and Results'!$G$15-'Inputs and Results'!$G$13)*('Inputs and Results'!$G$15-'Inputs and Results'!$G$14))))</f>
        <v>367.12546102367673</v>
      </c>
      <c r="D8824">
        <f t="shared" ca="1" si="576"/>
        <v>937.89521493965742</v>
      </c>
      <c r="E8824">
        <f t="shared" ca="1" si="579"/>
        <v>0.97796749155623985</v>
      </c>
      <c r="F8824">
        <f t="shared" ca="1" si="579"/>
        <v>0.18221354818380264</v>
      </c>
    </row>
    <row r="8825" spans="1:6" ht="15.75" customHeight="1" x14ac:dyDescent="0.2">
      <c r="A8825">
        <v>8824</v>
      </c>
      <c r="B8825" s="47">
        <f ca="1">IF('Inputs and Results'!$C$15='Inputs and Results'!$C$13, 'Inputs and Results'!$C$13, IF(E8825 &lt;= ('Inputs and Results'!$C$14-'Inputs and Results'!$C$13)/('Inputs and Results'!$C$15-'Inputs and Results'!$C$13), 'Inputs and Results'!$C$13 + SQRT(E8825*('Inputs and Results'!$C$15-'Inputs and Results'!$C$13)*('Inputs and Results'!$C$14-'Inputs and Results'!$C$13)), 'Inputs and Results'!$C$15 - SQRT((1-E8825)*('Inputs and Results'!$C$15-'Inputs and Results'!$C$13)*('Inputs and Results'!$C$15-'Inputs and Results'!$C$14))))</f>
        <v>0.91856943547515701</v>
      </c>
      <c r="C8825" s="47">
        <f ca="1">IF('Inputs and Results'!$G$15='Inputs and Results'!$G$13, 'Inputs and Results'!$G$13, IF(F8825 &lt;= ('Inputs and Results'!$G$14-'Inputs and Results'!$G$13)/('Inputs and Results'!$G$15-'Inputs and Results'!$G$13), 'Inputs and Results'!$G$13 + SQRT(F8825*('Inputs and Results'!$G$15-'Inputs and Results'!$G$13)*('Inputs and Results'!$G$14-'Inputs and Results'!$G$13)), 'Inputs and Results'!$G$15 - SQRT((1-F8825)*('Inputs and Results'!$G$15-'Inputs and Results'!$G$13)*('Inputs and Results'!$G$15-'Inputs and Results'!$G$14))))</f>
        <v>388.54446250659043</v>
      </c>
      <c r="D8825">
        <f t="shared" ca="1" si="576"/>
        <v>356.90506758167709</v>
      </c>
      <c r="E8825">
        <f t="shared" ca="1" si="579"/>
        <v>0.51862742278464369</v>
      </c>
      <c r="F8825">
        <f t="shared" ca="1" si="579"/>
        <v>0.22373465874825893</v>
      </c>
    </row>
    <row r="8826" spans="1:6" ht="15.75" customHeight="1" x14ac:dyDescent="0.2">
      <c r="A8826">
        <v>8825</v>
      </c>
      <c r="B8826" s="47">
        <f ca="1">IF('Inputs and Results'!$C$15='Inputs and Results'!$C$13, 'Inputs and Results'!$C$13, IF(E8826 &lt;= ('Inputs and Results'!$C$14-'Inputs and Results'!$C$13)/('Inputs and Results'!$C$15-'Inputs and Results'!$C$13), 'Inputs and Results'!$C$13 + SQRT(E8826*('Inputs and Results'!$C$15-'Inputs and Results'!$C$13)*('Inputs and Results'!$C$14-'Inputs and Results'!$C$13)), 'Inputs and Results'!$C$15 - SQRT((1-E8826)*('Inputs and Results'!$C$15-'Inputs and Results'!$C$13)*('Inputs and Results'!$C$15-'Inputs and Results'!$C$14))))</f>
        <v>1.7597323354170102</v>
      </c>
      <c r="C8826" s="47">
        <f ca="1">IF('Inputs and Results'!$G$15='Inputs and Results'!$G$13, 'Inputs and Results'!$G$13, IF(F8826 &lt;= ('Inputs and Results'!$G$14-'Inputs and Results'!$G$13)/('Inputs and Results'!$G$15-'Inputs and Results'!$G$13), 'Inputs and Results'!$G$13 + SQRT(F8826*('Inputs and Results'!$G$15-'Inputs and Results'!$G$13)*('Inputs and Results'!$G$14-'Inputs and Results'!$G$13)), 'Inputs and Results'!$G$15 - SQRT((1-F8826)*('Inputs and Results'!$G$15-'Inputs and Results'!$G$13)*('Inputs and Results'!$G$15-'Inputs and Results'!$G$14))))</f>
        <v>1024.5552574959997</v>
      </c>
      <c r="D8826">
        <f t="shared" ca="1" si="576"/>
        <v>1802.9430160372119</v>
      </c>
      <c r="E8826">
        <f t="shared" ca="1" si="579"/>
        <v>0.82908179113220626</v>
      </c>
      <c r="F8826">
        <f t="shared" ca="1" si="579"/>
        <v>0.96371213172636672</v>
      </c>
    </row>
    <row r="8827" spans="1:6" ht="15.75" customHeight="1" x14ac:dyDescent="0.2">
      <c r="A8827">
        <v>8826</v>
      </c>
      <c r="B8827" s="47">
        <f ca="1">IF('Inputs and Results'!$C$15='Inputs and Results'!$C$13, 'Inputs and Results'!$C$13, IF(E8827 &lt;= ('Inputs and Results'!$C$14-'Inputs and Results'!$C$13)/('Inputs and Results'!$C$15-'Inputs and Results'!$C$13), 'Inputs and Results'!$C$13 + SQRT(E8827*('Inputs and Results'!$C$15-'Inputs and Results'!$C$13)*('Inputs and Results'!$C$14-'Inputs and Results'!$C$13)), 'Inputs and Results'!$C$15 - SQRT((1-E8827)*('Inputs and Results'!$C$15-'Inputs and Results'!$C$13)*('Inputs and Results'!$C$15-'Inputs and Results'!$C$14))))</f>
        <v>1.2720681435335415</v>
      </c>
      <c r="C8827" s="47">
        <f ca="1">IF('Inputs and Results'!$G$15='Inputs and Results'!$G$13, 'Inputs and Results'!$G$13, IF(F8827 &lt;= ('Inputs and Results'!$G$14-'Inputs and Results'!$G$13)/('Inputs and Results'!$G$15-'Inputs and Results'!$G$13), 'Inputs and Results'!$G$13 + SQRT(F8827*('Inputs and Results'!$G$15-'Inputs and Results'!$G$13)*('Inputs and Results'!$G$14-'Inputs and Results'!$G$13)), 'Inputs and Results'!$G$15 - SQRT((1-F8827)*('Inputs and Results'!$G$15-'Inputs and Results'!$G$13)*('Inputs and Results'!$G$15-'Inputs and Results'!$G$14))))</f>
        <v>1068.0316175867495</v>
      </c>
      <c r="D8827">
        <f t="shared" ca="1" si="576"/>
        <v>1358.6089970187018</v>
      </c>
      <c r="E8827">
        <f t="shared" ca="1" si="579"/>
        <v>0.66825016660093095</v>
      </c>
      <c r="F8827">
        <f t="shared" ca="1" si="579"/>
        <v>0.97946850723229606</v>
      </c>
    </row>
    <row r="8828" spans="1:6" ht="15.75" customHeight="1" x14ac:dyDescent="0.2">
      <c r="A8828">
        <v>8827</v>
      </c>
      <c r="B8828" s="47">
        <f ca="1">IF('Inputs and Results'!$C$15='Inputs and Results'!$C$13, 'Inputs and Results'!$C$13, IF(E8828 &lt;= ('Inputs and Results'!$C$14-'Inputs and Results'!$C$13)/('Inputs and Results'!$C$15-'Inputs and Results'!$C$13), 'Inputs and Results'!$C$13 + SQRT(E8828*('Inputs and Results'!$C$15-'Inputs and Results'!$C$13)*('Inputs and Results'!$C$14-'Inputs and Results'!$C$13)), 'Inputs and Results'!$C$15 - SQRT((1-E8828)*('Inputs and Results'!$C$15-'Inputs and Results'!$C$13)*('Inputs and Results'!$C$15-'Inputs and Results'!$C$14))))</f>
        <v>1.8214684011899747</v>
      </c>
      <c r="C8828" s="47">
        <f ca="1">IF('Inputs and Results'!$G$15='Inputs and Results'!$G$13, 'Inputs and Results'!$G$13, IF(F8828 &lt;= ('Inputs and Results'!$G$14-'Inputs and Results'!$G$13)/('Inputs and Results'!$G$15-'Inputs and Results'!$G$13), 'Inputs and Results'!$G$13 + SQRT(F8828*('Inputs and Results'!$G$15-'Inputs and Results'!$G$13)*('Inputs and Results'!$G$14-'Inputs and Results'!$G$13)), 'Inputs and Results'!$G$15 - SQRT((1-F8828)*('Inputs and Results'!$G$15-'Inputs and Results'!$G$13)*('Inputs and Results'!$G$15-'Inputs and Results'!$G$14))))</f>
        <v>1152.9872153103368</v>
      </c>
      <c r="D8828">
        <f t="shared" ca="1" si="576"/>
        <v>2100.1297796638</v>
      </c>
      <c r="E8828">
        <f t="shared" ca="1" si="579"/>
        <v>0.8456736967340317</v>
      </c>
      <c r="F8828">
        <f t="shared" ca="1" si="579"/>
        <v>0.99739437032131595</v>
      </c>
    </row>
    <row r="8829" spans="1:6" ht="15.75" customHeight="1" x14ac:dyDescent="0.2">
      <c r="A8829">
        <v>8828</v>
      </c>
      <c r="B8829" s="47">
        <f ca="1">IF('Inputs and Results'!$C$15='Inputs and Results'!$C$13, 'Inputs and Results'!$C$13, IF(E8829 &lt;= ('Inputs and Results'!$C$14-'Inputs and Results'!$C$13)/('Inputs and Results'!$C$15-'Inputs and Results'!$C$13), 'Inputs and Results'!$C$13 + SQRT(E8829*('Inputs and Results'!$C$15-'Inputs and Results'!$C$13)*('Inputs and Results'!$C$14-'Inputs and Results'!$C$13)), 'Inputs and Results'!$C$15 - SQRT((1-E8829)*('Inputs and Results'!$C$15-'Inputs and Results'!$C$13)*('Inputs and Results'!$C$15-'Inputs and Results'!$C$14))))</f>
        <v>0.1993633037711211</v>
      </c>
      <c r="C8829" s="47">
        <f ca="1">IF('Inputs and Results'!$G$15='Inputs and Results'!$G$13, 'Inputs and Results'!$G$13, IF(F8829 &lt;= ('Inputs and Results'!$G$14-'Inputs and Results'!$G$13)/('Inputs and Results'!$G$15-'Inputs and Results'!$G$13), 'Inputs and Results'!$G$13 + SQRT(F8829*('Inputs and Results'!$G$15-'Inputs and Results'!$G$13)*('Inputs and Results'!$G$14-'Inputs and Results'!$G$13)), 'Inputs and Results'!$G$15 - SQRT((1-F8829)*('Inputs and Results'!$G$15-'Inputs and Results'!$G$13)*('Inputs and Results'!$G$15-'Inputs and Results'!$G$14))))</f>
        <v>348.51390806610902</v>
      </c>
      <c r="D8829">
        <f t="shared" ca="1" si="576"/>
        <v>69.480884122244262</v>
      </c>
      <c r="E8829">
        <f t="shared" ca="1" si="579"/>
        <v>0.12849267730402114</v>
      </c>
      <c r="F8829">
        <f t="shared" ca="1" si="579"/>
        <v>0.14525640147452124</v>
      </c>
    </row>
    <row r="8830" spans="1:6" ht="15.75" customHeight="1" x14ac:dyDescent="0.2">
      <c r="A8830">
        <v>8829</v>
      </c>
      <c r="B8830" s="47">
        <f ca="1">IF('Inputs and Results'!$C$15='Inputs and Results'!$C$13, 'Inputs and Results'!$C$13, IF(E8830 &lt;= ('Inputs and Results'!$C$14-'Inputs and Results'!$C$13)/('Inputs and Results'!$C$15-'Inputs and Results'!$C$13), 'Inputs and Results'!$C$13 + SQRT(E8830*('Inputs and Results'!$C$15-'Inputs and Results'!$C$13)*('Inputs and Results'!$C$14-'Inputs and Results'!$C$13)), 'Inputs and Results'!$C$15 - SQRT((1-E8830)*('Inputs and Results'!$C$15-'Inputs and Results'!$C$13)*('Inputs and Results'!$C$15-'Inputs and Results'!$C$14))))</f>
        <v>2.0307723836427325</v>
      </c>
      <c r="C8830" s="47">
        <f ca="1">IF('Inputs and Results'!$G$15='Inputs and Results'!$G$13, 'Inputs and Results'!$G$13, IF(F8830 &lt;= ('Inputs and Results'!$G$14-'Inputs and Results'!$G$13)/('Inputs and Results'!$G$15-'Inputs and Results'!$G$13), 'Inputs and Results'!$G$13 + SQRT(F8830*('Inputs and Results'!$G$15-'Inputs and Results'!$G$13)*('Inputs and Results'!$G$14-'Inputs and Results'!$G$13)), 'Inputs and Results'!$G$15 - SQRT((1-F8830)*('Inputs and Results'!$G$15-'Inputs and Results'!$G$13)*('Inputs and Results'!$G$15-'Inputs and Results'!$G$14))))</f>
        <v>402.23703005939194</v>
      </c>
      <c r="D8830">
        <f t="shared" ca="1" si="576"/>
        <v>816.85185232308481</v>
      </c>
      <c r="E8830">
        <f t="shared" ca="1" si="579"/>
        <v>0.89562198085448996</v>
      </c>
      <c r="F8830">
        <f t="shared" ca="1" si="579"/>
        <v>0.24971115967223989</v>
      </c>
    </row>
    <row r="8831" spans="1:6" ht="15.75" customHeight="1" x14ac:dyDescent="0.2">
      <c r="A8831">
        <v>8830</v>
      </c>
      <c r="B8831" s="47">
        <f ca="1">IF('Inputs and Results'!$C$15='Inputs and Results'!$C$13, 'Inputs and Results'!$C$13, IF(E8831 &lt;= ('Inputs and Results'!$C$14-'Inputs and Results'!$C$13)/('Inputs and Results'!$C$15-'Inputs and Results'!$C$13), 'Inputs and Results'!$C$13 + SQRT(E8831*('Inputs and Results'!$C$15-'Inputs and Results'!$C$13)*('Inputs and Results'!$C$14-'Inputs and Results'!$C$13)), 'Inputs and Results'!$C$15 - SQRT((1-E8831)*('Inputs and Results'!$C$15-'Inputs and Results'!$C$13)*('Inputs and Results'!$C$15-'Inputs and Results'!$C$14))))</f>
        <v>1.4203968083573464</v>
      </c>
      <c r="C8831" s="47">
        <f ca="1">IF('Inputs and Results'!$G$15='Inputs and Results'!$G$13, 'Inputs and Results'!$G$13, IF(F8831 &lt;= ('Inputs and Results'!$G$14-'Inputs and Results'!$G$13)/('Inputs and Results'!$G$15-'Inputs and Results'!$G$13), 'Inputs and Results'!$G$13 + SQRT(F8831*('Inputs and Results'!$G$15-'Inputs and Results'!$G$13)*('Inputs and Results'!$G$14-'Inputs and Results'!$G$13)), 'Inputs and Results'!$G$15 - SQRT((1-F8831)*('Inputs and Results'!$G$15-'Inputs and Results'!$G$13)*('Inputs and Results'!$G$15-'Inputs and Results'!$G$14))))</f>
        <v>553.75068546082935</v>
      </c>
      <c r="D8831">
        <f t="shared" ca="1" si="576"/>
        <v>786.54570625425481</v>
      </c>
      <c r="E8831">
        <f t="shared" ca="1" si="579"/>
        <v>0.72276152855026021</v>
      </c>
      <c r="F8831">
        <f t="shared" ca="1" si="579"/>
        <v>0.5076420774964332</v>
      </c>
    </row>
    <row r="8832" spans="1:6" ht="15.75" customHeight="1" x14ac:dyDescent="0.2">
      <c r="A8832">
        <v>8831</v>
      </c>
      <c r="B8832" s="47">
        <f ca="1">IF('Inputs and Results'!$C$15='Inputs and Results'!$C$13, 'Inputs and Results'!$C$13, IF(E8832 &lt;= ('Inputs and Results'!$C$14-'Inputs and Results'!$C$13)/('Inputs and Results'!$C$15-'Inputs and Results'!$C$13), 'Inputs and Results'!$C$13 + SQRT(E8832*('Inputs and Results'!$C$15-'Inputs and Results'!$C$13)*('Inputs and Results'!$C$14-'Inputs and Results'!$C$13)), 'Inputs and Results'!$C$15 - SQRT((1-E8832)*('Inputs and Results'!$C$15-'Inputs and Results'!$C$13)*('Inputs and Results'!$C$15-'Inputs and Results'!$C$14))))</f>
        <v>1.2941060149633283</v>
      </c>
      <c r="C8832" s="47">
        <f ca="1">IF('Inputs and Results'!$G$15='Inputs and Results'!$G$13, 'Inputs and Results'!$G$13, IF(F8832 &lt;= ('Inputs and Results'!$G$14-'Inputs and Results'!$G$13)/('Inputs and Results'!$G$15-'Inputs and Results'!$G$13), 'Inputs and Results'!$G$13 + SQRT(F8832*('Inputs and Results'!$G$15-'Inputs and Results'!$G$13)*('Inputs and Results'!$G$14-'Inputs and Results'!$G$13)), 'Inputs and Results'!$G$15 - SQRT((1-F8832)*('Inputs and Results'!$G$15-'Inputs and Results'!$G$13)*('Inputs and Results'!$G$15-'Inputs and Results'!$G$14))))</f>
        <v>973.43849324947962</v>
      </c>
      <c r="D8832">
        <f t="shared" ca="1" si="576"/>
        <v>1259.7326093109909</v>
      </c>
      <c r="E8832">
        <f t="shared" ca="1" si="579"/>
        <v>0.67665841242396707</v>
      </c>
      <c r="F8832">
        <f t="shared" ca="1" si="579"/>
        <v>0.93948640027885222</v>
      </c>
    </row>
    <row r="8833" spans="1:6" ht="15.75" customHeight="1" x14ac:dyDescent="0.2">
      <c r="A8833">
        <v>8832</v>
      </c>
      <c r="B8833" s="47">
        <f ca="1">IF('Inputs and Results'!$C$15='Inputs and Results'!$C$13, 'Inputs and Results'!$C$13, IF(E8833 &lt;= ('Inputs and Results'!$C$14-'Inputs and Results'!$C$13)/('Inputs and Results'!$C$15-'Inputs and Results'!$C$13), 'Inputs and Results'!$C$13 + SQRT(E8833*('Inputs and Results'!$C$15-'Inputs and Results'!$C$13)*('Inputs and Results'!$C$14-'Inputs and Results'!$C$13)), 'Inputs and Results'!$C$15 - SQRT((1-E8833)*('Inputs and Results'!$C$15-'Inputs and Results'!$C$13)*('Inputs and Results'!$C$15-'Inputs and Results'!$C$14))))</f>
        <v>5.5264792443096677E-2</v>
      </c>
      <c r="C8833" s="47">
        <f ca="1">IF('Inputs and Results'!$G$15='Inputs and Results'!$G$13, 'Inputs and Results'!$G$13, IF(F8833 &lt;= ('Inputs and Results'!$G$14-'Inputs and Results'!$G$13)/('Inputs and Results'!$G$15-'Inputs and Results'!$G$13), 'Inputs and Results'!$G$13 + SQRT(F8833*('Inputs and Results'!$G$15-'Inputs and Results'!$G$13)*('Inputs and Results'!$G$14-'Inputs and Results'!$G$13)), 'Inputs and Results'!$G$15 - SQRT((1-F8833)*('Inputs and Results'!$G$15-'Inputs and Results'!$G$13)*('Inputs and Results'!$G$15-'Inputs and Results'!$G$14))))</f>
        <v>728.29150980474901</v>
      </c>
      <c r="D8833">
        <f t="shared" ca="1" si="576"/>
        <v>40.248879127428964</v>
      </c>
      <c r="E8833">
        <f t="shared" ca="1" si="579"/>
        <v>3.650383970831117E-2</v>
      </c>
      <c r="F8833">
        <f t="shared" ca="1" si="579"/>
        <v>0.73768197985916351</v>
      </c>
    </row>
    <row r="8834" spans="1:6" ht="15.75" customHeight="1" x14ac:dyDescent="0.2">
      <c r="A8834">
        <v>8833</v>
      </c>
      <c r="B8834" s="47">
        <f ca="1">IF('Inputs and Results'!$C$15='Inputs and Results'!$C$13, 'Inputs and Results'!$C$13, IF(E8834 &lt;= ('Inputs and Results'!$C$14-'Inputs and Results'!$C$13)/('Inputs and Results'!$C$15-'Inputs and Results'!$C$13), 'Inputs and Results'!$C$13 + SQRT(E8834*('Inputs and Results'!$C$15-'Inputs and Results'!$C$13)*('Inputs and Results'!$C$14-'Inputs and Results'!$C$13)), 'Inputs and Results'!$C$15 - SQRT((1-E8834)*('Inputs and Results'!$C$15-'Inputs and Results'!$C$13)*('Inputs and Results'!$C$15-'Inputs and Results'!$C$14))))</f>
        <v>1.1189043146046815</v>
      </c>
      <c r="C8834" s="47">
        <f ca="1">IF('Inputs and Results'!$G$15='Inputs and Results'!$G$13, 'Inputs and Results'!$G$13, IF(F8834 &lt;= ('Inputs and Results'!$G$14-'Inputs and Results'!$G$13)/('Inputs and Results'!$G$15-'Inputs and Results'!$G$13), 'Inputs and Results'!$G$13 + SQRT(F8834*('Inputs and Results'!$G$15-'Inputs and Results'!$G$13)*('Inputs and Results'!$G$14-'Inputs and Results'!$G$13)), 'Inputs and Results'!$G$15 - SQRT((1-F8834)*('Inputs and Results'!$G$15-'Inputs and Results'!$G$13)*('Inputs and Results'!$G$15-'Inputs and Results'!$G$14))))</f>
        <v>351.79924141897288</v>
      </c>
      <c r="D8834">
        <f t="shared" ref="D8834:D8897" ca="1" si="580">B8834*C8834</f>
        <v>393.62968909834274</v>
      </c>
      <c r="E8834">
        <f t="shared" ca="1" si="579"/>
        <v>0.60683100248745747</v>
      </c>
      <c r="F8834">
        <f t="shared" ca="1" si="579"/>
        <v>0.15183948092885191</v>
      </c>
    </row>
    <row r="8835" spans="1:6" ht="15.75" customHeight="1" x14ac:dyDescent="0.2">
      <c r="A8835">
        <v>8834</v>
      </c>
      <c r="B8835" s="47">
        <f ca="1">IF('Inputs and Results'!$C$15='Inputs and Results'!$C$13, 'Inputs and Results'!$C$13, IF(E8835 &lt;= ('Inputs and Results'!$C$14-'Inputs and Results'!$C$13)/('Inputs and Results'!$C$15-'Inputs and Results'!$C$13), 'Inputs and Results'!$C$13 + SQRT(E8835*('Inputs and Results'!$C$15-'Inputs and Results'!$C$13)*('Inputs and Results'!$C$14-'Inputs and Results'!$C$13)), 'Inputs and Results'!$C$15 - SQRT((1-E8835)*('Inputs and Results'!$C$15-'Inputs and Results'!$C$13)*('Inputs and Results'!$C$15-'Inputs and Results'!$C$14))))</f>
        <v>0.51027858481418242</v>
      </c>
      <c r="C8835" s="47">
        <f ca="1">IF('Inputs and Results'!$G$15='Inputs and Results'!$G$13, 'Inputs and Results'!$G$13, IF(F8835 &lt;= ('Inputs and Results'!$G$14-'Inputs and Results'!$G$13)/('Inputs and Results'!$G$15-'Inputs and Results'!$G$13), 'Inputs and Results'!$G$13 + SQRT(F8835*('Inputs and Results'!$G$15-'Inputs and Results'!$G$13)*('Inputs and Results'!$G$14-'Inputs and Results'!$G$13)), 'Inputs and Results'!$G$15 - SQRT((1-F8835)*('Inputs and Results'!$G$15-'Inputs and Results'!$G$13)*('Inputs and Results'!$G$15-'Inputs and Results'!$G$14))))</f>
        <v>941.5519061657385</v>
      </c>
      <c r="D8835">
        <f t="shared" ca="1" si="580"/>
        <v>480.45377420734894</v>
      </c>
      <c r="E8835">
        <f t="shared" ca="1" si="579"/>
        <v>0.31125414164056997</v>
      </c>
      <c r="F8835">
        <f t="shared" ca="1" si="579"/>
        <v>0.92125419874002412</v>
      </c>
    </row>
    <row r="8836" spans="1:6" ht="15.75" customHeight="1" x14ac:dyDescent="0.2">
      <c r="A8836">
        <v>8835</v>
      </c>
      <c r="B8836" s="47">
        <f ca="1">IF('Inputs and Results'!$C$15='Inputs and Results'!$C$13, 'Inputs and Results'!$C$13, IF(E8836 &lt;= ('Inputs and Results'!$C$14-'Inputs and Results'!$C$13)/('Inputs and Results'!$C$15-'Inputs and Results'!$C$13), 'Inputs and Results'!$C$13 + SQRT(E8836*('Inputs and Results'!$C$15-'Inputs and Results'!$C$13)*('Inputs and Results'!$C$14-'Inputs and Results'!$C$13)), 'Inputs and Results'!$C$15 - SQRT((1-E8836)*('Inputs and Results'!$C$15-'Inputs and Results'!$C$13)*('Inputs and Results'!$C$15-'Inputs and Results'!$C$14))))</f>
        <v>0.7346966497505738</v>
      </c>
      <c r="C8836" s="47">
        <f ca="1">IF('Inputs and Results'!$G$15='Inputs and Results'!$G$13, 'Inputs and Results'!$G$13, IF(F8836 &lt;= ('Inputs and Results'!$G$14-'Inputs and Results'!$G$13)/('Inputs and Results'!$G$15-'Inputs and Results'!$G$13), 'Inputs and Results'!$G$13 + SQRT(F8836*('Inputs and Results'!$G$15-'Inputs and Results'!$G$13)*('Inputs and Results'!$G$14-'Inputs and Results'!$G$13)), 'Inputs and Results'!$G$15 - SQRT((1-F8836)*('Inputs and Results'!$G$15-'Inputs and Results'!$G$13)*('Inputs and Results'!$G$15-'Inputs and Results'!$G$14))))</f>
        <v>794.8142700800455</v>
      </c>
      <c r="D8836">
        <f t="shared" ca="1" si="580"/>
        <v>583.94738140175718</v>
      </c>
      <c r="E8836">
        <f t="shared" ca="1" si="579"/>
        <v>0.42982230348319173</v>
      </c>
      <c r="F8836">
        <f t="shared" ca="1" si="579"/>
        <v>0.80645185067596792</v>
      </c>
    </row>
    <row r="8837" spans="1:6" ht="15.75" customHeight="1" x14ac:dyDescent="0.2">
      <c r="A8837">
        <v>8836</v>
      </c>
      <c r="B8837" s="47">
        <f ca="1">IF('Inputs and Results'!$C$15='Inputs and Results'!$C$13, 'Inputs and Results'!$C$13, IF(E8837 &lt;= ('Inputs and Results'!$C$14-'Inputs and Results'!$C$13)/('Inputs and Results'!$C$15-'Inputs and Results'!$C$13), 'Inputs and Results'!$C$13 + SQRT(E8837*('Inputs and Results'!$C$15-'Inputs and Results'!$C$13)*('Inputs and Results'!$C$14-'Inputs and Results'!$C$13)), 'Inputs and Results'!$C$15 - SQRT((1-E8837)*('Inputs and Results'!$C$15-'Inputs and Results'!$C$13)*('Inputs and Results'!$C$15-'Inputs and Results'!$C$14))))</f>
        <v>5.8735469030617438E-3</v>
      </c>
      <c r="C8837" s="47">
        <f ca="1">IF('Inputs and Results'!$G$15='Inputs and Results'!$G$13, 'Inputs and Results'!$G$13, IF(F8837 &lt;= ('Inputs and Results'!$G$14-'Inputs and Results'!$G$13)/('Inputs and Results'!$G$15-'Inputs and Results'!$G$13), 'Inputs and Results'!$G$13 + SQRT(F8837*('Inputs and Results'!$G$15-'Inputs and Results'!$G$13)*('Inputs and Results'!$G$14-'Inputs and Results'!$G$13)), 'Inputs and Results'!$G$15 - SQRT((1-F8837)*('Inputs and Results'!$G$15-'Inputs and Results'!$G$13)*('Inputs and Results'!$G$15-'Inputs and Results'!$G$14))))</f>
        <v>752.75821884543302</v>
      </c>
      <c r="D8837">
        <f t="shared" ca="1" si="580"/>
        <v>4.4213607050538677</v>
      </c>
      <c r="E8837">
        <f t="shared" ca="1" si="579"/>
        <v>3.9118647627942593E-3</v>
      </c>
      <c r="F8837">
        <f t="shared" ca="1" si="579"/>
        <v>0.76418823092693045</v>
      </c>
    </row>
    <row r="8838" spans="1:6" ht="15.75" customHeight="1" x14ac:dyDescent="0.2">
      <c r="A8838">
        <v>8837</v>
      </c>
      <c r="B8838" s="47">
        <f ca="1">IF('Inputs and Results'!$C$15='Inputs and Results'!$C$13, 'Inputs and Results'!$C$13, IF(E8838 &lt;= ('Inputs and Results'!$C$14-'Inputs and Results'!$C$13)/('Inputs and Results'!$C$15-'Inputs and Results'!$C$13), 'Inputs and Results'!$C$13 + SQRT(E8838*('Inputs and Results'!$C$15-'Inputs and Results'!$C$13)*('Inputs and Results'!$C$14-'Inputs and Results'!$C$13)), 'Inputs and Results'!$C$15 - SQRT((1-E8838)*('Inputs and Results'!$C$15-'Inputs and Results'!$C$13)*('Inputs and Results'!$C$15-'Inputs and Results'!$C$14))))</f>
        <v>2.0125725119062192</v>
      </c>
      <c r="C8838" s="47">
        <f ca="1">IF('Inputs and Results'!$G$15='Inputs and Results'!$G$13, 'Inputs and Results'!$G$13, IF(F8838 &lt;= ('Inputs and Results'!$G$14-'Inputs and Results'!$G$13)/('Inputs and Results'!$G$15-'Inputs and Results'!$G$13), 'Inputs and Results'!$G$13 + SQRT(F8838*('Inputs and Results'!$G$15-'Inputs and Results'!$G$13)*('Inputs and Results'!$G$14-'Inputs and Results'!$G$13)), 'Inputs and Results'!$G$15 - SQRT((1-F8838)*('Inputs and Results'!$G$15-'Inputs and Results'!$G$13)*('Inputs and Results'!$G$15-'Inputs and Results'!$G$14))))</f>
        <v>346.28141454934917</v>
      </c>
      <c r="D8838">
        <f t="shared" ca="1" si="580"/>
        <v>696.9164563060225</v>
      </c>
      <c r="E8838">
        <f t="shared" ca="1" si="579"/>
        <v>0.89166521730631187</v>
      </c>
      <c r="F8838">
        <f t="shared" ca="1" si="579"/>
        <v>0.14076845714383035</v>
      </c>
    </row>
    <row r="8839" spans="1:6" ht="15.75" customHeight="1" x14ac:dyDescent="0.2">
      <c r="A8839">
        <v>8838</v>
      </c>
      <c r="B8839" s="47">
        <f ca="1">IF('Inputs and Results'!$C$15='Inputs and Results'!$C$13, 'Inputs and Results'!$C$13, IF(E8839 &lt;= ('Inputs and Results'!$C$14-'Inputs and Results'!$C$13)/('Inputs and Results'!$C$15-'Inputs and Results'!$C$13), 'Inputs and Results'!$C$13 + SQRT(E8839*('Inputs and Results'!$C$15-'Inputs and Results'!$C$13)*('Inputs and Results'!$C$14-'Inputs and Results'!$C$13)), 'Inputs and Results'!$C$15 - SQRT((1-E8839)*('Inputs and Results'!$C$15-'Inputs and Results'!$C$13)*('Inputs and Results'!$C$15-'Inputs and Results'!$C$14))))</f>
        <v>1.7296692424695683</v>
      </c>
      <c r="C8839" s="47">
        <f ca="1">IF('Inputs and Results'!$G$15='Inputs and Results'!$G$13, 'Inputs and Results'!$G$13, IF(F8839 &lt;= ('Inputs and Results'!$G$14-'Inputs and Results'!$G$13)/('Inputs and Results'!$G$15-'Inputs and Results'!$G$13), 'Inputs and Results'!$G$13 + SQRT(F8839*('Inputs and Results'!$G$15-'Inputs and Results'!$G$13)*('Inputs and Results'!$G$14-'Inputs and Results'!$G$13)), 'Inputs and Results'!$G$15 - SQRT((1-F8839)*('Inputs and Results'!$G$15-'Inputs and Results'!$G$13)*('Inputs and Results'!$G$15-'Inputs and Results'!$G$14))))</f>
        <v>537.51988086769518</v>
      </c>
      <c r="D8839">
        <f t="shared" ca="1" si="580"/>
        <v>929.7316051527589</v>
      </c>
      <c r="E8839">
        <f t="shared" ca="1" si="579"/>
        <v>0.82069552960801773</v>
      </c>
      <c r="F8839">
        <f t="shared" ca="1" si="579"/>
        <v>0.48259998249842573</v>
      </c>
    </row>
    <row r="8840" spans="1:6" ht="15.75" customHeight="1" x14ac:dyDescent="0.2">
      <c r="A8840">
        <v>8839</v>
      </c>
      <c r="B8840" s="47">
        <f ca="1">IF('Inputs and Results'!$C$15='Inputs and Results'!$C$13, 'Inputs and Results'!$C$13, IF(E8840 &lt;= ('Inputs and Results'!$C$14-'Inputs and Results'!$C$13)/('Inputs and Results'!$C$15-'Inputs and Results'!$C$13), 'Inputs and Results'!$C$13 + SQRT(E8840*('Inputs and Results'!$C$15-'Inputs and Results'!$C$13)*('Inputs and Results'!$C$14-'Inputs and Results'!$C$13)), 'Inputs and Results'!$C$15 - SQRT((1-E8840)*('Inputs and Results'!$C$15-'Inputs and Results'!$C$13)*('Inputs and Results'!$C$15-'Inputs and Results'!$C$14))))</f>
        <v>1.8480927371466271</v>
      </c>
      <c r="C8840" s="47">
        <f ca="1">IF('Inputs and Results'!$G$15='Inputs and Results'!$G$13, 'Inputs and Results'!$G$13, IF(F8840 &lt;= ('Inputs and Results'!$G$14-'Inputs and Results'!$G$13)/('Inputs and Results'!$G$15-'Inputs and Results'!$G$13), 'Inputs and Results'!$G$13 + SQRT(F8840*('Inputs and Results'!$G$15-'Inputs and Results'!$G$13)*('Inputs and Results'!$G$14-'Inputs and Results'!$G$13)), 'Inputs and Results'!$G$15 - SQRT((1-F8840)*('Inputs and Results'!$G$15-'Inputs and Results'!$G$13)*('Inputs and Results'!$G$15-'Inputs and Results'!$G$14))))</f>
        <v>449.70701396982622</v>
      </c>
      <c r="D8840">
        <f t="shared" ca="1" si="580"/>
        <v>831.10026636153259</v>
      </c>
      <c r="E8840">
        <f t="shared" ca="1" si="579"/>
        <v>0.85256773975396116</v>
      </c>
      <c r="F8840">
        <f t="shared" ca="1" si="579"/>
        <v>0.33634478304388182</v>
      </c>
    </row>
    <row r="8841" spans="1:6" ht="15.75" customHeight="1" x14ac:dyDescent="0.2">
      <c r="A8841">
        <v>8840</v>
      </c>
      <c r="B8841" s="47">
        <f ca="1">IF('Inputs and Results'!$C$15='Inputs and Results'!$C$13, 'Inputs and Results'!$C$13, IF(E8841 &lt;= ('Inputs and Results'!$C$14-'Inputs and Results'!$C$13)/('Inputs and Results'!$C$15-'Inputs and Results'!$C$13), 'Inputs and Results'!$C$13 + SQRT(E8841*('Inputs and Results'!$C$15-'Inputs and Results'!$C$13)*('Inputs and Results'!$C$14-'Inputs and Results'!$C$13)), 'Inputs and Results'!$C$15 - SQRT((1-E8841)*('Inputs and Results'!$C$15-'Inputs and Results'!$C$13)*('Inputs and Results'!$C$15-'Inputs and Results'!$C$14))))</f>
        <v>0.44269297111101391</v>
      </c>
      <c r="C8841" s="47">
        <f ca="1">IF('Inputs and Results'!$G$15='Inputs and Results'!$G$13, 'Inputs and Results'!$G$13, IF(F8841 &lt;= ('Inputs and Results'!$G$14-'Inputs and Results'!$G$13)/('Inputs and Results'!$G$15-'Inputs and Results'!$G$13), 'Inputs and Results'!$G$13 + SQRT(F8841*('Inputs and Results'!$G$15-'Inputs and Results'!$G$13)*('Inputs and Results'!$G$14-'Inputs and Results'!$G$13)), 'Inputs and Results'!$G$15 - SQRT((1-F8841)*('Inputs and Results'!$G$15-'Inputs and Results'!$G$13)*('Inputs and Results'!$G$15-'Inputs and Results'!$G$14))))</f>
        <v>466.45468519862675</v>
      </c>
      <c r="D8841">
        <f t="shared" ca="1" si="580"/>
        <v>206.49621047923276</v>
      </c>
      <c r="E8841">
        <f t="shared" ca="1" si="579"/>
        <v>0.27335341777722089</v>
      </c>
      <c r="F8841">
        <f t="shared" ca="1" si="579"/>
        <v>0.36564168807326491</v>
      </c>
    </row>
    <row r="8842" spans="1:6" ht="15.75" customHeight="1" x14ac:dyDescent="0.2">
      <c r="A8842">
        <v>8841</v>
      </c>
      <c r="B8842" s="47">
        <f ca="1">IF('Inputs and Results'!$C$15='Inputs and Results'!$C$13, 'Inputs and Results'!$C$13, IF(E8842 &lt;= ('Inputs and Results'!$C$14-'Inputs and Results'!$C$13)/('Inputs and Results'!$C$15-'Inputs and Results'!$C$13), 'Inputs and Results'!$C$13 + SQRT(E8842*('Inputs and Results'!$C$15-'Inputs and Results'!$C$13)*('Inputs and Results'!$C$14-'Inputs and Results'!$C$13)), 'Inputs and Results'!$C$15 - SQRT((1-E8842)*('Inputs and Results'!$C$15-'Inputs and Results'!$C$13)*('Inputs and Results'!$C$15-'Inputs and Results'!$C$14))))</f>
        <v>0.4303941957730788</v>
      </c>
      <c r="C8842" s="47">
        <f ca="1">IF('Inputs and Results'!$G$15='Inputs and Results'!$G$13, 'Inputs and Results'!$G$13, IF(F8842 &lt;= ('Inputs and Results'!$G$14-'Inputs and Results'!$G$13)/('Inputs and Results'!$G$15-'Inputs and Results'!$G$13), 'Inputs and Results'!$G$13 + SQRT(F8842*('Inputs and Results'!$G$15-'Inputs and Results'!$G$13)*('Inputs and Results'!$G$14-'Inputs and Results'!$G$13)), 'Inputs and Results'!$G$15 - SQRT((1-F8842)*('Inputs and Results'!$G$15-'Inputs and Results'!$G$13)*('Inputs and Results'!$G$15-'Inputs and Results'!$G$14))))</f>
        <v>543.76587350639602</v>
      </c>
      <c r="D8842">
        <f t="shared" ca="1" si="580"/>
        <v>234.03367581663102</v>
      </c>
      <c r="E8842">
        <f t="shared" ref="E8842:F8861" ca="1" si="581">RAND()</f>
        <v>0.26634733454259074</v>
      </c>
      <c r="F8842">
        <f t="shared" ca="1" si="581"/>
        <v>0.49231028826144529</v>
      </c>
    </row>
    <row r="8843" spans="1:6" ht="15.75" customHeight="1" x14ac:dyDescent="0.2">
      <c r="A8843">
        <v>8842</v>
      </c>
      <c r="B8843" s="47">
        <f ca="1">IF('Inputs and Results'!$C$15='Inputs and Results'!$C$13, 'Inputs and Results'!$C$13, IF(E8843 &lt;= ('Inputs and Results'!$C$14-'Inputs and Results'!$C$13)/('Inputs and Results'!$C$15-'Inputs and Results'!$C$13), 'Inputs and Results'!$C$13 + SQRT(E8843*('Inputs and Results'!$C$15-'Inputs and Results'!$C$13)*('Inputs and Results'!$C$14-'Inputs and Results'!$C$13)), 'Inputs and Results'!$C$15 - SQRT((1-E8843)*('Inputs and Results'!$C$15-'Inputs and Results'!$C$13)*('Inputs and Results'!$C$15-'Inputs and Results'!$C$14))))</f>
        <v>0.13537943916120465</v>
      </c>
      <c r="C8843" s="47">
        <f ca="1">IF('Inputs and Results'!$G$15='Inputs and Results'!$G$13, 'Inputs and Results'!$G$13, IF(F8843 &lt;= ('Inputs and Results'!$G$14-'Inputs and Results'!$G$13)/('Inputs and Results'!$G$15-'Inputs and Results'!$G$13), 'Inputs and Results'!$G$13 + SQRT(F8843*('Inputs and Results'!$G$15-'Inputs and Results'!$G$13)*('Inputs and Results'!$G$14-'Inputs and Results'!$G$13)), 'Inputs and Results'!$G$15 - SQRT((1-F8843)*('Inputs and Results'!$G$15-'Inputs and Results'!$G$13)*('Inputs and Results'!$G$15-'Inputs and Results'!$G$14))))</f>
        <v>970.90224206739481</v>
      </c>
      <c r="D8843">
        <f t="shared" ca="1" si="580"/>
        <v>131.44020101144005</v>
      </c>
      <c r="E8843">
        <f t="shared" ca="1" si="581"/>
        <v>8.8216560268847388E-2</v>
      </c>
      <c r="F8843">
        <f t="shared" ca="1" si="581"/>
        <v>0.93812397338757902</v>
      </c>
    </row>
    <row r="8844" spans="1:6" ht="15.75" customHeight="1" x14ac:dyDescent="0.2">
      <c r="A8844">
        <v>8843</v>
      </c>
      <c r="B8844" s="47">
        <f ca="1">IF('Inputs and Results'!$C$15='Inputs and Results'!$C$13, 'Inputs and Results'!$C$13, IF(E8844 &lt;= ('Inputs and Results'!$C$14-'Inputs and Results'!$C$13)/('Inputs and Results'!$C$15-'Inputs and Results'!$C$13), 'Inputs and Results'!$C$13 + SQRT(E8844*('Inputs and Results'!$C$15-'Inputs and Results'!$C$13)*('Inputs and Results'!$C$14-'Inputs and Results'!$C$13)), 'Inputs and Results'!$C$15 - SQRT((1-E8844)*('Inputs and Results'!$C$15-'Inputs and Results'!$C$13)*('Inputs and Results'!$C$15-'Inputs and Results'!$C$14))))</f>
        <v>2.1816979440948332</v>
      </c>
      <c r="C8844" s="47">
        <f ca="1">IF('Inputs and Results'!$G$15='Inputs and Results'!$G$13, 'Inputs and Results'!$G$13, IF(F8844 &lt;= ('Inputs and Results'!$G$14-'Inputs and Results'!$G$13)/('Inputs and Results'!$G$15-'Inputs and Results'!$G$13), 'Inputs and Results'!$G$13 + SQRT(F8844*('Inputs and Results'!$G$15-'Inputs and Results'!$G$13)*('Inputs and Results'!$G$14-'Inputs and Results'!$G$13)), 'Inputs and Results'!$G$15 - SQRT((1-F8844)*('Inputs and Results'!$G$15-'Inputs and Results'!$G$13)*('Inputs and Results'!$G$15-'Inputs and Results'!$G$14))))</f>
        <v>322.38562140558099</v>
      </c>
      <c r="D8844">
        <f t="shared" ca="1" si="580"/>
        <v>703.34804742629126</v>
      </c>
      <c r="E8844">
        <f t="shared" ca="1" si="581"/>
        <v>0.92559797170015301</v>
      </c>
      <c r="F8844">
        <f t="shared" ca="1" si="581"/>
        <v>9.1995084515287262E-2</v>
      </c>
    </row>
    <row r="8845" spans="1:6" ht="15.75" customHeight="1" x14ac:dyDescent="0.2">
      <c r="A8845">
        <v>8844</v>
      </c>
      <c r="B8845" s="47">
        <f ca="1">IF('Inputs and Results'!$C$15='Inputs and Results'!$C$13, 'Inputs and Results'!$C$13, IF(E8845 &lt;= ('Inputs and Results'!$C$14-'Inputs and Results'!$C$13)/('Inputs and Results'!$C$15-'Inputs and Results'!$C$13), 'Inputs and Results'!$C$13 + SQRT(E8845*('Inputs and Results'!$C$15-'Inputs and Results'!$C$13)*('Inputs and Results'!$C$14-'Inputs and Results'!$C$13)), 'Inputs and Results'!$C$15 - SQRT((1-E8845)*('Inputs and Results'!$C$15-'Inputs and Results'!$C$13)*('Inputs and Results'!$C$15-'Inputs and Results'!$C$14))))</f>
        <v>1.4556916984530153</v>
      </c>
      <c r="C8845" s="47">
        <f ca="1">IF('Inputs and Results'!$G$15='Inputs and Results'!$G$13, 'Inputs and Results'!$G$13, IF(F8845 &lt;= ('Inputs and Results'!$G$14-'Inputs and Results'!$G$13)/('Inputs and Results'!$G$15-'Inputs and Results'!$G$13), 'Inputs and Results'!$G$13 + SQRT(F8845*('Inputs and Results'!$G$15-'Inputs and Results'!$G$13)*('Inputs and Results'!$G$14-'Inputs and Results'!$G$13)), 'Inputs and Results'!$G$15 - SQRT((1-F8845)*('Inputs and Results'!$G$15-'Inputs and Results'!$G$13)*('Inputs and Results'!$G$15-'Inputs and Results'!$G$14))))</f>
        <v>670.88820948848002</v>
      </c>
      <c r="D8845">
        <f t="shared" ca="1" si="580"/>
        <v>976.60639714238778</v>
      </c>
      <c r="E8845">
        <f t="shared" ca="1" si="581"/>
        <v>0.73501242997478522</v>
      </c>
      <c r="F8845">
        <f t="shared" ca="1" si="581"/>
        <v>0.66995313023267378</v>
      </c>
    </row>
    <row r="8846" spans="1:6" ht="15.75" customHeight="1" x14ac:dyDescent="0.2">
      <c r="A8846">
        <v>8845</v>
      </c>
      <c r="B8846" s="47">
        <f ca="1">IF('Inputs and Results'!$C$15='Inputs and Results'!$C$13, 'Inputs and Results'!$C$13, IF(E8846 &lt;= ('Inputs and Results'!$C$14-'Inputs and Results'!$C$13)/('Inputs and Results'!$C$15-'Inputs and Results'!$C$13), 'Inputs and Results'!$C$13 + SQRT(E8846*('Inputs and Results'!$C$15-'Inputs and Results'!$C$13)*('Inputs and Results'!$C$14-'Inputs and Results'!$C$13)), 'Inputs and Results'!$C$15 - SQRT((1-E8846)*('Inputs and Results'!$C$15-'Inputs and Results'!$C$13)*('Inputs and Results'!$C$15-'Inputs and Results'!$C$14))))</f>
        <v>0.91251743619817027</v>
      </c>
      <c r="C8846" s="47">
        <f ca="1">IF('Inputs and Results'!$G$15='Inputs and Results'!$G$13, 'Inputs and Results'!$G$13, IF(F8846 &lt;= ('Inputs and Results'!$G$14-'Inputs and Results'!$G$13)/('Inputs and Results'!$G$15-'Inputs and Results'!$G$13), 'Inputs and Results'!$G$13 + SQRT(F8846*('Inputs and Results'!$G$15-'Inputs and Results'!$G$13)*('Inputs and Results'!$G$14-'Inputs and Results'!$G$13)), 'Inputs and Results'!$G$15 - SQRT((1-F8846)*('Inputs and Results'!$G$15-'Inputs and Results'!$G$13)*('Inputs and Results'!$G$15-'Inputs and Results'!$G$14))))</f>
        <v>1010.0733234392357</v>
      </c>
      <c r="D8846">
        <f t="shared" ca="1" si="580"/>
        <v>921.70951947693652</v>
      </c>
      <c r="E8846">
        <f t="shared" ca="1" si="581"/>
        <v>0.51582406064703779</v>
      </c>
      <c r="F8846">
        <f t="shared" ca="1" si="581"/>
        <v>0.95747418190182132</v>
      </c>
    </row>
    <row r="8847" spans="1:6" ht="15.75" customHeight="1" x14ac:dyDescent="0.2">
      <c r="A8847">
        <v>8846</v>
      </c>
      <c r="B8847" s="47">
        <f ca="1">IF('Inputs and Results'!$C$15='Inputs and Results'!$C$13, 'Inputs and Results'!$C$13, IF(E8847 &lt;= ('Inputs and Results'!$C$14-'Inputs and Results'!$C$13)/('Inputs and Results'!$C$15-'Inputs and Results'!$C$13), 'Inputs and Results'!$C$13 + SQRT(E8847*('Inputs and Results'!$C$15-'Inputs and Results'!$C$13)*('Inputs and Results'!$C$14-'Inputs and Results'!$C$13)), 'Inputs and Results'!$C$15 - SQRT((1-E8847)*('Inputs and Results'!$C$15-'Inputs and Results'!$C$13)*('Inputs and Results'!$C$15-'Inputs and Results'!$C$14))))</f>
        <v>1.5241751978626166</v>
      </c>
      <c r="C8847" s="47">
        <f ca="1">IF('Inputs and Results'!$G$15='Inputs and Results'!$G$13, 'Inputs and Results'!$G$13, IF(F8847 &lt;= ('Inputs and Results'!$G$14-'Inputs and Results'!$G$13)/('Inputs and Results'!$G$15-'Inputs and Results'!$G$13), 'Inputs and Results'!$G$13 + SQRT(F8847*('Inputs and Results'!$G$15-'Inputs and Results'!$G$13)*('Inputs and Results'!$G$14-'Inputs and Results'!$G$13)), 'Inputs and Results'!$G$15 - SQRT((1-F8847)*('Inputs and Results'!$G$15-'Inputs and Results'!$G$13)*('Inputs and Results'!$G$15-'Inputs and Results'!$G$14))))</f>
        <v>470.00610077368037</v>
      </c>
      <c r="D8847">
        <f t="shared" ca="1" si="580"/>
        <v>716.37164164336116</v>
      </c>
      <c r="E8847">
        <f t="shared" ca="1" si="581"/>
        <v>0.75799346148846147</v>
      </c>
      <c r="F8847">
        <f t="shared" ca="1" si="581"/>
        <v>0.37176923432415299</v>
      </c>
    </row>
    <row r="8848" spans="1:6" ht="15.75" customHeight="1" x14ac:dyDescent="0.2">
      <c r="A8848">
        <v>8847</v>
      </c>
      <c r="B8848" s="47">
        <f ca="1">IF('Inputs and Results'!$C$15='Inputs and Results'!$C$13, 'Inputs and Results'!$C$13, IF(E8848 &lt;= ('Inputs and Results'!$C$14-'Inputs and Results'!$C$13)/('Inputs and Results'!$C$15-'Inputs and Results'!$C$13), 'Inputs and Results'!$C$13 + SQRT(E8848*('Inputs and Results'!$C$15-'Inputs and Results'!$C$13)*('Inputs and Results'!$C$14-'Inputs and Results'!$C$13)), 'Inputs and Results'!$C$15 - SQRT((1-E8848)*('Inputs and Results'!$C$15-'Inputs and Results'!$C$13)*('Inputs and Results'!$C$15-'Inputs and Results'!$C$14))))</f>
        <v>0.910319242248252</v>
      </c>
      <c r="C8848" s="47">
        <f ca="1">IF('Inputs and Results'!$G$15='Inputs and Results'!$G$13, 'Inputs and Results'!$G$13, IF(F8848 &lt;= ('Inputs and Results'!$G$14-'Inputs and Results'!$G$13)/('Inputs and Results'!$G$15-'Inputs and Results'!$G$13), 'Inputs and Results'!$G$13 + SQRT(F8848*('Inputs and Results'!$G$15-'Inputs and Results'!$G$13)*('Inputs and Results'!$G$14-'Inputs and Results'!$G$13)), 'Inputs and Results'!$G$15 - SQRT((1-F8848)*('Inputs and Results'!$G$15-'Inputs and Results'!$G$13)*('Inputs and Results'!$G$15-'Inputs and Results'!$G$14))))</f>
        <v>459.20668798554368</v>
      </c>
      <c r="D8848">
        <f t="shared" ca="1" si="580"/>
        <v>418.02468424232961</v>
      </c>
      <c r="E8848">
        <f t="shared" ca="1" si="581"/>
        <v>0.51480381452023116</v>
      </c>
      <c r="F8848">
        <f t="shared" ca="1" si="581"/>
        <v>0.35304385059747445</v>
      </c>
    </row>
    <row r="8849" spans="1:6" ht="15.75" customHeight="1" x14ac:dyDescent="0.2">
      <c r="A8849">
        <v>8848</v>
      </c>
      <c r="B8849" s="47">
        <f ca="1">IF('Inputs and Results'!$C$15='Inputs and Results'!$C$13, 'Inputs and Results'!$C$13, IF(E8849 &lt;= ('Inputs and Results'!$C$14-'Inputs and Results'!$C$13)/('Inputs and Results'!$C$15-'Inputs and Results'!$C$13), 'Inputs and Results'!$C$13 + SQRT(E8849*('Inputs and Results'!$C$15-'Inputs and Results'!$C$13)*('Inputs and Results'!$C$14-'Inputs and Results'!$C$13)), 'Inputs and Results'!$C$15 - SQRT((1-E8849)*('Inputs and Results'!$C$15-'Inputs and Results'!$C$13)*('Inputs and Results'!$C$15-'Inputs and Results'!$C$14))))</f>
        <v>0.1090881620681845</v>
      </c>
      <c r="C8849" s="47">
        <f ca="1">IF('Inputs and Results'!$G$15='Inputs and Results'!$G$13, 'Inputs and Results'!$G$13, IF(F8849 &lt;= ('Inputs and Results'!$G$14-'Inputs and Results'!$G$13)/('Inputs and Results'!$G$15-'Inputs and Results'!$G$13), 'Inputs and Results'!$G$13 + SQRT(F8849*('Inputs and Results'!$G$15-'Inputs and Results'!$G$13)*('Inputs and Results'!$G$14-'Inputs and Results'!$G$13)), 'Inputs and Results'!$G$15 - SQRT((1-F8849)*('Inputs and Results'!$G$15-'Inputs and Results'!$G$13)*('Inputs and Results'!$G$15-'Inputs and Results'!$G$14))))</f>
        <v>292.13168172155497</v>
      </c>
      <c r="D8849">
        <f t="shared" ca="1" si="580"/>
        <v>31.86810824089228</v>
      </c>
      <c r="E8849">
        <f t="shared" ca="1" si="581"/>
        <v>7.1403193922854769E-2</v>
      </c>
      <c r="F8849">
        <f t="shared" ca="1" si="581"/>
        <v>2.8312845837760725E-2</v>
      </c>
    </row>
    <row r="8850" spans="1:6" ht="15.75" customHeight="1" x14ac:dyDescent="0.2">
      <c r="A8850">
        <v>8849</v>
      </c>
      <c r="B8850" s="47">
        <f ca="1">IF('Inputs and Results'!$C$15='Inputs and Results'!$C$13, 'Inputs and Results'!$C$13, IF(E8850 &lt;= ('Inputs and Results'!$C$14-'Inputs and Results'!$C$13)/('Inputs and Results'!$C$15-'Inputs and Results'!$C$13), 'Inputs and Results'!$C$13 + SQRT(E8850*('Inputs and Results'!$C$15-'Inputs and Results'!$C$13)*('Inputs and Results'!$C$14-'Inputs and Results'!$C$13)), 'Inputs and Results'!$C$15 - SQRT((1-E8850)*('Inputs and Results'!$C$15-'Inputs and Results'!$C$13)*('Inputs and Results'!$C$15-'Inputs and Results'!$C$14))))</f>
        <v>0.26846131274539875</v>
      </c>
      <c r="C8850" s="47">
        <f ca="1">IF('Inputs and Results'!$G$15='Inputs and Results'!$G$13, 'Inputs and Results'!$G$13, IF(F8850 &lt;= ('Inputs and Results'!$G$14-'Inputs and Results'!$G$13)/('Inputs and Results'!$G$15-'Inputs and Results'!$G$13), 'Inputs and Results'!$G$13 + SQRT(F8850*('Inputs and Results'!$G$15-'Inputs and Results'!$G$13)*('Inputs and Results'!$G$14-'Inputs and Results'!$G$13)), 'Inputs and Results'!$G$15 - SQRT((1-F8850)*('Inputs and Results'!$G$15-'Inputs and Results'!$G$13)*('Inputs and Results'!$G$15-'Inputs and Results'!$G$14))))</f>
        <v>373.06203545642813</v>
      </c>
      <c r="D8850">
        <f t="shared" ca="1" si="580"/>
        <v>100.15272377410319</v>
      </c>
      <c r="E8850">
        <f t="shared" ca="1" si="581"/>
        <v>0.17096626667015669</v>
      </c>
      <c r="F8850">
        <f t="shared" ca="1" si="581"/>
        <v>0.19383005867027681</v>
      </c>
    </row>
    <row r="8851" spans="1:6" ht="15.75" customHeight="1" x14ac:dyDescent="0.2">
      <c r="A8851">
        <v>8850</v>
      </c>
      <c r="B8851" s="47">
        <f ca="1">IF('Inputs and Results'!$C$15='Inputs and Results'!$C$13, 'Inputs and Results'!$C$13, IF(E8851 &lt;= ('Inputs and Results'!$C$14-'Inputs and Results'!$C$13)/('Inputs and Results'!$C$15-'Inputs and Results'!$C$13), 'Inputs and Results'!$C$13 + SQRT(E8851*('Inputs and Results'!$C$15-'Inputs and Results'!$C$13)*('Inputs and Results'!$C$14-'Inputs and Results'!$C$13)), 'Inputs and Results'!$C$15 - SQRT((1-E8851)*('Inputs and Results'!$C$15-'Inputs and Results'!$C$13)*('Inputs and Results'!$C$15-'Inputs and Results'!$C$14))))</f>
        <v>0.20101968170810114</v>
      </c>
      <c r="C8851" s="47">
        <f ca="1">IF('Inputs and Results'!$G$15='Inputs and Results'!$G$13, 'Inputs and Results'!$G$13, IF(F8851 &lt;= ('Inputs and Results'!$G$14-'Inputs and Results'!$G$13)/('Inputs and Results'!$G$15-'Inputs and Results'!$G$13), 'Inputs and Results'!$G$13 + SQRT(F8851*('Inputs and Results'!$G$15-'Inputs and Results'!$G$13)*('Inputs and Results'!$G$14-'Inputs and Results'!$G$13)), 'Inputs and Results'!$G$15 - SQRT((1-F8851)*('Inputs and Results'!$G$15-'Inputs and Results'!$G$13)*('Inputs and Results'!$G$15-'Inputs and Results'!$G$14))))</f>
        <v>903.05831447004516</v>
      </c>
      <c r="D8851">
        <f t="shared" ca="1" si="580"/>
        <v>181.53249493862279</v>
      </c>
      <c r="E8851">
        <f t="shared" ca="1" si="581"/>
        <v>0.12952324197939791</v>
      </c>
      <c r="F8851">
        <f t="shared" ca="1" si="581"/>
        <v>0.89605033875352569</v>
      </c>
    </row>
    <row r="8852" spans="1:6" ht="15.75" customHeight="1" x14ac:dyDescent="0.2">
      <c r="A8852">
        <v>8851</v>
      </c>
      <c r="B8852" s="47">
        <f ca="1">IF('Inputs and Results'!$C$15='Inputs and Results'!$C$13, 'Inputs and Results'!$C$13, IF(E8852 &lt;= ('Inputs and Results'!$C$14-'Inputs and Results'!$C$13)/('Inputs and Results'!$C$15-'Inputs and Results'!$C$13), 'Inputs and Results'!$C$13 + SQRT(E8852*('Inputs and Results'!$C$15-'Inputs and Results'!$C$13)*('Inputs and Results'!$C$14-'Inputs and Results'!$C$13)), 'Inputs and Results'!$C$15 - SQRT((1-E8852)*('Inputs and Results'!$C$15-'Inputs and Results'!$C$13)*('Inputs and Results'!$C$15-'Inputs and Results'!$C$14))))</f>
        <v>7.5876567845987175E-2</v>
      </c>
      <c r="C8852" s="47">
        <f ca="1">IF('Inputs and Results'!$G$15='Inputs and Results'!$G$13, 'Inputs and Results'!$G$13, IF(F8852 &lt;= ('Inputs and Results'!$G$14-'Inputs and Results'!$G$13)/('Inputs and Results'!$G$15-'Inputs and Results'!$G$13), 'Inputs and Results'!$G$13 + SQRT(F8852*('Inputs and Results'!$G$15-'Inputs and Results'!$G$13)*('Inputs and Results'!$G$14-'Inputs and Results'!$G$13)), 'Inputs and Results'!$G$15 - SQRT((1-F8852)*('Inputs and Results'!$G$15-'Inputs and Results'!$G$13)*('Inputs and Results'!$G$15-'Inputs and Results'!$G$14))))</f>
        <v>873.08170119809404</v>
      </c>
      <c r="D8852">
        <f t="shared" ca="1" si="580"/>
        <v>66.246442936047089</v>
      </c>
      <c r="E8852">
        <f t="shared" ca="1" si="581"/>
        <v>4.9944683725315131E-2</v>
      </c>
      <c r="F8852">
        <f t="shared" ca="1" si="581"/>
        <v>0.87400329140947886</v>
      </c>
    </row>
    <row r="8853" spans="1:6" ht="15.75" customHeight="1" x14ac:dyDescent="0.2">
      <c r="A8853">
        <v>8852</v>
      </c>
      <c r="B8853" s="47">
        <f ca="1">IF('Inputs and Results'!$C$15='Inputs and Results'!$C$13, 'Inputs and Results'!$C$13, IF(E8853 &lt;= ('Inputs and Results'!$C$14-'Inputs and Results'!$C$13)/('Inputs and Results'!$C$15-'Inputs and Results'!$C$13), 'Inputs and Results'!$C$13 + SQRT(E8853*('Inputs and Results'!$C$15-'Inputs and Results'!$C$13)*('Inputs and Results'!$C$14-'Inputs and Results'!$C$13)), 'Inputs and Results'!$C$15 - SQRT((1-E8853)*('Inputs and Results'!$C$15-'Inputs and Results'!$C$13)*('Inputs and Results'!$C$15-'Inputs and Results'!$C$14))))</f>
        <v>1.6347881523760321E-2</v>
      </c>
      <c r="C8853" s="47">
        <f ca="1">IF('Inputs and Results'!$G$15='Inputs and Results'!$G$13, 'Inputs and Results'!$G$13, IF(F8853 &lt;= ('Inputs and Results'!$G$14-'Inputs and Results'!$G$13)/('Inputs and Results'!$G$15-'Inputs and Results'!$G$13), 'Inputs and Results'!$G$13 + SQRT(F8853*('Inputs and Results'!$G$15-'Inputs and Results'!$G$13)*('Inputs and Results'!$G$14-'Inputs and Results'!$G$13)), 'Inputs and Results'!$G$15 - SQRT((1-F8853)*('Inputs and Results'!$G$15-'Inputs and Results'!$G$13)*('Inputs and Results'!$G$15-'Inputs and Results'!$G$14))))</f>
        <v>360.38694888991665</v>
      </c>
      <c r="D8853">
        <f t="shared" ca="1" si="580"/>
        <v>5.8915631431618234</v>
      </c>
      <c r="E8853">
        <f t="shared" ca="1" si="581"/>
        <v>1.0868892879138614E-2</v>
      </c>
      <c r="F8853">
        <f t="shared" ca="1" si="581"/>
        <v>0.16892713793086689</v>
      </c>
    </row>
    <row r="8854" spans="1:6" ht="15.75" customHeight="1" x14ac:dyDescent="0.2">
      <c r="A8854">
        <v>8853</v>
      </c>
      <c r="B8854" s="47">
        <f ca="1">IF('Inputs and Results'!$C$15='Inputs and Results'!$C$13, 'Inputs and Results'!$C$13, IF(E8854 &lt;= ('Inputs and Results'!$C$14-'Inputs and Results'!$C$13)/('Inputs and Results'!$C$15-'Inputs and Results'!$C$13), 'Inputs and Results'!$C$13 + SQRT(E8854*('Inputs and Results'!$C$15-'Inputs and Results'!$C$13)*('Inputs and Results'!$C$14-'Inputs and Results'!$C$13)), 'Inputs and Results'!$C$15 - SQRT((1-E8854)*('Inputs and Results'!$C$15-'Inputs and Results'!$C$13)*('Inputs and Results'!$C$15-'Inputs and Results'!$C$14))))</f>
        <v>0.15441335267021961</v>
      </c>
      <c r="C8854" s="47">
        <f ca="1">IF('Inputs and Results'!$G$15='Inputs and Results'!$G$13, 'Inputs and Results'!$G$13, IF(F8854 &lt;= ('Inputs and Results'!$G$14-'Inputs and Results'!$G$13)/('Inputs and Results'!$G$15-'Inputs and Results'!$G$13), 'Inputs and Results'!$G$13 + SQRT(F8854*('Inputs and Results'!$G$15-'Inputs and Results'!$G$13)*('Inputs and Results'!$G$14-'Inputs and Results'!$G$13)), 'Inputs and Results'!$G$15 - SQRT((1-F8854)*('Inputs and Results'!$G$15-'Inputs and Results'!$G$13)*('Inputs and Results'!$G$15-'Inputs and Results'!$G$14))))</f>
        <v>684.13880098401228</v>
      </c>
      <c r="D8854">
        <f t="shared" ca="1" si="580"/>
        <v>105.64016595172548</v>
      </c>
      <c r="E8854">
        <f t="shared" ca="1" si="581"/>
        <v>0.10029295917093994</v>
      </c>
      <c r="F8854">
        <f t="shared" ca="1" si="581"/>
        <v>0.68627692289076747</v>
      </c>
    </row>
    <row r="8855" spans="1:6" ht="15.75" customHeight="1" x14ac:dyDescent="0.2">
      <c r="A8855">
        <v>8854</v>
      </c>
      <c r="B8855" s="47">
        <f ca="1">IF('Inputs and Results'!$C$15='Inputs and Results'!$C$13, 'Inputs and Results'!$C$13, IF(E8855 &lt;= ('Inputs and Results'!$C$14-'Inputs and Results'!$C$13)/('Inputs and Results'!$C$15-'Inputs and Results'!$C$13), 'Inputs and Results'!$C$13 + SQRT(E8855*('Inputs and Results'!$C$15-'Inputs and Results'!$C$13)*('Inputs and Results'!$C$14-'Inputs and Results'!$C$13)), 'Inputs and Results'!$C$15 - SQRT((1-E8855)*('Inputs and Results'!$C$15-'Inputs and Results'!$C$13)*('Inputs and Results'!$C$15-'Inputs and Results'!$C$14))))</f>
        <v>0.88521706531014122</v>
      </c>
      <c r="C8855" s="47">
        <f ca="1">IF('Inputs and Results'!$G$15='Inputs and Results'!$G$13, 'Inputs and Results'!$G$13, IF(F8855 &lt;= ('Inputs and Results'!$G$14-'Inputs and Results'!$G$13)/('Inputs and Results'!$G$15-'Inputs and Results'!$G$13), 'Inputs and Results'!$G$13 + SQRT(F8855*('Inputs and Results'!$G$15-'Inputs and Results'!$G$13)*('Inputs and Results'!$G$14-'Inputs and Results'!$G$13)), 'Inputs and Results'!$G$15 - SQRT((1-F8855)*('Inputs and Results'!$G$15-'Inputs and Results'!$G$13)*('Inputs and Results'!$G$15-'Inputs and Results'!$G$14))))</f>
        <v>893.52863938966743</v>
      </c>
      <c r="D8855">
        <f t="shared" ca="1" si="580"/>
        <v>790.96679993108489</v>
      </c>
      <c r="E8855">
        <f t="shared" ca="1" si="581"/>
        <v>0.50307701546050554</v>
      </c>
      <c r="F8855">
        <f t="shared" ca="1" si="581"/>
        <v>0.88927121552206445</v>
      </c>
    </row>
    <row r="8856" spans="1:6" ht="15.75" customHeight="1" x14ac:dyDescent="0.2">
      <c r="A8856">
        <v>8855</v>
      </c>
      <c r="B8856" s="47">
        <f ca="1">IF('Inputs and Results'!$C$15='Inputs and Results'!$C$13, 'Inputs and Results'!$C$13, IF(E8856 &lt;= ('Inputs and Results'!$C$14-'Inputs and Results'!$C$13)/('Inputs and Results'!$C$15-'Inputs and Results'!$C$13), 'Inputs and Results'!$C$13 + SQRT(E8856*('Inputs and Results'!$C$15-'Inputs and Results'!$C$13)*('Inputs and Results'!$C$14-'Inputs and Results'!$C$13)), 'Inputs and Results'!$C$15 - SQRT((1-E8856)*('Inputs and Results'!$C$15-'Inputs and Results'!$C$13)*('Inputs and Results'!$C$15-'Inputs and Results'!$C$14))))</f>
        <v>1.999139794259408E-2</v>
      </c>
      <c r="C8856" s="47">
        <f ca="1">IF('Inputs and Results'!$G$15='Inputs and Results'!$G$13, 'Inputs and Results'!$G$13, IF(F8856 &lt;= ('Inputs and Results'!$G$14-'Inputs and Results'!$G$13)/('Inputs and Results'!$G$15-'Inputs and Results'!$G$13), 'Inputs and Results'!$G$13 + SQRT(F8856*('Inputs and Results'!$G$15-'Inputs and Results'!$G$13)*('Inputs and Results'!$G$14-'Inputs and Results'!$G$13)), 'Inputs and Results'!$G$15 - SQRT((1-F8856)*('Inputs and Results'!$G$15-'Inputs and Results'!$G$13)*('Inputs and Results'!$G$15-'Inputs and Results'!$G$14))))</f>
        <v>706.36429649867068</v>
      </c>
      <c r="D8856">
        <f t="shared" ca="1" si="580"/>
        <v>14.121209743745441</v>
      </c>
      <c r="E8856">
        <f t="shared" ca="1" si="581"/>
        <v>1.3283192407096078E-2</v>
      </c>
      <c r="F8856">
        <f t="shared" ca="1" si="581"/>
        <v>0.71272762366915487</v>
      </c>
    </row>
    <row r="8857" spans="1:6" ht="15.75" customHeight="1" x14ac:dyDescent="0.2">
      <c r="A8857">
        <v>8856</v>
      </c>
      <c r="B8857" s="47">
        <f ca="1">IF('Inputs and Results'!$C$15='Inputs and Results'!$C$13, 'Inputs and Results'!$C$13, IF(E8857 &lt;= ('Inputs and Results'!$C$14-'Inputs and Results'!$C$13)/('Inputs and Results'!$C$15-'Inputs and Results'!$C$13), 'Inputs and Results'!$C$13 + SQRT(E8857*('Inputs and Results'!$C$15-'Inputs and Results'!$C$13)*('Inputs and Results'!$C$14-'Inputs and Results'!$C$13)), 'Inputs and Results'!$C$15 - SQRT((1-E8857)*('Inputs and Results'!$C$15-'Inputs and Results'!$C$13)*('Inputs and Results'!$C$15-'Inputs and Results'!$C$14))))</f>
        <v>1.7341671073289515</v>
      </c>
      <c r="C8857" s="47">
        <f ca="1">IF('Inputs and Results'!$G$15='Inputs and Results'!$G$13, 'Inputs and Results'!$G$13, IF(F8857 &lt;= ('Inputs and Results'!$G$14-'Inputs and Results'!$G$13)/('Inputs and Results'!$G$15-'Inputs and Results'!$G$13), 'Inputs and Results'!$G$13 + SQRT(F8857*('Inputs and Results'!$G$15-'Inputs and Results'!$G$13)*('Inputs and Results'!$G$14-'Inputs and Results'!$G$13)), 'Inputs and Results'!$G$15 - SQRT((1-F8857)*('Inputs and Results'!$G$15-'Inputs and Results'!$G$13)*('Inputs and Results'!$G$15-'Inputs and Results'!$G$14))))</f>
        <v>688.60713388451472</v>
      </c>
      <c r="D8857">
        <f t="shared" ca="1" si="580"/>
        <v>1194.159841454589</v>
      </c>
      <c r="E8857">
        <f t="shared" ca="1" si="581"/>
        <v>0.82196300975911618</v>
      </c>
      <c r="F8857">
        <f t="shared" ca="1" si="581"/>
        <v>0.69168825426522573</v>
      </c>
    </row>
    <row r="8858" spans="1:6" ht="15.75" customHeight="1" x14ac:dyDescent="0.2">
      <c r="A8858">
        <v>8857</v>
      </c>
      <c r="B8858" s="47">
        <f ca="1">IF('Inputs and Results'!$C$15='Inputs and Results'!$C$13, 'Inputs and Results'!$C$13, IF(E8858 &lt;= ('Inputs and Results'!$C$14-'Inputs and Results'!$C$13)/('Inputs and Results'!$C$15-'Inputs and Results'!$C$13), 'Inputs and Results'!$C$13 + SQRT(E8858*('Inputs and Results'!$C$15-'Inputs and Results'!$C$13)*('Inputs and Results'!$C$14-'Inputs and Results'!$C$13)), 'Inputs and Results'!$C$15 - SQRT((1-E8858)*('Inputs and Results'!$C$15-'Inputs and Results'!$C$13)*('Inputs and Results'!$C$15-'Inputs and Results'!$C$14))))</f>
        <v>0.16241299837396861</v>
      </c>
      <c r="C8858" s="47">
        <f ca="1">IF('Inputs and Results'!$G$15='Inputs and Results'!$G$13, 'Inputs and Results'!$G$13, IF(F8858 &lt;= ('Inputs and Results'!$G$14-'Inputs and Results'!$G$13)/('Inputs and Results'!$G$15-'Inputs and Results'!$G$13), 'Inputs and Results'!$G$13 + SQRT(F8858*('Inputs and Results'!$G$15-'Inputs and Results'!$G$13)*('Inputs and Results'!$G$14-'Inputs and Results'!$G$13)), 'Inputs and Results'!$G$15 - SQRT((1-F8858)*('Inputs and Results'!$G$15-'Inputs and Results'!$G$13)*('Inputs and Results'!$G$15-'Inputs and Results'!$G$14))))</f>
        <v>638.1558659975841</v>
      </c>
      <c r="D8858">
        <f t="shared" ca="1" si="580"/>
        <v>103.64480762660416</v>
      </c>
      <c r="E8858">
        <f t="shared" ca="1" si="581"/>
        <v>0.10534444535588749</v>
      </c>
      <c r="F8858">
        <f t="shared" ca="1" si="581"/>
        <v>0.62785478311832987</v>
      </c>
    </row>
    <row r="8859" spans="1:6" ht="15.75" customHeight="1" x14ac:dyDescent="0.2">
      <c r="A8859">
        <v>8858</v>
      </c>
      <c r="B8859" s="47">
        <f ca="1">IF('Inputs and Results'!$C$15='Inputs and Results'!$C$13, 'Inputs and Results'!$C$13, IF(E8859 &lt;= ('Inputs and Results'!$C$14-'Inputs and Results'!$C$13)/('Inputs and Results'!$C$15-'Inputs and Results'!$C$13), 'Inputs and Results'!$C$13 + SQRT(E8859*('Inputs and Results'!$C$15-'Inputs and Results'!$C$13)*('Inputs and Results'!$C$14-'Inputs and Results'!$C$13)), 'Inputs and Results'!$C$15 - SQRT((1-E8859)*('Inputs and Results'!$C$15-'Inputs and Results'!$C$13)*('Inputs and Results'!$C$15-'Inputs and Results'!$C$14))))</f>
        <v>0.23670136085813231</v>
      </c>
      <c r="C8859" s="47">
        <f ca="1">IF('Inputs and Results'!$G$15='Inputs and Results'!$G$13, 'Inputs and Results'!$G$13, IF(F8859 &lt;= ('Inputs and Results'!$G$14-'Inputs and Results'!$G$13)/('Inputs and Results'!$G$15-'Inputs and Results'!$G$13), 'Inputs and Results'!$G$13 + SQRT(F8859*('Inputs and Results'!$G$15-'Inputs and Results'!$G$13)*('Inputs and Results'!$G$14-'Inputs and Results'!$G$13)), 'Inputs and Results'!$G$15 - SQRT((1-F8859)*('Inputs and Results'!$G$15-'Inputs and Results'!$G$13)*('Inputs and Results'!$G$15-'Inputs and Results'!$G$14))))</f>
        <v>345.31460493691191</v>
      </c>
      <c r="D8859">
        <f t="shared" ca="1" si="580"/>
        <v>81.73643691275538</v>
      </c>
      <c r="E8859">
        <f t="shared" ca="1" si="581"/>
        <v>0.15157562565741145</v>
      </c>
      <c r="F8859">
        <f t="shared" ca="1" si="581"/>
        <v>0.13882124946312779</v>
      </c>
    </row>
    <row r="8860" spans="1:6" ht="15.75" customHeight="1" x14ac:dyDescent="0.2">
      <c r="A8860">
        <v>8859</v>
      </c>
      <c r="B8860" s="47">
        <f ca="1">IF('Inputs and Results'!$C$15='Inputs and Results'!$C$13, 'Inputs and Results'!$C$13, IF(E8860 &lt;= ('Inputs and Results'!$C$14-'Inputs and Results'!$C$13)/('Inputs and Results'!$C$15-'Inputs and Results'!$C$13), 'Inputs and Results'!$C$13 + SQRT(E8860*('Inputs and Results'!$C$15-'Inputs and Results'!$C$13)*('Inputs and Results'!$C$14-'Inputs and Results'!$C$13)), 'Inputs and Results'!$C$15 - SQRT((1-E8860)*('Inputs and Results'!$C$15-'Inputs and Results'!$C$13)*('Inputs and Results'!$C$15-'Inputs and Results'!$C$14))))</f>
        <v>0.27929519824528226</v>
      </c>
      <c r="C8860" s="47">
        <f ca="1">IF('Inputs and Results'!$G$15='Inputs and Results'!$G$13, 'Inputs and Results'!$G$13, IF(F8860 &lt;= ('Inputs and Results'!$G$14-'Inputs and Results'!$G$13)/('Inputs and Results'!$G$15-'Inputs and Results'!$G$13), 'Inputs and Results'!$G$13 + SQRT(F8860*('Inputs and Results'!$G$15-'Inputs and Results'!$G$13)*('Inputs and Results'!$G$14-'Inputs and Results'!$G$13)), 'Inputs and Results'!$G$15 - SQRT((1-F8860)*('Inputs and Results'!$G$15-'Inputs and Results'!$G$13)*('Inputs and Results'!$G$15-'Inputs and Results'!$G$14))))</f>
        <v>342.34621469015565</v>
      </c>
      <c r="D8860">
        <f t="shared" ca="1" si="580"/>
        <v>95.615653900408986</v>
      </c>
      <c r="E8860">
        <f t="shared" ca="1" si="581"/>
        <v>0.17752948685653558</v>
      </c>
      <c r="F8860">
        <f t="shared" ca="1" si="581"/>
        <v>0.13282897731151322</v>
      </c>
    </row>
    <row r="8861" spans="1:6" ht="15.75" customHeight="1" x14ac:dyDescent="0.2">
      <c r="A8861">
        <v>8860</v>
      </c>
      <c r="B8861" s="47">
        <f ca="1">IF('Inputs and Results'!$C$15='Inputs and Results'!$C$13, 'Inputs and Results'!$C$13, IF(E8861 &lt;= ('Inputs and Results'!$C$14-'Inputs and Results'!$C$13)/('Inputs and Results'!$C$15-'Inputs and Results'!$C$13), 'Inputs and Results'!$C$13 + SQRT(E8861*('Inputs and Results'!$C$15-'Inputs and Results'!$C$13)*('Inputs and Results'!$C$14-'Inputs and Results'!$C$13)), 'Inputs and Results'!$C$15 - SQRT((1-E8861)*('Inputs and Results'!$C$15-'Inputs and Results'!$C$13)*('Inputs and Results'!$C$15-'Inputs and Results'!$C$14))))</f>
        <v>2.0840519869127654</v>
      </c>
      <c r="C8861" s="47">
        <f ca="1">IF('Inputs and Results'!$G$15='Inputs and Results'!$G$13, 'Inputs and Results'!$G$13, IF(F8861 &lt;= ('Inputs and Results'!$G$14-'Inputs and Results'!$G$13)/('Inputs and Results'!$G$15-'Inputs and Results'!$G$13), 'Inputs and Results'!$G$13 + SQRT(F8861*('Inputs and Results'!$G$15-'Inputs and Results'!$G$13)*('Inputs and Results'!$G$14-'Inputs and Results'!$G$13)), 'Inputs and Results'!$G$15 - SQRT((1-F8861)*('Inputs and Results'!$G$15-'Inputs and Results'!$G$13)*('Inputs and Results'!$G$15-'Inputs and Results'!$G$14))))</f>
        <v>393.65395614624163</v>
      </c>
      <c r="D8861">
        <f t="shared" ca="1" si="580"/>
        <v>820.39530946264551</v>
      </c>
      <c r="E8861">
        <f t="shared" ca="1" si="581"/>
        <v>0.90678213748017189</v>
      </c>
      <c r="F8861">
        <f t="shared" ca="1" si="581"/>
        <v>0.23347970395370266</v>
      </c>
    </row>
    <row r="8862" spans="1:6" ht="15.75" customHeight="1" x14ac:dyDescent="0.2">
      <c r="A8862">
        <v>8861</v>
      </c>
      <c r="B8862" s="47">
        <f ca="1">IF('Inputs and Results'!$C$15='Inputs and Results'!$C$13, 'Inputs and Results'!$C$13, IF(E8862 &lt;= ('Inputs and Results'!$C$14-'Inputs and Results'!$C$13)/('Inputs and Results'!$C$15-'Inputs and Results'!$C$13), 'Inputs and Results'!$C$13 + SQRT(E8862*('Inputs and Results'!$C$15-'Inputs and Results'!$C$13)*('Inputs and Results'!$C$14-'Inputs and Results'!$C$13)), 'Inputs and Results'!$C$15 - SQRT((1-E8862)*('Inputs and Results'!$C$15-'Inputs and Results'!$C$13)*('Inputs and Results'!$C$15-'Inputs and Results'!$C$14))))</f>
        <v>1.4013943230498047</v>
      </c>
      <c r="C8862" s="47">
        <f ca="1">IF('Inputs and Results'!$G$15='Inputs and Results'!$G$13, 'Inputs and Results'!$G$13, IF(F8862 &lt;= ('Inputs and Results'!$G$14-'Inputs and Results'!$G$13)/('Inputs and Results'!$G$15-'Inputs and Results'!$G$13), 'Inputs and Results'!$G$13 + SQRT(F8862*('Inputs and Results'!$G$15-'Inputs and Results'!$G$13)*('Inputs and Results'!$G$14-'Inputs and Results'!$G$13)), 'Inputs and Results'!$G$15 - SQRT((1-F8862)*('Inputs and Results'!$G$15-'Inputs and Results'!$G$13)*('Inputs and Results'!$G$15-'Inputs and Results'!$G$14))))</f>
        <v>973.17995011709513</v>
      </c>
      <c r="D8862">
        <f t="shared" ca="1" si="580"/>
        <v>1363.8088573999892</v>
      </c>
      <c r="E8862">
        <f t="shared" ref="E8862:F8881" ca="1" si="582">RAND()</f>
        <v>0.71605109884695639</v>
      </c>
      <c r="F8862">
        <f t="shared" ca="1" si="582"/>
        <v>0.93934820996758772</v>
      </c>
    </row>
    <row r="8863" spans="1:6" ht="15.75" customHeight="1" x14ac:dyDescent="0.2">
      <c r="A8863">
        <v>8862</v>
      </c>
      <c r="B8863" s="47">
        <f ca="1">IF('Inputs and Results'!$C$15='Inputs and Results'!$C$13, 'Inputs and Results'!$C$13, IF(E8863 &lt;= ('Inputs and Results'!$C$14-'Inputs and Results'!$C$13)/('Inputs and Results'!$C$15-'Inputs and Results'!$C$13), 'Inputs and Results'!$C$13 + SQRT(E8863*('Inputs and Results'!$C$15-'Inputs and Results'!$C$13)*('Inputs and Results'!$C$14-'Inputs and Results'!$C$13)), 'Inputs and Results'!$C$15 - SQRT((1-E8863)*('Inputs and Results'!$C$15-'Inputs and Results'!$C$13)*('Inputs and Results'!$C$15-'Inputs and Results'!$C$14))))</f>
        <v>1.2394364260501081</v>
      </c>
      <c r="C8863" s="47">
        <f ca="1">IF('Inputs and Results'!$G$15='Inputs and Results'!$G$13, 'Inputs and Results'!$G$13, IF(F8863 &lt;= ('Inputs and Results'!$G$14-'Inputs and Results'!$G$13)/('Inputs and Results'!$G$15-'Inputs and Results'!$G$13), 'Inputs and Results'!$G$13 + SQRT(F8863*('Inputs and Results'!$G$15-'Inputs and Results'!$G$13)*('Inputs and Results'!$G$14-'Inputs and Results'!$G$13)), 'Inputs and Results'!$G$15 - SQRT((1-F8863)*('Inputs and Results'!$G$15-'Inputs and Results'!$G$13)*('Inputs and Results'!$G$15-'Inputs and Results'!$G$14))))</f>
        <v>839.50137563836165</v>
      </c>
      <c r="D8863">
        <f t="shared" ca="1" si="580"/>
        <v>1040.5085846853601</v>
      </c>
      <c r="E8863">
        <f t="shared" ca="1" si="582"/>
        <v>0.65560176689786476</v>
      </c>
      <c r="F8863">
        <f t="shared" ca="1" si="582"/>
        <v>0.84678969990057829</v>
      </c>
    </row>
    <row r="8864" spans="1:6" ht="15.75" customHeight="1" x14ac:dyDescent="0.2">
      <c r="A8864">
        <v>8863</v>
      </c>
      <c r="B8864" s="47">
        <f ca="1">IF('Inputs and Results'!$C$15='Inputs and Results'!$C$13, 'Inputs and Results'!$C$13, IF(E8864 &lt;= ('Inputs and Results'!$C$14-'Inputs and Results'!$C$13)/('Inputs and Results'!$C$15-'Inputs and Results'!$C$13), 'Inputs and Results'!$C$13 + SQRT(E8864*('Inputs and Results'!$C$15-'Inputs and Results'!$C$13)*('Inputs and Results'!$C$14-'Inputs and Results'!$C$13)), 'Inputs and Results'!$C$15 - SQRT((1-E8864)*('Inputs and Results'!$C$15-'Inputs and Results'!$C$13)*('Inputs and Results'!$C$15-'Inputs and Results'!$C$14))))</f>
        <v>1.2197311433912268</v>
      </c>
      <c r="C8864" s="47">
        <f ca="1">IF('Inputs and Results'!$G$15='Inputs and Results'!$G$13, 'Inputs and Results'!$G$13, IF(F8864 &lt;= ('Inputs and Results'!$G$14-'Inputs and Results'!$G$13)/('Inputs and Results'!$G$15-'Inputs and Results'!$G$13), 'Inputs and Results'!$G$13 + SQRT(F8864*('Inputs and Results'!$G$15-'Inputs and Results'!$G$13)*('Inputs and Results'!$G$14-'Inputs and Results'!$G$13)), 'Inputs and Results'!$G$15 - SQRT((1-F8864)*('Inputs and Results'!$G$15-'Inputs and Results'!$G$13)*('Inputs and Results'!$G$15-'Inputs and Results'!$G$14))))</f>
        <v>442.75744912931191</v>
      </c>
      <c r="D8864">
        <f t="shared" ca="1" si="580"/>
        <v>540.04504967147852</v>
      </c>
      <c r="E8864">
        <f t="shared" ca="1" si="582"/>
        <v>0.64784919979876565</v>
      </c>
      <c r="F8864">
        <f t="shared" ca="1" si="582"/>
        <v>0.32399367532441059</v>
      </c>
    </row>
    <row r="8865" spans="1:6" ht="15.75" customHeight="1" x14ac:dyDescent="0.2">
      <c r="A8865">
        <v>8864</v>
      </c>
      <c r="B8865" s="47">
        <f ca="1">IF('Inputs and Results'!$C$15='Inputs and Results'!$C$13, 'Inputs and Results'!$C$13, IF(E8865 &lt;= ('Inputs and Results'!$C$14-'Inputs and Results'!$C$13)/('Inputs and Results'!$C$15-'Inputs and Results'!$C$13), 'Inputs and Results'!$C$13 + SQRT(E8865*('Inputs and Results'!$C$15-'Inputs and Results'!$C$13)*('Inputs and Results'!$C$14-'Inputs and Results'!$C$13)), 'Inputs and Results'!$C$15 - SQRT((1-E8865)*('Inputs and Results'!$C$15-'Inputs and Results'!$C$13)*('Inputs and Results'!$C$15-'Inputs and Results'!$C$14))))</f>
        <v>2.6370502183975306</v>
      </c>
      <c r="C8865" s="47">
        <f ca="1">IF('Inputs and Results'!$G$15='Inputs and Results'!$G$13, 'Inputs and Results'!$G$13, IF(F8865 &lt;= ('Inputs and Results'!$G$14-'Inputs and Results'!$G$13)/('Inputs and Results'!$G$15-'Inputs and Results'!$G$13), 'Inputs and Results'!$G$13 + SQRT(F8865*('Inputs and Results'!$G$15-'Inputs and Results'!$G$13)*('Inputs and Results'!$G$14-'Inputs and Results'!$G$13)), 'Inputs and Results'!$G$15 - SQRT((1-F8865)*('Inputs and Results'!$G$15-'Inputs and Results'!$G$13)*('Inputs and Results'!$G$15-'Inputs and Results'!$G$14))))</f>
        <v>704.20825510300801</v>
      </c>
      <c r="D8865">
        <f t="shared" ca="1" si="580"/>
        <v>1857.0325329167313</v>
      </c>
      <c r="E8865">
        <f t="shared" ca="1" si="582"/>
        <v>0.98536305067052443</v>
      </c>
      <c r="F8865">
        <f t="shared" ca="1" si="582"/>
        <v>0.71021271748476678</v>
      </c>
    </row>
    <row r="8866" spans="1:6" ht="15.75" customHeight="1" x14ac:dyDescent="0.2">
      <c r="A8866">
        <v>8865</v>
      </c>
      <c r="B8866" s="47">
        <f ca="1">IF('Inputs and Results'!$C$15='Inputs and Results'!$C$13, 'Inputs and Results'!$C$13, IF(E8866 &lt;= ('Inputs and Results'!$C$14-'Inputs and Results'!$C$13)/('Inputs and Results'!$C$15-'Inputs and Results'!$C$13), 'Inputs and Results'!$C$13 + SQRT(E8866*('Inputs and Results'!$C$15-'Inputs and Results'!$C$13)*('Inputs and Results'!$C$14-'Inputs and Results'!$C$13)), 'Inputs and Results'!$C$15 - SQRT((1-E8866)*('Inputs and Results'!$C$15-'Inputs and Results'!$C$13)*('Inputs and Results'!$C$15-'Inputs and Results'!$C$14))))</f>
        <v>0.54203334199248321</v>
      </c>
      <c r="C8866" s="47">
        <f ca="1">IF('Inputs and Results'!$G$15='Inputs and Results'!$G$13, 'Inputs and Results'!$G$13, IF(F8866 &lt;= ('Inputs and Results'!$G$14-'Inputs and Results'!$G$13)/('Inputs and Results'!$G$15-'Inputs and Results'!$G$13), 'Inputs and Results'!$G$13 + SQRT(F8866*('Inputs and Results'!$G$15-'Inputs and Results'!$G$13)*('Inputs and Results'!$G$14-'Inputs and Results'!$G$13)), 'Inputs and Results'!$G$15 - SQRT((1-F8866)*('Inputs and Results'!$G$15-'Inputs and Results'!$G$13)*('Inputs and Results'!$G$15-'Inputs and Results'!$G$14))))</f>
        <v>720.7256694150509</v>
      </c>
      <c r="D8866">
        <f t="shared" ca="1" si="580"/>
        <v>390.65734325280965</v>
      </c>
      <c r="E8866">
        <f t="shared" ca="1" si="582"/>
        <v>0.32871110090259559</v>
      </c>
      <c r="F8866">
        <f t="shared" ca="1" si="582"/>
        <v>0.72919973927498072</v>
      </c>
    </row>
    <row r="8867" spans="1:6" ht="15.75" customHeight="1" x14ac:dyDescent="0.2">
      <c r="A8867">
        <v>8866</v>
      </c>
      <c r="B8867" s="47">
        <f ca="1">IF('Inputs and Results'!$C$15='Inputs and Results'!$C$13, 'Inputs and Results'!$C$13, IF(E8867 &lt;= ('Inputs and Results'!$C$14-'Inputs and Results'!$C$13)/('Inputs and Results'!$C$15-'Inputs and Results'!$C$13), 'Inputs and Results'!$C$13 + SQRT(E8867*('Inputs and Results'!$C$15-'Inputs and Results'!$C$13)*('Inputs and Results'!$C$14-'Inputs and Results'!$C$13)), 'Inputs and Results'!$C$15 - SQRT((1-E8867)*('Inputs and Results'!$C$15-'Inputs and Results'!$C$13)*('Inputs and Results'!$C$15-'Inputs and Results'!$C$14))))</f>
        <v>2.1623533529998871</v>
      </c>
      <c r="C8867" s="47">
        <f ca="1">IF('Inputs and Results'!$G$15='Inputs and Results'!$G$13, 'Inputs and Results'!$G$13, IF(F8867 &lt;= ('Inputs and Results'!$G$14-'Inputs and Results'!$G$13)/('Inputs and Results'!$G$15-'Inputs and Results'!$G$13), 'Inputs and Results'!$G$13 + SQRT(F8867*('Inputs and Results'!$G$15-'Inputs and Results'!$G$13)*('Inputs and Results'!$G$14-'Inputs and Results'!$G$13)), 'Inputs and Results'!$G$15 - SQRT((1-F8867)*('Inputs and Results'!$G$15-'Inputs and Results'!$G$13)*('Inputs and Results'!$G$15-'Inputs and Results'!$G$14))))</f>
        <v>724.48381346613269</v>
      </c>
      <c r="D8867">
        <f t="shared" ca="1" si="580"/>
        <v>1566.5900032426368</v>
      </c>
      <c r="E8867">
        <f t="shared" ca="1" si="582"/>
        <v>0.92203867719660759</v>
      </c>
      <c r="F8867">
        <f t="shared" ca="1" si="582"/>
        <v>0.73342995250676202</v>
      </c>
    </row>
    <row r="8868" spans="1:6" ht="15.75" customHeight="1" x14ac:dyDescent="0.2">
      <c r="A8868">
        <v>8867</v>
      </c>
      <c r="B8868" s="47">
        <f ca="1">IF('Inputs and Results'!$C$15='Inputs and Results'!$C$13, 'Inputs and Results'!$C$13, IF(E8868 &lt;= ('Inputs and Results'!$C$14-'Inputs and Results'!$C$13)/('Inputs and Results'!$C$15-'Inputs and Results'!$C$13), 'Inputs and Results'!$C$13 + SQRT(E8868*('Inputs and Results'!$C$15-'Inputs and Results'!$C$13)*('Inputs and Results'!$C$14-'Inputs and Results'!$C$13)), 'Inputs and Results'!$C$15 - SQRT((1-E8868)*('Inputs and Results'!$C$15-'Inputs and Results'!$C$13)*('Inputs and Results'!$C$15-'Inputs and Results'!$C$14))))</f>
        <v>2.3730392467681858</v>
      </c>
      <c r="C8868" s="47">
        <f ca="1">IF('Inputs and Results'!$G$15='Inputs and Results'!$G$13, 'Inputs and Results'!$G$13, IF(F8868 &lt;= ('Inputs and Results'!$G$14-'Inputs and Results'!$G$13)/('Inputs and Results'!$G$15-'Inputs and Results'!$G$13), 'Inputs and Results'!$G$13 + SQRT(F8868*('Inputs and Results'!$G$15-'Inputs and Results'!$G$13)*('Inputs and Results'!$G$14-'Inputs and Results'!$G$13)), 'Inputs and Results'!$G$15 - SQRT((1-F8868)*('Inputs and Results'!$G$15-'Inputs and Results'!$G$13)*('Inputs and Results'!$G$15-'Inputs and Results'!$G$14))))</f>
        <v>945.77139230072703</v>
      </c>
      <c r="D8868">
        <f t="shared" ca="1" si="580"/>
        <v>2244.3526324002155</v>
      </c>
      <c r="E8868">
        <f t="shared" ca="1" si="582"/>
        <v>0.95632446821188843</v>
      </c>
      <c r="F8868">
        <f t="shared" ca="1" si="582"/>
        <v>0.92380445536974654</v>
      </c>
    </row>
    <row r="8869" spans="1:6" ht="15.75" customHeight="1" x14ac:dyDescent="0.2">
      <c r="A8869">
        <v>8868</v>
      </c>
      <c r="B8869" s="47">
        <f ca="1">IF('Inputs and Results'!$C$15='Inputs and Results'!$C$13, 'Inputs and Results'!$C$13, IF(E8869 &lt;= ('Inputs and Results'!$C$14-'Inputs and Results'!$C$13)/('Inputs and Results'!$C$15-'Inputs and Results'!$C$13), 'Inputs and Results'!$C$13 + SQRT(E8869*('Inputs and Results'!$C$15-'Inputs and Results'!$C$13)*('Inputs and Results'!$C$14-'Inputs and Results'!$C$13)), 'Inputs and Results'!$C$15 - SQRT((1-E8869)*('Inputs and Results'!$C$15-'Inputs and Results'!$C$13)*('Inputs and Results'!$C$15-'Inputs and Results'!$C$14))))</f>
        <v>2.7738473667512156</v>
      </c>
      <c r="C8869" s="47">
        <f ca="1">IF('Inputs and Results'!$G$15='Inputs and Results'!$G$13, 'Inputs and Results'!$G$13, IF(F8869 &lt;= ('Inputs and Results'!$G$14-'Inputs and Results'!$G$13)/('Inputs and Results'!$G$15-'Inputs and Results'!$G$13), 'Inputs and Results'!$G$13 + SQRT(F8869*('Inputs and Results'!$G$15-'Inputs and Results'!$G$13)*('Inputs and Results'!$G$14-'Inputs and Results'!$G$13)), 'Inputs and Results'!$G$15 - SQRT((1-F8869)*('Inputs and Results'!$G$15-'Inputs and Results'!$G$13)*('Inputs and Results'!$G$15-'Inputs and Results'!$G$14))))</f>
        <v>1067.6543209604949</v>
      </c>
      <c r="D8869">
        <f t="shared" ca="1" si="580"/>
        <v>2961.5101267968262</v>
      </c>
      <c r="E8869">
        <f t="shared" ca="1" si="582"/>
        <v>0.99431722071940454</v>
      </c>
      <c r="F8869">
        <f t="shared" ca="1" si="582"/>
        <v>0.97935094064018635</v>
      </c>
    </row>
    <row r="8870" spans="1:6" ht="15.75" customHeight="1" x14ac:dyDescent="0.2">
      <c r="A8870">
        <v>8869</v>
      </c>
      <c r="B8870" s="47">
        <f ca="1">IF('Inputs and Results'!$C$15='Inputs and Results'!$C$13, 'Inputs and Results'!$C$13, IF(E8870 &lt;= ('Inputs and Results'!$C$14-'Inputs and Results'!$C$13)/('Inputs and Results'!$C$15-'Inputs and Results'!$C$13), 'Inputs and Results'!$C$13 + SQRT(E8870*('Inputs and Results'!$C$15-'Inputs and Results'!$C$13)*('Inputs and Results'!$C$14-'Inputs and Results'!$C$13)), 'Inputs and Results'!$C$15 - SQRT((1-E8870)*('Inputs and Results'!$C$15-'Inputs and Results'!$C$13)*('Inputs and Results'!$C$15-'Inputs and Results'!$C$14))))</f>
        <v>1.8130089893992798</v>
      </c>
      <c r="C8870" s="47">
        <f ca="1">IF('Inputs and Results'!$G$15='Inputs and Results'!$G$13, 'Inputs and Results'!$G$13, IF(F8870 &lt;= ('Inputs and Results'!$G$14-'Inputs and Results'!$G$13)/('Inputs and Results'!$G$15-'Inputs and Results'!$G$13), 'Inputs and Results'!$G$13 + SQRT(F8870*('Inputs and Results'!$G$15-'Inputs and Results'!$G$13)*('Inputs and Results'!$G$14-'Inputs and Results'!$G$13)), 'Inputs and Results'!$G$15 - SQRT((1-F8870)*('Inputs and Results'!$G$15-'Inputs and Results'!$G$13)*('Inputs and Results'!$G$15-'Inputs and Results'!$G$14))))</f>
        <v>547.18389255804493</v>
      </c>
      <c r="D8870">
        <f t="shared" ca="1" si="580"/>
        <v>992.0493160622251</v>
      </c>
      <c r="E8870">
        <f t="shared" ca="1" si="582"/>
        <v>0.84345026008367563</v>
      </c>
      <c r="F8870">
        <f t="shared" ca="1" si="582"/>
        <v>0.49758515547389692</v>
      </c>
    </row>
    <row r="8871" spans="1:6" ht="15.75" customHeight="1" x14ac:dyDescent="0.2">
      <c r="A8871">
        <v>8870</v>
      </c>
      <c r="B8871" s="47">
        <f ca="1">IF('Inputs and Results'!$C$15='Inputs and Results'!$C$13, 'Inputs and Results'!$C$13, IF(E8871 &lt;= ('Inputs and Results'!$C$14-'Inputs and Results'!$C$13)/('Inputs and Results'!$C$15-'Inputs and Results'!$C$13), 'Inputs and Results'!$C$13 + SQRT(E8871*('Inputs and Results'!$C$15-'Inputs and Results'!$C$13)*('Inputs and Results'!$C$14-'Inputs and Results'!$C$13)), 'Inputs and Results'!$C$15 - SQRT((1-E8871)*('Inputs and Results'!$C$15-'Inputs and Results'!$C$13)*('Inputs and Results'!$C$15-'Inputs and Results'!$C$14))))</f>
        <v>0.51857586457751914</v>
      </c>
      <c r="C8871" s="47">
        <f ca="1">IF('Inputs and Results'!$G$15='Inputs and Results'!$G$13, 'Inputs and Results'!$G$13, IF(F8871 &lt;= ('Inputs and Results'!$G$14-'Inputs and Results'!$G$13)/('Inputs and Results'!$G$15-'Inputs and Results'!$G$13), 'Inputs and Results'!$G$13 + SQRT(F8871*('Inputs and Results'!$G$15-'Inputs and Results'!$G$13)*('Inputs and Results'!$G$14-'Inputs and Results'!$G$13)), 'Inputs and Results'!$G$15 - SQRT((1-F8871)*('Inputs and Results'!$G$15-'Inputs and Results'!$G$13)*('Inputs and Results'!$G$15-'Inputs and Results'!$G$14))))</f>
        <v>342.81385506239315</v>
      </c>
      <c r="D8871">
        <f t="shared" ca="1" si="580"/>
        <v>177.77499127813286</v>
      </c>
      <c r="E8871">
        <f t="shared" ca="1" si="582"/>
        <v>0.31583714001586594</v>
      </c>
      <c r="F8871">
        <f t="shared" ca="1" si="582"/>
        <v>0.13377437889350319</v>
      </c>
    </row>
    <row r="8872" spans="1:6" ht="15.75" customHeight="1" x14ac:dyDescent="0.2">
      <c r="A8872">
        <v>8871</v>
      </c>
      <c r="B8872" s="47">
        <f ca="1">IF('Inputs and Results'!$C$15='Inputs and Results'!$C$13, 'Inputs and Results'!$C$13, IF(E8872 &lt;= ('Inputs and Results'!$C$14-'Inputs and Results'!$C$13)/('Inputs and Results'!$C$15-'Inputs and Results'!$C$13), 'Inputs and Results'!$C$13 + SQRT(E8872*('Inputs and Results'!$C$15-'Inputs and Results'!$C$13)*('Inputs and Results'!$C$14-'Inputs and Results'!$C$13)), 'Inputs and Results'!$C$15 - SQRT((1-E8872)*('Inputs and Results'!$C$15-'Inputs and Results'!$C$13)*('Inputs and Results'!$C$15-'Inputs and Results'!$C$14))))</f>
        <v>0.63506013983847032</v>
      </c>
      <c r="C8872" s="47">
        <f ca="1">IF('Inputs and Results'!$G$15='Inputs and Results'!$G$13, 'Inputs and Results'!$G$13, IF(F8872 &lt;= ('Inputs and Results'!$G$14-'Inputs and Results'!$G$13)/('Inputs and Results'!$G$15-'Inputs and Results'!$G$13), 'Inputs and Results'!$G$13 + SQRT(F8872*('Inputs and Results'!$G$15-'Inputs and Results'!$G$13)*('Inputs and Results'!$G$14-'Inputs and Results'!$G$13)), 'Inputs and Results'!$G$15 - SQRT((1-F8872)*('Inputs and Results'!$G$15-'Inputs and Results'!$G$13)*('Inputs and Results'!$G$15-'Inputs and Results'!$G$14))))</f>
        <v>566.04574082355361</v>
      </c>
      <c r="D8872">
        <f t="shared" ca="1" si="580"/>
        <v>359.4730873223765</v>
      </c>
      <c r="E8872">
        <f t="shared" ca="1" si="582"/>
        <v>0.37856216197990722</v>
      </c>
      <c r="F8872">
        <f t="shared" ca="1" si="582"/>
        <v>0.52619832956912371</v>
      </c>
    </row>
    <row r="8873" spans="1:6" ht="15.75" customHeight="1" x14ac:dyDescent="0.2">
      <c r="A8873">
        <v>8872</v>
      </c>
      <c r="B8873" s="47">
        <f ca="1">IF('Inputs and Results'!$C$15='Inputs and Results'!$C$13, 'Inputs and Results'!$C$13, IF(E8873 &lt;= ('Inputs and Results'!$C$14-'Inputs and Results'!$C$13)/('Inputs and Results'!$C$15-'Inputs and Results'!$C$13), 'Inputs and Results'!$C$13 + SQRT(E8873*('Inputs and Results'!$C$15-'Inputs and Results'!$C$13)*('Inputs and Results'!$C$14-'Inputs and Results'!$C$13)), 'Inputs and Results'!$C$15 - SQRT((1-E8873)*('Inputs and Results'!$C$15-'Inputs and Results'!$C$13)*('Inputs and Results'!$C$15-'Inputs and Results'!$C$14))))</f>
        <v>0.26494113100270589</v>
      </c>
      <c r="C8873" s="47">
        <f ca="1">IF('Inputs and Results'!$G$15='Inputs and Results'!$G$13, 'Inputs and Results'!$G$13, IF(F8873 &lt;= ('Inputs and Results'!$G$14-'Inputs and Results'!$G$13)/('Inputs and Results'!$G$15-'Inputs and Results'!$G$13), 'Inputs and Results'!$G$13 + SQRT(F8873*('Inputs and Results'!$G$15-'Inputs and Results'!$G$13)*('Inputs and Results'!$G$14-'Inputs and Results'!$G$13)), 'Inputs and Results'!$G$15 - SQRT((1-F8873)*('Inputs and Results'!$G$15-'Inputs and Results'!$G$13)*('Inputs and Results'!$G$15-'Inputs and Results'!$G$14))))</f>
        <v>625.79280558418736</v>
      </c>
      <c r="D8873">
        <f t="shared" ca="1" si="580"/>
        <v>165.79825368483105</v>
      </c>
      <c r="E8873">
        <f t="shared" ca="1" si="582"/>
        <v>0.16882810923547142</v>
      </c>
      <c r="F8873">
        <f t="shared" ca="1" si="582"/>
        <v>0.61129690486680222</v>
      </c>
    </row>
    <row r="8874" spans="1:6" ht="15.75" customHeight="1" x14ac:dyDescent="0.2">
      <c r="A8874">
        <v>8873</v>
      </c>
      <c r="B8874" s="47">
        <f ca="1">IF('Inputs and Results'!$C$15='Inputs and Results'!$C$13, 'Inputs and Results'!$C$13, IF(E8874 &lt;= ('Inputs and Results'!$C$14-'Inputs and Results'!$C$13)/('Inputs and Results'!$C$15-'Inputs and Results'!$C$13), 'Inputs and Results'!$C$13 + SQRT(E8874*('Inputs and Results'!$C$15-'Inputs and Results'!$C$13)*('Inputs and Results'!$C$14-'Inputs and Results'!$C$13)), 'Inputs and Results'!$C$15 - SQRT((1-E8874)*('Inputs and Results'!$C$15-'Inputs and Results'!$C$13)*('Inputs and Results'!$C$15-'Inputs and Results'!$C$14))))</f>
        <v>0.18880021677571168</v>
      </c>
      <c r="C8874" s="47">
        <f ca="1">IF('Inputs and Results'!$G$15='Inputs and Results'!$G$13, 'Inputs and Results'!$G$13, IF(F8874 &lt;= ('Inputs and Results'!$G$14-'Inputs and Results'!$G$13)/('Inputs and Results'!$G$15-'Inputs and Results'!$G$13), 'Inputs and Results'!$G$13 + SQRT(F8874*('Inputs and Results'!$G$15-'Inputs and Results'!$G$13)*('Inputs and Results'!$G$14-'Inputs and Results'!$G$13)), 'Inputs and Results'!$G$15 - SQRT((1-F8874)*('Inputs and Results'!$G$15-'Inputs and Results'!$G$13)*('Inputs and Results'!$G$15-'Inputs and Results'!$G$14))))</f>
        <v>428.05224188400769</v>
      </c>
      <c r="D8874">
        <f t="shared" ca="1" si="580"/>
        <v>80.816356059030028</v>
      </c>
      <c r="E8874">
        <f t="shared" ca="1" si="582"/>
        <v>0.12190619764441279</v>
      </c>
      <c r="F8874">
        <f t="shared" ca="1" si="582"/>
        <v>0.29748344956173234</v>
      </c>
    </row>
    <row r="8875" spans="1:6" ht="15.75" customHeight="1" x14ac:dyDescent="0.2">
      <c r="A8875">
        <v>8874</v>
      </c>
      <c r="B8875" s="47">
        <f ca="1">IF('Inputs and Results'!$C$15='Inputs and Results'!$C$13, 'Inputs and Results'!$C$13, IF(E8875 &lt;= ('Inputs and Results'!$C$14-'Inputs and Results'!$C$13)/('Inputs and Results'!$C$15-'Inputs and Results'!$C$13), 'Inputs and Results'!$C$13 + SQRT(E8875*('Inputs and Results'!$C$15-'Inputs and Results'!$C$13)*('Inputs and Results'!$C$14-'Inputs and Results'!$C$13)), 'Inputs and Results'!$C$15 - SQRT((1-E8875)*('Inputs and Results'!$C$15-'Inputs and Results'!$C$13)*('Inputs and Results'!$C$15-'Inputs and Results'!$C$14))))</f>
        <v>0.69241309304238241</v>
      </c>
      <c r="C8875" s="47">
        <f ca="1">IF('Inputs and Results'!$G$15='Inputs and Results'!$G$13, 'Inputs and Results'!$G$13, IF(F8875 &lt;= ('Inputs and Results'!$G$14-'Inputs and Results'!$G$13)/('Inputs and Results'!$G$15-'Inputs and Results'!$G$13), 'Inputs and Results'!$G$13 + SQRT(F8875*('Inputs and Results'!$G$15-'Inputs and Results'!$G$13)*('Inputs and Results'!$G$14-'Inputs and Results'!$G$13)), 'Inputs and Results'!$G$15 - SQRT((1-F8875)*('Inputs and Results'!$G$15-'Inputs and Results'!$G$13)*('Inputs and Results'!$G$15-'Inputs and Results'!$G$14))))</f>
        <v>338.96429957527914</v>
      </c>
      <c r="D8875">
        <f t="shared" ca="1" si="580"/>
        <v>234.70331909986373</v>
      </c>
      <c r="E8875">
        <f t="shared" ca="1" si="582"/>
        <v>0.4083380740930862</v>
      </c>
      <c r="F8875">
        <f t="shared" ca="1" si="582"/>
        <v>0.12597660640562092</v>
      </c>
    </row>
    <row r="8876" spans="1:6" ht="15.75" customHeight="1" x14ac:dyDescent="0.2">
      <c r="A8876">
        <v>8875</v>
      </c>
      <c r="B8876" s="47">
        <f ca="1">IF('Inputs and Results'!$C$15='Inputs and Results'!$C$13, 'Inputs and Results'!$C$13, IF(E8876 &lt;= ('Inputs and Results'!$C$14-'Inputs and Results'!$C$13)/('Inputs and Results'!$C$15-'Inputs and Results'!$C$13), 'Inputs and Results'!$C$13 + SQRT(E8876*('Inputs and Results'!$C$15-'Inputs and Results'!$C$13)*('Inputs and Results'!$C$14-'Inputs and Results'!$C$13)), 'Inputs and Results'!$C$15 - SQRT((1-E8876)*('Inputs and Results'!$C$15-'Inputs and Results'!$C$13)*('Inputs and Results'!$C$15-'Inputs and Results'!$C$14))))</f>
        <v>0.41566503034797675</v>
      </c>
      <c r="C8876" s="47">
        <f ca="1">IF('Inputs and Results'!$G$15='Inputs and Results'!$G$13, 'Inputs and Results'!$G$13, IF(F8876 &lt;= ('Inputs and Results'!$G$14-'Inputs and Results'!$G$13)/('Inputs and Results'!$G$15-'Inputs and Results'!$G$13), 'Inputs and Results'!$G$13 + SQRT(F8876*('Inputs and Results'!$G$15-'Inputs and Results'!$G$13)*('Inputs and Results'!$G$14-'Inputs and Results'!$G$13)), 'Inputs and Results'!$G$15 - SQRT((1-F8876)*('Inputs and Results'!$G$15-'Inputs and Results'!$G$13)*('Inputs and Results'!$G$15-'Inputs and Results'!$G$14))))</f>
        <v>673.39400818297361</v>
      </c>
      <c r="D8876">
        <f t="shared" ca="1" si="580"/>
        <v>279.90634084752145</v>
      </c>
      <c r="E8876">
        <f t="shared" ca="1" si="582"/>
        <v>0.25791252940374187</v>
      </c>
      <c r="F8876">
        <f t="shared" ca="1" si="582"/>
        <v>0.67307183852514307</v>
      </c>
    </row>
    <row r="8877" spans="1:6" ht="15.75" customHeight="1" x14ac:dyDescent="0.2">
      <c r="A8877">
        <v>8876</v>
      </c>
      <c r="B8877" s="47">
        <f ca="1">IF('Inputs and Results'!$C$15='Inputs and Results'!$C$13, 'Inputs and Results'!$C$13, IF(E8877 &lt;= ('Inputs and Results'!$C$14-'Inputs and Results'!$C$13)/('Inputs and Results'!$C$15-'Inputs and Results'!$C$13), 'Inputs and Results'!$C$13 + SQRT(E8877*('Inputs and Results'!$C$15-'Inputs and Results'!$C$13)*('Inputs and Results'!$C$14-'Inputs and Results'!$C$13)), 'Inputs and Results'!$C$15 - SQRT((1-E8877)*('Inputs and Results'!$C$15-'Inputs and Results'!$C$13)*('Inputs and Results'!$C$15-'Inputs and Results'!$C$14))))</f>
        <v>0.93458525023055383</v>
      </c>
      <c r="C8877" s="47">
        <f ca="1">IF('Inputs and Results'!$G$15='Inputs and Results'!$G$13, 'Inputs and Results'!$G$13, IF(F8877 &lt;= ('Inputs and Results'!$G$14-'Inputs and Results'!$G$13)/('Inputs and Results'!$G$15-'Inputs and Results'!$G$13), 'Inputs and Results'!$G$13 + SQRT(F8877*('Inputs and Results'!$G$15-'Inputs and Results'!$G$13)*('Inputs and Results'!$G$14-'Inputs and Results'!$G$13)), 'Inputs and Results'!$G$15 - SQRT((1-F8877)*('Inputs and Results'!$G$15-'Inputs and Results'!$G$13)*('Inputs and Results'!$G$15-'Inputs and Results'!$G$14))))</f>
        <v>373.65396870342624</v>
      </c>
      <c r="D8877">
        <f t="shared" ca="1" si="580"/>
        <v>349.21148784033113</v>
      </c>
      <c r="E8877">
        <f t="shared" ca="1" si="582"/>
        <v>0.52600687904831278</v>
      </c>
      <c r="F8877">
        <f t="shared" ca="1" si="582"/>
        <v>0.19498378003468575</v>
      </c>
    </row>
    <row r="8878" spans="1:6" ht="15.75" customHeight="1" x14ac:dyDescent="0.2">
      <c r="A8878">
        <v>8877</v>
      </c>
      <c r="B8878" s="47">
        <f ca="1">IF('Inputs and Results'!$C$15='Inputs and Results'!$C$13, 'Inputs and Results'!$C$13, IF(E8878 &lt;= ('Inputs and Results'!$C$14-'Inputs and Results'!$C$13)/('Inputs and Results'!$C$15-'Inputs and Results'!$C$13), 'Inputs and Results'!$C$13 + SQRT(E8878*('Inputs and Results'!$C$15-'Inputs and Results'!$C$13)*('Inputs and Results'!$C$14-'Inputs and Results'!$C$13)), 'Inputs and Results'!$C$15 - SQRT((1-E8878)*('Inputs and Results'!$C$15-'Inputs and Results'!$C$13)*('Inputs and Results'!$C$15-'Inputs and Results'!$C$14))))</f>
        <v>1.1707056497450996</v>
      </c>
      <c r="C8878" s="47">
        <f ca="1">IF('Inputs and Results'!$G$15='Inputs and Results'!$G$13, 'Inputs and Results'!$G$13, IF(F8878 &lt;= ('Inputs and Results'!$G$14-'Inputs and Results'!$G$13)/('Inputs and Results'!$G$15-'Inputs and Results'!$G$13), 'Inputs and Results'!$G$13 + SQRT(F8878*('Inputs and Results'!$G$15-'Inputs and Results'!$G$13)*('Inputs and Results'!$G$14-'Inputs and Results'!$G$13)), 'Inputs and Results'!$G$15 - SQRT((1-F8878)*('Inputs and Results'!$G$15-'Inputs and Results'!$G$13)*('Inputs and Results'!$G$15-'Inputs and Results'!$G$14))))</f>
        <v>362.29534225544467</v>
      </c>
      <c r="D8878">
        <f t="shared" ca="1" si="580"/>
        <v>424.1412040547836</v>
      </c>
      <c r="E8878">
        <f t="shared" ca="1" si="582"/>
        <v>0.62818690890283346</v>
      </c>
      <c r="F8878">
        <f t="shared" ca="1" si="582"/>
        <v>0.17270080837058976</v>
      </c>
    </row>
    <row r="8879" spans="1:6" ht="15.75" customHeight="1" x14ac:dyDescent="0.2">
      <c r="A8879">
        <v>8878</v>
      </c>
      <c r="B8879" s="47">
        <f ca="1">IF('Inputs and Results'!$C$15='Inputs and Results'!$C$13, 'Inputs and Results'!$C$13, IF(E8879 &lt;= ('Inputs and Results'!$C$14-'Inputs and Results'!$C$13)/('Inputs and Results'!$C$15-'Inputs and Results'!$C$13), 'Inputs and Results'!$C$13 + SQRT(E8879*('Inputs and Results'!$C$15-'Inputs and Results'!$C$13)*('Inputs and Results'!$C$14-'Inputs and Results'!$C$13)), 'Inputs and Results'!$C$15 - SQRT((1-E8879)*('Inputs and Results'!$C$15-'Inputs and Results'!$C$13)*('Inputs and Results'!$C$15-'Inputs and Results'!$C$14))))</f>
        <v>1.2668115067342836</v>
      </c>
      <c r="C8879" s="47">
        <f ca="1">IF('Inputs and Results'!$G$15='Inputs and Results'!$G$13, 'Inputs and Results'!$G$13, IF(F8879 &lt;= ('Inputs and Results'!$G$14-'Inputs and Results'!$G$13)/('Inputs and Results'!$G$15-'Inputs and Results'!$G$13), 'Inputs and Results'!$G$13 + SQRT(F8879*('Inputs and Results'!$G$15-'Inputs and Results'!$G$13)*('Inputs and Results'!$G$14-'Inputs and Results'!$G$13)), 'Inputs and Results'!$G$15 - SQRT((1-F8879)*('Inputs and Results'!$G$15-'Inputs and Results'!$G$13)*('Inputs and Results'!$G$15-'Inputs and Results'!$G$14))))</f>
        <v>342.45710175412944</v>
      </c>
      <c r="D8879">
        <f t="shared" ca="1" si="580"/>
        <v>433.8285970650046</v>
      </c>
      <c r="E8879">
        <f t="shared" ca="1" si="582"/>
        <v>0.66622862742347955</v>
      </c>
      <c r="F8879">
        <f t="shared" ca="1" si="582"/>
        <v>0.1330531979332199</v>
      </c>
    </row>
    <row r="8880" spans="1:6" ht="15.75" customHeight="1" x14ac:dyDescent="0.2">
      <c r="A8880">
        <v>8879</v>
      </c>
      <c r="B8880" s="47">
        <f ca="1">IF('Inputs and Results'!$C$15='Inputs and Results'!$C$13, 'Inputs and Results'!$C$13, IF(E8880 &lt;= ('Inputs and Results'!$C$14-'Inputs and Results'!$C$13)/('Inputs and Results'!$C$15-'Inputs and Results'!$C$13), 'Inputs and Results'!$C$13 + SQRT(E8880*('Inputs and Results'!$C$15-'Inputs and Results'!$C$13)*('Inputs and Results'!$C$14-'Inputs and Results'!$C$13)), 'Inputs and Results'!$C$15 - SQRT((1-E8880)*('Inputs and Results'!$C$15-'Inputs and Results'!$C$13)*('Inputs and Results'!$C$15-'Inputs and Results'!$C$14))))</f>
        <v>9.6064057502877276E-2</v>
      </c>
      <c r="C8880" s="47">
        <f ca="1">IF('Inputs and Results'!$G$15='Inputs and Results'!$G$13, 'Inputs and Results'!$G$13, IF(F8880 &lt;= ('Inputs and Results'!$G$14-'Inputs and Results'!$G$13)/('Inputs and Results'!$G$15-'Inputs and Results'!$G$13), 'Inputs and Results'!$G$13 + SQRT(F8880*('Inputs and Results'!$G$15-'Inputs and Results'!$G$13)*('Inputs and Results'!$G$14-'Inputs and Results'!$G$13)), 'Inputs and Results'!$G$15 - SQRT((1-F8880)*('Inputs and Results'!$G$15-'Inputs and Results'!$G$13)*('Inputs and Results'!$G$15-'Inputs and Results'!$G$14))))</f>
        <v>544.99838060757793</v>
      </c>
      <c r="D8880">
        <f t="shared" ca="1" si="580"/>
        <v>52.35475577366136</v>
      </c>
      <c r="E8880">
        <f t="shared" ca="1" si="582"/>
        <v>6.3017337985927457E-2</v>
      </c>
      <c r="F8880">
        <f t="shared" ca="1" si="582"/>
        <v>0.49421553378497929</v>
      </c>
    </row>
    <row r="8881" spans="1:6" ht="15.75" customHeight="1" x14ac:dyDescent="0.2">
      <c r="A8881">
        <v>8880</v>
      </c>
      <c r="B8881" s="47">
        <f ca="1">IF('Inputs and Results'!$C$15='Inputs and Results'!$C$13, 'Inputs and Results'!$C$13, IF(E8881 &lt;= ('Inputs and Results'!$C$14-'Inputs and Results'!$C$13)/('Inputs and Results'!$C$15-'Inputs and Results'!$C$13), 'Inputs and Results'!$C$13 + SQRT(E8881*('Inputs and Results'!$C$15-'Inputs and Results'!$C$13)*('Inputs and Results'!$C$14-'Inputs and Results'!$C$13)), 'Inputs and Results'!$C$15 - SQRT((1-E8881)*('Inputs and Results'!$C$15-'Inputs and Results'!$C$13)*('Inputs and Results'!$C$15-'Inputs and Results'!$C$14))))</f>
        <v>1.682086632520533</v>
      </c>
      <c r="C8881" s="47">
        <f ca="1">IF('Inputs and Results'!$G$15='Inputs and Results'!$G$13, 'Inputs and Results'!$G$13, IF(F8881 &lt;= ('Inputs and Results'!$G$14-'Inputs and Results'!$G$13)/('Inputs and Results'!$G$15-'Inputs and Results'!$G$13), 'Inputs and Results'!$G$13 + SQRT(F8881*('Inputs and Results'!$G$15-'Inputs and Results'!$G$13)*('Inputs and Results'!$G$14-'Inputs and Results'!$G$13)), 'Inputs and Results'!$G$15 - SQRT((1-F8881)*('Inputs and Results'!$G$15-'Inputs and Results'!$G$13)*('Inputs and Results'!$G$15-'Inputs and Results'!$G$14))))</f>
        <v>1120.5888678079539</v>
      </c>
      <c r="D8881">
        <f t="shared" ca="1" si="580"/>
        <v>1884.9275550910779</v>
      </c>
      <c r="E8881">
        <f t="shared" ca="1" si="582"/>
        <v>0.80701159509099241</v>
      </c>
      <c r="F8881">
        <f t="shared" ca="1" si="582"/>
        <v>0.99256564123165159</v>
      </c>
    </row>
    <row r="8882" spans="1:6" ht="15.75" customHeight="1" x14ac:dyDescent="0.2">
      <c r="A8882">
        <v>8881</v>
      </c>
      <c r="B8882" s="47">
        <f ca="1">IF('Inputs and Results'!$C$15='Inputs and Results'!$C$13, 'Inputs and Results'!$C$13, IF(E8882 &lt;= ('Inputs and Results'!$C$14-'Inputs and Results'!$C$13)/('Inputs and Results'!$C$15-'Inputs and Results'!$C$13), 'Inputs and Results'!$C$13 + SQRT(E8882*('Inputs and Results'!$C$15-'Inputs and Results'!$C$13)*('Inputs and Results'!$C$14-'Inputs and Results'!$C$13)), 'Inputs and Results'!$C$15 - SQRT((1-E8882)*('Inputs and Results'!$C$15-'Inputs and Results'!$C$13)*('Inputs and Results'!$C$15-'Inputs and Results'!$C$14))))</f>
        <v>0.3682763687984858</v>
      </c>
      <c r="C8882" s="47">
        <f ca="1">IF('Inputs and Results'!$G$15='Inputs and Results'!$G$13, 'Inputs and Results'!$G$13, IF(F8882 &lt;= ('Inputs and Results'!$G$14-'Inputs and Results'!$G$13)/('Inputs and Results'!$G$15-'Inputs and Results'!$G$13), 'Inputs and Results'!$G$13 + SQRT(F8882*('Inputs and Results'!$G$15-'Inputs and Results'!$G$13)*('Inputs and Results'!$G$14-'Inputs and Results'!$G$13)), 'Inputs and Results'!$G$15 - SQRT((1-F8882)*('Inputs and Results'!$G$15-'Inputs and Results'!$G$13)*('Inputs and Results'!$G$15-'Inputs and Results'!$G$14))))</f>
        <v>741.89753173481563</v>
      </c>
      <c r="D8882">
        <f t="shared" ca="1" si="580"/>
        <v>273.22332900785727</v>
      </c>
      <c r="E8882">
        <f t="shared" ref="E8882:F8901" ca="1" si="583">RAND()</f>
        <v>0.23044785877505747</v>
      </c>
      <c r="F8882">
        <f t="shared" ca="1" si="583"/>
        <v>0.75259640664545302</v>
      </c>
    </row>
    <row r="8883" spans="1:6" ht="15.75" customHeight="1" x14ac:dyDescent="0.2">
      <c r="A8883">
        <v>8882</v>
      </c>
      <c r="B8883" s="47">
        <f ca="1">IF('Inputs and Results'!$C$15='Inputs and Results'!$C$13, 'Inputs and Results'!$C$13, IF(E8883 &lt;= ('Inputs and Results'!$C$14-'Inputs and Results'!$C$13)/('Inputs and Results'!$C$15-'Inputs and Results'!$C$13), 'Inputs and Results'!$C$13 + SQRT(E8883*('Inputs and Results'!$C$15-'Inputs and Results'!$C$13)*('Inputs and Results'!$C$14-'Inputs and Results'!$C$13)), 'Inputs and Results'!$C$15 - SQRT((1-E8883)*('Inputs and Results'!$C$15-'Inputs and Results'!$C$13)*('Inputs and Results'!$C$15-'Inputs and Results'!$C$14))))</f>
        <v>1.2220960932176546</v>
      </c>
      <c r="C8883" s="47">
        <f ca="1">IF('Inputs and Results'!$G$15='Inputs and Results'!$G$13, 'Inputs and Results'!$G$13, IF(F8883 &lt;= ('Inputs and Results'!$G$14-'Inputs and Results'!$G$13)/('Inputs and Results'!$G$15-'Inputs and Results'!$G$13), 'Inputs and Results'!$G$13 + SQRT(F8883*('Inputs and Results'!$G$15-'Inputs and Results'!$G$13)*('Inputs and Results'!$G$14-'Inputs and Results'!$G$13)), 'Inputs and Results'!$G$15 - SQRT((1-F8883)*('Inputs and Results'!$G$15-'Inputs and Results'!$G$13)*('Inputs and Results'!$G$15-'Inputs and Results'!$G$14))))</f>
        <v>530.09071340665719</v>
      </c>
      <c r="D8883">
        <f t="shared" ca="1" si="580"/>
        <v>647.82178990523516</v>
      </c>
      <c r="E8883">
        <f t="shared" ca="1" si="583"/>
        <v>0.64878418869423038</v>
      </c>
      <c r="F8883">
        <f t="shared" ca="1" si="583"/>
        <v>0.47093048760434653</v>
      </c>
    </row>
    <row r="8884" spans="1:6" ht="15.75" customHeight="1" x14ac:dyDescent="0.2">
      <c r="A8884">
        <v>8883</v>
      </c>
      <c r="B8884" s="47">
        <f ca="1">IF('Inputs and Results'!$C$15='Inputs and Results'!$C$13, 'Inputs and Results'!$C$13, IF(E8884 &lt;= ('Inputs and Results'!$C$14-'Inputs and Results'!$C$13)/('Inputs and Results'!$C$15-'Inputs and Results'!$C$13), 'Inputs and Results'!$C$13 + SQRT(E8884*('Inputs and Results'!$C$15-'Inputs and Results'!$C$13)*('Inputs and Results'!$C$14-'Inputs and Results'!$C$13)), 'Inputs and Results'!$C$15 - SQRT((1-E8884)*('Inputs and Results'!$C$15-'Inputs and Results'!$C$13)*('Inputs and Results'!$C$15-'Inputs and Results'!$C$14))))</f>
        <v>0.42379406927609109</v>
      </c>
      <c r="C8884" s="47">
        <f ca="1">IF('Inputs and Results'!$G$15='Inputs and Results'!$G$13, 'Inputs and Results'!$G$13, IF(F8884 &lt;= ('Inputs and Results'!$G$14-'Inputs and Results'!$G$13)/('Inputs and Results'!$G$15-'Inputs and Results'!$G$13), 'Inputs and Results'!$G$13 + SQRT(F8884*('Inputs and Results'!$G$15-'Inputs and Results'!$G$13)*('Inputs and Results'!$G$14-'Inputs and Results'!$G$13)), 'Inputs and Results'!$G$15 - SQRT((1-F8884)*('Inputs and Results'!$G$15-'Inputs and Results'!$G$13)*('Inputs and Results'!$G$15-'Inputs and Results'!$G$14))))</f>
        <v>1040.1039960126893</v>
      </c>
      <c r="D8884">
        <f t="shared" ca="1" si="580"/>
        <v>440.78990494054085</v>
      </c>
      <c r="E8884">
        <f t="shared" ca="1" si="583"/>
        <v>0.26257366694477302</v>
      </c>
      <c r="F8884">
        <f t="shared" ca="1" si="583"/>
        <v>0.96985911776121403</v>
      </c>
    </row>
    <row r="8885" spans="1:6" ht="15.75" customHeight="1" x14ac:dyDescent="0.2">
      <c r="A8885">
        <v>8884</v>
      </c>
      <c r="B8885" s="47">
        <f ca="1">IF('Inputs and Results'!$C$15='Inputs and Results'!$C$13, 'Inputs and Results'!$C$13, IF(E8885 &lt;= ('Inputs and Results'!$C$14-'Inputs and Results'!$C$13)/('Inputs and Results'!$C$15-'Inputs and Results'!$C$13), 'Inputs and Results'!$C$13 + SQRT(E8885*('Inputs and Results'!$C$15-'Inputs and Results'!$C$13)*('Inputs and Results'!$C$14-'Inputs and Results'!$C$13)), 'Inputs and Results'!$C$15 - SQRT((1-E8885)*('Inputs and Results'!$C$15-'Inputs and Results'!$C$13)*('Inputs and Results'!$C$15-'Inputs and Results'!$C$14))))</f>
        <v>1.5906103929755391</v>
      </c>
      <c r="C8885" s="47">
        <f ca="1">IF('Inputs and Results'!$G$15='Inputs and Results'!$G$13, 'Inputs and Results'!$G$13, IF(F8885 &lt;= ('Inputs and Results'!$G$14-'Inputs and Results'!$G$13)/('Inputs and Results'!$G$15-'Inputs and Results'!$G$13), 'Inputs and Results'!$G$13 + SQRT(F8885*('Inputs and Results'!$G$15-'Inputs and Results'!$G$13)*('Inputs and Results'!$G$14-'Inputs and Results'!$G$13)), 'Inputs and Results'!$G$15 - SQRT((1-F8885)*('Inputs and Results'!$G$15-'Inputs and Results'!$G$13)*('Inputs and Results'!$G$15-'Inputs and Results'!$G$14))))</f>
        <v>1132.8385721787258</v>
      </c>
      <c r="D8885">
        <f t="shared" ca="1" si="580"/>
        <v>1801.9048064710516</v>
      </c>
      <c r="E8885">
        <f t="shared" ca="1" si="583"/>
        <v>0.7792912150679373</v>
      </c>
      <c r="F8885">
        <f t="shared" ca="1" si="583"/>
        <v>0.99468233982206444</v>
      </c>
    </row>
    <row r="8886" spans="1:6" ht="15.75" customHeight="1" x14ac:dyDescent="0.2">
      <c r="A8886">
        <v>8885</v>
      </c>
      <c r="B8886" s="47">
        <f ca="1">IF('Inputs and Results'!$C$15='Inputs and Results'!$C$13, 'Inputs and Results'!$C$13, IF(E8886 &lt;= ('Inputs and Results'!$C$14-'Inputs and Results'!$C$13)/('Inputs and Results'!$C$15-'Inputs and Results'!$C$13), 'Inputs and Results'!$C$13 + SQRT(E8886*('Inputs and Results'!$C$15-'Inputs and Results'!$C$13)*('Inputs and Results'!$C$14-'Inputs and Results'!$C$13)), 'Inputs and Results'!$C$15 - SQRT((1-E8886)*('Inputs and Results'!$C$15-'Inputs and Results'!$C$13)*('Inputs and Results'!$C$15-'Inputs and Results'!$C$14))))</f>
        <v>1.2805613561855171</v>
      </c>
      <c r="C8886" s="47">
        <f ca="1">IF('Inputs and Results'!$G$15='Inputs and Results'!$G$13, 'Inputs and Results'!$G$13, IF(F8886 &lt;= ('Inputs and Results'!$G$14-'Inputs and Results'!$G$13)/('Inputs and Results'!$G$15-'Inputs and Results'!$G$13), 'Inputs and Results'!$G$13 + SQRT(F8886*('Inputs and Results'!$G$15-'Inputs and Results'!$G$13)*('Inputs and Results'!$G$14-'Inputs and Results'!$G$13)), 'Inputs and Results'!$G$15 - SQRT((1-F8886)*('Inputs and Results'!$G$15-'Inputs and Results'!$G$13)*('Inputs and Results'!$G$15-'Inputs and Results'!$G$14))))</f>
        <v>416.3686077175372</v>
      </c>
      <c r="D8886">
        <f t="shared" ca="1" si="580"/>
        <v>533.18554897184504</v>
      </c>
      <c r="E8886">
        <f t="shared" ca="1" si="583"/>
        <v>0.67150341668415692</v>
      </c>
      <c r="F8886">
        <f t="shared" ca="1" si="583"/>
        <v>0.27605697087201508</v>
      </c>
    </row>
    <row r="8887" spans="1:6" ht="15.75" customHeight="1" x14ac:dyDescent="0.2">
      <c r="A8887">
        <v>8886</v>
      </c>
      <c r="B8887" s="47">
        <f ca="1">IF('Inputs and Results'!$C$15='Inputs and Results'!$C$13, 'Inputs and Results'!$C$13, IF(E8887 &lt;= ('Inputs and Results'!$C$14-'Inputs and Results'!$C$13)/('Inputs and Results'!$C$15-'Inputs and Results'!$C$13), 'Inputs and Results'!$C$13 + SQRT(E8887*('Inputs and Results'!$C$15-'Inputs and Results'!$C$13)*('Inputs and Results'!$C$14-'Inputs and Results'!$C$13)), 'Inputs and Results'!$C$15 - SQRT((1-E8887)*('Inputs and Results'!$C$15-'Inputs and Results'!$C$13)*('Inputs and Results'!$C$15-'Inputs and Results'!$C$14))))</f>
        <v>0.36751006730290614</v>
      </c>
      <c r="C8887" s="47">
        <f ca="1">IF('Inputs and Results'!$G$15='Inputs and Results'!$G$13, 'Inputs and Results'!$G$13, IF(F8887 &lt;= ('Inputs and Results'!$G$14-'Inputs and Results'!$G$13)/('Inputs and Results'!$G$15-'Inputs and Results'!$G$13), 'Inputs and Results'!$G$13 + SQRT(F8887*('Inputs and Results'!$G$15-'Inputs and Results'!$G$13)*('Inputs and Results'!$G$14-'Inputs and Results'!$G$13)), 'Inputs and Results'!$G$15 - SQRT((1-F8887)*('Inputs and Results'!$G$15-'Inputs and Results'!$G$13)*('Inputs and Results'!$G$15-'Inputs and Results'!$G$14))))</f>
        <v>361.79867411714804</v>
      </c>
      <c r="D8887">
        <f t="shared" ca="1" si="580"/>
        <v>132.96465507489529</v>
      </c>
      <c r="E8887">
        <f t="shared" ca="1" si="583"/>
        <v>0.22999963936093881</v>
      </c>
      <c r="F8887">
        <f t="shared" ca="1" si="583"/>
        <v>0.17171951991029555</v>
      </c>
    </row>
    <row r="8888" spans="1:6" ht="15.75" customHeight="1" x14ac:dyDescent="0.2">
      <c r="A8888">
        <v>8887</v>
      </c>
      <c r="B8888" s="47">
        <f ca="1">IF('Inputs and Results'!$C$15='Inputs and Results'!$C$13, 'Inputs and Results'!$C$13, IF(E8888 &lt;= ('Inputs and Results'!$C$14-'Inputs and Results'!$C$13)/('Inputs and Results'!$C$15-'Inputs and Results'!$C$13), 'Inputs and Results'!$C$13 + SQRT(E8888*('Inputs and Results'!$C$15-'Inputs and Results'!$C$13)*('Inputs and Results'!$C$14-'Inputs and Results'!$C$13)), 'Inputs and Results'!$C$15 - SQRT((1-E8888)*('Inputs and Results'!$C$15-'Inputs and Results'!$C$13)*('Inputs and Results'!$C$15-'Inputs and Results'!$C$14))))</f>
        <v>0.14139142564564944</v>
      </c>
      <c r="C8888" s="47">
        <f ca="1">IF('Inputs and Results'!$G$15='Inputs and Results'!$G$13, 'Inputs and Results'!$G$13, IF(F8888 &lt;= ('Inputs and Results'!$G$14-'Inputs and Results'!$G$13)/('Inputs and Results'!$G$15-'Inputs and Results'!$G$13), 'Inputs and Results'!$G$13 + SQRT(F8888*('Inputs and Results'!$G$15-'Inputs and Results'!$G$13)*('Inputs and Results'!$G$14-'Inputs and Results'!$G$13)), 'Inputs and Results'!$G$15 - SQRT((1-F8888)*('Inputs and Results'!$G$15-'Inputs and Results'!$G$13)*('Inputs and Results'!$G$15-'Inputs and Results'!$G$14))))</f>
        <v>805.170821040742</v>
      </c>
      <c r="D8888">
        <f t="shared" ca="1" si="580"/>
        <v>113.84425027522859</v>
      </c>
      <c r="E8888">
        <f t="shared" ca="1" si="583"/>
        <v>9.2039668736420888E-2</v>
      </c>
      <c r="F8888">
        <f t="shared" ca="1" si="583"/>
        <v>0.81621958787933879</v>
      </c>
    </row>
    <row r="8889" spans="1:6" ht="15.75" customHeight="1" x14ac:dyDescent="0.2">
      <c r="A8889">
        <v>8888</v>
      </c>
      <c r="B8889" s="47">
        <f ca="1">IF('Inputs and Results'!$C$15='Inputs and Results'!$C$13, 'Inputs and Results'!$C$13, IF(E8889 &lt;= ('Inputs and Results'!$C$14-'Inputs and Results'!$C$13)/('Inputs and Results'!$C$15-'Inputs and Results'!$C$13), 'Inputs and Results'!$C$13 + SQRT(E8889*('Inputs and Results'!$C$15-'Inputs and Results'!$C$13)*('Inputs and Results'!$C$14-'Inputs and Results'!$C$13)), 'Inputs and Results'!$C$15 - SQRT((1-E8889)*('Inputs and Results'!$C$15-'Inputs and Results'!$C$13)*('Inputs and Results'!$C$15-'Inputs and Results'!$C$14))))</f>
        <v>1.7089702030714835</v>
      </c>
      <c r="C8889" s="47">
        <f ca="1">IF('Inputs and Results'!$G$15='Inputs and Results'!$G$13, 'Inputs and Results'!$G$13, IF(F8889 &lt;= ('Inputs and Results'!$G$14-'Inputs and Results'!$G$13)/('Inputs and Results'!$G$15-'Inputs and Results'!$G$13), 'Inputs and Results'!$G$13 + SQRT(F8889*('Inputs and Results'!$G$15-'Inputs and Results'!$G$13)*('Inputs and Results'!$G$14-'Inputs and Results'!$G$13)), 'Inputs and Results'!$G$15 - SQRT((1-F8889)*('Inputs and Results'!$G$15-'Inputs and Results'!$G$13)*('Inputs and Results'!$G$15-'Inputs and Results'!$G$14))))</f>
        <v>330.83021692102977</v>
      </c>
      <c r="D8889">
        <f t="shared" ca="1" si="580"/>
        <v>565.37898299371523</v>
      </c>
      <c r="E8889">
        <f t="shared" ca="1" si="583"/>
        <v>0.81480467371585708</v>
      </c>
      <c r="F8889">
        <f t="shared" ca="1" si="583"/>
        <v>0.10938505469843562</v>
      </c>
    </row>
    <row r="8890" spans="1:6" ht="15.75" customHeight="1" x14ac:dyDescent="0.2">
      <c r="A8890">
        <v>8889</v>
      </c>
      <c r="B8890" s="47">
        <f ca="1">IF('Inputs and Results'!$C$15='Inputs and Results'!$C$13, 'Inputs and Results'!$C$13, IF(E8890 &lt;= ('Inputs and Results'!$C$14-'Inputs and Results'!$C$13)/('Inputs and Results'!$C$15-'Inputs and Results'!$C$13), 'Inputs and Results'!$C$13 + SQRT(E8890*('Inputs and Results'!$C$15-'Inputs and Results'!$C$13)*('Inputs and Results'!$C$14-'Inputs and Results'!$C$13)), 'Inputs and Results'!$C$15 - SQRT((1-E8890)*('Inputs and Results'!$C$15-'Inputs and Results'!$C$13)*('Inputs and Results'!$C$15-'Inputs and Results'!$C$14))))</f>
        <v>0.37541847285139651</v>
      </c>
      <c r="C8890" s="47">
        <f ca="1">IF('Inputs and Results'!$G$15='Inputs and Results'!$G$13, 'Inputs and Results'!$G$13, IF(F8890 &lt;= ('Inputs and Results'!$G$14-'Inputs and Results'!$G$13)/('Inputs and Results'!$G$15-'Inputs and Results'!$G$13), 'Inputs and Results'!$G$13 + SQRT(F8890*('Inputs and Results'!$G$15-'Inputs and Results'!$G$13)*('Inputs and Results'!$G$14-'Inputs and Results'!$G$13)), 'Inputs and Results'!$G$15 - SQRT((1-F8890)*('Inputs and Results'!$G$15-'Inputs and Results'!$G$13)*('Inputs and Results'!$G$15-'Inputs and Results'!$G$14))))</f>
        <v>307.49569538976834</v>
      </c>
      <c r="D8890">
        <f t="shared" ca="1" si="580"/>
        <v>115.43956437160504</v>
      </c>
      <c r="E8890">
        <f t="shared" ca="1" si="583"/>
        <v>0.2346190897055892</v>
      </c>
      <c r="F8890">
        <f t="shared" ca="1" si="583"/>
        <v>6.0922622523795544E-2</v>
      </c>
    </row>
    <row r="8891" spans="1:6" ht="15.75" customHeight="1" x14ac:dyDescent="0.2">
      <c r="A8891">
        <v>8890</v>
      </c>
      <c r="B8891" s="47">
        <f ca="1">IF('Inputs and Results'!$C$15='Inputs and Results'!$C$13, 'Inputs and Results'!$C$13, IF(E8891 &lt;= ('Inputs and Results'!$C$14-'Inputs and Results'!$C$13)/('Inputs and Results'!$C$15-'Inputs and Results'!$C$13), 'Inputs and Results'!$C$13 + SQRT(E8891*('Inputs and Results'!$C$15-'Inputs and Results'!$C$13)*('Inputs and Results'!$C$14-'Inputs and Results'!$C$13)), 'Inputs and Results'!$C$15 - SQRT((1-E8891)*('Inputs and Results'!$C$15-'Inputs and Results'!$C$13)*('Inputs and Results'!$C$15-'Inputs and Results'!$C$14))))</f>
        <v>1.3627583343064245</v>
      </c>
      <c r="C8891" s="47">
        <f ca="1">IF('Inputs and Results'!$G$15='Inputs and Results'!$G$13, 'Inputs and Results'!$G$13, IF(F8891 &lt;= ('Inputs and Results'!$G$14-'Inputs and Results'!$G$13)/('Inputs and Results'!$G$15-'Inputs and Results'!$G$13), 'Inputs and Results'!$G$13 + SQRT(F8891*('Inputs and Results'!$G$15-'Inputs and Results'!$G$13)*('Inputs and Results'!$G$14-'Inputs and Results'!$G$13)), 'Inputs and Results'!$G$15 - SQRT((1-F8891)*('Inputs and Results'!$G$15-'Inputs and Results'!$G$13)*('Inputs and Results'!$G$15-'Inputs and Results'!$G$14))))</f>
        <v>636.49599641414238</v>
      </c>
      <c r="D8891">
        <f t="shared" ca="1" si="580"/>
        <v>867.39022386604461</v>
      </c>
      <c r="E8891">
        <f t="shared" ca="1" si="583"/>
        <v>0.70215996979076956</v>
      </c>
      <c r="F8891">
        <f t="shared" ca="1" si="583"/>
        <v>0.62565265996657771</v>
      </c>
    </row>
    <row r="8892" spans="1:6" ht="15.75" customHeight="1" x14ac:dyDescent="0.2">
      <c r="A8892">
        <v>8891</v>
      </c>
      <c r="B8892" s="47">
        <f ca="1">IF('Inputs and Results'!$C$15='Inputs and Results'!$C$13, 'Inputs and Results'!$C$13, IF(E8892 &lt;= ('Inputs and Results'!$C$14-'Inputs and Results'!$C$13)/('Inputs and Results'!$C$15-'Inputs and Results'!$C$13), 'Inputs and Results'!$C$13 + SQRT(E8892*('Inputs and Results'!$C$15-'Inputs and Results'!$C$13)*('Inputs and Results'!$C$14-'Inputs and Results'!$C$13)), 'Inputs and Results'!$C$15 - SQRT((1-E8892)*('Inputs and Results'!$C$15-'Inputs and Results'!$C$13)*('Inputs and Results'!$C$15-'Inputs and Results'!$C$14))))</f>
        <v>1.418037069055343</v>
      </c>
      <c r="C8892" s="47">
        <f ca="1">IF('Inputs and Results'!$G$15='Inputs and Results'!$G$13, 'Inputs and Results'!$G$13, IF(F8892 &lt;= ('Inputs and Results'!$G$14-'Inputs and Results'!$G$13)/('Inputs and Results'!$G$15-'Inputs and Results'!$G$13), 'Inputs and Results'!$G$13 + SQRT(F8892*('Inputs and Results'!$G$15-'Inputs and Results'!$G$13)*('Inputs and Results'!$G$14-'Inputs and Results'!$G$13)), 'Inputs and Results'!$G$15 - SQRT((1-F8892)*('Inputs and Results'!$G$15-'Inputs and Results'!$G$13)*('Inputs and Results'!$G$15-'Inputs and Results'!$G$14))))</f>
        <v>853.68637233456059</v>
      </c>
      <c r="D8892">
        <f t="shared" ca="1" si="580"/>
        <v>1210.5589213177886</v>
      </c>
      <c r="E8892">
        <f t="shared" ca="1" si="583"/>
        <v>0.72193258723522113</v>
      </c>
      <c r="F8892">
        <f t="shared" ca="1" si="583"/>
        <v>0.85860960657785157</v>
      </c>
    </row>
    <row r="8893" spans="1:6" ht="15.75" customHeight="1" x14ac:dyDescent="0.2">
      <c r="A8893">
        <v>8892</v>
      </c>
      <c r="B8893" s="47">
        <f ca="1">IF('Inputs and Results'!$C$15='Inputs and Results'!$C$13, 'Inputs and Results'!$C$13, IF(E8893 &lt;= ('Inputs and Results'!$C$14-'Inputs and Results'!$C$13)/('Inputs and Results'!$C$15-'Inputs and Results'!$C$13), 'Inputs and Results'!$C$13 + SQRT(E8893*('Inputs and Results'!$C$15-'Inputs and Results'!$C$13)*('Inputs and Results'!$C$14-'Inputs and Results'!$C$13)), 'Inputs and Results'!$C$15 - SQRT((1-E8893)*('Inputs and Results'!$C$15-'Inputs and Results'!$C$13)*('Inputs and Results'!$C$15-'Inputs and Results'!$C$14))))</f>
        <v>2.3320169571252087</v>
      </c>
      <c r="C8893" s="47">
        <f ca="1">IF('Inputs and Results'!$G$15='Inputs and Results'!$G$13, 'Inputs and Results'!$G$13, IF(F8893 &lt;= ('Inputs and Results'!$G$14-'Inputs and Results'!$G$13)/('Inputs and Results'!$G$15-'Inputs and Results'!$G$13), 'Inputs and Results'!$G$13 + SQRT(F8893*('Inputs and Results'!$G$15-'Inputs and Results'!$G$13)*('Inputs and Results'!$G$14-'Inputs and Results'!$G$13)), 'Inputs and Results'!$G$15 - SQRT((1-F8893)*('Inputs and Results'!$G$15-'Inputs and Results'!$G$13)*('Inputs and Results'!$G$15-'Inputs and Results'!$G$14))))</f>
        <v>576.40939621344467</v>
      </c>
      <c r="D8893">
        <f t="shared" ca="1" si="580"/>
        <v>1344.196486216056</v>
      </c>
      <c r="E8893">
        <f t="shared" ca="1" si="583"/>
        <v>0.95042207271463719</v>
      </c>
      <c r="F8893">
        <f t="shared" ca="1" si="583"/>
        <v>0.54156278565775462</v>
      </c>
    </row>
    <row r="8894" spans="1:6" ht="15.75" customHeight="1" x14ac:dyDescent="0.2">
      <c r="A8894">
        <v>8893</v>
      </c>
      <c r="B8894" s="47">
        <f ca="1">IF('Inputs and Results'!$C$15='Inputs and Results'!$C$13, 'Inputs and Results'!$C$13, IF(E8894 &lt;= ('Inputs and Results'!$C$14-'Inputs and Results'!$C$13)/('Inputs and Results'!$C$15-'Inputs and Results'!$C$13), 'Inputs and Results'!$C$13 + SQRT(E8894*('Inputs and Results'!$C$15-'Inputs and Results'!$C$13)*('Inputs and Results'!$C$14-'Inputs and Results'!$C$13)), 'Inputs and Results'!$C$15 - SQRT((1-E8894)*('Inputs and Results'!$C$15-'Inputs and Results'!$C$13)*('Inputs and Results'!$C$15-'Inputs and Results'!$C$14))))</f>
        <v>1.1832662275540324</v>
      </c>
      <c r="C8894" s="47">
        <f ca="1">IF('Inputs and Results'!$G$15='Inputs and Results'!$G$13, 'Inputs and Results'!$G$13, IF(F8894 &lt;= ('Inputs and Results'!$G$14-'Inputs and Results'!$G$13)/('Inputs and Results'!$G$15-'Inputs and Results'!$G$13), 'Inputs and Results'!$G$13 + SQRT(F8894*('Inputs and Results'!$G$15-'Inputs and Results'!$G$13)*('Inputs and Results'!$G$14-'Inputs and Results'!$G$13)), 'Inputs and Results'!$G$15 - SQRT((1-F8894)*('Inputs and Results'!$G$15-'Inputs and Results'!$G$13)*('Inputs and Results'!$G$15-'Inputs and Results'!$G$14))))</f>
        <v>323.45538906415345</v>
      </c>
      <c r="D8894">
        <f t="shared" ca="1" si="580"/>
        <v>382.7338379999627</v>
      </c>
      <c r="E8894">
        <f t="shared" ca="1" si="583"/>
        <v>0.63327537778380483</v>
      </c>
      <c r="F8894">
        <f t="shared" ca="1" si="583"/>
        <v>9.4207359747200958E-2</v>
      </c>
    </row>
    <row r="8895" spans="1:6" ht="15.75" customHeight="1" x14ac:dyDescent="0.2">
      <c r="A8895">
        <v>8894</v>
      </c>
      <c r="B8895" s="47">
        <f ca="1">IF('Inputs and Results'!$C$15='Inputs and Results'!$C$13, 'Inputs and Results'!$C$13, IF(E8895 &lt;= ('Inputs and Results'!$C$14-'Inputs and Results'!$C$13)/('Inputs and Results'!$C$15-'Inputs and Results'!$C$13), 'Inputs and Results'!$C$13 + SQRT(E8895*('Inputs and Results'!$C$15-'Inputs and Results'!$C$13)*('Inputs and Results'!$C$14-'Inputs and Results'!$C$13)), 'Inputs and Results'!$C$15 - SQRT((1-E8895)*('Inputs and Results'!$C$15-'Inputs and Results'!$C$13)*('Inputs and Results'!$C$15-'Inputs and Results'!$C$14))))</f>
        <v>0.79842607656639641</v>
      </c>
      <c r="C8895" s="47">
        <f ca="1">IF('Inputs and Results'!$G$15='Inputs and Results'!$G$13, 'Inputs and Results'!$G$13, IF(F8895 &lt;= ('Inputs and Results'!$G$14-'Inputs and Results'!$G$13)/('Inputs and Results'!$G$15-'Inputs and Results'!$G$13), 'Inputs and Results'!$G$13 + SQRT(F8895*('Inputs and Results'!$G$15-'Inputs and Results'!$G$13)*('Inputs and Results'!$G$14-'Inputs and Results'!$G$13)), 'Inputs and Results'!$G$15 - SQRT((1-F8895)*('Inputs and Results'!$G$15-'Inputs and Results'!$G$13)*('Inputs and Results'!$G$15-'Inputs and Results'!$G$14))))</f>
        <v>331.42727965629888</v>
      </c>
      <c r="D8895">
        <f t="shared" ca="1" si="580"/>
        <v>264.62018256305254</v>
      </c>
      <c r="E8895">
        <f t="shared" ca="1" si="583"/>
        <v>0.46145247329524108</v>
      </c>
      <c r="F8895">
        <f t="shared" ca="1" si="583"/>
        <v>0.11060822275124982</v>
      </c>
    </row>
    <row r="8896" spans="1:6" ht="15.75" customHeight="1" x14ac:dyDescent="0.2">
      <c r="A8896">
        <v>8895</v>
      </c>
      <c r="B8896" s="47">
        <f ca="1">IF('Inputs and Results'!$C$15='Inputs and Results'!$C$13, 'Inputs and Results'!$C$13, IF(E8896 &lt;= ('Inputs and Results'!$C$14-'Inputs and Results'!$C$13)/('Inputs and Results'!$C$15-'Inputs and Results'!$C$13), 'Inputs and Results'!$C$13 + SQRT(E8896*('Inputs and Results'!$C$15-'Inputs and Results'!$C$13)*('Inputs and Results'!$C$14-'Inputs and Results'!$C$13)), 'Inputs and Results'!$C$15 - SQRT((1-E8896)*('Inputs and Results'!$C$15-'Inputs and Results'!$C$13)*('Inputs and Results'!$C$15-'Inputs and Results'!$C$14))))</f>
        <v>0.69302879452723465</v>
      </c>
      <c r="C8896" s="47">
        <f ca="1">IF('Inputs and Results'!$G$15='Inputs and Results'!$G$13, 'Inputs and Results'!$G$13, IF(F8896 &lt;= ('Inputs and Results'!$G$14-'Inputs and Results'!$G$13)/('Inputs and Results'!$G$15-'Inputs and Results'!$G$13), 'Inputs and Results'!$G$13 + SQRT(F8896*('Inputs and Results'!$G$15-'Inputs and Results'!$G$13)*('Inputs and Results'!$G$14-'Inputs and Results'!$G$13)), 'Inputs and Results'!$G$15 - SQRT((1-F8896)*('Inputs and Results'!$G$15-'Inputs and Results'!$G$13)*('Inputs and Results'!$G$15-'Inputs and Results'!$G$14))))</f>
        <v>1050.656893542855</v>
      </c>
      <c r="D8896">
        <f t="shared" ca="1" si="580"/>
        <v>728.13548039373393</v>
      </c>
      <c r="E8896">
        <f t="shared" ca="1" si="583"/>
        <v>0.40865376190217051</v>
      </c>
      <c r="F8896">
        <f t="shared" ca="1" si="583"/>
        <v>0.97370633647009497</v>
      </c>
    </row>
    <row r="8897" spans="1:6" ht="15.75" customHeight="1" x14ac:dyDescent="0.2">
      <c r="A8897">
        <v>8896</v>
      </c>
      <c r="B8897" s="47">
        <f ca="1">IF('Inputs and Results'!$C$15='Inputs and Results'!$C$13, 'Inputs and Results'!$C$13, IF(E8897 &lt;= ('Inputs and Results'!$C$14-'Inputs and Results'!$C$13)/('Inputs and Results'!$C$15-'Inputs and Results'!$C$13), 'Inputs and Results'!$C$13 + SQRT(E8897*('Inputs and Results'!$C$15-'Inputs and Results'!$C$13)*('Inputs and Results'!$C$14-'Inputs and Results'!$C$13)), 'Inputs and Results'!$C$15 - SQRT((1-E8897)*('Inputs and Results'!$C$15-'Inputs and Results'!$C$13)*('Inputs and Results'!$C$15-'Inputs and Results'!$C$14))))</f>
        <v>1.2414994633917218</v>
      </c>
      <c r="C8897" s="47">
        <f ca="1">IF('Inputs and Results'!$G$15='Inputs and Results'!$G$13, 'Inputs and Results'!$G$13, IF(F8897 &lt;= ('Inputs and Results'!$G$14-'Inputs and Results'!$G$13)/('Inputs and Results'!$G$15-'Inputs and Results'!$G$13), 'Inputs and Results'!$G$13 + SQRT(F8897*('Inputs and Results'!$G$15-'Inputs and Results'!$G$13)*('Inputs and Results'!$G$14-'Inputs and Results'!$G$13)), 'Inputs and Results'!$G$15 - SQRT((1-F8897)*('Inputs and Results'!$G$15-'Inputs and Results'!$G$13)*('Inputs and Results'!$G$15-'Inputs and Results'!$G$14))))</f>
        <v>493.67250009486702</v>
      </c>
      <c r="D8897">
        <f t="shared" ca="1" si="580"/>
        <v>612.89414395902713</v>
      </c>
      <c r="E8897">
        <f t="shared" ca="1" si="583"/>
        <v>0.65640842919426634</v>
      </c>
      <c r="F8897">
        <f t="shared" ca="1" si="583"/>
        <v>0.41184340638776529</v>
      </c>
    </row>
    <row r="8898" spans="1:6" ht="15.75" customHeight="1" x14ac:dyDescent="0.2">
      <c r="A8898">
        <v>8897</v>
      </c>
      <c r="B8898" s="47">
        <f ca="1">IF('Inputs and Results'!$C$15='Inputs and Results'!$C$13, 'Inputs and Results'!$C$13, IF(E8898 &lt;= ('Inputs and Results'!$C$14-'Inputs and Results'!$C$13)/('Inputs and Results'!$C$15-'Inputs and Results'!$C$13), 'Inputs and Results'!$C$13 + SQRT(E8898*('Inputs and Results'!$C$15-'Inputs and Results'!$C$13)*('Inputs and Results'!$C$14-'Inputs and Results'!$C$13)), 'Inputs and Results'!$C$15 - SQRT((1-E8898)*('Inputs and Results'!$C$15-'Inputs and Results'!$C$13)*('Inputs and Results'!$C$15-'Inputs and Results'!$C$14))))</f>
        <v>2.9595430334769799</v>
      </c>
      <c r="C8898" s="47">
        <f ca="1">IF('Inputs and Results'!$G$15='Inputs and Results'!$G$13, 'Inputs and Results'!$G$13, IF(F8898 &lt;= ('Inputs and Results'!$G$14-'Inputs and Results'!$G$13)/('Inputs and Results'!$G$15-'Inputs and Results'!$G$13), 'Inputs and Results'!$G$13 + SQRT(F8898*('Inputs and Results'!$G$15-'Inputs and Results'!$G$13)*('Inputs and Results'!$G$14-'Inputs and Results'!$G$13)), 'Inputs and Results'!$G$15 - SQRT((1-F8898)*('Inputs and Results'!$G$15-'Inputs and Results'!$G$13)*('Inputs and Results'!$G$15-'Inputs and Results'!$G$14))))</f>
        <v>713.4007332637683</v>
      </c>
      <c r="D8898">
        <f t="shared" ref="D8898:D8961" ca="1" si="584">B8898*C8898</f>
        <v>2111.3401702081546</v>
      </c>
      <c r="E8898">
        <f t="shared" ca="1" si="583"/>
        <v>0.99981813709552836</v>
      </c>
      <c r="F8898">
        <f t="shared" ca="1" si="583"/>
        <v>0.72085899362535133</v>
      </c>
    </row>
    <row r="8899" spans="1:6" ht="15.75" customHeight="1" x14ac:dyDescent="0.2">
      <c r="A8899">
        <v>8898</v>
      </c>
      <c r="B8899" s="47">
        <f ca="1">IF('Inputs and Results'!$C$15='Inputs and Results'!$C$13, 'Inputs and Results'!$C$13, IF(E8899 &lt;= ('Inputs and Results'!$C$14-'Inputs and Results'!$C$13)/('Inputs and Results'!$C$15-'Inputs and Results'!$C$13), 'Inputs and Results'!$C$13 + SQRT(E8899*('Inputs and Results'!$C$15-'Inputs and Results'!$C$13)*('Inputs and Results'!$C$14-'Inputs and Results'!$C$13)), 'Inputs and Results'!$C$15 - SQRT((1-E8899)*('Inputs and Results'!$C$15-'Inputs and Results'!$C$13)*('Inputs and Results'!$C$15-'Inputs and Results'!$C$14))))</f>
        <v>0.45435134800221189</v>
      </c>
      <c r="C8899" s="47">
        <f ca="1">IF('Inputs and Results'!$G$15='Inputs and Results'!$G$13, 'Inputs and Results'!$G$13, IF(F8899 &lt;= ('Inputs and Results'!$G$14-'Inputs and Results'!$G$13)/('Inputs and Results'!$G$15-'Inputs and Results'!$G$13), 'Inputs and Results'!$G$13 + SQRT(F8899*('Inputs and Results'!$G$15-'Inputs and Results'!$G$13)*('Inputs and Results'!$G$14-'Inputs and Results'!$G$13)), 'Inputs and Results'!$G$15 - SQRT((1-F8899)*('Inputs and Results'!$G$15-'Inputs and Results'!$G$13)*('Inputs and Results'!$G$15-'Inputs and Results'!$G$14))))</f>
        <v>376.6442402491092</v>
      </c>
      <c r="D8899">
        <f t="shared" ca="1" si="584"/>
        <v>171.1288182744517</v>
      </c>
      <c r="E8899">
        <f t="shared" ca="1" si="583"/>
        <v>0.27996366006464934</v>
      </c>
      <c r="F8899">
        <f t="shared" ca="1" si="583"/>
        <v>0.20079941064512719</v>
      </c>
    </row>
    <row r="8900" spans="1:6" ht="15.75" customHeight="1" x14ac:dyDescent="0.2">
      <c r="A8900">
        <v>8899</v>
      </c>
      <c r="B8900" s="47">
        <f ca="1">IF('Inputs and Results'!$C$15='Inputs and Results'!$C$13, 'Inputs and Results'!$C$13, IF(E8900 &lt;= ('Inputs and Results'!$C$14-'Inputs and Results'!$C$13)/('Inputs and Results'!$C$15-'Inputs and Results'!$C$13), 'Inputs and Results'!$C$13 + SQRT(E8900*('Inputs and Results'!$C$15-'Inputs and Results'!$C$13)*('Inputs and Results'!$C$14-'Inputs and Results'!$C$13)), 'Inputs and Results'!$C$15 - SQRT((1-E8900)*('Inputs and Results'!$C$15-'Inputs and Results'!$C$13)*('Inputs and Results'!$C$15-'Inputs and Results'!$C$14))))</f>
        <v>0.97709685922562528</v>
      </c>
      <c r="C8900" s="47">
        <f ca="1">IF('Inputs and Results'!$G$15='Inputs and Results'!$G$13, 'Inputs and Results'!$G$13, IF(F8900 &lt;= ('Inputs and Results'!$G$14-'Inputs and Results'!$G$13)/('Inputs and Results'!$G$15-'Inputs and Results'!$G$13), 'Inputs and Results'!$G$13 + SQRT(F8900*('Inputs and Results'!$G$15-'Inputs and Results'!$G$13)*('Inputs and Results'!$G$14-'Inputs and Results'!$G$13)), 'Inputs and Results'!$G$15 - SQRT((1-F8900)*('Inputs and Results'!$G$15-'Inputs and Results'!$G$13)*('Inputs and Results'!$G$15-'Inputs and Results'!$G$14))))</f>
        <v>318.80984362716572</v>
      </c>
      <c r="D8900">
        <f t="shared" ca="1" si="584"/>
        <v>311.50809689831635</v>
      </c>
      <c r="E8900">
        <f t="shared" ca="1" si="583"/>
        <v>0.54531809811613019</v>
      </c>
      <c r="F8900">
        <f t="shared" ca="1" si="583"/>
        <v>8.4580807001335412E-2</v>
      </c>
    </row>
    <row r="8901" spans="1:6" ht="15.75" customHeight="1" x14ac:dyDescent="0.2">
      <c r="A8901">
        <v>8900</v>
      </c>
      <c r="B8901" s="47">
        <f ca="1">IF('Inputs and Results'!$C$15='Inputs and Results'!$C$13, 'Inputs and Results'!$C$13, IF(E8901 &lt;= ('Inputs and Results'!$C$14-'Inputs and Results'!$C$13)/('Inputs and Results'!$C$15-'Inputs and Results'!$C$13), 'Inputs and Results'!$C$13 + SQRT(E8901*('Inputs and Results'!$C$15-'Inputs and Results'!$C$13)*('Inputs and Results'!$C$14-'Inputs and Results'!$C$13)), 'Inputs and Results'!$C$15 - SQRT((1-E8901)*('Inputs and Results'!$C$15-'Inputs and Results'!$C$13)*('Inputs and Results'!$C$15-'Inputs and Results'!$C$14))))</f>
        <v>0.61169474669446622</v>
      </c>
      <c r="C8901" s="47">
        <f ca="1">IF('Inputs and Results'!$G$15='Inputs and Results'!$G$13, 'Inputs and Results'!$G$13, IF(F8901 &lt;= ('Inputs and Results'!$G$14-'Inputs and Results'!$G$13)/('Inputs and Results'!$G$15-'Inputs and Results'!$G$13), 'Inputs and Results'!$G$13 + SQRT(F8901*('Inputs and Results'!$G$15-'Inputs and Results'!$G$13)*('Inputs and Results'!$G$14-'Inputs and Results'!$G$13)), 'Inputs and Results'!$G$15 - SQRT((1-F8901)*('Inputs and Results'!$G$15-'Inputs and Results'!$G$13)*('Inputs and Results'!$G$15-'Inputs and Results'!$G$14))))</f>
        <v>831.53346436906872</v>
      </c>
      <c r="D8901">
        <f t="shared" ca="1" si="584"/>
        <v>508.64465185520942</v>
      </c>
      <c r="E8901">
        <f t="shared" ca="1" si="583"/>
        <v>0.36622200189257659</v>
      </c>
      <c r="F8901">
        <f t="shared" ca="1" si="583"/>
        <v>0.83994220053043844</v>
      </c>
    </row>
    <row r="8902" spans="1:6" ht="15.75" customHeight="1" x14ac:dyDescent="0.2">
      <c r="A8902">
        <v>8901</v>
      </c>
      <c r="B8902" s="47">
        <f ca="1">IF('Inputs and Results'!$C$15='Inputs and Results'!$C$13, 'Inputs and Results'!$C$13, IF(E8902 &lt;= ('Inputs and Results'!$C$14-'Inputs and Results'!$C$13)/('Inputs and Results'!$C$15-'Inputs and Results'!$C$13), 'Inputs and Results'!$C$13 + SQRT(E8902*('Inputs and Results'!$C$15-'Inputs and Results'!$C$13)*('Inputs and Results'!$C$14-'Inputs and Results'!$C$13)), 'Inputs and Results'!$C$15 - SQRT((1-E8902)*('Inputs and Results'!$C$15-'Inputs and Results'!$C$13)*('Inputs and Results'!$C$15-'Inputs and Results'!$C$14))))</f>
        <v>0.53518242089263302</v>
      </c>
      <c r="C8902" s="47">
        <f ca="1">IF('Inputs and Results'!$G$15='Inputs and Results'!$G$13, 'Inputs and Results'!$G$13, IF(F8902 &lt;= ('Inputs and Results'!$G$14-'Inputs and Results'!$G$13)/('Inputs and Results'!$G$15-'Inputs and Results'!$G$13), 'Inputs and Results'!$G$13 + SQRT(F8902*('Inputs and Results'!$G$15-'Inputs and Results'!$G$13)*('Inputs and Results'!$G$14-'Inputs and Results'!$G$13)), 'Inputs and Results'!$G$15 - SQRT((1-F8902)*('Inputs and Results'!$G$15-'Inputs and Results'!$G$13)*('Inputs and Results'!$G$15-'Inputs and Results'!$G$14))))</f>
        <v>536.18039757773033</v>
      </c>
      <c r="D8902">
        <f t="shared" ca="1" si="584"/>
        <v>286.95432321082416</v>
      </c>
      <c r="E8902">
        <f t="shared" ref="E8902:F8921" ca="1" si="585">RAND()</f>
        <v>0.32496381130258867</v>
      </c>
      <c r="F8902">
        <f t="shared" ca="1" si="585"/>
        <v>0.48050558206917582</v>
      </c>
    </row>
    <row r="8903" spans="1:6" ht="15.75" customHeight="1" x14ac:dyDescent="0.2">
      <c r="A8903">
        <v>8902</v>
      </c>
      <c r="B8903" s="47">
        <f ca="1">IF('Inputs and Results'!$C$15='Inputs and Results'!$C$13, 'Inputs and Results'!$C$13, IF(E8903 &lt;= ('Inputs and Results'!$C$14-'Inputs and Results'!$C$13)/('Inputs and Results'!$C$15-'Inputs and Results'!$C$13), 'Inputs and Results'!$C$13 + SQRT(E8903*('Inputs and Results'!$C$15-'Inputs and Results'!$C$13)*('Inputs and Results'!$C$14-'Inputs and Results'!$C$13)), 'Inputs and Results'!$C$15 - SQRT((1-E8903)*('Inputs and Results'!$C$15-'Inputs and Results'!$C$13)*('Inputs and Results'!$C$15-'Inputs and Results'!$C$14))))</f>
        <v>1.954726042183208</v>
      </c>
      <c r="C8903" s="47">
        <f ca="1">IF('Inputs and Results'!$G$15='Inputs and Results'!$G$13, 'Inputs and Results'!$G$13, IF(F8903 &lt;= ('Inputs and Results'!$G$14-'Inputs and Results'!$G$13)/('Inputs and Results'!$G$15-'Inputs and Results'!$G$13), 'Inputs and Results'!$G$13 + SQRT(F8903*('Inputs and Results'!$G$15-'Inputs and Results'!$G$13)*('Inputs and Results'!$G$14-'Inputs and Results'!$G$13)), 'Inputs and Results'!$G$15 - SQRT((1-F8903)*('Inputs and Results'!$G$15-'Inputs and Results'!$G$13)*('Inputs and Results'!$G$15-'Inputs and Results'!$G$14))))</f>
        <v>974.02239019948968</v>
      </c>
      <c r="D8903">
        <f t="shared" ca="1" si="584"/>
        <v>1903.9469317924768</v>
      </c>
      <c r="E8903">
        <f t="shared" ca="1" si="585"/>
        <v>0.87860026145666881</v>
      </c>
      <c r="F8903">
        <f t="shared" ca="1" si="585"/>
        <v>0.93979791105222255</v>
      </c>
    </row>
    <row r="8904" spans="1:6" ht="15.75" customHeight="1" x14ac:dyDescent="0.2">
      <c r="A8904">
        <v>8903</v>
      </c>
      <c r="B8904" s="47">
        <f ca="1">IF('Inputs and Results'!$C$15='Inputs and Results'!$C$13, 'Inputs and Results'!$C$13, IF(E8904 &lt;= ('Inputs and Results'!$C$14-'Inputs and Results'!$C$13)/('Inputs and Results'!$C$15-'Inputs and Results'!$C$13), 'Inputs and Results'!$C$13 + SQRT(E8904*('Inputs and Results'!$C$15-'Inputs and Results'!$C$13)*('Inputs and Results'!$C$14-'Inputs and Results'!$C$13)), 'Inputs and Results'!$C$15 - SQRT((1-E8904)*('Inputs and Results'!$C$15-'Inputs and Results'!$C$13)*('Inputs and Results'!$C$15-'Inputs and Results'!$C$14))))</f>
        <v>0.37934123585846358</v>
      </c>
      <c r="C8904" s="47">
        <f ca="1">IF('Inputs and Results'!$G$15='Inputs and Results'!$G$13, 'Inputs and Results'!$G$13, IF(F8904 &lt;= ('Inputs and Results'!$G$14-'Inputs and Results'!$G$13)/('Inputs and Results'!$G$15-'Inputs and Results'!$G$13), 'Inputs and Results'!$G$13 + SQRT(F8904*('Inputs and Results'!$G$15-'Inputs and Results'!$G$13)*('Inputs and Results'!$G$14-'Inputs and Results'!$G$13)), 'Inputs and Results'!$G$15 - SQRT((1-F8904)*('Inputs and Results'!$G$15-'Inputs and Results'!$G$13)*('Inputs and Results'!$G$15-'Inputs and Results'!$G$14))))</f>
        <v>485.8662727693096</v>
      </c>
      <c r="D8904">
        <f t="shared" ca="1" si="584"/>
        <v>184.30911237425528</v>
      </c>
      <c r="E8904">
        <f t="shared" ca="1" si="585"/>
        <v>0.23690529354757284</v>
      </c>
      <c r="F8904">
        <f t="shared" ca="1" si="585"/>
        <v>0.39877112711081153</v>
      </c>
    </row>
    <row r="8905" spans="1:6" ht="15.75" customHeight="1" x14ac:dyDescent="0.2">
      <c r="A8905">
        <v>8904</v>
      </c>
      <c r="B8905" s="47">
        <f ca="1">IF('Inputs and Results'!$C$15='Inputs and Results'!$C$13, 'Inputs and Results'!$C$13, IF(E8905 &lt;= ('Inputs and Results'!$C$14-'Inputs and Results'!$C$13)/('Inputs and Results'!$C$15-'Inputs and Results'!$C$13), 'Inputs and Results'!$C$13 + SQRT(E8905*('Inputs and Results'!$C$15-'Inputs and Results'!$C$13)*('Inputs and Results'!$C$14-'Inputs and Results'!$C$13)), 'Inputs and Results'!$C$15 - SQRT((1-E8905)*('Inputs and Results'!$C$15-'Inputs and Results'!$C$13)*('Inputs and Results'!$C$15-'Inputs and Results'!$C$14))))</f>
        <v>1.3229336247963652</v>
      </c>
      <c r="C8905" s="47">
        <f ca="1">IF('Inputs and Results'!$G$15='Inputs and Results'!$G$13, 'Inputs and Results'!$G$13, IF(F8905 &lt;= ('Inputs and Results'!$G$14-'Inputs and Results'!$G$13)/('Inputs and Results'!$G$15-'Inputs and Results'!$G$13), 'Inputs and Results'!$G$13 + SQRT(F8905*('Inputs and Results'!$G$15-'Inputs and Results'!$G$13)*('Inputs and Results'!$G$14-'Inputs and Results'!$G$13)), 'Inputs and Results'!$G$15 - SQRT((1-F8905)*('Inputs and Results'!$G$15-'Inputs and Results'!$G$13)*('Inputs and Results'!$G$15-'Inputs and Results'!$G$14))))</f>
        <v>728.67879556977823</v>
      </c>
      <c r="D8905">
        <f t="shared" ca="1" si="584"/>
        <v>963.99368033537633</v>
      </c>
      <c r="E8905">
        <f t="shared" ca="1" si="585"/>
        <v>0.68749426368459354</v>
      </c>
      <c r="F8905">
        <f t="shared" ca="1" si="585"/>
        <v>0.73811254378701929</v>
      </c>
    </row>
    <row r="8906" spans="1:6" ht="15.75" customHeight="1" x14ac:dyDescent="0.2">
      <c r="A8906">
        <v>8905</v>
      </c>
      <c r="B8906" s="47">
        <f ca="1">IF('Inputs and Results'!$C$15='Inputs and Results'!$C$13, 'Inputs and Results'!$C$13, IF(E8906 &lt;= ('Inputs and Results'!$C$14-'Inputs and Results'!$C$13)/('Inputs and Results'!$C$15-'Inputs and Results'!$C$13), 'Inputs and Results'!$C$13 + SQRT(E8906*('Inputs and Results'!$C$15-'Inputs and Results'!$C$13)*('Inputs and Results'!$C$14-'Inputs and Results'!$C$13)), 'Inputs and Results'!$C$15 - SQRT((1-E8906)*('Inputs and Results'!$C$15-'Inputs and Results'!$C$13)*('Inputs and Results'!$C$15-'Inputs and Results'!$C$14))))</f>
        <v>1.2828196830809819</v>
      </c>
      <c r="C8906" s="47">
        <f ca="1">IF('Inputs and Results'!$G$15='Inputs and Results'!$G$13, 'Inputs and Results'!$G$13, IF(F8906 &lt;= ('Inputs and Results'!$G$14-'Inputs and Results'!$G$13)/('Inputs and Results'!$G$15-'Inputs and Results'!$G$13), 'Inputs and Results'!$G$13 + SQRT(F8906*('Inputs and Results'!$G$15-'Inputs and Results'!$G$13)*('Inputs and Results'!$G$14-'Inputs and Results'!$G$13)), 'Inputs and Results'!$G$15 - SQRT((1-F8906)*('Inputs and Results'!$G$15-'Inputs and Results'!$G$13)*('Inputs and Results'!$G$15-'Inputs and Results'!$G$14))))</f>
        <v>915.22159512538394</v>
      </c>
      <c r="D8906">
        <f t="shared" ca="1" si="584"/>
        <v>1174.0642766076157</v>
      </c>
      <c r="E8906">
        <f t="shared" ca="1" si="585"/>
        <v>0.67236575102065566</v>
      </c>
      <c r="F8906">
        <f t="shared" ca="1" si="585"/>
        <v>0.90439186518580128</v>
      </c>
    </row>
    <row r="8907" spans="1:6" ht="15.75" customHeight="1" x14ac:dyDescent="0.2">
      <c r="A8907">
        <v>8906</v>
      </c>
      <c r="B8907" s="47">
        <f ca="1">IF('Inputs and Results'!$C$15='Inputs and Results'!$C$13, 'Inputs and Results'!$C$13, IF(E8907 &lt;= ('Inputs and Results'!$C$14-'Inputs and Results'!$C$13)/('Inputs and Results'!$C$15-'Inputs and Results'!$C$13), 'Inputs and Results'!$C$13 + SQRT(E8907*('Inputs and Results'!$C$15-'Inputs and Results'!$C$13)*('Inputs and Results'!$C$14-'Inputs and Results'!$C$13)), 'Inputs and Results'!$C$15 - SQRT((1-E8907)*('Inputs and Results'!$C$15-'Inputs and Results'!$C$13)*('Inputs and Results'!$C$15-'Inputs and Results'!$C$14))))</f>
        <v>5.320878361153536E-2</v>
      </c>
      <c r="C8907" s="47">
        <f ca="1">IF('Inputs and Results'!$G$15='Inputs and Results'!$G$13, 'Inputs and Results'!$G$13, IF(F8907 &lt;= ('Inputs and Results'!$G$14-'Inputs and Results'!$G$13)/('Inputs and Results'!$G$15-'Inputs and Results'!$G$13), 'Inputs and Results'!$G$13 + SQRT(F8907*('Inputs and Results'!$G$15-'Inputs and Results'!$G$13)*('Inputs and Results'!$G$14-'Inputs and Results'!$G$13)), 'Inputs and Results'!$G$15 - SQRT((1-F8907)*('Inputs and Results'!$G$15-'Inputs and Results'!$G$13)*('Inputs and Results'!$G$15-'Inputs and Results'!$G$14))))</f>
        <v>588.16943763943118</v>
      </c>
      <c r="D8907">
        <f t="shared" ca="1" si="584"/>
        <v>31.295780334274934</v>
      </c>
      <c r="E8907">
        <f t="shared" ca="1" si="585"/>
        <v>3.5157947446199156E-2</v>
      </c>
      <c r="F8907">
        <f t="shared" ca="1" si="585"/>
        <v>0.55869070578002011</v>
      </c>
    </row>
    <row r="8908" spans="1:6" ht="15.75" customHeight="1" x14ac:dyDescent="0.2">
      <c r="A8908">
        <v>8907</v>
      </c>
      <c r="B8908" s="47">
        <f ca="1">IF('Inputs and Results'!$C$15='Inputs and Results'!$C$13, 'Inputs and Results'!$C$13, IF(E8908 &lt;= ('Inputs and Results'!$C$14-'Inputs and Results'!$C$13)/('Inputs and Results'!$C$15-'Inputs and Results'!$C$13), 'Inputs and Results'!$C$13 + SQRT(E8908*('Inputs and Results'!$C$15-'Inputs and Results'!$C$13)*('Inputs and Results'!$C$14-'Inputs and Results'!$C$13)), 'Inputs and Results'!$C$15 - SQRT((1-E8908)*('Inputs and Results'!$C$15-'Inputs and Results'!$C$13)*('Inputs and Results'!$C$15-'Inputs and Results'!$C$14))))</f>
        <v>1.3489468845003703</v>
      </c>
      <c r="C8908" s="47">
        <f ca="1">IF('Inputs and Results'!$G$15='Inputs and Results'!$G$13, 'Inputs and Results'!$G$13, IF(F8908 &lt;= ('Inputs and Results'!$G$14-'Inputs and Results'!$G$13)/('Inputs and Results'!$G$15-'Inputs and Results'!$G$13), 'Inputs and Results'!$G$13 + SQRT(F8908*('Inputs and Results'!$G$15-'Inputs and Results'!$G$13)*('Inputs and Results'!$G$14-'Inputs and Results'!$G$13)), 'Inputs and Results'!$G$15 - SQRT((1-F8908)*('Inputs and Results'!$G$15-'Inputs and Results'!$G$13)*('Inputs and Results'!$G$15-'Inputs and Results'!$G$14))))</f>
        <v>588.46929618215438</v>
      </c>
      <c r="D8908">
        <f t="shared" ca="1" si="584"/>
        <v>793.81382370904282</v>
      </c>
      <c r="E8908">
        <f t="shared" ca="1" si="585"/>
        <v>0.69711373442210733</v>
      </c>
      <c r="F8908">
        <f t="shared" ca="1" si="585"/>
        <v>0.55912317170244119</v>
      </c>
    </row>
    <row r="8909" spans="1:6" ht="15.75" customHeight="1" x14ac:dyDescent="0.2">
      <c r="A8909">
        <v>8908</v>
      </c>
      <c r="B8909" s="47">
        <f ca="1">IF('Inputs and Results'!$C$15='Inputs and Results'!$C$13, 'Inputs and Results'!$C$13, IF(E8909 &lt;= ('Inputs and Results'!$C$14-'Inputs and Results'!$C$13)/('Inputs and Results'!$C$15-'Inputs and Results'!$C$13), 'Inputs and Results'!$C$13 + SQRT(E8909*('Inputs and Results'!$C$15-'Inputs and Results'!$C$13)*('Inputs and Results'!$C$14-'Inputs and Results'!$C$13)), 'Inputs and Results'!$C$15 - SQRT((1-E8909)*('Inputs and Results'!$C$15-'Inputs and Results'!$C$13)*('Inputs and Results'!$C$15-'Inputs and Results'!$C$14))))</f>
        <v>2.1473587928009525</v>
      </c>
      <c r="C8909" s="47">
        <f ca="1">IF('Inputs and Results'!$G$15='Inputs and Results'!$G$13, 'Inputs and Results'!$G$13, IF(F8909 &lt;= ('Inputs and Results'!$G$14-'Inputs and Results'!$G$13)/('Inputs and Results'!$G$15-'Inputs and Results'!$G$13), 'Inputs and Results'!$G$13 + SQRT(F8909*('Inputs and Results'!$G$15-'Inputs and Results'!$G$13)*('Inputs and Results'!$G$14-'Inputs and Results'!$G$13)), 'Inputs and Results'!$G$15 - SQRT((1-F8909)*('Inputs and Results'!$G$15-'Inputs and Results'!$G$13)*('Inputs and Results'!$G$15-'Inputs and Results'!$G$14))))</f>
        <v>331.62160385385164</v>
      </c>
      <c r="D8909">
        <f t="shared" ca="1" si="584"/>
        <v>712.11056691832255</v>
      </c>
      <c r="E8909">
        <f t="shared" ca="1" si="585"/>
        <v>0.9192225524206834</v>
      </c>
      <c r="F8909">
        <f t="shared" ca="1" si="585"/>
        <v>0.1110061422480676</v>
      </c>
    </row>
    <row r="8910" spans="1:6" ht="15.75" customHeight="1" x14ac:dyDescent="0.2">
      <c r="A8910">
        <v>8909</v>
      </c>
      <c r="B8910" s="47">
        <f ca="1">IF('Inputs and Results'!$C$15='Inputs and Results'!$C$13, 'Inputs and Results'!$C$13, IF(E8910 &lt;= ('Inputs and Results'!$C$14-'Inputs and Results'!$C$13)/('Inputs and Results'!$C$15-'Inputs and Results'!$C$13), 'Inputs and Results'!$C$13 + SQRT(E8910*('Inputs and Results'!$C$15-'Inputs and Results'!$C$13)*('Inputs and Results'!$C$14-'Inputs and Results'!$C$13)), 'Inputs and Results'!$C$15 - SQRT((1-E8910)*('Inputs and Results'!$C$15-'Inputs and Results'!$C$13)*('Inputs and Results'!$C$15-'Inputs and Results'!$C$14))))</f>
        <v>1.1737883693471423</v>
      </c>
      <c r="C8910" s="47">
        <f ca="1">IF('Inputs and Results'!$G$15='Inputs and Results'!$G$13, 'Inputs and Results'!$G$13, IF(F8910 &lt;= ('Inputs and Results'!$G$14-'Inputs and Results'!$G$13)/('Inputs and Results'!$G$15-'Inputs and Results'!$G$13), 'Inputs and Results'!$G$13 + SQRT(F8910*('Inputs and Results'!$G$15-'Inputs and Results'!$G$13)*('Inputs and Results'!$G$14-'Inputs and Results'!$G$13)), 'Inputs and Results'!$G$15 - SQRT((1-F8910)*('Inputs and Results'!$G$15-'Inputs and Results'!$G$13)*('Inputs and Results'!$G$15-'Inputs and Results'!$G$14))))</f>
        <v>286.1405702502251</v>
      </c>
      <c r="D8910">
        <f t="shared" ca="1" si="584"/>
        <v>335.86847335807312</v>
      </c>
      <c r="E8910">
        <f t="shared" ca="1" si="585"/>
        <v>0.62943900889647009</v>
      </c>
      <c r="F8910">
        <f t="shared" ca="1" si="585"/>
        <v>1.5446014349007164E-2</v>
      </c>
    </row>
    <row r="8911" spans="1:6" ht="15.75" customHeight="1" x14ac:dyDescent="0.2">
      <c r="A8911">
        <v>8910</v>
      </c>
      <c r="B8911" s="47">
        <f ca="1">IF('Inputs and Results'!$C$15='Inputs and Results'!$C$13, 'Inputs and Results'!$C$13, IF(E8911 &lt;= ('Inputs and Results'!$C$14-'Inputs and Results'!$C$13)/('Inputs and Results'!$C$15-'Inputs and Results'!$C$13), 'Inputs and Results'!$C$13 + SQRT(E8911*('Inputs and Results'!$C$15-'Inputs and Results'!$C$13)*('Inputs and Results'!$C$14-'Inputs and Results'!$C$13)), 'Inputs and Results'!$C$15 - SQRT((1-E8911)*('Inputs and Results'!$C$15-'Inputs and Results'!$C$13)*('Inputs and Results'!$C$15-'Inputs and Results'!$C$14))))</f>
        <v>7.5464774931642609E-2</v>
      </c>
      <c r="C8911" s="47">
        <f ca="1">IF('Inputs and Results'!$G$15='Inputs and Results'!$G$13, 'Inputs and Results'!$G$13, IF(F8911 &lt;= ('Inputs and Results'!$G$14-'Inputs and Results'!$G$13)/('Inputs and Results'!$G$15-'Inputs and Results'!$G$13), 'Inputs and Results'!$G$13 + SQRT(F8911*('Inputs and Results'!$G$15-'Inputs and Results'!$G$13)*('Inputs and Results'!$G$14-'Inputs and Results'!$G$13)), 'Inputs and Results'!$G$15 - SQRT((1-F8911)*('Inputs and Results'!$G$15-'Inputs and Results'!$G$13)*('Inputs and Results'!$G$15-'Inputs and Results'!$G$14))))</f>
        <v>401.00449627449746</v>
      </c>
      <c r="D8911">
        <f t="shared" ca="1" si="584"/>
        <v>30.261714057931666</v>
      </c>
      <c r="E8911">
        <f t="shared" ca="1" si="585"/>
        <v>4.9677079703819182E-2</v>
      </c>
      <c r="F8911">
        <f t="shared" ca="1" si="585"/>
        <v>0.24739099504318995</v>
      </c>
    </row>
    <row r="8912" spans="1:6" ht="15.75" customHeight="1" x14ac:dyDescent="0.2">
      <c r="A8912">
        <v>8911</v>
      </c>
      <c r="B8912" s="47">
        <f ca="1">IF('Inputs and Results'!$C$15='Inputs and Results'!$C$13, 'Inputs and Results'!$C$13, IF(E8912 &lt;= ('Inputs and Results'!$C$14-'Inputs and Results'!$C$13)/('Inputs and Results'!$C$15-'Inputs and Results'!$C$13), 'Inputs and Results'!$C$13 + SQRT(E8912*('Inputs and Results'!$C$15-'Inputs and Results'!$C$13)*('Inputs and Results'!$C$14-'Inputs and Results'!$C$13)), 'Inputs and Results'!$C$15 - SQRT((1-E8912)*('Inputs and Results'!$C$15-'Inputs and Results'!$C$13)*('Inputs and Results'!$C$15-'Inputs and Results'!$C$14))))</f>
        <v>0.42574725931989477</v>
      </c>
      <c r="C8912" s="47">
        <f ca="1">IF('Inputs and Results'!$G$15='Inputs and Results'!$G$13, 'Inputs and Results'!$G$13, IF(F8912 &lt;= ('Inputs and Results'!$G$14-'Inputs and Results'!$G$13)/('Inputs and Results'!$G$15-'Inputs and Results'!$G$13), 'Inputs and Results'!$G$13 + SQRT(F8912*('Inputs and Results'!$G$15-'Inputs and Results'!$G$13)*('Inputs and Results'!$G$14-'Inputs and Results'!$G$13)), 'Inputs and Results'!$G$15 - SQRT((1-F8912)*('Inputs and Results'!$G$15-'Inputs and Results'!$G$13)*('Inputs and Results'!$G$15-'Inputs and Results'!$G$14))))</f>
        <v>384.40466788711001</v>
      </c>
      <c r="D8912">
        <f t="shared" ca="1" si="584"/>
        <v>163.65923382271146</v>
      </c>
      <c r="E8912">
        <f t="shared" ca="1" si="585"/>
        <v>0.26369142523344091</v>
      </c>
      <c r="F8912">
        <f t="shared" ca="1" si="585"/>
        <v>0.21579392441023793</v>
      </c>
    </row>
    <row r="8913" spans="1:6" ht="15.75" customHeight="1" x14ac:dyDescent="0.2">
      <c r="A8913">
        <v>8912</v>
      </c>
      <c r="B8913" s="47">
        <f ca="1">IF('Inputs and Results'!$C$15='Inputs and Results'!$C$13, 'Inputs and Results'!$C$13, IF(E8913 &lt;= ('Inputs and Results'!$C$14-'Inputs and Results'!$C$13)/('Inputs and Results'!$C$15-'Inputs and Results'!$C$13), 'Inputs and Results'!$C$13 + SQRT(E8913*('Inputs and Results'!$C$15-'Inputs and Results'!$C$13)*('Inputs and Results'!$C$14-'Inputs and Results'!$C$13)), 'Inputs and Results'!$C$15 - SQRT((1-E8913)*('Inputs and Results'!$C$15-'Inputs and Results'!$C$13)*('Inputs and Results'!$C$15-'Inputs and Results'!$C$14))))</f>
        <v>2.0762561688508239</v>
      </c>
      <c r="C8913" s="47">
        <f ca="1">IF('Inputs and Results'!$G$15='Inputs and Results'!$G$13, 'Inputs and Results'!$G$13, IF(F8913 &lt;= ('Inputs and Results'!$G$14-'Inputs and Results'!$G$13)/('Inputs and Results'!$G$15-'Inputs and Results'!$G$13), 'Inputs and Results'!$G$13 + SQRT(F8913*('Inputs and Results'!$G$15-'Inputs and Results'!$G$13)*('Inputs and Results'!$G$14-'Inputs and Results'!$G$13)), 'Inputs and Results'!$G$15 - SQRT((1-F8913)*('Inputs and Results'!$G$15-'Inputs and Results'!$G$13)*('Inputs and Results'!$G$15-'Inputs and Results'!$G$14))))</f>
        <v>419.17501778494011</v>
      </c>
      <c r="D8913">
        <f t="shared" ca="1" si="584"/>
        <v>870.31471650413573</v>
      </c>
      <c r="E8913">
        <f t="shared" ca="1" si="585"/>
        <v>0.90518859271264918</v>
      </c>
      <c r="F8913">
        <f t="shared" ca="1" si="585"/>
        <v>0.28123298349036596</v>
      </c>
    </row>
    <row r="8914" spans="1:6" ht="15.75" customHeight="1" x14ac:dyDescent="0.2">
      <c r="A8914">
        <v>8913</v>
      </c>
      <c r="B8914" s="47">
        <f ca="1">IF('Inputs and Results'!$C$15='Inputs and Results'!$C$13, 'Inputs and Results'!$C$13, IF(E8914 &lt;= ('Inputs and Results'!$C$14-'Inputs and Results'!$C$13)/('Inputs and Results'!$C$15-'Inputs and Results'!$C$13), 'Inputs and Results'!$C$13 + SQRT(E8914*('Inputs and Results'!$C$15-'Inputs and Results'!$C$13)*('Inputs and Results'!$C$14-'Inputs and Results'!$C$13)), 'Inputs and Results'!$C$15 - SQRT((1-E8914)*('Inputs and Results'!$C$15-'Inputs and Results'!$C$13)*('Inputs and Results'!$C$15-'Inputs and Results'!$C$14))))</f>
        <v>0.53407105798985643</v>
      </c>
      <c r="C8914" s="47">
        <f ca="1">IF('Inputs and Results'!$G$15='Inputs and Results'!$G$13, 'Inputs and Results'!$G$13, IF(F8914 &lt;= ('Inputs and Results'!$G$14-'Inputs and Results'!$G$13)/('Inputs and Results'!$G$15-'Inputs and Results'!$G$13), 'Inputs and Results'!$G$13 + SQRT(F8914*('Inputs and Results'!$G$15-'Inputs and Results'!$G$13)*('Inputs and Results'!$G$14-'Inputs and Results'!$G$13)), 'Inputs and Results'!$G$15 - SQRT((1-F8914)*('Inputs and Results'!$G$15-'Inputs and Results'!$G$13)*('Inputs and Results'!$G$15-'Inputs and Results'!$G$14))))</f>
        <v>536.86011987713687</v>
      </c>
      <c r="D8914">
        <f t="shared" ca="1" si="584"/>
        <v>286.72145221534362</v>
      </c>
      <c r="E8914">
        <f t="shared" ca="1" si="585"/>
        <v>0.32435493921741487</v>
      </c>
      <c r="F8914">
        <f t="shared" ca="1" si="585"/>
        <v>0.48156891660581691</v>
      </c>
    </row>
    <row r="8915" spans="1:6" ht="15.75" customHeight="1" x14ac:dyDescent="0.2">
      <c r="A8915">
        <v>8914</v>
      </c>
      <c r="B8915" s="47">
        <f ca="1">IF('Inputs and Results'!$C$15='Inputs and Results'!$C$13, 'Inputs and Results'!$C$13, IF(E8915 &lt;= ('Inputs and Results'!$C$14-'Inputs and Results'!$C$13)/('Inputs and Results'!$C$15-'Inputs and Results'!$C$13), 'Inputs and Results'!$C$13 + SQRT(E8915*('Inputs and Results'!$C$15-'Inputs and Results'!$C$13)*('Inputs and Results'!$C$14-'Inputs and Results'!$C$13)), 'Inputs and Results'!$C$15 - SQRT((1-E8915)*('Inputs and Results'!$C$15-'Inputs and Results'!$C$13)*('Inputs and Results'!$C$15-'Inputs and Results'!$C$14))))</f>
        <v>0.33363622504258617</v>
      </c>
      <c r="C8915" s="47">
        <f ca="1">IF('Inputs and Results'!$G$15='Inputs and Results'!$G$13, 'Inputs and Results'!$G$13, IF(F8915 &lt;= ('Inputs and Results'!$G$14-'Inputs and Results'!$G$13)/('Inputs and Results'!$G$15-'Inputs and Results'!$G$13), 'Inputs and Results'!$G$13 + SQRT(F8915*('Inputs and Results'!$G$15-'Inputs and Results'!$G$13)*('Inputs and Results'!$G$14-'Inputs and Results'!$G$13)), 'Inputs and Results'!$G$15 - SQRT((1-F8915)*('Inputs and Results'!$G$15-'Inputs and Results'!$G$13)*('Inputs and Results'!$G$15-'Inputs and Results'!$G$14))))</f>
        <v>431.81578612374108</v>
      </c>
      <c r="D8915">
        <f t="shared" ca="1" si="584"/>
        <v>144.06938879612173</v>
      </c>
      <c r="E8915">
        <f t="shared" ca="1" si="585"/>
        <v>0.21005602439942794</v>
      </c>
      <c r="F8915">
        <f t="shared" ca="1" si="585"/>
        <v>0.30431683159775813</v>
      </c>
    </row>
    <row r="8916" spans="1:6" ht="15.75" customHeight="1" x14ac:dyDescent="0.2">
      <c r="A8916">
        <v>8915</v>
      </c>
      <c r="B8916" s="47">
        <f ca="1">IF('Inputs and Results'!$C$15='Inputs and Results'!$C$13, 'Inputs and Results'!$C$13, IF(E8916 &lt;= ('Inputs and Results'!$C$14-'Inputs and Results'!$C$13)/('Inputs and Results'!$C$15-'Inputs and Results'!$C$13), 'Inputs and Results'!$C$13 + SQRT(E8916*('Inputs and Results'!$C$15-'Inputs and Results'!$C$13)*('Inputs and Results'!$C$14-'Inputs and Results'!$C$13)), 'Inputs and Results'!$C$15 - SQRT((1-E8916)*('Inputs and Results'!$C$15-'Inputs and Results'!$C$13)*('Inputs and Results'!$C$15-'Inputs and Results'!$C$14))))</f>
        <v>1.6829097268870119</v>
      </c>
      <c r="C8916" s="47">
        <f ca="1">IF('Inputs and Results'!$G$15='Inputs and Results'!$G$13, 'Inputs and Results'!$G$13, IF(F8916 &lt;= ('Inputs and Results'!$G$14-'Inputs and Results'!$G$13)/('Inputs and Results'!$G$15-'Inputs and Results'!$G$13), 'Inputs and Results'!$G$13 + SQRT(F8916*('Inputs and Results'!$G$15-'Inputs and Results'!$G$13)*('Inputs and Results'!$G$14-'Inputs and Results'!$G$13)), 'Inputs and Results'!$G$15 - SQRT((1-F8916)*('Inputs and Results'!$G$15-'Inputs and Results'!$G$13)*('Inputs and Results'!$G$15-'Inputs and Results'!$G$14))))</f>
        <v>296.38872865559665</v>
      </c>
      <c r="D8916">
        <f t="shared" ca="1" si="584"/>
        <v>498.79547439417883</v>
      </c>
      <c r="E8916">
        <f t="shared" ca="1" si="585"/>
        <v>0.8072525791634616</v>
      </c>
      <c r="F8916">
        <f t="shared" ca="1" si="585"/>
        <v>3.7404075374039891E-2</v>
      </c>
    </row>
    <row r="8917" spans="1:6" ht="15.75" customHeight="1" x14ac:dyDescent="0.2">
      <c r="A8917">
        <v>8916</v>
      </c>
      <c r="B8917" s="47">
        <f ca="1">IF('Inputs and Results'!$C$15='Inputs and Results'!$C$13, 'Inputs and Results'!$C$13, IF(E8917 &lt;= ('Inputs and Results'!$C$14-'Inputs and Results'!$C$13)/('Inputs and Results'!$C$15-'Inputs and Results'!$C$13), 'Inputs and Results'!$C$13 + SQRT(E8917*('Inputs and Results'!$C$15-'Inputs and Results'!$C$13)*('Inputs and Results'!$C$14-'Inputs and Results'!$C$13)), 'Inputs and Results'!$C$15 - SQRT((1-E8917)*('Inputs and Results'!$C$15-'Inputs and Results'!$C$13)*('Inputs and Results'!$C$15-'Inputs and Results'!$C$14))))</f>
        <v>0.19477207241890504</v>
      </c>
      <c r="C8917" s="47">
        <f ca="1">IF('Inputs and Results'!$G$15='Inputs and Results'!$G$13, 'Inputs and Results'!$G$13, IF(F8917 &lt;= ('Inputs and Results'!$G$14-'Inputs and Results'!$G$13)/('Inputs and Results'!$G$15-'Inputs and Results'!$G$13), 'Inputs and Results'!$G$13 + SQRT(F8917*('Inputs and Results'!$G$15-'Inputs and Results'!$G$13)*('Inputs and Results'!$G$14-'Inputs and Results'!$G$13)), 'Inputs and Results'!$G$15 - SQRT((1-F8917)*('Inputs and Results'!$G$15-'Inputs and Results'!$G$13)*('Inputs and Results'!$G$15-'Inputs and Results'!$G$14))))</f>
        <v>597.55654554368414</v>
      </c>
      <c r="D8917">
        <f t="shared" ca="1" si="584"/>
        <v>116.38732676302517</v>
      </c>
      <c r="E8917">
        <f t="shared" ca="1" si="585"/>
        <v>0.12563291936878618</v>
      </c>
      <c r="F8917">
        <f t="shared" ca="1" si="585"/>
        <v>0.57212853915660855</v>
      </c>
    </row>
    <row r="8918" spans="1:6" ht="15.75" customHeight="1" x14ac:dyDescent="0.2">
      <c r="A8918">
        <v>8917</v>
      </c>
      <c r="B8918" s="47">
        <f ca="1">IF('Inputs and Results'!$C$15='Inputs and Results'!$C$13, 'Inputs and Results'!$C$13, IF(E8918 &lt;= ('Inputs and Results'!$C$14-'Inputs and Results'!$C$13)/('Inputs and Results'!$C$15-'Inputs and Results'!$C$13), 'Inputs and Results'!$C$13 + SQRT(E8918*('Inputs and Results'!$C$15-'Inputs and Results'!$C$13)*('Inputs and Results'!$C$14-'Inputs and Results'!$C$13)), 'Inputs and Results'!$C$15 - SQRT((1-E8918)*('Inputs and Results'!$C$15-'Inputs and Results'!$C$13)*('Inputs and Results'!$C$15-'Inputs and Results'!$C$14))))</f>
        <v>7.3208411723371114E-2</v>
      </c>
      <c r="C8918" s="47">
        <f ca="1">IF('Inputs and Results'!$G$15='Inputs and Results'!$G$13, 'Inputs and Results'!$G$13, IF(F8918 &lt;= ('Inputs and Results'!$G$14-'Inputs and Results'!$G$13)/('Inputs and Results'!$G$15-'Inputs and Results'!$G$13), 'Inputs and Results'!$G$13 + SQRT(F8918*('Inputs and Results'!$G$15-'Inputs and Results'!$G$13)*('Inputs and Results'!$G$14-'Inputs and Results'!$G$13)), 'Inputs and Results'!$G$15 - SQRT((1-F8918)*('Inputs and Results'!$G$15-'Inputs and Results'!$G$13)*('Inputs and Results'!$G$15-'Inputs and Results'!$G$14))))</f>
        <v>493.53555395539217</v>
      </c>
      <c r="D8918">
        <f t="shared" ca="1" si="584"/>
        <v>36.13095403408839</v>
      </c>
      <c r="E8918">
        <f t="shared" ca="1" si="585"/>
        <v>4.8210110977018772E-2</v>
      </c>
      <c r="F8918">
        <f t="shared" ca="1" si="585"/>
        <v>0.41161531507541538</v>
      </c>
    </row>
    <row r="8919" spans="1:6" ht="15.75" customHeight="1" x14ac:dyDescent="0.2">
      <c r="A8919">
        <v>8918</v>
      </c>
      <c r="B8919" s="47">
        <f ca="1">IF('Inputs and Results'!$C$15='Inputs and Results'!$C$13, 'Inputs and Results'!$C$13, IF(E8919 &lt;= ('Inputs and Results'!$C$14-'Inputs and Results'!$C$13)/('Inputs and Results'!$C$15-'Inputs and Results'!$C$13), 'Inputs and Results'!$C$13 + SQRT(E8919*('Inputs and Results'!$C$15-'Inputs and Results'!$C$13)*('Inputs and Results'!$C$14-'Inputs and Results'!$C$13)), 'Inputs and Results'!$C$15 - SQRT((1-E8919)*('Inputs and Results'!$C$15-'Inputs and Results'!$C$13)*('Inputs and Results'!$C$15-'Inputs and Results'!$C$14))))</f>
        <v>2.7674380083160441</v>
      </c>
      <c r="C8919" s="47">
        <f ca="1">IF('Inputs and Results'!$G$15='Inputs and Results'!$G$13, 'Inputs and Results'!$G$13, IF(F8919 &lt;= ('Inputs and Results'!$G$14-'Inputs and Results'!$G$13)/('Inputs and Results'!$G$15-'Inputs and Results'!$G$13), 'Inputs and Results'!$G$13 + SQRT(F8919*('Inputs and Results'!$G$15-'Inputs and Results'!$G$13)*('Inputs and Results'!$G$14-'Inputs and Results'!$G$13)), 'Inputs and Results'!$G$15 - SQRT((1-F8919)*('Inputs and Results'!$G$15-'Inputs and Results'!$G$13)*('Inputs and Results'!$G$15-'Inputs and Results'!$G$14))))</f>
        <v>1101.6991174643854</v>
      </c>
      <c r="D8919">
        <f t="shared" ca="1" si="584"/>
        <v>3048.8840113991823</v>
      </c>
      <c r="E8919">
        <f t="shared" ca="1" si="585"/>
        <v>0.9939905466693324</v>
      </c>
      <c r="F8919">
        <f t="shared" ca="1" si="585"/>
        <v>0.98860811549161065</v>
      </c>
    </row>
    <row r="8920" spans="1:6" ht="15.75" customHeight="1" x14ac:dyDescent="0.2">
      <c r="A8920">
        <v>8919</v>
      </c>
      <c r="B8920" s="47">
        <f ca="1">IF('Inputs and Results'!$C$15='Inputs and Results'!$C$13, 'Inputs and Results'!$C$13, IF(E8920 &lt;= ('Inputs and Results'!$C$14-'Inputs and Results'!$C$13)/('Inputs and Results'!$C$15-'Inputs and Results'!$C$13), 'Inputs and Results'!$C$13 + SQRT(E8920*('Inputs and Results'!$C$15-'Inputs and Results'!$C$13)*('Inputs and Results'!$C$14-'Inputs and Results'!$C$13)), 'Inputs and Results'!$C$15 - SQRT((1-E8920)*('Inputs and Results'!$C$15-'Inputs and Results'!$C$13)*('Inputs and Results'!$C$15-'Inputs and Results'!$C$14))))</f>
        <v>0.26687922383019602</v>
      </c>
      <c r="C8920" s="47">
        <f ca="1">IF('Inputs and Results'!$G$15='Inputs and Results'!$G$13, 'Inputs and Results'!$G$13, IF(F8920 &lt;= ('Inputs and Results'!$G$14-'Inputs and Results'!$G$13)/('Inputs and Results'!$G$15-'Inputs and Results'!$G$13), 'Inputs and Results'!$G$13 + SQRT(F8920*('Inputs and Results'!$G$15-'Inputs and Results'!$G$13)*('Inputs and Results'!$G$14-'Inputs and Results'!$G$13)), 'Inputs and Results'!$G$15 - SQRT((1-F8920)*('Inputs and Results'!$G$15-'Inputs and Results'!$G$13)*('Inputs and Results'!$G$15-'Inputs and Results'!$G$14))))</f>
        <v>386.82818994582408</v>
      </c>
      <c r="D8920">
        <f t="shared" ca="1" si="584"/>
        <v>103.23640708838117</v>
      </c>
      <c r="E8920">
        <f t="shared" ca="1" si="585"/>
        <v>0.17000564698544096</v>
      </c>
      <c r="F8920">
        <f t="shared" ca="1" si="585"/>
        <v>0.22044749939370434</v>
      </c>
    </row>
    <row r="8921" spans="1:6" ht="15.75" customHeight="1" x14ac:dyDescent="0.2">
      <c r="A8921">
        <v>8920</v>
      </c>
      <c r="B8921" s="47">
        <f ca="1">IF('Inputs and Results'!$C$15='Inputs and Results'!$C$13, 'Inputs and Results'!$C$13, IF(E8921 &lt;= ('Inputs and Results'!$C$14-'Inputs and Results'!$C$13)/('Inputs and Results'!$C$15-'Inputs and Results'!$C$13), 'Inputs and Results'!$C$13 + SQRT(E8921*('Inputs and Results'!$C$15-'Inputs and Results'!$C$13)*('Inputs and Results'!$C$14-'Inputs and Results'!$C$13)), 'Inputs and Results'!$C$15 - SQRT((1-E8921)*('Inputs and Results'!$C$15-'Inputs and Results'!$C$13)*('Inputs and Results'!$C$15-'Inputs and Results'!$C$14))))</f>
        <v>0.26761490413624278</v>
      </c>
      <c r="C8921" s="47">
        <f ca="1">IF('Inputs and Results'!$G$15='Inputs and Results'!$G$13, 'Inputs and Results'!$G$13, IF(F8921 &lt;= ('Inputs and Results'!$G$14-'Inputs and Results'!$G$13)/('Inputs and Results'!$G$15-'Inputs and Results'!$G$13), 'Inputs and Results'!$G$13 + SQRT(F8921*('Inputs and Results'!$G$15-'Inputs and Results'!$G$13)*('Inputs and Results'!$G$14-'Inputs and Results'!$G$13)), 'Inputs and Results'!$G$15 - SQRT((1-F8921)*('Inputs and Results'!$G$15-'Inputs and Results'!$G$13)*('Inputs and Results'!$G$15-'Inputs and Results'!$G$14))))</f>
        <v>515.92678698206407</v>
      </c>
      <c r="D8921">
        <f t="shared" ca="1" si="584"/>
        <v>138.06969763952483</v>
      </c>
      <c r="E8921">
        <f t="shared" ca="1" si="585"/>
        <v>0.17045240976684517</v>
      </c>
      <c r="F8921">
        <f t="shared" ca="1" si="585"/>
        <v>0.44832169068851624</v>
      </c>
    </row>
    <row r="8922" spans="1:6" ht="15.75" customHeight="1" x14ac:dyDescent="0.2">
      <c r="A8922">
        <v>8921</v>
      </c>
      <c r="B8922" s="47">
        <f ca="1">IF('Inputs and Results'!$C$15='Inputs and Results'!$C$13, 'Inputs and Results'!$C$13, IF(E8922 &lt;= ('Inputs and Results'!$C$14-'Inputs and Results'!$C$13)/('Inputs and Results'!$C$15-'Inputs and Results'!$C$13), 'Inputs and Results'!$C$13 + SQRT(E8922*('Inputs and Results'!$C$15-'Inputs and Results'!$C$13)*('Inputs and Results'!$C$14-'Inputs and Results'!$C$13)), 'Inputs and Results'!$C$15 - SQRT((1-E8922)*('Inputs and Results'!$C$15-'Inputs and Results'!$C$13)*('Inputs and Results'!$C$15-'Inputs and Results'!$C$14))))</f>
        <v>0.1192878996525506</v>
      </c>
      <c r="C8922" s="47">
        <f ca="1">IF('Inputs and Results'!$G$15='Inputs and Results'!$G$13, 'Inputs and Results'!$G$13, IF(F8922 &lt;= ('Inputs and Results'!$G$14-'Inputs and Results'!$G$13)/('Inputs and Results'!$G$15-'Inputs and Results'!$G$13), 'Inputs and Results'!$G$13 + SQRT(F8922*('Inputs and Results'!$G$15-'Inputs and Results'!$G$13)*('Inputs and Results'!$G$14-'Inputs and Results'!$G$13)), 'Inputs and Results'!$G$15 - SQRT((1-F8922)*('Inputs and Results'!$G$15-'Inputs and Results'!$G$13)*('Inputs and Results'!$G$15-'Inputs and Results'!$G$14))))</f>
        <v>583.56351416895757</v>
      </c>
      <c r="D8922">
        <f t="shared" ca="1" si="584"/>
        <v>69.6120659190764</v>
      </c>
      <c r="E8922">
        <f t="shared" ref="E8922:F8941" ca="1" si="586">RAND()</f>
        <v>7.7944199434643147E-2</v>
      </c>
      <c r="F8922">
        <f t="shared" ca="1" si="586"/>
        <v>0.55202125213975162</v>
      </c>
    </row>
    <row r="8923" spans="1:6" ht="15.75" customHeight="1" x14ac:dyDescent="0.2">
      <c r="A8923">
        <v>8922</v>
      </c>
      <c r="B8923" s="47">
        <f ca="1">IF('Inputs and Results'!$C$15='Inputs and Results'!$C$13, 'Inputs and Results'!$C$13, IF(E8923 &lt;= ('Inputs and Results'!$C$14-'Inputs and Results'!$C$13)/('Inputs and Results'!$C$15-'Inputs and Results'!$C$13), 'Inputs and Results'!$C$13 + SQRT(E8923*('Inputs and Results'!$C$15-'Inputs and Results'!$C$13)*('Inputs and Results'!$C$14-'Inputs and Results'!$C$13)), 'Inputs and Results'!$C$15 - SQRT((1-E8923)*('Inputs and Results'!$C$15-'Inputs and Results'!$C$13)*('Inputs and Results'!$C$15-'Inputs and Results'!$C$14))))</f>
        <v>0.63781655402113158</v>
      </c>
      <c r="C8923" s="47">
        <f ca="1">IF('Inputs and Results'!$G$15='Inputs and Results'!$G$13, 'Inputs and Results'!$G$13, IF(F8923 &lt;= ('Inputs and Results'!$G$14-'Inputs and Results'!$G$13)/('Inputs and Results'!$G$15-'Inputs and Results'!$G$13), 'Inputs and Results'!$G$13 + SQRT(F8923*('Inputs and Results'!$G$15-'Inputs and Results'!$G$13)*('Inputs and Results'!$G$14-'Inputs and Results'!$G$13)), 'Inputs and Results'!$G$15 - SQRT((1-F8923)*('Inputs and Results'!$G$15-'Inputs and Results'!$G$13)*('Inputs and Results'!$G$15-'Inputs and Results'!$G$14))))</f>
        <v>955.57122195586658</v>
      </c>
      <c r="D8923">
        <f t="shared" ca="1" si="584"/>
        <v>609.47914390965263</v>
      </c>
      <c r="E8923">
        <f t="shared" ca="1" si="586"/>
        <v>0.38000992972704439</v>
      </c>
      <c r="F8923">
        <f t="shared" ca="1" si="586"/>
        <v>0.92956550374699143</v>
      </c>
    </row>
    <row r="8924" spans="1:6" ht="15.75" customHeight="1" x14ac:dyDescent="0.2">
      <c r="A8924">
        <v>8923</v>
      </c>
      <c r="B8924" s="47">
        <f ca="1">IF('Inputs and Results'!$C$15='Inputs and Results'!$C$13, 'Inputs and Results'!$C$13, IF(E8924 &lt;= ('Inputs and Results'!$C$14-'Inputs and Results'!$C$13)/('Inputs and Results'!$C$15-'Inputs and Results'!$C$13), 'Inputs and Results'!$C$13 + SQRT(E8924*('Inputs and Results'!$C$15-'Inputs and Results'!$C$13)*('Inputs and Results'!$C$14-'Inputs and Results'!$C$13)), 'Inputs and Results'!$C$15 - SQRT((1-E8924)*('Inputs and Results'!$C$15-'Inputs and Results'!$C$13)*('Inputs and Results'!$C$15-'Inputs and Results'!$C$14))))</f>
        <v>1.2966143699212529</v>
      </c>
      <c r="C8924" s="47">
        <f ca="1">IF('Inputs and Results'!$G$15='Inputs and Results'!$G$13, 'Inputs and Results'!$G$13, IF(F8924 &lt;= ('Inputs and Results'!$G$14-'Inputs and Results'!$G$13)/('Inputs and Results'!$G$15-'Inputs and Results'!$G$13), 'Inputs and Results'!$G$13 + SQRT(F8924*('Inputs and Results'!$G$15-'Inputs and Results'!$G$13)*('Inputs and Results'!$G$14-'Inputs and Results'!$G$13)), 'Inputs and Results'!$G$15 - SQRT((1-F8924)*('Inputs and Results'!$G$15-'Inputs and Results'!$G$13)*('Inputs and Results'!$G$15-'Inputs and Results'!$G$14))))</f>
        <v>720.3246098479658</v>
      </c>
      <c r="D8924">
        <f t="shared" ca="1" si="584"/>
        <v>933.98324013679246</v>
      </c>
      <c r="E8924">
        <f t="shared" ca="1" si="586"/>
        <v>0.67760859947124774</v>
      </c>
      <c r="F8924">
        <f t="shared" ca="1" si="586"/>
        <v>0.7287463351600475</v>
      </c>
    </row>
    <row r="8925" spans="1:6" ht="15.75" customHeight="1" x14ac:dyDescent="0.2">
      <c r="A8925">
        <v>8924</v>
      </c>
      <c r="B8925" s="47">
        <f ca="1">IF('Inputs and Results'!$C$15='Inputs and Results'!$C$13, 'Inputs and Results'!$C$13, IF(E8925 &lt;= ('Inputs and Results'!$C$14-'Inputs and Results'!$C$13)/('Inputs and Results'!$C$15-'Inputs and Results'!$C$13), 'Inputs and Results'!$C$13 + SQRT(E8925*('Inputs and Results'!$C$15-'Inputs and Results'!$C$13)*('Inputs and Results'!$C$14-'Inputs and Results'!$C$13)), 'Inputs and Results'!$C$15 - SQRT((1-E8925)*('Inputs and Results'!$C$15-'Inputs and Results'!$C$13)*('Inputs and Results'!$C$15-'Inputs and Results'!$C$14))))</f>
        <v>0.34941810256419981</v>
      </c>
      <c r="C8925" s="47">
        <f ca="1">IF('Inputs and Results'!$G$15='Inputs and Results'!$G$13, 'Inputs and Results'!$G$13, IF(F8925 &lt;= ('Inputs and Results'!$G$14-'Inputs and Results'!$G$13)/('Inputs and Results'!$G$15-'Inputs and Results'!$G$13), 'Inputs and Results'!$G$13 + SQRT(F8925*('Inputs and Results'!$G$15-'Inputs and Results'!$G$13)*('Inputs and Results'!$G$14-'Inputs and Results'!$G$13)), 'Inputs and Results'!$G$15 - SQRT((1-F8925)*('Inputs and Results'!$G$15-'Inputs and Results'!$G$13)*('Inputs and Results'!$G$15-'Inputs and Results'!$G$14))))</f>
        <v>1028.051762450885</v>
      </c>
      <c r="D8925">
        <f t="shared" ca="1" si="584"/>
        <v>359.2198961733697</v>
      </c>
      <c r="E8925">
        <f t="shared" ca="1" si="586"/>
        <v>0.21937951166507041</v>
      </c>
      <c r="F8925">
        <f t="shared" ca="1" si="586"/>
        <v>0.96514410834155995</v>
      </c>
    </row>
    <row r="8926" spans="1:6" ht="15.75" customHeight="1" x14ac:dyDescent="0.2">
      <c r="A8926">
        <v>8925</v>
      </c>
      <c r="B8926" s="47">
        <f ca="1">IF('Inputs and Results'!$C$15='Inputs and Results'!$C$13, 'Inputs and Results'!$C$13, IF(E8926 &lt;= ('Inputs and Results'!$C$14-'Inputs and Results'!$C$13)/('Inputs and Results'!$C$15-'Inputs and Results'!$C$13), 'Inputs and Results'!$C$13 + SQRT(E8926*('Inputs and Results'!$C$15-'Inputs and Results'!$C$13)*('Inputs and Results'!$C$14-'Inputs and Results'!$C$13)), 'Inputs and Results'!$C$15 - SQRT((1-E8926)*('Inputs and Results'!$C$15-'Inputs and Results'!$C$13)*('Inputs and Results'!$C$15-'Inputs and Results'!$C$14))))</f>
        <v>1.5989425188245869</v>
      </c>
      <c r="C8926" s="47">
        <f ca="1">IF('Inputs and Results'!$G$15='Inputs and Results'!$G$13, 'Inputs and Results'!$G$13, IF(F8926 &lt;= ('Inputs and Results'!$G$14-'Inputs and Results'!$G$13)/('Inputs and Results'!$G$15-'Inputs and Results'!$G$13), 'Inputs and Results'!$G$13 + SQRT(F8926*('Inputs and Results'!$G$15-'Inputs and Results'!$G$13)*('Inputs and Results'!$G$14-'Inputs and Results'!$G$13)), 'Inputs and Results'!$G$15 - SQRT((1-F8926)*('Inputs and Results'!$G$15-'Inputs and Results'!$G$13)*('Inputs and Results'!$G$15-'Inputs and Results'!$G$14))))</f>
        <v>340.3345995026898</v>
      </c>
      <c r="D8926">
        <f t="shared" ca="1" si="584"/>
        <v>544.17546177198778</v>
      </c>
      <c r="E8926">
        <f t="shared" ca="1" si="586"/>
        <v>0.78189310382693411</v>
      </c>
      <c r="F8926">
        <f t="shared" ca="1" si="586"/>
        <v>0.12875633126410924</v>
      </c>
    </row>
    <row r="8927" spans="1:6" ht="15.75" customHeight="1" x14ac:dyDescent="0.2">
      <c r="A8927">
        <v>8926</v>
      </c>
      <c r="B8927" s="47">
        <f ca="1">IF('Inputs and Results'!$C$15='Inputs and Results'!$C$13, 'Inputs and Results'!$C$13, IF(E8927 &lt;= ('Inputs and Results'!$C$14-'Inputs and Results'!$C$13)/('Inputs and Results'!$C$15-'Inputs and Results'!$C$13), 'Inputs and Results'!$C$13 + SQRT(E8927*('Inputs and Results'!$C$15-'Inputs and Results'!$C$13)*('Inputs and Results'!$C$14-'Inputs and Results'!$C$13)), 'Inputs and Results'!$C$15 - SQRT((1-E8927)*('Inputs and Results'!$C$15-'Inputs and Results'!$C$13)*('Inputs and Results'!$C$15-'Inputs and Results'!$C$14))))</f>
        <v>1.1306902115492055</v>
      </c>
      <c r="C8927" s="47">
        <f ca="1">IF('Inputs and Results'!$G$15='Inputs and Results'!$G$13, 'Inputs and Results'!$G$13, IF(F8927 &lt;= ('Inputs and Results'!$G$14-'Inputs and Results'!$G$13)/('Inputs and Results'!$G$15-'Inputs and Results'!$G$13), 'Inputs and Results'!$G$13 + SQRT(F8927*('Inputs and Results'!$G$15-'Inputs and Results'!$G$13)*('Inputs and Results'!$G$14-'Inputs and Results'!$G$13)), 'Inputs and Results'!$G$15 - SQRT((1-F8927)*('Inputs and Results'!$G$15-'Inputs and Results'!$G$13)*('Inputs and Results'!$G$15-'Inputs and Results'!$G$14))))</f>
        <v>448.17343191695693</v>
      </c>
      <c r="D8927">
        <f t="shared" ca="1" si="584"/>
        <v>506.74531254491745</v>
      </c>
      <c r="E8927">
        <f t="shared" ca="1" si="586"/>
        <v>0.61174232386689398</v>
      </c>
      <c r="F8927">
        <f t="shared" ca="1" si="586"/>
        <v>0.33362901760758246</v>
      </c>
    </row>
    <row r="8928" spans="1:6" ht="15.75" customHeight="1" x14ac:dyDescent="0.2">
      <c r="A8928">
        <v>8927</v>
      </c>
      <c r="B8928" s="47">
        <f ca="1">IF('Inputs and Results'!$C$15='Inputs and Results'!$C$13, 'Inputs and Results'!$C$13, IF(E8928 &lt;= ('Inputs and Results'!$C$14-'Inputs and Results'!$C$13)/('Inputs and Results'!$C$15-'Inputs and Results'!$C$13), 'Inputs and Results'!$C$13 + SQRT(E8928*('Inputs and Results'!$C$15-'Inputs and Results'!$C$13)*('Inputs and Results'!$C$14-'Inputs and Results'!$C$13)), 'Inputs and Results'!$C$15 - SQRT((1-E8928)*('Inputs and Results'!$C$15-'Inputs and Results'!$C$13)*('Inputs and Results'!$C$15-'Inputs and Results'!$C$14))))</f>
        <v>1.7123208558674035</v>
      </c>
      <c r="C8928" s="47">
        <f ca="1">IF('Inputs and Results'!$G$15='Inputs and Results'!$G$13, 'Inputs and Results'!$G$13, IF(F8928 &lt;= ('Inputs and Results'!$G$14-'Inputs and Results'!$G$13)/('Inputs and Results'!$G$15-'Inputs and Results'!$G$13), 'Inputs and Results'!$G$13 + SQRT(F8928*('Inputs and Results'!$G$15-'Inputs and Results'!$G$13)*('Inputs and Results'!$G$14-'Inputs and Results'!$G$13)), 'Inputs and Results'!$G$15 - SQRT((1-F8928)*('Inputs and Results'!$G$15-'Inputs and Results'!$G$13)*('Inputs and Results'!$G$15-'Inputs and Results'!$G$14))))</f>
        <v>398.59110743144242</v>
      </c>
      <c r="D8928">
        <f t="shared" ca="1" si="584"/>
        <v>682.51586621814363</v>
      </c>
      <c r="E8928">
        <f t="shared" ca="1" si="586"/>
        <v>0.81576471352954927</v>
      </c>
      <c r="F8928">
        <f t="shared" ca="1" si="586"/>
        <v>0.24283757435921871</v>
      </c>
    </row>
    <row r="8929" spans="1:6" ht="15.75" customHeight="1" x14ac:dyDescent="0.2">
      <c r="A8929">
        <v>8928</v>
      </c>
      <c r="B8929" s="47">
        <f ca="1">IF('Inputs and Results'!$C$15='Inputs and Results'!$C$13, 'Inputs and Results'!$C$13, IF(E8929 &lt;= ('Inputs and Results'!$C$14-'Inputs and Results'!$C$13)/('Inputs and Results'!$C$15-'Inputs and Results'!$C$13), 'Inputs and Results'!$C$13 + SQRT(E8929*('Inputs and Results'!$C$15-'Inputs and Results'!$C$13)*('Inputs and Results'!$C$14-'Inputs and Results'!$C$13)), 'Inputs and Results'!$C$15 - SQRT((1-E8929)*('Inputs and Results'!$C$15-'Inputs and Results'!$C$13)*('Inputs and Results'!$C$15-'Inputs and Results'!$C$14))))</f>
        <v>1.2131660152340524</v>
      </c>
      <c r="C8929" s="47">
        <f ca="1">IF('Inputs and Results'!$G$15='Inputs and Results'!$G$13, 'Inputs and Results'!$G$13, IF(F8929 &lt;= ('Inputs and Results'!$G$14-'Inputs and Results'!$G$13)/('Inputs and Results'!$G$15-'Inputs and Results'!$G$13), 'Inputs and Results'!$G$13 + SQRT(F8929*('Inputs and Results'!$G$15-'Inputs and Results'!$G$13)*('Inputs and Results'!$G$14-'Inputs and Results'!$G$13)), 'Inputs and Results'!$G$15 - SQRT((1-F8929)*('Inputs and Results'!$G$15-'Inputs and Results'!$G$13)*('Inputs and Results'!$G$15-'Inputs and Results'!$G$14))))</f>
        <v>442.07904165295383</v>
      </c>
      <c r="D8929">
        <f t="shared" ca="1" si="584"/>
        <v>536.31526938060267</v>
      </c>
      <c r="E8929">
        <f t="shared" ca="1" si="586"/>
        <v>0.64524714565393837</v>
      </c>
      <c r="F8929">
        <f t="shared" ca="1" si="586"/>
        <v>0.32278187554986748</v>
      </c>
    </row>
    <row r="8930" spans="1:6" ht="15.75" customHeight="1" x14ac:dyDescent="0.2">
      <c r="A8930">
        <v>8929</v>
      </c>
      <c r="B8930" s="47">
        <f ca="1">IF('Inputs and Results'!$C$15='Inputs and Results'!$C$13, 'Inputs and Results'!$C$13, IF(E8930 &lt;= ('Inputs and Results'!$C$14-'Inputs and Results'!$C$13)/('Inputs and Results'!$C$15-'Inputs and Results'!$C$13), 'Inputs and Results'!$C$13 + SQRT(E8930*('Inputs and Results'!$C$15-'Inputs and Results'!$C$13)*('Inputs and Results'!$C$14-'Inputs and Results'!$C$13)), 'Inputs and Results'!$C$15 - SQRT((1-E8930)*('Inputs and Results'!$C$15-'Inputs and Results'!$C$13)*('Inputs and Results'!$C$15-'Inputs and Results'!$C$14))))</f>
        <v>1.9042446685637242</v>
      </c>
      <c r="C8930" s="47">
        <f ca="1">IF('Inputs and Results'!$G$15='Inputs and Results'!$G$13, 'Inputs and Results'!$G$13, IF(F8930 &lt;= ('Inputs and Results'!$G$14-'Inputs and Results'!$G$13)/('Inputs and Results'!$G$15-'Inputs and Results'!$G$13), 'Inputs and Results'!$G$13 + SQRT(F8930*('Inputs and Results'!$G$15-'Inputs and Results'!$G$13)*('Inputs and Results'!$G$14-'Inputs and Results'!$G$13)), 'Inputs and Results'!$G$15 - SQRT((1-F8930)*('Inputs and Results'!$G$15-'Inputs and Results'!$G$13)*('Inputs and Results'!$G$15-'Inputs and Results'!$G$14))))</f>
        <v>699.5475668656909</v>
      </c>
      <c r="D8930">
        <f t="shared" ca="1" si="584"/>
        <v>1332.1097246107172</v>
      </c>
      <c r="E8930">
        <f t="shared" ca="1" si="586"/>
        <v>0.86659113929210863</v>
      </c>
      <c r="F8930">
        <f t="shared" ca="1" si="586"/>
        <v>0.70473882088928719</v>
      </c>
    </row>
    <row r="8931" spans="1:6" ht="15.75" customHeight="1" x14ac:dyDescent="0.2">
      <c r="A8931">
        <v>8930</v>
      </c>
      <c r="B8931" s="47">
        <f ca="1">IF('Inputs and Results'!$C$15='Inputs and Results'!$C$13, 'Inputs and Results'!$C$13, IF(E8931 &lt;= ('Inputs and Results'!$C$14-'Inputs and Results'!$C$13)/('Inputs and Results'!$C$15-'Inputs and Results'!$C$13), 'Inputs and Results'!$C$13 + SQRT(E8931*('Inputs and Results'!$C$15-'Inputs and Results'!$C$13)*('Inputs and Results'!$C$14-'Inputs and Results'!$C$13)), 'Inputs and Results'!$C$15 - SQRT((1-E8931)*('Inputs and Results'!$C$15-'Inputs and Results'!$C$13)*('Inputs and Results'!$C$15-'Inputs and Results'!$C$14))))</f>
        <v>1.8083009162426313</v>
      </c>
      <c r="C8931" s="47">
        <f ca="1">IF('Inputs and Results'!$G$15='Inputs and Results'!$G$13, 'Inputs and Results'!$G$13, IF(F8931 &lt;= ('Inputs and Results'!$G$14-'Inputs and Results'!$G$13)/('Inputs and Results'!$G$15-'Inputs and Results'!$G$13), 'Inputs and Results'!$G$13 + SQRT(F8931*('Inputs and Results'!$G$15-'Inputs and Results'!$G$13)*('Inputs and Results'!$G$14-'Inputs and Results'!$G$13)), 'Inputs and Results'!$G$15 - SQRT((1-F8931)*('Inputs and Results'!$G$15-'Inputs and Results'!$G$13)*('Inputs and Results'!$G$15-'Inputs and Results'!$G$14))))</f>
        <v>996.97070792639079</v>
      </c>
      <c r="D8931">
        <f t="shared" ca="1" si="584"/>
        <v>1802.8230446103573</v>
      </c>
      <c r="E8931">
        <f t="shared" ca="1" si="586"/>
        <v>0.84220592153020535</v>
      </c>
      <c r="F8931">
        <f t="shared" ca="1" si="586"/>
        <v>0.95140426666488542</v>
      </c>
    </row>
    <row r="8932" spans="1:6" ht="15.75" customHeight="1" x14ac:dyDescent="0.2">
      <c r="A8932">
        <v>8931</v>
      </c>
      <c r="B8932" s="47">
        <f ca="1">IF('Inputs and Results'!$C$15='Inputs and Results'!$C$13, 'Inputs and Results'!$C$13, IF(E8932 &lt;= ('Inputs and Results'!$C$14-'Inputs and Results'!$C$13)/('Inputs and Results'!$C$15-'Inputs and Results'!$C$13), 'Inputs and Results'!$C$13 + SQRT(E8932*('Inputs and Results'!$C$15-'Inputs and Results'!$C$13)*('Inputs and Results'!$C$14-'Inputs and Results'!$C$13)), 'Inputs and Results'!$C$15 - SQRT((1-E8932)*('Inputs and Results'!$C$15-'Inputs and Results'!$C$13)*('Inputs and Results'!$C$15-'Inputs and Results'!$C$14))))</f>
        <v>1.3118355438700691</v>
      </c>
      <c r="C8932" s="47">
        <f ca="1">IF('Inputs and Results'!$G$15='Inputs and Results'!$G$13, 'Inputs and Results'!$G$13, IF(F8932 &lt;= ('Inputs and Results'!$G$14-'Inputs and Results'!$G$13)/('Inputs and Results'!$G$15-'Inputs and Results'!$G$13), 'Inputs and Results'!$G$13 + SQRT(F8932*('Inputs and Results'!$G$15-'Inputs and Results'!$G$13)*('Inputs and Results'!$G$14-'Inputs and Results'!$G$13)), 'Inputs and Results'!$G$15 - SQRT((1-F8932)*('Inputs and Results'!$G$15-'Inputs and Results'!$G$13)*('Inputs and Results'!$G$15-'Inputs and Results'!$G$14))))</f>
        <v>757.95123427902456</v>
      </c>
      <c r="D8932">
        <f t="shared" ca="1" si="584"/>
        <v>994.30736964741436</v>
      </c>
      <c r="E8932">
        <f t="shared" ca="1" si="586"/>
        <v>0.68334452989550387</v>
      </c>
      <c r="F8932">
        <f t="shared" ca="1" si="586"/>
        <v>0.7696325557530963</v>
      </c>
    </row>
    <row r="8933" spans="1:6" ht="15.75" customHeight="1" x14ac:dyDescent="0.2">
      <c r="A8933">
        <v>8932</v>
      </c>
      <c r="B8933" s="47">
        <f ca="1">IF('Inputs and Results'!$C$15='Inputs and Results'!$C$13, 'Inputs and Results'!$C$13, IF(E8933 &lt;= ('Inputs and Results'!$C$14-'Inputs and Results'!$C$13)/('Inputs and Results'!$C$15-'Inputs and Results'!$C$13), 'Inputs and Results'!$C$13 + SQRT(E8933*('Inputs and Results'!$C$15-'Inputs and Results'!$C$13)*('Inputs and Results'!$C$14-'Inputs and Results'!$C$13)), 'Inputs and Results'!$C$15 - SQRT((1-E8933)*('Inputs and Results'!$C$15-'Inputs and Results'!$C$13)*('Inputs and Results'!$C$15-'Inputs and Results'!$C$14))))</f>
        <v>2.5286887218306084</v>
      </c>
      <c r="C8933" s="47">
        <f ca="1">IF('Inputs and Results'!$G$15='Inputs and Results'!$G$13, 'Inputs and Results'!$G$13, IF(F8933 &lt;= ('Inputs and Results'!$G$14-'Inputs and Results'!$G$13)/('Inputs and Results'!$G$15-'Inputs and Results'!$G$13), 'Inputs and Results'!$G$13 + SQRT(F8933*('Inputs and Results'!$G$15-'Inputs and Results'!$G$13)*('Inputs and Results'!$G$14-'Inputs and Results'!$G$13)), 'Inputs and Results'!$G$15 - SQRT((1-F8933)*('Inputs and Results'!$G$15-'Inputs and Results'!$G$13)*('Inputs and Results'!$G$15-'Inputs and Results'!$G$14))))</f>
        <v>369.96739592310541</v>
      </c>
      <c r="D8933">
        <f t="shared" ca="1" si="584"/>
        <v>935.53238151579603</v>
      </c>
      <c r="E8933">
        <f t="shared" ca="1" si="586"/>
        <v>0.97531840878559273</v>
      </c>
      <c r="F8933">
        <f t="shared" ca="1" si="586"/>
        <v>0.18778492924691104</v>
      </c>
    </row>
    <row r="8934" spans="1:6" ht="15.75" customHeight="1" x14ac:dyDescent="0.2">
      <c r="A8934">
        <v>8933</v>
      </c>
      <c r="B8934" s="47">
        <f ca="1">IF('Inputs and Results'!$C$15='Inputs and Results'!$C$13, 'Inputs and Results'!$C$13, IF(E8934 &lt;= ('Inputs and Results'!$C$14-'Inputs and Results'!$C$13)/('Inputs and Results'!$C$15-'Inputs and Results'!$C$13), 'Inputs and Results'!$C$13 + SQRT(E8934*('Inputs and Results'!$C$15-'Inputs and Results'!$C$13)*('Inputs and Results'!$C$14-'Inputs and Results'!$C$13)), 'Inputs and Results'!$C$15 - SQRT((1-E8934)*('Inputs and Results'!$C$15-'Inputs and Results'!$C$13)*('Inputs and Results'!$C$15-'Inputs and Results'!$C$14))))</f>
        <v>1.3053855373572789</v>
      </c>
      <c r="C8934" s="47">
        <f ca="1">IF('Inputs and Results'!$G$15='Inputs and Results'!$G$13, 'Inputs and Results'!$G$13, IF(F8934 &lt;= ('Inputs and Results'!$G$14-'Inputs and Results'!$G$13)/('Inputs and Results'!$G$15-'Inputs and Results'!$G$13), 'Inputs and Results'!$G$13 + SQRT(F8934*('Inputs and Results'!$G$15-'Inputs and Results'!$G$13)*('Inputs and Results'!$G$14-'Inputs and Results'!$G$13)), 'Inputs and Results'!$G$15 - SQRT((1-F8934)*('Inputs and Results'!$G$15-'Inputs and Results'!$G$13)*('Inputs and Results'!$G$15-'Inputs and Results'!$G$14))))</f>
        <v>821.87797100748855</v>
      </c>
      <c r="D8934">
        <f t="shared" ca="1" si="584"/>
        <v>1072.8676168257205</v>
      </c>
      <c r="E8934">
        <f t="shared" ca="1" si="586"/>
        <v>0.68092020255579133</v>
      </c>
      <c r="F8934">
        <f t="shared" ca="1" si="586"/>
        <v>0.83144381277324053</v>
      </c>
    </row>
    <row r="8935" spans="1:6" ht="15.75" customHeight="1" x14ac:dyDescent="0.2">
      <c r="A8935">
        <v>8934</v>
      </c>
      <c r="B8935" s="47">
        <f ca="1">IF('Inputs and Results'!$C$15='Inputs and Results'!$C$13, 'Inputs and Results'!$C$13, IF(E8935 &lt;= ('Inputs and Results'!$C$14-'Inputs and Results'!$C$13)/('Inputs and Results'!$C$15-'Inputs and Results'!$C$13), 'Inputs and Results'!$C$13 + SQRT(E8935*('Inputs and Results'!$C$15-'Inputs and Results'!$C$13)*('Inputs and Results'!$C$14-'Inputs and Results'!$C$13)), 'Inputs and Results'!$C$15 - SQRT((1-E8935)*('Inputs and Results'!$C$15-'Inputs and Results'!$C$13)*('Inputs and Results'!$C$15-'Inputs and Results'!$C$14))))</f>
        <v>0.1970239932904625</v>
      </c>
      <c r="C8935" s="47">
        <f ca="1">IF('Inputs and Results'!$G$15='Inputs and Results'!$G$13, 'Inputs and Results'!$G$13, IF(F8935 &lt;= ('Inputs and Results'!$G$14-'Inputs and Results'!$G$13)/('Inputs and Results'!$G$15-'Inputs and Results'!$G$13), 'Inputs and Results'!$G$13 + SQRT(F8935*('Inputs and Results'!$G$15-'Inputs and Results'!$G$13)*('Inputs and Results'!$G$14-'Inputs and Results'!$G$13)), 'Inputs and Results'!$G$15 - SQRT((1-F8935)*('Inputs and Results'!$G$15-'Inputs and Results'!$G$13)*('Inputs and Results'!$G$15-'Inputs and Results'!$G$14))))</f>
        <v>815.36973572836678</v>
      </c>
      <c r="D8935">
        <f t="shared" ca="1" si="584"/>
        <v>160.64740134139191</v>
      </c>
      <c r="E8935">
        <f t="shared" ca="1" si="586"/>
        <v>0.12703616731229506</v>
      </c>
      <c r="F8935">
        <f t="shared" ca="1" si="586"/>
        <v>0.82559150030042594</v>
      </c>
    </row>
    <row r="8936" spans="1:6" ht="15.75" customHeight="1" x14ac:dyDescent="0.2">
      <c r="A8936">
        <v>8935</v>
      </c>
      <c r="B8936" s="47">
        <f ca="1">IF('Inputs and Results'!$C$15='Inputs and Results'!$C$13, 'Inputs and Results'!$C$13, IF(E8936 &lt;= ('Inputs and Results'!$C$14-'Inputs and Results'!$C$13)/('Inputs and Results'!$C$15-'Inputs and Results'!$C$13), 'Inputs and Results'!$C$13 + SQRT(E8936*('Inputs and Results'!$C$15-'Inputs and Results'!$C$13)*('Inputs and Results'!$C$14-'Inputs and Results'!$C$13)), 'Inputs and Results'!$C$15 - SQRT((1-E8936)*('Inputs and Results'!$C$15-'Inputs and Results'!$C$13)*('Inputs and Results'!$C$15-'Inputs and Results'!$C$14))))</f>
        <v>0.84058985961549171</v>
      </c>
      <c r="C8936" s="47">
        <f ca="1">IF('Inputs and Results'!$G$15='Inputs and Results'!$G$13, 'Inputs and Results'!$G$13, IF(F8936 &lt;= ('Inputs and Results'!$G$14-'Inputs and Results'!$G$13)/('Inputs and Results'!$G$15-'Inputs and Results'!$G$13), 'Inputs and Results'!$G$13 + SQRT(F8936*('Inputs and Results'!$G$15-'Inputs and Results'!$G$13)*('Inputs and Results'!$G$14-'Inputs and Results'!$G$13)), 'Inputs and Results'!$G$15 - SQRT((1-F8936)*('Inputs and Results'!$G$15-'Inputs and Results'!$G$13)*('Inputs and Results'!$G$15-'Inputs and Results'!$G$14))))</f>
        <v>477.95087954980727</v>
      </c>
      <c r="D8936">
        <f t="shared" ca="1" si="584"/>
        <v>401.7606627438733</v>
      </c>
      <c r="E8936">
        <f t="shared" ca="1" si="586"/>
        <v>0.48188309395606221</v>
      </c>
      <c r="F8936">
        <f t="shared" ca="1" si="586"/>
        <v>0.38536933213214541</v>
      </c>
    </row>
    <row r="8937" spans="1:6" ht="15.75" customHeight="1" x14ac:dyDescent="0.2">
      <c r="A8937">
        <v>8936</v>
      </c>
      <c r="B8937" s="47">
        <f ca="1">IF('Inputs and Results'!$C$15='Inputs and Results'!$C$13, 'Inputs and Results'!$C$13, IF(E8937 &lt;= ('Inputs and Results'!$C$14-'Inputs and Results'!$C$13)/('Inputs and Results'!$C$15-'Inputs and Results'!$C$13), 'Inputs and Results'!$C$13 + SQRT(E8937*('Inputs and Results'!$C$15-'Inputs and Results'!$C$13)*('Inputs and Results'!$C$14-'Inputs and Results'!$C$13)), 'Inputs and Results'!$C$15 - SQRT((1-E8937)*('Inputs and Results'!$C$15-'Inputs and Results'!$C$13)*('Inputs and Results'!$C$15-'Inputs and Results'!$C$14))))</f>
        <v>1.2073096728095658</v>
      </c>
      <c r="C8937" s="47">
        <f ca="1">IF('Inputs and Results'!$G$15='Inputs and Results'!$G$13, 'Inputs and Results'!$G$13, IF(F8937 &lt;= ('Inputs and Results'!$G$14-'Inputs and Results'!$G$13)/('Inputs and Results'!$G$15-'Inputs and Results'!$G$13), 'Inputs and Results'!$G$13 + SQRT(F8937*('Inputs and Results'!$G$15-'Inputs and Results'!$G$13)*('Inputs and Results'!$G$14-'Inputs and Results'!$G$13)), 'Inputs and Results'!$G$15 - SQRT((1-F8937)*('Inputs and Results'!$G$15-'Inputs and Results'!$G$13)*('Inputs and Results'!$G$15-'Inputs and Results'!$G$14))))</f>
        <v>784.04350902500801</v>
      </c>
      <c r="D8937">
        <f t="shared" ca="1" si="584"/>
        <v>946.58331234944626</v>
      </c>
      <c r="E8937">
        <f t="shared" ca="1" si="586"/>
        <v>0.64291793231087269</v>
      </c>
      <c r="F8937">
        <f t="shared" ca="1" si="586"/>
        <v>0.79602518342755357</v>
      </c>
    </row>
    <row r="8938" spans="1:6" ht="15.75" customHeight="1" x14ac:dyDescent="0.2">
      <c r="A8938">
        <v>8937</v>
      </c>
      <c r="B8938" s="47">
        <f ca="1">IF('Inputs and Results'!$C$15='Inputs and Results'!$C$13, 'Inputs and Results'!$C$13, IF(E8938 &lt;= ('Inputs and Results'!$C$14-'Inputs and Results'!$C$13)/('Inputs and Results'!$C$15-'Inputs and Results'!$C$13), 'Inputs and Results'!$C$13 + SQRT(E8938*('Inputs and Results'!$C$15-'Inputs and Results'!$C$13)*('Inputs and Results'!$C$14-'Inputs and Results'!$C$13)), 'Inputs and Results'!$C$15 - SQRT((1-E8938)*('Inputs and Results'!$C$15-'Inputs and Results'!$C$13)*('Inputs and Results'!$C$15-'Inputs and Results'!$C$14))))</f>
        <v>1.474707957686141</v>
      </c>
      <c r="C8938" s="47">
        <f ca="1">IF('Inputs and Results'!$G$15='Inputs and Results'!$G$13, 'Inputs and Results'!$G$13, IF(F8938 &lt;= ('Inputs and Results'!$G$14-'Inputs and Results'!$G$13)/('Inputs and Results'!$G$15-'Inputs and Results'!$G$13), 'Inputs and Results'!$G$13 + SQRT(F8938*('Inputs and Results'!$G$15-'Inputs and Results'!$G$13)*('Inputs and Results'!$G$14-'Inputs and Results'!$G$13)), 'Inputs and Results'!$G$15 - SQRT((1-F8938)*('Inputs and Results'!$G$15-'Inputs and Results'!$G$13)*('Inputs and Results'!$G$15-'Inputs and Results'!$G$14))))</f>
        <v>521.70906428420733</v>
      </c>
      <c r="D8938">
        <f t="shared" ca="1" si="584"/>
        <v>769.36850869691102</v>
      </c>
      <c r="E8938">
        <f t="shared" ca="1" si="586"/>
        <v>0.7414982428504463</v>
      </c>
      <c r="F8938">
        <f t="shared" ca="1" si="586"/>
        <v>0.45760863543001862</v>
      </c>
    </row>
    <row r="8939" spans="1:6" ht="15.75" customHeight="1" x14ac:dyDescent="0.2">
      <c r="A8939">
        <v>8938</v>
      </c>
      <c r="B8939" s="47">
        <f ca="1">IF('Inputs and Results'!$C$15='Inputs and Results'!$C$13, 'Inputs and Results'!$C$13, IF(E8939 &lt;= ('Inputs and Results'!$C$14-'Inputs and Results'!$C$13)/('Inputs and Results'!$C$15-'Inputs and Results'!$C$13), 'Inputs and Results'!$C$13 + SQRT(E8939*('Inputs and Results'!$C$15-'Inputs and Results'!$C$13)*('Inputs and Results'!$C$14-'Inputs and Results'!$C$13)), 'Inputs and Results'!$C$15 - SQRT((1-E8939)*('Inputs and Results'!$C$15-'Inputs and Results'!$C$13)*('Inputs and Results'!$C$15-'Inputs and Results'!$C$14))))</f>
        <v>1.535979599785537</v>
      </c>
      <c r="C8939" s="47">
        <f ca="1">IF('Inputs and Results'!$G$15='Inputs and Results'!$G$13, 'Inputs and Results'!$G$13, IF(F8939 &lt;= ('Inputs and Results'!$G$14-'Inputs and Results'!$G$13)/('Inputs and Results'!$G$15-'Inputs and Results'!$G$13), 'Inputs and Results'!$G$13 + SQRT(F8939*('Inputs and Results'!$G$15-'Inputs and Results'!$G$13)*('Inputs and Results'!$G$14-'Inputs and Results'!$G$13)), 'Inputs and Results'!$G$15 - SQRT((1-F8939)*('Inputs and Results'!$G$15-'Inputs and Results'!$G$13)*('Inputs and Results'!$G$15-'Inputs and Results'!$G$14))))</f>
        <v>339.86898707433522</v>
      </c>
      <c r="D8939">
        <f t="shared" ca="1" si="584"/>
        <v>522.03183074595324</v>
      </c>
      <c r="E8939">
        <f t="shared" ca="1" si="586"/>
        <v>0.7618493630839871</v>
      </c>
      <c r="F8939">
        <f t="shared" ca="1" si="586"/>
        <v>0.12781230877011351</v>
      </c>
    </row>
    <row r="8940" spans="1:6" ht="15.75" customHeight="1" x14ac:dyDescent="0.2">
      <c r="A8940">
        <v>8939</v>
      </c>
      <c r="B8940" s="47">
        <f ca="1">IF('Inputs and Results'!$C$15='Inputs and Results'!$C$13, 'Inputs and Results'!$C$13, IF(E8940 &lt;= ('Inputs and Results'!$C$14-'Inputs and Results'!$C$13)/('Inputs and Results'!$C$15-'Inputs and Results'!$C$13), 'Inputs and Results'!$C$13 + SQRT(E8940*('Inputs and Results'!$C$15-'Inputs and Results'!$C$13)*('Inputs and Results'!$C$14-'Inputs and Results'!$C$13)), 'Inputs and Results'!$C$15 - SQRT((1-E8940)*('Inputs and Results'!$C$15-'Inputs and Results'!$C$13)*('Inputs and Results'!$C$15-'Inputs and Results'!$C$14))))</f>
        <v>0.23620970205811531</v>
      </c>
      <c r="C8940" s="47">
        <f ca="1">IF('Inputs and Results'!$G$15='Inputs and Results'!$G$13, 'Inputs and Results'!$G$13, IF(F8940 &lt;= ('Inputs and Results'!$G$14-'Inputs and Results'!$G$13)/('Inputs and Results'!$G$15-'Inputs and Results'!$G$13), 'Inputs and Results'!$G$13 + SQRT(F8940*('Inputs and Results'!$G$15-'Inputs and Results'!$G$13)*('Inputs and Results'!$G$14-'Inputs and Results'!$G$13)), 'Inputs and Results'!$G$15 - SQRT((1-F8940)*('Inputs and Results'!$G$15-'Inputs and Results'!$G$13)*('Inputs and Results'!$G$15-'Inputs and Results'!$G$14))))</f>
        <v>583.06521626444373</v>
      </c>
      <c r="D8940">
        <f t="shared" ca="1" si="584"/>
        <v>137.72566101427483</v>
      </c>
      <c r="E8940">
        <f t="shared" ca="1" si="586"/>
        <v>0.15127368766692328</v>
      </c>
      <c r="F8940">
        <f t="shared" ca="1" si="586"/>
        <v>0.55129671003542913</v>
      </c>
    </row>
    <row r="8941" spans="1:6" ht="15.75" customHeight="1" x14ac:dyDescent="0.2">
      <c r="A8941">
        <v>8940</v>
      </c>
      <c r="B8941" s="47">
        <f ca="1">IF('Inputs and Results'!$C$15='Inputs and Results'!$C$13, 'Inputs and Results'!$C$13, IF(E8941 &lt;= ('Inputs and Results'!$C$14-'Inputs and Results'!$C$13)/('Inputs and Results'!$C$15-'Inputs and Results'!$C$13), 'Inputs and Results'!$C$13 + SQRT(E8941*('Inputs and Results'!$C$15-'Inputs and Results'!$C$13)*('Inputs and Results'!$C$14-'Inputs and Results'!$C$13)), 'Inputs and Results'!$C$15 - SQRT((1-E8941)*('Inputs and Results'!$C$15-'Inputs and Results'!$C$13)*('Inputs and Results'!$C$15-'Inputs and Results'!$C$14))))</f>
        <v>1.2877449806445591</v>
      </c>
      <c r="C8941" s="47">
        <f ca="1">IF('Inputs and Results'!$G$15='Inputs and Results'!$G$13, 'Inputs and Results'!$G$13, IF(F8941 &lt;= ('Inputs and Results'!$G$14-'Inputs and Results'!$G$13)/('Inputs and Results'!$G$15-'Inputs and Results'!$G$13), 'Inputs and Results'!$G$13 + SQRT(F8941*('Inputs and Results'!$G$15-'Inputs and Results'!$G$13)*('Inputs and Results'!$G$14-'Inputs and Results'!$G$13)), 'Inputs and Results'!$G$15 - SQRT((1-F8941)*('Inputs and Results'!$G$15-'Inputs and Results'!$G$13)*('Inputs and Results'!$G$15-'Inputs and Results'!$G$14))))</f>
        <v>373.70815214338495</v>
      </c>
      <c r="D8941">
        <f t="shared" ca="1" si="584"/>
        <v>481.24079714859721</v>
      </c>
      <c r="E8941">
        <f t="shared" ca="1" si="586"/>
        <v>0.6742425276324554</v>
      </c>
      <c r="F8941">
        <f t="shared" ca="1" si="586"/>
        <v>0.19508934626562546</v>
      </c>
    </row>
    <row r="8942" spans="1:6" ht="15.75" customHeight="1" x14ac:dyDescent="0.2">
      <c r="A8942">
        <v>8941</v>
      </c>
      <c r="B8942" s="47">
        <f ca="1">IF('Inputs and Results'!$C$15='Inputs and Results'!$C$13, 'Inputs and Results'!$C$13, IF(E8942 &lt;= ('Inputs and Results'!$C$14-'Inputs and Results'!$C$13)/('Inputs and Results'!$C$15-'Inputs and Results'!$C$13), 'Inputs and Results'!$C$13 + SQRT(E8942*('Inputs and Results'!$C$15-'Inputs and Results'!$C$13)*('Inputs and Results'!$C$14-'Inputs and Results'!$C$13)), 'Inputs and Results'!$C$15 - SQRT((1-E8942)*('Inputs and Results'!$C$15-'Inputs and Results'!$C$13)*('Inputs and Results'!$C$15-'Inputs and Results'!$C$14))))</f>
        <v>0.51876346489204073</v>
      </c>
      <c r="C8942" s="47">
        <f ca="1">IF('Inputs and Results'!$G$15='Inputs and Results'!$G$13, 'Inputs and Results'!$G$13, IF(F8942 &lt;= ('Inputs and Results'!$G$14-'Inputs and Results'!$G$13)/('Inputs and Results'!$G$15-'Inputs and Results'!$G$13), 'Inputs and Results'!$G$13 + SQRT(F8942*('Inputs and Results'!$G$15-'Inputs and Results'!$G$13)*('Inputs and Results'!$G$14-'Inputs and Results'!$G$13)), 'Inputs and Results'!$G$15 - SQRT((1-F8942)*('Inputs and Results'!$G$15-'Inputs and Results'!$G$13)*('Inputs and Results'!$G$15-'Inputs and Results'!$G$14))))</f>
        <v>767.32819593905265</v>
      </c>
      <c r="D8942">
        <f t="shared" ca="1" si="584"/>
        <v>398.06183363470171</v>
      </c>
      <c r="E8942">
        <f t="shared" ref="E8942:F8961" ca="1" si="587">RAND()</f>
        <v>0.31594058409393877</v>
      </c>
      <c r="F8942">
        <f t="shared" ca="1" si="587"/>
        <v>0.77930223836226409</v>
      </c>
    </row>
    <row r="8943" spans="1:6" ht="15.75" customHeight="1" x14ac:dyDescent="0.2">
      <c r="A8943">
        <v>8942</v>
      </c>
      <c r="B8943" s="47">
        <f ca="1">IF('Inputs and Results'!$C$15='Inputs and Results'!$C$13, 'Inputs and Results'!$C$13, IF(E8943 &lt;= ('Inputs and Results'!$C$14-'Inputs and Results'!$C$13)/('Inputs and Results'!$C$15-'Inputs and Results'!$C$13), 'Inputs and Results'!$C$13 + SQRT(E8943*('Inputs and Results'!$C$15-'Inputs and Results'!$C$13)*('Inputs and Results'!$C$14-'Inputs and Results'!$C$13)), 'Inputs and Results'!$C$15 - SQRT((1-E8943)*('Inputs and Results'!$C$15-'Inputs and Results'!$C$13)*('Inputs and Results'!$C$15-'Inputs and Results'!$C$14))))</f>
        <v>0.20934915358529382</v>
      </c>
      <c r="C8943" s="47">
        <f ca="1">IF('Inputs and Results'!$G$15='Inputs and Results'!$G$13, 'Inputs and Results'!$G$13, IF(F8943 &lt;= ('Inputs and Results'!$G$14-'Inputs and Results'!$G$13)/('Inputs and Results'!$G$15-'Inputs and Results'!$G$13), 'Inputs and Results'!$G$13 + SQRT(F8943*('Inputs and Results'!$G$15-'Inputs and Results'!$G$13)*('Inputs and Results'!$G$14-'Inputs and Results'!$G$13)), 'Inputs and Results'!$G$15 - SQRT((1-F8943)*('Inputs and Results'!$G$15-'Inputs and Results'!$G$13)*('Inputs and Results'!$G$15-'Inputs and Results'!$G$14))))</f>
        <v>610.56538146282469</v>
      </c>
      <c r="D8943">
        <f t="shared" ca="1" si="584"/>
        <v>127.82134581772439</v>
      </c>
      <c r="E8943">
        <f t="shared" ca="1" si="587"/>
        <v>0.13469642815609828</v>
      </c>
      <c r="F8943">
        <f t="shared" ca="1" si="587"/>
        <v>0.5904074790890026</v>
      </c>
    </row>
    <row r="8944" spans="1:6" ht="15.75" customHeight="1" x14ac:dyDescent="0.2">
      <c r="A8944">
        <v>8943</v>
      </c>
      <c r="B8944" s="47">
        <f ca="1">IF('Inputs and Results'!$C$15='Inputs and Results'!$C$13, 'Inputs and Results'!$C$13, IF(E8944 &lt;= ('Inputs and Results'!$C$14-'Inputs and Results'!$C$13)/('Inputs and Results'!$C$15-'Inputs and Results'!$C$13), 'Inputs and Results'!$C$13 + SQRT(E8944*('Inputs and Results'!$C$15-'Inputs and Results'!$C$13)*('Inputs and Results'!$C$14-'Inputs and Results'!$C$13)), 'Inputs and Results'!$C$15 - SQRT((1-E8944)*('Inputs and Results'!$C$15-'Inputs and Results'!$C$13)*('Inputs and Results'!$C$15-'Inputs and Results'!$C$14))))</f>
        <v>2.3267922560145804</v>
      </c>
      <c r="C8944" s="47">
        <f ca="1">IF('Inputs and Results'!$G$15='Inputs and Results'!$G$13, 'Inputs and Results'!$G$13, IF(F8944 &lt;= ('Inputs and Results'!$G$14-'Inputs and Results'!$G$13)/('Inputs and Results'!$G$15-'Inputs and Results'!$G$13), 'Inputs and Results'!$G$13 + SQRT(F8944*('Inputs and Results'!$G$15-'Inputs and Results'!$G$13)*('Inputs and Results'!$G$14-'Inputs and Results'!$G$13)), 'Inputs and Results'!$G$15 - SQRT((1-F8944)*('Inputs and Results'!$G$15-'Inputs and Results'!$G$13)*('Inputs and Results'!$G$15-'Inputs and Results'!$G$14))))</f>
        <v>878.19026226780022</v>
      </c>
      <c r="D8944">
        <f t="shared" ca="1" si="584"/>
        <v>2043.3663015521308</v>
      </c>
      <c r="E8944">
        <f t="shared" ca="1" si="587"/>
        <v>0.94964348149311795</v>
      </c>
      <c r="F8944">
        <f t="shared" ca="1" si="587"/>
        <v>0.87791027868345528</v>
      </c>
    </row>
    <row r="8945" spans="1:6" ht="15.75" customHeight="1" x14ac:dyDescent="0.2">
      <c r="A8945">
        <v>8944</v>
      </c>
      <c r="B8945" s="47">
        <f ca="1">IF('Inputs and Results'!$C$15='Inputs and Results'!$C$13, 'Inputs and Results'!$C$13, IF(E8945 &lt;= ('Inputs and Results'!$C$14-'Inputs and Results'!$C$13)/('Inputs and Results'!$C$15-'Inputs and Results'!$C$13), 'Inputs and Results'!$C$13 + SQRT(E8945*('Inputs and Results'!$C$15-'Inputs and Results'!$C$13)*('Inputs and Results'!$C$14-'Inputs and Results'!$C$13)), 'Inputs and Results'!$C$15 - SQRT((1-E8945)*('Inputs and Results'!$C$15-'Inputs and Results'!$C$13)*('Inputs and Results'!$C$15-'Inputs and Results'!$C$14))))</f>
        <v>1.6313715914508</v>
      </c>
      <c r="C8945" s="47">
        <f ca="1">IF('Inputs and Results'!$G$15='Inputs and Results'!$G$13, 'Inputs and Results'!$G$13, IF(F8945 &lt;= ('Inputs and Results'!$G$14-'Inputs and Results'!$G$13)/('Inputs and Results'!$G$15-'Inputs and Results'!$G$13), 'Inputs and Results'!$G$13 + SQRT(F8945*('Inputs and Results'!$G$15-'Inputs and Results'!$G$13)*('Inputs and Results'!$G$14-'Inputs and Results'!$G$13)), 'Inputs and Results'!$G$15 - SQRT((1-F8945)*('Inputs and Results'!$G$15-'Inputs and Results'!$G$13)*('Inputs and Results'!$G$15-'Inputs and Results'!$G$14))))</f>
        <v>701.63453780511281</v>
      </c>
      <c r="D8945">
        <f t="shared" ca="1" si="584"/>
        <v>1144.6266525559734</v>
      </c>
      <c r="E8945">
        <f t="shared" ca="1" si="587"/>
        <v>0.7918729199235649</v>
      </c>
      <c r="F8945">
        <f t="shared" ca="1" si="587"/>
        <v>0.70719626390527757</v>
      </c>
    </row>
    <row r="8946" spans="1:6" ht="15.75" customHeight="1" x14ac:dyDescent="0.2">
      <c r="A8946">
        <v>8945</v>
      </c>
      <c r="B8946" s="47">
        <f ca="1">IF('Inputs and Results'!$C$15='Inputs and Results'!$C$13, 'Inputs and Results'!$C$13, IF(E8946 &lt;= ('Inputs and Results'!$C$14-'Inputs and Results'!$C$13)/('Inputs and Results'!$C$15-'Inputs and Results'!$C$13), 'Inputs and Results'!$C$13 + SQRT(E8946*('Inputs and Results'!$C$15-'Inputs and Results'!$C$13)*('Inputs and Results'!$C$14-'Inputs and Results'!$C$13)), 'Inputs and Results'!$C$15 - SQRT((1-E8946)*('Inputs and Results'!$C$15-'Inputs and Results'!$C$13)*('Inputs and Results'!$C$15-'Inputs and Results'!$C$14))))</f>
        <v>1.9858049036717123</v>
      </c>
      <c r="C8946" s="47">
        <f ca="1">IF('Inputs and Results'!$G$15='Inputs and Results'!$G$13, 'Inputs and Results'!$G$13, IF(F8946 &lt;= ('Inputs and Results'!$G$14-'Inputs and Results'!$G$13)/('Inputs and Results'!$G$15-'Inputs and Results'!$G$13), 'Inputs and Results'!$G$13 + SQRT(F8946*('Inputs and Results'!$G$15-'Inputs and Results'!$G$13)*('Inputs and Results'!$G$14-'Inputs and Results'!$G$13)), 'Inputs and Results'!$G$15 - SQRT((1-F8946)*('Inputs and Results'!$G$15-'Inputs and Results'!$G$13)*('Inputs and Results'!$G$15-'Inputs and Results'!$G$14))))</f>
        <v>576.47216971879425</v>
      </c>
      <c r="D8946">
        <f t="shared" ca="1" si="584"/>
        <v>1144.7612614578532</v>
      </c>
      <c r="E8946">
        <f t="shared" ca="1" si="587"/>
        <v>0.88571203406485055</v>
      </c>
      <c r="F8946">
        <f t="shared" ca="1" si="587"/>
        <v>0.54165507781964317</v>
      </c>
    </row>
    <row r="8947" spans="1:6" ht="15.75" customHeight="1" x14ac:dyDescent="0.2">
      <c r="A8947">
        <v>8946</v>
      </c>
      <c r="B8947" s="47">
        <f ca="1">IF('Inputs and Results'!$C$15='Inputs and Results'!$C$13, 'Inputs and Results'!$C$13, IF(E8947 &lt;= ('Inputs and Results'!$C$14-'Inputs and Results'!$C$13)/('Inputs and Results'!$C$15-'Inputs and Results'!$C$13), 'Inputs and Results'!$C$13 + SQRT(E8947*('Inputs and Results'!$C$15-'Inputs and Results'!$C$13)*('Inputs and Results'!$C$14-'Inputs and Results'!$C$13)), 'Inputs and Results'!$C$15 - SQRT((1-E8947)*('Inputs and Results'!$C$15-'Inputs and Results'!$C$13)*('Inputs and Results'!$C$15-'Inputs and Results'!$C$14))))</f>
        <v>1.7335454055457176</v>
      </c>
      <c r="C8947" s="47">
        <f ca="1">IF('Inputs and Results'!$G$15='Inputs and Results'!$G$13, 'Inputs and Results'!$G$13, IF(F8947 &lt;= ('Inputs and Results'!$G$14-'Inputs and Results'!$G$13)/('Inputs and Results'!$G$15-'Inputs and Results'!$G$13), 'Inputs and Results'!$G$13 + SQRT(F8947*('Inputs and Results'!$G$15-'Inputs and Results'!$G$13)*('Inputs and Results'!$G$14-'Inputs and Results'!$G$13)), 'Inputs and Results'!$G$15 - SQRT((1-F8947)*('Inputs and Results'!$G$15-'Inputs and Results'!$G$13)*('Inputs and Results'!$G$15-'Inputs and Results'!$G$14))))</f>
        <v>847.04321287638504</v>
      </c>
      <c r="D8947">
        <f t="shared" ca="1" si="584"/>
        <v>1468.3878699805405</v>
      </c>
      <c r="E8947">
        <f t="shared" ca="1" si="587"/>
        <v>0.82178808446507101</v>
      </c>
      <c r="F8947">
        <f t="shared" ca="1" si="587"/>
        <v>0.85313313836913696</v>
      </c>
    </row>
    <row r="8948" spans="1:6" ht="15.75" customHeight="1" x14ac:dyDescent="0.2">
      <c r="A8948">
        <v>8947</v>
      </c>
      <c r="B8948" s="47">
        <f ca="1">IF('Inputs and Results'!$C$15='Inputs and Results'!$C$13, 'Inputs and Results'!$C$13, IF(E8948 &lt;= ('Inputs and Results'!$C$14-'Inputs and Results'!$C$13)/('Inputs and Results'!$C$15-'Inputs and Results'!$C$13), 'Inputs and Results'!$C$13 + SQRT(E8948*('Inputs and Results'!$C$15-'Inputs and Results'!$C$13)*('Inputs and Results'!$C$14-'Inputs and Results'!$C$13)), 'Inputs and Results'!$C$15 - SQRT((1-E8948)*('Inputs and Results'!$C$15-'Inputs and Results'!$C$13)*('Inputs and Results'!$C$15-'Inputs and Results'!$C$14))))</f>
        <v>0.56864404157743786</v>
      </c>
      <c r="C8948" s="47">
        <f ca="1">IF('Inputs and Results'!$G$15='Inputs and Results'!$G$13, 'Inputs and Results'!$G$13, IF(F8948 &lt;= ('Inputs and Results'!$G$14-'Inputs and Results'!$G$13)/('Inputs and Results'!$G$15-'Inputs and Results'!$G$13), 'Inputs and Results'!$G$13 + SQRT(F8948*('Inputs and Results'!$G$15-'Inputs and Results'!$G$13)*('Inputs and Results'!$G$14-'Inputs and Results'!$G$13)), 'Inputs and Results'!$G$15 - SQRT((1-F8948)*('Inputs and Results'!$G$15-'Inputs and Results'!$G$13)*('Inputs and Results'!$G$15-'Inputs and Results'!$G$14))))</f>
        <v>462.895059792452</v>
      </c>
      <c r="D8948">
        <f t="shared" ca="1" si="584"/>
        <v>263.22251762660966</v>
      </c>
      <c r="E8948">
        <f t="shared" ca="1" si="587"/>
        <v>0.34316757816034504</v>
      </c>
      <c r="F8948">
        <f t="shared" ca="1" si="587"/>
        <v>0.35947013539975925</v>
      </c>
    </row>
    <row r="8949" spans="1:6" ht="15.75" customHeight="1" x14ac:dyDescent="0.2">
      <c r="A8949">
        <v>8948</v>
      </c>
      <c r="B8949" s="47">
        <f ca="1">IF('Inputs and Results'!$C$15='Inputs and Results'!$C$13, 'Inputs and Results'!$C$13, IF(E8949 &lt;= ('Inputs and Results'!$C$14-'Inputs and Results'!$C$13)/('Inputs and Results'!$C$15-'Inputs and Results'!$C$13), 'Inputs and Results'!$C$13 + SQRT(E8949*('Inputs and Results'!$C$15-'Inputs and Results'!$C$13)*('Inputs and Results'!$C$14-'Inputs and Results'!$C$13)), 'Inputs and Results'!$C$15 - SQRT((1-E8949)*('Inputs and Results'!$C$15-'Inputs and Results'!$C$13)*('Inputs and Results'!$C$15-'Inputs and Results'!$C$14))))</f>
        <v>1.7082295319511729</v>
      </c>
      <c r="C8949" s="47">
        <f ca="1">IF('Inputs and Results'!$G$15='Inputs and Results'!$G$13, 'Inputs and Results'!$G$13, IF(F8949 &lt;= ('Inputs and Results'!$G$14-'Inputs and Results'!$G$13)/('Inputs and Results'!$G$15-'Inputs and Results'!$G$13), 'Inputs and Results'!$G$13 + SQRT(F8949*('Inputs and Results'!$G$15-'Inputs and Results'!$G$13)*('Inputs and Results'!$G$14-'Inputs and Results'!$G$13)), 'Inputs and Results'!$G$15 - SQRT((1-F8949)*('Inputs and Results'!$G$15-'Inputs and Results'!$G$13)*('Inputs and Results'!$G$15-'Inputs and Results'!$G$14))))</f>
        <v>533.42477353495053</v>
      </c>
      <c r="D8949">
        <f t="shared" ca="1" si="584"/>
        <v>911.21195122676897</v>
      </c>
      <c r="E8949">
        <f t="shared" ca="1" si="587"/>
        <v>0.81459211754187932</v>
      </c>
      <c r="F8949">
        <f t="shared" ca="1" si="587"/>
        <v>0.47618361699454292</v>
      </c>
    </row>
    <row r="8950" spans="1:6" ht="15.75" customHeight="1" x14ac:dyDescent="0.2">
      <c r="A8950">
        <v>8949</v>
      </c>
      <c r="B8950" s="47">
        <f ca="1">IF('Inputs and Results'!$C$15='Inputs and Results'!$C$13, 'Inputs and Results'!$C$13, IF(E8950 &lt;= ('Inputs and Results'!$C$14-'Inputs and Results'!$C$13)/('Inputs and Results'!$C$15-'Inputs and Results'!$C$13), 'Inputs and Results'!$C$13 + SQRT(E8950*('Inputs and Results'!$C$15-'Inputs and Results'!$C$13)*('Inputs and Results'!$C$14-'Inputs and Results'!$C$13)), 'Inputs and Results'!$C$15 - SQRT((1-E8950)*('Inputs and Results'!$C$15-'Inputs and Results'!$C$13)*('Inputs and Results'!$C$15-'Inputs and Results'!$C$14))))</f>
        <v>1.4347052010670736</v>
      </c>
      <c r="C8950" s="47">
        <f ca="1">IF('Inputs and Results'!$G$15='Inputs and Results'!$G$13, 'Inputs and Results'!$G$13, IF(F8950 &lt;= ('Inputs and Results'!$G$14-'Inputs and Results'!$G$13)/('Inputs and Results'!$G$15-'Inputs and Results'!$G$13), 'Inputs and Results'!$G$13 + SQRT(F8950*('Inputs and Results'!$G$15-'Inputs and Results'!$G$13)*('Inputs and Results'!$G$14-'Inputs and Results'!$G$13)), 'Inputs and Results'!$G$15 - SQRT((1-F8950)*('Inputs and Results'!$G$15-'Inputs and Results'!$G$13)*('Inputs and Results'!$G$15-'Inputs and Results'!$G$14))))</f>
        <v>611.27661653621158</v>
      </c>
      <c r="D8950">
        <f t="shared" ca="1" si="584"/>
        <v>877.00174103518589</v>
      </c>
      <c r="E8950">
        <f t="shared" ca="1" si="587"/>
        <v>0.72776135471483661</v>
      </c>
      <c r="F8950">
        <f t="shared" ca="1" si="587"/>
        <v>0.59139534373244063</v>
      </c>
    </row>
    <row r="8951" spans="1:6" ht="15.75" customHeight="1" x14ac:dyDescent="0.2">
      <c r="A8951">
        <v>8950</v>
      </c>
      <c r="B8951" s="47">
        <f ca="1">IF('Inputs and Results'!$C$15='Inputs and Results'!$C$13, 'Inputs and Results'!$C$13, IF(E8951 &lt;= ('Inputs and Results'!$C$14-'Inputs and Results'!$C$13)/('Inputs and Results'!$C$15-'Inputs and Results'!$C$13), 'Inputs and Results'!$C$13 + SQRT(E8951*('Inputs and Results'!$C$15-'Inputs and Results'!$C$13)*('Inputs and Results'!$C$14-'Inputs and Results'!$C$13)), 'Inputs and Results'!$C$15 - SQRT((1-E8951)*('Inputs and Results'!$C$15-'Inputs and Results'!$C$13)*('Inputs and Results'!$C$15-'Inputs and Results'!$C$14))))</f>
        <v>2.0284483097742658</v>
      </c>
      <c r="C8951" s="47">
        <f ca="1">IF('Inputs and Results'!$G$15='Inputs and Results'!$G$13, 'Inputs and Results'!$G$13, IF(F8951 &lt;= ('Inputs and Results'!$G$14-'Inputs and Results'!$G$13)/('Inputs and Results'!$G$15-'Inputs and Results'!$G$13), 'Inputs and Results'!$G$13 + SQRT(F8951*('Inputs and Results'!$G$15-'Inputs and Results'!$G$13)*('Inputs and Results'!$G$14-'Inputs and Results'!$G$13)), 'Inputs and Results'!$G$15 - SQRT((1-F8951)*('Inputs and Results'!$G$15-'Inputs and Results'!$G$13)*('Inputs and Results'!$G$15-'Inputs and Results'!$G$14))))</f>
        <v>658.70352356183628</v>
      </c>
      <c r="D8951">
        <f t="shared" ca="1" si="584"/>
        <v>1336.14604901136</v>
      </c>
      <c r="E8951">
        <f t="shared" ca="1" si="587"/>
        <v>0.89512081257994658</v>
      </c>
      <c r="F8951">
        <f t="shared" ca="1" si="587"/>
        <v>0.65457708905326251</v>
      </c>
    </row>
    <row r="8952" spans="1:6" ht="15.75" customHeight="1" x14ac:dyDescent="0.2">
      <c r="A8952">
        <v>8951</v>
      </c>
      <c r="B8952" s="47">
        <f ca="1">IF('Inputs and Results'!$C$15='Inputs and Results'!$C$13, 'Inputs and Results'!$C$13, IF(E8952 &lt;= ('Inputs and Results'!$C$14-'Inputs and Results'!$C$13)/('Inputs and Results'!$C$15-'Inputs and Results'!$C$13), 'Inputs and Results'!$C$13 + SQRT(E8952*('Inputs and Results'!$C$15-'Inputs and Results'!$C$13)*('Inputs and Results'!$C$14-'Inputs and Results'!$C$13)), 'Inputs and Results'!$C$15 - SQRT((1-E8952)*('Inputs and Results'!$C$15-'Inputs and Results'!$C$13)*('Inputs and Results'!$C$15-'Inputs and Results'!$C$14))))</f>
        <v>2.4094142909108602</v>
      </c>
      <c r="C8952" s="47">
        <f ca="1">IF('Inputs and Results'!$G$15='Inputs and Results'!$G$13, 'Inputs and Results'!$G$13, IF(F8952 &lt;= ('Inputs and Results'!$G$14-'Inputs and Results'!$G$13)/('Inputs and Results'!$G$15-'Inputs and Results'!$G$13), 'Inputs and Results'!$G$13 + SQRT(F8952*('Inputs and Results'!$G$15-'Inputs and Results'!$G$13)*('Inputs and Results'!$G$14-'Inputs and Results'!$G$13)), 'Inputs and Results'!$G$15 - SQRT((1-F8952)*('Inputs and Results'!$G$15-'Inputs and Results'!$G$13)*('Inputs and Results'!$G$15-'Inputs and Results'!$G$14))))</f>
        <v>289.084161452015</v>
      </c>
      <c r="D8952">
        <f t="shared" ca="1" si="584"/>
        <v>696.52350987846739</v>
      </c>
      <c r="E8952">
        <f t="shared" ca="1" si="587"/>
        <v>0.96124539113551977</v>
      </c>
      <c r="F8952">
        <f t="shared" ca="1" si="587"/>
        <v>2.1778403876281938E-2</v>
      </c>
    </row>
    <row r="8953" spans="1:6" ht="15.75" customHeight="1" x14ac:dyDescent="0.2">
      <c r="A8953">
        <v>8952</v>
      </c>
      <c r="B8953" s="47">
        <f ca="1">IF('Inputs and Results'!$C$15='Inputs and Results'!$C$13, 'Inputs and Results'!$C$13, IF(E8953 &lt;= ('Inputs and Results'!$C$14-'Inputs and Results'!$C$13)/('Inputs and Results'!$C$15-'Inputs and Results'!$C$13), 'Inputs and Results'!$C$13 + SQRT(E8953*('Inputs and Results'!$C$15-'Inputs and Results'!$C$13)*('Inputs and Results'!$C$14-'Inputs and Results'!$C$13)), 'Inputs and Results'!$C$15 - SQRT((1-E8953)*('Inputs and Results'!$C$15-'Inputs and Results'!$C$13)*('Inputs and Results'!$C$15-'Inputs and Results'!$C$14))))</f>
        <v>1.4959609109101057</v>
      </c>
      <c r="C8953" s="47">
        <f ca="1">IF('Inputs and Results'!$G$15='Inputs and Results'!$G$13, 'Inputs and Results'!$G$13, IF(F8953 &lt;= ('Inputs and Results'!$G$14-'Inputs and Results'!$G$13)/('Inputs and Results'!$G$15-'Inputs and Results'!$G$13), 'Inputs and Results'!$G$13 + SQRT(F8953*('Inputs and Results'!$G$15-'Inputs and Results'!$G$13)*('Inputs and Results'!$G$14-'Inputs and Results'!$G$13)), 'Inputs and Results'!$G$15 - SQRT((1-F8953)*('Inputs and Results'!$G$15-'Inputs and Results'!$G$13)*('Inputs and Results'!$G$15-'Inputs and Results'!$G$14))))</f>
        <v>578.95632076082688</v>
      </c>
      <c r="D8953">
        <f t="shared" ca="1" si="584"/>
        <v>866.09602498252991</v>
      </c>
      <c r="E8953">
        <f t="shared" ca="1" si="587"/>
        <v>0.7486518242766268</v>
      </c>
      <c r="F8953">
        <f t="shared" ca="1" si="587"/>
        <v>0.54529991886394436</v>
      </c>
    </row>
    <row r="8954" spans="1:6" ht="15.75" customHeight="1" x14ac:dyDescent="0.2">
      <c r="A8954">
        <v>8953</v>
      </c>
      <c r="B8954" s="47">
        <f ca="1">IF('Inputs and Results'!$C$15='Inputs and Results'!$C$13, 'Inputs and Results'!$C$13, IF(E8954 &lt;= ('Inputs and Results'!$C$14-'Inputs and Results'!$C$13)/('Inputs and Results'!$C$15-'Inputs and Results'!$C$13), 'Inputs and Results'!$C$13 + SQRT(E8954*('Inputs and Results'!$C$15-'Inputs and Results'!$C$13)*('Inputs and Results'!$C$14-'Inputs and Results'!$C$13)), 'Inputs and Results'!$C$15 - SQRT((1-E8954)*('Inputs and Results'!$C$15-'Inputs and Results'!$C$13)*('Inputs and Results'!$C$15-'Inputs and Results'!$C$14))))</f>
        <v>2.4169015196659531</v>
      </c>
      <c r="C8954" s="47">
        <f ca="1">IF('Inputs and Results'!$G$15='Inputs and Results'!$G$13, 'Inputs and Results'!$G$13, IF(F8954 &lt;= ('Inputs and Results'!$G$14-'Inputs and Results'!$G$13)/('Inputs and Results'!$G$15-'Inputs and Results'!$G$13), 'Inputs and Results'!$G$13 + SQRT(F8954*('Inputs and Results'!$G$15-'Inputs and Results'!$G$13)*('Inputs and Results'!$G$14-'Inputs and Results'!$G$13)), 'Inputs and Results'!$G$15 - SQRT((1-F8954)*('Inputs and Results'!$G$15-'Inputs and Results'!$G$13)*('Inputs and Results'!$G$15-'Inputs and Results'!$G$14))))</f>
        <v>1097.2231917237043</v>
      </c>
      <c r="D8954">
        <f t="shared" ca="1" si="584"/>
        <v>2651.8803994897485</v>
      </c>
      <c r="E8954">
        <f t="shared" ca="1" si="587"/>
        <v>0.96222179580356948</v>
      </c>
      <c r="F8954">
        <f t="shared" ca="1" si="587"/>
        <v>0.9875470858877814</v>
      </c>
    </row>
    <row r="8955" spans="1:6" ht="15.75" customHeight="1" x14ac:dyDescent="0.2">
      <c r="A8955">
        <v>8954</v>
      </c>
      <c r="B8955" s="47">
        <f ca="1">IF('Inputs and Results'!$C$15='Inputs and Results'!$C$13, 'Inputs and Results'!$C$13, IF(E8955 &lt;= ('Inputs and Results'!$C$14-'Inputs and Results'!$C$13)/('Inputs and Results'!$C$15-'Inputs and Results'!$C$13), 'Inputs and Results'!$C$13 + SQRT(E8955*('Inputs and Results'!$C$15-'Inputs and Results'!$C$13)*('Inputs and Results'!$C$14-'Inputs and Results'!$C$13)), 'Inputs and Results'!$C$15 - SQRT((1-E8955)*('Inputs and Results'!$C$15-'Inputs and Results'!$C$13)*('Inputs and Results'!$C$15-'Inputs and Results'!$C$14))))</f>
        <v>1.0559703079473977</v>
      </c>
      <c r="C8955" s="47">
        <f ca="1">IF('Inputs and Results'!$G$15='Inputs and Results'!$G$13, 'Inputs and Results'!$G$13, IF(F8955 &lt;= ('Inputs and Results'!$G$14-'Inputs and Results'!$G$13)/('Inputs and Results'!$G$15-'Inputs and Results'!$G$13), 'Inputs and Results'!$G$13 + SQRT(F8955*('Inputs and Results'!$G$15-'Inputs and Results'!$G$13)*('Inputs and Results'!$G$14-'Inputs and Results'!$G$13)), 'Inputs and Results'!$G$15 - SQRT((1-F8955)*('Inputs and Results'!$G$15-'Inputs and Results'!$G$13)*('Inputs and Results'!$G$15-'Inputs and Results'!$G$14))))</f>
        <v>300.5538140230899</v>
      </c>
      <c r="D8955">
        <f t="shared" ca="1" si="584"/>
        <v>317.37590354872714</v>
      </c>
      <c r="E8955">
        <f t="shared" ca="1" si="587"/>
        <v>0.58008317293531819</v>
      </c>
      <c r="F8955">
        <f t="shared" ca="1" si="587"/>
        <v>4.6257559504420898E-2</v>
      </c>
    </row>
    <row r="8956" spans="1:6" ht="15.75" customHeight="1" x14ac:dyDescent="0.2">
      <c r="A8956">
        <v>8955</v>
      </c>
      <c r="B8956" s="47">
        <f ca="1">IF('Inputs and Results'!$C$15='Inputs and Results'!$C$13, 'Inputs and Results'!$C$13, IF(E8956 &lt;= ('Inputs and Results'!$C$14-'Inputs and Results'!$C$13)/('Inputs and Results'!$C$15-'Inputs and Results'!$C$13), 'Inputs and Results'!$C$13 + SQRT(E8956*('Inputs and Results'!$C$15-'Inputs and Results'!$C$13)*('Inputs and Results'!$C$14-'Inputs and Results'!$C$13)), 'Inputs and Results'!$C$15 - SQRT((1-E8956)*('Inputs and Results'!$C$15-'Inputs and Results'!$C$13)*('Inputs and Results'!$C$15-'Inputs and Results'!$C$14))))</f>
        <v>1.127549967054615</v>
      </c>
      <c r="C8956" s="47">
        <f ca="1">IF('Inputs and Results'!$G$15='Inputs and Results'!$G$13, 'Inputs and Results'!$G$13, IF(F8956 &lt;= ('Inputs and Results'!$G$14-'Inputs and Results'!$G$13)/('Inputs and Results'!$G$15-'Inputs and Results'!$G$13), 'Inputs and Results'!$G$13 + SQRT(F8956*('Inputs and Results'!$G$15-'Inputs and Results'!$G$13)*('Inputs and Results'!$G$14-'Inputs and Results'!$G$13)), 'Inputs and Results'!$G$15 - SQRT((1-F8956)*('Inputs and Results'!$G$15-'Inputs and Results'!$G$13)*('Inputs and Results'!$G$15-'Inputs and Results'!$G$14))))</f>
        <v>553.37693350240352</v>
      </c>
      <c r="D8956">
        <f t="shared" ca="1" si="584"/>
        <v>623.96014313941896</v>
      </c>
      <c r="E8956">
        <f t="shared" ca="1" si="587"/>
        <v>0.6104367637914252</v>
      </c>
      <c r="F8956">
        <f t="shared" ca="1" si="587"/>
        <v>0.5070724120541743</v>
      </c>
    </row>
    <row r="8957" spans="1:6" ht="15.75" customHeight="1" x14ac:dyDescent="0.2">
      <c r="A8957">
        <v>8956</v>
      </c>
      <c r="B8957" s="47">
        <f ca="1">IF('Inputs and Results'!$C$15='Inputs and Results'!$C$13, 'Inputs and Results'!$C$13, IF(E8957 &lt;= ('Inputs and Results'!$C$14-'Inputs and Results'!$C$13)/('Inputs and Results'!$C$15-'Inputs and Results'!$C$13), 'Inputs and Results'!$C$13 + SQRT(E8957*('Inputs and Results'!$C$15-'Inputs and Results'!$C$13)*('Inputs and Results'!$C$14-'Inputs and Results'!$C$13)), 'Inputs and Results'!$C$15 - SQRT((1-E8957)*('Inputs and Results'!$C$15-'Inputs and Results'!$C$13)*('Inputs and Results'!$C$15-'Inputs and Results'!$C$14))))</f>
        <v>1.6694864893130612</v>
      </c>
      <c r="C8957" s="47">
        <f ca="1">IF('Inputs and Results'!$G$15='Inputs and Results'!$G$13, 'Inputs and Results'!$G$13, IF(F8957 &lt;= ('Inputs and Results'!$G$14-'Inputs and Results'!$G$13)/('Inputs and Results'!$G$15-'Inputs and Results'!$G$13), 'Inputs and Results'!$G$13 + SQRT(F8957*('Inputs and Results'!$G$15-'Inputs and Results'!$G$13)*('Inputs and Results'!$G$14-'Inputs and Results'!$G$13)), 'Inputs and Results'!$G$15 - SQRT((1-F8957)*('Inputs and Results'!$G$15-'Inputs and Results'!$G$13)*('Inputs and Results'!$G$15-'Inputs and Results'!$G$14))))</f>
        <v>404.13384384694007</v>
      </c>
      <c r="D8957">
        <f t="shared" ca="1" si="584"/>
        <v>674.69599217662085</v>
      </c>
      <c r="E8957">
        <f t="shared" ca="1" si="587"/>
        <v>0.80330375531994636</v>
      </c>
      <c r="F8957">
        <f t="shared" ca="1" si="587"/>
        <v>0.25327479040762402</v>
      </c>
    </row>
    <row r="8958" spans="1:6" ht="15.75" customHeight="1" x14ac:dyDescent="0.2">
      <c r="A8958">
        <v>8957</v>
      </c>
      <c r="B8958" s="47">
        <f ca="1">IF('Inputs and Results'!$C$15='Inputs and Results'!$C$13, 'Inputs and Results'!$C$13, IF(E8958 &lt;= ('Inputs and Results'!$C$14-'Inputs and Results'!$C$13)/('Inputs and Results'!$C$15-'Inputs and Results'!$C$13), 'Inputs and Results'!$C$13 + SQRT(E8958*('Inputs and Results'!$C$15-'Inputs and Results'!$C$13)*('Inputs and Results'!$C$14-'Inputs and Results'!$C$13)), 'Inputs and Results'!$C$15 - SQRT((1-E8958)*('Inputs and Results'!$C$15-'Inputs and Results'!$C$13)*('Inputs and Results'!$C$15-'Inputs and Results'!$C$14))))</f>
        <v>1.9245678970649656</v>
      </c>
      <c r="C8958" s="47">
        <f ca="1">IF('Inputs and Results'!$G$15='Inputs and Results'!$G$13, 'Inputs and Results'!$G$13, IF(F8958 &lt;= ('Inputs and Results'!$G$14-'Inputs and Results'!$G$13)/('Inputs and Results'!$G$15-'Inputs and Results'!$G$13), 'Inputs and Results'!$G$13 + SQRT(F8958*('Inputs and Results'!$G$15-'Inputs and Results'!$G$13)*('Inputs and Results'!$G$14-'Inputs and Results'!$G$13)), 'Inputs and Results'!$G$15 - SQRT((1-F8958)*('Inputs and Results'!$G$15-'Inputs and Results'!$G$13)*('Inputs and Results'!$G$15-'Inputs and Results'!$G$14))))</f>
        <v>298.48255011890274</v>
      </c>
      <c r="D8958">
        <f t="shared" ca="1" si="584"/>
        <v>574.44993379292487</v>
      </c>
      <c r="E8958">
        <f t="shared" ca="1" si="587"/>
        <v>0.87149397688630326</v>
      </c>
      <c r="F8958">
        <f t="shared" ca="1" si="587"/>
        <v>4.185990486180613E-2</v>
      </c>
    </row>
    <row r="8959" spans="1:6" ht="15.75" customHeight="1" x14ac:dyDescent="0.2">
      <c r="A8959">
        <v>8958</v>
      </c>
      <c r="B8959" s="47">
        <f ca="1">IF('Inputs and Results'!$C$15='Inputs and Results'!$C$13, 'Inputs and Results'!$C$13, IF(E8959 &lt;= ('Inputs and Results'!$C$14-'Inputs and Results'!$C$13)/('Inputs and Results'!$C$15-'Inputs and Results'!$C$13), 'Inputs and Results'!$C$13 + SQRT(E8959*('Inputs and Results'!$C$15-'Inputs and Results'!$C$13)*('Inputs and Results'!$C$14-'Inputs and Results'!$C$13)), 'Inputs and Results'!$C$15 - SQRT((1-E8959)*('Inputs and Results'!$C$15-'Inputs and Results'!$C$13)*('Inputs and Results'!$C$15-'Inputs and Results'!$C$14))))</f>
        <v>0.90898821121895246</v>
      </c>
      <c r="C8959" s="47">
        <f ca="1">IF('Inputs and Results'!$G$15='Inputs and Results'!$G$13, 'Inputs and Results'!$G$13, IF(F8959 &lt;= ('Inputs and Results'!$G$14-'Inputs and Results'!$G$13)/('Inputs and Results'!$G$15-'Inputs and Results'!$G$13), 'Inputs and Results'!$G$13 + SQRT(F8959*('Inputs and Results'!$G$15-'Inputs and Results'!$G$13)*('Inputs and Results'!$G$14-'Inputs and Results'!$G$13)), 'Inputs and Results'!$G$15 - SQRT((1-F8959)*('Inputs and Results'!$G$15-'Inputs and Results'!$G$13)*('Inputs and Results'!$G$15-'Inputs and Results'!$G$14))))</f>
        <v>405.41240760909034</v>
      </c>
      <c r="D8959">
        <f t="shared" ca="1" si="584"/>
        <v>368.51509919855584</v>
      </c>
      <c r="E8959">
        <f t="shared" ca="1" si="587"/>
        <v>0.51418552213096491</v>
      </c>
      <c r="F8959">
        <f t="shared" ca="1" si="587"/>
        <v>0.25567210028567078</v>
      </c>
    </row>
    <row r="8960" spans="1:6" ht="15.75" customHeight="1" x14ac:dyDescent="0.2">
      <c r="A8960">
        <v>8959</v>
      </c>
      <c r="B8960" s="47">
        <f ca="1">IF('Inputs and Results'!$C$15='Inputs and Results'!$C$13, 'Inputs and Results'!$C$13, IF(E8960 &lt;= ('Inputs and Results'!$C$14-'Inputs and Results'!$C$13)/('Inputs and Results'!$C$15-'Inputs and Results'!$C$13), 'Inputs and Results'!$C$13 + SQRT(E8960*('Inputs and Results'!$C$15-'Inputs and Results'!$C$13)*('Inputs and Results'!$C$14-'Inputs and Results'!$C$13)), 'Inputs and Results'!$C$15 - SQRT((1-E8960)*('Inputs and Results'!$C$15-'Inputs and Results'!$C$13)*('Inputs and Results'!$C$15-'Inputs and Results'!$C$14))))</f>
        <v>0.92427701073201307</v>
      </c>
      <c r="C8960" s="47">
        <f ca="1">IF('Inputs and Results'!$G$15='Inputs and Results'!$G$13, 'Inputs and Results'!$G$13, IF(F8960 &lt;= ('Inputs and Results'!$G$14-'Inputs and Results'!$G$13)/('Inputs and Results'!$G$15-'Inputs and Results'!$G$13), 'Inputs and Results'!$G$13 + SQRT(F8960*('Inputs and Results'!$G$15-'Inputs and Results'!$G$13)*('Inputs and Results'!$G$14-'Inputs and Results'!$G$13)), 'Inputs and Results'!$G$15 - SQRT((1-F8960)*('Inputs and Results'!$G$15-'Inputs and Results'!$G$13)*('Inputs and Results'!$G$15-'Inputs and Results'!$G$14))))</f>
        <v>329.47491914200737</v>
      </c>
      <c r="D8960">
        <f t="shared" ca="1" si="584"/>
        <v>304.52609337574626</v>
      </c>
      <c r="E8960">
        <f t="shared" ca="1" si="587"/>
        <v>0.5212637857582636</v>
      </c>
      <c r="F8960">
        <f t="shared" ca="1" si="587"/>
        <v>0.10660541473140928</v>
      </c>
    </row>
    <row r="8961" spans="1:6" ht="15.75" customHeight="1" x14ac:dyDescent="0.2">
      <c r="A8961">
        <v>8960</v>
      </c>
      <c r="B8961" s="47">
        <f ca="1">IF('Inputs and Results'!$C$15='Inputs and Results'!$C$13, 'Inputs and Results'!$C$13, IF(E8961 &lt;= ('Inputs and Results'!$C$14-'Inputs and Results'!$C$13)/('Inputs and Results'!$C$15-'Inputs and Results'!$C$13), 'Inputs and Results'!$C$13 + SQRT(E8961*('Inputs and Results'!$C$15-'Inputs and Results'!$C$13)*('Inputs and Results'!$C$14-'Inputs and Results'!$C$13)), 'Inputs and Results'!$C$15 - SQRT((1-E8961)*('Inputs and Results'!$C$15-'Inputs and Results'!$C$13)*('Inputs and Results'!$C$15-'Inputs and Results'!$C$14))))</f>
        <v>1.1558266525808889</v>
      </c>
      <c r="C8961" s="47">
        <f ca="1">IF('Inputs and Results'!$G$15='Inputs and Results'!$G$13, 'Inputs and Results'!$G$13, IF(F8961 &lt;= ('Inputs and Results'!$G$14-'Inputs and Results'!$G$13)/('Inputs and Results'!$G$15-'Inputs and Results'!$G$13), 'Inputs and Results'!$G$13 + SQRT(F8961*('Inputs and Results'!$G$15-'Inputs and Results'!$G$13)*('Inputs and Results'!$G$14-'Inputs and Results'!$G$13)), 'Inputs and Results'!$G$15 - SQRT((1-F8961)*('Inputs and Results'!$G$15-'Inputs and Results'!$G$13)*('Inputs and Results'!$G$15-'Inputs and Results'!$G$14))))</f>
        <v>432.34067798383853</v>
      </c>
      <c r="D8961">
        <f t="shared" ca="1" si="584"/>
        <v>499.71087860861212</v>
      </c>
      <c r="E8961">
        <f t="shared" ca="1" si="587"/>
        <v>0.62211385162988786</v>
      </c>
      <c r="F8961">
        <f t="shared" ca="1" si="587"/>
        <v>0.30526721217400155</v>
      </c>
    </row>
    <row r="8962" spans="1:6" ht="15.75" customHeight="1" x14ac:dyDescent="0.2">
      <c r="A8962">
        <v>8961</v>
      </c>
      <c r="B8962" s="47">
        <f ca="1">IF('Inputs and Results'!$C$15='Inputs and Results'!$C$13, 'Inputs and Results'!$C$13, IF(E8962 &lt;= ('Inputs and Results'!$C$14-'Inputs and Results'!$C$13)/('Inputs and Results'!$C$15-'Inputs and Results'!$C$13), 'Inputs and Results'!$C$13 + SQRT(E8962*('Inputs and Results'!$C$15-'Inputs and Results'!$C$13)*('Inputs and Results'!$C$14-'Inputs and Results'!$C$13)), 'Inputs and Results'!$C$15 - SQRT((1-E8962)*('Inputs and Results'!$C$15-'Inputs and Results'!$C$13)*('Inputs and Results'!$C$15-'Inputs and Results'!$C$14))))</f>
        <v>1.1318418216732908</v>
      </c>
      <c r="C8962" s="47">
        <f ca="1">IF('Inputs and Results'!$G$15='Inputs and Results'!$G$13, 'Inputs and Results'!$G$13, IF(F8962 &lt;= ('Inputs and Results'!$G$14-'Inputs and Results'!$G$13)/('Inputs and Results'!$G$15-'Inputs and Results'!$G$13), 'Inputs and Results'!$G$13 + SQRT(F8962*('Inputs and Results'!$G$15-'Inputs and Results'!$G$13)*('Inputs and Results'!$G$14-'Inputs and Results'!$G$13)), 'Inputs and Results'!$G$15 - SQRT((1-F8962)*('Inputs and Results'!$G$15-'Inputs and Results'!$G$13)*('Inputs and Results'!$G$15-'Inputs and Results'!$G$14))))</f>
        <v>1006.1086350042156</v>
      </c>
      <c r="D8962">
        <f t="shared" ref="D8962:D9025" ca="1" si="588">B8962*C8962</f>
        <v>1138.7558302443995</v>
      </c>
      <c r="E8962">
        <f t="shared" ref="E8962:F8981" ca="1" si="589">RAND()</f>
        <v>0.61222055786122576</v>
      </c>
      <c r="F8962">
        <f t="shared" ca="1" si="589"/>
        <v>0.9556802118502542</v>
      </c>
    </row>
    <row r="8963" spans="1:6" ht="15.75" customHeight="1" x14ac:dyDescent="0.2">
      <c r="A8963">
        <v>8962</v>
      </c>
      <c r="B8963" s="47">
        <f ca="1">IF('Inputs and Results'!$C$15='Inputs and Results'!$C$13, 'Inputs and Results'!$C$13, IF(E8963 &lt;= ('Inputs and Results'!$C$14-'Inputs and Results'!$C$13)/('Inputs and Results'!$C$15-'Inputs and Results'!$C$13), 'Inputs and Results'!$C$13 + SQRT(E8963*('Inputs and Results'!$C$15-'Inputs and Results'!$C$13)*('Inputs and Results'!$C$14-'Inputs and Results'!$C$13)), 'Inputs and Results'!$C$15 - SQRT((1-E8963)*('Inputs and Results'!$C$15-'Inputs and Results'!$C$13)*('Inputs and Results'!$C$15-'Inputs and Results'!$C$14))))</f>
        <v>0.7282015043028216</v>
      </c>
      <c r="C8963" s="47">
        <f ca="1">IF('Inputs and Results'!$G$15='Inputs and Results'!$G$13, 'Inputs and Results'!$G$13, IF(F8963 &lt;= ('Inputs and Results'!$G$14-'Inputs and Results'!$G$13)/('Inputs and Results'!$G$15-'Inputs and Results'!$G$13), 'Inputs and Results'!$G$13 + SQRT(F8963*('Inputs and Results'!$G$15-'Inputs and Results'!$G$13)*('Inputs and Results'!$G$14-'Inputs and Results'!$G$13)), 'Inputs and Results'!$G$15 - SQRT((1-F8963)*('Inputs and Results'!$G$15-'Inputs and Results'!$G$13)*('Inputs and Results'!$G$15-'Inputs and Results'!$G$14))))</f>
        <v>848.14163397542302</v>
      </c>
      <c r="D8963">
        <f t="shared" ca="1" si="588"/>
        <v>617.61801372275613</v>
      </c>
      <c r="E8963">
        <f t="shared" ca="1" si="589"/>
        <v>0.42654795499422649</v>
      </c>
      <c r="F8963">
        <f t="shared" ca="1" si="589"/>
        <v>0.85404583161921532</v>
      </c>
    </row>
    <row r="8964" spans="1:6" ht="15.75" customHeight="1" x14ac:dyDescent="0.2">
      <c r="A8964">
        <v>8963</v>
      </c>
      <c r="B8964" s="47">
        <f ca="1">IF('Inputs and Results'!$C$15='Inputs and Results'!$C$13, 'Inputs and Results'!$C$13, IF(E8964 &lt;= ('Inputs and Results'!$C$14-'Inputs and Results'!$C$13)/('Inputs and Results'!$C$15-'Inputs and Results'!$C$13), 'Inputs and Results'!$C$13 + SQRT(E8964*('Inputs and Results'!$C$15-'Inputs and Results'!$C$13)*('Inputs and Results'!$C$14-'Inputs and Results'!$C$13)), 'Inputs and Results'!$C$15 - SQRT((1-E8964)*('Inputs and Results'!$C$15-'Inputs and Results'!$C$13)*('Inputs and Results'!$C$15-'Inputs and Results'!$C$14))))</f>
        <v>5.3060418446735813E-2</v>
      </c>
      <c r="C8964" s="47">
        <f ca="1">IF('Inputs and Results'!$G$15='Inputs and Results'!$G$13, 'Inputs and Results'!$G$13, IF(F8964 &lt;= ('Inputs and Results'!$G$14-'Inputs and Results'!$G$13)/('Inputs and Results'!$G$15-'Inputs and Results'!$G$13), 'Inputs and Results'!$G$13 + SQRT(F8964*('Inputs and Results'!$G$15-'Inputs and Results'!$G$13)*('Inputs and Results'!$G$14-'Inputs and Results'!$G$13)), 'Inputs and Results'!$G$15 - SQRT((1-F8964)*('Inputs and Results'!$G$15-'Inputs and Results'!$G$13)*('Inputs and Results'!$G$15-'Inputs and Results'!$G$14))))</f>
        <v>336.68799099736384</v>
      </c>
      <c r="D8964">
        <f t="shared" ca="1" si="588"/>
        <v>17.864805688310945</v>
      </c>
      <c r="E8964">
        <f t="shared" ca="1" si="589"/>
        <v>3.506078918607447E-2</v>
      </c>
      <c r="F8964">
        <f t="shared" ca="1" si="589"/>
        <v>0.12134920984936148</v>
      </c>
    </row>
    <row r="8965" spans="1:6" ht="15.75" customHeight="1" x14ac:dyDescent="0.2">
      <c r="A8965">
        <v>8964</v>
      </c>
      <c r="B8965" s="47">
        <f ca="1">IF('Inputs and Results'!$C$15='Inputs and Results'!$C$13, 'Inputs and Results'!$C$13, IF(E8965 &lt;= ('Inputs and Results'!$C$14-'Inputs and Results'!$C$13)/('Inputs and Results'!$C$15-'Inputs and Results'!$C$13), 'Inputs and Results'!$C$13 + SQRT(E8965*('Inputs and Results'!$C$15-'Inputs and Results'!$C$13)*('Inputs and Results'!$C$14-'Inputs and Results'!$C$13)), 'Inputs and Results'!$C$15 - SQRT((1-E8965)*('Inputs and Results'!$C$15-'Inputs and Results'!$C$13)*('Inputs and Results'!$C$15-'Inputs and Results'!$C$14))))</f>
        <v>1.2255151194370917</v>
      </c>
      <c r="C8965" s="47">
        <f ca="1">IF('Inputs and Results'!$G$15='Inputs and Results'!$G$13, 'Inputs and Results'!$G$13, IF(F8965 &lt;= ('Inputs and Results'!$G$14-'Inputs and Results'!$G$13)/('Inputs and Results'!$G$15-'Inputs and Results'!$G$13), 'Inputs and Results'!$G$13 + SQRT(F8965*('Inputs and Results'!$G$15-'Inputs and Results'!$G$13)*('Inputs and Results'!$G$14-'Inputs and Results'!$G$13)), 'Inputs and Results'!$G$15 - SQRT((1-F8965)*('Inputs and Results'!$G$15-'Inputs and Results'!$G$13)*('Inputs and Results'!$G$15-'Inputs and Results'!$G$14))))</f>
        <v>545.44689090283623</v>
      </c>
      <c r="D8965">
        <f t="shared" ca="1" si="588"/>
        <v>668.45341165137961</v>
      </c>
      <c r="E8965">
        <f t="shared" ca="1" si="589"/>
        <v>0.65013371207262682</v>
      </c>
      <c r="F8965">
        <f t="shared" ca="1" si="589"/>
        <v>0.49490796527311975</v>
      </c>
    </row>
    <row r="8966" spans="1:6" ht="15.75" customHeight="1" x14ac:dyDescent="0.2">
      <c r="A8966">
        <v>8965</v>
      </c>
      <c r="B8966" s="47">
        <f ca="1">IF('Inputs and Results'!$C$15='Inputs and Results'!$C$13, 'Inputs and Results'!$C$13, IF(E8966 &lt;= ('Inputs and Results'!$C$14-'Inputs and Results'!$C$13)/('Inputs and Results'!$C$15-'Inputs and Results'!$C$13), 'Inputs and Results'!$C$13 + SQRT(E8966*('Inputs and Results'!$C$15-'Inputs and Results'!$C$13)*('Inputs and Results'!$C$14-'Inputs and Results'!$C$13)), 'Inputs and Results'!$C$15 - SQRT((1-E8966)*('Inputs and Results'!$C$15-'Inputs and Results'!$C$13)*('Inputs and Results'!$C$15-'Inputs and Results'!$C$14))))</f>
        <v>6.7221004395527029E-2</v>
      </c>
      <c r="C8966" s="47">
        <f ca="1">IF('Inputs and Results'!$G$15='Inputs and Results'!$G$13, 'Inputs and Results'!$G$13, IF(F8966 &lt;= ('Inputs and Results'!$G$14-'Inputs and Results'!$G$13)/('Inputs and Results'!$G$15-'Inputs and Results'!$G$13), 'Inputs and Results'!$G$13 + SQRT(F8966*('Inputs and Results'!$G$15-'Inputs and Results'!$G$13)*('Inputs and Results'!$G$14-'Inputs and Results'!$G$13)), 'Inputs and Results'!$G$15 - SQRT((1-F8966)*('Inputs and Results'!$G$15-'Inputs and Results'!$G$13)*('Inputs and Results'!$G$15-'Inputs and Results'!$G$14))))</f>
        <v>790.93010891266556</v>
      </c>
      <c r="D8966">
        <f t="shared" ca="1" si="588"/>
        <v>53.167116327772966</v>
      </c>
      <c r="E8966">
        <f t="shared" ca="1" si="589"/>
        <v>4.4311929215691048E-2</v>
      </c>
      <c r="F8966">
        <f t="shared" ca="1" si="589"/>
        <v>0.80272331118844331</v>
      </c>
    </row>
    <row r="8967" spans="1:6" ht="15.75" customHeight="1" x14ac:dyDescent="0.2">
      <c r="A8967">
        <v>8966</v>
      </c>
      <c r="B8967" s="47">
        <f ca="1">IF('Inputs and Results'!$C$15='Inputs and Results'!$C$13, 'Inputs and Results'!$C$13, IF(E8967 &lt;= ('Inputs and Results'!$C$14-'Inputs and Results'!$C$13)/('Inputs and Results'!$C$15-'Inputs and Results'!$C$13), 'Inputs and Results'!$C$13 + SQRT(E8967*('Inputs and Results'!$C$15-'Inputs and Results'!$C$13)*('Inputs and Results'!$C$14-'Inputs and Results'!$C$13)), 'Inputs and Results'!$C$15 - SQRT((1-E8967)*('Inputs and Results'!$C$15-'Inputs and Results'!$C$13)*('Inputs and Results'!$C$15-'Inputs and Results'!$C$14))))</f>
        <v>0.65485109829543431</v>
      </c>
      <c r="C8967" s="47">
        <f ca="1">IF('Inputs and Results'!$G$15='Inputs and Results'!$G$13, 'Inputs and Results'!$G$13, IF(F8967 &lt;= ('Inputs and Results'!$G$14-'Inputs and Results'!$G$13)/('Inputs and Results'!$G$15-'Inputs and Results'!$G$13), 'Inputs and Results'!$G$13 + SQRT(F8967*('Inputs and Results'!$G$15-'Inputs and Results'!$G$13)*('Inputs and Results'!$G$14-'Inputs and Results'!$G$13)), 'Inputs and Results'!$G$15 - SQRT((1-F8967)*('Inputs and Results'!$G$15-'Inputs and Results'!$G$13)*('Inputs and Results'!$G$15-'Inputs and Results'!$G$14))))</f>
        <v>868.35308823777041</v>
      </c>
      <c r="D8967">
        <f t="shared" ca="1" si="588"/>
        <v>568.6419735407361</v>
      </c>
      <c r="E8967">
        <f t="shared" ca="1" si="589"/>
        <v>0.38891962542598546</v>
      </c>
      <c r="F8967">
        <f t="shared" ca="1" si="589"/>
        <v>0.87033204704627087</v>
      </c>
    </row>
    <row r="8968" spans="1:6" ht="15.75" customHeight="1" x14ac:dyDescent="0.2">
      <c r="A8968">
        <v>8967</v>
      </c>
      <c r="B8968" s="47">
        <f ca="1">IF('Inputs and Results'!$C$15='Inputs and Results'!$C$13, 'Inputs and Results'!$C$13, IF(E8968 &lt;= ('Inputs and Results'!$C$14-'Inputs and Results'!$C$13)/('Inputs and Results'!$C$15-'Inputs and Results'!$C$13), 'Inputs and Results'!$C$13 + SQRT(E8968*('Inputs and Results'!$C$15-'Inputs and Results'!$C$13)*('Inputs and Results'!$C$14-'Inputs and Results'!$C$13)), 'Inputs and Results'!$C$15 - SQRT((1-E8968)*('Inputs and Results'!$C$15-'Inputs and Results'!$C$13)*('Inputs and Results'!$C$15-'Inputs and Results'!$C$14))))</f>
        <v>1.9377132465037037</v>
      </c>
      <c r="C8968" s="47">
        <f ca="1">IF('Inputs and Results'!$G$15='Inputs and Results'!$G$13, 'Inputs and Results'!$G$13, IF(F8968 &lt;= ('Inputs and Results'!$G$14-'Inputs and Results'!$G$13)/('Inputs and Results'!$G$15-'Inputs and Results'!$G$13), 'Inputs and Results'!$G$13 + SQRT(F8968*('Inputs and Results'!$G$15-'Inputs and Results'!$G$13)*('Inputs and Results'!$G$14-'Inputs and Results'!$G$13)), 'Inputs and Results'!$G$15 - SQRT((1-F8968)*('Inputs and Results'!$G$15-'Inputs and Results'!$G$13)*('Inputs and Results'!$G$15-'Inputs and Results'!$G$14))))</f>
        <v>407.72435836708337</v>
      </c>
      <c r="D8968">
        <f t="shared" ca="1" si="588"/>
        <v>790.05289013012066</v>
      </c>
      <c r="E8968">
        <f t="shared" ca="1" si="589"/>
        <v>0.87461631703847764</v>
      </c>
      <c r="F8968">
        <f t="shared" ca="1" si="589"/>
        <v>0.25999722682014936</v>
      </c>
    </row>
    <row r="8969" spans="1:6" ht="15.75" customHeight="1" x14ac:dyDescent="0.2">
      <c r="A8969">
        <v>8968</v>
      </c>
      <c r="B8969" s="47">
        <f ca="1">IF('Inputs and Results'!$C$15='Inputs and Results'!$C$13, 'Inputs and Results'!$C$13, IF(E8969 &lt;= ('Inputs and Results'!$C$14-'Inputs and Results'!$C$13)/('Inputs and Results'!$C$15-'Inputs and Results'!$C$13), 'Inputs and Results'!$C$13 + SQRT(E8969*('Inputs and Results'!$C$15-'Inputs and Results'!$C$13)*('Inputs and Results'!$C$14-'Inputs and Results'!$C$13)), 'Inputs and Results'!$C$15 - SQRT((1-E8969)*('Inputs and Results'!$C$15-'Inputs and Results'!$C$13)*('Inputs and Results'!$C$15-'Inputs and Results'!$C$14))))</f>
        <v>3.1450463649413951E-2</v>
      </c>
      <c r="C8969" s="47">
        <f ca="1">IF('Inputs and Results'!$G$15='Inputs and Results'!$G$13, 'Inputs and Results'!$G$13, IF(F8969 &lt;= ('Inputs and Results'!$G$14-'Inputs and Results'!$G$13)/('Inputs and Results'!$G$15-'Inputs and Results'!$G$13), 'Inputs and Results'!$G$13 + SQRT(F8969*('Inputs and Results'!$G$15-'Inputs and Results'!$G$13)*('Inputs and Results'!$G$14-'Inputs and Results'!$G$13)), 'Inputs and Results'!$G$15 - SQRT((1-F8969)*('Inputs and Results'!$G$15-'Inputs and Results'!$G$13)*('Inputs and Results'!$G$15-'Inputs and Results'!$G$14))))</f>
        <v>657.78717346010228</v>
      </c>
      <c r="D8969">
        <f t="shared" ca="1" si="588"/>
        <v>20.687711587957697</v>
      </c>
      <c r="E8969">
        <f t="shared" ca="1" si="589"/>
        <v>2.08570722480802E-2</v>
      </c>
      <c r="F8969">
        <f t="shared" ca="1" si="589"/>
        <v>0.65340657989370332</v>
      </c>
    </row>
    <row r="8970" spans="1:6" ht="15.75" customHeight="1" x14ac:dyDescent="0.2">
      <c r="A8970">
        <v>8969</v>
      </c>
      <c r="B8970" s="47">
        <f ca="1">IF('Inputs and Results'!$C$15='Inputs and Results'!$C$13, 'Inputs and Results'!$C$13, IF(E8970 &lt;= ('Inputs and Results'!$C$14-'Inputs and Results'!$C$13)/('Inputs and Results'!$C$15-'Inputs and Results'!$C$13), 'Inputs and Results'!$C$13 + SQRT(E8970*('Inputs and Results'!$C$15-'Inputs and Results'!$C$13)*('Inputs and Results'!$C$14-'Inputs and Results'!$C$13)), 'Inputs and Results'!$C$15 - SQRT((1-E8970)*('Inputs and Results'!$C$15-'Inputs and Results'!$C$13)*('Inputs and Results'!$C$15-'Inputs and Results'!$C$14))))</f>
        <v>1.6322529702322659</v>
      </c>
      <c r="C8970" s="47">
        <f ca="1">IF('Inputs and Results'!$G$15='Inputs and Results'!$G$13, 'Inputs and Results'!$G$13, IF(F8970 &lt;= ('Inputs and Results'!$G$14-'Inputs and Results'!$G$13)/('Inputs and Results'!$G$15-'Inputs and Results'!$G$13), 'Inputs and Results'!$G$13 + SQRT(F8970*('Inputs and Results'!$G$15-'Inputs and Results'!$G$13)*('Inputs and Results'!$G$14-'Inputs and Results'!$G$13)), 'Inputs and Results'!$G$15 - SQRT((1-F8970)*('Inputs and Results'!$G$15-'Inputs and Results'!$G$13)*('Inputs and Results'!$G$15-'Inputs and Results'!$G$14))))</f>
        <v>481.97036473928983</v>
      </c>
      <c r="D8970">
        <f t="shared" ca="1" si="588"/>
        <v>786.69755940963444</v>
      </c>
      <c r="E8970">
        <f t="shared" ca="1" si="589"/>
        <v>0.79214089584017122</v>
      </c>
      <c r="F8970">
        <f t="shared" ca="1" si="589"/>
        <v>0.39219330695801258</v>
      </c>
    </row>
    <row r="8971" spans="1:6" ht="15.75" customHeight="1" x14ac:dyDescent="0.2">
      <c r="A8971">
        <v>8970</v>
      </c>
      <c r="B8971" s="47">
        <f ca="1">IF('Inputs and Results'!$C$15='Inputs and Results'!$C$13, 'Inputs and Results'!$C$13, IF(E8971 &lt;= ('Inputs and Results'!$C$14-'Inputs and Results'!$C$13)/('Inputs and Results'!$C$15-'Inputs and Results'!$C$13), 'Inputs and Results'!$C$13 + SQRT(E8971*('Inputs and Results'!$C$15-'Inputs and Results'!$C$13)*('Inputs and Results'!$C$14-'Inputs and Results'!$C$13)), 'Inputs and Results'!$C$15 - SQRT((1-E8971)*('Inputs and Results'!$C$15-'Inputs and Results'!$C$13)*('Inputs and Results'!$C$15-'Inputs and Results'!$C$14))))</f>
        <v>1.5593664500282385</v>
      </c>
      <c r="C8971" s="47">
        <f ca="1">IF('Inputs and Results'!$G$15='Inputs and Results'!$G$13, 'Inputs and Results'!$G$13, IF(F8971 &lt;= ('Inputs and Results'!$G$14-'Inputs and Results'!$G$13)/('Inputs and Results'!$G$15-'Inputs and Results'!$G$13), 'Inputs and Results'!$G$13 + SQRT(F8971*('Inputs and Results'!$G$15-'Inputs and Results'!$G$13)*('Inputs and Results'!$G$14-'Inputs and Results'!$G$13)), 'Inputs and Results'!$G$15 - SQRT((1-F8971)*('Inputs and Results'!$G$15-'Inputs and Results'!$G$13)*('Inputs and Results'!$G$15-'Inputs and Results'!$G$14))))</f>
        <v>584.34955035299151</v>
      </c>
      <c r="D8971">
        <f t="shared" ca="1" si="588"/>
        <v>911.21508390954182</v>
      </c>
      <c r="E8971">
        <f t="shared" ca="1" si="589"/>
        <v>0.76939721941063999</v>
      </c>
      <c r="F8971">
        <f t="shared" ca="1" si="589"/>
        <v>0.55316298534194441</v>
      </c>
    </row>
    <row r="8972" spans="1:6" ht="15.75" customHeight="1" x14ac:dyDescent="0.2">
      <c r="A8972">
        <v>8971</v>
      </c>
      <c r="B8972" s="47">
        <f ca="1">IF('Inputs and Results'!$C$15='Inputs and Results'!$C$13, 'Inputs and Results'!$C$13, IF(E8972 &lt;= ('Inputs and Results'!$C$14-'Inputs and Results'!$C$13)/('Inputs and Results'!$C$15-'Inputs and Results'!$C$13), 'Inputs and Results'!$C$13 + SQRT(E8972*('Inputs and Results'!$C$15-'Inputs and Results'!$C$13)*('Inputs and Results'!$C$14-'Inputs and Results'!$C$13)), 'Inputs and Results'!$C$15 - SQRT((1-E8972)*('Inputs and Results'!$C$15-'Inputs and Results'!$C$13)*('Inputs and Results'!$C$15-'Inputs and Results'!$C$14))))</f>
        <v>1.8219624963179275</v>
      </c>
      <c r="C8972" s="47">
        <f ca="1">IF('Inputs and Results'!$G$15='Inputs and Results'!$G$13, 'Inputs and Results'!$G$13, IF(F8972 &lt;= ('Inputs and Results'!$G$14-'Inputs and Results'!$G$13)/('Inputs and Results'!$G$15-'Inputs and Results'!$G$13), 'Inputs and Results'!$G$13 + SQRT(F8972*('Inputs and Results'!$G$15-'Inputs and Results'!$G$13)*('Inputs and Results'!$G$14-'Inputs and Results'!$G$13)), 'Inputs and Results'!$G$15 - SQRT((1-F8972)*('Inputs and Results'!$G$15-'Inputs and Results'!$G$13)*('Inputs and Results'!$G$15-'Inputs and Results'!$G$14))))</f>
        <v>388.92227788985144</v>
      </c>
      <c r="D8972">
        <f t="shared" ca="1" si="588"/>
        <v>708.60180429784839</v>
      </c>
      <c r="E8972">
        <f t="shared" ca="1" si="589"/>
        <v>0.84580307110205677</v>
      </c>
      <c r="F8972">
        <f t="shared" ca="1" si="589"/>
        <v>0.22445735197498429</v>
      </c>
    </row>
    <row r="8973" spans="1:6" ht="15.75" customHeight="1" x14ac:dyDescent="0.2">
      <c r="A8973">
        <v>8972</v>
      </c>
      <c r="B8973" s="47">
        <f ca="1">IF('Inputs and Results'!$C$15='Inputs and Results'!$C$13, 'Inputs and Results'!$C$13, IF(E8973 &lt;= ('Inputs and Results'!$C$14-'Inputs and Results'!$C$13)/('Inputs and Results'!$C$15-'Inputs and Results'!$C$13), 'Inputs and Results'!$C$13 + SQRT(E8973*('Inputs and Results'!$C$15-'Inputs and Results'!$C$13)*('Inputs and Results'!$C$14-'Inputs and Results'!$C$13)), 'Inputs and Results'!$C$15 - SQRT((1-E8973)*('Inputs and Results'!$C$15-'Inputs and Results'!$C$13)*('Inputs and Results'!$C$15-'Inputs and Results'!$C$14))))</f>
        <v>1.696786642886936</v>
      </c>
      <c r="C8973" s="47">
        <f ca="1">IF('Inputs and Results'!$G$15='Inputs and Results'!$G$13, 'Inputs and Results'!$G$13, IF(F8973 &lt;= ('Inputs and Results'!$G$14-'Inputs and Results'!$G$13)/('Inputs and Results'!$G$15-'Inputs and Results'!$G$13), 'Inputs and Results'!$G$13 + SQRT(F8973*('Inputs and Results'!$G$15-'Inputs and Results'!$G$13)*('Inputs and Results'!$G$14-'Inputs and Results'!$G$13)), 'Inputs and Results'!$G$15 - SQRT((1-F8973)*('Inputs and Results'!$G$15-'Inputs and Results'!$G$13)*('Inputs and Results'!$G$15-'Inputs and Results'!$G$14))))</f>
        <v>350.65333055936992</v>
      </c>
      <c r="D8973">
        <f t="shared" ca="1" si="588"/>
        <v>594.98388757695636</v>
      </c>
      <c r="E8973">
        <f t="shared" ca="1" si="589"/>
        <v>0.81129277176023307</v>
      </c>
      <c r="F8973">
        <f t="shared" ca="1" si="589"/>
        <v>0.14954621989518202</v>
      </c>
    </row>
    <row r="8974" spans="1:6" ht="15.75" customHeight="1" x14ac:dyDescent="0.2">
      <c r="A8974">
        <v>8973</v>
      </c>
      <c r="B8974" s="47">
        <f ca="1">IF('Inputs and Results'!$C$15='Inputs and Results'!$C$13, 'Inputs and Results'!$C$13, IF(E8974 &lt;= ('Inputs and Results'!$C$14-'Inputs and Results'!$C$13)/('Inputs and Results'!$C$15-'Inputs and Results'!$C$13), 'Inputs and Results'!$C$13 + SQRT(E8974*('Inputs and Results'!$C$15-'Inputs and Results'!$C$13)*('Inputs and Results'!$C$14-'Inputs and Results'!$C$13)), 'Inputs and Results'!$C$15 - SQRT((1-E8974)*('Inputs and Results'!$C$15-'Inputs and Results'!$C$13)*('Inputs and Results'!$C$15-'Inputs and Results'!$C$14))))</f>
        <v>1.2011868454205954</v>
      </c>
      <c r="C8974" s="47">
        <f ca="1">IF('Inputs and Results'!$G$15='Inputs and Results'!$G$13, 'Inputs and Results'!$G$13, IF(F8974 &lt;= ('Inputs and Results'!$G$14-'Inputs and Results'!$G$13)/('Inputs and Results'!$G$15-'Inputs and Results'!$G$13), 'Inputs and Results'!$G$13 + SQRT(F8974*('Inputs and Results'!$G$15-'Inputs and Results'!$G$13)*('Inputs and Results'!$G$14-'Inputs and Results'!$G$13)), 'Inputs and Results'!$G$15 - SQRT((1-F8974)*('Inputs and Results'!$G$15-'Inputs and Results'!$G$13)*('Inputs and Results'!$G$15-'Inputs and Results'!$G$14))))</f>
        <v>476.69511340686722</v>
      </c>
      <c r="D8974">
        <f t="shared" ca="1" si="588"/>
        <v>572.59989950060776</v>
      </c>
      <c r="E8974">
        <f t="shared" ca="1" si="589"/>
        <v>0.64047458165689897</v>
      </c>
      <c r="F8974">
        <f t="shared" ca="1" si="589"/>
        <v>0.38322957865806451</v>
      </c>
    </row>
    <row r="8975" spans="1:6" ht="15.75" customHeight="1" x14ac:dyDescent="0.2">
      <c r="A8975">
        <v>8974</v>
      </c>
      <c r="B8975" s="47">
        <f ca="1">IF('Inputs and Results'!$C$15='Inputs and Results'!$C$13, 'Inputs and Results'!$C$13, IF(E8975 &lt;= ('Inputs and Results'!$C$14-'Inputs and Results'!$C$13)/('Inputs and Results'!$C$15-'Inputs and Results'!$C$13), 'Inputs and Results'!$C$13 + SQRT(E8975*('Inputs and Results'!$C$15-'Inputs and Results'!$C$13)*('Inputs and Results'!$C$14-'Inputs and Results'!$C$13)), 'Inputs and Results'!$C$15 - SQRT((1-E8975)*('Inputs and Results'!$C$15-'Inputs and Results'!$C$13)*('Inputs and Results'!$C$15-'Inputs and Results'!$C$14))))</f>
        <v>0.51473893094832945</v>
      </c>
      <c r="C8975" s="47">
        <f ca="1">IF('Inputs and Results'!$G$15='Inputs and Results'!$G$13, 'Inputs and Results'!$G$13, IF(F8975 &lt;= ('Inputs and Results'!$G$14-'Inputs and Results'!$G$13)/('Inputs and Results'!$G$15-'Inputs and Results'!$G$13), 'Inputs and Results'!$G$13 + SQRT(F8975*('Inputs and Results'!$G$15-'Inputs and Results'!$G$13)*('Inputs and Results'!$G$14-'Inputs and Results'!$G$13)), 'Inputs and Results'!$G$15 - SQRT((1-F8975)*('Inputs and Results'!$G$15-'Inputs and Results'!$G$13)*('Inputs and Results'!$G$15-'Inputs and Results'!$G$14))))</f>
        <v>970.12500909114056</v>
      </c>
      <c r="D8975">
        <f t="shared" ca="1" si="588"/>
        <v>499.36111006581206</v>
      </c>
      <c r="E8975">
        <f t="shared" ca="1" si="589"/>
        <v>0.31371971318401648</v>
      </c>
      <c r="F8975">
        <f t="shared" ca="1" si="589"/>
        <v>0.93770342220507119</v>
      </c>
    </row>
    <row r="8976" spans="1:6" ht="15.75" customHeight="1" x14ac:dyDescent="0.2">
      <c r="A8976">
        <v>8975</v>
      </c>
      <c r="B8976" s="47">
        <f ca="1">IF('Inputs and Results'!$C$15='Inputs and Results'!$C$13, 'Inputs and Results'!$C$13, IF(E8976 &lt;= ('Inputs and Results'!$C$14-'Inputs and Results'!$C$13)/('Inputs and Results'!$C$15-'Inputs and Results'!$C$13), 'Inputs and Results'!$C$13 + SQRT(E8976*('Inputs and Results'!$C$15-'Inputs and Results'!$C$13)*('Inputs and Results'!$C$14-'Inputs and Results'!$C$13)), 'Inputs and Results'!$C$15 - SQRT((1-E8976)*('Inputs and Results'!$C$15-'Inputs and Results'!$C$13)*('Inputs and Results'!$C$15-'Inputs and Results'!$C$14))))</f>
        <v>0.71578012448994865</v>
      </c>
      <c r="C8976" s="47">
        <f ca="1">IF('Inputs and Results'!$G$15='Inputs and Results'!$G$13, 'Inputs and Results'!$G$13, IF(F8976 &lt;= ('Inputs and Results'!$G$14-'Inputs and Results'!$G$13)/('Inputs and Results'!$G$15-'Inputs and Results'!$G$13), 'Inputs and Results'!$G$13 + SQRT(F8976*('Inputs and Results'!$G$15-'Inputs and Results'!$G$13)*('Inputs and Results'!$G$14-'Inputs and Results'!$G$13)), 'Inputs and Results'!$G$15 - SQRT((1-F8976)*('Inputs and Results'!$G$15-'Inputs and Results'!$G$13)*('Inputs and Results'!$G$15-'Inputs and Results'!$G$14))))</f>
        <v>997.69970241269812</v>
      </c>
      <c r="D8976">
        <f t="shared" ca="1" si="588"/>
        <v>714.13361719654574</v>
      </c>
      <c r="E8976">
        <f t="shared" ca="1" si="589"/>
        <v>0.42025995114720516</v>
      </c>
      <c r="F8976">
        <f t="shared" ca="1" si="589"/>
        <v>0.95175261464146288</v>
      </c>
    </row>
    <row r="8977" spans="1:6" ht="15.75" customHeight="1" x14ac:dyDescent="0.2">
      <c r="A8977">
        <v>8976</v>
      </c>
      <c r="B8977" s="47">
        <f ca="1">IF('Inputs and Results'!$C$15='Inputs and Results'!$C$13, 'Inputs and Results'!$C$13, IF(E8977 &lt;= ('Inputs and Results'!$C$14-'Inputs and Results'!$C$13)/('Inputs and Results'!$C$15-'Inputs and Results'!$C$13), 'Inputs and Results'!$C$13 + SQRT(E8977*('Inputs and Results'!$C$15-'Inputs and Results'!$C$13)*('Inputs and Results'!$C$14-'Inputs and Results'!$C$13)), 'Inputs and Results'!$C$15 - SQRT((1-E8977)*('Inputs and Results'!$C$15-'Inputs and Results'!$C$13)*('Inputs and Results'!$C$15-'Inputs and Results'!$C$14))))</f>
        <v>2.3622925322725563</v>
      </c>
      <c r="C8977" s="47">
        <f ca="1">IF('Inputs and Results'!$G$15='Inputs and Results'!$G$13, 'Inputs and Results'!$G$13, IF(F8977 &lt;= ('Inputs and Results'!$G$14-'Inputs and Results'!$G$13)/('Inputs and Results'!$G$15-'Inputs and Results'!$G$13), 'Inputs and Results'!$G$13 + SQRT(F8977*('Inputs and Results'!$G$15-'Inputs and Results'!$G$13)*('Inputs and Results'!$G$14-'Inputs and Results'!$G$13)), 'Inputs and Results'!$G$15 - SQRT((1-F8977)*('Inputs and Results'!$G$15-'Inputs and Results'!$G$13)*('Inputs and Results'!$G$15-'Inputs and Results'!$G$14))))</f>
        <v>471.35620618088399</v>
      </c>
      <c r="D8977">
        <f t="shared" ca="1" si="588"/>
        <v>1113.4812459014256</v>
      </c>
      <c r="E8977">
        <f t="shared" ca="1" si="589"/>
        <v>0.95481435395607239</v>
      </c>
      <c r="F8977">
        <f t="shared" ca="1" si="589"/>
        <v>0.37409087951288078</v>
      </c>
    </row>
    <row r="8978" spans="1:6" ht="15.75" customHeight="1" x14ac:dyDescent="0.2">
      <c r="A8978">
        <v>8977</v>
      </c>
      <c r="B8978" s="47">
        <f ca="1">IF('Inputs and Results'!$C$15='Inputs and Results'!$C$13, 'Inputs and Results'!$C$13, IF(E8978 &lt;= ('Inputs and Results'!$C$14-'Inputs and Results'!$C$13)/('Inputs and Results'!$C$15-'Inputs and Results'!$C$13), 'Inputs and Results'!$C$13 + SQRT(E8978*('Inputs and Results'!$C$15-'Inputs and Results'!$C$13)*('Inputs and Results'!$C$14-'Inputs and Results'!$C$13)), 'Inputs and Results'!$C$15 - SQRT((1-E8978)*('Inputs and Results'!$C$15-'Inputs and Results'!$C$13)*('Inputs and Results'!$C$15-'Inputs and Results'!$C$14))))</f>
        <v>0.67507996952017857</v>
      </c>
      <c r="C8978" s="47">
        <f ca="1">IF('Inputs and Results'!$G$15='Inputs and Results'!$G$13, 'Inputs and Results'!$G$13, IF(F8978 &lt;= ('Inputs and Results'!$G$14-'Inputs and Results'!$G$13)/('Inputs and Results'!$G$15-'Inputs and Results'!$G$13), 'Inputs and Results'!$G$13 + SQRT(F8978*('Inputs and Results'!$G$15-'Inputs and Results'!$G$13)*('Inputs and Results'!$G$14-'Inputs and Results'!$G$13)), 'Inputs and Results'!$G$15 - SQRT((1-F8978)*('Inputs and Results'!$G$15-'Inputs and Results'!$G$13)*('Inputs and Results'!$G$15-'Inputs and Results'!$G$14))))</f>
        <v>812.72370514013824</v>
      </c>
      <c r="D8978">
        <f t="shared" ca="1" si="588"/>
        <v>548.65349409433111</v>
      </c>
      <c r="E8978">
        <f t="shared" ca="1" si="589"/>
        <v>0.39941631687485624</v>
      </c>
      <c r="F8978">
        <f t="shared" ca="1" si="589"/>
        <v>0.82318358985196116</v>
      </c>
    </row>
    <row r="8979" spans="1:6" ht="15.75" customHeight="1" x14ac:dyDescent="0.2">
      <c r="A8979">
        <v>8978</v>
      </c>
      <c r="B8979" s="47">
        <f ca="1">IF('Inputs and Results'!$C$15='Inputs and Results'!$C$13, 'Inputs and Results'!$C$13, IF(E8979 &lt;= ('Inputs and Results'!$C$14-'Inputs and Results'!$C$13)/('Inputs and Results'!$C$15-'Inputs and Results'!$C$13), 'Inputs and Results'!$C$13 + SQRT(E8979*('Inputs and Results'!$C$15-'Inputs and Results'!$C$13)*('Inputs and Results'!$C$14-'Inputs and Results'!$C$13)), 'Inputs and Results'!$C$15 - SQRT((1-E8979)*('Inputs and Results'!$C$15-'Inputs and Results'!$C$13)*('Inputs and Results'!$C$15-'Inputs and Results'!$C$14))))</f>
        <v>0.62720631105566804</v>
      </c>
      <c r="C8979" s="47">
        <f ca="1">IF('Inputs and Results'!$G$15='Inputs and Results'!$G$13, 'Inputs and Results'!$G$13, IF(F8979 &lt;= ('Inputs and Results'!$G$14-'Inputs and Results'!$G$13)/('Inputs and Results'!$G$15-'Inputs and Results'!$G$13), 'Inputs and Results'!$G$13 + SQRT(F8979*('Inputs and Results'!$G$15-'Inputs and Results'!$G$13)*('Inputs and Results'!$G$14-'Inputs and Results'!$G$13)), 'Inputs and Results'!$G$15 - SQRT((1-F8979)*('Inputs and Results'!$G$15-'Inputs and Results'!$G$13)*('Inputs and Results'!$G$15-'Inputs and Results'!$G$14))))</f>
        <v>495.06843269804108</v>
      </c>
      <c r="D8979">
        <f t="shared" ca="1" si="588"/>
        <v>310.5100453926496</v>
      </c>
      <c r="E8979">
        <f t="shared" ca="1" si="589"/>
        <v>0.37442778996732751</v>
      </c>
      <c r="F8979">
        <f t="shared" ca="1" si="589"/>
        <v>0.41416588613519478</v>
      </c>
    </row>
    <row r="8980" spans="1:6" ht="15.75" customHeight="1" x14ac:dyDescent="0.2">
      <c r="A8980">
        <v>8979</v>
      </c>
      <c r="B8980" s="47">
        <f ca="1">IF('Inputs and Results'!$C$15='Inputs and Results'!$C$13, 'Inputs and Results'!$C$13, IF(E8980 &lt;= ('Inputs and Results'!$C$14-'Inputs and Results'!$C$13)/('Inputs and Results'!$C$15-'Inputs and Results'!$C$13), 'Inputs and Results'!$C$13 + SQRT(E8980*('Inputs and Results'!$C$15-'Inputs and Results'!$C$13)*('Inputs and Results'!$C$14-'Inputs and Results'!$C$13)), 'Inputs and Results'!$C$15 - SQRT((1-E8980)*('Inputs and Results'!$C$15-'Inputs and Results'!$C$13)*('Inputs and Results'!$C$15-'Inputs and Results'!$C$14))))</f>
        <v>0.87172261518264804</v>
      </c>
      <c r="C8980" s="47">
        <f ca="1">IF('Inputs and Results'!$G$15='Inputs and Results'!$G$13, 'Inputs and Results'!$G$13, IF(F8980 &lt;= ('Inputs and Results'!$G$14-'Inputs and Results'!$G$13)/('Inputs and Results'!$G$15-'Inputs and Results'!$G$13), 'Inputs and Results'!$G$13 + SQRT(F8980*('Inputs and Results'!$G$15-'Inputs and Results'!$G$13)*('Inputs and Results'!$G$14-'Inputs and Results'!$G$13)), 'Inputs and Results'!$G$15 - SQRT((1-F8980)*('Inputs and Results'!$G$15-'Inputs and Results'!$G$13)*('Inputs and Results'!$G$15-'Inputs and Results'!$G$14))))</f>
        <v>908.95354035985588</v>
      </c>
      <c r="D8980">
        <f t="shared" ca="1" si="588"/>
        <v>792.35535728202024</v>
      </c>
      <c r="E8980">
        <f t="shared" ca="1" si="589"/>
        <v>0.49671504147500145</v>
      </c>
      <c r="F8980">
        <f t="shared" ca="1" si="589"/>
        <v>0.90013682235465864</v>
      </c>
    </row>
    <row r="8981" spans="1:6" ht="15.75" customHeight="1" x14ac:dyDescent="0.2">
      <c r="A8981">
        <v>8980</v>
      </c>
      <c r="B8981" s="47">
        <f ca="1">IF('Inputs and Results'!$C$15='Inputs and Results'!$C$13, 'Inputs and Results'!$C$13, IF(E8981 &lt;= ('Inputs and Results'!$C$14-'Inputs and Results'!$C$13)/('Inputs and Results'!$C$15-'Inputs and Results'!$C$13), 'Inputs and Results'!$C$13 + SQRT(E8981*('Inputs and Results'!$C$15-'Inputs and Results'!$C$13)*('Inputs and Results'!$C$14-'Inputs and Results'!$C$13)), 'Inputs and Results'!$C$15 - SQRT((1-E8981)*('Inputs and Results'!$C$15-'Inputs and Results'!$C$13)*('Inputs and Results'!$C$15-'Inputs and Results'!$C$14))))</f>
        <v>1.1982562852026843</v>
      </c>
      <c r="C8981" s="47">
        <f ca="1">IF('Inputs and Results'!$G$15='Inputs and Results'!$G$13, 'Inputs and Results'!$G$13, IF(F8981 &lt;= ('Inputs and Results'!$G$14-'Inputs and Results'!$G$13)/('Inputs and Results'!$G$15-'Inputs and Results'!$G$13), 'Inputs and Results'!$G$13 + SQRT(F8981*('Inputs and Results'!$G$15-'Inputs and Results'!$G$13)*('Inputs and Results'!$G$14-'Inputs and Results'!$G$13)), 'Inputs and Results'!$G$15 - SQRT((1-F8981)*('Inputs and Results'!$G$15-'Inputs and Results'!$G$13)*('Inputs and Results'!$G$15-'Inputs and Results'!$G$14))))</f>
        <v>539.71346911468424</v>
      </c>
      <c r="D8981">
        <f t="shared" ca="1" si="588"/>
        <v>646.71505657521527</v>
      </c>
      <c r="E8981">
        <f t="shared" ca="1" si="589"/>
        <v>0.63930217624315222</v>
      </c>
      <c r="F8981">
        <f t="shared" ca="1" si="589"/>
        <v>0.48602071478675857</v>
      </c>
    </row>
    <row r="8982" spans="1:6" ht="15.75" customHeight="1" x14ac:dyDescent="0.2">
      <c r="A8982">
        <v>8981</v>
      </c>
      <c r="B8982" s="47">
        <f ca="1">IF('Inputs and Results'!$C$15='Inputs and Results'!$C$13, 'Inputs and Results'!$C$13, IF(E8982 &lt;= ('Inputs and Results'!$C$14-'Inputs and Results'!$C$13)/('Inputs and Results'!$C$15-'Inputs and Results'!$C$13), 'Inputs and Results'!$C$13 + SQRT(E8982*('Inputs and Results'!$C$15-'Inputs and Results'!$C$13)*('Inputs and Results'!$C$14-'Inputs and Results'!$C$13)), 'Inputs and Results'!$C$15 - SQRT((1-E8982)*('Inputs and Results'!$C$15-'Inputs and Results'!$C$13)*('Inputs and Results'!$C$15-'Inputs and Results'!$C$14))))</f>
        <v>0.69778620120931789</v>
      </c>
      <c r="C8982" s="47">
        <f ca="1">IF('Inputs and Results'!$G$15='Inputs and Results'!$G$13, 'Inputs and Results'!$G$13, IF(F8982 &lt;= ('Inputs and Results'!$G$14-'Inputs and Results'!$G$13)/('Inputs and Results'!$G$15-'Inputs and Results'!$G$13), 'Inputs and Results'!$G$13 + SQRT(F8982*('Inputs and Results'!$G$15-'Inputs and Results'!$G$13)*('Inputs and Results'!$G$14-'Inputs and Results'!$G$13)), 'Inputs and Results'!$G$15 - SQRT((1-F8982)*('Inputs and Results'!$G$15-'Inputs and Results'!$G$13)*('Inputs and Results'!$G$15-'Inputs and Results'!$G$14))))</f>
        <v>311.02468080234883</v>
      </c>
      <c r="D8982">
        <f t="shared" ca="1" si="588"/>
        <v>217.02873049941164</v>
      </c>
      <c r="E8982">
        <f t="shared" ref="E8982:F9001" ca="1" si="590">RAND()</f>
        <v>0.41109018051753066</v>
      </c>
      <c r="F8982">
        <f t="shared" ca="1" si="590"/>
        <v>6.8334213811209743E-2</v>
      </c>
    </row>
    <row r="8983" spans="1:6" ht="15.75" customHeight="1" x14ac:dyDescent="0.2">
      <c r="A8983">
        <v>8982</v>
      </c>
      <c r="B8983" s="47">
        <f ca="1">IF('Inputs and Results'!$C$15='Inputs and Results'!$C$13, 'Inputs and Results'!$C$13, IF(E8983 &lt;= ('Inputs and Results'!$C$14-'Inputs and Results'!$C$13)/('Inputs and Results'!$C$15-'Inputs and Results'!$C$13), 'Inputs and Results'!$C$13 + SQRT(E8983*('Inputs and Results'!$C$15-'Inputs and Results'!$C$13)*('Inputs and Results'!$C$14-'Inputs and Results'!$C$13)), 'Inputs and Results'!$C$15 - SQRT((1-E8983)*('Inputs and Results'!$C$15-'Inputs and Results'!$C$13)*('Inputs and Results'!$C$15-'Inputs and Results'!$C$14))))</f>
        <v>0.45070201236230822</v>
      </c>
      <c r="C8983" s="47">
        <f ca="1">IF('Inputs and Results'!$G$15='Inputs and Results'!$G$13, 'Inputs and Results'!$G$13, IF(F8983 &lt;= ('Inputs and Results'!$G$14-'Inputs and Results'!$G$13)/('Inputs and Results'!$G$15-'Inputs and Results'!$G$13), 'Inputs and Results'!$G$13 + SQRT(F8983*('Inputs and Results'!$G$15-'Inputs and Results'!$G$13)*('Inputs and Results'!$G$14-'Inputs and Results'!$G$13)), 'Inputs and Results'!$G$15 - SQRT((1-F8983)*('Inputs and Results'!$G$15-'Inputs and Results'!$G$13)*('Inputs and Results'!$G$15-'Inputs and Results'!$G$14))))</f>
        <v>308.60640882599546</v>
      </c>
      <c r="D8983">
        <f t="shared" ca="1" si="588"/>
        <v>139.08952948578136</v>
      </c>
      <c r="E8983">
        <f t="shared" ca="1" si="590"/>
        <v>0.27789775224737945</v>
      </c>
      <c r="F8983">
        <f t="shared" ca="1" si="590"/>
        <v>6.3258514518765074E-2</v>
      </c>
    </row>
    <row r="8984" spans="1:6" ht="15.75" customHeight="1" x14ac:dyDescent="0.2">
      <c r="A8984">
        <v>8983</v>
      </c>
      <c r="B8984" s="47">
        <f ca="1">IF('Inputs and Results'!$C$15='Inputs and Results'!$C$13, 'Inputs and Results'!$C$13, IF(E8984 &lt;= ('Inputs and Results'!$C$14-'Inputs and Results'!$C$13)/('Inputs and Results'!$C$15-'Inputs and Results'!$C$13), 'Inputs and Results'!$C$13 + SQRT(E8984*('Inputs and Results'!$C$15-'Inputs and Results'!$C$13)*('Inputs and Results'!$C$14-'Inputs and Results'!$C$13)), 'Inputs and Results'!$C$15 - SQRT((1-E8984)*('Inputs and Results'!$C$15-'Inputs and Results'!$C$13)*('Inputs and Results'!$C$15-'Inputs and Results'!$C$14))))</f>
        <v>1.2992140578645677</v>
      </c>
      <c r="C8984" s="47">
        <f ca="1">IF('Inputs and Results'!$G$15='Inputs and Results'!$G$13, 'Inputs and Results'!$G$13, IF(F8984 &lt;= ('Inputs and Results'!$G$14-'Inputs and Results'!$G$13)/('Inputs and Results'!$G$15-'Inputs and Results'!$G$13), 'Inputs and Results'!$G$13 + SQRT(F8984*('Inputs and Results'!$G$15-'Inputs and Results'!$G$13)*('Inputs and Results'!$G$14-'Inputs and Results'!$G$13)), 'Inputs and Results'!$G$15 - SQRT((1-F8984)*('Inputs and Results'!$G$15-'Inputs and Results'!$G$13)*('Inputs and Results'!$G$15-'Inputs and Results'!$G$14))))</f>
        <v>889.02697639181122</v>
      </c>
      <c r="D8984">
        <f t="shared" ca="1" si="588"/>
        <v>1155.0363455490722</v>
      </c>
      <c r="E8984">
        <f t="shared" ca="1" si="590"/>
        <v>0.67859190878161002</v>
      </c>
      <c r="F8984">
        <f t="shared" ca="1" si="590"/>
        <v>0.88599440322736212</v>
      </c>
    </row>
    <row r="8985" spans="1:6" ht="15.75" customHeight="1" x14ac:dyDescent="0.2">
      <c r="A8985">
        <v>8984</v>
      </c>
      <c r="B8985" s="47">
        <f ca="1">IF('Inputs and Results'!$C$15='Inputs and Results'!$C$13, 'Inputs and Results'!$C$13, IF(E8985 &lt;= ('Inputs and Results'!$C$14-'Inputs and Results'!$C$13)/('Inputs and Results'!$C$15-'Inputs and Results'!$C$13), 'Inputs and Results'!$C$13 + SQRT(E8985*('Inputs and Results'!$C$15-'Inputs and Results'!$C$13)*('Inputs and Results'!$C$14-'Inputs and Results'!$C$13)), 'Inputs and Results'!$C$15 - SQRT((1-E8985)*('Inputs and Results'!$C$15-'Inputs and Results'!$C$13)*('Inputs and Results'!$C$15-'Inputs and Results'!$C$14))))</f>
        <v>0.68244022320344033</v>
      </c>
      <c r="C8985" s="47">
        <f ca="1">IF('Inputs and Results'!$G$15='Inputs and Results'!$G$13, 'Inputs and Results'!$G$13, IF(F8985 &lt;= ('Inputs and Results'!$G$14-'Inputs and Results'!$G$13)/('Inputs and Results'!$G$15-'Inputs and Results'!$G$13), 'Inputs and Results'!$G$13 + SQRT(F8985*('Inputs and Results'!$G$15-'Inputs and Results'!$G$13)*('Inputs and Results'!$G$14-'Inputs and Results'!$G$13)), 'Inputs and Results'!$G$15 - SQRT((1-F8985)*('Inputs and Results'!$G$15-'Inputs and Results'!$G$13)*('Inputs and Results'!$G$15-'Inputs and Results'!$G$14))))</f>
        <v>480.51600022080095</v>
      </c>
      <c r="D8985">
        <f t="shared" ca="1" si="588"/>
        <v>327.92344644350777</v>
      </c>
      <c r="E8985">
        <f t="shared" ca="1" si="590"/>
        <v>0.40321296455274236</v>
      </c>
      <c r="F8985">
        <f t="shared" ca="1" si="590"/>
        <v>0.38972859607319799</v>
      </c>
    </row>
    <row r="8986" spans="1:6" ht="15.75" customHeight="1" x14ac:dyDescent="0.2">
      <c r="A8986">
        <v>8985</v>
      </c>
      <c r="B8986" s="47">
        <f ca="1">IF('Inputs and Results'!$C$15='Inputs and Results'!$C$13, 'Inputs and Results'!$C$13, IF(E8986 &lt;= ('Inputs and Results'!$C$14-'Inputs and Results'!$C$13)/('Inputs and Results'!$C$15-'Inputs and Results'!$C$13), 'Inputs and Results'!$C$13 + SQRT(E8986*('Inputs and Results'!$C$15-'Inputs and Results'!$C$13)*('Inputs and Results'!$C$14-'Inputs and Results'!$C$13)), 'Inputs and Results'!$C$15 - SQRT((1-E8986)*('Inputs and Results'!$C$15-'Inputs and Results'!$C$13)*('Inputs and Results'!$C$15-'Inputs and Results'!$C$14))))</f>
        <v>2.5797388833408861</v>
      </c>
      <c r="C8986" s="47">
        <f ca="1">IF('Inputs and Results'!$G$15='Inputs and Results'!$G$13, 'Inputs and Results'!$G$13, IF(F8986 &lt;= ('Inputs and Results'!$G$14-'Inputs and Results'!$G$13)/('Inputs and Results'!$G$15-'Inputs and Results'!$G$13), 'Inputs and Results'!$G$13 + SQRT(F8986*('Inputs and Results'!$G$15-'Inputs and Results'!$G$13)*('Inputs and Results'!$G$14-'Inputs and Results'!$G$13)), 'Inputs and Results'!$G$15 - SQRT((1-F8986)*('Inputs and Results'!$G$15-'Inputs and Results'!$G$13)*('Inputs and Results'!$G$15-'Inputs and Results'!$G$14))))</f>
        <v>346.99714832842676</v>
      </c>
      <c r="D8986">
        <f t="shared" ca="1" si="588"/>
        <v>895.1620359512475</v>
      </c>
      <c r="E8986">
        <f t="shared" ca="1" si="590"/>
        <v>0.98037562153604829</v>
      </c>
      <c r="F8986">
        <f t="shared" ca="1" si="590"/>
        <v>0.14220856459445386</v>
      </c>
    </row>
    <row r="8987" spans="1:6" ht="15.75" customHeight="1" x14ac:dyDescent="0.2">
      <c r="A8987">
        <v>8986</v>
      </c>
      <c r="B8987" s="47">
        <f ca="1">IF('Inputs and Results'!$C$15='Inputs and Results'!$C$13, 'Inputs and Results'!$C$13, IF(E8987 &lt;= ('Inputs and Results'!$C$14-'Inputs and Results'!$C$13)/('Inputs and Results'!$C$15-'Inputs and Results'!$C$13), 'Inputs and Results'!$C$13 + SQRT(E8987*('Inputs and Results'!$C$15-'Inputs and Results'!$C$13)*('Inputs and Results'!$C$14-'Inputs and Results'!$C$13)), 'Inputs and Results'!$C$15 - SQRT((1-E8987)*('Inputs and Results'!$C$15-'Inputs and Results'!$C$13)*('Inputs and Results'!$C$15-'Inputs and Results'!$C$14))))</f>
        <v>1.0485998609652969</v>
      </c>
      <c r="C8987" s="47">
        <f ca="1">IF('Inputs and Results'!$G$15='Inputs and Results'!$G$13, 'Inputs and Results'!$G$13, IF(F8987 &lt;= ('Inputs and Results'!$G$14-'Inputs and Results'!$G$13)/('Inputs and Results'!$G$15-'Inputs and Results'!$G$13), 'Inputs and Results'!$G$13 + SQRT(F8987*('Inputs and Results'!$G$15-'Inputs and Results'!$G$13)*('Inputs and Results'!$G$14-'Inputs and Results'!$G$13)), 'Inputs and Results'!$G$15 - SQRT((1-F8987)*('Inputs and Results'!$G$15-'Inputs and Results'!$G$13)*('Inputs and Results'!$G$15-'Inputs and Results'!$G$14))))</f>
        <v>660.79259935642415</v>
      </c>
      <c r="D8987">
        <f t="shared" ca="1" si="588"/>
        <v>692.90702781204345</v>
      </c>
      <c r="E8987">
        <f t="shared" ca="1" si="590"/>
        <v>0.57689305526392687</v>
      </c>
      <c r="F8987">
        <f t="shared" ca="1" si="590"/>
        <v>0.65723818949001322</v>
      </c>
    </row>
    <row r="8988" spans="1:6" ht="15.75" customHeight="1" x14ac:dyDescent="0.2">
      <c r="A8988">
        <v>8987</v>
      </c>
      <c r="B8988" s="47">
        <f ca="1">IF('Inputs and Results'!$C$15='Inputs and Results'!$C$13, 'Inputs and Results'!$C$13, IF(E8988 &lt;= ('Inputs and Results'!$C$14-'Inputs and Results'!$C$13)/('Inputs and Results'!$C$15-'Inputs and Results'!$C$13), 'Inputs and Results'!$C$13 + SQRT(E8988*('Inputs and Results'!$C$15-'Inputs and Results'!$C$13)*('Inputs and Results'!$C$14-'Inputs and Results'!$C$13)), 'Inputs and Results'!$C$15 - SQRT((1-E8988)*('Inputs and Results'!$C$15-'Inputs and Results'!$C$13)*('Inputs and Results'!$C$15-'Inputs and Results'!$C$14))))</f>
        <v>2.1693014430435804</v>
      </c>
      <c r="C8988" s="47">
        <f ca="1">IF('Inputs and Results'!$G$15='Inputs and Results'!$G$13, 'Inputs and Results'!$G$13, IF(F8988 &lt;= ('Inputs and Results'!$G$14-'Inputs and Results'!$G$13)/('Inputs and Results'!$G$15-'Inputs and Results'!$G$13), 'Inputs and Results'!$G$13 + SQRT(F8988*('Inputs and Results'!$G$15-'Inputs and Results'!$G$13)*('Inputs and Results'!$G$14-'Inputs and Results'!$G$13)), 'Inputs and Results'!$G$15 - SQRT((1-F8988)*('Inputs and Results'!$G$15-'Inputs and Results'!$G$13)*('Inputs and Results'!$G$15-'Inputs and Results'!$G$14))))</f>
        <v>349.07907588190994</v>
      </c>
      <c r="D8988">
        <f t="shared" ca="1" si="588"/>
        <v>757.25774304694676</v>
      </c>
      <c r="E8988">
        <f t="shared" ca="1" si="590"/>
        <v>0.92332665638561362</v>
      </c>
      <c r="F8988">
        <f t="shared" ca="1" si="590"/>
        <v>0.14639068483840756</v>
      </c>
    </row>
    <row r="8989" spans="1:6" ht="15.75" customHeight="1" x14ac:dyDescent="0.2">
      <c r="A8989">
        <v>8988</v>
      </c>
      <c r="B8989" s="47">
        <f ca="1">IF('Inputs and Results'!$C$15='Inputs and Results'!$C$13, 'Inputs and Results'!$C$13, IF(E8989 &lt;= ('Inputs and Results'!$C$14-'Inputs and Results'!$C$13)/('Inputs and Results'!$C$15-'Inputs and Results'!$C$13), 'Inputs and Results'!$C$13 + SQRT(E8989*('Inputs and Results'!$C$15-'Inputs and Results'!$C$13)*('Inputs and Results'!$C$14-'Inputs and Results'!$C$13)), 'Inputs and Results'!$C$15 - SQRT((1-E8989)*('Inputs and Results'!$C$15-'Inputs and Results'!$C$13)*('Inputs and Results'!$C$15-'Inputs and Results'!$C$14))))</f>
        <v>0.56728634487301344</v>
      </c>
      <c r="C8989" s="47">
        <f ca="1">IF('Inputs and Results'!$G$15='Inputs and Results'!$G$13, 'Inputs and Results'!$G$13, IF(F8989 &lt;= ('Inputs and Results'!$G$14-'Inputs and Results'!$G$13)/('Inputs and Results'!$G$15-'Inputs and Results'!$G$13), 'Inputs and Results'!$G$13 + SQRT(F8989*('Inputs and Results'!$G$15-'Inputs and Results'!$G$13)*('Inputs and Results'!$G$14-'Inputs and Results'!$G$13)), 'Inputs and Results'!$G$15 - SQRT((1-F8989)*('Inputs and Results'!$G$15-'Inputs and Results'!$G$13)*('Inputs and Results'!$G$15-'Inputs and Results'!$G$14))))</f>
        <v>1008.4838546333592</v>
      </c>
      <c r="D8989">
        <f t="shared" ca="1" si="588"/>
        <v>572.09911975840578</v>
      </c>
      <c r="E8989">
        <f t="shared" ca="1" si="590"/>
        <v>0.34243380801763301</v>
      </c>
      <c r="F8989">
        <f t="shared" ca="1" si="590"/>
        <v>0.9567594186839633</v>
      </c>
    </row>
    <row r="8990" spans="1:6" ht="15.75" customHeight="1" x14ac:dyDescent="0.2">
      <c r="A8990">
        <v>8989</v>
      </c>
      <c r="B8990" s="47">
        <f ca="1">IF('Inputs and Results'!$C$15='Inputs and Results'!$C$13, 'Inputs and Results'!$C$13, IF(E8990 &lt;= ('Inputs and Results'!$C$14-'Inputs and Results'!$C$13)/('Inputs and Results'!$C$15-'Inputs and Results'!$C$13), 'Inputs and Results'!$C$13 + SQRT(E8990*('Inputs and Results'!$C$15-'Inputs and Results'!$C$13)*('Inputs and Results'!$C$14-'Inputs and Results'!$C$13)), 'Inputs and Results'!$C$15 - SQRT((1-E8990)*('Inputs and Results'!$C$15-'Inputs and Results'!$C$13)*('Inputs and Results'!$C$15-'Inputs and Results'!$C$14))))</f>
        <v>0.71263733570632803</v>
      </c>
      <c r="C8990" s="47">
        <f ca="1">IF('Inputs and Results'!$G$15='Inputs and Results'!$G$13, 'Inputs and Results'!$G$13, IF(F8990 &lt;= ('Inputs and Results'!$G$14-'Inputs and Results'!$G$13)/('Inputs and Results'!$G$15-'Inputs and Results'!$G$13), 'Inputs and Results'!$G$13 + SQRT(F8990*('Inputs and Results'!$G$15-'Inputs and Results'!$G$13)*('Inputs and Results'!$G$14-'Inputs and Results'!$G$13)), 'Inputs and Results'!$G$15 - SQRT((1-F8990)*('Inputs and Results'!$G$15-'Inputs and Results'!$G$13)*('Inputs and Results'!$G$15-'Inputs and Results'!$G$14))))</f>
        <v>1074.04542294966</v>
      </c>
      <c r="D8990">
        <f t="shared" ca="1" si="588"/>
        <v>765.40486863842193</v>
      </c>
      <c r="E8990">
        <f t="shared" ca="1" si="590"/>
        <v>0.41866356022170614</v>
      </c>
      <c r="F8990">
        <f t="shared" ca="1" si="590"/>
        <v>0.9812971131082675</v>
      </c>
    </row>
    <row r="8991" spans="1:6" ht="15.75" customHeight="1" x14ac:dyDescent="0.2">
      <c r="A8991">
        <v>8990</v>
      </c>
      <c r="B8991" s="47">
        <f ca="1">IF('Inputs and Results'!$C$15='Inputs and Results'!$C$13, 'Inputs and Results'!$C$13, IF(E8991 &lt;= ('Inputs and Results'!$C$14-'Inputs and Results'!$C$13)/('Inputs and Results'!$C$15-'Inputs and Results'!$C$13), 'Inputs and Results'!$C$13 + SQRT(E8991*('Inputs and Results'!$C$15-'Inputs and Results'!$C$13)*('Inputs and Results'!$C$14-'Inputs and Results'!$C$13)), 'Inputs and Results'!$C$15 - SQRT((1-E8991)*('Inputs and Results'!$C$15-'Inputs and Results'!$C$13)*('Inputs and Results'!$C$15-'Inputs and Results'!$C$14))))</f>
        <v>1.4448063453093398</v>
      </c>
      <c r="C8991" s="47">
        <f ca="1">IF('Inputs and Results'!$G$15='Inputs and Results'!$G$13, 'Inputs and Results'!$G$13, IF(F8991 &lt;= ('Inputs and Results'!$G$14-'Inputs and Results'!$G$13)/('Inputs and Results'!$G$15-'Inputs and Results'!$G$13), 'Inputs and Results'!$G$13 + SQRT(F8991*('Inputs and Results'!$G$15-'Inputs and Results'!$G$13)*('Inputs and Results'!$G$14-'Inputs and Results'!$G$13)), 'Inputs and Results'!$G$15 - SQRT((1-F8991)*('Inputs and Results'!$G$15-'Inputs and Results'!$G$13)*('Inputs and Results'!$G$15-'Inputs and Results'!$G$14))))</f>
        <v>845.71155825860694</v>
      </c>
      <c r="D8991">
        <f t="shared" ca="1" si="588"/>
        <v>1221.8894256734848</v>
      </c>
      <c r="E8991">
        <f t="shared" ca="1" si="590"/>
        <v>0.73126363293443419</v>
      </c>
      <c r="F8991">
        <f t="shared" ca="1" si="590"/>
        <v>0.85202283319063277</v>
      </c>
    </row>
    <row r="8992" spans="1:6" ht="15.75" customHeight="1" x14ac:dyDescent="0.2">
      <c r="A8992">
        <v>8991</v>
      </c>
      <c r="B8992" s="47">
        <f ca="1">IF('Inputs and Results'!$C$15='Inputs and Results'!$C$13, 'Inputs and Results'!$C$13, IF(E8992 &lt;= ('Inputs and Results'!$C$14-'Inputs and Results'!$C$13)/('Inputs and Results'!$C$15-'Inputs and Results'!$C$13), 'Inputs and Results'!$C$13 + SQRT(E8992*('Inputs and Results'!$C$15-'Inputs and Results'!$C$13)*('Inputs and Results'!$C$14-'Inputs and Results'!$C$13)), 'Inputs and Results'!$C$15 - SQRT((1-E8992)*('Inputs and Results'!$C$15-'Inputs and Results'!$C$13)*('Inputs and Results'!$C$15-'Inputs and Results'!$C$14))))</f>
        <v>2.5146850213218186</v>
      </c>
      <c r="C8992" s="47">
        <f ca="1">IF('Inputs and Results'!$G$15='Inputs and Results'!$G$13, 'Inputs and Results'!$G$13, IF(F8992 &lt;= ('Inputs and Results'!$G$14-'Inputs and Results'!$G$13)/('Inputs and Results'!$G$15-'Inputs and Results'!$G$13), 'Inputs and Results'!$G$13 + SQRT(F8992*('Inputs and Results'!$G$15-'Inputs and Results'!$G$13)*('Inputs and Results'!$G$14-'Inputs and Results'!$G$13)), 'Inputs and Results'!$G$15 - SQRT((1-F8992)*('Inputs and Results'!$G$15-'Inputs and Results'!$G$13)*('Inputs and Results'!$G$15-'Inputs and Results'!$G$14))))</f>
        <v>586.5554315048405</v>
      </c>
      <c r="D8992">
        <f t="shared" ca="1" si="588"/>
        <v>1475.0021577801783</v>
      </c>
      <c r="E8992">
        <f t="shared" ca="1" si="590"/>
        <v>0.97382993016339958</v>
      </c>
      <c r="F8992">
        <f t="shared" ca="1" si="590"/>
        <v>0.55635929103142567</v>
      </c>
    </row>
    <row r="8993" spans="1:6" ht="15.75" customHeight="1" x14ac:dyDescent="0.2">
      <c r="A8993">
        <v>8992</v>
      </c>
      <c r="B8993" s="47">
        <f ca="1">IF('Inputs and Results'!$C$15='Inputs and Results'!$C$13, 'Inputs and Results'!$C$13, IF(E8993 &lt;= ('Inputs and Results'!$C$14-'Inputs and Results'!$C$13)/('Inputs and Results'!$C$15-'Inputs and Results'!$C$13), 'Inputs and Results'!$C$13 + SQRT(E8993*('Inputs and Results'!$C$15-'Inputs and Results'!$C$13)*('Inputs and Results'!$C$14-'Inputs and Results'!$C$13)), 'Inputs and Results'!$C$15 - SQRT((1-E8993)*('Inputs and Results'!$C$15-'Inputs and Results'!$C$13)*('Inputs and Results'!$C$15-'Inputs and Results'!$C$14))))</f>
        <v>1.0136905724138954</v>
      </c>
      <c r="C8993" s="47">
        <f ca="1">IF('Inputs and Results'!$G$15='Inputs and Results'!$G$13, 'Inputs and Results'!$G$13, IF(F8993 &lt;= ('Inputs and Results'!$G$14-'Inputs and Results'!$G$13)/('Inputs and Results'!$G$15-'Inputs and Results'!$G$13), 'Inputs and Results'!$G$13 + SQRT(F8993*('Inputs and Results'!$G$15-'Inputs and Results'!$G$13)*('Inputs and Results'!$G$14-'Inputs and Results'!$G$13)), 'Inputs and Results'!$G$15 - SQRT((1-F8993)*('Inputs and Results'!$G$15-'Inputs and Results'!$G$13)*('Inputs and Results'!$G$15-'Inputs and Results'!$G$14))))</f>
        <v>392.54340292577513</v>
      </c>
      <c r="D8993">
        <f t="shared" ca="1" si="588"/>
        <v>397.91754680912737</v>
      </c>
      <c r="E8993">
        <f t="shared" ca="1" si="590"/>
        <v>0.56161942865361791</v>
      </c>
      <c r="F8993">
        <f t="shared" ca="1" si="590"/>
        <v>0.23136684484870795</v>
      </c>
    </row>
    <row r="8994" spans="1:6" ht="15.75" customHeight="1" x14ac:dyDescent="0.2">
      <c r="A8994">
        <v>8993</v>
      </c>
      <c r="B8994" s="47">
        <f ca="1">IF('Inputs and Results'!$C$15='Inputs and Results'!$C$13, 'Inputs and Results'!$C$13, IF(E8994 &lt;= ('Inputs and Results'!$C$14-'Inputs and Results'!$C$13)/('Inputs and Results'!$C$15-'Inputs and Results'!$C$13), 'Inputs and Results'!$C$13 + SQRT(E8994*('Inputs and Results'!$C$15-'Inputs and Results'!$C$13)*('Inputs and Results'!$C$14-'Inputs and Results'!$C$13)), 'Inputs and Results'!$C$15 - SQRT((1-E8994)*('Inputs and Results'!$C$15-'Inputs and Results'!$C$13)*('Inputs and Results'!$C$15-'Inputs and Results'!$C$14))))</f>
        <v>1.1799394792781734</v>
      </c>
      <c r="C8994" s="47">
        <f ca="1">IF('Inputs and Results'!$G$15='Inputs and Results'!$G$13, 'Inputs and Results'!$G$13, IF(F8994 &lt;= ('Inputs and Results'!$G$14-'Inputs and Results'!$G$13)/('Inputs and Results'!$G$15-'Inputs and Results'!$G$13), 'Inputs and Results'!$G$13 + SQRT(F8994*('Inputs and Results'!$G$15-'Inputs and Results'!$G$13)*('Inputs and Results'!$G$14-'Inputs and Results'!$G$13)), 'Inputs and Results'!$G$15 - SQRT((1-F8994)*('Inputs and Results'!$G$15-'Inputs and Results'!$G$13)*('Inputs and Results'!$G$15-'Inputs and Results'!$G$14))))</f>
        <v>397.7080208166783</v>
      </c>
      <c r="D8994">
        <f t="shared" ca="1" si="588"/>
        <v>469.27139498718435</v>
      </c>
      <c r="E8994">
        <f t="shared" ca="1" si="590"/>
        <v>0.63193107787886593</v>
      </c>
      <c r="F8994">
        <f t="shared" ca="1" si="590"/>
        <v>0.24116799369295816</v>
      </c>
    </row>
    <row r="8995" spans="1:6" ht="15.75" customHeight="1" x14ac:dyDescent="0.2">
      <c r="A8995">
        <v>8994</v>
      </c>
      <c r="B8995" s="47">
        <f ca="1">IF('Inputs and Results'!$C$15='Inputs and Results'!$C$13, 'Inputs and Results'!$C$13, IF(E8995 &lt;= ('Inputs and Results'!$C$14-'Inputs and Results'!$C$13)/('Inputs and Results'!$C$15-'Inputs and Results'!$C$13), 'Inputs and Results'!$C$13 + SQRT(E8995*('Inputs and Results'!$C$15-'Inputs and Results'!$C$13)*('Inputs and Results'!$C$14-'Inputs and Results'!$C$13)), 'Inputs and Results'!$C$15 - SQRT((1-E8995)*('Inputs and Results'!$C$15-'Inputs and Results'!$C$13)*('Inputs and Results'!$C$15-'Inputs and Results'!$C$14))))</f>
        <v>7.5372335550831338E-2</v>
      </c>
      <c r="C8995" s="47">
        <f ca="1">IF('Inputs and Results'!$G$15='Inputs and Results'!$G$13, 'Inputs and Results'!$G$13, IF(F8995 &lt;= ('Inputs and Results'!$G$14-'Inputs and Results'!$G$13)/('Inputs and Results'!$G$15-'Inputs and Results'!$G$13), 'Inputs and Results'!$G$13 + SQRT(F8995*('Inputs and Results'!$G$15-'Inputs and Results'!$G$13)*('Inputs and Results'!$G$14-'Inputs and Results'!$G$13)), 'Inputs and Results'!$G$15 - SQRT((1-F8995)*('Inputs and Results'!$G$15-'Inputs and Results'!$G$13)*('Inputs and Results'!$G$15-'Inputs and Results'!$G$14))))</f>
        <v>794.67027007856836</v>
      </c>
      <c r="D8995">
        <f t="shared" ca="1" si="588"/>
        <v>59.896154248631618</v>
      </c>
      <c r="E8995">
        <f t="shared" ca="1" si="590"/>
        <v>4.9617002704289148E-2</v>
      </c>
      <c r="F8995">
        <f t="shared" ca="1" si="590"/>
        <v>0.80631425507823762</v>
      </c>
    </row>
    <row r="8996" spans="1:6" ht="15.75" customHeight="1" x14ac:dyDescent="0.2">
      <c r="A8996">
        <v>8995</v>
      </c>
      <c r="B8996" s="47">
        <f ca="1">IF('Inputs and Results'!$C$15='Inputs and Results'!$C$13, 'Inputs and Results'!$C$13, IF(E8996 &lt;= ('Inputs and Results'!$C$14-'Inputs and Results'!$C$13)/('Inputs and Results'!$C$15-'Inputs and Results'!$C$13), 'Inputs and Results'!$C$13 + SQRT(E8996*('Inputs and Results'!$C$15-'Inputs and Results'!$C$13)*('Inputs and Results'!$C$14-'Inputs and Results'!$C$13)), 'Inputs and Results'!$C$15 - SQRT((1-E8996)*('Inputs and Results'!$C$15-'Inputs and Results'!$C$13)*('Inputs and Results'!$C$15-'Inputs and Results'!$C$14))))</f>
        <v>0.77472201457828938</v>
      </c>
      <c r="C8996" s="47">
        <f ca="1">IF('Inputs and Results'!$G$15='Inputs and Results'!$G$13, 'Inputs and Results'!$G$13, IF(F8996 &lt;= ('Inputs and Results'!$G$14-'Inputs and Results'!$G$13)/('Inputs and Results'!$G$15-'Inputs and Results'!$G$13), 'Inputs and Results'!$G$13 + SQRT(F8996*('Inputs and Results'!$G$15-'Inputs and Results'!$G$13)*('Inputs and Results'!$G$14-'Inputs and Results'!$G$13)), 'Inputs and Results'!$G$15 - SQRT((1-F8996)*('Inputs and Results'!$G$15-'Inputs and Results'!$G$13)*('Inputs and Results'!$G$15-'Inputs and Results'!$G$14))))</f>
        <v>342.09558295918009</v>
      </c>
      <c r="D8996">
        <f t="shared" ca="1" si="588"/>
        <v>265.02897920847033</v>
      </c>
      <c r="E8996">
        <f t="shared" ca="1" si="590"/>
        <v>0.44979309862194372</v>
      </c>
      <c r="F8996">
        <f t="shared" ca="1" si="590"/>
        <v>0.13232207735991408</v>
      </c>
    </row>
    <row r="8997" spans="1:6" ht="15.75" customHeight="1" x14ac:dyDescent="0.2">
      <c r="A8997">
        <v>8996</v>
      </c>
      <c r="B8997" s="47">
        <f ca="1">IF('Inputs and Results'!$C$15='Inputs and Results'!$C$13, 'Inputs and Results'!$C$13, IF(E8997 &lt;= ('Inputs and Results'!$C$14-'Inputs and Results'!$C$13)/('Inputs and Results'!$C$15-'Inputs and Results'!$C$13), 'Inputs and Results'!$C$13 + SQRT(E8997*('Inputs and Results'!$C$15-'Inputs and Results'!$C$13)*('Inputs and Results'!$C$14-'Inputs and Results'!$C$13)), 'Inputs and Results'!$C$15 - SQRT((1-E8997)*('Inputs and Results'!$C$15-'Inputs and Results'!$C$13)*('Inputs and Results'!$C$15-'Inputs and Results'!$C$14))))</f>
        <v>1.1198178675900852</v>
      </c>
      <c r="C8997" s="47">
        <f ca="1">IF('Inputs and Results'!$G$15='Inputs and Results'!$G$13, 'Inputs and Results'!$G$13, IF(F8997 &lt;= ('Inputs and Results'!$G$14-'Inputs and Results'!$G$13)/('Inputs and Results'!$G$15-'Inputs and Results'!$G$13), 'Inputs and Results'!$G$13 + SQRT(F8997*('Inputs and Results'!$G$15-'Inputs and Results'!$G$13)*('Inputs and Results'!$G$14-'Inputs and Results'!$G$13)), 'Inputs and Results'!$G$15 - SQRT((1-F8997)*('Inputs and Results'!$G$15-'Inputs and Results'!$G$13)*('Inputs and Results'!$G$15-'Inputs and Results'!$G$14))))</f>
        <v>793.76365395140317</v>
      </c>
      <c r="D8997">
        <f t="shared" ca="1" si="588"/>
        <v>888.87072233837455</v>
      </c>
      <c r="E8997">
        <f t="shared" ca="1" si="590"/>
        <v>0.60721279432961173</v>
      </c>
      <c r="F8997">
        <f t="shared" ca="1" si="590"/>
        <v>0.80544683780798698</v>
      </c>
    </row>
    <row r="8998" spans="1:6" ht="15.75" customHeight="1" x14ac:dyDescent="0.2">
      <c r="A8998">
        <v>8997</v>
      </c>
      <c r="B8998" s="47">
        <f ca="1">IF('Inputs and Results'!$C$15='Inputs and Results'!$C$13, 'Inputs and Results'!$C$13, IF(E8998 &lt;= ('Inputs and Results'!$C$14-'Inputs and Results'!$C$13)/('Inputs and Results'!$C$15-'Inputs and Results'!$C$13), 'Inputs and Results'!$C$13 + SQRT(E8998*('Inputs and Results'!$C$15-'Inputs and Results'!$C$13)*('Inputs and Results'!$C$14-'Inputs and Results'!$C$13)), 'Inputs and Results'!$C$15 - SQRT((1-E8998)*('Inputs and Results'!$C$15-'Inputs and Results'!$C$13)*('Inputs and Results'!$C$15-'Inputs and Results'!$C$14))))</f>
        <v>0.24176293451647712</v>
      </c>
      <c r="C8998" s="47">
        <f ca="1">IF('Inputs and Results'!$G$15='Inputs and Results'!$G$13, 'Inputs and Results'!$G$13, IF(F8998 &lt;= ('Inputs and Results'!$G$14-'Inputs and Results'!$G$13)/('Inputs and Results'!$G$15-'Inputs and Results'!$G$13), 'Inputs and Results'!$G$13 + SQRT(F8998*('Inputs and Results'!$G$15-'Inputs and Results'!$G$13)*('Inputs and Results'!$G$14-'Inputs and Results'!$G$13)), 'Inputs and Results'!$G$15 - SQRT((1-F8998)*('Inputs and Results'!$G$15-'Inputs and Results'!$G$13)*('Inputs and Results'!$G$15-'Inputs and Results'!$G$14))))</f>
        <v>506.72066820847078</v>
      </c>
      <c r="D8998">
        <f t="shared" ca="1" si="588"/>
        <v>122.50627572623006</v>
      </c>
      <c r="E8998">
        <f t="shared" ca="1" si="590"/>
        <v>0.15468092117698262</v>
      </c>
      <c r="F8998">
        <f t="shared" ca="1" si="590"/>
        <v>0.43337302501375286</v>
      </c>
    </row>
    <row r="8999" spans="1:6" ht="15.75" customHeight="1" x14ac:dyDescent="0.2">
      <c r="A8999">
        <v>8998</v>
      </c>
      <c r="B8999" s="47">
        <f ca="1">IF('Inputs and Results'!$C$15='Inputs and Results'!$C$13, 'Inputs and Results'!$C$13, IF(E8999 &lt;= ('Inputs and Results'!$C$14-'Inputs and Results'!$C$13)/('Inputs and Results'!$C$15-'Inputs and Results'!$C$13), 'Inputs and Results'!$C$13 + SQRT(E8999*('Inputs and Results'!$C$15-'Inputs and Results'!$C$13)*('Inputs and Results'!$C$14-'Inputs and Results'!$C$13)), 'Inputs and Results'!$C$15 - SQRT((1-E8999)*('Inputs and Results'!$C$15-'Inputs and Results'!$C$13)*('Inputs and Results'!$C$15-'Inputs and Results'!$C$14))))</f>
        <v>0.60942990751008308</v>
      </c>
      <c r="C8999" s="47">
        <f ca="1">IF('Inputs and Results'!$G$15='Inputs and Results'!$G$13, 'Inputs and Results'!$G$13, IF(F8999 &lt;= ('Inputs and Results'!$G$14-'Inputs and Results'!$G$13)/('Inputs and Results'!$G$15-'Inputs and Results'!$G$13), 'Inputs and Results'!$G$13 + SQRT(F8999*('Inputs and Results'!$G$15-'Inputs and Results'!$G$13)*('Inputs and Results'!$G$14-'Inputs and Results'!$G$13)), 'Inputs and Results'!$G$15 - SQRT((1-F8999)*('Inputs and Results'!$G$15-'Inputs and Results'!$G$13)*('Inputs and Results'!$G$15-'Inputs and Results'!$G$14))))</f>
        <v>623.8161193280423</v>
      </c>
      <c r="D8999">
        <f t="shared" ca="1" si="588"/>
        <v>380.1721999053878</v>
      </c>
      <c r="E8999">
        <f t="shared" ca="1" si="590"/>
        <v>0.36501940365475005</v>
      </c>
      <c r="F8999">
        <f t="shared" ca="1" si="590"/>
        <v>0.60861610751402395</v>
      </c>
    </row>
    <row r="9000" spans="1:6" ht="15.75" customHeight="1" x14ac:dyDescent="0.2">
      <c r="A9000">
        <v>8999</v>
      </c>
      <c r="B9000" s="47">
        <f ca="1">IF('Inputs and Results'!$C$15='Inputs and Results'!$C$13, 'Inputs and Results'!$C$13, IF(E9000 &lt;= ('Inputs and Results'!$C$14-'Inputs and Results'!$C$13)/('Inputs and Results'!$C$15-'Inputs and Results'!$C$13), 'Inputs and Results'!$C$13 + SQRT(E9000*('Inputs and Results'!$C$15-'Inputs and Results'!$C$13)*('Inputs and Results'!$C$14-'Inputs and Results'!$C$13)), 'Inputs and Results'!$C$15 - SQRT((1-E9000)*('Inputs and Results'!$C$15-'Inputs and Results'!$C$13)*('Inputs and Results'!$C$15-'Inputs and Results'!$C$14))))</f>
        <v>4.5418357713929325E-2</v>
      </c>
      <c r="C9000" s="47">
        <f ca="1">IF('Inputs and Results'!$G$15='Inputs and Results'!$G$13, 'Inputs and Results'!$G$13, IF(F9000 &lt;= ('Inputs and Results'!$G$14-'Inputs and Results'!$G$13)/('Inputs and Results'!$G$15-'Inputs and Results'!$G$13), 'Inputs and Results'!$G$13 + SQRT(F9000*('Inputs and Results'!$G$15-'Inputs and Results'!$G$13)*('Inputs and Results'!$G$14-'Inputs and Results'!$G$13)), 'Inputs and Results'!$G$15 - SQRT((1-F9000)*('Inputs and Results'!$G$15-'Inputs and Results'!$G$13)*('Inputs and Results'!$G$15-'Inputs and Results'!$G$14))))</f>
        <v>602.45386260201917</v>
      </c>
      <c r="D9000">
        <f t="shared" ca="1" si="588"/>
        <v>27.362465037796934</v>
      </c>
      <c r="E9000">
        <f t="shared" ca="1" si="590"/>
        <v>3.0049702118460808E-2</v>
      </c>
      <c r="F9000">
        <f t="shared" ca="1" si="590"/>
        <v>0.5790566757333746</v>
      </c>
    </row>
    <row r="9001" spans="1:6" ht="15.75" customHeight="1" x14ac:dyDescent="0.2">
      <c r="A9001">
        <v>9000</v>
      </c>
      <c r="B9001" s="47">
        <f ca="1">IF('Inputs and Results'!$C$15='Inputs and Results'!$C$13, 'Inputs and Results'!$C$13, IF(E9001 &lt;= ('Inputs and Results'!$C$14-'Inputs and Results'!$C$13)/('Inputs and Results'!$C$15-'Inputs and Results'!$C$13), 'Inputs and Results'!$C$13 + SQRT(E9001*('Inputs and Results'!$C$15-'Inputs and Results'!$C$13)*('Inputs and Results'!$C$14-'Inputs and Results'!$C$13)), 'Inputs and Results'!$C$15 - SQRT((1-E9001)*('Inputs and Results'!$C$15-'Inputs and Results'!$C$13)*('Inputs and Results'!$C$15-'Inputs and Results'!$C$14))))</f>
        <v>1.5057915045348411</v>
      </c>
      <c r="C9001" s="47">
        <f ca="1">IF('Inputs and Results'!$G$15='Inputs and Results'!$G$13, 'Inputs and Results'!$G$13, IF(F9001 &lt;= ('Inputs and Results'!$G$14-'Inputs and Results'!$G$13)/('Inputs and Results'!$G$15-'Inputs and Results'!$G$13), 'Inputs and Results'!$G$13 + SQRT(F9001*('Inputs and Results'!$G$15-'Inputs and Results'!$G$13)*('Inputs and Results'!$G$14-'Inputs and Results'!$G$13)), 'Inputs and Results'!$G$15 - SQRT((1-F9001)*('Inputs and Results'!$G$15-'Inputs and Results'!$G$13)*('Inputs and Results'!$G$15-'Inputs and Results'!$G$14))))</f>
        <v>634.28442704294412</v>
      </c>
      <c r="D9001">
        <f t="shared" ca="1" si="588"/>
        <v>955.10010170001453</v>
      </c>
      <c r="E9001">
        <f t="shared" ca="1" si="590"/>
        <v>0.75192677467552738</v>
      </c>
      <c r="F9001">
        <f t="shared" ca="1" si="590"/>
        <v>0.62270851151249462</v>
      </c>
    </row>
    <row r="9002" spans="1:6" ht="15.75" customHeight="1" x14ac:dyDescent="0.2">
      <c r="A9002">
        <v>9001</v>
      </c>
      <c r="B9002" s="47">
        <f ca="1">IF('Inputs and Results'!$C$15='Inputs and Results'!$C$13, 'Inputs and Results'!$C$13, IF(E9002 &lt;= ('Inputs and Results'!$C$14-'Inputs and Results'!$C$13)/('Inputs and Results'!$C$15-'Inputs and Results'!$C$13), 'Inputs and Results'!$C$13 + SQRT(E9002*('Inputs and Results'!$C$15-'Inputs and Results'!$C$13)*('Inputs and Results'!$C$14-'Inputs and Results'!$C$13)), 'Inputs and Results'!$C$15 - SQRT((1-E9002)*('Inputs and Results'!$C$15-'Inputs and Results'!$C$13)*('Inputs and Results'!$C$15-'Inputs and Results'!$C$14))))</f>
        <v>2.0749645248902504</v>
      </c>
      <c r="C9002" s="47">
        <f ca="1">IF('Inputs and Results'!$G$15='Inputs and Results'!$G$13, 'Inputs and Results'!$G$13, IF(F9002 &lt;= ('Inputs and Results'!$G$14-'Inputs and Results'!$G$13)/('Inputs and Results'!$G$15-'Inputs and Results'!$G$13), 'Inputs and Results'!$G$13 + SQRT(F9002*('Inputs and Results'!$G$15-'Inputs and Results'!$G$13)*('Inputs and Results'!$G$14-'Inputs and Results'!$G$13)), 'Inputs and Results'!$G$15 - SQRT((1-F9002)*('Inputs and Results'!$G$15-'Inputs and Results'!$G$13)*('Inputs and Results'!$G$15-'Inputs and Results'!$G$14))))</f>
        <v>504.57517637601438</v>
      </c>
      <c r="D9002">
        <f t="shared" ca="1" si="588"/>
        <v>1046.9755911204709</v>
      </c>
      <c r="E9002">
        <f t="shared" ref="E9002:F9021" ca="1" si="591">RAND()</f>
        <v>0.90492326330983108</v>
      </c>
      <c r="F9002">
        <f t="shared" ca="1" si="591"/>
        <v>0.42986051686672599</v>
      </c>
    </row>
    <row r="9003" spans="1:6" ht="15.75" customHeight="1" x14ac:dyDescent="0.2">
      <c r="A9003">
        <v>9002</v>
      </c>
      <c r="B9003" s="47">
        <f ca="1">IF('Inputs and Results'!$C$15='Inputs and Results'!$C$13, 'Inputs and Results'!$C$13, IF(E9003 &lt;= ('Inputs and Results'!$C$14-'Inputs and Results'!$C$13)/('Inputs and Results'!$C$15-'Inputs and Results'!$C$13), 'Inputs and Results'!$C$13 + SQRT(E9003*('Inputs and Results'!$C$15-'Inputs and Results'!$C$13)*('Inputs and Results'!$C$14-'Inputs and Results'!$C$13)), 'Inputs and Results'!$C$15 - SQRT((1-E9003)*('Inputs and Results'!$C$15-'Inputs and Results'!$C$13)*('Inputs and Results'!$C$15-'Inputs and Results'!$C$14))))</f>
        <v>6.6569012392272864E-2</v>
      </c>
      <c r="C9003" s="47">
        <f ca="1">IF('Inputs and Results'!$G$15='Inputs and Results'!$G$13, 'Inputs and Results'!$G$13, IF(F9003 &lt;= ('Inputs and Results'!$G$14-'Inputs and Results'!$G$13)/('Inputs and Results'!$G$15-'Inputs and Results'!$G$13), 'Inputs and Results'!$G$13 + SQRT(F9003*('Inputs and Results'!$G$15-'Inputs and Results'!$G$13)*('Inputs and Results'!$G$14-'Inputs and Results'!$G$13)), 'Inputs and Results'!$G$15 - SQRT((1-F9003)*('Inputs and Results'!$G$15-'Inputs and Results'!$G$13)*('Inputs and Results'!$G$15-'Inputs and Results'!$G$14))))</f>
        <v>485.78874573484279</v>
      </c>
      <c r="D9003">
        <f t="shared" ca="1" si="588"/>
        <v>32.33847703484944</v>
      </c>
      <c r="E9003">
        <f t="shared" ca="1" si="591"/>
        <v>4.3886960104750572E-2</v>
      </c>
      <c r="F9003">
        <f t="shared" ca="1" si="591"/>
        <v>0.39864058007216219</v>
      </c>
    </row>
    <row r="9004" spans="1:6" ht="15.75" customHeight="1" x14ac:dyDescent="0.2">
      <c r="A9004">
        <v>9003</v>
      </c>
      <c r="B9004" s="47">
        <f ca="1">IF('Inputs and Results'!$C$15='Inputs and Results'!$C$13, 'Inputs and Results'!$C$13, IF(E9004 &lt;= ('Inputs and Results'!$C$14-'Inputs and Results'!$C$13)/('Inputs and Results'!$C$15-'Inputs and Results'!$C$13), 'Inputs and Results'!$C$13 + SQRT(E9004*('Inputs and Results'!$C$15-'Inputs and Results'!$C$13)*('Inputs and Results'!$C$14-'Inputs and Results'!$C$13)), 'Inputs and Results'!$C$15 - SQRT((1-E9004)*('Inputs and Results'!$C$15-'Inputs and Results'!$C$13)*('Inputs and Results'!$C$15-'Inputs and Results'!$C$14))))</f>
        <v>2.3616981386525291</v>
      </c>
      <c r="C9004" s="47">
        <f ca="1">IF('Inputs and Results'!$G$15='Inputs and Results'!$G$13, 'Inputs and Results'!$G$13, IF(F9004 &lt;= ('Inputs and Results'!$G$14-'Inputs and Results'!$G$13)/('Inputs and Results'!$G$15-'Inputs and Results'!$G$13), 'Inputs and Results'!$G$13 + SQRT(F9004*('Inputs and Results'!$G$15-'Inputs and Results'!$G$13)*('Inputs and Results'!$G$14-'Inputs and Results'!$G$13)), 'Inputs and Results'!$G$15 - SQRT((1-F9004)*('Inputs and Results'!$G$15-'Inputs and Results'!$G$13)*('Inputs and Results'!$G$15-'Inputs and Results'!$G$14))))</f>
        <v>884.07834181226167</v>
      </c>
      <c r="D9004">
        <f t="shared" ca="1" si="588"/>
        <v>2087.9261742810327</v>
      </c>
      <c r="E9004">
        <f t="shared" ca="1" si="591"/>
        <v>0.95473008153337269</v>
      </c>
      <c r="F9004">
        <f t="shared" ca="1" si="591"/>
        <v>0.88233710217722294</v>
      </c>
    </row>
    <row r="9005" spans="1:6" ht="15.75" customHeight="1" x14ac:dyDescent="0.2">
      <c r="A9005">
        <v>9004</v>
      </c>
      <c r="B9005" s="47">
        <f ca="1">IF('Inputs and Results'!$C$15='Inputs and Results'!$C$13, 'Inputs and Results'!$C$13, IF(E9005 &lt;= ('Inputs and Results'!$C$14-'Inputs and Results'!$C$13)/('Inputs and Results'!$C$15-'Inputs and Results'!$C$13), 'Inputs and Results'!$C$13 + SQRT(E9005*('Inputs and Results'!$C$15-'Inputs and Results'!$C$13)*('Inputs and Results'!$C$14-'Inputs and Results'!$C$13)), 'Inputs and Results'!$C$15 - SQRT((1-E9005)*('Inputs and Results'!$C$15-'Inputs and Results'!$C$13)*('Inputs and Results'!$C$15-'Inputs and Results'!$C$14))))</f>
        <v>0.57777152302498802</v>
      </c>
      <c r="C9005" s="47">
        <f ca="1">IF('Inputs and Results'!$G$15='Inputs and Results'!$G$13, 'Inputs and Results'!$G$13, IF(F9005 &lt;= ('Inputs and Results'!$G$14-'Inputs and Results'!$G$13)/('Inputs and Results'!$G$15-'Inputs and Results'!$G$13), 'Inputs and Results'!$G$13 + SQRT(F9005*('Inputs and Results'!$G$15-'Inputs and Results'!$G$13)*('Inputs and Results'!$G$14-'Inputs and Results'!$G$13)), 'Inputs and Results'!$G$15 - SQRT((1-F9005)*('Inputs and Results'!$G$15-'Inputs and Results'!$G$13)*('Inputs and Results'!$G$15-'Inputs and Results'!$G$14))))</f>
        <v>1104.6403288305473</v>
      </c>
      <c r="D9005">
        <f t="shared" ca="1" si="588"/>
        <v>638.22972518324889</v>
      </c>
      <c r="E9005">
        <f t="shared" ca="1" si="591"/>
        <v>0.34808991170347925</v>
      </c>
      <c r="F9005">
        <f t="shared" ca="1" si="591"/>
        <v>0.98927961878104675</v>
      </c>
    </row>
    <row r="9006" spans="1:6" ht="15.75" customHeight="1" x14ac:dyDescent="0.2">
      <c r="A9006">
        <v>9005</v>
      </c>
      <c r="B9006" s="47">
        <f ca="1">IF('Inputs and Results'!$C$15='Inputs and Results'!$C$13, 'Inputs and Results'!$C$13, IF(E9006 &lt;= ('Inputs and Results'!$C$14-'Inputs and Results'!$C$13)/('Inputs and Results'!$C$15-'Inputs and Results'!$C$13), 'Inputs and Results'!$C$13 + SQRT(E9006*('Inputs and Results'!$C$15-'Inputs and Results'!$C$13)*('Inputs and Results'!$C$14-'Inputs and Results'!$C$13)), 'Inputs and Results'!$C$15 - SQRT((1-E9006)*('Inputs and Results'!$C$15-'Inputs and Results'!$C$13)*('Inputs and Results'!$C$15-'Inputs and Results'!$C$14))))</f>
        <v>0.84541627742847458</v>
      </c>
      <c r="C9006" s="47">
        <f ca="1">IF('Inputs and Results'!$G$15='Inputs and Results'!$G$13, 'Inputs and Results'!$G$13, IF(F9006 &lt;= ('Inputs and Results'!$G$14-'Inputs and Results'!$G$13)/('Inputs and Results'!$G$15-'Inputs and Results'!$G$13), 'Inputs and Results'!$G$13 + SQRT(F9006*('Inputs and Results'!$G$15-'Inputs and Results'!$G$13)*('Inputs and Results'!$G$14-'Inputs and Results'!$G$13)), 'Inputs and Results'!$G$15 - SQRT((1-F9006)*('Inputs and Results'!$G$15-'Inputs and Results'!$G$13)*('Inputs and Results'!$G$15-'Inputs and Results'!$G$14))))</f>
        <v>431.07305184669087</v>
      </c>
      <c r="D9006">
        <f t="shared" ca="1" si="588"/>
        <v>364.43617479196121</v>
      </c>
      <c r="E9006">
        <f t="shared" ca="1" si="591"/>
        <v>0.48419655360331426</v>
      </c>
      <c r="F9006">
        <f t="shared" ca="1" si="591"/>
        <v>0.30297091086570727</v>
      </c>
    </row>
    <row r="9007" spans="1:6" ht="15.75" customHeight="1" x14ac:dyDescent="0.2">
      <c r="A9007">
        <v>9006</v>
      </c>
      <c r="B9007" s="47">
        <f ca="1">IF('Inputs and Results'!$C$15='Inputs and Results'!$C$13, 'Inputs and Results'!$C$13, IF(E9007 &lt;= ('Inputs and Results'!$C$14-'Inputs and Results'!$C$13)/('Inputs and Results'!$C$15-'Inputs and Results'!$C$13), 'Inputs and Results'!$C$13 + SQRT(E9007*('Inputs and Results'!$C$15-'Inputs and Results'!$C$13)*('Inputs and Results'!$C$14-'Inputs and Results'!$C$13)), 'Inputs and Results'!$C$15 - SQRT((1-E9007)*('Inputs and Results'!$C$15-'Inputs and Results'!$C$13)*('Inputs and Results'!$C$15-'Inputs and Results'!$C$14))))</f>
        <v>0.14503617733721352</v>
      </c>
      <c r="C9007" s="47">
        <f ca="1">IF('Inputs and Results'!$G$15='Inputs and Results'!$G$13, 'Inputs and Results'!$G$13, IF(F9007 &lt;= ('Inputs and Results'!$G$14-'Inputs and Results'!$G$13)/('Inputs and Results'!$G$15-'Inputs and Results'!$G$13), 'Inputs and Results'!$G$13 + SQRT(F9007*('Inputs and Results'!$G$15-'Inputs and Results'!$G$13)*('Inputs and Results'!$G$14-'Inputs and Results'!$G$13)), 'Inputs and Results'!$G$15 - SQRT((1-F9007)*('Inputs and Results'!$G$15-'Inputs and Results'!$G$13)*('Inputs and Results'!$G$15-'Inputs and Results'!$G$14))))</f>
        <v>397.22100684048178</v>
      </c>
      <c r="D9007">
        <f t="shared" ca="1" si="588"/>
        <v>57.611416390182619</v>
      </c>
      <c r="E9007">
        <f t="shared" ca="1" si="591"/>
        <v>9.4353507920743263E-2</v>
      </c>
      <c r="F9007">
        <f t="shared" ca="1" si="591"/>
        <v>0.24024644899479064</v>
      </c>
    </row>
    <row r="9008" spans="1:6" ht="15.75" customHeight="1" x14ac:dyDescent="0.2">
      <c r="A9008">
        <v>9007</v>
      </c>
      <c r="B9008" s="47">
        <f ca="1">IF('Inputs and Results'!$C$15='Inputs and Results'!$C$13, 'Inputs and Results'!$C$13, IF(E9008 &lt;= ('Inputs and Results'!$C$14-'Inputs and Results'!$C$13)/('Inputs and Results'!$C$15-'Inputs and Results'!$C$13), 'Inputs and Results'!$C$13 + SQRT(E9008*('Inputs and Results'!$C$15-'Inputs and Results'!$C$13)*('Inputs and Results'!$C$14-'Inputs and Results'!$C$13)), 'Inputs and Results'!$C$15 - SQRT((1-E9008)*('Inputs and Results'!$C$15-'Inputs and Results'!$C$13)*('Inputs and Results'!$C$15-'Inputs and Results'!$C$14))))</f>
        <v>1.5576906265085797</v>
      </c>
      <c r="C9008" s="47">
        <f ca="1">IF('Inputs and Results'!$G$15='Inputs and Results'!$G$13, 'Inputs and Results'!$G$13, IF(F9008 &lt;= ('Inputs and Results'!$G$14-'Inputs and Results'!$G$13)/('Inputs and Results'!$G$15-'Inputs and Results'!$G$13), 'Inputs and Results'!$G$13 + SQRT(F9008*('Inputs and Results'!$G$15-'Inputs and Results'!$G$13)*('Inputs and Results'!$G$14-'Inputs and Results'!$G$13)), 'Inputs and Results'!$G$15 - SQRT((1-F9008)*('Inputs and Results'!$G$15-'Inputs and Results'!$G$13)*('Inputs and Results'!$G$15-'Inputs and Results'!$G$14))))</f>
        <v>619.54786323693384</v>
      </c>
      <c r="D9008">
        <f t="shared" ca="1" si="588"/>
        <v>965.06389923759127</v>
      </c>
      <c r="E9008">
        <f t="shared" ca="1" si="591"/>
        <v>0.76886040790430965</v>
      </c>
      <c r="F9008">
        <f t="shared" ca="1" si="591"/>
        <v>0.60279604136936404</v>
      </c>
    </row>
    <row r="9009" spans="1:6" ht="15.75" customHeight="1" x14ac:dyDescent="0.2">
      <c r="A9009">
        <v>9008</v>
      </c>
      <c r="B9009" s="47">
        <f ca="1">IF('Inputs and Results'!$C$15='Inputs and Results'!$C$13, 'Inputs and Results'!$C$13, IF(E9009 &lt;= ('Inputs and Results'!$C$14-'Inputs and Results'!$C$13)/('Inputs and Results'!$C$15-'Inputs and Results'!$C$13), 'Inputs and Results'!$C$13 + SQRT(E9009*('Inputs and Results'!$C$15-'Inputs and Results'!$C$13)*('Inputs and Results'!$C$14-'Inputs and Results'!$C$13)), 'Inputs and Results'!$C$15 - SQRT((1-E9009)*('Inputs and Results'!$C$15-'Inputs and Results'!$C$13)*('Inputs and Results'!$C$15-'Inputs and Results'!$C$14))))</f>
        <v>0.10892136834012422</v>
      </c>
      <c r="C9009" s="47">
        <f ca="1">IF('Inputs and Results'!$G$15='Inputs and Results'!$G$13, 'Inputs and Results'!$G$13, IF(F9009 &lt;= ('Inputs and Results'!$G$14-'Inputs and Results'!$G$13)/('Inputs and Results'!$G$15-'Inputs and Results'!$G$13), 'Inputs and Results'!$G$13 + SQRT(F9009*('Inputs and Results'!$G$15-'Inputs and Results'!$G$13)*('Inputs and Results'!$G$14-'Inputs and Results'!$G$13)), 'Inputs and Results'!$G$15 - SQRT((1-F9009)*('Inputs and Results'!$G$15-'Inputs and Results'!$G$13)*('Inputs and Results'!$G$15-'Inputs and Results'!$G$14))))</f>
        <v>454.82185072532957</v>
      </c>
      <c r="D9009">
        <f t="shared" ca="1" si="588"/>
        <v>49.539818331990617</v>
      </c>
      <c r="E9009">
        <f t="shared" ca="1" si="591"/>
        <v>7.1296038395517791E-2</v>
      </c>
      <c r="F9009">
        <f t="shared" ca="1" si="591"/>
        <v>0.34536237442375095</v>
      </c>
    </row>
    <row r="9010" spans="1:6" ht="15.75" customHeight="1" x14ac:dyDescent="0.2">
      <c r="A9010">
        <v>9009</v>
      </c>
      <c r="B9010" s="47">
        <f ca="1">IF('Inputs and Results'!$C$15='Inputs and Results'!$C$13, 'Inputs and Results'!$C$13, IF(E9010 &lt;= ('Inputs and Results'!$C$14-'Inputs and Results'!$C$13)/('Inputs and Results'!$C$15-'Inputs and Results'!$C$13), 'Inputs and Results'!$C$13 + SQRT(E9010*('Inputs and Results'!$C$15-'Inputs and Results'!$C$13)*('Inputs and Results'!$C$14-'Inputs and Results'!$C$13)), 'Inputs and Results'!$C$15 - SQRT((1-E9010)*('Inputs and Results'!$C$15-'Inputs and Results'!$C$13)*('Inputs and Results'!$C$15-'Inputs and Results'!$C$14))))</f>
        <v>0.91867483586379484</v>
      </c>
      <c r="C9010" s="47">
        <f ca="1">IF('Inputs and Results'!$G$15='Inputs and Results'!$G$13, 'Inputs and Results'!$G$13, IF(F9010 &lt;= ('Inputs and Results'!$G$14-'Inputs and Results'!$G$13)/('Inputs and Results'!$G$15-'Inputs and Results'!$G$13), 'Inputs and Results'!$G$13 + SQRT(F9010*('Inputs and Results'!$G$15-'Inputs and Results'!$G$13)*('Inputs and Results'!$G$14-'Inputs and Results'!$G$13)), 'Inputs and Results'!$G$15 - SQRT((1-F9010)*('Inputs and Results'!$G$15-'Inputs and Results'!$G$13)*('Inputs and Results'!$G$15-'Inputs and Results'!$G$14))))</f>
        <v>488.32239861126027</v>
      </c>
      <c r="D9010">
        <f t="shared" ca="1" si="588"/>
        <v>448.60949939281414</v>
      </c>
      <c r="E9010">
        <f t="shared" ca="1" si="591"/>
        <v>0.51867617345926642</v>
      </c>
      <c r="F9010">
        <f t="shared" ca="1" si="591"/>
        <v>0.4028996378170473</v>
      </c>
    </row>
    <row r="9011" spans="1:6" ht="15.75" customHeight="1" x14ac:dyDescent="0.2">
      <c r="A9011">
        <v>9010</v>
      </c>
      <c r="B9011" s="47">
        <f ca="1">IF('Inputs and Results'!$C$15='Inputs and Results'!$C$13, 'Inputs and Results'!$C$13, IF(E9011 &lt;= ('Inputs and Results'!$C$14-'Inputs and Results'!$C$13)/('Inputs and Results'!$C$15-'Inputs and Results'!$C$13), 'Inputs and Results'!$C$13 + SQRT(E9011*('Inputs and Results'!$C$15-'Inputs and Results'!$C$13)*('Inputs and Results'!$C$14-'Inputs and Results'!$C$13)), 'Inputs and Results'!$C$15 - SQRT((1-E9011)*('Inputs and Results'!$C$15-'Inputs and Results'!$C$13)*('Inputs and Results'!$C$15-'Inputs and Results'!$C$14))))</f>
        <v>1.1289893458521789</v>
      </c>
      <c r="C9011" s="47">
        <f ca="1">IF('Inputs and Results'!$G$15='Inputs and Results'!$G$13, 'Inputs and Results'!$G$13, IF(F9011 &lt;= ('Inputs and Results'!$G$14-'Inputs and Results'!$G$13)/('Inputs and Results'!$G$15-'Inputs and Results'!$G$13), 'Inputs and Results'!$G$13 + SQRT(F9011*('Inputs and Results'!$G$15-'Inputs and Results'!$G$13)*('Inputs and Results'!$G$14-'Inputs and Results'!$G$13)), 'Inputs and Results'!$G$15 - SQRT((1-F9011)*('Inputs and Results'!$G$15-'Inputs and Results'!$G$13)*('Inputs and Results'!$G$15-'Inputs and Results'!$G$14))))</f>
        <v>466.24125928317335</v>
      </c>
      <c r="D9011">
        <f t="shared" ca="1" si="588"/>
        <v>526.38141432740599</v>
      </c>
      <c r="E9011">
        <f t="shared" ca="1" si="591"/>
        <v>0.61103545911837143</v>
      </c>
      <c r="F9011">
        <f t="shared" ca="1" si="591"/>
        <v>0.36527249970427822</v>
      </c>
    </row>
    <row r="9012" spans="1:6" ht="15.75" customHeight="1" x14ac:dyDescent="0.2">
      <c r="A9012">
        <v>9011</v>
      </c>
      <c r="B9012" s="47">
        <f ca="1">IF('Inputs and Results'!$C$15='Inputs and Results'!$C$13, 'Inputs and Results'!$C$13, IF(E9012 &lt;= ('Inputs and Results'!$C$14-'Inputs and Results'!$C$13)/('Inputs and Results'!$C$15-'Inputs and Results'!$C$13), 'Inputs and Results'!$C$13 + SQRT(E9012*('Inputs and Results'!$C$15-'Inputs and Results'!$C$13)*('Inputs and Results'!$C$14-'Inputs and Results'!$C$13)), 'Inputs and Results'!$C$15 - SQRT((1-E9012)*('Inputs and Results'!$C$15-'Inputs and Results'!$C$13)*('Inputs and Results'!$C$15-'Inputs and Results'!$C$14))))</f>
        <v>0.26416169287419011</v>
      </c>
      <c r="C9012" s="47">
        <f ca="1">IF('Inputs and Results'!$G$15='Inputs and Results'!$G$13, 'Inputs and Results'!$G$13, IF(F9012 &lt;= ('Inputs and Results'!$G$14-'Inputs and Results'!$G$13)/('Inputs and Results'!$G$15-'Inputs and Results'!$G$13), 'Inputs and Results'!$G$13 + SQRT(F9012*('Inputs and Results'!$G$15-'Inputs and Results'!$G$13)*('Inputs and Results'!$G$14-'Inputs and Results'!$G$13)), 'Inputs and Results'!$G$15 - SQRT((1-F9012)*('Inputs and Results'!$G$15-'Inputs and Results'!$G$13)*('Inputs and Results'!$G$15-'Inputs and Results'!$G$14))))</f>
        <v>324.66920003770645</v>
      </c>
      <c r="D9012">
        <f t="shared" ca="1" si="588"/>
        <v>85.765165506069607</v>
      </c>
      <c r="E9012">
        <f t="shared" ca="1" si="591"/>
        <v>0.16835430636255377</v>
      </c>
      <c r="F9012">
        <f t="shared" ca="1" si="591"/>
        <v>9.6714248235314271E-2</v>
      </c>
    </row>
    <row r="9013" spans="1:6" ht="15.75" customHeight="1" x14ac:dyDescent="0.2">
      <c r="A9013">
        <v>9012</v>
      </c>
      <c r="B9013" s="47">
        <f ca="1">IF('Inputs and Results'!$C$15='Inputs and Results'!$C$13, 'Inputs and Results'!$C$13, IF(E9013 &lt;= ('Inputs and Results'!$C$14-'Inputs and Results'!$C$13)/('Inputs and Results'!$C$15-'Inputs and Results'!$C$13), 'Inputs and Results'!$C$13 + SQRT(E9013*('Inputs and Results'!$C$15-'Inputs and Results'!$C$13)*('Inputs and Results'!$C$14-'Inputs and Results'!$C$13)), 'Inputs and Results'!$C$15 - SQRT((1-E9013)*('Inputs and Results'!$C$15-'Inputs and Results'!$C$13)*('Inputs and Results'!$C$15-'Inputs and Results'!$C$14))))</f>
        <v>1.1811839711703547</v>
      </c>
      <c r="C9013" s="47">
        <f ca="1">IF('Inputs and Results'!$G$15='Inputs and Results'!$G$13, 'Inputs and Results'!$G$13, IF(F9013 &lt;= ('Inputs and Results'!$G$14-'Inputs and Results'!$G$13)/('Inputs and Results'!$G$15-'Inputs and Results'!$G$13), 'Inputs and Results'!$G$13 + SQRT(F9013*('Inputs and Results'!$G$15-'Inputs and Results'!$G$13)*('Inputs and Results'!$G$14-'Inputs and Results'!$G$13)), 'Inputs and Results'!$G$15 - SQRT((1-F9013)*('Inputs and Results'!$G$15-'Inputs and Results'!$G$13)*('Inputs and Results'!$G$15-'Inputs and Results'!$G$14))))</f>
        <v>547.44845853251297</v>
      </c>
      <c r="D9013">
        <f t="shared" ca="1" si="588"/>
        <v>646.63734426052292</v>
      </c>
      <c r="E9013">
        <f t="shared" ca="1" si="591"/>
        <v>0.63243425036359535</v>
      </c>
      <c r="F9013">
        <f t="shared" ca="1" si="591"/>
        <v>0.49799229903813491</v>
      </c>
    </row>
    <row r="9014" spans="1:6" ht="15.75" customHeight="1" x14ac:dyDescent="0.2">
      <c r="A9014">
        <v>9013</v>
      </c>
      <c r="B9014" s="47">
        <f ca="1">IF('Inputs and Results'!$C$15='Inputs and Results'!$C$13, 'Inputs and Results'!$C$13, IF(E9014 &lt;= ('Inputs and Results'!$C$14-'Inputs and Results'!$C$13)/('Inputs and Results'!$C$15-'Inputs and Results'!$C$13), 'Inputs and Results'!$C$13 + SQRT(E9014*('Inputs and Results'!$C$15-'Inputs and Results'!$C$13)*('Inputs and Results'!$C$14-'Inputs and Results'!$C$13)), 'Inputs and Results'!$C$15 - SQRT((1-E9014)*('Inputs and Results'!$C$15-'Inputs and Results'!$C$13)*('Inputs and Results'!$C$15-'Inputs and Results'!$C$14))))</f>
        <v>0.44028443663248851</v>
      </c>
      <c r="C9014" s="47">
        <f ca="1">IF('Inputs and Results'!$G$15='Inputs and Results'!$G$13, 'Inputs and Results'!$G$13, IF(F9014 &lt;= ('Inputs and Results'!$G$14-'Inputs and Results'!$G$13)/('Inputs and Results'!$G$15-'Inputs and Results'!$G$13), 'Inputs and Results'!$G$13 + SQRT(F9014*('Inputs and Results'!$G$15-'Inputs and Results'!$G$13)*('Inputs and Results'!$G$14-'Inputs and Results'!$G$13)), 'Inputs and Results'!$G$15 - SQRT((1-F9014)*('Inputs and Results'!$G$15-'Inputs and Results'!$G$13)*('Inputs and Results'!$G$15-'Inputs and Results'!$G$14))))</f>
        <v>282.55004187957911</v>
      </c>
      <c r="D9014">
        <f t="shared" ca="1" si="588"/>
        <v>124.40238600943653</v>
      </c>
      <c r="E9014">
        <f t="shared" ca="1" si="591"/>
        <v>0.27198402607268257</v>
      </c>
      <c r="F9014">
        <f t="shared" ca="1" si="591"/>
        <v>7.6942453204195127E-3</v>
      </c>
    </row>
    <row r="9015" spans="1:6" ht="15.75" customHeight="1" x14ac:dyDescent="0.2">
      <c r="A9015">
        <v>9014</v>
      </c>
      <c r="B9015" s="47">
        <f ca="1">IF('Inputs and Results'!$C$15='Inputs and Results'!$C$13, 'Inputs and Results'!$C$13, IF(E9015 &lt;= ('Inputs and Results'!$C$14-'Inputs and Results'!$C$13)/('Inputs and Results'!$C$15-'Inputs and Results'!$C$13), 'Inputs and Results'!$C$13 + SQRT(E9015*('Inputs and Results'!$C$15-'Inputs and Results'!$C$13)*('Inputs and Results'!$C$14-'Inputs and Results'!$C$13)), 'Inputs and Results'!$C$15 - SQRT((1-E9015)*('Inputs and Results'!$C$15-'Inputs and Results'!$C$13)*('Inputs and Results'!$C$15-'Inputs and Results'!$C$14))))</f>
        <v>0.33667198165726342</v>
      </c>
      <c r="C9015" s="47">
        <f ca="1">IF('Inputs and Results'!$G$15='Inputs and Results'!$G$13, 'Inputs and Results'!$G$13, IF(F9015 &lt;= ('Inputs and Results'!$G$14-'Inputs and Results'!$G$13)/('Inputs and Results'!$G$15-'Inputs and Results'!$G$13), 'Inputs and Results'!$G$13 + SQRT(F9015*('Inputs and Results'!$G$15-'Inputs and Results'!$G$13)*('Inputs and Results'!$G$14-'Inputs and Results'!$G$13)), 'Inputs and Results'!$G$15 - SQRT((1-F9015)*('Inputs and Results'!$G$15-'Inputs and Results'!$G$13)*('Inputs and Results'!$G$15-'Inputs and Results'!$G$14))))</f>
        <v>350.53420518373991</v>
      </c>
      <c r="D9015">
        <f t="shared" ca="1" si="588"/>
        <v>118.0150454978635</v>
      </c>
      <c r="E9015">
        <f t="shared" ca="1" si="591"/>
        <v>0.21185376296783898</v>
      </c>
      <c r="F9015">
        <f t="shared" ca="1" si="591"/>
        <v>0.14930764185789114</v>
      </c>
    </row>
    <row r="9016" spans="1:6" ht="15.75" customHeight="1" x14ac:dyDescent="0.2">
      <c r="A9016">
        <v>9015</v>
      </c>
      <c r="B9016" s="47">
        <f ca="1">IF('Inputs and Results'!$C$15='Inputs and Results'!$C$13, 'Inputs and Results'!$C$13, IF(E9016 &lt;= ('Inputs and Results'!$C$14-'Inputs and Results'!$C$13)/('Inputs and Results'!$C$15-'Inputs and Results'!$C$13), 'Inputs and Results'!$C$13 + SQRT(E9016*('Inputs and Results'!$C$15-'Inputs and Results'!$C$13)*('Inputs and Results'!$C$14-'Inputs and Results'!$C$13)), 'Inputs and Results'!$C$15 - SQRT((1-E9016)*('Inputs and Results'!$C$15-'Inputs and Results'!$C$13)*('Inputs and Results'!$C$15-'Inputs and Results'!$C$14))))</f>
        <v>2.3513691469211691</v>
      </c>
      <c r="C9016" s="47">
        <f ca="1">IF('Inputs and Results'!$G$15='Inputs and Results'!$G$13, 'Inputs and Results'!$G$13, IF(F9016 &lt;= ('Inputs and Results'!$G$14-'Inputs and Results'!$G$13)/('Inputs and Results'!$G$15-'Inputs and Results'!$G$13), 'Inputs and Results'!$G$13 + SQRT(F9016*('Inputs and Results'!$G$15-'Inputs and Results'!$G$13)*('Inputs and Results'!$G$14-'Inputs and Results'!$G$13)), 'Inputs and Results'!$G$15 - SQRT((1-F9016)*('Inputs and Results'!$G$15-'Inputs and Results'!$G$13)*('Inputs and Results'!$G$15-'Inputs and Results'!$G$14))))</f>
        <v>667.47297015181221</v>
      </c>
      <c r="D9016">
        <f t="shared" ca="1" si="588"/>
        <v>1569.4753484188057</v>
      </c>
      <c r="E9016">
        <f t="shared" ca="1" si="591"/>
        <v>0.95325311293713644</v>
      </c>
      <c r="F9016">
        <f t="shared" ca="1" si="591"/>
        <v>0.66567869565496984</v>
      </c>
    </row>
    <row r="9017" spans="1:6" ht="15.75" customHeight="1" x14ac:dyDescent="0.2">
      <c r="A9017">
        <v>9016</v>
      </c>
      <c r="B9017" s="47">
        <f ca="1">IF('Inputs and Results'!$C$15='Inputs and Results'!$C$13, 'Inputs and Results'!$C$13, IF(E9017 &lt;= ('Inputs and Results'!$C$14-'Inputs and Results'!$C$13)/('Inputs and Results'!$C$15-'Inputs and Results'!$C$13), 'Inputs and Results'!$C$13 + SQRT(E9017*('Inputs and Results'!$C$15-'Inputs and Results'!$C$13)*('Inputs and Results'!$C$14-'Inputs and Results'!$C$13)), 'Inputs and Results'!$C$15 - SQRT((1-E9017)*('Inputs and Results'!$C$15-'Inputs and Results'!$C$13)*('Inputs and Results'!$C$15-'Inputs and Results'!$C$14))))</f>
        <v>2.0126507772812996E-2</v>
      </c>
      <c r="C9017" s="47">
        <f ca="1">IF('Inputs and Results'!$G$15='Inputs and Results'!$G$13, 'Inputs and Results'!$G$13, IF(F9017 &lt;= ('Inputs and Results'!$G$14-'Inputs and Results'!$G$13)/('Inputs and Results'!$G$15-'Inputs and Results'!$G$13), 'Inputs and Results'!$G$13 + SQRT(F9017*('Inputs and Results'!$G$15-'Inputs and Results'!$G$13)*('Inputs and Results'!$G$14-'Inputs and Results'!$G$13)), 'Inputs and Results'!$G$15 - SQRT((1-F9017)*('Inputs and Results'!$G$15-'Inputs and Results'!$G$13)*('Inputs and Results'!$G$15-'Inputs and Results'!$G$14))))</f>
        <v>1167.1547266512298</v>
      </c>
      <c r="D9017">
        <f t="shared" ca="1" si="588"/>
        <v>23.490748678021404</v>
      </c>
      <c r="E9017">
        <f t="shared" ca="1" si="591"/>
        <v>1.3372663369083049E-2</v>
      </c>
      <c r="F9017">
        <f t="shared" ca="1" si="591"/>
        <v>0.99872817750927456</v>
      </c>
    </row>
    <row r="9018" spans="1:6" ht="15.75" customHeight="1" x14ac:dyDescent="0.2">
      <c r="A9018">
        <v>9017</v>
      </c>
      <c r="B9018" s="47">
        <f ca="1">IF('Inputs and Results'!$C$15='Inputs and Results'!$C$13, 'Inputs and Results'!$C$13, IF(E9018 &lt;= ('Inputs and Results'!$C$14-'Inputs and Results'!$C$13)/('Inputs and Results'!$C$15-'Inputs and Results'!$C$13), 'Inputs and Results'!$C$13 + SQRT(E9018*('Inputs and Results'!$C$15-'Inputs and Results'!$C$13)*('Inputs and Results'!$C$14-'Inputs and Results'!$C$13)), 'Inputs and Results'!$C$15 - SQRT((1-E9018)*('Inputs and Results'!$C$15-'Inputs and Results'!$C$13)*('Inputs and Results'!$C$15-'Inputs and Results'!$C$14))))</f>
        <v>0.9502978398015367</v>
      </c>
      <c r="C9018" s="47">
        <f ca="1">IF('Inputs and Results'!$G$15='Inputs and Results'!$G$13, 'Inputs and Results'!$G$13, IF(F9018 &lt;= ('Inputs and Results'!$G$14-'Inputs and Results'!$G$13)/('Inputs and Results'!$G$15-'Inputs and Results'!$G$13), 'Inputs and Results'!$G$13 + SQRT(F9018*('Inputs and Results'!$G$15-'Inputs and Results'!$G$13)*('Inputs and Results'!$G$14-'Inputs and Results'!$G$13)), 'Inputs and Results'!$G$15 - SQRT((1-F9018)*('Inputs and Results'!$G$15-'Inputs and Results'!$G$13)*('Inputs and Results'!$G$15-'Inputs and Results'!$G$14))))</f>
        <v>447.42678456799536</v>
      </c>
      <c r="D9018">
        <f t="shared" ca="1" si="588"/>
        <v>425.18870684431351</v>
      </c>
      <c r="E9018">
        <f t="shared" ca="1" si="591"/>
        <v>0.53319122827530585</v>
      </c>
      <c r="F9018">
        <f t="shared" ca="1" si="591"/>
        <v>0.33230479947837177</v>
      </c>
    </row>
    <row r="9019" spans="1:6" ht="15.75" customHeight="1" x14ac:dyDescent="0.2">
      <c r="A9019">
        <v>9018</v>
      </c>
      <c r="B9019" s="47">
        <f ca="1">IF('Inputs and Results'!$C$15='Inputs and Results'!$C$13, 'Inputs and Results'!$C$13, IF(E9019 &lt;= ('Inputs and Results'!$C$14-'Inputs and Results'!$C$13)/('Inputs and Results'!$C$15-'Inputs and Results'!$C$13), 'Inputs and Results'!$C$13 + SQRT(E9019*('Inputs and Results'!$C$15-'Inputs and Results'!$C$13)*('Inputs and Results'!$C$14-'Inputs and Results'!$C$13)), 'Inputs and Results'!$C$15 - SQRT((1-E9019)*('Inputs and Results'!$C$15-'Inputs and Results'!$C$13)*('Inputs and Results'!$C$15-'Inputs and Results'!$C$14))))</f>
        <v>0.27628816709025461</v>
      </c>
      <c r="C9019" s="47">
        <f ca="1">IF('Inputs and Results'!$G$15='Inputs and Results'!$G$13, 'Inputs and Results'!$G$13, IF(F9019 &lt;= ('Inputs and Results'!$G$14-'Inputs and Results'!$G$13)/('Inputs and Results'!$G$15-'Inputs and Results'!$G$13), 'Inputs and Results'!$G$13 + SQRT(F9019*('Inputs and Results'!$G$15-'Inputs and Results'!$G$13)*('Inputs and Results'!$G$14-'Inputs and Results'!$G$13)), 'Inputs and Results'!$G$15 - SQRT((1-F9019)*('Inputs and Results'!$G$15-'Inputs and Results'!$G$13)*('Inputs and Results'!$G$15-'Inputs and Results'!$G$14))))</f>
        <v>517.7714145347968</v>
      </c>
      <c r="D9019">
        <f t="shared" ca="1" si="588"/>
        <v>143.05411509354744</v>
      </c>
      <c r="E9019">
        <f t="shared" ca="1" si="591"/>
        <v>0.17571042791860403</v>
      </c>
      <c r="F9019">
        <f t="shared" ca="1" si="591"/>
        <v>0.45129291931673665</v>
      </c>
    </row>
    <row r="9020" spans="1:6" ht="15.75" customHeight="1" x14ac:dyDescent="0.2">
      <c r="A9020">
        <v>9019</v>
      </c>
      <c r="B9020" s="47">
        <f ca="1">IF('Inputs and Results'!$C$15='Inputs and Results'!$C$13, 'Inputs and Results'!$C$13, IF(E9020 &lt;= ('Inputs and Results'!$C$14-'Inputs and Results'!$C$13)/('Inputs and Results'!$C$15-'Inputs and Results'!$C$13), 'Inputs and Results'!$C$13 + SQRT(E9020*('Inputs and Results'!$C$15-'Inputs and Results'!$C$13)*('Inputs and Results'!$C$14-'Inputs and Results'!$C$13)), 'Inputs and Results'!$C$15 - SQRT((1-E9020)*('Inputs and Results'!$C$15-'Inputs and Results'!$C$13)*('Inputs and Results'!$C$15-'Inputs and Results'!$C$14))))</f>
        <v>0.44225063644057894</v>
      </c>
      <c r="C9020" s="47">
        <f ca="1">IF('Inputs and Results'!$G$15='Inputs and Results'!$G$13, 'Inputs and Results'!$G$13, IF(F9020 &lt;= ('Inputs and Results'!$G$14-'Inputs and Results'!$G$13)/('Inputs and Results'!$G$15-'Inputs and Results'!$G$13), 'Inputs and Results'!$G$13 + SQRT(F9020*('Inputs and Results'!$G$15-'Inputs and Results'!$G$13)*('Inputs and Results'!$G$14-'Inputs and Results'!$G$13)), 'Inputs and Results'!$G$15 - SQRT((1-F9020)*('Inputs and Results'!$G$15-'Inputs and Results'!$G$13)*('Inputs and Results'!$G$15-'Inputs and Results'!$G$14))))</f>
        <v>967.6149574837126</v>
      </c>
      <c r="D9020">
        <f t="shared" ca="1" si="588"/>
        <v>427.9283307765956</v>
      </c>
      <c r="E9020">
        <f t="shared" ca="1" si="591"/>
        <v>0.27310202146793072</v>
      </c>
      <c r="F9020">
        <f t="shared" ca="1" si="591"/>
        <v>0.93633553673390379</v>
      </c>
    </row>
    <row r="9021" spans="1:6" ht="15.75" customHeight="1" x14ac:dyDescent="0.2">
      <c r="A9021">
        <v>9020</v>
      </c>
      <c r="B9021" s="47">
        <f ca="1">IF('Inputs and Results'!$C$15='Inputs and Results'!$C$13, 'Inputs and Results'!$C$13, IF(E9021 &lt;= ('Inputs and Results'!$C$14-'Inputs and Results'!$C$13)/('Inputs and Results'!$C$15-'Inputs and Results'!$C$13), 'Inputs and Results'!$C$13 + SQRT(E9021*('Inputs and Results'!$C$15-'Inputs and Results'!$C$13)*('Inputs and Results'!$C$14-'Inputs and Results'!$C$13)), 'Inputs and Results'!$C$15 - SQRT((1-E9021)*('Inputs and Results'!$C$15-'Inputs and Results'!$C$13)*('Inputs and Results'!$C$15-'Inputs and Results'!$C$14))))</f>
        <v>2.0996130201378338</v>
      </c>
      <c r="C9021" s="47">
        <f ca="1">IF('Inputs and Results'!$G$15='Inputs and Results'!$G$13, 'Inputs and Results'!$G$13, IF(F9021 &lt;= ('Inputs and Results'!$G$14-'Inputs and Results'!$G$13)/('Inputs and Results'!$G$15-'Inputs and Results'!$G$13), 'Inputs and Results'!$G$13 + SQRT(F9021*('Inputs and Results'!$G$15-'Inputs and Results'!$G$13)*('Inputs and Results'!$G$14-'Inputs and Results'!$G$13)), 'Inputs and Results'!$G$15 - SQRT((1-F9021)*('Inputs and Results'!$G$15-'Inputs and Results'!$G$13)*('Inputs and Results'!$G$15-'Inputs and Results'!$G$14))))</f>
        <v>751.24193888247282</v>
      </c>
      <c r="D9021">
        <f t="shared" ca="1" si="588"/>
        <v>1577.3173561512308</v>
      </c>
      <c r="E9021">
        <f t="shared" ca="1" si="591"/>
        <v>0.90992258738829856</v>
      </c>
      <c r="F9021">
        <f t="shared" ca="1" si="591"/>
        <v>0.76258657926466389</v>
      </c>
    </row>
    <row r="9022" spans="1:6" ht="15.75" customHeight="1" x14ac:dyDescent="0.2">
      <c r="A9022">
        <v>9021</v>
      </c>
      <c r="B9022" s="47">
        <f ca="1">IF('Inputs and Results'!$C$15='Inputs and Results'!$C$13, 'Inputs and Results'!$C$13, IF(E9022 &lt;= ('Inputs and Results'!$C$14-'Inputs and Results'!$C$13)/('Inputs and Results'!$C$15-'Inputs and Results'!$C$13), 'Inputs and Results'!$C$13 + SQRT(E9022*('Inputs and Results'!$C$15-'Inputs and Results'!$C$13)*('Inputs and Results'!$C$14-'Inputs and Results'!$C$13)), 'Inputs and Results'!$C$15 - SQRT((1-E9022)*('Inputs and Results'!$C$15-'Inputs and Results'!$C$13)*('Inputs and Results'!$C$15-'Inputs and Results'!$C$14))))</f>
        <v>1.3035570000374088</v>
      </c>
      <c r="C9022" s="47">
        <f ca="1">IF('Inputs and Results'!$G$15='Inputs and Results'!$G$13, 'Inputs and Results'!$G$13, IF(F9022 &lt;= ('Inputs and Results'!$G$14-'Inputs and Results'!$G$13)/('Inputs and Results'!$G$15-'Inputs and Results'!$G$13), 'Inputs and Results'!$G$13 + SQRT(F9022*('Inputs and Results'!$G$15-'Inputs and Results'!$G$13)*('Inputs and Results'!$G$14-'Inputs and Results'!$G$13)), 'Inputs and Results'!$G$15 - SQRT((1-F9022)*('Inputs and Results'!$G$15-'Inputs and Results'!$G$13)*('Inputs and Results'!$G$15-'Inputs and Results'!$G$14))))</f>
        <v>505.425511651796</v>
      </c>
      <c r="D9022">
        <f t="shared" ca="1" si="588"/>
        <v>658.85096371118766</v>
      </c>
      <c r="E9022">
        <f t="shared" ref="E9022:F9041" ca="1" si="592">RAND()</f>
        <v>0.68023123865310264</v>
      </c>
      <c r="F9022">
        <f t="shared" ca="1" si="592"/>
        <v>0.43125394803579475</v>
      </c>
    </row>
    <row r="9023" spans="1:6" ht="15.75" customHeight="1" x14ac:dyDescent="0.2">
      <c r="A9023">
        <v>9022</v>
      </c>
      <c r="B9023" s="47">
        <f ca="1">IF('Inputs and Results'!$C$15='Inputs and Results'!$C$13, 'Inputs and Results'!$C$13, IF(E9023 &lt;= ('Inputs and Results'!$C$14-'Inputs and Results'!$C$13)/('Inputs and Results'!$C$15-'Inputs and Results'!$C$13), 'Inputs and Results'!$C$13 + SQRT(E9023*('Inputs and Results'!$C$15-'Inputs and Results'!$C$13)*('Inputs and Results'!$C$14-'Inputs and Results'!$C$13)), 'Inputs and Results'!$C$15 - SQRT((1-E9023)*('Inputs and Results'!$C$15-'Inputs and Results'!$C$13)*('Inputs and Results'!$C$15-'Inputs and Results'!$C$14))))</f>
        <v>0.22523259109578975</v>
      </c>
      <c r="C9023" s="47">
        <f ca="1">IF('Inputs and Results'!$G$15='Inputs and Results'!$G$13, 'Inputs and Results'!$G$13, IF(F9023 &lt;= ('Inputs and Results'!$G$14-'Inputs and Results'!$G$13)/('Inputs and Results'!$G$15-'Inputs and Results'!$G$13), 'Inputs and Results'!$G$13 + SQRT(F9023*('Inputs and Results'!$G$15-'Inputs and Results'!$G$13)*('Inputs and Results'!$G$14-'Inputs and Results'!$G$13)), 'Inputs and Results'!$G$15 - SQRT((1-F9023)*('Inputs and Results'!$G$15-'Inputs and Results'!$G$13)*('Inputs and Results'!$G$15-'Inputs and Results'!$G$14))))</f>
        <v>300.19900488777841</v>
      </c>
      <c r="D9023">
        <f t="shared" ca="1" si="588"/>
        <v>67.614599715251984</v>
      </c>
      <c r="E9023">
        <f t="shared" ca="1" si="592"/>
        <v>0.14451842516477953</v>
      </c>
      <c r="F9023">
        <f t="shared" ca="1" si="592"/>
        <v>4.5504955779142708E-2</v>
      </c>
    </row>
    <row r="9024" spans="1:6" ht="15.75" customHeight="1" x14ac:dyDescent="0.2">
      <c r="A9024">
        <v>9023</v>
      </c>
      <c r="B9024" s="47">
        <f ca="1">IF('Inputs and Results'!$C$15='Inputs and Results'!$C$13, 'Inputs and Results'!$C$13, IF(E9024 &lt;= ('Inputs and Results'!$C$14-'Inputs and Results'!$C$13)/('Inputs and Results'!$C$15-'Inputs and Results'!$C$13), 'Inputs and Results'!$C$13 + SQRT(E9024*('Inputs and Results'!$C$15-'Inputs and Results'!$C$13)*('Inputs and Results'!$C$14-'Inputs and Results'!$C$13)), 'Inputs and Results'!$C$15 - SQRT((1-E9024)*('Inputs and Results'!$C$15-'Inputs and Results'!$C$13)*('Inputs and Results'!$C$15-'Inputs and Results'!$C$14))))</f>
        <v>1.0205773681745789</v>
      </c>
      <c r="C9024" s="47">
        <f ca="1">IF('Inputs and Results'!$G$15='Inputs and Results'!$G$13, 'Inputs and Results'!$G$13, IF(F9024 &lt;= ('Inputs and Results'!$G$14-'Inputs and Results'!$G$13)/('Inputs and Results'!$G$15-'Inputs and Results'!$G$13), 'Inputs and Results'!$G$13 + SQRT(F9024*('Inputs and Results'!$G$15-'Inputs and Results'!$G$13)*('Inputs and Results'!$G$14-'Inputs and Results'!$G$13)), 'Inputs and Results'!$G$15 - SQRT((1-F9024)*('Inputs and Results'!$G$15-'Inputs and Results'!$G$13)*('Inputs and Results'!$G$15-'Inputs and Results'!$G$14))))</f>
        <v>364.630864181118</v>
      </c>
      <c r="D9024">
        <f t="shared" ca="1" si="588"/>
        <v>372.13400772118774</v>
      </c>
      <c r="E9024">
        <f t="shared" ca="1" si="592"/>
        <v>0.5646540049574803</v>
      </c>
      <c r="F9024">
        <f t="shared" ca="1" si="592"/>
        <v>0.17730740075192575</v>
      </c>
    </row>
    <row r="9025" spans="1:6" ht="15.75" customHeight="1" x14ac:dyDescent="0.2">
      <c r="A9025">
        <v>9024</v>
      </c>
      <c r="B9025" s="47">
        <f ca="1">IF('Inputs and Results'!$C$15='Inputs and Results'!$C$13, 'Inputs and Results'!$C$13, IF(E9025 &lt;= ('Inputs and Results'!$C$14-'Inputs and Results'!$C$13)/('Inputs and Results'!$C$15-'Inputs and Results'!$C$13), 'Inputs and Results'!$C$13 + SQRT(E9025*('Inputs and Results'!$C$15-'Inputs and Results'!$C$13)*('Inputs and Results'!$C$14-'Inputs and Results'!$C$13)), 'Inputs and Results'!$C$15 - SQRT((1-E9025)*('Inputs and Results'!$C$15-'Inputs and Results'!$C$13)*('Inputs and Results'!$C$15-'Inputs and Results'!$C$14))))</f>
        <v>1.2995680309308668</v>
      </c>
      <c r="C9025" s="47">
        <f ca="1">IF('Inputs and Results'!$G$15='Inputs and Results'!$G$13, 'Inputs and Results'!$G$13, IF(F9025 &lt;= ('Inputs and Results'!$G$14-'Inputs and Results'!$G$13)/('Inputs and Results'!$G$15-'Inputs and Results'!$G$13), 'Inputs and Results'!$G$13 + SQRT(F9025*('Inputs and Results'!$G$15-'Inputs and Results'!$G$13)*('Inputs and Results'!$G$14-'Inputs and Results'!$G$13)), 'Inputs and Results'!$G$15 - SQRT((1-F9025)*('Inputs and Results'!$G$15-'Inputs and Results'!$G$13)*('Inputs and Results'!$G$15-'Inputs and Results'!$G$14))))</f>
        <v>325.02048236365658</v>
      </c>
      <c r="D9025">
        <f t="shared" ca="1" si="588"/>
        <v>422.38622827753773</v>
      </c>
      <c r="E9025">
        <f t="shared" ca="1" si="592"/>
        <v>0.6787256798408523</v>
      </c>
      <c r="F9025">
        <f t="shared" ca="1" si="592"/>
        <v>9.743910482618956E-2</v>
      </c>
    </row>
    <row r="9026" spans="1:6" ht="15.75" customHeight="1" x14ac:dyDescent="0.2">
      <c r="A9026">
        <v>9025</v>
      </c>
      <c r="B9026" s="47">
        <f ca="1">IF('Inputs and Results'!$C$15='Inputs and Results'!$C$13, 'Inputs and Results'!$C$13, IF(E9026 &lt;= ('Inputs and Results'!$C$14-'Inputs and Results'!$C$13)/('Inputs and Results'!$C$15-'Inputs and Results'!$C$13), 'Inputs and Results'!$C$13 + SQRT(E9026*('Inputs and Results'!$C$15-'Inputs and Results'!$C$13)*('Inputs and Results'!$C$14-'Inputs and Results'!$C$13)), 'Inputs and Results'!$C$15 - SQRT((1-E9026)*('Inputs and Results'!$C$15-'Inputs and Results'!$C$13)*('Inputs and Results'!$C$15-'Inputs and Results'!$C$14))))</f>
        <v>9.6322702449270547E-2</v>
      </c>
      <c r="C9026" s="47">
        <f ca="1">IF('Inputs and Results'!$G$15='Inputs and Results'!$G$13, 'Inputs and Results'!$G$13, IF(F9026 &lt;= ('Inputs and Results'!$G$14-'Inputs and Results'!$G$13)/('Inputs and Results'!$G$15-'Inputs and Results'!$G$13), 'Inputs and Results'!$G$13 + SQRT(F9026*('Inputs and Results'!$G$15-'Inputs and Results'!$G$13)*('Inputs and Results'!$G$14-'Inputs and Results'!$G$13)), 'Inputs and Results'!$G$15 - SQRT((1-F9026)*('Inputs and Results'!$G$15-'Inputs and Results'!$G$13)*('Inputs and Results'!$G$15-'Inputs and Results'!$G$14))))</f>
        <v>841.95779143115351</v>
      </c>
      <c r="D9026">
        <f t="shared" ref="D9026:D9089" ca="1" si="593">B9026*C9026</f>
        <v>81.099649818867988</v>
      </c>
      <c r="E9026">
        <f t="shared" ca="1" si="592"/>
        <v>6.318423907649906E-2</v>
      </c>
      <c r="F9026">
        <f t="shared" ca="1" si="592"/>
        <v>0.84887051779287093</v>
      </c>
    </row>
    <row r="9027" spans="1:6" ht="15.75" customHeight="1" x14ac:dyDescent="0.2">
      <c r="A9027">
        <v>9026</v>
      </c>
      <c r="B9027" s="47">
        <f ca="1">IF('Inputs and Results'!$C$15='Inputs and Results'!$C$13, 'Inputs and Results'!$C$13, IF(E9027 &lt;= ('Inputs and Results'!$C$14-'Inputs and Results'!$C$13)/('Inputs and Results'!$C$15-'Inputs and Results'!$C$13), 'Inputs and Results'!$C$13 + SQRT(E9027*('Inputs and Results'!$C$15-'Inputs and Results'!$C$13)*('Inputs and Results'!$C$14-'Inputs and Results'!$C$13)), 'Inputs and Results'!$C$15 - SQRT((1-E9027)*('Inputs and Results'!$C$15-'Inputs and Results'!$C$13)*('Inputs and Results'!$C$15-'Inputs and Results'!$C$14))))</f>
        <v>0.6431655269249843</v>
      </c>
      <c r="C9027" s="47">
        <f ca="1">IF('Inputs and Results'!$G$15='Inputs and Results'!$G$13, 'Inputs and Results'!$G$13, IF(F9027 &lt;= ('Inputs and Results'!$G$14-'Inputs and Results'!$G$13)/('Inputs and Results'!$G$15-'Inputs and Results'!$G$13), 'Inputs and Results'!$G$13 + SQRT(F9027*('Inputs and Results'!$G$15-'Inputs and Results'!$G$13)*('Inputs and Results'!$G$14-'Inputs and Results'!$G$13)), 'Inputs and Results'!$G$15 - SQRT((1-F9027)*('Inputs and Results'!$G$15-'Inputs and Results'!$G$13)*('Inputs and Results'!$G$15-'Inputs and Results'!$G$14))))</f>
        <v>1125.4056282056781</v>
      </c>
      <c r="D9027">
        <f t="shared" ca="1" si="593"/>
        <v>723.82210386924794</v>
      </c>
      <c r="E9027">
        <f t="shared" ca="1" si="592"/>
        <v>0.3828145851694682</v>
      </c>
      <c r="F9027">
        <f t="shared" ca="1" si="592"/>
        <v>0.99344016582151828</v>
      </c>
    </row>
    <row r="9028" spans="1:6" ht="15.75" customHeight="1" x14ac:dyDescent="0.2">
      <c r="A9028">
        <v>9027</v>
      </c>
      <c r="B9028" s="47">
        <f ca="1">IF('Inputs and Results'!$C$15='Inputs and Results'!$C$13, 'Inputs and Results'!$C$13, IF(E9028 &lt;= ('Inputs and Results'!$C$14-'Inputs and Results'!$C$13)/('Inputs and Results'!$C$15-'Inputs and Results'!$C$13), 'Inputs and Results'!$C$13 + SQRT(E9028*('Inputs and Results'!$C$15-'Inputs and Results'!$C$13)*('Inputs and Results'!$C$14-'Inputs and Results'!$C$13)), 'Inputs and Results'!$C$15 - SQRT((1-E9028)*('Inputs and Results'!$C$15-'Inputs and Results'!$C$13)*('Inputs and Results'!$C$15-'Inputs and Results'!$C$14))))</f>
        <v>1.8677824848202378</v>
      </c>
      <c r="C9028" s="47">
        <f ca="1">IF('Inputs and Results'!$G$15='Inputs and Results'!$G$13, 'Inputs and Results'!$G$13, IF(F9028 &lt;= ('Inputs and Results'!$G$14-'Inputs and Results'!$G$13)/('Inputs and Results'!$G$15-'Inputs and Results'!$G$13), 'Inputs and Results'!$G$13 + SQRT(F9028*('Inputs and Results'!$G$15-'Inputs and Results'!$G$13)*('Inputs and Results'!$G$14-'Inputs and Results'!$G$13)), 'Inputs and Results'!$G$15 - SQRT((1-F9028)*('Inputs and Results'!$G$15-'Inputs and Results'!$G$13)*('Inputs and Results'!$G$15-'Inputs and Results'!$G$14))))</f>
        <v>942.17328232636714</v>
      </c>
      <c r="D9028">
        <f t="shared" ca="1" si="593"/>
        <v>1759.7747543947814</v>
      </c>
      <c r="E9028">
        <f t="shared" ca="1" si="592"/>
        <v>0.85756483314668497</v>
      </c>
      <c r="F9028">
        <f t="shared" ca="1" si="592"/>
        <v>0.92163239415878362</v>
      </c>
    </row>
    <row r="9029" spans="1:6" ht="15.75" customHeight="1" x14ac:dyDescent="0.2">
      <c r="A9029">
        <v>9028</v>
      </c>
      <c r="B9029" s="47">
        <f ca="1">IF('Inputs and Results'!$C$15='Inputs and Results'!$C$13, 'Inputs and Results'!$C$13, IF(E9029 &lt;= ('Inputs and Results'!$C$14-'Inputs and Results'!$C$13)/('Inputs and Results'!$C$15-'Inputs and Results'!$C$13), 'Inputs and Results'!$C$13 + SQRT(E9029*('Inputs and Results'!$C$15-'Inputs and Results'!$C$13)*('Inputs and Results'!$C$14-'Inputs and Results'!$C$13)), 'Inputs and Results'!$C$15 - SQRT((1-E9029)*('Inputs and Results'!$C$15-'Inputs and Results'!$C$13)*('Inputs and Results'!$C$15-'Inputs and Results'!$C$14))))</f>
        <v>0.18115522690581543</v>
      </c>
      <c r="C9029" s="47">
        <f ca="1">IF('Inputs and Results'!$G$15='Inputs and Results'!$G$13, 'Inputs and Results'!$G$13, IF(F9029 &lt;= ('Inputs and Results'!$G$14-'Inputs and Results'!$G$13)/('Inputs and Results'!$G$15-'Inputs and Results'!$G$13), 'Inputs and Results'!$G$13 + SQRT(F9029*('Inputs and Results'!$G$15-'Inputs and Results'!$G$13)*('Inputs and Results'!$G$14-'Inputs and Results'!$G$13)), 'Inputs and Results'!$G$15 - SQRT((1-F9029)*('Inputs and Results'!$G$15-'Inputs and Results'!$G$13)*('Inputs and Results'!$G$15-'Inputs and Results'!$G$14))))</f>
        <v>495.19076399122946</v>
      </c>
      <c r="D9029">
        <f t="shared" ca="1" si="593"/>
        <v>89.706395212495266</v>
      </c>
      <c r="E9029">
        <f t="shared" ca="1" si="592"/>
        <v>0.11712379391106609</v>
      </c>
      <c r="F9029">
        <f t="shared" ca="1" si="592"/>
        <v>0.41436919559032537</v>
      </c>
    </row>
    <row r="9030" spans="1:6" ht="15.75" customHeight="1" x14ac:dyDescent="0.2">
      <c r="A9030">
        <v>9029</v>
      </c>
      <c r="B9030" s="47">
        <f ca="1">IF('Inputs and Results'!$C$15='Inputs and Results'!$C$13, 'Inputs and Results'!$C$13, IF(E9030 &lt;= ('Inputs and Results'!$C$14-'Inputs and Results'!$C$13)/('Inputs and Results'!$C$15-'Inputs and Results'!$C$13), 'Inputs and Results'!$C$13 + SQRT(E9030*('Inputs and Results'!$C$15-'Inputs and Results'!$C$13)*('Inputs and Results'!$C$14-'Inputs and Results'!$C$13)), 'Inputs and Results'!$C$15 - SQRT((1-E9030)*('Inputs and Results'!$C$15-'Inputs and Results'!$C$13)*('Inputs and Results'!$C$15-'Inputs and Results'!$C$14))))</f>
        <v>1.3961928971657693</v>
      </c>
      <c r="C9030" s="47">
        <f ca="1">IF('Inputs and Results'!$G$15='Inputs and Results'!$G$13, 'Inputs and Results'!$G$13, IF(F9030 &lt;= ('Inputs and Results'!$G$14-'Inputs and Results'!$G$13)/('Inputs and Results'!$G$15-'Inputs and Results'!$G$13), 'Inputs and Results'!$G$13 + SQRT(F9030*('Inputs and Results'!$G$15-'Inputs and Results'!$G$13)*('Inputs and Results'!$G$14-'Inputs and Results'!$G$13)), 'Inputs and Results'!$G$15 - SQRT((1-F9030)*('Inputs and Results'!$G$15-'Inputs and Results'!$G$13)*('Inputs and Results'!$G$15-'Inputs and Results'!$G$14))))</f>
        <v>300.94609172040532</v>
      </c>
      <c r="D9030">
        <f t="shared" ca="1" si="593"/>
        <v>420.17879568982806</v>
      </c>
      <c r="E9030">
        <f t="shared" ca="1" si="592"/>
        <v>0.71420030854427463</v>
      </c>
      <c r="F9030">
        <f t="shared" ca="1" si="592"/>
        <v>4.7089294206700827E-2</v>
      </c>
    </row>
    <row r="9031" spans="1:6" ht="15.75" customHeight="1" x14ac:dyDescent="0.2">
      <c r="A9031">
        <v>9030</v>
      </c>
      <c r="B9031" s="47">
        <f ca="1">IF('Inputs and Results'!$C$15='Inputs and Results'!$C$13, 'Inputs and Results'!$C$13, IF(E9031 &lt;= ('Inputs and Results'!$C$14-'Inputs and Results'!$C$13)/('Inputs and Results'!$C$15-'Inputs and Results'!$C$13), 'Inputs and Results'!$C$13 + SQRT(E9031*('Inputs and Results'!$C$15-'Inputs and Results'!$C$13)*('Inputs and Results'!$C$14-'Inputs and Results'!$C$13)), 'Inputs and Results'!$C$15 - SQRT((1-E9031)*('Inputs and Results'!$C$15-'Inputs and Results'!$C$13)*('Inputs and Results'!$C$15-'Inputs and Results'!$C$14))))</f>
        <v>1.2932431593839835</v>
      </c>
      <c r="C9031" s="47">
        <f ca="1">IF('Inputs and Results'!$G$15='Inputs and Results'!$G$13, 'Inputs and Results'!$G$13, IF(F9031 &lt;= ('Inputs and Results'!$G$14-'Inputs and Results'!$G$13)/('Inputs and Results'!$G$15-'Inputs and Results'!$G$13), 'Inputs and Results'!$G$13 + SQRT(F9031*('Inputs and Results'!$G$15-'Inputs and Results'!$G$13)*('Inputs and Results'!$G$14-'Inputs and Results'!$G$13)), 'Inputs and Results'!$G$15 - SQRT((1-F9031)*('Inputs and Results'!$G$15-'Inputs and Results'!$G$13)*('Inputs and Results'!$G$15-'Inputs and Results'!$G$14))))</f>
        <v>351.98640777544063</v>
      </c>
      <c r="D9031">
        <f t="shared" ca="1" si="593"/>
        <v>455.20401405172998</v>
      </c>
      <c r="E9031">
        <f t="shared" ca="1" si="592"/>
        <v>0.67633123189004818</v>
      </c>
      <c r="F9031">
        <f t="shared" ca="1" si="592"/>
        <v>0.15221375458436781</v>
      </c>
    </row>
    <row r="9032" spans="1:6" ht="15.75" customHeight="1" x14ac:dyDescent="0.2">
      <c r="A9032">
        <v>9031</v>
      </c>
      <c r="B9032" s="47">
        <f ca="1">IF('Inputs and Results'!$C$15='Inputs and Results'!$C$13, 'Inputs and Results'!$C$13, IF(E9032 &lt;= ('Inputs and Results'!$C$14-'Inputs and Results'!$C$13)/('Inputs and Results'!$C$15-'Inputs and Results'!$C$13), 'Inputs and Results'!$C$13 + SQRT(E9032*('Inputs and Results'!$C$15-'Inputs and Results'!$C$13)*('Inputs and Results'!$C$14-'Inputs and Results'!$C$13)), 'Inputs and Results'!$C$15 - SQRT((1-E9032)*('Inputs and Results'!$C$15-'Inputs and Results'!$C$13)*('Inputs and Results'!$C$15-'Inputs and Results'!$C$14))))</f>
        <v>0.4892888580146737</v>
      </c>
      <c r="C9032" s="47">
        <f ca="1">IF('Inputs and Results'!$G$15='Inputs and Results'!$G$13, 'Inputs and Results'!$G$13, IF(F9032 &lt;= ('Inputs and Results'!$G$14-'Inputs and Results'!$G$13)/('Inputs and Results'!$G$15-'Inputs and Results'!$G$13), 'Inputs and Results'!$G$13 + SQRT(F9032*('Inputs and Results'!$G$15-'Inputs and Results'!$G$13)*('Inputs and Results'!$G$14-'Inputs and Results'!$G$13)), 'Inputs and Results'!$G$15 - SQRT((1-F9032)*('Inputs and Results'!$G$15-'Inputs and Results'!$G$13)*('Inputs and Results'!$G$15-'Inputs and Results'!$G$14))))</f>
        <v>752.71811727202441</v>
      </c>
      <c r="D9032">
        <f t="shared" ca="1" si="593"/>
        <v>368.29658800698405</v>
      </c>
      <c r="E9032">
        <f t="shared" ca="1" si="592"/>
        <v>0.29959217350119327</v>
      </c>
      <c r="F9032">
        <f t="shared" ca="1" si="592"/>
        <v>0.76414594128710767</v>
      </c>
    </row>
    <row r="9033" spans="1:6" ht="15.75" customHeight="1" x14ac:dyDescent="0.2">
      <c r="A9033">
        <v>9032</v>
      </c>
      <c r="B9033" s="47">
        <f ca="1">IF('Inputs and Results'!$C$15='Inputs and Results'!$C$13, 'Inputs and Results'!$C$13, IF(E9033 &lt;= ('Inputs and Results'!$C$14-'Inputs and Results'!$C$13)/('Inputs and Results'!$C$15-'Inputs and Results'!$C$13), 'Inputs and Results'!$C$13 + SQRT(E9033*('Inputs and Results'!$C$15-'Inputs and Results'!$C$13)*('Inputs and Results'!$C$14-'Inputs and Results'!$C$13)), 'Inputs and Results'!$C$15 - SQRT((1-E9033)*('Inputs and Results'!$C$15-'Inputs and Results'!$C$13)*('Inputs and Results'!$C$15-'Inputs and Results'!$C$14))))</f>
        <v>0.27549857434033331</v>
      </c>
      <c r="C9033" s="47">
        <f ca="1">IF('Inputs and Results'!$G$15='Inputs and Results'!$G$13, 'Inputs and Results'!$G$13, IF(F9033 &lt;= ('Inputs and Results'!$G$14-'Inputs and Results'!$G$13)/('Inputs and Results'!$G$15-'Inputs and Results'!$G$13), 'Inputs and Results'!$G$13 + SQRT(F9033*('Inputs and Results'!$G$15-'Inputs and Results'!$G$13)*('Inputs and Results'!$G$14-'Inputs and Results'!$G$13)), 'Inputs and Results'!$G$15 - SQRT((1-F9033)*('Inputs and Results'!$G$15-'Inputs and Results'!$G$13)*('Inputs and Results'!$G$15-'Inputs and Results'!$G$14))))</f>
        <v>297.92858019854668</v>
      </c>
      <c r="D9033">
        <f t="shared" ca="1" si="593"/>
        <v>82.078899099939264</v>
      </c>
      <c r="E9033">
        <f t="shared" ca="1" si="592"/>
        <v>0.17523244239760472</v>
      </c>
      <c r="F9033">
        <f t="shared" ca="1" si="592"/>
        <v>4.0682015579758812E-2</v>
      </c>
    </row>
    <row r="9034" spans="1:6" ht="15.75" customHeight="1" x14ac:dyDescent="0.2">
      <c r="A9034">
        <v>9033</v>
      </c>
      <c r="B9034" s="47">
        <f ca="1">IF('Inputs and Results'!$C$15='Inputs and Results'!$C$13, 'Inputs and Results'!$C$13, IF(E9034 &lt;= ('Inputs and Results'!$C$14-'Inputs and Results'!$C$13)/('Inputs and Results'!$C$15-'Inputs and Results'!$C$13), 'Inputs and Results'!$C$13 + SQRT(E9034*('Inputs and Results'!$C$15-'Inputs and Results'!$C$13)*('Inputs and Results'!$C$14-'Inputs and Results'!$C$13)), 'Inputs and Results'!$C$15 - SQRT((1-E9034)*('Inputs and Results'!$C$15-'Inputs and Results'!$C$13)*('Inputs and Results'!$C$15-'Inputs and Results'!$C$14))))</f>
        <v>0.1641055425878104</v>
      </c>
      <c r="C9034" s="47">
        <f ca="1">IF('Inputs and Results'!$G$15='Inputs and Results'!$G$13, 'Inputs and Results'!$G$13, IF(F9034 &lt;= ('Inputs and Results'!$G$14-'Inputs and Results'!$G$13)/('Inputs and Results'!$G$15-'Inputs and Results'!$G$13), 'Inputs and Results'!$G$13 + SQRT(F9034*('Inputs and Results'!$G$15-'Inputs and Results'!$G$13)*('Inputs and Results'!$G$14-'Inputs and Results'!$G$13)), 'Inputs and Results'!$G$15 - SQRT((1-F9034)*('Inputs and Results'!$G$15-'Inputs and Results'!$G$13)*('Inputs and Results'!$G$15-'Inputs and Results'!$G$14))))</f>
        <v>447.28836644837406</v>
      </c>
      <c r="D9034">
        <f t="shared" ca="1" si="593"/>
        <v>73.402500069225795</v>
      </c>
      <c r="E9034">
        <f t="shared" ca="1" si="592"/>
        <v>0.10641140293542473</v>
      </c>
      <c r="F9034">
        <f t="shared" ca="1" si="592"/>
        <v>0.33205916327558183</v>
      </c>
    </row>
    <row r="9035" spans="1:6" ht="15.75" customHeight="1" x14ac:dyDescent="0.2">
      <c r="A9035">
        <v>9034</v>
      </c>
      <c r="B9035" s="47">
        <f ca="1">IF('Inputs and Results'!$C$15='Inputs and Results'!$C$13, 'Inputs and Results'!$C$13, IF(E9035 &lt;= ('Inputs and Results'!$C$14-'Inputs and Results'!$C$13)/('Inputs and Results'!$C$15-'Inputs and Results'!$C$13), 'Inputs and Results'!$C$13 + SQRT(E9035*('Inputs and Results'!$C$15-'Inputs and Results'!$C$13)*('Inputs and Results'!$C$14-'Inputs and Results'!$C$13)), 'Inputs and Results'!$C$15 - SQRT((1-E9035)*('Inputs and Results'!$C$15-'Inputs and Results'!$C$13)*('Inputs and Results'!$C$15-'Inputs and Results'!$C$14))))</f>
        <v>1.5305349432268947</v>
      </c>
      <c r="C9035" s="47">
        <f ca="1">IF('Inputs and Results'!$G$15='Inputs and Results'!$G$13, 'Inputs and Results'!$G$13, IF(F9035 &lt;= ('Inputs and Results'!$G$14-'Inputs and Results'!$G$13)/('Inputs and Results'!$G$15-'Inputs and Results'!$G$13), 'Inputs and Results'!$G$13 + SQRT(F9035*('Inputs and Results'!$G$15-'Inputs and Results'!$G$13)*('Inputs and Results'!$G$14-'Inputs and Results'!$G$13)), 'Inputs and Results'!$G$15 - SQRT((1-F9035)*('Inputs and Results'!$G$15-'Inputs and Results'!$G$13)*('Inputs and Results'!$G$15-'Inputs and Results'!$G$14))))</f>
        <v>602.07866273611546</v>
      </c>
      <c r="D9035">
        <f t="shared" ca="1" si="593"/>
        <v>921.50243188894513</v>
      </c>
      <c r="E9035">
        <f t="shared" ca="1" si="592"/>
        <v>0.76007471632475709</v>
      </c>
      <c r="F9035">
        <f t="shared" ca="1" si="592"/>
        <v>0.57852788823526335</v>
      </c>
    </row>
    <row r="9036" spans="1:6" ht="15.75" customHeight="1" x14ac:dyDescent="0.2">
      <c r="A9036">
        <v>9035</v>
      </c>
      <c r="B9036" s="47">
        <f ca="1">IF('Inputs and Results'!$C$15='Inputs and Results'!$C$13, 'Inputs and Results'!$C$13, IF(E9036 &lt;= ('Inputs and Results'!$C$14-'Inputs and Results'!$C$13)/('Inputs and Results'!$C$15-'Inputs and Results'!$C$13), 'Inputs and Results'!$C$13 + SQRT(E9036*('Inputs and Results'!$C$15-'Inputs and Results'!$C$13)*('Inputs and Results'!$C$14-'Inputs and Results'!$C$13)), 'Inputs and Results'!$C$15 - SQRT((1-E9036)*('Inputs and Results'!$C$15-'Inputs and Results'!$C$13)*('Inputs and Results'!$C$15-'Inputs and Results'!$C$14))))</f>
        <v>1.4507001126965866</v>
      </c>
      <c r="C9036" s="47">
        <f ca="1">IF('Inputs and Results'!$G$15='Inputs and Results'!$G$13, 'Inputs and Results'!$G$13, IF(F9036 &lt;= ('Inputs and Results'!$G$14-'Inputs and Results'!$G$13)/('Inputs and Results'!$G$15-'Inputs and Results'!$G$13), 'Inputs and Results'!$G$13 + SQRT(F9036*('Inputs and Results'!$G$15-'Inputs and Results'!$G$13)*('Inputs and Results'!$G$14-'Inputs and Results'!$G$13)), 'Inputs and Results'!$G$15 - SQRT((1-F9036)*('Inputs and Results'!$G$15-'Inputs and Results'!$G$13)*('Inputs and Results'!$G$15-'Inputs and Results'!$G$14))))</f>
        <v>776.49663022564096</v>
      </c>
      <c r="D9036">
        <f t="shared" ca="1" si="593"/>
        <v>1126.463748976857</v>
      </c>
      <c r="E9036">
        <f t="shared" ca="1" si="592"/>
        <v>0.73329665102240338</v>
      </c>
      <c r="F9036">
        <f t="shared" ca="1" si="592"/>
        <v>0.788556431238012</v>
      </c>
    </row>
    <row r="9037" spans="1:6" ht="15.75" customHeight="1" x14ac:dyDescent="0.2">
      <c r="A9037">
        <v>9036</v>
      </c>
      <c r="B9037" s="47">
        <f ca="1">IF('Inputs and Results'!$C$15='Inputs and Results'!$C$13, 'Inputs and Results'!$C$13, IF(E9037 &lt;= ('Inputs and Results'!$C$14-'Inputs and Results'!$C$13)/('Inputs and Results'!$C$15-'Inputs and Results'!$C$13), 'Inputs and Results'!$C$13 + SQRT(E9037*('Inputs and Results'!$C$15-'Inputs and Results'!$C$13)*('Inputs and Results'!$C$14-'Inputs and Results'!$C$13)), 'Inputs and Results'!$C$15 - SQRT((1-E9037)*('Inputs and Results'!$C$15-'Inputs and Results'!$C$13)*('Inputs and Results'!$C$15-'Inputs and Results'!$C$14))))</f>
        <v>0.20697001887206756</v>
      </c>
      <c r="C9037" s="47">
        <f ca="1">IF('Inputs and Results'!$G$15='Inputs and Results'!$G$13, 'Inputs and Results'!$G$13, IF(F9037 &lt;= ('Inputs and Results'!$G$14-'Inputs and Results'!$G$13)/('Inputs and Results'!$G$15-'Inputs and Results'!$G$13), 'Inputs and Results'!$G$13 + SQRT(F9037*('Inputs and Results'!$G$15-'Inputs and Results'!$G$13)*('Inputs and Results'!$G$14-'Inputs and Results'!$G$13)), 'Inputs and Results'!$G$15 - SQRT((1-F9037)*('Inputs and Results'!$G$15-'Inputs and Results'!$G$13)*('Inputs and Results'!$G$15-'Inputs and Results'!$G$14))))</f>
        <v>651.89226663407078</v>
      </c>
      <c r="D9037">
        <f t="shared" ca="1" si="593"/>
        <v>134.92215472780853</v>
      </c>
      <c r="E9037">
        <f t="shared" ca="1" si="592"/>
        <v>0.13322039161338906</v>
      </c>
      <c r="F9037">
        <f t="shared" ca="1" si="592"/>
        <v>0.64582932518525205</v>
      </c>
    </row>
    <row r="9038" spans="1:6" ht="15.75" customHeight="1" x14ac:dyDescent="0.2">
      <c r="A9038">
        <v>9037</v>
      </c>
      <c r="B9038" s="47">
        <f ca="1">IF('Inputs and Results'!$C$15='Inputs and Results'!$C$13, 'Inputs and Results'!$C$13, IF(E9038 &lt;= ('Inputs and Results'!$C$14-'Inputs and Results'!$C$13)/('Inputs and Results'!$C$15-'Inputs and Results'!$C$13), 'Inputs and Results'!$C$13 + SQRT(E9038*('Inputs and Results'!$C$15-'Inputs and Results'!$C$13)*('Inputs and Results'!$C$14-'Inputs and Results'!$C$13)), 'Inputs and Results'!$C$15 - SQRT((1-E9038)*('Inputs and Results'!$C$15-'Inputs and Results'!$C$13)*('Inputs and Results'!$C$15-'Inputs and Results'!$C$14))))</f>
        <v>0.32340602398405727</v>
      </c>
      <c r="C9038" s="47">
        <f ca="1">IF('Inputs and Results'!$G$15='Inputs and Results'!$G$13, 'Inputs and Results'!$G$13, IF(F9038 &lt;= ('Inputs and Results'!$G$14-'Inputs and Results'!$G$13)/('Inputs and Results'!$G$15-'Inputs and Results'!$G$13), 'Inputs and Results'!$G$13 + SQRT(F9038*('Inputs and Results'!$G$15-'Inputs and Results'!$G$13)*('Inputs and Results'!$G$14-'Inputs and Results'!$G$13)), 'Inputs and Results'!$G$15 - SQRT((1-F9038)*('Inputs and Results'!$G$15-'Inputs and Results'!$G$13)*('Inputs and Results'!$G$15-'Inputs and Results'!$G$14))))</f>
        <v>982.07699692158531</v>
      </c>
      <c r="D9038">
        <f t="shared" ca="1" si="593"/>
        <v>317.60961682061316</v>
      </c>
      <c r="E9038">
        <f t="shared" ca="1" si="592"/>
        <v>0.20398274306168507</v>
      </c>
      <c r="F9038">
        <f t="shared" ca="1" si="592"/>
        <v>0.94401303960700467</v>
      </c>
    </row>
    <row r="9039" spans="1:6" ht="15.75" customHeight="1" x14ac:dyDescent="0.2">
      <c r="A9039">
        <v>9038</v>
      </c>
      <c r="B9039" s="47">
        <f ca="1">IF('Inputs and Results'!$C$15='Inputs and Results'!$C$13, 'Inputs and Results'!$C$13, IF(E9039 &lt;= ('Inputs and Results'!$C$14-'Inputs and Results'!$C$13)/('Inputs and Results'!$C$15-'Inputs and Results'!$C$13), 'Inputs and Results'!$C$13 + SQRT(E9039*('Inputs and Results'!$C$15-'Inputs and Results'!$C$13)*('Inputs and Results'!$C$14-'Inputs and Results'!$C$13)), 'Inputs and Results'!$C$15 - SQRT((1-E9039)*('Inputs and Results'!$C$15-'Inputs and Results'!$C$13)*('Inputs and Results'!$C$15-'Inputs and Results'!$C$14))))</f>
        <v>1.4143042518966757</v>
      </c>
      <c r="C9039" s="47">
        <f ca="1">IF('Inputs and Results'!$G$15='Inputs and Results'!$G$13, 'Inputs and Results'!$G$13, IF(F9039 &lt;= ('Inputs and Results'!$G$14-'Inputs and Results'!$G$13)/('Inputs and Results'!$G$15-'Inputs and Results'!$G$13), 'Inputs and Results'!$G$13 + SQRT(F9039*('Inputs and Results'!$G$15-'Inputs and Results'!$G$13)*('Inputs and Results'!$G$14-'Inputs and Results'!$G$13)), 'Inputs and Results'!$G$15 - SQRT((1-F9039)*('Inputs and Results'!$G$15-'Inputs and Results'!$G$13)*('Inputs and Results'!$G$15-'Inputs and Results'!$G$14))))</f>
        <v>880.2796595146815</v>
      </c>
      <c r="D9039">
        <f t="shared" ca="1" si="593"/>
        <v>1244.9832653097722</v>
      </c>
      <c r="E9039">
        <f t="shared" ca="1" si="592"/>
        <v>0.72061877716078215</v>
      </c>
      <c r="F9039">
        <f t="shared" ca="1" si="592"/>
        <v>0.87949050314704436</v>
      </c>
    </row>
    <row r="9040" spans="1:6" ht="15.75" customHeight="1" x14ac:dyDescent="0.2">
      <c r="A9040">
        <v>9039</v>
      </c>
      <c r="B9040" s="47">
        <f ca="1">IF('Inputs and Results'!$C$15='Inputs and Results'!$C$13, 'Inputs and Results'!$C$13, IF(E9040 &lt;= ('Inputs and Results'!$C$14-'Inputs and Results'!$C$13)/('Inputs and Results'!$C$15-'Inputs and Results'!$C$13), 'Inputs and Results'!$C$13 + SQRT(E9040*('Inputs and Results'!$C$15-'Inputs and Results'!$C$13)*('Inputs and Results'!$C$14-'Inputs and Results'!$C$13)), 'Inputs and Results'!$C$15 - SQRT((1-E9040)*('Inputs and Results'!$C$15-'Inputs and Results'!$C$13)*('Inputs and Results'!$C$15-'Inputs and Results'!$C$14))))</f>
        <v>1.9173663386139768</v>
      </c>
      <c r="C9040" s="47">
        <f ca="1">IF('Inputs and Results'!$G$15='Inputs and Results'!$G$13, 'Inputs and Results'!$G$13, IF(F9040 &lt;= ('Inputs and Results'!$G$14-'Inputs and Results'!$G$13)/('Inputs and Results'!$G$15-'Inputs and Results'!$G$13), 'Inputs and Results'!$G$13 + SQRT(F9040*('Inputs and Results'!$G$15-'Inputs and Results'!$G$13)*('Inputs and Results'!$G$14-'Inputs and Results'!$G$13)), 'Inputs and Results'!$G$15 - SQRT((1-F9040)*('Inputs and Results'!$G$15-'Inputs and Results'!$G$13)*('Inputs and Results'!$G$15-'Inputs and Results'!$G$14))))</f>
        <v>674.56981545002907</v>
      </c>
      <c r="D9040">
        <f t="shared" ca="1" si="593"/>
        <v>1293.3974571889282</v>
      </c>
      <c r="E9040">
        <f t="shared" ca="1" si="592"/>
        <v>0.86976715058154375</v>
      </c>
      <c r="F9040">
        <f t="shared" ca="1" si="592"/>
        <v>0.67453014080171025</v>
      </c>
    </row>
    <row r="9041" spans="1:6" ht="15.75" customHeight="1" x14ac:dyDescent="0.2">
      <c r="A9041">
        <v>9040</v>
      </c>
      <c r="B9041" s="47">
        <f ca="1">IF('Inputs and Results'!$C$15='Inputs and Results'!$C$13, 'Inputs and Results'!$C$13, IF(E9041 &lt;= ('Inputs and Results'!$C$14-'Inputs and Results'!$C$13)/('Inputs and Results'!$C$15-'Inputs and Results'!$C$13), 'Inputs and Results'!$C$13 + SQRT(E9041*('Inputs and Results'!$C$15-'Inputs and Results'!$C$13)*('Inputs and Results'!$C$14-'Inputs and Results'!$C$13)), 'Inputs and Results'!$C$15 - SQRT((1-E9041)*('Inputs and Results'!$C$15-'Inputs and Results'!$C$13)*('Inputs and Results'!$C$15-'Inputs and Results'!$C$14))))</f>
        <v>0.56132930405439962</v>
      </c>
      <c r="C9041" s="47">
        <f ca="1">IF('Inputs and Results'!$G$15='Inputs and Results'!$G$13, 'Inputs and Results'!$G$13, IF(F9041 &lt;= ('Inputs and Results'!$G$14-'Inputs and Results'!$G$13)/('Inputs and Results'!$G$15-'Inputs and Results'!$G$13), 'Inputs and Results'!$G$13 + SQRT(F9041*('Inputs and Results'!$G$15-'Inputs and Results'!$G$13)*('Inputs and Results'!$G$14-'Inputs and Results'!$G$13)), 'Inputs and Results'!$G$15 - SQRT((1-F9041)*('Inputs and Results'!$G$15-'Inputs and Results'!$G$13)*('Inputs and Results'!$G$15-'Inputs and Results'!$G$14))))</f>
        <v>586.58416845281363</v>
      </c>
      <c r="D9041">
        <f t="shared" ca="1" si="593"/>
        <v>329.26688304694659</v>
      </c>
      <c r="E9041">
        <f t="shared" ca="1" si="592"/>
        <v>0.33920947074846675</v>
      </c>
      <c r="F9041">
        <f t="shared" ca="1" si="592"/>
        <v>0.5564008549542806</v>
      </c>
    </row>
    <row r="9042" spans="1:6" ht="15.75" customHeight="1" x14ac:dyDescent="0.2">
      <c r="A9042">
        <v>9041</v>
      </c>
      <c r="B9042" s="47">
        <f ca="1">IF('Inputs and Results'!$C$15='Inputs and Results'!$C$13, 'Inputs and Results'!$C$13, IF(E9042 &lt;= ('Inputs and Results'!$C$14-'Inputs and Results'!$C$13)/('Inputs and Results'!$C$15-'Inputs and Results'!$C$13), 'Inputs and Results'!$C$13 + SQRT(E9042*('Inputs and Results'!$C$15-'Inputs and Results'!$C$13)*('Inputs and Results'!$C$14-'Inputs and Results'!$C$13)), 'Inputs and Results'!$C$15 - SQRT((1-E9042)*('Inputs and Results'!$C$15-'Inputs and Results'!$C$13)*('Inputs and Results'!$C$15-'Inputs and Results'!$C$14))))</f>
        <v>0.68708791182350692</v>
      </c>
      <c r="C9042" s="47">
        <f ca="1">IF('Inputs and Results'!$G$15='Inputs and Results'!$G$13, 'Inputs and Results'!$G$13, IF(F9042 &lt;= ('Inputs and Results'!$G$14-'Inputs and Results'!$G$13)/('Inputs and Results'!$G$15-'Inputs and Results'!$G$13), 'Inputs and Results'!$G$13 + SQRT(F9042*('Inputs and Results'!$G$15-'Inputs and Results'!$G$13)*('Inputs and Results'!$G$14-'Inputs and Results'!$G$13)), 'Inputs and Results'!$G$15 - SQRT((1-F9042)*('Inputs and Results'!$G$15-'Inputs and Results'!$G$13)*('Inputs and Results'!$G$15-'Inputs and Results'!$G$14))))</f>
        <v>863.20796435633656</v>
      </c>
      <c r="D9042">
        <f t="shared" ca="1" si="593"/>
        <v>593.09975769901553</v>
      </c>
      <c r="E9042">
        <f t="shared" ref="E9042:F9061" ca="1" si="594">RAND()</f>
        <v>0.40560418581856161</v>
      </c>
      <c r="F9042">
        <f t="shared" ca="1" si="594"/>
        <v>0.86627753754769854</v>
      </c>
    </row>
    <row r="9043" spans="1:6" ht="15.75" customHeight="1" x14ac:dyDescent="0.2">
      <c r="A9043">
        <v>9042</v>
      </c>
      <c r="B9043" s="47">
        <f ca="1">IF('Inputs and Results'!$C$15='Inputs and Results'!$C$13, 'Inputs and Results'!$C$13, IF(E9043 &lt;= ('Inputs and Results'!$C$14-'Inputs and Results'!$C$13)/('Inputs and Results'!$C$15-'Inputs and Results'!$C$13), 'Inputs and Results'!$C$13 + SQRT(E9043*('Inputs and Results'!$C$15-'Inputs and Results'!$C$13)*('Inputs and Results'!$C$14-'Inputs and Results'!$C$13)), 'Inputs and Results'!$C$15 - SQRT((1-E9043)*('Inputs and Results'!$C$15-'Inputs and Results'!$C$13)*('Inputs and Results'!$C$15-'Inputs and Results'!$C$14))))</f>
        <v>1.1350869915180155</v>
      </c>
      <c r="C9043" s="47">
        <f ca="1">IF('Inputs and Results'!$G$15='Inputs and Results'!$G$13, 'Inputs and Results'!$G$13, IF(F9043 &lt;= ('Inputs and Results'!$G$14-'Inputs and Results'!$G$13)/('Inputs and Results'!$G$15-'Inputs and Results'!$G$13), 'Inputs and Results'!$G$13 + SQRT(F9043*('Inputs and Results'!$G$15-'Inputs and Results'!$G$13)*('Inputs and Results'!$G$14-'Inputs and Results'!$G$13)), 'Inputs and Results'!$G$15 - SQRT((1-F9043)*('Inputs and Results'!$G$15-'Inputs and Results'!$G$13)*('Inputs and Results'!$G$15-'Inputs and Results'!$G$14))))</f>
        <v>842.14175707096342</v>
      </c>
      <c r="D9043">
        <f t="shared" ca="1" si="593"/>
        <v>955.90415346537532</v>
      </c>
      <c r="E9043">
        <f t="shared" ca="1" si="594"/>
        <v>0.61356660786607486</v>
      </c>
      <c r="F9043">
        <f t="shared" ca="1" si="594"/>
        <v>0.8490257815499872</v>
      </c>
    </row>
    <row r="9044" spans="1:6" ht="15.75" customHeight="1" x14ac:dyDescent="0.2">
      <c r="A9044">
        <v>9043</v>
      </c>
      <c r="B9044" s="47">
        <f ca="1">IF('Inputs and Results'!$C$15='Inputs and Results'!$C$13, 'Inputs and Results'!$C$13, IF(E9044 &lt;= ('Inputs and Results'!$C$14-'Inputs and Results'!$C$13)/('Inputs and Results'!$C$15-'Inputs and Results'!$C$13), 'Inputs and Results'!$C$13 + SQRT(E9044*('Inputs and Results'!$C$15-'Inputs and Results'!$C$13)*('Inputs and Results'!$C$14-'Inputs and Results'!$C$13)), 'Inputs and Results'!$C$15 - SQRT((1-E9044)*('Inputs and Results'!$C$15-'Inputs and Results'!$C$13)*('Inputs and Results'!$C$15-'Inputs and Results'!$C$14))))</f>
        <v>0.92253304728240071</v>
      </c>
      <c r="C9044" s="47">
        <f ca="1">IF('Inputs and Results'!$G$15='Inputs and Results'!$G$13, 'Inputs and Results'!$G$13, IF(F9044 &lt;= ('Inputs and Results'!$G$14-'Inputs and Results'!$G$13)/('Inputs and Results'!$G$15-'Inputs and Results'!$G$13), 'Inputs and Results'!$G$13 + SQRT(F9044*('Inputs and Results'!$G$15-'Inputs and Results'!$G$13)*('Inputs and Results'!$G$14-'Inputs and Results'!$G$13)), 'Inputs and Results'!$G$15 - SQRT((1-F9044)*('Inputs and Results'!$G$15-'Inputs and Results'!$G$13)*('Inputs and Results'!$G$15-'Inputs and Results'!$G$14))))</f>
        <v>442.9150868024069</v>
      </c>
      <c r="D9044">
        <f t="shared" ca="1" si="593"/>
        <v>408.60380471517345</v>
      </c>
      <c r="E9044">
        <f t="shared" ca="1" si="594"/>
        <v>0.52045900670736123</v>
      </c>
      <c r="F9044">
        <f t="shared" ca="1" si="594"/>
        <v>0.32427509895017204</v>
      </c>
    </row>
    <row r="9045" spans="1:6" ht="15.75" customHeight="1" x14ac:dyDescent="0.2">
      <c r="A9045">
        <v>9044</v>
      </c>
      <c r="B9045" s="47">
        <f ca="1">IF('Inputs and Results'!$C$15='Inputs and Results'!$C$13, 'Inputs and Results'!$C$13, IF(E9045 &lt;= ('Inputs and Results'!$C$14-'Inputs and Results'!$C$13)/('Inputs and Results'!$C$15-'Inputs and Results'!$C$13), 'Inputs and Results'!$C$13 + SQRT(E9045*('Inputs and Results'!$C$15-'Inputs and Results'!$C$13)*('Inputs and Results'!$C$14-'Inputs and Results'!$C$13)), 'Inputs and Results'!$C$15 - SQRT((1-E9045)*('Inputs and Results'!$C$15-'Inputs and Results'!$C$13)*('Inputs and Results'!$C$15-'Inputs and Results'!$C$14))))</f>
        <v>0.92094668245182998</v>
      </c>
      <c r="C9045" s="47">
        <f ca="1">IF('Inputs and Results'!$G$15='Inputs and Results'!$G$13, 'Inputs and Results'!$G$13, IF(F9045 &lt;= ('Inputs and Results'!$G$14-'Inputs and Results'!$G$13)/('Inputs and Results'!$G$15-'Inputs and Results'!$G$13), 'Inputs and Results'!$G$13 + SQRT(F9045*('Inputs and Results'!$G$15-'Inputs and Results'!$G$13)*('Inputs and Results'!$G$14-'Inputs and Results'!$G$13)), 'Inputs and Results'!$G$15 - SQRT((1-F9045)*('Inputs and Results'!$G$15-'Inputs and Results'!$G$13)*('Inputs and Results'!$G$15-'Inputs and Results'!$G$14))))</f>
        <v>372.61398077630577</v>
      </c>
      <c r="D9045">
        <f t="shared" ca="1" si="593"/>
        <v>343.15760943110877</v>
      </c>
      <c r="E9045">
        <f t="shared" ca="1" si="594"/>
        <v>0.51972636697688313</v>
      </c>
      <c r="F9045">
        <f t="shared" ca="1" si="594"/>
        <v>0.1929562178592743</v>
      </c>
    </row>
    <row r="9046" spans="1:6" ht="15.75" customHeight="1" x14ac:dyDescent="0.2">
      <c r="A9046">
        <v>9045</v>
      </c>
      <c r="B9046" s="47">
        <f ca="1">IF('Inputs and Results'!$C$15='Inputs and Results'!$C$13, 'Inputs and Results'!$C$13, IF(E9046 &lt;= ('Inputs and Results'!$C$14-'Inputs and Results'!$C$13)/('Inputs and Results'!$C$15-'Inputs and Results'!$C$13), 'Inputs and Results'!$C$13 + SQRT(E9046*('Inputs and Results'!$C$15-'Inputs and Results'!$C$13)*('Inputs and Results'!$C$14-'Inputs and Results'!$C$13)), 'Inputs and Results'!$C$15 - SQRT((1-E9046)*('Inputs and Results'!$C$15-'Inputs and Results'!$C$13)*('Inputs and Results'!$C$15-'Inputs and Results'!$C$14))))</f>
        <v>1.1363119957929517</v>
      </c>
      <c r="C9046" s="47">
        <f ca="1">IF('Inputs and Results'!$G$15='Inputs and Results'!$G$13, 'Inputs and Results'!$G$13, IF(F9046 &lt;= ('Inputs and Results'!$G$14-'Inputs and Results'!$G$13)/('Inputs and Results'!$G$15-'Inputs and Results'!$G$13), 'Inputs and Results'!$G$13 + SQRT(F9046*('Inputs and Results'!$G$15-'Inputs and Results'!$G$13)*('Inputs and Results'!$G$14-'Inputs and Results'!$G$13)), 'Inputs and Results'!$G$15 - SQRT((1-F9046)*('Inputs and Results'!$G$15-'Inputs and Results'!$G$13)*('Inputs and Results'!$G$15-'Inputs and Results'!$G$14))))</f>
        <v>309.54309465008555</v>
      </c>
      <c r="D9046">
        <f t="shared" ca="1" si="593"/>
        <v>351.73753166576529</v>
      </c>
      <c r="E9046">
        <f t="shared" ca="1" si="594"/>
        <v>0.614074113663861</v>
      </c>
      <c r="F9046">
        <f t="shared" ca="1" si="594"/>
        <v>6.5226155909291816E-2</v>
      </c>
    </row>
    <row r="9047" spans="1:6" ht="15.75" customHeight="1" x14ac:dyDescent="0.2">
      <c r="A9047">
        <v>9046</v>
      </c>
      <c r="B9047" s="47">
        <f ca="1">IF('Inputs and Results'!$C$15='Inputs and Results'!$C$13, 'Inputs and Results'!$C$13, IF(E9047 &lt;= ('Inputs and Results'!$C$14-'Inputs and Results'!$C$13)/('Inputs and Results'!$C$15-'Inputs and Results'!$C$13), 'Inputs and Results'!$C$13 + SQRT(E9047*('Inputs and Results'!$C$15-'Inputs and Results'!$C$13)*('Inputs and Results'!$C$14-'Inputs and Results'!$C$13)), 'Inputs and Results'!$C$15 - SQRT((1-E9047)*('Inputs and Results'!$C$15-'Inputs and Results'!$C$13)*('Inputs and Results'!$C$15-'Inputs and Results'!$C$14))))</f>
        <v>1.3836026924406424</v>
      </c>
      <c r="C9047" s="47">
        <f ca="1">IF('Inputs and Results'!$G$15='Inputs and Results'!$G$13, 'Inputs and Results'!$G$13, IF(F9047 &lt;= ('Inputs and Results'!$G$14-'Inputs and Results'!$G$13)/('Inputs and Results'!$G$15-'Inputs and Results'!$G$13), 'Inputs and Results'!$G$13 + SQRT(F9047*('Inputs and Results'!$G$15-'Inputs and Results'!$G$13)*('Inputs and Results'!$G$14-'Inputs and Results'!$G$13)), 'Inputs and Results'!$G$15 - SQRT((1-F9047)*('Inputs and Results'!$G$15-'Inputs and Results'!$G$13)*('Inputs and Results'!$G$15-'Inputs and Results'!$G$14))))</f>
        <v>576.20043687786983</v>
      </c>
      <c r="D9047">
        <f t="shared" ca="1" si="593"/>
        <v>797.23247584969511</v>
      </c>
      <c r="E9047">
        <f t="shared" ca="1" si="594"/>
        <v>0.70969552712387329</v>
      </c>
      <c r="F9047">
        <f t="shared" ca="1" si="594"/>
        <v>0.54125549819996854</v>
      </c>
    </row>
    <row r="9048" spans="1:6" ht="15.75" customHeight="1" x14ac:dyDescent="0.2">
      <c r="A9048">
        <v>9047</v>
      </c>
      <c r="B9048" s="47">
        <f ca="1">IF('Inputs and Results'!$C$15='Inputs and Results'!$C$13, 'Inputs and Results'!$C$13, IF(E9048 &lt;= ('Inputs and Results'!$C$14-'Inputs and Results'!$C$13)/('Inputs and Results'!$C$15-'Inputs and Results'!$C$13), 'Inputs and Results'!$C$13 + SQRT(E9048*('Inputs and Results'!$C$15-'Inputs and Results'!$C$13)*('Inputs and Results'!$C$14-'Inputs and Results'!$C$13)), 'Inputs and Results'!$C$15 - SQRT((1-E9048)*('Inputs and Results'!$C$15-'Inputs and Results'!$C$13)*('Inputs and Results'!$C$15-'Inputs and Results'!$C$14))))</f>
        <v>1.7629678147930892</v>
      </c>
      <c r="C9048" s="47">
        <f ca="1">IF('Inputs and Results'!$G$15='Inputs and Results'!$G$13, 'Inputs and Results'!$G$13, IF(F9048 &lt;= ('Inputs and Results'!$G$14-'Inputs and Results'!$G$13)/('Inputs and Results'!$G$15-'Inputs and Results'!$G$13), 'Inputs and Results'!$G$13 + SQRT(F9048*('Inputs and Results'!$G$15-'Inputs and Results'!$G$13)*('Inputs and Results'!$G$14-'Inputs and Results'!$G$13)), 'Inputs and Results'!$G$15 - SQRT((1-F9048)*('Inputs and Results'!$G$15-'Inputs and Results'!$G$13)*('Inputs and Results'!$G$15-'Inputs and Results'!$G$14))))</f>
        <v>703.87318531374444</v>
      </c>
      <c r="D9048">
        <f t="shared" ca="1" si="593"/>
        <v>1240.9057714040232</v>
      </c>
      <c r="E9048">
        <f t="shared" ca="1" si="594"/>
        <v>0.82997237475135721</v>
      </c>
      <c r="F9048">
        <f t="shared" ca="1" si="594"/>
        <v>0.7098208925874484</v>
      </c>
    </row>
    <row r="9049" spans="1:6" ht="15.75" customHeight="1" x14ac:dyDescent="0.2">
      <c r="A9049">
        <v>9048</v>
      </c>
      <c r="B9049" s="47">
        <f ca="1">IF('Inputs and Results'!$C$15='Inputs and Results'!$C$13, 'Inputs and Results'!$C$13, IF(E9049 &lt;= ('Inputs and Results'!$C$14-'Inputs and Results'!$C$13)/('Inputs and Results'!$C$15-'Inputs and Results'!$C$13), 'Inputs and Results'!$C$13 + SQRT(E9049*('Inputs and Results'!$C$15-'Inputs and Results'!$C$13)*('Inputs and Results'!$C$14-'Inputs and Results'!$C$13)), 'Inputs and Results'!$C$15 - SQRT((1-E9049)*('Inputs and Results'!$C$15-'Inputs and Results'!$C$13)*('Inputs and Results'!$C$15-'Inputs and Results'!$C$14))))</f>
        <v>0.41297130516159797</v>
      </c>
      <c r="C9049" s="47">
        <f ca="1">IF('Inputs and Results'!$G$15='Inputs and Results'!$G$13, 'Inputs and Results'!$G$13, IF(F9049 &lt;= ('Inputs and Results'!$G$14-'Inputs and Results'!$G$13)/('Inputs and Results'!$G$15-'Inputs and Results'!$G$13), 'Inputs and Results'!$G$13 + SQRT(F9049*('Inputs and Results'!$G$15-'Inputs and Results'!$G$13)*('Inputs and Results'!$G$14-'Inputs and Results'!$G$13)), 'Inputs and Results'!$G$15 - SQRT((1-F9049)*('Inputs and Results'!$G$15-'Inputs and Results'!$G$13)*('Inputs and Results'!$G$15-'Inputs and Results'!$G$14))))</f>
        <v>314.41968554521316</v>
      </c>
      <c r="D9049">
        <f t="shared" ca="1" si="593"/>
        <v>129.8463079081059</v>
      </c>
      <c r="E9049">
        <f t="shared" ca="1" si="594"/>
        <v>0.25636472578696812</v>
      </c>
      <c r="F9049">
        <f t="shared" ca="1" si="594"/>
        <v>7.5436705665206882E-2</v>
      </c>
    </row>
    <row r="9050" spans="1:6" ht="15.75" customHeight="1" x14ac:dyDescent="0.2">
      <c r="A9050">
        <v>9049</v>
      </c>
      <c r="B9050" s="47">
        <f ca="1">IF('Inputs and Results'!$C$15='Inputs and Results'!$C$13, 'Inputs and Results'!$C$13, IF(E9050 &lt;= ('Inputs and Results'!$C$14-'Inputs and Results'!$C$13)/('Inputs and Results'!$C$15-'Inputs and Results'!$C$13), 'Inputs and Results'!$C$13 + SQRT(E9050*('Inputs and Results'!$C$15-'Inputs and Results'!$C$13)*('Inputs and Results'!$C$14-'Inputs and Results'!$C$13)), 'Inputs and Results'!$C$15 - SQRT((1-E9050)*('Inputs and Results'!$C$15-'Inputs and Results'!$C$13)*('Inputs and Results'!$C$15-'Inputs and Results'!$C$14))))</f>
        <v>2.4692761486618537</v>
      </c>
      <c r="C9050" s="47">
        <f ca="1">IF('Inputs and Results'!$G$15='Inputs and Results'!$G$13, 'Inputs and Results'!$G$13, IF(F9050 &lt;= ('Inputs and Results'!$G$14-'Inputs and Results'!$G$13)/('Inputs and Results'!$G$15-'Inputs and Results'!$G$13), 'Inputs and Results'!$G$13 + SQRT(F9050*('Inputs and Results'!$G$15-'Inputs and Results'!$G$13)*('Inputs and Results'!$G$14-'Inputs and Results'!$G$13)), 'Inputs and Results'!$G$15 - SQRT((1-F9050)*('Inputs and Results'!$G$15-'Inputs and Results'!$G$13)*('Inputs and Results'!$G$15-'Inputs and Results'!$G$14))))</f>
        <v>582.06884619203629</v>
      </c>
      <c r="D9050">
        <f t="shared" ca="1" si="593"/>
        <v>1437.2887187811202</v>
      </c>
      <c r="E9050">
        <f t="shared" ca="1" si="594"/>
        <v>0.96870357706897836</v>
      </c>
      <c r="F9050">
        <f t="shared" ca="1" si="594"/>
        <v>0.54984619837234783</v>
      </c>
    </row>
    <row r="9051" spans="1:6" ht="15.75" customHeight="1" x14ac:dyDescent="0.2">
      <c r="A9051">
        <v>9050</v>
      </c>
      <c r="B9051" s="47">
        <f ca="1">IF('Inputs and Results'!$C$15='Inputs and Results'!$C$13, 'Inputs and Results'!$C$13, IF(E9051 &lt;= ('Inputs and Results'!$C$14-'Inputs and Results'!$C$13)/('Inputs and Results'!$C$15-'Inputs and Results'!$C$13), 'Inputs and Results'!$C$13 + SQRT(E9051*('Inputs and Results'!$C$15-'Inputs and Results'!$C$13)*('Inputs and Results'!$C$14-'Inputs and Results'!$C$13)), 'Inputs and Results'!$C$15 - SQRT((1-E9051)*('Inputs and Results'!$C$15-'Inputs and Results'!$C$13)*('Inputs and Results'!$C$15-'Inputs and Results'!$C$14))))</f>
        <v>0.44001884361006294</v>
      </c>
      <c r="C9051" s="47">
        <f ca="1">IF('Inputs and Results'!$G$15='Inputs and Results'!$G$13, 'Inputs and Results'!$G$13, IF(F9051 &lt;= ('Inputs and Results'!$G$14-'Inputs and Results'!$G$13)/('Inputs and Results'!$G$15-'Inputs and Results'!$G$13), 'Inputs and Results'!$G$13 + SQRT(F9051*('Inputs and Results'!$G$15-'Inputs and Results'!$G$13)*('Inputs and Results'!$G$14-'Inputs and Results'!$G$13)), 'Inputs and Results'!$G$15 - SQRT((1-F9051)*('Inputs and Results'!$G$15-'Inputs and Results'!$G$13)*('Inputs and Results'!$G$15-'Inputs and Results'!$G$14))))</f>
        <v>329.49434655484333</v>
      </c>
      <c r="D9051">
        <f t="shared" ca="1" si="593"/>
        <v>144.98372134711548</v>
      </c>
      <c r="E9051">
        <f t="shared" ca="1" si="594"/>
        <v>0.27183294210316</v>
      </c>
      <c r="F9051">
        <f t="shared" ca="1" si="594"/>
        <v>0.10664528986457955</v>
      </c>
    </row>
    <row r="9052" spans="1:6" ht="15.75" customHeight="1" x14ac:dyDescent="0.2">
      <c r="A9052">
        <v>9051</v>
      </c>
      <c r="B9052" s="47">
        <f ca="1">IF('Inputs and Results'!$C$15='Inputs and Results'!$C$13, 'Inputs and Results'!$C$13, IF(E9052 &lt;= ('Inputs and Results'!$C$14-'Inputs and Results'!$C$13)/('Inputs and Results'!$C$15-'Inputs and Results'!$C$13), 'Inputs and Results'!$C$13 + SQRT(E9052*('Inputs and Results'!$C$15-'Inputs and Results'!$C$13)*('Inputs and Results'!$C$14-'Inputs and Results'!$C$13)), 'Inputs and Results'!$C$15 - SQRT((1-E9052)*('Inputs and Results'!$C$15-'Inputs and Results'!$C$13)*('Inputs and Results'!$C$15-'Inputs and Results'!$C$14))))</f>
        <v>1.0500298712026996</v>
      </c>
      <c r="C9052" s="47">
        <f ca="1">IF('Inputs and Results'!$G$15='Inputs and Results'!$G$13, 'Inputs and Results'!$G$13, IF(F9052 &lt;= ('Inputs and Results'!$G$14-'Inputs and Results'!$G$13)/('Inputs and Results'!$G$15-'Inputs and Results'!$G$13), 'Inputs and Results'!$G$13 + SQRT(F9052*('Inputs and Results'!$G$15-'Inputs and Results'!$G$13)*('Inputs and Results'!$G$14-'Inputs and Results'!$G$13)), 'Inputs and Results'!$G$15 - SQRT((1-F9052)*('Inputs and Results'!$G$15-'Inputs and Results'!$G$13)*('Inputs and Results'!$G$15-'Inputs and Results'!$G$14))))</f>
        <v>747.16493241401486</v>
      </c>
      <c r="D9052">
        <f t="shared" ca="1" si="593"/>
        <v>784.54549774986185</v>
      </c>
      <c r="E9052">
        <f t="shared" ca="1" si="594"/>
        <v>0.57751294408869336</v>
      </c>
      <c r="F9052">
        <f t="shared" ca="1" si="594"/>
        <v>0.75825313980861142</v>
      </c>
    </row>
    <row r="9053" spans="1:6" ht="15.75" customHeight="1" x14ac:dyDescent="0.2">
      <c r="A9053">
        <v>9052</v>
      </c>
      <c r="B9053" s="47">
        <f ca="1">IF('Inputs and Results'!$C$15='Inputs and Results'!$C$13, 'Inputs and Results'!$C$13, IF(E9053 &lt;= ('Inputs and Results'!$C$14-'Inputs and Results'!$C$13)/('Inputs and Results'!$C$15-'Inputs and Results'!$C$13), 'Inputs and Results'!$C$13 + SQRT(E9053*('Inputs and Results'!$C$15-'Inputs and Results'!$C$13)*('Inputs and Results'!$C$14-'Inputs and Results'!$C$13)), 'Inputs and Results'!$C$15 - SQRT((1-E9053)*('Inputs and Results'!$C$15-'Inputs and Results'!$C$13)*('Inputs and Results'!$C$15-'Inputs and Results'!$C$14))))</f>
        <v>0.62387089237131876</v>
      </c>
      <c r="C9053" s="47">
        <f ca="1">IF('Inputs and Results'!$G$15='Inputs and Results'!$G$13, 'Inputs and Results'!$G$13, IF(F9053 &lt;= ('Inputs and Results'!$G$14-'Inputs and Results'!$G$13)/('Inputs and Results'!$G$15-'Inputs and Results'!$G$13), 'Inputs and Results'!$G$13 + SQRT(F9053*('Inputs and Results'!$G$15-'Inputs and Results'!$G$13)*('Inputs and Results'!$G$14-'Inputs and Results'!$G$13)), 'Inputs and Results'!$G$15 - SQRT((1-F9053)*('Inputs and Results'!$G$15-'Inputs and Results'!$G$13)*('Inputs and Results'!$G$15-'Inputs and Results'!$G$14))))</f>
        <v>778.85955003625975</v>
      </c>
      <c r="D9053">
        <f t="shared" ca="1" si="593"/>
        <v>485.90780251304517</v>
      </c>
      <c r="E9053">
        <f t="shared" ca="1" si="594"/>
        <v>0.37266782931996956</v>
      </c>
      <c r="F9053">
        <f t="shared" ca="1" si="594"/>
        <v>0.79090933049020073</v>
      </c>
    </row>
    <row r="9054" spans="1:6" ht="15.75" customHeight="1" x14ac:dyDescent="0.2">
      <c r="A9054">
        <v>9053</v>
      </c>
      <c r="B9054" s="47">
        <f ca="1">IF('Inputs and Results'!$C$15='Inputs and Results'!$C$13, 'Inputs and Results'!$C$13, IF(E9054 &lt;= ('Inputs and Results'!$C$14-'Inputs and Results'!$C$13)/('Inputs and Results'!$C$15-'Inputs and Results'!$C$13), 'Inputs and Results'!$C$13 + SQRT(E9054*('Inputs and Results'!$C$15-'Inputs and Results'!$C$13)*('Inputs and Results'!$C$14-'Inputs and Results'!$C$13)), 'Inputs and Results'!$C$15 - SQRT((1-E9054)*('Inputs and Results'!$C$15-'Inputs and Results'!$C$13)*('Inputs and Results'!$C$15-'Inputs and Results'!$C$14))))</f>
        <v>1.3178020662351784</v>
      </c>
      <c r="C9054" s="47">
        <f ca="1">IF('Inputs and Results'!$G$15='Inputs and Results'!$G$13, 'Inputs and Results'!$G$13, IF(F9054 &lt;= ('Inputs and Results'!$G$14-'Inputs and Results'!$G$13)/('Inputs and Results'!$G$15-'Inputs and Results'!$G$13), 'Inputs and Results'!$G$13 + SQRT(F9054*('Inputs and Results'!$G$15-'Inputs and Results'!$G$13)*('Inputs and Results'!$G$14-'Inputs and Results'!$G$13)), 'Inputs and Results'!$G$15 - SQRT((1-F9054)*('Inputs and Results'!$G$15-'Inputs and Results'!$G$13)*('Inputs and Results'!$G$15-'Inputs and Results'!$G$14))))</f>
        <v>416.39043171085393</v>
      </c>
      <c r="D9054">
        <f t="shared" ca="1" si="593"/>
        <v>548.72017126912124</v>
      </c>
      <c r="E9054">
        <f t="shared" ca="1" si="594"/>
        <v>0.68557890129304055</v>
      </c>
      <c r="F9054">
        <f t="shared" ca="1" si="594"/>
        <v>0.27609729367679481</v>
      </c>
    </row>
    <row r="9055" spans="1:6" ht="15.75" customHeight="1" x14ac:dyDescent="0.2">
      <c r="A9055">
        <v>9054</v>
      </c>
      <c r="B9055" s="47">
        <f ca="1">IF('Inputs and Results'!$C$15='Inputs and Results'!$C$13, 'Inputs and Results'!$C$13, IF(E9055 &lt;= ('Inputs and Results'!$C$14-'Inputs and Results'!$C$13)/('Inputs and Results'!$C$15-'Inputs and Results'!$C$13), 'Inputs and Results'!$C$13 + SQRT(E9055*('Inputs and Results'!$C$15-'Inputs and Results'!$C$13)*('Inputs and Results'!$C$14-'Inputs and Results'!$C$13)), 'Inputs and Results'!$C$15 - SQRT((1-E9055)*('Inputs and Results'!$C$15-'Inputs and Results'!$C$13)*('Inputs and Results'!$C$15-'Inputs and Results'!$C$14))))</f>
        <v>2.1389133131526674</v>
      </c>
      <c r="C9055" s="47">
        <f ca="1">IF('Inputs and Results'!$G$15='Inputs and Results'!$G$13, 'Inputs and Results'!$G$13, IF(F9055 &lt;= ('Inputs and Results'!$G$14-'Inputs and Results'!$G$13)/('Inputs and Results'!$G$15-'Inputs and Results'!$G$13), 'Inputs and Results'!$G$13 + SQRT(F9055*('Inputs and Results'!$G$15-'Inputs and Results'!$G$13)*('Inputs and Results'!$G$14-'Inputs and Results'!$G$13)), 'Inputs and Results'!$G$15 - SQRT((1-F9055)*('Inputs and Results'!$G$15-'Inputs and Results'!$G$13)*('Inputs and Results'!$G$15-'Inputs and Results'!$G$14))))</f>
        <v>1012.5647759828197</v>
      </c>
      <c r="D9055">
        <f t="shared" ca="1" si="593"/>
        <v>2165.7882797791012</v>
      </c>
      <c r="E9055">
        <f t="shared" ca="1" si="594"/>
        <v>0.91761441308158709</v>
      </c>
      <c r="F9055">
        <f t="shared" ca="1" si="594"/>
        <v>0.9585825688661942</v>
      </c>
    </row>
    <row r="9056" spans="1:6" ht="15.75" customHeight="1" x14ac:dyDescent="0.2">
      <c r="A9056">
        <v>9055</v>
      </c>
      <c r="B9056" s="47">
        <f ca="1">IF('Inputs and Results'!$C$15='Inputs and Results'!$C$13, 'Inputs and Results'!$C$13, IF(E9056 &lt;= ('Inputs and Results'!$C$14-'Inputs and Results'!$C$13)/('Inputs and Results'!$C$15-'Inputs and Results'!$C$13), 'Inputs and Results'!$C$13 + SQRT(E9056*('Inputs and Results'!$C$15-'Inputs and Results'!$C$13)*('Inputs and Results'!$C$14-'Inputs and Results'!$C$13)), 'Inputs and Results'!$C$15 - SQRT((1-E9056)*('Inputs and Results'!$C$15-'Inputs and Results'!$C$13)*('Inputs and Results'!$C$15-'Inputs and Results'!$C$14))))</f>
        <v>2.5829020918435628</v>
      </c>
      <c r="C9056" s="47">
        <f ca="1">IF('Inputs and Results'!$G$15='Inputs and Results'!$G$13, 'Inputs and Results'!$G$13, IF(F9056 &lt;= ('Inputs and Results'!$G$14-'Inputs and Results'!$G$13)/('Inputs and Results'!$G$15-'Inputs and Results'!$G$13), 'Inputs and Results'!$G$13 + SQRT(F9056*('Inputs and Results'!$G$15-'Inputs and Results'!$G$13)*('Inputs and Results'!$G$14-'Inputs and Results'!$G$13)), 'Inputs and Results'!$G$15 - SQRT((1-F9056)*('Inputs and Results'!$G$15-'Inputs and Results'!$G$13)*('Inputs and Results'!$G$15-'Inputs and Results'!$G$14))))</f>
        <v>912.74863098644755</v>
      </c>
      <c r="D9056">
        <f t="shared" ca="1" si="593"/>
        <v>2357.5403483022437</v>
      </c>
      <c r="E9056">
        <f t="shared" ca="1" si="594"/>
        <v>0.98066992611239157</v>
      </c>
      <c r="F9056">
        <f t="shared" ca="1" si="594"/>
        <v>0.90272416801338284</v>
      </c>
    </row>
    <row r="9057" spans="1:6" ht="15.75" customHeight="1" x14ac:dyDescent="0.2">
      <c r="A9057">
        <v>9056</v>
      </c>
      <c r="B9057" s="47">
        <f ca="1">IF('Inputs and Results'!$C$15='Inputs and Results'!$C$13, 'Inputs and Results'!$C$13, IF(E9057 &lt;= ('Inputs and Results'!$C$14-'Inputs and Results'!$C$13)/('Inputs and Results'!$C$15-'Inputs and Results'!$C$13), 'Inputs and Results'!$C$13 + SQRT(E9057*('Inputs and Results'!$C$15-'Inputs and Results'!$C$13)*('Inputs and Results'!$C$14-'Inputs and Results'!$C$13)), 'Inputs and Results'!$C$15 - SQRT((1-E9057)*('Inputs and Results'!$C$15-'Inputs and Results'!$C$13)*('Inputs and Results'!$C$15-'Inputs and Results'!$C$14))))</f>
        <v>2.5072347907923227</v>
      </c>
      <c r="C9057" s="47">
        <f ca="1">IF('Inputs and Results'!$G$15='Inputs and Results'!$G$13, 'Inputs and Results'!$G$13, IF(F9057 &lt;= ('Inputs and Results'!$G$14-'Inputs and Results'!$G$13)/('Inputs and Results'!$G$15-'Inputs and Results'!$G$13), 'Inputs and Results'!$G$13 + SQRT(F9057*('Inputs and Results'!$G$15-'Inputs and Results'!$G$13)*('Inputs and Results'!$G$14-'Inputs and Results'!$G$13)), 'Inputs and Results'!$G$15 - SQRT((1-F9057)*('Inputs and Results'!$G$15-'Inputs and Results'!$G$13)*('Inputs and Results'!$G$15-'Inputs and Results'!$G$14))))</f>
        <v>620.74198945605406</v>
      </c>
      <c r="D9057">
        <f t="shared" ca="1" si="593"/>
        <v>1556.3459120698599</v>
      </c>
      <c r="E9057">
        <f t="shared" ca="1" si="594"/>
        <v>0.97302027206605712</v>
      </c>
      <c r="F9057">
        <f t="shared" ca="1" si="594"/>
        <v>0.60442864377066163</v>
      </c>
    </row>
    <row r="9058" spans="1:6" ht="15.75" customHeight="1" x14ac:dyDescent="0.2">
      <c r="A9058">
        <v>9057</v>
      </c>
      <c r="B9058" s="47">
        <f ca="1">IF('Inputs and Results'!$C$15='Inputs and Results'!$C$13, 'Inputs and Results'!$C$13, IF(E9058 &lt;= ('Inputs and Results'!$C$14-'Inputs and Results'!$C$13)/('Inputs and Results'!$C$15-'Inputs and Results'!$C$13), 'Inputs and Results'!$C$13 + SQRT(E9058*('Inputs and Results'!$C$15-'Inputs and Results'!$C$13)*('Inputs and Results'!$C$14-'Inputs and Results'!$C$13)), 'Inputs and Results'!$C$15 - SQRT((1-E9058)*('Inputs and Results'!$C$15-'Inputs and Results'!$C$13)*('Inputs and Results'!$C$15-'Inputs and Results'!$C$14))))</f>
        <v>1.1390100796404781</v>
      </c>
      <c r="C9058" s="47">
        <f ca="1">IF('Inputs and Results'!$G$15='Inputs and Results'!$G$13, 'Inputs and Results'!$G$13, IF(F9058 &lt;= ('Inputs and Results'!$G$14-'Inputs and Results'!$G$13)/('Inputs and Results'!$G$15-'Inputs and Results'!$G$13), 'Inputs and Results'!$G$13 + SQRT(F9058*('Inputs and Results'!$G$15-'Inputs and Results'!$G$13)*('Inputs and Results'!$G$14-'Inputs and Results'!$G$13)), 'Inputs and Results'!$G$15 - SQRT((1-F9058)*('Inputs and Results'!$G$15-'Inputs and Results'!$G$13)*('Inputs and Results'!$G$15-'Inputs and Results'!$G$14))))</f>
        <v>536.42616524204868</v>
      </c>
      <c r="D9058">
        <f t="shared" ca="1" si="593"/>
        <v>610.99480919358211</v>
      </c>
      <c r="E9058">
        <f t="shared" ca="1" si="594"/>
        <v>0.6151907240355845</v>
      </c>
      <c r="F9058">
        <f t="shared" ca="1" si="594"/>
        <v>0.48089017840994153</v>
      </c>
    </row>
    <row r="9059" spans="1:6" ht="15.75" customHeight="1" x14ac:dyDescent="0.2">
      <c r="A9059">
        <v>9058</v>
      </c>
      <c r="B9059" s="47">
        <f ca="1">IF('Inputs and Results'!$C$15='Inputs and Results'!$C$13, 'Inputs and Results'!$C$13, IF(E9059 &lt;= ('Inputs and Results'!$C$14-'Inputs and Results'!$C$13)/('Inputs and Results'!$C$15-'Inputs and Results'!$C$13), 'Inputs and Results'!$C$13 + SQRT(E9059*('Inputs and Results'!$C$15-'Inputs and Results'!$C$13)*('Inputs and Results'!$C$14-'Inputs and Results'!$C$13)), 'Inputs and Results'!$C$15 - SQRT((1-E9059)*('Inputs and Results'!$C$15-'Inputs and Results'!$C$13)*('Inputs and Results'!$C$15-'Inputs and Results'!$C$14))))</f>
        <v>1.1909930821299066</v>
      </c>
      <c r="C9059" s="47">
        <f ca="1">IF('Inputs and Results'!$G$15='Inputs and Results'!$G$13, 'Inputs and Results'!$G$13, IF(F9059 &lt;= ('Inputs and Results'!$G$14-'Inputs and Results'!$G$13)/('Inputs and Results'!$G$15-'Inputs and Results'!$G$13), 'Inputs and Results'!$G$13 + SQRT(F9059*('Inputs and Results'!$G$15-'Inputs and Results'!$G$13)*('Inputs and Results'!$G$14-'Inputs and Results'!$G$13)), 'Inputs and Results'!$G$15 - SQRT((1-F9059)*('Inputs and Results'!$G$15-'Inputs and Results'!$G$13)*('Inputs and Results'!$G$15-'Inputs and Results'!$G$14))))</f>
        <v>316.84155606559989</v>
      </c>
      <c r="D9059">
        <f t="shared" ca="1" si="593"/>
        <v>377.35610140540444</v>
      </c>
      <c r="E9059">
        <f t="shared" ca="1" si="594"/>
        <v>0.63638821901090503</v>
      </c>
      <c r="F9059">
        <f t="shared" ca="1" si="594"/>
        <v>8.0486751886986063E-2</v>
      </c>
    </row>
    <row r="9060" spans="1:6" ht="15.75" customHeight="1" x14ac:dyDescent="0.2">
      <c r="A9060">
        <v>9059</v>
      </c>
      <c r="B9060" s="47">
        <f ca="1">IF('Inputs and Results'!$C$15='Inputs and Results'!$C$13, 'Inputs and Results'!$C$13, IF(E9060 &lt;= ('Inputs and Results'!$C$14-'Inputs and Results'!$C$13)/('Inputs and Results'!$C$15-'Inputs and Results'!$C$13), 'Inputs and Results'!$C$13 + SQRT(E9060*('Inputs and Results'!$C$15-'Inputs and Results'!$C$13)*('Inputs and Results'!$C$14-'Inputs and Results'!$C$13)), 'Inputs and Results'!$C$15 - SQRT((1-E9060)*('Inputs and Results'!$C$15-'Inputs and Results'!$C$13)*('Inputs and Results'!$C$15-'Inputs and Results'!$C$14))))</f>
        <v>0.63543928045069098</v>
      </c>
      <c r="C9060" s="47">
        <f ca="1">IF('Inputs and Results'!$G$15='Inputs and Results'!$G$13, 'Inputs and Results'!$G$13, IF(F9060 &lt;= ('Inputs and Results'!$G$14-'Inputs and Results'!$G$13)/('Inputs and Results'!$G$15-'Inputs and Results'!$G$13), 'Inputs and Results'!$G$13 + SQRT(F9060*('Inputs and Results'!$G$15-'Inputs and Results'!$G$13)*('Inputs and Results'!$G$14-'Inputs and Results'!$G$13)), 'Inputs and Results'!$G$15 - SQRT((1-F9060)*('Inputs and Results'!$G$15-'Inputs and Results'!$G$13)*('Inputs and Results'!$G$15-'Inputs and Results'!$G$14))))</f>
        <v>430.66528919859002</v>
      </c>
      <c r="D9060">
        <f t="shared" ca="1" si="593"/>
        <v>273.6616414834408</v>
      </c>
      <c r="E9060">
        <f t="shared" ca="1" si="594"/>
        <v>0.37876140039605033</v>
      </c>
      <c r="F9060">
        <f t="shared" ca="1" si="594"/>
        <v>0.30223144454949813</v>
      </c>
    </row>
    <row r="9061" spans="1:6" ht="15.75" customHeight="1" x14ac:dyDescent="0.2">
      <c r="A9061">
        <v>9060</v>
      </c>
      <c r="B9061" s="47">
        <f ca="1">IF('Inputs and Results'!$C$15='Inputs and Results'!$C$13, 'Inputs and Results'!$C$13, IF(E9061 &lt;= ('Inputs and Results'!$C$14-'Inputs and Results'!$C$13)/('Inputs and Results'!$C$15-'Inputs and Results'!$C$13), 'Inputs and Results'!$C$13 + SQRT(E9061*('Inputs and Results'!$C$15-'Inputs and Results'!$C$13)*('Inputs and Results'!$C$14-'Inputs and Results'!$C$13)), 'Inputs and Results'!$C$15 - SQRT((1-E9061)*('Inputs and Results'!$C$15-'Inputs and Results'!$C$13)*('Inputs and Results'!$C$15-'Inputs and Results'!$C$14))))</f>
        <v>0.73488714991534021</v>
      </c>
      <c r="C9061" s="47">
        <f ca="1">IF('Inputs and Results'!$G$15='Inputs and Results'!$G$13, 'Inputs and Results'!$G$13, IF(F9061 &lt;= ('Inputs and Results'!$G$14-'Inputs and Results'!$G$13)/('Inputs and Results'!$G$15-'Inputs and Results'!$G$13), 'Inputs and Results'!$G$13 + SQRT(F9061*('Inputs and Results'!$G$15-'Inputs and Results'!$G$13)*('Inputs and Results'!$G$14-'Inputs and Results'!$G$13)), 'Inputs and Results'!$G$15 - SQRT((1-F9061)*('Inputs and Results'!$G$15-'Inputs and Results'!$G$13)*('Inputs and Results'!$G$15-'Inputs and Results'!$G$14))))</f>
        <v>456.51586679362595</v>
      </c>
      <c r="D9061">
        <f t="shared" ca="1" si="593"/>
        <v>335.48764423909887</v>
      </c>
      <c r="E9061">
        <f t="shared" ca="1" si="594"/>
        <v>0.42991819737570536</v>
      </c>
      <c r="F9061">
        <f t="shared" ca="1" si="594"/>
        <v>0.34833537128052838</v>
      </c>
    </row>
    <row r="9062" spans="1:6" ht="15.75" customHeight="1" x14ac:dyDescent="0.2">
      <c r="A9062">
        <v>9061</v>
      </c>
      <c r="B9062" s="47">
        <f ca="1">IF('Inputs and Results'!$C$15='Inputs and Results'!$C$13, 'Inputs and Results'!$C$13, IF(E9062 &lt;= ('Inputs and Results'!$C$14-'Inputs and Results'!$C$13)/('Inputs and Results'!$C$15-'Inputs and Results'!$C$13), 'Inputs and Results'!$C$13 + SQRT(E9062*('Inputs and Results'!$C$15-'Inputs and Results'!$C$13)*('Inputs and Results'!$C$14-'Inputs and Results'!$C$13)), 'Inputs and Results'!$C$15 - SQRT((1-E9062)*('Inputs and Results'!$C$15-'Inputs and Results'!$C$13)*('Inputs and Results'!$C$15-'Inputs and Results'!$C$14))))</f>
        <v>0.73936909885585989</v>
      </c>
      <c r="C9062" s="47">
        <f ca="1">IF('Inputs and Results'!$G$15='Inputs and Results'!$G$13, 'Inputs and Results'!$G$13, IF(F9062 &lt;= ('Inputs and Results'!$G$14-'Inputs and Results'!$G$13)/('Inputs and Results'!$G$15-'Inputs and Results'!$G$13), 'Inputs and Results'!$G$13 + SQRT(F9062*('Inputs and Results'!$G$15-'Inputs and Results'!$G$13)*('Inputs and Results'!$G$14-'Inputs and Results'!$G$13)), 'Inputs and Results'!$G$15 - SQRT((1-F9062)*('Inputs and Results'!$G$15-'Inputs and Results'!$G$13)*('Inputs and Results'!$G$15-'Inputs and Results'!$G$14))))</f>
        <v>631.84935764457839</v>
      </c>
      <c r="D9062">
        <f t="shared" ca="1" si="593"/>
        <v>467.16989017432587</v>
      </c>
      <c r="E9062">
        <f t="shared" ref="E9062:F9081" ca="1" si="595">RAND()</f>
        <v>0.43217199208802592</v>
      </c>
      <c r="F9062">
        <f t="shared" ca="1" si="595"/>
        <v>0.61945348974067727</v>
      </c>
    </row>
    <row r="9063" spans="1:6" ht="15.75" customHeight="1" x14ac:dyDescent="0.2">
      <c r="A9063">
        <v>9062</v>
      </c>
      <c r="B9063" s="47">
        <f ca="1">IF('Inputs and Results'!$C$15='Inputs and Results'!$C$13, 'Inputs and Results'!$C$13, IF(E9063 &lt;= ('Inputs and Results'!$C$14-'Inputs and Results'!$C$13)/('Inputs and Results'!$C$15-'Inputs and Results'!$C$13), 'Inputs and Results'!$C$13 + SQRT(E9063*('Inputs and Results'!$C$15-'Inputs and Results'!$C$13)*('Inputs and Results'!$C$14-'Inputs and Results'!$C$13)), 'Inputs and Results'!$C$15 - SQRT((1-E9063)*('Inputs and Results'!$C$15-'Inputs and Results'!$C$13)*('Inputs and Results'!$C$15-'Inputs and Results'!$C$14))))</f>
        <v>0.75048538522308839</v>
      </c>
      <c r="C9063" s="47">
        <f ca="1">IF('Inputs and Results'!$G$15='Inputs and Results'!$G$13, 'Inputs and Results'!$G$13, IF(F9063 &lt;= ('Inputs and Results'!$G$14-'Inputs and Results'!$G$13)/('Inputs and Results'!$G$15-'Inputs and Results'!$G$13), 'Inputs and Results'!$G$13 + SQRT(F9063*('Inputs and Results'!$G$15-'Inputs and Results'!$G$13)*('Inputs and Results'!$G$14-'Inputs and Results'!$G$13)), 'Inputs and Results'!$G$15 - SQRT((1-F9063)*('Inputs and Results'!$G$15-'Inputs and Results'!$G$13)*('Inputs and Results'!$G$15-'Inputs and Results'!$G$14))))</f>
        <v>408.38995880877258</v>
      </c>
      <c r="D9063">
        <f t="shared" ca="1" si="593"/>
        <v>306.49069555784291</v>
      </c>
      <c r="E9063">
        <f t="shared" ca="1" si="595"/>
        <v>0.43774266643389803</v>
      </c>
      <c r="F9063">
        <f t="shared" ca="1" si="595"/>
        <v>0.26124007526778736</v>
      </c>
    </row>
    <row r="9064" spans="1:6" ht="15.75" customHeight="1" x14ac:dyDescent="0.2">
      <c r="A9064">
        <v>9063</v>
      </c>
      <c r="B9064" s="47">
        <f ca="1">IF('Inputs and Results'!$C$15='Inputs and Results'!$C$13, 'Inputs and Results'!$C$13, IF(E9064 &lt;= ('Inputs and Results'!$C$14-'Inputs and Results'!$C$13)/('Inputs and Results'!$C$15-'Inputs and Results'!$C$13), 'Inputs and Results'!$C$13 + SQRT(E9064*('Inputs and Results'!$C$15-'Inputs and Results'!$C$13)*('Inputs and Results'!$C$14-'Inputs and Results'!$C$13)), 'Inputs and Results'!$C$15 - SQRT((1-E9064)*('Inputs and Results'!$C$15-'Inputs and Results'!$C$13)*('Inputs and Results'!$C$15-'Inputs and Results'!$C$14))))</f>
        <v>0.58322924655782904</v>
      </c>
      <c r="C9064" s="47">
        <f ca="1">IF('Inputs and Results'!$G$15='Inputs and Results'!$G$13, 'Inputs and Results'!$G$13, IF(F9064 &lt;= ('Inputs and Results'!$G$14-'Inputs and Results'!$G$13)/('Inputs and Results'!$G$15-'Inputs and Results'!$G$13), 'Inputs and Results'!$G$13 + SQRT(F9064*('Inputs and Results'!$G$15-'Inputs and Results'!$G$13)*('Inputs and Results'!$G$14-'Inputs and Results'!$G$13)), 'Inputs and Results'!$G$15 - SQRT((1-F9064)*('Inputs and Results'!$G$15-'Inputs and Results'!$G$13)*('Inputs and Results'!$G$15-'Inputs and Results'!$G$14))))</f>
        <v>329.16313358338994</v>
      </c>
      <c r="D9064">
        <f t="shared" ca="1" si="593"/>
        <v>191.97756639445456</v>
      </c>
      <c r="E9064">
        <f t="shared" ca="1" si="595"/>
        <v>0.35102434725628473</v>
      </c>
      <c r="F9064">
        <f t="shared" ca="1" si="595"/>
        <v>0.10596534721818351</v>
      </c>
    </row>
    <row r="9065" spans="1:6" ht="15.75" customHeight="1" x14ac:dyDescent="0.2">
      <c r="A9065">
        <v>9064</v>
      </c>
      <c r="B9065" s="47">
        <f ca="1">IF('Inputs and Results'!$C$15='Inputs and Results'!$C$13, 'Inputs and Results'!$C$13, IF(E9065 &lt;= ('Inputs and Results'!$C$14-'Inputs and Results'!$C$13)/('Inputs and Results'!$C$15-'Inputs and Results'!$C$13), 'Inputs and Results'!$C$13 + SQRT(E9065*('Inputs and Results'!$C$15-'Inputs and Results'!$C$13)*('Inputs and Results'!$C$14-'Inputs and Results'!$C$13)), 'Inputs and Results'!$C$15 - SQRT((1-E9065)*('Inputs and Results'!$C$15-'Inputs and Results'!$C$13)*('Inputs and Results'!$C$15-'Inputs and Results'!$C$14))))</f>
        <v>1.626350228204843</v>
      </c>
      <c r="C9065" s="47">
        <f ca="1">IF('Inputs and Results'!$G$15='Inputs and Results'!$G$13, 'Inputs and Results'!$G$13, IF(F9065 &lt;= ('Inputs and Results'!$G$14-'Inputs and Results'!$G$13)/('Inputs and Results'!$G$15-'Inputs and Results'!$G$13), 'Inputs and Results'!$G$13 + SQRT(F9065*('Inputs and Results'!$G$15-'Inputs and Results'!$G$13)*('Inputs and Results'!$G$14-'Inputs and Results'!$G$13)), 'Inputs and Results'!$G$15 - SQRT((1-F9065)*('Inputs and Results'!$G$15-'Inputs and Results'!$G$13)*('Inputs and Results'!$G$15-'Inputs and Results'!$G$14))))</f>
        <v>762.39798618899181</v>
      </c>
      <c r="D9065">
        <f t="shared" ca="1" si="593"/>
        <v>1239.9261388213795</v>
      </c>
      <c r="E9065">
        <f t="shared" ca="1" si="595"/>
        <v>0.79034292271634587</v>
      </c>
      <c r="F9065">
        <f t="shared" ca="1" si="595"/>
        <v>0.77424396782111471</v>
      </c>
    </row>
    <row r="9066" spans="1:6" ht="15.75" customHeight="1" x14ac:dyDescent="0.2">
      <c r="A9066">
        <v>9065</v>
      </c>
      <c r="B9066" s="47">
        <f ca="1">IF('Inputs and Results'!$C$15='Inputs and Results'!$C$13, 'Inputs and Results'!$C$13, IF(E9066 &lt;= ('Inputs and Results'!$C$14-'Inputs and Results'!$C$13)/('Inputs and Results'!$C$15-'Inputs and Results'!$C$13), 'Inputs and Results'!$C$13 + SQRT(E9066*('Inputs and Results'!$C$15-'Inputs and Results'!$C$13)*('Inputs and Results'!$C$14-'Inputs and Results'!$C$13)), 'Inputs and Results'!$C$15 - SQRT((1-E9066)*('Inputs and Results'!$C$15-'Inputs and Results'!$C$13)*('Inputs and Results'!$C$15-'Inputs and Results'!$C$14))))</f>
        <v>0.31848875805721022</v>
      </c>
      <c r="C9066" s="47">
        <f ca="1">IF('Inputs and Results'!$G$15='Inputs and Results'!$G$13, 'Inputs and Results'!$G$13, IF(F9066 &lt;= ('Inputs and Results'!$G$14-'Inputs and Results'!$G$13)/('Inputs and Results'!$G$15-'Inputs and Results'!$G$13), 'Inputs and Results'!$G$13 + SQRT(F9066*('Inputs and Results'!$G$15-'Inputs and Results'!$G$13)*('Inputs and Results'!$G$14-'Inputs and Results'!$G$13)), 'Inputs and Results'!$G$15 - SQRT((1-F9066)*('Inputs and Results'!$G$15-'Inputs and Results'!$G$13)*('Inputs and Results'!$G$15-'Inputs and Results'!$G$14))))</f>
        <v>722.30478355895912</v>
      </c>
      <c r="D9066">
        <f t="shared" ca="1" si="593"/>
        <v>230.04595345447493</v>
      </c>
      <c r="E9066">
        <f t="shared" ca="1" si="595"/>
        <v>0.20105527325938199</v>
      </c>
      <c r="F9066">
        <f t="shared" ca="1" si="595"/>
        <v>0.73098126616061598</v>
      </c>
    </row>
    <row r="9067" spans="1:6" ht="15.75" customHeight="1" x14ac:dyDescent="0.2">
      <c r="A9067">
        <v>9066</v>
      </c>
      <c r="B9067" s="47">
        <f ca="1">IF('Inputs and Results'!$C$15='Inputs and Results'!$C$13, 'Inputs and Results'!$C$13, IF(E9067 &lt;= ('Inputs and Results'!$C$14-'Inputs and Results'!$C$13)/('Inputs and Results'!$C$15-'Inputs and Results'!$C$13), 'Inputs and Results'!$C$13 + SQRT(E9067*('Inputs and Results'!$C$15-'Inputs and Results'!$C$13)*('Inputs and Results'!$C$14-'Inputs and Results'!$C$13)), 'Inputs and Results'!$C$15 - SQRT((1-E9067)*('Inputs and Results'!$C$15-'Inputs and Results'!$C$13)*('Inputs and Results'!$C$15-'Inputs and Results'!$C$14))))</f>
        <v>1.9074974625225449</v>
      </c>
      <c r="C9067" s="47">
        <f ca="1">IF('Inputs and Results'!$G$15='Inputs and Results'!$G$13, 'Inputs and Results'!$G$13, IF(F9067 &lt;= ('Inputs and Results'!$G$14-'Inputs and Results'!$G$13)/('Inputs and Results'!$G$15-'Inputs and Results'!$G$13), 'Inputs and Results'!$G$13 + SQRT(F9067*('Inputs and Results'!$G$15-'Inputs and Results'!$G$13)*('Inputs and Results'!$G$14-'Inputs and Results'!$G$13)), 'Inputs and Results'!$G$15 - SQRT((1-F9067)*('Inputs and Results'!$G$15-'Inputs and Results'!$G$13)*('Inputs and Results'!$G$15-'Inputs and Results'!$G$14))))</f>
        <v>501.2959941101584</v>
      </c>
      <c r="D9067">
        <f t="shared" ca="1" si="593"/>
        <v>956.2208367378438</v>
      </c>
      <c r="E9067">
        <f t="shared" ca="1" si="595"/>
        <v>0.86738202284503574</v>
      </c>
      <c r="F9067">
        <f t="shared" ca="1" si="595"/>
        <v>0.42447100783089731</v>
      </c>
    </row>
    <row r="9068" spans="1:6" ht="15.75" customHeight="1" x14ac:dyDescent="0.2">
      <c r="A9068">
        <v>9067</v>
      </c>
      <c r="B9068" s="47">
        <f ca="1">IF('Inputs and Results'!$C$15='Inputs and Results'!$C$13, 'Inputs and Results'!$C$13, IF(E9068 &lt;= ('Inputs and Results'!$C$14-'Inputs and Results'!$C$13)/('Inputs and Results'!$C$15-'Inputs and Results'!$C$13), 'Inputs and Results'!$C$13 + SQRT(E9068*('Inputs and Results'!$C$15-'Inputs and Results'!$C$13)*('Inputs and Results'!$C$14-'Inputs and Results'!$C$13)), 'Inputs and Results'!$C$15 - SQRT((1-E9068)*('Inputs and Results'!$C$15-'Inputs and Results'!$C$13)*('Inputs and Results'!$C$15-'Inputs and Results'!$C$14))))</f>
        <v>1.8253864465216738</v>
      </c>
      <c r="C9068" s="47">
        <f ca="1">IF('Inputs and Results'!$G$15='Inputs and Results'!$G$13, 'Inputs and Results'!$G$13, IF(F9068 &lt;= ('Inputs and Results'!$G$14-'Inputs and Results'!$G$13)/('Inputs and Results'!$G$15-'Inputs and Results'!$G$13), 'Inputs and Results'!$G$13 + SQRT(F9068*('Inputs and Results'!$G$15-'Inputs and Results'!$G$13)*('Inputs and Results'!$G$14-'Inputs and Results'!$G$13)), 'Inputs and Results'!$G$15 - SQRT((1-F9068)*('Inputs and Results'!$G$15-'Inputs and Results'!$G$13)*('Inputs and Results'!$G$15-'Inputs and Results'!$G$14))))</f>
        <v>407.08171061525923</v>
      </c>
      <c r="D9068">
        <f t="shared" ca="1" si="593"/>
        <v>743.0814371839524</v>
      </c>
      <c r="E9068">
        <f t="shared" ca="1" si="595"/>
        <v>0.84669811110944659</v>
      </c>
      <c r="F9068">
        <f t="shared" ca="1" si="595"/>
        <v>0.25879624583010785</v>
      </c>
    </row>
    <row r="9069" spans="1:6" ht="15.75" customHeight="1" x14ac:dyDescent="0.2">
      <c r="A9069">
        <v>9068</v>
      </c>
      <c r="B9069" s="47">
        <f ca="1">IF('Inputs and Results'!$C$15='Inputs and Results'!$C$13, 'Inputs and Results'!$C$13, IF(E9069 &lt;= ('Inputs and Results'!$C$14-'Inputs and Results'!$C$13)/('Inputs and Results'!$C$15-'Inputs and Results'!$C$13), 'Inputs and Results'!$C$13 + SQRT(E9069*('Inputs and Results'!$C$15-'Inputs and Results'!$C$13)*('Inputs and Results'!$C$14-'Inputs and Results'!$C$13)), 'Inputs and Results'!$C$15 - SQRT((1-E9069)*('Inputs and Results'!$C$15-'Inputs and Results'!$C$13)*('Inputs and Results'!$C$15-'Inputs and Results'!$C$14))))</f>
        <v>1.5418188902928449</v>
      </c>
      <c r="C9069" s="47">
        <f ca="1">IF('Inputs and Results'!$G$15='Inputs and Results'!$G$13, 'Inputs and Results'!$G$13, IF(F9069 &lt;= ('Inputs and Results'!$G$14-'Inputs and Results'!$G$13)/('Inputs and Results'!$G$15-'Inputs and Results'!$G$13), 'Inputs and Results'!$G$13 + SQRT(F9069*('Inputs and Results'!$G$15-'Inputs and Results'!$G$13)*('Inputs and Results'!$G$14-'Inputs and Results'!$G$13)), 'Inputs and Results'!$G$15 - SQRT((1-F9069)*('Inputs and Results'!$G$15-'Inputs and Results'!$G$13)*('Inputs and Results'!$G$15-'Inputs and Results'!$G$14))))</f>
        <v>294.48681679496997</v>
      </c>
      <c r="D9069">
        <f t="shared" ca="1" si="593"/>
        <v>454.04533707669293</v>
      </c>
      <c r="E9069">
        <f t="shared" ca="1" si="595"/>
        <v>0.76374531681035662</v>
      </c>
      <c r="F9069">
        <f t="shared" ca="1" si="595"/>
        <v>3.3347686614881633E-2</v>
      </c>
    </row>
    <row r="9070" spans="1:6" ht="15.75" customHeight="1" x14ac:dyDescent="0.2">
      <c r="A9070">
        <v>9069</v>
      </c>
      <c r="B9070" s="47">
        <f ca="1">IF('Inputs and Results'!$C$15='Inputs and Results'!$C$13, 'Inputs and Results'!$C$13, IF(E9070 &lt;= ('Inputs and Results'!$C$14-'Inputs and Results'!$C$13)/('Inputs and Results'!$C$15-'Inputs and Results'!$C$13), 'Inputs and Results'!$C$13 + SQRT(E9070*('Inputs and Results'!$C$15-'Inputs and Results'!$C$13)*('Inputs and Results'!$C$14-'Inputs and Results'!$C$13)), 'Inputs and Results'!$C$15 - SQRT((1-E9070)*('Inputs and Results'!$C$15-'Inputs and Results'!$C$13)*('Inputs and Results'!$C$15-'Inputs and Results'!$C$14))))</f>
        <v>2.1132038450857706</v>
      </c>
      <c r="C9070" s="47">
        <f ca="1">IF('Inputs and Results'!$G$15='Inputs and Results'!$G$13, 'Inputs and Results'!$G$13, IF(F9070 &lt;= ('Inputs and Results'!$G$14-'Inputs and Results'!$G$13)/('Inputs and Results'!$G$15-'Inputs and Results'!$G$13), 'Inputs and Results'!$G$13 + SQRT(F9070*('Inputs and Results'!$G$15-'Inputs and Results'!$G$13)*('Inputs and Results'!$G$14-'Inputs and Results'!$G$13)), 'Inputs and Results'!$G$15 - SQRT((1-F9070)*('Inputs and Results'!$G$15-'Inputs and Results'!$G$13)*('Inputs and Results'!$G$15-'Inputs and Results'!$G$14))))</f>
        <v>524.28581700242637</v>
      </c>
      <c r="D9070">
        <f t="shared" ca="1" si="593"/>
        <v>1107.922804413462</v>
      </c>
      <c r="E9070">
        <f t="shared" ca="1" si="595"/>
        <v>0.91262139773659312</v>
      </c>
      <c r="F9070">
        <f t="shared" ca="1" si="595"/>
        <v>0.46172177823981808</v>
      </c>
    </row>
    <row r="9071" spans="1:6" ht="15.75" customHeight="1" x14ac:dyDescent="0.2">
      <c r="A9071">
        <v>9070</v>
      </c>
      <c r="B9071" s="47">
        <f ca="1">IF('Inputs and Results'!$C$15='Inputs and Results'!$C$13, 'Inputs and Results'!$C$13, IF(E9071 &lt;= ('Inputs and Results'!$C$14-'Inputs and Results'!$C$13)/('Inputs and Results'!$C$15-'Inputs and Results'!$C$13), 'Inputs and Results'!$C$13 + SQRT(E9071*('Inputs and Results'!$C$15-'Inputs and Results'!$C$13)*('Inputs and Results'!$C$14-'Inputs and Results'!$C$13)), 'Inputs and Results'!$C$15 - SQRT((1-E9071)*('Inputs and Results'!$C$15-'Inputs and Results'!$C$13)*('Inputs and Results'!$C$15-'Inputs and Results'!$C$14))))</f>
        <v>0.11695645870445359</v>
      </c>
      <c r="C9071" s="47">
        <f ca="1">IF('Inputs and Results'!$G$15='Inputs and Results'!$G$13, 'Inputs and Results'!$G$13, IF(F9071 &lt;= ('Inputs and Results'!$G$14-'Inputs and Results'!$G$13)/('Inputs and Results'!$G$15-'Inputs and Results'!$G$13), 'Inputs and Results'!$G$13 + SQRT(F9071*('Inputs and Results'!$G$15-'Inputs and Results'!$G$13)*('Inputs and Results'!$G$14-'Inputs and Results'!$G$13)), 'Inputs and Results'!$G$15 - SQRT((1-F9071)*('Inputs and Results'!$G$15-'Inputs and Results'!$G$13)*('Inputs and Results'!$G$15-'Inputs and Results'!$G$14))))</f>
        <v>789.80020032902144</v>
      </c>
      <c r="D9071">
        <f t="shared" ca="1" si="593"/>
        <v>92.372234514550371</v>
      </c>
      <c r="E9071">
        <f t="shared" ca="1" si="595"/>
        <v>7.645110433267055E-2</v>
      </c>
      <c r="F9071">
        <f t="shared" ca="1" si="595"/>
        <v>0.80163199415011654</v>
      </c>
    </row>
    <row r="9072" spans="1:6" ht="15.75" customHeight="1" x14ac:dyDescent="0.2">
      <c r="A9072">
        <v>9071</v>
      </c>
      <c r="B9072" s="47">
        <f ca="1">IF('Inputs and Results'!$C$15='Inputs and Results'!$C$13, 'Inputs and Results'!$C$13, IF(E9072 &lt;= ('Inputs and Results'!$C$14-'Inputs and Results'!$C$13)/('Inputs and Results'!$C$15-'Inputs and Results'!$C$13), 'Inputs and Results'!$C$13 + SQRT(E9072*('Inputs and Results'!$C$15-'Inputs and Results'!$C$13)*('Inputs and Results'!$C$14-'Inputs and Results'!$C$13)), 'Inputs and Results'!$C$15 - SQRT((1-E9072)*('Inputs and Results'!$C$15-'Inputs and Results'!$C$13)*('Inputs and Results'!$C$15-'Inputs and Results'!$C$14))))</f>
        <v>9.2918518716158083E-2</v>
      </c>
      <c r="C9072" s="47">
        <f ca="1">IF('Inputs and Results'!$G$15='Inputs and Results'!$G$13, 'Inputs and Results'!$G$13, IF(F9072 &lt;= ('Inputs and Results'!$G$14-'Inputs and Results'!$G$13)/('Inputs and Results'!$G$15-'Inputs and Results'!$G$13), 'Inputs and Results'!$G$13 + SQRT(F9072*('Inputs and Results'!$G$15-'Inputs and Results'!$G$13)*('Inputs and Results'!$G$14-'Inputs and Results'!$G$13)), 'Inputs and Results'!$G$15 - SQRT((1-F9072)*('Inputs and Results'!$G$15-'Inputs and Results'!$G$13)*('Inputs and Results'!$G$15-'Inputs and Results'!$G$14))))</f>
        <v>337.50458623301449</v>
      </c>
      <c r="D9072">
        <f t="shared" ca="1" si="593"/>
        <v>31.360426212681546</v>
      </c>
      <c r="E9072">
        <f t="shared" ca="1" si="595"/>
        <v>6.0986362352949297E-2</v>
      </c>
      <c r="F9072">
        <f t="shared" ca="1" si="595"/>
        <v>0.12301063168476456</v>
      </c>
    </row>
    <row r="9073" spans="1:6" ht="15.75" customHeight="1" x14ac:dyDescent="0.2">
      <c r="A9073">
        <v>9072</v>
      </c>
      <c r="B9073" s="47">
        <f ca="1">IF('Inputs and Results'!$C$15='Inputs and Results'!$C$13, 'Inputs and Results'!$C$13, IF(E9073 &lt;= ('Inputs and Results'!$C$14-'Inputs and Results'!$C$13)/('Inputs and Results'!$C$15-'Inputs and Results'!$C$13), 'Inputs and Results'!$C$13 + SQRT(E9073*('Inputs and Results'!$C$15-'Inputs and Results'!$C$13)*('Inputs and Results'!$C$14-'Inputs and Results'!$C$13)), 'Inputs and Results'!$C$15 - SQRT((1-E9073)*('Inputs and Results'!$C$15-'Inputs and Results'!$C$13)*('Inputs and Results'!$C$15-'Inputs and Results'!$C$14))))</f>
        <v>0.43518943613668126</v>
      </c>
      <c r="C9073" s="47">
        <f ca="1">IF('Inputs and Results'!$G$15='Inputs and Results'!$G$13, 'Inputs and Results'!$G$13, IF(F9073 &lt;= ('Inputs and Results'!$G$14-'Inputs and Results'!$G$13)/('Inputs and Results'!$G$15-'Inputs and Results'!$G$13), 'Inputs and Results'!$G$13 + SQRT(F9073*('Inputs and Results'!$G$15-'Inputs and Results'!$G$13)*('Inputs and Results'!$G$14-'Inputs and Results'!$G$13)), 'Inputs and Results'!$G$15 - SQRT((1-F9073)*('Inputs and Results'!$G$15-'Inputs and Results'!$G$13)*('Inputs and Results'!$G$15-'Inputs and Results'!$G$14))))</f>
        <v>641.01542424461672</v>
      </c>
      <c r="D9073">
        <f t="shared" ca="1" si="593"/>
        <v>278.96314103193026</v>
      </c>
      <c r="E9073">
        <f t="shared" ca="1" si="595"/>
        <v>0.26908297461056929</v>
      </c>
      <c r="F9073">
        <f t="shared" ca="1" si="595"/>
        <v>0.63163327882945319</v>
      </c>
    </row>
    <row r="9074" spans="1:6" ht="15.75" customHeight="1" x14ac:dyDescent="0.2">
      <c r="A9074">
        <v>9073</v>
      </c>
      <c r="B9074" s="47">
        <f ca="1">IF('Inputs and Results'!$C$15='Inputs and Results'!$C$13, 'Inputs and Results'!$C$13, IF(E9074 &lt;= ('Inputs and Results'!$C$14-'Inputs and Results'!$C$13)/('Inputs and Results'!$C$15-'Inputs and Results'!$C$13), 'Inputs and Results'!$C$13 + SQRT(E9074*('Inputs and Results'!$C$15-'Inputs and Results'!$C$13)*('Inputs and Results'!$C$14-'Inputs and Results'!$C$13)), 'Inputs and Results'!$C$15 - SQRT((1-E9074)*('Inputs and Results'!$C$15-'Inputs and Results'!$C$13)*('Inputs and Results'!$C$15-'Inputs and Results'!$C$14))))</f>
        <v>0.10626528147151193</v>
      </c>
      <c r="C9074" s="47">
        <f ca="1">IF('Inputs and Results'!$G$15='Inputs and Results'!$G$13, 'Inputs and Results'!$G$13, IF(F9074 &lt;= ('Inputs and Results'!$G$14-'Inputs and Results'!$G$13)/('Inputs and Results'!$G$15-'Inputs and Results'!$G$13), 'Inputs and Results'!$G$13 + SQRT(F9074*('Inputs and Results'!$G$15-'Inputs and Results'!$G$13)*('Inputs and Results'!$G$14-'Inputs and Results'!$G$13)), 'Inputs and Results'!$G$15 - SQRT((1-F9074)*('Inputs and Results'!$G$15-'Inputs and Results'!$G$13)*('Inputs and Results'!$G$15-'Inputs and Results'!$G$14))))</f>
        <v>559.2849298958356</v>
      </c>
      <c r="D9074">
        <f t="shared" ca="1" si="593"/>
        <v>59.432570498155791</v>
      </c>
      <c r="E9074">
        <f t="shared" ca="1" si="595"/>
        <v>6.9588819864761287E-2</v>
      </c>
      <c r="F9074">
        <f t="shared" ca="1" si="595"/>
        <v>0.51603871887991226</v>
      </c>
    </row>
    <row r="9075" spans="1:6" ht="15.75" customHeight="1" x14ac:dyDescent="0.2">
      <c r="A9075">
        <v>9074</v>
      </c>
      <c r="B9075" s="47">
        <f ca="1">IF('Inputs and Results'!$C$15='Inputs and Results'!$C$13, 'Inputs and Results'!$C$13, IF(E9075 &lt;= ('Inputs and Results'!$C$14-'Inputs and Results'!$C$13)/('Inputs and Results'!$C$15-'Inputs and Results'!$C$13), 'Inputs and Results'!$C$13 + SQRT(E9075*('Inputs and Results'!$C$15-'Inputs and Results'!$C$13)*('Inputs and Results'!$C$14-'Inputs and Results'!$C$13)), 'Inputs and Results'!$C$15 - SQRT((1-E9075)*('Inputs and Results'!$C$15-'Inputs and Results'!$C$13)*('Inputs and Results'!$C$15-'Inputs and Results'!$C$14))))</f>
        <v>0.17393524516674574</v>
      </c>
      <c r="C9075" s="47">
        <f ca="1">IF('Inputs and Results'!$G$15='Inputs and Results'!$G$13, 'Inputs and Results'!$G$13, IF(F9075 &lt;= ('Inputs and Results'!$G$14-'Inputs and Results'!$G$13)/('Inputs and Results'!$G$15-'Inputs and Results'!$G$13), 'Inputs and Results'!$G$13 + SQRT(F9075*('Inputs and Results'!$G$15-'Inputs and Results'!$G$13)*('Inputs and Results'!$G$14-'Inputs and Results'!$G$13)), 'Inputs and Results'!$G$15 - SQRT((1-F9075)*('Inputs and Results'!$G$15-'Inputs and Results'!$G$13)*('Inputs and Results'!$G$15-'Inputs and Results'!$G$14))))</f>
        <v>560.13402070036454</v>
      </c>
      <c r="D9075">
        <f t="shared" ca="1" si="593"/>
        <v>97.427048216752937</v>
      </c>
      <c r="E9075">
        <f t="shared" ca="1" si="595"/>
        <v>0.11259533349880635</v>
      </c>
      <c r="F9075">
        <f t="shared" ca="1" si="595"/>
        <v>0.51732058287080973</v>
      </c>
    </row>
    <row r="9076" spans="1:6" ht="15.75" customHeight="1" x14ac:dyDescent="0.2">
      <c r="A9076">
        <v>9075</v>
      </c>
      <c r="B9076" s="47">
        <f ca="1">IF('Inputs and Results'!$C$15='Inputs and Results'!$C$13, 'Inputs and Results'!$C$13, IF(E9076 &lt;= ('Inputs and Results'!$C$14-'Inputs and Results'!$C$13)/('Inputs and Results'!$C$15-'Inputs and Results'!$C$13), 'Inputs and Results'!$C$13 + SQRT(E9076*('Inputs and Results'!$C$15-'Inputs and Results'!$C$13)*('Inputs and Results'!$C$14-'Inputs and Results'!$C$13)), 'Inputs and Results'!$C$15 - SQRT((1-E9076)*('Inputs and Results'!$C$15-'Inputs and Results'!$C$13)*('Inputs and Results'!$C$15-'Inputs and Results'!$C$14))))</f>
        <v>0.47533421653875507</v>
      </c>
      <c r="C9076" s="47">
        <f ca="1">IF('Inputs and Results'!$G$15='Inputs and Results'!$G$13, 'Inputs and Results'!$G$13, IF(F9076 &lt;= ('Inputs and Results'!$G$14-'Inputs and Results'!$G$13)/('Inputs and Results'!$G$15-'Inputs and Results'!$G$13), 'Inputs and Results'!$G$13 + SQRT(F9076*('Inputs and Results'!$G$15-'Inputs and Results'!$G$13)*('Inputs and Results'!$G$14-'Inputs and Results'!$G$13)), 'Inputs and Results'!$G$15 - SQRT((1-F9076)*('Inputs and Results'!$G$15-'Inputs and Results'!$G$13)*('Inputs and Results'!$G$15-'Inputs and Results'!$G$14))))</f>
        <v>414.83819863377209</v>
      </c>
      <c r="D9076">
        <f t="shared" ca="1" si="593"/>
        <v>197.18679013793252</v>
      </c>
      <c r="E9076">
        <f t="shared" ca="1" si="595"/>
        <v>0.29178474242444641</v>
      </c>
      <c r="F9076">
        <f t="shared" ca="1" si="595"/>
        <v>0.2732265307564008</v>
      </c>
    </row>
    <row r="9077" spans="1:6" ht="15.75" customHeight="1" x14ac:dyDescent="0.2">
      <c r="A9077">
        <v>9076</v>
      </c>
      <c r="B9077" s="47">
        <f ca="1">IF('Inputs and Results'!$C$15='Inputs and Results'!$C$13, 'Inputs and Results'!$C$13, IF(E9077 &lt;= ('Inputs and Results'!$C$14-'Inputs and Results'!$C$13)/('Inputs and Results'!$C$15-'Inputs and Results'!$C$13), 'Inputs and Results'!$C$13 + SQRT(E9077*('Inputs and Results'!$C$15-'Inputs and Results'!$C$13)*('Inputs and Results'!$C$14-'Inputs and Results'!$C$13)), 'Inputs and Results'!$C$15 - SQRT((1-E9077)*('Inputs and Results'!$C$15-'Inputs and Results'!$C$13)*('Inputs and Results'!$C$15-'Inputs and Results'!$C$14))))</f>
        <v>0.32911903943215126</v>
      </c>
      <c r="C9077" s="47">
        <f ca="1">IF('Inputs and Results'!$G$15='Inputs and Results'!$G$13, 'Inputs and Results'!$G$13, IF(F9077 &lt;= ('Inputs and Results'!$G$14-'Inputs and Results'!$G$13)/('Inputs and Results'!$G$15-'Inputs and Results'!$G$13), 'Inputs and Results'!$G$13 + SQRT(F9077*('Inputs and Results'!$G$15-'Inputs and Results'!$G$13)*('Inputs and Results'!$G$14-'Inputs and Results'!$G$13)), 'Inputs and Results'!$G$15 - SQRT((1-F9077)*('Inputs and Results'!$G$15-'Inputs and Results'!$G$13)*('Inputs and Results'!$G$15-'Inputs and Results'!$G$14))))</f>
        <v>478.46026094133765</v>
      </c>
      <c r="D9077">
        <f t="shared" ca="1" si="593"/>
        <v>157.4703814874695</v>
      </c>
      <c r="E9077">
        <f t="shared" ca="1" si="595"/>
        <v>0.2073772104973518</v>
      </c>
      <c r="F9077">
        <f t="shared" ca="1" si="595"/>
        <v>0.38623622880662145</v>
      </c>
    </row>
    <row r="9078" spans="1:6" ht="15.75" customHeight="1" x14ac:dyDescent="0.2">
      <c r="A9078">
        <v>9077</v>
      </c>
      <c r="B9078" s="47">
        <f ca="1">IF('Inputs and Results'!$C$15='Inputs and Results'!$C$13, 'Inputs and Results'!$C$13, IF(E9078 &lt;= ('Inputs and Results'!$C$14-'Inputs and Results'!$C$13)/('Inputs and Results'!$C$15-'Inputs and Results'!$C$13), 'Inputs and Results'!$C$13 + SQRT(E9078*('Inputs and Results'!$C$15-'Inputs and Results'!$C$13)*('Inputs and Results'!$C$14-'Inputs and Results'!$C$13)), 'Inputs and Results'!$C$15 - SQRT((1-E9078)*('Inputs and Results'!$C$15-'Inputs and Results'!$C$13)*('Inputs and Results'!$C$15-'Inputs and Results'!$C$14))))</f>
        <v>1.1644342740774438</v>
      </c>
      <c r="C9078" s="47">
        <f ca="1">IF('Inputs and Results'!$G$15='Inputs and Results'!$G$13, 'Inputs and Results'!$G$13, IF(F9078 &lt;= ('Inputs and Results'!$G$14-'Inputs and Results'!$G$13)/('Inputs and Results'!$G$15-'Inputs and Results'!$G$13), 'Inputs and Results'!$G$13 + SQRT(F9078*('Inputs and Results'!$G$15-'Inputs and Results'!$G$13)*('Inputs and Results'!$G$14-'Inputs and Results'!$G$13)), 'Inputs and Results'!$G$15 - SQRT((1-F9078)*('Inputs and Results'!$G$15-'Inputs and Results'!$G$13)*('Inputs and Results'!$G$15-'Inputs and Results'!$G$14))))</f>
        <v>483.89570585132549</v>
      </c>
      <c r="D9078">
        <f t="shared" ca="1" si="593"/>
        <v>563.46474497218048</v>
      </c>
      <c r="E9078">
        <f t="shared" ca="1" si="595"/>
        <v>0.62563316286871107</v>
      </c>
      <c r="F9078">
        <f t="shared" ca="1" si="595"/>
        <v>0.3954485103901233</v>
      </c>
    </row>
    <row r="9079" spans="1:6" ht="15.75" customHeight="1" x14ac:dyDescent="0.2">
      <c r="A9079">
        <v>9078</v>
      </c>
      <c r="B9079" s="47">
        <f ca="1">IF('Inputs and Results'!$C$15='Inputs and Results'!$C$13, 'Inputs and Results'!$C$13, IF(E9079 &lt;= ('Inputs and Results'!$C$14-'Inputs and Results'!$C$13)/('Inputs and Results'!$C$15-'Inputs and Results'!$C$13), 'Inputs and Results'!$C$13 + SQRT(E9079*('Inputs and Results'!$C$15-'Inputs and Results'!$C$13)*('Inputs and Results'!$C$14-'Inputs and Results'!$C$13)), 'Inputs and Results'!$C$15 - SQRT((1-E9079)*('Inputs and Results'!$C$15-'Inputs and Results'!$C$13)*('Inputs and Results'!$C$15-'Inputs and Results'!$C$14))))</f>
        <v>8.6869712608236505E-2</v>
      </c>
      <c r="C9079" s="47">
        <f ca="1">IF('Inputs and Results'!$G$15='Inputs and Results'!$G$13, 'Inputs and Results'!$G$13, IF(F9079 &lt;= ('Inputs and Results'!$G$14-'Inputs and Results'!$G$13)/('Inputs and Results'!$G$15-'Inputs and Results'!$G$13), 'Inputs and Results'!$G$13 + SQRT(F9079*('Inputs and Results'!$G$15-'Inputs and Results'!$G$13)*('Inputs and Results'!$G$14-'Inputs and Results'!$G$13)), 'Inputs and Results'!$G$15 - SQRT((1-F9079)*('Inputs and Results'!$G$15-'Inputs and Results'!$G$13)*('Inputs and Results'!$G$15-'Inputs and Results'!$G$14))))</f>
        <v>573.61903143226061</v>
      </c>
      <c r="D9079">
        <f t="shared" ca="1" si="593"/>
        <v>49.83012040713546</v>
      </c>
      <c r="E9079">
        <f t="shared" ca="1" si="595"/>
        <v>5.7074658742309214E-2</v>
      </c>
      <c r="F9079">
        <f t="shared" ca="1" si="595"/>
        <v>0.53745089215935182</v>
      </c>
    </row>
    <row r="9080" spans="1:6" ht="15.75" customHeight="1" x14ac:dyDescent="0.2">
      <c r="A9080">
        <v>9079</v>
      </c>
      <c r="B9080" s="47">
        <f ca="1">IF('Inputs and Results'!$C$15='Inputs and Results'!$C$13, 'Inputs and Results'!$C$13, IF(E9080 &lt;= ('Inputs and Results'!$C$14-'Inputs and Results'!$C$13)/('Inputs and Results'!$C$15-'Inputs and Results'!$C$13), 'Inputs and Results'!$C$13 + SQRT(E9080*('Inputs and Results'!$C$15-'Inputs and Results'!$C$13)*('Inputs and Results'!$C$14-'Inputs and Results'!$C$13)), 'Inputs and Results'!$C$15 - SQRT((1-E9080)*('Inputs and Results'!$C$15-'Inputs and Results'!$C$13)*('Inputs and Results'!$C$15-'Inputs and Results'!$C$14))))</f>
        <v>0.45995806277723572</v>
      </c>
      <c r="C9080" s="47">
        <f ca="1">IF('Inputs and Results'!$G$15='Inputs and Results'!$G$13, 'Inputs and Results'!$G$13, IF(F9080 &lt;= ('Inputs and Results'!$G$14-'Inputs and Results'!$G$13)/('Inputs and Results'!$G$15-'Inputs and Results'!$G$13), 'Inputs and Results'!$G$13 + SQRT(F9080*('Inputs and Results'!$G$15-'Inputs and Results'!$G$13)*('Inputs and Results'!$G$14-'Inputs and Results'!$G$13)), 'Inputs and Results'!$G$15 - SQRT((1-F9080)*('Inputs and Results'!$G$15-'Inputs and Results'!$G$13)*('Inputs and Results'!$G$15-'Inputs and Results'!$G$14))))</f>
        <v>1047.6930630477593</v>
      </c>
      <c r="D9080">
        <f t="shared" ca="1" si="593"/>
        <v>481.89487166459566</v>
      </c>
      <c r="E9080">
        <f t="shared" ca="1" si="595"/>
        <v>0.28313188412773638</v>
      </c>
      <c r="F9080">
        <f t="shared" ca="1" si="595"/>
        <v>0.97265234403456824</v>
      </c>
    </row>
    <row r="9081" spans="1:6" ht="15.75" customHeight="1" x14ac:dyDescent="0.2">
      <c r="A9081">
        <v>9080</v>
      </c>
      <c r="B9081" s="47">
        <f ca="1">IF('Inputs and Results'!$C$15='Inputs and Results'!$C$13, 'Inputs and Results'!$C$13, IF(E9081 &lt;= ('Inputs and Results'!$C$14-'Inputs and Results'!$C$13)/('Inputs and Results'!$C$15-'Inputs and Results'!$C$13), 'Inputs and Results'!$C$13 + SQRT(E9081*('Inputs and Results'!$C$15-'Inputs and Results'!$C$13)*('Inputs and Results'!$C$14-'Inputs and Results'!$C$13)), 'Inputs and Results'!$C$15 - SQRT((1-E9081)*('Inputs and Results'!$C$15-'Inputs and Results'!$C$13)*('Inputs and Results'!$C$15-'Inputs and Results'!$C$14))))</f>
        <v>0.33039045174103743</v>
      </c>
      <c r="C9081" s="47">
        <f ca="1">IF('Inputs and Results'!$G$15='Inputs and Results'!$G$13, 'Inputs and Results'!$G$13, IF(F9081 &lt;= ('Inputs and Results'!$G$14-'Inputs and Results'!$G$13)/('Inputs and Results'!$G$15-'Inputs and Results'!$G$13), 'Inputs and Results'!$G$13 + SQRT(F9081*('Inputs and Results'!$G$15-'Inputs and Results'!$G$13)*('Inputs and Results'!$G$14-'Inputs and Results'!$G$13)), 'Inputs and Results'!$G$15 - SQRT((1-F9081)*('Inputs and Results'!$G$15-'Inputs and Results'!$G$13)*('Inputs and Results'!$G$15-'Inputs and Results'!$G$14))))</f>
        <v>724.66992429556058</v>
      </c>
      <c r="D9081">
        <f t="shared" ca="1" si="593"/>
        <v>239.42402365115365</v>
      </c>
      <c r="E9081">
        <f t="shared" ca="1" si="595"/>
        <v>0.20813165109384213</v>
      </c>
      <c r="F9081">
        <f t="shared" ca="1" si="595"/>
        <v>0.7336385757477083</v>
      </c>
    </row>
    <row r="9082" spans="1:6" ht="15.75" customHeight="1" x14ac:dyDescent="0.2">
      <c r="A9082">
        <v>9081</v>
      </c>
      <c r="B9082" s="47">
        <f ca="1">IF('Inputs and Results'!$C$15='Inputs and Results'!$C$13, 'Inputs and Results'!$C$13, IF(E9082 &lt;= ('Inputs and Results'!$C$14-'Inputs and Results'!$C$13)/('Inputs and Results'!$C$15-'Inputs and Results'!$C$13), 'Inputs and Results'!$C$13 + SQRT(E9082*('Inputs and Results'!$C$15-'Inputs and Results'!$C$13)*('Inputs and Results'!$C$14-'Inputs and Results'!$C$13)), 'Inputs and Results'!$C$15 - SQRT((1-E9082)*('Inputs and Results'!$C$15-'Inputs and Results'!$C$13)*('Inputs and Results'!$C$15-'Inputs and Results'!$C$14))))</f>
        <v>0.96451926649008124</v>
      </c>
      <c r="C9082" s="47">
        <f ca="1">IF('Inputs and Results'!$G$15='Inputs and Results'!$G$13, 'Inputs and Results'!$G$13, IF(F9082 &lt;= ('Inputs and Results'!$G$14-'Inputs and Results'!$G$13)/('Inputs and Results'!$G$15-'Inputs and Results'!$G$13), 'Inputs and Results'!$G$13 + SQRT(F9082*('Inputs and Results'!$G$15-'Inputs and Results'!$G$13)*('Inputs and Results'!$G$14-'Inputs and Results'!$G$13)), 'Inputs and Results'!$G$15 - SQRT((1-F9082)*('Inputs and Results'!$G$15-'Inputs and Results'!$G$13)*('Inputs and Results'!$G$15-'Inputs and Results'!$G$14))))</f>
        <v>1138.9047634894887</v>
      </c>
      <c r="D9082">
        <f t="shared" ca="1" si="593"/>
        <v>1098.495587082941</v>
      </c>
      <c r="E9082">
        <f t="shared" ref="E9082:F9101" ca="1" si="596">RAND()</f>
        <v>0.53964646483443579</v>
      </c>
      <c r="F9082">
        <f t="shared" ca="1" si="596"/>
        <v>0.99559956672186878</v>
      </c>
    </row>
    <row r="9083" spans="1:6" ht="15.75" customHeight="1" x14ac:dyDescent="0.2">
      <c r="A9083">
        <v>9082</v>
      </c>
      <c r="B9083" s="47">
        <f ca="1">IF('Inputs and Results'!$C$15='Inputs and Results'!$C$13, 'Inputs and Results'!$C$13, IF(E9083 &lt;= ('Inputs and Results'!$C$14-'Inputs and Results'!$C$13)/('Inputs and Results'!$C$15-'Inputs and Results'!$C$13), 'Inputs and Results'!$C$13 + SQRT(E9083*('Inputs and Results'!$C$15-'Inputs and Results'!$C$13)*('Inputs and Results'!$C$14-'Inputs and Results'!$C$13)), 'Inputs and Results'!$C$15 - SQRT((1-E9083)*('Inputs and Results'!$C$15-'Inputs and Results'!$C$13)*('Inputs and Results'!$C$15-'Inputs and Results'!$C$14))))</f>
        <v>1.5175348290970732</v>
      </c>
      <c r="C9083" s="47">
        <f ca="1">IF('Inputs and Results'!$G$15='Inputs and Results'!$G$13, 'Inputs and Results'!$G$13, IF(F9083 &lt;= ('Inputs and Results'!$G$14-'Inputs and Results'!$G$13)/('Inputs and Results'!$G$15-'Inputs and Results'!$G$13), 'Inputs and Results'!$G$13 + SQRT(F9083*('Inputs and Results'!$G$15-'Inputs and Results'!$G$13)*('Inputs and Results'!$G$14-'Inputs and Results'!$G$13)), 'Inputs and Results'!$G$15 - SQRT((1-F9083)*('Inputs and Results'!$G$15-'Inputs and Results'!$G$13)*('Inputs and Results'!$G$15-'Inputs and Results'!$G$14))))</f>
        <v>315.09143544803283</v>
      </c>
      <c r="D9083">
        <f t="shared" ca="1" si="593"/>
        <v>478.16222764258197</v>
      </c>
      <c r="E9083">
        <f t="shared" ca="1" si="596"/>
        <v>0.75581077967330623</v>
      </c>
      <c r="F9083">
        <f t="shared" ca="1" si="596"/>
        <v>7.6838813948603146E-2</v>
      </c>
    </row>
    <row r="9084" spans="1:6" ht="15.75" customHeight="1" x14ac:dyDescent="0.2">
      <c r="A9084">
        <v>9083</v>
      </c>
      <c r="B9084" s="47">
        <f ca="1">IF('Inputs and Results'!$C$15='Inputs and Results'!$C$13, 'Inputs and Results'!$C$13, IF(E9084 &lt;= ('Inputs and Results'!$C$14-'Inputs and Results'!$C$13)/('Inputs and Results'!$C$15-'Inputs and Results'!$C$13), 'Inputs and Results'!$C$13 + SQRT(E9084*('Inputs and Results'!$C$15-'Inputs and Results'!$C$13)*('Inputs and Results'!$C$14-'Inputs and Results'!$C$13)), 'Inputs and Results'!$C$15 - SQRT((1-E9084)*('Inputs and Results'!$C$15-'Inputs and Results'!$C$13)*('Inputs and Results'!$C$15-'Inputs and Results'!$C$14))))</f>
        <v>1.2807718448503838</v>
      </c>
      <c r="C9084" s="47">
        <f ca="1">IF('Inputs and Results'!$G$15='Inputs and Results'!$G$13, 'Inputs and Results'!$G$13, IF(F9084 &lt;= ('Inputs and Results'!$G$14-'Inputs and Results'!$G$13)/('Inputs and Results'!$G$15-'Inputs and Results'!$G$13), 'Inputs and Results'!$G$13 + SQRT(F9084*('Inputs and Results'!$G$15-'Inputs and Results'!$G$13)*('Inputs and Results'!$G$14-'Inputs and Results'!$G$13)), 'Inputs and Results'!$G$15 - SQRT((1-F9084)*('Inputs and Results'!$G$15-'Inputs and Results'!$G$13)*('Inputs and Results'!$G$15-'Inputs and Results'!$G$14))))</f>
        <v>553.14958336275095</v>
      </c>
      <c r="D9084">
        <f t="shared" ca="1" si="593"/>
        <v>708.45841236173169</v>
      </c>
      <c r="E9084">
        <f t="shared" ca="1" si="596"/>
        <v>0.67158383894898299</v>
      </c>
      <c r="F9084">
        <f t="shared" ca="1" si="596"/>
        <v>0.50672572829681339</v>
      </c>
    </row>
    <row r="9085" spans="1:6" ht="15.75" customHeight="1" x14ac:dyDescent="0.2">
      <c r="A9085">
        <v>9084</v>
      </c>
      <c r="B9085" s="47">
        <f ca="1">IF('Inputs and Results'!$C$15='Inputs and Results'!$C$13, 'Inputs and Results'!$C$13, IF(E9085 &lt;= ('Inputs and Results'!$C$14-'Inputs and Results'!$C$13)/('Inputs and Results'!$C$15-'Inputs and Results'!$C$13), 'Inputs and Results'!$C$13 + SQRT(E9085*('Inputs and Results'!$C$15-'Inputs and Results'!$C$13)*('Inputs and Results'!$C$14-'Inputs and Results'!$C$13)), 'Inputs and Results'!$C$15 - SQRT((1-E9085)*('Inputs and Results'!$C$15-'Inputs and Results'!$C$13)*('Inputs and Results'!$C$15-'Inputs and Results'!$C$14))))</f>
        <v>0.40222311806065836</v>
      </c>
      <c r="C9085" s="47">
        <f ca="1">IF('Inputs and Results'!$G$15='Inputs and Results'!$G$13, 'Inputs and Results'!$G$13, IF(F9085 &lt;= ('Inputs and Results'!$G$14-'Inputs and Results'!$G$13)/('Inputs and Results'!$G$15-'Inputs and Results'!$G$13), 'Inputs and Results'!$G$13 + SQRT(F9085*('Inputs and Results'!$G$15-'Inputs and Results'!$G$13)*('Inputs and Results'!$G$14-'Inputs and Results'!$G$13)), 'Inputs and Results'!$G$15 - SQRT((1-F9085)*('Inputs and Results'!$G$15-'Inputs and Results'!$G$13)*('Inputs and Results'!$G$15-'Inputs and Results'!$G$14))))</f>
        <v>1037.3570331345647</v>
      </c>
      <c r="D9085">
        <f t="shared" ca="1" si="593"/>
        <v>417.24898040953832</v>
      </c>
      <c r="E9085">
        <f t="shared" ca="1" si="596"/>
        <v>0.25017280796239016</v>
      </c>
      <c r="F9085">
        <f t="shared" ca="1" si="596"/>
        <v>0.96881460024828903</v>
      </c>
    </row>
    <row r="9086" spans="1:6" ht="15.75" customHeight="1" x14ac:dyDescent="0.2">
      <c r="A9086">
        <v>9085</v>
      </c>
      <c r="B9086" s="47">
        <f ca="1">IF('Inputs and Results'!$C$15='Inputs and Results'!$C$13, 'Inputs and Results'!$C$13, IF(E9086 &lt;= ('Inputs and Results'!$C$14-'Inputs and Results'!$C$13)/('Inputs and Results'!$C$15-'Inputs and Results'!$C$13), 'Inputs and Results'!$C$13 + SQRT(E9086*('Inputs and Results'!$C$15-'Inputs and Results'!$C$13)*('Inputs and Results'!$C$14-'Inputs and Results'!$C$13)), 'Inputs and Results'!$C$15 - SQRT((1-E9086)*('Inputs and Results'!$C$15-'Inputs and Results'!$C$13)*('Inputs and Results'!$C$15-'Inputs and Results'!$C$14))))</f>
        <v>1.4204388767199412</v>
      </c>
      <c r="C9086" s="47">
        <f ca="1">IF('Inputs and Results'!$G$15='Inputs and Results'!$G$13, 'Inputs and Results'!$G$13, IF(F9086 &lt;= ('Inputs and Results'!$G$14-'Inputs and Results'!$G$13)/('Inputs and Results'!$G$15-'Inputs and Results'!$G$13), 'Inputs and Results'!$G$13 + SQRT(F9086*('Inputs and Results'!$G$15-'Inputs and Results'!$G$13)*('Inputs and Results'!$G$14-'Inputs and Results'!$G$13)), 'Inputs and Results'!$G$15 - SQRT((1-F9086)*('Inputs and Results'!$G$15-'Inputs and Results'!$G$13)*('Inputs and Results'!$G$15-'Inputs and Results'!$G$14))))</f>
        <v>539.47548436311513</v>
      </c>
      <c r="D9086">
        <f t="shared" ca="1" si="593"/>
        <v>766.29195102668939</v>
      </c>
      <c r="E9086">
        <f t="shared" ca="1" si="596"/>
        <v>0.72277629531358212</v>
      </c>
      <c r="F9086">
        <f t="shared" ca="1" si="596"/>
        <v>0.48565014452574051</v>
      </c>
    </row>
    <row r="9087" spans="1:6" ht="15.75" customHeight="1" x14ac:dyDescent="0.2">
      <c r="A9087">
        <v>9086</v>
      </c>
      <c r="B9087" s="47">
        <f ca="1">IF('Inputs and Results'!$C$15='Inputs and Results'!$C$13, 'Inputs and Results'!$C$13, IF(E9087 &lt;= ('Inputs and Results'!$C$14-'Inputs and Results'!$C$13)/('Inputs and Results'!$C$15-'Inputs and Results'!$C$13), 'Inputs and Results'!$C$13 + SQRT(E9087*('Inputs and Results'!$C$15-'Inputs and Results'!$C$13)*('Inputs and Results'!$C$14-'Inputs and Results'!$C$13)), 'Inputs and Results'!$C$15 - SQRT((1-E9087)*('Inputs and Results'!$C$15-'Inputs and Results'!$C$13)*('Inputs and Results'!$C$15-'Inputs and Results'!$C$14))))</f>
        <v>0.12759996300337617</v>
      </c>
      <c r="C9087" s="47">
        <f ca="1">IF('Inputs and Results'!$G$15='Inputs and Results'!$G$13, 'Inputs and Results'!$G$13, IF(F9087 &lt;= ('Inputs and Results'!$G$14-'Inputs and Results'!$G$13)/('Inputs and Results'!$G$15-'Inputs and Results'!$G$13), 'Inputs and Results'!$G$13 + SQRT(F9087*('Inputs and Results'!$G$15-'Inputs and Results'!$G$13)*('Inputs and Results'!$G$14-'Inputs and Results'!$G$13)), 'Inputs and Results'!$G$15 - SQRT((1-F9087)*('Inputs and Results'!$G$15-'Inputs and Results'!$G$13)*('Inputs and Results'!$G$15-'Inputs and Results'!$G$14))))</f>
        <v>735.47345267106994</v>
      </c>
      <c r="D9087">
        <f t="shared" ca="1" si="593"/>
        <v>93.846385350793852</v>
      </c>
      <c r="E9087">
        <f t="shared" ca="1" si="596"/>
        <v>8.3257558606866122E-2</v>
      </c>
      <c r="F9087">
        <f t="shared" ca="1" si="596"/>
        <v>0.74560895644830105</v>
      </c>
    </row>
    <row r="9088" spans="1:6" ht="15.75" customHeight="1" x14ac:dyDescent="0.2">
      <c r="A9088">
        <v>9087</v>
      </c>
      <c r="B9088" s="47">
        <f ca="1">IF('Inputs and Results'!$C$15='Inputs and Results'!$C$13, 'Inputs and Results'!$C$13, IF(E9088 &lt;= ('Inputs and Results'!$C$14-'Inputs and Results'!$C$13)/('Inputs and Results'!$C$15-'Inputs and Results'!$C$13), 'Inputs and Results'!$C$13 + SQRT(E9088*('Inputs and Results'!$C$15-'Inputs and Results'!$C$13)*('Inputs and Results'!$C$14-'Inputs and Results'!$C$13)), 'Inputs and Results'!$C$15 - SQRT((1-E9088)*('Inputs and Results'!$C$15-'Inputs and Results'!$C$13)*('Inputs and Results'!$C$15-'Inputs and Results'!$C$14))))</f>
        <v>0.38509796245112415</v>
      </c>
      <c r="C9088" s="47">
        <f ca="1">IF('Inputs and Results'!$G$15='Inputs and Results'!$G$13, 'Inputs and Results'!$G$13, IF(F9088 &lt;= ('Inputs and Results'!$G$14-'Inputs and Results'!$G$13)/('Inputs and Results'!$G$15-'Inputs and Results'!$G$13), 'Inputs and Results'!$G$13 + SQRT(F9088*('Inputs and Results'!$G$15-'Inputs and Results'!$G$13)*('Inputs and Results'!$G$14-'Inputs and Results'!$G$13)), 'Inputs and Results'!$G$15 - SQRT((1-F9088)*('Inputs and Results'!$G$15-'Inputs and Results'!$G$13)*('Inputs and Results'!$G$15-'Inputs and Results'!$G$14))))</f>
        <v>409.885111579419</v>
      </c>
      <c r="D9088">
        <f t="shared" ca="1" si="593"/>
        <v>157.84592130828594</v>
      </c>
      <c r="E9088">
        <f t="shared" ca="1" si="596"/>
        <v>0.24025414822474855</v>
      </c>
      <c r="F9088">
        <f t="shared" ca="1" si="596"/>
        <v>0.26402810415451838</v>
      </c>
    </row>
    <row r="9089" spans="1:6" ht="15.75" customHeight="1" x14ac:dyDescent="0.2">
      <c r="A9089">
        <v>9088</v>
      </c>
      <c r="B9089" s="47">
        <f ca="1">IF('Inputs and Results'!$C$15='Inputs and Results'!$C$13, 'Inputs and Results'!$C$13, IF(E9089 &lt;= ('Inputs and Results'!$C$14-'Inputs and Results'!$C$13)/('Inputs and Results'!$C$15-'Inputs and Results'!$C$13), 'Inputs and Results'!$C$13 + SQRT(E9089*('Inputs and Results'!$C$15-'Inputs and Results'!$C$13)*('Inputs and Results'!$C$14-'Inputs and Results'!$C$13)), 'Inputs and Results'!$C$15 - SQRT((1-E9089)*('Inputs and Results'!$C$15-'Inputs and Results'!$C$13)*('Inputs and Results'!$C$15-'Inputs and Results'!$C$14))))</f>
        <v>0.19782086627723316</v>
      </c>
      <c r="C9089" s="47">
        <f ca="1">IF('Inputs and Results'!$G$15='Inputs and Results'!$G$13, 'Inputs and Results'!$G$13, IF(F9089 &lt;= ('Inputs and Results'!$G$14-'Inputs and Results'!$G$13)/('Inputs and Results'!$G$15-'Inputs and Results'!$G$13), 'Inputs and Results'!$G$13 + SQRT(F9089*('Inputs and Results'!$G$15-'Inputs and Results'!$G$13)*('Inputs and Results'!$G$14-'Inputs and Results'!$G$13)), 'Inputs and Results'!$G$15 - SQRT((1-F9089)*('Inputs and Results'!$G$15-'Inputs and Results'!$G$13)*('Inputs and Results'!$G$15-'Inputs and Results'!$G$14))))</f>
        <v>479.36861534518403</v>
      </c>
      <c r="D9089">
        <f t="shared" ca="1" si="593"/>
        <v>94.829114753702072</v>
      </c>
      <c r="E9089">
        <f t="shared" ca="1" si="596"/>
        <v>0.12753245583652484</v>
      </c>
      <c r="F9089">
        <f t="shared" ca="1" si="596"/>
        <v>0.38778060415669924</v>
      </c>
    </row>
    <row r="9090" spans="1:6" ht="15.75" customHeight="1" x14ac:dyDescent="0.2">
      <c r="A9090">
        <v>9089</v>
      </c>
      <c r="B9090" s="47">
        <f ca="1">IF('Inputs and Results'!$C$15='Inputs and Results'!$C$13, 'Inputs and Results'!$C$13, IF(E9090 &lt;= ('Inputs and Results'!$C$14-'Inputs and Results'!$C$13)/('Inputs and Results'!$C$15-'Inputs and Results'!$C$13), 'Inputs and Results'!$C$13 + SQRT(E9090*('Inputs and Results'!$C$15-'Inputs and Results'!$C$13)*('Inputs and Results'!$C$14-'Inputs and Results'!$C$13)), 'Inputs and Results'!$C$15 - SQRT((1-E9090)*('Inputs and Results'!$C$15-'Inputs and Results'!$C$13)*('Inputs and Results'!$C$15-'Inputs and Results'!$C$14))))</f>
        <v>1.3409788756853778</v>
      </c>
      <c r="C9090" s="47">
        <f ca="1">IF('Inputs and Results'!$G$15='Inputs and Results'!$G$13, 'Inputs and Results'!$G$13, IF(F9090 &lt;= ('Inputs and Results'!$G$14-'Inputs and Results'!$G$13)/('Inputs and Results'!$G$15-'Inputs and Results'!$G$13), 'Inputs and Results'!$G$13 + SQRT(F9090*('Inputs and Results'!$G$15-'Inputs and Results'!$G$13)*('Inputs and Results'!$G$14-'Inputs and Results'!$G$13)), 'Inputs and Results'!$G$15 - SQRT((1-F9090)*('Inputs and Results'!$G$15-'Inputs and Results'!$G$13)*('Inputs and Results'!$G$15-'Inputs and Results'!$G$14))))</f>
        <v>896.20903791852447</v>
      </c>
      <c r="D9090">
        <f t="shared" ref="D9090:D9153" ca="1" si="597">B9090*C9090</f>
        <v>1201.797388047057</v>
      </c>
      <c r="E9090">
        <f t="shared" ca="1" si="596"/>
        <v>0.69418321211976075</v>
      </c>
      <c r="F9090">
        <f t="shared" ca="1" si="596"/>
        <v>0.8911996135032515</v>
      </c>
    </row>
    <row r="9091" spans="1:6" ht="15.75" customHeight="1" x14ac:dyDescent="0.2">
      <c r="A9091">
        <v>9090</v>
      </c>
      <c r="B9091" s="47">
        <f ca="1">IF('Inputs and Results'!$C$15='Inputs and Results'!$C$13, 'Inputs and Results'!$C$13, IF(E9091 &lt;= ('Inputs and Results'!$C$14-'Inputs and Results'!$C$13)/('Inputs and Results'!$C$15-'Inputs and Results'!$C$13), 'Inputs and Results'!$C$13 + SQRT(E9091*('Inputs and Results'!$C$15-'Inputs and Results'!$C$13)*('Inputs and Results'!$C$14-'Inputs and Results'!$C$13)), 'Inputs and Results'!$C$15 - SQRT((1-E9091)*('Inputs and Results'!$C$15-'Inputs and Results'!$C$13)*('Inputs and Results'!$C$15-'Inputs and Results'!$C$14))))</f>
        <v>2.1073942884631784</v>
      </c>
      <c r="C9091" s="47">
        <f ca="1">IF('Inputs and Results'!$G$15='Inputs and Results'!$G$13, 'Inputs and Results'!$G$13, IF(F9091 &lt;= ('Inputs and Results'!$G$14-'Inputs and Results'!$G$13)/('Inputs and Results'!$G$15-'Inputs and Results'!$G$13), 'Inputs and Results'!$G$13 + SQRT(F9091*('Inputs and Results'!$G$15-'Inputs and Results'!$G$13)*('Inputs and Results'!$G$14-'Inputs and Results'!$G$13)), 'Inputs and Results'!$G$15 - SQRT((1-F9091)*('Inputs and Results'!$G$15-'Inputs and Results'!$G$13)*('Inputs and Results'!$G$15-'Inputs and Results'!$G$14))))</f>
        <v>685.67719404993534</v>
      </c>
      <c r="D9091">
        <f t="shared" ca="1" si="597"/>
        <v>1444.9922024702921</v>
      </c>
      <c r="E9091">
        <f t="shared" ca="1" si="596"/>
        <v>0.91147278263687159</v>
      </c>
      <c r="F9091">
        <f t="shared" ca="1" si="596"/>
        <v>0.68814529276426406</v>
      </c>
    </row>
    <row r="9092" spans="1:6" ht="15.75" customHeight="1" x14ac:dyDescent="0.2">
      <c r="A9092">
        <v>9091</v>
      </c>
      <c r="B9092" s="47">
        <f ca="1">IF('Inputs and Results'!$C$15='Inputs and Results'!$C$13, 'Inputs and Results'!$C$13, IF(E9092 &lt;= ('Inputs and Results'!$C$14-'Inputs and Results'!$C$13)/('Inputs and Results'!$C$15-'Inputs and Results'!$C$13), 'Inputs and Results'!$C$13 + SQRT(E9092*('Inputs and Results'!$C$15-'Inputs and Results'!$C$13)*('Inputs and Results'!$C$14-'Inputs and Results'!$C$13)), 'Inputs and Results'!$C$15 - SQRT((1-E9092)*('Inputs and Results'!$C$15-'Inputs and Results'!$C$13)*('Inputs and Results'!$C$15-'Inputs and Results'!$C$14))))</f>
        <v>1.47173815461403</v>
      </c>
      <c r="C9092" s="47">
        <f ca="1">IF('Inputs and Results'!$G$15='Inputs and Results'!$G$13, 'Inputs and Results'!$G$13, IF(F9092 &lt;= ('Inputs and Results'!$G$14-'Inputs and Results'!$G$13)/('Inputs and Results'!$G$15-'Inputs and Results'!$G$13), 'Inputs and Results'!$G$13 + SQRT(F9092*('Inputs and Results'!$G$15-'Inputs and Results'!$G$13)*('Inputs and Results'!$G$14-'Inputs and Results'!$G$13)), 'Inputs and Results'!$G$15 - SQRT((1-F9092)*('Inputs and Results'!$G$15-'Inputs and Results'!$G$13)*('Inputs and Results'!$G$15-'Inputs and Results'!$G$14))))</f>
        <v>482.15141505790689</v>
      </c>
      <c r="D9092">
        <f t="shared" ca="1" si="597"/>
        <v>709.60063384186708</v>
      </c>
      <c r="E9092">
        <f t="shared" ca="1" si="596"/>
        <v>0.74049063688194106</v>
      </c>
      <c r="F9092">
        <f t="shared" ca="1" si="596"/>
        <v>0.39249978378389461</v>
      </c>
    </row>
    <row r="9093" spans="1:6" ht="15.75" customHeight="1" x14ac:dyDescent="0.2">
      <c r="A9093">
        <v>9092</v>
      </c>
      <c r="B9093" s="47">
        <f ca="1">IF('Inputs and Results'!$C$15='Inputs and Results'!$C$13, 'Inputs and Results'!$C$13, IF(E9093 &lt;= ('Inputs and Results'!$C$14-'Inputs and Results'!$C$13)/('Inputs and Results'!$C$15-'Inputs and Results'!$C$13), 'Inputs and Results'!$C$13 + SQRT(E9093*('Inputs and Results'!$C$15-'Inputs and Results'!$C$13)*('Inputs and Results'!$C$14-'Inputs and Results'!$C$13)), 'Inputs and Results'!$C$15 - SQRT((1-E9093)*('Inputs and Results'!$C$15-'Inputs and Results'!$C$13)*('Inputs and Results'!$C$15-'Inputs and Results'!$C$14))))</f>
        <v>2.0003657324681701</v>
      </c>
      <c r="C9093" s="47">
        <f ca="1">IF('Inputs and Results'!$G$15='Inputs and Results'!$G$13, 'Inputs and Results'!$G$13, IF(F9093 &lt;= ('Inputs and Results'!$G$14-'Inputs and Results'!$G$13)/('Inputs and Results'!$G$15-'Inputs and Results'!$G$13), 'Inputs and Results'!$G$13 + SQRT(F9093*('Inputs and Results'!$G$15-'Inputs and Results'!$G$13)*('Inputs and Results'!$G$14-'Inputs and Results'!$G$13)), 'Inputs and Results'!$G$15 - SQRT((1-F9093)*('Inputs and Results'!$G$15-'Inputs and Results'!$G$13)*('Inputs and Results'!$G$15-'Inputs and Results'!$G$14))))</f>
        <v>388.76523210714527</v>
      </c>
      <c r="D9093">
        <f t="shared" ca="1" si="597"/>
        <v>777.67264828216776</v>
      </c>
      <c r="E9093">
        <f t="shared" ca="1" si="596"/>
        <v>0.88897014790845574</v>
      </c>
      <c r="F9093">
        <f t="shared" ca="1" si="596"/>
        <v>0.22415699236635123</v>
      </c>
    </row>
    <row r="9094" spans="1:6" ht="15.75" customHeight="1" x14ac:dyDescent="0.2">
      <c r="A9094">
        <v>9093</v>
      </c>
      <c r="B9094" s="47">
        <f ca="1">IF('Inputs and Results'!$C$15='Inputs and Results'!$C$13, 'Inputs and Results'!$C$13, IF(E9094 &lt;= ('Inputs and Results'!$C$14-'Inputs and Results'!$C$13)/('Inputs and Results'!$C$15-'Inputs and Results'!$C$13), 'Inputs and Results'!$C$13 + SQRT(E9094*('Inputs and Results'!$C$15-'Inputs and Results'!$C$13)*('Inputs and Results'!$C$14-'Inputs and Results'!$C$13)), 'Inputs and Results'!$C$15 - SQRT((1-E9094)*('Inputs and Results'!$C$15-'Inputs and Results'!$C$13)*('Inputs and Results'!$C$15-'Inputs and Results'!$C$14))))</f>
        <v>0.28311897907502281</v>
      </c>
      <c r="C9094" s="47">
        <f ca="1">IF('Inputs and Results'!$G$15='Inputs and Results'!$G$13, 'Inputs and Results'!$G$13, IF(F9094 &lt;= ('Inputs and Results'!$G$14-'Inputs and Results'!$G$13)/('Inputs and Results'!$G$15-'Inputs and Results'!$G$13), 'Inputs and Results'!$G$13 + SQRT(F9094*('Inputs and Results'!$G$15-'Inputs and Results'!$G$13)*('Inputs and Results'!$G$14-'Inputs and Results'!$G$13)), 'Inputs and Results'!$G$15 - SQRT((1-F9094)*('Inputs and Results'!$G$15-'Inputs and Results'!$G$13)*('Inputs and Results'!$G$15-'Inputs and Results'!$G$14))))</f>
        <v>651.64126523298137</v>
      </c>
      <c r="D9094">
        <f t="shared" ca="1" si="597"/>
        <v>184.49200973591783</v>
      </c>
      <c r="E9094">
        <f t="shared" ca="1" si="596"/>
        <v>0.17983972423751704</v>
      </c>
      <c r="F9094">
        <f t="shared" ca="1" si="596"/>
        <v>0.64550487185212058</v>
      </c>
    </row>
    <row r="9095" spans="1:6" ht="15.75" customHeight="1" x14ac:dyDescent="0.2">
      <c r="A9095">
        <v>9094</v>
      </c>
      <c r="B9095" s="47">
        <f ca="1">IF('Inputs and Results'!$C$15='Inputs and Results'!$C$13, 'Inputs and Results'!$C$13, IF(E9095 &lt;= ('Inputs and Results'!$C$14-'Inputs and Results'!$C$13)/('Inputs and Results'!$C$15-'Inputs and Results'!$C$13), 'Inputs and Results'!$C$13 + SQRT(E9095*('Inputs and Results'!$C$15-'Inputs and Results'!$C$13)*('Inputs and Results'!$C$14-'Inputs and Results'!$C$13)), 'Inputs and Results'!$C$15 - SQRT((1-E9095)*('Inputs and Results'!$C$15-'Inputs and Results'!$C$13)*('Inputs and Results'!$C$15-'Inputs and Results'!$C$14))))</f>
        <v>0.56364731308444771</v>
      </c>
      <c r="C9095" s="47">
        <f ca="1">IF('Inputs and Results'!$G$15='Inputs and Results'!$G$13, 'Inputs and Results'!$G$13, IF(F9095 &lt;= ('Inputs and Results'!$G$14-'Inputs and Results'!$G$13)/('Inputs and Results'!$G$15-'Inputs and Results'!$G$13), 'Inputs and Results'!$G$13 + SQRT(F9095*('Inputs and Results'!$G$15-'Inputs and Results'!$G$13)*('Inputs and Results'!$G$14-'Inputs and Results'!$G$13)), 'Inputs and Results'!$G$15 - SQRT((1-F9095)*('Inputs and Results'!$G$15-'Inputs and Results'!$G$13)*('Inputs and Results'!$G$15-'Inputs and Results'!$G$14))))</f>
        <v>745.69860476214251</v>
      </c>
      <c r="D9095">
        <f t="shared" ca="1" si="597"/>
        <v>420.31101494500319</v>
      </c>
      <c r="E9095">
        <f t="shared" ca="1" si="596"/>
        <v>0.34046506499548546</v>
      </c>
      <c r="F9095">
        <f t="shared" ca="1" si="596"/>
        <v>0.75668500141461681</v>
      </c>
    </row>
    <row r="9096" spans="1:6" ht="15.75" customHeight="1" x14ac:dyDescent="0.2">
      <c r="A9096">
        <v>9095</v>
      </c>
      <c r="B9096" s="47">
        <f ca="1">IF('Inputs and Results'!$C$15='Inputs and Results'!$C$13, 'Inputs and Results'!$C$13, IF(E9096 &lt;= ('Inputs and Results'!$C$14-'Inputs and Results'!$C$13)/('Inputs and Results'!$C$15-'Inputs and Results'!$C$13), 'Inputs and Results'!$C$13 + SQRT(E9096*('Inputs and Results'!$C$15-'Inputs and Results'!$C$13)*('Inputs and Results'!$C$14-'Inputs and Results'!$C$13)), 'Inputs and Results'!$C$15 - SQRT((1-E9096)*('Inputs and Results'!$C$15-'Inputs and Results'!$C$13)*('Inputs and Results'!$C$15-'Inputs and Results'!$C$14))))</f>
        <v>1.3753012987017437</v>
      </c>
      <c r="C9096" s="47">
        <f ca="1">IF('Inputs and Results'!$G$15='Inputs and Results'!$G$13, 'Inputs and Results'!$G$13, IF(F9096 &lt;= ('Inputs and Results'!$G$14-'Inputs and Results'!$G$13)/('Inputs and Results'!$G$15-'Inputs and Results'!$G$13), 'Inputs and Results'!$G$13 + SQRT(F9096*('Inputs and Results'!$G$15-'Inputs and Results'!$G$13)*('Inputs and Results'!$G$14-'Inputs and Results'!$G$13)), 'Inputs and Results'!$G$15 - SQRT((1-F9096)*('Inputs and Results'!$G$15-'Inputs and Results'!$G$13)*('Inputs and Results'!$G$15-'Inputs and Results'!$G$14))))</f>
        <v>287.72692810841841</v>
      </c>
      <c r="D9096">
        <f t="shared" ca="1" si="597"/>
        <v>395.71121789897109</v>
      </c>
      <c r="E9096">
        <f t="shared" ca="1" si="596"/>
        <v>0.70670601444441772</v>
      </c>
      <c r="F9096">
        <f t="shared" ca="1" si="596"/>
        <v>1.8861199000634543E-2</v>
      </c>
    </row>
    <row r="9097" spans="1:6" ht="15.75" customHeight="1" x14ac:dyDescent="0.2">
      <c r="A9097">
        <v>9096</v>
      </c>
      <c r="B9097" s="47">
        <f ca="1">IF('Inputs and Results'!$C$15='Inputs and Results'!$C$13, 'Inputs and Results'!$C$13, IF(E9097 &lt;= ('Inputs and Results'!$C$14-'Inputs and Results'!$C$13)/('Inputs and Results'!$C$15-'Inputs and Results'!$C$13), 'Inputs and Results'!$C$13 + SQRT(E9097*('Inputs and Results'!$C$15-'Inputs and Results'!$C$13)*('Inputs and Results'!$C$14-'Inputs and Results'!$C$13)), 'Inputs and Results'!$C$15 - SQRT((1-E9097)*('Inputs and Results'!$C$15-'Inputs and Results'!$C$13)*('Inputs and Results'!$C$15-'Inputs and Results'!$C$14))))</f>
        <v>2.2974469093810059</v>
      </c>
      <c r="C9097" s="47">
        <f ca="1">IF('Inputs and Results'!$G$15='Inputs and Results'!$G$13, 'Inputs and Results'!$G$13, IF(F9097 &lt;= ('Inputs and Results'!$G$14-'Inputs and Results'!$G$13)/('Inputs and Results'!$G$15-'Inputs and Results'!$G$13), 'Inputs and Results'!$G$13 + SQRT(F9097*('Inputs and Results'!$G$15-'Inputs and Results'!$G$13)*('Inputs and Results'!$G$14-'Inputs and Results'!$G$13)), 'Inputs and Results'!$G$15 - SQRT((1-F9097)*('Inputs and Results'!$G$15-'Inputs and Results'!$G$13)*('Inputs and Results'!$G$15-'Inputs and Results'!$G$14))))</f>
        <v>650.16851754499976</v>
      </c>
      <c r="D9097">
        <f t="shared" ca="1" si="597"/>
        <v>1493.72765121059</v>
      </c>
      <c r="E9097">
        <f t="shared" ca="1" si="596"/>
        <v>0.94515768387352217</v>
      </c>
      <c r="F9097">
        <f t="shared" ca="1" si="596"/>
        <v>0.64359815300290457</v>
      </c>
    </row>
    <row r="9098" spans="1:6" ht="15.75" customHeight="1" x14ac:dyDescent="0.2">
      <c r="A9098">
        <v>9097</v>
      </c>
      <c r="B9098" s="47">
        <f ca="1">IF('Inputs and Results'!$C$15='Inputs and Results'!$C$13, 'Inputs and Results'!$C$13, IF(E9098 &lt;= ('Inputs and Results'!$C$14-'Inputs and Results'!$C$13)/('Inputs and Results'!$C$15-'Inputs and Results'!$C$13), 'Inputs and Results'!$C$13 + SQRT(E9098*('Inputs and Results'!$C$15-'Inputs and Results'!$C$13)*('Inputs and Results'!$C$14-'Inputs and Results'!$C$13)), 'Inputs and Results'!$C$15 - SQRT((1-E9098)*('Inputs and Results'!$C$15-'Inputs and Results'!$C$13)*('Inputs and Results'!$C$15-'Inputs and Results'!$C$14))))</f>
        <v>0.31582397892020664</v>
      </c>
      <c r="C9098" s="47">
        <f ca="1">IF('Inputs and Results'!$G$15='Inputs and Results'!$G$13, 'Inputs and Results'!$G$13, IF(F9098 &lt;= ('Inputs and Results'!$G$14-'Inputs and Results'!$G$13)/('Inputs and Results'!$G$15-'Inputs and Results'!$G$13), 'Inputs and Results'!$G$13 + SQRT(F9098*('Inputs and Results'!$G$15-'Inputs and Results'!$G$13)*('Inputs and Results'!$G$14-'Inputs and Results'!$G$13)), 'Inputs and Results'!$G$15 - SQRT((1-F9098)*('Inputs and Results'!$G$15-'Inputs and Results'!$G$13)*('Inputs and Results'!$G$15-'Inputs and Results'!$G$14))))</f>
        <v>391.80211847700389</v>
      </c>
      <c r="D9098">
        <f t="shared" ca="1" si="597"/>
        <v>123.74050400677358</v>
      </c>
      <c r="E9098">
        <f t="shared" ca="1" si="596"/>
        <v>0.19946656531780538</v>
      </c>
      <c r="F9098">
        <f t="shared" ca="1" si="596"/>
        <v>0.22995491175472682</v>
      </c>
    </row>
    <row r="9099" spans="1:6" ht="15.75" customHeight="1" x14ac:dyDescent="0.2">
      <c r="A9099">
        <v>9098</v>
      </c>
      <c r="B9099" s="47">
        <f ca="1">IF('Inputs and Results'!$C$15='Inputs and Results'!$C$13, 'Inputs and Results'!$C$13, IF(E9099 &lt;= ('Inputs and Results'!$C$14-'Inputs and Results'!$C$13)/('Inputs and Results'!$C$15-'Inputs and Results'!$C$13), 'Inputs and Results'!$C$13 + SQRT(E9099*('Inputs and Results'!$C$15-'Inputs and Results'!$C$13)*('Inputs and Results'!$C$14-'Inputs and Results'!$C$13)), 'Inputs and Results'!$C$15 - SQRT((1-E9099)*('Inputs and Results'!$C$15-'Inputs and Results'!$C$13)*('Inputs and Results'!$C$15-'Inputs and Results'!$C$14))))</f>
        <v>0.96370959952567858</v>
      </c>
      <c r="C9099" s="47">
        <f ca="1">IF('Inputs and Results'!$G$15='Inputs and Results'!$G$13, 'Inputs and Results'!$G$13, IF(F9099 &lt;= ('Inputs and Results'!$G$14-'Inputs and Results'!$G$13)/('Inputs and Results'!$G$15-'Inputs and Results'!$G$13), 'Inputs and Results'!$G$13 + SQRT(F9099*('Inputs and Results'!$G$15-'Inputs and Results'!$G$13)*('Inputs and Results'!$G$14-'Inputs and Results'!$G$13)), 'Inputs and Results'!$G$15 - SQRT((1-F9099)*('Inputs and Results'!$G$15-'Inputs and Results'!$G$13)*('Inputs and Results'!$G$15-'Inputs and Results'!$G$14))))</f>
        <v>457.7708321601333</v>
      </c>
      <c r="D9099">
        <f t="shared" ca="1" si="597"/>
        <v>441.15814533557869</v>
      </c>
      <c r="E9099">
        <f t="shared" ca="1" si="596"/>
        <v>0.53928015610401425</v>
      </c>
      <c r="F9099">
        <f t="shared" ca="1" si="596"/>
        <v>0.35053347151073699</v>
      </c>
    </row>
    <row r="9100" spans="1:6" ht="15.75" customHeight="1" x14ac:dyDescent="0.2">
      <c r="A9100">
        <v>9099</v>
      </c>
      <c r="B9100" s="47">
        <f ca="1">IF('Inputs and Results'!$C$15='Inputs and Results'!$C$13, 'Inputs and Results'!$C$13, IF(E9100 &lt;= ('Inputs and Results'!$C$14-'Inputs and Results'!$C$13)/('Inputs and Results'!$C$15-'Inputs and Results'!$C$13), 'Inputs and Results'!$C$13 + SQRT(E9100*('Inputs and Results'!$C$15-'Inputs and Results'!$C$13)*('Inputs and Results'!$C$14-'Inputs and Results'!$C$13)), 'Inputs and Results'!$C$15 - SQRT((1-E9100)*('Inputs and Results'!$C$15-'Inputs and Results'!$C$13)*('Inputs and Results'!$C$15-'Inputs and Results'!$C$14))))</f>
        <v>1.3880387037804292</v>
      </c>
      <c r="C9100" s="47">
        <f ca="1">IF('Inputs and Results'!$G$15='Inputs and Results'!$G$13, 'Inputs and Results'!$G$13, IF(F9100 &lt;= ('Inputs and Results'!$G$14-'Inputs and Results'!$G$13)/('Inputs and Results'!$G$15-'Inputs and Results'!$G$13), 'Inputs and Results'!$G$13 + SQRT(F9100*('Inputs and Results'!$G$15-'Inputs and Results'!$G$13)*('Inputs and Results'!$G$14-'Inputs and Results'!$G$13)), 'Inputs and Results'!$G$15 - SQRT((1-F9100)*('Inputs and Results'!$G$15-'Inputs and Results'!$G$13)*('Inputs and Results'!$G$15-'Inputs and Results'!$G$14))))</f>
        <v>455.98191682528989</v>
      </c>
      <c r="D9100">
        <f t="shared" ca="1" si="597"/>
        <v>632.92054877749081</v>
      </c>
      <c r="E9100">
        <f t="shared" ca="1" si="596"/>
        <v>0.71128675327668012</v>
      </c>
      <c r="F9100">
        <f t="shared" ca="1" si="596"/>
        <v>0.34739901974678211</v>
      </c>
    </row>
    <row r="9101" spans="1:6" ht="15.75" customHeight="1" x14ac:dyDescent="0.2">
      <c r="A9101">
        <v>9100</v>
      </c>
      <c r="B9101" s="47">
        <f ca="1">IF('Inputs and Results'!$C$15='Inputs and Results'!$C$13, 'Inputs and Results'!$C$13, IF(E9101 &lt;= ('Inputs and Results'!$C$14-'Inputs and Results'!$C$13)/('Inputs and Results'!$C$15-'Inputs and Results'!$C$13), 'Inputs and Results'!$C$13 + SQRT(E9101*('Inputs and Results'!$C$15-'Inputs and Results'!$C$13)*('Inputs and Results'!$C$14-'Inputs and Results'!$C$13)), 'Inputs and Results'!$C$15 - SQRT((1-E9101)*('Inputs and Results'!$C$15-'Inputs and Results'!$C$13)*('Inputs and Results'!$C$15-'Inputs and Results'!$C$14))))</f>
        <v>0.18714112599853427</v>
      </c>
      <c r="C9101" s="47">
        <f ca="1">IF('Inputs and Results'!$G$15='Inputs and Results'!$G$13, 'Inputs and Results'!$G$13, IF(F9101 &lt;= ('Inputs and Results'!$G$14-'Inputs and Results'!$G$13)/('Inputs and Results'!$G$15-'Inputs and Results'!$G$13), 'Inputs and Results'!$G$13 + SQRT(F9101*('Inputs and Results'!$G$15-'Inputs and Results'!$G$13)*('Inputs and Results'!$G$14-'Inputs and Results'!$G$13)), 'Inputs and Results'!$G$15 - SQRT((1-F9101)*('Inputs and Results'!$G$15-'Inputs and Results'!$G$13)*('Inputs and Results'!$G$15-'Inputs and Results'!$G$14))))</f>
        <v>792.39386011147519</v>
      </c>
      <c r="D9101">
        <f t="shared" ca="1" si="597"/>
        <v>148.28947921558651</v>
      </c>
      <c r="E9101">
        <f t="shared" ca="1" si="596"/>
        <v>0.12086943943902295</v>
      </c>
      <c r="F9101">
        <f t="shared" ca="1" si="596"/>
        <v>0.8041325928894929</v>
      </c>
    </row>
    <row r="9102" spans="1:6" ht="15.75" customHeight="1" x14ac:dyDescent="0.2">
      <c r="A9102">
        <v>9101</v>
      </c>
      <c r="B9102" s="47">
        <f ca="1">IF('Inputs and Results'!$C$15='Inputs and Results'!$C$13, 'Inputs and Results'!$C$13, IF(E9102 &lt;= ('Inputs and Results'!$C$14-'Inputs and Results'!$C$13)/('Inputs and Results'!$C$15-'Inputs and Results'!$C$13), 'Inputs and Results'!$C$13 + SQRT(E9102*('Inputs and Results'!$C$15-'Inputs and Results'!$C$13)*('Inputs and Results'!$C$14-'Inputs and Results'!$C$13)), 'Inputs and Results'!$C$15 - SQRT((1-E9102)*('Inputs and Results'!$C$15-'Inputs and Results'!$C$13)*('Inputs and Results'!$C$15-'Inputs and Results'!$C$14))))</f>
        <v>0.10159927009555547</v>
      </c>
      <c r="C9102" s="47">
        <f ca="1">IF('Inputs and Results'!$G$15='Inputs and Results'!$G$13, 'Inputs and Results'!$G$13, IF(F9102 &lt;= ('Inputs and Results'!$G$14-'Inputs and Results'!$G$13)/('Inputs and Results'!$G$15-'Inputs and Results'!$G$13), 'Inputs and Results'!$G$13 + SQRT(F9102*('Inputs and Results'!$G$15-'Inputs and Results'!$G$13)*('Inputs and Results'!$G$14-'Inputs and Results'!$G$13)), 'Inputs and Results'!$G$15 - SQRT((1-F9102)*('Inputs and Results'!$G$15-'Inputs and Results'!$G$13)*('Inputs and Results'!$G$15-'Inputs and Results'!$G$14))))</f>
        <v>440.28936783129109</v>
      </c>
      <c r="D9102">
        <f t="shared" ca="1" si="597"/>
        <v>44.733078402492715</v>
      </c>
      <c r="E9102">
        <f t="shared" ref="E9102:F9121" ca="1" si="598">RAND()</f>
        <v>6.6585912098820366E-2</v>
      </c>
      <c r="F9102">
        <f t="shared" ca="1" si="598"/>
        <v>0.31957987808868082</v>
      </c>
    </row>
    <row r="9103" spans="1:6" ht="15.75" customHeight="1" x14ac:dyDescent="0.2">
      <c r="A9103">
        <v>9102</v>
      </c>
      <c r="B9103" s="47">
        <f ca="1">IF('Inputs and Results'!$C$15='Inputs and Results'!$C$13, 'Inputs and Results'!$C$13, IF(E9103 &lt;= ('Inputs and Results'!$C$14-'Inputs and Results'!$C$13)/('Inputs and Results'!$C$15-'Inputs and Results'!$C$13), 'Inputs and Results'!$C$13 + SQRT(E9103*('Inputs and Results'!$C$15-'Inputs and Results'!$C$13)*('Inputs and Results'!$C$14-'Inputs and Results'!$C$13)), 'Inputs and Results'!$C$15 - SQRT((1-E9103)*('Inputs and Results'!$C$15-'Inputs and Results'!$C$13)*('Inputs and Results'!$C$15-'Inputs and Results'!$C$14))))</f>
        <v>2.3102526929336378</v>
      </c>
      <c r="C9103" s="47">
        <f ca="1">IF('Inputs and Results'!$G$15='Inputs and Results'!$G$13, 'Inputs and Results'!$G$13, IF(F9103 &lt;= ('Inputs and Results'!$G$14-'Inputs and Results'!$G$13)/('Inputs and Results'!$G$15-'Inputs and Results'!$G$13), 'Inputs and Results'!$G$13 + SQRT(F9103*('Inputs and Results'!$G$15-'Inputs and Results'!$G$13)*('Inputs and Results'!$G$14-'Inputs and Results'!$G$13)), 'Inputs and Results'!$G$15 - SQRT((1-F9103)*('Inputs and Results'!$G$15-'Inputs and Results'!$G$13)*('Inputs and Results'!$G$15-'Inputs and Results'!$G$14))))</f>
        <v>368.46146637701781</v>
      </c>
      <c r="D9103">
        <f t="shared" ca="1" si="597"/>
        <v>851.23909493978249</v>
      </c>
      <c r="E9103">
        <f t="shared" ca="1" si="598"/>
        <v>0.94713873915496682</v>
      </c>
      <c r="F9103">
        <f t="shared" ca="1" si="598"/>
        <v>0.18483504935524286</v>
      </c>
    </row>
    <row r="9104" spans="1:6" ht="15.75" customHeight="1" x14ac:dyDescent="0.2">
      <c r="A9104">
        <v>9103</v>
      </c>
      <c r="B9104" s="47">
        <f ca="1">IF('Inputs and Results'!$C$15='Inputs and Results'!$C$13, 'Inputs and Results'!$C$13, IF(E9104 &lt;= ('Inputs and Results'!$C$14-'Inputs and Results'!$C$13)/('Inputs and Results'!$C$15-'Inputs and Results'!$C$13), 'Inputs and Results'!$C$13 + SQRT(E9104*('Inputs and Results'!$C$15-'Inputs and Results'!$C$13)*('Inputs and Results'!$C$14-'Inputs and Results'!$C$13)), 'Inputs and Results'!$C$15 - SQRT((1-E9104)*('Inputs and Results'!$C$15-'Inputs and Results'!$C$13)*('Inputs and Results'!$C$15-'Inputs and Results'!$C$14))))</f>
        <v>0.21274274536069582</v>
      </c>
      <c r="C9104" s="47">
        <f ca="1">IF('Inputs and Results'!$G$15='Inputs and Results'!$G$13, 'Inputs and Results'!$G$13, IF(F9104 &lt;= ('Inputs and Results'!$G$14-'Inputs and Results'!$G$13)/('Inputs and Results'!$G$15-'Inputs and Results'!$G$13), 'Inputs and Results'!$G$13 + SQRT(F9104*('Inputs and Results'!$G$15-'Inputs and Results'!$G$13)*('Inputs and Results'!$G$14-'Inputs and Results'!$G$13)), 'Inputs and Results'!$G$15 - SQRT((1-F9104)*('Inputs and Results'!$G$15-'Inputs and Results'!$G$13)*('Inputs and Results'!$G$15-'Inputs and Results'!$G$14))))</f>
        <v>452.61059780461051</v>
      </c>
      <c r="D9104">
        <f t="shared" ca="1" si="597"/>
        <v>96.289621156298566</v>
      </c>
      <c r="E9104">
        <f t="shared" ca="1" si="598"/>
        <v>0.13679966627339668</v>
      </c>
      <c r="F9104">
        <f t="shared" ca="1" si="598"/>
        <v>0.34147144677752939</v>
      </c>
    </row>
    <row r="9105" spans="1:6" ht="15.75" customHeight="1" x14ac:dyDescent="0.2">
      <c r="A9105">
        <v>9104</v>
      </c>
      <c r="B9105" s="47">
        <f ca="1">IF('Inputs and Results'!$C$15='Inputs and Results'!$C$13, 'Inputs and Results'!$C$13, IF(E9105 &lt;= ('Inputs and Results'!$C$14-'Inputs and Results'!$C$13)/('Inputs and Results'!$C$15-'Inputs and Results'!$C$13), 'Inputs and Results'!$C$13 + SQRT(E9105*('Inputs and Results'!$C$15-'Inputs and Results'!$C$13)*('Inputs and Results'!$C$14-'Inputs and Results'!$C$13)), 'Inputs and Results'!$C$15 - SQRT((1-E9105)*('Inputs and Results'!$C$15-'Inputs and Results'!$C$13)*('Inputs and Results'!$C$15-'Inputs and Results'!$C$14))))</f>
        <v>1.1336117052519208</v>
      </c>
      <c r="C9105" s="47">
        <f ca="1">IF('Inputs and Results'!$G$15='Inputs and Results'!$G$13, 'Inputs and Results'!$G$13, IF(F9105 &lt;= ('Inputs and Results'!$G$14-'Inputs and Results'!$G$13)/('Inputs and Results'!$G$15-'Inputs and Results'!$G$13), 'Inputs and Results'!$G$13 + SQRT(F9105*('Inputs and Results'!$G$15-'Inputs and Results'!$G$13)*('Inputs and Results'!$G$14-'Inputs and Results'!$G$13)), 'Inputs and Results'!$G$15 - SQRT((1-F9105)*('Inputs and Results'!$G$15-'Inputs and Results'!$G$13)*('Inputs and Results'!$G$15-'Inputs and Results'!$G$14))))</f>
        <v>302.5643191921281</v>
      </c>
      <c r="D9105">
        <f t="shared" ca="1" si="597"/>
        <v>342.99045382777479</v>
      </c>
      <c r="E9105">
        <f t="shared" ca="1" si="598"/>
        <v>0.61295497035859514</v>
      </c>
      <c r="F9105">
        <f t="shared" ca="1" si="598"/>
        <v>5.0516538121726517E-2</v>
      </c>
    </row>
    <row r="9106" spans="1:6" ht="15.75" customHeight="1" x14ac:dyDescent="0.2">
      <c r="A9106">
        <v>9105</v>
      </c>
      <c r="B9106" s="47">
        <f ca="1">IF('Inputs and Results'!$C$15='Inputs and Results'!$C$13, 'Inputs and Results'!$C$13, IF(E9106 &lt;= ('Inputs and Results'!$C$14-'Inputs and Results'!$C$13)/('Inputs and Results'!$C$15-'Inputs and Results'!$C$13), 'Inputs and Results'!$C$13 + SQRT(E9106*('Inputs and Results'!$C$15-'Inputs and Results'!$C$13)*('Inputs and Results'!$C$14-'Inputs and Results'!$C$13)), 'Inputs and Results'!$C$15 - SQRT((1-E9106)*('Inputs and Results'!$C$15-'Inputs and Results'!$C$13)*('Inputs and Results'!$C$15-'Inputs and Results'!$C$14))))</f>
        <v>1.8314069170505043E-2</v>
      </c>
      <c r="C9106" s="47">
        <f ca="1">IF('Inputs and Results'!$G$15='Inputs and Results'!$G$13, 'Inputs and Results'!$G$13, IF(F9106 &lt;= ('Inputs and Results'!$G$14-'Inputs and Results'!$G$13)/('Inputs and Results'!$G$15-'Inputs and Results'!$G$13), 'Inputs and Results'!$G$13 + SQRT(F9106*('Inputs and Results'!$G$15-'Inputs and Results'!$G$13)*('Inputs and Results'!$G$14-'Inputs and Results'!$G$13)), 'Inputs and Results'!$G$15 - SQRT((1-F9106)*('Inputs and Results'!$G$15-'Inputs and Results'!$G$13)*('Inputs and Results'!$G$15-'Inputs and Results'!$G$14))))</f>
        <v>315.65518647035572</v>
      </c>
      <c r="D9106">
        <f t="shared" ca="1" si="597"/>
        <v>5.7809309190467619</v>
      </c>
      <c r="E9106">
        <f t="shared" ca="1" si="598"/>
        <v>1.2172112210382946E-2</v>
      </c>
      <c r="F9106">
        <f t="shared" ca="1" si="598"/>
        <v>7.801468071364015E-2</v>
      </c>
    </row>
    <row r="9107" spans="1:6" ht="15.75" customHeight="1" x14ac:dyDescent="0.2">
      <c r="A9107">
        <v>9106</v>
      </c>
      <c r="B9107" s="47">
        <f ca="1">IF('Inputs and Results'!$C$15='Inputs and Results'!$C$13, 'Inputs and Results'!$C$13, IF(E9107 &lt;= ('Inputs and Results'!$C$14-'Inputs and Results'!$C$13)/('Inputs and Results'!$C$15-'Inputs and Results'!$C$13), 'Inputs and Results'!$C$13 + SQRT(E9107*('Inputs and Results'!$C$15-'Inputs and Results'!$C$13)*('Inputs and Results'!$C$14-'Inputs and Results'!$C$13)), 'Inputs and Results'!$C$15 - SQRT((1-E9107)*('Inputs and Results'!$C$15-'Inputs and Results'!$C$13)*('Inputs and Results'!$C$15-'Inputs and Results'!$C$14))))</f>
        <v>1.7654171945024535</v>
      </c>
      <c r="C9107" s="47">
        <f ca="1">IF('Inputs and Results'!$G$15='Inputs and Results'!$G$13, 'Inputs and Results'!$G$13, IF(F9107 &lt;= ('Inputs and Results'!$G$14-'Inputs and Results'!$G$13)/('Inputs and Results'!$G$15-'Inputs and Results'!$G$13), 'Inputs and Results'!$G$13 + SQRT(F9107*('Inputs and Results'!$G$15-'Inputs and Results'!$G$13)*('Inputs and Results'!$G$14-'Inputs and Results'!$G$13)), 'Inputs and Results'!$G$15 - SQRT((1-F9107)*('Inputs and Results'!$G$15-'Inputs and Results'!$G$13)*('Inputs and Results'!$G$15-'Inputs and Results'!$G$14))))</f>
        <v>459.58091114186254</v>
      </c>
      <c r="D9107">
        <f t="shared" ca="1" si="597"/>
        <v>811.35204279494837</v>
      </c>
      <c r="E9107">
        <f t="shared" ca="1" si="598"/>
        <v>0.8306450329299786</v>
      </c>
      <c r="F9107">
        <f t="shared" ca="1" si="598"/>
        <v>0.35369732523479236</v>
      </c>
    </row>
    <row r="9108" spans="1:6" ht="15.75" customHeight="1" x14ac:dyDescent="0.2">
      <c r="A9108">
        <v>9107</v>
      </c>
      <c r="B9108" s="47">
        <f ca="1">IF('Inputs and Results'!$C$15='Inputs and Results'!$C$13, 'Inputs and Results'!$C$13, IF(E9108 &lt;= ('Inputs and Results'!$C$14-'Inputs and Results'!$C$13)/('Inputs and Results'!$C$15-'Inputs and Results'!$C$13), 'Inputs and Results'!$C$13 + SQRT(E9108*('Inputs and Results'!$C$15-'Inputs and Results'!$C$13)*('Inputs and Results'!$C$14-'Inputs and Results'!$C$13)), 'Inputs and Results'!$C$15 - SQRT((1-E9108)*('Inputs and Results'!$C$15-'Inputs and Results'!$C$13)*('Inputs and Results'!$C$15-'Inputs and Results'!$C$14))))</f>
        <v>2.3777177489630006</v>
      </c>
      <c r="C9108" s="47">
        <f ca="1">IF('Inputs and Results'!$G$15='Inputs and Results'!$G$13, 'Inputs and Results'!$G$13, IF(F9108 &lt;= ('Inputs and Results'!$G$14-'Inputs and Results'!$G$13)/('Inputs and Results'!$G$15-'Inputs and Results'!$G$13), 'Inputs and Results'!$G$13 + SQRT(F9108*('Inputs and Results'!$G$15-'Inputs and Results'!$G$13)*('Inputs and Results'!$G$14-'Inputs and Results'!$G$13)), 'Inputs and Results'!$G$15 - SQRT((1-F9108)*('Inputs and Results'!$G$15-'Inputs and Results'!$G$13)*('Inputs and Results'!$G$15-'Inputs and Results'!$G$14))))</f>
        <v>438.30465751035672</v>
      </c>
      <c r="D9108">
        <f t="shared" ca="1" si="597"/>
        <v>1042.1647636155244</v>
      </c>
      <c r="E9108">
        <f t="shared" ca="1" si="598"/>
        <v>0.95697386667159168</v>
      </c>
      <c r="F9108">
        <f t="shared" ca="1" si="598"/>
        <v>0.31602009951132415</v>
      </c>
    </row>
    <row r="9109" spans="1:6" ht="15.75" customHeight="1" x14ac:dyDescent="0.2">
      <c r="A9109">
        <v>9108</v>
      </c>
      <c r="B9109" s="47">
        <f ca="1">IF('Inputs and Results'!$C$15='Inputs and Results'!$C$13, 'Inputs and Results'!$C$13, IF(E9109 &lt;= ('Inputs and Results'!$C$14-'Inputs and Results'!$C$13)/('Inputs and Results'!$C$15-'Inputs and Results'!$C$13), 'Inputs and Results'!$C$13 + SQRT(E9109*('Inputs and Results'!$C$15-'Inputs and Results'!$C$13)*('Inputs and Results'!$C$14-'Inputs and Results'!$C$13)), 'Inputs and Results'!$C$15 - SQRT((1-E9109)*('Inputs and Results'!$C$15-'Inputs and Results'!$C$13)*('Inputs and Results'!$C$15-'Inputs and Results'!$C$14))))</f>
        <v>0.32108604874545366</v>
      </c>
      <c r="C9109" s="47">
        <f ca="1">IF('Inputs and Results'!$G$15='Inputs and Results'!$G$13, 'Inputs and Results'!$G$13, IF(F9109 &lt;= ('Inputs and Results'!$G$14-'Inputs and Results'!$G$13)/('Inputs and Results'!$G$15-'Inputs and Results'!$G$13), 'Inputs and Results'!$G$13 + SQRT(F9109*('Inputs and Results'!$G$15-'Inputs and Results'!$G$13)*('Inputs and Results'!$G$14-'Inputs and Results'!$G$13)), 'Inputs and Results'!$G$15 - SQRT((1-F9109)*('Inputs and Results'!$G$15-'Inputs and Results'!$G$13)*('Inputs and Results'!$G$15-'Inputs and Results'!$G$14))))</f>
        <v>590.00083479388286</v>
      </c>
      <c r="D9109">
        <f t="shared" ca="1" si="597"/>
        <v>189.44103680048701</v>
      </c>
      <c r="E9109">
        <f t="shared" ca="1" si="598"/>
        <v>0.20260222686375051</v>
      </c>
      <c r="F9109">
        <f t="shared" ca="1" si="598"/>
        <v>0.56132870074405761</v>
      </c>
    </row>
    <row r="9110" spans="1:6" ht="15.75" customHeight="1" x14ac:dyDescent="0.2">
      <c r="A9110">
        <v>9109</v>
      </c>
      <c r="B9110" s="47">
        <f ca="1">IF('Inputs and Results'!$C$15='Inputs and Results'!$C$13, 'Inputs and Results'!$C$13, IF(E9110 &lt;= ('Inputs and Results'!$C$14-'Inputs and Results'!$C$13)/('Inputs and Results'!$C$15-'Inputs and Results'!$C$13), 'Inputs and Results'!$C$13 + SQRT(E9110*('Inputs and Results'!$C$15-'Inputs and Results'!$C$13)*('Inputs and Results'!$C$14-'Inputs and Results'!$C$13)), 'Inputs and Results'!$C$15 - SQRT((1-E9110)*('Inputs and Results'!$C$15-'Inputs and Results'!$C$13)*('Inputs and Results'!$C$15-'Inputs and Results'!$C$14))))</f>
        <v>4.6527701673180211E-2</v>
      </c>
      <c r="C9110" s="47">
        <f ca="1">IF('Inputs and Results'!$G$15='Inputs and Results'!$G$13, 'Inputs and Results'!$G$13, IF(F9110 &lt;= ('Inputs and Results'!$G$14-'Inputs and Results'!$G$13)/('Inputs and Results'!$G$15-'Inputs and Results'!$G$13), 'Inputs and Results'!$G$13 + SQRT(F9110*('Inputs and Results'!$G$15-'Inputs and Results'!$G$13)*('Inputs and Results'!$G$14-'Inputs and Results'!$G$13)), 'Inputs and Results'!$G$15 - SQRT((1-F9110)*('Inputs and Results'!$G$15-'Inputs and Results'!$G$13)*('Inputs and Results'!$G$15-'Inputs and Results'!$G$14))))</f>
        <v>339.40748039739697</v>
      </c>
      <c r="D9110">
        <f t="shared" ca="1" si="597"/>
        <v>15.791849993575847</v>
      </c>
      <c r="E9110">
        <f t="shared" ca="1" si="598"/>
        <v>3.0777931446232643E-2</v>
      </c>
      <c r="F9110">
        <f t="shared" ca="1" si="598"/>
        <v>0.12687610620571677</v>
      </c>
    </row>
    <row r="9111" spans="1:6" ht="15.75" customHeight="1" x14ac:dyDescent="0.2">
      <c r="A9111">
        <v>9110</v>
      </c>
      <c r="B9111" s="47">
        <f ca="1">IF('Inputs and Results'!$C$15='Inputs and Results'!$C$13, 'Inputs and Results'!$C$13, IF(E9111 &lt;= ('Inputs and Results'!$C$14-'Inputs and Results'!$C$13)/('Inputs and Results'!$C$15-'Inputs and Results'!$C$13), 'Inputs and Results'!$C$13 + SQRT(E9111*('Inputs and Results'!$C$15-'Inputs and Results'!$C$13)*('Inputs and Results'!$C$14-'Inputs and Results'!$C$13)), 'Inputs and Results'!$C$15 - SQRT((1-E9111)*('Inputs and Results'!$C$15-'Inputs and Results'!$C$13)*('Inputs and Results'!$C$15-'Inputs and Results'!$C$14))))</f>
        <v>2.013813532778721</v>
      </c>
      <c r="C9111" s="47">
        <f ca="1">IF('Inputs and Results'!$G$15='Inputs and Results'!$G$13, 'Inputs and Results'!$G$13, IF(F9111 &lt;= ('Inputs and Results'!$G$14-'Inputs and Results'!$G$13)/('Inputs and Results'!$G$15-'Inputs and Results'!$G$13), 'Inputs and Results'!$G$13 + SQRT(F9111*('Inputs and Results'!$G$15-'Inputs and Results'!$G$13)*('Inputs and Results'!$G$14-'Inputs and Results'!$G$13)), 'Inputs and Results'!$G$15 - SQRT((1-F9111)*('Inputs and Results'!$G$15-'Inputs and Results'!$G$13)*('Inputs and Results'!$G$15-'Inputs and Results'!$G$14))))</f>
        <v>775.48759896899082</v>
      </c>
      <c r="D9111">
        <f t="shared" ca="1" si="597"/>
        <v>1561.6874213058315</v>
      </c>
      <c r="E9111">
        <f t="shared" ca="1" si="598"/>
        <v>0.89193736131884593</v>
      </c>
      <c r="F9111">
        <f t="shared" ca="1" si="598"/>
        <v>0.78754766790439001</v>
      </c>
    </row>
    <row r="9112" spans="1:6" ht="15.75" customHeight="1" x14ac:dyDescent="0.2">
      <c r="A9112">
        <v>9111</v>
      </c>
      <c r="B9112" s="47">
        <f ca="1">IF('Inputs and Results'!$C$15='Inputs and Results'!$C$13, 'Inputs and Results'!$C$13, IF(E9112 &lt;= ('Inputs and Results'!$C$14-'Inputs and Results'!$C$13)/('Inputs and Results'!$C$15-'Inputs and Results'!$C$13), 'Inputs and Results'!$C$13 + SQRT(E9112*('Inputs and Results'!$C$15-'Inputs and Results'!$C$13)*('Inputs and Results'!$C$14-'Inputs and Results'!$C$13)), 'Inputs and Results'!$C$15 - SQRT((1-E9112)*('Inputs and Results'!$C$15-'Inputs and Results'!$C$13)*('Inputs and Results'!$C$15-'Inputs and Results'!$C$14))))</f>
        <v>1.131703338688572</v>
      </c>
      <c r="C9112" s="47">
        <f ca="1">IF('Inputs and Results'!$G$15='Inputs and Results'!$G$13, 'Inputs and Results'!$G$13, IF(F9112 &lt;= ('Inputs and Results'!$G$14-'Inputs and Results'!$G$13)/('Inputs and Results'!$G$15-'Inputs and Results'!$G$13), 'Inputs and Results'!$G$13 + SQRT(F9112*('Inputs and Results'!$G$15-'Inputs and Results'!$G$13)*('Inputs and Results'!$G$14-'Inputs and Results'!$G$13)), 'Inputs and Results'!$G$15 - SQRT((1-F9112)*('Inputs and Results'!$G$15-'Inputs and Results'!$G$13)*('Inputs and Results'!$G$15-'Inputs and Results'!$G$14))))</f>
        <v>464.68997514713078</v>
      </c>
      <c r="D9112">
        <f t="shared" ca="1" si="597"/>
        <v>525.89119632911741</v>
      </c>
      <c r="E9112">
        <f t="shared" ca="1" si="598"/>
        <v>0.61216306503695239</v>
      </c>
      <c r="F9112">
        <f t="shared" ca="1" si="598"/>
        <v>0.36258583038413961</v>
      </c>
    </row>
    <row r="9113" spans="1:6" ht="15.75" customHeight="1" x14ac:dyDescent="0.2">
      <c r="A9113">
        <v>9112</v>
      </c>
      <c r="B9113" s="47">
        <f ca="1">IF('Inputs and Results'!$C$15='Inputs and Results'!$C$13, 'Inputs and Results'!$C$13, IF(E9113 &lt;= ('Inputs and Results'!$C$14-'Inputs and Results'!$C$13)/('Inputs and Results'!$C$15-'Inputs and Results'!$C$13), 'Inputs and Results'!$C$13 + SQRT(E9113*('Inputs and Results'!$C$15-'Inputs and Results'!$C$13)*('Inputs and Results'!$C$14-'Inputs and Results'!$C$13)), 'Inputs and Results'!$C$15 - SQRT((1-E9113)*('Inputs and Results'!$C$15-'Inputs and Results'!$C$13)*('Inputs and Results'!$C$15-'Inputs and Results'!$C$14))))</f>
        <v>0.72540935835072551</v>
      </c>
      <c r="C9113" s="47">
        <f ca="1">IF('Inputs and Results'!$G$15='Inputs and Results'!$G$13, 'Inputs and Results'!$G$13, IF(F9113 &lt;= ('Inputs and Results'!$G$14-'Inputs and Results'!$G$13)/('Inputs and Results'!$G$15-'Inputs and Results'!$G$13), 'Inputs and Results'!$G$13 + SQRT(F9113*('Inputs and Results'!$G$15-'Inputs and Results'!$G$13)*('Inputs and Results'!$G$14-'Inputs and Results'!$G$13)), 'Inputs and Results'!$G$15 - SQRT((1-F9113)*('Inputs and Results'!$G$15-'Inputs and Results'!$G$13)*('Inputs and Results'!$G$15-'Inputs and Results'!$G$14))))</f>
        <v>352.90636918726159</v>
      </c>
      <c r="D9113">
        <f t="shared" ca="1" si="597"/>
        <v>256.00158283001565</v>
      </c>
      <c r="E9113">
        <f t="shared" ca="1" si="598"/>
        <v>0.42513749032461567</v>
      </c>
      <c r="F9113">
        <f t="shared" ca="1" si="598"/>
        <v>0.15405218639100449</v>
      </c>
    </row>
    <row r="9114" spans="1:6" ht="15.75" customHeight="1" x14ac:dyDescent="0.2">
      <c r="A9114">
        <v>9113</v>
      </c>
      <c r="B9114" s="47">
        <f ca="1">IF('Inputs and Results'!$C$15='Inputs and Results'!$C$13, 'Inputs and Results'!$C$13, IF(E9114 &lt;= ('Inputs and Results'!$C$14-'Inputs and Results'!$C$13)/('Inputs and Results'!$C$15-'Inputs and Results'!$C$13), 'Inputs and Results'!$C$13 + SQRT(E9114*('Inputs and Results'!$C$15-'Inputs and Results'!$C$13)*('Inputs and Results'!$C$14-'Inputs and Results'!$C$13)), 'Inputs and Results'!$C$15 - SQRT((1-E9114)*('Inputs and Results'!$C$15-'Inputs and Results'!$C$13)*('Inputs and Results'!$C$15-'Inputs and Results'!$C$14))))</f>
        <v>0.41342716228796927</v>
      </c>
      <c r="C9114" s="47">
        <f ca="1">IF('Inputs and Results'!$G$15='Inputs and Results'!$G$13, 'Inputs and Results'!$G$13, IF(F9114 &lt;= ('Inputs and Results'!$G$14-'Inputs and Results'!$G$13)/('Inputs and Results'!$G$15-'Inputs and Results'!$G$13), 'Inputs and Results'!$G$13 + SQRT(F9114*('Inputs and Results'!$G$15-'Inputs and Results'!$G$13)*('Inputs and Results'!$G$14-'Inputs and Results'!$G$13)), 'Inputs and Results'!$G$15 - SQRT((1-F9114)*('Inputs and Results'!$G$15-'Inputs and Results'!$G$13)*('Inputs and Results'!$G$15-'Inputs and Results'!$G$14))))</f>
        <v>410.923159218602</v>
      </c>
      <c r="D9114">
        <f t="shared" ca="1" si="597"/>
        <v>169.886795634154</v>
      </c>
      <c r="E9114">
        <f t="shared" ca="1" si="598"/>
        <v>0.2566267728011481</v>
      </c>
      <c r="F9114">
        <f t="shared" ca="1" si="598"/>
        <v>0.26596066370577265</v>
      </c>
    </row>
    <row r="9115" spans="1:6" ht="15.75" customHeight="1" x14ac:dyDescent="0.2">
      <c r="A9115">
        <v>9114</v>
      </c>
      <c r="B9115" s="47">
        <f ca="1">IF('Inputs and Results'!$C$15='Inputs and Results'!$C$13, 'Inputs and Results'!$C$13, IF(E9115 &lt;= ('Inputs and Results'!$C$14-'Inputs and Results'!$C$13)/('Inputs and Results'!$C$15-'Inputs and Results'!$C$13), 'Inputs and Results'!$C$13 + SQRT(E9115*('Inputs and Results'!$C$15-'Inputs and Results'!$C$13)*('Inputs and Results'!$C$14-'Inputs and Results'!$C$13)), 'Inputs and Results'!$C$15 - SQRT((1-E9115)*('Inputs and Results'!$C$15-'Inputs and Results'!$C$13)*('Inputs and Results'!$C$15-'Inputs and Results'!$C$14))))</f>
        <v>0.89771464322532513</v>
      </c>
      <c r="C9115" s="47">
        <f ca="1">IF('Inputs and Results'!$G$15='Inputs and Results'!$G$13, 'Inputs and Results'!$G$13, IF(F9115 &lt;= ('Inputs and Results'!$G$14-'Inputs and Results'!$G$13)/('Inputs and Results'!$G$15-'Inputs and Results'!$G$13), 'Inputs and Results'!$G$13 + SQRT(F9115*('Inputs and Results'!$G$15-'Inputs and Results'!$G$13)*('Inputs and Results'!$G$14-'Inputs and Results'!$G$13)), 'Inputs and Results'!$G$15 - SQRT((1-F9115)*('Inputs and Results'!$G$15-'Inputs and Results'!$G$13)*('Inputs and Results'!$G$15-'Inputs and Results'!$G$14))))</f>
        <v>573.10769024211675</v>
      </c>
      <c r="D9115">
        <f t="shared" ca="1" si="597"/>
        <v>514.48716567539202</v>
      </c>
      <c r="E9115">
        <f t="shared" ca="1" si="598"/>
        <v>0.50893291985453082</v>
      </c>
      <c r="F9115">
        <f t="shared" ca="1" si="598"/>
        <v>0.53669538723832744</v>
      </c>
    </row>
    <row r="9116" spans="1:6" ht="15.75" customHeight="1" x14ac:dyDescent="0.2">
      <c r="A9116">
        <v>9115</v>
      </c>
      <c r="B9116" s="47">
        <f ca="1">IF('Inputs and Results'!$C$15='Inputs and Results'!$C$13, 'Inputs and Results'!$C$13, IF(E9116 &lt;= ('Inputs and Results'!$C$14-'Inputs and Results'!$C$13)/('Inputs and Results'!$C$15-'Inputs and Results'!$C$13), 'Inputs and Results'!$C$13 + SQRT(E9116*('Inputs and Results'!$C$15-'Inputs and Results'!$C$13)*('Inputs and Results'!$C$14-'Inputs and Results'!$C$13)), 'Inputs and Results'!$C$15 - SQRT((1-E9116)*('Inputs and Results'!$C$15-'Inputs and Results'!$C$13)*('Inputs and Results'!$C$15-'Inputs and Results'!$C$14))))</f>
        <v>0.57476837166804584</v>
      </c>
      <c r="C9116" s="47">
        <f ca="1">IF('Inputs and Results'!$G$15='Inputs and Results'!$G$13, 'Inputs and Results'!$G$13, IF(F9116 &lt;= ('Inputs and Results'!$G$14-'Inputs and Results'!$G$13)/('Inputs and Results'!$G$15-'Inputs and Results'!$G$13), 'Inputs and Results'!$G$13 + SQRT(F9116*('Inputs and Results'!$G$15-'Inputs and Results'!$G$13)*('Inputs and Results'!$G$14-'Inputs and Results'!$G$13)), 'Inputs and Results'!$G$15 - SQRT((1-F9116)*('Inputs and Results'!$G$15-'Inputs and Results'!$G$13)*('Inputs and Results'!$G$15-'Inputs and Results'!$G$14))))</f>
        <v>549.64204750477586</v>
      </c>
      <c r="D9116">
        <f t="shared" ca="1" si="597"/>
        <v>315.91686464461071</v>
      </c>
      <c r="E9116">
        <f t="shared" ca="1" si="598"/>
        <v>0.34647239432648214</v>
      </c>
      <c r="F9116">
        <f t="shared" ca="1" si="598"/>
        <v>0.50136168096828593</v>
      </c>
    </row>
    <row r="9117" spans="1:6" ht="15.75" customHeight="1" x14ac:dyDescent="0.2">
      <c r="A9117">
        <v>9116</v>
      </c>
      <c r="B9117" s="47">
        <f ca="1">IF('Inputs and Results'!$C$15='Inputs and Results'!$C$13, 'Inputs and Results'!$C$13, IF(E9117 &lt;= ('Inputs and Results'!$C$14-'Inputs and Results'!$C$13)/('Inputs and Results'!$C$15-'Inputs and Results'!$C$13), 'Inputs and Results'!$C$13 + SQRT(E9117*('Inputs and Results'!$C$15-'Inputs and Results'!$C$13)*('Inputs and Results'!$C$14-'Inputs and Results'!$C$13)), 'Inputs and Results'!$C$15 - SQRT((1-E9117)*('Inputs and Results'!$C$15-'Inputs and Results'!$C$13)*('Inputs and Results'!$C$15-'Inputs and Results'!$C$14))))</f>
        <v>0.14925389009379142</v>
      </c>
      <c r="C9117" s="47">
        <f ca="1">IF('Inputs and Results'!$G$15='Inputs and Results'!$G$13, 'Inputs and Results'!$G$13, IF(F9117 &lt;= ('Inputs and Results'!$G$14-'Inputs and Results'!$G$13)/('Inputs and Results'!$G$15-'Inputs and Results'!$G$13), 'Inputs and Results'!$G$13 + SQRT(F9117*('Inputs and Results'!$G$15-'Inputs and Results'!$G$13)*('Inputs and Results'!$G$14-'Inputs and Results'!$G$13)), 'Inputs and Results'!$G$15 - SQRT((1-F9117)*('Inputs and Results'!$G$15-'Inputs and Results'!$G$13)*('Inputs and Results'!$G$15-'Inputs and Results'!$G$14))))</f>
        <v>347.75991303679484</v>
      </c>
      <c r="D9117">
        <f t="shared" ca="1" si="597"/>
        <v>51.904519839420239</v>
      </c>
      <c r="E9117">
        <f t="shared" ca="1" si="598"/>
        <v>9.7027401872735508E-2</v>
      </c>
      <c r="F9117">
        <f t="shared" ca="1" si="598"/>
        <v>0.14374197211989104</v>
      </c>
    </row>
    <row r="9118" spans="1:6" ht="15.75" customHeight="1" x14ac:dyDescent="0.2">
      <c r="A9118">
        <v>9117</v>
      </c>
      <c r="B9118" s="47">
        <f ca="1">IF('Inputs and Results'!$C$15='Inputs and Results'!$C$13, 'Inputs and Results'!$C$13, IF(E9118 &lt;= ('Inputs and Results'!$C$14-'Inputs and Results'!$C$13)/('Inputs and Results'!$C$15-'Inputs and Results'!$C$13), 'Inputs and Results'!$C$13 + SQRT(E9118*('Inputs and Results'!$C$15-'Inputs and Results'!$C$13)*('Inputs and Results'!$C$14-'Inputs and Results'!$C$13)), 'Inputs and Results'!$C$15 - SQRT((1-E9118)*('Inputs and Results'!$C$15-'Inputs and Results'!$C$13)*('Inputs and Results'!$C$15-'Inputs and Results'!$C$14))))</f>
        <v>0.36552023458981964</v>
      </c>
      <c r="C9118" s="47">
        <f ca="1">IF('Inputs and Results'!$G$15='Inputs and Results'!$G$13, 'Inputs and Results'!$G$13, IF(F9118 &lt;= ('Inputs and Results'!$G$14-'Inputs and Results'!$G$13)/('Inputs and Results'!$G$15-'Inputs and Results'!$G$13), 'Inputs and Results'!$G$13 + SQRT(F9118*('Inputs and Results'!$G$15-'Inputs and Results'!$G$13)*('Inputs and Results'!$G$14-'Inputs and Results'!$G$13)), 'Inputs and Results'!$G$15 - SQRT((1-F9118)*('Inputs and Results'!$G$15-'Inputs and Results'!$G$13)*('Inputs and Results'!$G$15-'Inputs and Results'!$G$14))))</f>
        <v>685.32940614609311</v>
      </c>
      <c r="D9118">
        <f t="shared" ca="1" si="597"/>
        <v>250.50176530582172</v>
      </c>
      <c r="E9118">
        <f t="shared" ca="1" si="598"/>
        <v>0.22883515173825797</v>
      </c>
      <c r="F9118">
        <f t="shared" ca="1" si="598"/>
        <v>0.68772339443868757</v>
      </c>
    </row>
    <row r="9119" spans="1:6" ht="15.75" customHeight="1" x14ac:dyDescent="0.2">
      <c r="A9119">
        <v>9118</v>
      </c>
      <c r="B9119" s="47">
        <f ca="1">IF('Inputs and Results'!$C$15='Inputs and Results'!$C$13, 'Inputs and Results'!$C$13, IF(E9119 &lt;= ('Inputs and Results'!$C$14-'Inputs and Results'!$C$13)/('Inputs and Results'!$C$15-'Inputs and Results'!$C$13), 'Inputs and Results'!$C$13 + SQRT(E9119*('Inputs and Results'!$C$15-'Inputs and Results'!$C$13)*('Inputs and Results'!$C$14-'Inputs and Results'!$C$13)), 'Inputs and Results'!$C$15 - SQRT((1-E9119)*('Inputs and Results'!$C$15-'Inputs and Results'!$C$13)*('Inputs and Results'!$C$15-'Inputs and Results'!$C$14))))</f>
        <v>3.8088068812549558E-3</v>
      </c>
      <c r="C9119" s="47">
        <f ca="1">IF('Inputs and Results'!$G$15='Inputs and Results'!$G$13, 'Inputs and Results'!$G$13, IF(F9119 &lt;= ('Inputs and Results'!$G$14-'Inputs and Results'!$G$13)/('Inputs and Results'!$G$15-'Inputs and Results'!$G$13), 'Inputs and Results'!$G$13 + SQRT(F9119*('Inputs and Results'!$G$15-'Inputs and Results'!$G$13)*('Inputs and Results'!$G$14-'Inputs and Results'!$G$13)), 'Inputs and Results'!$G$15 - SQRT((1-F9119)*('Inputs and Results'!$G$15-'Inputs and Results'!$G$13)*('Inputs and Results'!$G$15-'Inputs and Results'!$G$14))))</f>
        <v>403.09060099788996</v>
      </c>
      <c r="D9119">
        <f t="shared" ca="1" si="597"/>
        <v>1.5352942548499591</v>
      </c>
      <c r="E9119">
        <f t="shared" ca="1" si="598"/>
        <v>2.5375926975191865E-3</v>
      </c>
      <c r="F9119">
        <f t="shared" ca="1" si="598"/>
        <v>0.25131585219542052</v>
      </c>
    </row>
    <row r="9120" spans="1:6" ht="15.75" customHeight="1" x14ac:dyDescent="0.2">
      <c r="A9120">
        <v>9119</v>
      </c>
      <c r="B9120" s="47">
        <f ca="1">IF('Inputs and Results'!$C$15='Inputs and Results'!$C$13, 'Inputs and Results'!$C$13, IF(E9120 &lt;= ('Inputs and Results'!$C$14-'Inputs and Results'!$C$13)/('Inputs and Results'!$C$15-'Inputs and Results'!$C$13), 'Inputs and Results'!$C$13 + SQRT(E9120*('Inputs and Results'!$C$15-'Inputs and Results'!$C$13)*('Inputs and Results'!$C$14-'Inputs and Results'!$C$13)), 'Inputs and Results'!$C$15 - SQRT((1-E9120)*('Inputs and Results'!$C$15-'Inputs and Results'!$C$13)*('Inputs and Results'!$C$15-'Inputs and Results'!$C$14))))</f>
        <v>0.40192009474117762</v>
      </c>
      <c r="C9120" s="47">
        <f ca="1">IF('Inputs and Results'!$G$15='Inputs and Results'!$G$13, 'Inputs and Results'!$G$13, IF(F9120 &lt;= ('Inputs and Results'!$G$14-'Inputs and Results'!$G$13)/('Inputs and Results'!$G$15-'Inputs and Results'!$G$13), 'Inputs and Results'!$G$13 + SQRT(F9120*('Inputs and Results'!$G$15-'Inputs and Results'!$G$13)*('Inputs and Results'!$G$14-'Inputs and Results'!$G$13)), 'Inputs and Results'!$G$15 - SQRT((1-F9120)*('Inputs and Results'!$G$15-'Inputs and Results'!$G$13)*('Inputs and Results'!$G$15-'Inputs and Results'!$G$14))))</f>
        <v>399.0517867006464</v>
      </c>
      <c r="D9120">
        <f t="shared" ca="1" si="597"/>
        <v>160.38693191736002</v>
      </c>
      <c r="E9120">
        <f t="shared" ca="1" si="598"/>
        <v>0.24999786732114526</v>
      </c>
      <c r="F9120">
        <f t="shared" ca="1" si="598"/>
        <v>0.24370781371399541</v>
      </c>
    </row>
    <row r="9121" spans="1:6" ht="15.75" customHeight="1" x14ac:dyDescent="0.2">
      <c r="A9121">
        <v>9120</v>
      </c>
      <c r="B9121" s="47">
        <f ca="1">IF('Inputs and Results'!$C$15='Inputs and Results'!$C$13, 'Inputs and Results'!$C$13, IF(E9121 &lt;= ('Inputs and Results'!$C$14-'Inputs and Results'!$C$13)/('Inputs and Results'!$C$15-'Inputs and Results'!$C$13), 'Inputs and Results'!$C$13 + SQRT(E9121*('Inputs and Results'!$C$15-'Inputs and Results'!$C$13)*('Inputs and Results'!$C$14-'Inputs and Results'!$C$13)), 'Inputs and Results'!$C$15 - SQRT((1-E9121)*('Inputs and Results'!$C$15-'Inputs and Results'!$C$13)*('Inputs and Results'!$C$15-'Inputs and Results'!$C$14))))</f>
        <v>0.24979636970172026</v>
      </c>
      <c r="C9121" s="47">
        <f ca="1">IF('Inputs and Results'!$G$15='Inputs and Results'!$G$13, 'Inputs and Results'!$G$13, IF(F9121 &lt;= ('Inputs and Results'!$G$14-'Inputs and Results'!$G$13)/('Inputs and Results'!$G$15-'Inputs and Results'!$G$13), 'Inputs and Results'!$G$13 + SQRT(F9121*('Inputs and Results'!$G$15-'Inputs and Results'!$G$13)*('Inputs and Results'!$G$14-'Inputs and Results'!$G$13)), 'Inputs and Results'!$G$15 - SQRT((1-F9121)*('Inputs and Results'!$G$15-'Inputs and Results'!$G$13)*('Inputs and Results'!$G$15-'Inputs and Results'!$G$14))))</f>
        <v>658.81046266204282</v>
      </c>
      <c r="D9121">
        <f t="shared" ca="1" si="597"/>
        <v>164.56846189448902</v>
      </c>
      <c r="E9121">
        <f t="shared" ca="1" si="598"/>
        <v>0.15959777687712917</v>
      </c>
      <c r="F9121">
        <f t="shared" ca="1" si="598"/>
        <v>0.65471355979718948</v>
      </c>
    </row>
    <row r="9122" spans="1:6" ht="15.75" customHeight="1" x14ac:dyDescent="0.2">
      <c r="A9122">
        <v>9121</v>
      </c>
      <c r="B9122" s="47">
        <f ca="1">IF('Inputs and Results'!$C$15='Inputs and Results'!$C$13, 'Inputs and Results'!$C$13, IF(E9122 &lt;= ('Inputs and Results'!$C$14-'Inputs and Results'!$C$13)/('Inputs and Results'!$C$15-'Inputs and Results'!$C$13), 'Inputs and Results'!$C$13 + SQRT(E9122*('Inputs and Results'!$C$15-'Inputs and Results'!$C$13)*('Inputs and Results'!$C$14-'Inputs and Results'!$C$13)), 'Inputs and Results'!$C$15 - SQRT((1-E9122)*('Inputs and Results'!$C$15-'Inputs and Results'!$C$13)*('Inputs and Results'!$C$15-'Inputs and Results'!$C$14))))</f>
        <v>1.6868446826799652</v>
      </c>
      <c r="C9122" s="47">
        <f ca="1">IF('Inputs and Results'!$G$15='Inputs and Results'!$G$13, 'Inputs and Results'!$G$13, IF(F9122 &lt;= ('Inputs and Results'!$G$14-'Inputs and Results'!$G$13)/('Inputs and Results'!$G$15-'Inputs and Results'!$G$13), 'Inputs and Results'!$G$13 + SQRT(F9122*('Inputs and Results'!$G$15-'Inputs and Results'!$G$13)*('Inputs and Results'!$G$14-'Inputs and Results'!$G$13)), 'Inputs and Results'!$G$15 - SQRT((1-F9122)*('Inputs and Results'!$G$15-'Inputs and Results'!$G$13)*('Inputs and Results'!$G$15-'Inputs and Results'!$G$14))))</f>
        <v>314.6720344899843</v>
      </c>
      <c r="D9122">
        <f t="shared" ca="1" si="597"/>
        <v>530.80284816751669</v>
      </c>
      <c r="E9122">
        <f t="shared" ref="E9122:F9141" ca="1" si="599">RAND()</f>
        <v>0.80840256806601318</v>
      </c>
      <c r="F9122">
        <f t="shared" ca="1" si="599"/>
        <v>7.5963545131509158E-2</v>
      </c>
    </row>
    <row r="9123" spans="1:6" ht="15.75" customHeight="1" x14ac:dyDescent="0.2">
      <c r="A9123">
        <v>9122</v>
      </c>
      <c r="B9123" s="47">
        <f ca="1">IF('Inputs and Results'!$C$15='Inputs and Results'!$C$13, 'Inputs and Results'!$C$13, IF(E9123 &lt;= ('Inputs and Results'!$C$14-'Inputs and Results'!$C$13)/('Inputs and Results'!$C$15-'Inputs and Results'!$C$13), 'Inputs and Results'!$C$13 + SQRT(E9123*('Inputs and Results'!$C$15-'Inputs and Results'!$C$13)*('Inputs and Results'!$C$14-'Inputs and Results'!$C$13)), 'Inputs and Results'!$C$15 - SQRT((1-E9123)*('Inputs and Results'!$C$15-'Inputs and Results'!$C$13)*('Inputs and Results'!$C$15-'Inputs and Results'!$C$14))))</f>
        <v>2.1056905107434223</v>
      </c>
      <c r="C9123" s="47">
        <f ca="1">IF('Inputs and Results'!$G$15='Inputs and Results'!$G$13, 'Inputs and Results'!$G$13, IF(F9123 &lt;= ('Inputs and Results'!$G$14-'Inputs and Results'!$G$13)/('Inputs and Results'!$G$15-'Inputs and Results'!$G$13), 'Inputs and Results'!$G$13 + SQRT(F9123*('Inputs and Results'!$G$15-'Inputs and Results'!$G$13)*('Inputs and Results'!$G$14-'Inputs and Results'!$G$13)), 'Inputs and Results'!$G$15 - SQRT((1-F9123)*('Inputs and Results'!$G$15-'Inputs and Results'!$G$13)*('Inputs and Results'!$G$15-'Inputs and Results'!$G$14))))</f>
        <v>460.33645574438367</v>
      </c>
      <c r="D9123">
        <f t="shared" ca="1" si="597"/>
        <v>969.32610661020806</v>
      </c>
      <c r="E9123">
        <f t="shared" ca="1" si="599"/>
        <v>0.91113450415840436</v>
      </c>
      <c r="F9123">
        <f t="shared" ca="1" si="599"/>
        <v>0.3550156633541881</v>
      </c>
    </row>
    <row r="9124" spans="1:6" ht="15.75" customHeight="1" x14ac:dyDescent="0.2">
      <c r="A9124">
        <v>9123</v>
      </c>
      <c r="B9124" s="47">
        <f ca="1">IF('Inputs and Results'!$C$15='Inputs and Results'!$C$13, 'Inputs and Results'!$C$13, IF(E9124 &lt;= ('Inputs and Results'!$C$14-'Inputs and Results'!$C$13)/('Inputs and Results'!$C$15-'Inputs and Results'!$C$13), 'Inputs and Results'!$C$13 + SQRT(E9124*('Inputs and Results'!$C$15-'Inputs and Results'!$C$13)*('Inputs and Results'!$C$14-'Inputs and Results'!$C$13)), 'Inputs and Results'!$C$15 - SQRT((1-E9124)*('Inputs and Results'!$C$15-'Inputs and Results'!$C$13)*('Inputs and Results'!$C$15-'Inputs and Results'!$C$14))))</f>
        <v>2.4185128319541533</v>
      </c>
      <c r="C9124" s="47">
        <f ca="1">IF('Inputs and Results'!$G$15='Inputs and Results'!$G$13, 'Inputs and Results'!$G$13, IF(F9124 &lt;= ('Inputs and Results'!$G$14-'Inputs and Results'!$G$13)/('Inputs and Results'!$G$15-'Inputs and Results'!$G$13), 'Inputs and Results'!$G$13 + SQRT(F9124*('Inputs and Results'!$G$15-'Inputs and Results'!$G$13)*('Inputs and Results'!$G$14-'Inputs and Results'!$G$13)), 'Inputs and Results'!$G$15 - SQRT((1-F9124)*('Inputs and Results'!$G$15-'Inputs and Results'!$G$13)*('Inputs and Results'!$G$15-'Inputs and Results'!$G$14))))</f>
        <v>498.90497460657866</v>
      </c>
      <c r="D9124">
        <f t="shared" ca="1" si="597"/>
        <v>1206.6080830117714</v>
      </c>
      <c r="E9124">
        <f t="shared" ca="1" si="599"/>
        <v>0.96243029704422456</v>
      </c>
      <c r="F9124">
        <f t="shared" ca="1" si="599"/>
        <v>0.42052525799695817</v>
      </c>
    </row>
    <row r="9125" spans="1:6" ht="15.75" customHeight="1" x14ac:dyDescent="0.2">
      <c r="A9125">
        <v>9124</v>
      </c>
      <c r="B9125" s="47">
        <f ca="1">IF('Inputs and Results'!$C$15='Inputs and Results'!$C$13, 'Inputs and Results'!$C$13, IF(E9125 &lt;= ('Inputs and Results'!$C$14-'Inputs and Results'!$C$13)/('Inputs and Results'!$C$15-'Inputs and Results'!$C$13), 'Inputs and Results'!$C$13 + SQRT(E9125*('Inputs and Results'!$C$15-'Inputs and Results'!$C$13)*('Inputs and Results'!$C$14-'Inputs and Results'!$C$13)), 'Inputs and Results'!$C$15 - SQRT((1-E9125)*('Inputs and Results'!$C$15-'Inputs and Results'!$C$13)*('Inputs and Results'!$C$15-'Inputs and Results'!$C$14))))</f>
        <v>2.1867413979212706</v>
      </c>
      <c r="C9125" s="47">
        <f ca="1">IF('Inputs and Results'!$G$15='Inputs and Results'!$G$13, 'Inputs and Results'!$G$13, IF(F9125 &lt;= ('Inputs and Results'!$G$14-'Inputs and Results'!$G$13)/('Inputs and Results'!$G$15-'Inputs and Results'!$G$13), 'Inputs and Results'!$G$13 + SQRT(F9125*('Inputs and Results'!$G$15-'Inputs and Results'!$G$13)*('Inputs and Results'!$G$14-'Inputs and Results'!$G$13)), 'Inputs and Results'!$G$15 - SQRT((1-F9125)*('Inputs and Results'!$G$15-'Inputs and Results'!$G$13)*('Inputs and Results'!$G$15-'Inputs and Results'!$G$14))))</f>
        <v>743.22711501189292</v>
      </c>
      <c r="D9125">
        <f t="shared" ca="1" si="597"/>
        <v>1625.2455004540998</v>
      </c>
      <c r="E9125">
        <f t="shared" ca="1" si="599"/>
        <v>0.9265122717938834</v>
      </c>
      <c r="F9125">
        <f t="shared" ca="1" si="599"/>
        <v>0.75403043656182789</v>
      </c>
    </row>
    <row r="9126" spans="1:6" ht="15.75" customHeight="1" x14ac:dyDescent="0.2">
      <c r="A9126">
        <v>9125</v>
      </c>
      <c r="B9126" s="47">
        <f ca="1">IF('Inputs and Results'!$C$15='Inputs and Results'!$C$13, 'Inputs and Results'!$C$13, IF(E9126 &lt;= ('Inputs and Results'!$C$14-'Inputs and Results'!$C$13)/('Inputs and Results'!$C$15-'Inputs and Results'!$C$13), 'Inputs and Results'!$C$13 + SQRT(E9126*('Inputs and Results'!$C$15-'Inputs and Results'!$C$13)*('Inputs and Results'!$C$14-'Inputs and Results'!$C$13)), 'Inputs and Results'!$C$15 - SQRT((1-E9126)*('Inputs and Results'!$C$15-'Inputs and Results'!$C$13)*('Inputs and Results'!$C$15-'Inputs and Results'!$C$14))))</f>
        <v>1.8681902879136683</v>
      </c>
      <c r="C9126" s="47">
        <f ca="1">IF('Inputs and Results'!$G$15='Inputs and Results'!$G$13, 'Inputs and Results'!$G$13, IF(F9126 &lt;= ('Inputs and Results'!$G$14-'Inputs and Results'!$G$13)/('Inputs and Results'!$G$15-'Inputs and Results'!$G$13), 'Inputs and Results'!$G$13 + SQRT(F9126*('Inputs and Results'!$G$15-'Inputs and Results'!$G$13)*('Inputs and Results'!$G$14-'Inputs and Results'!$G$13)), 'Inputs and Results'!$G$15 - SQRT((1-F9126)*('Inputs and Results'!$G$15-'Inputs and Results'!$G$13)*('Inputs and Results'!$G$15-'Inputs and Results'!$G$14))))</f>
        <v>652.71079786543783</v>
      </c>
      <c r="D9126">
        <f t="shared" ca="1" si="597"/>
        <v>1219.3879733885924</v>
      </c>
      <c r="E9126">
        <f t="shared" ca="1" si="599"/>
        <v>0.85766741951411718</v>
      </c>
      <c r="F9126">
        <f t="shared" ca="1" si="599"/>
        <v>0.64688635567829711</v>
      </c>
    </row>
    <row r="9127" spans="1:6" ht="15.75" customHeight="1" x14ac:dyDescent="0.2">
      <c r="A9127">
        <v>9126</v>
      </c>
      <c r="B9127" s="47">
        <f ca="1">IF('Inputs and Results'!$C$15='Inputs and Results'!$C$13, 'Inputs and Results'!$C$13, IF(E9127 &lt;= ('Inputs and Results'!$C$14-'Inputs and Results'!$C$13)/('Inputs and Results'!$C$15-'Inputs and Results'!$C$13), 'Inputs and Results'!$C$13 + SQRT(E9127*('Inputs and Results'!$C$15-'Inputs and Results'!$C$13)*('Inputs and Results'!$C$14-'Inputs and Results'!$C$13)), 'Inputs and Results'!$C$15 - SQRT((1-E9127)*('Inputs and Results'!$C$15-'Inputs and Results'!$C$13)*('Inputs and Results'!$C$15-'Inputs and Results'!$C$14))))</f>
        <v>1.3291037845006495</v>
      </c>
      <c r="C9127" s="47">
        <f ca="1">IF('Inputs and Results'!$G$15='Inputs and Results'!$G$13, 'Inputs and Results'!$G$13, IF(F9127 &lt;= ('Inputs and Results'!$G$14-'Inputs and Results'!$G$13)/('Inputs and Results'!$G$15-'Inputs and Results'!$G$13), 'Inputs and Results'!$G$13 + SQRT(F9127*('Inputs and Results'!$G$15-'Inputs and Results'!$G$13)*('Inputs and Results'!$G$14-'Inputs and Results'!$G$13)), 'Inputs and Results'!$G$15 - SQRT((1-F9127)*('Inputs and Results'!$G$15-'Inputs and Results'!$G$13)*('Inputs and Results'!$G$15-'Inputs and Results'!$G$14))))</f>
        <v>773.47665301234974</v>
      </c>
      <c r="D9127">
        <f t="shared" ca="1" si="597"/>
        <v>1028.0307467416096</v>
      </c>
      <c r="E9127">
        <f t="shared" ca="1" si="599"/>
        <v>0.68978953744777205</v>
      </c>
      <c r="F9127">
        <f t="shared" ca="1" si="599"/>
        <v>0.78553009636937199</v>
      </c>
    </row>
    <row r="9128" spans="1:6" ht="15.75" customHeight="1" x14ac:dyDescent="0.2">
      <c r="A9128">
        <v>9127</v>
      </c>
      <c r="B9128" s="47">
        <f ca="1">IF('Inputs and Results'!$C$15='Inputs and Results'!$C$13, 'Inputs and Results'!$C$13, IF(E9128 &lt;= ('Inputs and Results'!$C$14-'Inputs and Results'!$C$13)/('Inputs and Results'!$C$15-'Inputs and Results'!$C$13), 'Inputs and Results'!$C$13 + SQRT(E9128*('Inputs and Results'!$C$15-'Inputs and Results'!$C$13)*('Inputs and Results'!$C$14-'Inputs and Results'!$C$13)), 'Inputs and Results'!$C$15 - SQRT((1-E9128)*('Inputs and Results'!$C$15-'Inputs and Results'!$C$13)*('Inputs and Results'!$C$15-'Inputs and Results'!$C$14))))</f>
        <v>0.55176656939952418</v>
      </c>
      <c r="C9128" s="47">
        <f ca="1">IF('Inputs and Results'!$G$15='Inputs and Results'!$G$13, 'Inputs and Results'!$G$13, IF(F9128 &lt;= ('Inputs and Results'!$G$14-'Inputs and Results'!$G$13)/('Inputs and Results'!$G$15-'Inputs and Results'!$G$13), 'Inputs and Results'!$G$13 + SQRT(F9128*('Inputs and Results'!$G$15-'Inputs and Results'!$G$13)*('Inputs and Results'!$G$14-'Inputs and Results'!$G$13)), 'Inputs and Results'!$G$15 - SQRT((1-F9128)*('Inputs and Results'!$G$15-'Inputs and Results'!$G$13)*('Inputs and Results'!$G$15-'Inputs and Results'!$G$14))))</f>
        <v>687.44822603982868</v>
      </c>
      <c r="D9128">
        <f t="shared" ca="1" si="597"/>
        <v>379.3109493217849</v>
      </c>
      <c r="E9128">
        <f t="shared" ca="1" si="599"/>
        <v>0.33401700769891385</v>
      </c>
      <c r="F9128">
        <f t="shared" ca="1" si="599"/>
        <v>0.69028929161674735</v>
      </c>
    </row>
    <row r="9129" spans="1:6" ht="15.75" customHeight="1" x14ac:dyDescent="0.2">
      <c r="A9129">
        <v>9128</v>
      </c>
      <c r="B9129" s="47">
        <f ca="1">IF('Inputs and Results'!$C$15='Inputs and Results'!$C$13, 'Inputs and Results'!$C$13, IF(E9129 &lt;= ('Inputs and Results'!$C$14-'Inputs and Results'!$C$13)/('Inputs and Results'!$C$15-'Inputs and Results'!$C$13), 'Inputs and Results'!$C$13 + SQRT(E9129*('Inputs and Results'!$C$15-'Inputs and Results'!$C$13)*('Inputs and Results'!$C$14-'Inputs and Results'!$C$13)), 'Inputs and Results'!$C$15 - SQRT((1-E9129)*('Inputs and Results'!$C$15-'Inputs and Results'!$C$13)*('Inputs and Results'!$C$15-'Inputs and Results'!$C$14))))</f>
        <v>1.3320276513046385</v>
      </c>
      <c r="C9129" s="47">
        <f ca="1">IF('Inputs and Results'!$G$15='Inputs and Results'!$G$13, 'Inputs and Results'!$G$13, IF(F9129 &lt;= ('Inputs and Results'!$G$14-'Inputs and Results'!$G$13)/('Inputs and Results'!$G$15-'Inputs and Results'!$G$13), 'Inputs and Results'!$G$13 + SQRT(F9129*('Inputs and Results'!$G$15-'Inputs and Results'!$G$13)*('Inputs and Results'!$G$14-'Inputs and Results'!$G$13)), 'Inputs and Results'!$G$15 - SQRT((1-F9129)*('Inputs and Results'!$G$15-'Inputs and Results'!$G$13)*('Inputs and Results'!$G$15-'Inputs and Results'!$G$14))))</f>
        <v>812.44286561596164</v>
      </c>
      <c r="D9129">
        <f t="shared" ca="1" si="597"/>
        <v>1082.1963621056395</v>
      </c>
      <c r="E9129">
        <f t="shared" ca="1" si="599"/>
        <v>0.6908742493319644</v>
      </c>
      <c r="F9129">
        <f t="shared" ca="1" si="599"/>
        <v>0.82292705444329195</v>
      </c>
    </row>
    <row r="9130" spans="1:6" ht="15.75" customHeight="1" x14ac:dyDescent="0.2">
      <c r="A9130">
        <v>9129</v>
      </c>
      <c r="B9130" s="47">
        <f ca="1">IF('Inputs and Results'!$C$15='Inputs and Results'!$C$13, 'Inputs and Results'!$C$13, IF(E9130 &lt;= ('Inputs and Results'!$C$14-'Inputs and Results'!$C$13)/('Inputs and Results'!$C$15-'Inputs and Results'!$C$13), 'Inputs and Results'!$C$13 + SQRT(E9130*('Inputs and Results'!$C$15-'Inputs and Results'!$C$13)*('Inputs and Results'!$C$14-'Inputs and Results'!$C$13)), 'Inputs and Results'!$C$15 - SQRT((1-E9130)*('Inputs and Results'!$C$15-'Inputs and Results'!$C$13)*('Inputs and Results'!$C$15-'Inputs and Results'!$C$14))))</f>
        <v>0.41893446973452919</v>
      </c>
      <c r="C9130" s="47">
        <f ca="1">IF('Inputs and Results'!$G$15='Inputs and Results'!$G$13, 'Inputs and Results'!$G$13, IF(F9130 &lt;= ('Inputs and Results'!$G$14-'Inputs and Results'!$G$13)/('Inputs and Results'!$G$15-'Inputs and Results'!$G$13), 'Inputs and Results'!$G$13 + SQRT(F9130*('Inputs and Results'!$G$15-'Inputs and Results'!$G$13)*('Inputs and Results'!$G$14-'Inputs and Results'!$G$13)), 'Inputs and Results'!$G$15 - SQRT((1-F9130)*('Inputs and Results'!$G$15-'Inputs and Results'!$G$13)*('Inputs and Results'!$G$15-'Inputs and Results'!$G$14))))</f>
        <v>592.53823708616858</v>
      </c>
      <c r="D9130">
        <f t="shared" ca="1" si="597"/>
        <v>248.23469215112678</v>
      </c>
      <c r="E9130">
        <f t="shared" ca="1" si="599"/>
        <v>0.25978896983060273</v>
      </c>
      <c r="F9130">
        <f t="shared" ca="1" si="599"/>
        <v>0.56497057628388636</v>
      </c>
    </row>
    <row r="9131" spans="1:6" ht="15.75" customHeight="1" x14ac:dyDescent="0.2">
      <c r="A9131">
        <v>9130</v>
      </c>
      <c r="B9131" s="47">
        <f ca="1">IF('Inputs and Results'!$C$15='Inputs and Results'!$C$13, 'Inputs and Results'!$C$13, IF(E9131 &lt;= ('Inputs and Results'!$C$14-'Inputs and Results'!$C$13)/('Inputs and Results'!$C$15-'Inputs and Results'!$C$13), 'Inputs and Results'!$C$13 + SQRT(E9131*('Inputs and Results'!$C$15-'Inputs and Results'!$C$13)*('Inputs and Results'!$C$14-'Inputs and Results'!$C$13)), 'Inputs and Results'!$C$15 - SQRT((1-E9131)*('Inputs and Results'!$C$15-'Inputs and Results'!$C$13)*('Inputs and Results'!$C$15-'Inputs and Results'!$C$14))))</f>
        <v>1.2814058676176447</v>
      </c>
      <c r="C9131" s="47">
        <f ca="1">IF('Inputs and Results'!$G$15='Inputs and Results'!$G$13, 'Inputs and Results'!$G$13, IF(F9131 &lt;= ('Inputs and Results'!$G$14-'Inputs and Results'!$G$13)/('Inputs and Results'!$G$15-'Inputs and Results'!$G$13), 'Inputs and Results'!$G$13 + SQRT(F9131*('Inputs and Results'!$G$15-'Inputs and Results'!$G$13)*('Inputs and Results'!$G$14-'Inputs and Results'!$G$13)), 'Inputs and Results'!$G$15 - SQRT((1-F9131)*('Inputs and Results'!$G$15-'Inputs and Results'!$G$13)*('Inputs and Results'!$G$15-'Inputs and Results'!$G$14))))</f>
        <v>1022.0436912691337</v>
      </c>
      <c r="D9131">
        <f t="shared" ca="1" si="597"/>
        <v>1309.6527829538645</v>
      </c>
      <c r="E9131">
        <f t="shared" ca="1" si="599"/>
        <v>0.67182602312677109</v>
      </c>
      <c r="F9131">
        <f t="shared" ca="1" si="599"/>
        <v>0.96266574261664384</v>
      </c>
    </row>
    <row r="9132" spans="1:6" ht="15.75" customHeight="1" x14ac:dyDescent="0.2">
      <c r="A9132">
        <v>9131</v>
      </c>
      <c r="B9132" s="47">
        <f ca="1">IF('Inputs and Results'!$C$15='Inputs and Results'!$C$13, 'Inputs and Results'!$C$13, IF(E9132 &lt;= ('Inputs and Results'!$C$14-'Inputs and Results'!$C$13)/('Inputs and Results'!$C$15-'Inputs and Results'!$C$13), 'Inputs and Results'!$C$13 + SQRT(E9132*('Inputs and Results'!$C$15-'Inputs and Results'!$C$13)*('Inputs and Results'!$C$14-'Inputs and Results'!$C$13)), 'Inputs and Results'!$C$15 - SQRT((1-E9132)*('Inputs and Results'!$C$15-'Inputs and Results'!$C$13)*('Inputs and Results'!$C$15-'Inputs and Results'!$C$14))))</f>
        <v>8.2180670016398505E-2</v>
      </c>
      <c r="C9132" s="47">
        <f ca="1">IF('Inputs and Results'!$G$15='Inputs and Results'!$G$13, 'Inputs and Results'!$G$13, IF(F9132 &lt;= ('Inputs and Results'!$G$14-'Inputs and Results'!$G$13)/('Inputs and Results'!$G$15-'Inputs and Results'!$G$13), 'Inputs and Results'!$G$13 + SQRT(F9132*('Inputs and Results'!$G$15-'Inputs and Results'!$G$13)*('Inputs and Results'!$G$14-'Inputs and Results'!$G$13)), 'Inputs and Results'!$G$15 - SQRT((1-F9132)*('Inputs and Results'!$G$15-'Inputs and Results'!$G$13)*('Inputs and Results'!$G$15-'Inputs and Results'!$G$14))))</f>
        <v>721.43135373616872</v>
      </c>
      <c r="D9132">
        <f t="shared" ca="1" si="597"/>
        <v>59.287712020875745</v>
      </c>
      <c r="E9132">
        <f t="shared" ca="1" si="599"/>
        <v>5.4036706397116108E-2</v>
      </c>
      <c r="F9132">
        <f t="shared" ca="1" si="599"/>
        <v>0.72999660569720626</v>
      </c>
    </row>
    <row r="9133" spans="1:6" ht="15.75" customHeight="1" x14ac:dyDescent="0.2">
      <c r="A9133">
        <v>9132</v>
      </c>
      <c r="B9133" s="47">
        <f ca="1">IF('Inputs and Results'!$C$15='Inputs and Results'!$C$13, 'Inputs and Results'!$C$13, IF(E9133 &lt;= ('Inputs and Results'!$C$14-'Inputs and Results'!$C$13)/('Inputs and Results'!$C$15-'Inputs and Results'!$C$13), 'Inputs and Results'!$C$13 + SQRT(E9133*('Inputs and Results'!$C$15-'Inputs and Results'!$C$13)*('Inputs and Results'!$C$14-'Inputs and Results'!$C$13)), 'Inputs and Results'!$C$15 - SQRT((1-E9133)*('Inputs and Results'!$C$15-'Inputs and Results'!$C$13)*('Inputs and Results'!$C$15-'Inputs and Results'!$C$14))))</f>
        <v>1.2534461508271055</v>
      </c>
      <c r="C9133" s="47">
        <f ca="1">IF('Inputs and Results'!$G$15='Inputs and Results'!$G$13, 'Inputs and Results'!$G$13, IF(F9133 &lt;= ('Inputs and Results'!$G$14-'Inputs and Results'!$G$13)/('Inputs and Results'!$G$15-'Inputs and Results'!$G$13), 'Inputs and Results'!$G$13 + SQRT(F9133*('Inputs and Results'!$G$15-'Inputs and Results'!$G$13)*('Inputs and Results'!$G$14-'Inputs and Results'!$G$13)), 'Inputs and Results'!$G$15 - SQRT((1-F9133)*('Inputs and Results'!$G$15-'Inputs and Results'!$G$13)*('Inputs and Results'!$G$15-'Inputs and Results'!$G$14))))</f>
        <v>322.40352151369677</v>
      </c>
      <c r="D9133">
        <f t="shared" ca="1" si="597"/>
        <v>404.11545305444713</v>
      </c>
      <c r="E9133">
        <f t="shared" ca="1" si="599"/>
        <v>0.66106107243770518</v>
      </c>
      <c r="F9133">
        <f t="shared" ca="1" si="599"/>
        <v>9.2032124064316045E-2</v>
      </c>
    </row>
    <row r="9134" spans="1:6" ht="15.75" customHeight="1" x14ac:dyDescent="0.2">
      <c r="A9134">
        <v>9133</v>
      </c>
      <c r="B9134" s="47">
        <f ca="1">IF('Inputs and Results'!$C$15='Inputs and Results'!$C$13, 'Inputs and Results'!$C$13, IF(E9134 &lt;= ('Inputs and Results'!$C$14-'Inputs and Results'!$C$13)/('Inputs and Results'!$C$15-'Inputs and Results'!$C$13), 'Inputs and Results'!$C$13 + SQRT(E9134*('Inputs and Results'!$C$15-'Inputs and Results'!$C$13)*('Inputs and Results'!$C$14-'Inputs and Results'!$C$13)), 'Inputs and Results'!$C$15 - SQRT((1-E9134)*('Inputs and Results'!$C$15-'Inputs and Results'!$C$13)*('Inputs and Results'!$C$15-'Inputs and Results'!$C$14))))</f>
        <v>1.7698350056609704</v>
      </c>
      <c r="C9134" s="47">
        <f ca="1">IF('Inputs and Results'!$G$15='Inputs and Results'!$G$13, 'Inputs and Results'!$G$13, IF(F9134 &lt;= ('Inputs and Results'!$G$14-'Inputs and Results'!$G$13)/('Inputs and Results'!$G$15-'Inputs and Results'!$G$13), 'Inputs and Results'!$G$13 + SQRT(F9134*('Inputs and Results'!$G$15-'Inputs and Results'!$G$13)*('Inputs and Results'!$G$14-'Inputs and Results'!$G$13)), 'Inputs and Results'!$G$15 - SQRT((1-F9134)*('Inputs and Results'!$G$15-'Inputs and Results'!$G$13)*('Inputs and Results'!$G$15-'Inputs and Results'!$G$14))))</f>
        <v>506.43327651996674</v>
      </c>
      <c r="D9134">
        <f t="shared" ca="1" si="597"/>
        <v>896.30334081661908</v>
      </c>
      <c r="E9134">
        <f t="shared" ca="1" si="599"/>
        <v>0.83185489852253947</v>
      </c>
      <c r="F9134">
        <f t="shared" ca="1" si="599"/>
        <v>0.43290314908283267</v>
      </c>
    </row>
    <row r="9135" spans="1:6" ht="15.75" customHeight="1" x14ac:dyDescent="0.2">
      <c r="A9135">
        <v>9134</v>
      </c>
      <c r="B9135" s="47">
        <f ca="1">IF('Inputs and Results'!$C$15='Inputs and Results'!$C$13, 'Inputs and Results'!$C$13, IF(E9135 &lt;= ('Inputs and Results'!$C$14-'Inputs and Results'!$C$13)/('Inputs and Results'!$C$15-'Inputs and Results'!$C$13), 'Inputs and Results'!$C$13 + SQRT(E9135*('Inputs and Results'!$C$15-'Inputs and Results'!$C$13)*('Inputs and Results'!$C$14-'Inputs and Results'!$C$13)), 'Inputs and Results'!$C$15 - SQRT((1-E9135)*('Inputs and Results'!$C$15-'Inputs and Results'!$C$13)*('Inputs and Results'!$C$15-'Inputs and Results'!$C$14))))</f>
        <v>1.1058304364837028</v>
      </c>
      <c r="C9135" s="47">
        <f ca="1">IF('Inputs and Results'!$G$15='Inputs and Results'!$G$13, 'Inputs and Results'!$G$13, IF(F9135 &lt;= ('Inputs and Results'!$G$14-'Inputs and Results'!$G$13)/('Inputs and Results'!$G$15-'Inputs and Results'!$G$13), 'Inputs and Results'!$G$13 + SQRT(F9135*('Inputs and Results'!$G$15-'Inputs and Results'!$G$13)*('Inputs and Results'!$G$14-'Inputs and Results'!$G$13)), 'Inputs and Results'!$G$15 - SQRT((1-F9135)*('Inputs and Results'!$G$15-'Inputs and Results'!$G$13)*('Inputs and Results'!$G$15-'Inputs and Results'!$G$14))))</f>
        <v>510.24275037822713</v>
      </c>
      <c r="D9135">
        <f t="shared" ca="1" si="597"/>
        <v>564.24196336339992</v>
      </c>
      <c r="E9135">
        <f t="shared" ca="1" si="599"/>
        <v>0.60134685162760892</v>
      </c>
      <c r="F9135">
        <f t="shared" ca="1" si="599"/>
        <v>0.43911569541463724</v>
      </c>
    </row>
    <row r="9136" spans="1:6" ht="15.75" customHeight="1" x14ac:dyDescent="0.2">
      <c r="A9136">
        <v>9135</v>
      </c>
      <c r="B9136" s="47">
        <f ca="1">IF('Inputs and Results'!$C$15='Inputs and Results'!$C$13, 'Inputs and Results'!$C$13, IF(E9136 &lt;= ('Inputs and Results'!$C$14-'Inputs and Results'!$C$13)/('Inputs and Results'!$C$15-'Inputs and Results'!$C$13), 'Inputs and Results'!$C$13 + SQRT(E9136*('Inputs and Results'!$C$15-'Inputs and Results'!$C$13)*('Inputs and Results'!$C$14-'Inputs and Results'!$C$13)), 'Inputs and Results'!$C$15 - SQRT((1-E9136)*('Inputs and Results'!$C$15-'Inputs and Results'!$C$13)*('Inputs and Results'!$C$15-'Inputs and Results'!$C$14))))</f>
        <v>0.25576174102662819</v>
      </c>
      <c r="C9136" s="47">
        <f ca="1">IF('Inputs and Results'!$G$15='Inputs and Results'!$G$13, 'Inputs and Results'!$G$13, IF(F9136 &lt;= ('Inputs and Results'!$G$14-'Inputs and Results'!$G$13)/('Inputs and Results'!$G$15-'Inputs and Results'!$G$13), 'Inputs and Results'!$G$13 + SQRT(F9136*('Inputs and Results'!$G$15-'Inputs and Results'!$G$13)*('Inputs and Results'!$G$14-'Inputs and Results'!$G$13)), 'Inputs and Results'!$G$15 - SQRT((1-F9136)*('Inputs and Results'!$G$15-'Inputs and Results'!$G$13)*('Inputs and Results'!$G$15-'Inputs and Results'!$G$14))))</f>
        <v>820.39205077194492</v>
      </c>
      <c r="D9136">
        <f t="shared" ca="1" si="597"/>
        <v>209.82489922983859</v>
      </c>
      <c r="E9136">
        <f t="shared" ca="1" si="599"/>
        <v>0.16323959755408868</v>
      </c>
      <c r="F9136">
        <f t="shared" ca="1" si="599"/>
        <v>0.83011644672076734</v>
      </c>
    </row>
    <row r="9137" spans="1:6" ht="15.75" customHeight="1" x14ac:dyDescent="0.2">
      <c r="A9137">
        <v>9136</v>
      </c>
      <c r="B9137" s="47">
        <f ca="1">IF('Inputs and Results'!$C$15='Inputs and Results'!$C$13, 'Inputs and Results'!$C$13, IF(E9137 &lt;= ('Inputs and Results'!$C$14-'Inputs and Results'!$C$13)/('Inputs and Results'!$C$15-'Inputs and Results'!$C$13), 'Inputs and Results'!$C$13 + SQRT(E9137*('Inputs and Results'!$C$15-'Inputs and Results'!$C$13)*('Inputs and Results'!$C$14-'Inputs and Results'!$C$13)), 'Inputs and Results'!$C$15 - SQRT((1-E9137)*('Inputs and Results'!$C$15-'Inputs and Results'!$C$13)*('Inputs and Results'!$C$15-'Inputs and Results'!$C$14))))</f>
        <v>1.223022175456155</v>
      </c>
      <c r="C9137" s="47">
        <f ca="1">IF('Inputs and Results'!$G$15='Inputs and Results'!$G$13, 'Inputs and Results'!$G$13, IF(F9137 &lt;= ('Inputs and Results'!$G$14-'Inputs and Results'!$G$13)/('Inputs and Results'!$G$15-'Inputs and Results'!$G$13), 'Inputs and Results'!$G$13 + SQRT(F9137*('Inputs and Results'!$G$15-'Inputs and Results'!$G$13)*('Inputs and Results'!$G$14-'Inputs and Results'!$G$13)), 'Inputs and Results'!$G$15 - SQRT((1-F9137)*('Inputs and Results'!$G$15-'Inputs and Results'!$G$13)*('Inputs and Results'!$G$15-'Inputs and Results'!$G$14))))</f>
        <v>1074.2971919326631</v>
      </c>
      <c r="D9137">
        <f t="shared" ca="1" si="597"/>
        <v>1313.889288763924</v>
      </c>
      <c r="E9137">
        <f t="shared" ca="1" si="599"/>
        <v>0.64914997900882487</v>
      </c>
      <c r="F9137">
        <f t="shared" ca="1" si="599"/>
        <v>0.98137180829974768</v>
      </c>
    </row>
    <row r="9138" spans="1:6" ht="15.75" customHeight="1" x14ac:dyDescent="0.2">
      <c r="A9138">
        <v>9137</v>
      </c>
      <c r="B9138" s="47">
        <f ca="1">IF('Inputs and Results'!$C$15='Inputs and Results'!$C$13, 'Inputs and Results'!$C$13, IF(E9138 &lt;= ('Inputs and Results'!$C$14-'Inputs and Results'!$C$13)/('Inputs and Results'!$C$15-'Inputs and Results'!$C$13), 'Inputs and Results'!$C$13 + SQRT(E9138*('Inputs and Results'!$C$15-'Inputs and Results'!$C$13)*('Inputs and Results'!$C$14-'Inputs and Results'!$C$13)), 'Inputs and Results'!$C$15 - SQRT((1-E9138)*('Inputs and Results'!$C$15-'Inputs and Results'!$C$13)*('Inputs and Results'!$C$15-'Inputs and Results'!$C$14))))</f>
        <v>0.82080262410827176</v>
      </c>
      <c r="C9138" s="47">
        <f ca="1">IF('Inputs and Results'!$G$15='Inputs and Results'!$G$13, 'Inputs and Results'!$G$13, IF(F9138 &lt;= ('Inputs and Results'!$G$14-'Inputs and Results'!$G$13)/('Inputs and Results'!$G$15-'Inputs and Results'!$G$13), 'Inputs and Results'!$G$13 + SQRT(F9138*('Inputs and Results'!$G$15-'Inputs and Results'!$G$13)*('Inputs and Results'!$G$14-'Inputs and Results'!$G$13)), 'Inputs and Results'!$G$15 - SQRT((1-F9138)*('Inputs and Results'!$G$15-'Inputs and Results'!$G$13)*('Inputs and Results'!$G$15-'Inputs and Results'!$G$14))))</f>
        <v>734.72163503227955</v>
      </c>
      <c r="D9138">
        <f t="shared" ca="1" si="597"/>
        <v>603.06144602361496</v>
      </c>
      <c r="E9138">
        <f t="shared" ca="1" si="599"/>
        <v>0.47234431076740069</v>
      </c>
      <c r="F9138">
        <f t="shared" ca="1" si="599"/>
        <v>0.74478484663316757</v>
      </c>
    </row>
    <row r="9139" spans="1:6" ht="15.75" customHeight="1" x14ac:dyDescent="0.2">
      <c r="A9139">
        <v>9138</v>
      </c>
      <c r="B9139" s="47">
        <f ca="1">IF('Inputs and Results'!$C$15='Inputs and Results'!$C$13, 'Inputs and Results'!$C$13, IF(E9139 &lt;= ('Inputs and Results'!$C$14-'Inputs and Results'!$C$13)/('Inputs and Results'!$C$15-'Inputs and Results'!$C$13), 'Inputs and Results'!$C$13 + SQRT(E9139*('Inputs and Results'!$C$15-'Inputs and Results'!$C$13)*('Inputs and Results'!$C$14-'Inputs and Results'!$C$13)), 'Inputs and Results'!$C$15 - SQRT((1-E9139)*('Inputs and Results'!$C$15-'Inputs and Results'!$C$13)*('Inputs and Results'!$C$15-'Inputs and Results'!$C$14))))</f>
        <v>0.46192975098896571</v>
      </c>
      <c r="C9139" s="47">
        <f ca="1">IF('Inputs and Results'!$G$15='Inputs and Results'!$G$13, 'Inputs and Results'!$G$13, IF(F9139 &lt;= ('Inputs and Results'!$G$14-'Inputs and Results'!$G$13)/('Inputs and Results'!$G$15-'Inputs and Results'!$G$13), 'Inputs and Results'!$G$13 + SQRT(F9139*('Inputs and Results'!$G$15-'Inputs and Results'!$G$13)*('Inputs and Results'!$G$14-'Inputs and Results'!$G$13)), 'Inputs and Results'!$G$15 - SQRT((1-F9139)*('Inputs and Results'!$G$15-'Inputs and Results'!$G$13)*('Inputs and Results'!$G$15-'Inputs and Results'!$G$14))))</f>
        <v>522.30419248065857</v>
      </c>
      <c r="D9139">
        <f t="shared" ca="1" si="597"/>
        <v>241.26784557308343</v>
      </c>
      <c r="E9139">
        <f t="shared" ca="1" si="599"/>
        <v>0.28424437900945176</v>
      </c>
      <c r="F9139">
        <f t="shared" ca="1" si="599"/>
        <v>0.45855999942316839</v>
      </c>
    </row>
    <row r="9140" spans="1:6" ht="15.75" customHeight="1" x14ac:dyDescent="0.2">
      <c r="A9140">
        <v>9139</v>
      </c>
      <c r="B9140" s="47">
        <f ca="1">IF('Inputs and Results'!$C$15='Inputs and Results'!$C$13, 'Inputs and Results'!$C$13, IF(E9140 &lt;= ('Inputs and Results'!$C$14-'Inputs and Results'!$C$13)/('Inputs and Results'!$C$15-'Inputs and Results'!$C$13), 'Inputs and Results'!$C$13 + SQRT(E9140*('Inputs and Results'!$C$15-'Inputs and Results'!$C$13)*('Inputs and Results'!$C$14-'Inputs and Results'!$C$13)), 'Inputs and Results'!$C$15 - SQRT((1-E9140)*('Inputs and Results'!$C$15-'Inputs and Results'!$C$13)*('Inputs and Results'!$C$15-'Inputs and Results'!$C$14))))</f>
        <v>0.48113902772865913</v>
      </c>
      <c r="C9140" s="47">
        <f ca="1">IF('Inputs and Results'!$G$15='Inputs and Results'!$G$13, 'Inputs and Results'!$G$13, IF(F9140 &lt;= ('Inputs and Results'!$G$14-'Inputs and Results'!$G$13)/('Inputs and Results'!$G$15-'Inputs and Results'!$G$13), 'Inputs and Results'!$G$13 + SQRT(F9140*('Inputs and Results'!$G$15-'Inputs and Results'!$G$13)*('Inputs and Results'!$G$14-'Inputs and Results'!$G$13)), 'Inputs and Results'!$G$15 - SQRT((1-F9140)*('Inputs and Results'!$G$15-'Inputs and Results'!$G$13)*('Inputs and Results'!$G$15-'Inputs and Results'!$G$14))))</f>
        <v>1120.493350207176</v>
      </c>
      <c r="D9140">
        <f t="shared" ca="1" si="597"/>
        <v>539.11308109510867</v>
      </c>
      <c r="E9140">
        <f t="shared" ca="1" si="599"/>
        <v>0.29503771137425283</v>
      </c>
      <c r="F9140">
        <f t="shared" ca="1" si="599"/>
        <v>0.99254774602821749</v>
      </c>
    </row>
    <row r="9141" spans="1:6" ht="15.75" customHeight="1" x14ac:dyDescent="0.2">
      <c r="A9141">
        <v>9140</v>
      </c>
      <c r="B9141" s="47">
        <f ca="1">IF('Inputs and Results'!$C$15='Inputs and Results'!$C$13, 'Inputs and Results'!$C$13, IF(E9141 &lt;= ('Inputs and Results'!$C$14-'Inputs and Results'!$C$13)/('Inputs and Results'!$C$15-'Inputs and Results'!$C$13), 'Inputs and Results'!$C$13 + SQRT(E9141*('Inputs and Results'!$C$15-'Inputs and Results'!$C$13)*('Inputs and Results'!$C$14-'Inputs and Results'!$C$13)), 'Inputs and Results'!$C$15 - SQRT((1-E9141)*('Inputs and Results'!$C$15-'Inputs and Results'!$C$13)*('Inputs and Results'!$C$15-'Inputs and Results'!$C$14))))</f>
        <v>1.5811798794669687</v>
      </c>
      <c r="C9141" s="47">
        <f ca="1">IF('Inputs and Results'!$G$15='Inputs and Results'!$G$13, 'Inputs and Results'!$G$13, IF(F9141 &lt;= ('Inputs and Results'!$G$14-'Inputs and Results'!$G$13)/('Inputs and Results'!$G$15-'Inputs and Results'!$G$13), 'Inputs and Results'!$G$13 + SQRT(F9141*('Inputs and Results'!$G$15-'Inputs and Results'!$G$13)*('Inputs and Results'!$G$14-'Inputs and Results'!$G$13)), 'Inputs and Results'!$G$15 - SQRT((1-F9141)*('Inputs and Results'!$G$15-'Inputs and Results'!$G$13)*('Inputs and Results'!$G$15-'Inputs and Results'!$G$14))))</f>
        <v>389.62156145720508</v>
      </c>
      <c r="D9141">
        <f t="shared" ca="1" si="597"/>
        <v>616.06177358263562</v>
      </c>
      <c r="E9141">
        <f t="shared" ca="1" si="599"/>
        <v>0.7763277183967372</v>
      </c>
      <c r="F9141">
        <f t="shared" ca="1" si="599"/>
        <v>0.2257940683661146</v>
      </c>
    </row>
    <row r="9142" spans="1:6" ht="15.75" customHeight="1" x14ac:dyDescent="0.2">
      <c r="A9142">
        <v>9141</v>
      </c>
      <c r="B9142" s="47">
        <f ca="1">IF('Inputs and Results'!$C$15='Inputs and Results'!$C$13, 'Inputs and Results'!$C$13, IF(E9142 &lt;= ('Inputs and Results'!$C$14-'Inputs and Results'!$C$13)/('Inputs and Results'!$C$15-'Inputs and Results'!$C$13), 'Inputs and Results'!$C$13 + SQRT(E9142*('Inputs and Results'!$C$15-'Inputs and Results'!$C$13)*('Inputs and Results'!$C$14-'Inputs and Results'!$C$13)), 'Inputs and Results'!$C$15 - SQRT((1-E9142)*('Inputs and Results'!$C$15-'Inputs and Results'!$C$13)*('Inputs and Results'!$C$15-'Inputs and Results'!$C$14))))</f>
        <v>1.0011992407259598</v>
      </c>
      <c r="C9142" s="47">
        <f ca="1">IF('Inputs and Results'!$G$15='Inputs and Results'!$G$13, 'Inputs and Results'!$G$13, IF(F9142 &lt;= ('Inputs and Results'!$G$14-'Inputs and Results'!$G$13)/('Inputs and Results'!$G$15-'Inputs and Results'!$G$13), 'Inputs and Results'!$G$13 + SQRT(F9142*('Inputs and Results'!$G$15-'Inputs and Results'!$G$13)*('Inputs and Results'!$G$14-'Inputs and Results'!$G$13)), 'Inputs and Results'!$G$15 - SQRT((1-F9142)*('Inputs and Results'!$G$15-'Inputs and Results'!$G$13)*('Inputs and Results'!$G$15-'Inputs and Results'!$G$14))))</f>
        <v>295.00848518294993</v>
      </c>
      <c r="D9142">
        <f t="shared" ca="1" si="597"/>
        <v>295.362271372885</v>
      </c>
      <c r="E9142">
        <f t="shared" ref="E9142:F9161" ca="1" si="600">RAND()</f>
        <v>0.55608839163616897</v>
      </c>
      <c r="F9142">
        <f t="shared" ca="1" si="600"/>
        <v>3.4461147373377354E-2</v>
      </c>
    </row>
    <row r="9143" spans="1:6" ht="15.75" customHeight="1" x14ac:dyDescent="0.2">
      <c r="A9143">
        <v>9142</v>
      </c>
      <c r="B9143" s="47">
        <f ca="1">IF('Inputs and Results'!$C$15='Inputs and Results'!$C$13, 'Inputs and Results'!$C$13, IF(E9143 &lt;= ('Inputs and Results'!$C$14-'Inputs and Results'!$C$13)/('Inputs and Results'!$C$15-'Inputs and Results'!$C$13), 'Inputs and Results'!$C$13 + SQRT(E9143*('Inputs and Results'!$C$15-'Inputs and Results'!$C$13)*('Inputs and Results'!$C$14-'Inputs and Results'!$C$13)), 'Inputs and Results'!$C$15 - SQRT((1-E9143)*('Inputs and Results'!$C$15-'Inputs and Results'!$C$13)*('Inputs and Results'!$C$15-'Inputs and Results'!$C$14))))</f>
        <v>1.0930895933803833</v>
      </c>
      <c r="C9143" s="47">
        <f ca="1">IF('Inputs and Results'!$G$15='Inputs and Results'!$G$13, 'Inputs and Results'!$G$13, IF(F9143 &lt;= ('Inputs and Results'!$G$14-'Inputs and Results'!$G$13)/('Inputs and Results'!$G$15-'Inputs and Results'!$G$13), 'Inputs and Results'!$G$13 + SQRT(F9143*('Inputs and Results'!$G$15-'Inputs and Results'!$G$13)*('Inputs and Results'!$G$14-'Inputs and Results'!$G$13)), 'Inputs and Results'!$G$15 - SQRT((1-F9143)*('Inputs and Results'!$G$15-'Inputs and Results'!$G$13)*('Inputs and Results'!$G$15-'Inputs and Results'!$G$14))))</f>
        <v>444.75187293023237</v>
      </c>
      <c r="D9143">
        <f t="shared" ca="1" si="597"/>
        <v>486.15364393647155</v>
      </c>
      <c r="E9143">
        <f t="shared" ca="1" si="600"/>
        <v>0.59596585568064531</v>
      </c>
      <c r="F9143">
        <f t="shared" ca="1" si="600"/>
        <v>0.32754991394852195</v>
      </c>
    </row>
    <row r="9144" spans="1:6" ht="15.75" customHeight="1" x14ac:dyDescent="0.2">
      <c r="A9144">
        <v>9143</v>
      </c>
      <c r="B9144" s="47">
        <f ca="1">IF('Inputs and Results'!$C$15='Inputs and Results'!$C$13, 'Inputs and Results'!$C$13, IF(E9144 &lt;= ('Inputs and Results'!$C$14-'Inputs and Results'!$C$13)/('Inputs and Results'!$C$15-'Inputs and Results'!$C$13), 'Inputs and Results'!$C$13 + SQRT(E9144*('Inputs and Results'!$C$15-'Inputs and Results'!$C$13)*('Inputs and Results'!$C$14-'Inputs and Results'!$C$13)), 'Inputs and Results'!$C$15 - SQRT((1-E9144)*('Inputs and Results'!$C$15-'Inputs and Results'!$C$13)*('Inputs and Results'!$C$15-'Inputs and Results'!$C$14))))</f>
        <v>1.0116482987584907</v>
      </c>
      <c r="C9144" s="47">
        <f ca="1">IF('Inputs and Results'!$G$15='Inputs and Results'!$G$13, 'Inputs and Results'!$G$13, IF(F9144 &lt;= ('Inputs and Results'!$G$14-'Inputs and Results'!$G$13)/('Inputs and Results'!$G$15-'Inputs and Results'!$G$13), 'Inputs and Results'!$G$13 + SQRT(F9144*('Inputs and Results'!$G$15-'Inputs and Results'!$G$13)*('Inputs and Results'!$G$14-'Inputs and Results'!$G$13)), 'Inputs and Results'!$G$15 - SQRT((1-F9144)*('Inputs and Results'!$G$15-'Inputs and Results'!$G$13)*('Inputs and Results'!$G$15-'Inputs and Results'!$G$14))))</f>
        <v>370.84649313770217</v>
      </c>
      <c r="D9144">
        <f t="shared" ca="1" si="597"/>
        <v>375.1662238833087</v>
      </c>
      <c r="E9144">
        <f t="shared" ca="1" si="600"/>
        <v>0.56071750135222176</v>
      </c>
      <c r="F9144">
        <f t="shared" ca="1" si="600"/>
        <v>0.18950447108540314</v>
      </c>
    </row>
    <row r="9145" spans="1:6" ht="15.75" customHeight="1" x14ac:dyDescent="0.2">
      <c r="A9145">
        <v>9144</v>
      </c>
      <c r="B9145" s="47">
        <f ca="1">IF('Inputs and Results'!$C$15='Inputs and Results'!$C$13, 'Inputs and Results'!$C$13, IF(E9145 &lt;= ('Inputs and Results'!$C$14-'Inputs and Results'!$C$13)/('Inputs and Results'!$C$15-'Inputs and Results'!$C$13), 'Inputs and Results'!$C$13 + SQRT(E9145*('Inputs and Results'!$C$15-'Inputs and Results'!$C$13)*('Inputs and Results'!$C$14-'Inputs and Results'!$C$13)), 'Inputs and Results'!$C$15 - SQRT((1-E9145)*('Inputs and Results'!$C$15-'Inputs and Results'!$C$13)*('Inputs and Results'!$C$15-'Inputs and Results'!$C$14))))</f>
        <v>1.025984759140067</v>
      </c>
      <c r="C9145" s="47">
        <f ca="1">IF('Inputs and Results'!$G$15='Inputs and Results'!$G$13, 'Inputs and Results'!$G$13, IF(F9145 &lt;= ('Inputs and Results'!$G$14-'Inputs and Results'!$G$13)/('Inputs and Results'!$G$15-'Inputs and Results'!$G$13), 'Inputs and Results'!$G$13 + SQRT(F9145*('Inputs and Results'!$G$15-'Inputs and Results'!$G$13)*('Inputs and Results'!$G$14-'Inputs and Results'!$G$13)), 'Inputs and Results'!$G$15 - SQRT((1-F9145)*('Inputs and Results'!$G$15-'Inputs and Results'!$G$13)*('Inputs and Results'!$G$15-'Inputs and Results'!$G$14))))</f>
        <v>811.34803483461815</v>
      </c>
      <c r="D9145">
        <f t="shared" ca="1" si="597"/>
        <v>832.43071809856247</v>
      </c>
      <c r="E9145">
        <f t="shared" ca="1" si="600"/>
        <v>0.56702931431696679</v>
      </c>
      <c r="F9145">
        <f t="shared" ca="1" si="600"/>
        <v>0.82192519575578971</v>
      </c>
    </row>
    <row r="9146" spans="1:6" ht="15.75" customHeight="1" x14ac:dyDescent="0.2">
      <c r="A9146">
        <v>9145</v>
      </c>
      <c r="B9146" s="47">
        <f ca="1">IF('Inputs and Results'!$C$15='Inputs and Results'!$C$13, 'Inputs and Results'!$C$13, IF(E9146 &lt;= ('Inputs and Results'!$C$14-'Inputs and Results'!$C$13)/('Inputs and Results'!$C$15-'Inputs and Results'!$C$13), 'Inputs and Results'!$C$13 + SQRT(E9146*('Inputs and Results'!$C$15-'Inputs and Results'!$C$13)*('Inputs and Results'!$C$14-'Inputs and Results'!$C$13)), 'Inputs and Results'!$C$15 - SQRT((1-E9146)*('Inputs and Results'!$C$15-'Inputs and Results'!$C$13)*('Inputs and Results'!$C$15-'Inputs and Results'!$C$14))))</f>
        <v>0.51683437684692546</v>
      </c>
      <c r="C9146" s="47">
        <f ca="1">IF('Inputs and Results'!$G$15='Inputs and Results'!$G$13, 'Inputs and Results'!$G$13, IF(F9146 &lt;= ('Inputs and Results'!$G$14-'Inputs and Results'!$G$13)/('Inputs and Results'!$G$15-'Inputs and Results'!$G$13), 'Inputs and Results'!$G$13 + SQRT(F9146*('Inputs and Results'!$G$15-'Inputs and Results'!$G$13)*('Inputs and Results'!$G$14-'Inputs and Results'!$G$13)), 'Inputs and Results'!$G$15 - SQRT((1-F9146)*('Inputs and Results'!$G$15-'Inputs and Results'!$G$13)*('Inputs and Results'!$G$15-'Inputs and Results'!$G$14))))</f>
        <v>513.30431916988084</v>
      </c>
      <c r="D9146">
        <f t="shared" ca="1" si="597"/>
        <v>265.29331793100067</v>
      </c>
      <c r="E9146">
        <f t="shared" ca="1" si="600"/>
        <v>0.31487649866564471</v>
      </c>
      <c r="F9146">
        <f t="shared" ca="1" si="600"/>
        <v>0.44408374734215761</v>
      </c>
    </row>
    <row r="9147" spans="1:6" ht="15.75" customHeight="1" x14ac:dyDescent="0.2">
      <c r="A9147">
        <v>9146</v>
      </c>
      <c r="B9147" s="47">
        <f ca="1">IF('Inputs and Results'!$C$15='Inputs and Results'!$C$13, 'Inputs and Results'!$C$13, IF(E9147 &lt;= ('Inputs and Results'!$C$14-'Inputs and Results'!$C$13)/('Inputs and Results'!$C$15-'Inputs and Results'!$C$13), 'Inputs and Results'!$C$13 + SQRT(E9147*('Inputs and Results'!$C$15-'Inputs and Results'!$C$13)*('Inputs and Results'!$C$14-'Inputs and Results'!$C$13)), 'Inputs and Results'!$C$15 - SQRT((1-E9147)*('Inputs and Results'!$C$15-'Inputs and Results'!$C$13)*('Inputs and Results'!$C$15-'Inputs and Results'!$C$14))))</f>
        <v>2.1335518907151738</v>
      </c>
      <c r="C9147" s="47">
        <f ca="1">IF('Inputs and Results'!$G$15='Inputs and Results'!$G$13, 'Inputs and Results'!$G$13, IF(F9147 &lt;= ('Inputs and Results'!$G$14-'Inputs and Results'!$G$13)/('Inputs and Results'!$G$15-'Inputs and Results'!$G$13), 'Inputs and Results'!$G$13 + SQRT(F9147*('Inputs and Results'!$G$15-'Inputs and Results'!$G$13)*('Inputs and Results'!$G$14-'Inputs and Results'!$G$13)), 'Inputs and Results'!$G$15 - SQRT((1-F9147)*('Inputs and Results'!$G$15-'Inputs and Results'!$G$13)*('Inputs and Results'!$G$15-'Inputs and Results'!$G$14))))</f>
        <v>400.42286028195122</v>
      </c>
      <c r="D9147">
        <f t="shared" ca="1" si="597"/>
        <v>854.32295064013488</v>
      </c>
      <c r="E9147">
        <f t="shared" ca="1" si="600"/>
        <v>0.9165852971018611</v>
      </c>
      <c r="F9147">
        <f t="shared" ca="1" si="600"/>
        <v>0.24629485917363569</v>
      </c>
    </row>
    <row r="9148" spans="1:6" ht="15.75" customHeight="1" x14ac:dyDescent="0.2">
      <c r="A9148">
        <v>9147</v>
      </c>
      <c r="B9148" s="47">
        <f ca="1">IF('Inputs and Results'!$C$15='Inputs and Results'!$C$13, 'Inputs and Results'!$C$13, IF(E9148 &lt;= ('Inputs and Results'!$C$14-'Inputs and Results'!$C$13)/('Inputs and Results'!$C$15-'Inputs and Results'!$C$13), 'Inputs and Results'!$C$13 + SQRT(E9148*('Inputs and Results'!$C$15-'Inputs and Results'!$C$13)*('Inputs and Results'!$C$14-'Inputs and Results'!$C$13)), 'Inputs and Results'!$C$15 - SQRT((1-E9148)*('Inputs and Results'!$C$15-'Inputs and Results'!$C$13)*('Inputs and Results'!$C$15-'Inputs and Results'!$C$14))))</f>
        <v>0.71632698876951872</v>
      </c>
      <c r="C9148" s="47">
        <f ca="1">IF('Inputs and Results'!$G$15='Inputs and Results'!$G$13, 'Inputs and Results'!$G$13, IF(F9148 &lt;= ('Inputs and Results'!$G$14-'Inputs and Results'!$G$13)/('Inputs and Results'!$G$15-'Inputs and Results'!$G$13), 'Inputs and Results'!$G$13 + SQRT(F9148*('Inputs and Results'!$G$15-'Inputs and Results'!$G$13)*('Inputs and Results'!$G$14-'Inputs and Results'!$G$13)), 'Inputs and Results'!$G$15 - SQRT((1-F9148)*('Inputs and Results'!$G$15-'Inputs and Results'!$G$13)*('Inputs and Results'!$G$15-'Inputs and Results'!$G$14))))</f>
        <v>736.69634780929391</v>
      </c>
      <c r="D9148">
        <f t="shared" ca="1" si="597"/>
        <v>527.71547646373358</v>
      </c>
      <c r="E9148">
        <f t="shared" ca="1" si="600"/>
        <v>0.42053750864194506</v>
      </c>
      <c r="F9148">
        <f t="shared" ca="1" si="600"/>
        <v>0.74694659403017927</v>
      </c>
    </row>
    <row r="9149" spans="1:6" ht="15.75" customHeight="1" x14ac:dyDescent="0.2">
      <c r="A9149">
        <v>9148</v>
      </c>
      <c r="B9149" s="47">
        <f ca="1">IF('Inputs and Results'!$C$15='Inputs and Results'!$C$13, 'Inputs and Results'!$C$13, IF(E9149 &lt;= ('Inputs and Results'!$C$14-'Inputs and Results'!$C$13)/('Inputs and Results'!$C$15-'Inputs and Results'!$C$13), 'Inputs and Results'!$C$13 + SQRT(E9149*('Inputs and Results'!$C$15-'Inputs and Results'!$C$13)*('Inputs and Results'!$C$14-'Inputs and Results'!$C$13)), 'Inputs and Results'!$C$15 - SQRT((1-E9149)*('Inputs and Results'!$C$15-'Inputs and Results'!$C$13)*('Inputs and Results'!$C$15-'Inputs and Results'!$C$14))))</f>
        <v>2.365077730094856</v>
      </c>
      <c r="C9149" s="47">
        <f ca="1">IF('Inputs and Results'!$G$15='Inputs and Results'!$G$13, 'Inputs and Results'!$G$13, IF(F9149 &lt;= ('Inputs and Results'!$G$14-'Inputs and Results'!$G$13)/('Inputs and Results'!$G$15-'Inputs and Results'!$G$13), 'Inputs and Results'!$G$13 + SQRT(F9149*('Inputs and Results'!$G$15-'Inputs and Results'!$G$13)*('Inputs and Results'!$G$14-'Inputs and Results'!$G$13)), 'Inputs and Results'!$G$15 - SQRT((1-F9149)*('Inputs and Results'!$G$15-'Inputs and Results'!$G$13)*('Inputs and Results'!$G$15-'Inputs and Results'!$G$14))))</f>
        <v>937.7690416418809</v>
      </c>
      <c r="D9149">
        <f t="shared" ca="1" si="597"/>
        <v>2217.8966763596081</v>
      </c>
      <c r="E9149">
        <f t="shared" ca="1" si="600"/>
        <v>0.95520819013094438</v>
      </c>
      <c r="F9149">
        <f t="shared" ca="1" si="600"/>
        <v>0.91893214838540271</v>
      </c>
    </row>
    <row r="9150" spans="1:6" ht="15.75" customHeight="1" x14ac:dyDescent="0.2">
      <c r="A9150">
        <v>9149</v>
      </c>
      <c r="B9150" s="47">
        <f ca="1">IF('Inputs and Results'!$C$15='Inputs and Results'!$C$13, 'Inputs and Results'!$C$13, IF(E9150 &lt;= ('Inputs and Results'!$C$14-'Inputs and Results'!$C$13)/('Inputs and Results'!$C$15-'Inputs and Results'!$C$13), 'Inputs and Results'!$C$13 + SQRT(E9150*('Inputs and Results'!$C$15-'Inputs and Results'!$C$13)*('Inputs and Results'!$C$14-'Inputs and Results'!$C$13)), 'Inputs and Results'!$C$15 - SQRT((1-E9150)*('Inputs and Results'!$C$15-'Inputs and Results'!$C$13)*('Inputs and Results'!$C$15-'Inputs and Results'!$C$14))))</f>
        <v>0.36679893835918476</v>
      </c>
      <c r="C9150" s="47">
        <f ca="1">IF('Inputs and Results'!$G$15='Inputs and Results'!$G$13, 'Inputs and Results'!$G$13, IF(F9150 &lt;= ('Inputs and Results'!$G$14-'Inputs and Results'!$G$13)/('Inputs and Results'!$G$15-'Inputs and Results'!$G$13), 'Inputs and Results'!$G$13 + SQRT(F9150*('Inputs and Results'!$G$15-'Inputs and Results'!$G$13)*('Inputs and Results'!$G$14-'Inputs and Results'!$G$13)), 'Inputs and Results'!$G$15 - SQRT((1-F9150)*('Inputs and Results'!$G$15-'Inputs and Results'!$G$13)*('Inputs and Results'!$G$15-'Inputs and Results'!$G$14))))</f>
        <v>390.33119421445917</v>
      </c>
      <c r="D9150">
        <f t="shared" ca="1" si="597"/>
        <v>143.17306764633639</v>
      </c>
      <c r="E9150">
        <f t="shared" ca="1" si="600"/>
        <v>0.22958357433040921</v>
      </c>
      <c r="F9150">
        <f t="shared" ca="1" si="600"/>
        <v>0.22714938907435034</v>
      </c>
    </row>
    <row r="9151" spans="1:6" ht="15.75" customHeight="1" x14ac:dyDescent="0.2">
      <c r="A9151">
        <v>9150</v>
      </c>
      <c r="B9151" s="47">
        <f ca="1">IF('Inputs and Results'!$C$15='Inputs and Results'!$C$13, 'Inputs and Results'!$C$13, IF(E9151 &lt;= ('Inputs and Results'!$C$14-'Inputs and Results'!$C$13)/('Inputs and Results'!$C$15-'Inputs and Results'!$C$13), 'Inputs and Results'!$C$13 + SQRT(E9151*('Inputs and Results'!$C$15-'Inputs and Results'!$C$13)*('Inputs and Results'!$C$14-'Inputs and Results'!$C$13)), 'Inputs and Results'!$C$15 - SQRT((1-E9151)*('Inputs and Results'!$C$15-'Inputs and Results'!$C$13)*('Inputs and Results'!$C$15-'Inputs and Results'!$C$14))))</f>
        <v>2.3990131869966396</v>
      </c>
      <c r="C9151" s="47">
        <f ca="1">IF('Inputs and Results'!$G$15='Inputs and Results'!$G$13, 'Inputs and Results'!$G$13, IF(F9151 &lt;= ('Inputs and Results'!$G$14-'Inputs and Results'!$G$13)/('Inputs and Results'!$G$15-'Inputs and Results'!$G$13), 'Inputs and Results'!$G$13 + SQRT(F9151*('Inputs and Results'!$G$15-'Inputs and Results'!$G$13)*('Inputs and Results'!$G$14-'Inputs and Results'!$G$13)), 'Inputs and Results'!$G$15 - SQRT((1-F9151)*('Inputs and Results'!$G$15-'Inputs and Results'!$G$13)*('Inputs and Results'!$G$15-'Inputs and Results'!$G$14))))</f>
        <v>681.06214099390638</v>
      </c>
      <c r="D9151">
        <f t="shared" ca="1" si="597"/>
        <v>1633.8770574085461</v>
      </c>
      <c r="E9151">
        <f t="shared" ca="1" si="600"/>
        <v>0.95986831673289597</v>
      </c>
      <c r="F9151">
        <f t="shared" ca="1" si="600"/>
        <v>0.68252359705575627</v>
      </c>
    </row>
    <row r="9152" spans="1:6" ht="15.75" customHeight="1" x14ac:dyDescent="0.2">
      <c r="A9152">
        <v>9151</v>
      </c>
      <c r="B9152" s="47">
        <f ca="1">IF('Inputs and Results'!$C$15='Inputs and Results'!$C$13, 'Inputs and Results'!$C$13, IF(E9152 &lt;= ('Inputs and Results'!$C$14-'Inputs and Results'!$C$13)/('Inputs and Results'!$C$15-'Inputs and Results'!$C$13), 'Inputs and Results'!$C$13 + SQRT(E9152*('Inputs and Results'!$C$15-'Inputs and Results'!$C$13)*('Inputs and Results'!$C$14-'Inputs and Results'!$C$13)), 'Inputs and Results'!$C$15 - SQRT((1-E9152)*('Inputs and Results'!$C$15-'Inputs and Results'!$C$13)*('Inputs and Results'!$C$15-'Inputs and Results'!$C$14))))</f>
        <v>1.0841299440794454</v>
      </c>
      <c r="C9152" s="47">
        <f ca="1">IF('Inputs and Results'!$G$15='Inputs and Results'!$G$13, 'Inputs and Results'!$G$13, IF(F9152 &lt;= ('Inputs and Results'!$G$14-'Inputs and Results'!$G$13)/('Inputs and Results'!$G$15-'Inputs and Results'!$G$13), 'Inputs and Results'!$G$13 + SQRT(F9152*('Inputs and Results'!$G$15-'Inputs and Results'!$G$13)*('Inputs and Results'!$G$14-'Inputs and Results'!$G$13)), 'Inputs and Results'!$G$15 - SQRT((1-F9152)*('Inputs and Results'!$G$15-'Inputs and Results'!$G$13)*('Inputs and Results'!$G$15-'Inputs and Results'!$G$14))))</f>
        <v>589.40772333560267</v>
      </c>
      <c r="D9152">
        <f t="shared" ca="1" si="597"/>
        <v>638.99456213982012</v>
      </c>
      <c r="E9152">
        <f t="shared" ca="1" si="600"/>
        <v>0.59216021431410792</v>
      </c>
      <c r="F9152">
        <f t="shared" ca="1" si="600"/>
        <v>0.56047523248438602</v>
      </c>
    </row>
    <row r="9153" spans="1:6" ht="15.75" customHeight="1" x14ac:dyDescent="0.2">
      <c r="A9153">
        <v>9152</v>
      </c>
      <c r="B9153" s="47">
        <f ca="1">IF('Inputs and Results'!$C$15='Inputs and Results'!$C$13, 'Inputs and Results'!$C$13, IF(E9153 &lt;= ('Inputs and Results'!$C$14-'Inputs and Results'!$C$13)/('Inputs and Results'!$C$15-'Inputs and Results'!$C$13), 'Inputs and Results'!$C$13 + SQRT(E9153*('Inputs and Results'!$C$15-'Inputs and Results'!$C$13)*('Inputs and Results'!$C$14-'Inputs and Results'!$C$13)), 'Inputs and Results'!$C$15 - SQRT((1-E9153)*('Inputs and Results'!$C$15-'Inputs and Results'!$C$13)*('Inputs and Results'!$C$15-'Inputs and Results'!$C$14))))</f>
        <v>2.4668690028589912</v>
      </c>
      <c r="C9153" s="47">
        <f ca="1">IF('Inputs and Results'!$G$15='Inputs and Results'!$G$13, 'Inputs and Results'!$G$13, IF(F9153 &lt;= ('Inputs and Results'!$G$14-'Inputs and Results'!$G$13)/('Inputs and Results'!$G$15-'Inputs and Results'!$G$13), 'Inputs and Results'!$G$13 + SQRT(F9153*('Inputs and Results'!$G$15-'Inputs and Results'!$G$13)*('Inputs and Results'!$G$14-'Inputs and Results'!$G$13)), 'Inputs and Results'!$G$15 - SQRT((1-F9153)*('Inputs and Results'!$G$15-'Inputs and Results'!$G$13)*('Inputs and Results'!$G$15-'Inputs and Results'!$G$14))))</f>
        <v>820.74673799977609</v>
      </c>
      <c r="D9153">
        <f t="shared" ca="1" si="597"/>
        <v>2024.6746871692774</v>
      </c>
      <c r="E9153">
        <f t="shared" ca="1" si="600"/>
        <v>0.96841903776527039</v>
      </c>
      <c r="F9153">
        <f t="shared" ca="1" si="600"/>
        <v>0.83043376029004667</v>
      </c>
    </row>
    <row r="9154" spans="1:6" ht="15.75" customHeight="1" x14ac:dyDescent="0.2">
      <c r="A9154">
        <v>9153</v>
      </c>
      <c r="B9154" s="47">
        <f ca="1">IF('Inputs and Results'!$C$15='Inputs and Results'!$C$13, 'Inputs and Results'!$C$13, IF(E9154 &lt;= ('Inputs and Results'!$C$14-'Inputs and Results'!$C$13)/('Inputs and Results'!$C$15-'Inputs and Results'!$C$13), 'Inputs and Results'!$C$13 + SQRT(E9154*('Inputs and Results'!$C$15-'Inputs and Results'!$C$13)*('Inputs and Results'!$C$14-'Inputs and Results'!$C$13)), 'Inputs and Results'!$C$15 - SQRT((1-E9154)*('Inputs and Results'!$C$15-'Inputs and Results'!$C$13)*('Inputs and Results'!$C$15-'Inputs and Results'!$C$14))))</f>
        <v>0.55657588757273535</v>
      </c>
      <c r="C9154" s="47">
        <f ca="1">IF('Inputs and Results'!$G$15='Inputs and Results'!$G$13, 'Inputs and Results'!$G$13, IF(F9154 &lt;= ('Inputs and Results'!$G$14-'Inputs and Results'!$G$13)/('Inputs and Results'!$G$15-'Inputs and Results'!$G$13), 'Inputs and Results'!$G$13 + SQRT(F9154*('Inputs and Results'!$G$15-'Inputs and Results'!$G$13)*('Inputs and Results'!$G$14-'Inputs and Results'!$G$13)), 'Inputs and Results'!$G$15 - SQRT((1-F9154)*('Inputs and Results'!$G$15-'Inputs and Results'!$G$13)*('Inputs and Results'!$G$15-'Inputs and Results'!$G$14))))</f>
        <v>558.64031474522506</v>
      </c>
      <c r="D9154">
        <f t="shared" ref="D9154:D9217" ca="1" si="601">B9154*C9154</f>
        <v>310.92572901323587</v>
      </c>
      <c r="E9154">
        <f t="shared" ca="1" si="600"/>
        <v>0.33663095631211493</v>
      </c>
      <c r="F9154">
        <f t="shared" ca="1" si="600"/>
        <v>0.51506441462968189</v>
      </c>
    </row>
    <row r="9155" spans="1:6" ht="15.75" customHeight="1" x14ac:dyDescent="0.2">
      <c r="A9155">
        <v>9154</v>
      </c>
      <c r="B9155" s="47">
        <f ca="1">IF('Inputs and Results'!$C$15='Inputs and Results'!$C$13, 'Inputs and Results'!$C$13, IF(E9155 &lt;= ('Inputs and Results'!$C$14-'Inputs and Results'!$C$13)/('Inputs and Results'!$C$15-'Inputs and Results'!$C$13), 'Inputs and Results'!$C$13 + SQRT(E9155*('Inputs and Results'!$C$15-'Inputs and Results'!$C$13)*('Inputs and Results'!$C$14-'Inputs and Results'!$C$13)), 'Inputs and Results'!$C$15 - SQRT((1-E9155)*('Inputs and Results'!$C$15-'Inputs and Results'!$C$13)*('Inputs and Results'!$C$15-'Inputs and Results'!$C$14))))</f>
        <v>1.401270631213636</v>
      </c>
      <c r="C9155" s="47">
        <f ca="1">IF('Inputs and Results'!$G$15='Inputs and Results'!$G$13, 'Inputs and Results'!$G$13, IF(F9155 &lt;= ('Inputs and Results'!$G$14-'Inputs and Results'!$G$13)/('Inputs and Results'!$G$15-'Inputs and Results'!$G$13), 'Inputs and Results'!$G$13 + SQRT(F9155*('Inputs and Results'!$G$15-'Inputs and Results'!$G$13)*('Inputs and Results'!$G$14-'Inputs and Results'!$G$13)), 'Inputs and Results'!$G$15 - SQRT((1-F9155)*('Inputs and Results'!$G$15-'Inputs and Results'!$G$13)*('Inputs and Results'!$G$15-'Inputs and Results'!$G$14))))</f>
        <v>643.01624657704474</v>
      </c>
      <c r="D9155">
        <f t="shared" ca="1" si="601"/>
        <v>901.03978172163852</v>
      </c>
      <c r="E9155">
        <f t="shared" ca="1" si="600"/>
        <v>0.71600715615332822</v>
      </c>
      <c r="F9155">
        <f t="shared" ca="1" si="600"/>
        <v>0.63426561369101064</v>
      </c>
    </row>
    <row r="9156" spans="1:6" ht="15.75" customHeight="1" x14ac:dyDescent="0.2">
      <c r="A9156">
        <v>9155</v>
      </c>
      <c r="B9156" s="47">
        <f ca="1">IF('Inputs and Results'!$C$15='Inputs and Results'!$C$13, 'Inputs and Results'!$C$13, IF(E9156 &lt;= ('Inputs and Results'!$C$14-'Inputs and Results'!$C$13)/('Inputs and Results'!$C$15-'Inputs and Results'!$C$13), 'Inputs and Results'!$C$13 + SQRT(E9156*('Inputs and Results'!$C$15-'Inputs and Results'!$C$13)*('Inputs and Results'!$C$14-'Inputs and Results'!$C$13)), 'Inputs and Results'!$C$15 - SQRT((1-E9156)*('Inputs and Results'!$C$15-'Inputs and Results'!$C$13)*('Inputs and Results'!$C$15-'Inputs and Results'!$C$14))))</f>
        <v>1.4176897272936499</v>
      </c>
      <c r="C9156" s="47">
        <f ca="1">IF('Inputs and Results'!$G$15='Inputs and Results'!$G$13, 'Inputs and Results'!$G$13, IF(F9156 &lt;= ('Inputs and Results'!$G$14-'Inputs and Results'!$G$13)/('Inputs and Results'!$G$15-'Inputs and Results'!$G$13), 'Inputs and Results'!$G$13 + SQRT(F9156*('Inputs and Results'!$G$15-'Inputs and Results'!$G$13)*('Inputs and Results'!$G$14-'Inputs and Results'!$G$13)), 'Inputs and Results'!$G$15 - SQRT((1-F9156)*('Inputs and Results'!$G$15-'Inputs and Results'!$G$13)*('Inputs and Results'!$G$15-'Inputs and Results'!$G$14))))</f>
        <v>1005.6471227869205</v>
      </c>
      <c r="D9156">
        <f t="shared" ca="1" si="601"/>
        <v>1425.6955952574331</v>
      </c>
      <c r="E9156">
        <f t="shared" ca="1" si="600"/>
        <v>0.72181046676532845</v>
      </c>
      <c r="F9156">
        <f t="shared" ca="1" si="600"/>
        <v>0.95546897534898412</v>
      </c>
    </row>
    <row r="9157" spans="1:6" ht="15.75" customHeight="1" x14ac:dyDescent="0.2">
      <c r="A9157">
        <v>9156</v>
      </c>
      <c r="B9157" s="47">
        <f ca="1">IF('Inputs and Results'!$C$15='Inputs and Results'!$C$13, 'Inputs and Results'!$C$13, IF(E9157 &lt;= ('Inputs and Results'!$C$14-'Inputs and Results'!$C$13)/('Inputs and Results'!$C$15-'Inputs and Results'!$C$13), 'Inputs and Results'!$C$13 + SQRT(E9157*('Inputs and Results'!$C$15-'Inputs and Results'!$C$13)*('Inputs and Results'!$C$14-'Inputs and Results'!$C$13)), 'Inputs and Results'!$C$15 - SQRT((1-E9157)*('Inputs and Results'!$C$15-'Inputs and Results'!$C$13)*('Inputs and Results'!$C$15-'Inputs and Results'!$C$14))))</f>
        <v>1.3964906050658945</v>
      </c>
      <c r="C9157" s="47">
        <f ca="1">IF('Inputs and Results'!$G$15='Inputs and Results'!$G$13, 'Inputs and Results'!$G$13, IF(F9157 &lt;= ('Inputs and Results'!$G$14-'Inputs and Results'!$G$13)/('Inputs and Results'!$G$15-'Inputs and Results'!$G$13), 'Inputs and Results'!$G$13 + SQRT(F9157*('Inputs and Results'!$G$15-'Inputs and Results'!$G$13)*('Inputs and Results'!$G$14-'Inputs and Results'!$G$13)), 'Inputs and Results'!$G$15 - SQRT((1-F9157)*('Inputs and Results'!$G$15-'Inputs and Results'!$G$13)*('Inputs and Results'!$G$15-'Inputs and Results'!$G$14))))</f>
        <v>868.59997392522155</v>
      </c>
      <c r="D9157">
        <f t="shared" ca="1" si="601"/>
        <v>1212.9917031470529</v>
      </c>
      <c r="E9157">
        <f t="shared" ca="1" si="600"/>
        <v>0.71430640226200659</v>
      </c>
      <c r="F9157">
        <f t="shared" ca="1" si="600"/>
        <v>0.87052503087876698</v>
      </c>
    </row>
    <row r="9158" spans="1:6" ht="15.75" customHeight="1" x14ac:dyDescent="0.2">
      <c r="A9158">
        <v>9157</v>
      </c>
      <c r="B9158" s="47">
        <f ca="1">IF('Inputs and Results'!$C$15='Inputs and Results'!$C$13, 'Inputs and Results'!$C$13, IF(E9158 &lt;= ('Inputs and Results'!$C$14-'Inputs and Results'!$C$13)/('Inputs and Results'!$C$15-'Inputs and Results'!$C$13), 'Inputs and Results'!$C$13 + SQRT(E9158*('Inputs and Results'!$C$15-'Inputs and Results'!$C$13)*('Inputs and Results'!$C$14-'Inputs and Results'!$C$13)), 'Inputs and Results'!$C$15 - SQRT((1-E9158)*('Inputs and Results'!$C$15-'Inputs and Results'!$C$13)*('Inputs and Results'!$C$15-'Inputs and Results'!$C$14))))</f>
        <v>1.027928619415851</v>
      </c>
      <c r="C9158" s="47">
        <f ca="1">IF('Inputs and Results'!$G$15='Inputs and Results'!$G$13, 'Inputs and Results'!$G$13, IF(F9158 &lt;= ('Inputs and Results'!$G$14-'Inputs and Results'!$G$13)/('Inputs and Results'!$G$15-'Inputs and Results'!$G$13), 'Inputs and Results'!$G$13 + SQRT(F9158*('Inputs and Results'!$G$15-'Inputs and Results'!$G$13)*('Inputs and Results'!$G$14-'Inputs and Results'!$G$13)), 'Inputs and Results'!$G$15 - SQRT((1-F9158)*('Inputs and Results'!$G$15-'Inputs and Results'!$G$13)*('Inputs and Results'!$G$15-'Inputs and Results'!$G$14))))</f>
        <v>362.15811507034448</v>
      </c>
      <c r="D9158">
        <f t="shared" ca="1" si="601"/>
        <v>372.27269123450611</v>
      </c>
      <c r="E9158">
        <f t="shared" ca="1" si="600"/>
        <v>0.56788160776454755</v>
      </c>
      <c r="F9158">
        <f t="shared" ca="1" si="600"/>
        <v>0.17242974090797536</v>
      </c>
    </row>
    <row r="9159" spans="1:6" ht="15.75" customHeight="1" x14ac:dyDescent="0.2">
      <c r="A9159">
        <v>9158</v>
      </c>
      <c r="B9159" s="47">
        <f ca="1">IF('Inputs and Results'!$C$15='Inputs and Results'!$C$13, 'Inputs and Results'!$C$13, IF(E9159 &lt;= ('Inputs and Results'!$C$14-'Inputs and Results'!$C$13)/('Inputs and Results'!$C$15-'Inputs and Results'!$C$13), 'Inputs and Results'!$C$13 + SQRT(E9159*('Inputs and Results'!$C$15-'Inputs and Results'!$C$13)*('Inputs and Results'!$C$14-'Inputs and Results'!$C$13)), 'Inputs and Results'!$C$15 - SQRT((1-E9159)*('Inputs and Results'!$C$15-'Inputs and Results'!$C$13)*('Inputs and Results'!$C$15-'Inputs and Results'!$C$14))))</f>
        <v>2.5309155333149036</v>
      </c>
      <c r="C9159" s="47">
        <f ca="1">IF('Inputs and Results'!$G$15='Inputs and Results'!$G$13, 'Inputs and Results'!$G$13, IF(F9159 &lt;= ('Inputs and Results'!$G$14-'Inputs and Results'!$G$13)/('Inputs and Results'!$G$15-'Inputs and Results'!$G$13), 'Inputs and Results'!$G$13 + SQRT(F9159*('Inputs and Results'!$G$15-'Inputs and Results'!$G$13)*('Inputs and Results'!$G$14-'Inputs and Results'!$G$13)), 'Inputs and Results'!$G$15 - SQRT((1-F9159)*('Inputs and Results'!$G$15-'Inputs and Results'!$G$13)*('Inputs and Results'!$G$15-'Inputs and Results'!$G$14))))</f>
        <v>466.6118789045579</v>
      </c>
      <c r="D9159">
        <f t="shared" ca="1" si="601"/>
        <v>1180.9552523487985</v>
      </c>
      <c r="E9159">
        <f t="shared" ca="1" si="600"/>
        <v>0.97555108479052877</v>
      </c>
      <c r="F9159">
        <f t="shared" ca="1" si="600"/>
        <v>0.36591353617202804</v>
      </c>
    </row>
    <row r="9160" spans="1:6" ht="15.75" customHeight="1" x14ac:dyDescent="0.2">
      <c r="A9160">
        <v>9159</v>
      </c>
      <c r="B9160" s="47">
        <f ca="1">IF('Inputs and Results'!$C$15='Inputs and Results'!$C$13, 'Inputs and Results'!$C$13, IF(E9160 &lt;= ('Inputs and Results'!$C$14-'Inputs and Results'!$C$13)/('Inputs and Results'!$C$15-'Inputs and Results'!$C$13), 'Inputs and Results'!$C$13 + SQRT(E9160*('Inputs and Results'!$C$15-'Inputs and Results'!$C$13)*('Inputs and Results'!$C$14-'Inputs and Results'!$C$13)), 'Inputs and Results'!$C$15 - SQRT((1-E9160)*('Inputs and Results'!$C$15-'Inputs and Results'!$C$13)*('Inputs and Results'!$C$15-'Inputs and Results'!$C$14))))</f>
        <v>0.88904551777466745</v>
      </c>
      <c r="C9160" s="47">
        <f ca="1">IF('Inputs and Results'!$G$15='Inputs and Results'!$G$13, 'Inputs and Results'!$G$13, IF(F9160 &lt;= ('Inputs and Results'!$G$14-'Inputs and Results'!$G$13)/('Inputs and Results'!$G$15-'Inputs and Results'!$G$13), 'Inputs and Results'!$G$13 + SQRT(F9160*('Inputs and Results'!$G$15-'Inputs and Results'!$G$13)*('Inputs and Results'!$G$14-'Inputs and Results'!$G$13)), 'Inputs and Results'!$G$15 - SQRT((1-F9160)*('Inputs and Results'!$G$15-'Inputs and Results'!$G$13)*('Inputs and Results'!$G$15-'Inputs and Results'!$G$14))))</f>
        <v>438.11960973784551</v>
      </c>
      <c r="D9160">
        <f t="shared" ca="1" si="601"/>
        <v>389.50827528661807</v>
      </c>
      <c r="E9160">
        <f t="shared" ca="1" si="600"/>
        <v>0.50487457488586429</v>
      </c>
      <c r="F9160">
        <f t="shared" ca="1" si="600"/>
        <v>0.31568772428353176</v>
      </c>
    </row>
    <row r="9161" spans="1:6" ht="15.75" customHeight="1" x14ac:dyDescent="0.2">
      <c r="A9161">
        <v>9160</v>
      </c>
      <c r="B9161" s="47">
        <f ca="1">IF('Inputs and Results'!$C$15='Inputs and Results'!$C$13, 'Inputs and Results'!$C$13, IF(E9161 &lt;= ('Inputs and Results'!$C$14-'Inputs and Results'!$C$13)/('Inputs and Results'!$C$15-'Inputs and Results'!$C$13), 'Inputs and Results'!$C$13 + SQRT(E9161*('Inputs and Results'!$C$15-'Inputs and Results'!$C$13)*('Inputs and Results'!$C$14-'Inputs and Results'!$C$13)), 'Inputs and Results'!$C$15 - SQRT((1-E9161)*('Inputs and Results'!$C$15-'Inputs and Results'!$C$13)*('Inputs and Results'!$C$15-'Inputs and Results'!$C$14))))</f>
        <v>0.74145588350844394</v>
      </c>
      <c r="C9161" s="47">
        <f ca="1">IF('Inputs and Results'!$G$15='Inputs and Results'!$G$13, 'Inputs and Results'!$G$13, IF(F9161 &lt;= ('Inputs and Results'!$G$14-'Inputs and Results'!$G$13)/('Inputs and Results'!$G$15-'Inputs and Results'!$G$13), 'Inputs and Results'!$G$13 + SQRT(F9161*('Inputs and Results'!$G$15-'Inputs and Results'!$G$13)*('Inputs and Results'!$G$14-'Inputs and Results'!$G$13)), 'Inputs and Results'!$G$15 - SQRT((1-F9161)*('Inputs and Results'!$G$15-'Inputs and Results'!$G$13)*('Inputs and Results'!$G$15-'Inputs and Results'!$G$14))))</f>
        <v>370.68388619319035</v>
      </c>
      <c r="D9161">
        <f t="shared" ca="1" si="601"/>
        <v>274.84574833971544</v>
      </c>
      <c r="E9161">
        <f t="shared" ca="1" si="600"/>
        <v>0.43321983042904177</v>
      </c>
      <c r="F9161">
        <f t="shared" ca="1" si="600"/>
        <v>0.18918654413117353</v>
      </c>
    </row>
    <row r="9162" spans="1:6" ht="15.75" customHeight="1" x14ac:dyDescent="0.2">
      <c r="A9162">
        <v>9161</v>
      </c>
      <c r="B9162" s="47">
        <f ca="1">IF('Inputs and Results'!$C$15='Inputs and Results'!$C$13, 'Inputs and Results'!$C$13, IF(E9162 &lt;= ('Inputs and Results'!$C$14-'Inputs and Results'!$C$13)/('Inputs and Results'!$C$15-'Inputs and Results'!$C$13), 'Inputs and Results'!$C$13 + SQRT(E9162*('Inputs and Results'!$C$15-'Inputs and Results'!$C$13)*('Inputs and Results'!$C$14-'Inputs and Results'!$C$13)), 'Inputs and Results'!$C$15 - SQRT((1-E9162)*('Inputs and Results'!$C$15-'Inputs and Results'!$C$13)*('Inputs and Results'!$C$15-'Inputs and Results'!$C$14))))</f>
        <v>1.4395343224787631</v>
      </c>
      <c r="C9162" s="47">
        <f ca="1">IF('Inputs and Results'!$G$15='Inputs and Results'!$G$13, 'Inputs and Results'!$G$13, IF(F9162 &lt;= ('Inputs and Results'!$G$14-'Inputs and Results'!$G$13)/('Inputs and Results'!$G$15-'Inputs and Results'!$G$13), 'Inputs and Results'!$G$13 + SQRT(F9162*('Inputs and Results'!$G$15-'Inputs and Results'!$G$13)*('Inputs and Results'!$G$14-'Inputs and Results'!$G$13)), 'Inputs and Results'!$G$15 - SQRT((1-F9162)*('Inputs and Results'!$G$15-'Inputs and Results'!$G$13)*('Inputs and Results'!$G$15-'Inputs and Results'!$G$14))))</f>
        <v>467.00116997154487</v>
      </c>
      <c r="D9162">
        <f t="shared" ca="1" si="601"/>
        <v>672.2642128117775</v>
      </c>
      <c r="E9162">
        <f t="shared" ref="E9162:F9181" ca="1" si="602">RAND()</f>
        <v>0.72943854103090966</v>
      </c>
      <c r="F9162">
        <f t="shared" ca="1" si="602"/>
        <v>0.36658651866263958</v>
      </c>
    </row>
    <row r="9163" spans="1:6" ht="15.75" customHeight="1" x14ac:dyDescent="0.2">
      <c r="A9163">
        <v>9162</v>
      </c>
      <c r="B9163" s="47">
        <f ca="1">IF('Inputs and Results'!$C$15='Inputs and Results'!$C$13, 'Inputs and Results'!$C$13, IF(E9163 &lt;= ('Inputs and Results'!$C$14-'Inputs and Results'!$C$13)/('Inputs and Results'!$C$15-'Inputs and Results'!$C$13), 'Inputs and Results'!$C$13 + SQRT(E9163*('Inputs and Results'!$C$15-'Inputs and Results'!$C$13)*('Inputs and Results'!$C$14-'Inputs and Results'!$C$13)), 'Inputs and Results'!$C$15 - SQRT((1-E9163)*('Inputs and Results'!$C$15-'Inputs and Results'!$C$13)*('Inputs and Results'!$C$15-'Inputs and Results'!$C$14))))</f>
        <v>2.1546177903580155E-2</v>
      </c>
      <c r="C9163" s="47">
        <f ca="1">IF('Inputs and Results'!$G$15='Inputs and Results'!$G$13, 'Inputs and Results'!$G$13, IF(F9163 &lt;= ('Inputs and Results'!$G$14-'Inputs and Results'!$G$13)/('Inputs and Results'!$G$15-'Inputs and Results'!$G$13), 'Inputs and Results'!$G$13 + SQRT(F9163*('Inputs and Results'!$G$15-'Inputs and Results'!$G$13)*('Inputs and Results'!$G$14-'Inputs and Results'!$G$13)), 'Inputs and Results'!$G$15 - SQRT((1-F9163)*('Inputs and Results'!$G$15-'Inputs and Results'!$G$13)*('Inputs and Results'!$G$15-'Inputs and Results'!$G$14))))</f>
        <v>415.01581492397827</v>
      </c>
      <c r="D9163">
        <f t="shared" ca="1" si="601"/>
        <v>8.9420045811513322</v>
      </c>
      <c r="E9163">
        <f t="shared" ca="1" si="602"/>
        <v>1.4312536626580941E-2</v>
      </c>
      <c r="F9163">
        <f t="shared" ca="1" si="602"/>
        <v>0.27355530937614903</v>
      </c>
    </row>
    <row r="9164" spans="1:6" ht="15.75" customHeight="1" x14ac:dyDescent="0.2">
      <c r="A9164">
        <v>9163</v>
      </c>
      <c r="B9164" s="47">
        <f ca="1">IF('Inputs and Results'!$C$15='Inputs and Results'!$C$13, 'Inputs and Results'!$C$13, IF(E9164 &lt;= ('Inputs and Results'!$C$14-'Inputs and Results'!$C$13)/('Inputs and Results'!$C$15-'Inputs and Results'!$C$13), 'Inputs and Results'!$C$13 + SQRT(E9164*('Inputs and Results'!$C$15-'Inputs and Results'!$C$13)*('Inputs and Results'!$C$14-'Inputs and Results'!$C$13)), 'Inputs and Results'!$C$15 - SQRT((1-E9164)*('Inputs and Results'!$C$15-'Inputs and Results'!$C$13)*('Inputs and Results'!$C$15-'Inputs and Results'!$C$14))))</f>
        <v>0.16149609679545218</v>
      </c>
      <c r="C9164" s="47">
        <f ca="1">IF('Inputs and Results'!$G$15='Inputs and Results'!$G$13, 'Inputs and Results'!$G$13, IF(F9164 &lt;= ('Inputs and Results'!$G$14-'Inputs and Results'!$G$13)/('Inputs and Results'!$G$15-'Inputs and Results'!$G$13), 'Inputs and Results'!$G$13 + SQRT(F9164*('Inputs and Results'!$G$15-'Inputs and Results'!$G$13)*('Inputs and Results'!$G$14-'Inputs and Results'!$G$13)), 'Inputs and Results'!$G$15 - SQRT((1-F9164)*('Inputs and Results'!$G$15-'Inputs and Results'!$G$13)*('Inputs and Results'!$G$15-'Inputs and Results'!$G$14))))</f>
        <v>353.9716803754784</v>
      </c>
      <c r="D9164">
        <f t="shared" ca="1" si="601"/>
        <v>57.165044756767124</v>
      </c>
      <c r="E9164">
        <f t="shared" ca="1" si="602"/>
        <v>0.10476617683250533</v>
      </c>
      <c r="F9164">
        <f t="shared" ca="1" si="602"/>
        <v>0.15617858886013325</v>
      </c>
    </row>
    <row r="9165" spans="1:6" ht="15.75" customHeight="1" x14ac:dyDescent="0.2">
      <c r="A9165">
        <v>9164</v>
      </c>
      <c r="B9165" s="47">
        <f ca="1">IF('Inputs and Results'!$C$15='Inputs and Results'!$C$13, 'Inputs and Results'!$C$13, IF(E9165 &lt;= ('Inputs and Results'!$C$14-'Inputs and Results'!$C$13)/('Inputs and Results'!$C$15-'Inputs and Results'!$C$13), 'Inputs and Results'!$C$13 + SQRT(E9165*('Inputs and Results'!$C$15-'Inputs and Results'!$C$13)*('Inputs and Results'!$C$14-'Inputs and Results'!$C$13)), 'Inputs and Results'!$C$15 - SQRT((1-E9165)*('Inputs and Results'!$C$15-'Inputs and Results'!$C$13)*('Inputs and Results'!$C$15-'Inputs and Results'!$C$14))))</f>
        <v>4.3416770928516257E-2</v>
      </c>
      <c r="C9165" s="47">
        <f ca="1">IF('Inputs and Results'!$G$15='Inputs and Results'!$G$13, 'Inputs and Results'!$G$13, IF(F9165 &lt;= ('Inputs and Results'!$G$14-'Inputs and Results'!$G$13)/('Inputs and Results'!$G$15-'Inputs and Results'!$G$13), 'Inputs and Results'!$G$13 + SQRT(F9165*('Inputs and Results'!$G$15-'Inputs and Results'!$G$13)*('Inputs and Results'!$G$14-'Inputs and Results'!$G$13)), 'Inputs and Results'!$G$15 - SQRT((1-F9165)*('Inputs and Results'!$G$15-'Inputs and Results'!$G$13)*('Inputs and Results'!$G$15-'Inputs and Results'!$G$14))))</f>
        <v>880.6599527139972</v>
      </c>
      <c r="D9165">
        <f t="shared" ca="1" si="601"/>
        <v>38.235411432901579</v>
      </c>
      <c r="E9165">
        <f t="shared" ca="1" si="602"/>
        <v>2.8735067730359831E-2</v>
      </c>
      <c r="F9165">
        <f t="shared" ca="1" si="602"/>
        <v>0.87977701407898634</v>
      </c>
    </row>
    <row r="9166" spans="1:6" ht="15.75" customHeight="1" x14ac:dyDescent="0.2">
      <c r="A9166">
        <v>9165</v>
      </c>
      <c r="B9166" s="47">
        <f ca="1">IF('Inputs and Results'!$C$15='Inputs and Results'!$C$13, 'Inputs and Results'!$C$13, IF(E9166 &lt;= ('Inputs and Results'!$C$14-'Inputs and Results'!$C$13)/('Inputs and Results'!$C$15-'Inputs and Results'!$C$13), 'Inputs and Results'!$C$13 + SQRT(E9166*('Inputs and Results'!$C$15-'Inputs and Results'!$C$13)*('Inputs and Results'!$C$14-'Inputs and Results'!$C$13)), 'Inputs and Results'!$C$15 - SQRT((1-E9166)*('Inputs and Results'!$C$15-'Inputs and Results'!$C$13)*('Inputs and Results'!$C$15-'Inputs and Results'!$C$14))))</f>
        <v>2.0696971729249904</v>
      </c>
      <c r="C9166" s="47">
        <f ca="1">IF('Inputs and Results'!$G$15='Inputs and Results'!$G$13, 'Inputs and Results'!$G$13, IF(F9166 &lt;= ('Inputs and Results'!$G$14-'Inputs and Results'!$G$13)/('Inputs and Results'!$G$15-'Inputs and Results'!$G$13), 'Inputs and Results'!$G$13 + SQRT(F9166*('Inputs and Results'!$G$15-'Inputs and Results'!$G$13)*('Inputs and Results'!$G$14-'Inputs and Results'!$G$13)), 'Inputs and Results'!$G$15 - SQRT((1-F9166)*('Inputs and Results'!$G$15-'Inputs and Results'!$G$13)*('Inputs and Results'!$G$15-'Inputs and Results'!$G$14))))</f>
        <v>729.16847361171426</v>
      </c>
      <c r="D9166">
        <f t="shared" ca="1" si="601"/>
        <v>1509.1579284201955</v>
      </c>
      <c r="E9166">
        <f t="shared" ca="1" si="602"/>
        <v>0.9038374055484717</v>
      </c>
      <c r="F9166">
        <f t="shared" ca="1" si="602"/>
        <v>0.7386564357993507</v>
      </c>
    </row>
    <row r="9167" spans="1:6" ht="15.75" customHeight="1" x14ac:dyDescent="0.2">
      <c r="A9167">
        <v>9166</v>
      </c>
      <c r="B9167" s="47">
        <f ca="1">IF('Inputs and Results'!$C$15='Inputs and Results'!$C$13, 'Inputs and Results'!$C$13, IF(E9167 &lt;= ('Inputs and Results'!$C$14-'Inputs and Results'!$C$13)/('Inputs and Results'!$C$15-'Inputs and Results'!$C$13), 'Inputs and Results'!$C$13 + SQRT(E9167*('Inputs and Results'!$C$15-'Inputs and Results'!$C$13)*('Inputs and Results'!$C$14-'Inputs and Results'!$C$13)), 'Inputs and Results'!$C$15 - SQRT((1-E9167)*('Inputs and Results'!$C$15-'Inputs and Results'!$C$13)*('Inputs and Results'!$C$15-'Inputs and Results'!$C$14))))</f>
        <v>0.47840874560273638</v>
      </c>
      <c r="C9167" s="47">
        <f ca="1">IF('Inputs and Results'!$G$15='Inputs and Results'!$G$13, 'Inputs and Results'!$G$13, IF(F9167 &lt;= ('Inputs and Results'!$G$14-'Inputs and Results'!$G$13)/('Inputs and Results'!$G$15-'Inputs and Results'!$G$13), 'Inputs and Results'!$G$13 + SQRT(F9167*('Inputs and Results'!$G$15-'Inputs and Results'!$G$13)*('Inputs and Results'!$G$14-'Inputs and Results'!$G$13)), 'Inputs and Results'!$G$15 - SQRT((1-F9167)*('Inputs and Results'!$G$15-'Inputs and Results'!$G$13)*('Inputs and Results'!$G$15-'Inputs and Results'!$G$14))))</f>
        <v>612.32475575410115</v>
      </c>
      <c r="D9167">
        <f t="shared" ca="1" si="601"/>
        <v>292.94151830182147</v>
      </c>
      <c r="E9167">
        <f t="shared" ca="1" si="602"/>
        <v>0.29350861619413737</v>
      </c>
      <c r="F9167">
        <f t="shared" ca="1" si="602"/>
        <v>0.5928489748792185</v>
      </c>
    </row>
    <row r="9168" spans="1:6" ht="15.75" customHeight="1" x14ac:dyDescent="0.2">
      <c r="A9168">
        <v>9167</v>
      </c>
      <c r="B9168" s="47">
        <f ca="1">IF('Inputs and Results'!$C$15='Inputs and Results'!$C$13, 'Inputs and Results'!$C$13, IF(E9168 &lt;= ('Inputs and Results'!$C$14-'Inputs and Results'!$C$13)/('Inputs and Results'!$C$15-'Inputs and Results'!$C$13), 'Inputs and Results'!$C$13 + SQRT(E9168*('Inputs and Results'!$C$15-'Inputs and Results'!$C$13)*('Inputs and Results'!$C$14-'Inputs and Results'!$C$13)), 'Inputs and Results'!$C$15 - SQRT((1-E9168)*('Inputs and Results'!$C$15-'Inputs and Results'!$C$13)*('Inputs and Results'!$C$15-'Inputs and Results'!$C$14))))</f>
        <v>1.4239611965234567</v>
      </c>
      <c r="C9168" s="47">
        <f ca="1">IF('Inputs and Results'!$G$15='Inputs and Results'!$G$13, 'Inputs and Results'!$G$13, IF(F9168 &lt;= ('Inputs and Results'!$G$14-'Inputs and Results'!$G$13)/('Inputs and Results'!$G$15-'Inputs and Results'!$G$13), 'Inputs and Results'!$G$13 + SQRT(F9168*('Inputs and Results'!$G$15-'Inputs and Results'!$G$13)*('Inputs and Results'!$G$14-'Inputs and Results'!$G$13)), 'Inputs and Results'!$G$15 - SQRT((1-F9168)*('Inputs and Results'!$G$15-'Inputs and Results'!$G$13)*('Inputs and Results'!$G$15-'Inputs and Results'!$G$14))))</f>
        <v>757.18352684645481</v>
      </c>
      <c r="D9168">
        <f t="shared" ca="1" si="601"/>
        <v>1078.1999608761287</v>
      </c>
      <c r="E9168">
        <f t="shared" ca="1" si="602"/>
        <v>0.72401129888180282</v>
      </c>
      <c r="F9168">
        <f t="shared" ca="1" si="602"/>
        <v>0.76883170125454392</v>
      </c>
    </row>
    <row r="9169" spans="1:6" ht="15.75" customHeight="1" x14ac:dyDescent="0.2">
      <c r="A9169">
        <v>9168</v>
      </c>
      <c r="B9169" s="47">
        <f ca="1">IF('Inputs and Results'!$C$15='Inputs and Results'!$C$13, 'Inputs and Results'!$C$13, IF(E9169 &lt;= ('Inputs and Results'!$C$14-'Inputs and Results'!$C$13)/('Inputs and Results'!$C$15-'Inputs and Results'!$C$13), 'Inputs and Results'!$C$13 + SQRT(E9169*('Inputs and Results'!$C$15-'Inputs and Results'!$C$13)*('Inputs and Results'!$C$14-'Inputs and Results'!$C$13)), 'Inputs and Results'!$C$15 - SQRT((1-E9169)*('Inputs and Results'!$C$15-'Inputs and Results'!$C$13)*('Inputs and Results'!$C$15-'Inputs and Results'!$C$14))))</f>
        <v>1.5799781782398648</v>
      </c>
      <c r="C9169" s="47">
        <f ca="1">IF('Inputs and Results'!$G$15='Inputs and Results'!$G$13, 'Inputs and Results'!$G$13, IF(F9169 &lt;= ('Inputs and Results'!$G$14-'Inputs and Results'!$G$13)/('Inputs and Results'!$G$15-'Inputs and Results'!$G$13), 'Inputs and Results'!$G$13 + SQRT(F9169*('Inputs and Results'!$G$15-'Inputs and Results'!$G$13)*('Inputs and Results'!$G$14-'Inputs and Results'!$G$13)), 'Inputs and Results'!$G$15 - SQRT((1-F9169)*('Inputs and Results'!$G$15-'Inputs and Results'!$G$13)*('Inputs and Results'!$G$15-'Inputs and Results'!$G$14))))</f>
        <v>394.44450735310772</v>
      </c>
      <c r="D9169">
        <f t="shared" ca="1" si="601"/>
        <v>623.21371414448413</v>
      </c>
      <c r="E9169">
        <f t="shared" ca="1" si="602"/>
        <v>0.77594866952500297</v>
      </c>
      <c r="F9169">
        <f t="shared" ca="1" si="602"/>
        <v>0.23498197831326573</v>
      </c>
    </row>
    <row r="9170" spans="1:6" ht="15.75" customHeight="1" x14ac:dyDescent="0.2">
      <c r="A9170">
        <v>9169</v>
      </c>
      <c r="B9170" s="47">
        <f ca="1">IF('Inputs and Results'!$C$15='Inputs and Results'!$C$13, 'Inputs and Results'!$C$13, IF(E9170 &lt;= ('Inputs and Results'!$C$14-'Inputs and Results'!$C$13)/('Inputs and Results'!$C$15-'Inputs and Results'!$C$13), 'Inputs and Results'!$C$13 + SQRT(E9170*('Inputs and Results'!$C$15-'Inputs and Results'!$C$13)*('Inputs and Results'!$C$14-'Inputs and Results'!$C$13)), 'Inputs and Results'!$C$15 - SQRT((1-E9170)*('Inputs and Results'!$C$15-'Inputs and Results'!$C$13)*('Inputs and Results'!$C$15-'Inputs and Results'!$C$14))))</f>
        <v>0.52906430458812181</v>
      </c>
      <c r="C9170" s="47">
        <f ca="1">IF('Inputs and Results'!$G$15='Inputs and Results'!$G$13, 'Inputs and Results'!$G$13, IF(F9170 &lt;= ('Inputs and Results'!$G$14-'Inputs and Results'!$G$13)/('Inputs and Results'!$G$15-'Inputs and Results'!$G$13), 'Inputs and Results'!$G$13 + SQRT(F9170*('Inputs and Results'!$G$15-'Inputs and Results'!$G$13)*('Inputs and Results'!$G$14-'Inputs and Results'!$G$13)), 'Inputs and Results'!$G$15 - SQRT((1-F9170)*('Inputs and Results'!$G$15-'Inputs and Results'!$G$13)*('Inputs and Results'!$G$15-'Inputs and Results'!$G$14))))</f>
        <v>595.59484113174028</v>
      </c>
      <c r="D9170">
        <f t="shared" ca="1" si="601"/>
        <v>315.10797043963709</v>
      </c>
      <c r="E9170">
        <f t="shared" ca="1" si="602"/>
        <v>0.32160853212660201</v>
      </c>
      <c r="F9170">
        <f t="shared" ca="1" si="602"/>
        <v>0.56933749245018073</v>
      </c>
    </row>
    <row r="9171" spans="1:6" ht="15.75" customHeight="1" x14ac:dyDescent="0.2">
      <c r="A9171">
        <v>9170</v>
      </c>
      <c r="B9171" s="47">
        <f ca="1">IF('Inputs and Results'!$C$15='Inputs and Results'!$C$13, 'Inputs and Results'!$C$13, IF(E9171 &lt;= ('Inputs and Results'!$C$14-'Inputs and Results'!$C$13)/('Inputs and Results'!$C$15-'Inputs and Results'!$C$13), 'Inputs and Results'!$C$13 + SQRT(E9171*('Inputs and Results'!$C$15-'Inputs and Results'!$C$13)*('Inputs and Results'!$C$14-'Inputs and Results'!$C$13)), 'Inputs and Results'!$C$15 - SQRT((1-E9171)*('Inputs and Results'!$C$15-'Inputs and Results'!$C$13)*('Inputs and Results'!$C$15-'Inputs and Results'!$C$14))))</f>
        <v>2.3991950924067602</v>
      </c>
      <c r="C9171" s="47">
        <f ca="1">IF('Inputs and Results'!$G$15='Inputs and Results'!$G$13, 'Inputs and Results'!$G$13, IF(F9171 &lt;= ('Inputs and Results'!$G$14-'Inputs and Results'!$G$13)/('Inputs and Results'!$G$15-'Inputs and Results'!$G$13), 'Inputs and Results'!$G$13 + SQRT(F9171*('Inputs and Results'!$G$15-'Inputs and Results'!$G$13)*('Inputs and Results'!$G$14-'Inputs and Results'!$G$13)), 'Inputs and Results'!$G$15 - SQRT((1-F9171)*('Inputs and Results'!$G$15-'Inputs and Results'!$G$13)*('Inputs and Results'!$G$15-'Inputs and Results'!$G$14))))</f>
        <v>755.16356857838639</v>
      </c>
      <c r="D9171">
        <f t="shared" ca="1" si="601"/>
        <v>1811.7847276976406</v>
      </c>
      <c r="E9171">
        <f t="shared" ca="1" si="602"/>
        <v>0.95989260700131984</v>
      </c>
      <c r="F9171">
        <f t="shared" ca="1" si="602"/>
        <v>0.76671788946783292</v>
      </c>
    </row>
    <row r="9172" spans="1:6" ht="15.75" customHeight="1" x14ac:dyDescent="0.2">
      <c r="A9172">
        <v>9171</v>
      </c>
      <c r="B9172" s="47">
        <f ca="1">IF('Inputs and Results'!$C$15='Inputs and Results'!$C$13, 'Inputs and Results'!$C$13, IF(E9172 &lt;= ('Inputs and Results'!$C$14-'Inputs and Results'!$C$13)/('Inputs and Results'!$C$15-'Inputs and Results'!$C$13), 'Inputs and Results'!$C$13 + SQRT(E9172*('Inputs and Results'!$C$15-'Inputs and Results'!$C$13)*('Inputs and Results'!$C$14-'Inputs and Results'!$C$13)), 'Inputs and Results'!$C$15 - SQRT((1-E9172)*('Inputs and Results'!$C$15-'Inputs and Results'!$C$13)*('Inputs and Results'!$C$15-'Inputs and Results'!$C$14))))</f>
        <v>1.6600733181273637</v>
      </c>
      <c r="C9172" s="47">
        <f ca="1">IF('Inputs and Results'!$G$15='Inputs and Results'!$G$13, 'Inputs and Results'!$G$13, IF(F9172 &lt;= ('Inputs and Results'!$G$14-'Inputs and Results'!$G$13)/('Inputs and Results'!$G$15-'Inputs and Results'!$G$13), 'Inputs and Results'!$G$13 + SQRT(F9172*('Inputs and Results'!$G$15-'Inputs and Results'!$G$13)*('Inputs and Results'!$G$14-'Inputs and Results'!$G$13)), 'Inputs and Results'!$G$15 - SQRT((1-F9172)*('Inputs and Results'!$G$15-'Inputs and Results'!$G$13)*('Inputs and Results'!$G$15-'Inputs and Results'!$G$14))))</f>
        <v>316.68511160155504</v>
      </c>
      <c r="D9172">
        <f t="shared" ca="1" si="601"/>
        <v>525.72050401792796</v>
      </c>
      <c r="E9172">
        <f t="shared" ca="1" si="602"/>
        <v>0.80051072080064301</v>
      </c>
      <c r="F9172">
        <f t="shared" ca="1" si="602"/>
        <v>8.0160954178874366E-2</v>
      </c>
    </row>
    <row r="9173" spans="1:6" ht="15.75" customHeight="1" x14ac:dyDescent="0.2">
      <c r="A9173">
        <v>9172</v>
      </c>
      <c r="B9173" s="47">
        <f ca="1">IF('Inputs and Results'!$C$15='Inputs and Results'!$C$13, 'Inputs and Results'!$C$13, IF(E9173 &lt;= ('Inputs and Results'!$C$14-'Inputs and Results'!$C$13)/('Inputs and Results'!$C$15-'Inputs and Results'!$C$13), 'Inputs and Results'!$C$13 + SQRT(E9173*('Inputs and Results'!$C$15-'Inputs and Results'!$C$13)*('Inputs and Results'!$C$14-'Inputs and Results'!$C$13)), 'Inputs and Results'!$C$15 - SQRT((1-E9173)*('Inputs and Results'!$C$15-'Inputs and Results'!$C$13)*('Inputs and Results'!$C$15-'Inputs and Results'!$C$14))))</f>
        <v>0.5280588822040615</v>
      </c>
      <c r="C9173" s="47">
        <f ca="1">IF('Inputs and Results'!$G$15='Inputs and Results'!$G$13, 'Inputs and Results'!$G$13, IF(F9173 &lt;= ('Inputs and Results'!$G$14-'Inputs and Results'!$G$13)/('Inputs and Results'!$G$15-'Inputs and Results'!$G$13), 'Inputs and Results'!$G$13 + SQRT(F9173*('Inputs and Results'!$G$15-'Inputs and Results'!$G$13)*('Inputs and Results'!$G$14-'Inputs and Results'!$G$13)), 'Inputs and Results'!$G$15 - SQRT((1-F9173)*('Inputs and Results'!$G$15-'Inputs and Results'!$G$13)*('Inputs and Results'!$G$15-'Inputs and Results'!$G$14))))</f>
        <v>814.62825036832851</v>
      </c>
      <c r="D9173">
        <f t="shared" ca="1" si="601"/>
        <v>430.1716833013499</v>
      </c>
      <c r="E9173">
        <f t="shared" ca="1" si="602"/>
        <v>0.3210563455721962</v>
      </c>
      <c r="F9173">
        <f t="shared" ca="1" si="602"/>
        <v>0.82491840713408604</v>
      </c>
    </row>
    <row r="9174" spans="1:6" ht="15.75" customHeight="1" x14ac:dyDescent="0.2">
      <c r="A9174">
        <v>9173</v>
      </c>
      <c r="B9174" s="47">
        <f ca="1">IF('Inputs and Results'!$C$15='Inputs and Results'!$C$13, 'Inputs and Results'!$C$13, IF(E9174 &lt;= ('Inputs and Results'!$C$14-'Inputs and Results'!$C$13)/('Inputs and Results'!$C$15-'Inputs and Results'!$C$13), 'Inputs and Results'!$C$13 + SQRT(E9174*('Inputs and Results'!$C$15-'Inputs and Results'!$C$13)*('Inputs and Results'!$C$14-'Inputs and Results'!$C$13)), 'Inputs and Results'!$C$15 - SQRT((1-E9174)*('Inputs and Results'!$C$15-'Inputs and Results'!$C$13)*('Inputs and Results'!$C$15-'Inputs and Results'!$C$14))))</f>
        <v>0.920772448594676</v>
      </c>
      <c r="C9174" s="47">
        <f ca="1">IF('Inputs and Results'!$G$15='Inputs and Results'!$G$13, 'Inputs and Results'!$G$13, IF(F9174 &lt;= ('Inputs and Results'!$G$14-'Inputs and Results'!$G$13)/('Inputs and Results'!$G$15-'Inputs and Results'!$G$13), 'Inputs and Results'!$G$13 + SQRT(F9174*('Inputs and Results'!$G$15-'Inputs and Results'!$G$13)*('Inputs and Results'!$G$14-'Inputs and Results'!$G$13)), 'Inputs and Results'!$G$15 - SQRT((1-F9174)*('Inputs and Results'!$G$15-'Inputs and Results'!$G$13)*('Inputs and Results'!$G$15-'Inputs and Results'!$G$14))))</f>
        <v>616.82469926192243</v>
      </c>
      <c r="D9174">
        <f t="shared" ca="1" si="601"/>
        <v>567.955188693075</v>
      </c>
      <c r="E9174">
        <f t="shared" ca="1" si="602"/>
        <v>0.51964586549744674</v>
      </c>
      <c r="F9174">
        <f t="shared" ca="1" si="602"/>
        <v>0.59906037153244518</v>
      </c>
    </row>
    <row r="9175" spans="1:6" ht="15.75" customHeight="1" x14ac:dyDescent="0.2">
      <c r="A9175">
        <v>9174</v>
      </c>
      <c r="B9175" s="47">
        <f ca="1">IF('Inputs and Results'!$C$15='Inputs and Results'!$C$13, 'Inputs and Results'!$C$13, IF(E9175 &lt;= ('Inputs and Results'!$C$14-'Inputs and Results'!$C$13)/('Inputs and Results'!$C$15-'Inputs and Results'!$C$13), 'Inputs and Results'!$C$13 + SQRT(E9175*('Inputs and Results'!$C$15-'Inputs and Results'!$C$13)*('Inputs and Results'!$C$14-'Inputs and Results'!$C$13)), 'Inputs and Results'!$C$15 - SQRT((1-E9175)*('Inputs and Results'!$C$15-'Inputs and Results'!$C$13)*('Inputs and Results'!$C$15-'Inputs and Results'!$C$14))))</f>
        <v>1.1213344774466789</v>
      </c>
      <c r="C9175" s="47">
        <f ca="1">IF('Inputs and Results'!$G$15='Inputs and Results'!$G$13, 'Inputs and Results'!$G$13, IF(F9175 &lt;= ('Inputs and Results'!$G$14-'Inputs and Results'!$G$13)/('Inputs and Results'!$G$15-'Inputs and Results'!$G$13), 'Inputs and Results'!$G$13 + SQRT(F9175*('Inputs and Results'!$G$15-'Inputs and Results'!$G$13)*('Inputs and Results'!$G$14-'Inputs and Results'!$G$13)), 'Inputs and Results'!$G$15 - SQRT((1-F9175)*('Inputs and Results'!$G$15-'Inputs and Results'!$G$13)*('Inputs and Results'!$G$15-'Inputs and Results'!$G$14))))</f>
        <v>973.99350684562626</v>
      </c>
      <c r="D9175">
        <f t="shared" ca="1" si="601"/>
        <v>1092.1725000351987</v>
      </c>
      <c r="E9175">
        <f t="shared" ca="1" si="602"/>
        <v>0.60784620604105077</v>
      </c>
      <c r="F9175">
        <f t="shared" ca="1" si="602"/>
        <v>0.93978252059504552</v>
      </c>
    </row>
    <row r="9176" spans="1:6" ht="15.75" customHeight="1" x14ac:dyDescent="0.2">
      <c r="A9176">
        <v>9175</v>
      </c>
      <c r="B9176" s="47">
        <f ca="1">IF('Inputs and Results'!$C$15='Inputs and Results'!$C$13, 'Inputs and Results'!$C$13, IF(E9176 &lt;= ('Inputs and Results'!$C$14-'Inputs and Results'!$C$13)/('Inputs and Results'!$C$15-'Inputs and Results'!$C$13), 'Inputs and Results'!$C$13 + SQRT(E9176*('Inputs and Results'!$C$15-'Inputs and Results'!$C$13)*('Inputs and Results'!$C$14-'Inputs and Results'!$C$13)), 'Inputs and Results'!$C$15 - SQRT((1-E9176)*('Inputs and Results'!$C$15-'Inputs and Results'!$C$13)*('Inputs and Results'!$C$15-'Inputs and Results'!$C$14))))</f>
        <v>6.1089468863406271E-2</v>
      </c>
      <c r="C9176" s="47">
        <f ca="1">IF('Inputs and Results'!$G$15='Inputs and Results'!$G$13, 'Inputs and Results'!$G$13, IF(F9176 &lt;= ('Inputs and Results'!$G$14-'Inputs and Results'!$G$13)/('Inputs and Results'!$G$15-'Inputs and Results'!$G$13), 'Inputs and Results'!$G$13 + SQRT(F9176*('Inputs and Results'!$G$15-'Inputs and Results'!$G$13)*('Inputs and Results'!$G$14-'Inputs and Results'!$G$13)), 'Inputs and Results'!$G$15 - SQRT((1-F9176)*('Inputs and Results'!$G$15-'Inputs and Results'!$G$13)*('Inputs and Results'!$G$15-'Inputs and Results'!$G$14))))</f>
        <v>283.51031533254661</v>
      </c>
      <c r="D9176">
        <f t="shared" ca="1" si="601"/>
        <v>17.3194945809621</v>
      </c>
      <c r="E9176">
        <f t="shared" ca="1" si="602"/>
        <v>4.0311654441602673E-2</v>
      </c>
      <c r="F9176">
        <f t="shared" ca="1" si="602"/>
        <v>9.7704047530736693E-3</v>
      </c>
    </row>
    <row r="9177" spans="1:6" ht="15.75" customHeight="1" x14ac:dyDescent="0.2">
      <c r="A9177">
        <v>9176</v>
      </c>
      <c r="B9177" s="47">
        <f ca="1">IF('Inputs and Results'!$C$15='Inputs and Results'!$C$13, 'Inputs and Results'!$C$13, IF(E9177 &lt;= ('Inputs and Results'!$C$14-'Inputs and Results'!$C$13)/('Inputs and Results'!$C$15-'Inputs and Results'!$C$13), 'Inputs and Results'!$C$13 + SQRT(E9177*('Inputs and Results'!$C$15-'Inputs and Results'!$C$13)*('Inputs and Results'!$C$14-'Inputs and Results'!$C$13)), 'Inputs and Results'!$C$15 - SQRT((1-E9177)*('Inputs and Results'!$C$15-'Inputs and Results'!$C$13)*('Inputs and Results'!$C$15-'Inputs and Results'!$C$14))))</f>
        <v>1.6666924297805361</v>
      </c>
      <c r="C9177" s="47">
        <f ca="1">IF('Inputs and Results'!$G$15='Inputs and Results'!$G$13, 'Inputs and Results'!$G$13, IF(F9177 &lt;= ('Inputs and Results'!$G$14-'Inputs and Results'!$G$13)/('Inputs and Results'!$G$15-'Inputs and Results'!$G$13), 'Inputs and Results'!$G$13 + SQRT(F9177*('Inputs and Results'!$G$15-'Inputs and Results'!$G$13)*('Inputs and Results'!$G$14-'Inputs and Results'!$G$13)), 'Inputs and Results'!$G$15 - SQRT((1-F9177)*('Inputs and Results'!$G$15-'Inputs and Results'!$G$13)*('Inputs and Results'!$G$15-'Inputs and Results'!$G$14))))</f>
        <v>429.14698756873236</v>
      </c>
      <c r="D9177">
        <f t="shared" ca="1" si="601"/>
        <v>715.25603544392811</v>
      </c>
      <c r="E9177">
        <f t="shared" ca="1" si="602"/>
        <v>0.80247676924394107</v>
      </c>
      <c r="F9177">
        <f t="shared" ca="1" si="602"/>
        <v>0.29947459887654559</v>
      </c>
    </row>
    <row r="9178" spans="1:6" ht="15.75" customHeight="1" x14ac:dyDescent="0.2">
      <c r="A9178">
        <v>9177</v>
      </c>
      <c r="B9178" s="47">
        <f ca="1">IF('Inputs and Results'!$C$15='Inputs and Results'!$C$13, 'Inputs and Results'!$C$13, IF(E9178 &lt;= ('Inputs and Results'!$C$14-'Inputs and Results'!$C$13)/('Inputs and Results'!$C$15-'Inputs and Results'!$C$13), 'Inputs and Results'!$C$13 + SQRT(E9178*('Inputs and Results'!$C$15-'Inputs and Results'!$C$13)*('Inputs and Results'!$C$14-'Inputs and Results'!$C$13)), 'Inputs and Results'!$C$15 - SQRT((1-E9178)*('Inputs and Results'!$C$15-'Inputs and Results'!$C$13)*('Inputs and Results'!$C$15-'Inputs and Results'!$C$14))))</f>
        <v>0.22879227837790372</v>
      </c>
      <c r="C9178" s="47">
        <f ca="1">IF('Inputs and Results'!$G$15='Inputs and Results'!$G$13, 'Inputs and Results'!$G$13, IF(F9178 &lt;= ('Inputs and Results'!$G$14-'Inputs and Results'!$G$13)/('Inputs and Results'!$G$15-'Inputs and Results'!$G$13), 'Inputs and Results'!$G$13 + SQRT(F9178*('Inputs and Results'!$G$15-'Inputs and Results'!$G$13)*('Inputs and Results'!$G$14-'Inputs and Results'!$G$13)), 'Inputs and Results'!$G$15 - SQRT((1-F9178)*('Inputs and Results'!$G$15-'Inputs and Results'!$G$13)*('Inputs and Results'!$G$15-'Inputs and Results'!$G$14))))</f>
        <v>691.30689572597271</v>
      </c>
      <c r="D9178">
        <f t="shared" ca="1" si="601"/>
        <v>158.1656797315012</v>
      </c>
      <c r="E9178">
        <f t="shared" ca="1" si="602"/>
        <v>0.14671197373578537</v>
      </c>
      <c r="F9178">
        <f t="shared" ca="1" si="602"/>
        <v>0.69493496030497659</v>
      </c>
    </row>
    <row r="9179" spans="1:6" ht="15.75" customHeight="1" x14ac:dyDescent="0.2">
      <c r="A9179">
        <v>9178</v>
      </c>
      <c r="B9179" s="47">
        <f ca="1">IF('Inputs and Results'!$C$15='Inputs and Results'!$C$13, 'Inputs and Results'!$C$13, IF(E9179 &lt;= ('Inputs and Results'!$C$14-'Inputs and Results'!$C$13)/('Inputs and Results'!$C$15-'Inputs and Results'!$C$13), 'Inputs and Results'!$C$13 + SQRT(E9179*('Inputs and Results'!$C$15-'Inputs and Results'!$C$13)*('Inputs and Results'!$C$14-'Inputs and Results'!$C$13)), 'Inputs and Results'!$C$15 - SQRT((1-E9179)*('Inputs and Results'!$C$15-'Inputs and Results'!$C$13)*('Inputs and Results'!$C$15-'Inputs and Results'!$C$14))))</f>
        <v>1.132569217057311</v>
      </c>
      <c r="C9179" s="47">
        <f ca="1">IF('Inputs and Results'!$G$15='Inputs and Results'!$G$13, 'Inputs and Results'!$G$13, IF(F9179 &lt;= ('Inputs and Results'!$G$14-'Inputs and Results'!$G$13)/('Inputs and Results'!$G$15-'Inputs and Results'!$G$13), 'Inputs and Results'!$G$13 + SQRT(F9179*('Inputs and Results'!$G$15-'Inputs and Results'!$G$13)*('Inputs and Results'!$G$14-'Inputs and Results'!$G$13)), 'Inputs and Results'!$G$15 - SQRT((1-F9179)*('Inputs and Results'!$G$15-'Inputs and Results'!$G$13)*('Inputs and Results'!$G$15-'Inputs and Results'!$G$14))))</f>
        <v>771.70832872994038</v>
      </c>
      <c r="D9179">
        <f t="shared" ca="1" si="601"/>
        <v>874.01309766627446</v>
      </c>
      <c r="E9179">
        <f t="shared" ca="1" si="602"/>
        <v>0.61252247454645059</v>
      </c>
      <c r="F9179">
        <f t="shared" ca="1" si="602"/>
        <v>0.78374806726001123</v>
      </c>
    </row>
    <row r="9180" spans="1:6" ht="15.75" customHeight="1" x14ac:dyDescent="0.2">
      <c r="A9180">
        <v>9179</v>
      </c>
      <c r="B9180" s="47">
        <f ca="1">IF('Inputs and Results'!$C$15='Inputs and Results'!$C$13, 'Inputs and Results'!$C$13, IF(E9180 &lt;= ('Inputs and Results'!$C$14-'Inputs and Results'!$C$13)/('Inputs and Results'!$C$15-'Inputs and Results'!$C$13), 'Inputs and Results'!$C$13 + SQRT(E9180*('Inputs and Results'!$C$15-'Inputs and Results'!$C$13)*('Inputs and Results'!$C$14-'Inputs and Results'!$C$13)), 'Inputs and Results'!$C$15 - SQRT((1-E9180)*('Inputs and Results'!$C$15-'Inputs and Results'!$C$13)*('Inputs and Results'!$C$15-'Inputs and Results'!$C$14))))</f>
        <v>2.1152185747338752</v>
      </c>
      <c r="C9180" s="47">
        <f ca="1">IF('Inputs and Results'!$G$15='Inputs and Results'!$G$13, 'Inputs and Results'!$G$13, IF(F9180 &lt;= ('Inputs and Results'!$G$14-'Inputs and Results'!$G$13)/('Inputs and Results'!$G$15-'Inputs and Results'!$G$13), 'Inputs and Results'!$G$13 + SQRT(F9180*('Inputs and Results'!$G$15-'Inputs and Results'!$G$13)*('Inputs and Results'!$G$14-'Inputs and Results'!$G$13)), 'Inputs and Results'!$G$15 - SQRT((1-F9180)*('Inputs and Results'!$G$15-'Inputs and Results'!$G$13)*('Inputs and Results'!$G$15-'Inputs and Results'!$G$14))))</f>
        <v>409.14201585268688</v>
      </c>
      <c r="D9180">
        <f t="shared" ca="1" si="601"/>
        <v>865.42479163566497</v>
      </c>
      <c r="E9180">
        <f t="shared" ca="1" si="602"/>
        <v>0.91301798105600496</v>
      </c>
      <c r="F9180">
        <f t="shared" ca="1" si="602"/>
        <v>0.26264310368214705</v>
      </c>
    </row>
    <row r="9181" spans="1:6" ht="15.75" customHeight="1" x14ac:dyDescent="0.2">
      <c r="A9181">
        <v>9180</v>
      </c>
      <c r="B9181" s="47">
        <f ca="1">IF('Inputs and Results'!$C$15='Inputs and Results'!$C$13, 'Inputs and Results'!$C$13, IF(E9181 &lt;= ('Inputs and Results'!$C$14-'Inputs and Results'!$C$13)/('Inputs and Results'!$C$15-'Inputs and Results'!$C$13), 'Inputs and Results'!$C$13 + SQRT(E9181*('Inputs and Results'!$C$15-'Inputs and Results'!$C$13)*('Inputs and Results'!$C$14-'Inputs and Results'!$C$13)), 'Inputs and Results'!$C$15 - SQRT((1-E9181)*('Inputs and Results'!$C$15-'Inputs and Results'!$C$13)*('Inputs and Results'!$C$15-'Inputs and Results'!$C$14))))</f>
        <v>1.0267314634761577</v>
      </c>
      <c r="C9181" s="47">
        <f ca="1">IF('Inputs and Results'!$G$15='Inputs and Results'!$G$13, 'Inputs and Results'!$G$13, IF(F9181 &lt;= ('Inputs and Results'!$G$14-'Inputs and Results'!$G$13)/('Inputs and Results'!$G$15-'Inputs and Results'!$G$13), 'Inputs and Results'!$G$13 + SQRT(F9181*('Inputs and Results'!$G$15-'Inputs and Results'!$G$13)*('Inputs and Results'!$G$14-'Inputs and Results'!$G$13)), 'Inputs and Results'!$G$15 - SQRT((1-F9181)*('Inputs and Results'!$G$15-'Inputs and Results'!$G$13)*('Inputs and Results'!$G$15-'Inputs and Results'!$G$14))))</f>
        <v>674.65198988458394</v>
      </c>
      <c r="D9181">
        <f t="shared" ca="1" si="601"/>
        <v>692.68642491130083</v>
      </c>
      <c r="E9181">
        <f t="shared" ca="1" si="602"/>
        <v>0.56735680919611708</v>
      </c>
      <c r="F9181">
        <f t="shared" ca="1" si="602"/>
        <v>0.67463193628670715</v>
      </c>
    </row>
    <row r="9182" spans="1:6" ht="15.75" customHeight="1" x14ac:dyDescent="0.2">
      <c r="A9182">
        <v>9181</v>
      </c>
      <c r="B9182" s="47">
        <f ca="1">IF('Inputs and Results'!$C$15='Inputs and Results'!$C$13, 'Inputs and Results'!$C$13, IF(E9182 &lt;= ('Inputs and Results'!$C$14-'Inputs and Results'!$C$13)/('Inputs and Results'!$C$15-'Inputs and Results'!$C$13), 'Inputs and Results'!$C$13 + SQRT(E9182*('Inputs and Results'!$C$15-'Inputs and Results'!$C$13)*('Inputs and Results'!$C$14-'Inputs and Results'!$C$13)), 'Inputs and Results'!$C$15 - SQRT((1-E9182)*('Inputs and Results'!$C$15-'Inputs and Results'!$C$13)*('Inputs and Results'!$C$15-'Inputs and Results'!$C$14))))</f>
        <v>1.1365397954482299</v>
      </c>
      <c r="C9182" s="47">
        <f ca="1">IF('Inputs and Results'!$G$15='Inputs and Results'!$G$13, 'Inputs and Results'!$G$13, IF(F9182 &lt;= ('Inputs and Results'!$G$14-'Inputs and Results'!$G$13)/('Inputs and Results'!$G$15-'Inputs and Results'!$G$13), 'Inputs and Results'!$G$13 + SQRT(F9182*('Inputs and Results'!$G$15-'Inputs and Results'!$G$13)*('Inputs and Results'!$G$14-'Inputs and Results'!$G$13)), 'Inputs and Results'!$G$15 - SQRT((1-F9182)*('Inputs and Results'!$G$15-'Inputs and Results'!$G$13)*('Inputs and Results'!$G$15-'Inputs and Results'!$G$14))))</f>
        <v>547.39595517164946</v>
      </c>
      <c r="D9182">
        <f t="shared" ca="1" si="601"/>
        <v>622.13728691997494</v>
      </c>
      <c r="E9182">
        <f t="shared" ref="E9182:F9201" ca="1" si="603">RAND()</f>
        <v>0.61416845178354162</v>
      </c>
      <c r="F9182">
        <f t="shared" ca="1" si="603"/>
        <v>0.49791151414948842</v>
      </c>
    </row>
    <row r="9183" spans="1:6" ht="15.75" customHeight="1" x14ac:dyDescent="0.2">
      <c r="A9183">
        <v>9182</v>
      </c>
      <c r="B9183" s="47">
        <f ca="1">IF('Inputs and Results'!$C$15='Inputs and Results'!$C$13, 'Inputs and Results'!$C$13, IF(E9183 &lt;= ('Inputs and Results'!$C$14-'Inputs and Results'!$C$13)/('Inputs and Results'!$C$15-'Inputs and Results'!$C$13), 'Inputs and Results'!$C$13 + SQRT(E9183*('Inputs and Results'!$C$15-'Inputs and Results'!$C$13)*('Inputs and Results'!$C$14-'Inputs and Results'!$C$13)), 'Inputs and Results'!$C$15 - SQRT((1-E9183)*('Inputs and Results'!$C$15-'Inputs and Results'!$C$13)*('Inputs and Results'!$C$15-'Inputs and Results'!$C$14))))</f>
        <v>0.26264516079605738</v>
      </c>
      <c r="C9183" s="47">
        <f ca="1">IF('Inputs and Results'!$G$15='Inputs and Results'!$G$13, 'Inputs and Results'!$G$13, IF(F9183 &lt;= ('Inputs and Results'!$G$14-'Inputs and Results'!$G$13)/('Inputs and Results'!$G$15-'Inputs and Results'!$G$13), 'Inputs and Results'!$G$13 + SQRT(F9183*('Inputs and Results'!$G$15-'Inputs and Results'!$G$13)*('Inputs and Results'!$G$14-'Inputs and Results'!$G$13)), 'Inputs and Results'!$G$15 - SQRT((1-F9183)*('Inputs and Results'!$G$15-'Inputs and Results'!$G$13)*('Inputs and Results'!$G$15-'Inputs and Results'!$G$14))))</f>
        <v>338.73559631582259</v>
      </c>
      <c r="D9183">
        <f t="shared" ca="1" si="601"/>
        <v>88.967265161717606</v>
      </c>
      <c r="E9183">
        <f t="shared" ca="1" si="603"/>
        <v>0.16743205380963988</v>
      </c>
      <c r="F9183">
        <f t="shared" ca="1" si="603"/>
        <v>0.12551223879361906</v>
      </c>
    </row>
    <row r="9184" spans="1:6" ht="15.75" customHeight="1" x14ac:dyDescent="0.2">
      <c r="A9184">
        <v>9183</v>
      </c>
      <c r="B9184" s="47">
        <f ca="1">IF('Inputs and Results'!$C$15='Inputs and Results'!$C$13, 'Inputs and Results'!$C$13, IF(E9184 &lt;= ('Inputs and Results'!$C$14-'Inputs and Results'!$C$13)/('Inputs and Results'!$C$15-'Inputs and Results'!$C$13), 'Inputs and Results'!$C$13 + SQRT(E9184*('Inputs and Results'!$C$15-'Inputs and Results'!$C$13)*('Inputs and Results'!$C$14-'Inputs and Results'!$C$13)), 'Inputs and Results'!$C$15 - SQRT((1-E9184)*('Inputs and Results'!$C$15-'Inputs and Results'!$C$13)*('Inputs and Results'!$C$15-'Inputs and Results'!$C$14))))</f>
        <v>2.247420746789369</v>
      </c>
      <c r="C9184" s="47">
        <f ca="1">IF('Inputs and Results'!$G$15='Inputs and Results'!$G$13, 'Inputs and Results'!$G$13, IF(F9184 &lt;= ('Inputs and Results'!$G$14-'Inputs and Results'!$G$13)/('Inputs and Results'!$G$15-'Inputs and Results'!$G$13), 'Inputs and Results'!$G$13 + SQRT(F9184*('Inputs and Results'!$G$15-'Inputs and Results'!$G$13)*('Inputs and Results'!$G$14-'Inputs and Results'!$G$13)), 'Inputs and Results'!$G$15 - SQRT((1-F9184)*('Inputs and Results'!$G$15-'Inputs and Results'!$G$13)*('Inputs and Results'!$G$15-'Inputs and Results'!$G$14))))</f>
        <v>438.22664299934377</v>
      </c>
      <c r="D9184">
        <f t="shared" ca="1" si="601"/>
        <v>984.87964927258338</v>
      </c>
      <c r="E9184">
        <f t="shared" ca="1" si="603"/>
        <v>0.93706938529299211</v>
      </c>
      <c r="F9184">
        <f t="shared" ca="1" si="603"/>
        <v>0.31587998288688102</v>
      </c>
    </row>
    <row r="9185" spans="1:6" ht="15.75" customHeight="1" x14ac:dyDescent="0.2">
      <c r="A9185">
        <v>9184</v>
      </c>
      <c r="B9185" s="47">
        <f ca="1">IF('Inputs and Results'!$C$15='Inputs and Results'!$C$13, 'Inputs and Results'!$C$13, IF(E9185 &lt;= ('Inputs and Results'!$C$14-'Inputs and Results'!$C$13)/('Inputs and Results'!$C$15-'Inputs and Results'!$C$13), 'Inputs and Results'!$C$13 + SQRT(E9185*('Inputs and Results'!$C$15-'Inputs and Results'!$C$13)*('Inputs and Results'!$C$14-'Inputs and Results'!$C$13)), 'Inputs and Results'!$C$15 - SQRT((1-E9185)*('Inputs and Results'!$C$15-'Inputs and Results'!$C$13)*('Inputs and Results'!$C$15-'Inputs and Results'!$C$14))))</f>
        <v>0.5734067909186642</v>
      </c>
      <c r="C9185" s="47">
        <f ca="1">IF('Inputs and Results'!$G$15='Inputs and Results'!$G$13, 'Inputs and Results'!$G$13, IF(F9185 &lt;= ('Inputs and Results'!$G$14-'Inputs and Results'!$G$13)/('Inputs and Results'!$G$15-'Inputs and Results'!$G$13), 'Inputs and Results'!$G$13 + SQRT(F9185*('Inputs and Results'!$G$15-'Inputs and Results'!$G$13)*('Inputs and Results'!$G$14-'Inputs and Results'!$G$13)), 'Inputs and Results'!$G$15 - SQRT((1-F9185)*('Inputs and Results'!$G$15-'Inputs and Results'!$G$13)*('Inputs and Results'!$G$15-'Inputs and Results'!$G$14))))</f>
        <v>706.14399643578622</v>
      </c>
      <c r="D9185">
        <f t="shared" ca="1" si="601"/>
        <v>404.90776292272483</v>
      </c>
      <c r="E9185">
        <f t="shared" ca="1" si="603"/>
        <v>0.34573837751559378</v>
      </c>
      <c r="F9185">
        <f t="shared" ca="1" si="603"/>
        <v>0.71247115824816676</v>
      </c>
    </row>
    <row r="9186" spans="1:6" ht="15.75" customHeight="1" x14ac:dyDescent="0.2">
      <c r="A9186">
        <v>9185</v>
      </c>
      <c r="B9186" s="47">
        <f ca="1">IF('Inputs and Results'!$C$15='Inputs and Results'!$C$13, 'Inputs and Results'!$C$13, IF(E9186 &lt;= ('Inputs and Results'!$C$14-'Inputs and Results'!$C$13)/('Inputs and Results'!$C$15-'Inputs and Results'!$C$13), 'Inputs and Results'!$C$13 + SQRT(E9186*('Inputs and Results'!$C$15-'Inputs and Results'!$C$13)*('Inputs and Results'!$C$14-'Inputs and Results'!$C$13)), 'Inputs and Results'!$C$15 - SQRT((1-E9186)*('Inputs and Results'!$C$15-'Inputs and Results'!$C$13)*('Inputs and Results'!$C$15-'Inputs and Results'!$C$14))))</f>
        <v>0.15494000992531864</v>
      </c>
      <c r="C9186" s="47">
        <f ca="1">IF('Inputs and Results'!$G$15='Inputs and Results'!$G$13, 'Inputs and Results'!$G$13, IF(F9186 &lt;= ('Inputs and Results'!$G$14-'Inputs and Results'!$G$13)/('Inputs and Results'!$G$15-'Inputs and Results'!$G$13), 'Inputs and Results'!$G$13 + SQRT(F9186*('Inputs and Results'!$G$15-'Inputs and Results'!$G$13)*('Inputs and Results'!$G$14-'Inputs and Results'!$G$13)), 'Inputs and Results'!$G$15 - SQRT((1-F9186)*('Inputs and Results'!$G$15-'Inputs and Results'!$G$13)*('Inputs and Results'!$G$15-'Inputs and Results'!$G$14))))</f>
        <v>396.82477372430208</v>
      </c>
      <c r="D9186">
        <f t="shared" ca="1" si="601"/>
        <v>61.484034379455686</v>
      </c>
      <c r="E9186">
        <f t="shared" ca="1" si="603"/>
        <v>0.10062596143069502</v>
      </c>
      <c r="F9186">
        <f t="shared" ca="1" si="603"/>
        <v>0.23949627039600929</v>
      </c>
    </row>
    <row r="9187" spans="1:6" ht="15.75" customHeight="1" x14ac:dyDescent="0.2">
      <c r="A9187">
        <v>9186</v>
      </c>
      <c r="B9187" s="47">
        <f ca="1">IF('Inputs and Results'!$C$15='Inputs and Results'!$C$13, 'Inputs and Results'!$C$13, IF(E9187 &lt;= ('Inputs and Results'!$C$14-'Inputs and Results'!$C$13)/('Inputs and Results'!$C$15-'Inputs and Results'!$C$13), 'Inputs and Results'!$C$13 + SQRT(E9187*('Inputs and Results'!$C$15-'Inputs and Results'!$C$13)*('Inputs and Results'!$C$14-'Inputs and Results'!$C$13)), 'Inputs and Results'!$C$15 - SQRT((1-E9187)*('Inputs and Results'!$C$15-'Inputs and Results'!$C$13)*('Inputs and Results'!$C$15-'Inputs and Results'!$C$14))))</f>
        <v>0.35794962471049185</v>
      </c>
      <c r="C9187" s="47">
        <f ca="1">IF('Inputs and Results'!$G$15='Inputs and Results'!$G$13, 'Inputs and Results'!$G$13, IF(F9187 &lt;= ('Inputs and Results'!$G$14-'Inputs and Results'!$G$13)/('Inputs and Results'!$G$15-'Inputs and Results'!$G$13), 'Inputs and Results'!$G$13 + SQRT(F9187*('Inputs and Results'!$G$15-'Inputs and Results'!$G$13)*('Inputs and Results'!$G$14-'Inputs and Results'!$G$13)), 'Inputs and Results'!$G$15 - SQRT((1-F9187)*('Inputs and Results'!$G$15-'Inputs and Results'!$G$13)*('Inputs and Results'!$G$15-'Inputs and Results'!$G$14))))</f>
        <v>499.45110735163246</v>
      </c>
      <c r="D9187">
        <f t="shared" ca="1" si="601"/>
        <v>178.77833643775642</v>
      </c>
      <c r="E9187">
        <f t="shared" ca="1" si="603"/>
        <v>0.22439664604806342</v>
      </c>
      <c r="F9187">
        <f t="shared" ca="1" si="603"/>
        <v>0.42142769449855166</v>
      </c>
    </row>
    <row r="9188" spans="1:6" ht="15.75" customHeight="1" x14ac:dyDescent="0.2">
      <c r="A9188">
        <v>9187</v>
      </c>
      <c r="B9188" s="47">
        <f ca="1">IF('Inputs and Results'!$C$15='Inputs and Results'!$C$13, 'Inputs and Results'!$C$13, IF(E9188 &lt;= ('Inputs and Results'!$C$14-'Inputs and Results'!$C$13)/('Inputs and Results'!$C$15-'Inputs and Results'!$C$13), 'Inputs and Results'!$C$13 + SQRT(E9188*('Inputs and Results'!$C$15-'Inputs and Results'!$C$13)*('Inputs and Results'!$C$14-'Inputs and Results'!$C$13)), 'Inputs and Results'!$C$15 - SQRT((1-E9188)*('Inputs and Results'!$C$15-'Inputs and Results'!$C$13)*('Inputs and Results'!$C$15-'Inputs and Results'!$C$14))))</f>
        <v>0.84251327616622662</v>
      </c>
      <c r="C9188" s="47">
        <f ca="1">IF('Inputs and Results'!$G$15='Inputs and Results'!$G$13, 'Inputs and Results'!$G$13, IF(F9188 &lt;= ('Inputs and Results'!$G$14-'Inputs and Results'!$G$13)/('Inputs and Results'!$G$15-'Inputs and Results'!$G$13), 'Inputs and Results'!$G$13 + SQRT(F9188*('Inputs and Results'!$G$15-'Inputs and Results'!$G$13)*('Inputs and Results'!$G$14-'Inputs and Results'!$G$13)), 'Inputs and Results'!$G$15 - SQRT((1-F9188)*('Inputs and Results'!$G$15-'Inputs and Results'!$G$13)*('Inputs and Results'!$G$15-'Inputs and Results'!$G$14))))</f>
        <v>454.99281461361954</v>
      </c>
      <c r="D9188">
        <f t="shared" ca="1" si="601"/>
        <v>383.33748687221322</v>
      </c>
      <c r="E9188">
        <f t="shared" ca="1" si="603"/>
        <v>0.48280567072011249</v>
      </c>
      <c r="F9188">
        <f t="shared" ca="1" si="603"/>
        <v>0.34566272288496225</v>
      </c>
    </row>
    <row r="9189" spans="1:6" ht="15.75" customHeight="1" x14ac:dyDescent="0.2">
      <c r="A9189">
        <v>9188</v>
      </c>
      <c r="B9189" s="47">
        <f ca="1">IF('Inputs and Results'!$C$15='Inputs and Results'!$C$13, 'Inputs and Results'!$C$13, IF(E9189 &lt;= ('Inputs and Results'!$C$14-'Inputs and Results'!$C$13)/('Inputs and Results'!$C$15-'Inputs and Results'!$C$13), 'Inputs and Results'!$C$13 + SQRT(E9189*('Inputs and Results'!$C$15-'Inputs and Results'!$C$13)*('Inputs and Results'!$C$14-'Inputs and Results'!$C$13)), 'Inputs and Results'!$C$15 - SQRT((1-E9189)*('Inputs and Results'!$C$15-'Inputs and Results'!$C$13)*('Inputs and Results'!$C$15-'Inputs and Results'!$C$14))))</f>
        <v>0.9565238219520027</v>
      </c>
      <c r="C9189" s="47">
        <f ca="1">IF('Inputs and Results'!$G$15='Inputs and Results'!$G$13, 'Inputs and Results'!$G$13, IF(F9189 &lt;= ('Inputs and Results'!$G$14-'Inputs and Results'!$G$13)/('Inputs and Results'!$G$15-'Inputs and Results'!$G$13), 'Inputs and Results'!$G$13 + SQRT(F9189*('Inputs and Results'!$G$15-'Inputs and Results'!$G$13)*('Inputs and Results'!$G$14-'Inputs and Results'!$G$13)), 'Inputs and Results'!$G$15 - SQRT((1-F9189)*('Inputs and Results'!$G$15-'Inputs and Results'!$G$13)*('Inputs and Results'!$G$15-'Inputs and Results'!$G$14))))</f>
        <v>659.85653630772617</v>
      </c>
      <c r="D9189">
        <f t="shared" ca="1" si="601"/>
        <v>631.16849604907668</v>
      </c>
      <c r="E9189">
        <f t="shared" ca="1" si="603"/>
        <v>0.53602278997226116</v>
      </c>
      <c r="F9189">
        <f t="shared" ca="1" si="603"/>
        <v>0.65604708877608287</v>
      </c>
    </row>
    <row r="9190" spans="1:6" ht="15.75" customHeight="1" x14ac:dyDescent="0.2">
      <c r="A9190">
        <v>9189</v>
      </c>
      <c r="B9190" s="47">
        <f ca="1">IF('Inputs and Results'!$C$15='Inputs and Results'!$C$13, 'Inputs and Results'!$C$13, IF(E9190 &lt;= ('Inputs and Results'!$C$14-'Inputs and Results'!$C$13)/('Inputs and Results'!$C$15-'Inputs and Results'!$C$13), 'Inputs and Results'!$C$13 + SQRT(E9190*('Inputs and Results'!$C$15-'Inputs and Results'!$C$13)*('Inputs and Results'!$C$14-'Inputs and Results'!$C$13)), 'Inputs and Results'!$C$15 - SQRT((1-E9190)*('Inputs and Results'!$C$15-'Inputs and Results'!$C$13)*('Inputs and Results'!$C$15-'Inputs and Results'!$C$14))))</f>
        <v>2.6784357485458674</v>
      </c>
      <c r="C9190" s="47">
        <f ca="1">IF('Inputs and Results'!$G$15='Inputs and Results'!$G$13, 'Inputs and Results'!$G$13, IF(F9190 &lt;= ('Inputs and Results'!$G$14-'Inputs and Results'!$G$13)/('Inputs and Results'!$G$15-'Inputs and Results'!$G$13), 'Inputs and Results'!$G$13 + SQRT(F9190*('Inputs and Results'!$G$15-'Inputs and Results'!$G$13)*('Inputs and Results'!$G$14-'Inputs and Results'!$G$13)), 'Inputs and Results'!$G$15 - SQRT((1-F9190)*('Inputs and Results'!$G$15-'Inputs and Results'!$G$13)*('Inputs and Results'!$G$15-'Inputs and Results'!$G$14))))</f>
        <v>662.98108146834159</v>
      </c>
      <c r="D9190">
        <f t="shared" ca="1" si="601"/>
        <v>1775.7522292144063</v>
      </c>
      <c r="E9190">
        <f t="shared" ca="1" si="603"/>
        <v>0.98851071468741591</v>
      </c>
      <c r="F9190">
        <f t="shared" ca="1" si="603"/>
        <v>0.66001487919009816</v>
      </c>
    </row>
    <row r="9191" spans="1:6" ht="15.75" customHeight="1" x14ac:dyDescent="0.2">
      <c r="A9191">
        <v>9190</v>
      </c>
      <c r="B9191" s="47">
        <f ca="1">IF('Inputs and Results'!$C$15='Inputs and Results'!$C$13, 'Inputs and Results'!$C$13, IF(E9191 &lt;= ('Inputs and Results'!$C$14-'Inputs and Results'!$C$13)/('Inputs and Results'!$C$15-'Inputs and Results'!$C$13), 'Inputs and Results'!$C$13 + SQRT(E9191*('Inputs and Results'!$C$15-'Inputs and Results'!$C$13)*('Inputs and Results'!$C$14-'Inputs and Results'!$C$13)), 'Inputs and Results'!$C$15 - SQRT((1-E9191)*('Inputs and Results'!$C$15-'Inputs and Results'!$C$13)*('Inputs and Results'!$C$15-'Inputs and Results'!$C$14))))</f>
        <v>0.99135944932748554</v>
      </c>
      <c r="C9191" s="47">
        <f ca="1">IF('Inputs and Results'!$G$15='Inputs and Results'!$G$13, 'Inputs and Results'!$G$13, IF(F9191 &lt;= ('Inputs and Results'!$G$14-'Inputs and Results'!$G$13)/('Inputs and Results'!$G$15-'Inputs and Results'!$G$13), 'Inputs and Results'!$G$13 + SQRT(F9191*('Inputs and Results'!$G$15-'Inputs and Results'!$G$13)*('Inputs and Results'!$G$14-'Inputs and Results'!$G$13)), 'Inputs and Results'!$G$15 - SQRT((1-F9191)*('Inputs and Results'!$G$15-'Inputs and Results'!$G$13)*('Inputs and Results'!$G$15-'Inputs and Results'!$G$14))))</f>
        <v>479.69564127177011</v>
      </c>
      <c r="D9191">
        <f t="shared" ca="1" si="601"/>
        <v>475.55080677597709</v>
      </c>
      <c r="E9191">
        <f t="shared" ca="1" si="603"/>
        <v>0.55170701535489075</v>
      </c>
      <c r="F9191">
        <f t="shared" ca="1" si="603"/>
        <v>0.38833613418487611</v>
      </c>
    </row>
    <row r="9192" spans="1:6" ht="15.75" customHeight="1" x14ac:dyDescent="0.2">
      <c r="A9192">
        <v>9191</v>
      </c>
      <c r="B9192" s="47">
        <f ca="1">IF('Inputs and Results'!$C$15='Inputs and Results'!$C$13, 'Inputs and Results'!$C$13, IF(E9192 &lt;= ('Inputs and Results'!$C$14-'Inputs and Results'!$C$13)/('Inputs and Results'!$C$15-'Inputs and Results'!$C$13), 'Inputs and Results'!$C$13 + SQRT(E9192*('Inputs and Results'!$C$15-'Inputs and Results'!$C$13)*('Inputs and Results'!$C$14-'Inputs and Results'!$C$13)), 'Inputs and Results'!$C$15 - SQRT((1-E9192)*('Inputs and Results'!$C$15-'Inputs and Results'!$C$13)*('Inputs and Results'!$C$15-'Inputs and Results'!$C$14))))</f>
        <v>0.99648446864910456</v>
      </c>
      <c r="C9192" s="47">
        <f ca="1">IF('Inputs and Results'!$G$15='Inputs and Results'!$G$13, 'Inputs and Results'!$G$13, IF(F9192 &lt;= ('Inputs and Results'!$G$14-'Inputs and Results'!$G$13)/('Inputs and Results'!$G$15-'Inputs and Results'!$G$13), 'Inputs and Results'!$G$13 + SQRT(F9192*('Inputs and Results'!$G$15-'Inputs and Results'!$G$13)*('Inputs and Results'!$G$14-'Inputs and Results'!$G$13)), 'Inputs and Results'!$G$15 - SQRT((1-F9192)*('Inputs and Results'!$G$15-'Inputs and Results'!$G$13)*('Inputs and Results'!$G$15-'Inputs and Results'!$G$14))))</f>
        <v>851.19429953262306</v>
      </c>
      <c r="D9192">
        <f t="shared" ca="1" si="601"/>
        <v>848.20189928691264</v>
      </c>
      <c r="E9192">
        <f t="shared" ca="1" si="603"/>
        <v>0.55399172395952645</v>
      </c>
      <c r="F9192">
        <f t="shared" ca="1" si="603"/>
        <v>0.85656739455115061</v>
      </c>
    </row>
    <row r="9193" spans="1:6" ht="15.75" customHeight="1" x14ac:dyDescent="0.2">
      <c r="A9193">
        <v>9192</v>
      </c>
      <c r="B9193" s="47">
        <f ca="1">IF('Inputs and Results'!$C$15='Inputs and Results'!$C$13, 'Inputs and Results'!$C$13, IF(E9193 &lt;= ('Inputs and Results'!$C$14-'Inputs and Results'!$C$13)/('Inputs and Results'!$C$15-'Inputs and Results'!$C$13), 'Inputs and Results'!$C$13 + SQRT(E9193*('Inputs and Results'!$C$15-'Inputs and Results'!$C$13)*('Inputs and Results'!$C$14-'Inputs and Results'!$C$13)), 'Inputs and Results'!$C$15 - SQRT((1-E9193)*('Inputs and Results'!$C$15-'Inputs and Results'!$C$13)*('Inputs and Results'!$C$15-'Inputs and Results'!$C$14))))</f>
        <v>1.1402084098501231</v>
      </c>
      <c r="C9193" s="47">
        <f ca="1">IF('Inputs and Results'!$G$15='Inputs and Results'!$G$13, 'Inputs and Results'!$G$13, IF(F9193 &lt;= ('Inputs and Results'!$G$14-'Inputs and Results'!$G$13)/('Inputs and Results'!$G$15-'Inputs and Results'!$G$13), 'Inputs and Results'!$G$13 + SQRT(F9193*('Inputs and Results'!$G$15-'Inputs and Results'!$G$13)*('Inputs and Results'!$G$14-'Inputs and Results'!$G$13)), 'Inputs and Results'!$G$15 - SQRT((1-F9193)*('Inputs and Results'!$G$15-'Inputs and Results'!$G$13)*('Inputs and Results'!$G$15-'Inputs and Results'!$G$14))))</f>
        <v>1057.4502914266789</v>
      </c>
      <c r="D9193">
        <f t="shared" ca="1" si="601"/>
        <v>1205.7137152831626</v>
      </c>
      <c r="E9193">
        <f t="shared" ca="1" si="603"/>
        <v>0.61568613791197691</v>
      </c>
      <c r="F9193">
        <f t="shared" ca="1" si="603"/>
        <v>0.97604404949261026</v>
      </c>
    </row>
    <row r="9194" spans="1:6" ht="15.75" customHeight="1" x14ac:dyDescent="0.2">
      <c r="A9194">
        <v>9193</v>
      </c>
      <c r="B9194" s="47">
        <f ca="1">IF('Inputs and Results'!$C$15='Inputs and Results'!$C$13, 'Inputs and Results'!$C$13, IF(E9194 &lt;= ('Inputs and Results'!$C$14-'Inputs and Results'!$C$13)/('Inputs and Results'!$C$15-'Inputs and Results'!$C$13), 'Inputs and Results'!$C$13 + SQRT(E9194*('Inputs and Results'!$C$15-'Inputs and Results'!$C$13)*('Inputs and Results'!$C$14-'Inputs and Results'!$C$13)), 'Inputs and Results'!$C$15 - SQRT((1-E9194)*('Inputs and Results'!$C$15-'Inputs and Results'!$C$13)*('Inputs and Results'!$C$15-'Inputs and Results'!$C$14))))</f>
        <v>1.2357614279380045</v>
      </c>
      <c r="C9194" s="47">
        <f ca="1">IF('Inputs and Results'!$G$15='Inputs and Results'!$G$13, 'Inputs and Results'!$G$13, IF(F9194 &lt;= ('Inputs and Results'!$G$14-'Inputs and Results'!$G$13)/('Inputs and Results'!$G$15-'Inputs and Results'!$G$13), 'Inputs and Results'!$G$13 + SQRT(F9194*('Inputs and Results'!$G$15-'Inputs and Results'!$G$13)*('Inputs and Results'!$G$14-'Inputs and Results'!$G$13)), 'Inputs and Results'!$G$15 - SQRT((1-F9194)*('Inputs and Results'!$G$15-'Inputs and Results'!$G$13)*('Inputs and Results'!$G$15-'Inputs and Results'!$G$14))))</f>
        <v>641.1900553398691</v>
      </c>
      <c r="D9194">
        <f t="shared" ca="1" si="601"/>
        <v>792.35793836644473</v>
      </c>
      <c r="E9194">
        <f t="shared" ca="1" si="603"/>
        <v>0.6541624734276279</v>
      </c>
      <c r="F9194">
        <f t="shared" ca="1" si="603"/>
        <v>0.63186340409027786</v>
      </c>
    </row>
    <row r="9195" spans="1:6" ht="15.75" customHeight="1" x14ac:dyDescent="0.2">
      <c r="A9195">
        <v>9194</v>
      </c>
      <c r="B9195" s="47">
        <f ca="1">IF('Inputs and Results'!$C$15='Inputs and Results'!$C$13, 'Inputs and Results'!$C$13, IF(E9195 &lt;= ('Inputs and Results'!$C$14-'Inputs and Results'!$C$13)/('Inputs and Results'!$C$15-'Inputs and Results'!$C$13), 'Inputs and Results'!$C$13 + SQRT(E9195*('Inputs and Results'!$C$15-'Inputs and Results'!$C$13)*('Inputs and Results'!$C$14-'Inputs and Results'!$C$13)), 'Inputs and Results'!$C$15 - SQRT((1-E9195)*('Inputs and Results'!$C$15-'Inputs and Results'!$C$13)*('Inputs and Results'!$C$15-'Inputs and Results'!$C$14))))</f>
        <v>0.58288859686441619</v>
      </c>
      <c r="C9195" s="47">
        <f ca="1">IF('Inputs and Results'!$G$15='Inputs and Results'!$G$13, 'Inputs and Results'!$G$13, IF(F9195 &lt;= ('Inputs and Results'!$G$14-'Inputs and Results'!$G$13)/('Inputs and Results'!$G$15-'Inputs and Results'!$G$13), 'Inputs and Results'!$G$13 + SQRT(F9195*('Inputs and Results'!$G$15-'Inputs and Results'!$G$13)*('Inputs and Results'!$G$14-'Inputs and Results'!$G$13)), 'Inputs and Results'!$G$15 - SQRT((1-F9195)*('Inputs and Results'!$G$15-'Inputs and Results'!$G$13)*('Inputs and Results'!$G$15-'Inputs and Results'!$G$14))))</f>
        <v>674.51768122153339</v>
      </c>
      <c r="D9195">
        <f t="shared" ca="1" si="601"/>
        <v>393.16866476745918</v>
      </c>
      <c r="E9195">
        <f t="shared" ca="1" si="603"/>
        <v>0.35084138498132544</v>
      </c>
      <c r="F9195">
        <f t="shared" ca="1" si="603"/>
        <v>0.67446555006325559</v>
      </c>
    </row>
    <row r="9196" spans="1:6" ht="15.75" customHeight="1" x14ac:dyDescent="0.2">
      <c r="A9196">
        <v>9195</v>
      </c>
      <c r="B9196" s="47">
        <f ca="1">IF('Inputs and Results'!$C$15='Inputs and Results'!$C$13, 'Inputs and Results'!$C$13, IF(E9196 &lt;= ('Inputs and Results'!$C$14-'Inputs and Results'!$C$13)/('Inputs and Results'!$C$15-'Inputs and Results'!$C$13), 'Inputs and Results'!$C$13 + SQRT(E9196*('Inputs and Results'!$C$15-'Inputs and Results'!$C$13)*('Inputs and Results'!$C$14-'Inputs and Results'!$C$13)), 'Inputs and Results'!$C$15 - SQRT((1-E9196)*('Inputs and Results'!$C$15-'Inputs and Results'!$C$13)*('Inputs and Results'!$C$15-'Inputs and Results'!$C$14))))</f>
        <v>8.7569773636681614E-2</v>
      </c>
      <c r="C9196" s="47">
        <f ca="1">IF('Inputs and Results'!$G$15='Inputs and Results'!$G$13, 'Inputs and Results'!$G$13, IF(F9196 &lt;= ('Inputs and Results'!$G$14-'Inputs and Results'!$G$13)/('Inputs and Results'!$G$15-'Inputs and Results'!$G$13), 'Inputs and Results'!$G$13 + SQRT(F9196*('Inputs and Results'!$G$15-'Inputs and Results'!$G$13)*('Inputs and Results'!$G$14-'Inputs and Results'!$G$13)), 'Inputs and Results'!$G$15 - SQRT((1-F9196)*('Inputs and Results'!$G$15-'Inputs and Results'!$G$13)*('Inputs and Results'!$G$15-'Inputs and Results'!$G$14))))</f>
        <v>562.04590862586065</v>
      </c>
      <c r="D9196">
        <f t="shared" ca="1" si="601"/>
        <v>49.218232991789655</v>
      </c>
      <c r="E9196">
        <f t="shared" ca="1" si="603"/>
        <v>5.7527797396145552E-2</v>
      </c>
      <c r="F9196">
        <f t="shared" ca="1" si="603"/>
        <v>0.52020071807304324</v>
      </c>
    </row>
    <row r="9197" spans="1:6" ht="15.75" customHeight="1" x14ac:dyDescent="0.2">
      <c r="A9197">
        <v>9196</v>
      </c>
      <c r="B9197" s="47">
        <f ca="1">IF('Inputs and Results'!$C$15='Inputs and Results'!$C$13, 'Inputs and Results'!$C$13, IF(E9197 &lt;= ('Inputs and Results'!$C$14-'Inputs and Results'!$C$13)/('Inputs and Results'!$C$15-'Inputs and Results'!$C$13), 'Inputs and Results'!$C$13 + SQRT(E9197*('Inputs and Results'!$C$15-'Inputs and Results'!$C$13)*('Inputs and Results'!$C$14-'Inputs and Results'!$C$13)), 'Inputs and Results'!$C$15 - SQRT((1-E9197)*('Inputs and Results'!$C$15-'Inputs and Results'!$C$13)*('Inputs and Results'!$C$15-'Inputs and Results'!$C$14))))</f>
        <v>0.1190385362001245</v>
      </c>
      <c r="C9197" s="47">
        <f ca="1">IF('Inputs and Results'!$G$15='Inputs and Results'!$G$13, 'Inputs and Results'!$G$13, IF(F9197 &lt;= ('Inputs and Results'!$G$14-'Inputs and Results'!$G$13)/('Inputs and Results'!$G$15-'Inputs and Results'!$G$13), 'Inputs and Results'!$G$13 + SQRT(F9197*('Inputs and Results'!$G$15-'Inputs and Results'!$G$13)*('Inputs and Results'!$G$14-'Inputs and Results'!$G$13)), 'Inputs and Results'!$G$15 - SQRT((1-F9197)*('Inputs and Results'!$G$15-'Inputs and Results'!$G$13)*('Inputs and Results'!$G$15-'Inputs and Results'!$G$14))))</f>
        <v>862.11747959522711</v>
      </c>
      <c r="D9197">
        <f t="shared" ca="1" si="601"/>
        <v>102.62520280355653</v>
      </c>
      <c r="E9197">
        <f t="shared" ca="1" si="603"/>
        <v>7.7784560455564478E-2</v>
      </c>
      <c r="F9197">
        <f t="shared" ca="1" si="603"/>
        <v>0.86541018696917293</v>
      </c>
    </row>
    <row r="9198" spans="1:6" ht="15.75" customHeight="1" x14ac:dyDescent="0.2">
      <c r="A9198">
        <v>9197</v>
      </c>
      <c r="B9198" s="47">
        <f ca="1">IF('Inputs and Results'!$C$15='Inputs and Results'!$C$13, 'Inputs and Results'!$C$13, IF(E9198 &lt;= ('Inputs and Results'!$C$14-'Inputs and Results'!$C$13)/('Inputs and Results'!$C$15-'Inputs and Results'!$C$13), 'Inputs and Results'!$C$13 + SQRT(E9198*('Inputs and Results'!$C$15-'Inputs and Results'!$C$13)*('Inputs and Results'!$C$14-'Inputs and Results'!$C$13)), 'Inputs and Results'!$C$15 - SQRT((1-E9198)*('Inputs and Results'!$C$15-'Inputs and Results'!$C$13)*('Inputs and Results'!$C$15-'Inputs and Results'!$C$14))))</f>
        <v>2.6268989621710661</v>
      </c>
      <c r="C9198" s="47">
        <f ca="1">IF('Inputs and Results'!$G$15='Inputs and Results'!$G$13, 'Inputs and Results'!$G$13, IF(F9198 &lt;= ('Inputs and Results'!$G$14-'Inputs and Results'!$G$13)/('Inputs and Results'!$G$15-'Inputs and Results'!$G$13), 'Inputs and Results'!$G$13 + SQRT(F9198*('Inputs and Results'!$G$15-'Inputs and Results'!$G$13)*('Inputs and Results'!$G$14-'Inputs and Results'!$G$13)), 'Inputs and Results'!$G$15 - SQRT((1-F9198)*('Inputs and Results'!$G$15-'Inputs and Results'!$G$13)*('Inputs and Results'!$G$15-'Inputs and Results'!$G$14))))</f>
        <v>837.63116894706809</v>
      </c>
      <c r="D9198">
        <f t="shared" ca="1" si="601"/>
        <v>2200.3724483891901</v>
      </c>
      <c r="E9198">
        <f t="shared" ca="1" si="603"/>
        <v>0.9845328461745525</v>
      </c>
      <c r="F9198">
        <f t="shared" ca="1" si="603"/>
        <v>0.84519591752972523</v>
      </c>
    </row>
    <row r="9199" spans="1:6" ht="15.75" customHeight="1" x14ac:dyDescent="0.2">
      <c r="A9199">
        <v>9198</v>
      </c>
      <c r="B9199" s="47">
        <f ca="1">IF('Inputs and Results'!$C$15='Inputs and Results'!$C$13, 'Inputs and Results'!$C$13, IF(E9199 &lt;= ('Inputs and Results'!$C$14-'Inputs and Results'!$C$13)/('Inputs and Results'!$C$15-'Inputs and Results'!$C$13), 'Inputs and Results'!$C$13 + SQRT(E9199*('Inputs and Results'!$C$15-'Inputs and Results'!$C$13)*('Inputs and Results'!$C$14-'Inputs and Results'!$C$13)), 'Inputs and Results'!$C$15 - SQRT((1-E9199)*('Inputs and Results'!$C$15-'Inputs and Results'!$C$13)*('Inputs and Results'!$C$15-'Inputs and Results'!$C$14))))</f>
        <v>0.86230143973895057</v>
      </c>
      <c r="C9199" s="47">
        <f ca="1">IF('Inputs and Results'!$G$15='Inputs and Results'!$G$13, 'Inputs and Results'!$G$13, IF(F9199 &lt;= ('Inputs and Results'!$G$14-'Inputs and Results'!$G$13)/('Inputs and Results'!$G$15-'Inputs and Results'!$G$13), 'Inputs and Results'!$G$13 + SQRT(F9199*('Inputs and Results'!$G$15-'Inputs and Results'!$G$13)*('Inputs and Results'!$G$14-'Inputs and Results'!$G$13)), 'Inputs and Results'!$G$15 - SQRT((1-F9199)*('Inputs and Results'!$G$15-'Inputs and Results'!$G$13)*('Inputs and Results'!$G$15-'Inputs and Results'!$G$14))))</f>
        <v>570.32373142296353</v>
      </c>
      <c r="D9199">
        <f t="shared" ca="1" si="601"/>
        <v>491.79097472331205</v>
      </c>
      <c r="E9199">
        <f t="shared" ca="1" si="603"/>
        <v>0.49224942949531525</v>
      </c>
      <c r="F9199">
        <f t="shared" ca="1" si="603"/>
        <v>0.53257128197163284</v>
      </c>
    </row>
    <row r="9200" spans="1:6" ht="15.75" customHeight="1" x14ac:dyDescent="0.2">
      <c r="A9200">
        <v>9199</v>
      </c>
      <c r="B9200" s="47">
        <f ca="1">IF('Inputs and Results'!$C$15='Inputs and Results'!$C$13, 'Inputs and Results'!$C$13, IF(E9200 &lt;= ('Inputs and Results'!$C$14-'Inputs and Results'!$C$13)/('Inputs and Results'!$C$15-'Inputs and Results'!$C$13), 'Inputs and Results'!$C$13 + SQRT(E9200*('Inputs and Results'!$C$15-'Inputs and Results'!$C$13)*('Inputs and Results'!$C$14-'Inputs and Results'!$C$13)), 'Inputs and Results'!$C$15 - SQRT((1-E9200)*('Inputs and Results'!$C$15-'Inputs and Results'!$C$13)*('Inputs and Results'!$C$15-'Inputs and Results'!$C$14))))</f>
        <v>1.0622253284836096</v>
      </c>
      <c r="C9200" s="47">
        <f ca="1">IF('Inputs and Results'!$G$15='Inputs and Results'!$G$13, 'Inputs and Results'!$G$13, IF(F9200 &lt;= ('Inputs and Results'!$G$14-'Inputs and Results'!$G$13)/('Inputs and Results'!$G$15-'Inputs and Results'!$G$13), 'Inputs and Results'!$G$13 + SQRT(F9200*('Inputs and Results'!$G$15-'Inputs and Results'!$G$13)*('Inputs and Results'!$G$14-'Inputs and Results'!$G$13)), 'Inputs and Results'!$G$15 - SQRT((1-F9200)*('Inputs and Results'!$G$15-'Inputs and Results'!$G$13)*('Inputs and Results'!$G$15-'Inputs and Results'!$G$14))))</f>
        <v>466.70723622679782</v>
      </c>
      <c r="D9200">
        <f t="shared" ca="1" si="601"/>
        <v>495.74824730668792</v>
      </c>
      <c r="E9200">
        <f t="shared" ca="1" si="603"/>
        <v>0.582781035825505</v>
      </c>
      <c r="F9200">
        <f t="shared" ca="1" si="603"/>
        <v>0.36607841709827593</v>
      </c>
    </row>
    <row r="9201" spans="1:6" ht="15.75" customHeight="1" x14ac:dyDescent="0.2">
      <c r="A9201">
        <v>9200</v>
      </c>
      <c r="B9201" s="47">
        <f ca="1">IF('Inputs and Results'!$C$15='Inputs and Results'!$C$13, 'Inputs and Results'!$C$13, IF(E9201 &lt;= ('Inputs and Results'!$C$14-'Inputs and Results'!$C$13)/('Inputs and Results'!$C$15-'Inputs and Results'!$C$13), 'Inputs and Results'!$C$13 + SQRT(E9201*('Inputs and Results'!$C$15-'Inputs and Results'!$C$13)*('Inputs and Results'!$C$14-'Inputs and Results'!$C$13)), 'Inputs and Results'!$C$15 - SQRT((1-E9201)*('Inputs and Results'!$C$15-'Inputs and Results'!$C$13)*('Inputs and Results'!$C$15-'Inputs and Results'!$C$14))))</f>
        <v>1.5760977992588567</v>
      </c>
      <c r="C9201" s="47">
        <f ca="1">IF('Inputs and Results'!$G$15='Inputs and Results'!$G$13, 'Inputs and Results'!$G$13, IF(F9201 &lt;= ('Inputs and Results'!$G$14-'Inputs and Results'!$G$13)/('Inputs and Results'!$G$15-'Inputs and Results'!$G$13), 'Inputs and Results'!$G$13 + SQRT(F9201*('Inputs and Results'!$G$15-'Inputs and Results'!$G$13)*('Inputs and Results'!$G$14-'Inputs and Results'!$G$13)), 'Inputs and Results'!$G$15 - SQRT((1-F9201)*('Inputs and Results'!$G$15-'Inputs and Results'!$G$13)*('Inputs and Results'!$G$15-'Inputs and Results'!$G$14))))</f>
        <v>470.76355174452954</v>
      </c>
      <c r="D9201">
        <f t="shared" ca="1" si="601"/>
        <v>741.96939787583597</v>
      </c>
      <c r="E9201">
        <f t="shared" ca="1" si="603"/>
        <v>0.77472250252494768</v>
      </c>
      <c r="F9201">
        <f t="shared" ca="1" si="603"/>
        <v>0.37307227843943702</v>
      </c>
    </row>
    <row r="9202" spans="1:6" ht="15.75" customHeight="1" x14ac:dyDescent="0.2">
      <c r="A9202">
        <v>9201</v>
      </c>
      <c r="B9202" s="47">
        <f ca="1">IF('Inputs and Results'!$C$15='Inputs and Results'!$C$13, 'Inputs and Results'!$C$13, IF(E9202 &lt;= ('Inputs and Results'!$C$14-'Inputs and Results'!$C$13)/('Inputs and Results'!$C$15-'Inputs and Results'!$C$13), 'Inputs and Results'!$C$13 + SQRT(E9202*('Inputs and Results'!$C$15-'Inputs and Results'!$C$13)*('Inputs and Results'!$C$14-'Inputs and Results'!$C$13)), 'Inputs and Results'!$C$15 - SQRT((1-E9202)*('Inputs and Results'!$C$15-'Inputs and Results'!$C$13)*('Inputs and Results'!$C$15-'Inputs and Results'!$C$14))))</f>
        <v>1.3476080306302456</v>
      </c>
      <c r="C9202" s="47">
        <f ca="1">IF('Inputs and Results'!$G$15='Inputs and Results'!$G$13, 'Inputs and Results'!$G$13, IF(F9202 &lt;= ('Inputs and Results'!$G$14-'Inputs and Results'!$G$13)/('Inputs and Results'!$G$15-'Inputs and Results'!$G$13), 'Inputs and Results'!$G$13 + SQRT(F9202*('Inputs and Results'!$G$15-'Inputs and Results'!$G$13)*('Inputs and Results'!$G$14-'Inputs and Results'!$G$13)), 'Inputs and Results'!$G$15 - SQRT((1-F9202)*('Inputs and Results'!$G$15-'Inputs and Results'!$G$13)*('Inputs and Results'!$G$15-'Inputs and Results'!$G$14))))</f>
        <v>1022.459821516171</v>
      </c>
      <c r="D9202">
        <f t="shared" ca="1" si="601"/>
        <v>1377.8750664719596</v>
      </c>
      <c r="E9202">
        <f t="shared" ref="E9202:F9221" ca="1" si="604">RAND()</f>
        <v>0.69662230884026055</v>
      </c>
      <c r="F9202">
        <f t="shared" ca="1" si="604"/>
        <v>0.96284014215762992</v>
      </c>
    </row>
    <row r="9203" spans="1:6" ht="15.75" customHeight="1" x14ac:dyDescent="0.2">
      <c r="A9203">
        <v>9202</v>
      </c>
      <c r="B9203" s="47">
        <f ca="1">IF('Inputs and Results'!$C$15='Inputs and Results'!$C$13, 'Inputs and Results'!$C$13, IF(E9203 &lt;= ('Inputs and Results'!$C$14-'Inputs and Results'!$C$13)/('Inputs and Results'!$C$15-'Inputs and Results'!$C$13), 'Inputs and Results'!$C$13 + SQRT(E9203*('Inputs and Results'!$C$15-'Inputs and Results'!$C$13)*('Inputs and Results'!$C$14-'Inputs and Results'!$C$13)), 'Inputs and Results'!$C$15 - SQRT((1-E9203)*('Inputs and Results'!$C$15-'Inputs and Results'!$C$13)*('Inputs and Results'!$C$15-'Inputs and Results'!$C$14))))</f>
        <v>1.1539787810777948</v>
      </c>
      <c r="C9203" s="47">
        <f ca="1">IF('Inputs and Results'!$G$15='Inputs and Results'!$G$13, 'Inputs and Results'!$G$13, IF(F9203 &lt;= ('Inputs and Results'!$G$14-'Inputs and Results'!$G$13)/('Inputs and Results'!$G$15-'Inputs and Results'!$G$13), 'Inputs and Results'!$G$13 + SQRT(F9203*('Inputs and Results'!$G$15-'Inputs and Results'!$G$13)*('Inputs and Results'!$G$14-'Inputs and Results'!$G$13)), 'Inputs and Results'!$G$15 - SQRT((1-F9203)*('Inputs and Results'!$G$15-'Inputs and Results'!$G$13)*('Inputs and Results'!$G$15-'Inputs and Results'!$G$14))))</f>
        <v>701.82112106842408</v>
      </c>
      <c r="D9203">
        <f t="shared" ca="1" si="601"/>
        <v>809.88668182519154</v>
      </c>
      <c r="E9203">
        <f t="shared" ca="1" si="604"/>
        <v>0.62135618436544171</v>
      </c>
      <c r="F9203">
        <f t="shared" ca="1" si="604"/>
        <v>0.7074154687010864</v>
      </c>
    </row>
    <row r="9204" spans="1:6" ht="15.75" customHeight="1" x14ac:dyDescent="0.2">
      <c r="A9204">
        <v>9203</v>
      </c>
      <c r="B9204" s="47">
        <f ca="1">IF('Inputs and Results'!$C$15='Inputs and Results'!$C$13, 'Inputs and Results'!$C$13, IF(E9204 &lt;= ('Inputs and Results'!$C$14-'Inputs and Results'!$C$13)/('Inputs and Results'!$C$15-'Inputs and Results'!$C$13), 'Inputs and Results'!$C$13 + SQRT(E9204*('Inputs and Results'!$C$15-'Inputs and Results'!$C$13)*('Inputs and Results'!$C$14-'Inputs and Results'!$C$13)), 'Inputs and Results'!$C$15 - SQRT((1-E9204)*('Inputs and Results'!$C$15-'Inputs and Results'!$C$13)*('Inputs and Results'!$C$15-'Inputs and Results'!$C$14))))</f>
        <v>1.837997648447026</v>
      </c>
      <c r="C9204" s="47">
        <f ca="1">IF('Inputs and Results'!$G$15='Inputs and Results'!$G$13, 'Inputs and Results'!$G$13, IF(F9204 &lt;= ('Inputs and Results'!$G$14-'Inputs and Results'!$G$13)/('Inputs and Results'!$G$15-'Inputs and Results'!$G$13), 'Inputs and Results'!$G$13 + SQRT(F9204*('Inputs and Results'!$G$15-'Inputs and Results'!$G$13)*('Inputs and Results'!$G$14-'Inputs and Results'!$G$13)), 'Inputs and Results'!$G$15 - SQRT((1-F9204)*('Inputs and Results'!$G$15-'Inputs and Results'!$G$13)*('Inputs and Results'!$G$15-'Inputs and Results'!$G$14))))</f>
        <v>490.94318517641773</v>
      </c>
      <c r="D9204">
        <f t="shared" ca="1" si="601"/>
        <v>902.35241987534857</v>
      </c>
      <c r="E9204">
        <f t="shared" ca="1" si="604"/>
        <v>0.8499722816650398</v>
      </c>
      <c r="F9204">
        <f t="shared" ca="1" si="604"/>
        <v>0.40728924132674105</v>
      </c>
    </row>
    <row r="9205" spans="1:6" ht="15.75" customHeight="1" x14ac:dyDescent="0.2">
      <c r="A9205">
        <v>9204</v>
      </c>
      <c r="B9205" s="47">
        <f ca="1">IF('Inputs and Results'!$C$15='Inputs and Results'!$C$13, 'Inputs and Results'!$C$13, IF(E9205 &lt;= ('Inputs and Results'!$C$14-'Inputs and Results'!$C$13)/('Inputs and Results'!$C$15-'Inputs and Results'!$C$13), 'Inputs and Results'!$C$13 + SQRT(E9205*('Inputs and Results'!$C$15-'Inputs and Results'!$C$13)*('Inputs and Results'!$C$14-'Inputs and Results'!$C$13)), 'Inputs and Results'!$C$15 - SQRT((1-E9205)*('Inputs and Results'!$C$15-'Inputs and Results'!$C$13)*('Inputs and Results'!$C$15-'Inputs and Results'!$C$14))))</f>
        <v>0.89666592282703217</v>
      </c>
      <c r="C9205" s="47">
        <f ca="1">IF('Inputs and Results'!$G$15='Inputs and Results'!$G$13, 'Inputs and Results'!$G$13, IF(F9205 &lt;= ('Inputs and Results'!$G$14-'Inputs and Results'!$G$13)/('Inputs and Results'!$G$15-'Inputs and Results'!$G$13), 'Inputs and Results'!$G$13 + SQRT(F9205*('Inputs and Results'!$G$15-'Inputs and Results'!$G$13)*('Inputs and Results'!$G$14-'Inputs and Results'!$G$13)), 'Inputs and Results'!$G$15 - SQRT((1-F9205)*('Inputs and Results'!$G$15-'Inputs and Results'!$G$13)*('Inputs and Results'!$G$15-'Inputs and Results'!$G$14))))</f>
        <v>653.50266262909838</v>
      </c>
      <c r="D9205">
        <f t="shared" ca="1" si="601"/>
        <v>585.97356805624315</v>
      </c>
      <c r="E9205">
        <f t="shared" ca="1" si="604"/>
        <v>0.50844286220032653</v>
      </c>
      <c r="F9205">
        <f t="shared" ca="1" si="604"/>
        <v>0.64790744640557918</v>
      </c>
    </row>
    <row r="9206" spans="1:6" ht="15.75" customHeight="1" x14ac:dyDescent="0.2">
      <c r="A9206">
        <v>9205</v>
      </c>
      <c r="B9206" s="47">
        <f ca="1">IF('Inputs and Results'!$C$15='Inputs and Results'!$C$13, 'Inputs and Results'!$C$13, IF(E9206 &lt;= ('Inputs and Results'!$C$14-'Inputs and Results'!$C$13)/('Inputs and Results'!$C$15-'Inputs and Results'!$C$13), 'Inputs and Results'!$C$13 + SQRT(E9206*('Inputs and Results'!$C$15-'Inputs and Results'!$C$13)*('Inputs and Results'!$C$14-'Inputs and Results'!$C$13)), 'Inputs and Results'!$C$15 - SQRT((1-E9206)*('Inputs and Results'!$C$15-'Inputs and Results'!$C$13)*('Inputs and Results'!$C$15-'Inputs and Results'!$C$14))))</f>
        <v>1.100209646937599</v>
      </c>
      <c r="C9206" s="47">
        <f ca="1">IF('Inputs and Results'!$G$15='Inputs and Results'!$G$13, 'Inputs and Results'!$G$13, IF(F9206 &lt;= ('Inputs and Results'!$G$14-'Inputs and Results'!$G$13)/('Inputs and Results'!$G$15-'Inputs and Results'!$G$13), 'Inputs and Results'!$G$13 + SQRT(F9206*('Inputs and Results'!$G$15-'Inputs and Results'!$G$13)*('Inputs and Results'!$G$14-'Inputs and Results'!$G$13)), 'Inputs and Results'!$G$15 - SQRT((1-F9206)*('Inputs and Results'!$G$15-'Inputs and Results'!$G$13)*('Inputs and Results'!$G$15-'Inputs and Results'!$G$14))))</f>
        <v>542.69466457872545</v>
      </c>
      <c r="D9206">
        <f t="shared" ca="1" si="601"/>
        <v>597.07790531107821</v>
      </c>
      <c r="E9206">
        <f t="shared" ca="1" si="604"/>
        <v>0.59897740160122637</v>
      </c>
      <c r="F9206">
        <f t="shared" ca="1" si="604"/>
        <v>0.49065147290301436</v>
      </c>
    </row>
    <row r="9207" spans="1:6" ht="15.75" customHeight="1" x14ac:dyDescent="0.2">
      <c r="A9207">
        <v>9206</v>
      </c>
      <c r="B9207" s="47">
        <f ca="1">IF('Inputs and Results'!$C$15='Inputs and Results'!$C$13, 'Inputs and Results'!$C$13, IF(E9207 &lt;= ('Inputs and Results'!$C$14-'Inputs and Results'!$C$13)/('Inputs and Results'!$C$15-'Inputs and Results'!$C$13), 'Inputs and Results'!$C$13 + SQRT(E9207*('Inputs and Results'!$C$15-'Inputs and Results'!$C$13)*('Inputs and Results'!$C$14-'Inputs and Results'!$C$13)), 'Inputs and Results'!$C$15 - SQRT((1-E9207)*('Inputs and Results'!$C$15-'Inputs and Results'!$C$13)*('Inputs and Results'!$C$15-'Inputs and Results'!$C$14))))</f>
        <v>0.3018128781284628</v>
      </c>
      <c r="C9207" s="47">
        <f ca="1">IF('Inputs and Results'!$G$15='Inputs and Results'!$G$13, 'Inputs and Results'!$G$13, IF(F9207 &lt;= ('Inputs and Results'!$G$14-'Inputs and Results'!$G$13)/('Inputs and Results'!$G$15-'Inputs and Results'!$G$13), 'Inputs and Results'!$G$13 + SQRT(F9207*('Inputs and Results'!$G$15-'Inputs and Results'!$G$13)*('Inputs and Results'!$G$14-'Inputs and Results'!$G$13)), 'Inputs and Results'!$G$15 - SQRT((1-F9207)*('Inputs and Results'!$G$15-'Inputs and Results'!$G$13)*('Inputs and Results'!$G$15-'Inputs and Results'!$G$14))))</f>
        <v>681.09459754032559</v>
      </c>
      <c r="D9207">
        <f t="shared" ca="1" si="601"/>
        <v>205.5631207613927</v>
      </c>
      <c r="E9207">
        <f t="shared" ca="1" si="604"/>
        <v>0.19108736170739904</v>
      </c>
      <c r="F9207">
        <f t="shared" ca="1" si="604"/>
        <v>0.68256330842079471</v>
      </c>
    </row>
    <row r="9208" spans="1:6" ht="15.75" customHeight="1" x14ac:dyDescent="0.2">
      <c r="A9208">
        <v>9207</v>
      </c>
      <c r="B9208" s="47">
        <f ca="1">IF('Inputs and Results'!$C$15='Inputs and Results'!$C$13, 'Inputs and Results'!$C$13, IF(E9208 &lt;= ('Inputs and Results'!$C$14-'Inputs and Results'!$C$13)/('Inputs and Results'!$C$15-'Inputs and Results'!$C$13), 'Inputs and Results'!$C$13 + SQRT(E9208*('Inputs and Results'!$C$15-'Inputs and Results'!$C$13)*('Inputs and Results'!$C$14-'Inputs and Results'!$C$13)), 'Inputs and Results'!$C$15 - SQRT((1-E9208)*('Inputs and Results'!$C$15-'Inputs and Results'!$C$13)*('Inputs and Results'!$C$15-'Inputs and Results'!$C$14))))</f>
        <v>1.4597308862975014</v>
      </c>
      <c r="C9208" s="47">
        <f ca="1">IF('Inputs and Results'!$G$15='Inputs and Results'!$G$13, 'Inputs and Results'!$G$13, IF(F9208 &lt;= ('Inputs and Results'!$G$14-'Inputs and Results'!$G$13)/('Inputs and Results'!$G$15-'Inputs and Results'!$G$13), 'Inputs and Results'!$G$13 + SQRT(F9208*('Inputs and Results'!$G$15-'Inputs and Results'!$G$13)*('Inputs and Results'!$G$14-'Inputs and Results'!$G$13)), 'Inputs and Results'!$G$15 - SQRT((1-F9208)*('Inputs and Results'!$G$15-'Inputs and Results'!$G$13)*('Inputs and Results'!$G$15-'Inputs and Results'!$G$14))))</f>
        <v>329.15005670974756</v>
      </c>
      <c r="D9208">
        <f t="shared" ca="1" si="601"/>
        <v>480.47050400579263</v>
      </c>
      <c r="E9208">
        <f t="shared" ca="1" si="604"/>
        <v>0.73639678415267995</v>
      </c>
      <c r="F9208">
        <f t="shared" ca="1" si="604"/>
        <v>0.1059384965727479</v>
      </c>
    </row>
    <row r="9209" spans="1:6" ht="15.75" customHeight="1" x14ac:dyDescent="0.2">
      <c r="A9209">
        <v>9208</v>
      </c>
      <c r="B9209" s="47">
        <f ca="1">IF('Inputs and Results'!$C$15='Inputs and Results'!$C$13, 'Inputs and Results'!$C$13, IF(E9209 &lt;= ('Inputs and Results'!$C$14-'Inputs and Results'!$C$13)/('Inputs and Results'!$C$15-'Inputs and Results'!$C$13), 'Inputs and Results'!$C$13 + SQRT(E9209*('Inputs and Results'!$C$15-'Inputs and Results'!$C$13)*('Inputs and Results'!$C$14-'Inputs and Results'!$C$13)), 'Inputs and Results'!$C$15 - SQRT((1-E9209)*('Inputs and Results'!$C$15-'Inputs and Results'!$C$13)*('Inputs and Results'!$C$15-'Inputs and Results'!$C$14))))</f>
        <v>0.19620662184343685</v>
      </c>
      <c r="C9209" s="47">
        <f ca="1">IF('Inputs and Results'!$G$15='Inputs and Results'!$G$13, 'Inputs and Results'!$G$13, IF(F9209 &lt;= ('Inputs and Results'!$G$14-'Inputs and Results'!$G$13)/('Inputs and Results'!$G$15-'Inputs and Results'!$G$13), 'Inputs and Results'!$G$13 + SQRT(F9209*('Inputs and Results'!$G$15-'Inputs and Results'!$G$13)*('Inputs and Results'!$G$14-'Inputs and Results'!$G$13)), 'Inputs and Results'!$G$15 - SQRT((1-F9209)*('Inputs and Results'!$G$15-'Inputs and Results'!$G$13)*('Inputs and Results'!$G$15-'Inputs and Results'!$G$14))))</f>
        <v>561.97327896925265</v>
      </c>
      <c r="D9209">
        <f t="shared" ca="1" si="601"/>
        <v>110.26287863283639</v>
      </c>
      <c r="E9209">
        <f t="shared" ca="1" si="604"/>
        <v>0.12652696584504541</v>
      </c>
      <c r="F9209">
        <f t="shared" ca="1" si="604"/>
        <v>0.52009146368868375</v>
      </c>
    </row>
    <row r="9210" spans="1:6" ht="15.75" customHeight="1" x14ac:dyDescent="0.2">
      <c r="A9210">
        <v>9209</v>
      </c>
      <c r="B9210" s="47">
        <f ca="1">IF('Inputs and Results'!$C$15='Inputs and Results'!$C$13, 'Inputs and Results'!$C$13, IF(E9210 &lt;= ('Inputs and Results'!$C$14-'Inputs and Results'!$C$13)/('Inputs and Results'!$C$15-'Inputs and Results'!$C$13), 'Inputs and Results'!$C$13 + SQRT(E9210*('Inputs and Results'!$C$15-'Inputs and Results'!$C$13)*('Inputs and Results'!$C$14-'Inputs and Results'!$C$13)), 'Inputs and Results'!$C$15 - SQRT((1-E9210)*('Inputs and Results'!$C$15-'Inputs and Results'!$C$13)*('Inputs and Results'!$C$15-'Inputs and Results'!$C$14))))</f>
        <v>0.77105766370831752</v>
      </c>
      <c r="C9210" s="47">
        <f ca="1">IF('Inputs and Results'!$G$15='Inputs and Results'!$G$13, 'Inputs and Results'!$G$13, IF(F9210 &lt;= ('Inputs and Results'!$G$14-'Inputs and Results'!$G$13)/('Inputs and Results'!$G$15-'Inputs and Results'!$G$13), 'Inputs and Results'!$G$13 + SQRT(F9210*('Inputs and Results'!$G$15-'Inputs and Results'!$G$13)*('Inputs and Results'!$G$14-'Inputs and Results'!$G$13)), 'Inputs and Results'!$G$15 - SQRT((1-F9210)*('Inputs and Results'!$G$15-'Inputs and Results'!$G$13)*('Inputs and Results'!$G$15-'Inputs and Results'!$G$14))))</f>
        <v>573.706694108232</v>
      </c>
      <c r="D9210">
        <f t="shared" ca="1" si="601"/>
        <v>442.36094321291574</v>
      </c>
      <c r="E9210">
        <f t="shared" ca="1" si="604"/>
        <v>0.44797956238739733</v>
      </c>
      <c r="F9210">
        <f t="shared" ca="1" si="604"/>
        <v>0.53758035156890593</v>
      </c>
    </row>
    <row r="9211" spans="1:6" ht="15.75" customHeight="1" x14ac:dyDescent="0.2">
      <c r="A9211">
        <v>9210</v>
      </c>
      <c r="B9211" s="47">
        <f ca="1">IF('Inputs and Results'!$C$15='Inputs and Results'!$C$13, 'Inputs and Results'!$C$13, IF(E9211 &lt;= ('Inputs and Results'!$C$14-'Inputs and Results'!$C$13)/('Inputs and Results'!$C$15-'Inputs and Results'!$C$13), 'Inputs and Results'!$C$13 + SQRT(E9211*('Inputs and Results'!$C$15-'Inputs and Results'!$C$13)*('Inputs and Results'!$C$14-'Inputs and Results'!$C$13)), 'Inputs and Results'!$C$15 - SQRT((1-E9211)*('Inputs and Results'!$C$15-'Inputs and Results'!$C$13)*('Inputs and Results'!$C$15-'Inputs and Results'!$C$14))))</f>
        <v>0.70438420105298372</v>
      </c>
      <c r="C9211" s="47">
        <f ca="1">IF('Inputs and Results'!$G$15='Inputs and Results'!$G$13, 'Inputs and Results'!$G$13, IF(F9211 &lt;= ('Inputs and Results'!$G$14-'Inputs and Results'!$G$13)/('Inputs and Results'!$G$15-'Inputs and Results'!$G$13), 'Inputs and Results'!$G$13 + SQRT(F9211*('Inputs and Results'!$G$15-'Inputs and Results'!$G$13)*('Inputs and Results'!$G$14-'Inputs and Results'!$G$13)), 'Inputs and Results'!$G$15 - SQRT((1-F9211)*('Inputs and Results'!$G$15-'Inputs and Results'!$G$13)*('Inputs and Results'!$G$15-'Inputs and Results'!$G$14))))</f>
        <v>592.01212446914292</v>
      </c>
      <c r="D9211">
        <f t="shared" ca="1" si="601"/>
        <v>417.0039873078768</v>
      </c>
      <c r="E9211">
        <f t="shared" ca="1" si="604"/>
        <v>0.4144609004027614</v>
      </c>
      <c r="F9211">
        <f t="shared" ca="1" si="604"/>
        <v>0.56421670634580856</v>
      </c>
    </row>
    <row r="9212" spans="1:6" ht="15.75" customHeight="1" x14ac:dyDescent="0.2">
      <c r="A9212">
        <v>9211</v>
      </c>
      <c r="B9212" s="47">
        <f ca="1">IF('Inputs and Results'!$C$15='Inputs and Results'!$C$13, 'Inputs and Results'!$C$13, IF(E9212 &lt;= ('Inputs and Results'!$C$14-'Inputs and Results'!$C$13)/('Inputs and Results'!$C$15-'Inputs and Results'!$C$13), 'Inputs and Results'!$C$13 + SQRT(E9212*('Inputs and Results'!$C$15-'Inputs and Results'!$C$13)*('Inputs and Results'!$C$14-'Inputs and Results'!$C$13)), 'Inputs and Results'!$C$15 - SQRT((1-E9212)*('Inputs and Results'!$C$15-'Inputs and Results'!$C$13)*('Inputs and Results'!$C$15-'Inputs and Results'!$C$14))))</f>
        <v>0.38975249511109311</v>
      </c>
      <c r="C9212" s="47">
        <f ca="1">IF('Inputs and Results'!$G$15='Inputs and Results'!$G$13, 'Inputs and Results'!$G$13, IF(F9212 &lt;= ('Inputs and Results'!$G$14-'Inputs and Results'!$G$13)/('Inputs and Results'!$G$15-'Inputs and Results'!$G$13), 'Inputs and Results'!$G$13 + SQRT(F9212*('Inputs and Results'!$G$15-'Inputs and Results'!$G$13)*('Inputs and Results'!$G$14-'Inputs and Results'!$G$13)), 'Inputs and Results'!$G$15 - SQRT((1-F9212)*('Inputs and Results'!$G$15-'Inputs and Results'!$G$13)*('Inputs and Results'!$G$15-'Inputs and Results'!$G$14))))</f>
        <v>724.63233353167186</v>
      </c>
      <c r="D9212">
        <f t="shared" ca="1" si="601"/>
        <v>282.42726003214295</v>
      </c>
      <c r="E9212">
        <f t="shared" ca="1" si="604"/>
        <v>0.24295644035791508</v>
      </c>
      <c r="F9212">
        <f t="shared" ca="1" si="604"/>
        <v>0.73359644449685446</v>
      </c>
    </row>
    <row r="9213" spans="1:6" ht="15.75" customHeight="1" x14ac:dyDescent="0.2">
      <c r="A9213">
        <v>9212</v>
      </c>
      <c r="B9213" s="47">
        <f ca="1">IF('Inputs and Results'!$C$15='Inputs and Results'!$C$13, 'Inputs and Results'!$C$13, IF(E9213 &lt;= ('Inputs and Results'!$C$14-'Inputs and Results'!$C$13)/('Inputs and Results'!$C$15-'Inputs and Results'!$C$13), 'Inputs and Results'!$C$13 + SQRT(E9213*('Inputs and Results'!$C$15-'Inputs and Results'!$C$13)*('Inputs and Results'!$C$14-'Inputs and Results'!$C$13)), 'Inputs and Results'!$C$15 - SQRT((1-E9213)*('Inputs and Results'!$C$15-'Inputs and Results'!$C$13)*('Inputs and Results'!$C$15-'Inputs and Results'!$C$14))))</f>
        <v>2.1879549370018032</v>
      </c>
      <c r="C9213" s="47">
        <f ca="1">IF('Inputs and Results'!$G$15='Inputs and Results'!$G$13, 'Inputs and Results'!$G$13, IF(F9213 &lt;= ('Inputs and Results'!$G$14-'Inputs and Results'!$G$13)/('Inputs and Results'!$G$15-'Inputs and Results'!$G$13), 'Inputs and Results'!$G$13 + SQRT(F9213*('Inputs and Results'!$G$15-'Inputs and Results'!$G$13)*('Inputs and Results'!$G$14-'Inputs and Results'!$G$13)), 'Inputs and Results'!$G$15 - SQRT((1-F9213)*('Inputs and Results'!$G$15-'Inputs and Results'!$G$13)*('Inputs and Results'!$G$15-'Inputs and Results'!$G$14))))</f>
        <v>604.57993856998678</v>
      </c>
      <c r="D9213">
        <f t="shared" ca="1" si="601"/>
        <v>1322.7936614064495</v>
      </c>
      <c r="E9213">
        <f t="shared" ca="1" si="604"/>
        <v>0.9267314239622505</v>
      </c>
      <c r="F9213">
        <f t="shared" ca="1" si="604"/>
        <v>0.58204678911615837</v>
      </c>
    </row>
    <row r="9214" spans="1:6" ht="15.75" customHeight="1" x14ac:dyDescent="0.2">
      <c r="A9214">
        <v>9213</v>
      </c>
      <c r="B9214" s="47">
        <f ca="1">IF('Inputs and Results'!$C$15='Inputs and Results'!$C$13, 'Inputs and Results'!$C$13, IF(E9214 &lt;= ('Inputs and Results'!$C$14-'Inputs and Results'!$C$13)/('Inputs and Results'!$C$15-'Inputs and Results'!$C$13), 'Inputs and Results'!$C$13 + SQRT(E9214*('Inputs and Results'!$C$15-'Inputs and Results'!$C$13)*('Inputs and Results'!$C$14-'Inputs and Results'!$C$13)), 'Inputs and Results'!$C$15 - SQRT((1-E9214)*('Inputs and Results'!$C$15-'Inputs and Results'!$C$13)*('Inputs and Results'!$C$15-'Inputs and Results'!$C$14))))</f>
        <v>0.55710653832007351</v>
      </c>
      <c r="C9214" s="47">
        <f ca="1">IF('Inputs and Results'!$G$15='Inputs and Results'!$G$13, 'Inputs and Results'!$G$13, IF(F9214 &lt;= ('Inputs and Results'!$G$14-'Inputs and Results'!$G$13)/('Inputs and Results'!$G$15-'Inputs and Results'!$G$13), 'Inputs and Results'!$G$13 + SQRT(F9214*('Inputs and Results'!$G$15-'Inputs and Results'!$G$13)*('Inputs and Results'!$G$14-'Inputs and Results'!$G$13)), 'Inputs and Results'!$G$15 - SQRT((1-F9214)*('Inputs and Results'!$G$15-'Inputs and Results'!$G$13)*('Inputs and Results'!$G$15-'Inputs and Results'!$G$14))))</f>
        <v>331.67392054329184</v>
      </c>
      <c r="D9214">
        <f t="shared" ca="1" si="601"/>
        <v>184.77770972492044</v>
      </c>
      <c r="E9214">
        <f t="shared" ca="1" si="604"/>
        <v>0.33691905943127387</v>
      </c>
      <c r="F9214">
        <f t="shared" ca="1" si="604"/>
        <v>0.11111325641573855</v>
      </c>
    </row>
    <row r="9215" spans="1:6" ht="15.75" customHeight="1" x14ac:dyDescent="0.2">
      <c r="A9215">
        <v>9214</v>
      </c>
      <c r="B9215" s="47">
        <f ca="1">IF('Inputs and Results'!$C$15='Inputs and Results'!$C$13, 'Inputs and Results'!$C$13, IF(E9215 &lt;= ('Inputs and Results'!$C$14-'Inputs and Results'!$C$13)/('Inputs and Results'!$C$15-'Inputs and Results'!$C$13), 'Inputs and Results'!$C$13 + SQRT(E9215*('Inputs and Results'!$C$15-'Inputs and Results'!$C$13)*('Inputs and Results'!$C$14-'Inputs and Results'!$C$13)), 'Inputs and Results'!$C$15 - SQRT((1-E9215)*('Inputs and Results'!$C$15-'Inputs and Results'!$C$13)*('Inputs and Results'!$C$15-'Inputs and Results'!$C$14))))</f>
        <v>1.2285063060799541</v>
      </c>
      <c r="C9215" s="47">
        <f ca="1">IF('Inputs and Results'!$G$15='Inputs and Results'!$G$13, 'Inputs and Results'!$G$13, IF(F9215 &lt;= ('Inputs and Results'!$G$14-'Inputs and Results'!$G$13)/('Inputs and Results'!$G$15-'Inputs and Results'!$G$13), 'Inputs and Results'!$G$13 + SQRT(F9215*('Inputs and Results'!$G$15-'Inputs and Results'!$G$13)*('Inputs and Results'!$G$14-'Inputs and Results'!$G$13)), 'Inputs and Results'!$G$15 - SQRT((1-F9215)*('Inputs and Results'!$G$15-'Inputs and Results'!$G$13)*('Inputs and Results'!$G$15-'Inputs and Results'!$G$14))))</f>
        <v>683.5944555555277</v>
      </c>
      <c r="D9215">
        <f t="shared" ca="1" si="601"/>
        <v>839.80009945125869</v>
      </c>
      <c r="E9215">
        <f t="shared" ca="1" si="604"/>
        <v>0.65131223248905679</v>
      </c>
      <c r="F9215">
        <f t="shared" ca="1" si="604"/>
        <v>0.68561448181237195</v>
      </c>
    </row>
    <row r="9216" spans="1:6" ht="15.75" customHeight="1" x14ac:dyDescent="0.2">
      <c r="A9216">
        <v>9215</v>
      </c>
      <c r="B9216" s="47">
        <f ca="1">IF('Inputs and Results'!$C$15='Inputs and Results'!$C$13, 'Inputs and Results'!$C$13, IF(E9216 &lt;= ('Inputs and Results'!$C$14-'Inputs and Results'!$C$13)/('Inputs and Results'!$C$15-'Inputs and Results'!$C$13), 'Inputs and Results'!$C$13 + SQRT(E9216*('Inputs and Results'!$C$15-'Inputs and Results'!$C$13)*('Inputs and Results'!$C$14-'Inputs and Results'!$C$13)), 'Inputs and Results'!$C$15 - SQRT((1-E9216)*('Inputs and Results'!$C$15-'Inputs and Results'!$C$13)*('Inputs and Results'!$C$15-'Inputs and Results'!$C$14))))</f>
        <v>6.5460648197269933E-2</v>
      </c>
      <c r="C9216" s="47">
        <f ca="1">IF('Inputs and Results'!$G$15='Inputs and Results'!$G$13, 'Inputs and Results'!$G$13, IF(F9216 &lt;= ('Inputs and Results'!$G$14-'Inputs and Results'!$G$13)/('Inputs and Results'!$G$15-'Inputs and Results'!$G$13), 'Inputs and Results'!$G$13 + SQRT(F9216*('Inputs and Results'!$G$15-'Inputs and Results'!$G$13)*('Inputs and Results'!$G$14-'Inputs and Results'!$G$13)), 'Inputs and Results'!$G$15 - SQRT((1-F9216)*('Inputs and Results'!$G$15-'Inputs and Results'!$G$13)*('Inputs and Results'!$G$15-'Inputs and Results'!$G$14))))</f>
        <v>1118.1413886947837</v>
      </c>
      <c r="D9216">
        <f t="shared" ca="1" si="601"/>
        <v>73.194260080156099</v>
      </c>
      <c r="E9216">
        <f t="shared" ca="1" si="604"/>
        <v>4.3164310302357123E-2</v>
      </c>
      <c r="F9216">
        <f t="shared" ca="1" si="604"/>
        <v>0.99210032025707495</v>
      </c>
    </row>
    <row r="9217" spans="1:6" ht="15.75" customHeight="1" x14ac:dyDescent="0.2">
      <c r="A9217">
        <v>9216</v>
      </c>
      <c r="B9217" s="47">
        <f ca="1">IF('Inputs and Results'!$C$15='Inputs and Results'!$C$13, 'Inputs and Results'!$C$13, IF(E9217 &lt;= ('Inputs and Results'!$C$14-'Inputs and Results'!$C$13)/('Inputs and Results'!$C$15-'Inputs and Results'!$C$13), 'Inputs and Results'!$C$13 + SQRT(E9217*('Inputs and Results'!$C$15-'Inputs and Results'!$C$13)*('Inputs and Results'!$C$14-'Inputs and Results'!$C$13)), 'Inputs and Results'!$C$15 - SQRT((1-E9217)*('Inputs and Results'!$C$15-'Inputs and Results'!$C$13)*('Inputs and Results'!$C$15-'Inputs and Results'!$C$14))))</f>
        <v>1.451799416394195</v>
      </c>
      <c r="C9217" s="47">
        <f ca="1">IF('Inputs and Results'!$G$15='Inputs and Results'!$G$13, 'Inputs and Results'!$G$13, IF(F9217 &lt;= ('Inputs and Results'!$G$14-'Inputs and Results'!$G$13)/('Inputs and Results'!$G$15-'Inputs and Results'!$G$13), 'Inputs and Results'!$G$13 + SQRT(F9217*('Inputs and Results'!$G$15-'Inputs and Results'!$G$13)*('Inputs and Results'!$G$14-'Inputs and Results'!$G$13)), 'Inputs and Results'!$G$15 - SQRT((1-F9217)*('Inputs and Results'!$G$15-'Inputs and Results'!$G$13)*('Inputs and Results'!$G$15-'Inputs and Results'!$G$14))))</f>
        <v>650.47870510005782</v>
      </c>
      <c r="D9217">
        <f t="shared" ca="1" si="601"/>
        <v>944.3646044411156</v>
      </c>
      <c r="E9217">
        <f t="shared" ca="1" si="604"/>
        <v>0.73367499476918274</v>
      </c>
      <c r="F9217">
        <f t="shared" ca="1" si="604"/>
        <v>0.64400016793752102</v>
      </c>
    </row>
    <row r="9218" spans="1:6" ht="15.75" customHeight="1" x14ac:dyDescent="0.2">
      <c r="A9218">
        <v>9217</v>
      </c>
      <c r="B9218" s="47">
        <f ca="1">IF('Inputs and Results'!$C$15='Inputs and Results'!$C$13, 'Inputs and Results'!$C$13, IF(E9218 &lt;= ('Inputs and Results'!$C$14-'Inputs and Results'!$C$13)/('Inputs and Results'!$C$15-'Inputs and Results'!$C$13), 'Inputs and Results'!$C$13 + SQRT(E9218*('Inputs and Results'!$C$15-'Inputs and Results'!$C$13)*('Inputs and Results'!$C$14-'Inputs and Results'!$C$13)), 'Inputs and Results'!$C$15 - SQRT((1-E9218)*('Inputs and Results'!$C$15-'Inputs and Results'!$C$13)*('Inputs and Results'!$C$15-'Inputs and Results'!$C$14))))</f>
        <v>0.6032617444643531</v>
      </c>
      <c r="C9218" s="47">
        <f ca="1">IF('Inputs and Results'!$G$15='Inputs and Results'!$G$13, 'Inputs and Results'!$G$13, IF(F9218 &lt;= ('Inputs and Results'!$G$14-'Inputs and Results'!$G$13)/('Inputs and Results'!$G$15-'Inputs and Results'!$G$13), 'Inputs and Results'!$G$13 + SQRT(F9218*('Inputs and Results'!$G$15-'Inputs and Results'!$G$13)*('Inputs and Results'!$G$14-'Inputs and Results'!$G$13)), 'Inputs and Results'!$G$15 - SQRT((1-F9218)*('Inputs and Results'!$G$15-'Inputs and Results'!$G$13)*('Inputs and Results'!$G$15-'Inputs and Results'!$G$14))))</f>
        <v>405.03746744712714</v>
      </c>
      <c r="D9218">
        <f t="shared" ref="D9218:D9281" ca="1" si="605">B9218*C9218</f>
        <v>244.34360918557755</v>
      </c>
      <c r="E9218">
        <f t="shared" ca="1" si="604"/>
        <v>0.36173841493910486</v>
      </c>
      <c r="F9218">
        <f t="shared" ca="1" si="604"/>
        <v>0.25496948607426728</v>
      </c>
    </row>
    <row r="9219" spans="1:6" ht="15.75" customHeight="1" x14ac:dyDescent="0.2">
      <c r="A9219">
        <v>9218</v>
      </c>
      <c r="B9219" s="47">
        <f ca="1">IF('Inputs and Results'!$C$15='Inputs and Results'!$C$13, 'Inputs and Results'!$C$13, IF(E9219 &lt;= ('Inputs and Results'!$C$14-'Inputs and Results'!$C$13)/('Inputs and Results'!$C$15-'Inputs and Results'!$C$13), 'Inputs and Results'!$C$13 + SQRT(E9219*('Inputs and Results'!$C$15-'Inputs and Results'!$C$13)*('Inputs and Results'!$C$14-'Inputs and Results'!$C$13)), 'Inputs and Results'!$C$15 - SQRT((1-E9219)*('Inputs and Results'!$C$15-'Inputs and Results'!$C$13)*('Inputs and Results'!$C$15-'Inputs and Results'!$C$14))))</f>
        <v>1.4398317306067534</v>
      </c>
      <c r="C9219" s="47">
        <f ca="1">IF('Inputs and Results'!$G$15='Inputs and Results'!$G$13, 'Inputs and Results'!$G$13, IF(F9219 &lt;= ('Inputs and Results'!$G$14-'Inputs and Results'!$G$13)/('Inputs and Results'!$G$15-'Inputs and Results'!$G$13), 'Inputs and Results'!$G$13 + SQRT(F9219*('Inputs and Results'!$G$15-'Inputs and Results'!$G$13)*('Inputs and Results'!$G$14-'Inputs and Results'!$G$13)), 'Inputs and Results'!$G$15 - SQRT((1-F9219)*('Inputs and Results'!$G$15-'Inputs and Results'!$G$13)*('Inputs and Results'!$G$15-'Inputs and Results'!$G$14))))</f>
        <v>696.63735939114736</v>
      </c>
      <c r="D9219">
        <f t="shared" ca="1" si="605"/>
        <v>1003.0405747774745</v>
      </c>
      <c r="E9219">
        <f t="shared" ca="1" si="604"/>
        <v>0.72954166346427574</v>
      </c>
      <c r="F9219">
        <f t="shared" ca="1" si="604"/>
        <v>0.70129485846508599</v>
      </c>
    </row>
    <row r="9220" spans="1:6" ht="15.75" customHeight="1" x14ac:dyDescent="0.2">
      <c r="A9220">
        <v>9219</v>
      </c>
      <c r="B9220" s="47">
        <f ca="1">IF('Inputs and Results'!$C$15='Inputs and Results'!$C$13, 'Inputs and Results'!$C$13, IF(E9220 &lt;= ('Inputs and Results'!$C$14-'Inputs and Results'!$C$13)/('Inputs and Results'!$C$15-'Inputs and Results'!$C$13), 'Inputs and Results'!$C$13 + SQRT(E9220*('Inputs and Results'!$C$15-'Inputs and Results'!$C$13)*('Inputs and Results'!$C$14-'Inputs and Results'!$C$13)), 'Inputs and Results'!$C$15 - SQRT((1-E9220)*('Inputs and Results'!$C$15-'Inputs and Results'!$C$13)*('Inputs and Results'!$C$15-'Inputs and Results'!$C$14))))</f>
        <v>1.0451527636676397</v>
      </c>
      <c r="C9220" s="47">
        <f ca="1">IF('Inputs and Results'!$G$15='Inputs and Results'!$G$13, 'Inputs and Results'!$G$13, IF(F9220 &lt;= ('Inputs and Results'!$G$14-'Inputs and Results'!$G$13)/('Inputs and Results'!$G$15-'Inputs and Results'!$G$13), 'Inputs and Results'!$G$13 + SQRT(F9220*('Inputs and Results'!$G$15-'Inputs and Results'!$G$13)*('Inputs and Results'!$G$14-'Inputs and Results'!$G$13)), 'Inputs and Results'!$G$15 - SQRT((1-F9220)*('Inputs and Results'!$G$15-'Inputs and Results'!$G$13)*('Inputs and Results'!$G$15-'Inputs and Results'!$G$14))))</f>
        <v>949.08632393920243</v>
      </c>
      <c r="D9220">
        <f t="shared" ca="1" si="605"/>
        <v>991.94019442421813</v>
      </c>
      <c r="E9220">
        <f t="shared" ca="1" si="604"/>
        <v>0.57539692028930367</v>
      </c>
      <c r="F9220">
        <f t="shared" ca="1" si="604"/>
        <v>0.92577855487492011</v>
      </c>
    </row>
    <row r="9221" spans="1:6" ht="15.75" customHeight="1" x14ac:dyDescent="0.2">
      <c r="A9221">
        <v>9220</v>
      </c>
      <c r="B9221" s="47">
        <f ca="1">IF('Inputs and Results'!$C$15='Inputs and Results'!$C$13, 'Inputs and Results'!$C$13, IF(E9221 &lt;= ('Inputs and Results'!$C$14-'Inputs and Results'!$C$13)/('Inputs and Results'!$C$15-'Inputs and Results'!$C$13), 'Inputs and Results'!$C$13 + SQRT(E9221*('Inputs and Results'!$C$15-'Inputs and Results'!$C$13)*('Inputs and Results'!$C$14-'Inputs and Results'!$C$13)), 'Inputs and Results'!$C$15 - SQRT((1-E9221)*('Inputs and Results'!$C$15-'Inputs and Results'!$C$13)*('Inputs and Results'!$C$15-'Inputs and Results'!$C$14))))</f>
        <v>1.7475600478476723</v>
      </c>
      <c r="C9221" s="47">
        <f ca="1">IF('Inputs and Results'!$G$15='Inputs and Results'!$G$13, 'Inputs and Results'!$G$13, IF(F9221 &lt;= ('Inputs and Results'!$G$14-'Inputs and Results'!$G$13)/('Inputs and Results'!$G$15-'Inputs and Results'!$G$13), 'Inputs and Results'!$G$13 + SQRT(F9221*('Inputs and Results'!$G$15-'Inputs and Results'!$G$13)*('Inputs and Results'!$G$14-'Inputs and Results'!$G$13)), 'Inputs and Results'!$G$15 - SQRT((1-F9221)*('Inputs and Results'!$G$15-'Inputs and Results'!$G$13)*('Inputs and Results'!$G$15-'Inputs and Results'!$G$14))))</f>
        <v>804.66063317223154</v>
      </c>
      <c r="D9221">
        <f t="shared" ca="1" si="605"/>
        <v>1406.1927746076033</v>
      </c>
      <c r="E9221">
        <f t="shared" ca="1" si="604"/>
        <v>0.82571046291696393</v>
      </c>
      <c r="F9221">
        <f t="shared" ca="1" si="604"/>
        <v>0.81574432860026702</v>
      </c>
    </row>
    <row r="9222" spans="1:6" ht="15.75" customHeight="1" x14ac:dyDescent="0.2">
      <c r="A9222">
        <v>9221</v>
      </c>
      <c r="B9222" s="47">
        <f ca="1">IF('Inputs and Results'!$C$15='Inputs and Results'!$C$13, 'Inputs and Results'!$C$13, IF(E9222 &lt;= ('Inputs and Results'!$C$14-'Inputs and Results'!$C$13)/('Inputs and Results'!$C$15-'Inputs and Results'!$C$13), 'Inputs and Results'!$C$13 + SQRT(E9222*('Inputs and Results'!$C$15-'Inputs and Results'!$C$13)*('Inputs and Results'!$C$14-'Inputs and Results'!$C$13)), 'Inputs and Results'!$C$15 - SQRT((1-E9222)*('Inputs and Results'!$C$15-'Inputs and Results'!$C$13)*('Inputs and Results'!$C$15-'Inputs and Results'!$C$14))))</f>
        <v>1.293750294092993</v>
      </c>
      <c r="C9222" s="47">
        <f ca="1">IF('Inputs and Results'!$G$15='Inputs and Results'!$G$13, 'Inputs and Results'!$G$13, IF(F9222 &lt;= ('Inputs and Results'!$G$14-'Inputs and Results'!$G$13)/('Inputs and Results'!$G$15-'Inputs and Results'!$G$13), 'Inputs and Results'!$G$13 + SQRT(F9222*('Inputs and Results'!$G$15-'Inputs and Results'!$G$13)*('Inputs and Results'!$G$14-'Inputs and Results'!$G$13)), 'Inputs and Results'!$G$15 - SQRT((1-F9222)*('Inputs and Results'!$G$15-'Inputs and Results'!$G$13)*('Inputs and Results'!$G$15-'Inputs and Results'!$G$14))))</f>
        <v>905.22217047924096</v>
      </c>
      <c r="D9222">
        <f t="shared" ca="1" si="605"/>
        <v>1171.1314492770155</v>
      </c>
      <c r="E9222">
        <f t="shared" ref="E9222:F9241" ca="1" si="606">RAND()</f>
        <v>0.67652354901025025</v>
      </c>
      <c r="F9222">
        <f t="shared" ca="1" si="606"/>
        <v>0.89755981050554068</v>
      </c>
    </row>
    <row r="9223" spans="1:6" ht="15.75" customHeight="1" x14ac:dyDescent="0.2">
      <c r="A9223">
        <v>9222</v>
      </c>
      <c r="B9223" s="47">
        <f ca="1">IF('Inputs and Results'!$C$15='Inputs and Results'!$C$13, 'Inputs and Results'!$C$13, IF(E9223 &lt;= ('Inputs and Results'!$C$14-'Inputs and Results'!$C$13)/('Inputs and Results'!$C$15-'Inputs and Results'!$C$13), 'Inputs and Results'!$C$13 + SQRT(E9223*('Inputs and Results'!$C$15-'Inputs and Results'!$C$13)*('Inputs and Results'!$C$14-'Inputs and Results'!$C$13)), 'Inputs and Results'!$C$15 - SQRT((1-E9223)*('Inputs and Results'!$C$15-'Inputs and Results'!$C$13)*('Inputs and Results'!$C$15-'Inputs and Results'!$C$14))))</f>
        <v>0.7935950902887221</v>
      </c>
      <c r="C9223" s="47">
        <f ca="1">IF('Inputs and Results'!$G$15='Inputs and Results'!$G$13, 'Inputs and Results'!$G$13, IF(F9223 &lt;= ('Inputs and Results'!$G$14-'Inputs and Results'!$G$13)/('Inputs and Results'!$G$15-'Inputs and Results'!$G$13), 'Inputs and Results'!$G$13 + SQRT(F9223*('Inputs and Results'!$G$15-'Inputs and Results'!$G$13)*('Inputs and Results'!$G$14-'Inputs and Results'!$G$13)), 'Inputs and Results'!$G$15 - SQRT((1-F9223)*('Inputs and Results'!$G$15-'Inputs and Results'!$G$13)*('Inputs and Results'!$G$15-'Inputs and Results'!$G$14))))</f>
        <v>714.0704020193823</v>
      </c>
      <c r="D9223">
        <f t="shared" ca="1" si="605"/>
        <v>566.68276516307583</v>
      </c>
      <c r="E9223">
        <f t="shared" ca="1" si="606"/>
        <v>0.45908637493355198</v>
      </c>
      <c r="F9223">
        <f t="shared" ca="1" si="606"/>
        <v>0.72162678508395051</v>
      </c>
    </row>
    <row r="9224" spans="1:6" ht="15.75" customHeight="1" x14ac:dyDescent="0.2">
      <c r="A9224">
        <v>9223</v>
      </c>
      <c r="B9224" s="47">
        <f ca="1">IF('Inputs and Results'!$C$15='Inputs and Results'!$C$13, 'Inputs and Results'!$C$13, IF(E9224 &lt;= ('Inputs and Results'!$C$14-'Inputs and Results'!$C$13)/('Inputs and Results'!$C$15-'Inputs and Results'!$C$13), 'Inputs and Results'!$C$13 + SQRT(E9224*('Inputs and Results'!$C$15-'Inputs and Results'!$C$13)*('Inputs and Results'!$C$14-'Inputs and Results'!$C$13)), 'Inputs and Results'!$C$15 - SQRT((1-E9224)*('Inputs and Results'!$C$15-'Inputs and Results'!$C$13)*('Inputs and Results'!$C$15-'Inputs and Results'!$C$14))))</f>
        <v>0.32896639015425011</v>
      </c>
      <c r="C9224" s="47">
        <f ca="1">IF('Inputs and Results'!$G$15='Inputs and Results'!$G$13, 'Inputs and Results'!$G$13, IF(F9224 &lt;= ('Inputs and Results'!$G$14-'Inputs and Results'!$G$13)/('Inputs and Results'!$G$15-'Inputs and Results'!$G$13), 'Inputs and Results'!$G$13 + SQRT(F9224*('Inputs and Results'!$G$15-'Inputs and Results'!$G$13)*('Inputs and Results'!$G$14-'Inputs and Results'!$G$13)), 'Inputs and Results'!$G$15 - SQRT((1-F9224)*('Inputs and Results'!$G$15-'Inputs and Results'!$G$13)*('Inputs and Results'!$G$15-'Inputs and Results'!$G$14))))</f>
        <v>296.47740635283367</v>
      </c>
      <c r="D9224">
        <f t="shared" ca="1" si="605"/>
        <v>97.531102130186426</v>
      </c>
      <c r="E9224">
        <f t="shared" ca="1" si="606"/>
        <v>0.20728660611937577</v>
      </c>
      <c r="F9224">
        <f t="shared" ca="1" si="606"/>
        <v>3.7592998651441722E-2</v>
      </c>
    </row>
    <row r="9225" spans="1:6" ht="15.75" customHeight="1" x14ac:dyDescent="0.2">
      <c r="A9225">
        <v>9224</v>
      </c>
      <c r="B9225" s="47">
        <f ca="1">IF('Inputs and Results'!$C$15='Inputs and Results'!$C$13, 'Inputs and Results'!$C$13, IF(E9225 &lt;= ('Inputs and Results'!$C$14-'Inputs and Results'!$C$13)/('Inputs and Results'!$C$15-'Inputs and Results'!$C$13), 'Inputs and Results'!$C$13 + SQRT(E9225*('Inputs and Results'!$C$15-'Inputs and Results'!$C$13)*('Inputs and Results'!$C$14-'Inputs and Results'!$C$13)), 'Inputs and Results'!$C$15 - SQRT((1-E9225)*('Inputs and Results'!$C$15-'Inputs and Results'!$C$13)*('Inputs and Results'!$C$15-'Inputs and Results'!$C$14))))</f>
        <v>0.59157222106812091</v>
      </c>
      <c r="C9225" s="47">
        <f ca="1">IF('Inputs and Results'!$G$15='Inputs and Results'!$G$13, 'Inputs and Results'!$G$13, IF(F9225 &lt;= ('Inputs and Results'!$G$14-'Inputs and Results'!$G$13)/('Inputs and Results'!$G$15-'Inputs and Results'!$G$13), 'Inputs and Results'!$G$13 + SQRT(F9225*('Inputs and Results'!$G$15-'Inputs and Results'!$G$13)*('Inputs and Results'!$G$14-'Inputs and Results'!$G$13)), 'Inputs and Results'!$G$15 - SQRT((1-F9225)*('Inputs and Results'!$G$15-'Inputs and Results'!$G$13)*('Inputs and Results'!$G$15-'Inputs and Results'!$G$14))))</f>
        <v>706.56674775832778</v>
      </c>
      <c r="D9225">
        <f t="shared" ca="1" si="605"/>
        <v>417.98526030427269</v>
      </c>
      <c r="E9225">
        <f t="shared" ca="1" si="606"/>
        <v>0.35549729262991725</v>
      </c>
      <c r="F9225">
        <f t="shared" ca="1" si="606"/>
        <v>0.71296320925563172</v>
      </c>
    </row>
    <row r="9226" spans="1:6" ht="15.75" customHeight="1" x14ac:dyDescent="0.2">
      <c r="A9226">
        <v>9225</v>
      </c>
      <c r="B9226" s="47">
        <f ca="1">IF('Inputs and Results'!$C$15='Inputs and Results'!$C$13, 'Inputs and Results'!$C$13, IF(E9226 &lt;= ('Inputs and Results'!$C$14-'Inputs and Results'!$C$13)/('Inputs and Results'!$C$15-'Inputs and Results'!$C$13), 'Inputs and Results'!$C$13 + SQRT(E9226*('Inputs and Results'!$C$15-'Inputs and Results'!$C$13)*('Inputs and Results'!$C$14-'Inputs and Results'!$C$13)), 'Inputs and Results'!$C$15 - SQRT((1-E9226)*('Inputs and Results'!$C$15-'Inputs and Results'!$C$13)*('Inputs and Results'!$C$15-'Inputs and Results'!$C$14))))</f>
        <v>1.7125107778669957</v>
      </c>
      <c r="C9226" s="47">
        <f ca="1">IF('Inputs and Results'!$G$15='Inputs and Results'!$G$13, 'Inputs and Results'!$G$13, IF(F9226 &lt;= ('Inputs and Results'!$G$14-'Inputs and Results'!$G$13)/('Inputs and Results'!$G$15-'Inputs and Results'!$G$13), 'Inputs and Results'!$G$13 + SQRT(F9226*('Inputs and Results'!$G$15-'Inputs and Results'!$G$13)*('Inputs and Results'!$G$14-'Inputs and Results'!$G$13)), 'Inputs and Results'!$G$15 - SQRT((1-F9226)*('Inputs and Results'!$G$15-'Inputs and Results'!$G$13)*('Inputs and Results'!$G$15-'Inputs and Results'!$G$14))))</f>
        <v>1055.0595923970291</v>
      </c>
      <c r="D9226">
        <f t="shared" ca="1" si="605"/>
        <v>1806.8009232718716</v>
      </c>
      <c r="E9226">
        <f t="shared" ca="1" si="606"/>
        <v>0.8158190558768168</v>
      </c>
      <c r="F9226">
        <f t="shared" ca="1" si="606"/>
        <v>0.97523378172463326</v>
      </c>
    </row>
    <row r="9227" spans="1:6" ht="15.75" customHeight="1" x14ac:dyDescent="0.2">
      <c r="A9227">
        <v>9226</v>
      </c>
      <c r="B9227" s="47">
        <f ca="1">IF('Inputs and Results'!$C$15='Inputs and Results'!$C$13, 'Inputs and Results'!$C$13, IF(E9227 &lt;= ('Inputs and Results'!$C$14-'Inputs and Results'!$C$13)/('Inputs and Results'!$C$15-'Inputs and Results'!$C$13), 'Inputs and Results'!$C$13 + SQRT(E9227*('Inputs and Results'!$C$15-'Inputs and Results'!$C$13)*('Inputs and Results'!$C$14-'Inputs and Results'!$C$13)), 'Inputs and Results'!$C$15 - SQRT((1-E9227)*('Inputs and Results'!$C$15-'Inputs and Results'!$C$13)*('Inputs and Results'!$C$15-'Inputs and Results'!$C$14))))</f>
        <v>1.482518226310525</v>
      </c>
      <c r="C9227" s="47">
        <f ca="1">IF('Inputs and Results'!$G$15='Inputs and Results'!$G$13, 'Inputs and Results'!$G$13, IF(F9227 &lt;= ('Inputs and Results'!$G$14-'Inputs and Results'!$G$13)/('Inputs and Results'!$G$15-'Inputs and Results'!$G$13), 'Inputs and Results'!$G$13 + SQRT(F9227*('Inputs and Results'!$G$15-'Inputs and Results'!$G$13)*('Inputs and Results'!$G$14-'Inputs and Results'!$G$13)), 'Inputs and Results'!$G$15 - SQRT((1-F9227)*('Inputs and Results'!$G$15-'Inputs and Results'!$G$13)*('Inputs and Results'!$G$15-'Inputs and Results'!$G$14))))</f>
        <v>866.69958312500034</v>
      </c>
      <c r="D9227">
        <f t="shared" ca="1" si="605"/>
        <v>1284.8979287185468</v>
      </c>
      <c r="E9227">
        <f t="shared" ca="1" si="606"/>
        <v>0.74413878516891607</v>
      </c>
      <c r="F9227">
        <f t="shared" ca="1" si="606"/>
        <v>0.86903584253879673</v>
      </c>
    </row>
    <row r="9228" spans="1:6" ht="15.75" customHeight="1" x14ac:dyDescent="0.2">
      <c r="A9228">
        <v>9227</v>
      </c>
      <c r="B9228" s="47">
        <f ca="1">IF('Inputs and Results'!$C$15='Inputs and Results'!$C$13, 'Inputs and Results'!$C$13, IF(E9228 &lt;= ('Inputs and Results'!$C$14-'Inputs and Results'!$C$13)/('Inputs and Results'!$C$15-'Inputs and Results'!$C$13), 'Inputs and Results'!$C$13 + SQRT(E9228*('Inputs and Results'!$C$15-'Inputs and Results'!$C$13)*('Inputs and Results'!$C$14-'Inputs and Results'!$C$13)), 'Inputs and Results'!$C$15 - SQRT((1-E9228)*('Inputs and Results'!$C$15-'Inputs and Results'!$C$13)*('Inputs and Results'!$C$15-'Inputs and Results'!$C$14))))</f>
        <v>1.4055822293899183</v>
      </c>
      <c r="C9228" s="47">
        <f ca="1">IF('Inputs and Results'!$G$15='Inputs and Results'!$G$13, 'Inputs and Results'!$G$13, IF(F9228 &lt;= ('Inputs and Results'!$G$14-'Inputs and Results'!$G$13)/('Inputs and Results'!$G$15-'Inputs and Results'!$G$13), 'Inputs and Results'!$G$13 + SQRT(F9228*('Inputs and Results'!$G$15-'Inputs and Results'!$G$13)*('Inputs and Results'!$G$14-'Inputs and Results'!$G$13)), 'Inputs and Results'!$G$15 - SQRT((1-F9228)*('Inputs and Results'!$G$15-'Inputs and Results'!$G$13)*('Inputs and Results'!$G$15-'Inputs and Results'!$G$14))))</f>
        <v>605.96458646299789</v>
      </c>
      <c r="D9228">
        <f t="shared" ca="1" si="605"/>
        <v>851.73305437200042</v>
      </c>
      <c r="E9228">
        <f t="shared" ca="1" si="606"/>
        <v>0.71753688586253073</v>
      </c>
      <c r="F9228">
        <f t="shared" ca="1" si="606"/>
        <v>0.58398842718510768</v>
      </c>
    </row>
    <row r="9229" spans="1:6" ht="15.75" customHeight="1" x14ac:dyDescent="0.2">
      <c r="A9229">
        <v>9228</v>
      </c>
      <c r="B9229" s="47">
        <f ca="1">IF('Inputs and Results'!$C$15='Inputs and Results'!$C$13, 'Inputs and Results'!$C$13, IF(E9229 &lt;= ('Inputs and Results'!$C$14-'Inputs and Results'!$C$13)/('Inputs and Results'!$C$15-'Inputs and Results'!$C$13), 'Inputs and Results'!$C$13 + SQRT(E9229*('Inputs and Results'!$C$15-'Inputs and Results'!$C$13)*('Inputs and Results'!$C$14-'Inputs and Results'!$C$13)), 'Inputs and Results'!$C$15 - SQRT((1-E9229)*('Inputs and Results'!$C$15-'Inputs and Results'!$C$13)*('Inputs and Results'!$C$15-'Inputs and Results'!$C$14))))</f>
        <v>1.4753728831207282</v>
      </c>
      <c r="C9229" s="47">
        <f ca="1">IF('Inputs and Results'!$G$15='Inputs and Results'!$G$13, 'Inputs and Results'!$G$13, IF(F9229 &lt;= ('Inputs and Results'!$G$14-'Inputs and Results'!$G$13)/('Inputs and Results'!$G$15-'Inputs and Results'!$G$13), 'Inputs and Results'!$G$13 + SQRT(F9229*('Inputs and Results'!$G$15-'Inputs and Results'!$G$13)*('Inputs and Results'!$G$14-'Inputs and Results'!$G$13)), 'Inputs and Results'!$G$15 - SQRT((1-F9229)*('Inputs and Results'!$G$15-'Inputs and Results'!$G$13)*('Inputs and Results'!$G$15-'Inputs and Results'!$G$14))))</f>
        <v>595.85472170861999</v>
      </c>
      <c r="D9229">
        <f t="shared" ca="1" si="605"/>
        <v>879.10789868834581</v>
      </c>
      <c r="E9229">
        <f t="shared" ca="1" si="606"/>
        <v>0.74172357271959988</v>
      </c>
      <c r="F9229">
        <f t="shared" ca="1" si="606"/>
        <v>0.56970776314541627</v>
      </c>
    </row>
    <row r="9230" spans="1:6" ht="15.75" customHeight="1" x14ac:dyDescent="0.2">
      <c r="A9230">
        <v>9229</v>
      </c>
      <c r="B9230" s="47">
        <f ca="1">IF('Inputs and Results'!$C$15='Inputs and Results'!$C$13, 'Inputs and Results'!$C$13, IF(E9230 &lt;= ('Inputs and Results'!$C$14-'Inputs and Results'!$C$13)/('Inputs and Results'!$C$15-'Inputs and Results'!$C$13), 'Inputs and Results'!$C$13 + SQRT(E9230*('Inputs and Results'!$C$15-'Inputs and Results'!$C$13)*('Inputs and Results'!$C$14-'Inputs and Results'!$C$13)), 'Inputs and Results'!$C$15 - SQRT((1-E9230)*('Inputs and Results'!$C$15-'Inputs and Results'!$C$13)*('Inputs and Results'!$C$15-'Inputs and Results'!$C$14))))</f>
        <v>1.2564636994047214</v>
      </c>
      <c r="C9230" s="47">
        <f ca="1">IF('Inputs and Results'!$G$15='Inputs and Results'!$G$13, 'Inputs and Results'!$G$13, IF(F9230 &lt;= ('Inputs and Results'!$G$14-'Inputs and Results'!$G$13)/('Inputs and Results'!$G$15-'Inputs and Results'!$G$13), 'Inputs and Results'!$G$13 + SQRT(F9230*('Inputs and Results'!$G$15-'Inputs and Results'!$G$13)*('Inputs and Results'!$G$14-'Inputs and Results'!$G$13)), 'Inputs and Results'!$G$15 - SQRT((1-F9230)*('Inputs and Results'!$G$15-'Inputs and Results'!$G$13)*('Inputs and Results'!$G$15-'Inputs and Results'!$G$14))))</f>
        <v>620.41702371128804</v>
      </c>
      <c r="D9230">
        <f t="shared" ca="1" si="605"/>
        <v>779.53146878595169</v>
      </c>
      <c r="E9230">
        <f t="shared" ca="1" si="606"/>
        <v>0.66223124094516994</v>
      </c>
      <c r="F9230">
        <f t="shared" ca="1" si="606"/>
        <v>0.60398468548009154</v>
      </c>
    </row>
    <row r="9231" spans="1:6" ht="15.75" customHeight="1" x14ac:dyDescent="0.2">
      <c r="A9231">
        <v>9230</v>
      </c>
      <c r="B9231" s="47">
        <f ca="1">IF('Inputs and Results'!$C$15='Inputs and Results'!$C$13, 'Inputs and Results'!$C$13, IF(E9231 &lt;= ('Inputs and Results'!$C$14-'Inputs and Results'!$C$13)/('Inputs and Results'!$C$15-'Inputs and Results'!$C$13), 'Inputs and Results'!$C$13 + SQRT(E9231*('Inputs and Results'!$C$15-'Inputs and Results'!$C$13)*('Inputs and Results'!$C$14-'Inputs and Results'!$C$13)), 'Inputs and Results'!$C$15 - SQRT((1-E9231)*('Inputs and Results'!$C$15-'Inputs and Results'!$C$13)*('Inputs and Results'!$C$15-'Inputs and Results'!$C$14))))</f>
        <v>1.3347396067711477</v>
      </c>
      <c r="C9231" s="47">
        <f ca="1">IF('Inputs and Results'!$G$15='Inputs and Results'!$G$13, 'Inputs and Results'!$G$13, IF(F9231 &lt;= ('Inputs and Results'!$G$14-'Inputs and Results'!$G$13)/('Inputs and Results'!$G$15-'Inputs and Results'!$G$13), 'Inputs and Results'!$G$13 + SQRT(F9231*('Inputs and Results'!$G$15-'Inputs and Results'!$G$13)*('Inputs and Results'!$G$14-'Inputs and Results'!$G$13)), 'Inputs and Results'!$G$15 - SQRT((1-F9231)*('Inputs and Results'!$G$15-'Inputs and Results'!$G$13)*('Inputs and Results'!$G$15-'Inputs and Results'!$G$14))))</f>
        <v>783.55649021578893</v>
      </c>
      <c r="D9231">
        <f t="shared" ca="1" si="605"/>
        <v>1045.8438816336027</v>
      </c>
      <c r="E9231">
        <f t="shared" ca="1" si="606"/>
        <v>0.6918786469714765</v>
      </c>
      <c r="F9231">
        <f t="shared" ca="1" si="606"/>
        <v>0.79554725975118834</v>
      </c>
    </row>
    <row r="9232" spans="1:6" ht="15.75" customHeight="1" x14ac:dyDescent="0.2">
      <c r="A9232">
        <v>9231</v>
      </c>
      <c r="B9232" s="47">
        <f ca="1">IF('Inputs and Results'!$C$15='Inputs and Results'!$C$13, 'Inputs and Results'!$C$13, IF(E9232 &lt;= ('Inputs and Results'!$C$14-'Inputs and Results'!$C$13)/('Inputs and Results'!$C$15-'Inputs and Results'!$C$13), 'Inputs and Results'!$C$13 + SQRT(E9232*('Inputs and Results'!$C$15-'Inputs and Results'!$C$13)*('Inputs and Results'!$C$14-'Inputs and Results'!$C$13)), 'Inputs and Results'!$C$15 - SQRT((1-E9232)*('Inputs and Results'!$C$15-'Inputs and Results'!$C$13)*('Inputs and Results'!$C$15-'Inputs and Results'!$C$14))))</f>
        <v>1.8387376425911888</v>
      </c>
      <c r="C9232" s="47">
        <f ca="1">IF('Inputs and Results'!$G$15='Inputs and Results'!$G$13, 'Inputs and Results'!$G$13, IF(F9232 &lt;= ('Inputs and Results'!$G$14-'Inputs and Results'!$G$13)/('Inputs and Results'!$G$15-'Inputs and Results'!$G$13), 'Inputs and Results'!$G$13 + SQRT(F9232*('Inputs and Results'!$G$15-'Inputs and Results'!$G$13)*('Inputs and Results'!$G$14-'Inputs and Results'!$G$13)), 'Inputs and Results'!$G$15 - SQRT((1-F9232)*('Inputs and Results'!$G$15-'Inputs and Results'!$G$13)*('Inputs and Results'!$G$15-'Inputs and Results'!$G$14))))</f>
        <v>438.37330954165634</v>
      </c>
      <c r="D9232">
        <f t="shared" ca="1" si="605"/>
        <v>806.05350576152262</v>
      </c>
      <c r="E9232">
        <f t="shared" ca="1" si="606"/>
        <v>0.85016330414059227</v>
      </c>
      <c r="F9232">
        <f t="shared" ca="1" si="606"/>
        <v>0.31614338894426264</v>
      </c>
    </row>
    <row r="9233" spans="1:6" ht="15.75" customHeight="1" x14ac:dyDescent="0.2">
      <c r="A9233">
        <v>9232</v>
      </c>
      <c r="B9233" s="47">
        <f ca="1">IF('Inputs and Results'!$C$15='Inputs and Results'!$C$13, 'Inputs and Results'!$C$13, IF(E9233 &lt;= ('Inputs and Results'!$C$14-'Inputs and Results'!$C$13)/('Inputs and Results'!$C$15-'Inputs and Results'!$C$13), 'Inputs and Results'!$C$13 + SQRT(E9233*('Inputs and Results'!$C$15-'Inputs and Results'!$C$13)*('Inputs and Results'!$C$14-'Inputs and Results'!$C$13)), 'Inputs and Results'!$C$15 - SQRT((1-E9233)*('Inputs and Results'!$C$15-'Inputs and Results'!$C$13)*('Inputs and Results'!$C$15-'Inputs and Results'!$C$14))))</f>
        <v>0.58297310732642593</v>
      </c>
      <c r="C9233" s="47">
        <f ca="1">IF('Inputs and Results'!$G$15='Inputs and Results'!$G$13, 'Inputs and Results'!$G$13, IF(F9233 &lt;= ('Inputs and Results'!$G$14-'Inputs and Results'!$G$13)/('Inputs and Results'!$G$15-'Inputs and Results'!$G$13), 'Inputs and Results'!$G$13 + SQRT(F9233*('Inputs and Results'!$G$15-'Inputs and Results'!$G$13)*('Inputs and Results'!$G$14-'Inputs and Results'!$G$13)), 'Inputs and Results'!$G$15 - SQRT((1-F9233)*('Inputs and Results'!$G$15-'Inputs and Results'!$G$13)*('Inputs and Results'!$G$15-'Inputs and Results'!$G$14))))</f>
        <v>621.18234113718484</v>
      </c>
      <c r="D9233">
        <f t="shared" ca="1" si="605"/>
        <v>362.13259962904857</v>
      </c>
      <c r="E9233">
        <f t="shared" ca="1" si="606"/>
        <v>0.35088677778808086</v>
      </c>
      <c r="F9233">
        <f t="shared" ca="1" si="606"/>
        <v>0.60502984150562134</v>
      </c>
    </row>
    <row r="9234" spans="1:6" ht="15.75" customHeight="1" x14ac:dyDescent="0.2">
      <c r="A9234">
        <v>9233</v>
      </c>
      <c r="B9234" s="47">
        <f ca="1">IF('Inputs and Results'!$C$15='Inputs and Results'!$C$13, 'Inputs and Results'!$C$13, IF(E9234 &lt;= ('Inputs and Results'!$C$14-'Inputs and Results'!$C$13)/('Inputs and Results'!$C$15-'Inputs and Results'!$C$13), 'Inputs and Results'!$C$13 + SQRT(E9234*('Inputs and Results'!$C$15-'Inputs and Results'!$C$13)*('Inputs and Results'!$C$14-'Inputs and Results'!$C$13)), 'Inputs and Results'!$C$15 - SQRT((1-E9234)*('Inputs and Results'!$C$15-'Inputs and Results'!$C$13)*('Inputs and Results'!$C$15-'Inputs and Results'!$C$14))))</f>
        <v>0.69109798960350677</v>
      </c>
      <c r="C9234" s="47">
        <f ca="1">IF('Inputs and Results'!$G$15='Inputs and Results'!$G$13, 'Inputs and Results'!$G$13, IF(F9234 &lt;= ('Inputs and Results'!$G$14-'Inputs and Results'!$G$13)/('Inputs and Results'!$G$15-'Inputs and Results'!$G$13), 'Inputs and Results'!$G$13 + SQRT(F9234*('Inputs and Results'!$G$15-'Inputs and Results'!$G$13)*('Inputs and Results'!$G$14-'Inputs and Results'!$G$13)), 'Inputs and Results'!$G$15 - SQRT((1-F9234)*('Inputs and Results'!$G$15-'Inputs and Results'!$G$13)*('Inputs and Results'!$G$15-'Inputs and Results'!$G$14))))</f>
        <v>777.00933323358095</v>
      </c>
      <c r="D9234">
        <f t="shared" ca="1" si="605"/>
        <v>536.98958810088902</v>
      </c>
      <c r="E9234">
        <f t="shared" ca="1" si="606"/>
        <v>0.40766350070967017</v>
      </c>
      <c r="F9234">
        <f t="shared" ca="1" si="606"/>
        <v>0.78906807832738601</v>
      </c>
    </row>
    <row r="9235" spans="1:6" ht="15.75" customHeight="1" x14ac:dyDescent="0.2">
      <c r="A9235">
        <v>9234</v>
      </c>
      <c r="B9235" s="47">
        <f ca="1">IF('Inputs and Results'!$C$15='Inputs and Results'!$C$13, 'Inputs and Results'!$C$13, IF(E9235 &lt;= ('Inputs and Results'!$C$14-'Inputs and Results'!$C$13)/('Inputs and Results'!$C$15-'Inputs and Results'!$C$13), 'Inputs and Results'!$C$13 + SQRT(E9235*('Inputs and Results'!$C$15-'Inputs and Results'!$C$13)*('Inputs and Results'!$C$14-'Inputs and Results'!$C$13)), 'Inputs and Results'!$C$15 - SQRT((1-E9235)*('Inputs and Results'!$C$15-'Inputs and Results'!$C$13)*('Inputs and Results'!$C$15-'Inputs and Results'!$C$14))))</f>
        <v>4.5466751107404946E-2</v>
      </c>
      <c r="C9235" s="47">
        <f ca="1">IF('Inputs and Results'!$G$15='Inputs and Results'!$G$13, 'Inputs and Results'!$G$13, IF(F9235 &lt;= ('Inputs and Results'!$G$14-'Inputs and Results'!$G$13)/('Inputs and Results'!$G$15-'Inputs and Results'!$G$13), 'Inputs and Results'!$G$13 + SQRT(F9235*('Inputs and Results'!$G$15-'Inputs and Results'!$G$13)*('Inputs and Results'!$G$14-'Inputs and Results'!$G$13)), 'Inputs and Results'!$G$15 - SQRT((1-F9235)*('Inputs and Results'!$G$15-'Inputs and Results'!$G$13)*('Inputs and Results'!$G$15-'Inputs and Results'!$G$14))))</f>
        <v>551.53725427776521</v>
      </c>
      <c r="D9235">
        <f t="shared" ca="1" si="605"/>
        <v>25.076607066708664</v>
      </c>
      <c r="E9235">
        <f t="shared" ca="1" si="606"/>
        <v>3.0081475687574244E-2</v>
      </c>
      <c r="F9235">
        <f t="shared" ca="1" si="606"/>
        <v>0.5042636083499622</v>
      </c>
    </row>
    <row r="9236" spans="1:6" ht="15.75" customHeight="1" x14ac:dyDescent="0.2">
      <c r="A9236">
        <v>9235</v>
      </c>
      <c r="B9236" s="47">
        <f ca="1">IF('Inputs and Results'!$C$15='Inputs and Results'!$C$13, 'Inputs and Results'!$C$13, IF(E9236 &lt;= ('Inputs and Results'!$C$14-'Inputs and Results'!$C$13)/('Inputs and Results'!$C$15-'Inputs and Results'!$C$13), 'Inputs and Results'!$C$13 + SQRT(E9236*('Inputs and Results'!$C$15-'Inputs and Results'!$C$13)*('Inputs and Results'!$C$14-'Inputs and Results'!$C$13)), 'Inputs and Results'!$C$15 - SQRT((1-E9236)*('Inputs and Results'!$C$15-'Inputs and Results'!$C$13)*('Inputs and Results'!$C$15-'Inputs and Results'!$C$14))))</f>
        <v>1.041727794180503</v>
      </c>
      <c r="C9236" s="47">
        <f ca="1">IF('Inputs and Results'!$G$15='Inputs and Results'!$G$13, 'Inputs and Results'!$G$13, IF(F9236 &lt;= ('Inputs and Results'!$G$14-'Inputs and Results'!$G$13)/('Inputs and Results'!$G$15-'Inputs and Results'!$G$13), 'Inputs and Results'!$G$13 + SQRT(F9236*('Inputs and Results'!$G$15-'Inputs and Results'!$G$13)*('Inputs and Results'!$G$14-'Inputs and Results'!$G$13)), 'Inputs and Results'!$G$15 - SQRT((1-F9236)*('Inputs and Results'!$G$15-'Inputs and Results'!$G$13)*('Inputs and Results'!$G$15-'Inputs and Results'!$G$14))))</f>
        <v>1023.6459814643312</v>
      </c>
      <c r="D9236">
        <f t="shared" ca="1" si="605"/>
        <v>1066.3604702925738</v>
      </c>
      <c r="E9236">
        <f t="shared" ca="1" si="606"/>
        <v>0.57390777421276018</v>
      </c>
      <c r="F9236">
        <f t="shared" ca="1" si="606"/>
        <v>0.96333501934747434</v>
      </c>
    </row>
    <row r="9237" spans="1:6" ht="15.75" customHeight="1" x14ac:dyDescent="0.2">
      <c r="A9237">
        <v>9236</v>
      </c>
      <c r="B9237" s="47">
        <f ca="1">IF('Inputs and Results'!$C$15='Inputs and Results'!$C$13, 'Inputs and Results'!$C$13, IF(E9237 &lt;= ('Inputs and Results'!$C$14-'Inputs and Results'!$C$13)/('Inputs and Results'!$C$15-'Inputs and Results'!$C$13), 'Inputs and Results'!$C$13 + SQRT(E9237*('Inputs and Results'!$C$15-'Inputs and Results'!$C$13)*('Inputs and Results'!$C$14-'Inputs and Results'!$C$13)), 'Inputs and Results'!$C$15 - SQRT((1-E9237)*('Inputs and Results'!$C$15-'Inputs and Results'!$C$13)*('Inputs and Results'!$C$15-'Inputs and Results'!$C$14))))</f>
        <v>0.3845215186035964</v>
      </c>
      <c r="C9237" s="47">
        <f ca="1">IF('Inputs and Results'!$G$15='Inputs and Results'!$G$13, 'Inputs and Results'!$G$13, IF(F9237 &lt;= ('Inputs and Results'!$G$14-'Inputs and Results'!$G$13)/('Inputs and Results'!$G$15-'Inputs and Results'!$G$13), 'Inputs and Results'!$G$13 + SQRT(F9237*('Inputs and Results'!$G$15-'Inputs and Results'!$G$13)*('Inputs and Results'!$G$14-'Inputs and Results'!$G$13)), 'Inputs and Results'!$G$15 - SQRT((1-F9237)*('Inputs and Results'!$G$15-'Inputs and Results'!$G$13)*('Inputs and Results'!$G$15-'Inputs and Results'!$G$14))))</f>
        <v>503.65220195669212</v>
      </c>
      <c r="D9237">
        <f t="shared" ca="1" si="605"/>
        <v>193.66510954443248</v>
      </c>
      <c r="E9237">
        <f t="shared" ca="1" si="606"/>
        <v>0.23991914592804031</v>
      </c>
      <c r="F9237">
        <f t="shared" ca="1" si="606"/>
        <v>0.42834612351942025</v>
      </c>
    </row>
    <row r="9238" spans="1:6" ht="15.75" customHeight="1" x14ac:dyDescent="0.2">
      <c r="A9238">
        <v>9237</v>
      </c>
      <c r="B9238" s="47">
        <f ca="1">IF('Inputs and Results'!$C$15='Inputs and Results'!$C$13, 'Inputs and Results'!$C$13, IF(E9238 &lt;= ('Inputs and Results'!$C$14-'Inputs and Results'!$C$13)/('Inputs and Results'!$C$15-'Inputs and Results'!$C$13), 'Inputs and Results'!$C$13 + SQRT(E9238*('Inputs and Results'!$C$15-'Inputs and Results'!$C$13)*('Inputs and Results'!$C$14-'Inputs and Results'!$C$13)), 'Inputs and Results'!$C$15 - SQRT((1-E9238)*('Inputs and Results'!$C$15-'Inputs and Results'!$C$13)*('Inputs and Results'!$C$15-'Inputs and Results'!$C$14))))</f>
        <v>0.99567840970994226</v>
      </c>
      <c r="C9238" s="47">
        <f ca="1">IF('Inputs and Results'!$G$15='Inputs and Results'!$G$13, 'Inputs and Results'!$G$13, IF(F9238 &lt;= ('Inputs and Results'!$G$14-'Inputs and Results'!$G$13)/('Inputs and Results'!$G$15-'Inputs and Results'!$G$13), 'Inputs and Results'!$G$13 + SQRT(F9238*('Inputs and Results'!$G$15-'Inputs and Results'!$G$13)*('Inputs and Results'!$G$14-'Inputs and Results'!$G$13)), 'Inputs and Results'!$G$15 - SQRT((1-F9238)*('Inputs and Results'!$G$15-'Inputs and Results'!$G$13)*('Inputs and Results'!$G$15-'Inputs and Results'!$G$14))))</f>
        <v>423.90427931857289</v>
      </c>
      <c r="D9238">
        <f t="shared" ca="1" si="605"/>
        <v>422.07233870115584</v>
      </c>
      <c r="E9238">
        <f t="shared" ca="1" si="606"/>
        <v>0.55363277363301489</v>
      </c>
      <c r="F9238">
        <f t="shared" ca="1" si="606"/>
        <v>0.28991340001246857</v>
      </c>
    </row>
    <row r="9239" spans="1:6" ht="15.75" customHeight="1" x14ac:dyDescent="0.2">
      <c r="A9239">
        <v>9238</v>
      </c>
      <c r="B9239" s="47">
        <f ca="1">IF('Inputs and Results'!$C$15='Inputs and Results'!$C$13, 'Inputs and Results'!$C$13, IF(E9239 &lt;= ('Inputs and Results'!$C$14-'Inputs and Results'!$C$13)/('Inputs and Results'!$C$15-'Inputs and Results'!$C$13), 'Inputs and Results'!$C$13 + SQRT(E9239*('Inputs and Results'!$C$15-'Inputs and Results'!$C$13)*('Inputs and Results'!$C$14-'Inputs and Results'!$C$13)), 'Inputs and Results'!$C$15 - SQRT((1-E9239)*('Inputs and Results'!$C$15-'Inputs and Results'!$C$13)*('Inputs and Results'!$C$15-'Inputs and Results'!$C$14))))</f>
        <v>0.52935813156882627</v>
      </c>
      <c r="C9239" s="47">
        <f ca="1">IF('Inputs and Results'!$G$15='Inputs and Results'!$G$13, 'Inputs and Results'!$G$13, IF(F9239 &lt;= ('Inputs and Results'!$G$14-'Inputs and Results'!$G$13)/('Inputs and Results'!$G$15-'Inputs and Results'!$G$13), 'Inputs and Results'!$G$13 + SQRT(F9239*('Inputs and Results'!$G$15-'Inputs and Results'!$G$13)*('Inputs and Results'!$G$14-'Inputs and Results'!$G$13)), 'Inputs and Results'!$G$15 - SQRT((1-F9239)*('Inputs and Results'!$G$15-'Inputs and Results'!$G$13)*('Inputs and Results'!$G$15-'Inputs and Results'!$G$14))))</f>
        <v>618.06354158421982</v>
      </c>
      <c r="D9239">
        <f t="shared" ca="1" si="605"/>
        <v>327.17696156383414</v>
      </c>
      <c r="E9239">
        <f t="shared" ca="1" si="606"/>
        <v>0.3217698619949908</v>
      </c>
      <c r="F9239">
        <f t="shared" ca="1" si="606"/>
        <v>0.60076199849629874</v>
      </c>
    </row>
    <row r="9240" spans="1:6" ht="15.75" customHeight="1" x14ac:dyDescent="0.2">
      <c r="A9240">
        <v>9239</v>
      </c>
      <c r="B9240" s="47">
        <f ca="1">IF('Inputs and Results'!$C$15='Inputs and Results'!$C$13, 'Inputs and Results'!$C$13, IF(E9240 &lt;= ('Inputs and Results'!$C$14-'Inputs and Results'!$C$13)/('Inputs and Results'!$C$15-'Inputs and Results'!$C$13), 'Inputs and Results'!$C$13 + SQRT(E9240*('Inputs and Results'!$C$15-'Inputs and Results'!$C$13)*('Inputs and Results'!$C$14-'Inputs and Results'!$C$13)), 'Inputs and Results'!$C$15 - SQRT((1-E9240)*('Inputs and Results'!$C$15-'Inputs and Results'!$C$13)*('Inputs and Results'!$C$15-'Inputs and Results'!$C$14))))</f>
        <v>0.61965669557722647</v>
      </c>
      <c r="C9240" s="47">
        <f ca="1">IF('Inputs and Results'!$G$15='Inputs and Results'!$G$13, 'Inputs and Results'!$G$13, IF(F9240 &lt;= ('Inputs and Results'!$G$14-'Inputs and Results'!$G$13)/('Inputs and Results'!$G$15-'Inputs and Results'!$G$13), 'Inputs and Results'!$G$13 + SQRT(F9240*('Inputs and Results'!$G$15-'Inputs and Results'!$G$13)*('Inputs and Results'!$G$14-'Inputs and Results'!$G$13)), 'Inputs and Results'!$G$15 - SQRT((1-F9240)*('Inputs and Results'!$G$15-'Inputs and Results'!$G$13)*('Inputs and Results'!$G$15-'Inputs and Results'!$G$14))))</f>
        <v>460.82809854581956</v>
      </c>
      <c r="D9240">
        <f t="shared" ca="1" si="605"/>
        <v>285.55521677403902</v>
      </c>
      <c r="E9240">
        <f t="shared" ca="1" si="606"/>
        <v>0.37044063923218573</v>
      </c>
      <c r="F9240">
        <f t="shared" ca="1" si="606"/>
        <v>0.35587280041946967</v>
      </c>
    </row>
    <row r="9241" spans="1:6" ht="15.75" customHeight="1" x14ac:dyDescent="0.2">
      <c r="A9241">
        <v>9240</v>
      </c>
      <c r="B9241" s="47">
        <f ca="1">IF('Inputs and Results'!$C$15='Inputs and Results'!$C$13, 'Inputs and Results'!$C$13, IF(E9241 &lt;= ('Inputs and Results'!$C$14-'Inputs and Results'!$C$13)/('Inputs and Results'!$C$15-'Inputs and Results'!$C$13), 'Inputs and Results'!$C$13 + SQRT(E9241*('Inputs and Results'!$C$15-'Inputs and Results'!$C$13)*('Inputs and Results'!$C$14-'Inputs and Results'!$C$13)), 'Inputs and Results'!$C$15 - SQRT((1-E9241)*('Inputs and Results'!$C$15-'Inputs and Results'!$C$13)*('Inputs and Results'!$C$15-'Inputs and Results'!$C$14))))</f>
        <v>0.2768000776057411</v>
      </c>
      <c r="C9241" s="47">
        <f ca="1">IF('Inputs and Results'!$G$15='Inputs and Results'!$G$13, 'Inputs and Results'!$G$13, IF(F9241 &lt;= ('Inputs and Results'!$G$14-'Inputs and Results'!$G$13)/('Inputs and Results'!$G$15-'Inputs and Results'!$G$13), 'Inputs and Results'!$G$13 + SQRT(F9241*('Inputs and Results'!$G$15-'Inputs and Results'!$G$13)*('Inputs and Results'!$G$14-'Inputs and Results'!$G$13)), 'Inputs and Results'!$G$15 - SQRT((1-F9241)*('Inputs and Results'!$G$15-'Inputs and Results'!$G$13)*('Inputs and Results'!$G$15-'Inputs and Results'!$G$14))))</f>
        <v>951.03931207919561</v>
      </c>
      <c r="D9241">
        <f t="shared" ca="1" si="605"/>
        <v>263.24775538963195</v>
      </c>
      <c r="E9241">
        <f t="shared" ca="1" si="606"/>
        <v>0.17602024251910031</v>
      </c>
      <c r="F9241">
        <f t="shared" ca="1" si="606"/>
        <v>0.92692946446823465</v>
      </c>
    </row>
    <row r="9242" spans="1:6" ht="15.75" customHeight="1" x14ac:dyDescent="0.2">
      <c r="A9242">
        <v>9241</v>
      </c>
      <c r="B9242" s="47">
        <f ca="1">IF('Inputs and Results'!$C$15='Inputs and Results'!$C$13, 'Inputs and Results'!$C$13, IF(E9242 &lt;= ('Inputs and Results'!$C$14-'Inputs and Results'!$C$13)/('Inputs and Results'!$C$15-'Inputs and Results'!$C$13), 'Inputs and Results'!$C$13 + SQRT(E9242*('Inputs and Results'!$C$15-'Inputs and Results'!$C$13)*('Inputs and Results'!$C$14-'Inputs and Results'!$C$13)), 'Inputs and Results'!$C$15 - SQRT((1-E9242)*('Inputs and Results'!$C$15-'Inputs and Results'!$C$13)*('Inputs and Results'!$C$15-'Inputs and Results'!$C$14))))</f>
        <v>0.13765037595946117</v>
      </c>
      <c r="C9242" s="47">
        <f ca="1">IF('Inputs and Results'!$G$15='Inputs and Results'!$G$13, 'Inputs and Results'!$G$13, IF(F9242 &lt;= ('Inputs and Results'!$G$14-'Inputs and Results'!$G$13)/('Inputs and Results'!$G$15-'Inputs and Results'!$G$13), 'Inputs and Results'!$G$13 + SQRT(F9242*('Inputs and Results'!$G$15-'Inputs and Results'!$G$13)*('Inputs and Results'!$G$14-'Inputs and Results'!$G$13)), 'Inputs and Results'!$G$15 - SQRT((1-F9242)*('Inputs and Results'!$G$15-'Inputs and Results'!$G$13)*('Inputs and Results'!$G$15-'Inputs and Results'!$G$14))))</f>
        <v>953.90740877389146</v>
      </c>
      <c r="D9242">
        <f t="shared" ca="1" si="605"/>
        <v>131.30571344824156</v>
      </c>
      <c r="E9242">
        <f t="shared" ref="E9242:F9261" ca="1" si="607">RAND()</f>
        <v>8.9661625528331679E-2</v>
      </c>
      <c r="F9242">
        <f t="shared" ca="1" si="607"/>
        <v>0.92860335275425199</v>
      </c>
    </row>
    <row r="9243" spans="1:6" ht="15.75" customHeight="1" x14ac:dyDescent="0.2">
      <c r="A9243">
        <v>9242</v>
      </c>
      <c r="B9243" s="47">
        <f ca="1">IF('Inputs and Results'!$C$15='Inputs and Results'!$C$13, 'Inputs and Results'!$C$13, IF(E9243 &lt;= ('Inputs and Results'!$C$14-'Inputs and Results'!$C$13)/('Inputs and Results'!$C$15-'Inputs and Results'!$C$13), 'Inputs and Results'!$C$13 + SQRT(E9243*('Inputs and Results'!$C$15-'Inputs and Results'!$C$13)*('Inputs and Results'!$C$14-'Inputs and Results'!$C$13)), 'Inputs and Results'!$C$15 - SQRT((1-E9243)*('Inputs and Results'!$C$15-'Inputs and Results'!$C$13)*('Inputs and Results'!$C$15-'Inputs and Results'!$C$14))))</f>
        <v>1.0823964214607227</v>
      </c>
      <c r="C9243" s="47">
        <f ca="1">IF('Inputs and Results'!$G$15='Inputs and Results'!$G$13, 'Inputs and Results'!$G$13, IF(F9243 &lt;= ('Inputs and Results'!$G$14-'Inputs and Results'!$G$13)/('Inputs and Results'!$G$15-'Inputs and Results'!$G$13), 'Inputs and Results'!$G$13 + SQRT(F9243*('Inputs and Results'!$G$15-'Inputs and Results'!$G$13)*('Inputs and Results'!$G$14-'Inputs and Results'!$G$13)), 'Inputs and Results'!$G$15 - SQRT((1-F9243)*('Inputs and Results'!$G$15-'Inputs and Results'!$G$13)*('Inputs and Results'!$G$15-'Inputs and Results'!$G$14))))</f>
        <v>931.80433543339268</v>
      </c>
      <c r="D9243">
        <f t="shared" ca="1" si="605"/>
        <v>1008.5816781746911</v>
      </c>
      <c r="E9243">
        <f t="shared" ca="1" si="607"/>
        <v>0.59142183506370638</v>
      </c>
      <c r="F9243">
        <f t="shared" ca="1" si="607"/>
        <v>0.91520226622820144</v>
      </c>
    </row>
    <row r="9244" spans="1:6" ht="15.75" customHeight="1" x14ac:dyDescent="0.2">
      <c r="A9244">
        <v>9243</v>
      </c>
      <c r="B9244" s="47">
        <f ca="1">IF('Inputs and Results'!$C$15='Inputs and Results'!$C$13, 'Inputs and Results'!$C$13, IF(E9244 &lt;= ('Inputs and Results'!$C$14-'Inputs and Results'!$C$13)/('Inputs and Results'!$C$15-'Inputs and Results'!$C$13), 'Inputs and Results'!$C$13 + SQRT(E9244*('Inputs and Results'!$C$15-'Inputs and Results'!$C$13)*('Inputs and Results'!$C$14-'Inputs and Results'!$C$13)), 'Inputs and Results'!$C$15 - SQRT((1-E9244)*('Inputs and Results'!$C$15-'Inputs and Results'!$C$13)*('Inputs and Results'!$C$15-'Inputs and Results'!$C$14))))</f>
        <v>2.0238854310976606E-3</v>
      </c>
      <c r="C9244" s="47">
        <f ca="1">IF('Inputs and Results'!$G$15='Inputs and Results'!$G$13, 'Inputs and Results'!$G$13, IF(F9244 &lt;= ('Inputs and Results'!$G$14-'Inputs and Results'!$G$13)/('Inputs and Results'!$G$15-'Inputs and Results'!$G$13), 'Inputs and Results'!$G$13 + SQRT(F9244*('Inputs and Results'!$G$15-'Inputs and Results'!$G$13)*('Inputs and Results'!$G$14-'Inputs and Results'!$G$13)), 'Inputs and Results'!$G$15 - SQRT((1-F9244)*('Inputs and Results'!$G$15-'Inputs and Results'!$G$13)*('Inputs and Results'!$G$15-'Inputs and Results'!$G$14))))</f>
        <v>410.92340587229</v>
      </c>
      <c r="D9244">
        <f t="shared" ca="1" si="605"/>
        <v>0.83166189444195859</v>
      </c>
      <c r="E9244">
        <f t="shared" ca="1" si="607"/>
        <v>1.3488018304830263E-3</v>
      </c>
      <c r="F9244">
        <f t="shared" ca="1" si="607"/>
        <v>0.26596112260526572</v>
      </c>
    </row>
    <row r="9245" spans="1:6" ht="15.75" customHeight="1" x14ac:dyDescent="0.2">
      <c r="A9245">
        <v>9244</v>
      </c>
      <c r="B9245" s="47">
        <f ca="1">IF('Inputs and Results'!$C$15='Inputs and Results'!$C$13, 'Inputs and Results'!$C$13, IF(E9245 &lt;= ('Inputs and Results'!$C$14-'Inputs and Results'!$C$13)/('Inputs and Results'!$C$15-'Inputs and Results'!$C$13), 'Inputs and Results'!$C$13 + SQRT(E9245*('Inputs and Results'!$C$15-'Inputs and Results'!$C$13)*('Inputs and Results'!$C$14-'Inputs and Results'!$C$13)), 'Inputs and Results'!$C$15 - SQRT((1-E9245)*('Inputs and Results'!$C$15-'Inputs and Results'!$C$13)*('Inputs and Results'!$C$15-'Inputs and Results'!$C$14))))</f>
        <v>2.0608982037148809</v>
      </c>
      <c r="C9245" s="47">
        <f ca="1">IF('Inputs and Results'!$G$15='Inputs and Results'!$G$13, 'Inputs and Results'!$G$13, IF(F9245 &lt;= ('Inputs and Results'!$G$14-'Inputs and Results'!$G$13)/('Inputs and Results'!$G$15-'Inputs and Results'!$G$13), 'Inputs and Results'!$G$13 + SQRT(F9245*('Inputs and Results'!$G$15-'Inputs and Results'!$G$13)*('Inputs and Results'!$G$14-'Inputs and Results'!$G$13)), 'Inputs and Results'!$G$15 - SQRT((1-F9245)*('Inputs and Results'!$G$15-'Inputs and Results'!$G$13)*('Inputs and Results'!$G$15-'Inputs and Results'!$G$14))))</f>
        <v>582.73505023913776</v>
      </c>
      <c r="D9245">
        <f t="shared" ca="1" si="605"/>
        <v>1200.9576182795399</v>
      </c>
      <c r="E9245">
        <f t="shared" ca="1" si="607"/>
        <v>0.90200975735711808</v>
      </c>
      <c r="F9245">
        <f t="shared" ca="1" si="607"/>
        <v>0.55081631493493033</v>
      </c>
    </row>
    <row r="9246" spans="1:6" ht="15.75" customHeight="1" x14ac:dyDescent="0.2">
      <c r="A9246">
        <v>9245</v>
      </c>
      <c r="B9246" s="47">
        <f ca="1">IF('Inputs and Results'!$C$15='Inputs and Results'!$C$13, 'Inputs and Results'!$C$13, IF(E9246 &lt;= ('Inputs and Results'!$C$14-'Inputs and Results'!$C$13)/('Inputs and Results'!$C$15-'Inputs and Results'!$C$13), 'Inputs and Results'!$C$13 + SQRT(E9246*('Inputs and Results'!$C$15-'Inputs and Results'!$C$13)*('Inputs and Results'!$C$14-'Inputs and Results'!$C$13)), 'Inputs and Results'!$C$15 - SQRT((1-E9246)*('Inputs and Results'!$C$15-'Inputs and Results'!$C$13)*('Inputs and Results'!$C$15-'Inputs and Results'!$C$14))))</f>
        <v>2.8071083586515546</v>
      </c>
      <c r="C9246" s="47">
        <f ca="1">IF('Inputs and Results'!$G$15='Inputs and Results'!$G$13, 'Inputs and Results'!$G$13, IF(F9246 &lt;= ('Inputs and Results'!$G$14-'Inputs and Results'!$G$13)/('Inputs and Results'!$G$15-'Inputs and Results'!$G$13), 'Inputs and Results'!$G$13 + SQRT(F9246*('Inputs and Results'!$G$15-'Inputs and Results'!$G$13)*('Inputs and Results'!$G$14-'Inputs and Results'!$G$13)), 'Inputs and Results'!$G$15 - SQRT((1-F9246)*('Inputs and Results'!$G$15-'Inputs and Results'!$G$13)*('Inputs and Results'!$G$15-'Inputs and Results'!$G$14))))</f>
        <v>815.64995045606997</v>
      </c>
      <c r="D9246">
        <f t="shared" ca="1" si="605"/>
        <v>2289.6177936589606</v>
      </c>
      <c r="E9246">
        <f t="shared" ca="1" si="607"/>
        <v>0.99586586829976698</v>
      </c>
      <c r="F9246">
        <f t="shared" ca="1" si="607"/>
        <v>0.82584553141805039</v>
      </c>
    </row>
    <row r="9247" spans="1:6" ht="15.75" customHeight="1" x14ac:dyDescent="0.2">
      <c r="A9247">
        <v>9246</v>
      </c>
      <c r="B9247" s="47">
        <f ca="1">IF('Inputs and Results'!$C$15='Inputs and Results'!$C$13, 'Inputs and Results'!$C$13, IF(E9247 &lt;= ('Inputs and Results'!$C$14-'Inputs and Results'!$C$13)/('Inputs and Results'!$C$15-'Inputs and Results'!$C$13), 'Inputs and Results'!$C$13 + SQRT(E9247*('Inputs and Results'!$C$15-'Inputs and Results'!$C$13)*('Inputs and Results'!$C$14-'Inputs and Results'!$C$13)), 'Inputs and Results'!$C$15 - SQRT((1-E9247)*('Inputs and Results'!$C$15-'Inputs and Results'!$C$13)*('Inputs and Results'!$C$15-'Inputs and Results'!$C$14))))</f>
        <v>0.40962478722891005</v>
      </c>
      <c r="C9247" s="47">
        <f ca="1">IF('Inputs and Results'!$G$15='Inputs and Results'!$G$13, 'Inputs and Results'!$G$13, IF(F9247 &lt;= ('Inputs and Results'!$G$14-'Inputs and Results'!$G$13)/('Inputs and Results'!$G$15-'Inputs and Results'!$G$13), 'Inputs and Results'!$G$13 + SQRT(F9247*('Inputs and Results'!$G$15-'Inputs and Results'!$G$13)*('Inputs and Results'!$G$14-'Inputs and Results'!$G$13)), 'Inputs and Results'!$G$15 - SQRT((1-F9247)*('Inputs and Results'!$G$15-'Inputs and Results'!$G$13)*('Inputs and Results'!$G$15-'Inputs and Results'!$G$14))))</f>
        <v>601.03092671589104</v>
      </c>
      <c r="D9247">
        <f t="shared" ca="1" si="605"/>
        <v>246.1971654739915</v>
      </c>
      <c r="E9247">
        <f t="shared" ca="1" si="607"/>
        <v>0.25443958411790335</v>
      </c>
      <c r="F9247">
        <f t="shared" ca="1" si="607"/>
        <v>0.57704950509250996</v>
      </c>
    </row>
    <row r="9248" spans="1:6" ht="15.75" customHeight="1" x14ac:dyDescent="0.2">
      <c r="A9248">
        <v>9247</v>
      </c>
      <c r="B9248" s="47">
        <f ca="1">IF('Inputs and Results'!$C$15='Inputs and Results'!$C$13, 'Inputs and Results'!$C$13, IF(E9248 &lt;= ('Inputs and Results'!$C$14-'Inputs and Results'!$C$13)/('Inputs and Results'!$C$15-'Inputs and Results'!$C$13), 'Inputs and Results'!$C$13 + SQRT(E9248*('Inputs and Results'!$C$15-'Inputs and Results'!$C$13)*('Inputs and Results'!$C$14-'Inputs and Results'!$C$13)), 'Inputs and Results'!$C$15 - SQRT((1-E9248)*('Inputs and Results'!$C$15-'Inputs and Results'!$C$13)*('Inputs and Results'!$C$15-'Inputs and Results'!$C$14))))</f>
        <v>1.2011602165108137</v>
      </c>
      <c r="C9248" s="47">
        <f ca="1">IF('Inputs and Results'!$G$15='Inputs and Results'!$G$13, 'Inputs and Results'!$G$13, IF(F9248 &lt;= ('Inputs and Results'!$G$14-'Inputs and Results'!$G$13)/('Inputs and Results'!$G$15-'Inputs and Results'!$G$13), 'Inputs and Results'!$G$13 + SQRT(F9248*('Inputs and Results'!$G$15-'Inputs and Results'!$G$13)*('Inputs and Results'!$G$14-'Inputs and Results'!$G$13)), 'Inputs and Results'!$G$15 - SQRT((1-F9248)*('Inputs and Results'!$G$15-'Inputs and Results'!$G$13)*('Inputs and Results'!$G$15-'Inputs and Results'!$G$14))))</f>
        <v>826.22394297906271</v>
      </c>
      <c r="D9248">
        <f t="shared" ca="1" si="605"/>
        <v>992.42733023514916</v>
      </c>
      <c r="E9248">
        <f t="shared" ca="1" si="607"/>
        <v>0.64046393703739746</v>
      </c>
      <c r="F9248">
        <f t="shared" ca="1" si="607"/>
        <v>0.83529617077915475</v>
      </c>
    </row>
    <row r="9249" spans="1:6" ht="15.75" customHeight="1" x14ac:dyDescent="0.2">
      <c r="A9249">
        <v>9248</v>
      </c>
      <c r="B9249" s="47">
        <f ca="1">IF('Inputs and Results'!$C$15='Inputs and Results'!$C$13, 'Inputs and Results'!$C$13, IF(E9249 &lt;= ('Inputs and Results'!$C$14-'Inputs and Results'!$C$13)/('Inputs and Results'!$C$15-'Inputs and Results'!$C$13), 'Inputs and Results'!$C$13 + SQRT(E9249*('Inputs and Results'!$C$15-'Inputs and Results'!$C$13)*('Inputs and Results'!$C$14-'Inputs and Results'!$C$13)), 'Inputs and Results'!$C$15 - SQRT((1-E9249)*('Inputs and Results'!$C$15-'Inputs and Results'!$C$13)*('Inputs and Results'!$C$15-'Inputs and Results'!$C$14))))</f>
        <v>0.96354801323883521</v>
      </c>
      <c r="C9249" s="47">
        <f ca="1">IF('Inputs and Results'!$G$15='Inputs and Results'!$G$13, 'Inputs and Results'!$G$13, IF(F9249 &lt;= ('Inputs and Results'!$G$14-'Inputs and Results'!$G$13)/('Inputs and Results'!$G$15-'Inputs and Results'!$G$13), 'Inputs and Results'!$G$13 + SQRT(F9249*('Inputs and Results'!$G$15-'Inputs and Results'!$G$13)*('Inputs and Results'!$G$14-'Inputs and Results'!$G$13)), 'Inputs and Results'!$G$15 - SQRT((1-F9249)*('Inputs and Results'!$G$15-'Inputs and Results'!$G$13)*('Inputs and Results'!$G$15-'Inputs and Results'!$G$14))))</f>
        <v>527.82628640285509</v>
      </c>
      <c r="D9249">
        <f t="shared" ca="1" si="605"/>
        <v>508.58596959870346</v>
      </c>
      <c r="E9249">
        <f t="shared" ca="1" si="607"/>
        <v>0.53920703395738934</v>
      </c>
      <c r="F9249">
        <f t="shared" ca="1" si="607"/>
        <v>0.46734772163692095</v>
      </c>
    </row>
    <row r="9250" spans="1:6" ht="15.75" customHeight="1" x14ac:dyDescent="0.2">
      <c r="A9250">
        <v>9249</v>
      </c>
      <c r="B9250" s="47">
        <f ca="1">IF('Inputs and Results'!$C$15='Inputs and Results'!$C$13, 'Inputs and Results'!$C$13, IF(E9250 &lt;= ('Inputs and Results'!$C$14-'Inputs and Results'!$C$13)/('Inputs and Results'!$C$15-'Inputs and Results'!$C$13), 'Inputs and Results'!$C$13 + SQRT(E9250*('Inputs and Results'!$C$15-'Inputs and Results'!$C$13)*('Inputs and Results'!$C$14-'Inputs and Results'!$C$13)), 'Inputs and Results'!$C$15 - SQRT((1-E9250)*('Inputs and Results'!$C$15-'Inputs and Results'!$C$13)*('Inputs and Results'!$C$15-'Inputs and Results'!$C$14))))</f>
        <v>0.94750482534975733</v>
      </c>
      <c r="C9250" s="47">
        <f ca="1">IF('Inputs and Results'!$G$15='Inputs and Results'!$G$13, 'Inputs and Results'!$G$13, IF(F9250 &lt;= ('Inputs and Results'!$G$14-'Inputs and Results'!$G$13)/('Inputs and Results'!$G$15-'Inputs and Results'!$G$13), 'Inputs and Results'!$G$13 + SQRT(F9250*('Inputs and Results'!$G$15-'Inputs and Results'!$G$13)*('Inputs and Results'!$G$14-'Inputs and Results'!$G$13)), 'Inputs and Results'!$G$15 - SQRT((1-F9250)*('Inputs and Results'!$G$15-'Inputs and Results'!$G$13)*('Inputs and Results'!$G$15-'Inputs and Results'!$G$14))))</f>
        <v>930.81764081875576</v>
      </c>
      <c r="D9250">
        <f t="shared" ca="1" si="605"/>
        <v>881.95420619644835</v>
      </c>
      <c r="E9250">
        <f t="shared" ca="1" si="607"/>
        <v>0.53191817311527445</v>
      </c>
      <c r="F9250">
        <f t="shared" ca="1" si="607"/>
        <v>0.91457717500759761</v>
      </c>
    </row>
    <row r="9251" spans="1:6" ht="15.75" customHeight="1" x14ac:dyDescent="0.2">
      <c r="A9251">
        <v>9250</v>
      </c>
      <c r="B9251" s="47">
        <f ca="1">IF('Inputs and Results'!$C$15='Inputs and Results'!$C$13, 'Inputs and Results'!$C$13, IF(E9251 &lt;= ('Inputs and Results'!$C$14-'Inputs and Results'!$C$13)/('Inputs and Results'!$C$15-'Inputs and Results'!$C$13), 'Inputs and Results'!$C$13 + SQRT(E9251*('Inputs and Results'!$C$15-'Inputs and Results'!$C$13)*('Inputs and Results'!$C$14-'Inputs and Results'!$C$13)), 'Inputs and Results'!$C$15 - SQRT((1-E9251)*('Inputs and Results'!$C$15-'Inputs and Results'!$C$13)*('Inputs and Results'!$C$15-'Inputs and Results'!$C$14))))</f>
        <v>1.7814236826668912</v>
      </c>
      <c r="C9251" s="47">
        <f ca="1">IF('Inputs and Results'!$G$15='Inputs and Results'!$G$13, 'Inputs and Results'!$G$13, IF(F9251 &lt;= ('Inputs and Results'!$G$14-'Inputs and Results'!$G$13)/('Inputs and Results'!$G$15-'Inputs and Results'!$G$13), 'Inputs and Results'!$G$13 + SQRT(F9251*('Inputs and Results'!$G$15-'Inputs and Results'!$G$13)*('Inputs and Results'!$G$14-'Inputs and Results'!$G$13)), 'Inputs and Results'!$G$15 - SQRT((1-F9251)*('Inputs and Results'!$G$15-'Inputs and Results'!$G$13)*('Inputs and Results'!$G$15-'Inputs and Results'!$G$14))))</f>
        <v>326.14579342343882</v>
      </c>
      <c r="D9251">
        <f t="shared" ca="1" si="605"/>
        <v>581.00384040669758</v>
      </c>
      <c r="E9251">
        <f t="shared" ca="1" si="607"/>
        <v>0.83500797320387543</v>
      </c>
      <c r="F9251">
        <f t="shared" ca="1" si="607"/>
        <v>9.9759178875400645E-2</v>
      </c>
    </row>
    <row r="9252" spans="1:6" ht="15.75" customHeight="1" x14ac:dyDescent="0.2">
      <c r="A9252">
        <v>9251</v>
      </c>
      <c r="B9252" s="47">
        <f ca="1">IF('Inputs and Results'!$C$15='Inputs and Results'!$C$13, 'Inputs and Results'!$C$13, IF(E9252 &lt;= ('Inputs and Results'!$C$14-'Inputs and Results'!$C$13)/('Inputs and Results'!$C$15-'Inputs and Results'!$C$13), 'Inputs and Results'!$C$13 + SQRT(E9252*('Inputs and Results'!$C$15-'Inputs and Results'!$C$13)*('Inputs and Results'!$C$14-'Inputs and Results'!$C$13)), 'Inputs and Results'!$C$15 - SQRT((1-E9252)*('Inputs and Results'!$C$15-'Inputs and Results'!$C$13)*('Inputs and Results'!$C$15-'Inputs and Results'!$C$14))))</f>
        <v>0.81137508133487657</v>
      </c>
      <c r="C9252" s="47">
        <f ca="1">IF('Inputs and Results'!$G$15='Inputs and Results'!$G$13, 'Inputs and Results'!$G$13, IF(F9252 &lt;= ('Inputs and Results'!$G$14-'Inputs and Results'!$G$13)/('Inputs and Results'!$G$15-'Inputs and Results'!$G$13), 'Inputs and Results'!$G$13 + SQRT(F9252*('Inputs and Results'!$G$15-'Inputs and Results'!$G$13)*('Inputs and Results'!$G$14-'Inputs and Results'!$G$13)), 'Inputs and Results'!$G$15 - SQRT((1-F9252)*('Inputs and Results'!$G$15-'Inputs and Results'!$G$13)*('Inputs and Results'!$G$15-'Inputs and Results'!$G$14))))</f>
        <v>307.08857032267622</v>
      </c>
      <c r="D9252">
        <f t="shared" ca="1" si="605"/>
        <v>249.16401372257238</v>
      </c>
      <c r="E9252">
        <f t="shared" ca="1" si="607"/>
        <v>0.4677689961553424</v>
      </c>
      <c r="F9252">
        <f t="shared" ca="1" si="607"/>
        <v>6.0065687406760104E-2</v>
      </c>
    </row>
    <row r="9253" spans="1:6" ht="15.75" customHeight="1" x14ac:dyDescent="0.2">
      <c r="A9253">
        <v>9252</v>
      </c>
      <c r="B9253" s="47">
        <f ca="1">IF('Inputs and Results'!$C$15='Inputs and Results'!$C$13, 'Inputs and Results'!$C$13, IF(E9253 &lt;= ('Inputs and Results'!$C$14-'Inputs and Results'!$C$13)/('Inputs and Results'!$C$15-'Inputs and Results'!$C$13), 'Inputs and Results'!$C$13 + SQRT(E9253*('Inputs and Results'!$C$15-'Inputs and Results'!$C$13)*('Inputs and Results'!$C$14-'Inputs and Results'!$C$13)), 'Inputs and Results'!$C$15 - SQRT((1-E9253)*('Inputs and Results'!$C$15-'Inputs and Results'!$C$13)*('Inputs and Results'!$C$15-'Inputs and Results'!$C$14))))</f>
        <v>1.0088451036847776</v>
      </c>
      <c r="C9253" s="47">
        <f ca="1">IF('Inputs and Results'!$G$15='Inputs and Results'!$G$13, 'Inputs and Results'!$G$13, IF(F9253 &lt;= ('Inputs and Results'!$G$14-'Inputs and Results'!$G$13)/('Inputs and Results'!$G$15-'Inputs and Results'!$G$13), 'Inputs and Results'!$G$13 + SQRT(F9253*('Inputs and Results'!$G$15-'Inputs and Results'!$G$13)*('Inputs and Results'!$G$14-'Inputs and Results'!$G$13)), 'Inputs and Results'!$G$15 - SQRT((1-F9253)*('Inputs and Results'!$G$15-'Inputs and Results'!$G$13)*('Inputs and Results'!$G$15-'Inputs and Results'!$G$14))))</f>
        <v>677.66655000305786</v>
      </c>
      <c r="D9253">
        <f t="shared" ca="1" si="605"/>
        <v>683.66058090154047</v>
      </c>
      <c r="E9253">
        <f t="shared" ca="1" si="607"/>
        <v>0.55947801987554624</v>
      </c>
      <c r="F9253">
        <f t="shared" ca="1" si="607"/>
        <v>0.67835528701665204</v>
      </c>
    </row>
    <row r="9254" spans="1:6" ht="15.75" customHeight="1" x14ac:dyDescent="0.2">
      <c r="A9254">
        <v>9253</v>
      </c>
      <c r="B9254" s="47">
        <f ca="1">IF('Inputs and Results'!$C$15='Inputs and Results'!$C$13, 'Inputs and Results'!$C$13, IF(E9254 &lt;= ('Inputs and Results'!$C$14-'Inputs and Results'!$C$13)/('Inputs and Results'!$C$15-'Inputs and Results'!$C$13), 'Inputs and Results'!$C$13 + SQRT(E9254*('Inputs and Results'!$C$15-'Inputs and Results'!$C$13)*('Inputs and Results'!$C$14-'Inputs and Results'!$C$13)), 'Inputs and Results'!$C$15 - SQRT((1-E9254)*('Inputs and Results'!$C$15-'Inputs and Results'!$C$13)*('Inputs and Results'!$C$15-'Inputs and Results'!$C$14))))</f>
        <v>3.1955926825747216E-2</v>
      </c>
      <c r="C9254" s="47">
        <f ca="1">IF('Inputs and Results'!$G$15='Inputs and Results'!$G$13, 'Inputs and Results'!$G$13, IF(F9254 &lt;= ('Inputs and Results'!$G$14-'Inputs and Results'!$G$13)/('Inputs and Results'!$G$15-'Inputs and Results'!$G$13), 'Inputs and Results'!$G$13 + SQRT(F9254*('Inputs and Results'!$G$15-'Inputs and Results'!$G$13)*('Inputs and Results'!$G$14-'Inputs and Results'!$G$13)), 'Inputs and Results'!$G$15 - SQRT((1-F9254)*('Inputs and Results'!$G$15-'Inputs and Results'!$G$13)*('Inputs and Results'!$G$15-'Inputs and Results'!$G$14))))</f>
        <v>310.90691732545076</v>
      </c>
      <c r="D9254">
        <f t="shared" ca="1" si="605"/>
        <v>9.9353186996707432</v>
      </c>
      <c r="E9254">
        <f t="shared" ca="1" si="607"/>
        <v>2.1190486632798988E-2</v>
      </c>
      <c r="F9254">
        <f t="shared" ca="1" si="607"/>
        <v>6.8087360007671238E-2</v>
      </c>
    </row>
    <row r="9255" spans="1:6" ht="15.75" customHeight="1" x14ac:dyDescent="0.2">
      <c r="A9255">
        <v>9254</v>
      </c>
      <c r="B9255" s="47">
        <f ca="1">IF('Inputs and Results'!$C$15='Inputs and Results'!$C$13, 'Inputs and Results'!$C$13, IF(E9255 &lt;= ('Inputs and Results'!$C$14-'Inputs and Results'!$C$13)/('Inputs and Results'!$C$15-'Inputs and Results'!$C$13), 'Inputs and Results'!$C$13 + SQRT(E9255*('Inputs and Results'!$C$15-'Inputs and Results'!$C$13)*('Inputs and Results'!$C$14-'Inputs and Results'!$C$13)), 'Inputs and Results'!$C$15 - SQRT((1-E9255)*('Inputs and Results'!$C$15-'Inputs and Results'!$C$13)*('Inputs and Results'!$C$15-'Inputs and Results'!$C$14))))</f>
        <v>1.617336186388231</v>
      </c>
      <c r="C9255" s="47">
        <f ca="1">IF('Inputs and Results'!$G$15='Inputs and Results'!$G$13, 'Inputs and Results'!$G$13, IF(F9255 &lt;= ('Inputs and Results'!$G$14-'Inputs and Results'!$G$13)/('Inputs and Results'!$G$15-'Inputs and Results'!$G$13), 'Inputs and Results'!$G$13 + SQRT(F9255*('Inputs and Results'!$G$15-'Inputs and Results'!$G$13)*('Inputs and Results'!$G$14-'Inputs and Results'!$G$13)), 'Inputs and Results'!$G$15 - SQRT((1-F9255)*('Inputs and Results'!$G$15-'Inputs and Results'!$G$13)*('Inputs and Results'!$G$15-'Inputs and Results'!$G$14))))</f>
        <v>960.9064875209765</v>
      </c>
      <c r="D9255">
        <f t="shared" ca="1" si="605"/>
        <v>1554.1088340028864</v>
      </c>
      <c r="E9255">
        <f t="shared" ca="1" si="607"/>
        <v>0.78758230872539547</v>
      </c>
      <c r="F9255">
        <f t="shared" ca="1" si="607"/>
        <v>0.93260676186419078</v>
      </c>
    </row>
    <row r="9256" spans="1:6" ht="15.75" customHeight="1" x14ac:dyDescent="0.2">
      <c r="A9256">
        <v>9255</v>
      </c>
      <c r="B9256" s="47">
        <f ca="1">IF('Inputs and Results'!$C$15='Inputs and Results'!$C$13, 'Inputs and Results'!$C$13, IF(E9256 &lt;= ('Inputs and Results'!$C$14-'Inputs and Results'!$C$13)/('Inputs and Results'!$C$15-'Inputs and Results'!$C$13), 'Inputs and Results'!$C$13 + SQRT(E9256*('Inputs and Results'!$C$15-'Inputs and Results'!$C$13)*('Inputs and Results'!$C$14-'Inputs and Results'!$C$13)), 'Inputs and Results'!$C$15 - SQRT((1-E9256)*('Inputs and Results'!$C$15-'Inputs and Results'!$C$13)*('Inputs and Results'!$C$15-'Inputs and Results'!$C$14))))</f>
        <v>9.026421188536693E-2</v>
      </c>
      <c r="C9256" s="47">
        <f ca="1">IF('Inputs and Results'!$G$15='Inputs and Results'!$G$13, 'Inputs and Results'!$G$13, IF(F9256 &lt;= ('Inputs and Results'!$G$14-'Inputs and Results'!$G$13)/('Inputs and Results'!$G$15-'Inputs and Results'!$G$13), 'Inputs and Results'!$G$13 + SQRT(F9256*('Inputs and Results'!$G$15-'Inputs and Results'!$G$13)*('Inputs and Results'!$G$14-'Inputs and Results'!$G$13)), 'Inputs and Results'!$G$15 - SQRT((1-F9256)*('Inputs and Results'!$G$15-'Inputs and Results'!$G$13)*('Inputs and Results'!$G$15-'Inputs and Results'!$G$14))))</f>
        <v>441.41190278959141</v>
      </c>
      <c r="D9256">
        <f t="shared" ca="1" si="605"/>
        <v>39.843697522122667</v>
      </c>
      <c r="E9256">
        <f t="shared" ca="1" si="607"/>
        <v>5.9270849262768599E-2</v>
      </c>
      <c r="F9256">
        <f t="shared" ca="1" si="607"/>
        <v>0.32158914597466004</v>
      </c>
    </row>
    <row r="9257" spans="1:6" ht="15.75" customHeight="1" x14ac:dyDescent="0.2">
      <c r="A9257">
        <v>9256</v>
      </c>
      <c r="B9257" s="47">
        <f ca="1">IF('Inputs and Results'!$C$15='Inputs and Results'!$C$13, 'Inputs and Results'!$C$13, IF(E9257 &lt;= ('Inputs and Results'!$C$14-'Inputs and Results'!$C$13)/('Inputs and Results'!$C$15-'Inputs and Results'!$C$13), 'Inputs and Results'!$C$13 + SQRT(E9257*('Inputs and Results'!$C$15-'Inputs and Results'!$C$13)*('Inputs and Results'!$C$14-'Inputs and Results'!$C$13)), 'Inputs and Results'!$C$15 - SQRT((1-E9257)*('Inputs and Results'!$C$15-'Inputs and Results'!$C$13)*('Inputs and Results'!$C$15-'Inputs and Results'!$C$14))))</f>
        <v>1.7130554899002342</v>
      </c>
      <c r="C9257" s="47">
        <f ca="1">IF('Inputs and Results'!$G$15='Inputs and Results'!$G$13, 'Inputs and Results'!$G$13, IF(F9257 &lt;= ('Inputs and Results'!$G$14-'Inputs and Results'!$G$13)/('Inputs and Results'!$G$15-'Inputs and Results'!$G$13), 'Inputs and Results'!$G$13 + SQRT(F9257*('Inputs and Results'!$G$15-'Inputs and Results'!$G$13)*('Inputs and Results'!$G$14-'Inputs and Results'!$G$13)), 'Inputs and Results'!$G$15 - SQRT((1-F9257)*('Inputs and Results'!$G$15-'Inputs and Results'!$G$13)*('Inputs and Results'!$G$15-'Inputs and Results'!$G$14))))</f>
        <v>1077.1935853210553</v>
      </c>
      <c r="D9257">
        <f t="shared" ca="1" si="605"/>
        <v>1845.29238501955</v>
      </c>
      <c r="E9257">
        <f t="shared" ca="1" si="607"/>
        <v>0.81597486976934153</v>
      </c>
      <c r="F9257">
        <f t="shared" ca="1" si="607"/>
        <v>0.9822203648652954</v>
      </c>
    </row>
    <row r="9258" spans="1:6" ht="15.75" customHeight="1" x14ac:dyDescent="0.2">
      <c r="A9258">
        <v>9257</v>
      </c>
      <c r="B9258" s="47">
        <f ca="1">IF('Inputs and Results'!$C$15='Inputs and Results'!$C$13, 'Inputs and Results'!$C$13, IF(E9258 &lt;= ('Inputs and Results'!$C$14-'Inputs and Results'!$C$13)/('Inputs and Results'!$C$15-'Inputs and Results'!$C$13), 'Inputs and Results'!$C$13 + SQRT(E9258*('Inputs and Results'!$C$15-'Inputs and Results'!$C$13)*('Inputs and Results'!$C$14-'Inputs and Results'!$C$13)), 'Inputs and Results'!$C$15 - SQRT((1-E9258)*('Inputs and Results'!$C$15-'Inputs and Results'!$C$13)*('Inputs and Results'!$C$15-'Inputs and Results'!$C$14))))</f>
        <v>7.6902804974574579E-2</v>
      </c>
      <c r="C9258" s="47">
        <f ca="1">IF('Inputs and Results'!$G$15='Inputs and Results'!$G$13, 'Inputs and Results'!$G$13, IF(F9258 &lt;= ('Inputs and Results'!$G$14-'Inputs and Results'!$G$13)/('Inputs and Results'!$G$15-'Inputs and Results'!$G$13), 'Inputs and Results'!$G$13 + SQRT(F9258*('Inputs and Results'!$G$15-'Inputs and Results'!$G$13)*('Inputs and Results'!$G$14-'Inputs and Results'!$G$13)), 'Inputs and Results'!$G$15 - SQRT((1-F9258)*('Inputs and Results'!$G$15-'Inputs and Results'!$G$13)*('Inputs and Results'!$G$15-'Inputs and Results'!$G$14))))</f>
        <v>451.18767727549243</v>
      </c>
      <c r="D9258">
        <f t="shared" ca="1" si="605"/>
        <v>34.69759795244849</v>
      </c>
      <c r="E9258">
        <f t="shared" ca="1" si="607"/>
        <v>5.0611420937165752E-2</v>
      </c>
      <c r="F9258">
        <f t="shared" ca="1" si="607"/>
        <v>0.33896157499570034</v>
      </c>
    </row>
    <row r="9259" spans="1:6" ht="15.75" customHeight="1" x14ac:dyDescent="0.2">
      <c r="A9259">
        <v>9258</v>
      </c>
      <c r="B9259" s="47">
        <f ca="1">IF('Inputs and Results'!$C$15='Inputs and Results'!$C$13, 'Inputs and Results'!$C$13, IF(E9259 &lt;= ('Inputs and Results'!$C$14-'Inputs and Results'!$C$13)/('Inputs and Results'!$C$15-'Inputs and Results'!$C$13), 'Inputs and Results'!$C$13 + SQRT(E9259*('Inputs and Results'!$C$15-'Inputs and Results'!$C$13)*('Inputs and Results'!$C$14-'Inputs and Results'!$C$13)), 'Inputs and Results'!$C$15 - SQRT((1-E9259)*('Inputs and Results'!$C$15-'Inputs and Results'!$C$13)*('Inputs and Results'!$C$15-'Inputs and Results'!$C$14))))</f>
        <v>0.41704169389252543</v>
      </c>
      <c r="C9259" s="47">
        <f ca="1">IF('Inputs and Results'!$G$15='Inputs and Results'!$G$13, 'Inputs and Results'!$G$13, IF(F9259 &lt;= ('Inputs and Results'!$G$14-'Inputs and Results'!$G$13)/('Inputs and Results'!$G$15-'Inputs and Results'!$G$13), 'Inputs and Results'!$G$13 + SQRT(F9259*('Inputs and Results'!$G$15-'Inputs and Results'!$G$13)*('Inputs and Results'!$G$14-'Inputs and Results'!$G$13)), 'Inputs and Results'!$G$15 - SQRT((1-F9259)*('Inputs and Results'!$G$15-'Inputs and Results'!$G$13)*('Inputs and Results'!$G$15-'Inputs and Results'!$G$14))))</f>
        <v>765.58800802499559</v>
      </c>
      <c r="D9259">
        <f t="shared" ca="1" si="605"/>
        <v>319.28211969054854</v>
      </c>
      <c r="E9259">
        <f t="shared" ca="1" si="607"/>
        <v>0.25870293210115625</v>
      </c>
      <c r="F9259">
        <f t="shared" ca="1" si="607"/>
        <v>0.77752339397448222</v>
      </c>
    </row>
    <row r="9260" spans="1:6" ht="15.75" customHeight="1" x14ac:dyDescent="0.2">
      <c r="A9260">
        <v>9259</v>
      </c>
      <c r="B9260" s="47">
        <f ca="1">IF('Inputs and Results'!$C$15='Inputs and Results'!$C$13, 'Inputs and Results'!$C$13, IF(E9260 &lt;= ('Inputs and Results'!$C$14-'Inputs and Results'!$C$13)/('Inputs and Results'!$C$15-'Inputs and Results'!$C$13), 'Inputs and Results'!$C$13 + SQRT(E9260*('Inputs and Results'!$C$15-'Inputs and Results'!$C$13)*('Inputs and Results'!$C$14-'Inputs and Results'!$C$13)), 'Inputs and Results'!$C$15 - SQRT((1-E9260)*('Inputs and Results'!$C$15-'Inputs and Results'!$C$13)*('Inputs and Results'!$C$15-'Inputs and Results'!$C$14))))</f>
        <v>1.3394413035430532</v>
      </c>
      <c r="C9260" s="47">
        <f ca="1">IF('Inputs and Results'!$G$15='Inputs and Results'!$G$13, 'Inputs and Results'!$G$13, IF(F9260 &lt;= ('Inputs and Results'!$G$14-'Inputs and Results'!$G$13)/('Inputs and Results'!$G$15-'Inputs and Results'!$G$13), 'Inputs and Results'!$G$13 + SQRT(F9260*('Inputs and Results'!$G$15-'Inputs and Results'!$G$13)*('Inputs and Results'!$G$14-'Inputs and Results'!$G$13)), 'Inputs and Results'!$G$15 - SQRT((1-F9260)*('Inputs and Results'!$G$15-'Inputs and Results'!$G$13)*('Inputs and Results'!$G$15-'Inputs and Results'!$G$14))))</f>
        <v>576.68117065619697</v>
      </c>
      <c r="D9260">
        <f t="shared" ca="1" si="605"/>
        <v>772.43057895247046</v>
      </c>
      <c r="E9260">
        <f t="shared" ca="1" si="607"/>
        <v>0.69361609062457841</v>
      </c>
      <c r="F9260">
        <f t="shared" ca="1" si="607"/>
        <v>0.54196229253887873</v>
      </c>
    </row>
    <row r="9261" spans="1:6" ht="15.75" customHeight="1" x14ac:dyDescent="0.2">
      <c r="A9261">
        <v>9260</v>
      </c>
      <c r="B9261" s="47">
        <f ca="1">IF('Inputs and Results'!$C$15='Inputs and Results'!$C$13, 'Inputs and Results'!$C$13, IF(E9261 &lt;= ('Inputs and Results'!$C$14-'Inputs and Results'!$C$13)/('Inputs and Results'!$C$15-'Inputs and Results'!$C$13), 'Inputs and Results'!$C$13 + SQRT(E9261*('Inputs and Results'!$C$15-'Inputs and Results'!$C$13)*('Inputs and Results'!$C$14-'Inputs and Results'!$C$13)), 'Inputs and Results'!$C$15 - SQRT((1-E9261)*('Inputs and Results'!$C$15-'Inputs and Results'!$C$13)*('Inputs and Results'!$C$15-'Inputs and Results'!$C$14))))</f>
        <v>0.29702271842574612</v>
      </c>
      <c r="C9261" s="47">
        <f ca="1">IF('Inputs and Results'!$G$15='Inputs and Results'!$G$13, 'Inputs and Results'!$G$13, IF(F9261 &lt;= ('Inputs and Results'!$G$14-'Inputs and Results'!$G$13)/('Inputs and Results'!$G$15-'Inputs and Results'!$G$13), 'Inputs and Results'!$G$13 + SQRT(F9261*('Inputs and Results'!$G$15-'Inputs and Results'!$G$13)*('Inputs and Results'!$G$14-'Inputs and Results'!$G$13)), 'Inputs and Results'!$G$15 - SQRT((1-F9261)*('Inputs and Results'!$G$15-'Inputs and Results'!$G$13)*('Inputs and Results'!$G$15-'Inputs and Results'!$G$14))))</f>
        <v>741.35919747254286</v>
      </c>
      <c r="D9261">
        <f t="shared" ca="1" si="605"/>
        <v>220.2005241632242</v>
      </c>
      <c r="E9261">
        <f t="shared" ca="1" si="607"/>
        <v>0.18821264614371735</v>
      </c>
      <c r="F9261">
        <f t="shared" ca="1" si="607"/>
        <v>0.75201459756952338</v>
      </c>
    </row>
    <row r="9262" spans="1:6" ht="15.75" customHeight="1" x14ac:dyDescent="0.2">
      <c r="A9262">
        <v>9261</v>
      </c>
      <c r="B9262" s="47">
        <f ca="1">IF('Inputs and Results'!$C$15='Inputs and Results'!$C$13, 'Inputs and Results'!$C$13, IF(E9262 &lt;= ('Inputs and Results'!$C$14-'Inputs and Results'!$C$13)/('Inputs and Results'!$C$15-'Inputs and Results'!$C$13), 'Inputs and Results'!$C$13 + SQRT(E9262*('Inputs and Results'!$C$15-'Inputs and Results'!$C$13)*('Inputs and Results'!$C$14-'Inputs and Results'!$C$13)), 'Inputs and Results'!$C$15 - SQRT((1-E9262)*('Inputs and Results'!$C$15-'Inputs and Results'!$C$13)*('Inputs and Results'!$C$15-'Inputs and Results'!$C$14))))</f>
        <v>0.12747357679234428</v>
      </c>
      <c r="C9262" s="47">
        <f ca="1">IF('Inputs and Results'!$G$15='Inputs and Results'!$G$13, 'Inputs and Results'!$G$13, IF(F9262 &lt;= ('Inputs and Results'!$G$14-'Inputs and Results'!$G$13)/('Inputs and Results'!$G$15-'Inputs and Results'!$G$13), 'Inputs and Results'!$G$13 + SQRT(F9262*('Inputs and Results'!$G$15-'Inputs and Results'!$G$13)*('Inputs and Results'!$G$14-'Inputs and Results'!$G$13)), 'Inputs and Results'!$G$15 - SQRT((1-F9262)*('Inputs and Results'!$G$15-'Inputs and Results'!$G$13)*('Inputs and Results'!$G$15-'Inputs and Results'!$G$14))))</f>
        <v>392.92263980159692</v>
      </c>
      <c r="D9262">
        <f t="shared" ca="1" si="605"/>
        <v>50.087254298199497</v>
      </c>
      <c r="E9262">
        <f t="shared" ref="E9262:F9281" ca="1" si="608">RAND()</f>
        <v>8.3176883108203592E-2</v>
      </c>
      <c r="F9262">
        <f t="shared" ca="1" si="608"/>
        <v>0.23208868075838962</v>
      </c>
    </row>
    <row r="9263" spans="1:6" ht="15.75" customHeight="1" x14ac:dyDescent="0.2">
      <c r="A9263">
        <v>9262</v>
      </c>
      <c r="B9263" s="47">
        <f ca="1">IF('Inputs and Results'!$C$15='Inputs and Results'!$C$13, 'Inputs and Results'!$C$13, IF(E9263 &lt;= ('Inputs and Results'!$C$14-'Inputs and Results'!$C$13)/('Inputs and Results'!$C$15-'Inputs and Results'!$C$13), 'Inputs and Results'!$C$13 + SQRT(E9263*('Inputs and Results'!$C$15-'Inputs and Results'!$C$13)*('Inputs and Results'!$C$14-'Inputs and Results'!$C$13)), 'Inputs and Results'!$C$15 - SQRT((1-E9263)*('Inputs and Results'!$C$15-'Inputs and Results'!$C$13)*('Inputs and Results'!$C$15-'Inputs and Results'!$C$14))))</f>
        <v>0.73185878148244621</v>
      </c>
      <c r="C9263" s="47">
        <f ca="1">IF('Inputs and Results'!$G$15='Inputs and Results'!$G$13, 'Inputs and Results'!$G$13, IF(F9263 &lt;= ('Inputs and Results'!$G$14-'Inputs and Results'!$G$13)/('Inputs and Results'!$G$15-'Inputs and Results'!$G$13), 'Inputs and Results'!$G$13 + SQRT(F9263*('Inputs and Results'!$G$15-'Inputs and Results'!$G$13)*('Inputs and Results'!$G$14-'Inputs and Results'!$G$13)), 'Inputs and Results'!$G$15 - SQRT((1-F9263)*('Inputs and Results'!$G$15-'Inputs and Results'!$G$13)*('Inputs and Results'!$G$15-'Inputs and Results'!$G$14))))</f>
        <v>1083.0823102306319</v>
      </c>
      <c r="D9263">
        <f t="shared" ca="1" si="605"/>
        <v>792.66329981058311</v>
      </c>
      <c r="E9263">
        <f t="shared" ca="1" si="608"/>
        <v>0.42839282365130071</v>
      </c>
      <c r="F9263">
        <f t="shared" ca="1" si="608"/>
        <v>0.98388459626331881</v>
      </c>
    </row>
    <row r="9264" spans="1:6" ht="15.75" customHeight="1" x14ac:dyDescent="0.2">
      <c r="A9264">
        <v>9263</v>
      </c>
      <c r="B9264" s="47">
        <f ca="1">IF('Inputs and Results'!$C$15='Inputs and Results'!$C$13, 'Inputs and Results'!$C$13, IF(E9264 &lt;= ('Inputs and Results'!$C$14-'Inputs and Results'!$C$13)/('Inputs and Results'!$C$15-'Inputs and Results'!$C$13), 'Inputs and Results'!$C$13 + SQRT(E9264*('Inputs and Results'!$C$15-'Inputs and Results'!$C$13)*('Inputs and Results'!$C$14-'Inputs and Results'!$C$13)), 'Inputs and Results'!$C$15 - SQRT((1-E9264)*('Inputs and Results'!$C$15-'Inputs and Results'!$C$13)*('Inputs and Results'!$C$15-'Inputs and Results'!$C$14))))</f>
        <v>0.41486907605399059</v>
      </c>
      <c r="C9264" s="47">
        <f ca="1">IF('Inputs and Results'!$G$15='Inputs and Results'!$G$13, 'Inputs and Results'!$G$13, IF(F9264 &lt;= ('Inputs and Results'!$G$14-'Inputs and Results'!$G$13)/('Inputs and Results'!$G$15-'Inputs and Results'!$G$13), 'Inputs and Results'!$G$13 + SQRT(F9264*('Inputs and Results'!$G$15-'Inputs and Results'!$G$13)*('Inputs and Results'!$G$14-'Inputs and Results'!$G$13)), 'Inputs and Results'!$G$15 - SQRT((1-F9264)*('Inputs and Results'!$G$15-'Inputs and Results'!$G$13)*('Inputs and Results'!$G$15-'Inputs and Results'!$G$14))))</f>
        <v>571.20163083183581</v>
      </c>
      <c r="D9264">
        <f t="shared" ca="1" si="605"/>
        <v>236.97389282373635</v>
      </c>
      <c r="E9264">
        <f t="shared" ca="1" si="608"/>
        <v>0.25745534511756141</v>
      </c>
      <c r="F9264">
        <f t="shared" ca="1" si="608"/>
        <v>0.53387375867407627</v>
      </c>
    </row>
    <row r="9265" spans="1:6" ht="15.75" customHeight="1" x14ac:dyDescent="0.2">
      <c r="A9265">
        <v>9264</v>
      </c>
      <c r="B9265" s="47">
        <f ca="1">IF('Inputs and Results'!$C$15='Inputs and Results'!$C$13, 'Inputs and Results'!$C$13, IF(E9265 &lt;= ('Inputs and Results'!$C$14-'Inputs and Results'!$C$13)/('Inputs and Results'!$C$15-'Inputs and Results'!$C$13), 'Inputs and Results'!$C$13 + SQRT(E9265*('Inputs and Results'!$C$15-'Inputs and Results'!$C$13)*('Inputs and Results'!$C$14-'Inputs and Results'!$C$13)), 'Inputs and Results'!$C$15 - SQRT((1-E9265)*('Inputs and Results'!$C$15-'Inputs and Results'!$C$13)*('Inputs and Results'!$C$15-'Inputs and Results'!$C$14))))</f>
        <v>0.2775222505937962</v>
      </c>
      <c r="C9265" s="47">
        <f ca="1">IF('Inputs and Results'!$G$15='Inputs and Results'!$G$13, 'Inputs and Results'!$G$13, IF(F9265 &lt;= ('Inputs and Results'!$G$14-'Inputs and Results'!$G$13)/('Inputs and Results'!$G$15-'Inputs and Results'!$G$13), 'Inputs and Results'!$G$13 + SQRT(F9265*('Inputs and Results'!$G$15-'Inputs and Results'!$G$13)*('Inputs and Results'!$G$14-'Inputs and Results'!$G$13)), 'Inputs and Results'!$G$15 - SQRT((1-F9265)*('Inputs and Results'!$G$15-'Inputs and Results'!$G$13)*('Inputs and Results'!$G$15-'Inputs and Results'!$G$14))))</f>
        <v>283.29936115186922</v>
      </c>
      <c r="D9265">
        <f t="shared" ca="1" si="605"/>
        <v>78.621876298651429</v>
      </c>
      <c r="E9265">
        <f t="shared" ca="1" si="608"/>
        <v>0.17645721155423688</v>
      </c>
      <c r="F9265">
        <f t="shared" ca="1" si="608"/>
        <v>9.3144975725401036E-3</v>
      </c>
    </row>
    <row r="9266" spans="1:6" ht="15.75" customHeight="1" x14ac:dyDescent="0.2">
      <c r="A9266">
        <v>9265</v>
      </c>
      <c r="B9266" s="47">
        <f ca="1">IF('Inputs and Results'!$C$15='Inputs and Results'!$C$13, 'Inputs and Results'!$C$13, IF(E9266 &lt;= ('Inputs and Results'!$C$14-'Inputs and Results'!$C$13)/('Inputs and Results'!$C$15-'Inputs and Results'!$C$13), 'Inputs and Results'!$C$13 + SQRT(E9266*('Inputs and Results'!$C$15-'Inputs and Results'!$C$13)*('Inputs and Results'!$C$14-'Inputs and Results'!$C$13)), 'Inputs and Results'!$C$15 - SQRT((1-E9266)*('Inputs and Results'!$C$15-'Inputs and Results'!$C$13)*('Inputs and Results'!$C$15-'Inputs and Results'!$C$14))))</f>
        <v>1.3680042785280964</v>
      </c>
      <c r="C9266" s="47">
        <f ca="1">IF('Inputs and Results'!$G$15='Inputs and Results'!$G$13, 'Inputs and Results'!$G$13, IF(F9266 &lt;= ('Inputs and Results'!$G$14-'Inputs and Results'!$G$13)/('Inputs and Results'!$G$15-'Inputs and Results'!$G$13), 'Inputs and Results'!$G$13 + SQRT(F9266*('Inputs and Results'!$G$15-'Inputs and Results'!$G$13)*('Inputs and Results'!$G$14-'Inputs and Results'!$G$13)), 'Inputs and Results'!$G$15 - SQRT((1-F9266)*('Inputs and Results'!$G$15-'Inputs and Results'!$G$13)*('Inputs and Results'!$G$15-'Inputs and Results'!$G$14))))</f>
        <v>290.84903623672574</v>
      </c>
      <c r="D9266">
        <f t="shared" ca="1" si="605"/>
        <v>397.88272597761414</v>
      </c>
      <c r="E9266">
        <f t="shared" ca="1" si="608"/>
        <v>0.70406555167748897</v>
      </c>
      <c r="F9266">
        <f t="shared" ca="1" si="608"/>
        <v>2.5565287563687145E-2</v>
      </c>
    </row>
    <row r="9267" spans="1:6" ht="15.75" customHeight="1" x14ac:dyDescent="0.2">
      <c r="A9267">
        <v>9266</v>
      </c>
      <c r="B9267" s="47">
        <f ca="1">IF('Inputs and Results'!$C$15='Inputs and Results'!$C$13, 'Inputs and Results'!$C$13, IF(E9267 &lt;= ('Inputs and Results'!$C$14-'Inputs and Results'!$C$13)/('Inputs and Results'!$C$15-'Inputs and Results'!$C$13), 'Inputs and Results'!$C$13 + SQRT(E9267*('Inputs and Results'!$C$15-'Inputs and Results'!$C$13)*('Inputs and Results'!$C$14-'Inputs and Results'!$C$13)), 'Inputs and Results'!$C$15 - SQRT((1-E9267)*('Inputs and Results'!$C$15-'Inputs and Results'!$C$13)*('Inputs and Results'!$C$15-'Inputs and Results'!$C$14))))</f>
        <v>0.27323288250266886</v>
      </c>
      <c r="C9267" s="47">
        <f ca="1">IF('Inputs and Results'!$G$15='Inputs and Results'!$G$13, 'Inputs and Results'!$G$13, IF(F9267 &lt;= ('Inputs and Results'!$G$14-'Inputs and Results'!$G$13)/('Inputs and Results'!$G$15-'Inputs and Results'!$G$13), 'Inputs and Results'!$G$13 + SQRT(F9267*('Inputs and Results'!$G$15-'Inputs and Results'!$G$13)*('Inputs and Results'!$G$14-'Inputs and Results'!$G$13)), 'Inputs and Results'!$G$15 - SQRT((1-F9267)*('Inputs and Results'!$G$15-'Inputs and Results'!$G$13)*('Inputs and Results'!$G$15-'Inputs and Results'!$G$14))))</f>
        <v>631.13969727610697</v>
      </c>
      <c r="D9267">
        <f t="shared" ca="1" si="605"/>
        <v>172.44811874861253</v>
      </c>
      <c r="E9267">
        <f t="shared" ca="1" si="608"/>
        <v>0.17386012077058843</v>
      </c>
      <c r="F9267">
        <f t="shared" ca="1" si="608"/>
        <v>0.61850223696435414</v>
      </c>
    </row>
    <row r="9268" spans="1:6" ht="15.75" customHeight="1" x14ac:dyDescent="0.2">
      <c r="A9268">
        <v>9267</v>
      </c>
      <c r="B9268" s="47">
        <f ca="1">IF('Inputs and Results'!$C$15='Inputs and Results'!$C$13, 'Inputs and Results'!$C$13, IF(E9268 &lt;= ('Inputs and Results'!$C$14-'Inputs and Results'!$C$13)/('Inputs and Results'!$C$15-'Inputs and Results'!$C$13), 'Inputs and Results'!$C$13 + SQRT(E9268*('Inputs and Results'!$C$15-'Inputs and Results'!$C$13)*('Inputs and Results'!$C$14-'Inputs and Results'!$C$13)), 'Inputs and Results'!$C$15 - SQRT((1-E9268)*('Inputs and Results'!$C$15-'Inputs and Results'!$C$13)*('Inputs and Results'!$C$15-'Inputs and Results'!$C$14))))</f>
        <v>2.0469179894485059</v>
      </c>
      <c r="C9268" s="47">
        <f ca="1">IF('Inputs and Results'!$G$15='Inputs and Results'!$G$13, 'Inputs and Results'!$G$13, IF(F9268 &lt;= ('Inputs and Results'!$G$14-'Inputs and Results'!$G$13)/('Inputs and Results'!$G$15-'Inputs and Results'!$G$13), 'Inputs and Results'!$G$13 + SQRT(F9268*('Inputs and Results'!$G$15-'Inputs and Results'!$G$13)*('Inputs and Results'!$G$14-'Inputs and Results'!$G$13)), 'Inputs and Results'!$G$15 - SQRT((1-F9268)*('Inputs and Results'!$G$15-'Inputs and Results'!$G$13)*('Inputs and Results'!$G$15-'Inputs and Results'!$G$14))))</f>
        <v>820.25394091250052</v>
      </c>
      <c r="D9268">
        <f t="shared" ca="1" si="605"/>
        <v>1678.9925475698292</v>
      </c>
      <c r="E9268">
        <f t="shared" ca="1" si="608"/>
        <v>0.89907052012923572</v>
      </c>
      <c r="F9268">
        <f t="shared" ca="1" si="608"/>
        <v>0.82999280936374609</v>
      </c>
    </row>
    <row r="9269" spans="1:6" ht="15.75" customHeight="1" x14ac:dyDescent="0.2">
      <c r="A9269">
        <v>9268</v>
      </c>
      <c r="B9269" s="47">
        <f ca="1">IF('Inputs and Results'!$C$15='Inputs and Results'!$C$13, 'Inputs and Results'!$C$13, IF(E9269 &lt;= ('Inputs and Results'!$C$14-'Inputs and Results'!$C$13)/('Inputs and Results'!$C$15-'Inputs and Results'!$C$13), 'Inputs and Results'!$C$13 + SQRT(E9269*('Inputs and Results'!$C$15-'Inputs and Results'!$C$13)*('Inputs and Results'!$C$14-'Inputs and Results'!$C$13)), 'Inputs and Results'!$C$15 - SQRT((1-E9269)*('Inputs and Results'!$C$15-'Inputs and Results'!$C$13)*('Inputs and Results'!$C$15-'Inputs and Results'!$C$14))))</f>
        <v>2.2617996807749465</v>
      </c>
      <c r="C9269" s="47">
        <f ca="1">IF('Inputs and Results'!$G$15='Inputs and Results'!$G$13, 'Inputs and Results'!$G$13, IF(F9269 &lt;= ('Inputs and Results'!$G$14-'Inputs and Results'!$G$13)/('Inputs and Results'!$G$15-'Inputs and Results'!$G$13), 'Inputs and Results'!$G$13 + SQRT(F9269*('Inputs and Results'!$G$15-'Inputs and Results'!$G$13)*('Inputs and Results'!$G$14-'Inputs and Results'!$G$13)), 'Inputs and Results'!$G$15 - SQRT((1-F9269)*('Inputs and Results'!$G$15-'Inputs and Results'!$G$13)*('Inputs and Results'!$G$15-'Inputs and Results'!$G$14))))</f>
        <v>1051.8036253791211</v>
      </c>
      <c r="D9269">
        <f t="shared" ca="1" si="605"/>
        <v>2378.9691041204273</v>
      </c>
      <c r="E9269">
        <f t="shared" ca="1" si="608"/>
        <v>0.93945114318844769</v>
      </c>
      <c r="F9269">
        <f t="shared" ca="1" si="608"/>
        <v>0.97410857828049824</v>
      </c>
    </row>
    <row r="9270" spans="1:6" ht="15.75" customHeight="1" x14ac:dyDescent="0.2">
      <c r="A9270">
        <v>9269</v>
      </c>
      <c r="B9270" s="47">
        <f ca="1">IF('Inputs and Results'!$C$15='Inputs and Results'!$C$13, 'Inputs and Results'!$C$13, IF(E9270 &lt;= ('Inputs and Results'!$C$14-'Inputs and Results'!$C$13)/('Inputs and Results'!$C$15-'Inputs and Results'!$C$13), 'Inputs and Results'!$C$13 + SQRT(E9270*('Inputs and Results'!$C$15-'Inputs and Results'!$C$13)*('Inputs and Results'!$C$14-'Inputs and Results'!$C$13)), 'Inputs and Results'!$C$15 - SQRT((1-E9270)*('Inputs and Results'!$C$15-'Inputs and Results'!$C$13)*('Inputs and Results'!$C$15-'Inputs and Results'!$C$14))))</f>
        <v>1.7503087294777451</v>
      </c>
      <c r="C9270" s="47">
        <f ca="1">IF('Inputs and Results'!$G$15='Inputs and Results'!$G$13, 'Inputs and Results'!$G$13, IF(F9270 &lt;= ('Inputs and Results'!$G$14-'Inputs and Results'!$G$13)/('Inputs and Results'!$G$15-'Inputs and Results'!$G$13), 'Inputs and Results'!$G$13 + SQRT(F9270*('Inputs and Results'!$G$15-'Inputs and Results'!$G$13)*('Inputs and Results'!$G$14-'Inputs and Results'!$G$13)), 'Inputs and Results'!$G$15 - SQRT((1-F9270)*('Inputs and Results'!$G$15-'Inputs and Results'!$G$13)*('Inputs and Results'!$G$15-'Inputs and Results'!$G$14))))</f>
        <v>862.44925724682093</v>
      </c>
      <c r="D9270">
        <f t="shared" ca="1" si="605"/>
        <v>1509.552463690708</v>
      </c>
      <c r="E9270">
        <f t="shared" ca="1" si="608"/>
        <v>0.82647463648671915</v>
      </c>
      <c r="F9270">
        <f t="shared" ca="1" si="608"/>
        <v>0.86567437328162289</v>
      </c>
    </row>
    <row r="9271" spans="1:6" ht="15.75" customHeight="1" x14ac:dyDescent="0.2">
      <c r="A9271">
        <v>9270</v>
      </c>
      <c r="B9271" s="47">
        <f ca="1">IF('Inputs and Results'!$C$15='Inputs and Results'!$C$13, 'Inputs and Results'!$C$13, IF(E9271 &lt;= ('Inputs and Results'!$C$14-'Inputs and Results'!$C$13)/('Inputs and Results'!$C$15-'Inputs and Results'!$C$13), 'Inputs and Results'!$C$13 + SQRT(E9271*('Inputs and Results'!$C$15-'Inputs and Results'!$C$13)*('Inputs and Results'!$C$14-'Inputs and Results'!$C$13)), 'Inputs and Results'!$C$15 - SQRT((1-E9271)*('Inputs and Results'!$C$15-'Inputs and Results'!$C$13)*('Inputs and Results'!$C$15-'Inputs and Results'!$C$14))))</f>
        <v>0.79052181412492351</v>
      </c>
      <c r="C9271" s="47">
        <f ca="1">IF('Inputs and Results'!$G$15='Inputs and Results'!$G$13, 'Inputs and Results'!$G$13, IF(F9271 &lt;= ('Inputs and Results'!$G$14-'Inputs and Results'!$G$13)/('Inputs and Results'!$G$15-'Inputs and Results'!$G$13), 'Inputs and Results'!$G$13 + SQRT(F9271*('Inputs and Results'!$G$15-'Inputs and Results'!$G$13)*('Inputs and Results'!$G$14-'Inputs and Results'!$G$13)), 'Inputs and Results'!$G$15 - SQRT((1-F9271)*('Inputs and Results'!$G$15-'Inputs and Results'!$G$13)*('Inputs and Results'!$G$15-'Inputs and Results'!$G$14))))</f>
        <v>753.60967057242829</v>
      </c>
      <c r="D9271">
        <f t="shared" ca="1" si="605"/>
        <v>595.74488392300202</v>
      </c>
      <c r="E9271">
        <f t="shared" ca="1" si="608"/>
        <v>0.45757846068246455</v>
      </c>
      <c r="F9271">
        <f t="shared" ca="1" si="608"/>
        <v>0.76508524557707536</v>
      </c>
    </row>
    <row r="9272" spans="1:6" ht="15.75" customHeight="1" x14ac:dyDescent="0.2">
      <c r="A9272">
        <v>9271</v>
      </c>
      <c r="B9272" s="47">
        <f ca="1">IF('Inputs and Results'!$C$15='Inputs and Results'!$C$13, 'Inputs and Results'!$C$13, IF(E9272 &lt;= ('Inputs and Results'!$C$14-'Inputs and Results'!$C$13)/('Inputs and Results'!$C$15-'Inputs and Results'!$C$13), 'Inputs and Results'!$C$13 + SQRT(E9272*('Inputs and Results'!$C$15-'Inputs and Results'!$C$13)*('Inputs and Results'!$C$14-'Inputs and Results'!$C$13)), 'Inputs and Results'!$C$15 - SQRT((1-E9272)*('Inputs and Results'!$C$15-'Inputs and Results'!$C$13)*('Inputs and Results'!$C$15-'Inputs and Results'!$C$14))))</f>
        <v>1.2638150755171733</v>
      </c>
      <c r="C9272" s="47">
        <f ca="1">IF('Inputs and Results'!$G$15='Inputs and Results'!$G$13, 'Inputs and Results'!$G$13, IF(F9272 &lt;= ('Inputs and Results'!$G$14-'Inputs and Results'!$G$13)/('Inputs and Results'!$G$15-'Inputs and Results'!$G$13), 'Inputs and Results'!$G$13 + SQRT(F9272*('Inputs and Results'!$G$15-'Inputs and Results'!$G$13)*('Inputs and Results'!$G$14-'Inputs and Results'!$G$13)), 'Inputs and Results'!$G$15 - SQRT((1-F9272)*('Inputs and Results'!$G$15-'Inputs and Results'!$G$13)*('Inputs and Results'!$G$15-'Inputs and Results'!$G$14))))</f>
        <v>932.29737813971565</v>
      </c>
      <c r="D9272">
        <f t="shared" ca="1" si="605"/>
        <v>1178.2514813581074</v>
      </c>
      <c r="E9272">
        <f t="shared" ca="1" si="608"/>
        <v>0.66507354533317342</v>
      </c>
      <c r="F9272">
        <f t="shared" ca="1" si="608"/>
        <v>0.91551375876564511</v>
      </c>
    </row>
    <row r="9273" spans="1:6" ht="15.75" customHeight="1" x14ac:dyDescent="0.2">
      <c r="A9273">
        <v>9272</v>
      </c>
      <c r="B9273" s="47">
        <f ca="1">IF('Inputs and Results'!$C$15='Inputs and Results'!$C$13, 'Inputs and Results'!$C$13, IF(E9273 &lt;= ('Inputs and Results'!$C$14-'Inputs and Results'!$C$13)/('Inputs and Results'!$C$15-'Inputs and Results'!$C$13), 'Inputs and Results'!$C$13 + SQRT(E9273*('Inputs and Results'!$C$15-'Inputs and Results'!$C$13)*('Inputs and Results'!$C$14-'Inputs and Results'!$C$13)), 'Inputs and Results'!$C$15 - SQRT((1-E9273)*('Inputs and Results'!$C$15-'Inputs and Results'!$C$13)*('Inputs and Results'!$C$15-'Inputs and Results'!$C$14))))</f>
        <v>0.14869250654677213</v>
      </c>
      <c r="C9273" s="47">
        <f ca="1">IF('Inputs and Results'!$G$15='Inputs and Results'!$G$13, 'Inputs and Results'!$G$13, IF(F9273 &lt;= ('Inputs and Results'!$G$14-'Inputs and Results'!$G$13)/('Inputs and Results'!$G$15-'Inputs and Results'!$G$13), 'Inputs and Results'!$G$13 + SQRT(F9273*('Inputs and Results'!$G$15-'Inputs and Results'!$G$13)*('Inputs and Results'!$G$14-'Inputs and Results'!$G$13)), 'Inputs and Results'!$G$15 - SQRT((1-F9273)*('Inputs and Results'!$G$15-'Inputs and Results'!$G$13)*('Inputs and Results'!$G$15-'Inputs and Results'!$G$14))))</f>
        <v>358.75066177148699</v>
      </c>
      <c r="D9273">
        <f t="shared" ca="1" si="605"/>
        <v>53.343535124115661</v>
      </c>
      <c r="E9273">
        <f t="shared" ca="1" si="608"/>
        <v>9.6671730864163474E-2</v>
      </c>
      <c r="F9273">
        <f t="shared" ca="1" si="608"/>
        <v>0.16568469447962186</v>
      </c>
    </row>
    <row r="9274" spans="1:6" ht="15.75" customHeight="1" x14ac:dyDescent="0.2">
      <c r="A9274">
        <v>9273</v>
      </c>
      <c r="B9274" s="47">
        <f ca="1">IF('Inputs and Results'!$C$15='Inputs and Results'!$C$13, 'Inputs and Results'!$C$13, IF(E9274 &lt;= ('Inputs and Results'!$C$14-'Inputs and Results'!$C$13)/('Inputs and Results'!$C$15-'Inputs and Results'!$C$13), 'Inputs and Results'!$C$13 + SQRT(E9274*('Inputs and Results'!$C$15-'Inputs and Results'!$C$13)*('Inputs and Results'!$C$14-'Inputs and Results'!$C$13)), 'Inputs and Results'!$C$15 - SQRT((1-E9274)*('Inputs and Results'!$C$15-'Inputs and Results'!$C$13)*('Inputs and Results'!$C$15-'Inputs and Results'!$C$14))))</f>
        <v>0.77132352238035606</v>
      </c>
      <c r="C9274" s="47">
        <f ca="1">IF('Inputs and Results'!$G$15='Inputs and Results'!$G$13, 'Inputs and Results'!$G$13, IF(F9274 &lt;= ('Inputs and Results'!$G$14-'Inputs and Results'!$G$13)/('Inputs and Results'!$G$15-'Inputs and Results'!$G$13), 'Inputs and Results'!$G$13 + SQRT(F9274*('Inputs and Results'!$G$15-'Inputs and Results'!$G$13)*('Inputs and Results'!$G$14-'Inputs and Results'!$G$13)), 'Inputs and Results'!$G$15 - SQRT((1-F9274)*('Inputs and Results'!$G$15-'Inputs and Results'!$G$13)*('Inputs and Results'!$G$15-'Inputs and Results'!$G$14))))</f>
        <v>787.39004086694945</v>
      </c>
      <c r="D9274">
        <f t="shared" ca="1" si="605"/>
        <v>607.33245980870799</v>
      </c>
      <c r="E9274">
        <f t="shared" ca="1" si="608"/>
        <v>0.4481112397894329</v>
      </c>
      <c r="F9274">
        <f t="shared" ca="1" si="608"/>
        <v>0.79929409404193197</v>
      </c>
    </row>
    <row r="9275" spans="1:6" ht="15.75" customHeight="1" x14ac:dyDescent="0.2">
      <c r="A9275">
        <v>9274</v>
      </c>
      <c r="B9275" s="47">
        <f ca="1">IF('Inputs and Results'!$C$15='Inputs and Results'!$C$13, 'Inputs and Results'!$C$13, IF(E9275 &lt;= ('Inputs and Results'!$C$14-'Inputs and Results'!$C$13)/('Inputs and Results'!$C$15-'Inputs and Results'!$C$13), 'Inputs and Results'!$C$13 + SQRT(E9275*('Inputs and Results'!$C$15-'Inputs and Results'!$C$13)*('Inputs and Results'!$C$14-'Inputs and Results'!$C$13)), 'Inputs and Results'!$C$15 - SQRT((1-E9275)*('Inputs and Results'!$C$15-'Inputs and Results'!$C$13)*('Inputs and Results'!$C$15-'Inputs and Results'!$C$14))))</f>
        <v>0.71585942862607421</v>
      </c>
      <c r="C9275" s="47">
        <f ca="1">IF('Inputs and Results'!$G$15='Inputs and Results'!$G$13, 'Inputs and Results'!$G$13, IF(F9275 &lt;= ('Inputs and Results'!$G$14-'Inputs and Results'!$G$13)/('Inputs and Results'!$G$15-'Inputs and Results'!$G$13), 'Inputs and Results'!$G$13 + SQRT(F9275*('Inputs and Results'!$G$15-'Inputs and Results'!$G$13)*('Inputs and Results'!$G$14-'Inputs and Results'!$G$13)), 'Inputs and Results'!$G$15 - SQRT((1-F9275)*('Inputs and Results'!$G$15-'Inputs and Results'!$G$13)*('Inputs and Results'!$G$15-'Inputs and Results'!$G$14))))</f>
        <v>487.51467813798035</v>
      </c>
      <c r="D9275">
        <f t="shared" ca="1" si="605"/>
        <v>348.9919789386791</v>
      </c>
      <c r="E9275">
        <f t="shared" ca="1" si="608"/>
        <v>0.42030020557817727</v>
      </c>
      <c r="F9275">
        <f t="shared" ca="1" si="608"/>
        <v>0.40154350724755605</v>
      </c>
    </row>
    <row r="9276" spans="1:6" ht="15.75" customHeight="1" x14ac:dyDescent="0.2">
      <c r="A9276">
        <v>9275</v>
      </c>
      <c r="B9276" s="47">
        <f ca="1">IF('Inputs and Results'!$C$15='Inputs and Results'!$C$13, 'Inputs and Results'!$C$13, IF(E9276 &lt;= ('Inputs and Results'!$C$14-'Inputs and Results'!$C$13)/('Inputs and Results'!$C$15-'Inputs and Results'!$C$13), 'Inputs and Results'!$C$13 + SQRT(E9276*('Inputs and Results'!$C$15-'Inputs and Results'!$C$13)*('Inputs and Results'!$C$14-'Inputs and Results'!$C$13)), 'Inputs and Results'!$C$15 - SQRT((1-E9276)*('Inputs and Results'!$C$15-'Inputs and Results'!$C$13)*('Inputs and Results'!$C$15-'Inputs and Results'!$C$14))))</f>
        <v>0.15381201683424184</v>
      </c>
      <c r="C9276" s="47">
        <f ca="1">IF('Inputs and Results'!$G$15='Inputs and Results'!$G$13, 'Inputs and Results'!$G$13, IF(F9276 &lt;= ('Inputs and Results'!$G$14-'Inputs and Results'!$G$13)/('Inputs and Results'!$G$15-'Inputs and Results'!$G$13), 'Inputs and Results'!$G$13 + SQRT(F9276*('Inputs and Results'!$G$15-'Inputs and Results'!$G$13)*('Inputs and Results'!$G$14-'Inputs and Results'!$G$13)), 'Inputs and Results'!$G$15 - SQRT((1-F9276)*('Inputs and Results'!$G$15-'Inputs and Results'!$G$13)*('Inputs and Results'!$G$15-'Inputs and Results'!$G$14))))</f>
        <v>328.54878191429771</v>
      </c>
      <c r="D9276">
        <f t="shared" ca="1" si="605"/>
        <v>50.534750774671608</v>
      </c>
      <c r="E9276">
        <f t="shared" ca="1" si="608"/>
        <v>9.9912662720314738E-2</v>
      </c>
      <c r="F9276">
        <f t="shared" ca="1" si="608"/>
        <v>0.10470346811454023</v>
      </c>
    </row>
    <row r="9277" spans="1:6" ht="15.75" customHeight="1" x14ac:dyDescent="0.2">
      <c r="A9277">
        <v>9276</v>
      </c>
      <c r="B9277" s="47">
        <f ca="1">IF('Inputs and Results'!$C$15='Inputs and Results'!$C$13, 'Inputs and Results'!$C$13, IF(E9277 &lt;= ('Inputs and Results'!$C$14-'Inputs and Results'!$C$13)/('Inputs and Results'!$C$15-'Inputs and Results'!$C$13), 'Inputs and Results'!$C$13 + SQRT(E9277*('Inputs and Results'!$C$15-'Inputs and Results'!$C$13)*('Inputs and Results'!$C$14-'Inputs and Results'!$C$13)), 'Inputs and Results'!$C$15 - SQRT((1-E9277)*('Inputs and Results'!$C$15-'Inputs and Results'!$C$13)*('Inputs and Results'!$C$15-'Inputs and Results'!$C$14))))</f>
        <v>0.34091146483793144</v>
      </c>
      <c r="C9277" s="47">
        <f ca="1">IF('Inputs and Results'!$G$15='Inputs and Results'!$G$13, 'Inputs and Results'!$G$13, IF(F9277 &lt;= ('Inputs and Results'!$G$14-'Inputs and Results'!$G$13)/('Inputs and Results'!$G$15-'Inputs and Results'!$G$13), 'Inputs and Results'!$G$13 + SQRT(F9277*('Inputs and Results'!$G$15-'Inputs and Results'!$G$13)*('Inputs and Results'!$G$14-'Inputs and Results'!$G$13)), 'Inputs and Results'!$G$15 - SQRT((1-F9277)*('Inputs and Results'!$G$15-'Inputs and Results'!$G$13)*('Inputs and Results'!$G$15-'Inputs and Results'!$G$14))))</f>
        <v>1128.3409800949635</v>
      </c>
      <c r="D9277">
        <f t="shared" ca="1" si="605"/>
        <v>384.66437636084123</v>
      </c>
      <c r="E9277">
        <f t="shared" ca="1" si="608"/>
        <v>0.21436090690773835</v>
      </c>
      <c r="F9277">
        <f t="shared" ca="1" si="608"/>
        <v>0.99394627808164138</v>
      </c>
    </row>
    <row r="9278" spans="1:6" ht="15.75" customHeight="1" x14ac:dyDescent="0.2">
      <c r="A9278">
        <v>9277</v>
      </c>
      <c r="B9278" s="47">
        <f ca="1">IF('Inputs and Results'!$C$15='Inputs and Results'!$C$13, 'Inputs and Results'!$C$13, IF(E9278 &lt;= ('Inputs and Results'!$C$14-'Inputs and Results'!$C$13)/('Inputs and Results'!$C$15-'Inputs and Results'!$C$13), 'Inputs and Results'!$C$13 + SQRT(E9278*('Inputs and Results'!$C$15-'Inputs and Results'!$C$13)*('Inputs and Results'!$C$14-'Inputs and Results'!$C$13)), 'Inputs and Results'!$C$15 - SQRT((1-E9278)*('Inputs and Results'!$C$15-'Inputs and Results'!$C$13)*('Inputs and Results'!$C$15-'Inputs and Results'!$C$14))))</f>
        <v>1.7108776120349078</v>
      </c>
      <c r="C9278" s="47">
        <f ca="1">IF('Inputs and Results'!$G$15='Inputs and Results'!$G$13, 'Inputs and Results'!$G$13, IF(F9278 &lt;= ('Inputs and Results'!$G$14-'Inputs and Results'!$G$13)/('Inputs and Results'!$G$15-'Inputs and Results'!$G$13), 'Inputs and Results'!$G$13 + SQRT(F9278*('Inputs and Results'!$G$15-'Inputs and Results'!$G$13)*('Inputs and Results'!$G$14-'Inputs and Results'!$G$13)), 'Inputs and Results'!$G$15 - SQRT((1-F9278)*('Inputs and Results'!$G$15-'Inputs and Results'!$G$13)*('Inputs and Results'!$G$15-'Inputs and Results'!$G$14))))</f>
        <v>317.04992392530971</v>
      </c>
      <c r="D9278">
        <f t="shared" ca="1" si="605"/>
        <v>542.43361674118307</v>
      </c>
      <c r="E9278">
        <f t="shared" ca="1" si="608"/>
        <v>0.81535149653857542</v>
      </c>
      <c r="F9278">
        <f t="shared" ca="1" si="608"/>
        <v>8.0920591152395027E-2</v>
      </c>
    </row>
    <row r="9279" spans="1:6" ht="15.75" customHeight="1" x14ac:dyDescent="0.2">
      <c r="A9279">
        <v>9278</v>
      </c>
      <c r="B9279" s="47">
        <f ca="1">IF('Inputs and Results'!$C$15='Inputs and Results'!$C$13, 'Inputs and Results'!$C$13, IF(E9279 &lt;= ('Inputs and Results'!$C$14-'Inputs and Results'!$C$13)/('Inputs and Results'!$C$15-'Inputs and Results'!$C$13), 'Inputs and Results'!$C$13 + SQRT(E9279*('Inputs and Results'!$C$15-'Inputs and Results'!$C$13)*('Inputs and Results'!$C$14-'Inputs and Results'!$C$13)), 'Inputs and Results'!$C$15 - SQRT((1-E9279)*('Inputs and Results'!$C$15-'Inputs and Results'!$C$13)*('Inputs and Results'!$C$15-'Inputs and Results'!$C$14))))</f>
        <v>0.97077653415494991</v>
      </c>
      <c r="C9279" s="47">
        <f ca="1">IF('Inputs and Results'!$G$15='Inputs and Results'!$G$13, 'Inputs and Results'!$G$13, IF(F9279 &lt;= ('Inputs and Results'!$G$14-'Inputs and Results'!$G$13)/('Inputs and Results'!$G$15-'Inputs and Results'!$G$13), 'Inputs and Results'!$G$13 + SQRT(F9279*('Inputs and Results'!$G$15-'Inputs and Results'!$G$13)*('Inputs and Results'!$G$14-'Inputs and Results'!$G$13)), 'Inputs and Results'!$G$15 - SQRT((1-F9279)*('Inputs and Results'!$G$15-'Inputs and Results'!$G$13)*('Inputs and Results'!$G$15-'Inputs and Results'!$G$14))))</f>
        <v>332.25086168591884</v>
      </c>
      <c r="D9279">
        <f t="shared" ca="1" si="605"/>
        <v>322.54133997745191</v>
      </c>
      <c r="E9279">
        <f t="shared" ca="1" si="608"/>
        <v>0.54247245840708913</v>
      </c>
      <c r="F9279">
        <f t="shared" ca="1" si="608"/>
        <v>0.11229406849606371</v>
      </c>
    </row>
    <row r="9280" spans="1:6" ht="15.75" customHeight="1" x14ac:dyDescent="0.2">
      <c r="A9280">
        <v>9279</v>
      </c>
      <c r="B9280" s="47">
        <f ca="1">IF('Inputs and Results'!$C$15='Inputs and Results'!$C$13, 'Inputs and Results'!$C$13, IF(E9280 &lt;= ('Inputs and Results'!$C$14-'Inputs and Results'!$C$13)/('Inputs and Results'!$C$15-'Inputs and Results'!$C$13), 'Inputs and Results'!$C$13 + SQRT(E9280*('Inputs and Results'!$C$15-'Inputs and Results'!$C$13)*('Inputs and Results'!$C$14-'Inputs and Results'!$C$13)), 'Inputs and Results'!$C$15 - SQRT((1-E9280)*('Inputs and Results'!$C$15-'Inputs and Results'!$C$13)*('Inputs and Results'!$C$15-'Inputs and Results'!$C$14))))</f>
        <v>0.6618195773824409</v>
      </c>
      <c r="C9280" s="47">
        <f ca="1">IF('Inputs and Results'!$G$15='Inputs and Results'!$G$13, 'Inputs and Results'!$G$13, IF(F9280 &lt;= ('Inputs and Results'!$G$14-'Inputs and Results'!$G$13)/('Inputs and Results'!$G$15-'Inputs and Results'!$G$13), 'Inputs and Results'!$G$13 + SQRT(F9280*('Inputs and Results'!$G$15-'Inputs and Results'!$G$13)*('Inputs and Results'!$G$14-'Inputs and Results'!$G$13)), 'Inputs and Results'!$G$15 - SQRT((1-F9280)*('Inputs and Results'!$G$15-'Inputs and Results'!$G$13)*('Inputs and Results'!$G$15-'Inputs and Results'!$G$14))))</f>
        <v>1069.5905183492655</v>
      </c>
      <c r="D9280">
        <f t="shared" ca="1" si="605"/>
        <v>707.87594482617681</v>
      </c>
      <c r="E9280">
        <f t="shared" ca="1" si="608"/>
        <v>0.39254581236533037</v>
      </c>
      <c r="F9280">
        <f t="shared" ca="1" si="608"/>
        <v>0.97995070633886683</v>
      </c>
    </row>
    <row r="9281" spans="1:6" ht="15.75" customHeight="1" x14ac:dyDescent="0.2">
      <c r="A9281">
        <v>9280</v>
      </c>
      <c r="B9281" s="47">
        <f ca="1">IF('Inputs and Results'!$C$15='Inputs and Results'!$C$13, 'Inputs and Results'!$C$13, IF(E9281 &lt;= ('Inputs and Results'!$C$14-'Inputs and Results'!$C$13)/('Inputs and Results'!$C$15-'Inputs and Results'!$C$13), 'Inputs and Results'!$C$13 + SQRT(E9281*('Inputs and Results'!$C$15-'Inputs and Results'!$C$13)*('Inputs and Results'!$C$14-'Inputs and Results'!$C$13)), 'Inputs and Results'!$C$15 - SQRT((1-E9281)*('Inputs and Results'!$C$15-'Inputs and Results'!$C$13)*('Inputs and Results'!$C$15-'Inputs and Results'!$C$14))))</f>
        <v>0.7984050222181267</v>
      </c>
      <c r="C9281" s="47">
        <f ca="1">IF('Inputs and Results'!$G$15='Inputs and Results'!$G$13, 'Inputs and Results'!$G$13, IF(F9281 &lt;= ('Inputs and Results'!$G$14-'Inputs and Results'!$G$13)/('Inputs and Results'!$G$15-'Inputs and Results'!$G$13), 'Inputs and Results'!$G$13 + SQRT(F9281*('Inputs and Results'!$G$15-'Inputs and Results'!$G$13)*('Inputs and Results'!$G$14-'Inputs and Results'!$G$13)), 'Inputs and Results'!$G$15 - SQRT((1-F9281)*('Inputs and Results'!$G$15-'Inputs and Results'!$G$13)*('Inputs and Results'!$G$15-'Inputs and Results'!$G$14))))</f>
        <v>442.31359809152173</v>
      </c>
      <c r="D9281">
        <f t="shared" ca="1" si="605"/>
        <v>353.14539811164099</v>
      </c>
      <c r="E9281">
        <f t="shared" ca="1" si="608"/>
        <v>0.46144217264507026</v>
      </c>
      <c r="F9281">
        <f t="shared" ca="1" si="608"/>
        <v>0.32320097279309057</v>
      </c>
    </row>
    <row r="9282" spans="1:6" ht="15.75" customHeight="1" x14ac:dyDescent="0.2">
      <c r="A9282">
        <v>9281</v>
      </c>
      <c r="B9282" s="47">
        <f ca="1">IF('Inputs and Results'!$C$15='Inputs and Results'!$C$13, 'Inputs and Results'!$C$13, IF(E9282 &lt;= ('Inputs and Results'!$C$14-'Inputs and Results'!$C$13)/('Inputs and Results'!$C$15-'Inputs and Results'!$C$13), 'Inputs and Results'!$C$13 + SQRT(E9282*('Inputs and Results'!$C$15-'Inputs and Results'!$C$13)*('Inputs and Results'!$C$14-'Inputs and Results'!$C$13)), 'Inputs and Results'!$C$15 - SQRT((1-E9282)*('Inputs and Results'!$C$15-'Inputs and Results'!$C$13)*('Inputs and Results'!$C$15-'Inputs and Results'!$C$14))))</f>
        <v>0.27969598805553009</v>
      </c>
      <c r="C9282" s="47">
        <f ca="1">IF('Inputs and Results'!$G$15='Inputs and Results'!$G$13, 'Inputs and Results'!$G$13, IF(F9282 &lt;= ('Inputs and Results'!$G$14-'Inputs and Results'!$G$13)/('Inputs and Results'!$G$15-'Inputs and Results'!$G$13), 'Inputs and Results'!$G$13 + SQRT(F9282*('Inputs and Results'!$G$15-'Inputs and Results'!$G$13)*('Inputs and Results'!$G$14-'Inputs and Results'!$G$13)), 'Inputs and Results'!$G$15 - SQRT((1-F9282)*('Inputs and Results'!$G$15-'Inputs and Results'!$G$13)*('Inputs and Results'!$G$15-'Inputs and Results'!$G$14))))</f>
        <v>289.47493300510041</v>
      </c>
      <c r="D9282">
        <f t="shared" ref="D9282:D9345" ca="1" si="609">B9282*C9282</f>
        <v>80.964977404169943</v>
      </c>
      <c r="E9282">
        <f t="shared" ref="E9282:F9301" ca="1" si="610">RAND()</f>
        <v>0.17777178695542462</v>
      </c>
      <c r="F9282">
        <f t="shared" ca="1" si="610"/>
        <v>2.2617513623997998E-2</v>
      </c>
    </row>
    <row r="9283" spans="1:6" ht="15.75" customHeight="1" x14ac:dyDescent="0.2">
      <c r="A9283">
        <v>9282</v>
      </c>
      <c r="B9283" s="47">
        <f ca="1">IF('Inputs and Results'!$C$15='Inputs and Results'!$C$13, 'Inputs and Results'!$C$13, IF(E9283 &lt;= ('Inputs and Results'!$C$14-'Inputs and Results'!$C$13)/('Inputs and Results'!$C$15-'Inputs and Results'!$C$13), 'Inputs and Results'!$C$13 + SQRT(E9283*('Inputs and Results'!$C$15-'Inputs and Results'!$C$13)*('Inputs and Results'!$C$14-'Inputs and Results'!$C$13)), 'Inputs and Results'!$C$15 - SQRT((1-E9283)*('Inputs and Results'!$C$15-'Inputs and Results'!$C$13)*('Inputs and Results'!$C$15-'Inputs and Results'!$C$14))))</f>
        <v>2.5503946904631185</v>
      </c>
      <c r="C9283" s="47">
        <f ca="1">IF('Inputs and Results'!$G$15='Inputs and Results'!$G$13, 'Inputs and Results'!$G$13, IF(F9283 &lt;= ('Inputs and Results'!$G$14-'Inputs and Results'!$G$13)/('Inputs and Results'!$G$15-'Inputs and Results'!$G$13), 'Inputs and Results'!$G$13 + SQRT(F9283*('Inputs and Results'!$G$15-'Inputs and Results'!$G$13)*('Inputs and Results'!$G$14-'Inputs and Results'!$G$13)), 'Inputs and Results'!$G$15 - SQRT((1-F9283)*('Inputs and Results'!$G$15-'Inputs and Results'!$G$13)*('Inputs and Results'!$G$15-'Inputs and Results'!$G$14))))</f>
        <v>952.13236906348538</v>
      </c>
      <c r="D9283">
        <f t="shared" ca="1" si="609"/>
        <v>2428.3133386775835</v>
      </c>
      <c r="E9283">
        <f t="shared" ca="1" si="610"/>
        <v>0.97753945173736057</v>
      </c>
      <c r="F9283">
        <f t="shared" ca="1" si="610"/>
        <v>0.92756968542421292</v>
      </c>
    </row>
    <row r="9284" spans="1:6" ht="15.75" customHeight="1" x14ac:dyDescent="0.2">
      <c r="A9284">
        <v>9283</v>
      </c>
      <c r="B9284" s="47">
        <f ca="1">IF('Inputs and Results'!$C$15='Inputs and Results'!$C$13, 'Inputs and Results'!$C$13, IF(E9284 &lt;= ('Inputs and Results'!$C$14-'Inputs and Results'!$C$13)/('Inputs and Results'!$C$15-'Inputs and Results'!$C$13), 'Inputs and Results'!$C$13 + SQRT(E9284*('Inputs and Results'!$C$15-'Inputs and Results'!$C$13)*('Inputs and Results'!$C$14-'Inputs and Results'!$C$13)), 'Inputs and Results'!$C$15 - SQRT((1-E9284)*('Inputs and Results'!$C$15-'Inputs and Results'!$C$13)*('Inputs and Results'!$C$15-'Inputs and Results'!$C$14))))</f>
        <v>8.44790909248605E-4</v>
      </c>
      <c r="C9284" s="47">
        <f ca="1">IF('Inputs and Results'!$G$15='Inputs and Results'!$G$13, 'Inputs and Results'!$G$13, IF(F9284 &lt;= ('Inputs and Results'!$G$14-'Inputs and Results'!$G$13)/('Inputs and Results'!$G$15-'Inputs and Results'!$G$13), 'Inputs and Results'!$G$13 + SQRT(F9284*('Inputs and Results'!$G$15-'Inputs and Results'!$G$13)*('Inputs and Results'!$G$14-'Inputs and Results'!$G$13)), 'Inputs and Results'!$G$15 - SQRT((1-F9284)*('Inputs and Results'!$G$15-'Inputs and Results'!$G$13)*('Inputs and Results'!$G$15-'Inputs and Results'!$G$14))))</f>
        <v>357.73760238325599</v>
      </c>
      <c r="D9284">
        <f t="shared" ca="1" si="609"/>
        <v>0.30221347438976676</v>
      </c>
      <c r="E9284">
        <f t="shared" ca="1" si="610"/>
        <v>5.6311464264557909E-4</v>
      </c>
      <c r="F9284">
        <f t="shared" ca="1" si="610"/>
        <v>0.16367406616856983</v>
      </c>
    </row>
    <row r="9285" spans="1:6" ht="15.75" customHeight="1" x14ac:dyDescent="0.2">
      <c r="A9285">
        <v>9284</v>
      </c>
      <c r="B9285" s="47">
        <f ca="1">IF('Inputs and Results'!$C$15='Inputs and Results'!$C$13, 'Inputs and Results'!$C$13, IF(E9285 &lt;= ('Inputs and Results'!$C$14-'Inputs and Results'!$C$13)/('Inputs and Results'!$C$15-'Inputs and Results'!$C$13), 'Inputs and Results'!$C$13 + SQRT(E9285*('Inputs and Results'!$C$15-'Inputs and Results'!$C$13)*('Inputs and Results'!$C$14-'Inputs and Results'!$C$13)), 'Inputs and Results'!$C$15 - SQRT((1-E9285)*('Inputs and Results'!$C$15-'Inputs and Results'!$C$13)*('Inputs and Results'!$C$15-'Inputs and Results'!$C$14))))</f>
        <v>4.0182000408844232E-2</v>
      </c>
      <c r="C9285" s="47">
        <f ca="1">IF('Inputs and Results'!$G$15='Inputs and Results'!$G$13, 'Inputs and Results'!$G$13, IF(F9285 &lt;= ('Inputs and Results'!$G$14-'Inputs and Results'!$G$13)/('Inputs and Results'!$G$15-'Inputs and Results'!$G$13), 'Inputs and Results'!$G$13 + SQRT(F9285*('Inputs and Results'!$G$15-'Inputs and Results'!$G$13)*('Inputs and Results'!$G$14-'Inputs and Results'!$G$13)), 'Inputs and Results'!$G$15 - SQRT((1-F9285)*('Inputs and Results'!$G$15-'Inputs and Results'!$G$13)*('Inputs and Results'!$G$15-'Inputs and Results'!$G$14))))</f>
        <v>698.09109930444174</v>
      </c>
      <c r="D9285">
        <f t="shared" ca="1" si="609"/>
        <v>28.050696837661597</v>
      </c>
      <c r="E9285">
        <f t="shared" ca="1" si="610"/>
        <v>2.660860103291196E-2</v>
      </c>
      <c r="F9285">
        <f t="shared" ca="1" si="610"/>
        <v>0.70301772185331313</v>
      </c>
    </row>
    <row r="9286" spans="1:6" ht="15.75" customHeight="1" x14ac:dyDescent="0.2">
      <c r="A9286">
        <v>9285</v>
      </c>
      <c r="B9286" s="47">
        <f ca="1">IF('Inputs and Results'!$C$15='Inputs and Results'!$C$13, 'Inputs and Results'!$C$13, IF(E9286 &lt;= ('Inputs and Results'!$C$14-'Inputs and Results'!$C$13)/('Inputs and Results'!$C$15-'Inputs and Results'!$C$13), 'Inputs and Results'!$C$13 + SQRT(E9286*('Inputs and Results'!$C$15-'Inputs and Results'!$C$13)*('Inputs and Results'!$C$14-'Inputs and Results'!$C$13)), 'Inputs and Results'!$C$15 - SQRT((1-E9286)*('Inputs and Results'!$C$15-'Inputs and Results'!$C$13)*('Inputs and Results'!$C$15-'Inputs and Results'!$C$14))))</f>
        <v>2.2735978032473008</v>
      </c>
      <c r="C9286" s="47">
        <f ca="1">IF('Inputs and Results'!$G$15='Inputs and Results'!$G$13, 'Inputs and Results'!$G$13, IF(F9286 &lt;= ('Inputs and Results'!$G$14-'Inputs and Results'!$G$13)/('Inputs and Results'!$G$15-'Inputs and Results'!$G$13), 'Inputs and Results'!$G$13 + SQRT(F9286*('Inputs and Results'!$G$15-'Inputs and Results'!$G$13)*('Inputs and Results'!$G$14-'Inputs and Results'!$G$13)), 'Inputs and Results'!$G$15 - SQRT((1-F9286)*('Inputs and Results'!$G$15-'Inputs and Results'!$G$13)*('Inputs and Results'!$G$15-'Inputs and Results'!$G$14))))</f>
        <v>703.82177160026845</v>
      </c>
      <c r="D9286">
        <f t="shared" ca="1" si="609"/>
        <v>1600.2076337879937</v>
      </c>
      <c r="E9286">
        <f t="shared" ca="1" si="610"/>
        <v>0.94137109428365029</v>
      </c>
      <c r="F9286">
        <f t="shared" ca="1" si="610"/>
        <v>0.70976074684211654</v>
      </c>
    </row>
    <row r="9287" spans="1:6" ht="15.75" customHeight="1" x14ac:dyDescent="0.2">
      <c r="A9287">
        <v>9286</v>
      </c>
      <c r="B9287" s="47">
        <f ca="1">IF('Inputs and Results'!$C$15='Inputs and Results'!$C$13, 'Inputs and Results'!$C$13, IF(E9287 &lt;= ('Inputs and Results'!$C$14-'Inputs and Results'!$C$13)/('Inputs and Results'!$C$15-'Inputs and Results'!$C$13), 'Inputs and Results'!$C$13 + SQRT(E9287*('Inputs and Results'!$C$15-'Inputs and Results'!$C$13)*('Inputs and Results'!$C$14-'Inputs and Results'!$C$13)), 'Inputs and Results'!$C$15 - SQRT((1-E9287)*('Inputs and Results'!$C$15-'Inputs and Results'!$C$13)*('Inputs and Results'!$C$15-'Inputs and Results'!$C$14))))</f>
        <v>0.933869531470922</v>
      </c>
      <c r="C9287" s="47">
        <f ca="1">IF('Inputs and Results'!$G$15='Inputs and Results'!$G$13, 'Inputs and Results'!$G$13, IF(F9287 &lt;= ('Inputs and Results'!$G$14-'Inputs and Results'!$G$13)/('Inputs and Results'!$G$15-'Inputs and Results'!$G$13), 'Inputs and Results'!$G$13 + SQRT(F9287*('Inputs and Results'!$G$15-'Inputs and Results'!$G$13)*('Inputs and Results'!$G$14-'Inputs and Results'!$G$13)), 'Inputs and Results'!$G$15 - SQRT((1-F9287)*('Inputs and Results'!$G$15-'Inputs and Results'!$G$13)*('Inputs and Results'!$G$15-'Inputs and Results'!$G$14))))</f>
        <v>608.91938104517908</v>
      </c>
      <c r="D9287">
        <f t="shared" ca="1" si="609"/>
        <v>568.65125708022526</v>
      </c>
      <c r="E9287">
        <f t="shared" ca="1" si="610"/>
        <v>0.52567832077953469</v>
      </c>
      <c r="F9287">
        <f t="shared" ca="1" si="610"/>
        <v>0.58811670491757151</v>
      </c>
    </row>
    <row r="9288" spans="1:6" ht="15.75" customHeight="1" x14ac:dyDescent="0.2">
      <c r="A9288">
        <v>9287</v>
      </c>
      <c r="B9288" s="47">
        <f ca="1">IF('Inputs and Results'!$C$15='Inputs and Results'!$C$13, 'Inputs and Results'!$C$13, IF(E9288 &lt;= ('Inputs and Results'!$C$14-'Inputs and Results'!$C$13)/('Inputs and Results'!$C$15-'Inputs and Results'!$C$13), 'Inputs and Results'!$C$13 + SQRT(E9288*('Inputs and Results'!$C$15-'Inputs and Results'!$C$13)*('Inputs and Results'!$C$14-'Inputs and Results'!$C$13)), 'Inputs and Results'!$C$15 - SQRT((1-E9288)*('Inputs and Results'!$C$15-'Inputs and Results'!$C$13)*('Inputs and Results'!$C$15-'Inputs and Results'!$C$14))))</f>
        <v>0.2571114055477115</v>
      </c>
      <c r="C9288" s="47">
        <f ca="1">IF('Inputs and Results'!$G$15='Inputs and Results'!$G$13, 'Inputs and Results'!$G$13, IF(F9288 &lt;= ('Inputs and Results'!$G$14-'Inputs and Results'!$G$13)/('Inputs and Results'!$G$15-'Inputs and Results'!$G$13), 'Inputs and Results'!$G$13 + SQRT(F9288*('Inputs and Results'!$G$15-'Inputs and Results'!$G$13)*('Inputs and Results'!$G$14-'Inputs and Results'!$G$13)), 'Inputs and Results'!$G$15 - SQRT((1-F9288)*('Inputs and Results'!$G$15-'Inputs and Results'!$G$13)*('Inputs and Results'!$G$15-'Inputs and Results'!$G$14))))</f>
        <v>379.94960584170792</v>
      </c>
      <c r="D9288">
        <f t="shared" ca="1" si="609"/>
        <v>97.689377195260505</v>
      </c>
      <c r="E9288">
        <f t="shared" ca="1" si="610"/>
        <v>0.1640624620470611</v>
      </c>
      <c r="F9288">
        <f t="shared" ca="1" si="610"/>
        <v>0.20720331962358551</v>
      </c>
    </row>
    <row r="9289" spans="1:6" ht="15.75" customHeight="1" x14ac:dyDescent="0.2">
      <c r="A9289">
        <v>9288</v>
      </c>
      <c r="B9289" s="47">
        <f ca="1">IF('Inputs and Results'!$C$15='Inputs and Results'!$C$13, 'Inputs and Results'!$C$13, IF(E9289 &lt;= ('Inputs and Results'!$C$14-'Inputs and Results'!$C$13)/('Inputs and Results'!$C$15-'Inputs and Results'!$C$13), 'Inputs and Results'!$C$13 + SQRT(E9289*('Inputs and Results'!$C$15-'Inputs and Results'!$C$13)*('Inputs and Results'!$C$14-'Inputs and Results'!$C$13)), 'Inputs and Results'!$C$15 - SQRT((1-E9289)*('Inputs and Results'!$C$15-'Inputs and Results'!$C$13)*('Inputs and Results'!$C$15-'Inputs and Results'!$C$14))))</f>
        <v>0.80705914877720053</v>
      </c>
      <c r="C9289" s="47">
        <f ca="1">IF('Inputs and Results'!$G$15='Inputs and Results'!$G$13, 'Inputs and Results'!$G$13, IF(F9289 &lt;= ('Inputs and Results'!$G$14-'Inputs and Results'!$G$13)/('Inputs and Results'!$G$15-'Inputs and Results'!$G$13), 'Inputs and Results'!$G$13 + SQRT(F9289*('Inputs and Results'!$G$15-'Inputs and Results'!$G$13)*('Inputs and Results'!$G$14-'Inputs and Results'!$G$13)), 'Inputs and Results'!$G$15 - SQRT((1-F9289)*('Inputs and Results'!$G$15-'Inputs and Results'!$G$13)*('Inputs and Results'!$G$15-'Inputs and Results'!$G$14))))</f>
        <v>934.82159058619413</v>
      </c>
      <c r="D9289">
        <f t="shared" ca="1" si="609"/>
        <v>754.45631715704246</v>
      </c>
      <c r="E9289">
        <f t="shared" ca="1" si="610"/>
        <v>0.46566782478202495</v>
      </c>
      <c r="F9289">
        <f t="shared" ca="1" si="610"/>
        <v>0.91709951674201551</v>
      </c>
    </row>
    <row r="9290" spans="1:6" ht="15.75" customHeight="1" x14ac:dyDescent="0.2">
      <c r="A9290">
        <v>9289</v>
      </c>
      <c r="B9290" s="47">
        <f ca="1">IF('Inputs and Results'!$C$15='Inputs and Results'!$C$13, 'Inputs and Results'!$C$13, IF(E9290 &lt;= ('Inputs and Results'!$C$14-'Inputs and Results'!$C$13)/('Inputs and Results'!$C$15-'Inputs and Results'!$C$13), 'Inputs and Results'!$C$13 + SQRT(E9290*('Inputs and Results'!$C$15-'Inputs and Results'!$C$13)*('Inputs and Results'!$C$14-'Inputs and Results'!$C$13)), 'Inputs and Results'!$C$15 - SQRT((1-E9290)*('Inputs and Results'!$C$15-'Inputs and Results'!$C$13)*('Inputs and Results'!$C$15-'Inputs and Results'!$C$14))))</f>
        <v>0.70873887936464319</v>
      </c>
      <c r="C9290" s="47">
        <f ca="1">IF('Inputs and Results'!$G$15='Inputs and Results'!$G$13, 'Inputs and Results'!$G$13, IF(F9290 &lt;= ('Inputs and Results'!$G$14-'Inputs and Results'!$G$13)/('Inputs and Results'!$G$15-'Inputs and Results'!$G$13), 'Inputs and Results'!$G$13 + SQRT(F9290*('Inputs and Results'!$G$15-'Inputs and Results'!$G$13)*('Inputs and Results'!$G$14-'Inputs and Results'!$G$13)), 'Inputs and Results'!$G$15 - SQRT((1-F9290)*('Inputs and Results'!$G$15-'Inputs and Results'!$G$13)*('Inputs and Results'!$G$15-'Inputs and Results'!$G$14))))</f>
        <v>1015.2167308121172</v>
      </c>
      <c r="D9290">
        <f t="shared" ca="1" si="609"/>
        <v>719.52356810801666</v>
      </c>
      <c r="E9290">
        <f t="shared" ca="1" si="610"/>
        <v>0.41668027522942319</v>
      </c>
      <c r="F9290">
        <f t="shared" ca="1" si="610"/>
        <v>0.9597462789799579</v>
      </c>
    </row>
    <row r="9291" spans="1:6" ht="15.75" customHeight="1" x14ac:dyDescent="0.2">
      <c r="A9291">
        <v>9290</v>
      </c>
      <c r="B9291" s="47">
        <f ca="1">IF('Inputs and Results'!$C$15='Inputs and Results'!$C$13, 'Inputs and Results'!$C$13, IF(E9291 &lt;= ('Inputs and Results'!$C$14-'Inputs and Results'!$C$13)/('Inputs and Results'!$C$15-'Inputs and Results'!$C$13), 'Inputs and Results'!$C$13 + SQRT(E9291*('Inputs and Results'!$C$15-'Inputs and Results'!$C$13)*('Inputs and Results'!$C$14-'Inputs and Results'!$C$13)), 'Inputs and Results'!$C$15 - SQRT((1-E9291)*('Inputs and Results'!$C$15-'Inputs and Results'!$C$13)*('Inputs and Results'!$C$15-'Inputs and Results'!$C$14))))</f>
        <v>1.2471806636433926</v>
      </c>
      <c r="C9291" s="47">
        <f ca="1">IF('Inputs and Results'!$G$15='Inputs and Results'!$G$13, 'Inputs and Results'!$G$13, IF(F9291 &lt;= ('Inputs and Results'!$G$14-'Inputs and Results'!$G$13)/('Inputs and Results'!$G$15-'Inputs and Results'!$G$13), 'Inputs and Results'!$G$13 + SQRT(F9291*('Inputs and Results'!$G$15-'Inputs and Results'!$G$13)*('Inputs and Results'!$G$14-'Inputs and Results'!$G$13)), 'Inputs and Results'!$G$15 - SQRT((1-F9291)*('Inputs and Results'!$G$15-'Inputs and Results'!$G$13)*('Inputs and Results'!$G$15-'Inputs and Results'!$G$14))))</f>
        <v>1008.3622832161276</v>
      </c>
      <c r="D9291">
        <f t="shared" ca="1" si="609"/>
        <v>1257.6099415744566</v>
      </c>
      <c r="E9291">
        <f t="shared" ca="1" si="610"/>
        <v>0.65862493045493142</v>
      </c>
      <c r="F9291">
        <f t="shared" ca="1" si="610"/>
        <v>0.95670450438715449</v>
      </c>
    </row>
    <row r="9292" spans="1:6" ht="15.75" customHeight="1" x14ac:dyDescent="0.2">
      <c r="A9292">
        <v>9291</v>
      </c>
      <c r="B9292" s="47">
        <f ca="1">IF('Inputs and Results'!$C$15='Inputs and Results'!$C$13, 'Inputs and Results'!$C$13, IF(E9292 &lt;= ('Inputs and Results'!$C$14-'Inputs and Results'!$C$13)/('Inputs and Results'!$C$15-'Inputs and Results'!$C$13), 'Inputs and Results'!$C$13 + SQRT(E9292*('Inputs and Results'!$C$15-'Inputs and Results'!$C$13)*('Inputs and Results'!$C$14-'Inputs and Results'!$C$13)), 'Inputs and Results'!$C$15 - SQRT((1-E9292)*('Inputs and Results'!$C$15-'Inputs and Results'!$C$13)*('Inputs and Results'!$C$15-'Inputs and Results'!$C$14))))</f>
        <v>1.2254820250046612</v>
      </c>
      <c r="C9292" s="47">
        <f ca="1">IF('Inputs and Results'!$G$15='Inputs and Results'!$G$13, 'Inputs and Results'!$G$13, IF(F9292 &lt;= ('Inputs and Results'!$G$14-'Inputs and Results'!$G$13)/('Inputs and Results'!$G$15-'Inputs and Results'!$G$13), 'Inputs and Results'!$G$13 + SQRT(F9292*('Inputs and Results'!$G$15-'Inputs and Results'!$G$13)*('Inputs and Results'!$G$14-'Inputs and Results'!$G$13)), 'Inputs and Results'!$G$15 - SQRT((1-F9292)*('Inputs and Results'!$G$15-'Inputs and Results'!$G$13)*('Inputs and Results'!$G$15-'Inputs and Results'!$G$14))))</f>
        <v>621.17104734237921</v>
      </c>
      <c r="D9292">
        <f t="shared" ca="1" si="609"/>
        <v>761.23395297140519</v>
      </c>
      <c r="E9292">
        <f t="shared" ca="1" si="610"/>
        <v>0.65012066182427131</v>
      </c>
      <c r="F9292">
        <f t="shared" ca="1" si="610"/>
        <v>0.6050144281699209</v>
      </c>
    </row>
    <row r="9293" spans="1:6" ht="15.75" customHeight="1" x14ac:dyDescent="0.2">
      <c r="A9293">
        <v>9292</v>
      </c>
      <c r="B9293" s="47">
        <f ca="1">IF('Inputs and Results'!$C$15='Inputs and Results'!$C$13, 'Inputs and Results'!$C$13, IF(E9293 &lt;= ('Inputs and Results'!$C$14-'Inputs and Results'!$C$13)/('Inputs and Results'!$C$15-'Inputs and Results'!$C$13), 'Inputs and Results'!$C$13 + SQRT(E9293*('Inputs and Results'!$C$15-'Inputs and Results'!$C$13)*('Inputs and Results'!$C$14-'Inputs and Results'!$C$13)), 'Inputs and Results'!$C$15 - SQRT((1-E9293)*('Inputs and Results'!$C$15-'Inputs and Results'!$C$13)*('Inputs and Results'!$C$15-'Inputs and Results'!$C$14))))</f>
        <v>0.21547321206267345</v>
      </c>
      <c r="C9293" s="47">
        <f ca="1">IF('Inputs and Results'!$G$15='Inputs and Results'!$G$13, 'Inputs and Results'!$G$13, IF(F9293 &lt;= ('Inputs and Results'!$G$14-'Inputs and Results'!$G$13)/('Inputs and Results'!$G$15-'Inputs and Results'!$G$13), 'Inputs and Results'!$G$13 + SQRT(F9293*('Inputs and Results'!$G$15-'Inputs and Results'!$G$13)*('Inputs and Results'!$G$14-'Inputs and Results'!$G$13)), 'Inputs and Results'!$G$15 - SQRT((1-F9293)*('Inputs and Results'!$G$15-'Inputs and Results'!$G$13)*('Inputs and Results'!$G$15-'Inputs and Results'!$G$14))))</f>
        <v>785.03035951002789</v>
      </c>
      <c r="D9293">
        <f t="shared" ca="1" si="609"/>
        <v>169.15301313034101</v>
      </c>
      <c r="E9293">
        <f t="shared" ca="1" si="610"/>
        <v>0.13849006302882616</v>
      </c>
      <c r="F9293">
        <f t="shared" ca="1" si="610"/>
        <v>0.79699188965355749</v>
      </c>
    </row>
    <row r="9294" spans="1:6" ht="15.75" customHeight="1" x14ac:dyDescent="0.2">
      <c r="A9294">
        <v>9293</v>
      </c>
      <c r="B9294" s="47">
        <f ca="1">IF('Inputs and Results'!$C$15='Inputs and Results'!$C$13, 'Inputs and Results'!$C$13, IF(E9294 &lt;= ('Inputs and Results'!$C$14-'Inputs and Results'!$C$13)/('Inputs and Results'!$C$15-'Inputs and Results'!$C$13), 'Inputs and Results'!$C$13 + SQRT(E9294*('Inputs and Results'!$C$15-'Inputs and Results'!$C$13)*('Inputs and Results'!$C$14-'Inputs and Results'!$C$13)), 'Inputs and Results'!$C$15 - SQRT((1-E9294)*('Inputs and Results'!$C$15-'Inputs and Results'!$C$13)*('Inputs and Results'!$C$15-'Inputs and Results'!$C$14))))</f>
        <v>3.1543923339446778E-2</v>
      </c>
      <c r="C9294" s="47">
        <f ca="1">IF('Inputs and Results'!$G$15='Inputs and Results'!$G$13, 'Inputs and Results'!$G$13, IF(F9294 &lt;= ('Inputs and Results'!$G$14-'Inputs and Results'!$G$13)/('Inputs and Results'!$G$15-'Inputs and Results'!$G$13), 'Inputs and Results'!$G$13 + SQRT(F9294*('Inputs and Results'!$G$15-'Inputs and Results'!$G$13)*('Inputs and Results'!$G$14-'Inputs and Results'!$G$13)), 'Inputs and Results'!$G$15 - SQRT((1-F9294)*('Inputs and Results'!$G$15-'Inputs and Results'!$G$13)*('Inputs and Results'!$G$15-'Inputs and Results'!$G$14))))</f>
        <v>835.67780001774963</v>
      </c>
      <c r="D9294">
        <f t="shared" ca="1" si="609"/>
        <v>26.360556460237429</v>
      </c>
      <c r="E9294">
        <f t="shared" ca="1" si="610"/>
        <v>2.0918724548559475E-2</v>
      </c>
      <c r="F9294">
        <f t="shared" ca="1" si="610"/>
        <v>0.84352245953696314</v>
      </c>
    </row>
    <row r="9295" spans="1:6" ht="15.75" customHeight="1" x14ac:dyDescent="0.2">
      <c r="A9295">
        <v>9294</v>
      </c>
      <c r="B9295" s="47">
        <f ca="1">IF('Inputs and Results'!$C$15='Inputs and Results'!$C$13, 'Inputs and Results'!$C$13, IF(E9295 &lt;= ('Inputs and Results'!$C$14-'Inputs and Results'!$C$13)/('Inputs and Results'!$C$15-'Inputs and Results'!$C$13), 'Inputs and Results'!$C$13 + SQRT(E9295*('Inputs and Results'!$C$15-'Inputs and Results'!$C$13)*('Inputs and Results'!$C$14-'Inputs and Results'!$C$13)), 'Inputs and Results'!$C$15 - SQRT((1-E9295)*('Inputs and Results'!$C$15-'Inputs and Results'!$C$13)*('Inputs and Results'!$C$15-'Inputs and Results'!$C$14))))</f>
        <v>1.3887063768233483</v>
      </c>
      <c r="C9295" s="47">
        <f ca="1">IF('Inputs and Results'!$G$15='Inputs and Results'!$G$13, 'Inputs and Results'!$G$13, IF(F9295 &lt;= ('Inputs and Results'!$G$14-'Inputs and Results'!$G$13)/('Inputs and Results'!$G$15-'Inputs and Results'!$G$13), 'Inputs and Results'!$G$13 + SQRT(F9295*('Inputs and Results'!$G$15-'Inputs and Results'!$G$13)*('Inputs and Results'!$G$14-'Inputs and Results'!$G$13)), 'Inputs and Results'!$G$15 - SQRT((1-F9295)*('Inputs and Results'!$G$15-'Inputs and Results'!$G$13)*('Inputs and Results'!$G$15-'Inputs and Results'!$G$14))))</f>
        <v>341.15591413398045</v>
      </c>
      <c r="D9295">
        <f t="shared" ca="1" si="609"/>
        <v>473.76539344885731</v>
      </c>
      <c r="E9295">
        <f t="shared" ca="1" si="610"/>
        <v>0.71152587332336203</v>
      </c>
      <c r="F9295">
        <f t="shared" ca="1" si="610"/>
        <v>0.13042028877755407</v>
      </c>
    </row>
    <row r="9296" spans="1:6" ht="15.75" customHeight="1" x14ac:dyDescent="0.2">
      <c r="A9296">
        <v>9295</v>
      </c>
      <c r="B9296" s="47">
        <f ca="1">IF('Inputs and Results'!$C$15='Inputs and Results'!$C$13, 'Inputs and Results'!$C$13, IF(E9296 &lt;= ('Inputs and Results'!$C$14-'Inputs and Results'!$C$13)/('Inputs and Results'!$C$15-'Inputs and Results'!$C$13), 'Inputs and Results'!$C$13 + SQRT(E9296*('Inputs and Results'!$C$15-'Inputs and Results'!$C$13)*('Inputs and Results'!$C$14-'Inputs and Results'!$C$13)), 'Inputs and Results'!$C$15 - SQRT((1-E9296)*('Inputs and Results'!$C$15-'Inputs and Results'!$C$13)*('Inputs and Results'!$C$15-'Inputs and Results'!$C$14))))</f>
        <v>0.25126502698508624</v>
      </c>
      <c r="C9296" s="47">
        <f ca="1">IF('Inputs and Results'!$G$15='Inputs and Results'!$G$13, 'Inputs and Results'!$G$13, IF(F9296 &lt;= ('Inputs and Results'!$G$14-'Inputs and Results'!$G$13)/('Inputs and Results'!$G$15-'Inputs and Results'!$G$13), 'Inputs and Results'!$G$13 + SQRT(F9296*('Inputs and Results'!$G$15-'Inputs and Results'!$G$13)*('Inputs and Results'!$G$14-'Inputs and Results'!$G$13)), 'Inputs and Results'!$G$15 - SQRT((1-F9296)*('Inputs and Results'!$G$15-'Inputs and Results'!$G$13)*('Inputs and Results'!$G$15-'Inputs and Results'!$G$14))))</f>
        <v>499.92201555547899</v>
      </c>
      <c r="D9296">
        <f t="shared" ca="1" si="609"/>
        <v>125.61291872898613</v>
      </c>
      <c r="E9296">
        <f t="shared" ca="1" si="610"/>
        <v>0.16049511645830028</v>
      </c>
      <c r="F9296">
        <f t="shared" ca="1" si="610"/>
        <v>0.42220526441907069</v>
      </c>
    </row>
    <row r="9297" spans="1:6" ht="15.75" customHeight="1" x14ac:dyDescent="0.2">
      <c r="A9297">
        <v>9296</v>
      </c>
      <c r="B9297" s="47">
        <f ca="1">IF('Inputs and Results'!$C$15='Inputs and Results'!$C$13, 'Inputs and Results'!$C$13, IF(E9297 &lt;= ('Inputs and Results'!$C$14-'Inputs and Results'!$C$13)/('Inputs and Results'!$C$15-'Inputs and Results'!$C$13), 'Inputs and Results'!$C$13 + SQRT(E9297*('Inputs and Results'!$C$15-'Inputs and Results'!$C$13)*('Inputs and Results'!$C$14-'Inputs and Results'!$C$13)), 'Inputs and Results'!$C$15 - SQRT((1-E9297)*('Inputs and Results'!$C$15-'Inputs and Results'!$C$13)*('Inputs and Results'!$C$15-'Inputs and Results'!$C$14))))</f>
        <v>1.222905889356614</v>
      </c>
      <c r="C9297" s="47">
        <f ca="1">IF('Inputs and Results'!$G$15='Inputs and Results'!$G$13, 'Inputs and Results'!$G$13, IF(F9297 &lt;= ('Inputs and Results'!$G$14-'Inputs and Results'!$G$13)/('Inputs and Results'!$G$15-'Inputs and Results'!$G$13), 'Inputs and Results'!$G$13 + SQRT(F9297*('Inputs and Results'!$G$15-'Inputs and Results'!$G$13)*('Inputs and Results'!$G$14-'Inputs and Results'!$G$13)), 'Inputs and Results'!$G$15 - SQRT((1-F9297)*('Inputs and Results'!$G$15-'Inputs and Results'!$G$13)*('Inputs and Results'!$G$15-'Inputs and Results'!$G$14))))</f>
        <v>638.59343748553431</v>
      </c>
      <c r="D9297">
        <f t="shared" ca="1" si="609"/>
        <v>780.93967560554461</v>
      </c>
      <c r="E9297">
        <f t="shared" ca="1" si="610"/>
        <v>0.64910405799073256</v>
      </c>
      <c r="F9297">
        <f t="shared" ca="1" si="610"/>
        <v>0.62843422042284125</v>
      </c>
    </row>
    <row r="9298" spans="1:6" ht="15.75" customHeight="1" x14ac:dyDescent="0.2">
      <c r="A9298">
        <v>9297</v>
      </c>
      <c r="B9298" s="47">
        <f ca="1">IF('Inputs and Results'!$C$15='Inputs and Results'!$C$13, 'Inputs and Results'!$C$13, IF(E9298 &lt;= ('Inputs and Results'!$C$14-'Inputs and Results'!$C$13)/('Inputs and Results'!$C$15-'Inputs and Results'!$C$13), 'Inputs and Results'!$C$13 + SQRT(E9298*('Inputs and Results'!$C$15-'Inputs and Results'!$C$13)*('Inputs and Results'!$C$14-'Inputs and Results'!$C$13)), 'Inputs and Results'!$C$15 - SQRT((1-E9298)*('Inputs and Results'!$C$15-'Inputs and Results'!$C$13)*('Inputs and Results'!$C$15-'Inputs and Results'!$C$14))))</f>
        <v>2.5970816379020629</v>
      </c>
      <c r="C9298" s="47">
        <f ca="1">IF('Inputs and Results'!$G$15='Inputs and Results'!$G$13, 'Inputs and Results'!$G$13, IF(F9298 &lt;= ('Inputs and Results'!$G$14-'Inputs and Results'!$G$13)/('Inputs and Results'!$G$15-'Inputs and Results'!$G$13), 'Inputs and Results'!$G$13 + SQRT(F9298*('Inputs and Results'!$G$15-'Inputs and Results'!$G$13)*('Inputs and Results'!$G$14-'Inputs and Results'!$G$13)), 'Inputs and Results'!$G$15 - SQRT((1-F9298)*('Inputs and Results'!$G$15-'Inputs and Results'!$G$13)*('Inputs and Results'!$G$15-'Inputs and Results'!$G$14))))</f>
        <v>711.90560520957763</v>
      </c>
      <c r="D9298">
        <f t="shared" ca="1" si="609"/>
        <v>1848.8769752093492</v>
      </c>
      <c r="E9298">
        <f t="shared" ca="1" si="610"/>
        <v>0.98196186594270174</v>
      </c>
      <c r="F9298">
        <f t="shared" ca="1" si="610"/>
        <v>0.71914097735687299</v>
      </c>
    </row>
    <row r="9299" spans="1:6" ht="15.75" customHeight="1" x14ac:dyDescent="0.2">
      <c r="A9299">
        <v>9298</v>
      </c>
      <c r="B9299" s="47">
        <f ca="1">IF('Inputs and Results'!$C$15='Inputs and Results'!$C$13, 'Inputs and Results'!$C$13, IF(E9299 &lt;= ('Inputs and Results'!$C$14-'Inputs and Results'!$C$13)/('Inputs and Results'!$C$15-'Inputs and Results'!$C$13), 'Inputs and Results'!$C$13 + SQRT(E9299*('Inputs and Results'!$C$15-'Inputs and Results'!$C$13)*('Inputs and Results'!$C$14-'Inputs and Results'!$C$13)), 'Inputs and Results'!$C$15 - SQRT((1-E9299)*('Inputs and Results'!$C$15-'Inputs and Results'!$C$13)*('Inputs and Results'!$C$15-'Inputs and Results'!$C$14))))</f>
        <v>1.3059487187516734</v>
      </c>
      <c r="C9299" s="47">
        <f ca="1">IF('Inputs and Results'!$G$15='Inputs and Results'!$G$13, 'Inputs and Results'!$G$13, IF(F9299 &lt;= ('Inputs and Results'!$G$14-'Inputs and Results'!$G$13)/('Inputs and Results'!$G$15-'Inputs and Results'!$G$13), 'Inputs and Results'!$G$13 + SQRT(F9299*('Inputs and Results'!$G$15-'Inputs and Results'!$G$13)*('Inputs and Results'!$G$14-'Inputs and Results'!$G$13)), 'Inputs and Results'!$G$15 - SQRT((1-F9299)*('Inputs and Results'!$G$15-'Inputs and Results'!$G$13)*('Inputs and Results'!$G$15-'Inputs and Results'!$G$14))))</f>
        <v>606.50950984488179</v>
      </c>
      <c r="D9299">
        <f t="shared" ca="1" si="609"/>
        <v>792.07031729262883</v>
      </c>
      <c r="E9299">
        <f t="shared" ca="1" si="610"/>
        <v>0.68113225072232253</v>
      </c>
      <c r="F9299">
        <f t="shared" ca="1" si="610"/>
        <v>0.58475131253433588</v>
      </c>
    </row>
    <row r="9300" spans="1:6" ht="15.75" customHeight="1" x14ac:dyDescent="0.2">
      <c r="A9300">
        <v>9299</v>
      </c>
      <c r="B9300" s="47">
        <f ca="1">IF('Inputs and Results'!$C$15='Inputs and Results'!$C$13, 'Inputs and Results'!$C$13, IF(E9300 &lt;= ('Inputs and Results'!$C$14-'Inputs and Results'!$C$13)/('Inputs and Results'!$C$15-'Inputs and Results'!$C$13), 'Inputs and Results'!$C$13 + SQRT(E9300*('Inputs and Results'!$C$15-'Inputs and Results'!$C$13)*('Inputs and Results'!$C$14-'Inputs and Results'!$C$13)), 'Inputs and Results'!$C$15 - SQRT((1-E9300)*('Inputs and Results'!$C$15-'Inputs and Results'!$C$13)*('Inputs and Results'!$C$15-'Inputs and Results'!$C$14))))</f>
        <v>2.1247461955979237</v>
      </c>
      <c r="C9300" s="47">
        <f ca="1">IF('Inputs and Results'!$G$15='Inputs and Results'!$G$13, 'Inputs and Results'!$G$13, IF(F9300 &lt;= ('Inputs and Results'!$G$14-'Inputs and Results'!$G$13)/('Inputs and Results'!$G$15-'Inputs and Results'!$G$13), 'Inputs and Results'!$G$13 + SQRT(F9300*('Inputs and Results'!$G$15-'Inputs and Results'!$G$13)*('Inputs and Results'!$G$14-'Inputs and Results'!$G$13)), 'Inputs and Results'!$G$15 - SQRT((1-F9300)*('Inputs and Results'!$G$15-'Inputs and Results'!$G$13)*('Inputs and Results'!$G$15-'Inputs and Results'!$G$14))))</f>
        <v>807.20183730713325</v>
      </c>
      <c r="D9300">
        <f t="shared" ca="1" si="609"/>
        <v>1715.0990328979856</v>
      </c>
      <c r="E9300">
        <f t="shared" ca="1" si="610"/>
        <v>0.914881197542188</v>
      </c>
      <c r="F9300">
        <f t="shared" ca="1" si="610"/>
        <v>0.81810547165853598</v>
      </c>
    </row>
    <row r="9301" spans="1:6" ht="15.75" customHeight="1" x14ac:dyDescent="0.2">
      <c r="A9301">
        <v>9300</v>
      </c>
      <c r="B9301" s="47">
        <f ca="1">IF('Inputs and Results'!$C$15='Inputs and Results'!$C$13, 'Inputs and Results'!$C$13, IF(E9301 &lt;= ('Inputs and Results'!$C$14-'Inputs and Results'!$C$13)/('Inputs and Results'!$C$15-'Inputs and Results'!$C$13), 'Inputs and Results'!$C$13 + SQRT(E9301*('Inputs and Results'!$C$15-'Inputs and Results'!$C$13)*('Inputs and Results'!$C$14-'Inputs and Results'!$C$13)), 'Inputs and Results'!$C$15 - SQRT((1-E9301)*('Inputs and Results'!$C$15-'Inputs and Results'!$C$13)*('Inputs and Results'!$C$15-'Inputs and Results'!$C$14))))</f>
        <v>0.37450036784330143</v>
      </c>
      <c r="C9301" s="47">
        <f ca="1">IF('Inputs and Results'!$G$15='Inputs and Results'!$G$13, 'Inputs and Results'!$G$13, IF(F9301 &lt;= ('Inputs and Results'!$G$14-'Inputs and Results'!$G$13)/('Inputs and Results'!$G$15-'Inputs and Results'!$G$13), 'Inputs and Results'!$G$13 + SQRT(F9301*('Inputs and Results'!$G$15-'Inputs and Results'!$G$13)*('Inputs and Results'!$G$14-'Inputs and Results'!$G$13)), 'Inputs and Results'!$G$15 - SQRT((1-F9301)*('Inputs and Results'!$G$15-'Inputs and Results'!$G$13)*('Inputs and Results'!$G$15-'Inputs and Results'!$G$14))))</f>
        <v>367.72057183959862</v>
      </c>
      <c r="D9301">
        <f t="shared" ca="1" si="609"/>
        <v>137.71148941747884</v>
      </c>
      <c r="E9301">
        <f t="shared" ca="1" si="610"/>
        <v>0.23408352017167111</v>
      </c>
      <c r="F9301">
        <f t="shared" ca="1" si="610"/>
        <v>0.183381790624357</v>
      </c>
    </row>
    <row r="9302" spans="1:6" ht="15.75" customHeight="1" x14ac:dyDescent="0.2">
      <c r="A9302">
        <v>9301</v>
      </c>
      <c r="B9302" s="47">
        <f ca="1">IF('Inputs and Results'!$C$15='Inputs and Results'!$C$13, 'Inputs and Results'!$C$13, IF(E9302 &lt;= ('Inputs and Results'!$C$14-'Inputs and Results'!$C$13)/('Inputs and Results'!$C$15-'Inputs and Results'!$C$13), 'Inputs and Results'!$C$13 + SQRT(E9302*('Inputs and Results'!$C$15-'Inputs and Results'!$C$13)*('Inputs and Results'!$C$14-'Inputs and Results'!$C$13)), 'Inputs and Results'!$C$15 - SQRT((1-E9302)*('Inputs and Results'!$C$15-'Inputs and Results'!$C$13)*('Inputs and Results'!$C$15-'Inputs and Results'!$C$14))))</f>
        <v>9.7770939096638365E-2</v>
      </c>
      <c r="C9302" s="47">
        <f ca="1">IF('Inputs and Results'!$G$15='Inputs and Results'!$G$13, 'Inputs and Results'!$G$13, IF(F9302 &lt;= ('Inputs and Results'!$G$14-'Inputs and Results'!$G$13)/('Inputs and Results'!$G$15-'Inputs and Results'!$G$13), 'Inputs and Results'!$G$13 + SQRT(F9302*('Inputs and Results'!$G$15-'Inputs and Results'!$G$13)*('Inputs and Results'!$G$14-'Inputs and Results'!$G$13)), 'Inputs and Results'!$G$15 - SQRT((1-F9302)*('Inputs and Results'!$G$15-'Inputs and Results'!$G$13)*('Inputs and Results'!$G$15-'Inputs and Results'!$G$14))))</f>
        <v>379.14465694878788</v>
      </c>
      <c r="D9302">
        <f t="shared" ca="1" si="609"/>
        <v>37.069329163355789</v>
      </c>
      <c r="E9302">
        <f t="shared" ref="E9302:F9321" ca="1" si="611">RAND()</f>
        <v>6.4118497560887833E-2</v>
      </c>
      <c r="F9302">
        <f t="shared" ca="1" si="611"/>
        <v>0.20564616162656235</v>
      </c>
    </row>
    <row r="9303" spans="1:6" ht="15.75" customHeight="1" x14ac:dyDescent="0.2">
      <c r="A9303">
        <v>9302</v>
      </c>
      <c r="B9303" s="47">
        <f ca="1">IF('Inputs and Results'!$C$15='Inputs and Results'!$C$13, 'Inputs and Results'!$C$13, IF(E9303 &lt;= ('Inputs and Results'!$C$14-'Inputs and Results'!$C$13)/('Inputs and Results'!$C$15-'Inputs and Results'!$C$13), 'Inputs and Results'!$C$13 + SQRT(E9303*('Inputs and Results'!$C$15-'Inputs and Results'!$C$13)*('Inputs and Results'!$C$14-'Inputs and Results'!$C$13)), 'Inputs and Results'!$C$15 - SQRT((1-E9303)*('Inputs and Results'!$C$15-'Inputs and Results'!$C$13)*('Inputs and Results'!$C$15-'Inputs and Results'!$C$14))))</f>
        <v>1.7209842435233731</v>
      </c>
      <c r="C9303" s="47">
        <f ca="1">IF('Inputs and Results'!$G$15='Inputs and Results'!$G$13, 'Inputs and Results'!$G$13, IF(F9303 &lt;= ('Inputs and Results'!$G$14-'Inputs and Results'!$G$13)/('Inputs and Results'!$G$15-'Inputs and Results'!$G$13), 'Inputs and Results'!$G$13 + SQRT(F9303*('Inputs and Results'!$G$15-'Inputs and Results'!$G$13)*('Inputs and Results'!$G$14-'Inputs and Results'!$G$13)), 'Inputs and Results'!$G$15 - SQRT((1-F9303)*('Inputs and Results'!$G$15-'Inputs and Results'!$G$13)*('Inputs and Results'!$G$15-'Inputs and Results'!$G$14))))</f>
        <v>737.61611714056323</v>
      </c>
      <c r="D9303">
        <f t="shared" ca="1" si="609"/>
        <v>1269.4257153678</v>
      </c>
      <c r="E9303">
        <f t="shared" ca="1" si="611"/>
        <v>0.81823541052050242</v>
      </c>
      <c r="F9303">
        <f t="shared" ca="1" si="611"/>
        <v>0.74795034061290444</v>
      </c>
    </row>
    <row r="9304" spans="1:6" ht="15.75" customHeight="1" x14ac:dyDescent="0.2">
      <c r="A9304">
        <v>9303</v>
      </c>
      <c r="B9304" s="47">
        <f ca="1">IF('Inputs and Results'!$C$15='Inputs and Results'!$C$13, 'Inputs and Results'!$C$13, IF(E9304 &lt;= ('Inputs and Results'!$C$14-'Inputs and Results'!$C$13)/('Inputs and Results'!$C$15-'Inputs and Results'!$C$13), 'Inputs and Results'!$C$13 + SQRT(E9304*('Inputs and Results'!$C$15-'Inputs and Results'!$C$13)*('Inputs and Results'!$C$14-'Inputs and Results'!$C$13)), 'Inputs and Results'!$C$15 - SQRT((1-E9304)*('Inputs and Results'!$C$15-'Inputs and Results'!$C$13)*('Inputs and Results'!$C$15-'Inputs and Results'!$C$14))))</f>
        <v>2.4585903599967054</v>
      </c>
      <c r="C9304" s="47">
        <f ca="1">IF('Inputs and Results'!$G$15='Inputs and Results'!$G$13, 'Inputs and Results'!$G$13, IF(F9304 &lt;= ('Inputs and Results'!$G$14-'Inputs and Results'!$G$13)/('Inputs and Results'!$G$15-'Inputs and Results'!$G$13), 'Inputs and Results'!$G$13 + SQRT(F9304*('Inputs and Results'!$G$15-'Inputs and Results'!$G$13)*('Inputs and Results'!$G$14-'Inputs and Results'!$G$13)), 'Inputs and Results'!$G$15 - SQRT((1-F9304)*('Inputs and Results'!$G$15-'Inputs and Results'!$G$13)*('Inputs and Results'!$G$15-'Inputs and Results'!$G$14))))</f>
        <v>842.45509246334052</v>
      </c>
      <c r="D9304">
        <f t="shared" ca="1" si="609"/>
        <v>2071.2519690605022</v>
      </c>
      <c r="E9304">
        <f t="shared" ca="1" si="611"/>
        <v>0.9674306224123892</v>
      </c>
      <c r="F9304">
        <f t="shared" ca="1" si="611"/>
        <v>0.84929004739761649</v>
      </c>
    </row>
    <row r="9305" spans="1:6" ht="15.75" customHeight="1" x14ac:dyDescent="0.2">
      <c r="A9305">
        <v>9304</v>
      </c>
      <c r="B9305" s="47">
        <f ca="1">IF('Inputs and Results'!$C$15='Inputs and Results'!$C$13, 'Inputs and Results'!$C$13, IF(E9305 &lt;= ('Inputs and Results'!$C$14-'Inputs and Results'!$C$13)/('Inputs and Results'!$C$15-'Inputs and Results'!$C$13), 'Inputs and Results'!$C$13 + SQRT(E9305*('Inputs and Results'!$C$15-'Inputs and Results'!$C$13)*('Inputs and Results'!$C$14-'Inputs and Results'!$C$13)), 'Inputs and Results'!$C$15 - SQRT((1-E9305)*('Inputs and Results'!$C$15-'Inputs and Results'!$C$13)*('Inputs and Results'!$C$15-'Inputs and Results'!$C$14))))</f>
        <v>7.2553881981958224E-2</v>
      </c>
      <c r="C9305" s="47">
        <f ca="1">IF('Inputs and Results'!$G$15='Inputs and Results'!$G$13, 'Inputs and Results'!$G$13, IF(F9305 &lt;= ('Inputs and Results'!$G$14-'Inputs and Results'!$G$13)/('Inputs and Results'!$G$15-'Inputs and Results'!$G$13), 'Inputs and Results'!$G$13 + SQRT(F9305*('Inputs and Results'!$G$15-'Inputs and Results'!$G$13)*('Inputs and Results'!$G$14-'Inputs and Results'!$G$13)), 'Inputs and Results'!$G$15 - SQRT((1-F9305)*('Inputs and Results'!$G$15-'Inputs and Results'!$G$13)*('Inputs and Results'!$G$15-'Inputs and Results'!$G$14))))</f>
        <v>618.61582943348571</v>
      </c>
      <c r="D9305">
        <f t="shared" ca="1" si="609"/>
        <v>44.882979880888321</v>
      </c>
      <c r="E9305">
        <f t="shared" ca="1" si="611"/>
        <v>4.77843584556773E-2</v>
      </c>
      <c r="F9305">
        <f t="shared" ca="1" si="611"/>
        <v>0.60151943399892982</v>
      </c>
    </row>
    <row r="9306" spans="1:6" ht="15.75" customHeight="1" x14ac:dyDescent="0.2">
      <c r="A9306">
        <v>9305</v>
      </c>
      <c r="B9306" s="47">
        <f ca="1">IF('Inputs and Results'!$C$15='Inputs and Results'!$C$13, 'Inputs and Results'!$C$13, IF(E9306 &lt;= ('Inputs and Results'!$C$14-'Inputs and Results'!$C$13)/('Inputs and Results'!$C$15-'Inputs and Results'!$C$13), 'Inputs and Results'!$C$13 + SQRT(E9306*('Inputs and Results'!$C$15-'Inputs and Results'!$C$13)*('Inputs and Results'!$C$14-'Inputs and Results'!$C$13)), 'Inputs and Results'!$C$15 - SQRT((1-E9306)*('Inputs and Results'!$C$15-'Inputs and Results'!$C$13)*('Inputs and Results'!$C$15-'Inputs and Results'!$C$14))))</f>
        <v>2.3227696784161536</v>
      </c>
      <c r="C9306" s="47">
        <f ca="1">IF('Inputs and Results'!$G$15='Inputs and Results'!$G$13, 'Inputs and Results'!$G$13, IF(F9306 &lt;= ('Inputs and Results'!$G$14-'Inputs and Results'!$G$13)/('Inputs and Results'!$G$15-'Inputs and Results'!$G$13), 'Inputs and Results'!$G$13 + SQRT(F9306*('Inputs and Results'!$G$15-'Inputs and Results'!$G$13)*('Inputs and Results'!$G$14-'Inputs and Results'!$G$13)), 'Inputs and Results'!$G$15 - SQRT((1-F9306)*('Inputs and Results'!$G$15-'Inputs and Results'!$G$13)*('Inputs and Results'!$G$15-'Inputs and Results'!$G$14))))</f>
        <v>571.4584061622113</v>
      </c>
      <c r="D9306">
        <f t="shared" ca="1" si="609"/>
        <v>1327.3662583096072</v>
      </c>
      <c r="E9306">
        <f t="shared" ca="1" si="611"/>
        <v>0.94903989905860442</v>
      </c>
      <c r="F9306">
        <f t="shared" ca="1" si="611"/>
        <v>0.53425437442407553</v>
      </c>
    </row>
    <row r="9307" spans="1:6" ht="15.75" customHeight="1" x14ac:dyDescent="0.2">
      <c r="A9307">
        <v>9306</v>
      </c>
      <c r="B9307" s="47">
        <f ca="1">IF('Inputs and Results'!$C$15='Inputs and Results'!$C$13, 'Inputs and Results'!$C$13, IF(E9307 &lt;= ('Inputs and Results'!$C$14-'Inputs and Results'!$C$13)/('Inputs and Results'!$C$15-'Inputs and Results'!$C$13), 'Inputs and Results'!$C$13 + SQRT(E9307*('Inputs and Results'!$C$15-'Inputs and Results'!$C$13)*('Inputs and Results'!$C$14-'Inputs and Results'!$C$13)), 'Inputs and Results'!$C$15 - SQRT((1-E9307)*('Inputs and Results'!$C$15-'Inputs and Results'!$C$13)*('Inputs and Results'!$C$15-'Inputs and Results'!$C$14))))</f>
        <v>1.0102029038586835</v>
      </c>
      <c r="C9307" s="47">
        <f ca="1">IF('Inputs and Results'!$G$15='Inputs and Results'!$G$13, 'Inputs and Results'!$G$13, IF(F9307 &lt;= ('Inputs and Results'!$G$14-'Inputs and Results'!$G$13)/('Inputs and Results'!$G$15-'Inputs and Results'!$G$13), 'Inputs and Results'!$G$13 + SQRT(F9307*('Inputs and Results'!$G$15-'Inputs and Results'!$G$13)*('Inputs and Results'!$G$14-'Inputs and Results'!$G$13)), 'Inputs and Results'!$G$15 - SQRT((1-F9307)*('Inputs and Results'!$G$15-'Inputs and Results'!$G$13)*('Inputs and Results'!$G$15-'Inputs and Results'!$G$14))))</f>
        <v>292.23686226200368</v>
      </c>
      <c r="D9307">
        <f t="shared" ca="1" si="609"/>
        <v>295.21852687162624</v>
      </c>
      <c r="E9307">
        <f t="shared" ca="1" si="611"/>
        <v>0.5600786129097316</v>
      </c>
      <c r="F9307">
        <f t="shared" ca="1" si="611"/>
        <v>2.8537981262480194E-2</v>
      </c>
    </row>
    <row r="9308" spans="1:6" ht="15.75" customHeight="1" x14ac:dyDescent="0.2">
      <c r="A9308">
        <v>9307</v>
      </c>
      <c r="B9308" s="47">
        <f ca="1">IF('Inputs and Results'!$C$15='Inputs and Results'!$C$13, 'Inputs and Results'!$C$13, IF(E9308 &lt;= ('Inputs and Results'!$C$14-'Inputs and Results'!$C$13)/('Inputs and Results'!$C$15-'Inputs and Results'!$C$13), 'Inputs and Results'!$C$13 + SQRT(E9308*('Inputs and Results'!$C$15-'Inputs and Results'!$C$13)*('Inputs and Results'!$C$14-'Inputs and Results'!$C$13)), 'Inputs and Results'!$C$15 - SQRT((1-E9308)*('Inputs and Results'!$C$15-'Inputs and Results'!$C$13)*('Inputs and Results'!$C$15-'Inputs and Results'!$C$14))))</f>
        <v>1.2167390755162846</v>
      </c>
      <c r="C9308" s="47">
        <f ca="1">IF('Inputs and Results'!$G$15='Inputs and Results'!$G$13, 'Inputs and Results'!$G$13, IF(F9308 &lt;= ('Inputs and Results'!$G$14-'Inputs and Results'!$G$13)/('Inputs and Results'!$G$15-'Inputs and Results'!$G$13), 'Inputs and Results'!$G$13 + SQRT(F9308*('Inputs and Results'!$G$15-'Inputs and Results'!$G$13)*('Inputs and Results'!$G$14-'Inputs and Results'!$G$13)), 'Inputs and Results'!$G$15 - SQRT((1-F9308)*('Inputs and Results'!$G$15-'Inputs and Results'!$G$13)*('Inputs and Results'!$G$15-'Inputs and Results'!$G$14))))</f>
        <v>657.43393059961011</v>
      </c>
      <c r="D9308">
        <f t="shared" ca="1" si="609"/>
        <v>799.92555293080682</v>
      </c>
      <c r="E9308">
        <f t="shared" ca="1" si="611"/>
        <v>0.64666449724549824</v>
      </c>
      <c r="F9308">
        <f t="shared" ca="1" si="611"/>
        <v>0.65295483280743483</v>
      </c>
    </row>
    <row r="9309" spans="1:6" ht="15.75" customHeight="1" x14ac:dyDescent="0.2">
      <c r="A9309">
        <v>9308</v>
      </c>
      <c r="B9309" s="47">
        <f ca="1">IF('Inputs and Results'!$C$15='Inputs and Results'!$C$13, 'Inputs and Results'!$C$13, IF(E9309 &lt;= ('Inputs and Results'!$C$14-'Inputs and Results'!$C$13)/('Inputs and Results'!$C$15-'Inputs and Results'!$C$13), 'Inputs and Results'!$C$13 + SQRT(E9309*('Inputs and Results'!$C$15-'Inputs and Results'!$C$13)*('Inputs and Results'!$C$14-'Inputs and Results'!$C$13)), 'Inputs and Results'!$C$15 - SQRT((1-E9309)*('Inputs and Results'!$C$15-'Inputs and Results'!$C$13)*('Inputs and Results'!$C$15-'Inputs and Results'!$C$14))))</f>
        <v>0.26236019000087918</v>
      </c>
      <c r="C9309" s="47">
        <f ca="1">IF('Inputs and Results'!$G$15='Inputs and Results'!$G$13, 'Inputs and Results'!$G$13, IF(F9309 &lt;= ('Inputs and Results'!$G$14-'Inputs and Results'!$G$13)/('Inputs and Results'!$G$15-'Inputs and Results'!$G$13), 'Inputs and Results'!$G$13 + SQRT(F9309*('Inputs and Results'!$G$15-'Inputs and Results'!$G$13)*('Inputs and Results'!$G$14-'Inputs and Results'!$G$13)), 'Inputs and Results'!$G$15 - SQRT((1-F9309)*('Inputs and Results'!$G$15-'Inputs and Results'!$G$13)*('Inputs and Results'!$G$15-'Inputs and Results'!$G$14))))</f>
        <v>731.41976366479139</v>
      </c>
      <c r="D9309">
        <f t="shared" ca="1" si="609"/>
        <v>191.8954281654928</v>
      </c>
      <c r="E9309">
        <f t="shared" ca="1" si="611"/>
        <v>0.16725869674533089</v>
      </c>
      <c r="F9309">
        <f t="shared" ca="1" si="611"/>
        <v>0.74114969933785335</v>
      </c>
    </row>
    <row r="9310" spans="1:6" ht="15.75" customHeight="1" x14ac:dyDescent="0.2">
      <c r="A9310">
        <v>9309</v>
      </c>
      <c r="B9310" s="47">
        <f ca="1">IF('Inputs and Results'!$C$15='Inputs and Results'!$C$13, 'Inputs and Results'!$C$13, IF(E9310 &lt;= ('Inputs and Results'!$C$14-'Inputs and Results'!$C$13)/('Inputs and Results'!$C$15-'Inputs and Results'!$C$13), 'Inputs and Results'!$C$13 + SQRT(E9310*('Inputs and Results'!$C$15-'Inputs and Results'!$C$13)*('Inputs and Results'!$C$14-'Inputs and Results'!$C$13)), 'Inputs and Results'!$C$15 - SQRT((1-E9310)*('Inputs and Results'!$C$15-'Inputs and Results'!$C$13)*('Inputs and Results'!$C$15-'Inputs and Results'!$C$14))))</f>
        <v>0.23476722470280054</v>
      </c>
      <c r="C9310" s="47">
        <f ca="1">IF('Inputs and Results'!$G$15='Inputs and Results'!$G$13, 'Inputs and Results'!$G$13, IF(F9310 &lt;= ('Inputs and Results'!$G$14-'Inputs and Results'!$G$13)/('Inputs and Results'!$G$15-'Inputs and Results'!$G$13), 'Inputs and Results'!$G$13 + SQRT(F9310*('Inputs and Results'!$G$15-'Inputs and Results'!$G$13)*('Inputs and Results'!$G$14-'Inputs and Results'!$G$13)), 'Inputs and Results'!$G$15 - SQRT((1-F9310)*('Inputs and Results'!$G$15-'Inputs and Results'!$G$13)*('Inputs and Results'!$G$15-'Inputs and Results'!$G$14))))</f>
        <v>667.57094328567473</v>
      </c>
      <c r="D9310">
        <f t="shared" ca="1" si="609"/>
        <v>156.72377764740853</v>
      </c>
      <c r="E9310">
        <f t="shared" ca="1" si="611"/>
        <v>0.1503875220469052</v>
      </c>
      <c r="F9310">
        <f t="shared" ca="1" si="611"/>
        <v>0.66580169971304592</v>
      </c>
    </row>
    <row r="9311" spans="1:6" ht="15.75" customHeight="1" x14ac:dyDescent="0.2">
      <c r="A9311">
        <v>9310</v>
      </c>
      <c r="B9311" s="47">
        <f ca="1">IF('Inputs and Results'!$C$15='Inputs and Results'!$C$13, 'Inputs and Results'!$C$13, IF(E9311 &lt;= ('Inputs and Results'!$C$14-'Inputs and Results'!$C$13)/('Inputs and Results'!$C$15-'Inputs and Results'!$C$13), 'Inputs and Results'!$C$13 + SQRT(E9311*('Inputs and Results'!$C$15-'Inputs and Results'!$C$13)*('Inputs and Results'!$C$14-'Inputs and Results'!$C$13)), 'Inputs and Results'!$C$15 - SQRT((1-E9311)*('Inputs and Results'!$C$15-'Inputs and Results'!$C$13)*('Inputs and Results'!$C$15-'Inputs and Results'!$C$14))))</f>
        <v>0.8575344531941882</v>
      </c>
      <c r="C9311" s="47">
        <f ca="1">IF('Inputs and Results'!$G$15='Inputs and Results'!$G$13, 'Inputs and Results'!$G$13, IF(F9311 &lt;= ('Inputs and Results'!$G$14-'Inputs and Results'!$G$13)/('Inputs and Results'!$G$15-'Inputs and Results'!$G$13), 'Inputs and Results'!$G$13 + SQRT(F9311*('Inputs and Results'!$G$15-'Inputs and Results'!$G$13)*('Inputs and Results'!$G$14-'Inputs and Results'!$G$13)), 'Inputs and Results'!$G$15 - SQRT((1-F9311)*('Inputs and Results'!$G$15-'Inputs and Results'!$G$13)*('Inputs and Results'!$G$15-'Inputs and Results'!$G$14))))</f>
        <v>478.0550352874892</v>
      </c>
      <c r="D9311">
        <f t="shared" ca="1" si="609"/>
        <v>409.94866328198538</v>
      </c>
      <c r="E9311">
        <f t="shared" ca="1" si="611"/>
        <v>0.48998237563889713</v>
      </c>
      <c r="F9311">
        <f t="shared" ca="1" si="611"/>
        <v>0.3855466405493857</v>
      </c>
    </row>
    <row r="9312" spans="1:6" ht="15.75" customHeight="1" x14ac:dyDescent="0.2">
      <c r="A9312">
        <v>9311</v>
      </c>
      <c r="B9312" s="47">
        <f ca="1">IF('Inputs and Results'!$C$15='Inputs and Results'!$C$13, 'Inputs and Results'!$C$13, IF(E9312 &lt;= ('Inputs and Results'!$C$14-'Inputs and Results'!$C$13)/('Inputs and Results'!$C$15-'Inputs and Results'!$C$13), 'Inputs and Results'!$C$13 + SQRT(E9312*('Inputs and Results'!$C$15-'Inputs and Results'!$C$13)*('Inputs and Results'!$C$14-'Inputs and Results'!$C$13)), 'Inputs and Results'!$C$15 - SQRT((1-E9312)*('Inputs and Results'!$C$15-'Inputs and Results'!$C$13)*('Inputs and Results'!$C$15-'Inputs and Results'!$C$14))))</f>
        <v>9.091177605996803E-2</v>
      </c>
      <c r="C9312" s="47">
        <f ca="1">IF('Inputs and Results'!$G$15='Inputs and Results'!$G$13, 'Inputs and Results'!$G$13, IF(F9312 &lt;= ('Inputs and Results'!$G$14-'Inputs and Results'!$G$13)/('Inputs and Results'!$G$15-'Inputs and Results'!$G$13), 'Inputs and Results'!$G$13 + SQRT(F9312*('Inputs and Results'!$G$15-'Inputs and Results'!$G$13)*('Inputs and Results'!$G$14-'Inputs and Results'!$G$13)), 'Inputs and Results'!$G$15 - SQRT((1-F9312)*('Inputs and Results'!$G$15-'Inputs and Results'!$G$13)*('Inputs and Results'!$G$15-'Inputs and Results'!$G$14))))</f>
        <v>558.39786386727076</v>
      </c>
      <c r="D9312">
        <f t="shared" ca="1" si="609"/>
        <v>50.764941552265832</v>
      </c>
      <c r="E9312">
        <f t="shared" ca="1" si="611"/>
        <v>5.9689522814825646E-2</v>
      </c>
      <c r="F9312">
        <f t="shared" ca="1" si="611"/>
        <v>0.51469770844597085</v>
      </c>
    </row>
    <row r="9313" spans="1:6" ht="15.75" customHeight="1" x14ac:dyDescent="0.2">
      <c r="A9313">
        <v>9312</v>
      </c>
      <c r="B9313" s="47">
        <f ca="1">IF('Inputs and Results'!$C$15='Inputs and Results'!$C$13, 'Inputs and Results'!$C$13, IF(E9313 &lt;= ('Inputs and Results'!$C$14-'Inputs and Results'!$C$13)/('Inputs and Results'!$C$15-'Inputs and Results'!$C$13), 'Inputs and Results'!$C$13 + SQRT(E9313*('Inputs and Results'!$C$15-'Inputs and Results'!$C$13)*('Inputs and Results'!$C$14-'Inputs and Results'!$C$13)), 'Inputs and Results'!$C$15 - SQRT((1-E9313)*('Inputs and Results'!$C$15-'Inputs and Results'!$C$13)*('Inputs and Results'!$C$15-'Inputs and Results'!$C$14))))</f>
        <v>1.224331496072093</v>
      </c>
      <c r="C9313" s="47">
        <f ca="1">IF('Inputs and Results'!$G$15='Inputs and Results'!$G$13, 'Inputs and Results'!$G$13, IF(F9313 &lt;= ('Inputs and Results'!$G$14-'Inputs and Results'!$G$13)/('Inputs and Results'!$G$15-'Inputs and Results'!$G$13), 'Inputs and Results'!$G$13 + SQRT(F9313*('Inputs and Results'!$G$15-'Inputs and Results'!$G$13)*('Inputs and Results'!$G$14-'Inputs and Results'!$G$13)), 'Inputs and Results'!$G$15 - SQRT((1-F9313)*('Inputs and Results'!$G$15-'Inputs and Results'!$G$13)*('Inputs and Results'!$G$15-'Inputs and Results'!$G$14))))</f>
        <v>464.88343686926532</v>
      </c>
      <c r="D9313">
        <f t="shared" ca="1" si="609"/>
        <v>569.17143376128399</v>
      </c>
      <c r="E9313">
        <f t="shared" ca="1" si="611"/>
        <v>0.64966681823982542</v>
      </c>
      <c r="F9313">
        <f t="shared" ca="1" si="611"/>
        <v>0.36292119646522225</v>
      </c>
    </row>
    <row r="9314" spans="1:6" ht="15.75" customHeight="1" x14ac:dyDescent="0.2">
      <c r="A9314">
        <v>9313</v>
      </c>
      <c r="B9314" s="47">
        <f ca="1">IF('Inputs and Results'!$C$15='Inputs and Results'!$C$13, 'Inputs and Results'!$C$13, IF(E9314 &lt;= ('Inputs and Results'!$C$14-'Inputs and Results'!$C$13)/('Inputs and Results'!$C$15-'Inputs and Results'!$C$13), 'Inputs and Results'!$C$13 + SQRT(E9314*('Inputs and Results'!$C$15-'Inputs and Results'!$C$13)*('Inputs and Results'!$C$14-'Inputs and Results'!$C$13)), 'Inputs and Results'!$C$15 - SQRT((1-E9314)*('Inputs and Results'!$C$15-'Inputs and Results'!$C$13)*('Inputs and Results'!$C$15-'Inputs and Results'!$C$14))))</f>
        <v>0.2921894652901651</v>
      </c>
      <c r="C9314" s="47">
        <f ca="1">IF('Inputs and Results'!$G$15='Inputs and Results'!$G$13, 'Inputs and Results'!$G$13, IF(F9314 &lt;= ('Inputs and Results'!$G$14-'Inputs and Results'!$G$13)/('Inputs and Results'!$G$15-'Inputs and Results'!$G$13), 'Inputs and Results'!$G$13 + SQRT(F9314*('Inputs and Results'!$G$15-'Inputs and Results'!$G$13)*('Inputs and Results'!$G$14-'Inputs and Results'!$G$13)), 'Inputs and Results'!$G$15 - SQRT((1-F9314)*('Inputs and Results'!$G$15-'Inputs and Results'!$G$13)*('Inputs and Results'!$G$15-'Inputs and Results'!$G$14))))</f>
        <v>508.1668890004604</v>
      </c>
      <c r="D9314">
        <f t="shared" ca="1" si="609"/>
        <v>148.4810115752112</v>
      </c>
      <c r="E9314">
        <f t="shared" ca="1" si="611"/>
        <v>0.1853069009016044</v>
      </c>
      <c r="F9314">
        <f t="shared" ca="1" si="611"/>
        <v>0.43573459255647706</v>
      </c>
    </row>
    <row r="9315" spans="1:6" ht="15.75" customHeight="1" x14ac:dyDescent="0.2">
      <c r="A9315">
        <v>9314</v>
      </c>
      <c r="B9315" s="47">
        <f ca="1">IF('Inputs and Results'!$C$15='Inputs and Results'!$C$13, 'Inputs and Results'!$C$13, IF(E9315 &lt;= ('Inputs and Results'!$C$14-'Inputs and Results'!$C$13)/('Inputs and Results'!$C$15-'Inputs and Results'!$C$13), 'Inputs and Results'!$C$13 + SQRT(E9315*('Inputs and Results'!$C$15-'Inputs and Results'!$C$13)*('Inputs and Results'!$C$14-'Inputs and Results'!$C$13)), 'Inputs and Results'!$C$15 - SQRT((1-E9315)*('Inputs and Results'!$C$15-'Inputs and Results'!$C$13)*('Inputs and Results'!$C$15-'Inputs and Results'!$C$14))))</f>
        <v>0.37020038399914235</v>
      </c>
      <c r="C9315" s="47">
        <f ca="1">IF('Inputs and Results'!$G$15='Inputs and Results'!$G$13, 'Inputs and Results'!$G$13, IF(F9315 &lt;= ('Inputs and Results'!$G$14-'Inputs and Results'!$G$13)/('Inputs and Results'!$G$15-'Inputs and Results'!$G$13), 'Inputs and Results'!$G$13 + SQRT(F9315*('Inputs and Results'!$G$15-'Inputs and Results'!$G$13)*('Inputs and Results'!$G$14-'Inputs and Results'!$G$13)), 'Inputs and Results'!$G$15 - SQRT((1-F9315)*('Inputs and Results'!$G$15-'Inputs and Results'!$G$13)*('Inputs and Results'!$G$15-'Inputs and Results'!$G$14))))</f>
        <v>358.47295741915252</v>
      </c>
      <c r="D9315">
        <f t="shared" ca="1" si="609"/>
        <v>132.70682648987847</v>
      </c>
      <c r="E9315">
        <f t="shared" ca="1" si="611"/>
        <v>0.23157266440908231</v>
      </c>
      <c r="F9315">
        <f t="shared" ca="1" si="611"/>
        <v>0.16513377283712116</v>
      </c>
    </row>
    <row r="9316" spans="1:6" ht="15.75" customHeight="1" x14ac:dyDescent="0.2">
      <c r="A9316">
        <v>9315</v>
      </c>
      <c r="B9316" s="47">
        <f ca="1">IF('Inputs and Results'!$C$15='Inputs and Results'!$C$13, 'Inputs and Results'!$C$13, IF(E9316 &lt;= ('Inputs and Results'!$C$14-'Inputs and Results'!$C$13)/('Inputs and Results'!$C$15-'Inputs and Results'!$C$13), 'Inputs and Results'!$C$13 + SQRT(E9316*('Inputs and Results'!$C$15-'Inputs and Results'!$C$13)*('Inputs and Results'!$C$14-'Inputs and Results'!$C$13)), 'Inputs and Results'!$C$15 - SQRT((1-E9316)*('Inputs and Results'!$C$15-'Inputs and Results'!$C$13)*('Inputs and Results'!$C$15-'Inputs and Results'!$C$14))))</f>
        <v>1.5225248218070484</v>
      </c>
      <c r="C9316" s="47">
        <f ca="1">IF('Inputs and Results'!$G$15='Inputs and Results'!$G$13, 'Inputs and Results'!$G$13, IF(F9316 &lt;= ('Inputs and Results'!$G$14-'Inputs and Results'!$G$13)/('Inputs and Results'!$G$15-'Inputs and Results'!$G$13), 'Inputs and Results'!$G$13 + SQRT(F9316*('Inputs and Results'!$G$15-'Inputs and Results'!$G$13)*('Inputs and Results'!$G$14-'Inputs and Results'!$G$13)), 'Inputs and Results'!$G$15 - SQRT((1-F9316)*('Inputs and Results'!$G$15-'Inputs and Results'!$G$13)*('Inputs and Results'!$G$15-'Inputs and Results'!$G$14))))</f>
        <v>326.84754767379002</v>
      </c>
      <c r="D9316">
        <f t="shared" ca="1" si="609"/>
        <v>497.6335042801079</v>
      </c>
      <c r="E9316">
        <f t="shared" ca="1" si="611"/>
        <v>0.75745189975818961</v>
      </c>
      <c r="F9316">
        <f t="shared" ca="1" si="611"/>
        <v>0.10120448669272708</v>
      </c>
    </row>
    <row r="9317" spans="1:6" ht="15.75" customHeight="1" x14ac:dyDescent="0.2">
      <c r="A9317">
        <v>9316</v>
      </c>
      <c r="B9317" s="47">
        <f ca="1">IF('Inputs and Results'!$C$15='Inputs and Results'!$C$13, 'Inputs and Results'!$C$13, IF(E9317 &lt;= ('Inputs and Results'!$C$14-'Inputs and Results'!$C$13)/('Inputs and Results'!$C$15-'Inputs and Results'!$C$13), 'Inputs and Results'!$C$13 + SQRT(E9317*('Inputs and Results'!$C$15-'Inputs and Results'!$C$13)*('Inputs and Results'!$C$14-'Inputs and Results'!$C$13)), 'Inputs and Results'!$C$15 - SQRT((1-E9317)*('Inputs and Results'!$C$15-'Inputs and Results'!$C$13)*('Inputs and Results'!$C$15-'Inputs and Results'!$C$14))))</f>
        <v>0.45850927863448998</v>
      </c>
      <c r="C9317" s="47">
        <f ca="1">IF('Inputs and Results'!$G$15='Inputs and Results'!$G$13, 'Inputs and Results'!$G$13, IF(F9317 &lt;= ('Inputs and Results'!$G$14-'Inputs and Results'!$G$13)/('Inputs and Results'!$G$15-'Inputs and Results'!$G$13), 'Inputs and Results'!$G$13 + SQRT(F9317*('Inputs and Results'!$G$15-'Inputs and Results'!$G$13)*('Inputs and Results'!$G$14-'Inputs and Results'!$G$13)), 'Inputs and Results'!$G$15 - SQRT((1-F9317)*('Inputs and Results'!$G$15-'Inputs and Results'!$G$13)*('Inputs and Results'!$G$15-'Inputs and Results'!$G$14))))</f>
        <v>423.05831355219982</v>
      </c>
      <c r="D9317">
        <f t="shared" ca="1" si="609"/>
        <v>193.976162167143</v>
      </c>
      <c r="E9317">
        <f t="shared" ca="1" si="611"/>
        <v>0.28231387924589102</v>
      </c>
      <c r="F9317">
        <f t="shared" ca="1" si="611"/>
        <v>0.288364528311704</v>
      </c>
    </row>
    <row r="9318" spans="1:6" ht="15.75" customHeight="1" x14ac:dyDescent="0.2">
      <c r="A9318">
        <v>9317</v>
      </c>
      <c r="B9318" s="47">
        <f ca="1">IF('Inputs and Results'!$C$15='Inputs and Results'!$C$13, 'Inputs and Results'!$C$13, IF(E9318 &lt;= ('Inputs and Results'!$C$14-'Inputs and Results'!$C$13)/('Inputs and Results'!$C$15-'Inputs and Results'!$C$13), 'Inputs and Results'!$C$13 + SQRT(E9318*('Inputs and Results'!$C$15-'Inputs and Results'!$C$13)*('Inputs and Results'!$C$14-'Inputs and Results'!$C$13)), 'Inputs and Results'!$C$15 - SQRT((1-E9318)*('Inputs and Results'!$C$15-'Inputs and Results'!$C$13)*('Inputs and Results'!$C$15-'Inputs and Results'!$C$14))))</f>
        <v>1.1093596218972859</v>
      </c>
      <c r="C9318" s="47">
        <f ca="1">IF('Inputs and Results'!$G$15='Inputs and Results'!$G$13, 'Inputs and Results'!$G$13, IF(F9318 &lt;= ('Inputs and Results'!$G$14-'Inputs and Results'!$G$13)/('Inputs and Results'!$G$15-'Inputs and Results'!$G$13), 'Inputs and Results'!$G$13 + SQRT(F9318*('Inputs and Results'!$G$15-'Inputs and Results'!$G$13)*('Inputs and Results'!$G$14-'Inputs and Results'!$G$13)), 'Inputs and Results'!$G$15 - SQRT((1-F9318)*('Inputs and Results'!$G$15-'Inputs and Results'!$G$13)*('Inputs and Results'!$G$15-'Inputs and Results'!$G$14))))</f>
        <v>505.33599535675501</v>
      </c>
      <c r="D9318">
        <f t="shared" ca="1" si="609"/>
        <v>560.5993487400583</v>
      </c>
      <c r="E9318">
        <f t="shared" ca="1" si="611"/>
        <v>0.60283099563195852</v>
      </c>
      <c r="F9318">
        <f t="shared" ca="1" si="611"/>
        <v>0.43110733936818624</v>
      </c>
    </row>
    <row r="9319" spans="1:6" ht="15.75" customHeight="1" x14ac:dyDescent="0.2">
      <c r="A9319">
        <v>9318</v>
      </c>
      <c r="B9319" s="47">
        <f ca="1">IF('Inputs and Results'!$C$15='Inputs and Results'!$C$13, 'Inputs and Results'!$C$13, IF(E9319 &lt;= ('Inputs and Results'!$C$14-'Inputs and Results'!$C$13)/('Inputs and Results'!$C$15-'Inputs and Results'!$C$13), 'Inputs and Results'!$C$13 + SQRT(E9319*('Inputs and Results'!$C$15-'Inputs and Results'!$C$13)*('Inputs and Results'!$C$14-'Inputs and Results'!$C$13)), 'Inputs and Results'!$C$15 - SQRT((1-E9319)*('Inputs and Results'!$C$15-'Inputs and Results'!$C$13)*('Inputs and Results'!$C$15-'Inputs and Results'!$C$14))))</f>
        <v>1.1161172573821758</v>
      </c>
      <c r="C9319" s="47">
        <f ca="1">IF('Inputs and Results'!$G$15='Inputs and Results'!$G$13, 'Inputs and Results'!$G$13, IF(F9319 &lt;= ('Inputs and Results'!$G$14-'Inputs and Results'!$G$13)/('Inputs and Results'!$G$15-'Inputs and Results'!$G$13), 'Inputs and Results'!$G$13 + SQRT(F9319*('Inputs and Results'!$G$15-'Inputs and Results'!$G$13)*('Inputs and Results'!$G$14-'Inputs and Results'!$G$13)), 'Inputs and Results'!$G$15 - SQRT((1-F9319)*('Inputs and Results'!$G$15-'Inputs and Results'!$G$13)*('Inputs and Results'!$G$15-'Inputs and Results'!$G$14))))</f>
        <v>326.68426282332007</v>
      </c>
      <c r="D9319">
        <f t="shared" ca="1" si="609"/>
        <v>364.61794345228191</v>
      </c>
      <c r="E9319">
        <f t="shared" ca="1" si="611"/>
        <v>0.60566509022963833</v>
      </c>
      <c r="F9319">
        <f t="shared" ca="1" si="611"/>
        <v>0.10086829474117864</v>
      </c>
    </row>
    <row r="9320" spans="1:6" ht="15.75" customHeight="1" x14ac:dyDescent="0.2">
      <c r="A9320">
        <v>9319</v>
      </c>
      <c r="B9320" s="47">
        <f ca="1">IF('Inputs and Results'!$C$15='Inputs and Results'!$C$13, 'Inputs and Results'!$C$13, IF(E9320 &lt;= ('Inputs and Results'!$C$14-'Inputs and Results'!$C$13)/('Inputs and Results'!$C$15-'Inputs and Results'!$C$13), 'Inputs and Results'!$C$13 + SQRT(E9320*('Inputs and Results'!$C$15-'Inputs and Results'!$C$13)*('Inputs and Results'!$C$14-'Inputs and Results'!$C$13)), 'Inputs and Results'!$C$15 - SQRT((1-E9320)*('Inputs and Results'!$C$15-'Inputs and Results'!$C$13)*('Inputs and Results'!$C$15-'Inputs and Results'!$C$14))))</f>
        <v>0.80530988211883159</v>
      </c>
      <c r="C9320" s="47">
        <f ca="1">IF('Inputs and Results'!$G$15='Inputs and Results'!$G$13, 'Inputs and Results'!$G$13, IF(F9320 &lt;= ('Inputs and Results'!$G$14-'Inputs and Results'!$G$13)/('Inputs and Results'!$G$15-'Inputs and Results'!$G$13), 'Inputs and Results'!$G$13 + SQRT(F9320*('Inputs and Results'!$G$15-'Inputs and Results'!$G$13)*('Inputs and Results'!$G$14-'Inputs and Results'!$G$13)), 'Inputs and Results'!$G$15 - SQRT((1-F9320)*('Inputs and Results'!$G$15-'Inputs and Results'!$G$13)*('Inputs and Results'!$G$15-'Inputs and Results'!$G$14))))</f>
        <v>337.33202114980224</v>
      </c>
      <c r="D9320">
        <f t="shared" ca="1" si="609"/>
        <v>271.65681018705448</v>
      </c>
      <c r="E9320">
        <f t="shared" ca="1" si="611"/>
        <v>0.46481503183052697</v>
      </c>
      <c r="F9320">
        <f t="shared" ca="1" si="611"/>
        <v>0.12265966661186467</v>
      </c>
    </row>
    <row r="9321" spans="1:6" ht="15.75" customHeight="1" x14ac:dyDescent="0.2">
      <c r="A9321">
        <v>9320</v>
      </c>
      <c r="B9321" s="47">
        <f ca="1">IF('Inputs and Results'!$C$15='Inputs and Results'!$C$13, 'Inputs and Results'!$C$13, IF(E9321 &lt;= ('Inputs and Results'!$C$14-'Inputs and Results'!$C$13)/('Inputs and Results'!$C$15-'Inputs and Results'!$C$13), 'Inputs and Results'!$C$13 + SQRT(E9321*('Inputs and Results'!$C$15-'Inputs and Results'!$C$13)*('Inputs and Results'!$C$14-'Inputs and Results'!$C$13)), 'Inputs and Results'!$C$15 - SQRT((1-E9321)*('Inputs and Results'!$C$15-'Inputs and Results'!$C$13)*('Inputs and Results'!$C$15-'Inputs and Results'!$C$14))))</f>
        <v>1.2031960904473122</v>
      </c>
      <c r="C9321" s="47">
        <f ca="1">IF('Inputs and Results'!$G$15='Inputs and Results'!$G$13, 'Inputs and Results'!$G$13, IF(F9321 &lt;= ('Inputs and Results'!$G$14-'Inputs and Results'!$G$13)/('Inputs and Results'!$G$15-'Inputs and Results'!$G$13), 'Inputs and Results'!$G$13 + SQRT(F9321*('Inputs and Results'!$G$15-'Inputs and Results'!$G$13)*('Inputs and Results'!$G$14-'Inputs and Results'!$G$13)), 'Inputs and Results'!$G$15 - SQRT((1-F9321)*('Inputs and Results'!$G$15-'Inputs and Results'!$G$13)*('Inputs and Results'!$G$15-'Inputs and Results'!$G$14))))</f>
        <v>639.51146667611783</v>
      </c>
      <c r="D9321">
        <f t="shared" ca="1" si="609"/>
        <v>769.45769650093155</v>
      </c>
      <c r="E9321">
        <f t="shared" ca="1" si="611"/>
        <v>0.64127730117957515</v>
      </c>
      <c r="F9321">
        <f t="shared" ca="1" si="611"/>
        <v>0.62964841832974761</v>
      </c>
    </row>
    <row r="9322" spans="1:6" ht="15.75" customHeight="1" x14ac:dyDescent="0.2">
      <c r="A9322">
        <v>9321</v>
      </c>
      <c r="B9322" s="47">
        <f ca="1">IF('Inputs and Results'!$C$15='Inputs and Results'!$C$13, 'Inputs and Results'!$C$13, IF(E9322 &lt;= ('Inputs and Results'!$C$14-'Inputs and Results'!$C$13)/('Inputs and Results'!$C$15-'Inputs and Results'!$C$13), 'Inputs and Results'!$C$13 + SQRT(E9322*('Inputs and Results'!$C$15-'Inputs and Results'!$C$13)*('Inputs and Results'!$C$14-'Inputs and Results'!$C$13)), 'Inputs and Results'!$C$15 - SQRT((1-E9322)*('Inputs and Results'!$C$15-'Inputs and Results'!$C$13)*('Inputs and Results'!$C$15-'Inputs and Results'!$C$14))))</f>
        <v>1.5370935301190607</v>
      </c>
      <c r="C9322" s="47">
        <f ca="1">IF('Inputs and Results'!$G$15='Inputs and Results'!$G$13, 'Inputs and Results'!$G$13, IF(F9322 &lt;= ('Inputs and Results'!$G$14-'Inputs and Results'!$G$13)/('Inputs and Results'!$G$15-'Inputs and Results'!$G$13), 'Inputs and Results'!$G$13 + SQRT(F9322*('Inputs and Results'!$G$15-'Inputs and Results'!$G$13)*('Inputs and Results'!$G$14-'Inputs and Results'!$G$13)), 'Inputs and Results'!$G$15 - SQRT((1-F9322)*('Inputs and Results'!$G$15-'Inputs and Results'!$G$13)*('Inputs and Results'!$G$15-'Inputs and Results'!$G$14))))</f>
        <v>643.71298695440339</v>
      </c>
      <c r="D9322">
        <f t="shared" ca="1" si="609"/>
        <v>989.44706750122873</v>
      </c>
      <c r="E9322">
        <f t="shared" ref="E9322:F9341" ca="1" si="612">RAND()</f>
        <v>0.76221162893116534</v>
      </c>
      <c r="F9322">
        <f t="shared" ca="1" si="612"/>
        <v>0.63518004802504036</v>
      </c>
    </row>
    <row r="9323" spans="1:6" ht="15.75" customHeight="1" x14ac:dyDescent="0.2">
      <c r="A9323">
        <v>9322</v>
      </c>
      <c r="B9323" s="47">
        <f ca="1">IF('Inputs and Results'!$C$15='Inputs and Results'!$C$13, 'Inputs and Results'!$C$13, IF(E9323 &lt;= ('Inputs and Results'!$C$14-'Inputs and Results'!$C$13)/('Inputs and Results'!$C$15-'Inputs and Results'!$C$13), 'Inputs and Results'!$C$13 + SQRT(E9323*('Inputs and Results'!$C$15-'Inputs and Results'!$C$13)*('Inputs and Results'!$C$14-'Inputs and Results'!$C$13)), 'Inputs and Results'!$C$15 - SQRT((1-E9323)*('Inputs and Results'!$C$15-'Inputs and Results'!$C$13)*('Inputs and Results'!$C$15-'Inputs and Results'!$C$14))))</f>
        <v>2.14645183846274</v>
      </c>
      <c r="C9323" s="47">
        <f ca="1">IF('Inputs and Results'!$G$15='Inputs and Results'!$G$13, 'Inputs and Results'!$G$13, IF(F9323 &lt;= ('Inputs and Results'!$G$14-'Inputs and Results'!$G$13)/('Inputs and Results'!$G$15-'Inputs and Results'!$G$13), 'Inputs and Results'!$G$13 + SQRT(F9323*('Inputs and Results'!$G$15-'Inputs and Results'!$G$13)*('Inputs and Results'!$G$14-'Inputs and Results'!$G$13)), 'Inputs and Results'!$G$15 - SQRT((1-F9323)*('Inputs and Results'!$G$15-'Inputs and Results'!$G$13)*('Inputs and Results'!$G$15-'Inputs and Results'!$G$14))))</f>
        <v>614.83407005549236</v>
      </c>
      <c r="D9323">
        <f t="shared" ca="1" si="609"/>
        <v>1319.7117200201408</v>
      </c>
      <c r="E9323">
        <f t="shared" ca="1" si="612"/>
        <v>0.9190506151040404</v>
      </c>
      <c r="F9323">
        <f t="shared" ca="1" si="612"/>
        <v>0.59631853969824555</v>
      </c>
    </row>
    <row r="9324" spans="1:6" ht="15.75" customHeight="1" x14ac:dyDescent="0.2">
      <c r="A9324">
        <v>9323</v>
      </c>
      <c r="B9324" s="47">
        <f ca="1">IF('Inputs and Results'!$C$15='Inputs and Results'!$C$13, 'Inputs and Results'!$C$13, IF(E9324 &lt;= ('Inputs and Results'!$C$14-'Inputs and Results'!$C$13)/('Inputs and Results'!$C$15-'Inputs and Results'!$C$13), 'Inputs and Results'!$C$13 + SQRT(E9324*('Inputs and Results'!$C$15-'Inputs and Results'!$C$13)*('Inputs and Results'!$C$14-'Inputs and Results'!$C$13)), 'Inputs and Results'!$C$15 - SQRT((1-E9324)*('Inputs and Results'!$C$15-'Inputs and Results'!$C$13)*('Inputs and Results'!$C$15-'Inputs and Results'!$C$14))))</f>
        <v>0.59932589658995417</v>
      </c>
      <c r="C9324" s="47">
        <f ca="1">IF('Inputs and Results'!$G$15='Inputs and Results'!$G$13, 'Inputs and Results'!$G$13, IF(F9324 &lt;= ('Inputs and Results'!$G$14-'Inputs and Results'!$G$13)/('Inputs and Results'!$G$15-'Inputs and Results'!$G$13), 'Inputs and Results'!$G$13 + SQRT(F9324*('Inputs and Results'!$G$15-'Inputs and Results'!$G$13)*('Inputs and Results'!$G$14-'Inputs and Results'!$G$13)), 'Inputs and Results'!$G$15 - SQRT((1-F9324)*('Inputs and Results'!$G$15-'Inputs and Results'!$G$13)*('Inputs and Results'!$G$15-'Inputs and Results'!$G$14))))</f>
        <v>616.34813358128361</v>
      </c>
      <c r="D9324">
        <f t="shared" ca="1" si="609"/>
        <v>369.39339777014766</v>
      </c>
      <c r="E9324">
        <f t="shared" ca="1" si="612"/>
        <v>0.35964042769070814</v>
      </c>
      <c r="F9324">
        <f t="shared" ca="1" si="612"/>
        <v>0.59840481517157129</v>
      </c>
    </row>
    <row r="9325" spans="1:6" ht="15.75" customHeight="1" x14ac:dyDescent="0.2">
      <c r="A9325">
        <v>9324</v>
      </c>
      <c r="B9325" s="47">
        <f ca="1">IF('Inputs and Results'!$C$15='Inputs and Results'!$C$13, 'Inputs and Results'!$C$13, IF(E9325 &lt;= ('Inputs and Results'!$C$14-'Inputs and Results'!$C$13)/('Inputs and Results'!$C$15-'Inputs and Results'!$C$13), 'Inputs and Results'!$C$13 + SQRT(E9325*('Inputs and Results'!$C$15-'Inputs and Results'!$C$13)*('Inputs and Results'!$C$14-'Inputs and Results'!$C$13)), 'Inputs and Results'!$C$15 - SQRT((1-E9325)*('Inputs and Results'!$C$15-'Inputs and Results'!$C$13)*('Inputs and Results'!$C$15-'Inputs and Results'!$C$14))))</f>
        <v>0.38088812963685426</v>
      </c>
      <c r="C9325" s="47">
        <f ca="1">IF('Inputs and Results'!$G$15='Inputs and Results'!$G$13, 'Inputs and Results'!$G$13, IF(F9325 &lt;= ('Inputs and Results'!$G$14-'Inputs and Results'!$G$13)/('Inputs and Results'!$G$15-'Inputs and Results'!$G$13), 'Inputs and Results'!$G$13 + SQRT(F9325*('Inputs and Results'!$G$15-'Inputs and Results'!$G$13)*('Inputs and Results'!$G$14-'Inputs and Results'!$G$13)), 'Inputs and Results'!$G$15 - SQRT((1-F9325)*('Inputs and Results'!$G$15-'Inputs and Results'!$G$13)*('Inputs and Results'!$G$15-'Inputs and Results'!$G$14))))</f>
        <v>465.33014968430928</v>
      </c>
      <c r="D9325">
        <f t="shared" ca="1" si="609"/>
        <v>177.23873037689398</v>
      </c>
      <c r="E9325">
        <f t="shared" ca="1" si="612"/>
        <v>0.23780589005809605</v>
      </c>
      <c r="F9325">
        <f t="shared" ca="1" si="612"/>
        <v>0.36369523642115942</v>
      </c>
    </row>
    <row r="9326" spans="1:6" ht="15.75" customHeight="1" x14ac:dyDescent="0.2">
      <c r="A9326">
        <v>9325</v>
      </c>
      <c r="B9326" s="47">
        <f ca="1">IF('Inputs and Results'!$C$15='Inputs and Results'!$C$13, 'Inputs and Results'!$C$13, IF(E9326 &lt;= ('Inputs and Results'!$C$14-'Inputs and Results'!$C$13)/('Inputs and Results'!$C$15-'Inputs and Results'!$C$13), 'Inputs and Results'!$C$13 + SQRT(E9326*('Inputs and Results'!$C$15-'Inputs and Results'!$C$13)*('Inputs and Results'!$C$14-'Inputs and Results'!$C$13)), 'Inputs and Results'!$C$15 - SQRT((1-E9326)*('Inputs and Results'!$C$15-'Inputs and Results'!$C$13)*('Inputs and Results'!$C$15-'Inputs and Results'!$C$14))))</f>
        <v>0.85326052151397302</v>
      </c>
      <c r="C9326" s="47">
        <f ca="1">IF('Inputs and Results'!$G$15='Inputs and Results'!$G$13, 'Inputs and Results'!$G$13, IF(F9326 &lt;= ('Inputs and Results'!$G$14-'Inputs and Results'!$G$13)/('Inputs and Results'!$G$15-'Inputs and Results'!$G$13), 'Inputs and Results'!$G$13 + SQRT(F9326*('Inputs and Results'!$G$15-'Inputs and Results'!$G$13)*('Inputs and Results'!$G$14-'Inputs and Results'!$G$13)), 'Inputs and Results'!$G$15 - SQRT((1-F9326)*('Inputs and Results'!$G$15-'Inputs and Results'!$G$13)*('Inputs and Results'!$G$15-'Inputs and Results'!$G$14))))</f>
        <v>637.28341427408895</v>
      </c>
      <c r="D9326">
        <f t="shared" ca="1" si="609"/>
        <v>543.76877841571445</v>
      </c>
      <c r="E9326">
        <f t="shared" ca="1" si="612"/>
        <v>0.48794551238994899</v>
      </c>
      <c r="F9326">
        <f t="shared" ca="1" si="612"/>
        <v>0.62669812488310916</v>
      </c>
    </row>
    <row r="9327" spans="1:6" ht="15.75" customHeight="1" x14ac:dyDescent="0.2">
      <c r="A9327">
        <v>9326</v>
      </c>
      <c r="B9327" s="47">
        <f ca="1">IF('Inputs and Results'!$C$15='Inputs and Results'!$C$13, 'Inputs and Results'!$C$13, IF(E9327 &lt;= ('Inputs and Results'!$C$14-'Inputs and Results'!$C$13)/('Inputs and Results'!$C$15-'Inputs and Results'!$C$13), 'Inputs and Results'!$C$13 + SQRT(E9327*('Inputs and Results'!$C$15-'Inputs and Results'!$C$13)*('Inputs and Results'!$C$14-'Inputs and Results'!$C$13)), 'Inputs and Results'!$C$15 - SQRT((1-E9327)*('Inputs and Results'!$C$15-'Inputs and Results'!$C$13)*('Inputs and Results'!$C$15-'Inputs and Results'!$C$14))))</f>
        <v>0.10397426450203229</v>
      </c>
      <c r="C9327" s="47">
        <f ca="1">IF('Inputs and Results'!$G$15='Inputs and Results'!$G$13, 'Inputs and Results'!$G$13, IF(F9327 &lt;= ('Inputs and Results'!$G$14-'Inputs and Results'!$G$13)/('Inputs and Results'!$G$15-'Inputs and Results'!$G$13), 'Inputs and Results'!$G$13 + SQRT(F9327*('Inputs and Results'!$G$15-'Inputs and Results'!$G$13)*('Inputs and Results'!$G$14-'Inputs and Results'!$G$13)), 'Inputs and Results'!$G$15 - SQRT((1-F9327)*('Inputs and Results'!$G$15-'Inputs and Results'!$G$13)*('Inputs and Results'!$G$15-'Inputs and Results'!$G$14))))</f>
        <v>1009.8271043417844</v>
      </c>
      <c r="D9327">
        <f t="shared" ca="1" si="609"/>
        <v>104.99603044815406</v>
      </c>
      <c r="E9327">
        <f t="shared" ca="1" si="612"/>
        <v>6.8114993259272949E-2</v>
      </c>
      <c r="F9327">
        <f t="shared" ca="1" si="612"/>
        <v>0.95736385031726767</v>
      </c>
    </row>
    <row r="9328" spans="1:6" ht="15.75" customHeight="1" x14ac:dyDescent="0.2">
      <c r="A9328">
        <v>9327</v>
      </c>
      <c r="B9328" s="47">
        <f ca="1">IF('Inputs and Results'!$C$15='Inputs and Results'!$C$13, 'Inputs and Results'!$C$13, IF(E9328 &lt;= ('Inputs and Results'!$C$14-'Inputs and Results'!$C$13)/('Inputs and Results'!$C$15-'Inputs and Results'!$C$13), 'Inputs and Results'!$C$13 + SQRT(E9328*('Inputs and Results'!$C$15-'Inputs and Results'!$C$13)*('Inputs and Results'!$C$14-'Inputs and Results'!$C$13)), 'Inputs and Results'!$C$15 - SQRT((1-E9328)*('Inputs and Results'!$C$15-'Inputs and Results'!$C$13)*('Inputs and Results'!$C$15-'Inputs and Results'!$C$14))))</f>
        <v>0.12446300705793778</v>
      </c>
      <c r="C9328" s="47">
        <f ca="1">IF('Inputs and Results'!$G$15='Inputs and Results'!$G$13, 'Inputs and Results'!$G$13, IF(F9328 &lt;= ('Inputs and Results'!$G$14-'Inputs and Results'!$G$13)/('Inputs and Results'!$G$15-'Inputs and Results'!$G$13), 'Inputs and Results'!$G$13 + SQRT(F9328*('Inputs and Results'!$G$15-'Inputs and Results'!$G$13)*('Inputs and Results'!$G$14-'Inputs and Results'!$G$13)), 'Inputs and Results'!$G$15 - SQRT((1-F9328)*('Inputs and Results'!$G$15-'Inputs and Results'!$G$13)*('Inputs and Results'!$G$15-'Inputs and Results'!$G$14))))</f>
        <v>561.00233311383943</v>
      </c>
      <c r="D9328">
        <f t="shared" ca="1" si="609"/>
        <v>69.824037345867353</v>
      </c>
      <c r="E9328">
        <f t="shared" ca="1" si="612"/>
        <v>8.1254111357969228E-2</v>
      </c>
      <c r="F9328">
        <f t="shared" ca="1" si="612"/>
        <v>0.5186297074935583</v>
      </c>
    </row>
    <row r="9329" spans="1:6" ht="15.75" customHeight="1" x14ac:dyDescent="0.2">
      <c r="A9329">
        <v>9328</v>
      </c>
      <c r="B9329" s="47">
        <f ca="1">IF('Inputs and Results'!$C$15='Inputs and Results'!$C$13, 'Inputs and Results'!$C$13, IF(E9329 &lt;= ('Inputs and Results'!$C$14-'Inputs and Results'!$C$13)/('Inputs and Results'!$C$15-'Inputs and Results'!$C$13), 'Inputs and Results'!$C$13 + SQRT(E9329*('Inputs and Results'!$C$15-'Inputs and Results'!$C$13)*('Inputs and Results'!$C$14-'Inputs and Results'!$C$13)), 'Inputs and Results'!$C$15 - SQRT((1-E9329)*('Inputs and Results'!$C$15-'Inputs and Results'!$C$13)*('Inputs and Results'!$C$15-'Inputs and Results'!$C$14))))</f>
        <v>2.8290003237947836E-2</v>
      </c>
      <c r="C9329" s="47">
        <f ca="1">IF('Inputs and Results'!$G$15='Inputs and Results'!$G$13, 'Inputs and Results'!$G$13, IF(F9329 &lt;= ('Inputs and Results'!$G$14-'Inputs and Results'!$G$13)/('Inputs and Results'!$G$15-'Inputs and Results'!$G$13), 'Inputs and Results'!$G$13 + SQRT(F9329*('Inputs and Results'!$G$15-'Inputs and Results'!$G$13)*('Inputs and Results'!$G$14-'Inputs and Results'!$G$13)), 'Inputs and Results'!$G$15 - SQRT((1-F9329)*('Inputs and Results'!$G$15-'Inputs and Results'!$G$13)*('Inputs and Results'!$G$15-'Inputs and Results'!$G$14))))</f>
        <v>491.83344912565701</v>
      </c>
      <c r="D9329">
        <f t="shared" ca="1" si="609"/>
        <v>13.913969868295888</v>
      </c>
      <c r="E9329">
        <f t="shared" ca="1" si="612"/>
        <v>1.877107723827609E-2</v>
      </c>
      <c r="F9329">
        <f t="shared" ca="1" si="612"/>
        <v>0.40877667575929078</v>
      </c>
    </row>
    <row r="9330" spans="1:6" ht="15.75" customHeight="1" x14ac:dyDescent="0.2">
      <c r="A9330">
        <v>9329</v>
      </c>
      <c r="B9330" s="47">
        <f ca="1">IF('Inputs and Results'!$C$15='Inputs and Results'!$C$13, 'Inputs and Results'!$C$13, IF(E9330 &lt;= ('Inputs and Results'!$C$14-'Inputs and Results'!$C$13)/('Inputs and Results'!$C$15-'Inputs and Results'!$C$13), 'Inputs and Results'!$C$13 + SQRT(E9330*('Inputs and Results'!$C$15-'Inputs and Results'!$C$13)*('Inputs and Results'!$C$14-'Inputs and Results'!$C$13)), 'Inputs and Results'!$C$15 - SQRT((1-E9330)*('Inputs and Results'!$C$15-'Inputs and Results'!$C$13)*('Inputs and Results'!$C$15-'Inputs and Results'!$C$14))))</f>
        <v>1.6480072638865817</v>
      </c>
      <c r="C9330" s="47">
        <f ca="1">IF('Inputs and Results'!$G$15='Inputs and Results'!$G$13, 'Inputs and Results'!$G$13, IF(F9330 &lt;= ('Inputs and Results'!$G$14-'Inputs and Results'!$G$13)/('Inputs and Results'!$G$15-'Inputs and Results'!$G$13), 'Inputs and Results'!$G$13 + SQRT(F9330*('Inputs and Results'!$G$15-'Inputs and Results'!$G$13)*('Inputs and Results'!$G$14-'Inputs and Results'!$G$13)), 'Inputs and Results'!$G$15 - SQRT((1-F9330)*('Inputs and Results'!$G$15-'Inputs and Results'!$G$13)*('Inputs and Results'!$G$15-'Inputs and Results'!$G$14))))</f>
        <v>307.49290657553263</v>
      </c>
      <c r="D9330">
        <f t="shared" ca="1" si="609"/>
        <v>506.75054363007581</v>
      </c>
      <c r="E9330">
        <f t="shared" ca="1" si="612"/>
        <v>0.79690173794406138</v>
      </c>
      <c r="F9330">
        <f t="shared" ca="1" si="612"/>
        <v>6.0916753831763537E-2</v>
      </c>
    </row>
    <row r="9331" spans="1:6" ht="15.75" customHeight="1" x14ac:dyDescent="0.2">
      <c r="A9331">
        <v>9330</v>
      </c>
      <c r="B9331" s="47">
        <f ca="1">IF('Inputs and Results'!$C$15='Inputs and Results'!$C$13, 'Inputs and Results'!$C$13, IF(E9331 &lt;= ('Inputs and Results'!$C$14-'Inputs and Results'!$C$13)/('Inputs and Results'!$C$15-'Inputs and Results'!$C$13), 'Inputs and Results'!$C$13 + SQRT(E9331*('Inputs and Results'!$C$15-'Inputs and Results'!$C$13)*('Inputs and Results'!$C$14-'Inputs and Results'!$C$13)), 'Inputs and Results'!$C$15 - SQRT((1-E9331)*('Inputs and Results'!$C$15-'Inputs and Results'!$C$13)*('Inputs and Results'!$C$15-'Inputs and Results'!$C$14))))</f>
        <v>0.11310154090752444</v>
      </c>
      <c r="C9331" s="47">
        <f ca="1">IF('Inputs and Results'!$G$15='Inputs and Results'!$G$13, 'Inputs and Results'!$G$13, IF(F9331 &lt;= ('Inputs and Results'!$G$14-'Inputs and Results'!$G$13)/('Inputs and Results'!$G$15-'Inputs and Results'!$G$13), 'Inputs and Results'!$G$13 + SQRT(F9331*('Inputs and Results'!$G$15-'Inputs and Results'!$G$13)*('Inputs and Results'!$G$14-'Inputs and Results'!$G$13)), 'Inputs and Results'!$G$15 - SQRT((1-F9331)*('Inputs and Results'!$G$15-'Inputs and Results'!$G$13)*('Inputs and Results'!$G$15-'Inputs and Results'!$G$14))))</f>
        <v>809.98242853069678</v>
      </c>
      <c r="D9331">
        <f t="shared" ca="1" si="609"/>
        <v>91.610260774840597</v>
      </c>
      <c r="E9331">
        <f t="shared" ca="1" si="612"/>
        <v>7.3979698543276795E-2</v>
      </c>
      <c r="F9331">
        <f t="shared" ca="1" si="612"/>
        <v>0.82067159444684579</v>
      </c>
    </row>
    <row r="9332" spans="1:6" ht="15.75" customHeight="1" x14ac:dyDescent="0.2">
      <c r="A9332">
        <v>9331</v>
      </c>
      <c r="B9332" s="47">
        <f ca="1">IF('Inputs and Results'!$C$15='Inputs and Results'!$C$13, 'Inputs and Results'!$C$13, IF(E9332 &lt;= ('Inputs and Results'!$C$14-'Inputs and Results'!$C$13)/('Inputs and Results'!$C$15-'Inputs and Results'!$C$13), 'Inputs and Results'!$C$13 + SQRT(E9332*('Inputs and Results'!$C$15-'Inputs and Results'!$C$13)*('Inputs and Results'!$C$14-'Inputs and Results'!$C$13)), 'Inputs and Results'!$C$15 - SQRT((1-E9332)*('Inputs and Results'!$C$15-'Inputs and Results'!$C$13)*('Inputs and Results'!$C$15-'Inputs and Results'!$C$14))))</f>
        <v>0.71009205462330272</v>
      </c>
      <c r="C9332" s="47">
        <f ca="1">IF('Inputs and Results'!$G$15='Inputs and Results'!$G$13, 'Inputs and Results'!$G$13, IF(F9332 &lt;= ('Inputs and Results'!$G$14-'Inputs and Results'!$G$13)/('Inputs and Results'!$G$15-'Inputs and Results'!$G$13), 'Inputs and Results'!$G$13 + SQRT(F9332*('Inputs and Results'!$G$15-'Inputs and Results'!$G$13)*('Inputs and Results'!$G$14-'Inputs and Results'!$G$13)), 'Inputs and Results'!$G$15 - SQRT((1-F9332)*('Inputs and Results'!$G$15-'Inputs and Results'!$G$13)*('Inputs and Results'!$G$15-'Inputs and Results'!$G$14))))</f>
        <v>508.78642630164518</v>
      </c>
      <c r="D9332">
        <f t="shared" ca="1" si="609"/>
        <v>361.28519881698281</v>
      </c>
      <c r="E9332">
        <f t="shared" ca="1" si="612"/>
        <v>0.41736906685563024</v>
      </c>
      <c r="F9332">
        <f t="shared" ca="1" si="612"/>
        <v>0.43674474062813395</v>
      </c>
    </row>
    <row r="9333" spans="1:6" ht="15.75" customHeight="1" x14ac:dyDescent="0.2">
      <c r="A9333">
        <v>9332</v>
      </c>
      <c r="B9333" s="47">
        <f ca="1">IF('Inputs and Results'!$C$15='Inputs and Results'!$C$13, 'Inputs and Results'!$C$13, IF(E9333 &lt;= ('Inputs and Results'!$C$14-'Inputs and Results'!$C$13)/('Inputs and Results'!$C$15-'Inputs and Results'!$C$13), 'Inputs and Results'!$C$13 + SQRT(E9333*('Inputs and Results'!$C$15-'Inputs and Results'!$C$13)*('Inputs and Results'!$C$14-'Inputs and Results'!$C$13)), 'Inputs and Results'!$C$15 - SQRT((1-E9333)*('Inputs and Results'!$C$15-'Inputs and Results'!$C$13)*('Inputs and Results'!$C$15-'Inputs and Results'!$C$14))))</f>
        <v>1.4180287270774179</v>
      </c>
      <c r="C9333" s="47">
        <f ca="1">IF('Inputs and Results'!$G$15='Inputs and Results'!$G$13, 'Inputs and Results'!$G$13, IF(F9333 &lt;= ('Inputs and Results'!$G$14-'Inputs and Results'!$G$13)/('Inputs and Results'!$G$15-'Inputs and Results'!$G$13), 'Inputs and Results'!$G$13 + SQRT(F9333*('Inputs and Results'!$G$15-'Inputs and Results'!$G$13)*('Inputs and Results'!$G$14-'Inputs and Results'!$G$13)), 'Inputs and Results'!$G$15 - SQRT((1-F9333)*('Inputs and Results'!$G$15-'Inputs and Results'!$G$13)*('Inputs and Results'!$G$15-'Inputs and Results'!$G$14))))</f>
        <v>604.77812261308122</v>
      </c>
      <c r="D9333">
        <f t="shared" ca="1" si="609"/>
        <v>857.59275137329814</v>
      </c>
      <c r="E9333">
        <f t="shared" ca="1" si="612"/>
        <v>0.72192965462752279</v>
      </c>
      <c r="F9333">
        <f t="shared" ca="1" si="612"/>
        <v>0.58232497212465772</v>
      </c>
    </row>
    <row r="9334" spans="1:6" ht="15.75" customHeight="1" x14ac:dyDescent="0.2">
      <c r="A9334">
        <v>9333</v>
      </c>
      <c r="B9334" s="47">
        <f ca="1">IF('Inputs and Results'!$C$15='Inputs and Results'!$C$13, 'Inputs and Results'!$C$13, IF(E9334 &lt;= ('Inputs and Results'!$C$14-'Inputs and Results'!$C$13)/('Inputs and Results'!$C$15-'Inputs and Results'!$C$13), 'Inputs and Results'!$C$13 + SQRT(E9334*('Inputs and Results'!$C$15-'Inputs and Results'!$C$13)*('Inputs and Results'!$C$14-'Inputs and Results'!$C$13)), 'Inputs and Results'!$C$15 - SQRT((1-E9334)*('Inputs and Results'!$C$15-'Inputs and Results'!$C$13)*('Inputs and Results'!$C$15-'Inputs and Results'!$C$14))))</f>
        <v>2.6957642541998093</v>
      </c>
      <c r="C9334" s="47">
        <f ca="1">IF('Inputs and Results'!$G$15='Inputs and Results'!$G$13, 'Inputs and Results'!$G$13, IF(F9334 &lt;= ('Inputs and Results'!$G$14-'Inputs and Results'!$G$13)/('Inputs and Results'!$G$15-'Inputs and Results'!$G$13), 'Inputs and Results'!$G$13 + SQRT(F9334*('Inputs and Results'!$G$15-'Inputs and Results'!$G$13)*('Inputs and Results'!$G$14-'Inputs and Results'!$G$13)), 'Inputs and Results'!$G$15 - SQRT((1-F9334)*('Inputs and Results'!$G$15-'Inputs and Results'!$G$13)*('Inputs and Results'!$G$15-'Inputs and Results'!$G$14))))</f>
        <v>806.94955093349722</v>
      </c>
      <c r="D9334">
        <f t="shared" ca="1" si="609"/>
        <v>2175.3457543491099</v>
      </c>
      <c r="E9334">
        <f t="shared" ca="1" si="612"/>
        <v>0.98971562344193353</v>
      </c>
      <c r="F9334">
        <f t="shared" ca="1" si="612"/>
        <v>0.81787174221550296</v>
      </c>
    </row>
    <row r="9335" spans="1:6" ht="15.75" customHeight="1" x14ac:dyDescent="0.2">
      <c r="A9335">
        <v>9334</v>
      </c>
      <c r="B9335" s="47">
        <f ca="1">IF('Inputs and Results'!$C$15='Inputs and Results'!$C$13, 'Inputs and Results'!$C$13, IF(E9335 &lt;= ('Inputs and Results'!$C$14-'Inputs and Results'!$C$13)/('Inputs and Results'!$C$15-'Inputs and Results'!$C$13), 'Inputs and Results'!$C$13 + SQRT(E9335*('Inputs and Results'!$C$15-'Inputs and Results'!$C$13)*('Inputs and Results'!$C$14-'Inputs and Results'!$C$13)), 'Inputs and Results'!$C$15 - SQRT((1-E9335)*('Inputs and Results'!$C$15-'Inputs and Results'!$C$13)*('Inputs and Results'!$C$15-'Inputs and Results'!$C$14))))</f>
        <v>0.47900704223095403</v>
      </c>
      <c r="C9335" s="47">
        <f ca="1">IF('Inputs and Results'!$G$15='Inputs and Results'!$G$13, 'Inputs and Results'!$G$13, IF(F9335 &lt;= ('Inputs and Results'!$G$14-'Inputs and Results'!$G$13)/('Inputs and Results'!$G$15-'Inputs and Results'!$G$13), 'Inputs and Results'!$G$13 + SQRT(F9335*('Inputs and Results'!$G$15-'Inputs and Results'!$G$13)*('Inputs and Results'!$G$14-'Inputs and Results'!$G$13)), 'Inputs and Results'!$G$15 - SQRT((1-F9335)*('Inputs and Results'!$G$15-'Inputs and Results'!$G$13)*('Inputs and Results'!$G$15-'Inputs and Results'!$G$14))))</f>
        <v>404.59795185038331</v>
      </c>
      <c r="D9335">
        <f t="shared" ca="1" si="609"/>
        <v>193.80526820855405</v>
      </c>
      <c r="E9335">
        <f t="shared" ca="1" si="612"/>
        <v>0.29384383409765291</v>
      </c>
      <c r="F9335">
        <f t="shared" ca="1" si="612"/>
        <v>0.25414543956186375</v>
      </c>
    </row>
    <row r="9336" spans="1:6" ht="15.75" customHeight="1" x14ac:dyDescent="0.2">
      <c r="A9336">
        <v>9335</v>
      </c>
      <c r="B9336" s="47">
        <f ca="1">IF('Inputs and Results'!$C$15='Inputs and Results'!$C$13, 'Inputs and Results'!$C$13, IF(E9336 &lt;= ('Inputs and Results'!$C$14-'Inputs and Results'!$C$13)/('Inputs and Results'!$C$15-'Inputs and Results'!$C$13), 'Inputs and Results'!$C$13 + SQRT(E9336*('Inputs and Results'!$C$15-'Inputs and Results'!$C$13)*('Inputs and Results'!$C$14-'Inputs and Results'!$C$13)), 'Inputs and Results'!$C$15 - SQRT((1-E9336)*('Inputs and Results'!$C$15-'Inputs and Results'!$C$13)*('Inputs and Results'!$C$15-'Inputs and Results'!$C$14))))</f>
        <v>0.42879165344188497</v>
      </c>
      <c r="C9336" s="47">
        <f ca="1">IF('Inputs and Results'!$G$15='Inputs and Results'!$G$13, 'Inputs and Results'!$G$13, IF(F9336 &lt;= ('Inputs and Results'!$G$14-'Inputs and Results'!$G$13)/('Inputs and Results'!$G$15-'Inputs and Results'!$G$13), 'Inputs and Results'!$G$13 + SQRT(F9336*('Inputs and Results'!$G$15-'Inputs and Results'!$G$13)*('Inputs and Results'!$G$14-'Inputs and Results'!$G$13)), 'Inputs and Results'!$G$15 - SQRT((1-F9336)*('Inputs and Results'!$G$15-'Inputs and Results'!$G$13)*('Inputs and Results'!$G$15-'Inputs and Results'!$G$14))))</f>
        <v>585.33056855020209</v>
      </c>
      <c r="D9336">
        <f t="shared" ca="1" si="609"/>
        <v>250.98486229871975</v>
      </c>
      <c r="E9336">
        <f t="shared" ca="1" si="612"/>
        <v>0.26543195984332046</v>
      </c>
      <c r="F9336">
        <f t="shared" ca="1" si="612"/>
        <v>0.55458589014346416</v>
      </c>
    </row>
    <row r="9337" spans="1:6" ht="15.75" customHeight="1" x14ac:dyDescent="0.2">
      <c r="A9337">
        <v>9336</v>
      </c>
      <c r="B9337" s="47">
        <f ca="1">IF('Inputs and Results'!$C$15='Inputs and Results'!$C$13, 'Inputs and Results'!$C$13, IF(E9337 &lt;= ('Inputs and Results'!$C$14-'Inputs and Results'!$C$13)/('Inputs and Results'!$C$15-'Inputs and Results'!$C$13), 'Inputs and Results'!$C$13 + SQRT(E9337*('Inputs and Results'!$C$15-'Inputs and Results'!$C$13)*('Inputs and Results'!$C$14-'Inputs and Results'!$C$13)), 'Inputs and Results'!$C$15 - SQRT((1-E9337)*('Inputs and Results'!$C$15-'Inputs and Results'!$C$13)*('Inputs and Results'!$C$15-'Inputs and Results'!$C$14))))</f>
        <v>1.6958093201160982</v>
      </c>
      <c r="C9337" s="47">
        <f ca="1">IF('Inputs and Results'!$G$15='Inputs and Results'!$G$13, 'Inputs and Results'!$G$13, IF(F9337 &lt;= ('Inputs and Results'!$G$14-'Inputs and Results'!$G$13)/('Inputs and Results'!$G$15-'Inputs and Results'!$G$13), 'Inputs and Results'!$G$13 + SQRT(F9337*('Inputs and Results'!$G$15-'Inputs and Results'!$G$13)*('Inputs and Results'!$G$14-'Inputs and Results'!$G$13)), 'Inputs and Results'!$G$15 - SQRT((1-F9337)*('Inputs and Results'!$G$15-'Inputs and Results'!$G$13)*('Inputs and Results'!$G$15-'Inputs and Results'!$G$14))))</f>
        <v>654.20334646409162</v>
      </c>
      <c r="D9337">
        <f t="shared" ca="1" si="609"/>
        <v>1109.4041321849475</v>
      </c>
      <c r="E9337">
        <f t="shared" ca="1" si="612"/>
        <v>0.81100963005599624</v>
      </c>
      <c r="F9337">
        <f t="shared" ca="1" si="612"/>
        <v>0.6488097285901101</v>
      </c>
    </row>
    <row r="9338" spans="1:6" ht="15.75" customHeight="1" x14ac:dyDescent="0.2">
      <c r="A9338">
        <v>9337</v>
      </c>
      <c r="B9338" s="47">
        <f ca="1">IF('Inputs and Results'!$C$15='Inputs and Results'!$C$13, 'Inputs and Results'!$C$13, IF(E9338 &lt;= ('Inputs and Results'!$C$14-'Inputs and Results'!$C$13)/('Inputs and Results'!$C$15-'Inputs and Results'!$C$13), 'Inputs and Results'!$C$13 + SQRT(E9338*('Inputs and Results'!$C$15-'Inputs and Results'!$C$13)*('Inputs and Results'!$C$14-'Inputs and Results'!$C$13)), 'Inputs and Results'!$C$15 - SQRT((1-E9338)*('Inputs and Results'!$C$15-'Inputs and Results'!$C$13)*('Inputs and Results'!$C$15-'Inputs and Results'!$C$14))))</f>
        <v>0.13759485047623965</v>
      </c>
      <c r="C9338" s="47">
        <f ca="1">IF('Inputs and Results'!$G$15='Inputs and Results'!$G$13, 'Inputs and Results'!$G$13, IF(F9338 &lt;= ('Inputs and Results'!$G$14-'Inputs and Results'!$G$13)/('Inputs and Results'!$G$15-'Inputs and Results'!$G$13), 'Inputs and Results'!$G$13 + SQRT(F9338*('Inputs and Results'!$G$15-'Inputs and Results'!$G$13)*('Inputs and Results'!$G$14-'Inputs and Results'!$G$13)), 'Inputs and Results'!$G$15 - SQRT((1-F9338)*('Inputs and Results'!$G$15-'Inputs and Results'!$G$13)*('Inputs and Results'!$G$15-'Inputs and Results'!$G$14))))</f>
        <v>379.60258862040268</v>
      </c>
      <c r="D9338">
        <f t="shared" ca="1" si="609"/>
        <v>52.231361421617819</v>
      </c>
      <c r="E9338">
        <f t="shared" ca="1" si="612"/>
        <v>8.9626306664428834E-2</v>
      </c>
      <c r="F9338">
        <f t="shared" ca="1" si="612"/>
        <v>0.20653220889069945</v>
      </c>
    </row>
    <row r="9339" spans="1:6" ht="15.75" customHeight="1" x14ac:dyDescent="0.2">
      <c r="A9339">
        <v>9338</v>
      </c>
      <c r="B9339" s="47">
        <f ca="1">IF('Inputs and Results'!$C$15='Inputs and Results'!$C$13, 'Inputs and Results'!$C$13, IF(E9339 &lt;= ('Inputs and Results'!$C$14-'Inputs and Results'!$C$13)/('Inputs and Results'!$C$15-'Inputs and Results'!$C$13), 'Inputs and Results'!$C$13 + SQRT(E9339*('Inputs and Results'!$C$15-'Inputs and Results'!$C$13)*('Inputs and Results'!$C$14-'Inputs and Results'!$C$13)), 'Inputs and Results'!$C$15 - SQRT((1-E9339)*('Inputs and Results'!$C$15-'Inputs and Results'!$C$13)*('Inputs and Results'!$C$15-'Inputs and Results'!$C$14))))</f>
        <v>6.0450744413267365E-2</v>
      </c>
      <c r="C9339" s="47">
        <f ca="1">IF('Inputs and Results'!$G$15='Inputs and Results'!$G$13, 'Inputs and Results'!$G$13, IF(F9339 &lt;= ('Inputs and Results'!$G$14-'Inputs and Results'!$G$13)/('Inputs and Results'!$G$15-'Inputs and Results'!$G$13), 'Inputs and Results'!$G$13 + SQRT(F9339*('Inputs and Results'!$G$15-'Inputs and Results'!$G$13)*('Inputs and Results'!$G$14-'Inputs and Results'!$G$13)), 'Inputs and Results'!$G$15 - SQRT((1-F9339)*('Inputs and Results'!$G$15-'Inputs and Results'!$G$13)*('Inputs and Results'!$G$15-'Inputs and Results'!$G$14))))</f>
        <v>452.27917773603201</v>
      </c>
      <c r="D9339">
        <f t="shared" ca="1" si="609"/>
        <v>27.340612976763595</v>
      </c>
      <c r="E9339">
        <f t="shared" ca="1" si="612"/>
        <v>3.9894463775498434E-2</v>
      </c>
      <c r="F9339">
        <f t="shared" ca="1" si="612"/>
        <v>0.34088728551543201</v>
      </c>
    </row>
    <row r="9340" spans="1:6" ht="15.75" customHeight="1" x14ac:dyDescent="0.2">
      <c r="A9340">
        <v>9339</v>
      </c>
      <c r="B9340" s="47">
        <f ca="1">IF('Inputs and Results'!$C$15='Inputs and Results'!$C$13, 'Inputs and Results'!$C$13, IF(E9340 &lt;= ('Inputs and Results'!$C$14-'Inputs and Results'!$C$13)/('Inputs and Results'!$C$15-'Inputs and Results'!$C$13), 'Inputs and Results'!$C$13 + SQRT(E9340*('Inputs and Results'!$C$15-'Inputs and Results'!$C$13)*('Inputs and Results'!$C$14-'Inputs and Results'!$C$13)), 'Inputs and Results'!$C$15 - SQRT((1-E9340)*('Inputs and Results'!$C$15-'Inputs and Results'!$C$13)*('Inputs and Results'!$C$15-'Inputs and Results'!$C$14))))</f>
        <v>2.008063216269397</v>
      </c>
      <c r="C9340" s="47">
        <f ca="1">IF('Inputs and Results'!$G$15='Inputs and Results'!$G$13, 'Inputs and Results'!$G$13, IF(F9340 &lt;= ('Inputs and Results'!$G$14-'Inputs and Results'!$G$13)/('Inputs and Results'!$G$15-'Inputs and Results'!$G$13), 'Inputs and Results'!$G$13 + SQRT(F9340*('Inputs and Results'!$G$15-'Inputs and Results'!$G$13)*('Inputs and Results'!$G$14-'Inputs and Results'!$G$13)), 'Inputs and Results'!$G$15 - SQRT((1-F9340)*('Inputs and Results'!$G$15-'Inputs and Results'!$G$13)*('Inputs and Results'!$G$15-'Inputs and Results'!$G$14))))</f>
        <v>570.91356193389629</v>
      </c>
      <c r="D9340">
        <f t="shared" ca="1" si="609"/>
        <v>1146.4305233887974</v>
      </c>
      <c r="E9340">
        <f t="shared" ca="1" si="612"/>
        <v>0.89067349078690972</v>
      </c>
      <c r="F9340">
        <f t="shared" ca="1" si="612"/>
        <v>0.5334465717187713</v>
      </c>
    </row>
    <row r="9341" spans="1:6" ht="15.75" customHeight="1" x14ac:dyDescent="0.2">
      <c r="A9341">
        <v>9340</v>
      </c>
      <c r="B9341" s="47">
        <f ca="1">IF('Inputs and Results'!$C$15='Inputs and Results'!$C$13, 'Inputs and Results'!$C$13, IF(E9341 &lt;= ('Inputs and Results'!$C$14-'Inputs and Results'!$C$13)/('Inputs and Results'!$C$15-'Inputs and Results'!$C$13), 'Inputs and Results'!$C$13 + SQRT(E9341*('Inputs and Results'!$C$15-'Inputs and Results'!$C$13)*('Inputs and Results'!$C$14-'Inputs and Results'!$C$13)), 'Inputs and Results'!$C$15 - SQRT((1-E9341)*('Inputs and Results'!$C$15-'Inputs and Results'!$C$13)*('Inputs and Results'!$C$15-'Inputs and Results'!$C$14))))</f>
        <v>1.1616652196583217</v>
      </c>
      <c r="C9341" s="47">
        <f ca="1">IF('Inputs and Results'!$G$15='Inputs and Results'!$G$13, 'Inputs and Results'!$G$13, IF(F9341 &lt;= ('Inputs and Results'!$G$14-'Inputs and Results'!$G$13)/('Inputs and Results'!$G$15-'Inputs and Results'!$G$13), 'Inputs and Results'!$G$13 + SQRT(F9341*('Inputs and Results'!$G$15-'Inputs and Results'!$G$13)*('Inputs and Results'!$G$14-'Inputs and Results'!$G$13)), 'Inputs and Results'!$G$15 - SQRT((1-F9341)*('Inputs and Results'!$G$15-'Inputs and Results'!$G$13)*('Inputs and Results'!$G$15-'Inputs and Results'!$G$14))))</f>
        <v>448.3240492228756</v>
      </c>
      <c r="D9341">
        <f t="shared" ca="1" si="609"/>
        <v>520.80245511860005</v>
      </c>
      <c r="E9341">
        <f t="shared" ca="1" si="612"/>
        <v>0.62450280393179036</v>
      </c>
      <c r="F9341">
        <f t="shared" ca="1" si="612"/>
        <v>0.33389598595600312</v>
      </c>
    </row>
    <row r="9342" spans="1:6" ht="15.75" customHeight="1" x14ac:dyDescent="0.2">
      <c r="A9342">
        <v>9341</v>
      </c>
      <c r="B9342" s="47">
        <f ca="1">IF('Inputs and Results'!$C$15='Inputs and Results'!$C$13, 'Inputs and Results'!$C$13, IF(E9342 &lt;= ('Inputs and Results'!$C$14-'Inputs and Results'!$C$13)/('Inputs and Results'!$C$15-'Inputs and Results'!$C$13), 'Inputs and Results'!$C$13 + SQRT(E9342*('Inputs and Results'!$C$15-'Inputs and Results'!$C$13)*('Inputs and Results'!$C$14-'Inputs and Results'!$C$13)), 'Inputs and Results'!$C$15 - SQRT((1-E9342)*('Inputs and Results'!$C$15-'Inputs and Results'!$C$13)*('Inputs and Results'!$C$15-'Inputs and Results'!$C$14))))</f>
        <v>0.23325658665949689</v>
      </c>
      <c r="C9342" s="47">
        <f ca="1">IF('Inputs and Results'!$G$15='Inputs and Results'!$G$13, 'Inputs and Results'!$G$13, IF(F9342 &lt;= ('Inputs and Results'!$G$14-'Inputs and Results'!$G$13)/('Inputs and Results'!$G$15-'Inputs and Results'!$G$13), 'Inputs and Results'!$G$13 + SQRT(F9342*('Inputs and Results'!$G$15-'Inputs and Results'!$G$13)*('Inputs and Results'!$G$14-'Inputs and Results'!$G$13)), 'Inputs and Results'!$G$15 - SQRT((1-F9342)*('Inputs and Results'!$G$15-'Inputs and Results'!$G$13)*('Inputs and Results'!$G$15-'Inputs and Results'!$G$14))))</f>
        <v>359.80117911129093</v>
      </c>
      <c r="D9342">
        <f t="shared" ca="1" si="609"/>
        <v>83.925994915562001</v>
      </c>
      <c r="E9342">
        <f t="shared" ref="E9342:F9361" ca="1" si="613">RAND()</f>
        <v>0.14945898719299355</v>
      </c>
      <c r="F9342">
        <f t="shared" ca="1" si="613"/>
        <v>0.16776711026373758</v>
      </c>
    </row>
    <row r="9343" spans="1:6" ht="15.75" customHeight="1" x14ac:dyDescent="0.2">
      <c r="A9343">
        <v>9342</v>
      </c>
      <c r="B9343" s="47">
        <f ca="1">IF('Inputs and Results'!$C$15='Inputs and Results'!$C$13, 'Inputs and Results'!$C$13, IF(E9343 &lt;= ('Inputs and Results'!$C$14-'Inputs and Results'!$C$13)/('Inputs and Results'!$C$15-'Inputs and Results'!$C$13), 'Inputs and Results'!$C$13 + SQRT(E9343*('Inputs and Results'!$C$15-'Inputs and Results'!$C$13)*('Inputs and Results'!$C$14-'Inputs and Results'!$C$13)), 'Inputs and Results'!$C$15 - SQRT((1-E9343)*('Inputs and Results'!$C$15-'Inputs and Results'!$C$13)*('Inputs and Results'!$C$15-'Inputs and Results'!$C$14))))</f>
        <v>0.20607740265301411</v>
      </c>
      <c r="C9343" s="47">
        <f ca="1">IF('Inputs and Results'!$G$15='Inputs and Results'!$G$13, 'Inputs and Results'!$G$13, IF(F9343 &lt;= ('Inputs and Results'!$G$14-'Inputs and Results'!$G$13)/('Inputs and Results'!$G$15-'Inputs and Results'!$G$13), 'Inputs and Results'!$G$13 + SQRT(F9343*('Inputs and Results'!$G$15-'Inputs and Results'!$G$13)*('Inputs and Results'!$G$14-'Inputs and Results'!$G$13)), 'Inputs and Results'!$G$15 - SQRT((1-F9343)*('Inputs and Results'!$G$15-'Inputs and Results'!$G$13)*('Inputs and Results'!$G$15-'Inputs and Results'!$G$14))))</f>
        <v>630.74881922438999</v>
      </c>
      <c r="D9343">
        <f t="shared" ca="1" si="609"/>
        <v>129.98307839221783</v>
      </c>
      <c r="E9343">
        <f t="shared" ca="1" si="613"/>
        <v>0.13266628000376357</v>
      </c>
      <c r="F9343">
        <f t="shared" ca="1" si="613"/>
        <v>0.61797778365532174</v>
      </c>
    </row>
    <row r="9344" spans="1:6" ht="15.75" customHeight="1" x14ac:dyDescent="0.2">
      <c r="A9344">
        <v>9343</v>
      </c>
      <c r="B9344" s="47">
        <f ca="1">IF('Inputs and Results'!$C$15='Inputs and Results'!$C$13, 'Inputs and Results'!$C$13, IF(E9344 &lt;= ('Inputs and Results'!$C$14-'Inputs and Results'!$C$13)/('Inputs and Results'!$C$15-'Inputs and Results'!$C$13), 'Inputs and Results'!$C$13 + SQRT(E9344*('Inputs and Results'!$C$15-'Inputs and Results'!$C$13)*('Inputs and Results'!$C$14-'Inputs and Results'!$C$13)), 'Inputs and Results'!$C$15 - SQRT((1-E9344)*('Inputs and Results'!$C$15-'Inputs and Results'!$C$13)*('Inputs and Results'!$C$15-'Inputs and Results'!$C$14))))</f>
        <v>1.3523056410875502</v>
      </c>
      <c r="C9344" s="47">
        <f ca="1">IF('Inputs and Results'!$G$15='Inputs and Results'!$G$13, 'Inputs and Results'!$G$13, IF(F9344 &lt;= ('Inputs and Results'!$G$14-'Inputs and Results'!$G$13)/('Inputs and Results'!$G$15-'Inputs and Results'!$G$13), 'Inputs and Results'!$G$13 + SQRT(F9344*('Inputs and Results'!$G$15-'Inputs and Results'!$G$13)*('Inputs and Results'!$G$14-'Inputs and Results'!$G$13)), 'Inputs and Results'!$G$15 - SQRT((1-F9344)*('Inputs and Results'!$G$15-'Inputs and Results'!$G$13)*('Inputs and Results'!$G$15-'Inputs and Results'!$G$14))))</f>
        <v>302.38991009546112</v>
      </c>
      <c r="D9344">
        <f t="shared" ca="1" si="609"/>
        <v>408.92358123004925</v>
      </c>
      <c r="E9344">
        <f t="shared" ca="1" si="613"/>
        <v>0.69834481106756574</v>
      </c>
      <c r="F9344">
        <f t="shared" ca="1" si="613"/>
        <v>5.0147453968348077E-2</v>
      </c>
    </row>
    <row r="9345" spans="1:6" ht="15.75" customHeight="1" x14ac:dyDescent="0.2">
      <c r="A9345">
        <v>9344</v>
      </c>
      <c r="B9345" s="47">
        <f ca="1">IF('Inputs and Results'!$C$15='Inputs and Results'!$C$13, 'Inputs and Results'!$C$13, IF(E9345 &lt;= ('Inputs and Results'!$C$14-'Inputs and Results'!$C$13)/('Inputs and Results'!$C$15-'Inputs and Results'!$C$13), 'Inputs and Results'!$C$13 + SQRT(E9345*('Inputs and Results'!$C$15-'Inputs and Results'!$C$13)*('Inputs and Results'!$C$14-'Inputs and Results'!$C$13)), 'Inputs and Results'!$C$15 - SQRT((1-E9345)*('Inputs and Results'!$C$15-'Inputs and Results'!$C$13)*('Inputs and Results'!$C$15-'Inputs and Results'!$C$14))))</f>
        <v>0.4588131503818742</v>
      </c>
      <c r="C9345" s="47">
        <f ca="1">IF('Inputs and Results'!$G$15='Inputs and Results'!$G$13, 'Inputs and Results'!$G$13, IF(F9345 &lt;= ('Inputs and Results'!$G$14-'Inputs and Results'!$G$13)/('Inputs and Results'!$G$15-'Inputs and Results'!$G$13), 'Inputs and Results'!$G$13 + SQRT(F9345*('Inputs and Results'!$G$15-'Inputs and Results'!$G$13)*('Inputs and Results'!$G$14-'Inputs and Results'!$G$13)), 'Inputs and Results'!$G$15 - SQRT((1-F9345)*('Inputs and Results'!$G$15-'Inputs and Results'!$G$13)*('Inputs and Results'!$G$15-'Inputs and Results'!$G$14))))</f>
        <v>550.9093302480569</v>
      </c>
      <c r="D9345">
        <f t="shared" ca="1" si="609"/>
        <v>252.76444538587933</v>
      </c>
      <c r="E9345">
        <f t="shared" ca="1" si="613"/>
        <v>0.28248548836976717</v>
      </c>
      <c r="F9345">
        <f t="shared" ca="1" si="613"/>
        <v>0.50330307358518855</v>
      </c>
    </row>
    <row r="9346" spans="1:6" ht="15.75" customHeight="1" x14ac:dyDescent="0.2">
      <c r="A9346">
        <v>9345</v>
      </c>
      <c r="B9346" s="47">
        <f ca="1">IF('Inputs and Results'!$C$15='Inputs and Results'!$C$13, 'Inputs and Results'!$C$13, IF(E9346 &lt;= ('Inputs and Results'!$C$14-'Inputs and Results'!$C$13)/('Inputs and Results'!$C$15-'Inputs and Results'!$C$13), 'Inputs and Results'!$C$13 + SQRT(E9346*('Inputs and Results'!$C$15-'Inputs and Results'!$C$13)*('Inputs and Results'!$C$14-'Inputs and Results'!$C$13)), 'Inputs and Results'!$C$15 - SQRT((1-E9346)*('Inputs and Results'!$C$15-'Inputs and Results'!$C$13)*('Inputs and Results'!$C$15-'Inputs and Results'!$C$14))))</f>
        <v>0.53977331447522614</v>
      </c>
      <c r="C9346" s="47">
        <f ca="1">IF('Inputs and Results'!$G$15='Inputs and Results'!$G$13, 'Inputs and Results'!$G$13, IF(F9346 &lt;= ('Inputs and Results'!$G$14-'Inputs and Results'!$G$13)/('Inputs and Results'!$G$15-'Inputs and Results'!$G$13), 'Inputs and Results'!$G$13 + SQRT(F9346*('Inputs and Results'!$G$15-'Inputs and Results'!$G$13)*('Inputs and Results'!$G$14-'Inputs and Results'!$G$13)), 'Inputs and Results'!$G$15 - SQRT((1-F9346)*('Inputs and Results'!$G$15-'Inputs and Results'!$G$13)*('Inputs and Results'!$G$15-'Inputs and Results'!$G$14))))</f>
        <v>324.17098120547053</v>
      </c>
      <c r="D9346">
        <f t="shared" ref="D9346:D9409" ca="1" si="614">B9346*C9346</f>
        <v>174.97884498196308</v>
      </c>
      <c r="E9346">
        <f t="shared" ca="1" si="613"/>
        <v>0.32747607287019842</v>
      </c>
      <c r="F9346">
        <f t="shared" ca="1" si="613"/>
        <v>9.5685695265156578E-2</v>
      </c>
    </row>
    <row r="9347" spans="1:6" ht="15.75" customHeight="1" x14ac:dyDescent="0.2">
      <c r="A9347">
        <v>9346</v>
      </c>
      <c r="B9347" s="47">
        <f ca="1">IF('Inputs and Results'!$C$15='Inputs and Results'!$C$13, 'Inputs and Results'!$C$13, IF(E9347 &lt;= ('Inputs and Results'!$C$14-'Inputs and Results'!$C$13)/('Inputs and Results'!$C$15-'Inputs and Results'!$C$13), 'Inputs and Results'!$C$13 + SQRT(E9347*('Inputs and Results'!$C$15-'Inputs and Results'!$C$13)*('Inputs and Results'!$C$14-'Inputs and Results'!$C$13)), 'Inputs and Results'!$C$15 - SQRT((1-E9347)*('Inputs and Results'!$C$15-'Inputs and Results'!$C$13)*('Inputs and Results'!$C$15-'Inputs and Results'!$C$14))))</f>
        <v>0.42024584133197118</v>
      </c>
      <c r="C9347" s="47">
        <f ca="1">IF('Inputs and Results'!$G$15='Inputs and Results'!$G$13, 'Inputs and Results'!$G$13, IF(F9347 &lt;= ('Inputs and Results'!$G$14-'Inputs and Results'!$G$13)/('Inputs and Results'!$G$15-'Inputs and Results'!$G$13), 'Inputs and Results'!$G$13 + SQRT(F9347*('Inputs and Results'!$G$15-'Inputs and Results'!$G$13)*('Inputs and Results'!$G$14-'Inputs and Results'!$G$13)), 'Inputs and Results'!$G$15 - SQRT((1-F9347)*('Inputs and Results'!$G$15-'Inputs and Results'!$G$13)*('Inputs and Results'!$G$15-'Inputs and Results'!$G$14))))</f>
        <v>426.20383079321039</v>
      </c>
      <c r="D9347">
        <f t="shared" ca="1" si="614"/>
        <v>179.11038745060179</v>
      </c>
      <c r="E9347">
        <f t="shared" ca="1" si="613"/>
        <v>0.26054094231500124</v>
      </c>
      <c r="F9347">
        <f t="shared" ca="1" si="613"/>
        <v>0.29411510233636129</v>
      </c>
    </row>
    <row r="9348" spans="1:6" ht="15.75" customHeight="1" x14ac:dyDescent="0.2">
      <c r="A9348">
        <v>9347</v>
      </c>
      <c r="B9348" s="47">
        <f ca="1">IF('Inputs and Results'!$C$15='Inputs and Results'!$C$13, 'Inputs and Results'!$C$13, IF(E9348 &lt;= ('Inputs and Results'!$C$14-'Inputs and Results'!$C$13)/('Inputs and Results'!$C$15-'Inputs and Results'!$C$13), 'Inputs and Results'!$C$13 + SQRT(E9348*('Inputs and Results'!$C$15-'Inputs and Results'!$C$13)*('Inputs and Results'!$C$14-'Inputs and Results'!$C$13)), 'Inputs and Results'!$C$15 - SQRT((1-E9348)*('Inputs and Results'!$C$15-'Inputs and Results'!$C$13)*('Inputs and Results'!$C$15-'Inputs and Results'!$C$14))))</f>
        <v>0.46313607361801079</v>
      </c>
      <c r="C9348" s="47">
        <f ca="1">IF('Inputs and Results'!$G$15='Inputs and Results'!$G$13, 'Inputs and Results'!$G$13, IF(F9348 &lt;= ('Inputs and Results'!$G$14-'Inputs and Results'!$G$13)/('Inputs and Results'!$G$15-'Inputs and Results'!$G$13), 'Inputs and Results'!$G$13 + SQRT(F9348*('Inputs and Results'!$G$15-'Inputs and Results'!$G$13)*('Inputs and Results'!$G$14-'Inputs and Results'!$G$13)), 'Inputs and Results'!$G$15 - SQRT((1-F9348)*('Inputs and Results'!$G$15-'Inputs and Results'!$G$13)*('Inputs and Results'!$G$15-'Inputs and Results'!$G$14))))</f>
        <v>547.67686411847751</v>
      </c>
      <c r="D9348">
        <f t="shared" ca="1" si="614"/>
        <v>253.64891245925648</v>
      </c>
      <c r="E9348">
        <f t="shared" ca="1" si="613"/>
        <v>0.28492460211352877</v>
      </c>
      <c r="F9348">
        <f t="shared" ca="1" si="613"/>
        <v>0.49834366223006998</v>
      </c>
    </row>
    <row r="9349" spans="1:6" ht="15.75" customHeight="1" x14ac:dyDescent="0.2">
      <c r="A9349">
        <v>9348</v>
      </c>
      <c r="B9349" s="47">
        <f ca="1">IF('Inputs and Results'!$C$15='Inputs and Results'!$C$13, 'Inputs and Results'!$C$13, IF(E9349 &lt;= ('Inputs and Results'!$C$14-'Inputs and Results'!$C$13)/('Inputs and Results'!$C$15-'Inputs and Results'!$C$13), 'Inputs and Results'!$C$13 + SQRT(E9349*('Inputs and Results'!$C$15-'Inputs and Results'!$C$13)*('Inputs and Results'!$C$14-'Inputs and Results'!$C$13)), 'Inputs and Results'!$C$15 - SQRT((1-E9349)*('Inputs and Results'!$C$15-'Inputs and Results'!$C$13)*('Inputs and Results'!$C$15-'Inputs and Results'!$C$14))))</f>
        <v>0.89524229123198173</v>
      </c>
      <c r="C9349" s="47">
        <f ca="1">IF('Inputs and Results'!$G$15='Inputs and Results'!$G$13, 'Inputs and Results'!$G$13, IF(F9349 &lt;= ('Inputs and Results'!$G$14-'Inputs and Results'!$G$13)/('Inputs and Results'!$G$15-'Inputs and Results'!$G$13), 'Inputs and Results'!$G$13 + SQRT(F9349*('Inputs and Results'!$G$15-'Inputs and Results'!$G$13)*('Inputs and Results'!$G$14-'Inputs and Results'!$G$13)), 'Inputs and Results'!$G$15 - SQRT((1-F9349)*('Inputs and Results'!$G$15-'Inputs and Results'!$G$13)*('Inputs and Results'!$G$15-'Inputs and Results'!$G$14))))</f>
        <v>942.0504061133588</v>
      </c>
      <c r="D9349">
        <f t="shared" ca="1" si="614"/>
        <v>843.36336402494226</v>
      </c>
      <c r="E9349">
        <f t="shared" ca="1" si="613"/>
        <v>0.50777722082017795</v>
      </c>
      <c r="F9349">
        <f t="shared" ca="1" si="613"/>
        <v>0.92155767878906691</v>
      </c>
    </row>
    <row r="9350" spans="1:6" ht="15.75" customHeight="1" x14ac:dyDescent="0.2">
      <c r="A9350">
        <v>9349</v>
      </c>
      <c r="B9350" s="47">
        <f ca="1">IF('Inputs and Results'!$C$15='Inputs and Results'!$C$13, 'Inputs and Results'!$C$13, IF(E9350 &lt;= ('Inputs and Results'!$C$14-'Inputs and Results'!$C$13)/('Inputs and Results'!$C$15-'Inputs and Results'!$C$13), 'Inputs and Results'!$C$13 + SQRT(E9350*('Inputs and Results'!$C$15-'Inputs and Results'!$C$13)*('Inputs and Results'!$C$14-'Inputs and Results'!$C$13)), 'Inputs and Results'!$C$15 - SQRT((1-E9350)*('Inputs and Results'!$C$15-'Inputs and Results'!$C$13)*('Inputs and Results'!$C$15-'Inputs and Results'!$C$14))))</f>
        <v>0.151831472489107</v>
      </c>
      <c r="C9350" s="47">
        <f ca="1">IF('Inputs and Results'!$G$15='Inputs and Results'!$G$13, 'Inputs and Results'!$G$13, IF(F9350 &lt;= ('Inputs and Results'!$G$14-'Inputs and Results'!$G$13)/('Inputs and Results'!$G$15-'Inputs and Results'!$G$13), 'Inputs and Results'!$G$13 + SQRT(F9350*('Inputs and Results'!$G$15-'Inputs and Results'!$G$13)*('Inputs and Results'!$G$14-'Inputs and Results'!$G$13)), 'Inputs and Results'!$G$15 - SQRT((1-F9350)*('Inputs and Results'!$G$15-'Inputs and Results'!$G$13)*('Inputs and Results'!$G$15-'Inputs and Results'!$G$14))))</f>
        <v>309.58134073616839</v>
      </c>
      <c r="D9350">
        <f t="shared" ca="1" si="614"/>
        <v>47.00419081912441</v>
      </c>
      <c r="E9350">
        <f t="shared" ca="1" si="613"/>
        <v>9.8659559877381175E-2</v>
      </c>
      <c r="F9350">
        <f t="shared" ca="1" si="613"/>
        <v>6.5306453277783727E-2</v>
      </c>
    </row>
    <row r="9351" spans="1:6" ht="15.75" customHeight="1" x14ac:dyDescent="0.2">
      <c r="A9351">
        <v>9350</v>
      </c>
      <c r="B9351" s="47">
        <f ca="1">IF('Inputs and Results'!$C$15='Inputs and Results'!$C$13, 'Inputs and Results'!$C$13, IF(E9351 &lt;= ('Inputs and Results'!$C$14-'Inputs and Results'!$C$13)/('Inputs and Results'!$C$15-'Inputs and Results'!$C$13), 'Inputs and Results'!$C$13 + SQRT(E9351*('Inputs and Results'!$C$15-'Inputs and Results'!$C$13)*('Inputs and Results'!$C$14-'Inputs and Results'!$C$13)), 'Inputs and Results'!$C$15 - SQRT((1-E9351)*('Inputs and Results'!$C$15-'Inputs and Results'!$C$13)*('Inputs and Results'!$C$15-'Inputs and Results'!$C$14))))</f>
        <v>0.89051743275163497</v>
      </c>
      <c r="C9351" s="47">
        <f ca="1">IF('Inputs and Results'!$G$15='Inputs and Results'!$G$13, 'Inputs and Results'!$G$13, IF(F9351 &lt;= ('Inputs and Results'!$G$14-'Inputs and Results'!$G$13)/('Inputs and Results'!$G$15-'Inputs and Results'!$G$13), 'Inputs and Results'!$G$13 + SQRT(F9351*('Inputs and Results'!$G$15-'Inputs and Results'!$G$13)*('Inputs and Results'!$G$14-'Inputs and Results'!$G$13)), 'Inputs and Results'!$G$15 - SQRT((1-F9351)*('Inputs and Results'!$G$15-'Inputs and Results'!$G$13)*('Inputs and Results'!$G$15-'Inputs and Results'!$G$14))))</f>
        <v>728.05926252872291</v>
      </c>
      <c r="D9351">
        <f t="shared" ca="1" si="614"/>
        <v>648.34946535812696</v>
      </c>
      <c r="E9351">
        <f t="shared" ca="1" si="613"/>
        <v>0.50556481094169414</v>
      </c>
      <c r="F9351">
        <f t="shared" ca="1" si="613"/>
        <v>0.73742360993522726</v>
      </c>
    </row>
    <row r="9352" spans="1:6" ht="15.75" customHeight="1" x14ac:dyDescent="0.2">
      <c r="A9352">
        <v>9351</v>
      </c>
      <c r="B9352" s="47">
        <f ca="1">IF('Inputs and Results'!$C$15='Inputs and Results'!$C$13, 'Inputs and Results'!$C$13, IF(E9352 &lt;= ('Inputs and Results'!$C$14-'Inputs and Results'!$C$13)/('Inputs and Results'!$C$15-'Inputs and Results'!$C$13), 'Inputs and Results'!$C$13 + SQRT(E9352*('Inputs and Results'!$C$15-'Inputs and Results'!$C$13)*('Inputs and Results'!$C$14-'Inputs and Results'!$C$13)), 'Inputs and Results'!$C$15 - SQRT((1-E9352)*('Inputs and Results'!$C$15-'Inputs and Results'!$C$13)*('Inputs and Results'!$C$15-'Inputs and Results'!$C$14))))</f>
        <v>1.1299204386986874</v>
      </c>
      <c r="C9352" s="47">
        <f ca="1">IF('Inputs and Results'!$G$15='Inputs and Results'!$G$13, 'Inputs and Results'!$G$13, IF(F9352 &lt;= ('Inputs and Results'!$G$14-'Inputs and Results'!$G$13)/('Inputs and Results'!$G$15-'Inputs and Results'!$G$13), 'Inputs and Results'!$G$13 + SQRT(F9352*('Inputs and Results'!$G$15-'Inputs and Results'!$G$13)*('Inputs and Results'!$G$14-'Inputs and Results'!$G$13)), 'Inputs and Results'!$G$15 - SQRT((1-F9352)*('Inputs and Results'!$G$15-'Inputs and Results'!$G$13)*('Inputs and Results'!$G$15-'Inputs and Results'!$G$14))))</f>
        <v>577.97423286066919</v>
      </c>
      <c r="D9352">
        <f t="shared" ca="1" si="614"/>
        <v>653.06489875046464</v>
      </c>
      <c r="E9352">
        <f t="shared" ca="1" si="613"/>
        <v>0.61142249271145444</v>
      </c>
      <c r="F9352">
        <f t="shared" ca="1" si="613"/>
        <v>0.54386070116243745</v>
      </c>
    </row>
    <row r="9353" spans="1:6" ht="15.75" customHeight="1" x14ac:dyDescent="0.2">
      <c r="A9353">
        <v>9352</v>
      </c>
      <c r="B9353" s="47">
        <f ca="1">IF('Inputs and Results'!$C$15='Inputs and Results'!$C$13, 'Inputs and Results'!$C$13, IF(E9353 &lt;= ('Inputs and Results'!$C$14-'Inputs and Results'!$C$13)/('Inputs and Results'!$C$15-'Inputs and Results'!$C$13), 'Inputs and Results'!$C$13 + SQRT(E9353*('Inputs and Results'!$C$15-'Inputs and Results'!$C$13)*('Inputs and Results'!$C$14-'Inputs and Results'!$C$13)), 'Inputs and Results'!$C$15 - SQRT((1-E9353)*('Inputs and Results'!$C$15-'Inputs and Results'!$C$13)*('Inputs and Results'!$C$15-'Inputs and Results'!$C$14))))</f>
        <v>0.98047678723213316</v>
      </c>
      <c r="C9353" s="47">
        <f ca="1">IF('Inputs and Results'!$G$15='Inputs and Results'!$G$13, 'Inputs and Results'!$G$13, IF(F9353 &lt;= ('Inputs and Results'!$G$14-'Inputs and Results'!$G$13)/('Inputs and Results'!$G$15-'Inputs and Results'!$G$13), 'Inputs and Results'!$G$13 + SQRT(F9353*('Inputs and Results'!$G$15-'Inputs and Results'!$G$13)*('Inputs and Results'!$G$14-'Inputs and Results'!$G$13)), 'Inputs and Results'!$G$15 - SQRT((1-F9353)*('Inputs and Results'!$G$15-'Inputs and Results'!$G$13)*('Inputs and Results'!$G$15-'Inputs and Results'!$G$14))))</f>
        <v>396.64905960185718</v>
      </c>
      <c r="D9353">
        <f t="shared" ca="1" si="614"/>
        <v>388.90519561707583</v>
      </c>
      <c r="E9353">
        <f t="shared" ca="1" si="613"/>
        <v>0.54683622145463928</v>
      </c>
      <c r="F9353">
        <f t="shared" ca="1" si="613"/>
        <v>0.23916347660796833</v>
      </c>
    </row>
    <row r="9354" spans="1:6" ht="15.75" customHeight="1" x14ac:dyDescent="0.2">
      <c r="A9354">
        <v>9353</v>
      </c>
      <c r="B9354" s="47">
        <f ca="1">IF('Inputs and Results'!$C$15='Inputs and Results'!$C$13, 'Inputs and Results'!$C$13, IF(E9354 &lt;= ('Inputs and Results'!$C$14-'Inputs and Results'!$C$13)/('Inputs and Results'!$C$15-'Inputs and Results'!$C$13), 'Inputs and Results'!$C$13 + SQRT(E9354*('Inputs and Results'!$C$15-'Inputs and Results'!$C$13)*('Inputs and Results'!$C$14-'Inputs and Results'!$C$13)), 'Inputs and Results'!$C$15 - SQRT((1-E9354)*('Inputs and Results'!$C$15-'Inputs and Results'!$C$13)*('Inputs and Results'!$C$15-'Inputs and Results'!$C$14))))</f>
        <v>0.52699848584652287</v>
      </c>
      <c r="C9354" s="47">
        <f ca="1">IF('Inputs and Results'!$G$15='Inputs and Results'!$G$13, 'Inputs and Results'!$G$13, IF(F9354 &lt;= ('Inputs and Results'!$G$14-'Inputs and Results'!$G$13)/('Inputs and Results'!$G$15-'Inputs and Results'!$G$13), 'Inputs and Results'!$G$13 + SQRT(F9354*('Inputs and Results'!$G$15-'Inputs and Results'!$G$13)*('Inputs and Results'!$G$14-'Inputs and Results'!$G$13)), 'Inputs and Results'!$G$15 - SQRT((1-F9354)*('Inputs and Results'!$G$15-'Inputs and Results'!$G$13)*('Inputs and Results'!$G$15-'Inputs and Results'!$G$14))))</f>
        <v>753.71291198866629</v>
      </c>
      <c r="D9354">
        <f t="shared" ca="1" si="614"/>
        <v>397.20556338100067</v>
      </c>
      <c r="E9354">
        <f t="shared" ca="1" si="613"/>
        <v>0.3204737234438455</v>
      </c>
      <c r="F9354">
        <f t="shared" ca="1" si="613"/>
        <v>0.76519389545466932</v>
      </c>
    </row>
    <row r="9355" spans="1:6" ht="15.75" customHeight="1" x14ac:dyDescent="0.2">
      <c r="A9355">
        <v>9354</v>
      </c>
      <c r="B9355" s="47">
        <f ca="1">IF('Inputs and Results'!$C$15='Inputs and Results'!$C$13, 'Inputs and Results'!$C$13, IF(E9355 &lt;= ('Inputs and Results'!$C$14-'Inputs and Results'!$C$13)/('Inputs and Results'!$C$15-'Inputs and Results'!$C$13), 'Inputs and Results'!$C$13 + SQRT(E9355*('Inputs and Results'!$C$15-'Inputs and Results'!$C$13)*('Inputs and Results'!$C$14-'Inputs and Results'!$C$13)), 'Inputs and Results'!$C$15 - SQRT((1-E9355)*('Inputs and Results'!$C$15-'Inputs and Results'!$C$13)*('Inputs and Results'!$C$15-'Inputs and Results'!$C$14))))</f>
        <v>0.20255834468306499</v>
      </c>
      <c r="C9355" s="47">
        <f ca="1">IF('Inputs and Results'!$G$15='Inputs and Results'!$G$13, 'Inputs and Results'!$G$13, IF(F9355 &lt;= ('Inputs and Results'!$G$14-'Inputs and Results'!$G$13)/('Inputs and Results'!$G$15-'Inputs and Results'!$G$13), 'Inputs and Results'!$G$13 + SQRT(F9355*('Inputs and Results'!$G$15-'Inputs and Results'!$G$13)*('Inputs and Results'!$G$14-'Inputs and Results'!$G$13)), 'Inputs and Results'!$G$15 - SQRT((1-F9355)*('Inputs and Results'!$G$15-'Inputs and Results'!$G$13)*('Inputs and Results'!$G$15-'Inputs and Results'!$G$14))))</f>
        <v>462.70191669949156</v>
      </c>
      <c r="D9355">
        <f t="shared" ca="1" si="614"/>
        <v>93.724134328330436</v>
      </c>
      <c r="E9355">
        <f t="shared" ca="1" si="613"/>
        <v>0.13048002056640506</v>
      </c>
      <c r="F9355">
        <f t="shared" ca="1" si="613"/>
        <v>0.35913441623476872</v>
      </c>
    </row>
    <row r="9356" spans="1:6" ht="15.75" customHeight="1" x14ac:dyDescent="0.2">
      <c r="A9356">
        <v>9355</v>
      </c>
      <c r="B9356" s="47">
        <f ca="1">IF('Inputs and Results'!$C$15='Inputs and Results'!$C$13, 'Inputs and Results'!$C$13, IF(E9356 &lt;= ('Inputs and Results'!$C$14-'Inputs and Results'!$C$13)/('Inputs and Results'!$C$15-'Inputs and Results'!$C$13), 'Inputs and Results'!$C$13 + SQRT(E9356*('Inputs and Results'!$C$15-'Inputs and Results'!$C$13)*('Inputs and Results'!$C$14-'Inputs and Results'!$C$13)), 'Inputs and Results'!$C$15 - SQRT((1-E9356)*('Inputs and Results'!$C$15-'Inputs and Results'!$C$13)*('Inputs and Results'!$C$15-'Inputs and Results'!$C$14))))</f>
        <v>1.922937468476134</v>
      </c>
      <c r="C9356" s="47">
        <f ca="1">IF('Inputs and Results'!$G$15='Inputs and Results'!$G$13, 'Inputs and Results'!$G$13, IF(F9356 &lt;= ('Inputs and Results'!$G$14-'Inputs and Results'!$G$13)/('Inputs and Results'!$G$15-'Inputs and Results'!$G$13), 'Inputs and Results'!$G$13 + SQRT(F9356*('Inputs and Results'!$G$15-'Inputs and Results'!$G$13)*('Inputs and Results'!$G$14-'Inputs and Results'!$G$13)), 'Inputs and Results'!$G$15 - SQRT((1-F9356)*('Inputs and Results'!$G$15-'Inputs and Results'!$G$13)*('Inputs and Results'!$G$15-'Inputs and Results'!$G$14))))</f>
        <v>393.86628366428363</v>
      </c>
      <c r="D9356">
        <f t="shared" ca="1" si="614"/>
        <v>757.38023442750045</v>
      </c>
      <c r="E9356">
        <f t="shared" ca="1" si="613"/>
        <v>0.87110403368748901</v>
      </c>
      <c r="F9356">
        <f t="shared" ca="1" si="613"/>
        <v>0.23388333196198574</v>
      </c>
    </row>
    <row r="9357" spans="1:6" ht="15.75" customHeight="1" x14ac:dyDescent="0.2">
      <c r="A9357">
        <v>9356</v>
      </c>
      <c r="B9357" s="47">
        <f ca="1">IF('Inputs and Results'!$C$15='Inputs and Results'!$C$13, 'Inputs and Results'!$C$13, IF(E9357 &lt;= ('Inputs and Results'!$C$14-'Inputs and Results'!$C$13)/('Inputs and Results'!$C$15-'Inputs and Results'!$C$13), 'Inputs and Results'!$C$13 + SQRT(E9357*('Inputs and Results'!$C$15-'Inputs and Results'!$C$13)*('Inputs and Results'!$C$14-'Inputs and Results'!$C$13)), 'Inputs and Results'!$C$15 - SQRT((1-E9357)*('Inputs and Results'!$C$15-'Inputs and Results'!$C$13)*('Inputs and Results'!$C$15-'Inputs and Results'!$C$14))))</f>
        <v>0.2035704590195615</v>
      </c>
      <c r="C9357" s="47">
        <f ca="1">IF('Inputs and Results'!$G$15='Inputs and Results'!$G$13, 'Inputs and Results'!$G$13, IF(F9357 &lt;= ('Inputs and Results'!$G$14-'Inputs and Results'!$G$13)/('Inputs and Results'!$G$15-'Inputs and Results'!$G$13), 'Inputs and Results'!$G$13 + SQRT(F9357*('Inputs and Results'!$G$15-'Inputs and Results'!$G$13)*('Inputs and Results'!$G$14-'Inputs and Results'!$G$13)), 'Inputs and Results'!$G$15 - SQRT((1-F9357)*('Inputs and Results'!$G$15-'Inputs and Results'!$G$13)*('Inputs and Results'!$G$15-'Inputs and Results'!$G$14))))</f>
        <v>334.43068794225849</v>
      </c>
      <c r="D9357">
        <f t="shared" ca="1" si="614"/>
        <v>68.080208654633296</v>
      </c>
      <c r="E9357">
        <f t="shared" ca="1" si="613"/>
        <v>0.13110909137021487</v>
      </c>
      <c r="F9357">
        <f t="shared" ca="1" si="613"/>
        <v>0.11674838403695187</v>
      </c>
    </row>
    <row r="9358" spans="1:6" ht="15.75" customHeight="1" x14ac:dyDescent="0.2">
      <c r="A9358">
        <v>9357</v>
      </c>
      <c r="B9358" s="47">
        <f ca="1">IF('Inputs and Results'!$C$15='Inputs and Results'!$C$13, 'Inputs and Results'!$C$13, IF(E9358 &lt;= ('Inputs and Results'!$C$14-'Inputs and Results'!$C$13)/('Inputs and Results'!$C$15-'Inputs and Results'!$C$13), 'Inputs and Results'!$C$13 + SQRT(E9358*('Inputs and Results'!$C$15-'Inputs and Results'!$C$13)*('Inputs and Results'!$C$14-'Inputs and Results'!$C$13)), 'Inputs and Results'!$C$15 - SQRT((1-E9358)*('Inputs and Results'!$C$15-'Inputs and Results'!$C$13)*('Inputs and Results'!$C$15-'Inputs and Results'!$C$14))))</f>
        <v>1.7650850729912706</v>
      </c>
      <c r="C9358" s="47">
        <f ca="1">IF('Inputs and Results'!$G$15='Inputs and Results'!$G$13, 'Inputs and Results'!$G$13, IF(F9358 &lt;= ('Inputs and Results'!$G$14-'Inputs and Results'!$G$13)/('Inputs and Results'!$G$15-'Inputs and Results'!$G$13), 'Inputs and Results'!$G$13 + SQRT(F9358*('Inputs and Results'!$G$15-'Inputs and Results'!$G$13)*('Inputs and Results'!$G$14-'Inputs and Results'!$G$13)), 'Inputs and Results'!$G$15 - SQRT((1-F9358)*('Inputs and Results'!$G$15-'Inputs and Results'!$G$13)*('Inputs and Results'!$G$15-'Inputs and Results'!$G$14))))</f>
        <v>305.70718792606317</v>
      </c>
      <c r="D9358">
        <f t="shared" ca="1" si="614"/>
        <v>539.59919411443127</v>
      </c>
      <c r="E9358">
        <f t="shared" ca="1" si="613"/>
        <v>0.83055390256122497</v>
      </c>
      <c r="F9358">
        <f t="shared" ca="1" si="613"/>
        <v>5.7155179097556408E-2</v>
      </c>
    </row>
    <row r="9359" spans="1:6" ht="15.75" customHeight="1" x14ac:dyDescent="0.2">
      <c r="A9359">
        <v>9358</v>
      </c>
      <c r="B9359" s="47">
        <f ca="1">IF('Inputs and Results'!$C$15='Inputs and Results'!$C$13, 'Inputs and Results'!$C$13, IF(E9359 &lt;= ('Inputs and Results'!$C$14-'Inputs and Results'!$C$13)/('Inputs and Results'!$C$15-'Inputs and Results'!$C$13), 'Inputs and Results'!$C$13 + SQRT(E9359*('Inputs and Results'!$C$15-'Inputs and Results'!$C$13)*('Inputs and Results'!$C$14-'Inputs and Results'!$C$13)), 'Inputs and Results'!$C$15 - SQRT((1-E9359)*('Inputs and Results'!$C$15-'Inputs and Results'!$C$13)*('Inputs and Results'!$C$15-'Inputs and Results'!$C$14))))</f>
        <v>1.028714132877288</v>
      </c>
      <c r="C9359" s="47">
        <f ca="1">IF('Inputs and Results'!$G$15='Inputs and Results'!$G$13, 'Inputs and Results'!$G$13, IF(F9359 &lt;= ('Inputs and Results'!$G$14-'Inputs and Results'!$G$13)/('Inputs and Results'!$G$15-'Inputs and Results'!$G$13), 'Inputs and Results'!$G$13 + SQRT(F9359*('Inputs and Results'!$G$15-'Inputs and Results'!$G$13)*('Inputs and Results'!$G$14-'Inputs and Results'!$G$13)), 'Inputs and Results'!$G$15 - SQRT((1-F9359)*('Inputs and Results'!$G$15-'Inputs and Results'!$G$13)*('Inputs and Results'!$G$15-'Inputs and Results'!$G$14))))</f>
        <v>620.91069199580727</v>
      </c>
      <c r="D9359">
        <f t="shared" ca="1" si="614"/>
        <v>638.73960411070368</v>
      </c>
      <c r="E9359">
        <f t="shared" ca="1" si="613"/>
        <v>0.56822578112025079</v>
      </c>
      <c r="F9359">
        <f t="shared" ca="1" si="613"/>
        <v>0.60465902185254561</v>
      </c>
    </row>
    <row r="9360" spans="1:6" ht="15.75" customHeight="1" x14ac:dyDescent="0.2">
      <c r="A9360">
        <v>9359</v>
      </c>
      <c r="B9360" s="47">
        <f ca="1">IF('Inputs and Results'!$C$15='Inputs and Results'!$C$13, 'Inputs and Results'!$C$13, IF(E9360 &lt;= ('Inputs and Results'!$C$14-'Inputs and Results'!$C$13)/('Inputs and Results'!$C$15-'Inputs and Results'!$C$13), 'Inputs and Results'!$C$13 + SQRT(E9360*('Inputs and Results'!$C$15-'Inputs and Results'!$C$13)*('Inputs and Results'!$C$14-'Inputs and Results'!$C$13)), 'Inputs and Results'!$C$15 - SQRT((1-E9360)*('Inputs and Results'!$C$15-'Inputs and Results'!$C$13)*('Inputs and Results'!$C$15-'Inputs and Results'!$C$14))))</f>
        <v>1.1379770619969327</v>
      </c>
      <c r="C9360" s="47">
        <f ca="1">IF('Inputs and Results'!$G$15='Inputs and Results'!$G$13, 'Inputs and Results'!$G$13, IF(F9360 &lt;= ('Inputs and Results'!$G$14-'Inputs and Results'!$G$13)/('Inputs and Results'!$G$15-'Inputs and Results'!$G$13), 'Inputs and Results'!$G$13 + SQRT(F9360*('Inputs and Results'!$G$15-'Inputs and Results'!$G$13)*('Inputs and Results'!$G$14-'Inputs and Results'!$G$13)), 'Inputs and Results'!$G$15 - SQRT((1-F9360)*('Inputs and Results'!$G$15-'Inputs and Results'!$G$13)*('Inputs and Results'!$G$15-'Inputs and Results'!$G$14))))</f>
        <v>308.6900515465436</v>
      </c>
      <c r="D9360">
        <f t="shared" ca="1" si="614"/>
        <v>351.28219792661741</v>
      </c>
      <c r="E9360">
        <f t="shared" ca="1" si="613"/>
        <v>0.61476339759449172</v>
      </c>
      <c r="F9360">
        <f t="shared" ca="1" si="613"/>
        <v>6.3434302029608314E-2</v>
      </c>
    </row>
    <row r="9361" spans="1:6" ht="15.75" customHeight="1" x14ac:dyDescent="0.2">
      <c r="A9361">
        <v>9360</v>
      </c>
      <c r="B9361" s="47">
        <f ca="1">IF('Inputs and Results'!$C$15='Inputs and Results'!$C$13, 'Inputs and Results'!$C$13, IF(E9361 &lt;= ('Inputs and Results'!$C$14-'Inputs and Results'!$C$13)/('Inputs and Results'!$C$15-'Inputs and Results'!$C$13), 'Inputs and Results'!$C$13 + SQRT(E9361*('Inputs and Results'!$C$15-'Inputs and Results'!$C$13)*('Inputs and Results'!$C$14-'Inputs and Results'!$C$13)), 'Inputs and Results'!$C$15 - SQRT((1-E9361)*('Inputs and Results'!$C$15-'Inputs and Results'!$C$13)*('Inputs and Results'!$C$15-'Inputs and Results'!$C$14))))</f>
        <v>1.0254892341494997</v>
      </c>
      <c r="C9361" s="47">
        <f ca="1">IF('Inputs and Results'!$G$15='Inputs and Results'!$G$13, 'Inputs and Results'!$G$13, IF(F9361 &lt;= ('Inputs and Results'!$G$14-'Inputs and Results'!$G$13)/('Inputs and Results'!$G$15-'Inputs and Results'!$G$13), 'Inputs and Results'!$G$13 + SQRT(F9361*('Inputs and Results'!$G$15-'Inputs and Results'!$G$13)*('Inputs and Results'!$G$14-'Inputs and Results'!$G$13)), 'Inputs and Results'!$G$15 - SQRT((1-F9361)*('Inputs and Results'!$G$15-'Inputs and Results'!$G$13)*('Inputs and Results'!$G$15-'Inputs and Results'!$G$14))))</f>
        <v>935.51152004231903</v>
      </c>
      <c r="D9361">
        <f t="shared" ca="1" si="614"/>
        <v>959.35699222623202</v>
      </c>
      <c r="E9361">
        <f t="shared" ca="1" si="613"/>
        <v>0.56681191506005235</v>
      </c>
      <c r="F9361">
        <f t="shared" ca="1" si="613"/>
        <v>0.91753032919851241</v>
      </c>
    </row>
    <row r="9362" spans="1:6" ht="15.75" customHeight="1" x14ac:dyDescent="0.2">
      <c r="A9362">
        <v>9361</v>
      </c>
      <c r="B9362" s="47">
        <f ca="1">IF('Inputs and Results'!$C$15='Inputs and Results'!$C$13, 'Inputs and Results'!$C$13, IF(E9362 &lt;= ('Inputs and Results'!$C$14-'Inputs and Results'!$C$13)/('Inputs and Results'!$C$15-'Inputs and Results'!$C$13), 'Inputs and Results'!$C$13 + SQRT(E9362*('Inputs and Results'!$C$15-'Inputs and Results'!$C$13)*('Inputs and Results'!$C$14-'Inputs and Results'!$C$13)), 'Inputs and Results'!$C$15 - SQRT((1-E9362)*('Inputs and Results'!$C$15-'Inputs and Results'!$C$13)*('Inputs and Results'!$C$15-'Inputs and Results'!$C$14))))</f>
        <v>0.50337582852291618</v>
      </c>
      <c r="C9362" s="47">
        <f ca="1">IF('Inputs and Results'!$G$15='Inputs and Results'!$G$13, 'Inputs and Results'!$G$13, IF(F9362 &lt;= ('Inputs and Results'!$G$14-'Inputs and Results'!$G$13)/('Inputs and Results'!$G$15-'Inputs and Results'!$G$13), 'Inputs and Results'!$G$13 + SQRT(F9362*('Inputs and Results'!$G$15-'Inputs and Results'!$G$13)*('Inputs and Results'!$G$14-'Inputs and Results'!$G$13)), 'Inputs and Results'!$G$15 - SQRT((1-F9362)*('Inputs and Results'!$G$15-'Inputs and Results'!$G$13)*('Inputs and Results'!$G$15-'Inputs and Results'!$G$14))))</f>
        <v>506.020491989422</v>
      </c>
      <c r="D9362">
        <f t="shared" ca="1" si="614"/>
        <v>254.71848440474898</v>
      </c>
      <c r="E9362">
        <f t="shared" ref="E9362:F9381" ca="1" si="615">RAND()</f>
        <v>0.3074297495995959</v>
      </c>
      <c r="F9362">
        <f t="shared" ca="1" si="615"/>
        <v>0.43222791926044146</v>
      </c>
    </row>
    <row r="9363" spans="1:6" ht="15.75" customHeight="1" x14ac:dyDescent="0.2">
      <c r="A9363">
        <v>9362</v>
      </c>
      <c r="B9363" s="47">
        <f ca="1">IF('Inputs and Results'!$C$15='Inputs and Results'!$C$13, 'Inputs and Results'!$C$13, IF(E9363 &lt;= ('Inputs and Results'!$C$14-'Inputs and Results'!$C$13)/('Inputs and Results'!$C$15-'Inputs and Results'!$C$13), 'Inputs and Results'!$C$13 + SQRT(E9363*('Inputs and Results'!$C$15-'Inputs and Results'!$C$13)*('Inputs and Results'!$C$14-'Inputs and Results'!$C$13)), 'Inputs and Results'!$C$15 - SQRT((1-E9363)*('Inputs and Results'!$C$15-'Inputs and Results'!$C$13)*('Inputs and Results'!$C$15-'Inputs and Results'!$C$14))))</f>
        <v>0.71396256313791406</v>
      </c>
      <c r="C9363" s="47">
        <f ca="1">IF('Inputs and Results'!$G$15='Inputs and Results'!$G$13, 'Inputs and Results'!$G$13, IF(F9363 &lt;= ('Inputs and Results'!$G$14-'Inputs and Results'!$G$13)/('Inputs and Results'!$G$15-'Inputs and Results'!$G$13), 'Inputs and Results'!$G$13 + SQRT(F9363*('Inputs and Results'!$G$15-'Inputs and Results'!$G$13)*('Inputs and Results'!$G$14-'Inputs and Results'!$G$13)), 'Inputs and Results'!$G$15 - SQRT((1-F9363)*('Inputs and Results'!$G$15-'Inputs and Results'!$G$13)*('Inputs and Results'!$G$15-'Inputs and Results'!$G$14))))</f>
        <v>423.80060262000313</v>
      </c>
      <c r="D9363">
        <f t="shared" ca="1" si="614"/>
        <v>302.57776450597004</v>
      </c>
      <c r="E9363">
        <f t="shared" ca="1" si="615"/>
        <v>0.41933698191833602</v>
      </c>
      <c r="F9363">
        <f t="shared" ca="1" si="615"/>
        <v>0.28972366993216514</v>
      </c>
    </row>
    <row r="9364" spans="1:6" ht="15.75" customHeight="1" x14ac:dyDescent="0.2">
      <c r="A9364">
        <v>9363</v>
      </c>
      <c r="B9364" s="47">
        <f ca="1">IF('Inputs and Results'!$C$15='Inputs and Results'!$C$13, 'Inputs and Results'!$C$13, IF(E9364 &lt;= ('Inputs and Results'!$C$14-'Inputs and Results'!$C$13)/('Inputs and Results'!$C$15-'Inputs and Results'!$C$13), 'Inputs and Results'!$C$13 + SQRT(E9364*('Inputs and Results'!$C$15-'Inputs and Results'!$C$13)*('Inputs and Results'!$C$14-'Inputs and Results'!$C$13)), 'Inputs and Results'!$C$15 - SQRT((1-E9364)*('Inputs and Results'!$C$15-'Inputs and Results'!$C$13)*('Inputs and Results'!$C$15-'Inputs and Results'!$C$14))))</f>
        <v>1.8573347374237099</v>
      </c>
      <c r="C9364" s="47">
        <f ca="1">IF('Inputs and Results'!$G$15='Inputs and Results'!$G$13, 'Inputs and Results'!$G$13, IF(F9364 &lt;= ('Inputs and Results'!$G$14-'Inputs and Results'!$G$13)/('Inputs and Results'!$G$15-'Inputs and Results'!$G$13), 'Inputs and Results'!$G$13 + SQRT(F9364*('Inputs and Results'!$G$15-'Inputs and Results'!$G$13)*('Inputs and Results'!$G$14-'Inputs and Results'!$G$13)), 'Inputs and Results'!$G$15 - SQRT((1-F9364)*('Inputs and Results'!$G$15-'Inputs and Results'!$G$13)*('Inputs and Results'!$G$15-'Inputs and Results'!$G$14))))</f>
        <v>309.06624444882084</v>
      </c>
      <c r="D9364">
        <f t="shared" ca="1" si="614"/>
        <v>574.03947197988282</v>
      </c>
      <c r="E9364">
        <f t="shared" ca="1" si="615"/>
        <v>0.85492401085571756</v>
      </c>
      <c r="F9364">
        <f t="shared" ca="1" si="615"/>
        <v>6.4224722949576596E-2</v>
      </c>
    </row>
    <row r="9365" spans="1:6" ht="15.75" customHeight="1" x14ac:dyDescent="0.2">
      <c r="A9365">
        <v>9364</v>
      </c>
      <c r="B9365" s="47">
        <f ca="1">IF('Inputs and Results'!$C$15='Inputs and Results'!$C$13, 'Inputs and Results'!$C$13, IF(E9365 &lt;= ('Inputs and Results'!$C$14-'Inputs and Results'!$C$13)/('Inputs and Results'!$C$15-'Inputs and Results'!$C$13), 'Inputs and Results'!$C$13 + SQRT(E9365*('Inputs and Results'!$C$15-'Inputs and Results'!$C$13)*('Inputs and Results'!$C$14-'Inputs and Results'!$C$13)), 'Inputs and Results'!$C$15 - SQRT((1-E9365)*('Inputs and Results'!$C$15-'Inputs and Results'!$C$13)*('Inputs and Results'!$C$15-'Inputs and Results'!$C$14))))</f>
        <v>1.0024452525332566</v>
      </c>
      <c r="C9365" s="47">
        <f ca="1">IF('Inputs and Results'!$G$15='Inputs and Results'!$G$13, 'Inputs and Results'!$G$13, IF(F9365 &lt;= ('Inputs and Results'!$G$14-'Inputs and Results'!$G$13)/('Inputs and Results'!$G$15-'Inputs and Results'!$G$13), 'Inputs and Results'!$G$13 + SQRT(F9365*('Inputs and Results'!$G$15-'Inputs and Results'!$G$13)*('Inputs and Results'!$G$14-'Inputs and Results'!$G$13)), 'Inputs and Results'!$G$15 - SQRT((1-F9365)*('Inputs and Results'!$G$15-'Inputs and Results'!$G$13)*('Inputs and Results'!$G$15-'Inputs and Results'!$G$14))))</f>
        <v>574.45725015173366</v>
      </c>
      <c r="D9365">
        <f t="shared" ca="1" si="614"/>
        <v>575.8619431979148</v>
      </c>
      <c r="E9365">
        <f t="shared" ca="1" si="615"/>
        <v>0.55664167009700838</v>
      </c>
      <c r="F9365">
        <f t="shared" ca="1" si="615"/>
        <v>0.53868802393691095</v>
      </c>
    </row>
    <row r="9366" spans="1:6" ht="15.75" customHeight="1" x14ac:dyDescent="0.2">
      <c r="A9366">
        <v>9365</v>
      </c>
      <c r="B9366" s="47">
        <f ca="1">IF('Inputs and Results'!$C$15='Inputs and Results'!$C$13, 'Inputs and Results'!$C$13, IF(E9366 &lt;= ('Inputs and Results'!$C$14-'Inputs and Results'!$C$13)/('Inputs and Results'!$C$15-'Inputs and Results'!$C$13), 'Inputs and Results'!$C$13 + SQRT(E9366*('Inputs and Results'!$C$15-'Inputs and Results'!$C$13)*('Inputs and Results'!$C$14-'Inputs and Results'!$C$13)), 'Inputs and Results'!$C$15 - SQRT((1-E9366)*('Inputs and Results'!$C$15-'Inputs and Results'!$C$13)*('Inputs and Results'!$C$15-'Inputs and Results'!$C$14))))</f>
        <v>6.4816098029465419E-2</v>
      </c>
      <c r="C9366" s="47">
        <f ca="1">IF('Inputs and Results'!$G$15='Inputs and Results'!$G$13, 'Inputs and Results'!$G$13, IF(F9366 &lt;= ('Inputs and Results'!$G$14-'Inputs and Results'!$G$13)/('Inputs and Results'!$G$15-'Inputs and Results'!$G$13), 'Inputs and Results'!$G$13 + SQRT(F9366*('Inputs and Results'!$G$15-'Inputs and Results'!$G$13)*('Inputs and Results'!$G$14-'Inputs and Results'!$G$13)), 'Inputs and Results'!$G$15 - SQRT((1-F9366)*('Inputs and Results'!$G$15-'Inputs and Results'!$G$13)*('Inputs and Results'!$G$15-'Inputs and Results'!$G$14))))</f>
        <v>414.07225967960244</v>
      </c>
      <c r="D9366">
        <f t="shared" ca="1" si="614"/>
        <v>26.838548174675374</v>
      </c>
      <c r="E9366">
        <f t="shared" ca="1" si="615"/>
        <v>4.2743940179225337E-2</v>
      </c>
      <c r="F9366">
        <f t="shared" ca="1" si="615"/>
        <v>0.27180787888686553</v>
      </c>
    </row>
    <row r="9367" spans="1:6" ht="15.75" customHeight="1" x14ac:dyDescent="0.2">
      <c r="A9367">
        <v>9366</v>
      </c>
      <c r="B9367" s="47">
        <f ca="1">IF('Inputs and Results'!$C$15='Inputs and Results'!$C$13, 'Inputs and Results'!$C$13, IF(E9367 &lt;= ('Inputs and Results'!$C$14-'Inputs and Results'!$C$13)/('Inputs and Results'!$C$15-'Inputs and Results'!$C$13), 'Inputs and Results'!$C$13 + SQRT(E9367*('Inputs and Results'!$C$15-'Inputs and Results'!$C$13)*('Inputs and Results'!$C$14-'Inputs and Results'!$C$13)), 'Inputs and Results'!$C$15 - SQRT((1-E9367)*('Inputs and Results'!$C$15-'Inputs and Results'!$C$13)*('Inputs and Results'!$C$15-'Inputs and Results'!$C$14))))</f>
        <v>0.43680766233676893</v>
      </c>
      <c r="C9367" s="47">
        <f ca="1">IF('Inputs and Results'!$G$15='Inputs and Results'!$G$13, 'Inputs and Results'!$G$13, IF(F9367 &lt;= ('Inputs and Results'!$G$14-'Inputs and Results'!$G$13)/('Inputs and Results'!$G$15-'Inputs and Results'!$G$13), 'Inputs and Results'!$G$13 + SQRT(F9367*('Inputs and Results'!$G$15-'Inputs and Results'!$G$13)*('Inputs and Results'!$G$14-'Inputs and Results'!$G$13)), 'Inputs and Results'!$G$15 - SQRT((1-F9367)*('Inputs and Results'!$G$15-'Inputs and Results'!$G$13)*('Inputs and Results'!$G$15-'Inputs and Results'!$G$14))))</f>
        <v>554.76801426486554</v>
      </c>
      <c r="D9367">
        <f t="shared" ca="1" si="614"/>
        <v>242.3269194502472</v>
      </c>
      <c r="E9367">
        <f t="shared" ca="1" si="615"/>
        <v>0.27000500446050013</v>
      </c>
      <c r="F9367">
        <f t="shared" ca="1" si="615"/>
        <v>0.5091910018311957</v>
      </c>
    </row>
    <row r="9368" spans="1:6" ht="15.75" customHeight="1" x14ac:dyDescent="0.2">
      <c r="A9368">
        <v>9367</v>
      </c>
      <c r="B9368" s="47">
        <f ca="1">IF('Inputs and Results'!$C$15='Inputs and Results'!$C$13, 'Inputs and Results'!$C$13, IF(E9368 &lt;= ('Inputs and Results'!$C$14-'Inputs and Results'!$C$13)/('Inputs and Results'!$C$15-'Inputs and Results'!$C$13), 'Inputs and Results'!$C$13 + SQRT(E9368*('Inputs and Results'!$C$15-'Inputs and Results'!$C$13)*('Inputs and Results'!$C$14-'Inputs and Results'!$C$13)), 'Inputs and Results'!$C$15 - SQRT((1-E9368)*('Inputs and Results'!$C$15-'Inputs and Results'!$C$13)*('Inputs and Results'!$C$15-'Inputs and Results'!$C$14))))</f>
        <v>1.5993966321434838</v>
      </c>
      <c r="C9368" s="47">
        <f ca="1">IF('Inputs and Results'!$G$15='Inputs and Results'!$G$13, 'Inputs and Results'!$G$13, IF(F9368 &lt;= ('Inputs and Results'!$G$14-'Inputs and Results'!$G$13)/('Inputs and Results'!$G$15-'Inputs and Results'!$G$13), 'Inputs and Results'!$G$13 + SQRT(F9368*('Inputs and Results'!$G$15-'Inputs and Results'!$G$13)*('Inputs and Results'!$G$14-'Inputs and Results'!$G$13)), 'Inputs and Results'!$G$15 - SQRT((1-F9368)*('Inputs and Results'!$G$15-'Inputs and Results'!$G$13)*('Inputs and Results'!$G$15-'Inputs and Results'!$G$14))))</f>
        <v>410.25084379571945</v>
      </c>
      <c r="D9368">
        <f t="shared" ca="1" si="614"/>
        <v>656.15381790089612</v>
      </c>
      <c r="E9368">
        <f t="shared" ca="1" si="615"/>
        <v>0.78203446732766491</v>
      </c>
      <c r="F9368">
        <f t="shared" ca="1" si="615"/>
        <v>0.26470928695338558</v>
      </c>
    </row>
    <row r="9369" spans="1:6" ht="15.75" customHeight="1" x14ac:dyDescent="0.2">
      <c r="A9369">
        <v>9368</v>
      </c>
      <c r="B9369" s="47">
        <f ca="1">IF('Inputs and Results'!$C$15='Inputs and Results'!$C$13, 'Inputs and Results'!$C$13, IF(E9369 &lt;= ('Inputs and Results'!$C$14-'Inputs and Results'!$C$13)/('Inputs and Results'!$C$15-'Inputs and Results'!$C$13), 'Inputs and Results'!$C$13 + SQRT(E9369*('Inputs and Results'!$C$15-'Inputs and Results'!$C$13)*('Inputs and Results'!$C$14-'Inputs and Results'!$C$13)), 'Inputs and Results'!$C$15 - SQRT((1-E9369)*('Inputs and Results'!$C$15-'Inputs and Results'!$C$13)*('Inputs and Results'!$C$15-'Inputs and Results'!$C$14))))</f>
        <v>2.5760765409204724</v>
      </c>
      <c r="C9369" s="47">
        <f ca="1">IF('Inputs and Results'!$G$15='Inputs and Results'!$G$13, 'Inputs and Results'!$G$13, IF(F9369 &lt;= ('Inputs and Results'!$G$14-'Inputs and Results'!$G$13)/('Inputs and Results'!$G$15-'Inputs and Results'!$G$13), 'Inputs and Results'!$G$13 + SQRT(F9369*('Inputs and Results'!$G$15-'Inputs and Results'!$G$13)*('Inputs and Results'!$G$14-'Inputs and Results'!$G$13)), 'Inputs and Results'!$G$15 - SQRT((1-F9369)*('Inputs and Results'!$G$15-'Inputs and Results'!$G$13)*('Inputs and Results'!$G$15-'Inputs and Results'!$G$14))))</f>
        <v>305.97876753474372</v>
      </c>
      <c r="D9369">
        <f t="shared" ca="1" si="614"/>
        <v>788.22472506601196</v>
      </c>
      <c r="E9369">
        <f t="shared" ca="1" si="615"/>
        <v>0.9800321000935609</v>
      </c>
      <c r="F9369">
        <f t="shared" ca="1" si="615"/>
        <v>5.7727739995242167E-2</v>
      </c>
    </row>
    <row r="9370" spans="1:6" ht="15.75" customHeight="1" x14ac:dyDescent="0.2">
      <c r="A9370">
        <v>9369</v>
      </c>
      <c r="B9370" s="47">
        <f ca="1">IF('Inputs and Results'!$C$15='Inputs and Results'!$C$13, 'Inputs and Results'!$C$13, IF(E9370 &lt;= ('Inputs and Results'!$C$14-'Inputs and Results'!$C$13)/('Inputs and Results'!$C$15-'Inputs and Results'!$C$13), 'Inputs and Results'!$C$13 + SQRT(E9370*('Inputs and Results'!$C$15-'Inputs and Results'!$C$13)*('Inputs and Results'!$C$14-'Inputs and Results'!$C$13)), 'Inputs and Results'!$C$15 - SQRT((1-E9370)*('Inputs and Results'!$C$15-'Inputs and Results'!$C$13)*('Inputs and Results'!$C$15-'Inputs and Results'!$C$14))))</f>
        <v>0.24245412759231399</v>
      </c>
      <c r="C9370" s="47">
        <f ca="1">IF('Inputs and Results'!$G$15='Inputs and Results'!$G$13, 'Inputs and Results'!$G$13, IF(F9370 &lt;= ('Inputs and Results'!$G$14-'Inputs and Results'!$G$13)/('Inputs and Results'!$G$15-'Inputs and Results'!$G$13), 'Inputs and Results'!$G$13 + SQRT(F9370*('Inputs and Results'!$G$15-'Inputs and Results'!$G$13)*('Inputs and Results'!$G$14-'Inputs and Results'!$G$13)), 'Inputs and Results'!$G$15 - SQRT((1-F9370)*('Inputs and Results'!$G$15-'Inputs and Results'!$G$13)*('Inputs and Results'!$G$15-'Inputs and Results'!$G$14))))</f>
        <v>991.13492755197922</v>
      </c>
      <c r="D9370">
        <f t="shared" ca="1" si="614"/>
        <v>240.30475418588645</v>
      </c>
      <c r="E9370">
        <f t="shared" ca="1" si="615"/>
        <v>0.15510452906303718</v>
      </c>
      <c r="F9370">
        <f t="shared" ca="1" si="615"/>
        <v>0.94857049059321941</v>
      </c>
    </row>
    <row r="9371" spans="1:6" ht="15.75" customHeight="1" x14ac:dyDescent="0.2">
      <c r="A9371">
        <v>9370</v>
      </c>
      <c r="B9371" s="47">
        <f ca="1">IF('Inputs and Results'!$C$15='Inputs and Results'!$C$13, 'Inputs and Results'!$C$13, IF(E9371 &lt;= ('Inputs and Results'!$C$14-'Inputs and Results'!$C$13)/('Inputs and Results'!$C$15-'Inputs and Results'!$C$13), 'Inputs and Results'!$C$13 + SQRT(E9371*('Inputs and Results'!$C$15-'Inputs and Results'!$C$13)*('Inputs and Results'!$C$14-'Inputs and Results'!$C$13)), 'Inputs and Results'!$C$15 - SQRT((1-E9371)*('Inputs and Results'!$C$15-'Inputs and Results'!$C$13)*('Inputs and Results'!$C$15-'Inputs and Results'!$C$14))))</f>
        <v>9.8107177050752892E-2</v>
      </c>
      <c r="C9371" s="47">
        <f ca="1">IF('Inputs and Results'!$G$15='Inputs and Results'!$G$13, 'Inputs and Results'!$G$13, IF(F9371 &lt;= ('Inputs and Results'!$G$14-'Inputs and Results'!$G$13)/('Inputs and Results'!$G$15-'Inputs and Results'!$G$13), 'Inputs and Results'!$G$13 + SQRT(F9371*('Inputs and Results'!$G$15-'Inputs and Results'!$G$13)*('Inputs and Results'!$G$14-'Inputs and Results'!$G$13)), 'Inputs and Results'!$G$15 - SQRT((1-F9371)*('Inputs and Results'!$G$15-'Inputs and Results'!$G$13)*('Inputs and Results'!$G$15-'Inputs and Results'!$G$14))))</f>
        <v>420.18053252651885</v>
      </c>
      <c r="D9371">
        <f t="shared" ca="1" si="614"/>
        <v>41.222725897858815</v>
      </c>
      <c r="E9371">
        <f t="shared" ca="1" si="615"/>
        <v>6.4335338235072204E-2</v>
      </c>
      <c r="F9371">
        <f t="shared" ca="1" si="615"/>
        <v>0.28308298956237232</v>
      </c>
    </row>
    <row r="9372" spans="1:6" ht="15.75" customHeight="1" x14ac:dyDescent="0.2">
      <c r="A9372">
        <v>9371</v>
      </c>
      <c r="B9372" s="47">
        <f ca="1">IF('Inputs and Results'!$C$15='Inputs and Results'!$C$13, 'Inputs and Results'!$C$13, IF(E9372 &lt;= ('Inputs and Results'!$C$14-'Inputs and Results'!$C$13)/('Inputs and Results'!$C$15-'Inputs and Results'!$C$13), 'Inputs and Results'!$C$13 + SQRT(E9372*('Inputs and Results'!$C$15-'Inputs and Results'!$C$13)*('Inputs and Results'!$C$14-'Inputs and Results'!$C$13)), 'Inputs and Results'!$C$15 - SQRT((1-E9372)*('Inputs and Results'!$C$15-'Inputs and Results'!$C$13)*('Inputs and Results'!$C$15-'Inputs and Results'!$C$14))))</f>
        <v>0.61128535722687083</v>
      </c>
      <c r="C9372" s="47">
        <f ca="1">IF('Inputs and Results'!$G$15='Inputs and Results'!$G$13, 'Inputs and Results'!$G$13, IF(F9372 &lt;= ('Inputs and Results'!$G$14-'Inputs and Results'!$G$13)/('Inputs and Results'!$G$15-'Inputs and Results'!$G$13), 'Inputs and Results'!$G$13 + SQRT(F9372*('Inputs and Results'!$G$15-'Inputs and Results'!$G$13)*('Inputs and Results'!$G$14-'Inputs and Results'!$G$13)), 'Inputs and Results'!$G$15 - SQRT((1-F9372)*('Inputs and Results'!$G$15-'Inputs and Results'!$G$13)*('Inputs and Results'!$G$15-'Inputs and Results'!$G$14))))</f>
        <v>630.03826228704759</v>
      </c>
      <c r="D9372">
        <f t="shared" ca="1" si="614"/>
        <v>385.13316422873481</v>
      </c>
      <c r="E9372">
        <f t="shared" ca="1" si="615"/>
        <v>0.36600470615569358</v>
      </c>
      <c r="F9372">
        <f t="shared" ca="1" si="615"/>
        <v>0.61702348453238121</v>
      </c>
    </row>
    <row r="9373" spans="1:6" ht="15.75" customHeight="1" x14ac:dyDescent="0.2">
      <c r="A9373">
        <v>9372</v>
      </c>
      <c r="B9373" s="47">
        <f ca="1">IF('Inputs and Results'!$C$15='Inputs and Results'!$C$13, 'Inputs and Results'!$C$13, IF(E9373 &lt;= ('Inputs and Results'!$C$14-'Inputs and Results'!$C$13)/('Inputs and Results'!$C$15-'Inputs and Results'!$C$13), 'Inputs and Results'!$C$13 + SQRT(E9373*('Inputs and Results'!$C$15-'Inputs and Results'!$C$13)*('Inputs and Results'!$C$14-'Inputs and Results'!$C$13)), 'Inputs and Results'!$C$15 - SQRT((1-E9373)*('Inputs and Results'!$C$15-'Inputs and Results'!$C$13)*('Inputs and Results'!$C$15-'Inputs and Results'!$C$14))))</f>
        <v>1.1218086585283176</v>
      </c>
      <c r="C9373" s="47">
        <f ca="1">IF('Inputs and Results'!$G$15='Inputs and Results'!$G$13, 'Inputs and Results'!$G$13, IF(F9373 &lt;= ('Inputs and Results'!$G$14-'Inputs and Results'!$G$13)/('Inputs and Results'!$G$15-'Inputs and Results'!$G$13), 'Inputs and Results'!$G$13 + SQRT(F9373*('Inputs and Results'!$G$15-'Inputs and Results'!$G$13)*('Inputs and Results'!$G$14-'Inputs and Results'!$G$13)), 'Inputs and Results'!$G$15 - SQRT((1-F9373)*('Inputs and Results'!$G$15-'Inputs and Results'!$G$13)*('Inputs and Results'!$G$15-'Inputs and Results'!$G$14))))</f>
        <v>353.45003990750263</v>
      </c>
      <c r="D9373">
        <f t="shared" ca="1" si="614"/>
        <v>396.50331512541584</v>
      </c>
      <c r="E9373">
        <f t="shared" ca="1" si="615"/>
        <v>0.60804414275786689</v>
      </c>
      <c r="F9373">
        <f t="shared" ca="1" si="615"/>
        <v>0.15513770858446019</v>
      </c>
    </row>
    <row r="9374" spans="1:6" ht="15.75" customHeight="1" x14ac:dyDescent="0.2">
      <c r="A9374">
        <v>9373</v>
      </c>
      <c r="B9374" s="47">
        <f ca="1">IF('Inputs and Results'!$C$15='Inputs and Results'!$C$13, 'Inputs and Results'!$C$13, IF(E9374 &lt;= ('Inputs and Results'!$C$14-'Inputs and Results'!$C$13)/('Inputs and Results'!$C$15-'Inputs and Results'!$C$13), 'Inputs and Results'!$C$13 + SQRT(E9374*('Inputs and Results'!$C$15-'Inputs and Results'!$C$13)*('Inputs and Results'!$C$14-'Inputs and Results'!$C$13)), 'Inputs and Results'!$C$15 - SQRT((1-E9374)*('Inputs and Results'!$C$15-'Inputs and Results'!$C$13)*('Inputs and Results'!$C$15-'Inputs and Results'!$C$14))))</f>
        <v>0.91297194833158724</v>
      </c>
      <c r="C9374" s="47">
        <f ca="1">IF('Inputs and Results'!$G$15='Inputs and Results'!$G$13, 'Inputs and Results'!$G$13, IF(F9374 &lt;= ('Inputs and Results'!$G$14-'Inputs and Results'!$G$13)/('Inputs and Results'!$G$15-'Inputs and Results'!$G$13), 'Inputs and Results'!$G$13 + SQRT(F9374*('Inputs and Results'!$G$15-'Inputs and Results'!$G$13)*('Inputs and Results'!$G$14-'Inputs and Results'!$G$13)), 'Inputs and Results'!$G$15 - SQRT((1-F9374)*('Inputs and Results'!$G$15-'Inputs and Results'!$G$13)*('Inputs and Results'!$G$15-'Inputs and Results'!$G$14))))</f>
        <v>483.19106102558635</v>
      </c>
      <c r="D9374">
        <f t="shared" ca="1" si="614"/>
        <v>441.13988440093641</v>
      </c>
      <c r="E9374">
        <f t="shared" ca="1" si="615"/>
        <v>0.51603487906101653</v>
      </c>
      <c r="F9374">
        <f t="shared" ca="1" si="615"/>
        <v>0.39425817073965452</v>
      </c>
    </row>
    <row r="9375" spans="1:6" ht="15.75" customHeight="1" x14ac:dyDescent="0.2">
      <c r="A9375">
        <v>9374</v>
      </c>
      <c r="B9375" s="47">
        <f ca="1">IF('Inputs and Results'!$C$15='Inputs and Results'!$C$13, 'Inputs and Results'!$C$13, IF(E9375 &lt;= ('Inputs and Results'!$C$14-'Inputs and Results'!$C$13)/('Inputs and Results'!$C$15-'Inputs and Results'!$C$13), 'Inputs and Results'!$C$13 + SQRT(E9375*('Inputs and Results'!$C$15-'Inputs and Results'!$C$13)*('Inputs and Results'!$C$14-'Inputs and Results'!$C$13)), 'Inputs and Results'!$C$15 - SQRT((1-E9375)*('Inputs and Results'!$C$15-'Inputs and Results'!$C$13)*('Inputs and Results'!$C$15-'Inputs and Results'!$C$14))))</f>
        <v>0.17566372556366883</v>
      </c>
      <c r="C9375" s="47">
        <f ca="1">IF('Inputs and Results'!$G$15='Inputs and Results'!$G$13, 'Inputs and Results'!$G$13, IF(F9375 &lt;= ('Inputs and Results'!$G$14-'Inputs and Results'!$G$13)/('Inputs and Results'!$G$15-'Inputs and Results'!$G$13), 'Inputs and Results'!$G$13 + SQRT(F9375*('Inputs and Results'!$G$15-'Inputs and Results'!$G$13)*('Inputs and Results'!$G$14-'Inputs and Results'!$G$13)), 'Inputs and Results'!$G$15 - SQRT((1-F9375)*('Inputs and Results'!$G$15-'Inputs and Results'!$G$13)*('Inputs and Results'!$G$15-'Inputs and Results'!$G$14))))</f>
        <v>861.99892621275637</v>
      </c>
      <c r="D9375">
        <f t="shared" ca="1" si="614"/>
        <v>151.42194281041486</v>
      </c>
      <c r="E9375">
        <f t="shared" ca="1" si="615"/>
        <v>0.11368051210034513</v>
      </c>
      <c r="F9375">
        <f t="shared" ca="1" si="615"/>
        <v>0.86531572291208547</v>
      </c>
    </row>
    <row r="9376" spans="1:6" ht="15.75" customHeight="1" x14ac:dyDescent="0.2">
      <c r="A9376">
        <v>9375</v>
      </c>
      <c r="B9376" s="47">
        <f ca="1">IF('Inputs and Results'!$C$15='Inputs and Results'!$C$13, 'Inputs and Results'!$C$13, IF(E9376 &lt;= ('Inputs and Results'!$C$14-'Inputs and Results'!$C$13)/('Inputs and Results'!$C$15-'Inputs and Results'!$C$13), 'Inputs and Results'!$C$13 + SQRT(E9376*('Inputs and Results'!$C$15-'Inputs and Results'!$C$13)*('Inputs and Results'!$C$14-'Inputs and Results'!$C$13)), 'Inputs and Results'!$C$15 - SQRT((1-E9376)*('Inputs and Results'!$C$15-'Inputs and Results'!$C$13)*('Inputs and Results'!$C$15-'Inputs and Results'!$C$14))))</f>
        <v>1.206155742665362</v>
      </c>
      <c r="C9376" s="47">
        <f ca="1">IF('Inputs and Results'!$G$15='Inputs and Results'!$G$13, 'Inputs and Results'!$G$13, IF(F9376 &lt;= ('Inputs and Results'!$G$14-'Inputs and Results'!$G$13)/('Inputs and Results'!$G$15-'Inputs and Results'!$G$13), 'Inputs and Results'!$G$13 + SQRT(F9376*('Inputs and Results'!$G$15-'Inputs and Results'!$G$13)*('Inputs and Results'!$G$14-'Inputs and Results'!$G$13)), 'Inputs and Results'!$G$15 - SQRT((1-F9376)*('Inputs and Results'!$G$15-'Inputs and Results'!$G$13)*('Inputs and Results'!$G$15-'Inputs and Results'!$G$14))))</f>
        <v>811.94969429668788</v>
      </c>
      <c r="D9376">
        <f t="shared" ca="1" si="614"/>
        <v>979.33778653133515</v>
      </c>
      <c r="E9376">
        <f t="shared" ca="1" si="615"/>
        <v>0.64245808671417115</v>
      </c>
      <c r="F9376">
        <f t="shared" ca="1" si="615"/>
        <v>0.82247611261842568</v>
      </c>
    </row>
    <row r="9377" spans="1:6" ht="15.75" customHeight="1" x14ac:dyDescent="0.2">
      <c r="A9377">
        <v>9376</v>
      </c>
      <c r="B9377" s="47">
        <f ca="1">IF('Inputs and Results'!$C$15='Inputs and Results'!$C$13, 'Inputs and Results'!$C$13, IF(E9377 &lt;= ('Inputs and Results'!$C$14-'Inputs and Results'!$C$13)/('Inputs and Results'!$C$15-'Inputs and Results'!$C$13), 'Inputs and Results'!$C$13 + SQRT(E9377*('Inputs and Results'!$C$15-'Inputs and Results'!$C$13)*('Inputs and Results'!$C$14-'Inputs and Results'!$C$13)), 'Inputs and Results'!$C$15 - SQRT((1-E9377)*('Inputs and Results'!$C$15-'Inputs and Results'!$C$13)*('Inputs and Results'!$C$15-'Inputs and Results'!$C$14))))</f>
        <v>6.3562625286268659E-2</v>
      </c>
      <c r="C9377" s="47">
        <f ca="1">IF('Inputs and Results'!$G$15='Inputs and Results'!$G$13, 'Inputs and Results'!$G$13, IF(F9377 &lt;= ('Inputs and Results'!$G$14-'Inputs and Results'!$G$13)/('Inputs and Results'!$G$15-'Inputs and Results'!$G$13), 'Inputs and Results'!$G$13 + SQRT(F9377*('Inputs and Results'!$G$15-'Inputs and Results'!$G$13)*('Inputs and Results'!$G$14-'Inputs and Results'!$G$13)), 'Inputs and Results'!$G$15 - SQRT((1-F9377)*('Inputs and Results'!$G$15-'Inputs and Results'!$G$13)*('Inputs and Results'!$G$15-'Inputs and Results'!$G$14))))</f>
        <v>291.20992035009976</v>
      </c>
      <c r="D9377">
        <f t="shared" ca="1" si="614"/>
        <v>18.510067046857532</v>
      </c>
      <c r="E9377">
        <f t="shared" ca="1" si="615"/>
        <v>4.1926171598259065E-2</v>
      </c>
      <c r="F9377">
        <f t="shared" ca="1" si="615"/>
        <v>2.6338730537580513E-2</v>
      </c>
    </row>
    <row r="9378" spans="1:6" ht="15.75" customHeight="1" x14ac:dyDescent="0.2">
      <c r="A9378">
        <v>9377</v>
      </c>
      <c r="B9378" s="47">
        <f ca="1">IF('Inputs and Results'!$C$15='Inputs and Results'!$C$13, 'Inputs and Results'!$C$13, IF(E9378 &lt;= ('Inputs and Results'!$C$14-'Inputs and Results'!$C$13)/('Inputs and Results'!$C$15-'Inputs and Results'!$C$13), 'Inputs and Results'!$C$13 + SQRT(E9378*('Inputs and Results'!$C$15-'Inputs and Results'!$C$13)*('Inputs and Results'!$C$14-'Inputs and Results'!$C$13)), 'Inputs and Results'!$C$15 - SQRT((1-E9378)*('Inputs and Results'!$C$15-'Inputs and Results'!$C$13)*('Inputs and Results'!$C$15-'Inputs and Results'!$C$14))))</f>
        <v>0.37594423403159549</v>
      </c>
      <c r="C9378" s="47">
        <f ca="1">IF('Inputs and Results'!$G$15='Inputs and Results'!$G$13, 'Inputs and Results'!$G$13, IF(F9378 &lt;= ('Inputs and Results'!$G$14-'Inputs and Results'!$G$13)/('Inputs and Results'!$G$15-'Inputs and Results'!$G$13), 'Inputs and Results'!$G$13 + SQRT(F9378*('Inputs and Results'!$G$15-'Inputs and Results'!$G$13)*('Inputs and Results'!$G$14-'Inputs and Results'!$G$13)), 'Inputs and Results'!$G$15 - SQRT((1-F9378)*('Inputs and Results'!$G$15-'Inputs and Results'!$G$13)*('Inputs and Results'!$G$15-'Inputs and Results'!$G$14))))</f>
        <v>287.18304154597058</v>
      </c>
      <c r="D9378">
        <f t="shared" ca="1" si="614"/>
        <v>107.96480858086377</v>
      </c>
      <c r="E9378">
        <f t="shared" ca="1" si="615"/>
        <v>0.23492570412088565</v>
      </c>
      <c r="F9378">
        <f t="shared" ca="1" si="615"/>
        <v>1.7690963250697189E-2</v>
      </c>
    </row>
    <row r="9379" spans="1:6" ht="15.75" customHeight="1" x14ac:dyDescent="0.2">
      <c r="A9379">
        <v>9378</v>
      </c>
      <c r="B9379" s="47">
        <f ca="1">IF('Inputs and Results'!$C$15='Inputs and Results'!$C$13, 'Inputs and Results'!$C$13, IF(E9379 &lt;= ('Inputs and Results'!$C$14-'Inputs and Results'!$C$13)/('Inputs and Results'!$C$15-'Inputs and Results'!$C$13), 'Inputs and Results'!$C$13 + SQRT(E9379*('Inputs and Results'!$C$15-'Inputs and Results'!$C$13)*('Inputs and Results'!$C$14-'Inputs and Results'!$C$13)), 'Inputs and Results'!$C$15 - SQRT((1-E9379)*('Inputs and Results'!$C$15-'Inputs and Results'!$C$13)*('Inputs and Results'!$C$15-'Inputs and Results'!$C$14))))</f>
        <v>0.32014846983834166</v>
      </c>
      <c r="C9379" s="47">
        <f ca="1">IF('Inputs and Results'!$G$15='Inputs and Results'!$G$13, 'Inputs and Results'!$G$13, IF(F9379 &lt;= ('Inputs and Results'!$G$14-'Inputs and Results'!$G$13)/('Inputs and Results'!$G$15-'Inputs and Results'!$G$13), 'Inputs and Results'!$G$13 + SQRT(F9379*('Inputs and Results'!$G$15-'Inputs and Results'!$G$13)*('Inputs and Results'!$G$14-'Inputs and Results'!$G$13)), 'Inputs and Results'!$G$15 - SQRT((1-F9379)*('Inputs and Results'!$G$15-'Inputs and Results'!$G$13)*('Inputs and Results'!$G$15-'Inputs and Results'!$G$14))))</f>
        <v>782.09749139943199</v>
      </c>
      <c r="D9379">
        <f t="shared" ca="1" si="614"/>
        <v>250.38731513593373</v>
      </c>
      <c r="E9379">
        <f t="shared" ca="1" si="615"/>
        <v>0.20204397514335748</v>
      </c>
      <c r="F9379">
        <f t="shared" ca="1" si="615"/>
        <v>0.7941121607012066</v>
      </c>
    </row>
    <row r="9380" spans="1:6" ht="15.75" customHeight="1" x14ac:dyDescent="0.2">
      <c r="A9380">
        <v>9379</v>
      </c>
      <c r="B9380" s="47">
        <f ca="1">IF('Inputs and Results'!$C$15='Inputs and Results'!$C$13, 'Inputs and Results'!$C$13, IF(E9380 &lt;= ('Inputs and Results'!$C$14-'Inputs and Results'!$C$13)/('Inputs and Results'!$C$15-'Inputs and Results'!$C$13), 'Inputs and Results'!$C$13 + SQRT(E9380*('Inputs and Results'!$C$15-'Inputs and Results'!$C$13)*('Inputs and Results'!$C$14-'Inputs and Results'!$C$13)), 'Inputs and Results'!$C$15 - SQRT((1-E9380)*('Inputs and Results'!$C$15-'Inputs and Results'!$C$13)*('Inputs and Results'!$C$15-'Inputs and Results'!$C$14))))</f>
        <v>0.33021752336492183</v>
      </c>
      <c r="C9380" s="47">
        <f ca="1">IF('Inputs and Results'!$G$15='Inputs and Results'!$G$13, 'Inputs and Results'!$G$13, IF(F9380 &lt;= ('Inputs and Results'!$G$14-'Inputs and Results'!$G$13)/('Inputs and Results'!$G$15-'Inputs and Results'!$G$13), 'Inputs and Results'!$G$13 + SQRT(F9380*('Inputs and Results'!$G$15-'Inputs and Results'!$G$13)*('Inputs and Results'!$G$14-'Inputs and Results'!$G$13)), 'Inputs and Results'!$G$15 - SQRT((1-F9380)*('Inputs and Results'!$G$15-'Inputs and Results'!$G$13)*('Inputs and Results'!$G$15-'Inputs and Results'!$G$14))))</f>
        <v>644.76012408359043</v>
      </c>
      <c r="D9380">
        <f t="shared" ca="1" si="614"/>
        <v>212.91109133934293</v>
      </c>
      <c r="E9380">
        <f t="shared" ca="1" si="615"/>
        <v>0.20802905860580756</v>
      </c>
      <c r="F9380">
        <f t="shared" ca="1" si="615"/>
        <v>0.63655220649830668</v>
      </c>
    </row>
    <row r="9381" spans="1:6" ht="15.75" customHeight="1" x14ac:dyDescent="0.2">
      <c r="A9381">
        <v>9380</v>
      </c>
      <c r="B9381" s="47">
        <f ca="1">IF('Inputs and Results'!$C$15='Inputs and Results'!$C$13, 'Inputs and Results'!$C$13, IF(E9381 &lt;= ('Inputs and Results'!$C$14-'Inputs and Results'!$C$13)/('Inputs and Results'!$C$15-'Inputs and Results'!$C$13), 'Inputs and Results'!$C$13 + SQRT(E9381*('Inputs and Results'!$C$15-'Inputs and Results'!$C$13)*('Inputs and Results'!$C$14-'Inputs and Results'!$C$13)), 'Inputs and Results'!$C$15 - SQRT((1-E9381)*('Inputs and Results'!$C$15-'Inputs and Results'!$C$13)*('Inputs and Results'!$C$15-'Inputs and Results'!$C$14))))</f>
        <v>7.2887688408798113E-2</v>
      </c>
      <c r="C9381" s="47">
        <f ca="1">IF('Inputs and Results'!$G$15='Inputs and Results'!$G$13, 'Inputs and Results'!$G$13, IF(F9381 &lt;= ('Inputs and Results'!$G$14-'Inputs and Results'!$G$13)/('Inputs and Results'!$G$15-'Inputs and Results'!$G$13), 'Inputs and Results'!$G$13 + SQRT(F9381*('Inputs and Results'!$G$15-'Inputs and Results'!$G$13)*('Inputs and Results'!$G$14-'Inputs and Results'!$G$13)), 'Inputs and Results'!$G$15 - SQRT((1-F9381)*('Inputs and Results'!$G$15-'Inputs and Results'!$G$13)*('Inputs and Results'!$G$15-'Inputs and Results'!$G$14))))</f>
        <v>512.68617395402453</v>
      </c>
      <c r="D9381">
        <f t="shared" ca="1" si="614"/>
        <v>37.368510098659804</v>
      </c>
      <c r="E9381">
        <f t="shared" ca="1" si="615"/>
        <v>4.8001501703467619E-2</v>
      </c>
      <c r="F9381">
        <f t="shared" ca="1" si="615"/>
        <v>0.44308245478117958</v>
      </c>
    </row>
    <row r="9382" spans="1:6" ht="15.75" customHeight="1" x14ac:dyDescent="0.2">
      <c r="A9382">
        <v>9381</v>
      </c>
      <c r="B9382" s="47">
        <f ca="1">IF('Inputs and Results'!$C$15='Inputs and Results'!$C$13, 'Inputs and Results'!$C$13, IF(E9382 &lt;= ('Inputs and Results'!$C$14-'Inputs and Results'!$C$13)/('Inputs and Results'!$C$15-'Inputs and Results'!$C$13), 'Inputs and Results'!$C$13 + SQRT(E9382*('Inputs and Results'!$C$15-'Inputs and Results'!$C$13)*('Inputs and Results'!$C$14-'Inputs and Results'!$C$13)), 'Inputs and Results'!$C$15 - SQRT((1-E9382)*('Inputs and Results'!$C$15-'Inputs and Results'!$C$13)*('Inputs and Results'!$C$15-'Inputs and Results'!$C$14))))</f>
        <v>6.0981032370240218E-2</v>
      </c>
      <c r="C9382" s="47">
        <f ca="1">IF('Inputs and Results'!$G$15='Inputs and Results'!$G$13, 'Inputs and Results'!$G$13, IF(F9382 &lt;= ('Inputs and Results'!$G$14-'Inputs and Results'!$G$13)/('Inputs and Results'!$G$15-'Inputs and Results'!$G$13), 'Inputs and Results'!$G$13 + SQRT(F9382*('Inputs and Results'!$G$15-'Inputs and Results'!$G$13)*('Inputs and Results'!$G$14-'Inputs and Results'!$G$13)), 'Inputs and Results'!$G$15 - SQRT((1-F9382)*('Inputs and Results'!$G$15-'Inputs and Results'!$G$13)*('Inputs and Results'!$G$15-'Inputs and Results'!$G$14))))</f>
        <v>348.14509904965757</v>
      </c>
      <c r="D9382">
        <f t="shared" ca="1" si="614"/>
        <v>21.230247554687654</v>
      </c>
      <c r="E9382">
        <f t="shared" ref="E9382:F9401" ca="1" si="616">RAND()</f>
        <v>4.0240834212500132E-2</v>
      </c>
      <c r="F9382">
        <f t="shared" ca="1" si="616"/>
        <v>0.14451580120140661</v>
      </c>
    </row>
    <row r="9383" spans="1:6" ht="15.75" customHeight="1" x14ac:dyDescent="0.2">
      <c r="A9383">
        <v>9382</v>
      </c>
      <c r="B9383" s="47">
        <f ca="1">IF('Inputs and Results'!$C$15='Inputs and Results'!$C$13, 'Inputs and Results'!$C$13, IF(E9383 &lt;= ('Inputs and Results'!$C$14-'Inputs and Results'!$C$13)/('Inputs and Results'!$C$15-'Inputs and Results'!$C$13), 'Inputs and Results'!$C$13 + SQRT(E9383*('Inputs and Results'!$C$15-'Inputs and Results'!$C$13)*('Inputs and Results'!$C$14-'Inputs and Results'!$C$13)), 'Inputs and Results'!$C$15 - SQRT((1-E9383)*('Inputs and Results'!$C$15-'Inputs and Results'!$C$13)*('Inputs and Results'!$C$15-'Inputs and Results'!$C$14))))</f>
        <v>0.52822869670397621</v>
      </c>
      <c r="C9383" s="47">
        <f ca="1">IF('Inputs and Results'!$G$15='Inputs and Results'!$G$13, 'Inputs and Results'!$G$13, IF(F9383 &lt;= ('Inputs and Results'!$G$14-'Inputs and Results'!$G$13)/('Inputs and Results'!$G$15-'Inputs and Results'!$G$13), 'Inputs and Results'!$G$13 + SQRT(F9383*('Inputs and Results'!$G$15-'Inputs and Results'!$G$13)*('Inputs and Results'!$G$14-'Inputs and Results'!$G$13)), 'Inputs and Results'!$G$15 - SQRT((1-F9383)*('Inputs and Results'!$G$15-'Inputs and Results'!$G$13)*('Inputs and Results'!$G$15-'Inputs and Results'!$G$14))))</f>
        <v>670.51378223621953</v>
      </c>
      <c r="D9383">
        <f t="shared" ca="1" si="614"/>
        <v>354.18462131269195</v>
      </c>
      <c r="E9383">
        <f t="shared" ca="1" si="616"/>
        <v>0.32114962491136412</v>
      </c>
      <c r="F9383">
        <f t="shared" ca="1" si="616"/>
        <v>0.6694858480057041</v>
      </c>
    </row>
    <row r="9384" spans="1:6" ht="15.75" customHeight="1" x14ac:dyDescent="0.2">
      <c r="A9384">
        <v>9383</v>
      </c>
      <c r="B9384" s="47">
        <f ca="1">IF('Inputs and Results'!$C$15='Inputs and Results'!$C$13, 'Inputs and Results'!$C$13, IF(E9384 &lt;= ('Inputs and Results'!$C$14-'Inputs and Results'!$C$13)/('Inputs and Results'!$C$15-'Inputs and Results'!$C$13), 'Inputs and Results'!$C$13 + SQRT(E9384*('Inputs and Results'!$C$15-'Inputs and Results'!$C$13)*('Inputs and Results'!$C$14-'Inputs and Results'!$C$13)), 'Inputs and Results'!$C$15 - SQRT((1-E9384)*('Inputs and Results'!$C$15-'Inputs and Results'!$C$13)*('Inputs and Results'!$C$15-'Inputs and Results'!$C$14))))</f>
        <v>1.9551181419173154</v>
      </c>
      <c r="C9384" s="47">
        <f ca="1">IF('Inputs and Results'!$G$15='Inputs and Results'!$G$13, 'Inputs and Results'!$G$13, IF(F9384 &lt;= ('Inputs and Results'!$G$14-'Inputs and Results'!$G$13)/('Inputs and Results'!$G$15-'Inputs and Results'!$G$13), 'Inputs and Results'!$G$13 + SQRT(F9384*('Inputs and Results'!$G$15-'Inputs and Results'!$G$13)*('Inputs and Results'!$G$14-'Inputs and Results'!$G$13)), 'Inputs and Results'!$G$15 - SQRT((1-F9384)*('Inputs and Results'!$G$15-'Inputs and Results'!$G$13)*('Inputs and Results'!$G$15-'Inputs and Results'!$G$14))))</f>
        <v>606.10058081753994</v>
      </c>
      <c r="D9384">
        <f t="shared" ca="1" si="614"/>
        <v>1184.9982413829944</v>
      </c>
      <c r="E9384">
        <f t="shared" ca="1" si="616"/>
        <v>0.87869132251663074</v>
      </c>
      <c r="F9384">
        <f t="shared" ca="1" si="616"/>
        <v>0.58417888299992171</v>
      </c>
    </row>
    <row r="9385" spans="1:6" ht="15.75" customHeight="1" x14ac:dyDescent="0.2">
      <c r="A9385">
        <v>9384</v>
      </c>
      <c r="B9385" s="47">
        <f ca="1">IF('Inputs and Results'!$C$15='Inputs and Results'!$C$13, 'Inputs and Results'!$C$13, IF(E9385 &lt;= ('Inputs and Results'!$C$14-'Inputs and Results'!$C$13)/('Inputs and Results'!$C$15-'Inputs and Results'!$C$13), 'Inputs and Results'!$C$13 + SQRT(E9385*('Inputs and Results'!$C$15-'Inputs and Results'!$C$13)*('Inputs and Results'!$C$14-'Inputs and Results'!$C$13)), 'Inputs and Results'!$C$15 - SQRT((1-E9385)*('Inputs and Results'!$C$15-'Inputs and Results'!$C$13)*('Inputs and Results'!$C$15-'Inputs and Results'!$C$14))))</f>
        <v>4.8778220646664927E-2</v>
      </c>
      <c r="C9385" s="47">
        <f ca="1">IF('Inputs and Results'!$G$15='Inputs and Results'!$G$13, 'Inputs and Results'!$G$13, IF(F9385 &lt;= ('Inputs and Results'!$G$14-'Inputs and Results'!$G$13)/('Inputs and Results'!$G$15-'Inputs and Results'!$G$13), 'Inputs and Results'!$G$13 + SQRT(F9385*('Inputs and Results'!$G$15-'Inputs and Results'!$G$13)*('Inputs and Results'!$G$14-'Inputs and Results'!$G$13)), 'Inputs and Results'!$G$15 - SQRT((1-F9385)*('Inputs and Results'!$G$15-'Inputs and Results'!$G$13)*('Inputs and Results'!$G$15-'Inputs and Results'!$G$14))))</f>
        <v>947.90310973234159</v>
      </c>
      <c r="D9385">
        <f t="shared" ca="1" si="614"/>
        <v>46.237027038183996</v>
      </c>
      <c r="E9385">
        <f t="shared" ca="1" si="616"/>
        <v>3.225444545228151E-2</v>
      </c>
      <c r="F9385">
        <f t="shared" ca="1" si="616"/>
        <v>0.92507690375421159</v>
      </c>
    </row>
    <row r="9386" spans="1:6" ht="15.75" customHeight="1" x14ac:dyDescent="0.2">
      <c r="A9386">
        <v>9385</v>
      </c>
      <c r="B9386" s="47">
        <f ca="1">IF('Inputs and Results'!$C$15='Inputs and Results'!$C$13, 'Inputs and Results'!$C$13, IF(E9386 &lt;= ('Inputs and Results'!$C$14-'Inputs and Results'!$C$13)/('Inputs and Results'!$C$15-'Inputs and Results'!$C$13), 'Inputs and Results'!$C$13 + SQRT(E9386*('Inputs and Results'!$C$15-'Inputs and Results'!$C$13)*('Inputs and Results'!$C$14-'Inputs and Results'!$C$13)), 'Inputs and Results'!$C$15 - SQRT((1-E9386)*('Inputs and Results'!$C$15-'Inputs and Results'!$C$13)*('Inputs and Results'!$C$15-'Inputs and Results'!$C$14))))</f>
        <v>0.47265147978954536</v>
      </c>
      <c r="C9386" s="47">
        <f ca="1">IF('Inputs and Results'!$G$15='Inputs and Results'!$G$13, 'Inputs and Results'!$G$13, IF(F9386 &lt;= ('Inputs and Results'!$G$14-'Inputs and Results'!$G$13)/('Inputs and Results'!$G$15-'Inputs and Results'!$G$13), 'Inputs and Results'!$G$13 + SQRT(F9386*('Inputs and Results'!$G$15-'Inputs and Results'!$G$13)*('Inputs and Results'!$G$14-'Inputs and Results'!$G$13)), 'Inputs and Results'!$G$15 - SQRT((1-F9386)*('Inputs and Results'!$G$15-'Inputs and Results'!$G$13)*('Inputs and Results'!$G$15-'Inputs and Results'!$G$14))))</f>
        <v>861.72297379615281</v>
      </c>
      <c r="D9386">
        <f t="shared" ca="1" si="614"/>
        <v>407.29463873339927</v>
      </c>
      <c r="E9386">
        <f t="shared" ca="1" si="616"/>
        <v>0.29027882859889165</v>
      </c>
      <c r="F9386">
        <f t="shared" ca="1" si="616"/>
        <v>0.86509571400425311</v>
      </c>
    </row>
    <row r="9387" spans="1:6" ht="15.75" customHeight="1" x14ac:dyDescent="0.2">
      <c r="A9387">
        <v>9386</v>
      </c>
      <c r="B9387" s="47">
        <f ca="1">IF('Inputs and Results'!$C$15='Inputs and Results'!$C$13, 'Inputs and Results'!$C$13, IF(E9387 &lt;= ('Inputs and Results'!$C$14-'Inputs and Results'!$C$13)/('Inputs and Results'!$C$15-'Inputs and Results'!$C$13), 'Inputs and Results'!$C$13 + SQRT(E9387*('Inputs and Results'!$C$15-'Inputs and Results'!$C$13)*('Inputs and Results'!$C$14-'Inputs and Results'!$C$13)), 'Inputs and Results'!$C$15 - SQRT((1-E9387)*('Inputs and Results'!$C$15-'Inputs and Results'!$C$13)*('Inputs and Results'!$C$15-'Inputs and Results'!$C$14))))</f>
        <v>3.5177577448208375E-2</v>
      </c>
      <c r="C9387" s="47">
        <f ca="1">IF('Inputs and Results'!$G$15='Inputs and Results'!$G$13, 'Inputs and Results'!$G$13, IF(F9387 &lt;= ('Inputs and Results'!$G$14-'Inputs and Results'!$G$13)/('Inputs and Results'!$G$15-'Inputs and Results'!$G$13), 'Inputs and Results'!$G$13 + SQRT(F9387*('Inputs and Results'!$G$15-'Inputs and Results'!$G$13)*('Inputs and Results'!$G$14-'Inputs and Results'!$G$13)), 'Inputs and Results'!$G$15 - SQRT((1-F9387)*('Inputs and Results'!$G$15-'Inputs and Results'!$G$13)*('Inputs and Results'!$G$15-'Inputs and Results'!$G$14))))</f>
        <v>532.98226805603861</v>
      </c>
      <c r="D9387">
        <f t="shared" ca="1" si="614"/>
        <v>18.749025013063054</v>
      </c>
      <c r="E9387">
        <f t="shared" ca="1" si="616"/>
        <v>2.3314222526013895E-2</v>
      </c>
      <c r="F9387">
        <f t="shared" ca="1" si="616"/>
        <v>0.47548791590165262</v>
      </c>
    </row>
    <row r="9388" spans="1:6" ht="15.75" customHeight="1" x14ac:dyDescent="0.2">
      <c r="A9388">
        <v>9387</v>
      </c>
      <c r="B9388" s="47">
        <f ca="1">IF('Inputs and Results'!$C$15='Inputs and Results'!$C$13, 'Inputs and Results'!$C$13, IF(E9388 &lt;= ('Inputs and Results'!$C$14-'Inputs and Results'!$C$13)/('Inputs and Results'!$C$15-'Inputs and Results'!$C$13), 'Inputs and Results'!$C$13 + SQRT(E9388*('Inputs and Results'!$C$15-'Inputs and Results'!$C$13)*('Inputs and Results'!$C$14-'Inputs and Results'!$C$13)), 'Inputs and Results'!$C$15 - SQRT((1-E9388)*('Inputs and Results'!$C$15-'Inputs and Results'!$C$13)*('Inputs and Results'!$C$15-'Inputs and Results'!$C$14))))</f>
        <v>0.85871401043551598</v>
      </c>
      <c r="C9388" s="47">
        <f ca="1">IF('Inputs and Results'!$G$15='Inputs and Results'!$G$13, 'Inputs and Results'!$G$13, IF(F9388 &lt;= ('Inputs and Results'!$G$14-'Inputs and Results'!$G$13)/('Inputs and Results'!$G$15-'Inputs and Results'!$G$13), 'Inputs and Results'!$G$13 + SQRT(F9388*('Inputs and Results'!$G$15-'Inputs and Results'!$G$13)*('Inputs and Results'!$G$14-'Inputs and Results'!$G$13)), 'Inputs and Results'!$G$15 - SQRT((1-F9388)*('Inputs and Results'!$G$15-'Inputs and Results'!$G$13)*('Inputs and Results'!$G$15-'Inputs and Results'!$G$14))))</f>
        <v>910.37131314607382</v>
      </c>
      <c r="D9388">
        <f t="shared" ca="1" si="614"/>
        <v>781.74860129711203</v>
      </c>
      <c r="E9388">
        <f t="shared" ca="1" si="616"/>
        <v>0.4905438123216499</v>
      </c>
      <c r="F9388">
        <f t="shared" ca="1" si="616"/>
        <v>0.90110737838806465</v>
      </c>
    </row>
    <row r="9389" spans="1:6" ht="15.75" customHeight="1" x14ac:dyDescent="0.2">
      <c r="A9389">
        <v>9388</v>
      </c>
      <c r="B9389" s="47">
        <f ca="1">IF('Inputs and Results'!$C$15='Inputs and Results'!$C$13, 'Inputs and Results'!$C$13, IF(E9389 &lt;= ('Inputs and Results'!$C$14-'Inputs and Results'!$C$13)/('Inputs and Results'!$C$15-'Inputs and Results'!$C$13), 'Inputs and Results'!$C$13 + SQRT(E9389*('Inputs and Results'!$C$15-'Inputs and Results'!$C$13)*('Inputs and Results'!$C$14-'Inputs and Results'!$C$13)), 'Inputs and Results'!$C$15 - SQRT((1-E9389)*('Inputs and Results'!$C$15-'Inputs and Results'!$C$13)*('Inputs and Results'!$C$15-'Inputs and Results'!$C$14))))</f>
        <v>2.5009565666883016</v>
      </c>
      <c r="C9389" s="47">
        <f ca="1">IF('Inputs and Results'!$G$15='Inputs and Results'!$G$13, 'Inputs and Results'!$G$13, IF(F9389 &lt;= ('Inputs and Results'!$G$14-'Inputs and Results'!$G$13)/('Inputs and Results'!$G$15-'Inputs and Results'!$G$13), 'Inputs and Results'!$G$13 + SQRT(F9389*('Inputs and Results'!$G$15-'Inputs and Results'!$G$13)*('Inputs and Results'!$G$14-'Inputs and Results'!$G$13)), 'Inputs and Results'!$G$15 - SQRT((1-F9389)*('Inputs and Results'!$G$15-'Inputs and Results'!$G$13)*('Inputs and Results'!$G$15-'Inputs and Results'!$G$14))))</f>
        <v>368.83087608718461</v>
      </c>
      <c r="D9389">
        <f t="shared" ca="1" si="614"/>
        <v>922.43000154764366</v>
      </c>
      <c r="E9389">
        <f t="shared" ca="1" si="616"/>
        <v>0.97232840574094137</v>
      </c>
      <c r="F9389">
        <f t="shared" ca="1" si="616"/>
        <v>0.18555916001938466</v>
      </c>
    </row>
    <row r="9390" spans="1:6" ht="15.75" customHeight="1" x14ac:dyDescent="0.2">
      <c r="A9390">
        <v>9389</v>
      </c>
      <c r="B9390" s="47">
        <f ca="1">IF('Inputs and Results'!$C$15='Inputs and Results'!$C$13, 'Inputs and Results'!$C$13, IF(E9390 &lt;= ('Inputs and Results'!$C$14-'Inputs and Results'!$C$13)/('Inputs and Results'!$C$15-'Inputs and Results'!$C$13), 'Inputs and Results'!$C$13 + SQRT(E9390*('Inputs and Results'!$C$15-'Inputs and Results'!$C$13)*('Inputs and Results'!$C$14-'Inputs and Results'!$C$13)), 'Inputs and Results'!$C$15 - SQRT((1-E9390)*('Inputs and Results'!$C$15-'Inputs and Results'!$C$13)*('Inputs and Results'!$C$15-'Inputs and Results'!$C$14))))</f>
        <v>1.3827885069573023</v>
      </c>
      <c r="C9390" s="47">
        <f ca="1">IF('Inputs and Results'!$G$15='Inputs and Results'!$G$13, 'Inputs and Results'!$G$13, IF(F9390 &lt;= ('Inputs and Results'!$G$14-'Inputs and Results'!$G$13)/('Inputs and Results'!$G$15-'Inputs and Results'!$G$13), 'Inputs and Results'!$G$13 + SQRT(F9390*('Inputs and Results'!$G$15-'Inputs and Results'!$G$13)*('Inputs and Results'!$G$14-'Inputs and Results'!$G$13)), 'Inputs and Results'!$G$15 - SQRT((1-F9390)*('Inputs and Results'!$G$15-'Inputs and Results'!$G$13)*('Inputs and Results'!$G$15-'Inputs and Results'!$G$14))))</f>
        <v>325.67011733819515</v>
      </c>
      <c r="D9390">
        <f t="shared" ca="1" si="614"/>
        <v>450.33289531469234</v>
      </c>
      <c r="E9390">
        <f t="shared" ca="1" si="616"/>
        <v>0.70940299853006761</v>
      </c>
      <c r="F9390">
        <f t="shared" ca="1" si="616"/>
        <v>9.8778833237953112E-2</v>
      </c>
    </row>
    <row r="9391" spans="1:6" ht="15.75" customHeight="1" x14ac:dyDescent="0.2">
      <c r="A9391">
        <v>9390</v>
      </c>
      <c r="B9391" s="47">
        <f ca="1">IF('Inputs and Results'!$C$15='Inputs and Results'!$C$13, 'Inputs and Results'!$C$13, IF(E9391 &lt;= ('Inputs and Results'!$C$14-'Inputs and Results'!$C$13)/('Inputs and Results'!$C$15-'Inputs and Results'!$C$13), 'Inputs and Results'!$C$13 + SQRT(E9391*('Inputs and Results'!$C$15-'Inputs and Results'!$C$13)*('Inputs and Results'!$C$14-'Inputs and Results'!$C$13)), 'Inputs and Results'!$C$15 - SQRT((1-E9391)*('Inputs and Results'!$C$15-'Inputs and Results'!$C$13)*('Inputs and Results'!$C$15-'Inputs and Results'!$C$14))))</f>
        <v>1.7919871653910255</v>
      </c>
      <c r="C9391" s="47">
        <f ca="1">IF('Inputs and Results'!$G$15='Inputs and Results'!$G$13, 'Inputs and Results'!$G$13, IF(F9391 &lt;= ('Inputs and Results'!$G$14-'Inputs and Results'!$G$13)/('Inputs and Results'!$G$15-'Inputs and Results'!$G$13), 'Inputs and Results'!$G$13 + SQRT(F9391*('Inputs and Results'!$G$15-'Inputs and Results'!$G$13)*('Inputs and Results'!$G$14-'Inputs and Results'!$G$13)), 'Inputs and Results'!$G$15 - SQRT((1-F9391)*('Inputs and Results'!$G$15-'Inputs and Results'!$G$13)*('Inputs and Results'!$G$15-'Inputs and Results'!$G$14))))</f>
        <v>367.11762083845178</v>
      </c>
      <c r="D9391">
        <f t="shared" ca="1" si="614"/>
        <v>657.87006473139445</v>
      </c>
      <c r="E9391">
        <f t="shared" ca="1" si="616"/>
        <v>0.83785611015777672</v>
      </c>
      <c r="F9391">
        <f t="shared" ca="1" si="616"/>
        <v>0.18219815180143273</v>
      </c>
    </row>
    <row r="9392" spans="1:6" ht="15.75" customHeight="1" x14ac:dyDescent="0.2">
      <c r="A9392">
        <v>9391</v>
      </c>
      <c r="B9392" s="47">
        <f ca="1">IF('Inputs and Results'!$C$15='Inputs and Results'!$C$13, 'Inputs and Results'!$C$13, IF(E9392 &lt;= ('Inputs and Results'!$C$14-'Inputs and Results'!$C$13)/('Inputs and Results'!$C$15-'Inputs and Results'!$C$13), 'Inputs and Results'!$C$13 + SQRT(E9392*('Inputs and Results'!$C$15-'Inputs and Results'!$C$13)*('Inputs and Results'!$C$14-'Inputs and Results'!$C$13)), 'Inputs and Results'!$C$15 - SQRT((1-E9392)*('Inputs and Results'!$C$15-'Inputs and Results'!$C$13)*('Inputs and Results'!$C$15-'Inputs and Results'!$C$14))))</f>
        <v>1.5861756989588331</v>
      </c>
      <c r="C9392" s="47">
        <f ca="1">IF('Inputs and Results'!$G$15='Inputs and Results'!$G$13, 'Inputs and Results'!$G$13, IF(F9392 &lt;= ('Inputs and Results'!$G$14-'Inputs and Results'!$G$13)/('Inputs and Results'!$G$15-'Inputs and Results'!$G$13), 'Inputs and Results'!$G$13 + SQRT(F9392*('Inputs and Results'!$G$15-'Inputs and Results'!$G$13)*('Inputs and Results'!$G$14-'Inputs and Results'!$G$13)), 'Inputs and Results'!$G$15 - SQRT((1-F9392)*('Inputs and Results'!$G$15-'Inputs and Results'!$G$13)*('Inputs and Results'!$G$15-'Inputs and Results'!$G$14))))</f>
        <v>638.25250222958982</v>
      </c>
      <c r="D9392">
        <f t="shared" ca="1" si="614"/>
        <v>1012.3806088362438</v>
      </c>
      <c r="E9392">
        <f t="shared" ca="1" si="616"/>
        <v>0.77790009397616178</v>
      </c>
      <c r="F9392">
        <f t="shared" ca="1" si="616"/>
        <v>0.6279827887931414</v>
      </c>
    </row>
    <row r="9393" spans="1:6" ht="15.75" customHeight="1" x14ac:dyDescent="0.2">
      <c r="A9393">
        <v>9392</v>
      </c>
      <c r="B9393" s="47">
        <f ca="1">IF('Inputs and Results'!$C$15='Inputs and Results'!$C$13, 'Inputs and Results'!$C$13, IF(E9393 &lt;= ('Inputs and Results'!$C$14-'Inputs and Results'!$C$13)/('Inputs and Results'!$C$15-'Inputs and Results'!$C$13), 'Inputs and Results'!$C$13 + SQRT(E9393*('Inputs and Results'!$C$15-'Inputs and Results'!$C$13)*('Inputs and Results'!$C$14-'Inputs and Results'!$C$13)), 'Inputs and Results'!$C$15 - SQRT((1-E9393)*('Inputs and Results'!$C$15-'Inputs and Results'!$C$13)*('Inputs and Results'!$C$15-'Inputs and Results'!$C$14))))</f>
        <v>1.1467811190112756</v>
      </c>
      <c r="C9393" s="47">
        <f ca="1">IF('Inputs and Results'!$G$15='Inputs and Results'!$G$13, 'Inputs and Results'!$G$13, IF(F9393 &lt;= ('Inputs and Results'!$G$14-'Inputs and Results'!$G$13)/('Inputs and Results'!$G$15-'Inputs and Results'!$G$13), 'Inputs and Results'!$G$13 + SQRT(F9393*('Inputs and Results'!$G$15-'Inputs and Results'!$G$13)*('Inputs and Results'!$G$14-'Inputs and Results'!$G$13)), 'Inputs and Results'!$G$15 - SQRT((1-F9393)*('Inputs and Results'!$G$15-'Inputs and Results'!$G$13)*('Inputs and Results'!$G$15-'Inputs and Results'!$G$14))))</f>
        <v>547.92934362038227</v>
      </c>
      <c r="D9393">
        <f t="shared" ca="1" si="614"/>
        <v>628.35502581609569</v>
      </c>
      <c r="E9393">
        <f t="shared" ca="1" si="616"/>
        <v>0.6183977532385444</v>
      </c>
      <c r="F9393">
        <f t="shared" ca="1" si="616"/>
        <v>0.49873191591617771</v>
      </c>
    </row>
    <row r="9394" spans="1:6" ht="15.75" customHeight="1" x14ac:dyDescent="0.2">
      <c r="A9394">
        <v>9393</v>
      </c>
      <c r="B9394" s="47">
        <f ca="1">IF('Inputs and Results'!$C$15='Inputs and Results'!$C$13, 'Inputs and Results'!$C$13, IF(E9394 &lt;= ('Inputs and Results'!$C$14-'Inputs and Results'!$C$13)/('Inputs and Results'!$C$15-'Inputs and Results'!$C$13), 'Inputs and Results'!$C$13 + SQRT(E9394*('Inputs and Results'!$C$15-'Inputs and Results'!$C$13)*('Inputs and Results'!$C$14-'Inputs and Results'!$C$13)), 'Inputs and Results'!$C$15 - SQRT((1-E9394)*('Inputs and Results'!$C$15-'Inputs and Results'!$C$13)*('Inputs and Results'!$C$15-'Inputs and Results'!$C$14))))</f>
        <v>2.3551112364953664E-2</v>
      </c>
      <c r="C9394" s="47">
        <f ca="1">IF('Inputs and Results'!$G$15='Inputs and Results'!$G$13, 'Inputs and Results'!$G$13, IF(F9394 &lt;= ('Inputs and Results'!$G$14-'Inputs and Results'!$G$13)/('Inputs and Results'!$G$15-'Inputs and Results'!$G$13), 'Inputs and Results'!$G$13 + SQRT(F9394*('Inputs and Results'!$G$15-'Inputs and Results'!$G$13)*('Inputs and Results'!$G$14-'Inputs and Results'!$G$13)), 'Inputs and Results'!$G$15 - SQRT((1-F9394)*('Inputs and Results'!$G$15-'Inputs and Results'!$G$13)*('Inputs and Results'!$G$15-'Inputs and Results'!$G$14))))</f>
        <v>481.19547149138509</v>
      </c>
      <c r="D9394">
        <f t="shared" ca="1" si="614"/>
        <v>11.332688618600468</v>
      </c>
      <c r="E9394">
        <f t="shared" ca="1" si="616"/>
        <v>1.5639113255121684E-2</v>
      </c>
      <c r="F9394">
        <f t="shared" ca="1" si="616"/>
        <v>0.39088071644203448</v>
      </c>
    </row>
    <row r="9395" spans="1:6" ht="15.75" customHeight="1" x14ac:dyDescent="0.2">
      <c r="A9395">
        <v>9394</v>
      </c>
      <c r="B9395" s="47">
        <f ca="1">IF('Inputs and Results'!$C$15='Inputs and Results'!$C$13, 'Inputs and Results'!$C$13, IF(E9395 &lt;= ('Inputs and Results'!$C$14-'Inputs and Results'!$C$13)/('Inputs and Results'!$C$15-'Inputs and Results'!$C$13), 'Inputs and Results'!$C$13 + SQRT(E9395*('Inputs and Results'!$C$15-'Inputs and Results'!$C$13)*('Inputs and Results'!$C$14-'Inputs and Results'!$C$13)), 'Inputs and Results'!$C$15 - SQRT((1-E9395)*('Inputs and Results'!$C$15-'Inputs and Results'!$C$13)*('Inputs and Results'!$C$15-'Inputs and Results'!$C$14))))</f>
        <v>1.5869213141375793</v>
      </c>
      <c r="C9395" s="47">
        <f ca="1">IF('Inputs and Results'!$G$15='Inputs and Results'!$G$13, 'Inputs and Results'!$G$13, IF(F9395 &lt;= ('Inputs and Results'!$G$14-'Inputs and Results'!$G$13)/('Inputs and Results'!$G$15-'Inputs and Results'!$G$13), 'Inputs and Results'!$G$13 + SQRT(F9395*('Inputs and Results'!$G$15-'Inputs and Results'!$G$13)*('Inputs and Results'!$G$14-'Inputs and Results'!$G$13)), 'Inputs and Results'!$G$15 - SQRT((1-F9395)*('Inputs and Results'!$G$15-'Inputs and Results'!$G$13)*('Inputs and Results'!$G$15-'Inputs and Results'!$G$14))))</f>
        <v>770.93547098937029</v>
      </c>
      <c r="D9395">
        <f t="shared" ca="1" si="614"/>
        <v>1223.4139307377252</v>
      </c>
      <c r="E9395">
        <f t="shared" ca="1" si="616"/>
        <v>0.77813429195125938</v>
      </c>
      <c r="F9395">
        <f t="shared" ca="1" si="616"/>
        <v>0.78296690438788796</v>
      </c>
    </row>
    <row r="9396" spans="1:6" ht="15.75" customHeight="1" x14ac:dyDescent="0.2">
      <c r="A9396">
        <v>9395</v>
      </c>
      <c r="B9396" s="47">
        <f ca="1">IF('Inputs and Results'!$C$15='Inputs and Results'!$C$13, 'Inputs and Results'!$C$13, IF(E9396 &lt;= ('Inputs and Results'!$C$14-'Inputs and Results'!$C$13)/('Inputs and Results'!$C$15-'Inputs and Results'!$C$13), 'Inputs and Results'!$C$13 + SQRT(E9396*('Inputs and Results'!$C$15-'Inputs and Results'!$C$13)*('Inputs and Results'!$C$14-'Inputs and Results'!$C$13)), 'Inputs and Results'!$C$15 - SQRT((1-E9396)*('Inputs and Results'!$C$15-'Inputs and Results'!$C$13)*('Inputs and Results'!$C$15-'Inputs and Results'!$C$14))))</f>
        <v>0.27758534406213631</v>
      </c>
      <c r="C9396" s="47">
        <f ca="1">IF('Inputs and Results'!$G$15='Inputs and Results'!$G$13, 'Inputs and Results'!$G$13, IF(F9396 &lt;= ('Inputs and Results'!$G$14-'Inputs and Results'!$G$13)/('Inputs and Results'!$G$15-'Inputs and Results'!$G$13), 'Inputs and Results'!$G$13 + SQRT(F9396*('Inputs and Results'!$G$15-'Inputs and Results'!$G$13)*('Inputs and Results'!$G$14-'Inputs and Results'!$G$13)), 'Inputs and Results'!$G$15 - SQRT((1-F9396)*('Inputs and Results'!$G$15-'Inputs and Results'!$G$13)*('Inputs and Results'!$G$15-'Inputs and Results'!$G$14))))</f>
        <v>632.45517658926929</v>
      </c>
      <c r="D9396">
        <f t="shared" ca="1" si="614"/>
        <v>175.56028779741149</v>
      </c>
      <c r="E9396">
        <f t="shared" ca="1" si="616"/>
        <v>0.17649538234830275</v>
      </c>
      <c r="F9396">
        <f t="shared" ca="1" si="616"/>
        <v>0.62026461043463188</v>
      </c>
    </row>
    <row r="9397" spans="1:6" ht="15.75" customHeight="1" x14ac:dyDescent="0.2">
      <c r="A9397">
        <v>9396</v>
      </c>
      <c r="B9397" s="47">
        <f ca="1">IF('Inputs and Results'!$C$15='Inputs and Results'!$C$13, 'Inputs and Results'!$C$13, IF(E9397 &lt;= ('Inputs and Results'!$C$14-'Inputs and Results'!$C$13)/('Inputs and Results'!$C$15-'Inputs and Results'!$C$13), 'Inputs and Results'!$C$13 + SQRT(E9397*('Inputs and Results'!$C$15-'Inputs and Results'!$C$13)*('Inputs and Results'!$C$14-'Inputs and Results'!$C$13)), 'Inputs and Results'!$C$15 - SQRT((1-E9397)*('Inputs and Results'!$C$15-'Inputs and Results'!$C$13)*('Inputs and Results'!$C$15-'Inputs and Results'!$C$14))))</f>
        <v>1.0120747203863927</v>
      </c>
      <c r="C9397" s="47">
        <f ca="1">IF('Inputs and Results'!$G$15='Inputs and Results'!$G$13, 'Inputs and Results'!$G$13, IF(F9397 &lt;= ('Inputs and Results'!$G$14-'Inputs and Results'!$G$13)/('Inputs and Results'!$G$15-'Inputs and Results'!$G$13), 'Inputs and Results'!$G$13 + SQRT(F9397*('Inputs and Results'!$G$15-'Inputs and Results'!$G$13)*('Inputs and Results'!$G$14-'Inputs and Results'!$G$13)), 'Inputs and Results'!$G$15 - SQRT((1-F9397)*('Inputs and Results'!$G$15-'Inputs and Results'!$G$13)*('Inputs and Results'!$G$15-'Inputs and Results'!$G$14))))</f>
        <v>753.55216641045308</v>
      </c>
      <c r="D9397">
        <f t="shared" ca="1" si="614"/>
        <v>762.6510981164198</v>
      </c>
      <c r="E9397">
        <f t="shared" ca="1" si="616"/>
        <v>0.56090589807479563</v>
      </c>
      <c r="F9397">
        <f t="shared" ca="1" si="616"/>
        <v>0.76502471807328365</v>
      </c>
    </row>
    <row r="9398" spans="1:6" ht="15.75" customHeight="1" x14ac:dyDescent="0.2">
      <c r="A9398">
        <v>9397</v>
      </c>
      <c r="B9398" s="47">
        <f ca="1">IF('Inputs and Results'!$C$15='Inputs and Results'!$C$13, 'Inputs and Results'!$C$13, IF(E9398 &lt;= ('Inputs and Results'!$C$14-'Inputs and Results'!$C$13)/('Inputs and Results'!$C$15-'Inputs and Results'!$C$13), 'Inputs and Results'!$C$13 + SQRT(E9398*('Inputs and Results'!$C$15-'Inputs and Results'!$C$13)*('Inputs and Results'!$C$14-'Inputs and Results'!$C$13)), 'Inputs and Results'!$C$15 - SQRT((1-E9398)*('Inputs and Results'!$C$15-'Inputs and Results'!$C$13)*('Inputs and Results'!$C$15-'Inputs and Results'!$C$14))))</f>
        <v>1.1969889308597188</v>
      </c>
      <c r="C9398" s="47">
        <f ca="1">IF('Inputs and Results'!$G$15='Inputs and Results'!$G$13, 'Inputs and Results'!$G$13, IF(F9398 &lt;= ('Inputs and Results'!$G$14-'Inputs and Results'!$G$13)/('Inputs and Results'!$G$15-'Inputs and Results'!$G$13), 'Inputs and Results'!$G$13 + SQRT(F9398*('Inputs and Results'!$G$15-'Inputs and Results'!$G$13)*('Inputs and Results'!$G$14-'Inputs and Results'!$G$13)), 'Inputs and Results'!$G$15 - SQRT((1-F9398)*('Inputs and Results'!$G$15-'Inputs and Results'!$G$13)*('Inputs and Results'!$G$15-'Inputs and Results'!$G$14))))</f>
        <v>359.71070294811909</v>
      </c>
      <c r="D9398">
        <f t="shared" ca="1" si="614"/>
        <v>430.56972974066696</v>
      </c>
      <c r="E9398">
        <f t="shared" ca="1" si="616"/>
        <v>0.63879456495084674</v>
      </c>
      <c r="F9398">
        <f t="shared" ca="1" si="616"/>
        <v>0.16758786389723657</v>
      </c>
    </row>
    <row r="9399" spans="1:6" ht="15.75" customHeight="1" x14ac:dyDescent="0.2">
      <c r="A9399">
        <v>9398</v>
      </c>
      <c r="B9399" s="47">
        <f ca="1">IF('Inputs and Results'!$C$15='Inputs and Results'!$C$13, 'Inputs and Results'!$C$13, IF(E9399 &lt;= ('Inputs and Results'!$C$14-'Inputs and Results'!$C$13)/('Inputs and Results'!$C$15-'Inputs and Results'!$C$13), 'Inputs and Results'!$C$13 + SQRT(E9399*('Inputs and Results'!$C$15-'Inputs and Results'!$C$13)*('Inputs and Results'!$C$14-'Inputs and Results'!$C$13)), 'Inputs and Results'!$C$15 - SQRT((1-E9399)*('Inputs and Results'!$C$15-'Inputs and Results'!$C$13)*('Inputs and Results'!$C$15-'Inputs and Results'!$C$14))))</f>
        <v>1.1150420575966906</v>
      </c>
      <c r="C9399" s="47">
        <f ca="1">IF('Inputs and Results'!$G$15='Inputs and Results'!$G$13, 'Inputs and Results'!$G$13, IF(F9399 &lt;= ('Inputs and Results'!$G$14-'Inputs and Results'!$G$13)/('Inputs and Results'!$G$15-'Inputs and Results'!$G$13), 'Inputs and Results'!$G$13 + SQRT(F9399*('Inputs and Results'!$G$15-'Inputs and Results'!$G$13)*('Inputs and Results'!$G$14-'Inputs and Results'!$G$13)), 'Inputs and Results'!$G$15 - SQRT((1-F9399)*('Inputs and Results'!$G$15-'Inputs and Results'!$G$13)*('Inputs and Results'!$G$15-'Inputs and Results'!$G$14))))</f>
        <v>628.95735378073471</v>
      </c>
      <c r="D9399">
        <f t="shared" ca="1" si="614"/>
        <v>701.31390190024013</v>
      </c>
      <c r="E9399">
        <f t="shared" ca="1" si="616"/>
        <v>0.60521483948563137</v>
      </c>
      <c r="F9399">
        <f t="shared" ca="1" si="616"/>
        <v>0.61556950937162791</v>
      </c>
    </row>
    <row r="9400" spans="1:6" ht="15.75" customHeight="1" x14ac:dyDescent="0.2">
      <c r="A9400">
        <v>9399</v>
      </c>
      <c r="B9400" s="47">
        <f ca="1">IF('Inputs and Results'!$C$15='Inputs and Results'!$C$13, 'Inputs and Results'!$C$13, IF(E9400 &lt;= ('Inputs and Results'!$C$14-'Inputs and Results'!$C$13)/('Inputs and Results'!$C$15-'Inputs and Results'!$C$13), 'Inputs and Results'!$C$13 + SQRT(E9400*('Inputs and Results'!$C$15-'Inputs and Results'!$C$13)*('Inputs and Results'!$C$14-'Inputs and Results'!$C$13)), 'Inputs and Results'!$C$15 - SQRT((1-E9400)*('Inputs and Results'!$C$15-'Inputs and Results'!$C$13)*('Inputs and Results'!$C$15-'Inputs and Results'!$C$14))))</f>
        <v>1.4984653151488785</v>
      </c>
      <c r="C9400" s="47">
        <f ca="1">IF('Inputs and Results'!$G$15='Inputs and Results'!$G$13, 'Inputs and Results'!$G$13, IF(F9400 &lt;= ('Inputs and Results'!$G$14-'Inputs and Results'!$G$13)/('Inputs and Results'!$G$15-'Inputs and Results'!$G$13), 'Inputs and Results'!$G$13 + SQRT(F9400*('Inputs and Results'!$G$15-'Inputs and Results'!$G$13)*('Inputs and Results'!$G$14-'Inputs and Results'!$G$13)), 'Inputs and Results'!$G$15 - SQRT((1-F9400)*('Inputs and Results'!$G$15-'Inputs and Results'!$G$13)*('Inputs and Results'!$G$15-'Inputs and Results'!$G$14))))</f>
        <v>482.71792597252681</v>
      </c>
      <c r="D9400">
        <f t="shared" ca="1" si="614"/>
        <v>723.33606907043543</v>
      </c>
      <c r="E9400">
        <f t="shared" ca="1" si="616"/>
        <v>0.74948817668767143</v>
      </c>
      <c r="F9400">
        <f t="shared" ca="1" si="616"/>
        <v>0.39345825806444912</v>
      </c>
    </row>
    <row r="9401" spans="1:6" ht="15.75" customHeight="1" x14ac:dyDescent="0.2">
      <c r="A9401">
        <v>9400</v>
      </c>
      <c r="B9401" s="47">
        <f ca="1">IF('Inputs and Results'!$C$15='Inputs and Results'!$C$13, 'Inputs and Results'!$C$13, IF(E9401 &lt;= ('Inputs and Results'!$C$14-'Inputs and Results'!$C$13)/('Inputs and Results'!$C$15-'Inputs and Results'!$C$13), 'Inputs and Results'!$C$13 + SQRT(E9401*('Inputs and Results'!$C$15-'Inputs and Results'!$C$13)*('Inputs and Results'!$C$14-'Inputs and Results'!$C$13)), 'Inputs and Results'!$C$15 - SQRT((1-E9401)*('Inputs and Results'!$C$15-'Inputs and Results'!$C$13)*('Inputs and Results'!$C$15-'Inputs and Results'!$C$14))))</f>
        <v>2.3743415977292126</v>
      </c>
      <c r="C9401" s="47">
        <f ca="1">IF('Inputs and Results'!$G$15='Inputs and Results'!$G$13, 'Inputs and Results'!$G$13, IF(F9401 &lt;= ('Inputs and Results'!$G$14-'Inputs and Results'!$G$13)/('Inputs and Results'!$G$15-'Inputs and Results'!$G$13), 'Inputs and Results'!$G$13 + SQRT(F9401*('Inputs and Results'!$G$15-'Inputs and Results'!$G$13)*('Inputs and Results'!$G$14-'Inputs and Results'!$G$13)), 'Inputs and Results'!$G$15 - SQRT((1-F9401)*('Inputs and Results'!$G$15-'Inputs and Results'!$G$13)*('Inputs and Results'!$G$15-'Inputs and Results'!$G$14))))</f>
        <v>584.18235781389376</v>
      </c>
      <c r="D9401">
        <f t="shared" ca="1" si="614"/>
        <v>1387.0484728170591</v>
      </c>
      <c r="E9401">
        <f t="shared" ca="1" si="616"/>
        <v>0.95650572929644062</v>
      </c>
      <c r="F9401">
        <f t="shared" ca="1" si="616"/>
        <v>0.55292025682835988</v>
      </c>
    </row>
    <row r="9402" spans="1:6" ht="15.75" customHeight="1" x14ac:dyDescent="0.2">
      <c r="A9402">
        <v>9401</v>
      </c>
      <c r="B9402" s="47">
        <f ca="1">IF('Inputs and Results'!$C$15='Inputs and Results'!$C$13, 'Inputs and Results'!$C$13, IF(E9402 &lt;= ('Inputs and Results'!$C$14-'Inputs and Results'!$C$13)/('Inputs and Results'!$C$15-'Inputs and Results'!$C$13), 'Inputs and Results'!$C$13 + SQRT(E9402*('Inputs and Results'!$C$15-'Inputs and Results'!$C$13)*('Inputs and Results'!$C$14-'Inputs and Results'!$C$13)), 'Inputs and Results'!$C$15 - SQRT((1-E9402)*('Inputs and Results'!$C$15-'Inputs and Results'!$C$13)*('Inputs and Results'!$C$15-'Inputs and Results'!$C$14))))</f>
        <v>0.34871194236811132</v>
      </c>
      <c r="C9402" s="47">
        <f ca="1">IF('Inputs and Results'!$G$15='Inputs and Results'!$G$13, 'Inputs and Results'!$G$13, IF(F9402 &lt;= ('Inputs and Results'!$G$14-'Inputs and Results'!$G$13)/('Inputs and Results'!$G$15-'Inputs and Results'!$G$13), 'Inputs and Results'!$G$13 + SQRT(F9402*('Inputs and Results'!$G$15-'Inputs and Results'!$G$13)*('Inputs and Results'!$G$14-'Inputs and Results'!$G$13)), 'Inputs and Results'!$G$15 - SQRT((1-F9402)*('Inputs and Results'!$G$15-'Inputs and Results'!$G$13)*('Inputs and Results'!$G$15-'Inputs and Results'!$G$14))))</f>
        <v>604.6146688142976</v>
      </c>
      <c r="D9402">
        <f t="shared" ca="1" si="614"/>
        <v>210.83635554648606</v>
      </c>
      <c r="E9402">
        <f t="shared" ref="E9402:F9421" ca="1" si="617">RAND()</f>
        <v>0.21896351505094735</v>
      </c>
      <c r="F9402">
        <f t="shared" ca="1" si="617"/>
        <v>0.58209554526236229</v>
      </c>
    </row>
    <row r="9403" spans="1:6" ht="15.75" customHeight="1" x14ac:dyDescent="0.2">
      <c r="A9403">
        <v>9402</v>
      </c>
      <c r="B9403" s="47">
        <f ca="1">IF('Inputs and Results'!$C$15='Inputs and Results'!$C$13, 'Inputs and Results'!$C$13, IF(E9403 &lt;= ('Inputs and Results'!$C$14-'Inputs and Results'!$C$13)/('Inputs and Results'!$C$15-'Inputs and Results'!$C$13), 'Inputs and Results'!$C$13 + SQRT(E9403*('Inputs and Results'!$C$15-'Inputs and Results'!$C$13)*('Inputs and Results'!$C$14-'Inputs and Results'!$C$13)), 'Inputs and Results'!$C$15 - SQRT((1-E9403)*('Inputs and Results'!$C$15-'Inputs and Results'!$C$13)*('Inputs and Results'!$C$15-'Inputs and Results'!$C$14))))</f>
        <v>0.80930038271431437</v>
      </c>
      <c r="C9403" s="47">
        <f ca="1">IF('Inputs and Results'!$G$15='Inputs and Results'!$G$13, 'Inputs and Results'!$G$13, IF(F9403 &lt;= ('Inputs and Results'!$G$14-'Inputs and Results'!$G$13)/('Inputs and Results'!$G$15-'Inputs and Results'!$G$13), 'Inputs and Results'!$G$13 + SQRT(F9403*('Inputs and Results'!$G$15-'Inputs and Results'!$G$13)*('Inputs and Results'!$G$14-'Inputs and Results'!$G$13)), 'Inputs and Results'!$G$15 - SQRT((1-F9403)*('Inputs and Results'!$G$15-'Inputs and Results'!$G$13)*('Inputs and Results'!$G$15-'Inputs and Results'!$G$14))))</f>
        <v>413.20275242562309</v>
      </c>
      <c r="D9403">
        <f t="shared" ca="1" si="614"/>
        <v>334.40514567666486</v>
      </c>
      <c r="E9403">
        <f t="shared" ca="1" si="617"/>
        <v>0.46675946520270573</v>
      </c>
      <c r="F9403">
        <f t="shared" ca="1" si="617"/>
        <v>0.27019572410362691</v>
      </c>
    </row>
    <row r="9404" spans="1:6" ht="15.75" customHeight="1" x14ac:dyDescent="0.2">
      <c r="A9404">
        <v>9403</v>
      </c>
      <c r="B9404" s="47">
        <f ca="1">IF('Inputs and Results'!$C$15='Inputs and Results'!$C$13, 'Inputs and Results'!$C$13, IF(E9404 &lt;= ('Inputs and Results'!$C$14-'Inputs and Results'!$C$13)/('Inputs and Results'!$C$15-'Inputs and Results'!$C$13), 'Inputs and Results'!$C$13 + SQRT(E9404*('Inputs and Results'!$C$15-'Inputs and Results'!$C$13)*('Inputs and Results'!$C$14-'Inputs and Results'!$C$13)), 'Inputs and Results'!$C$15 - SQRT((1-E9404)*('Inputs and Results'!$C$15-'Inputs and Results'!$C$13)*('Inputs and Results'!$C$15-'Inputs and Results'!$C$14))))</f>
        <v>0.6768986925006466</v>
      </c>
      <c r="C9404" s="47">
        <f ca="1">IF('Inputs and Results'!$G$15='Inputs and Results'!$G$13, 'Inputs and Results'!$G$13, IF(F9404 &lt;= ('Inputs and Results'!$G$14-'Inputs and Results'!$G$13)/('Inputs and Results'!$G$15-'Inputs and Results'!$G$13), 'Inputs and Results'!$G$13 + SQRT(F9404*('Inputs and Results'!$G$15-'Inputs and Results'!$G$13)*('Inputs and Results'!$G$14-'Inputs and Results'!$G$13)), 'Inputs and Results'!$G$15 - SQRT((1-F9404)*('Inputs and Results'!$G$15-'Inputs and Results'!$G$13)*('Inputs and Results'!$G$15-'Inputs and Results'!$G$14))))</f>
        <v>870.9351554494433</v>
      </c>
      <c r="D9404">
        <f t="shared" ca="1" si="614"/>
        <v>589.53486797657558</v>
      </c>
      <c r="E9404">
        <f t="shared" ca="1" si="617"/>
        <v>0.40035559056608827</v>
      </c>
      <c r="F9404">
        <f t="shared" ca="1" si="617"/>
        <v>0.87234327046313243</v>
      </c>
    </row>
    <row r="9405" spans="1:6" ht="15.75" customHeight="1" x14ac:dyDescent="0.2">
      <c r="A9405">
        <v>9404</v>
      </c>
      <c r="B9405" s="47">
        <f ca="1">IF('Inputs and Results'!$C$15='Inputs and Results'!$C$13, 'Inputs and Results'!$C$13, IF(E9405 &lt;= ('Inputs and Results'!$C$14-'Inputs and Results'!$C$13)/('Inputs and Results'!$C$15-'Inputs and Results'!$C$13), 'Inputs and Results'!$C$13 + SQRT(E9405*('Inputs and Results'!$C$15-'Inputs and Results'!$C$13)*('Inputs and Results'!$C$14-'Inputs and Results'!$C$13)), 'Inputs and Results'!$C$15 - SQRT((1-E9405)*('Inputs and Results'!$C$15-'Inputs and Results'!$C$13)*('Inputs and Results'!$C$15-'Inputs and Results'!$C$14))))</f>
        <v>0.61276223119131679</v>
      </c>
      <c r="C9405" s="47">
        <f ca="1">IF('Inputs and Results'!$G$15='Inputs and Results'!$G$13, 'Inputs and Results'!$G$13, IF(F9405 &lt;= ('Inputs and Results'!$G$14-'Inputs and Results'!$G$13)/('Inputs and Results'!$G$15-'Inputs and Results'!$G$13), 'Inputs and Results'!$G$13 + SQRT(F9405*('Inputs and Results'!$G$15-'Inputs and Results'!$G$13)*('Inputs and Results'!$G$14-'Inputs and Results'!$G$13)), 'Inputs and Results'!$G$15 - SQRT((1-F9405)*('Inputs and Results'!$G$15-'Inputs and Results'!$G$13)*('Inputs and Results'!$G$15-'Inputs and Results'!$G$14))))</f>
        <v>690.51858861073424</v>
      </c>
      <c r="D9405">
        <f t="shared" ca="1" si="614"/>
        <v>423.1237110361925</v>
      </c>
      <c r="E9405">
        <f t="shared" ca="1" si="617"/>
        <v>0.3667884261303711</v>
      </c>
      <c r="F9405">
        <f t="shared" ca="1" si="617"/>
        <v>0.69398872661048194</v>
      </c>
    </row>
    <row r="9406" spans="1:6" ht="15.75" customHeight="1" x14ac:dyDescent="0.2">
      <c r="A9406">
        <v>9405</v>
      </c>
      <c r="B9406" s="47">
        <f ca="1">IF('Inputs and Results'!$C$15='Inputs and Results'!$C$13, 'Inputs and Results'!$C$13, IF(E9406 &lt;= ('Inputs and Results'!$C$14-'Inputs and Results'!$C$13)/('Inputs and Results'!$C$15-'Inputs and Results'!$C$13), 'Inputs and Results'!$C$13 + SQRT(E9406*('Inputs and Results'!$C$15-'Inputs and Results'!$C$13)*('Inputs and Results'!$C$14-'Inputs and Results'!$C$13)), 'Inputs and Results'!$C$15 - SQRT((1-E9406)*('Inputs and Results'!$C$15-'Inputs and Results'!$C$13)*('Inputs and Results'!$C$15-'Inputs and Results'!$C$14))))</f>
        <v>1.9339331198609579</v>
      </c>
      <c r="C9406" s="47">
        <f ca="1">IF('Inputs and Results'!$G$15='Inputs and Results'!$G$13, 'Inputs and Results'!$G$13, IF(F9406 &lt;= ('Inputs and Results'!$G$14-'Inputs and Results'!$G$13)/('Inputs and Results'!$G$15-'Inputs and Results'!$G$13), 'Inputs and Results'!$G$13 + SQRT(F9406*('Inputs and Results'!$G$15-'Inputs and Results'!$G$13)*('Inputs and Results'!$G$14-'Inputs and Results'!$G$13)), 'Inputs and Results'!$G$15 - SQRT((1-F9406)*('Inputs and Results'!$G$15-'Inputs and Results'!$G$13)*('Inputs and Results'!$G$15-'Inputs and Results'!$G$14))))</f>
        <v>467.16852363347573</v>
      </c>
      <c r="D9406">
        <f t="shared" ca="1" si="614"/>
        <v>903.47268041132543</v>
      </c>
      <c r="E9406">
        <f t="shared" ca="1" si="617"/>
        <v>0.87372237856340107</v>
      </c>
      <c r="F9406">
        <f t="shared" ca="1" si="617"/>
        <v>0.36687571957316423</v>
      </c>
    </row>
    <row r="9407" spans="1:6" ht="15.75" customHeight="1" x14ac:dyDescent="0.2">
      <c r="A9407">
        <v>9406</v>
      </c>
      <c r="B9407" s="47">
        <f ca="1">IF('Inputs and Results'!$C$15='Inputs and Results'!$C$13, 'Inputs and Results'!$C$13, IF(E9407 &lt;= ('Inputs and Results'!$C$14-'Inputs and Results'!$C$13)/('Inputs and Results'!$C$15-'Inputs and Results'!$C$13), 'Inputs and Results'!$C$13 + SQRT(E9407*('Inputs and Results'!$C$15-'Inputs and Results'!$C$13)*('Inputs and Results'!$C$14-'Inputs and Results'!$C$13)), 'Inputs and Results'!$C$15 - SQRT((1-E9407)*('Inputs and Results'!$C$15-'Inputs and Results'!$C$13)*('Inputs and Results'!$C$15-'Inputs and Results'!$C$14))))</f>
        <v>1.6665363310036148</v>
      </c>
      <c r="C9407" s="47">
        <f ca="1">IF('Inputs and Results'!$G$15='Inputs and Results'!$G$13, 'Inputs and Results'!$G$13, IF(F9407 &lt;= ('Inputs and Results'!$G$14-'Inputs and Results'!$G$13)/('Inputs and Results'!$G$15-'Inputs and Results'!$G$13), 'Inputs and Results'!$G$13 + SQRT(F9407*('Inputs and Results'!$G$15-'Inputs and Results'!$G$13)*('Inputs and Results'!$G$14-'Inputs and Results'!$G$13)), 'Inputs and Results'!$G$15 - SQRT((1-F9407)*('Inputs and Results'!$G$15-'Inputs and Results'!$G$13)*('Inputs and Results'!$G$15-'Inputs and Results'!$G$14))))</f>
        <v>301.88082259211558</v>
      </c>
      <c r="D9407">
        <f t="shared" ca="1" si="614"/>
        <v>503.09535848301743</v>
      </c>
      <c r="E9407">
        <f t="shared" ca="1" si="617"/>
        <v>0.80243051594074433</v>
      </c>
      <c r="F9407">
        <f t="shared" ca="1" si="617"/>
        <v>4.9069713881060961E-2</v>
      </c>
    </row>
    <row r="9408" spans="1:6" ht="15.75" customHeight="1" x14ac:dyDescent="0.2">
      <c r="A9408">
        <v>9407</v>
      </c>
      <c r="B9408" s="47">
        <f ca="1">IF('Inputs and Results'!$C$15='Inputs and Results'!$C$13, 'Inputs and Results'!$C$13, IF(E9408 &lt;= ('Inputs and Results'!$C$14-'Inputs and Results'!$C$13)/('Inputs and Results'!$C$15-'Inputs and Results'!$C$13), 'Inputs and Results'!$C$13 + SQRT(E9408*('Inputs and Results'!$C$15-'Inputs and Results'!$C$13)*('Inputs and Results'!$C$14-'Inputs and Results'!$C$13)), 'Inputs and Results'!$C$15 - SQRT((1-E9408)*('Inputs and Results'!$C$15-'Inputs and Results'!$C$13)*('Inputs and Results'!$C$15-'Inputs and Results'!$C$14))))</f>
        <v>1.4496256285497655</v>
      </c>
      <c r="C9408" s="47">
        <f ca="1">IF('Inputs and Results'!$G$15='Inputs and Results'!$G$13, 'Inputs and Results'!$G$13, IF(F9408 &lt;= ('Inputs and Results'!$G$14-'Inputs and Results'!$G$13)/('Inputs and Results'!$G$15-'Inputs and Results'!$G$13), 'Inputs and Results'!$G$13 + SQRT(F9408*('Inputs and Results'!$G$15-'Inputs and Results'!$G$13)*('Inputs and Results'!$G$14-'Inputs and Results'!$G$13)), 'Inputs and Results'!$G$15 - SQRT((1-F9408)*('Inputs and Results'!$G$15-'Inputs and Results'!$G$13)*('Inputs and Results'!$G$15-'Inputs and Results'!$G$14))))</f>
        <v>354.53050226487574</v>
      </c>
      <c r="D9408">
        <f t="shared" ca="1" si="614"/>
        <v>513.93650218578455</v>
      </c>
      <c r="E9408">
        <f t="shared" ca="1" si="617"/>
        <v>0.73292658981669889</v>
      </c>
      <c r="F9408">
        <f t="shared" ca="1" si="617"/>
        <v>0.15729294905518199</v>
      </c>
    </row>
    <row r="9409" spans="1:6" ht="15.75" customHeight="1" x14ac:dyDescent="0.2">
      <c r="A9409">
        <v>9408</v>
      </c>
      <c r="B9409" s="47">
        <f ca="1">IF('Inputs and Results'!$C$15='Inputs and Results'!$C$13, 'Inputs and Results'!$C$13, IF(E9409 &lt;= ('Inputs and Results'!$C$14-'Inputs and Results'!$C$13)/('Inputs and Results'!$C$15-'Inputs and Results'!$C$13), 'Inputs and Results'!$C$13 + SQRT(E9409*('Inputs and Results'!$C$15-'Inputs and Results'!$C$13)*('Inputs and Results'!$C$14-'Inputs and Results'!$C$13)), 'Inputs and Results'!$C$15 - SQRT((1-E9409)*('Inputs and Results'!$C$15-'Inputs and Results'!$C$13)*('Inputs and Results'!$C$15-'Inputs and Results'!$C$14))))</f>
        <v>1.7518986398549574</v>
      </c>
      <c r="C9409" s="47">
        <f ca="1">IF('Inputs and Results'!$G$15='Inputs and Results'!$G$13, 'Inputs and Results'!$G$13, IF(F9409 &lt;= ('Inputs and Results'!$G$14-'Inputs and Results'!$G$13)/('Inputs and Results'!$G$15-'Inputs and Results'!$G$13), 'Inputs and Results'!$G$13 + SQRT(F9409*('Inputs and Results'!$G$15-'Inputs and Results'!$G$13)*('Inputs and Results'!$G$14-'Inputs and Results'!$G$13)), 'Inputs and Results'!$G$15 - SQRT((1-F9409)*('Inputs and Results'!$G$15-'Inputs and Results'!$G$13)*('Inputs and Results'!$G$15-'Inputs and Results'!$G$14))))</f>
        <v>534.36673021832462</v>
      </c>
      <c r="D9409">
        <f t="shared" ca="1" si="614"/>
        <v>936.15634785322391</v>
      </c>
      <c r="E9409">
        <f t="shared" ca="1" si="617"/>
        <v>0.82691588831156604</v>
      </c>
      <c r="F9409">
        <f t="shared" ca="1" si="617"/>
        <v>0.47766301105435294</v>
      </c>
    </row>
    <row r="9410" spans="1:6" ht="15.75" customHeight="1" x14ac:dyDescent="0.2">
      <c r="A9410">
        <v>9409</v>
      </c>
      <c r="B9410" s="47">
        <f ca="1">IF('Inputs and Results'!$C$15='Inputs and Results'!$C$13, 'Inputs and Results'!$C$13, IF(E9410 &lt;= ('Inputs and Results'!$C$14-'Inputs and Results'!$C$13)/('Inputs and Results'!$C$15-'Inputs and Results'!$C$13), 'Inputs and Results'!$C$13 + SQRT(E9410*('Inputs and Results'!$C$15-'Inputs and Results'!$C$13)*('Inputs and Results'!$C$14-'Inputs and Results'!$C$13)), 'Inputs and Results'!$C$15 - SQRT((1-E9410)*('Inputs and Results'!$C$15-'Inputs and Results'!$C$13)*('Inputs and Results'!$C$15-'Inputs and Results'!$C$14))))</f>
        <v>1.4473931968501426</v>
      </c>
      <c r="C9410" s="47">
        <f ca="1">IF('Inputs and Results'!$G$15='Inputs and Results'!$G$13, 'Inputs and Results'!$G$13, IF(F9410 &lt;= ('Inputs and Results'!$G$14-'Inputs and Results'!$G$13)/('Inputs and Results'!$G$15-'Inputs and Results'!$G$13), 'Inputs and Results'!$G$13 + SQRT(F9410*('Inputs and Results'!$G$15-'Inputs and Results'!$G$13)*('Inputs and Results'!$G$14-'Inputs and Results'!$G$13)), 'Inputs and Results'!$G$15 - SQRT((1-F9410)*('Inputs and Results'!$G$15-'Inputs and Results'!$G$13)*('Inputs and Results'!$G$15-'Inputs and Results'!$G$14))))</f>
        <v>905.29313573405238</v>
      </c>
      <c r="D9410">
        <f t="shared" ref="D9410:D9473" ca="1" si="618">B9410*C9410</f>
        <v>1310.3151258166001</v>
      </c>
      <c r="E9410">
        <f t="shared" ca="1" si="617"/>
        <v>0.73215690164586444</v>
      </c>
      <c r="F9410">
        <f t="shared" ca="1" si="617"/>
        <v>0.89760912777681379</v>
      </c>
    </row>
    <row r="9411" spans="1:6" ht="15.75" customHeight="1" x14ac:dyDescent="0.2">
      <c r="A9411">
        <v>9410</v>
      </c>
      <c r="B9411" s="47">
        <f ca="1">IF('Inputs and Results'!$C$15='Inputs and Results'!$C$13, 'Inputs and Results'!$C$13, IF(E9411 &lt;= ('Inputs and Results'!$C$14-'Inputs and Results'!$C$13)/('Inputs and Results'!$C$15-'Inputs and Results'!$C$13), 'Inputs and Results'!$C$13 + SQRT(E9411*('Inputs and Results'!$C$15-'Inputs and Results'!$C$13)*('Inputs and Results'!$C$14-'Inputs and Results'!$C$13)), 'Inputs and Results'!$C$15 - SQRT((1-E9411)*('Inputs and Results'!$C$15-'Inputs and Results'!$C$13)*('Inputs and Results'!$C$15-'Inputs and Results'!$C$14))))</f>
        <v>1.9283604755464192</v>
      </c>
      <c r="C9411" s="47">
        <f ca="1">IF('Inputs and Results'!$G$15='Inputs and Results'!$G$13, 'Inputs and Results'!$G$13, IF(F9411 &lt;= ('Inputs and Results'!$G$14-'Inputs and Results'!$G$13)/('Inputs and Results'!$G$15-'Inputs and Results'!$G$13), 'Inputs and Results'!$G$13 + SQRT(F9411*('Inputs and Results'!$G$15-'Inputs and Results'!$G$13)*('Inputs and Results'!$G$14-'Inputs and Results'!$G$13)), 'Inputs and Results'!$G$15 - SQRT((1-F9411)*('Inputs and Results'!$G$15-'Inputs and Results'!$G$13)*('Inputs and Results'!$G$15-'Inputs and Results'!$G$14))))</f>
        <v>347.46288616801701</v>
      </c>
      <c r="D9411">
        <f t="shared" ca="1" si="618"/>
        <v>670.0336964056886</v>
      </c>
      <c r="E9411">
        <f t="shared" ca="1" si="617"/>
        <v>0.8723987477365448</v>
      </c>
      <c r="F9411">
        <f t="shared" ca="1" si="617"/>
        <v>0.14314501366832355</v>
      </c>
    </row>
    <row r="9412" spans="1:6" ht="15.75" customHeight="1" x14ac:dyDescent="0.2">
      <c r="A9412">
        <v>9411</v>
      </c>
      <c r="B9412" s="47">
        <f ca="1">IF('Inputs and Results'!$C$15='Inputs and Results'!$C$13, 'Inputs and Results'!$C$13, IF(E9412 &lt;= ('Inputs and Results'!$C$14-'Inputs and Results'!$C$13)/('Inputs and Results'!$C$15-'Inputs and Results'!$C$13), 'Inputs and Results'!$C$13 + SQRT(E9412*('Inputs and Results'!$C$15-'Inputs and Results'!$C$13)*('Inputs and Results'!$C$14-'Inputs and Results'!$C$13)), 'Inputs and Results'!$C$15 - SQRT((1-E9412)*('Inputs and Results'!$C$15-'Inputs and Results'!$C$13)*('Inputs and Results'!$C$15-'Inputs and Results'!$C$14))))</f>
        <v>1.5985360535908602</v>
      </c>
      <c r="C9412" s="47">
        <f ca="1">IF('Inputs and Results'!$G$15='Inputs and Results'!$G$13, 'Inputs and Results'!$G$13, IF(F9412 &lt;= ('Inputs and Results'!$G$14-'Inputs and Results'!$G$13)/('Inputs and Results'!$G$15-'Inputs and Results'!$G$13), 'Inputs and Results'!$G$13 + SQRT(F9412*('Inputs and Results'!$G$15-'Inputs and Results'!$G$13)*('Inputs and Results'!$G$14-'Inputs and Results'!$G$13)), 'Inputs and Results'!$G$15 - SQRT((1-F9412)*('Inputs and Results'!$G$15-'Inputs and Results'!$G$13)*('Inputs and Results'!$G$15-'Inputs and Results'!$G$14))))</f>
        <v>621.90840044396964</v>
      </c>
      <c r="D9412">
        <f t="shared" ca="1" si="618"/>
        <v>994.14300014070761</v>
      </c>
      <c r="E9412">
        <f t="shared" ca="1" si="617"/>
        <v>0.78176653410170216</v>
      </c>
      <c r="F9412">
        <f t="shared" ca="1" si="617"/>
        <v>0.60602010810931117</v>
      </c>
    </row>
    <row r="9413" spans="1:6" ht="15.75" customHeight="1" x14ac:dyDescent="0.2">
      <c r="A9413">
        <v>9412</v>
      </c>
      <c r="B9413" s="47">
        <f ca="1">IF('Inputs and Results'!$C$15='Inputs and Results'!$C$13, 'Inputs and Results'!$C$13, IF(E9413 &lt;= ('Inputs and Results'!$C$14-'Inputs and Results'!$C$13)/('Inputs and Results'!$C$15-'Inputs and Results'!$C$13), 'Inputs and Results'!$C$13 + SQRT(E9413*('Inputs and Results'!$C$15-'Inputs and Results'!$C$13)*('Inputs and Results'!$C$14-'Inputs and Results'!$C$13)), 'Inputs and Results'!$C$15 - SQRT((1-E9413)*('Inputs and Results'!$C$15-'Inputs and Results'!$C$13)*('Inputs and Results'!$C$15-'Inputs and Results'!$C$14))))</f>
        <v>0.76112527290987897</v>
      </c>
      <c r="C9413" s="47">
        <f ca="1">IF('Inputs and Results'!$G$15='Inputs and Results'!$G$13, 'Inputs and Results'!$G$13, IF(F9413 &lt;= ('Inputs and Results'!$G$14-'Inputs and Results'!$G$13)/('Inputs and Results'!$G$15-'Inputs and Results'!$G$13), 'Inputs and Results'!$G$13 + SQRT(F9413*('Inputs and Results'!$G$15-'Inputs and Results'!$G$13)*('Inputs and Results'!$G$14-'Inputs and Results'!$G$13)), 'Inputs and Results'!$G$15 - SQRT((1-F9413)*('Inputs and Results'!$G$15-'Inputs and Results'!$G$13)*('Inputs and Results'!$G$15-'Inputs and Results'!$G$14))))</f>
        <v>499.58184007532793</v>
      </c>
      <c r="D9413">
        <f t="shared" ca="1" si="618"/>
        <v>380.24436436815347</v>
      </c>
      <c r="E9413">
        <f t="shared" ca="1" si="617"/>
        <v>0.44304888404412635</v>
      </c>
      <c r="F9413">
        <f t="shared" ca="1" si="617"/>
        <v>0.42164361454791321</v>
      </c>
    </row>
    <row r="9414" spans="1:6" ht="15.75" customHeight="1" x14ac:dyDescent="0.2">
      <c r="A9414">
        <v>9413</v>
      </c>
      <c r="B9414" s="47">
        <f ca="1">IF('Inputs and Results'!$C$15='Inputs and Results'!$C$13, 'Inputs and Results'!$C$13, IF(E9414 &lt;= ('Inputs and Results'!$C$14-'Inputs and Results'!$C$13)/('Inputs and Results'!$C$15-'Inputs and Results'!$C$13), 'Inputs and Results'!$C$13 + SQRT(E9414*('Inputs and Results'!$C$15-'Inputs and Results'!$C$13)*('Inputs and Results'!$C$14-'Inputs and Results'!$C$13)), 'Inputs and Results'!$C$15 - SQRT((1-E9414)*('Inputs and Results'!$C$15-'Inputs and Results'!$C$13)*('Inputs and Results'!$C$15-'Inputs and Results'!$C$14))))</f>
        <v>0.21976365892655458</v>
      </c>
      <c r="C9414" s="47">
        <f ca="1">IF('Inputs and Results'!$G$15='Inputs and Results'!$G$13, 'Inputs and Results'!$G$13, IF(F9414 &lt;= ('Inputs and Results'!$G$14-'Inputs and Results'!$G$13)/('Inputs and Results'!$G$15-'Inputs and Results'!$G$13), 'Inputs and Results'!$G$13 + SQRT(F9414*('Inputs and Results'!$G$15-'Inputs and Results'!$G$13)*('Inputs and Results'!$G$14-'Inputs and Results'!$G$13)), 'Inputs and Results'!$G$15 - SQRT((1-F9414)*('Inputs and Results'!$G$15-'Inputs and Results'!$G$13)*('Inputs and Results'!$G$15-'Inputs and Results'!$G$14))))</f>
        <v>753.04981634197839</v>
      </c>
      <c r="D9414">
        <f t="shared" ca="1" si="618"/>
        <v>165.49298299328311</v>
      </c>
      <c r="E9414">
        <f t="shared" ca="1" si="617"/>
        <v>0.14114287641939327</v>
      </c>
      <c r="F9414">
        <f t="shared" ca="1" si="617"/>
        <v>0.76449562486140232</v>
      </c>
    </row>
    <row r="9415" spans="1:6" ht="15.75" customHeight="1" x14ac:dyDescent="0.2">
      <c r="A9415">
        <v>9414</v>
      </c>
      <c r="B9415" s="47">
        <f ca="1">IF('Inputs and Results'!$C$15='Inputs and Results'!$C$13, 'Inputs and Results'!$C$13, IF(E9415 &lt;= ('Inputs and Results'!$C$14-'Inputs and Results'!$C$13)/('Inputs and Results'!$C$15-'Inputs and Results'!$C$13), 'Inputs and Results'!$C$13 + SQRT(E9415*('Inputs and Results'!$C$15-'Inputs and Results'!$C$13)*('Inputs and Results'!$C$14-'Inputs and Results'!$C$13)), 'Inputs and Results'!$C$15 - SQRT((1-E9415)*('Inputs and Results'!$C$15-'Inputs and Results'!$C$13)*('Inputs and Results'!$C$15-'Inputs and Results'!$C$14))))</f>
        <v>1.2029958760157402</v>
      </c>
      <c r="C9415" s="47">
        <f ca="1">IF('Inputs and Results'!$G$15='Inputs and Results'!$G$13, 'Inputs and Results'!$G$13, IF(F9415 &lt;= ('Inputs and Results'!$G$14-'Inputs and Results'!$G$13)/('Inputs and Results'!$G$15-'Inputs and Results'!$G$13), 'Inputs and Results'!$G$13 + SQRT(F9415*('Inputs and Results'!$G$15-'Inputs and Results'!$G$13)*('Inputs and Results'!$G$14-'Inputs and Results'!$G$13)), 'Inputs and Results'!$G$15 - SQRT((1-F9415)*('Inputs and Results'!$G$15-'Inputs and Results'!$G$13)*('Inputs and Results'!$G$15-'Inputs and Results'!$G$14))))</f>
        <v>865.0284181315144</v>
      </c>
      <c r="D9415">
        <f t="shared" ca="1" si="618"/>
        <v>1040.6256196486311</v>
      </c>
      <c r="E9415">
        <f t="shared" ca="1" si="617"/>
        <v>0.64119735315372917</v>
      </c>
      <c r="F9415">
        <f t="shared" ca="1" si="617"/>
        <v>0.86771924410695123</v>
      </c>
    </row>
    <row r="9416" spans="1:6" ht="15.75" customHeight="1" x14ac:dyDescent="0.2">
      <c r="A9416">
        <v>9415</v>
      </c>
      <c r="B9416" s="47">
        <f ca="1">IF('Inputs and Results'!$C$15='Inputs and Results'!$C$13, 'Inputs and Results'!$C$13, IF(E9416 &lt;= ('Inputs and Results'!$C$14-'Inputs and Results'!$C$13)/('Inputs and Results'!$C$15-'Inputs and Results'!$C$13), 'Inputs and Results'!$C$13 + SQRT(E9416*('Inputs and Results'!$C$15-'Inputs and Results'!$C$13)*('Inputs and Results'!$C$14-'Inputs and Results'!$C$13)), 'Inputs and Results'!$C$15 - SQRT((1-E9416)*('Inputs and Results'!$C$15-'Inputs and Results'!$C$13)*('Inputs and Results'!$C$15-'Inputs and Results'!$C$14))))</f>
        <v>1.2486509286218974</v>
      </c>
      <c r="C9416" s="47">
        <f ca="1">IF('Inputs and Results'!$G$15='Inputs and Results'!$G$13, 'Inputs and Results'!$G$13, IF(F9416 &lt;= ('Inputs and Results'!$G$14-'Inputs and Results'!$G$13)/('Inputs and Results'!$G$15-'Inputs and Results'!$G$13), 'Inputs and Results'!$G$13 + SQRT(F9416*('Inputs and Results'!$G$15-'Inputs and Results'!$G$13)*('Inputs and Results'!$G$14-'Inputs and Results'!$G$13)), 'Inputs and Results'!$G$15 - SQRT((1-F9416)*('Inputs and Results'!$G$15-'Inputs and Results'!$G$13)*('Inputs and Results'!$G$15-'Inputs and Results'!$G$14))))</f>
        <v>602.39480650234759</v>
      </c>
      <c r="D9416">
        <f t="shared" ca="1" si="618"/>
        <v>752.18083453616453</v>
      </c>
      <c r="E9416">
        <f t="shared" ca="1" si="617"/>
        <v>0.65919738113145088</v>
      </c>
      <c r="F9416">
        <f t="shared" ca="1" si="617"/>
        <v>0.57897346709795139</v>
      </c>
    </row>
    <row r="9417" spans="1:6" ht="15.75" customHeight="1" x14ac:dyDescent="0.2">
      <c r="A9417">
        <v>9416</v>
      </c>
      <c r="B9417" s="47">
        <f ca="1">IF('Inputs and Results'!$C$15='Inputs and Results'!$C$13, 'Inputs and Results'!$C$13, IF(E9417 &lt;= ('Inputs and Results'!$C$14-'Inputs and Results'!$C$13)/('Inputs and Results'!$C$15-'Inputs and Results'!$C$13), 'Inputs and Results'!$C$13 + SQRT(E9417*('Inputs and Results'!$C$15-'Inputs and Results'!$C$13)*('Inputs and Results'!$C$14-'Inputs and Results'!$C$13)), 'Inputs and Results'!$C$15 - SQRT((1-E9417)*('Inputs and Results'!$C$15-'Inputs and Results'!$C$13)*('Inputs and Results'!$C$15-'Inputs and Results'!$C$14))))</f>
        <v>1.4996297739889488</v>
      </c>
      <c r="C9417" s="47">
        <f ca="1">IF('Inputs and Results'!$G$15='Inputs and Results'!$G$13, 'Inputs and Results'!$G$13, IF(F9417 &lt;= ('Inputs and Results'!$G$14-'Inputs and Results'!$G$13)/('Inputs and Results'!$G$15-'Inputs and Results'!$G$13), 'Inputs and Results'!$G$13 + SQRT(F9417*('Inputs and Results'!$G$15-'Inputs and Results'!$G$13)*('Inputs and Results'!$G$14-'Inputs and Results'!$G$13)), 'Inputs and Results'!$G$15 - SQRT((1-F9417)*('Inputs and Results'!$G$15-'Inputs and Results'!$G$13)*('Inputs and Results'!$G$15-'Inputs and Results'!$G$14))))</f>
        <v>1030.8407545230698</v>
      </c>
      <c r="D9417">
        <f t="shared" ca="1" si="618"/>
        <v>1545.8794877240286</v>
      </c>
      <c r="E9417">
        <f t="shared" ca="1" si="617"/>
        <v>0.74987657609994973</v>
      </c>
      <c r="F9417">
        <f t="shared" ca="1" si="617"/>
        <v>0.96626565995946401</v>
      </c>
    </row>
    <row r="9418" spans="1:6" ht="15.75" customHeight="1" x14ac:dyDescent="0.2">
      <c r="A9418">
        <v>9417</v>
      </c>
      <c r="B9418" s="47">
        <f ca="1">IF('Inputs and Results'!$C$15='Inputs and Results'!$C$13, 'Inputs and Results'!$C$13, IF(E9418 &lt;= ('Inputs and Results'!$C$14-'Inputs and Results'!$C$13)/('Inputs and Results'!$C$15-'Inputs and Results'!$C$13), 'Inputs and Results'!$C$13 + SQRT(E9418*('Inputs and Results'!$C$15-'Inputs and Results'!$C$13)*('Inputs and Results'!$C$14-'Inputs and Results'!$C$13)), 'Inputs and Results'!$C$15 - SQRT((1-E9418)*('Inputs and Results'!$C$15-'Inputs and Results'!$C$13)*('Inputs and Results'!$C$15-'Inputs and Results'!$C$14))))</f>
        <v>1.7198038452870634</v>
      </c>
      <c r="C9418" s="47">
        <f ca="1">IF('Inputs and Results'!$G$15='Inputs and Results'!$G$13, 'Inputs and Results'!$G$13, IF(F9418 &lt;= ('Inputs and Results'!$G$14-'Inputs and Results'!$G$13)/('Inputs and Results'!$G$15-'Inputs and Results'!$G$13), 'Inputs and Results'!$G$13 + SQRT(F9418*('Inputs and Results'!$G$15-'Inputs and Results'!$G$13)*('Inputs and Results'!$G$14-'Inputs and Results'!$G$13)), 'Inputs and Results'!$G$15 - SQRT((1-F9418)*('Inputs and Results'!$G$15-'Inputs and Results'!$G$13)*('Inputs and Results'!$G$15-'Inputs and Results'!$G$14))))</f>
        <v>516.30659061543292</v>
      </c>
      <c r="D9418">
        <f t="shared" ca="1" si="618"/>
        <v>887.94605988747514</v>
      </c>
      <c r="E9418">
        <f t="shared" ca="1" si="617"/>
        <v>0.81789975616202348</v>
      </c>
      <c r="F9418">
        <f t="shared" ca="1" si="617"/>
        <v>0.44893411420116081</v>
      </c>
    </row>
    <row r="9419" spans="1:6" ht="15.75" customHeight="1" x14ac:dyDescent="0.2">
      <c r="A9419">
        <v>9418</v>
      </c>
      <c r="B9419" s="47">
        <f ca="1">IF('Inputs and Results'!$C$15='Inputs and Results'!$C$13, 'Inputs and Results'!$C$13, IF(E9419 &lt;= ('Inputs and Results'!$C$14-'Inputs and Results'!$C$13)/('Inputs and Results'!$C$15-'Inputs and Results'!$C$13), 'Inputs and Results'!$C$13 + SQRT(E9419*('Inputs and Results'!$C$15-'Inputs and Results'!$C$13)*('Inputs and Results'!$C$14-'Inputs and Results'!$C$13)), 'Inputs and Results'!$C$15 - SQRT((1-E9419)*('Inputs and Results'!$C$15-'Inputs and Results'!$C$13)*('Inputs and Results'!$C$15-'Inputs and Results'!$C$14))))</f>
        <v>1.7224457812314866</v>
      </c>
      <c r="C9419" s="47">
        <f ca="1">IF('Inputs and Results'!$G$15='Inputs and Results'!$G$13, 'Inputs and Results'!$G$13, IF(F9419 &lt;= ('Inputs and Results'!$G$14-'Inputs and Results'!$G$13)/('Inputs and Results'!$G$15-'Inputs and Results'!$G$13), 'Inputs and Results'!$G$13 + SQRT(F9419*('Inputs and Results'!$G$15-'Inputs and Results'!$G$13)*('Inputs and Results'!$G$14-'Inputs and Results'!$G$13)), 'Inputs and Results'!$G$15 - SQRT((1-F9419)*('Inputs and Results'!$G$15-'Inputs and Results'!$G$13)*('Inputs and Results'!$G$15-'Inputs and Results'!$G$14))))</f>
        <v>427.0733983683366</v>
      </c>
      <c r="D9419">
        <f t="shared" ca="1" si="618"/>
        <v>735.61077329573538</v>
      </c>
      <c r="E9419">
        <f t="shared" ca="1" si="617"/>
        <v>0.81865057978964151</v>
      </c>
      <c r="F9419">
        <f t="shared" ca="1" si="617"/>
        <v>0.29570071299327427</v>
      </c>
    </row>
    <row r="9420" spans="1:6" ht="15.75" customHeight="1" x14ac:dyDescent="0.2">
      <c r="A9420">
        <v>9419</v>
      </c>
      <c r="B9420" s="47">
        <f ca="1">IF('Inputs and Results'!$C$15='Inputs and Results'!$C$13, 'Inputs and Results'!$C$13, IF(E9420 &lt;= ('Inputs and Results'!$C$14-'Inputs and Results'!$C$13)/('Inputs and Results'!$C$15-'Inputs and Results'!$C$13), 'Inputs and Results'!$C$13 + SQRT(E9420*('Inputs and Results'!$C$15-'Inputs and Results'!$C$13)*('Inputs and Results'!$C$14-'Inputs and Results'!$C$13)), 'Inputs and Results'!$C$15 - SQRT((1-E9420)*('Inputs and Results'!$C$15-'Inputs and Results'!$C$13)*('Inputs and Results'!$C$15-'Inputs and Results'!$C$14))))</f>
        <v>1.2544019437694798</v>
      </c>
      <c r="C9420" s="47">
        <f ca="1">IF('Inputs and Results'!$G$15='Inputs and Results'!$G$13, 'Inputs and Results'!$G$13, IF(F9420 &lt;= ('Inputs and Results'!$G$14-'Inputs and Results'!$G$13)/('Inputs and Results'!$G$15-'Inputs and Results'!$G$13), 'Inputs and Results'!$G$13 + SQRT(F9420*('Inputs and Results'!$G$15-'Inputs and Results'!$G$13)*('Inputs and Results'!$G$14-'Inputs and Results'!$G$13)), 'Inputs and Results'!$G$15 - SQRT((1-F9420)*('Inputs and Results'!$G$15-'Inputs and Results'!$G$13)*('Inputs and Results'!$G$15-'Inputs and Results'!$G$14))))</f>
        <v>400.23710601412142</v>
      </c>
      <c r="D9420">
        <f t="shared" ca="1" si="618"/>
        <v>502.05820375278523</v>
      </c>
      <c r="E9420">
        <f t="shared" ca="1" si="617"/>
        <v>0.66143193623158103</v>
      </c>
      <c r="F9420">
        <f t="shared" ca="1" si="617"/>
        <v>0.24594462352483815</v>
      </c>
    </row>
    <row r="9421" spans="1:6" ht="15.75" customHeight="1" x14ac:dyDescent="0.2">
      <c r="A9421">
        <v>9420</v>
      </c>
      <c r="B9421" s="47">
        <f ca="1">IF('Inputs and Results'!$C$15='Inputs and Results'!$C$13, 'Inputs and Results'!$C$13, IF(E9421 &lt;= ('Inputs and Results'!$C$14-'Inputs and Results'!$C$13)/('Inputs and Results'!$C$15-'Inputs and Results'!$C$13), 'Inputs and Results'!$C$13 + SQRT(E9421*('Inputs and Results'!$C$15-'Inputs and Results'!$C$13)*('Inputs and Results'!$C$14-'Inputs and Results'!$C$13)), 'Inputs and Results'!$C$15 - SQRT((1-E9421)*('Inputs and Results'!$C$15-'Inputs and Results'!$C$13)*('Inputs and Results'!$C$15-'Inputs and Results'!$C$14))))</f>
        <v>0.49651096659028804</v>
      </c>
      <c r="C9421" s="47">
        <f ca="1">IF('Inputs and Results'!$G$15='Inputs and Results'!$G$13, 'Inputs and Results'!$G$13, IF(F9421 &lt;= ('Inputs and Results'!$G$14-'Inputs and Results'!$G$13)/('Inputs and Results'!$G$15-'Inputs and Results'!$G$13), 'Inputs and Results'!$G$13 + SQRT(F9421*('Inputs and Results'!$G$15-'Inputs and Results'!$G$13)*('Inputs and Results'!$G$14-'Inputs and Results'!$G$13)), 'Inputs and Results'!$G$15 - SQRT((1-F9421)*('Inputs and Results'!$G$15-'Inputs and Results'!$G$13)*('Inputs and Results'!$G$15-'Inputs and Results'!$G$14))))</f>
        <v>554.7383939089857</v>
      </c>
      <c r="D9421">
        <f t="shared" ca="1" si="618"/>
        <v>275.43369616449445</v>
      </c>
      <c r="E9421">
        <f t="shared" ca="1" si="617"/>
        <v>0.30361585106636724</v>
      </c>
      <c r="F9421">
        <f t="shared" ca="1" si="617"/>
        <v>0.50914593812942877</v>
      </c>
    </row>
    <row r="9422" spans="1:6" ht="15.75" customHeight="1" x14ac:dyDescent="0.2">
      <c r="A9422">
        <v>9421</v>
      </c>
      <c r="B9422" s="47">
        <f ca="1">IF('Inputs and Results'!$C$15='Inputs and Results'!$C$13, 'Inputs and Results'!$C$13, IF(E9422 &lt;= ('Inputs and Results'!$C$14-'Inputs and Results'!$C$13)/('Inputs and Results'!$C$15-'Inputs and Results'!$C$13), 'Inputs and Results'!$C$13 + SQRT(E9422*('Inputs and Results'!$C$15-'Inputs and Results'!$C$13)*('Inputs and Results'!$C$14-'Inputs and Results'!$C$13)), 'Inputs and Results'!$C$15 - SQRT((1-E9422)*('Inputs and Results'!$C$15-'Inputs and Results'!$C$13)*('Inputs and Results'!$C$15-'Inputs and Results'!$C$14))))</f>
        <v>1.5007435277487158E-2</v>
      </c>
      <c r="C9422" s="47">
        <f ca="1">IF('Inputs and Results'!$G$15='Inputs and Results'!$G$13, 'Inputs and Results'!$G$13, IF(F9422 &lt;= ('Inputs and Results'!$G$14-'Inputs and Results'!$G$13)/('Inputs and Results'!$G$15-'Inputs and Results'!$G$13), 'Inputs and Results'!$G$13 + SQRT(F9422*('Inputs and Results'!$G$15-'Inputs and Results'!$G$13)*('Inputs and Results'!$G$14-'Inputs and Results'!$G$13)), 'Inputs and Results'!$G$15 - SQRT((1-F9422)*('Inputs and Results'!$G$15-'Inputs and Results'!$G$13)*('Inputs and Results'!$G$15-'Inputs and Results'!$G$14))))</f>
        <v>885.14927631800651</v>
      </c>
      <c r="D9422">
        <f t="shared" ca="1" si="618"/>
        <v>13.283820475257079</v>
      </c>
      <c r="E9422">
        <f t="shared" ref="E9422:F9441" ca="1" si="619">RAND()</f>
        <v>9.9799320612571352E-3</v>
      </c>
      <c r="F9422">
        <f t="shared" ca="1" si="619"/>
        <v>0.88313347479893689</v>
      </c>
    </row>
    <row r="9423" spans="1:6" ht="15.75" customHeight="1" x14ac:dyDescent="0.2">
      <c r="A9423">
        <v>9422</v>
      </c>
      <c r="B9423" s="47">
        <f ca="1">IF('Inputs and Results'!$C$15='Inputs and Results'!$C$13, 'Inputs and Results'!$C$13, IF(E9423 &lt;= ('Inputs and Results'!$C$14-'Inputs and Results'!$C$13)/('Inputs and Results'!$C$15-'Inputs and Results'!$C$13), 'Inputs and Results'!$C$13 + SQRT(E9423*('Inputs and Results'!$C$15-'Inputs and Results'!$C$13)*('Inputs and Results'!$C$14-'Inputs and Results'!$C$13)), 'Inputs and Results'!$C$15 - SQRT((1-E9423)*('Inputs and Results'!$C$15-'Inputs and Results'!$C$13)*('Inputs and Results'!$C$15-'Inputs and Results'!$C$14))))</f>
        <v>2.260609219258213</v>
      </c>
      <c r="C9423" s="47">
        <f ca="1">IF('Inputs and Results'!$G$15='Inputs and Results'!$G$13, 'Inputs and Results'!$G$13, IF(F9423 &lt;= ('Inputs and Results'!$G$14-'Inputs and Results'!$G$13)/('Inputs and Results'!$G$15-'Inputs and Results'!$G$13), 'Inputs and Results'!$G$13 + SQRT(F9423*('Inputs and Results'!$G$15-'Inputs and Results'!$G$13)*('Inputs and Results'!$G$14-'Inputs and Results'!$G$13)), 'Inputs and Results'!$G$15 - SQRT((1-F9423)*('Inputs and Results'!$G$15-'Inputs and Results'!$G$13)*('Inputs and Results'!$G$15-'Inputs and Results'!$G$14))))</f>
        <v>670.57663065366012</v>
      </c>
      <c r="D9423">
        <f t="shared" ca="1" si="618"/>
        <v>1515.9117134747737</v>
      </c>
      <c r="E9423">
        <f t="shared" ca="1" si="619"/>
        <v>0.93925569703933898</v>
      </c>
      <c r="F9423">
        <f t="shared" ca="1" si="619"/>
        <v>0.66956430541552348</v>
      </c>
    </row>
    <row r="9424" spans="1:6" ht="15.75" customHeight="1" x14ac:dyDescent="0.2">
      <c r="A9424">
        <v>9423</v>
      </c>
      <c r="B9424" s="47">
        <f ca="1">IF('Inputs and Results'!$C$15='Inputs and Results'!$C$13, 'Inputs and Results'!$C$13, IF(E9424 &lt;= ('Inputs and Results'!$C$14-'Inputs and Results'!$C$13)/('Inputs and Results'!$C$15-'Inputs and Results'!$C$13), 'Inputs and Results'!$C$13 + SQRT(E9424*('Inputs and Results'!$C$15-'Inputs and Results'!$C$13)*('Inputs and Results'!$C$14-'Inputs and Results'!$C$13)), 'Inputs and Results'!$C$15 - SQRT((1-E9424)*('Inputs and Results'!$C$15-'Inputs and Results'!$C$13)*('Inputs and Results'!$C$15-'Inputs and Results'!$C$14))))</f>
        <v>1.8283110944689152</v>
      </c>
      <c r="C9424" s="47">
        <f ca="1">IF('Inputs and Results'!$G$15='Inputs and Results'!$G$13, 'Inputs and Results'!$G$13, IF(F9424 &lt;= ('Inputs and Results'!$G$14-'Inputs and Results'!$G$13)/('Inputs and Results'!$G$15-'Inputs and Results'!$G$13), 'Inputs and Results'!$G$13 + SQRT(F9424*('Inputs and Results'!$G$15-'Inputs and Results'!$G$13)*('Inputs and Results'!$G$14-'Inputs and Results'!$G$13)), 'Inputs and Results'!$G$15 - SQRT((1-F9424)*('Inputs and Results'!$G$15-'Inputs and Results'!$G$13)*('Inputs and Results'!$G$15-'Inputs and Results'!$G$14))))</f>
        <v>614.9005299723849</v>
      </c>
      <c r="D9424">
        <f t="shared" ca="1" si="618"/>
        <v>1124.229460943327</v>
      </c>
      <c r="E9424">
        <f t="shared" ca="1" si="619"/>
        <v>0.84746056762837429</v>
      </c>
      <c r="F9424">
        <f t="shared" ca="1" si="619"/>
        <v>0.59641023031591722</v>
      </c>
    </row>
    <row r="9425" spans="1:6" ht="15.75" customHeight="1" x14ac:dyDescent="0.2">
      <c r="A9425">
        <v>9424</v>
      </c>
      <c r="B9425" s="47">
        <f ca="1">IF('Inputs and Results'!$C$15='Inputs and Results'!$C$13, 'Inputs and Results'!$C$13, IF(E9425 &lt;= ('Inputs and Results'!$C$14-'Inputs and Results'!$C$13)/('Inputs and Results'!$C$15-'Inputs and Results'!$C$13), 'Inputs and Results'!$C$13 + SQRT(E9425*('Inputs and Results'!$C$15-'Inputs and Results'!$C$13)*('Inputs and Results'!$C$14-'Inputs and Results'!$C$13)), 'Inputs and Results'!$C$15 - SQRT((1-E9425)*('Inputs and Results'!$C$15-'Inputs and Results'!$C$13)*('Inputs and Results'!$C$15-'Inputs and Results'!$C$14))))</f>
        <v>0.89388944534266557</v>
      </c>
      <c r="C9425" s="47">
        <f ca="1">IF('Inputs and Results'!$G$15='Inputs and Results'!$G$13, 'Inputs and Results'!$G$13, IF(F9425 &lt;= ('Inputs and Results'!$G$14-'Inputs and Results'!$G$13)/('Inputs and Results'!$G$15-'Inputs and Results'!$G$13), 'Inputs and Results'!$G$13 + SQRT(F9425*('Inputs and Results'!$G$15-'Inputs and Results'!$G$13)*('Inputs and Results'!$G$14-'Inputs and Results'!$G$13)), 'Inputs and Results'!$G$15 - SQRT((1-F9425)*('Inputs and Results'!$G$15-'Inputs and Results'!$G$13)*('Inputs and Results'!$G$15-'Inputs and Results'!$G$14))))</f>
        <v>612.24158622774769</v>
      </c>
      <c r="D9425">
        <f t="shared" ca="1" si="618"/>
        <v>547.27629192883512</v>
      </c>
      <c r="E9425">
        <f t="shared" ca="1" si="619"/>
        <v>0.50714425906233052</v>
      </c>
      <c r="F9425">
        <f t="shared" ca="1" si="619"/>
        <v>0.59273372430703763</v>
      </c>
    </row>
    <row r="9426" spans="1:6" ht="15.75" customHeight="1" x14ac:dyDescent="0.2">
      <c r="A9426">
        <v>9425</v>
      </c>
      <c r="B9426" s="47">
        <f ca="1">IF('Inputs and Results'!$C$15='Inputs and Results'!$C$13, 'Inputs and Results'!$C$13, IF(E9426 &lt;= ('Inputs and Results'!$C$14-'Inputs and Results'!$C$13)/('Inputs and Results'!$C$15-'Inputs and Results'!$C$13), 'Inputs and Results'!$C$13 + SQRT(E9426*('Inputs and Results'!$C$15-'Inputs and Results'!$C$13)*('Inputs and Results'!$C$14-'Inputs and Results'!$C$13)), 'Inputs and Results'!$C$15 - SQRT((1-E9426)*('Inputs and Results'!$C$15-'Inputs and Results'!$C$13)*('Inputs and Results'!$C$15-'Inputs and Results'!$C$14))))</f>
        <v>0.27120953924854252</v>
      </c>
      <c r="C9426" s="47">
        <f ca="1">IF('Inputs and Results'!$G$15='Inputs and Results'!$G$13, 'Inputs and Results'!$G$13, IF(F9426 &lt;= ('Inputs and Results'!$G$14-'Inputs and Results'!$G$13)/('Inputs and Results'!$G$15-'Inputs and Results'!$G$13), 'Inputs and Results'!$G$13 + SQRT(F9426*('Inputs and Results'!$G$15-'Inputs and Results'!$G$13)*('Inputs and Results'!$G$14-'Inputs and Results'!$G$13)), 'Inputs and Results'!$G$15 - SQRT((1-F9426)*('Inputs and Results'!$G$15-'Inputs and Results'!$G$13)*('Inputs and Results'!$G$15-'Inputs and Results'!$G$14))))</f>
        <v>544.37787622058954</v>
      </c>
      <c r="D9426">
        <f t="shared" ca="1" si="618"/>
        <v>147.64047298688621</v>
      </c>
      <c r="E9426">
        <f t="shared" ca="1" si="619"/>
        <v>0.17263362459020548</v>
      </c>
      <c r="F9426">
        <f t="shared" ca="1" si="619"/>
        <v>0.49325678764758529</v>
      </c>
    </row>
    <row r="9427" spans="1:6" ht="15.75" customHeight="1" x14ac:dyDescent="0.2">
      <c r="A9427">
        <v>9426</v>
      </c>
      <c r="B9427" s="47">
        <f ca="1">IF('Inputs and Results'!$C$15='Inputs and Results'!$C$13, 'Inputs and Results'!$C$13, IF(E9427 &lt;= ('Inputs and Results'!$C$14-'Inputs and Results'!$C$13)/('Inputs and Results'!$C$15-'Inputs and Results'!$C$13), 'Inputs and Results'!$C$13 + SQRT(E9427*('Inputs and Results'!$C$15-'Inputs and Results'!$C$13)*('Inputs and Results'!$C$14-'Inputs and Results'!$C$13)), 'Inputs and Results'!$C$15 - SQRT((1-E9427)*('Inputs and Results'!$C$15-'Inputs and Results'!$C$13)*('Inputs and Results'!$C$15-'Inputs and Results'!$C$14))))</f>
        <v>0.18873950908061676</v>
      </c>
      <c r="C9427" s="47">
        <f ca="1">IF('Inputs and Results'!$G$15='Inputs and Results'!$G$13, 'Inputs and Results'!$G$13, IF(F9427 &lt;= ('Inputs and Results'!$G$14-'Inputs and Results'!$G$13)/('Inputs and Results'!$G$15-'Inputs and Results'!$G$13), 'Inputs and Results'!$G$13 + SQRT(F9427*('Inputs and Results'!$G$15-'Inputs and Results'!$G$13)*('Inputs and Results'!$G$14-'Inputs and Results'!$G$13)), 'Inputs and Results'!$G$15 - SQRT((1-F9427)*('Inputs and Results'!$G$15-'Inputs and Results'!$G$13)*('Inputs and Results'!$G$15-'Inputs and Results'!$G$14))))</f>
        <v>323.08379299063324</v>
      </c>
      <c r="D9427">
        <f t="shared" ca="1" si="618"/>
        <v>60.978676480955727</v>
      </c>
      <c r="E9427">
        <f t="shared" ca="1" si="619"/>
        <v>0.12186827246618992</v>
      </c>
      <c r="F9427">
        <f t="shared" ca="1" si="619"/>
        <v>9.3439206409859255E-2</v>
      </c>
    </row>
    <row r="9428" spans="1:6" ht="15.75" customHeight="1" x14ac:dyDescent="0.2">
      <c r="A9428">
        <v>9427</v>
      </c>
      <c r="B9428" s="47">
        <f ca="1">IF('Inputs and Results'!$C$15='Inputs and Results'!$C$13, 'Inputs and Results'!$C$13, IF(E9428 &lt;= ('Inputs and Results'!$C$14-'Inputs and Results'!$C$13)/('Inputs and Results'!$C$15-'Inputs and Results'!$C$13), 'Inputs and Results'!$C$13 + SQRT(E9428*('Inputs and Results'!$C$15-'Inputs and Results'!$C$13)*('Inputs and Results'!$C$14-'Inputs and Results'!$C$13)), 'Inputs and Results'!$C$15 - SQRT((1-E9428)*('Inputs and Results'!$C$15-'Inputs and Results'!$C$13)*('Inputs and Results'!$C$15-'Inputs and Results'!$C$14))))</f>
        <v>0.49597404749792773</v>
      </c>
      <c r="C9428" s="47">
        <f ca="1">IF('Inputs and Results'!$G$15='Inputs and Results'!$G$13, 'Inputs and Results'!$G$13, IF(F9428 &lt;= ('Inputs and Results'!$G$14-'Inputs and Results'!$G$13)/('Inputs and Results'!$G$15-'Inputs and Results'!$G$13), 'Inputs and Results'!$G$13 + SQRT(F9428*('Inputs and Results'!$G$15-'Inputs and Results'!$G$13)*('Inputs and Results'!$G$14-'Inputs and Results'!$G$13)), 'Inputs and Results'!$G$15 - SQRT((1-F9428)*('Inputs and Results'!$G$15-'Inputs and Results'!$G$13)*('Inputs and Results'!$G$15-'Inputs and Results'!$G$14))))</f>
        <v>457.66446666940624</v>
      </c>
      <c r="D9428">
        <f t="shared" ca="1" si="618"/>
        <v>226.98969793000586</v>
      </c>
      <c r="E9428">
        <f t="shared" ca="1" si="619"/>
        <v>0.30331711435512088</v>
      </c>
      <c r="F9428">
        <f t="shared" ca="1" si="619"/>
        <v>0.35034731397655017</v>
      </c>
    </row>
    <row r="9429" spans="1:6" ht="15.75" customHeight="1" x14ac:dyDescent="0.2">
      <c r="A9429">
        <v>9428</v>
      </c>
      <c r="B9429" s="47">
        <f ca="1">IF('Inputs and Results'!$C$15='Inputs and Results'!$C$13, 'Inputs and Results'!$C$13, IF(E9429 &lt;= ('Inputs and Results'!$C$14-'Inputs and Results'!$C$13)/('Inputs and Results'!$C$15-'Inputs and Results'!$C$13), 'Inputs and Results'!$C$13 + SQRT(E9429*('Inputs and Results'!$C$15-'Inputs and Results'!$C$13)*('Inputs and Results'!$C$14-'Inputs and Results'!$C$13)), 'Inputs and Results'!$C$15 - SQRT((1-E9429)*('Inputs and Results'!$C$15-'Inputs and Results'!$C$13)*('Inputs and Results'!$C$15-'Inputs and Results'!$C$14))))</f>
        <v>0.91603713180702107</v>
      </c>
      <c r="C9429" s="47">
        <f ca="1">IF('Inputs and Results'!$G$15='Inputs and Results'!$G$13, 'Inputs and Results'!$G$13, IF(F9429 &lt;= ('Inputs and Results'!$G$14-'Inputs and Results'!$G$13)/('Inputs and Results'!$G$15-'Inputs and Results'!$G$13), 'Inputs and Results'!$G$13 + SQRT(F9429*('Inputs and Results'!$G$15-'Inputs and Results'!$G$13)*('Inputs and Results'!$G$14-'Inputs and Results'!$G$13)), 'Inputs and Results'!$G$15 - SQRT((1-F9429)*('Inputs and Results'!$G$15-'Inputs and Results'!$G$13)*('Inputs and Results'!$G$15-'Inputs and Results'!$G$14))))</f>
        <v>647.48041954186101</v>
      </c>
      <c r="D9429">
        <f t="shared" ca="1" si="618"/>
        <v>593.11610641833306</v>
      </c>
      <c r="E9429">
        <f t="shared" ca="1" si="619"/>
        <v>0.51745541822143259</v>
      </c>
      <c r="F9429">
        <f t="shared" ca="1" si="619"/>
        <v>0.64010477353766448</v>
      </c>
    </row>
    <row r="9430" spans="1:6" ht="15.75" customHeight="1" x14ac:dyDescent="0.2">
      <c r="A9430">
        <v>9429</v>
      </c>
      <c r="B9430" s="47">
        <f ca="1">IF('Inputs and Results'!$C$15='Inputs and Results'!$C$13, 'Inputs and Results'!$C$13, IF(E9430 &lt;= ('Inputs and Results'!$C$14-'Inputs and Results'!$C$13)/('Inputs and Results'!$C$15-'Inputs and Results'!$C$13), 'Inputs and Results'!$C$13 + SQRT(E9430*('Inputs and Results'!$C$15-'Inputs and Results'!$C$13)*('Inputs and Results'!$C$14-'Inputs and Results'!$C$13)), 'Inputs and Results'!$C$15 - SQRT((1-E9430)*('Inputs and Results'!$C$15-'Inputs and Results'!$C$13)*('Inputs and Results'!$C$15-'Inputs and Results'!$C$14))))</f>
        <v>1.5858140689996898</v>
      </c>
      <c r="C9430" s="47">
        <f ca="1">IF('Inputs and Results'!$G$15='Inputs and Results'!$G$13, 'Inputs and Results'!$G$13, IF(F9430 &lt;= ('Inputs and Results'!$G$14-'Inputs and Results'!$G$13)/('Inputs and Results'!$G$15-'Inputs and Results'!$G$13), 'Inputs and Results'!$G$13 + SQRT(F9430*('Inputs and Results'!$G$15-'Inputs and Results'!$G$13)*('Inputs and Results'!$G$14-'Inputs and Results'!$G$13)), 'Inputs and Results'!$G$15 - SQRT((1-F9430)*('Inputs and Results'!$G$15-'Inputs and Results'!$G$13)*('Inputs and Results'!$G$15-'Inputs and Results'!$G$14))))</f>
        <v>648.97587319907097</v>
      </c>
      <c r="D9430">
        <f t="shared" ca="1" si="618"/>
        <v>1029.1550701604456</v>
      </c>
      <c r="E9430">
        <f t="shared" ca="1" si="619"/>
        <v>0.77778646139564289</v>
      </c>
      <c r="F9430">
        <f t="shared" ca="1" si="619"/>
        <v>0.64205032730470901</v>
      </c>
    </row>
    <row r="9431" spans="1:6" ht="15.75" customHeight="1" x14ac:dyDescent="0.2">
      <c r="A9431">
        <v>9430</v>
      </c>
      <c r="B9431" s="47">
        <f ca="1">IF('Inputs and Results'!$C$15='Inputs and Results'!$C$13, 'Inputs and Results'!$C$13, IF(E9431 &lt;= ('Inputs and Results'!$C$14-'Inputs and Results'!$C$13)/('Inputs and Results'!$C$15-'Inputs and Results'!$C$13), 'Inputs and Results'!$C$13 + SQRT(E9431*('Inputs and Results'!$C$15-'Inputs and Results'!$C$13)*('Inputs and Results'!$C$14-'Inputs and Results'!$C$13)), 'Inputs and Results'!$C$15 - SQRT((1-E9431)*('Inputs and Results'!$C$15-'Inputs and Results'!$C$13)*('Inputs and Results'!$C$15-'Inputs and Results'!$C$14))))</f>
        <v>1.1733685731861569</v>
      </c>
      <c r="C9431" s="47">
        <f ca="1">IF('Inputs and Results'!$G$15='Inputs and Results'!$G$13, 'Inputs and Results'!$G$13, IF(F9431 &lt;= ('Inputs and Results'!$G$14-'Inputs and Results'!$G$13)/('Inputs and Results'!$G$15-'Inputs and Results'!$G$13), 'Inputs and Results'!$G$13 + SQRT(F9431*('Inputs and Results'!$G$15-'Inputs and Results'!$G$13)*('Inputs and Results'!$G$14-'Inputs and Results'!$G$13)), 'Inputs and Results'!$G$15 - SQRT((1-F9431)*('Inputs and Results'!$G$15-'Inputs and Results'!$G$13)*('Inputs and Results'!$G$15-'Inputs and Results'!$G$14))))</f>
        <v>314.86960249879439</v>
      </c>
      <c r="D9431">
        <f t="shared" ca="1" si="618"/>
        <v>369.4580962237028</v>
      </c>
      <c r="E9431">
        <f t="shared" ca="1" si="619"/>
        <v>0.62926862561955821</v>
      </c>
      <c r="F9431">
        <f t="shared" ca="1" si="619"/>
        <v>7.6375911349908621E-2</v>
      </c>
    </row>
    <row r="9432" spans="1:6" ht="15.75" customHeight="1" x14ac:dyDescent="0.2">
      <c r="A9432">
        <v>9431</v>
      </c>
      <c r="B9432" s="47">
        <f ca="1">IF('Inputs and Results'!$C$15='Inputs and Results'!$C$13, 'Inputs and Results'!$C$13, IF(E9432 &lt;= ('Inputs and Results'!$C$14-'Inputs and Results'!$C$13)/('Inputs and Results'!$C$15-'Inputs and Results'!$C$13), 'Inputs and Results'!$C$13 + SQRT(E9432*('Inputs and Results'!$C$15-'Inputs and Results'!$C$13)*('Inputs and Results'!$C$14-'Inputs and Results'!$C$13)), 'Inputs and Results'!$C$15 - SQRT((1-E9432)*('Inputs and Results'!$C$15-'Inputs and Results'!$C$13)*('Inputs and Results'!$C$15-'Inputs and Results'!$C$14))))</f>
        <v>1.6982294959412756</v>
      </c>
      <c r="C9432" s="47">
        <f ca="1">IF('Inputs and Results'!$G$15='Inputs and Results'!$G$13, 'Inputs and Results'!$G$13, IF(F9432 &lt;= ('Inputs and Results'!$G$14-'Inputs and Results'!$G$13)/('Inputs and Results'!$G$15-'Inputs and Results'!$G$13), 'Inputs and Results'!$G$13 + SQRT(F9432*('Inputs and Results'!$G$15-'Inputs and Results'!$G$13)*('Inputs and Results'!$G$14-'Inputs and Results'!$G$13)), 'Inputs and Results'!$G$15 - SQRT((1-F9432)*('Inputs and Results'!$G$15-'Inputs and Results'!$G$13)*('Inputs and Results'!$G$15-'Inputs and Results'!$G$14))))</f>
        <v>972.63360701928002</v>
      </c>
      <c r="D9432">
        <f t="shared" ca="1" si="618"/>
        <v>1651.7550801838966</v>
      </c>
      <c r="E9432">
        <f t="shared" ca="1" si="619"/>
        <v>0.81171039497363273</v>
      </c>
      <c r="F9432">
        <f t="shared" ca="1" si="619"/>
        <v>0.93905567326141604</v>
      </c>
    </row>
    <row r="9433" spans="1:6" ht="15.75" customHeight="1" x14ac:dyDescent="0.2">
      <c r="A9433">
        <v>9432</v>
      </c>
      <c r="B9433" s="47">
        <f ca="1">IF('Inputs and Results'!$C$15='Inputs and Results'!$C$13, 'Inputs and Results'!$C$13, IF(E9433 &lt;= ('Inputs and Results'!$C$14-'Inputs and Results'!$C$13)/('Inputs and Results'!$C$15-'Inputs and Results'!$C$13), 'Inputs and Results'!$C$13 + SQRT(E9433*('Inputs and Results'!$C$15-'Inputs and Results'!$C$13)*('Inputs and Results'!$C$14-'Inputs and Results'!$C$13)), 'Inputs and Results'!$C$15 - SQRT((1-E9433)*('Inputs and Results'!$C$15-'Inputs and Results'!$C$13)*('Inputs and Results'!$C$15-'Inputs and Results'!$C$14))))</f>
        <v>2.4984215616234526</v>
      </c>
      <c r="C9433" s="47">
        <f ca="1">IF('Inputs and Results'!$G$15='Inputs and Results'!$G$13, 'Inputs and Results'!$G$13, IF(F9433 &lt;= ('Inputs and Results'!$G$14-'Inputs and Results'!$G$13)/('Inputs and Results'!$G$15-'Inputs and Results'!$G$13), 'Inputs and Results'!$G$13 + SQRT(F9433*('Inputs and Results'!$G$15-'Inputs and Results'!$G$13)*('Inputs and Results'!$G$14-'Inputs and Results'!$G$13)), 'Inputs and Results'!$G$15 - SQRT((1-F9433)*('Inputs and Results'!$G$15-'Inputs and Results'!$G$13)*('Inputs and Results'!$G$15-'Inputs and Results'!$G$14))))</f>
        <v>365.05505958761125</v>
      </c>
      <c r="D9433">
        <f t="shared" ca="1" si="618"/>
        <v>912.06143205342221</v>
      </c>
      <c r="E9433">
        <f t="shared" ca="1" si="619"/>
        <v>0.97204656335063822</v>
      </c>
      <c r="F9433">
        <f t="shared" ca="1" si="619"/>
        <v>0.17814270529219001</v>
      </c>
    </row>
    <row r="9434" spans="1:6" ht="15.75" customHeight="1" x14ac:dyDescent="0.2">
      <c r="A9434">
        <v>9433</v>
      </c>
      <c r="B9434" s="47">
        <f ca="1">IF('Inputs and Results'!$C$15='Inputs and Results'!$C$13, 'Inputs and Results'!$C$13, IF(E9434 &lt;= ('Inputs and Results'!$C$14-'Inputs and Results'!$C$13)/('Inputs and Results'!$C$15-'Inputs and Results'!$C$13), 'Inputs and Results'!$C$13 + SQRT(E9434*('Inputs and Results'!$C$15-'Inputs and Results'!$C$13)*('Inputs and Results'!$C$14-'Inputs and Results'!$C$13)), 'Inputs and Results'!$C$15 - SQRT((1-E9434)*('Inputs and Results'!$C$15-'Inputs and Results'!$C$13)*('Inputs and Results'!$C$15-'Inputs and Results'!$C$14))))</f>
        <v>1.1045696803512122</v>
      </c>
      <c r="C9434" s="47">
        <f ca="1">IF('Inputs and Results'!$G$15='Inputs and Results'!$G$13, 'Inputs and Results'!$G$13, IF(F9434 &lt;= ('Inputs and Results'!$G$14-'Inputs and Results'!$G$13)/('Inputs and Results'!$G$15-'Inputs and Results'!$G$13), 'Inputs and Results'!$G$13 + SQRT(F9434*('Inputs and Results'!$G$15-'Inputs and Results'!$G$13)*('Inputs and Results'!$G$14-'Inputs and Results'!$G$13)), 'Inputs and Results'!$G$15 - SQRT((1-F9434)*('Inputs and Results'!$G$15-'Inputs and Results'!$G$13)*('Inputs and Results'!$G$15-'Inputs and Results'!$G$14))))</f>
        <v>298.60376178677075</v>
      </c>
      <c r="D9434">
        <f t="shared" ca="1" si="618"/>
        <v>329.82866170848285</v>
      </c>
      <c r="E9434">
        <f t="shared" ca="1" si="619"/>
        <v>0.60081598926178825</v>
      </c>
      <c r="F9434">
        <f t="shared" ca="1" si="619"/>
        <v>4.2117537038458663E-2</v>
      </c>
    </row>
    <row r="9435" spans="1:6" ht="15.75" customHeight="1" x14ac:dyDescent="0.2">
      <c r="A9435">
        <v>9434</v>
      </c>
      <c r="B9435" s="47">
        <f ca="1">IF('Inputs and Results'!$C$15='Inputs and Results'!$C$13, 'Inputs and Results'!$C$13, IF(E9435 &lt;= ('Inputs and Results'!$C$14-'Inputs and Results'!$C$13)/('Inputs and Results'!$C$15-'Inputs and Results'!$C$13), 'Inputs and Results'!$C$13 + SQRT(E9435*('Inputs and Results'!$C$15-'Inputs and Results'!$C$13)*('Inputs and Results'!$C$14-'Inputs and Results'!$C$13)), 'Inputs and Results'!$C$15 - SQRT((1-E9435)*('Inputs and Results'!$C$15-'Inputs and Results'!$C$13)*('Inputs and Results'!$C$15-'Inputs and Results'!$C$14))))</f>
        <v>0.88068997748256495</v>
      </c>
      <c r="C9435" s="47">
        <f ca="1">IF('Inputs and Results'!$G$15='Inputs and Results'!$G$13, 'Inputs and Results'!$G$13, IF(F9435 &lt;= ('Inputs and Results'!$G$14-'Inputs and Results'!$G$13)/('Inputs and Results'!$G$15-'Inputs and Results'!$G$13), 'Inputs and Results'!$G$13 + SQRT(F9435*('Inputs and Results'!$G$15-'Inputs and Results'!$G$13)*('Inputs and Results'!$G$14-'Inputs and Results'!$G$13)), 'Inputs and Results'!$G$15 - SQRT((1-F9435)*('Inputs and Results'!$G$15-'Inputs and Results'!$G$13)*('Inputs and Results'!$G$15-'Inputs and Results'!$G$14))))</f>
        <v>519.36944923506587</v>
      </c>
      <c r="D9435">
        <f t="shared" ca="1" si="618"/>
        <v>457.40346855196231</v>
      </c>
      <c r="E9435">
        <f t="shared" ca="1" si="619"/>
        <v>0.5009472253841275</v>
      </c>
      <c r="F9435">
        <f t="shared" ca="1" si="619"/>
        <v>0.45386046343600739</v>
      </c>
    </row>
    <row r="9436" spans="1:6" ht="15.75" customHeight="1" x14ac:dyDescent="0.2">
      <c r="A9436">
        <v>9435</v>
      </c>
      <c r="B9436" s="47">
        <f ca="1">IF('Inputs and Results'!$C$15='Inputs and Results'!$C$13, 'Inputs and Results'!$C$13, IF(E9436 &lt;= ('Inputs and Results'!$C$14-'Inputs and Results'!$C$13)/('Inputs and Results'!$C$15-'Inputs and Results'!$C$13), 'Inputs and Results'!$C$13 + SQRT(E9436*('Inputs and Results'!$C$15-'Inputs and Results'!$C$13)*('Inputs and Results'!$C$14-'Inputs and Results'!$C$13)), 'Inputs and Results'!$C$15 - SQRT((1-E9436)*('Inputs and Results'!$C$15-'Inputs and Results'!$C$13)*('Inputs and Results'!$C$15-'Inputs and Results'!$C$14))))</f>
        <v>0.66017677402065855</v>
      </c>
      <c r="C9436" s="47">
        <f ca="1">IF('Inputs and Results'!$G$15='Inputs and Results'!$G$13, 'Inputs and Results'!$G$13, IF(F9436 &lt;= ('Inputs and Results'!$G$14-'Inputs and Results'!$G$13)/('Inputs and Results'!$G$15-'Inputs and Results'!$G$13), 'Inputs and Results'!$G$13 + SQRT(F9436*('Inputs and Results'!$G$15-'Inputs and Results'!$G$13)*('Inputs and Results'!$G$14-'Inputs and Results'!$G$13)), 'Inputs and Results'!$G$15 - SQRT((1-F9436)*('Inputs and Results'!$G$15-'Inputs and Results'!$G$13)*('Inputs and Results'!$G$15-'Inputs and Results'!$G$14))))</f>
        <v>346.69769425075015</v>
      </c>
      <c r="D9436">
        <f t="shared" ca="1" si="618"/>
        <v>228.88176535086086</v>
      </c>
      <c r="E9436">
        <f t="shared" ca="1" si="619"/>
        <v>0.39169191901862532</v>
      </c>
      <c r="F9436">
        <f t="shared" ca="1" si="619"/>
        <v>0.14160618857496121</v>
      </c>
    </row>
    <row r="9437" spans="1:6" ht="15.75" customHeight="1" x14ac:dyDescent="0.2">
      <c r="A9437">
        <v>9436</v>
      </c>
      <c r="B9437" s="47">
        <f ca="1">IF('Inputs and Results'!$C$15='Inputs and Results'!$C$13, 'Inputs and Results'!$C$13, IF(E9437 &lt;= ('Inputs and Results'!$C$14-'Inputs and Results'!$C$13)/('Inputs and Results'!$C$15-'Inputs and Results'!$C$13), 'Inputs and Results'!$C$13 + SQRT(E9437*('Inputs and Results'!$C$15-'Inputs and Results'!$C$13)*('Inputs and Results'!$C$14-'Inputs and Results'!$C$13)), 'Inputs and Results'!$C$15 - SQRT((1-E9437)*('Inputs and Results'!$C$15-'Inputs and Results'!$C$13)*('Inputs and Results'!$C$15-'Inputs and Results'!$C$14))))</f>
        <v>1.0449032079099658</v>
      </c>
      <c r="C9437" s="47">
        <f ca="1">IF('Inputs and Results'!$G$15='Inputs and Results'!$G$13, 'Inputs and Results'!$G$13, IF(F9437 &lt;= ('Inputs and Results'!$G$14-'Inputs and Results'!$G$13)/('Inputs and Results'!$G$15-'Inputs and Results'!$G$13), 'Inputs and Results'!$G$13 + SQRT(F9437*('Inputs and Results'!$G$15-'Inputs and Results'!$G$13)*('Inputs and Results'!$G$14-'Inputs and Results'!$G$13)), 'Inputs and Results'!$G$15 - SQRT((1-F9437)*('Inputs and Results'!$G$15-'Inputs and Results'!$G$13)*('Inputs and Results'!$G$15-'Inputs and Results'!$G$14))))</f>
        <v>311.51652796246992</v>
      </c>
      <c r="D9437">
        <f t="shared" ca="1" si="618"/>
        <v>325.50461938495937</v>
      </c>
      <c r="E9437">
        <f t="shared" ca="1" si="619"/>
        <v>0.57528850372880636</v>
      </c>
      <c r="F9437">
        <f t="shared" ca="1" si="619"/>
        <v>6.9364862009895112E-2</v>
      </c>
    </row>
    <row r="9438" spans="1:6" ht="15.75" customHeight="1" x14ac:dyDescent="0.2">
      <c r="A9438">
        <v>9437</v>
      </c>
      <c r="B9438" s="47">
        <f ca="1">IF('Inputs and Results'!$C$15='Inputs and Results'!$C$13, 'Inputs and Results'!$C$13, IF(E9438 &lt;= ('Inputs and Results'!$C$14-'Inputs and Results'!$C$13)/('Inputs and Results'!$C$15-'Inputs and Results'!$C$13), 'Inputs and Results'!$C$13 + SQRT(E9438*('Inputs and Results'!$C$15-'Inputs and Results'!$C$13)*('Inputs and Results'!$C$14-'Inputs and Results'!$C$13)), 'Inputs and Results'!$C$15 - SQRT((1-E9438)*('Inputs and Results'!$C$15-'Inputs and Results'!$C$13)*('Inputs and Results'!$C$15-'Inputs and Results'!$C$14))))</f>
        <v>0.66390767610149082</v>
      </c>
      <c r="C9438" s="47">
        <f ca="1">IF('Inputs and Results'!$G$15='Inputs and Results'!$G$13, 'Inputs and Results'!$G$13, IF(F9438 &lt;= ('Inputs and Results'!$G$14-'Inputs and Results'!$G$13)/('Inputs and Results'!$G$15-'Inputs and Results'!$G$13), 'Inputs and Results'!$G$13 + SQRT(F9438*('Inputs and Results'!$G$15-'Inputs and Results'!$G$13)*('Inputs and Results'!$G$14-'Inputs and Results'!$G$13)), 'Inputs and Results'!$G$15 - SQRT((1-F9438)*('Inputs and Results'!$G$15-'Inputs and Results'!$G$13)*('Inputs and Results'!$G$15-'Inputs and Results'!$G$14))))</f>
        <v>641.11969944885141</v>
      </c>
      <c r="D9438">
        <f t="shared" ca="1" si="618"/>
        <v>425.64428976397318</v>
      </c>
      <c r="E9438">
        <f t="shared" ca="1" si="619"/>
        <v>0.39363029491360702</v>
      </c>
      <c r="F9438">
        <f t="shared" ca="1" si="619"/>
        <v>0.6317706991949904</v>
      </c>
    </row>
    <row r="9439" spans="1:6" ht="15.75" customHeight="1" x14ac:dyDescent="0.2">
      <c r="A9439">
        <v>9438</v>
      </c>
      <c r="B9439" s="47">
        <f ca="1">IF('Inputs and Results'!$C$15='Inputs and Results'!$C$13, 'Inputs and Results'!$C$13, IF(E9439 &lt;= ('Inputs and Results'!$C$14-'Inputs and Results'!$C$13)/('Inputs and Results'!$C$15-'Inputs and Results'!$C$13), 'Inputs and Results'!$C$13 + SQRT(E9439*('Inputs and Results'!$C$15-'Inputs and Results'!$C$13)*('Inputs and Results'!$C$14-'Inputs and Results'!$C$13)), 'Inputs and Results'!$C$15 - SQRT((1-E9439)*('Inputs and Results'!$C$15-'Inputs and Results'!$C$13)*('Inputs and Results'!$C$15-'Inputs and Results'!$C$14))))</f>
        <v>0.12054684105111235</v>
      </c>
      <c r="C9439" s="47">
        <f ca="1">IF('Inputs and Results'!$G$15='Inputs and Results'!$G$13, 'Inputs and Results'!$G$13, IF(F9439 &lt;= ('Inputs and Results'!$G$14-'Inputs and Results'!$G$13)/('Inputs and Results'!$G$15-'Inputs and Results'!$G$13), 'Inputs and Results'!$G$13 + SQRT(F9439*('Inputs and Results'!$G$15-'Inputs and Results'!$G$13)*('Inputs and Results'!$G$14-'Inputs and Results'!$G$13)), 'Inputs and Results'!$G$15 - SQRT((1-F9439)*('Inputs and Results'!$G$15-'Inputs and Results'!$G$13)*('Inputs and Results'!$G$15-'Inputs and Results'!$G$14))))</f>
        <v>1011.505303466028</v>
      </c>
      <c r="D9439">
        <f t="shared" ca="1" si="618"/>
        <v>121.93376903927644</v>
      </c>
      <c r="E9439">
        <f t="shared" ca="1" si="619"/>
        <v>7.8749945046585834E-2</v>
      </c>
      <c r="F9439">
        <f t="shared" ca="1" si="619"/>
        <v>0.95811302374981377</v>
      </c>
    </row>
    <row r="9440" spans="1:6" ht="15.75" customHeight="1" x14ac:dyDescent="0.2">
      <c r="A9440">
        <v>9439</v>
      </c>
      <c r="B9440" s="47">
        <f ca="1">IF('Inputs and Results'!$C$15='Inputs and Results'!$C$13, 'Inputs and Results'!$C$13, IF(E9440 &lt;= ('Inputs and Results'!$C$14-'Inputs and Results'!$C$13)/('Inputs and Results'!$C$15-'Inputs and Results'!$C$13), 'Inputs and Results'!$C$13 + SQRT(E9440*('Inputs and Results'!$C$15-'Inputs and Results'!$C$13)*('Inputs and Results'!$C$14-'Inputs and Results'!$C$13)), 'Inputs and Results'!$C$15 - SQRT((1-E9440)*('Inputs and Results'!$C$15-'Inputs and Results'!$C$13)*('Inputs and Results'!$C$15-'Inputs and Results'!$C$14))))</f>
        <v>0.45959121176158213</v>
      </c>
      <c r="C9440" s="47">
        <f ca="1">IF('Inputs and Results'!$G$15='Inputs and Results'!$G$13, 'Inputs and Results'!$G$13, IF(F9440 &lt;= ('Inputs and Results'!$G$14-'Inputs and Results'!$G$13)/('Inputs and Results'!$G$15-'Inputs and Results'!$G$13), 'Inputs and Results'!$G$13 + SQRT(F9440*('Inputs and Results'!$G$15-'Inputs and Results'!$G$13)*('Inputs and Results'!$G$14-'Inputs and Results'!$G$13)), 'Inputs and Results'!$G$15 - SQRT((1-F9440)*('Inputs and Results'!$G$15-'Inputs and Results'!$G$13)*('Inputs and Results'!$G$15-'Inputs and Results'!$G$14))))</f>
        <v>385.48008112484717</v>
      </c>
      <c r="D9440">
        <f t="shared" ca="1" si="618"/>
        <v>177.16325759412149</v>
      </c>
      <c r="E9440">
        <f t="shared" ca="1" si="619"/>
        <v>0.28292479873789045</v>
      </c>
      <c r="F9440">
        <f t="shared" ca="1" si="619"/>
        <v>0.21786061008087843</v>
      </c>
    </row>
    <row r="9441" spans="1:6" ht="15.75" customHeight="1" x14ac:dyDescent="0.2">
      <c r="A9441">
        <v>9440</v>
      </c>
      <c r="B9441" s="47">
        <f ca="1">IF('Inputs and Results'!$C$15='Inputs and Results'!$C$13, 'Inputs and Results'!$C$13, IF(E9441 &lt;= ('Inputs and Results'!$C$14-'Inputs and Results'!$C$13)/('Inputs and Results'!$C$15-'Inputs and Results'!$C$13), 'Inputs and Results'!$C$13 + SQRT(E9441*('Inputs and Results'!$C$15-'Inputs and Results'!$C$13)*('Inputs and Results'!$C$14-'Inputs and Results'!$C$13)), 'Inputs and Results'!$C$15 - SQRT((1-E9441)*('Inputs and Results'!$C$15-'Inputs and Results'!$C$13)*('Inputs and Results'!$C$15-'Inputs and Results'!$C$14))))</f>
        <v>0.12267197411932829</v>
      </c>
      <c r="C9441" s="47">
        <f ca="1">IF('Inputs and Results'!$G$15='Inputs and Results'!$G$13, 'Inputs and Results'!$G$13, IF(F9441 &lt;= ('Inputs and Results'!$G$14-'Inputs and Results'!$G$13)/('Inputs and Results'!$G$15-'Inputs and Results'!$G$13), 'Inputs and Results'!$G$13 + SQRT(F9441*('Inputs and Results'!$G$15-'Inputs and Results'!$G$13)*('Inputs and Results'!$G$14-'Inputs and Results'!$G$13)), 'Inputs and Results'!$G$15 - SQRT((1-F9441)*('Inputs and Results'!$G$15-'Inputs and Results'!$G$13)*('Inputs and Results'!$G$15-'Inputs and Results'!$G$14))))</f>
        <v>877.24648590343531</v>
      </c>
      <c r="D9441">
        <f t="shared" ca="1" si="618"/>
        <v>107.6135582150179</v>
      </c>
      <c r="E9441">
        <f t="shared" ca="1" si="619"/>
        <v>8.0109270164626212E-2</v>
      </c>
      <c r="F9441">
        <f t="shared" ca="1" si="619"/>
        <v>0.87719311980712866</v>
      </c>
    </row>
    <row r="9442" spans="1:6" ht="15.75" customHeight="1" x14ac:dyDescent="0.2">
      <c r="A9442">
        <v>9441</v>
      </c>
      <c r="B9442" s="47">
        <f ca="1">IF('Inputs and Results'!$C$15='Inputs and Results'!$C$13, 'Inputs and Results'!$C$13, IF(E9442 &lt;= ('Inputs and Results'!$C$14-'Inputs and Results'!$C$13)/('Inputs and Results'!$C$15-'Inputs and Results'!$C$13), 'Inputs and Results'!$C$13 + SQRT(E9442*('Inputs and Results'!$C$15-'Inputs and Results'!$C$13)*('Inputs and Results'!$C$14-'Inputs and Results'!$C$13)), 'Inputs and Results'!$C$15 - SQRT((1-E9442)*('Inputs and Results'!$C$15-'Inputs and Results'!$C$13)*('Inputs and Results'!$C$15-'Inputs and Results'!$C$14))))</f>
        <v>0.66760243639463379</v>
      </c>
      <c r="C9442" s="47">
        <f ca="1">IF('Inputs and Results'!$G$15='Inputs and Results'!$G$13, 'Inputs and Results'!$G$13, IF(F9442 &lt;= ('Inputs and Results'!$G$14-'Inputs and Results'!$G$13)/('Inputs and Results'!$G$15-'Inputs and Results'!$G$13), 'Inputs and Results'!$G$13 + SQRT(F9442*('Inputs and Results'!$G$15-'Inputs and Results'!$G$13)*('Inputs and Results'!$G$14-'Inputs and Results'!$G$13)), 'Inputs and Results'!$G$15 - SQRT((1-F9442)*('Inputs and Results'!$G$15-'Inputs and Results'!$G$13)*('Inputs and Results'!$G$15-'Inputs and Results'!$G$14))))</f>
        <v>957.66850380692711</v>
      </c>
      <c r="D9442">
        <f t="shared" ca="1" si="618"/>
        <v>639.3418263999082</v>
      </c>
      <c r="E9442">
        <f t="shared" ref="E9442:F9461" ca="1" si="620">RAND()</f>
        <v>0.39554684503197235</v>
      </c>
      <c r="F9442">
        <f t="shared" ca="1" si="620"/>
        <v>0.93076902195582001</v>
      </c>
    </row>
    <row r="9443" spans="1:6" ht="15.75" customHeight="1" x14ac:dyDescent="0.2">
      <c r="A9443">
        <v>9442</v>
      </c>
      <c r="B9443" s="47">
        <f ca="1">IF('Inputs and Results'!$C$15='Inputs and Results'!$C$13, 'Inputs and Results'!$C$13, IF(E9443 &lt;= ('Inputs and Results'!$C$14-'Inputs and Results'!$C$13)/('Inputs and Results'!$C$15-'Inputs and Results'!$C$13), 'Inputs and Results'!$C$13 + SQRT(E9443*('Inputs and Results'!$C$15-'Inputs and Results'!$C$13)*('Inputs and Results'!$C$14-'Inputs and Results'!$C$13)), 'Inputs and Results'!$C$15 - SQRT((1-E9443)*('Inputs and Results'!$C$15-'Inputs and Results'!$C$13)*('Inputs and Results'!$C$15-'Inputs and Results'!$C$14))))</f>
        <v>1.3417654225933724</v>
      </c>
      <c r="C9443" s="47">
        <f ca="1">IF('Inputs and Results'!$G$15='Inputs and Results'!$G$13, 'Inputs and Results'!$G$13, IF(F9443 &lt;= ('Inputs and Results'!$G$14-'Inputs and Results'!$G$13)/('Inputs and Results'!$G$15-'Inputs and Results'!$G$13), 'Inputs and Results'!$G$13 + SQRT(F9443*('Inputs and Results'!$G$15-'Inputs and Results'!$G$13)*('Inputs and Results'!$G$14-'Inputs and Results'!$G$13)), 'Inputs and Results'!$G$15 - SQRT((1-F9443)*('Inputs and Results'!$G$15-'Inputs and Results'!$G$13)*('Inputs and Results'!$G$15-'Inputs and Results'!$G$14))))</f>
        <v>709.83854511455263</v>
      </c>
      <c r="D9443">
        <f t="shared" ca="1" si="618"/>
        <v>952.43681545869231</v>
      </c>
      <c r="E9443">
        <f t="shared" ca="1" si="620"/>
        <v>0.69447312069922928</v>
      </c>
      <c r="F9443">
        <f t="shared" ca="1" si="620"/>
        <v>0.71675708689462259</v>
      </c>
    </row>
    <row r="9444" spans="1:6" ht="15.75" customHeight="1" x14ac:dyDescent="0.2">
      <c r="A9444">
        <v>9443</v>
      </c>
      <c r="B9444" s="47">
        <f ca="1">IF('Inputs and Results'!$C$15='Inputs and Results'!$C$13, 'Inputs and Results'!$C$13, IF(E9444 &lt;= ('Inputs and Results'!$C$14-'Inputs and Results'!$C$13)/('Inputs and Results'!$C$15-'Inputs and Results'!$C$13), 'Inputs and Results'!$C$13 + SQRT(E9444*('Inputs and Results'!$C$15-'Inputs and Results'!$C$13)*('Inputs and Results'!$C$14-'Inputs and Results'!$C$13)), 'Inputs and Results'!$C$15 - SQRT((1-E9444)*('Inputs and Results'!$C$15-'Inputs and Results'!$C$13)*('Inputs and Results'!$C$15-'Inputs and Results'!$C$14))))</f>
        <v>1.3326587557435929</v>
      </c>
      <c r="C9444" s="47">
        <f ca="1">IF('Inputs and Results'!$G$15='Inputs and Results'!$G$13, 'Inputs and Results'!$G$13, IF(F9444 &lt;= ('Inputs and Results'!$G$14-'Inputs and Results'!$G$13)/('Inputs and Results'!$G$15-'Inputs and Results'!$G$13), 'Inputs and Results'!$G$13 + SQRT(F9444*('Inputs and Results'!$G$15-'Inputs and Results'!$G$13)*('Inputs and Results'!$G$14-'Inputs and Results'!$G$13)), 'Inputs and Results'!$G$15 - SQRT((1-F9444)*('Inputs and Results'!$G$15-'Inputs and Results'!$G$13)*('Inputs and Results'!$G$15-'Inputs and Results'!$G$14))))</f>
        <v>495.41822307559119</v>
      </c>
      <c r="D9444">
        <f t="shared" ca="1" si="618"/>
        <v>660.22343273661909</v>
      </c>
      <c r="E9444">
        <f t="shared" ca="1" si="620"/>
        <v>0.69110813057794407</v>
      </c>
      <c r="F9444">
        <f t="shared" ca="1" si="620"/>
        <v>0.41474712920743362</v>
      </c>
    </row>
    <row r="9445" spans="1:6" ht="15.75" customHeight="1" x14ac:dyDescent="0.2">
      <c r="A9445">
        <v>9444</v>
      </c>
      <c r="B9445" s="47">
        <f ca="1">IF('Inputs and Results'!$C$15='Inputs and Results'!$C$13, 'Inputs and Results'!$C$13, IF(E9445 &lt;= ('Inputs and Results'!$C$14-'Inputs and Results'!$C$13)/('Inputs and Results'!$C$15-'Inputs and Results'!$C$13), 'Inputs and Results'!$C$13 + SQRT(E9445*('Inputs and Results'!$C$15-'Inputs and Results'!$C$13)*('Inputs and Results'!$C$14-'Inputs and Results'!$C$13)), 'Inputs and Results'!$C$15 - SQRT((1-E9445)*('Inputs and Results'!$C$15-'Inputs and Results'!$C$13)*('Inputs and Results'!$C$15-'Inputs and Results'!$C$14))))</f>
        <v>0.1198950374380372</v>
      </c>
      <c r="C9445" s="47">
        <f ca="1">IF('Inputs and Results'!$G$15='Inputs and Results'!$G$13, 'Inputs and Results'!$G$13, IF(F9445 &lt;= ('Inputs and Results'!$G$14-'Inputs and Results'!$G$13)/('Inputs and Results'!$G$15-'Inputs and Results'!$G$13), 'Inputs and Results'!$G$13 + SQRT(F9445*('Inputs and Results'!$G$15-'Inputs and Results'!$G$13)*('Inputs and Results'!$G$14-'Inputs and Results'!$G$13)), 'Inputs and Results'!$G$15 - SQRT((1-F9445)*('Inputs and Results'!$G$15-'Inputs and Results'!$G$13)*('Inputs and Results'!$G$15-'Inputs and Results'!$G$14))))</f>
        <v>428.77652070918248</v>
      </c>
      <c r="D9445">
        <f t="shared" ca="1" si="618"/>
        <v>51.408177002978768</v>
      </c>
      <c r="E9445">
        <f t="shared" ca="1" si="620"/>
        <v>7.8332822736217111E-2</v>
      </c>
      <c r="F9445">
        <f t="shared" ca="1" si="620"/>
        <v>0.29880110132682325</v>
      </c>
    </row>
    <row r="9446" spans="1:6" ht="15.75" customHeight="1" x14ac:dyDescent="0.2">
      <c r="A9446">
        <v>9445</v>
      </c>
      <c r="B9446" s="47">
        <f ca="1">IF('Inputs and Results'!$C$15='Inputs and Results'!$C$13, 'Inputs and Results'!$C$13, IF(E9446 &lt;= ('Inputs and Results'!$C$14-'Inputs and Results'!$C$13)/('Inputs and Results'!$C$15-'Inputs and Results'!$C$13), 'Inputs and Results'!$C$13 + SQRT(E9446*('Inputs and Results'!$C$15-'Inputs and Results'!$C$13)*('Inputs and Results'!$C$14-'Inputs and Results'!$C$13)), 'Inputs and Results'!$C$15 - SQRT((1-E9446)*('Inputs and Results'!$C$15-'Inputs and Results'!$C$13)*('Inputs and Results'!$C$15-'Inputs and Results'!$C$14))))</f>
        <v>0.75464694094211815</v>
      </c>
      <c r="C9446" s="47">
        <f ca="1">IF('Inputs and Results'!$G$15='Inputs and Results'!$G$13, 'Inputs and Results'!$G$13, IF(F9446 &lt;= ('Inputs and Results'!$G$14-'Inputs and Results'!$G$13)/('Inputs and Results'!$G$15-'Inputs and Results'!$G$13), 'Inputs and Results'!$G$13 + SQRT(F9446*('Inputs and Results'!$G$15-'Inputs and Results'!$G$13)*('Inputs and Results'!$G$14-'Inputs and Results'!$G$13)), 'Inputs and Results'!$G$15 - SQRT((1-F9446)*('Inputs and Results'!$G$15-'Inputs and Results'!$G$13)*('Inputs and Results'!$G$15-'Inputs and Results'!$G$14))))</f>
        <v>376.15179020230482</v>
      </c>
      <c r="D9446">
        <f t="shared" ca="1" si="618"/>
        <v>283.86179780607074</v>
      </c>
      <c r="E9446">
        <f t="shared" ca="1" si="620"/>
        <v>0.43982107113104574</v>
      </c>
      <c r="F9446">
        <f t="shared" ca="1" si="620"/>
        <v>0.19984311912903641</v>
      </c>
    </row>
    <row r="9447" spans="1:6" ht="15.75" customHeight="1" x14ac:dyDescent="0.2">
      <c r="A9447">
        <v>9446</v>
      </c>
      <c r="B9447" s="47">
        <f ca="1">IF('Inputs and Results'!$C$15='Inputs and Results'!$C$13, 'Inputs and Results'!$C$13, IF(E9447 &lt;= ('Inputs and Results'!$C$14-'Inputs and Results'!$C$13)/('Inputs and Results'!$C$15-'Inputs and Results'!$C$13), 'Inputs and Results'!$C$13 + SQRT(E9447*('Inputs and Results'!$C$15-'Inputs and Results'!$C$13)*('Inputs and Results'!$C$14-'Inputs and Results'!$C$13)), 'Inputs and Results'!$C$15 - SQRT((1-E9447)*('Inputs and Results'!$C$15-'Inputs and Results'!$C$13)*('Inputs and Results'!$C$15-'Inputs and Results'!$C$14))))</f>
        <v>0.13295814542108975</v>
      </c>
      <c r="C9447" s="47">
        <f ca="1">IF('Inputs and Results'!$G$15='Inputs and Results'!$G$13, 'Inputs and Results'!$G$13, IF(F9447 &lt;= ('Inputs and Results'!$G$14-'Inputs and Results'!$G$13)/('Inputs and Results'!$G$15-'Inputs and Results'!$G$13), 'Inputs and Results'!$G$13 + SQRT(F9447*('Inputs and Results'!$G$15-'Inputs and Results'!$G$13)*('Inputs and Results'!$G$14-'Inputs and Results'!$G$13)), 'Inputs and Results'!$G$15 - SQRT((1-F9447)*('Inputs and Results'!$G$15-'Inputs and Results'!$G$13)*('Inputs and Results'!$G$15-'Inputs and Results'!$G$14))))</f>
        <v>1002.3178763987462</v>
      </c>
      <c r="D9447">
        <f t="shared" ca="1" si="618"/>
        <v>133.26632596838235</v>
      </c>
      <c r="E9447">
        <f t="shared" ca="1" si="620"/>
        <v>8.6674556010302495E-2</v>
      </c>
      <c r="F9447">
        <f t="shared" ca="1" si="620"/>
        <v>0.95393028397412838</v>
      </c>
    </row>
    <row r="9448" spans="1:6" ht="15.75" customHeight="1" x14ac:dyDescent="0.2">
      <c r="A9448">
        <v>9447</v>
      </c>
      <c r="B9448" s="47">
        <f ca="1">IF('Inputs and Results'!$C$15='Inputs and Results'!$C$13, 'Inputs and Results'!$C$13, IF(E9448 &lt;= ('Inputs and Results'!$C$14-'Inputs and Results'!$C$13)/('Inputs and Results'!$C$15-'Inputs and Results'!$C$13), 'Inputs and Results'!$C$13 + SQRT(E9448*('Inputs and Results'!$C$15-'Inputs and Results'!$C$13)*('Inputs and Results'!$C$14-'Inputs and Results'!$C$13)), 'Inputs and Results'!$C$15 - SQRT((1-E9448)*('Inputs and Results'!$C$15-'Inputs and Results'!$C$13)*('Inputs and Results'!$C$15-'Inputs and Results'!$C$14))))</f>
        <v>1.3338058216857462</v>
      </c>
      <c r="C9448" s="47">
        <f ca="1">IF('Inputs and Results'!$G$15='Inputs and Results'!$G$13, 'Inputs and Results'!$G$13, IF(F9448 &lt;= ('Inputs and Results'!$G$14-'Inputs and Results'!$G$13)/('Inputs and Results'!$G$15-'Inputs and Results'!$G$13), 'Inputs and Results'!$G$13 + SQRT(F9448*('Inputs and Results'!$G$15-'Inputs and Results'!$G$13)*('Inputs and Results'!$G$14-'Inputs and Results'!$G$13)), 'Inputs and Results'!$G$15 - SQRT((1-F9448)*('Inputs and Results'!$G$15-'Inputs and Results'!$G$13)*('Inputs and Results'!$G$15-'Inputs and Results'!$G$14))))</f>
        <v>293.96980645368387</v>
      </c>
      <c r="D9448">
        <f t="shared" ca="1" si="618"/>
        <v>392.09863924775561</v>
      </c>
      <c r="E9448">
        <f t="shared" ca="1" si="620"/>
        <v>0.69153299557240988</v>
      </c>
      <c r="F9448">
        <f t="shared" ca="1" si="620"/>
        <v>3.2243535012366764E-2</v>
      </c>
    </row>
    <row r="9449" spans="1:6" ht="15.75" customHeight="1" x14ac:dyDescent="0.2">
      <c r="A9449">
        <v>9448</v>
      </c>
      <c r="B9449" s="47">
        <f ca="1">IF('Inputs and Results'!$C$15='Inputs and Results'!$C$13, 'Inputs and Results'!$C$13, IF(E9449 &lt;= ('Inputs and Results'!$C$14-'Inputs and Results'!$C$13)/('Inputs and Results'!$C$15-'Inputs and Results'!$C$13), 'Inputs and Results'!$C$13 + SQRT(E9449*('Inputs and Results'!$C$15-'Inputs and Results'!$C$13)*('Inputs and Results'!$C$14-'Inputs and Results'!$C$13)), 'Inputs and Results'!$C$15 - SQRT((1-E9449)*('Inputs and Results'!$C$15-'Inputs and Results'!$C$13)*('Inputs and Results'!$C$15-'Inputs and Results'!$C$14))))</f>
        <v>0.19300417764784505</v>
      </c>
      <c r="C9449" s="47">
        <f ca="1">IF('Inputs and Results'!$G$15='Inputs and Results'!$G$13, 'Inputs and Results'!$G$13, IF(F9449 &lt;= ('Inputs and Results'!$G$14-'Inputs and Results'!$G$13)/('Inputs and Results'!$G$15-'Inputs and Results'!$G$13), 'Inputs and Results'!$G$13 + SQRT(F9449*('Inputs and Results'!$G$15-'Inputs and Results'!$G$13)*('Inputs and Results'!$G$14-'Inputs and Results'!$G$13)), 'Inputs and Results'!$G$15 - SQRT((1-F9449)*('Inputs and Results'!$G$15-'Inputs and Results'!$G$13)*('Inputs and Results'!$G$15-'Inputs and Results'!$G$14))))</f>
        <v>711.38202417371508</v>
      </c>
      <c r="D9449">
        <f t="shared" ca="1" si="618"/>
        <v>137.2997025691073</v>
      </c>
      <c r="E9449">
        <f t="shared" ca="1" si="620"/>
        <v>0.12453049481083889</v>
      </c>
      <c r="F9449">
        <f t="shared" ca="1" si="620"/>
        <v>0.71853809671947488</v>
      </c>
    </row>
    <row r="9450" spans="1:6" ht="15.75" customHeight="1" x14ac:dyDescent="0.2">
      <c r="A9450">
        <v>9449</v>
      </c>
      <c r="B9450" s="47">
        <f ca="1">IF('Inputs and Results'!$C$15='Inputs and Results'!$C$13, 'Inputs and Results'!$C$13, IF(E9450 &lt;= ('Inputs and Results'!$C$14-'Inputs and Results'!$C$13)/('Inputs and Results'!$C$15-'Inputs and Results'!$C$13), 'Inputs and Results'!$C$13 + SQRT(E9450*('Inputs and Results'!$C$15-'Inputs and Results'!$C$13)*('Inputs and Results'!$C$14-'Inputs and Results'!$C$13)), 'Inputs and Results'!$C$15 - SQRT((1-E9450)*('Inputs and Results'!$C$15-'Inputs and Results'!$C$13)*('Inputs and Results'!$C$15-'Inputs and Results'!$C$14))))</f>
        <v>1.0378644537878685</v>
      </c>
      <c r="C9450" s="47">
        <f ca="1">IF('Inputs and Results'!$G$15='Inputs and Results'!$G$13, 'Inputs and Results'!$G$13, IF(F9450 &lt;= ('Inputs and Results'!$G$14-'Inputs and Results'!$G$13)/('Inputs and Results'!$G$15-'Inputs and Results'!$G$13), 'Inputs and Results'!$G$13 + SQRT(F9450*('Inputs and Results'!$G$15-'Inputs and Results'!$G$13)*('Inputs and Results'!$G$14-'Inputs and Results'!$G$13)), 'Inputs and Results'!$G$15 - SQRT((1-F9450)*('Inputs and Results'!$G$15-'Inputs and Results'!$G$13)*('Inputs and Results'!$G$15-'Inputs and Results'!$G$14))))</f>
        <v>568.412149750607</v>
      </c>
      <c r="D9450">
        <f t="shared" ca="1" si="618"/>
        <v>589.93476532730188</v>
      </c>
      <c r="E9450">
        <f t="shared" ca="1" si="620"/>
        <v>0.57222489981009117</v>
      </c>
      <c r="F9450">
        <f t="shared" ca="1" si="620"/>
        <v>0.52972891833494284</v>
      </c>
    </row>
    <row r="9451" spans="1:6" ht="15.75" customHeight="1" x14ac:dyDescent="0.2">
      <c r="A9451">
        <v>9450</v>
      </c>
      <c r="B9451" s="47">
        <f ca="1">IF('Inputs and Results'!$C$15='Inputs and Results'!$C$13, 'Inputs and Results'!$C$13, IF(E9451 &lt;= ('Inputs and Results'!$C$14-'Inputs and Results'!$C$13)/('Inputs and Results'!$C$15-'Inputs and Results'!$C$13), 'Inputs and Results'!$C$13 + SQRT(E9451*('Inputs and Results'!$C$15-'Inputs and Results'!$C$13)*('Inputs and Results'!$C$14-'Inputs and Results'!$C$13)), 'Inputs and Results'!$C$15 - SQRT((1-E9451)*('Inputs and Results'!$C$15-'Inputs and Results'!$C$13)*('Inputs and Results'!$C$15-'Inputs and Results'!$C$14))))</f>
        <v>5.5999079506822813E-2</v>
      </c>
      <c r="C9451" s="47">
        <f ca="1">IF('Inputs and Results'!$G$15='Inputs and Results'!$G$13, 'Inputs and Results'!$G$13, IF(F9451 &lt;= ('Inputs and Results'!$G$14-'Inputs and Results'!$G$13)/('Inputs and Results'!$G$15-'Inputs and Results'!$G$13), 'Inputs and Results'!$G$13 + SQRT(F9451*('Inputs and Results'!$G$15-'Inputs and Results'!$G$13)*('Inputs and Results'!$G$14-'Inputs and Results'!$G$13)), 'Inputs and Results'!$G$15 - SQRT((1-F9451)*('Inputs and Results'!$G$15-'Inputs and Results'!$G$13)*('Inputs and Results'!$G$15-'Inputs and Results'!$G$14))))</f>
        <v>876.51513375287766</v>
      </c>
      <c r="D9451">
        <f t="shared" ca="1" si="618"/>
        <v>49.084040663960828</v>
      </c>
      <c r="E9451">
        <f t="shared" ca="1" si="620"/>
        <v>3.6984286681702838E-2</v>
      </c>
      <c r="F9451">
        <f t="shared" ca="1" si="620"/>
        <v>0.8766359340200266</v>
      </c>
    </row>
    <row r="9452" spans="1:6" ht="15.75" customHeight="1" x14ac:dyDescent="0.2">
      <c r="A9452">
        <v>9451</v>
      </c>
      <c r="B9452" s="47">
        <f ca="1">IF('Inputs and Results'!$C$15='Inputs and Results'!$C$13, 'Inputs and Results'!$C$13, IF(E9452 &lt;= ('Inputs and Results'!$C$14-'Inputs and Results'!$C$13)/('Inputs and Results'!$C$15-'Inputs and Results'!$C$13), 'Inputs and Results'!$C$13 + SQRT(E9452*('Inputs and Results'!$C$15-'Inputs and Results'!$C$13)*('Inputs and Results'!$C$14-'Inputs and Results'!$C$13)), 'Inputs and Results'!$C$15 - SQRT((1-E9452)*('Inputs and Results'!$C$15-'Inputs and Results'!$C$13)*('Inputs and Results'!$C$15-'Inputs and Results'!$C$14))))</f>
        <v>0.51485119117958345</v>
      </c>
      <c r="C9452" s="47">
        <f ca="1">IF('Inputs and Results'!$G$15='Inputs and Results'!$G$13, 'Inputs and Results'!$G$13, IF(F9452 &lt;= ('Inputs and Results'!$G$14-'Inputs and Results'!$G$13)/('Inputs and Results'!$G$15-'Inputs and Results'!$G$13), 'Inputs and Results'!$G$13 + SQRT(F9452*('Inputs and Results'!$G$15-'Inputs and Results'!$G$13)*('Inputs and Results'!$G$14-'Inputs and Results'!$G$13)), 'Inputs and Results'!$G$15 - SQRT((1-F9452)*('Inputs and Results'!$G$15-'Inputs and Results'!$G$13)*('Inputs and Results'!$G$15-'Inputs and Results'!$G$14))))</f>
        <v>712.44670528504594</v>
      </c>
      <c r="D9452">
        <f t="shared" ca="1" si="618"/>
        <v>366.80403486797553</v>
      </c>
      <c r="E9452">
        <f t="shared" ca="1" si="620"/>
        <v>0.31378171089094054</v>
      </c>
      <c r="F9452">
        <f t="shared" ca="1" si="620"/>
        <v>0.71976335123224788</v>
      </c>
    </row>
    <row r="9453" spans="1:6" ht="15.75" customHeight="1" x14ac:dyDescent="0.2">
      <c r="A9453">
        <v>9452</v>
      </c>
      <c r="B9453" s="47">
        <f ca="1">IF('Inputs and Results'!$C$15='Inputs and Results'!$C$13, 'Inputs and Results'!$C$13, IF(E9453 &lt;= ('Inputs and Results'!$C$14-'Inputs and Results'!$C$13)/('Inputs and Results'!$C$15-'Inputs and Results'!$C$13), 'Inputs and Results'!$C$13 + SQRT(E9453*('Inputs and Results'!$C$15-'Inputs and Results'!$C$13)*('Inputs and Results'!$C$14-'Inputs and Results'!$C$13)), 'Inputs and Results'!$C$15 - SQRT((1-E9453)*('Inputs and Results'!$C$15-'Inputs and Results'!$C$13)*('Inputs and Results'!$C$15-'Inputs and Results'!$C$14))))</f>
        <v>0.89032669967909017</v>
      </c>
      <c r="C9453" s="47">
        <f ca="1">IF('Inputs and Results'!$G$15='Inputs and Results'!$G$13, 'Inputs and Results'!$G$13, IF(F9453 &lt;= ('Inputs and Results'!$G$14-'Inputs and Results'!$G$13)/('Inputs and Results'!$G$15-'Inputs and Results'!$G$13), 'Inputs and Results'!$G$13 + SQRT(F9453*('Inputs and Results'!$G$15-'Inputs and Results'!$G$13)*('Inputs and Results'!$G$14-'Inputs and Results'!$G$13)), 'Inputs and Results'!$G$15 - SQRT((1-F9453)*('Inputs and Results'!$G$15-'Inputs and Results'!$G$13)*('Inputs and Results'!$G$15-'Inputs and Results'!$G$14))))</f>
        <v>595.03733394013523</v>
      </c>
      <c r="D9453">
        <f t="shared" ca="1" si="618"/>
        <v>529.77762571276526</v>
      </c>
      <c r="E9453">
        <f t="shared" ca="1" si="620"/>
        <v>0.50547539621256443</v>
      </c>
      <c r="F9453">
        <f t="shared" ca="1" si="620"/>
        <v>0.56854263431470597</v>
      </c>
    </row>
    <row r="9454" spans="1:6" ht="15.75" customHeight="1" x14ac:dyDescent="0.2">
      <c r="A9454">
        <v>9453</v>
      </c>
      <c r="B9454" s="47">
        <f ca="1">IF('Inputs and Results'!$C$15='Inputs and Results'!$C$13, 'Inputs and Results'!$C$13, IF(E9454 &lt;= ('Inputs and Results'!$C$14-'Inputs and Results'!$C$13)/('Inputs and Results'!$C$15-'Inputs and Results'!$C$13), 'Inputs and Results'!$C$13 + SQRT(E9454*('Inputs and Results'!$C$15-'Inputs and Results'!$C$13)*('Inputs and Results'!$C$14-'Inputs and Results'!$C$13)), 'Inputs and Results'!$C$15 - SQRT((1-E9454)*('Inputs and Results'!$C$15-'Inputs and Results'!$C$13)*('Inputs and Results'!$C$15-'Inputs and Results'!$C$14))))</f>
        <v>0.8119505720273712</v>
      </c>
      <c r="C9454" s="47">
        <f ca="1">IF('Inputs and Results'!$G$15='Inputs and Results'!$G$13, 'Inputs and Results'!$G$13, IF(F9454 &lt;= ('Inputs and Results'!$G$14-'Inputs and Results'!$G$13)/('Inputs and Results'!$G$15-'Inputs and Results'!$G$13), 'Inputs and Results'!$G$13 + SQRT(F9454*('Inputs and Results'!$G$15-'Inputs and Results'!$G$13)*('Inputs and Results'!$G$14-'Inputs and Results'!$G$13)), 'Inputs and Results'!$G$15 - SQRT((1-F9454)*('Inputs and Results'!$G$15-'Inputs and Results'!$G$13)*('Inputs and Results'!$G$15-'Inputs and Results'!$G$14))))</f>
        <v>854.1111485779104</v>
      </c>
      <c r="D9454">
        <f t="shared" ca="1" si="618"/>
        <v>693.49603566278938</v>
      </c>
      <c r="E9454">
        <f t="shared" ca="1" si="620"/>
        <v>0.46804885563873899</v>
      </c>
      <c r="F9454">
        <f t="shared" ca="1" si="620"/>
        <v>0.85895624293320838</v>
      </c>
    </row>
    <row r="9455" spans="1:6" ht="15.75" customHeight="1" x14ac:dyDescent="0.2">
      <c r="A9455">
        <v>9454</v>
      </c>
      <c r="B9455" s="47">
        <f ca="1">IF('Inputs and Results'!$C$15='Inputs and Results'!$C$13, 'Inputs and Results'!$C$13, IF(E9455 &lt;= ('Inputs and Results'!$C$14-'Inputs and Results'!$C$13)/('Inputs and Results'!$C$15-'Inputs and Results'!$C$13), 'Inputs and Results'!$C$13 + SQRT(E9455*('Inputs and Results'!$C$15-'Inputs and Results'!$C$13)*('Inputs and Results'!$C$14-'Inputs and Results'!$C$13)), 'Inputs and Results'!$C$15 - SQRT((1-E9455)*('Inputs and Results'!$C$15-'Inputs and Results'!$C$13)*('Inputs and Results'!$C$15-'Inputs and Results'!$C$14))))</f>
        <v>2.0979984326822643</v>
      </c>
      <c r="C9455" s="47">
        <f ca="1">IF('Inputs and Results'!$G$15='Inputs and Results'!$G$13, 'Inputs and Results'!$G$13, IF(F9455 &lt;= ('Inputs and Results'!$G$14-'Inputs and Results'!$G$13)/('Inputs and Results'!$G$15-'Inputs and Results'!$G$13), 'Inputs and Results'!$G$13 + SQRT(F9455*('Inputs and Results'!$G$15-'Inputs and Results'!$G$13)*('Inputs and Results'!$G$14-'Inputs and Results'!$G$13)), 'Inputs and Results'!$G$15 - SQRT((1-F9455)*('Inputs and Results'!$G$15-'Inputs and Results'!$G$13)*('Inputs and Results'!$G$15-'Inputs and Results'!$G$14))))</f>
        <v>686.93202985389155</v>
      </c>
      <c r="D9455">
        <f t="shared" ca="1" si="618"/>
        <v>1441.1823219927107</v>
      </c>
      <c r="E9455">
        <f t="shared" ca="1" si="620"/>
        <v>0.9095992413951498</v>
      </c>
      <c r="F9455">
        <f t="shared" ca="1" si="620"/>
        <v>0.6896651517789778</v>
      </c>
    </row>
    <row r="9456" spans="1:6" ht="15.75" customHeight="1" x14ac:dyDescent="0.2">
      <c r="A9456">
        <v>9455</v>
      </c>
      <c r="B9456" s="47">
        <f ca="1">IF('Inputs and Results'!$C$15='Inputs and Results'!$C$13, 'Inputs and Results'!$C$13, IF(E9456 &lt;= ('Inputs and Results'!$C$14-'Inputs and Results'!$C$13)/('Inputs and Results'!$C$15-'Inputs and Results'!$C$13), 'Inputs and Results'!$C$13 + SQRT(E9456*('Inputs and Results'!$C$15-'Inputs and Results'!$C$13)*('Inputs and Results'!$C$14-'Inputs and Results'!$C$13)), 'Inputs and Results'!$C$15 - SQRT((1-E9456)*('Inputs and Results'!$C$15-'Inputs and Results'!$C$13)*('Inputs and Results'!$C$15-'Inputs and Results'!$C$14))))</f>
        <v>0.85139811383582797</v>
      </c>
      <c r="C9456" s="47">
        <f ca="1">IF('Inputs and Results'!$G$15='Inputs and Results'!$G$13, 'Inputs and Results'!$G$13, IF(F9456 &lt;= ('Inputs and Results'!$G$14-'Inputs and Results'!$G$13)/('Inputs and Results'!$G$15-'Inputs and Results'!$G$13), 'Inputs and Results'!$G$13 + SQRT(F9456*('Inputs and Results'!$G$15-'Inputs and Results'!$G$13)*('Inputs and Results'!$G$14-'Inputs and Results'!$G$13)), 'Inputs and Results'!$G$15 - SQRT((1-F9456)*('Inputs and Results'!$G$15-'Inputs and Results'!$G$13)*('Inputs and Results'!$G$15-'Inputs and Results'!$G$14))))</f>
        <v>690.03141786335323</v>
      </c>
      <c r="D9456">
        <f t="shared" ca="1" si="618"/>
        <v>587.49144765632104</v>
      </c>
      <c r="E9456">
        <f t="shared" ca="1" si="620"/>
        <v>0.48705665941908483</v>
      </c>
      <c r="F9456">
        <f t="shared" ca="1" si="620"/>
        <v>0.69340322530217025</v>
      </c>
    </row>
    <row r="9457" spans="1:6" ht="15.75" customHeight="1" x14ac:dyDescent="0.2">
      <c r="A9457">
        <v>9456</v>
      </c>
      <c r="B9457" s="47">
        <f ca="1">IF('Inputs and Results'!$C$15='Inputs and Results'!$C$13, 'Inputs and Results'!$C$13, IF(E9457 &lt;= ('Inputs and Results'!$C$14-'Inputs and Results'!$C$13)/('Inputs and Results'!$C$15-'Inputs and Results'!$C$13), 'Inputs and Results'!$C$13 + SQRT(E9457*('Inputs and Results'!$C$15-'Inputs and Results'!$C$13)*('Inputs and Results'!$C$14-'Inputs and Results'!$C$13)), 'Inputs and Results'!$C$15 - SQRT((1-E9457)*('Inputs and Results'!$C$15-'Inputs and Results'!$C$13)*('Inputs and Results'!$C$15-'Inputs and Results'!$C$14))))</f>
        <v>0.2485640426038076</v>
      </c>
      <c r="C9457" s="47">
        <f ca="1">IF('Inputs and Results'!$G$15='Inputs and Results'!$G$13, 'Inputs and Results'!$G$13, IF(F9457 &lt;= ('Inputs and Results'!$G$14-'Inputs and Results'!$G$13)/('Inputs and Results'!$G$15-'Inputs and Results'!$G$13), 'Inputs and Results'!$G$13 + SQRT(F9457*('Inputs and Results'!$G$15-'Inputs and Results'!$G$13)*('Inputs and Results'!$G$14-'Inputs and Results'!$G$13)), 'Inputs and Results'!$G$15 - SQRT((1-F9457)*('Inputs and Results'!$G$15-'Inputs and Results'!$G$13)*('Inputs and Results'!$G$15-'Inputs and Results'!$G$14))))</f>
        <v>723.51810152928078</v>
      </c>
      <c r="D9457">
        <f t="shared" ca="1" si="618"/>
        <v>179.84058421315015</v>
      </c>
      <c r="E9457">
        <f t="shared" ca="1" si="620"/>
        <v>0.15884446359414417</v>
      </c>
      <c r="F9457">
        <f t="shared" ca="1" si="620"/>
        <v>0.73234611440585784</v>
      </c>
    </row>
    <row r="9458" spans="1:6" ht="15.75" customHeight="1" x14ac:dyDescent="0.2">
      <c r="A9458">
        <v>9457</v>
      </c>
      <c r="B9458" s="47">
        <f ca="1">IF('Inputs and Results'!$C$15='Inputs and Results'!$C$13, 'Inputs and Results'!$C$13, IF(E9458 &lt;= ('Inputs and Results'!$C$14-'Inputs and Results'!$C$13)/('Inputs and Results'!$C$15-'Inputs and Results'!$C$13), 'Inputs and Results'!$C$13 + SQRT(E9458*('Inputs and Results'!$C$15-'Inputs and Results'!$C$13)*('Inputs and Results'!$C$14-'Inputs and Results'!$C$13)), 'Inputs and Results'!$C$15 - SQRT((1-E9458)*('Inputs and Results'!$C$15-'Inputs and Results'!$C$13)*('Inputs and Results'!$C$15-'Inputs and Results'!$C$14))))</f>
        <v>1.3179675416463235</v>
      </c>
      <c r="C9458" s="47">
        <f ca="1">IF('Inputs and Results'!$G$15='Inputs and Results'!$G$13, 'Inputs and Results'!$G$13, IF(F9458 &lt;= ('Inputs and Results'!$G$14-'Inputs and Results'!$G$13)/('Inputs and Results'!$G$15-'Inputs and Results'!$G$13), 'Inputs and Results'!$G$13 + SQRT(F9458*('Inputs and Results'!$G$15-'Inputs and Results'!$G$13)*('Inputs and Results'!$G$14-'Inputs and Results'!$G$13)), 'Inputs and Results'!$G$15 - SQRT((1-F9458)*('Inputs and Results'!$G$15-'Inputs and Results'!$G$13)*('Inputs and Results'!$G$15-'Inputs and Results'!$G$14))))</f>
        <v>600.94572040701325</v>
      </c>
      <c r="D9458">
        <f t="shared" ca="1" si="618"/>
        <v>792.02695378771011</v>
      </c>
      <c r="E9458">
        <f t="shared" ca="1" si="620"/>
        <v>0.68564075656052081</v>
      </c>
      <c r="F9458">
        <f t="shared" ca="1" si="620"/>
        <v>0.57692916293992824</v>
      </c>
    </row>
    <row r="9459" spans="1:6" ht="15.75" customHeight="1" x14ac:dyDescent="0.2">
      <c r="A9459">
        <v>9458</v>
      </c>
      <c r="B9459" s="47">
        <f ca="1">IF('Inputs and Results'!$C$15='Inputs and Results'!$C$13, 'Inputs and Results'!$C$13, IF(E9459 &lt;= ('Inputs and Results'!$C$14-'Inputs and Results'!$C$13)/('Inputs and Results'!$C$15-'Inputs and Results'!$C$13), 'Inputs and Results'!$C$13 + SQRT(E9459*('Inputs and Results'!$C$15-'Inputs and Results'!$C$13)*('Inputs and Results'!$C$14-'Inputs and Results'!$C$13)), 'Inputs and Results'!$C$15 - SQRT((1-E9459)*('Inputs and Results'!$C$15-'Inputs and Results'!$C$13)*('Inputs and Results'!$C$15-'Inputs and Results'!$C$14))))</f>
        <v>0.23758635240067605</v>
      </c>
      <c r="C9459" s="47">
        <f ca="1">IF('Inputs and Results'!$G$15='Inputs and Results'!$G$13, 'Inputs and Results'!$G$13, IF(F9459 &lt;= ('Inputs and Results'!$G$14-'Inputs and Results'!$G$13)/('Inputs and Results'!$G$15-'Inputs and Results'!$G$13), 'Inputs and Results'!$G$13 + SQRT(F9459*('Inputs and Results'!$G$15-'Inputs and Results'!$G$13)*('Inputs and Results'!$G$14-'Inputs and Results'!$G$13)), 'Inputs and Results'!$G$15 - SQRT((1-F9459)*('Inputs and Results'!$G$15-'Inputs and Results'!$G$13)*('Inputs and Results'!$G$15-'Inputs and Results'!$G$14))))</f>
        <v>691.39620130202923</v>
      </c>
      <c r="D9459">
        <f t="shared" ca="1" si="618"/>
        <v>164.26630153103267</v>
      </c>
      <c r="E9459">
        <f t="shared" ca="1" si="620"/>
        <v>0.15211898217299968</v>
      </c>
      <c r="F9459">
        <f t="shared" ca="1" si="620"/>
        <v>0.69504206463728357</v>
      </c>
    </row>
    <row r="9460" spans="1:6" ht="15.75" customHeight="1" x14ac:dyDescent="0.2">
      <c r="A9460">
        <v>9459</v>
      </c>
      <c r="B9460" s="47">
        <f ca="1">IF('Inputs and Results'!$C$15='Inputs and Results'!$C$13, 'Inputs and Results'!$C$13, IF(E9460 &lt;= ('Inputs and Results'!$C$14-'Inputs and Results'!$C$13)/('Inputs and Results'!$C$15-'Inputs and Results'!$C$13), 'Inputs and Results'!$C$13 + SQRT(E9460*('Inputs and Results'!$C$15-'Inputs and Results'!$C$13)*('Inputs and Results'!$C$14-'Inputs and Results'!$C$13)), 'Inputs and Results'!$C$15 - SQRT((1-E9460)*('Inputs and Results'!$C$15-'Inputs and Results'!$C$13)*('Inputs and Results'!$C$15-'Inputs and Results'!$C$14))))</f>
        <v>0.35931016691657103</v>
      </c>
      <c r="C9460" s="47">
        <f ca="1">IF('Inputs and Results'!$G$15='Inputs and Results'!$G$13, 'Inputs and Results'!$G$13, IF(F9460 &lt;= ('Inputs and Results'!$G$14-'Inputs and Results'!$G$13)/('Inputs and Results'!$G$15-'Inputs and Results'!$G$13), 'Inputs and Results'!$G$13 + SQRT(F9460*('Inputs and Results'!$G$15-'Inputs and Results'!$G$13)*('Inputs and Results'!$G$14-'Inputs and Results'!$G$13)), 'Inputs and Results'!$G$15 - SQRT((1-F9460)*('Inputs and Results'!$G$15-'Inputs and Results'!$G$13)*('Inputs and Results'!$G$15-'Inputs and Results'!$G$14))))</f>
        <v>293.14380052677791</v>
      </c>
      <c r="D9460">
        <f t="shared" ca="1" si="618"/>
        <v>105.32954789783457</v>
      </c>
      <c r="E9460">
        <f t="shared" ca="1" si="620"/>
        <v>0.22519524504997901</v>
      </c>
      <c r="F9460">
        <f t="shared" ca="1" si="620"/>
        <v>3.047817009197118E-2</v>
      </c>
    </row>
    <row r="9461" spans="1:6" ht="15.75" customHeight="1" x14ac:dyDescent="0.2">
      <c r="A9461">
        <v>9460</v>
      </c>
      <c r="B9461" s="47">
        <f ca="1">IF('Inputs and Results'!$C$15='Inputs and Results'!$C$13, 'Inputs and Results'!$C$13, IF(E9461 &lt;= ('Inputs and Results'!$C$14-'Inputs and Results'!$C$13)/('Inputs and Results'!$C$15-'Inputs and Results'!$C$13), 'Inputs and Results'!$C$13 + SQRT(E9461*('Inputs and Results'!$C$15-'Inputs and Results'!$C$13)*('Inputs and Results'!$C$14-'Inputs and Results'!$C$13)), 'Inputs and Results'!$C$15 - SQRT((1-E9461)*('Inputs and Results'!$C$15-'Inputs and Results'!$C$13)*('Inputs and Results'!$C$15-'Inputs and Results'!$C$14))))</f>
        <v>1.0548918804643728</v>
      </c>
      <c r="C9461" s="47">
        <f ca="1">IF('Inputs and Results'!$G$15='Inputs and Results'!$G$13, 'Inputs and Results'!$G$13, IF(F9461 &lt;= ('Inputs and Results'!$G$14-'Inputs and Results'!$G$13)/('Inputs and Results'!$G$15-'Inputs and Results'!$G$13), 'Inputs and Results'!$G$13 + SQRT(F9461*('Inputs and Results'!$G$15-'Inputs and Results'!$G$13)*('Inputs and Results'!$G$14-'Inputs and Results'!$G$13)), 'Inputs and Results'!$G$15 - SQRT((1-F9461)*('Inputs and Results'!$G$15-'Inputs and Results'!$G$13)*('Inputs and Results'!$G$15-'Inputs and Results'!$G$14))))</f>
        <v>571.447092470906</v>
      </c>
      <c r="D9461">
        <f t="shared" ca="1" si="618"/>
        <v>602.81489796253231</v>
      </c>
      <c r="E9461">
        <f t="shared" ca="1" si="620"/>
        <v>0.57961715592406404</v>
      </c>
      <c r="F9461">
        <f t="shared" ca="1" si="620"/>
        <v>0.53423760751569682</v>
      </c>
    </row>
    <row r="9462" spans="1:6" ht="15.75" customHeight="1" x14ac:dyDescent="0.2">
      <c r="A9462">
        <v>9461</v>
      </c>
      <c r="B9462" s="47">
        <f ca="1">IF('Inputs and Results'!$C$15='Inputs and Results'!$C$13, 'Inputs and Results'!$C$13, IF(E9462 &lt;= ('Inputs and Results'!$C$14-'Inputs and Results'!$C$13)/('Inputs and Results'!$C$15-'Inputs and Results'!$C$13), 'Inputs and Results'!$C$13 + SQRT(E9462*('Inputs and Results'!$C$15-'Inputs and Results'!$C$13)*('Inputs and Results'!$C$14-'Inputs and Results'!$C$13)), 'Inputs and Results'!$C$15 - SQRT((1-E9462)*('Inputs and Results'!$C$15-'Inputs and Results'!$C$13)*('Inputs and Results'!$C$15-'Inputs and Results'!$C$14))))</f>
        <v>1.2571970006558504</v>
      </c>
      <c r="C9462" s="47">
        <f ca="1">IF('Inputs and Results'!$G$15='Inputs and Results'!$G$13, 'Inputs and Results'!$G$13, IF(F9462 &lt;= ('Inputs and Results'!$G$14-'Inputs and Results'!$G$13)/('Inputs and Results'!$G$15-'Inputs and Results'!$G$13), 'Inputs and Results'!$G$13 + SQRT(F9462*('Inputs and Results'!$G$15-'Inputs and Results'!$G$13)*('Inputs and Results'!$G$14-'Inputs and Results'!$G$13)), 'Inputs and Results'!$G$15 - SQRT((1-F9462)*('Inputs and Results'!$G$15-'Inputs and Results'!$G$13)*('Inputs and Results'!$G$15-'Inputs and Results'!$G$14))))</f>
        <v>371.33156925622961</v>
      </c>
      <c r="D9462">
        <f t="shared" ca="1" si="618"/>
        <v>466.83693511776204</v>
      </c>
      <c r="E9462">
        <f t="shared" ref="E9462:F9481" ca="1" si="621">RAND()</f>
        <v>0.66251530060855957</v>
      </c>
      <c r="F9462">
        <f t="shared" ca="1" si="621"/>
        <v>0.19045251513267691</v>
      </c>
    </row>
    <row r="9463" spans="1:6" ht="15.75" customHeight="1" x14ac:dyDescent="0.2">
      <c r="A9463">
        <v>9462</v>
      </c>
      <c r="B9463" s="47">
        <f ca="1">IF('Inputs and Results'!$C$15='Inputs and Results'!$C$13, 'Inputs and Results'!$C$13, IF(E9463 &lt;= ('Inputs and Results'!$C$14-'Inputs and Results'!$C$13)/('Inputs and Results'!$C$15-'Inputs and Results'!$C$13), 'Inputs and Results'!$C$13 + SQRT(E9463*('Inputs and Results'!$C$15-'Inputs and Results'!$C$13)*('Inputs and Results'!$C$14-'Inputs and Results'!$C$13)), 'Inputs and Results'!$C$15 - SQRT((1-E9463)*('Inputs and Results'!$C$15-'Inputs and Results'!$C$13)*('Inputs and Results'!$C$15-'Inputs and Results'!$C$14))))</f>
        <v>0.71911107618735537</v>
      </c>
      <c r="C9463" s="47">
        <f ca="1">IF('Inputs and Results'!$G$15='Inputs and Results'!$G$13, 'Inputs and Results'!$G$13, IF(F9463 &lt;= ('Inputs and Results'!$G$14-'Inputs and Results'!$G$13)/('Inputs and Results'!$G$15-'Inputs and Results'!$G$13), 'Inputs and Results'!$G$13 + SQRT(F9463*('Inputs and Results'!$G$15-'Inputs and Results'!$G$13)*('Inputs and Results'!$G$14-'Inputs and Results'!$G$13)), 'Inputs and Results'!$G$15 - SQRT((1-F9463)*('Inputs and Results'!$G$15-'Inputs and Results'!$G$13)*('Inputs and Results'!$G$15-'Inputs and Results'!$G$14))))</f>
        <v>437.4115972240412</v>
      </c>
      <c r="D9463">
        <f t="shared" ca="1" si="618"/>
        <v>314.54752441661032</v>
      </c>
      <c r="E9463">
        <f t="shared" ca="1" si="621"/>
        <v>0.42194952413653297</v>
      </c>
      <c r="F9463">
        <f t="shared" ca="1" si="621"/>
        <v>0.31441527579026729</v>
      </c>
    </row>
    <row r="9464" spans="1:6" ht="15.75" customHeight="1" x14ac:dyDescent="0.2">
      <c r="A9464">
        <v>9463</v>
      </c>
      <c r="B9464" s="47">
        <f ca="1">IF('Inputs and Results'!$C$15='Inputs and Results'!$C$13, 'Inputs and Results'!$C$13, IF(E9464 &lt;= ('Inputs and Results'!$C$14-'Inputs and Results'!$C$13)/('Inputs and Results'!$C$15-'Inputs and Results'!$C$13), 'Inputs and Results'!$C$13 + SQRT(E9464*('Inputs and Results'!$C$15-'Inputs and Results'!$C$13)*('Inputs and Results'!$C$14-'Inputs and Results'!$C$13)), 'Inputs and Results'!$C$15 - SQRT((1-E9464)*('Inputs and Results'!$C$15-'Inputs and Results'!$C$13)*('Inputs and Results'!$C$15-'Inputs and Results'!$C$14))))</f>
        <v>1.240932042376947</v>
      </c>
      <c r="C9464" s="47">
        <f ca="1">IF('Inputs and Results'!$G$15='Inputs and Results'!$G$13, 'Inputs and Results'!$G$13, IF(F9464 &lt;= ('Inputs and Results'!$G$14-'Inputs and Results'!$G$13)/('Inputs and Results'!$G$15-'Inputs and Results'!$G$13), 'Inputs and Results'!$G$13 + SQRT(F9464*('Inputs and Results'!$G$15-'Inputs and Results'!$G$13)*('Inputs and Results'!$G$14-'Inputs and Results'!$G$13)), 'Inputs and Results'!$G$15 - SQRT((1-F9464)*('Inputs and Results'!$G$15-'Inputs and Results'!$G$13)*('Inputs and Results'!$G$15-'Inputs and Results'!$G$14))))</f>
        <v>716.36859923851807</v>
      </c>
      <c r="D9464">
        <f t="shared" ca="1" si="618"/>
        <v>888.96474894776691</v>
      </c>
      <c r="E9464">
        <f t="shared" ca="1" si="621"/>
        <v>0.65618665782931784</v>
      </c>
      <c r="F9464">
        <f t="shared" ca="1" si="621"/>
        <v>0.72425368285367819</v>
      </c>
    </row>
    <row r="9465" spans="1:6" ht="15.75" customHeight="1" x14ac:dyDescent="0.2">
      <c r="A9465">
        <v>9464</v>
      </c>
      <c r="B9465" s="47">
        <f ca="1">IF('Inputs and Results'!$C$15='Inputs and Results'!$C$13, 'Inputs and Results'!$C$13, IF(E9465 &lt;= ('Inputs and Results'!$C$14-'Inputs and Results'!$C$13)/('Inputs and Results'!$C$15-'Inputs and Results'!$C$13), 'Inputs and Results'!$C$13 + SQRT(E9465*('Inputs and Results'!$C$15-'Inputs and Results'!$C$13)*('Inputs and Results'!$C$14-'Inputs and Results'!$C$13)), 'Inputs and Results'!$C$15 - SQRT((1-E9465)*('Inputs and Results'!$C$15-'Inputs and Results'!$C$13)*('Inputs and Results'!$C$15-'Inputs and Results'!$C$14))))</f>
        <v>0.60297075990240545</v>
      </c>
      <c r="C9465" s="47">
        <f ca="1">IF('Inputs and Results'!$G$15='Inputs and Results'!$G$13, 'Inputs and Results'!$G$13, IF(F9465 &lt;= ('Inputs and Results'!$G$14-'Inputs and Results'!$G$13)/('Inputs and Results'!$G$15-'Inputs and Results'!$G$13), 'Inputs and Results'!$G$13 + SQRT(F9465*('Inputs and Results'!$G$15-'Inputs and Results'!$G$13)*('Inputs and Results'!$G$14-'Inputs and Results'!$G$13)), 'Inputs and Results'!$G$15 - SQRT((1-F9465)*('Inputs and Results'!$G$15-'Inputs and Results'!$G$13)*('Inputs and Results'!$G$15-'Inputs and Results'!$G$14))))</f>
        <v>541.01498073501091</v>
      </c>
      <c r="D9465">
        <f t="shared" ca="1" si="618"/>
        <v>326.21621405237477</v>
      </c>
      <c r="E9465">
        <f t="shared" ca="1" si="621"/>
        <v>0.3615834246796833</v>
      </c>
      <c r="F9465">
        <f t="shared" ca="1" si="621"/>
        <v>0.48804495937395376</v>
      </c>
    </row>
    <row r="9466" spans="1:6" ht="15.75" customHeight="1" x14ac:dyDescent="0.2">
      <c r="A9466">
        <v>9465</v>
      </c>
      <c r="B9466" s="47">
        <f ca="1">IF('Inputs and Results'!$C$15='Inputs and Results'!$C$13, 'Inputs and Results'!$C$13, IF(E9466 &lt;= ('Inputs and Results'!$C$14-'Inputs and Results'!$C$13)/('Inputs and Results'!$C$15-'Inputs and Results'!$C$13), 'Inputs and Results'!$C$13 + SQRT(E9466*('Inputs and Results'!$C$15-'Inputs and Results'!$C$13)*('Inputs and Results'!$C$14-'Inputs and Results'!$C$13)), 'Inputs and Results'!$C$15 - SQRT((1-E9466)*('Inputs and Results'!$C$15-'Inputs and Results'!$C$13)*('Inputs and Results'!$C$15-'Inputs and Results'!$C$14))))</f>
        <v>9.1249560917475936E-2</v>
      </c>
      <c r="C9466" s="47">
        <f ca="1">IF('Inputs and Results'!$G$15='Inputs and Results'!$G$13, 'Inputs and Results'!$G$13, IF(F9466 &lt;= ('Inputs and Results'!$G$14-'Inputs and Results'!$G$13)/('Inputs and Results'!$G$15-'Inputs and Results'!$G$13), 'Inputs and Results'!$G$13 + SQRT(F9466*('Inputs and Results'!$G$15-'Inputs and Results'!$G$13)*('Inputs and Results'!$G$14-'Inputs and Results'!$G$13)), 'Inputs and Results'!$G$15 - SQRT((1-F9466)*('Inputs and Results'!$G$15-'Inputs and Results'!$G$13)*('Inputs and Results'!$G$15-'Inputs and Results'!$G$14))))</f>
        <v>370.5585016469006</v>
      </c>
      <c r="D9466">
        <f t="shared" ca="1" si="618"/>
        <v>33.813300569517466</v>
      </c>
      <c r="E9466">
        <f t="shared" ca="1" si="621"/>
        <v>5.9907875904136043E-2</v>
      </c>
      <c r="F9466">
        <f t="shared" ca="1" si="621"/>
        <v>0.18894135134916312</v>
      </c>
    </row>
    <row r="9467" spans="1:6" ht="15.75" customHeight="1" x14ac:dyDescent="0.2">
      <c r="A9467">
        <v>9466</v>
      </c>
      <c r="B9467" s="47">
        <f ca="1">IF('Inputs and Results'!$C$15='Inputs and Results'!$C$13, 'Inputs and Results'!$C$13, IF(E9467 &lt;= ('Inputs and Results'!$C$14-'Inputs and Results'!$C$13)/('Inputs and Results'!$C$15-'Inputs and Results'!$C$13), 'Inputs and Results'!$C$13 + SQRT(E9467*('Inputs and Results'!$C$15-'Inputs and Results'!$C$13)*('Inputs and Results'!$C$14-'Inputs and Results'!$C$13)), 'Inputs and Results'!$C$15 - SQRT((1-E9467)*('Inputs and Results'!$C$15-'Inputs and Results'!$C$13)*('Inputs and Results'!$C$15-'Inputs and Results'!$C$14))))</f>
        <v>1.5086028626368524</v>
      </c>
      <c r="C9467" s="47">
        <f ca="1">IF('Inputs and Results'!$G$15='Inputs and Results'!$G$13, 'Inputs and Results'!$G$13, IF(F9467 &lt;= ('Inputs and Results'!$G$14-'Inputs and Results'!$G$13)/('Inputs and Results'!$G$15-'Inputs and Results'!$G$13), 'Inputs and Results'!$G$13 + SQRT(F9467*('Inputs and Results'!$G$15-'Inputs and Results'!$G$13)*('Inputs and Results'!$G$14-'Inputs and Results'!$G$13)), 'Inputs and Results'!$G$15 - SQRT((1-F9467)*('Inputs and Results'!$G$15-'Inputs and Results'!$G$13)*('Inputs and Results'!$G$15-'Inputs and Results'!$G$14))))</f>
        <v>381.95231859839134</v>
      </c>
      <c r="D9467">
        <f t="shared" ca="1" si="618"/>
        <v>576.21436122831631</v>
      </c>
      <c r="E9467">
        <f t="shared" ca="1" si="621"/>
        <v>0.75285939762944543</v>
      </c>
      <c r="F9467">
        <f t="shared" ca="1" si="621"/>
        <v>0.21107089960689507</v>
      </c>
    </row>
    <row r="9468" spans="1:6" ht="15.75" customHeight="1" x14ac:dyDescent="0.2">
      <c r="A9468">
        <v>9467</v>
      </c>
      <c r="B9468" s="47">
        <f ca="1">IF('Inputs and Results'!$C$15='Inputs and Results'!$C$13, 'Inputs and Results'!$C$13, IF(E9468 &lt;= ('Inputs and Results'!$C$14-'Inputs and Results'!$C$13)/('Inputs and Results'!$C$15-'Inputs and Results'!$C$13), 'Inputs and Results'!$C$13 + SQRT(E9468*('Inputs and Results'!$C$15-'Inputs and Results'!$C$13)*('Inputs and Results'!$C$14-'Inputs and Results'!$C$13)), 'Inputs and Results'!$C$15 - SQRT((1-E9468)*('Inputs and Results'!$C$15-'Inputs and Results'!$C$13)*('Inputs and Results'!$C$15-'Inputs and Results'!$C$14))))</f>
        <v>0.89180795356092979</v>
      </c>
      <c r="C9468" s="47">
        <f ca="1">IF('Inputs and Results'!$G$15='Inputs and Results'!$G$13, 'Inputs and Results'!$G$13, IF(F9468 &lt;= ('Inputs and Results'!$G$14-'Inputs and Results'!$G$13)/('Inputs and Results'!$G$15-'Inputs and Results'!$G$13), 'Inputs and Results'!$G$13 + SQRT(F9468*('Inputs and Results'!$G$15-'Inputs and Results'!$G$13)*('Inputs and Results'!$G$14-'Inputs and Results'!$G$13)), 'Inputs and Results'!$G$15 - SQRT((1-F9468)*('Inputs and Results'!$G$15-'Inputs and Results'!$G$13)*('Inputs and Results'!$G$15-'Inputs and Results'!$G$14))))</f>
        <v>671.8909375448784</v>
      </c>
      <c r="D9468">
        <f t="shared" ca="1" si="618"/>
        <v>599.19768202803255</v>
      </c>
      <c r="E9468">
        <f t="shared" ca="1" si="621"/>
        <v>0.50616958837011616</v>
      </c>
      <c r="F9468">
        <f t="shared" ca="1" si="621"/>
        <v>0.67120289888460061</v>
      </c>
    </row>
    <row r="9469" spans="1:6" ht="15.75" customHeight="1" x14ac:dyDescent="0.2">
      <c r="A9469">
        <v>9468</v>
      </c>
      <c r="B9469" s="47">
        <f ca="1">IF('Inputs and Results'!$C$15='Inputs and Results'!$C$13, 'Inputs and Results'!$C$13, IF(E9469 &lt;= ('Inputs and Results'!$C$14-'Inputs and Results'!$C$13)/('Inputs and Results'!$C$15-'Inputs and Results'!$C$13), 'Inputs and Results'!$C$13 + SQRT(E9469*('Inputs and Results'!$C$15-'Inputs and Results'!$C$13)*('Inputs and Results'!$C$14-'Inputs and Results'!$C$13)), 'Inputs and Results'!$C$15 - SQRT((1-E9469)*('Inputs and Results'!$C$15-'Inputs and Results'!$C$13)*('Inputs and Results'!$C$15-'Inputs and Results'!$C$14))))</f>
        <v>1.29019603461457</v>
      </c>
      <c r="C9469" s="47">
        <f ca="1">IF('Inputs and Results'!$G$15='Inputs and Results'!$G$13, 'Inputs and Results'!$G$13, IF(F9469 &lt;= ('Inputs and Results'!$G$14-'Inputs and Results'!$G$13)/('Inputs and Results'!$G$15-'Inputs and Results'!$G$13), 'Inputs and Results'!$G$13 + SQRT(F9469*('Inputs and Results'!$G$15-'Inputs and Results'!$G$13)*('Inputs and Results'!$G$14-'Inputs and Results'!$G$13)), 'Inputs and Results'!$G$15 - SQRT((1-F9469)*('Inputs and Results'!$G$15-'Inputs and Results'!$G$13)*('Inputs and Results'!$G$15-'Inputs and Results'!$G$14))))</f>
        <v>938.8062968406573</v>
      </c>
      <c r="D9469">
        <f t="shared" ca="1" si="618"/>
        <v>1211.244161455005</v>
      </c>
      <c r="E9469">
        <f t="shared" ca="1" si="621"/>
        <v>0.67517448888358433</v>
      </c>
      <c r="F9469">
        <f t="shared" ca="1" si="621"/>
        <v>0.91957220816950513</v>
      </c>
    </row>
    <row r="9470" spans="1:6" ht="15.75" customHeight="1" x14ac:dyDescent="0.2">
      <c r="A9470">
        <v>9469</v>
      </c>
      <c r="B9470" s="47">
        <f ca="1">IF('Inputs and Results'!$C$15='Inputs and Results'!$C$13, 'Inputs and Results'!$C$13, IF(E9470 &lt;= ('Inputs and Results'!$C$14-'Inputs and Results'!$C$13)/('Inputs and Results'!$C$15-'Inputs and Results'!$C$13), 'Inputs and Results'!$C$13 + SQRT(E9470*('Inputs and Results'!$C$15-'Inputs and Results'!$C$13)*('Inputs and Results'!$C$14-'Inputs and Results'!$C$13)), 'Inputs and Results'!$C$15 - SQRT((1-E9470)*('Inputs and Results'!$C$15-'Inputs and Results'!$C$13)*('Inputs and Results'!$C$15-'Inputs and Results'!$C$14))))</f>
        <v>0.8154458315108486</v>
      </c>
      <c r="C9470" s="47">
        <f ca="1">IF('Inputs and Results'!$G$15='Inputs and Results'!$G$13, 'Inputs and Results'!$G$13, IF(F9470 &lt;= ('Inputs and Results'!$G$14-'Inputs and Results'!$G$13)/('Inputs and Results'!$G$15-'Inputs and Results'!$G$13), 'Inputs and Results'!$G$13 + SQRT(F9470*('Inputs and Results'!$G$15-'Inputs and Results'!$G$13)*('Inputs and Results'!$G$14-'Inputs and Results'!$G$13)), 'Inputs and Results'!$G$15 - SQRT((1-F9470)*('Inputs and Results'!$G$15-'Inputs and Results'!$G$13)*('Inputs and Results'!$G$15-'Inputs and Results'!$G$14))))</f>
        <v>501.26356561756268</v>
      </c>
      <c r="D9470">
        <f t="shared" ca="1" si="618"/>
        <v>408.75328507110623</v>
      </c>
      <c r="E9470">
        <f t="shared" ca="1" si="621"/>
        <v>0.4697470094374081</v>
      </c>
      <c r="F9470">
        <f t="shared" ca="1" si="621"/>
        <v>0.42441758328885049</v>
      </c>
    </row>
    <row r="9471" spans="1:6" ht="15.75" customHeight="1" x14ac:dyDescent="0.2">
      <c r="A9471">
        <v>9470</v>
      </c>
      <c r="B9471" s="47">
        <f ca="1">IF('Inputs and Results'!$C$15='Inputs and Results'!$C$13, 'Inputs and Results'!$C$13, IF(E9471 &lt;= ('Inputs and Results'!$C$14-'Inputs and Results'!$C$13)/('Inputs and Results'!$C$15-'Inputs and Results'!$C$13), 'Inputs and Results'!$C$13 + SQRT(E9471*('Inputs and Results'!$C$15-'Inputs and Results'!$C$13)*('Inputs and Results'!$C$14-'Inputs and Results'!$C$13)), 'Inputs and Results'!$C$15 - SQRT((1-E9471)*('Inputs and Results'!$C$15-'Inputs and Results'!$C$13)*('Inputs and Results'!$C$15-'Inputs and Results'!$C$14))))</f>
        <v>1.1336604457234878</v>
      </c>
      <c r="C9471" s="47">
        <f ca="1">IF('Inputs and Results'!$G$15='Inputs and Results'!$G$13, 'Inputs and Results'!$G$13, IF(F9471 &lt;= ('Inputs and Results'!$G$14-'Inputs and Results'!$G$13)/('Inputs and Results'!$G$15-'Inputs and Results'!$G$13), 'Inputs and Results'!$G$13 + SQRT(F9471*('Inputs and Results'!$G$15-'Inputs and Results'!$G$13)*('Inputs and Results'!$G$14-'Inputs and Results'!$G$13)), 'Inputs and Results'!$G$15 - SQRT((1-F9471)*('Inputs and Results'!$G$15-'Inputs and Results'!$G$13)*('Inputs and Results'!$G$15-'Inputs and Results'!$G$14))))</f>
        <v>964.83757856789259</v>
      </c>
      <c r="D9471">
        <f t="shared" ca="1" si="618"/>
        <v>1093.7981993700478</v>
      </c>
      <c r="E9471">
        <f t="shared" ca="1" si="621"/>
        <v>0.61297518534921669</v>
      </c>
      <c r="F9471">
        <f t="shared" ca="1" si="621"/>
        <v>0.93480465521731193</v>
      </c>
    </row>
    <row r="9472" spans="1:6" ht="15.75" customHeight="1" x14ac:dyDescent="0.2">
      <c r="A9472">
        <v>9471</v>
      </c>
      <c r="B9472" s="47">
        <f ca="1">IF('Inputs and Results'!$C$15='Inputs and Results'!$C$13, 'Inputs and Results'!$C$13, IF(E9472 &lt;= ('Inputs and Results'!$C$14-'Inputs and Results'!$C$13)/('Inputs and Results'!$C$15-'Inputs and Results'!$C$13), 'Inputs and Results'!$C$13 + SQRT(E9472*('Inputs and Results'!$C$15-'Inputs and Results'!$C$13)*('Inputs and Results'!$C$14-'Inputs and Results'!$C$13)), 'Inputs and Results'!$C$15 - SQRT((1-E9472)*('Inputs and Results'!$C$15-'Inputs and Results'!$C$13)*('Inputs and Results'!$C$15-'Inputs and Results'!$C$14))))</f>
        <v>0.95171739478857376</v>
      </c>
      <c r="C9472" s="47">
        <f ca="1">IF('Inputs and Results'!$G$15='Inputs and Results'!$G$13, 'Inputs and Results'!$G$13, IF(F9472 &lt;= ('Inputs and Results'!$G$14-'Inputs and Results'!$G$13)/('Inputs and Results'!$G$15-'Inputs and Results'!$G$13), 'Inputs and Results'!$G$13 + SQRT(F9472*('Inputs and Results'!$G$15-'Inputs and Results'!$G$13)*('Inputs and Results'!$G$14-'Inputs and Results'!$G$13)), 'Inputs and Results'!$G$15 - SQRT((1-F9472)*('Inputs and Results'!$G$15-'Inputs and Results'!$G$13)*('Inputs and Results'!$G$15-'Inputs and Results'!$G$14))))</f>
        <v>813.64723435968165</v>
      </c>
      <c r="D9472">
        <f t="shared" ca="1" si="618"/>
        <v>774.36222616172438</v>
      </c>
      <c r="E9472">
        <f t="shared" ca="1" si="621"/>
        <v>0.53383759657647689</v>
      </c>
      <c r="F9472">
        <f t="shared" ca="1" si="621"/>
        <v>0.82402588472153226</v>
      </c>
    </row>
    <row r="9473" spans="1:6" ht="15.75" customHeight="1" x14ac:dyDescent="0.2">
      <c r="A9473">
        <v>9472</v>
      </c>
      <c r="B9473" s="47">
        <f ca="1">IF('Inputs and Results'!$C$15='Inputs and Results'!$C$13, 'Inputs and Results'!$C$13, IF(E9473 &lt;= ('Inputs and Results'!$C$14-'Inputs and Results'!$C$13)/('Inputs and Results'!$C$15-'Inputs and Results'!$C$13), 'Inputs and Results'!$C$13 + SQRT(E9473*('Inputs and Results'!$C$15-'Inputs and Results'!$C$13)*('Inputs and Results'!$C$14-'Inputs and Results'!$C$13)), 'Inputs and Results'!$C$15 - SQRT((1-E9473)*('Inputs and Results'!$C$15-'Inputs and Results'!$C$13)*('Inputs and Results'!$C$15-'Inputs and Results'!$C$14))))</f>
        <v>1.7871379974914099</v>
      </c>
      <c r="C9473" s="47">
        <f ca="1">IF('Inputs and Results'!$G$15='Inputs and Results'!$G$13, 'Inputs and Results'!$G$13, IF(F9473 &lt;= ('Inputs and Results'!$G$14-'Inputs and Results'!$G$13)/('Inputs and Results'!$G$15-'Inputs and Results'!$G$13), 'Inputs and Results'!$G$13 + SQRT(F9473*('Inputs and Results'!$G$15-'Inputs and Results'!$G$13)*('Inputs and Results'!$G$14-'Inputs and Results'!$G$13)), 'Inputs and Results'!$G$15 - SQRT((1-F9473)*('Inputs and Results'!$G$15-'Inputs and Results'!$G$13)*('Inputs and Results'!$G$15-'Inputs and Results'!$G$14))))</f>
        <v>477.25635111147949</v>
      </c>
      <c r="D9473">
        <f t="shared" ca="1" si="618"/>
        <v>852.92295961542663</v>
      </c>
      <c r="E9473">
        <f t="shared" ca="1" si="621"/>
        <v>0.83655175143009475</v>
      </c>
      <c r="F9473">
        <f t="shared" ca="1" si="621"/>
        <v>0.38418635504686405</v>
      </c>
    </row>
    <row r="9474" spans="1:6" ht="15.75" customHeight="1" x14ac:dyDescent="0.2">
      <c r="A9474">
        <v>9473</v>
      </c>
      <c r="B9474" s="47">
        <f ca="1">IF('Inputs and Results'!$C$15='Inputs and Results'!$C$13, 'Inputs and Results'!$C$13, IF(E9474 &lt;= ('Inputs and Results'!$C$14-'Inputs and Results'!$C$13)/('Inputs and Results'!$C$15-'Inputs and Results'!$C$13), 'Inputs and Results'!$C$13 + SQRT(E9474*('Inputs and Results'!$C$15-'Inputs and Results'!$C$13)*('Inputs and Results'!$C$14-'Inputs and Results'!$C$13)), 'Inputs and Results'!$C$15 - SQRT((1-E9474)*('Inputs and Results'!$C$15-'Inputs and Results'!$C$13)*('Inputs and Results'!$C$15-'Inputs and Results'!$C$14))))</f>
        <v>2.7391828895790864</v>
      </c>
      <c r="C9474" s="47">
        <f ca="1">IF('Inputs and Results'!$G$15='Inputs and Results'!$G$13, 'Inputs and Results'!$G$13, IF(F9474 &lt;= ('Inputs and Results'!$G$14-'Inputs and Results'!$G$13)/('Inputs and Results'!$G$15-'Inputs and Results'!$G$13), 'Inputs and Results'!$G$13 + SQRT(F9474*('Inputs and Results'!$G$15-'Inputs and Results'!$G$13)*('Inputs and Results'!$G$14-'Inputs and Results'!$G$13)), 'Inputs and Results'!$G$15 - SQRT((1-F9474)*('Inputs and Results'!$G$15-'Inputs and Results'!$G$13)*('Inputs and Results'!$G$15-'Inputs and Results'!$G$14))))</f>
        <v>294.54570016208322</v>
      </c>
      <c r="D9474">
        <f t="shared" ref="D9474:D9537" ca="1" si="622">B9474*C9474</f>
        <v>806.81454208307025</v>
      </c>
      <c r="E9474">
        <f t="shared" ca="1" si="621"/>
        <v>0.9924416038790761</v>
      </c>
      <c r="F9474">
        <f t="shared" ca="1" si="621"/>
        <v>3.3473400725769986E-2</v>
      </c>
    </row>
    <row r="9475" spans="1:6" ht="15.75" customHeight="1" x14ac:dyDescent="0.2">
      <c r="A9475">
        <v>9474</v>
      </c>
      <c r="B9475" s="47">
        <f ca="1">IF('Inputs and Results'!$C$15='Inputs and Results'!$C$13, 'Inputs and Results'!$C$13, IF(E9475 &lt;= ('Inputs and Results'!$C$14-'Inputs and Results'!$C$13)/('Inputs and Results'!$C$15-'Inputs and Results'!$C$13), 'Inputs and Results'!$C$13 + SQRT(E9475*('Inputs and Results'!$C$15-'Inputs and Results'!$C$13)*('Inputs and Results'!$C$14-'Inputs and Results'!$C$13)), 'Inputs and Results'!$C$15 - SQRT((1-E9475)*('Inputs and Results'!$C$15-'Inputs and Results'!$C$13)*('Inputs and Results'!$C$15-'Inputs and Results'!$C$14))))</f>
        <v>1.5453617709588825</v>
      </c>
      <c r="C9475" s="47">
        <f ca="1">IF('Inputs and Results'!$G$15='Inputs and Results'!$G$13, 'Inputs and Results'!$G$13, IF(F9475 &lt;= ('Inputs and Results'!$G$14-'Inputs and Results'!$G$13)/('Inputs and Results'!$G$15-'Inputs and Results'!$G$13), 'Inputs and Results'!$G$13 + SQRT(F9475*('Inputs and Results'!$G$15-'Inputs and Results'!$G$13)*('Inputs and Results'!$G$14-'Inputs and Results'!$G$13)), 'Inputs and Results'!$G$15 - SQRT((1-F9475)*('Inputs and Results'!$G$15-'Inputs and Results'!$G$13)*('Inputs and Results'!$G$15-'Inputs and Results'!$G$14))))</f>
        <v>807.48926349465705</v>
      </c>
      <c r="D9475">
        <f t="shared" ca="1" si="622"/>
        <v>1247.8630382643869</v>
      </c>
      <c r="E9475">
        <f t="shared" ca="1" si="621"/>
        <v>0.76489195806801347</v>
      </c>
      <c r="F9475">
        <f t="shared" ca="1" si="621"/>
        <v>0.8183715733241298</v>
      </c>
    </row>
    <row r="9476" spans="1:6" ht="15.75" customHeight="1" x14ac:dyDescent="0.2">
      <c r="A9476">
        <v>9475</v>
      </c>
      <c r="B9476" s="47">
        <f ca="1">IF('Inputs and Results'!$C$15='Inputs and Results'!$C$13, 'Inputs and Results'!$C$13, IF(E9476 &lt;= ('Inputs and Results'!$C$14-'Inputs and Results'!$C$13)/('Inputs and Results'!$C$15-'Inputs and Results'!$C$13), 'Inputs and Results'!$C$13 + SQRT(E9476*('Inputs and Results'!$C$15-'Inputs and Results'!$C$13)*('Inputs and Results'!$C$14-'Inputs and Results'!$C$13)), 'Inputs and Results'!$C$15 - SQRT((1-E9476)*('Inputs and Results'!$C$15-'Inputs and Results'!$C$13)*('Inputs and Results'!$C$15-'Inputs and Results'!$C$14))))</f>
        <v>0.28174669610374048</v>
      </c>
      <c r="C9476" s="47">
        <f ca="1">IF('Inputs and Results'!$G$15='Inputs and Results'!$G$13, 'Inputs and Results'!$G$13, IF(F9476 &lt;= ('Inputs and Results'!$G$14-'Inputs and Results'!$G$13)/('Inputs and Results'!$G$15-'Inputs and Results'!$G$13), 'Inputs and Results'!$G$13 + SQRT(F9476*('Inputs and Results'!$G$15-'Inputs and Results'!$G$13)*('Inputs and Results'!$G$14-'Inputs and Results'!$G$13)), 'Inputs and Results'!$G$15 - SQRT((1-F9476)*('Inputs and Results'!$G$15-'Inputs and Results'!$G$13)*('Inputs and Results'!$G$15-'Inputs and Results'!$G$14))))</f>
        <v>398.40517626447411</v>
      </c>
      <c r="D9476">
        <f t="shared" ca="1" si="622"/>
        <v>112.24934212314395</v>
      </c>
      <c r="E9476">
        <f t="shared" ca="1" si="621"/>
        <v>0.17901099731745218</v>
      </c>
      <c r="F9476">
        <f t="shared" ca="1" si="621"/>
        <v>0.24248620210578276</v>
      </c>
    </row>
    <row r="9477" spans="1:6" ht="15.75" customHeight="1" x14ac:dyDescent="0.2">
      <c r="A9477">
        <v>9476</v>
      </c>
      <c r="B9477" s="47">
        <f ca="1">IF('Inputs and Results'!$C$15='Inputs and Results'!$C$13, 'Inputs and Results'!$C$13, IF(E9477 &lt;= ('Inputs and Results'!$C$14-'Inputs and Results'!$C$13)/('Inputs and Results'!$C$15-'Inputs and Results'!$C$13), 'Inputs and Results'!$C$13 + SQRT(E9477*('Inputs and Results'!$C$15-'Inputs and Results'!$C$13)*('Inputs and Results'!$C$14-'Inputs and Results'!$C$13)), 'Inputs and Results'!$C$15 - SQRT((1-E9477)*('Inputs and Results'!$C$15-'Inputs and Results'!$C$13)*('Inputs and Results'!$C$15-'Inputs and Results'!$C$14))))</f>
        <v>9.1922873379398862E-2</v>
      </c>
      <c r="C9477" s="47">
        <f ca="1">IF('Inputs and Results'!$G$15='Inputs and Results'!$G$13, 'Inputs and Results'!$G$13, IF(F9477 &lt;= ('Inputs and Results'!$G$14-'Inputs and Results'!$G$13)/('Inputs and Results'!$G$15-'Inputs and Results'!$G$13), 'Inputs and Results'!$G$13 + SQRT(F9477*('Inputs and Results'!$G$15-'Inputs and Results'!$G$13)*('Inputs and Results'!$G$14-'Inputs and Results'!$G$13)), 'Inputs and Results'!$G$15 - SQRT((1-F9477)*('Inputs and Results'!$G$15-'Inputs and Results'!$G$13)*('Inputs and Results'!$G$15-'Inputs and Results'!$G$14))))</f>
        <v>552.89152721754419</v>
      </c>
      <c r="D9477">
        <f t="shared" ca="1" si="622"/>
        <v>50.823377848960774</v>
      </c>
      <c r="E9477">
        <f t="shared" ca="1" si="621"/>
        <v>6.0343047291785412E-2</v>
      </c>
      <c r="F9477">
        <f t="shared" ca="1" si="621"/>
        <v>0.50633207361252008</v>
      </c>
    </row>
    <row r="9478" spans="1:6" ht="15.75" customHeight="1" x14ac:dyDescent="0.2">
      <c r="A9478">
        <v>9477</v>
      </c>
      <c r="B9478" s="47">
        <f ca="1">IF('Inputs and Results'!$C$15='Inputs and Results'!$C$13, 'Inputs and Results'!$C$13, IF(E9478 &lt;= ('Inputs and Results'!$C$14-'Inputs and Results'!$C$13)/('Inputs and Results'!$C$15-'Inputs and Results'!$C$13), 'Inputs and Results'!$C$13 + SQRT(E9478*('Inputs and Results'!$C$15-'Inputs and Results'!$C$13)*('Inputs and Results'!$C$14-'Inputs and Results'!$C$13)), 'Inputs and Results'!$C$15 - SQRT((1-E9478)*('Inputs and Results'!$C$15-'Inputs and Results'!$C$13)*('Inputs and Results'!$C$15-'Inputs and Results'!$C$14))))</f>
        <v>0.53016278315301779</v>
      </c>
      <c r="C9478" s="47">
        <f ca="1">IF('Inputs and Results'!$G$15='Inputs and Results'!$G$13, 'Inputs and Results'!$G$13, IF(F9478 &lt;= ('Inputs and Results'!$G$14-'Inputs and Results'!$G$13)/('Inputs and Results'!$G$15-'Inputs and Results'!$G$13), 'Inputs and Results'!$G$13 + SQRT(F9478*('Inputs and Results'!$G$15-'Inputs and Results'!$G$13)*('Inputs and Results'!$G$14-'Inputs and Results'!$G$13)), 'Inputs and Results'!$G$15 - SQRT((1-F9478)*('Inputs and Results'!$G$15-'Inputs and Results'!$G$13)*('Inputs and Results'!$G$15-'Inputs and Results'!$G$14))))</f>
        <v>610.22299755460313</v>
      </c>
      <c r="D9478">
        <f t="shared" ca="1" si="622"/>
        <v>323.51752272752555</v>
      </c>
      <c r="E9478">
        <f t="shared" ca="1" si="621"/>
        <v>0.32221156914195048</v>
      </c>
      <c r="F9478">
        <f t="shared" ca="1" si="621"/>
        <v>0.58993150223406121</v>
      </c>
    </row>
    <row r="9479" spans="1:6" ht="15.75" customHeight="1" x14ac:dyDescent="0.2">
      <c r="A9479">
        <v>9478</v>
      </c>
      <c r="B9479" s="47">
        <f ca="1">IF('Inputs and Results'!$C$15='Inputs and Results'!$C$13, 'Inputs and Results'!$C$13, IF(E9479 &lt;= ('Inputs and Results'!$C$14-'Inputs and Results'!$C$13)/('Inputs and Results'!$C$15-'Inputs and Results'!$C$13), 'Inputs and Results'!$C$13 + SQRT(E9479*('Inputs and Results'!$C$15-'Inputs and Results'!$C$13)*('Inputs and Results'!$C$14-'Inputs and Results'!$C$13)), 'Inputs and Results'!$C$15 - SQRT((1-E9479)*('Inputs and Results'!$C$15-'Inputs and Results'!$C$13)*('Inputs and Results'!$C$15-'Inputs and Results'!$C$14))))</f>
        <v>0.23088395087608005</v>
      </c>
      <c r="C9479" s="47">
        <f ca="1">IF('Inputs and Results'!$G$15='Inputs and Results'!$G$13, 'Inputs and Results'!$G$13, IF(F9479 &lt;= ('Inputs and Results'!$G$14-'Inputs and Results'!$G$13)/('Inputs and Results'!$G$15-'Inputs and Results'!$G$13), 'Inputs and Results'!$G$13 + SQRT(F9479*('Inputs and Results'!$G$15-'Inputs and Results'!$G$13)*('Inputs and Results'!$G$14-'Inputs and Results'!$G$13)), 'Inputs and Results'!$G$15 - SQRT((1-F9479)*('Inputs and Results'!$G$15-'Inputs and Results'!$G$13)*('Inputs and Results'!$G$15-'Inputs and Results'!$G$14))))</f>
        <v>1003.7200250267272</v>
      </c>
      <c r="D9479">
        <f t="shared" ca="1" si="622"/>
        <v>231.7428449516087</v>
      </c>
      <c r="E9479">
        <f t="shared" ca="1" si="621"/>
        <v>0.14799958960937043</v>
      </c>
      <c r="F9479">
        <f t="shared" ca="1" si="621"/>
        <v>0.95458150622817262</v>
      </c>
    </row>
    <row r="9480" spans="1:6" ht="15.75" customHeight="1" x14ac:dyDescent="0.2">
      <c r="A9480">
        <v>9479</v>
      </c>
      <c r="B9480" s="47">
        <f ca="1">IF('Inputs and Results'!$C$15='Inputs and Results'!$C$13, 'Inputs and Results'!$C$13, IF(E9480 &lt;= ('Inputs and Results'!$C$14-'Inputs and Results'!$C$13)/('Inputs and Results'!$C$15-'Inputs and Results'!$C$13), 'Inputs and Results'!$C$13 + SQRT(E9480*('Inputs and Results'!$C$15-'Inputs and Results'!$C$13)*('Inputs and Results'!$C$14-'Inputs and Results'!$C$13)), 'Inputs and Results'!$C$15 - SQRT((1-E9480)*('Inputs and Results'!$C$15-'Inputs and Results'!$C$13)*('Inputs and Results'!$C$15-'Inputs and Results'!$C$14))))</f>
        <v>1.4128423546637681E-2</v>
      </c>
      <c r="C9480" s="47">
        <f ca="1">IF('Inputs and Results'!$G$15='Inputs and Results'!$G$13, 'Inputs and Results'!$G$13, IF(F9480 &lt;= ('Inputs and Results'!$G$14-'Inputs and Results'!$G$13)/('Inputs and Results'!$G$15-'Inputs and Results'!$G$13), 'Inputs and Results'!$G$13 + SQRT(F9480*('Inputs and Results'!$G$15-'Inputs and Results'!$G$13)*('Inputs and Results'!$G$14-'Inputs and Results'!$G$13)), 'Inputs and Results'!$G$15 - SQRT((1-F9480)*('Inputs and Results'!$G$15-'Inputs and Results'!$G$13)*('Inputs and Results'!$G$15-'Inputs and Results'!$G$14))))</f>
        <v>738.1537262099655</v>
      </c>
      <c r="D9480">
        <f t="shared" ca="1" si="622"/>
        <v>10.42894848642322</v>
      </c>
      <c r="E9480">
        <f t="shared" ca="1" si="621"/>
        <v>9.3967698808792299E-3</v>
      </c>
      <c r="F9480">
        <f t="shared" ca="1" si="621"/>
        <v>0.74853611106544071</v>
      </c>
    </row>
    <row r="9481" spans="1:6" ht="15.75" customHeight="1" x14ac:dyDescent="0.2">
      <c r="A9481">
        <v>9480</v>
      </c>
      <c r="B9481" s="47">
        <f ca="1">IF('Inputs and Results'!$C$15='Inputs and Results'!$C$13, 'Inputs and Results'!$C$13, IF(E9481 &lt;= ('Inputs and Results'!$C$14-'Inputs and Results'!$C$13)/('Inputs and Results'!$C$15-'Inputs and Results'!$C$13), 'Inputs and Results'!$C$13 + SQRT(E9481*('Inputs and Results'!$C$15-'Inputs and Results'!$C$13)*('Inputs and Results'!$C$14-'Inputs and Results'!$C$13)), 'Inputs and Results'!$C$15 - SQRT((1-E9481)*('Inputs and Results'!$C$15-'Inputs and Results'!$C$13)*('Inputs and Results'!$C$15-'Inputs and Results'!$C$14))))</f>
        <v>2.6307383476735335E-2</v>
      </c>
      <c r="C9481" s="47">
        <f ca="1">IF('Inputs and Results'!$G$15='Inputs and Results'!$G$13, 'Inputs and Results'!$G$13, IF(F9481 &lt;= ('Inputs and Results'!$G$14-'Inputs and Results'!$G$13)/('Inputs and Results'!$G$15-'Inputs and Results'!$G$13), 'Inputs and Results'!$G$13 + SQRT(F9481*('Inputs and Results'!$G$15-'Inputs and Results'!$G$13)*('Inputs and Results'!$G$14-'Inputs and Results'!$G$13)), 'Inputs and Results'!$G$15 - SQRT((1-F9481)*('Inputs and Results'!$G$15-'Inputs and Results'!$G$13)*('Inputs and Results'!$G$15-'Inputs and Results'!$G$14))))</f>
        <v>406.68882508940521</v>
      </c>
      <c r="D9481">
        <f t="shared" ca="1" si="622"/>
        <v>10.698918877329925</v>
      </c>
      <c r="E9481">
        <f t="shared" ca="1" si="621"/>
        <v>1.7461358048335596E-2</v>
      </c>
      <c r="F9481">
        <f t="shared" ca="1" si="621"/>
        <v>0.2580615411916799</v>
      </c>
    </row>
    <row r="9482" spans="1:6" ht="15.75" customHeight="1" x14ac:dyDescent="0.2">
      <c r="A9482">
        <v>9481</v>
      </c>
      <c r="B9482" s="47">
        <f ca="1">IF('Inputs and Results'!$C$15='Inputs and Results'!$C$13, 'Inputs and Results'!$C$13, IF(E9482 &lt;= ('Inputs and Results'!$C$14-'Inputs and Results'!$C$13)/('Inputs and Results'!$C$15-'Inputs and Results'!$C$13), 'Inputs and Results'!$C$13 + SQRT(E9482*('Inputs and Results'!$C$15-'Inputs and Results'!$C$13)*('Inputs and Results'!$C$14-'Inputs and Results'!$C$13)), 'Inputs and Results'!$C$15 - SQRT((1-E9482)*('Inputs and Results'!$C$15-'Inputs and Results'!$C$13)*('Inputs and Results'!$C$15-'Inputs and Results'!$C$14))))</f>
        <v>2.5560473547206404</v>
      </c>
      <c r="C9482" s="47">
        <f ca="1">IF('Inputs and Results'!$G$15='Inputs and Results'!$G$13, 'Inputs and Results'!$G$13, IF(F9482 &lt;= ('Inputs and Results'!$G$14-'Inputs and Results'!$G$13)/('Inputs and Results'!$G$15-'Inputs and Results'!$G$13), 'Inputs and Results'!$G$13 + SQRT(F9482*('Inputs and Results'!$G$15-'Inputs and Results'!$G$13)*('Inputs and Results'!$G$14-'Inputs and Results'!$G$13)), 'Inputs and Results'!$G$15 - SQRT((1-F9482)*('Inputs and Results'!$G$15-'Inputs and Results'!$G$13)*('Inputs and Results'!$G$15-'Inputs and Results'!$G$14))))</f>
        <v>667.27959711749475</v>
      </c>
      <c r="D9482">
        <f t="shared" ca="1" si="622"/>
        <v>1705.5982490712272</v>
      </c>
      <c r="E9482">
        <f t="shared" ref="E9482:F9501" ca="1" si="623">RAND()</f>
        <v>0.97810067208327323</v>
      </c>
      <c r="F9482">
        <f t="shared" ca="1" si="623"/>
        <v>0.66543585178351583</v>
      </c>
    </row>
    <row r="9483" spans="1:6" ht="15.75" customHeight="1" x14ac:dyDescent="0.2">
      <c r="A9483">
        <v>9482</v>
      </c>
      <c r="B9483" s="47">
        <f ca="1">IF('Inputs and Results'!$C$15='Inputs and Results'!$C$13, 'Inputs and Results'!$C$13, IF(E9483 &lt;= ('Inputs and Results'!$C$14-'Inputs and Results'!$C$13)/('Inputs and Results'!$C$15-'Inputs and Results'!$C$13), 'Inputs and Results'!$C$13 + SQRT(E9483*('Inputs and Results'!$C$15-'Inputs and Results'!$C$13)*('Inputs and Results'!$C$14-'Inputs and Results'!$C$13)), 'Inputs and Results'!$C$15 - SQRT((1-E9483)*('Inputs and Results'!$C$15-'Inputs and Results'!$C$13)*('Inputs and Results'!$C$15-'Inputs and Results'!$C$14))))</f>
        <v>0.12789340408982941</v>
      </c>
      <c r="C9483" s="47">
        <f ca="1">IF('Inputs and Results'!$G$15='Inputs and Results'!$G$13, 'Inputs and Results'!$G$13, IF(F9483 &lt;= ('Inputs and Results'!$G$14-'Inputs and Results'!$G$13)/('Inputs and Results'!$G$15-'Inputs and Results'!$G$13), 'Inputs and Results'!$G$13 + SQRT(F9483*('Inputs and Results'!$G$15-'Inputs and Results'!$G$13)*('Inputs and Results'!$G$14-'Inputs and Results'!$G$13)), 'Inputs and Results'!$G$15 - SQRT((1-F9483)*('Inputs and Results'!$G$15-'Inputs and Results'!$G$13)*('Inputs and Results'!$G$15-'Inputs and Results'!$G$14))))</f>
        <v>528.73165750080057</v>
      </c>
      <c r="D9483">
        <f t="shared" ca="1" si="622"/>
        <v>67.621291527835169</v>
      </c>
      <c r="E9483">
        <f t="shared" ca="1" si="623"/>
        <v>8.3444855747699109E-2</v>
      </c>
      <c r="F9483">
        <f t="shared" ca="1" si="623"/>
        <v>0.4687816462047667</v>
      </c>
    </row>
    <row r="9484" spans="1:6" ht="15.75" customHeight="1" x14ac:dyDescent="0.2">
      <c r="A9484">
        <v>9483</v>
      </c>
      <c r="B9484" s="47">
        <f ca="1">IF('Inputs and Results'!$C$15='Inputs and Results'!$C$13, 'Inputs and Results'!$C$13, IF(E9484 &lt;= ('Inputs and Results'!$C$14-'Inputs and Results'!$C$13)/('Inputs and Results'!$C$15-'Inputs and Results'!$C$13), 'Inputs and Results'!$C$13 + SQRT(E9484*('Inputs and Results'!$C$15-'Inputs and Results'!$C$13)*('Inputs and Results'!$C$14-'Inputs and Results'!$C$13)), 'Inputs and Results'!$C$15 - SQRT((1-E9484)*('Inputs and Results'!$C$15-'Inputs and Results'!$C$13)*('Inputs and Results'!$C$15-'Inputs and Results'!$C$14))))</f>
        <v>1.5821974544576261</v>
      </c>
      <c r="C9484" s="47">
        <f ca="1">IF('Inputs and Results'!$G$15='Inputs and Results'!$G$13, 'Inputs and Results'!$G$13, IF(F9484 &lt;= ('Inputs and Results'!$G$14-'Inputs and Results'!$G$13)/('Inputs and Results'!$G$15-'Inputs and Results'!$G$13), 'Inputs and Results'!$G$13 + SQRT(F9484*('Inputs and Results'!$G$15-'Inputs and Results'!$G$13)*('Inputs and Results'!$G$14-'Inputs and Results'!$G$13)), 'Inputs and Results'!$G$15 - SQRT((1-F9484)*('Inputs and Results'!$G$15-'Inputs and Results'!$G$13)*('Inputs and Results'!$G$15-'Inputs and Results'!$G$14))))</f>
        <v>894.46744426384373</v>
      </c>
      <c r="D9484">
        <f t="shared" ca="1" si="622"/>
        <v>1415.224113409472</v>
      </c>
      <c r="E9484">
        <f t="shared" ca="1" si="623"/>
        <v>0.7766484379837294</v>
      </c>
      <c r="F9484">
        <f t="shared" ca="1" si="623"/>
        <v>0.88994856106381626</v>
      </c>
    </row>
    <row r="9485" spans="1:6" ht="15.75" customHeight="1" x14ac:dyDescent="0.2">
      <c r="A9485">
        <v>9484</v>
      </c>
      <c r="B9485" s="47">
        <f ca="1">IF('Inputs and Results'!$C$15='Inputs and Results'!$C$13, 'Inputs and Results'!$C$13, IF(E9485 &lt;= ('Inputs and Results'!$C$14-'Inputs and Results'!$C$13)/('Inputs and Results'!$C$15-'Inputs and Results'!$C$13), 'Inputs and Results'!$C$13 + SQRT(E9485*('Inputs and Results'!$C$15-'Inputs and Results'!$C$13)*('Inputs and Results'!$C$14-'Inputs and Results'!$C$13)), 'Inputs and Results'!$C$15 - SQRT((1-E9485)*('Inputs and Results'!$C$15-'Inputs and Results'!$C$13)*('Inputs and Results'!$C$15-'Inputs and Results'!$C$14))))</f>
        <v>0.11138484803625737</v>
      </c>
      <c r="C9485" s="47">
        <f ca="1">IF('Inputs and Results'!$G$15='Inputs and Results'!$G$13, 'Inputs and Results'!$G$13, IF(F9485 &lt;= ('Inputs and Results'!$G$14-'Inputs and Results'!$G$13)/('Inputs and Results'!$G$15-'Inputs and Results'!$G$13), 'Inputs and Results'!$G$13 + SQRT(F9485*('Inputs and Results'!$G$15-'Inputs and Results'!$G$13)*('Inputs and Results'!$G$14-'Inputs and Results'!$G$13)), 'Inputs and Results'!$G$15 - SQRT((1-F9485)*('Inputs and Results'!$G$15-'Inputs and Results'!$G$13)*('Inputs and Results'!$G$15-'Inputs and Results'!$G$14))))</f>
        <v>391.28723892953781</v>
      </c>
      <c r="D9485">
        <f t="shared" ca="1" si="622"/>
        <v>43.583469646693295</v>
      </c>
      <c r="E9485">
        <f t="shared" ca="1" si="623"/>
        <v>7.287805598283148E-2</v>
      </c>
      <c r="F9485">
        <f t="shared" ca="1" si="623"/>
        <v>0.22897345221675147</v>
      </c>
    </row>
    <row r="9486" spans="1:6" ht="15.75" customHeight="1" x14ac:dyDescent="0.2">
      <c r="A9486">
        <v>9485</v>
      </c>
      <c r="B9486" s="47">
        <f ca="1">IF('Inputs and Results'!$C$15='Inputs and Results'!$C$13, 'Inputs and Results'!$C$13, IF(E9486 &lt;= ('Inputs and Results'!$C$14-'Inputs and Results'!$C$13)/('Inputs and Results'!$C$15-'Inputs and Results'!$C$13), 'Inputs and Results'!$C$13 + SQRT(E9486*('Inputs and Results'!$C$15-'Inputs and Results'!$C$13)*('Inputs and Results'!$C$14-'Inputs and Results'!$C$13)), 'Inputs and Results'!$C$15 - SQRT((1-E9486)*('Inputs and Results'!$C$15-'Inputs and Results'!$C$13)*('Inputs and Results'!$C$15-'Inputs and Results'!$C$14))))</f>
        <v>1.5819011498269673</v>
      </c>
      <c r="C9486" s="47">
        <f ca="1">IF('Inputs and Results'!$G$15='Inputs and Results'!$G$13, 'Inputs and Results'!$G$13, IF(F9486 &lt;= ('Inputs and Results'!$G$14-'Inputs and Results'!$G$13)/('Inputs and Results'!$G$15-'Inputs and Results'!$G$13), 'Inputs and Results'!$G$13 + SQRT(F9486*('Inputs and Results'!$G$15-'Inputs and Results'!$G$13)*('Inputs and Results'!$G$14-'Inputs and Results'!$G$13)), 'Inputs and Results'!$G$15 - SQRT((1-F9486)*('Inputs and Results'!$G$15-'Inputs and Results'!$G$13)*('Inputs and Results'!$G$15-'Inputs and Results'!$G$14))))</f>
        <v>459.77467573037791</v>
      </c>
      <c r="D9486">
        <f t="shared" ca="1" si="622"/>
        <v>727.31808819920582</v>
      </c>
      <c r="E9486">
        <f t="shared" ca="1" si="623"/>
        <v>0.77655507234865806</v>
      </c>
      <c r="F9486">
        <f t="shared" ca="1" si="623"/>
        <v>0.35403555040363865</v>
      </c>
    </row>
    <row r="9487" spans="1:6" ht="15.75" customHeight="1" x14ac:dyDescent="0.2">
      <c r="A9487">
        <v>9486</v>
      </c>
      <c r="B9487" s="47">
        <f ca="1">IF('Inputs and Results'!$C$15='Inputs and Results'!$C$13, 'Inputs and Results'!$C$13, IF(E9487 &lt;= ('Inputs and Results'!$C$14-'Inputs and Results'!$C$13)/('Inputs and Results'!$C$15-'Inputs and Results'!$C$13), 'Inputs and Results'!$C$13 + SQRT(E9487*('Inputs and Results'!$C$15-'Inputs and Results'!$C$13)*('Inputs and Results'!$C$14-'Inputs and Results'!$C$13)), 'Inputs and Results'!$C$15 - SQRT((1-E9487)*('Inputs and Results'!$C$15-'Inputs and Results'!$C$13)*('Inputs and Results'!$C$15-'Inputs and Results'!$C$14))))</f>
        <v>1.9668029940651512</v>
      </c>
      <c r="C9487" s="47">
        <f ca="1">IF('Inputs and Results'!$G$15='Inputs and Results'!$G$13, 'Inputs and Results'!$G$13, IF(F9487 &lt;= ('Inputs and Results'!$G$14-'Inputs and Results'!$G$13)/('Inputs and Results'!$G$15-'Inputs and Results'!$G$13), 'Inputs and Results'!$G$13 + SQRT(F9487*('Inputs and Results'!$G$15-'Inputs and Results'!$G$13)*('Inputs and Results'!$G$14-'Inputs and Results'!$G$13)), 'Inputs and Results'!$G$15 - SQRT((1-F9487)*('Inputs and Results'!$G$15-'Inputs and Results'!$G$13)*('Inputs and Results'!$G$15-'Inputs and Results'!$G$14))))</f>
        <v>925.07406643039508</v>
      </c>
      <c r="D9487">
        <f t="shared" ca="1" si="622"/>
        <v>1819.4384435873258</v>
      </c>
      <c r="E9487">
        <f t="shared" ca="1" si="623"/>
        <v>0.88138932743636267</v>
      </c>
      <c r="F9487">
        <f t="shared" ca="1" si="623"/>
        <v>0.91089293143208261</v>
      </c>
    </row>
    <row r="9488" spans="1:6" ht="15.75" customHeight="1" x14ac:dyDescent="0.2">
      <c r="A9488">
        <v>9487</v>
      </c>
      <c r="B9488" s="47">
        <f ca="1">IF('Inputs and Results'!$C$15='Inputs and Results'!$C$13, 'Inputs and Results'!$C$13, IF(E9488 &lt;= ('Inputs and Results'!$C$14-'Inputs and Results'!$C$13)/('Inputs and Results'!$C$15-'Inputs and Results'!$C$13), 'Inputs and Results'!$C$13 + SQRT(E9488*('Inputs and Results'!$C$15-'Inputs and Results'!$C$13)*('Inputs and Results'!$C$14-'Inputs and Results'!$C$13)), 'Inputs and Results'!$C$15 - SQRT((1-E9488)*('Inputs and Results'!$C$15-'Inputs and Results'!$C$13)*('Inputs and Results'!$C$15-'Inputs and Results'!$C$14))))</f>
        <v>0.29037027354174727</v>
      </c>
      <c r="C9488" s="47">
        <f ca="1">IF('Inputs and Results'!$G$15='Inputs and Results'!$G$13, 'Inputs and Results'!$G$13, IF(F9488 &lt;= ('Inputs and Results'!$G$14-'Inputs and Results'!$G$13)/('Inputs and Results'!$G$15-'Inputs and Results'!$G$13), 'Inputs and Results'!$G$13 + SQRT(F9488*('Inputs and Results'!$G$15-'Inputs and Results'!$G$13)*('Inputs and Results'!$G$14-'Inputs and Results'!$G$13)), 'Inputs and Results'!$G$15 - SQRT((1-F9488)*('Inputs and Results'!$G$15-'Inputs and Results'!$G$13)*('Inputs and Results'!$G$15-'Inputs and Results'!$G$14))))</f>
        <v>421.1392530212745</v>
      </c>
      <c r="D9488">
        <f t="shared" ca="1" si="622"/>
        <v>122.28632009895459</v>
      </c>
      <c r="E9488">
        <f t="shared" ca="1" si="623"/>
        <v>0.1842118606104195</v>
      </c>
      <c r="F9488">
        <f t="shared" ca="1" si="623"/>
        <v>0.28484468071661451</v>
      </c>
    </row>
    <row r="9489" spans="1:6" ht="15.75" customHeight="1" x14ac:dyDescent="0.2">
      <c r="A9489">
        <v>9488</v>
      </c>
      <c r="B9489" s="47">
        <f ca="1">IF('Inputs and Results'!$C$15='Inputs and Results'!$C$13, 'Inputs and Results'!$C$13, IF(E9489 &lt;= ('Inputs and Results'!$C$14-'Inputs and Results'!$C$13)/('Inputs and Results'!$C$15-'Inputs and Results'!$C$13), 'Inputs and Results'!$C$13 + SQRT(E9489*('Inputs and Results'!$C$15-'Inputs and Results'!$C$13)*('Inputs and Results'!$C$14-'Inputs and Results'!$C$13)), 'Inputs and Results'!$C$15 - SQRT((1-E9489)*('Inputs and Results'!$C$15-'Inputs and Results'!$C$13)*('Inputs and Results'!$C$15-'Inputs and Results'!$C$14))))</f>
        <v>0.48515369458632662</v>
      </c>
      <c r="C9489" s="47">
        <f ca="1">IF('Inputs and Results'!$G$15='Inputs and Results'!$G$13, 'Inputs and Results'!$G$13, IF(F9489 &lt;= ('Inputs and Results'!$G$14-'Inputs and Results'!$G$13)/('Inputs and Results'!$G$15-'Inputs and Results'!$G$13), 'Inputs and Results'!$G$13 + SQRT(F9489*('Inputs and Results'!$G$15-'Inputs and Results'!$G$13)*('Inputs and Results'!$G$14-'Inputs and Results'!$G$13)), 'Inputs and Results'!$G$15 - SQRT((1-F9489)*('Inputs and Results'!$G$15-'Inputs and Results'!$G$13)*('Inputs and Results'!$G$15-'Inputs and Results'!$G$14))))</f>
        <v>647.59232436609057</v>
      </c>
      <c r="D9489">
        <f t="shared" ca="1" si="622"/>
        <v>314.18180875195566</v>
      </c>
      <c r="E9489">
        <f t="shared" ca="1" si="623"/>
        <v>0.29728311779413297</v>
      </c>
      <c r="F9489">
        <f t="shared" ca="1" si="623"/>
        <v>0.6402505418869654</v>
      </c>
    </row>
    <row r="9490" spans="1:6" ht="15.75" customHeight="1" x14ac:dyDescent="0.2">
      <c r="A9490">
        <v>9489</v>
      </c>
      <c r="B9490" s="47">
        <f ca="1">IF('Inputs and Results'!$C$15='Inputs and Results'!$C$13, 'Inputs and Results'!$C$13, IF(E9490 &lt;= ('Inputs and Results'!$C$14-'Inputs and Results'!$C$13)/('Inputs and Results'!$C$15-'Inputs and Results'!$C$13), 'Inputs and Results'!$C$13 + SQRT(E9490*('Inputs and Results'!$C$15-'Inputs and Results'!$C$13)*('Inputs and Results'!$C$14-'Inputs and Results'!$C$13)), 'Inputs and Results'!$C$15 - SQRT((1-E9490)*('Inputs and Results'!$C$15-'Inputs and Results'!$C$13)*('Inputs and Results'!$C$15-'Inputs and Results'!$C$14))))</f>
        <v>2.2192816720425457</v>
      </c>
      <c r="C9490" s="47">
        <f ca="1">IF('Inputs and Results'!$G$15='Inputs and Results'!$G$13, 'Inputs and Results'!$G$13, IF(F9490 &lt;= ('Inputs and Results'!$G$14-'Inputs and Results'!$G$13)/('Inputs and Results'!$G$15-'Inputs and Results'!$G$13), 'Inputs and Results'!$G$13 + SQRT(F9490*('Inputs and Results'!$G$15-'Inputs and Results'!$G$13)*('Inputs and Results'!$G$14-'Inputs and Results'!$G$13)), 'Inputs and Results'!$G$15 - SQRT((1-F9490)*('Inputs and Results'!$G$15-'Inputs and Results'!$G$13)*('Inputs and Results'!$G$15-'Inputs and Results'!$G$14))))</f>
        <v>465.14026179396217</v>
      </c>
      <c r="D9490">
        <f t="shared" ca="1" si="622"/>
        <v>1032.2772579284117</v>
      </c>
      <c r="E9490">
        <f t="shared" ca="1" si="623"/>
        <v>0.93227543248792411</v>
      </c>
      <c r="F9490">
        <f t="shared" ca="1" si="623"/>
        <v>0.36336626638390934</v>
      </c>
    </row>
    <row r="9491" spans="1:6" ht="15.75" customHeight="1" x14ac:dyDescent="0.2">
      <c r="A9491">
        <v>9490</v>
      </c>
      <c r="B9491" s="47">
        <f ca="1">IF('Inputs and Results'!$C$15='Inputs and Results'!$C$13, 'Inputs and Results'!$C$13, IF(E9491 &lt;= ('Inputs and Results'!$C$14-'Inputs and Results'!$C$13)/('Inputs and Results'!$C$15-'Inputs and Results'!$C$13), 'Inputs and Results'!$C$13 + SQRT(E9491*('Inputs and Results'!$C$15-'Inputs and Results'!$C$13)*('Inputs and Results'!$C$14-'Inputs and Results'!$C$13)), 'Inputs and Results'!$C$15 - SQRT((1-E9491)*('Inputs and Results'!$C$15-'Inputs and Results'!$C$13)*('Inputs and Results'!$C$15-'Inputs and Results'!$C$14))))</f>
        <v>0.30812842126282858</v>
      </c>
      <c r="C9491" s="47">
        <f ca="1">IF('Inputs and Results'!$G$15='Inputs and Results'!$G$13, 'Inputs and Results'!$G$13, IF(F9491 &lt;= ('Inputs and Results'!$G$14-'Inputs and Results'!$G$13)/('Inputs and Results'!$G$15-'Inputs and Results'!$G$13), 'Inputs and Results'!$G$13 + SQRT(F9491*('Inputs and Results'!$G$15-'Inputs and Results'!$G$13)*('Inputs and Results'!$G$14-'Inputs and Results'!$G$13)), 'Inputs and Results'!$G$15 - SQRT((1-F9491)*('Inputs and Results'!$G$15-'Inputs and Results'!$G$13)*('Inputs and Results'!$G$15-'Inputs and Results'!$G$14))))</f>
        <v>733.29275110864637</v>
      </c>
      <c r="D9491">
        <f t="shared" ca="1" si="622"/>
        <v>225.94833772258349</v>
      </c>
      <c r="E9491">
        <f t="shared" ca="1" si="623"/>
        <v>0.19486971150967203</v>
      </c>
      <c r="F9491">
        <f t="shared" ca="1" si="623"/>
        <v>0.74321489273952113</v>
      </c>
    </row>
    <row r="9492" spans="1:6" ht="15.75" customHeight="1" x14ac:dyDescent="0.2">
      <c r="A9492">
        <v>9491</v>
      </c>
      <c r="B9492" s="47">
        <f ca="1">IF('Inputs and Results'!$C$15='Inputs and Results'!$C$13, 'Inputs and Results'!$C$13, IF(E9492 &lt;= ('Inputs and Results'!$C$14-'Inputs and Results'!$C$13)/('Inputs and Results'!$C$15-'Inputs and Results'!$C$13), 'Inputs and Results'!$C$13 + SQRT(E9492*('Inputs and Results'!$C$15-'Inputs and Results'!$C$13)*('Inputs and Results'!$C$14-'Inputs and Results'!$C$13)), 'Inputs and Results'!$C$15 - SQRT((1-E9492)*('Inputs and Results'!$C$15-'Inputs and Results'!$C$13)*('Inputs and Results'!$C$15-'Inputs and Results'!$C$14))))</f>
        <v>0.90777722550645246</v>
      </c>
      <c r="C9492" s="47">
        <f ca="1">IF('Inputs and Results'!$G$15='Inputs and Results'!$G$13, 'Inputs and Results'!$G$13, IF(F9492 &lt;= ('Inputs and Results'!$G$14-'Inputs and Results'!$G$13)/('Inputs and Results'!$G$15-'Inputs and Results'!$G$13), 'Inputs and Results'!$G$13 + SQRT(F9492*('Inputs and Results'!$G$15-'Inputs and Results'!$G$13)*('Inputs and Results'!$G$14-'Inputs and Results'!$G$13)), 'Inputs and Results'!$G$15 - SQRT((1-F9492)*('Inputs and Results'!$G$15-'Inputs and Results'!$G$13)*('Inputs and Results'!$G$15-'Inputs and Results'!$G$14))))</f>
        <v>385.33578328059809</v>
      </c>
      <c r="D9492">
        <f t="shared" ca="1" si="622"/>
        <v>349.79904823481701</v>
      </c>
      <c r="E9492">
        <f t="shared" ca="1" si="623"/>
        <v>0.51362265132116902</v>
      </c>
      <c r="F9492">
        <f t="shared" ca="1" si="623"/>
        <v>0.21758346271515205</v>
      </c>
    </row>
    <row r="9493" spans="1:6" ht="15.75" customHeight="1" x14ac:dyDescent="0.2">
      <c r="A9493">
        <v>9492</v>
      </c>
      <c r="B9493" s="47">
        <f ca="1">IF('Inputs and Results'!$C$15='Inputs and Results'!$C$13, 'Inputs and Results'!$C$13, IF(E9493 &lt;= ('Inputs and Results'!$C$14-'Inputs and Results'!$C$13)/('Inputs and Results'!$C$15-'Inputs and Results'!$C$13), 'Inputs and Results'!$C$13 + SQRT(E9493*('Inputs and Results'!$C$15-'Inputs and Results'!$C$13)*('Inputs and Results'!$C$14-'Inputs and Results'!$C$13)), 'Inputs and Results'!$C$15 - SQRT((1-E9493)*('Inputs and Results'!$C$15-'Inputs and Results'!$C$13)*('Inputs and Results'!$C$15-'Inputs and Results'!$C$14))))</f>
        <v>0.49892589661647113</v>
      </c>
      <c r="C9493" s="47">
        <f ca="1">IF('Inputs and Results'!$G$15='Inputs and Results'!$G$13, 'Inputs and Results'!$G$13, IF(F9493 &lt;= ('Inputs and Results'!$G$14-'Inputs and Results'!$G$13)/('Inputs and Results'!$G$15-'Inputs and Results'!$G$13), 'Inputs and Results'!$G$13 + SQRT(F9493*('Inputs and Results'!$G$15-'Inputs and Results'!$G$13)*('Inputs and Results'!$G$14-'Inputs and Results'!$G$13)), 'Inputs and Results'!$G$15 - SQRT((1-F9493)*('Inputs and Results'!$G$15-'Inputs and Results'!$G$13)*('Inputs and Results'!$G$15-'Inputs and Results'!$G$14))))</f>
        <v>471.12533977491557</v>
      </c>
      <c r="D9493">
        <f t="shared" ca="1" si="622"/>
        <v>235.05663256593937</v>
      </c>
      <c r="E9493">
        <f t="shared" ca="1" si="623"/>
        <v>0.30495870326491969</v>
      </c>
      <c r="F9493">
        <f t="shared" ca="1" si="623"/>
        <v>0.37369418559320733</v>
      </c>
    </row>
    <row r="9494" spans="1:6" ht="15.75" customHeight="1" x14ac:dyDescent="0.2">
      <c r="A9494">
        <v>9493</v>
      </c>
      <c r="B9494" s="47">
        <f ca="1">IF('Inputs and Results'!$C$15='Inputs and Results'!$C$13, 'Inputs and Results'!$C$13, IF(E9494 &lt;= ('Inputs and Results'!$C$14-'Inputs and Results'!$C$13)/('Inputs and Results'!$C$15-'Inputs and Results'!$C$13), 'Inputs and Results'!$C$13 + SQRT(E9494*('Inputs and Results'!$C$15-'Inputs and Results'!$C$13)*('Inputs and Results'!$C$14-'Inputs and Results'!$C$13)), 'Inputs and Results'!$C$15 - SQRT((1-E9494)*('Inputs and Results'!$C$15-'Inputs and Results'!$C$13)*('Inputs and Results'!$C$15-'Inputs and Results'!$C$14))))</f>
        <v>0.42335064254679855</v>
      </c>
      <c r="C9494" s="47">
        <f ca="1">IF('Inputs and Results'!$G$15='Inputs and Results'!$G$13, 'Inputs and Results'!$G$13, IF(F9494 &lt;= ('Inputs and Results'!$G$14-'Inputs and Results'!$G$13)/('Inputs and Results'!$G$15-'Inputs and Results'!$G$13), 'Inputs and Results'!$G$13 + SQRT(F9494*('Inputs and Results'!$G$15-'Inputs and Results'!$G$13)*('Inputs and Results'!$G$14-'Inputs and Results'!$G$13)), 'Inputs and Results'!$G$15 - SQRT((1-F9494)*('Inputs and Results'!$G$15-'Inputs and Results'!$G$13)*('Inputs and Results'!$G$15-'Inputs and Results'!$G$14))))</f>
        <v>413.35320752315067</v>
      </c>
      <c r="D9494">
        <f t="shared" ca="1" si="622"/>
        <v>174.99334600370599</v>
      </c>
      <c r="E9494">
        <f t="shared" ca="1" si="623"/>
        <v>0.26231978763733388</v>
      </c>
      <c r="F9494">
        <f t="shared" ca="1" si="623"/>
        <v>0.27047481067984791</v>
      </c>
    </row>
    <row r="9495" spans="1:6" ht="15.75" customHeight="1" x14ac:dyDescent="0.2">
      <c r="A9495">
        <v>9494</v>
      </c>
      <c r="B9495" s="47">
        <f ca="1">IF('Inputs and Results'!$C$15='Inputs and Results'!$C$13, 'Inputs and Results'!$C$13, IF(E9495 &lt;= ('Inputs and Results'!$C$14-'Inputs and Results'!$C$13)/('Inputs and Results'!$C$15-'Inputs and Results'!$C$13), 'Inputs and Results'!$C$13 + SQRT(E9495*('Inputs and Results'!$C$15-'Inputs and Results'!$C$13)*('Inputs and Results'!$C$14-'Inputs and Results'!$C$13)), 'Inputs and Results'!$C$15 - SQRT((1-E9495)*('Inputs and Results'!$C$15-'Inputs and Results'!$C$13)*('Inputs and Results'!$C$15-'Inputs and Results'!$C$14))))</f>
        <v>0.2131066072459693</v>
      </c>
      <c r="C9495" s="47">
        <f ca="1">IF('Inputs and Results'!$G$15='Inputs and Results'!$G$13, 'Inputs and Results'!$G$13, IF(F9495 &lt;= ('Inputs and Results'!$G$14-'Inputs and Results'!$G$13)/('Inputs and Results'!$G$15-'Inputs and Results'!$G$13), 'Inputs and Results'!$G$13 + SQRT(F9495*('Inputs and Results'!$G$15-'Inputs and Results'!$G$13)*('Inputs and Results'!$G$14-'Inputs and Results'!$G$13)), 'Inputs and Results'!$G$15 - SQRT((1-F9495)*('Inputs and Results'!$G$15-'Inputs and Results'!$G$13)*('Inputs and Results'!$G$15-'Inputs and Results'!$G$14))))</f>
        <v>521.6383367811145</v>
      </c>
      <c r="D9495">
        <f t="shared" ca="1" si="622"/>
        <v>111.16457616085363</v>
      </c>
      <c r="E9495">
        <f t="shared" ca="1" si="623"/>
        <v>0.13702502415821416</v>
      </c>
      <c r="F9495">
        <f t="shared" ca="1" si="623"/>
        <v>0.4574955158674332</v>
      </c>
    </row>
    <row r="9496" spans="1:6" ht="15.75" customHeight="1" x14ac:dyDescent="0.2">
      <c r="A9496">
        <v>9495</v>
      </c>
      <c r="B9496" s="47">
        <f ca="1">IF('Inputs and Results'!$C$15='Inputs and Results'!$C$13, 'Inputs and Results'!$C$13, IF(E9496 &lt;= ('Inputs and Results'!$C$14-'Inputs and Results'!$C$13)/('Inputs and Results'!$C$15-'Inputs and Results'!$C$13), 'Inputs and Results'!$C$13 + SQRT(E9496*('Inputs and Results'!$C$15-'Inputs and Results'!$C$13)*('Inputs and Results'!$C$14-'Inputs and Results'!$C$13)), 'Inputs and Results'!$C$15 - SQRT((1-E9496)*('Inputs and Results'!$C$15-'Inputs and Results'!$C$13)*('Inputs and Results'!$C$15-'Inputs and Results'!$C$14))))</f>
        <v>1.5512827314282607</v>
      </c>
      <c r="C9496" s="47">
        <f ca="1">IF('Inputs and Results'!$G$15='Inputs and Results'!$G$13, 'Inputs and Results'!$G$13, IF(F9496 &lt;= ('Inputs and Results'!$G$14-'Inputs and Results'!$G$13)/('Inputs and Results'!$G$15-'Inputs and Results'!$G$13), 'Inputs and Results'!$G$13 + SQRT(F9496*('Inputs and Results'!$G$15-'Inputs and Results'!$G$13)*('Inputs and Results'!$G$14-'Inputs and Results'!$G$13)), 'Inputs and Results'!$G$15 - SQRT((1-F9496)*('Inputs and Results'!$G$15-'Inputs and Results'!$G$13)*('Inputs and Results'!$G$15-'Inputs and Results'!$G$14))))</f>
        <v>436.53482160105693</v>
      </c>
      <c r="D9496">
        <f t="shared" ca="1" si="622"/>
        <v>677.18893041683612</v>
      </c>
      <c r="E9496">
        <f t="shared" ca="1" si="623"/>
        <v>0.76680203063800434</v>
      </c>
      <c r="F9496">
        <f t="shared" ca="1" si="623"/>
        <v>0.31283788613409413</v>
      </c>
    </row>
    <row r="9497" spans="1:6" ht="15.75" customHeight="1" x14ac:dyDescent="0.2">
      <c r="A9497">
        <v>9496</v>
      </c>
      <c r="B9497" s="47">
        <f ca="1">IF('Inputs and Results'!$C$15='Inputs and Results'!$C$13, 'Inputs and Results'!$C$13, IF(E9497 &lt;= ('Inputs and Results'!$C$14-'Inputs and Results'!$C$13)/('Inputs and Results'!$C$15-'Inputs and Results'!$C$13), 'Inputs and Results'!$C$13 + SQRT(E9497*('Inputs and Results'!$C$15-'Inputs and Results'!$C$13)*('Inputs and Results'!$C$14-'Inputs and Results'!$C$13)), 'Inputs and Results'!$C$15 - SQRT((1-E9497)*('Inputs and Results'!$C$15-'Inputs and Results'!$C$13)*('Inputs and Results'!$C$15-'Inputs and Results'!$C$14))))</f>
        <v>1.9308237458867401</v>
      </c>
      <c r="C9497" s="47">
        <f ca="1">IF('Inputs and Results'!$G$15='Inputs and Results'!$G$13, 'Inputs and Results'!$G$13, IF(F9497 &lt;= ('Inputs and Results'!$G$14-'Inputs and Results'!$G$13)/('Inputs and Results'!$G$15-'Inputs and Results'!$G$13), 'Inputs and Results'!$G$13 + SQRT(F9497*('Inputs and Results'!$G$15-'Inputs and Results'!$G$13)*('Inputs and Results'!$G$14-'Inputs and Results'!$G$13)), 'Inputs and Results'!$G$15 - SQRT((1-F9497)*('Inputs and Results'!$G$15-'Inputs and Results'!$G$13)*('Inputs and Results'!$G$15-'Inputs and Results'!$G$14))))</f>
        <v>998.8856225829112</v>
      </c>
      <c r="D9497">
        <f t="shared" ca="1" si="622"/>
        <v>1928.672079507945</v>
      </c>
      <c r="E9497">
        <f t="shared" ca="1" si="623"/>
        <v>0.87298468196003753</v>
      </c>
      <c r="F9497">
        <f t="shared" ca="1" si="623"/>
        <v>0.95231662604865452</v>
      </c>
    </row>
    <row r="9498" spans="1:6" ht="15.75" customHeight="1" x14ac:dyDescent="0.2">
      <c r="A9498">
        <v>9497</v>
      </c>
      <c r="B9498" s="47">
        <f ca="1">IF('Inputs and Results'!$C$15='Inputs and Results'!$C$13, 'Inputs and Results'!$C$13, IF(E9498 &lt;= ('Inputs and Results'!$C$14-'Inputs and Results'!$C$13)/('Inputs and Results'!$C$15-'Inputs and Results'!$C$13), 'Inputs and Results'!$C$13 + SQRT(E9498*('Inputs and Results'!$C$15-'Inputs and Results'!$C$13)*('Inputs and Results'!$C$14-'Inputs and Results'!$C$13)), 'Inputs and Results'!$C$15 - SQRT((1-E9498)*('Inputs and Results'!$C$15-'Inputs and Results'!$C$13)*('Inputs and Results'!$C$15-'Inputs and Results'!$C$14))))</f>
        <v>9.9913415937314287E-2</v>
      </c>
      <c r="C9498" s="47">
        <f ca="1">IF('Inputs and Results'!$G$15='Inputs and Results'!$G$13, 'Inputs and Results'!$G$13, IF(F9498 &lt;= ('Inputs and Results'!$G$14-'Inputs and Results'!$G$13)/('Inputs and Results'!$G$15-'Inputs and Results'!$G$13), 'Inputs and Results'!$G$13 + SQRT(F9498*('Inputs and Results'!$G$15-'Inputs and Results'!$G$13)*('Inputs and Results'!$G$14-'Inputs and Results'!$G$13)), 'Inputs and Results'!$G$15 - SQRT((1-F9498)*('Inputs and Results'!$G$15-'Inputs and Results'!$G$13)*('Inputs and Results'!$G$15-'Inputs and Results'!$G$14))))</f>
        <v>649.81968777534576</v>
      </c>
      <c r="D9498">
        <f t="shared" ca="1" si="622"/>
        <v>64.925704748953819</v>
      </c>
      <c r="E9498">
        <f t="shared" ca="1" si="623"/>
        <v>6.5499756104402618E-2</v>
      </c>
      <c r="F9498">
        <f t="shared" ca="1" si="623"/>
        <v>0.64314578526666588</v>
      </c>
    </row>
    <row r="9499" spans="1:6" ht="15.75" customHeight="1" x14ac:dyDescent="0.2">
      <c r="A9499">
        <v>9498</v>
      </c>
      <c r="B9499" s="47">
        <f ca="1">IF('Inputs and Results'!$C$15='Inputs and Results'!$C$13, 'Inputs and Results'!$C$13, IF(E9499 &lt;= ('Inputs and Results'!$C$14-'Inputs and Results'!$C$13)/('Inputs and Results'!$C$15-'Inputs and Results'!$C$13), 'Inputs and Results'!$C$13 + SQRT(E9499*('Inputs and Results'!$C$15-'Inputs and Results'!$C$13)*('Inputs and Results'!$C$14-'Inputs and Results'!$C$13)), 'Inputs and Results'!$C$15 - SQRT((1-E9499)*('Inputs and Results'!$C$15-'Inputs and Results'!$C$13)*('Inputs and Results'!$C$15-'Inputs and Results'!$C$14))))</f>
        <v>1.8938279862394136</v>
      </c>
      <c r="C9499" s="47">
        <f ca="1">IF('Inputs and Results'!$G$15='Inputs and Results'!$G$13, 'Inputs and Results'!$G$13, IF(F9499 &lt;= ('Inputs and Results'!$G$14-'Inputs and Results'!$G$13)/('Inputs and Results'!$G$15-'Inputs and Results'!$G$13), 'Inputs and Results'!$G$13 + SQRT(F9499*('Inputs and Results'!$G$15-'Inputs and Results'!$G$13)*('Inputs and Results'!$G$14-'Inputs and Results'!$G$13)), 'Inputs and Results'!$G$15 - SQRT((1-F9499)*('Inputs and Results'!$G$15-'Inputs and Results'!$G$13)*('Inputs and Results'!$G$15-'Inputs and Results'!$G$14))))</f>
        <v>366.30160691263052</v>
      </c>
      <c r="D9499">
        <f t="shared" ca="1" si="622"/>
        <v>693.71223457560836</v>
      </c>
      <c r="E9499">
        <f t="shared" ca="1" si="623"/>
        <v>0.86404260844142766</v>
      </c>
      <c r="F9499">
        <f t="shared" ca="1" si="623"/>
        <v>0.1805948891453466</v>
      </c>
    </row>
    <row r="9500" spans="1:6" ht="15.75" customHeight="1" x14ac:dyDescent="0.2">
      <c r="A9500">
        <v>9499</v>
      </c>
      <c r="B9500" s="47">
        <f ca="1">IF('Inputs and Results'!$C$15='Inputs and Results'!$C$13, 'Inputs and Results'!$C$13, IF(E9500 &lt;= ('Inputs and Results'!$C$14-'Inputs and Results'!$C$13)/('Inputs and Results'!$C$15-'Inputs and Results'!$C$13), 'Inputs and Results'!$C$13 + SQRT(E9500*('Inputs and Results'!$C$15-'Inputs and Results'!$C$13)*('Inputs and Results'!$C$14-'Inputs and Results'!$C$13)), 'Inputs and Results'!$C$15 - SQRT((1-E9500)*('Inputs and Results'!$C$15-'Inputs and Results'!$C$13)*('Inputs and Results'!$C$15-'Inputs and Results'!$C$14))))</f>
        <v>1.2592727710233211</v>
      </c>
      <c r="C9500" s="47">
        <f ca="1">IF('Inputs and Results'!$G$15='Inputs and Results'!$G$13, 'Inputs and Results'!$G$13, IF(F9500 &lt;= ('Inputs and Results'!$G$14-'Inputs and Results'!$G$13)/('Inputs and Results'!$G$15-'Inputs and Results'!$G$13), 'Inputs and Results'!$G$13 + SQRT(F9500*('Inputs and Results'!$G$15-'Inputs and Results'!$G$13)*('Inputs and Results'!$G$14-'Inputs and Results'!$G$13)), 'Inputs and Results'!$G$15 - SQRT((1-F9500)*('Inputs and Results'!$G$15-'Inputs and Results'!$G$13)*('Inputs and Results'!$G$15-'Inputs and Results'!$G$14))))</f>
        <v>754.83016403935108</v>
      </c>
      <c r="D9500">
        <f t="shared" ca="1" si="622"/>
        <v>950.53707232182171</v>
      </c>
      <c r="E9500">
        <f t="shared" ca="1" si="623"/>
        <v>0.66331874603324137</v>
      </c>
      <c r="F9500">
        <f t="shared" ca="1" si="623"/>
        <v>0.76636806892235687</v>
      </c>
    </row>
    <row r="9501" spans="1:6" ht="15.75" customHeight="1" x14ac:dyDescent="0.2">
      <c r="A9501">
        <v>9500</v>
      </c>
      <c r="B9501" s="47">
        <f ca="1">IF('Inputs and Results'!$C$15='Inputs and Results'!$C$13, 'Inputs and Results'!$C$13, IF(E9501 &lt;= ('Inputs and Results'!$C$14-'Inputs and Results'!$C$13)/('Inputs and Results'!$C$15-'Inputs and Results'!$C$13), 'Inputs and Results'!$C$13 + SQRT(E9501*('Inputs and Results'!$C$15-'Inputs and Results'!$C$13)*('Inputs and Results'!$C$14-'Inputs and Results'!$C$13)), 'Inputs and Results'!$C$15 - SQRT((1-E9501)*('Inputs and Results'!$C$15-'Inputs and Results'!$C$13)*('Inputs and Results'!$C$15-'Inputs and Results'!$C$14))))</f>
        <v>0.30880422867461066</v>
      </c>
      <c r="C9501" s="47">
        <f ca="1">IF('Inputs and Results'!$G$15='Inputs and Results'!$G$13, 'Inputs and Results'!$G$13, IF(F9501 &lt;= ('Inputs and Results'!$G$14-'Inputs and Results'!$G$13)/('Inputs and Results'!$G$15-'Inputs and Results'!$G$13), 'Inputs and Results'!$G$13 + SQRT(F9501*('Inputs and Results'!$G$15-'Inputs and Results'!$G$13)*('Inputs and Results'!$G$14-'Inputs and Results'!$G$13)), 'Inputs and Results'!$G$15 - SQRT((1-F9501)*('Inputs and Results'!$G$15-'Inputs and Results'!$G$13)*('Inputs and Results'!$G$15-'Inputs and Results'!$G$14))))</f>
        <v>295.81091328744469</v>
      </c>
      <c r="D9501">
        <f t="shared" ca="1" si="622"/>
        <v>91.347660911261499</v>
      </c>
      <c r="E9501">
        <f t="shared" ca="1" si="623"/>
        <v>0.19527392448892689</v>
      </c>
      <c r="F9501">
        <f t="shared" ca="1" si="623"/>
        <v>3.6172615412265019E-2</v>
      </c>
    </row>
    <row r="9502" spans="1:6" ht="15.75" customHeight="1" x14ac:dyDescent="0.2">
      <c r="A9502">
        <v>9501</v>
      </c>
      <c r="B9502" s="47">
        <f ca="1">IF('Inputs and Results'!$C$15='Inputs and Results'!$C$13, 'Inputs and Results'!$C$13, IF(E9502 &lt;= ('Inputs and Results'!$C$14-'Inputs and Results'!$C$13)/('Inputs and Results'!$C$15-'Inputs and Results'!$C$13), 'Inputs and Results'!$C$13 + SQRT(E9502*('Inputs and Results'!$C$15-'Inputs and Results'!$C$13)*('Inputs and Results'!$C$14-'Inputs and Results'!$C$13)), 'Inputs and Results'!$C$15 - SQRT((1-E9502)*('Inputs and Results'!$C$15-'Inputs and Results'!$C$13)*('Inputs and Results'!$C$15-'Inputs and Results'!$C$14))))</f>
        <v>1.069630987851899</v>
      </c>
      <c r="C9502" s="47">
        <f ca="1">IF('Inputs and Results'!$G$15='Inputs and Results'!$G$13, 'Inputs and Results'!$G$13, IF(F9502 &lt;= ('Inputs and Results'!$G$14-'Inputs and Results'!$G$13)/('Inputs and Results'!$G$15-'Inputs and Results'!$G$13), 'Inputs and Results'!$G$13 + SQRT(F9502*('Inputs and Results'!$G$15-'Inputs and Results'!$G$13)*('Inputs and Results'!$G$14-'Inputs and Results'!$G$13)), 'Inputs and Results'!$G$15 - SQRT((1-F9502)*('Inputs and Results'!$G$15-'Inputs and Results'!$G$13)*('Inputs and Results'!$G$15-'Inputs and Results'!$G$14))))</f>
        <v>623.81224089261991</v>
      </c>
      <c r="D9502">
        <f t="shared" ca="1" si="622"/>
        <v>667.24890346007987</v>
      </c>
      <c r="E9502">
        <f t="shared" ref="E9502:F9521" ca="1" si="624">RAND()</f>
        <v>0.58596394188204048</v>
      </c>
      <c r="F9502">
        <f t="shared" ca="1" si="624"/>
        <v>0.60861083849379571</v>
      </c>
    </row>
    <row r="9503" spans="1:6" ht="15.75" customHeight="1" x14ac:dyDescent="0.2">
      <c r="A9503">
        <v>9502</v>
      </c>
      <c r="B9503" s="47">
        <f ca="1">IF('Inputs and Results'!$C$15='Inputs and Results'!$C$13, 'Inputs and Results'!$C$13, IF(E9503 &lt;= ('Inputs and Results'!$C$14-'Inputs and Results'!$C$13)/('Inputs and Results'!$C$15-'Inputs and Results'!$C$13), 'Inputs and Results'!$C$13 + SQRT(E9503*('Inputs and Results'!$C$15-'Inputs and Results'!$C$13)*('Inputs and Results'!$C$14-'Inputs and Results'!$C$13)), 'Inputs and Results'!$C$15 - SQRT((1-E9503)*('Inputs and Results'!$C$15-'Inputs and Results'!$C$13)*('Inputs and Results'!$C$15-'Inputs and Results'!$C$14))))</f>
        <v>0.6328615217423379</v>
      </c>
      <c r="C9503" s="47">
        <f ca="1">IF('Inputs and Results'!$G$15='Inputs and Results'!$G$13, 'Inputs and Results'!$G$13, IF(F9503 &lt;= ('Inputs and Results'!$G$14-'Inputs and Results'!$G$13)/('Inputs and Results'!$G$15-'Inputs and Results'!$G$13), 'Inputs and Results'!$G$13 + SQRT(F9503*('Inputs and Results'!$G$15-'Inputs and Results'!$G$13)*('Inputs and Results'!$G$14-'Inputs and Results'!$G$13)), 'Inputs and Results'!$G$15 - SQRT((1-F9503)*('Inputs and Results'!$G$15-'Inputs and Results'!$G$13)*('Inputs and Results'!$G$15-'Inputs and Results'!$G$14))))</f>
        <v>802.32835105522361</v>
      </c>
      <c r="D9503">
        <f t="shared" ca="1" si="622"/>
        <v>507.7627411858295</v>
      </c>
      <c r="E9503">
        <f t="shared" ca="1" si="624"/>
        <v>0.37740615830577773</v>
      </c>
      <c r="F9503">
        <f t="shared" ca="1" si="624"/>
        <v>0.81356390415641611</v>
      </c>
    </row>
    <row r="9504" spans="1:6" ht="15.75" customHeight="1" x14ac:dyDescent="0.2">
      <c r="A9504">
        <v>9503</v>
      </c>
      <c r="B9504" s="47">
        <f ca="1">IF('Inputs and Results'!$C$15='Inputs and Results'!$C$13, 'Inputs and Results'!$C$13, IF(E9504 &lt;= ('Inputs and Results'!$C$14-'Inputs and Results'!$C$13)/('Inputs and Results'!$C$15-'Inputs and Results'!$C$13), 'Inputs and Results'!$C$13 + SQRT(E9504*('Inputs and Results'!$C$15-'Inputs and Results'!$C$13)*('Inputs and Results'!$C$14-'Inputs and Results'!$C$13)), 'Inputs and Results'!$C$15 - SQRT((1-E9504)*('Inputs and Results'!$C$15-'Inputs and Results'!$C$13)*('Inputs and Results'!$C$15-'Inputs and Results'!$C$14))))</f>
        <v>0.44769924222614366</v>
      </c>
      <c r="C9504" s="47">
        <f ca="1">IF('Inputs and Results'!$G$15='Inputs and Results'!$G$13, 'Inputs and Results'!$G$13, IF(F9504 &lt;= ('Inputs and Results'!$G$14-'Inputs and Results'!$G$13)/('Inputs and Results'!$G$15-'Inputs and Results'!$G$13), 'Inputs and Results'!$G$13 + SQRT(F9504*('Inputs and Results'!$G$15-'Inputs and Results'!$G$13)*('Inputs and Results'!$G$14-'Inputs and Results'!$G$13)), 'Inputs and Results'!$G$15 - SQRT((1-F9504)*('Inputs and Results'!$G$15-'Inputs and Results'!$G$13)*('Inputs and Results'!$G$15-'Inputs and Results'!$G$14))))</f>
        <v>328.06981269471555</v>
      </c>
      <c r="D9504">
        <f t="shared" ca="1" si="622"/>
        <v>146.87660654069703</v>
      </c>
      <c r="E9504">
        <f t="shared" ca="1" si="624"/>
        <v>0.27619564909633332</v>
      </c>
      <c r="F9504">
        <f t="shared" ca="1" si="624"/>
        <v>0.10371904737659654</v>
      </c>
    </row>
    <row r="9505" spans="1:6" ht="15.75" customHeight="1" x14ac:dyDescent="0.2">
      <c r="A9505">
        <v>9504</v>
      </c>
      <c r="B9505" s="47">
        <f ca="1">IF('Inputs and Results'!$C$15='Inputs and Results'!$C$13, 'Inputs and Results'!$C$13, IF(E9505 &lt;= ('Inputs and Results'!$C$14-'Inputs and Results'!$C$13)/('Inputs and Results'!$C$15-'Inputs and Results'!$C$13), 'Inputs and Results'!$C$13 + SQRT(E9505*('Inputs and Results'!$C$15-'Inputs and Results'!$C$13)*('Inputs and Results'!$C$14-'Inputs and Results'!$C$13)), 'Inputs and Results'!$C$15 - SQRT((1-E9505)*('Inputs and Results'!$C$15-'Inputs and Results'!$C$13)*('Inputs and Results'!$C$15-'Inputs and Results'!$C$14))))</f>
        <v>8.6807709922375853E-2</v>
      </c>
      <c r="C9505" s="47">
        <f ca="1">IF('Inputs and Results'!$G$15='Inputs and Results'!$G$13, 'Inputs and Results'!$G$13, IF(F9505 &lt;= ('Inputs and Results'!$G$14-'Inputs and Results'!$G$13)/('Inputs and Results'!$G$15-'Inputs and Results'!$G$13), 'Inputs and Results'!$G$13 + SQRT(F9505*('Inputs and Results'!$G$15-'Inputs and Results'!$G$13)*('Inputs and Results'!$G$14-'Inputs and Results'!$G$13)), 'Inputs and Results'!$G$15 - SQRT((1-F9505)*('Inputs and Results'!$G$15-'Inputs and Results'!$G$13)*('Inputs and Results'!$G$15-'Inputs and Results'!$G$14))))</f>
        <v>451.1230245663919</v>
      </c>
      <c r="D9505">
        <f t="shared" ca="1" si="622"/>
        <v>39.160956655864183</v>
      </c>
      <c r="E9505">
        <f t="shared" ca="1" si="624"/>
        <v>5.7034520114698783E-2</v>
      </c>
      <c r="F9505">
        <f t="shared" ca="1" si="624"/>
        <v>0.3388474215056938</v>
      </c>
    </row>
    <row r="9506" spans="1:6" ht="15.75" customHeight="1" x14ac:dyDescent="0.2">
      <c r="A9506">
        <v>9505</v>
      </c>
      <c r="B9506" s="47">
        <f ca="1">IF('Inputs and Results'!$C$15='Inputs and Results'!$C$13, 'Inputs and Results'!$C$13, IF(E9506 &lt;= ('Inputs and Results'!$C$14-'Inputs and Results'!$C$13)/('Inputs and Results'!$C$15-'Inputs and Results'!$C$13), 'Inputs and Results'!$C$13 + SQRT(E9506*('Inputs and Results'!$C$15-'Inputs and Results'!$C$13)*('Inputs and Results'!$C$14-'Inputs and Results'!$C$13)), 'Inputs and Results'!$C$15 - SQRT((1-E9506)*('Inputs and Results'!$C$15-'Inputs and Results'!$C$13)*('Inputs and Results'!$C$15-'Inputs and Results'!$C$14))))</f>
        <v>0.55347997355257172</v>
      </c>
      <c r="C9506" s="47">
        <f ca="1">IF('Inputs and Results'!$G$15='Inputs and Results'!$G$13, 'Inputs and Results'!$G$13, IF(F9506 &lt;= ('Inputs and Results'!$G$14-'Inputs and Results'!$G$13)/('Inputs and Results'!$G$15-'Inputs and Results'!$G$13), 'Inputs and Results'!$G$13 + SQRT(F9506*('Inputs and Results'!$G$15-'Inputs and Results'!$G$13)*('Inputs and Results'!$G$14-'Inputs and Results'!$G$13)), 'Inputs and Results'!$G$15 - SQRT((1-F9506)*('Inputs and Results'!$G$15-'Inputs and Results'!$G$13)*('Inputs and Results'!$G$15-'Inputs and Results'!$G$14))))</f>
        <v>628.76225515005115</v>
      </c>
      <c r="D9506">
        <f t="shared" ca="1" si="622"/>
        <v>348.00731635130569</v>
      </c>
      <c r="E9506">
        <f t="shared" ca="1" si="624"/>
        <v>0.3349488622435195</v>
      </c>
      <c r="F9506">
        <f t="shared" ca="1" si="624"/>
        <v>0.61530678057149413</v>
      </c>
    </row>
    <row r="9507" spans="1:6" ht="15.75" customHeight="1" x14ac:dyDescent="0.2">
      <c r="A9507">
        <v>9506</v>
      </c>
      <c r="B9507" s="47">
        <f ca="1">IF('Inputs and Results'!$C$15='Inputs and Results'!$C$13, 'Inputs and Results'!$C$13, IF(E9507 &lt;= ('Inputs and Results'!$C$14-'Inputs and Results'!$C$13)/('Inputs and Results'!$C$15-'Inputs and Results'!$C$13), 'Inputs and Results'!$C$13 + SQRT(E9507*('Inputs and Results'!$C$15-'Inputs and Results'!$C$13)*('Inputs and Results'!$C$14-'Inputs and Results'!$C$13)), 'Inputs and Results'!$C$15 - SQRT((1-E9507)*('Inputs and Results'!$C$15-'Inputs and Results'!$C$13)*('Inputs and Results'!$C$15-'Inputs and Results'!$C$14))))</f>
        <v>1.7053136696607574E-3</v>
      </c>
      <c r="C9507" s="47">
        <f ca="1">IF('Inputs and Results'!$G$15='Inputs and Results'!$G$13, 'Inputs and Results'!$G$13, IF(F9507 &lt;= ('Inputs and Results'!$G$14-'Inputs and Results'!$G$13)/('Inputs and Results'!$G$15-'Inputs and Results'!$G$13), 'Inputs and Results'!$G$13 + SQRT(F9507*('Inputs and Results'!$G$15-'Inputs and Results'!$G$13)*('Inputs and Results'!$G$14-'Inputs and Results'!$G$13)), 'Inputs and Results'!$G$15 - SQRT((1-F9507)*('Inputs and Results'!$G$15-'Inputs and Results'!$G$13)*('Inputs and Results'!$G$15-'Inputs and Results'!$G$14))))</f>
        <v>725.62516160448899</v>
      </c>
      <c r="D9507">
        <f t="shared" ca="1" si="622"/>
        <v>1.2374185071339312</v>
      </c>
      <c r="E9507">
        <f t="shared" ca="1" si="624"/>
        <v>1.1365526581392782E-3</v>
      </c>
      <c r="F9507">
        <f t="shared" ca="1" si="624"/>
        <v>0.73470807553187456</v>
      </c>
    </row>
    <row r="9508" spans="1:6" ht="15.75" customHeight="1" x14ac:dyDescent="0.2">
      <c r="A9508">
        <v>9507</v>
      </c>
      <c r="B9508" s="47">
        <f ca="1">IF('Inputs and Results'!$C$15='Inputs and Results'!$C$13, 'Inputs and Results'!$C$13, IF(E9508 &lt;= ('Inputs and Results'!$C$14-'Inputs and Results'!$C$13)/('Inputs and Results'!$C$15-'Inputs and Results'!$C$13), 'Inputs and Results'!$C$13 + SQRT(E9508*('Inputs and Results'!$C$15-'Inputs and Results'!$C$13)*('Inputs and Results'!$C$14-'Inputs and Results'!$C$13)), 'Inputs and Results'!$C$15 - SQRT((1-E9508)*('Inputs and Results'!$C$15-'Inputs and Results'!$C$13)*('Inputs and Results'!$C$15-'Inputs and Results'!$C$14))))</f>
        <v>1.6965144814083293</v>
      </c>
      <c r="C9508" s="47">
        <f ca="1">IF('Inputs and Results'!$G$15='Inputs and Results'!$G$13, 'Inputs and Results'!$G$13, IF(F9508 &lt;= ('Inputs and Results'!$G$14-'Inputs and Results'!$G$13)/('Inputs and Results'!$G$15-'Inputs and Results'!$G$13), 'Inputs and Results'!$G$13 + SQRT(F9508*('Inputs and Results'!$G$15-'Inputs and Results'!$G$13)*('Inputs and Results'!$G$14-'Inputs and Results'!$G$13)), 'Inputs and Results'!$G$15 - SQRT((1-F9508)*('Inputs and Results'!$G$15-'Inputs and Results'!$G$13)*('Inputs and Results'!$G$15-'Inputs and Results'!$G$14))))</f>
        <v>655.72030064859484</v>
      </c>
      <c r="D9508">
        <f t="shared" ca="1" si="622"/>
        <v>1112.4389858037646</v>
      </c>
      <c r="E9508">
        <f t="shared" ca="1" si="624"/>
        <v>0.81121394475797814</v>
      </c>
      <c r="F9508">
        <f t="shared" ca="1" si="624"/>
        <v>0.6507591697099574</v>
      </c>
    </row>
    <row r="9509" spans="1:6" ht="15.75" customHeight="1" x14ac:dyDescent="0.2">
      <c r="A9509">
        <v>9508</v>
      </c>
      <c r="B9509" s="47">
        <f ca="1">IF('Inputs and Results'!$C$15='Inputs and Results'!$C$13, 'Inputs and Results'!$C$13, IF(E9509 &lt;= ('Inputs and Results'!$C$14-'Inputs and Results'!$C$13)/('Inputs and Results'!$C$15-'Inputs and Results'!$C$13), 'Inputs and Results'!$C$13 + SQRT(E9509*('Inputs and Results'!$C$15-'Inputs and Results'!$C$13)*('Inputs and Results'!$C$14-'Inputs and Results'!$C$13)), 'Inputs and Results'!$C$15 - SQRT((1-E9509)*('Inputs and Results'!$C$15-'Inputs and Results'!$C$13)*('Inputs and Results'!$C$15-'Inputs and Results'!$C$14))))</f>
        <v>1.3311535193138102</v>
      </c>
      <c r="C9509" s="47">
        <f ca="1">IF('Inputs and Results'!$G$15='Inputs and Results'!$G$13, 'Inputs and Results'!$G$13, IF(F9509 &lt;= ('Inputs and Results'!$G$14-'Inputs and Results'!$G$13)/('Inputs and Results'!$G$15-'Inputs and Results'!$G$13), 'Inputs and Results'!$G$13 + SQRT(F9509*('Inputs and Results'!$G$15-'Inputs and Results'!$G$13)*('Inputs and Results'!$G$14-'Inputs and Results'!$G$13)), 'Inputs and Results'!$G$15 - SQRT((1-F9509)*('Inputs and Results'!$G$15-'Inputs and Results'!$G$13)*('Inputs and Results'!$G$15-'Inputs and Results'!$G$14))))</f>
        <v>678.46324390290272</v>
      </c>
      <c r="D9509">
        <f t="shared" ca="1" si="622"/>
        <v>903.13873484641294</v>
      </c>
      <c r="E9509">
        <f t="shared" ca="1" si="624"/>
        <v>0.69055015821125765</v>
      </c>
      <c r="F9509">
        <f t="shared" ca="1" si="624"/>
        <v>0.67933572185230007</v>
      </c>
    </row>
    <row r="9510" spans="1:6" ht="15.75" customHeight="1" x14ac:dyDescent="0.2">
      <c r="A9510">
        <v>9509</v>
      </c>
      <c r="B9510" s="47">
        <f ca="1">IF('Inputs and Results'!$C$15='Inputs and Results'!$C$13, 'Inputs and Results'!$C$13, IF(E9510 &lt;= ('Inputs and Results'!$C$14-'Inputs and Results'!$C$13)/('Inputs and Results'!$C$15-'Inputs and Results'!$C$13), 'Inputs and Results'!$C$13 + SQRT(E9510*('Inputs and Results'!$C$15-'Inputs and Results'!$C$13)*('Inputs and Results'!$C$14-'Inputs and Results'!$C$13)), 'Inputs and Results'!$C$15 - SQRT((1-E9510)*('Inputs and Results'!$C$15-'Inputs and Results'!$C$13)*('Inputs and Results'!$C$15-'Inputs and Results'!$C$14))))</f>
        <v>9.8491768741949759E-2</v>
      </c>
      <c r="C9510" s="47">
        <f ca="1">IF('Inputs and Results'!$G$15='Inputs and Results'!$G$13, 'Inputs and Results'!$G$13, IF(F9510 &lt;= ('Inputs and Results'!$G$14-'Inputs and Results'!$G$13)/('Inputs and Results'!$G$15-'Inputs and Results'!$G$13), 'Inputs and Results'!$G$13 + SQRT(F9510*('Inputs and Results'!$G$15-'Inputs and Results'!$G$13)*('Inputs and Results'!$G$14-'Inputs and Results'!$G$13)), 'Inputs and Results'!$G$15 - SQRT((1-F9510)*('Inputs and Results'!$G$15-'Inputs and Results'!$G$13)*('Inputs and Results'!$G$15-'Inputs and Results'!$G$14))))</f>
        <v>665.91887614437849</v>
      </c>
      <c r="D9510">
        <f t="shared" ca="1" si="622"/>
        <v>65.587527950111209</v>
      </c>
      <c r="E9510">
        <f t="shared" ca="1" si="624"/>
        <v>6.4583331549086798E-2</v>
      </c>
      <c r="F9510">
        <f t="shared" ca="1" si="624"/>
        <v>0.66372452303191698</v>
      </c>
    </row>
    <row r="9511" spans="1:6" ht="15.75" customHeight="1" x14ac:dyDescent="0.2">
      <c r="A9511">
        <v>9510</v>
      </c>
      <c r="B9511" s="47">
        <f ca="1">IF('Inputs and Results'!$C$15='Inputs and Results'!$C$13, 'Inputs and Results'!$C$13, IF(E9511 &lt;= ('Inputs and Results'!$C$14-'Inputs and Results'!$C$13)/('Inputs and Results'!$C$15-'Inputs and Results'!$C$13), 'Inputs and Results'!$C$13 + SQRT(E9511*('Inputs and Results'!$C$15-'Inputs and Results'!$C$13)*('Inputs and Results'!$C$14-'Inputs and Results'!$C$13)), 'Inputs and Results'!$C$15 - SQRT((1-E9511)*('Inputs and Results'!$C$15-'Inputs and Results'!$C$13)*('Inputs and Results'!$C$15-'Inputs and Results'!$C$14))))</f>
        <v>1.4873264538784183</v>
      </c>
      <c r="C9511" s="47">
        <f ca="1">IF('Inputs and Results'!$G$15='Inputs and Results'!$G$13, 'Inputs and Results'!$G$13, IF(F9511 &lt;= ('Inputs and Results'!$G$14-'Inputs and Results'!$G$13)/('Inputs and Results'!$G$15-'Inputs and Results'!$G$13), 'Inputs and Results'!$G$13 + SQRT(F9511*('Inputs and Results'!$G$15-'Inputs and Results'!$G$13)*('Inputs and Results'!$G$14-'Inputs and Results'!$G$13)), 'Inputs and Results'!$G$15 - SQRT((1-F9511)*('Inputs and Results'!$G$15-'Inputs and Results'!$G$13)*('Inputs and Results'!$G$15-'Inputs and Results'!$G$14))))</f>
        <v>477.28735292193744</v>
      </c>
      <c r="D9511">
        <f t="shared" ca="1" si="622"/>
        <v>709.8821061024023</v>
      </c>
      <c r="E9511">
        <f t="shared" ca="1" si="624"/>
        <v>0.74575763809599549</v>
      </c>
      <c r="F9511">
        <f t="shared" ca="1" si="624"/>
        <v>0.38423918409204427</v>
      </c>
    </row>
    <row r="9512" spans="1:6" ht="15.75" customHeight="1" x14ac:dyDescent="0.2">
      <c r="A9512">
        <v>9511</v>
      </c>
      <c r="B9512" s="47">
        <f ca="1">IF('Inputs and Results'!$C$15='Inputs and Results'!$C$13, 'Inputs and Results'!$C$13, IF(E9512 &lt;= ('Inputs and Results'!$C$14-'Inputs and Results'!$C$13)/('Inputs and Results'!$C$15-'Inputs and Results'!$C$13), 'Inputs and Results'!$C$13 + SQRT(E9512*('Inputs and Results'!$C$15-'Inputs and Results'!$C$13)*('Inputs and Results'!$C$14-'Inputs and Results'!$C$13)), 'Inputs and Results'!$C$15 - SQRT((1-E9512)*('Inputs and Results'!$C$15-'Inputs and Results'!$C$13)*('Inputs and Results'!$C$15-'Inputs and Results'!$C$14))))</f>
        <v>6.5437241635137422E-2</v>
      </c>
      <c r="C9512" s="47">
        <f ca="1">IF('Inputs and Results'!$G$15='Inputs and Results'!$G$13, 'Inputs and Results'!$G$13, IF(F9512 &lt;= ('Inputs and Results'!$G$14-'Inputs and Results'!$G$13)/('Inputs and Results'!$G$15-'Inputs and Results'!$G$13), 'Inputs and Results'!$G$13 + SQRT(F9512*('Inputs and Results'!$G$15-'Inputs and Results'!$G$13)*('Inputs and Results'!$G$14-'Inputs and Results'!$G$13)), 'Inputs and Results'!$G$15 - SQRT((1-F9512)*('Inputs and Results'!$G$15-'Inputs and Results'!$G$13)*('Inputs and Results'!$G$15-'Inputs and Results'!$G$14))))</f>
        <v>769.5907950976781</v>
      </c>
      <c r="D9512">
        <f t="shared" ca="1" si="622"/>
        <v>50.359898818984291</v>
      </c>
      <c r="E9512">
        <f t="shared" ca="1" si="624"/>
        <v>4.3149046357556564E-2</v>
      </c>
      <c r="F9512">
        <f t="shared" ca="1" si="624"/>
        <v>0.78160442178030898</v>
      </c>
    </row>
    <row r="9513" spans="1:6" ht="15.75" customHeight="1" x14ac:dyDescent="0.2">
      <c r="A9513">
        <v>9512</v>
      </c>
      <c r="B9513" s="47">
        <f ca="1">IF('Inputs and Results'!$C$15='Inputs and Results'!$C$13, 'Inputs and Results'!$C$13, IF(E9513 &lt;= ('Inputs and Results'!$C$14-'Inputs and Results'!$C$13)/('Inputs and Results'!$C$15-'Inputs and Results'!$C$13), 'Inputs and Results'!$C$13 + SQRT(E9513*('Inputs and Results'!$C$15-'Inputs and Results'!$C$13)*('Inputs and Results'!$C$14-'Inputs and Results'!$C$13)), 'Inputs and Results'!$C$15 - SQRT((1-E9513)*('Inputs and Results'!$C$15-'Inputs and Results'!$C$13)*('Inputs and Results'!$C$15-'Inputs and Results'!$C$14))))</f>
        <v>0.3432144387155005</v>
      </c>
      <c r="C9513" s="47">
        <f ca="1">IF('Inputs and Results'!$G$15='Inputs and Results'!$G$13, 'Inputs and Results'!$G$13, IF(F9513 &lt;= ('Inputs and Results'!$G$14-'Inputs and Results'!$G$13)/('Inputs and Results'!$G$15-'Inputs and Results'!$G$13), 'Inputs and Results'!$G$13 + SQRT(F9513*('Inputs and Results'!$G$15-'Inputs and Results'!$G$13)*('Inputs and Results'!$G$14-'Inputs and Results'!$G$13)), 'Inputs and Results'!$G$15 - SQRT((1-F9513)*('Inputs and Results'!$G$15-'Inputs and Results'!$G$13)*('Inputs and Results'!$G$15-'Inputs and Results'!$G$14))))</f>
        <v>387.47389438234643</v>
      </c>
      <c r="D9513">
        <f t="shared" ca="1" si="622"/>
        <v>132.98663517734616</v>
      </c>
      <c r="E9513">
        <f t="shared" ca="1" si="624"/>
        <v>0.21572116459446755</v>
      </c>
      <c r="F9513">
        <f t="shared" ca="1" si="624"/>
        <v>0.22168502547013136</v>
      </c>
    </row>
    <row r="9514" spans="1:6" ht="15.75" customHeight="1" x14ac:dyDescent="0.2">
      <c r="A9514">
        <v>9513</v>
      </c>
      <c r="B9514" s="47">
        <f ca="1">IF('Inputs and Results'!$C$15='Inputs and Results'!$C$13, 'Inputs and Results'!$C$13, IF(E9514 &lt;= ('Inputs and Results'!$C$14-'Inputs and Results'!$C$13)/('Inputs and Results'!$C$15-'Inputs and Results'!$C$13), 'Inputs and Results'!$C$13 + SQRT(E9514*('Inputs and Results'!$C$15-'Inputs and Results'!$C$13)*('Inputs and Results'!$C$14-'Inputs and Results'!$C$13)), 'Inputs and Results'!$C$15 - SQRT((1-E9514)*('Inputs and Results'!$C$15-'Inputs and Results'!$C$13)*('Inputs and Results'!$C$15-'Inputs and Results'!$C$14))))</f>
        <v>1.1968834210314345</v>
      </c>
      <c r="C9514" s="47">
        <f ca="1">IF('Inputs and Results'!$G$15='Inputs and Results'!$G$13, 'Inputs and Results'!$G$13, IF(F9514 &lt;= ('Inputs and Results'!$G$14-'Inputs and Results'!$G$13)/('Inputs and Results'!$G$15-'Inputs and Results'!$G$13), 'Inputs and Results'!$G$13 + SQRT(F9514*('Inputs and Results'!$G$15-'Inputs and Results'!$G$13)*('Inputs and Results'!$G$14-'Inputs and Results'!$G$13)), 'Inputs and Results'!$G$15 - SQRT((1-F9514)*('Inputs and Results'!$G$15-'Inputs and Results'!$G$13)*('Inputs and Results'!$G$15-'Inputs and Results'!$G$14))))</f>
        <v>734.63697495634483</v>
      </c>
      <c r="D9514">
        <f t="shared" ca="1" si="622"/>
        <v>879.27481580193432</v>
      </c>
      <c r="E9514">
        <f t="shared" ca="1" si="624"/>
        <v>0.63875228918318849</v>
      </c>
      <c r="F9514">
        <f t="shared" ca="1" si="624"/>
        <v>0.74469196245196623</v>
      </c>
    </row>
    <row r="9515" spans="1:6" ht="15.75" customHeight="1" x14ac:dyDescent="0.2">
      <c r="A9515">
        <v>9514</v>
      </c>
      <c r="B9515" s="47">
        <f ca="1">IF('Inputs and Results'!$C$15='Inputs and Results'!$C$13, 'Inputs and Results'!$C$13, IF(E9515 &lt;= ('Inputs and Results'!$C$14-'Inputs and Results'!$C$13)/('Inputs and Results'!$C$15-'Inputs and Results'!$C$13), 'Inputs and Results'!$C$13 + SQRT(E9515*('Inputs and Results'!$C$15-'Inputs and Results'!$C$13)*('Inputs and Results'!$C$14-'Inputs and Results'!$C$13)), 'Inputs and Results'!$C$15 - SQRT((1-E9515)*('Inputs and Results'!$C$15-'Inputs and Results'!$C$13)*('Inputs and Results'!$C$15-'Inputs and Results'!$C$14))))</f>
        <v>2.055207033068958</v>
      </c>
      <c r="C9515" s="47">
        <f ca="1">IF('Inputs and Results'!$G$15='Inputs and Results'!$G$13, 'Inputs and Results'!$G$13, IF(F9515 &lt;= ('Inputs and Results'!$G$14-'Inputs and Results'!$G$13)/('Inputs and Results'!$G$15-'Inputs and Results'!$G$13), 'Inputs and Results'!$G$13 + SQRT(F9515*('Inputs and Results'!$G$15-'Inputs and Results'!$G$13)*('Inputs and Results'!$G$14-'Inputs and Results'!$G$13)), 'Inputs and Results'!$G$15 - SQRT((1-F9515)*('Inputs and Results'!$G$15-'Inputs and Results'!$G$13)*('Inputs and Results'!$G$15-'Inputs and Results'!$G$14))))</f>
        <v>329.35574163888998</v>
      </c>
      <c r="D9515">
        <f t="shared" ca="1" si="622"/>
        <v>676.8942365978894</v>
      </c>
      <c r="E9515">
        <f t="shared" ca="1" si="624"/>
        <v>0.90081847218195987</v>
      </c>
      <c r="F9515">
        <f t="shared" ca="1" si="624"/>
        <v>0.1063607811728422</v>
      </c>
    </row>
    <row r="9516" spans="1:6" ht="15.75" customHeight="1" x14ac:dyDescent="0.2">
      <c r="A9516">
        <v>9515</v>
      </c>
      <c r="B9516" s="47">
        <f ca="1">IF('Inputs and Results'!$C$15='Inputs and Results'!$C$13, 'Inputs and Results'!$C$13, IF(E9516 &lt;= ('Inputs and Results'!$C$14-'Inputs and Results'!$C$13)/('Inputs and Results'!$C$15-'Inputs and Results'!$C$13), 'Inputs and Results'!$C$13 + SQRT(E9516*('Inputs and Results'!$C$15-'Inputs and Results'!$C$13)*('Inputs and Results'!$C$14-'Inputs and Results'!$C$13)), 'Inputs and Results'!$C$15 - SQRT((1-E9516)*('Inputs and Results'!$C$15-'Inputs and Results'!$C$13)*('Inputs and Results'!$C$15-'Inputs and Results'!$C$14))))</f>
        <v>0.44537220656885879</v>
      </c>
      <c r="C9516" s="47">
        <f ca="1">IF('Inputs and Results'!$G$15='Inputs and Results'!$G$13, 'Inputs and Results'!$G$13, IF(F9516 &lt;= ('Inputs and Results'!$G$14-'Inputs and Results'!$G$13)/('Inputs and Results'!$G$15-'Inputs and Results'!$G$13), 'Inputs and Results'!$G$13 + SQRT(F9516*('Inputs and Results'!$G$15-'Inputs and Results'!$G$13)*('Inputs and Results'!$G$14-'Inputs and Results'!$G$13)), 'Inputs and Results'!$G$15 - SQRT((1-F9516)*('Inputs and Results'!$G$15-'Inputs and Results'!$G$13)*('Inputs and Results'!$G$15-'Inputs and Results'!$G$14))))</f>
        <v>487.57360209910019</v>
      </c>
      <c r="D9516">
        <f t="shared" ca="1" si="622"/>
        <v>217.15173103160302</v>
      </c>
      <c r="E9516">
        <f t="shared" ca="1" si="624"/>
        <v>0.27487520411434874</v>
      </c>
      <c r="F9516">
        <f t="shared" ca="1" si="624"/>
        <v>0.40164249025212029</v>
      </c>
    </row>
    <row r="9517" spans="1:6" ht="15.75" customHeight="1" x14ac:dyDescent="0.2">
      <c r="A9517">
        <v>9516</v>
      </c>
      <c r="B9517" s="47">
        <f ca="1">IF('Inputs and Results'!$C$15='Inputs and Results'!$C$13, 'Inputs and Results'!$C$13, IF(E9517 &lt;= ('Inputs and Results'!$C$14-'Inputs and Results'!$C$13)/('Inputs and Results'!$C$15-'Inputs and Results'!$C$13), 'Inputs and Results'!$C$13 + SQRT(E9517*('Inputs and Results'!$C$15-'Inputs and Results'!$C$13)*('Inputs and Results'!$C$14-'Inputs and Results'!$C$13)), 'Inputs and Results'!$C$15 - SQRT((1-E9517)*('Inputs and Results'!$C$15-'Inputs and Results'!$C$13)*('Inputs and Results'!$C$15-'Inputs and Results'!$C$14))))</f>
        <v>1.0847699205402874</v>
      </c>
      <c r="C9517" s="47">
        <f ca="1">IF('Inputs and Results'!$G$15='Inputs and Results'!$G$13, 'Inputs and Results'!$G$13, IF(F9517 &lt;= ('Inputs and Results'!$G$14-'Inputs and Results'!$G$13)/('Inputs and Results'!$G$15-'Inputs and Results'!$G$13), 'Inputs and Results'!$G$13 + SQRT(F9517*('Inputs and Results'!$G$15-'Inputs and Results'!$G$13)*('Inputs and Results'!$G$14-'Inputs and Results'!$G$13)), 'Inputs and Results'!$G$15 - SQRT((1-F9517)*('Inputs and Results'!$G$15-'Inputs and Results'!$G$13)*('Inputs and Results'!$G$15-'Inputs and Results'!$G$14))))</f>
        <v>300.16510337396767</v>
      </c>
      <c r="D9517">
        <f t="shared" ca="1" si="622"/>
        <v>325.61007533594608</v>
      </c>
      <c r="E9517">
        <f t="shared" ca="1" si="624"/>
        <v>0.59243263808141589</v>
      </c>
      <c r="F9517">
        <f t="shared" ca="1" si="624"/>
        <v>4.543303001625465E-2</v>
      </c>
    </row>
    <row r="9518" spans="1:6" ht="15.75" customHeight="1" x14ac:dyDescent="0.2">
      <c r="A9518">
        <v>9517</v>
      </c>
      <c r="B9518" s="47">
        <f ca="1">IF('Inputs and Results'!$C$15='Inputs and Results'!$C$13, 'Inputs and Results'!$C$13, IF(E9518 &lt;= ('Inputs and Results'!$C$14-'Inputs and Results'!$C$13)/('Inputs and Results'!$C$15-'Inputs and Results'!$C$13), 'Inputs and Results'!$C$13 + SQRT(E9518*('Inputs and Results'!$C$15-'Inputs and Results'!$C$13)*('Inputs and Results'!$C$14-'Inputs and Results'!$C$13)), 'Inputs and Results'!$C$15 - SQRT((1-E9518)*('Inputs and Results'!$C$15-'Inputs and Results'!$C$13)*('Inputs and Results'!$C$15-'Inputs and Results'!$C$14))))</f>
        <v>0.12540447833208912</v>
      </c>
      <c r="C9518" s="47">
        <f ca="1">IF('Inputs and Results'!$G$15='Inputs and Results'!$G$13, 'Inputs and Results'!$G$13, IF(F9518 &lt;= ('Inputs and Results'!$G$14-'Inputs and Results'!$G$13)/('Inputs and Results'!$G$15-'Inputs and Results'!$G$13), 'Inputs and Results'!$G$13 + SQRT(F9518*('Inputs and Results'!$G$15-'Inputs and Results'!$G$13)*('Inputs and Results'!$G$14-'Inputs and Results'!$G$13)), 'Inputs and Results'!$G$15 - SQRT((1-F9518)*('Inputs and Results'!$G$15-'Inputs and Results'!$G$13)*('Inputs and Results'!$G$15-'Inputs and Results'!$G$14))))</f>
        <v>863.60262003469825</v>
      </c>
      <c r="D9518">
        <f t="shared" ca="1" si="622"/>
        <v>108.29963605167671</v>
      </c>
      <c r="E9518">
        <f t="shared" ca="1" si="624"/>
        <v>8.1855620756310143E-2</v>
      </c>
      <c r="F9518">
        <f t="shared" ca="1" si="624"/>
        <v>0.86659074809220538</v>
      </c>
    </row>
    <row r="9519" spans="1:6" ht="15.75" customHeight="1" x14ac:dyDescent="0.2">
      <c r="A9519">
        <v>9518</v>
      </c>
      <c r="B9519" s="47">
        <f ca="1">IF('Inputs and Results'!$C$15='Inputs and Results'!$C$13, 'Inputs and Results'!$C$13, IF(E9519 &lt;= ('Inputs and Results'!$C$14-'Inputs and Results'!$C$13)/('Inputs and Results'!$C$15-'Inputs and Results'!$C$13), 'Inputs and Results'!$C$13 + SQRT(E9519*('Inputs and Results'!$C$15-'Inputs and Results'!$C$13)*('Inputs and Results'!$C$14-'Inputs and Results'!$C$13)), 'Inputs and Results'!$C$15 - SQRT((1-E9519)*('Inputs and Results'!$C$15-'Inputs and Results'!$C$13)*('Inputs and Results'!$C$15-'Inputs and Results'!$C$14))))</f>
        <v>1.6822470998392698</v>
      </c>
      <c r="C9519" s="47">
        <f ca="1">IF('Inputs and Results'!$G$15='Inputs and Results'!$G$13, 'Inputs and Results'!$G$13, IF(F9519 &lt;= ('Inputs and Results'!$G$14-'Inputs and Results'!$G$13)/('Inputs and Results'!$G$15-'Inputs and Results'!$G$13), 'Inputs and Results'!$G$13 + SQRT(F9519*('Inputs and Results'!$G$15-'Inputs and Results'!$G$13)*('Inputs and Results'!$G$14-'Inputs and Results'!$G$13)), 'Inputs and Results'!$G$15 - SQRT((1-F9519)*('Inputs and Results'!$G$15-'Inputs and Results'!$G$13)*('Inputs and Results'!$G$15-'Inputs and Results'!$G$14))))</f>
        <v>871.58553554077923</v>
      </c>
      <c r="D9519">
        <f t="shared" ca="1" si="622"/>
        <v>1466.2222394253326</v>
      </c>
      <c r="E9519">
        <f t="shared" ca="1" si="624"/>
        <v>0.80705858823533161</v>
      </c>
      <c r="F9519">
        <f t="shared" ca="1" si="624"/>
        <v>0.87284738598342126</v>
      </c>
    </row>
    <row r="9520" spans="1:6" ht="15.75" customHeight="1" x14ac:dyDescent="0.2">
      <c r="A9520">
        <v>9519</v>
      </c>
      <c r="B9520" s="47">
        <f ca="1">IF('Inputs and Results'!$C$15='Inputs and Results'!$C$13, 'Inputs and Results'!$C$13, IF(E9520 &lt;= ('Inputs and Results'!$C$14-'Inputs and Results'!$C$13)/('Inputs and Results'!$C$15-'Inputs and Results'!$C$13), 'Inputs and Results'!$C$13 + SQRT(E9520*('Inputs and Results'!$C$15-'Inputs and Results'!$C$13)*('Inputs and Results'!$C$14-'Inputs and Results'!$C$13)), 'Inputs and Results'!$C$15 - SQRT((1-E9520)*('Inputs and Results'!$C$15-'Inputs and Results'!$C$13)*('Inputs and Results'!$C$15-'Inputs and Results'!$C$14))))</f>
        <v>1.0090767618101684</v>
      </c>
      <c r="C9520" s="47">
        <f ca="1">IF('Inputs and Results'!$G$15='Inputs and Results'!$G$13, 'Inputs and Results'!$G$13, IF(F9520 &lt;= ('Inputs and Results'!$G$14-'Inputs and Results'!$G$13)/('Inputs and Results'!$G$15-'Inputs and Results'!$G$13), 'Inputs and Results'!$G$13 + SQRT(F9520*('Inputs and Results'!$G$15-'Inputs and Results'!$G$13)*('Inputs and Results'!$G$14-'Inputs and Results'!$G$13)), 'Inputs and Results'!$G$15 - SQRT((1-F9520)*('Inputs and Results'!$G$15-'Inputs and Results'!$G$13)*('Inputs and Results'!$G$15-'Inputs and Results'!$G$14))))</f>
        <v>429.42578902492608</v>
      </c>
      <c r="D9520">
        <f t="shared" ca="1" si="622"/>
        <v>433.32358462704894</v>
      </c>
      <c r="E9520">
        <f t="shared" ca="1" si="624"/>
        <v>0.55958051773730166</v>
      </c>
      <c r="F9520">
        <f t="shared" ca="1" si="624"/>
        <v>0.29998123809170074</v>
      </c>
    </row>
    <row r="9521" spans="1:6" ht="15.75" customHeight="1" x14ac:dyDescent="0.2">
      <c r="A9521">
        <v>9520</v>
      </c>
      <c r="B9521" s="47">
        <f ca="1">IF('Inputs and Results'!$C$15='Inputs and Results'!$C$13, 'Inputs and Results'!$C$13, IF(E9521 &lt;= ('Inputs and Results'!$C$14-'Inputs and Results'!$C$13)/('Inputs and Results'!$C$15-'Inputs and Results'!$C$13), 'Inputs and Results'!$C$13 + SQRT(E9521*('Inputs and Results'!$C$15-'Inputs and Results'!$C$13)*('Inputs and Results'!$C$14-'Inputs and Results'!$C$13)), 'Inputs and Results'!$C$15 - SQRT((1-E9521)*('Inputs and Results'!$C$15-'Inputs and Results'!$C$13)*('Inputs and Results'!$C$15-'Inputs and Results'!$C$14))))</f>
        <v>0.63921590602295764</v>
      </c>
      <c r="C9521" s="47">
        <f ca="1">IF('Inputs and Results'!$G$15='Inputs and Results'!$G$13, 'Inputs and Results'!$G$13, IF(F9521 &lt;= ('Inputs and Results'!$G$14-'Inputs and Results'!$G$13)/('Inputs and Results'!$G$15-'Inputs and Results'!$G$13), 'Inputs and Results'!$G$13 + SQRT(F9521*('Inputs and Results'!$G$15-'Inputs and Results'!$G$13)*('Inputs and Results'!$G$14-'Inputs and Results'!$G$13)), 'Inputs and Results'!$G$15 - SQRT((1-F9521)*('Inputs and Results'!$G$15-'Inputs and Results'!$G$13)*('Inputs and Results'!$G$15-'Inputs and Results'!$G$14))))</f>
        <v>350.70559480332838</v>
      </c>
      <c r="D9521">
        <f t="shared" ca="1" si="622"/>
        <v>224.17659452952981</v>
      </c>
      <c r="E9521">
        <f t="shared" ca="1" si="624"/>
        <v>0.38074427351388829</v>
      </c>
      <c r="F9521">
        <f t="shared" ca="1" si="624"/>
        <v>0.14965088141416383</v>
      </c>
    </row>
    <row r="9522" spans="1:6" ht="15.75" customHeight="1" x14ac:dyDescent="0.2">
      <c r="A9522">
        <v>9521</v>
      </c>
      <c r="B9522" s="47">
        <f ca="1">IF('Inputs and Results'!$C$15='Inputs and Results'!$C$13, 'Inputs and Results'!$C$13, IF(E9522 &lt;= ('Inputs and Results'!$C$14-'Inputs and Results'!$C$13)/('Inputs and Results'!$C$15-'Inputs and Results'!$C$13), 'Inputs and Results'!$C$13 + SQRT(E9522*('Inputs and Results'!$C$15-'Inputs and Results'!$C$13)*('Inputs and Results'!$C$14-'Inputs and Results'!$C$13)), 'Inputs and Results'!$C$15 - SQRT((1-E9522)*('Inputs and Results'!$C$15-'Inputs and Results'!$C$13)*('Inputs and Results'!$C$15-'Inputs and Results'!$C$14))))</f>
        <v>1.7281949440129669</v>
      </c>
      <c r="C9522" s="47">
        <f ca="1">IF('Inputs and Results'!$G$15='Inputs and Results'!$G$13, 'Inputs and Results'!$G$13, IF(F9522 &lt;= ('Inputs and Results'!$G$14-'Inputs and Results'!$G$13)/('Inputs and Results'!$G$15-'Inputs and Results'!$G$13), 'Inputs and Results'!$G$13 + SQRT(F9522*('Inputs and Results'!$G$15-'Inputs and Results'!$G$13)*('Inputs and Results'!$G$14-'Inputs and Results'!$G$13)), 'Inputs and Results'!$G$15 - SQRT((1-F9522)*('Inputs and Results'!$G$15-'Inputs and Results'!$G$13)*('Inputs and Results'!$G$15-'Inputs and Results'!$G$14))))</f>
        <v>632.48814955111754</v>
      </c>
      <c r="D9522">
        <f t="shared" ca="1" si="622"/>
        <v>1093.0628222023586</v>
      </c>
      <c r="E9522">
        <f t="shared" ref="E9522:F9541" ca="1" si="625">RAND()</f>
        <v>0.82027909995175774</v>
      </c>
      <c r="F9522">
        <f t="shared" ca="1" si="625"/>
        <v>0.62030873254191354</v>
      </c>
    </row>
    <row r="9523" spans="1:6" ht="15.75" customHeight="1" x14ac:dyDescent="0.2">
      <c r="A9523">
        <v>9522</v>
      </c>
      <c r="B9523" s="47">
        <f ca="1">IF('Inputs and Results'!$C$15='Inputs and Results'!$C$13, 'Inputs and Results'!$C$13, IF(E9523 &lt;= ('Inputs and Results'!$C$14-'Inputs and Results'!$C$13)/('Inputs and Results'!$C$15-'Inputs and Results'!$C$13), 'Inputs and Results'!$C$13 + SQRT(E9523*('Inputs and Results'!$C$15-'Inputs and Results'!$C$13)*('Inputs and Results'!$C$14-'Inputs and Results'!$C$13)), 'Inputs and Results'!$C$15 - SQRT((1-E9523)*('Inputs and Results'!$C$15-'Inputs and Results'!$C$13)*('Inputs and Results'!$C$15-'Inputs and Results'!$C$14))))</f>
        <v>0.95777029498780619</v>
      </c>
      <c r="C9523" s="47">
        <f ca="1">IF('Inputs and Results'!$G$15='Inputs and Results'!$G$13, 'Inputs and Results'!$G$13, IF(F9523 &lt;= ('Inputs and Results'!$G$14-'Inputs and Results'!$G$13)/('Inputs and Results'!$G$15-'Inputs and Results'!$G$13), 'Inputs and Results'!$G$13 + SQRT(F9523*('Inputs and Results'!$G$15-'Inputs and Results'!$G$13)*('Inputs and Results'!$G$14-'Inputs and Results'!$G$13)), 'Inputs and Results'!$G$15 - SQRT((1-F9523)*('Inputs and Results'!$G$15-'Inputs and Results'!$G$13)*('Inputs and Results'!$G$15-'Inputs and Results'!$G$14))))</f>
        <v>776.65525090750873</v>
      </c>
      <c r="D9523">
        <f t="shared" ca="1" si="622"/>
        <v>743.85732876551322</v>
      </c>
      <c r="E9523">
        <f t="shared" ca="1" si="625"/>
        <v>0.53658864799620087</v>
      </c>
      <c r="F9523">
        <f t="shared" ca="1" si="625"/>
        <v>0.78871479145174028</v>
      </c>
    </row>
    <row r="9524" spans="1:6" ht="15.75" customHeight="1" x14ac:dyDescent="0.2">
      <c r="A9524">
        <v>9523</v>
      </c>
      <c r="B9524" s="47">
        <f ca="1">IF('Inputs and Results'!$C$15='Inputs and Results'!$C$13, 'Inputs and Results'!$C$13, IF(E9524 &lt;= ('Inputs and Results'!$C$14-'Inputs and Results'!$C$13)/('Inputs and Results'!$C$15-'Inputs and Results'!$C$13), 'Inputs and Results'!$C$13 + SQRT(E9524*('Inputs and Results'!$C$15-'Inputs and Results'!$C$13)*('Inputs and Results'!$C$14-'Inputs and Results'!$C$13)), 'Inputs and Results'!$C$15 - SQRT((1-E9524)*('Inputs and Results'!$C$15-'Inputs and Results'!$C$13)*('Inputs and Results'!$C$15-'Inputs and Results'!$C$14))))</f>
        <v>1.3105540965391047</v>
      </c>
      <c r="C9524" s="47">
        <f ca="1">IF('Inputs and Results'!$G$15='Inputs and Results'!$G$13, 'Inputs and Results'!$G$13, IF(F9524 &lt;= ('Inputs and Results'!$G$14-'Inputs and Results'!$G$13)/('Inputs and Results'!$G$15-'Inputs and Results'!$G$13), 'Inputs and Results'!$G$13 + SQRT(F9524*('Inputs and Results'!$G$15-'Inputs and Results'!$G$13)*('Inputs and Results'!$G$14-'Inputs and Results'!$G$13)), 'Inputs and Results'!$G$15 - SQRT((1-F9524)*('Inputs and Results'!$G$15-'Inputs and Results'!$G$13)*('Inputs and Results'!$G$15-'Inputs and Results'!$G$14))))</f>
        <v>904.71755215240546</v>
      </c>
      <c r="D9524">
        <f t="shared" ca="1" si="622"/>
        <v>1185.6812941841661</v>
      </c>
      <c r="E9524">
        <f t="shared" ca="1" si="625"/>
        <v>0.68286361547546659</v>
      </c>
      <c r="F9524">
        <f t="shared" ca="1" si="625"/>
        <v>0.89720878381631242</v>
      </c>
    </row>
    <row r="9525" spans="1:6" ht="15.75" customHeight="1" x14ac:dyDescent="0.2">
      <c r="A9525">
        <v>9524</v>
      </c>
      <c r="B9525" s="47">
        <f ca="1">IF('Inputs and Results'!$C$15='Inputs and Results'!$C$13, 'Inputs and Results'!$C$13, IF(E9525 &lt;= ('Inputs and Results'!$C$14-'Inputs and Results'!$C$13)/('Inputs and Results'!$C$15-'Inputs and Results'!$C$13), 'Inputs and Results'!$C$13 + SQRT(E9525*('Inputs and Results'!$C$15-'Inputs and Results'!$C$13)*('Inputs and Results'!$C$14-'Inputs and Results'!$C$13)), 'Inputs and Results'!$C$15 - SQRT((1-E9525)*('Inputs and Results'!$C$15-'Inputs and Results'!$C$13)*('Inputs and Results'!$C$15-'Inputs and Results'!$C$14))))</f>
        <v>0.83395036872309669</v>
      </c>
      <c r="C9525" s="47">
        <f ca="1">IF('Inputs and Results'!$G$15='Inputs and Results'!$G$13, 'Inputs and Results'!$G$13, IF(F9525 &lt;= ('Inputs and Results'!$G$14-'Inputs and Results'!$G$13)/('Inputs and Results'!$G$15-'Inputs and Results'!$G$13), 'Inputs and Results'!$G$13 + SQRT(F9525*('Inputs and Results'!$G$15-'Inputs and Results'!$G$13)*('Inputs and Results'!$G$14-'Inputs and Results'!$G$13)), 'Inputs and Results'!$G$15 - SQRT((1-F9525)*('Inputs and Results'!$G$15-'Inputs and Results'!$G$13)*('Inputs and Results'!$G$15-'Inputs and Results'!$G$14))))</f>
        <v>708.27931058009995</v>
      </c>
      <c r="D9525">
        <f t="shared" ca="1" si="622"/>
        <v>590.6697922172151</v>
      </c>
      <c r="E9525">
        <f t="shared" ca="1" si="625"/>
        <v>0.47869211053835459</v>
      </c>
      <c r="F9525">
        <f t="shared" ca="1" si="625"/>
        <v>0.71495219353511352</v>
      </c>
    </row>
    <row r="9526" spans="1:6" ht="15.75" customHeight="1" x14ac:dyDescent="0.2">
      <c r="A9526">
        <v>9525</v>
      </c>
      <c r="B9526" s="47">
        <f ca="1">IF('Inputs and Results'!$C$15='Inputs and Results'!$C$13, 'Inputs and Results'!$C$13, IF(E9526 &lt;= ('Inputs and Results'!$C$14-'Inputs and Results'!$C$13)/('Inputs and Results'!$C$15-'Inputs and Results'!$C$13), 'Inputs and Results'!$C$13 + SQRT(E9526*('Inputs and Results'!$C$15-'Inputs and Results'!$C$13)*('Inputs and Results'!$C$14-'Inputs and Results'!$C$13)), 'Inputs and Results'!$C$15 - SQRT((1-E9526)*('Inputs and Results'!$C$15-'Inputs and Results'!$C$13)*('Inputs and Results'!$C$15-'Inputs and Results'!$C$14))))</f>
        <v>2.343014096737031</v>
      </c>
      <c r="C9526" s="47">
        <f ca="1">IF('Inputs and Results'!$G$15='Inputs and Results'!$G$13, 'Inputs and Results'!$G$13, IF(F9526 &lt;= ('Inputs and Results'!$G$14-'Inputs and Results'!$G$13)/('Inputs and Results'!$G$15-'Inputs and Results'!$G$13), 'Inputs and Results'!$G$13 + SQRT(F9526*('Inputs and Results'!$G$15-'Inputs and Results'!$G$13)*('Inputs and Results'!$G$14-'Inputs and Results'!$G$13)), 'Inputs and Results'!$G$15 - SQRT((1-F9526)*('Inputs and Results'!$G$15-'Inputs and Results'!$G$13)*('Inputs and Results'!$G$15-'Inputs and Results'!$G$14))))</f>
        <v>449.12069144983047</v>
      </c>
      <c r="D9526">
        <f t="shared" ca="1" si="622"/>
        <v>1052.2961112032353</v>
      </c>
      <c r="E9526">
        <f t="shared" ca="1" si="625"/>
        <v>0.95204105810152673</v>
      </c>
      <c r="F9526">
        <f t="shared" ca="1" si="625"/>
        <v>0.33530714029529263</v>
      </c>
    </row>
    <row r="9527" spans="1:6" ht="15.75" customHeight="1" x14ac:dyDescent="0.2">
      <c r="A9527">
        <v>9526</v>
      </c>
      <c r="B9527" s="47">
        <f ca="1">IF('Inputs and Results'!$C$15='Inputs and Results'!$C$13, 'Inputs and Results'!$C$13, IF(E9527 &lt;= ('Inputs and Results'!$C$14-'Inputs and Results'!$C$13)/('Inputs and Results'!$C$15-'Inputs and Results'!$C$13), 'Inputs and Results'!$C$13 + SQRT(E9527*('Inputs and Results'!$C$15-'Inputs and Results'!$C$13)*('Inputs and Results'!$C$14-'Inputs and Results'!$C$13)), 'Inputs and Results'!$C$15 - SQRT((1-E9527)*('Inputs and Results'!$C$15-'Inputs and Results'!$C$13)*('Inputs and Results'!$C$15-'Inputs and Results'!$C$14))))</f>
        <v>0.4008960687055243</v>
      </c>
      <c r="C9527" s="47">
        <f ca="1">IF('Inputs and Results'!$G$15='Inputs and Results'!$G$13, 'Inputs and Results'!$G$13, IF(F9527 &lt;= ('Inputs and Results'!$G$14-'Inputs and Results'!$G$13)/('Inputs and Results'!$G$15-'Inputs and Results'!$G$13), 'Inputs and Results'!$G$13 + SQRT(F9527*('Inputs and Results'!$G$15-'Inputs and Results'!$G$13)*('Inputs and Results'!$G$14-'Inputs and Results'!$G$13)), 'Inputs and Results'!$G$15 - SQRT((1-F9527)*('Inputs and Results'!$G$15-'Inputs and Results'!$G$13)*('Inputs and Results'!$G$15-'Inputs and Results'!$G$14))))</f>
        <v>852.39393546533211</v>
      </c>
      <c r="D9527">
        <f t="shared" ca="1" si="622"/>
        <v>341.72137771648204</v>
      </c>
      <c r="E9527">
        <f t="shared" ca="1" si="625"/>
        <v>0.24940652825884446</v>
      </c>
      <c r="F9527">
        <f t="shared" ca="1" si="625"/>
        <v>0.85755230400171689</v>
      </c>
    </row>
    <row r="9528" spans="1:6" ht="15.75" customHeight="1" x14ac:dyDescent="0.2">
      <c r="A9528">
        <v>9527</v>
      </c>
      <c r="B9528" s="47">
        <f ca="1">IF('Inputs and Results'!$C$15='Inputs and Results'!$C$13, 'Inputs and Results'!$C$13, IF(E9528 &lt;= ('Inputs and Results'!$C$14-'Inputs and Results'!$C$13)/('Inputs and Results'!$C$15-'Inputs and Results'!$C$13), 'Inputs and Results'!$C$13 + SQRT(E9528*('Inputs and Results'!$C$15-'Inputs and Results'!$C$13)*('Inputs and Results'!$C$14-'Inputs and Results'!$C$13)), 'Inputs and Results'!$C$15 - SQRT((1-E9528)*('Inputs and Results'!$C$15-'Inputs and Results'!$C$13)*('Inputs and Results'!$C$15-'Inputs and Results'!$C$14))))</f>
        <v>0.54542844853910122</v>
      </c>
      <c r="C9528" s="47">
        <f ca="1">IF('Inputs and Results'!$G$15='Inputs and Results'!$G$13, 'Inputs and Results'!$G$13, IF(F9528 &lt;= ('Inputs and Results'!$G$14-'Inputs and Results'!$G$13)/('Inputs and Results'!$G$15-'Inputs and Results'!$G$13), 'Inputs and Results'!$G$13 + SQRT(F9528*('Inputs and Results'!$G$15-'Inputs and Results'!$G$13)*('Inputs and Results'!$G$14-'Inputs and Results'!$G$13)), 'Inputs and Results'!$G$15 - SQRT((1-F9528)*('Inputs and Results'!$G$15-'Inputs and Results'!$G$13)*('Inputs and Results'!$G$15-'Inputs and Results'!$G$14))))</f>
        <v>679.58863087823624</v>
      </c>
      <c r="D9528">
        <f t="shared" ca="1" si="622"/>
        <v>370.66697258472834</v>
      </c>
      <c r="E9528">
        <f t="shared" ca="1" si="625"/>
        <v>0.33056427763987084</v>
      </c>
      <c r="F9528">
        <f t="shared" ca="1" si="625"/>
        <v>0.68071810592604143</v>
      </c>
    </row>
    <row r="9529" spans="1:6" ht="15.75" customHeight="1" x14ac:dyDescent="0.2">
      <c r="A9529">
        <v>9528</v>
      </c>
      <c r="B9529" s="47">
        <f ca="1">IF('Inputs and Results'!$C$15='Inputs and Results'!$C$13, 'Inputs and Results'!$C$13, IF(E9529 &lt;= ('Inputs and Results'!$C$14-'Inputs and Results'!$C$13)/('Inputs and Results'!$C$15-'Inputs and Results'!$C$13), 'Inputs and Results'!$C$13 + SQRT(E9529*('Inputs and Results'!$C$15-'Inputs and Results'!$C$13)*('Inputs and Results'!$C$14-'Inputs and Results'!$C$13)), 'Inputs and Results'!$C$15 - SQRT((1-E9529)*('Inputs and Results'!$C$15-'Inputs and Results'!$C$13)*('Inputs and Results'!$C$15-'Inputs and Results'!$C$14))))</f>
        <v>8.3157066835424676E-2</v>
      </c>
      <c r="C9529" s="47">
        <f ca="1">IF('Inputs and Results'!$G$15='Inputs and Results'!$G$13, 'Inputs and Results'!$G$13, IF(F9529 &lt;= ('Inputs and Results'!$G$14-'Inputs and Results'!$G$13)/('Inputs and Results'!$G$15-'Inputs and Results'!$G$13), 'Inputs and Results'!$G$13 + SQRT(F9529*('Inputs and Results'!$G$15-'Inputs and Results'!$G$13)*('Inputs and Results'!$G$14-'Inputs and Results'!$G$13)), 'Inputs and Results'!$G$15 - SQRT((1-F9529)*('Inputs and Results'!$G$15-'Inputs and Results'!$G$13)*('Inputs and Results'!$G$15-'Inputs and Results'!$G$14))))</f>
        <v>1115.758157112637</v>
      </c>
      <c r="D9529">
        <f t="shared" ca="1" si="622"/>
        <v>92.783175643185828</v>
      </c>
      <c r="E9529">
        <f t="shared" ca="1" si="625"/>
        <v>5.4669700360875262E-2</v>
      </c>
      <c r="F9529">
        <f t="shared" ca="1" si="625"/>
        <v>0.99163364174443447</v>
      </c>
    </row>
    <row r="9530" spans="1:6" ht="15.75" customHeight="1" x14ac:dyDescent="0.2">
      <c r="A9530">
        <v>9529</v>
      </c>
      <c r="B9530" s="47">
        <f ca="1">IF('Inputs and Results'!$C$15='Inputs and Results'!$C$13, 'Inputs and Results'!$C$13, IF(E9530 &lt;= ('Inputs and Results'!$C$14-'Inputs and Results'!$C$13)/('Inputs and Results'!$C$15-'Inputs and Results'!$C$13), 'Inputs and Results'!$C$13 + SQRT(E9530*('Inputs and Results'!$C$15-'Inputs and Results'!$C$13)*('Inputs and Results'!$C$14-'Inputs and Results'!$C$13)), 'Inputs and Results'!$C$15 - SQRT((1-E9530)*('Inputs and Results'!$C$15-'Inputs and Results'!$C$13)*('Inputs and Results'!$C$15-'Inputs and Results'!$C$14))))</f>
        <v>1.1851791018710796</v>
      </c>
      <c r="C9530" s="47">
        <f ca="1">IF('Inputs and Results'!$G$15='Inputs and Results'!$G$13, 'Inputs and Results'!$G$13, IF(F9530 &lt;= ('Inputs and Results'!$G$14-'Inputs and Results'!$G$13)/('Inputs and Results'!$G$15-'Inputs and Results'!$G$13), 'Inputs and Results'!$G$13 + SQRT(F9530*('Inputs and Results'!$G$15-'Inputs and Results'!$G$13)*('Inputs and Results'!$G$14-'Inputs and Results'!$G$13)), 'Inputs and Results'!$G$15 - SQRT((1-F9530)*('Inputs and Results'!$G$15-'Inputs and Results'!$G$13)*('Inputs and Results'!$G$15-'Inputs and Results'!$G$14))))</f>
        <v>646.76983116232748</v>
      </c>
      <c r="D9530">
        <f t="shared" ca="1" si="622"/>
        <v>766.53808761427706</v>
      </c>
      <c r="E9530">
        <f t="shared" ca="1" si="625"/>
        <v>0.63404723419050424</v>
      </c>
      <c r="F9530">
        <f t="shared" ca="1" si="625"/>
        <v>0.63917846495022101</v>
      </c>
    </row>
    <row r="9531" spans="1:6" ht="15.75" customHeight="1" x14ac:dyDescent="0.2">
      <c r="A9531">
        <v>9530</v>
      </c>
      <c r="B9531" s="47">
        <f ca="1">IF('Inputs and Results'!$C$15='Inputs and Results'!$C$13, 'Inputs and Results'!$C$13, IF(E9531 &lt;= ('Inputs and Results'!$C$14-'Inputs and Results'!$C$13)/('Inputs and Results'!$C$15-'Inputs and Results'!$C$13), 'Inputs and Results'!$C$13 + SQRT(E9531*('Inputs and Results'!$C$15-'Inputs and Results'!$C$13)*('Inputs and Results'!$C$14-'Inputs and Results'!$C$13)), 'Inputs and Results'!$C$15 - SQRT((1-E9531)*('Inputs and Results'!$C$15-'Inputs and Results'!$C$13)*('Inputs and Results'!$C$15-'Inputs and Results'!$C$14))))</f>
        <v>1.3880965622553938</v>
      </c>
      <c r="C9531" s="47">
        <f ca="1">IF('Inputs and Results'!$G$15='Inputs and Results'!$G$13, 'Inputs and Results'!$G$13, IF(F9531 &lt;= ('Inputs and Results'!$G$14-'Inputs and Results'!$G$13)/('Inputs and Results'!$G$15-'Inputs and Results'!$G$13), 'Inputs and Results'!$G$13 + SQRT(F9531*('Inputs and Results'!$G$15-'Inputs and Results'!$G$13)*('Inputs and Results'!$G$14-'Inputs and Results'!$G$13)), 'Inputs and Results'!$G$15 - SQRT((1-F9531)*('Inputs and Results'!$G$15-'Inputs and Results'!$G$13)*('Inputs and Results'!$G$15-'Inputs and Results'!$G$14))))</f>
        <v>428.50116104782137</v>
      </c>
      <c r="D9531">
        <f t="shared" ca="1" si="622"/>
        <v>594.80098857292569</v>
      </c>
      <c r="E9531">
        <f t="shared" ca="1" si="625"/>
        <v>0.71130747859856891</v>
      </c>
      <c r="F9531">
        <f t="shared" ca="1" si="625"/>
        <v>0.2983002961368767</v>
      </c>
    </row>
    <row r="9532" spans="1:6" ht="15.75" customHeight="1" x14ac:dyDescent="0.2">
      <c r="A9532">
        <v>9531</v>
      </c>
      <c r="B9532" s="47">
        <f ca="1">IF('Inputs and Results'!$C$15='Inputs and Results'!$C$13, 'Inputs and Results'!$C$13, IF(E9532 &lt;= ('Inputs and Results'!$C$14-'Inputs and Results'!$C$13)/('Inputs and Results'!$C$15-'Inputs and Results'!$C$13), 'Inputs and Results'!$C$13 + SQRT(E9532*('Inputs and Results'!$C$15-'Inputs and Results'!$C$13)*('Inputs and Results'!$C$14-'Inputs and Results'!$C$13)), 'Inputs and Results'!$C$15 - SQRT((1-E9532)*('Inputs and Results'!$C$15-'Inputs and Results'!$C$13)*('Inputs and Results'!$C$15-'Inputs and Results'!$C$14))))</f>
        <v>0.48291407253166652</v>
      </c>
      <c r="C9532" s="47">
        <f ca="1">IF('Inputs and Results'!$G$15='Inputs and Results'!$G$13, 'Inputs and Results'!$G$13, IF(F9532 &lt;= ('Inputs and Results'!$G$14-'Inputs and Results'!$G$13)/('Inputs and Results'!$G$15-'Inputs and Results'!$G$13), 'Inputs and Results'!$G$13 + SQRT(F9532*('Inputs and Results'!$G$15-'Inputs and Results'!$G$13)*('Inputs and Results'!$G$14-'Inputs and Results'!$G$13)), 'Inputs and Results'!$G$15 - SQRT((1-F9532)*('Inputs and Results'!$G$15-'Inputs and Results'!$G$13)*('Inputs and Results'!$G$15-'Inputs and Results'!$G$14))))</f>
        <v>601.95444090923331</v>
      </c>
      <c r="D9532">
        <f t="shared" ca="1" si="622"/>
        <v>290.69227053800029</v>
      </c>
      <c r="E9532">
        <f t="shared" ca="1" si="625"/>
        <v>0.29603093708231987</v>
      </c>
      <c r="F9532">
        <f t="shared" ca="1" si="625"/>
        <v>0.57835274320837149</v>
      </c>
    </row>
    <row r="9533" spans="1:6" ht="15.75" customHeight="1" x14ac:dyDescent="0.2">
      <c r="A9533">
        <v>9532</v>
      </c>
      <c r="B9533" s="47">
        <f ca="1">IF('Inputs and Results'!$C$15='Inputs and Results'!$C$13, 'Inputs and Results'!$C$13, IF(E9533 &lt;= ('Inputs and Results'!$C$14-'Inputs and Results'!$C$13)/('Inputs and Results'!$C$15-'Inputs and Results'!$C$13), 'Inputs and Results'!$C$13 + SQRT(E9533*('Inputs and Results'!$C$15-'Inputs and Results'!$C$13)*('Inputs and Results'!$C$14-'Inputs and Results'!$C$13)), 'Inputs and Results'!$C$15 - SQRT((1-E9533)*('Inputs and Results'!$C$15-'Inputs and Results'!$C$13)*('Inputs and Results'!$C$15-'Inputs and Results'!$C$14))))</f>
        <v>0.12395852318425948</v>
      </c>
      <c r="C9533" s="47">
        <f ca="1">IF('Inputs and Results'!$G$15='Inputs and Results'!$G$13, 'Inputs and Results'!$G$13, IF(F9533 &lt;= ('Inputs and Results'!$G$14-'Inputs and Results'!$G$13)/('Inputs and Results'!$G$15-'Inputs and Results'!$G$13), 'Inputs and Results'!$G$13 + SQRT(F9533*('Inputs and Results'!$G$15-'Inputs and Results'!$G$13)*('Inputs and Results'!$G$14-'Inputs and Results'!$G$13)), 'Inputs and Results'!$G$15 - SQRT((1-F9533)*('Inputs and Results'!$G$15-'Inputs and Results'!$G$13)*('Inputs and Results'!$G$15-'Inputs and Results'!$G$14))))</f>
        <v>852.93190836530573</v>
      </c>
      <c r="D9533">
        <f t="shared" ca="1" si="622"/>
        <v>105.72817973769544</v>
      </c>
      <c r="E9533">
        <f t="shared" ca="1" si="625"/>
        <v>8.0931713737281474E-2</v>
      </c>
      <c r="F9533">
        <f t="shared" ca="1" si="625"/>
        <v>0.85799288146770958</v>
      </c>
    </row>
    <row r="9534" spans="1:6" ht="15.75" customHeight="1" x14ac:dyDescent="0.2">
      <c r="A9534">
        <v>9533</v>
      </c>
      <c r="B9534" s="47">
        <f ca="1">IF('Inputs and Results'!$C$15='Inputs and Results'!$C$13, 'Inputs and Results'!$C$13, IF(E9534 &lt;= ('Inputs and Results'!$C$14-'Inputs and Results'!$C$13)/('Inputs and Results'!$C$15-'Inputs and Results'!$C$13), 'Inputs and Results'!$C$13 + SQRT(E9534*('Inputs and Results'!$C$15-'Inputs and Results'!$C$13)*('Inputs and Results'!$C$14-'Inputs and Results'!$C$13)), 'Inputs and Results'!$C$15 - SQRT((1-E9534)*('Inputs and Results'!$C$15-'Inputs and Results'!$C$13)*('Inputs and Results'!$C$15-'Inputs and Results'!$C$14))))</f>
        <v>1.766347671923771</v>
      </c>
      <c r="C9534" s="47">
        <f ca="1">IF('Inputs and Results'!$G$15='Inputs and Results'!$G$13, 'Inputs and Results'!$G$13, IF(F9534 &lt;= ('Inputs and Results'!$G$14-'Inputs and Results'!$G$13)/('Inputs and Results'!$G$15-'Inputs and Results'!$G$13), 'Inputs and Results'!$G$13 + SQRT(F9534*('Inputs and Results'!$G$15-'Inputs and Results'!$G$13)*('Inputs and Results'!$G$14-'Inputs and Results'!$G$13)), 'Inputs and Results'!$G$15 - SQRT((1-F9534)*('Inputs and Results'!$G$15-'Inputs and Results'!$G$13)*('Inputs and Results'!$G$15-'Inputs and Results'!$G$14))))</f>
        <v>797.55183635771687</v>
      </c>
      <c r="D9534">
        <f t="shared" ca="1" si="622"/>
        <v>1408.7538293889816</v>
      </c>
      <c r="E9534">
        <f t="shared" ca="1" si="625"/>
        <v>0.83090021482578891</v>
      </c>
      <c r="F9534">
        <f t="shared" ca="1" si="625"/>
        <v>0.80905836381518237</v>
      </c>
    </row>
    <row r="9535" spans="1:6" ht="15.75" customHeight="1" x14ac:dyDescent="0.2">
      <c r="A9535">
        <v>9534</v>
      </c>
      <c r="B9535" s="47">
        <f ca="1">IF('Inputs and Results'!$C$15='Inputs and Results'!$C$13, 'Inputs and Results'!$C$13, IF(E9535 &lt;= ('Inputs and Results'!$C$14-'Inputs and Results'!$C$13)/('Inputs and Results'!$C$15-'Inputs and Results'!$C$13), 'Inputs and Results'!$C$13 + SQRT(E9535*('Inputs and Results'!$C$15-'Inputs and Results'!$C$13)*('Inputs and Results'!$C$14-'Inputs and Results'!$C$13)), 'Inputs and Results'!$C$15 - SQRT((1-E9535)*('Inputs and Results'!$C$15-'Inputs and Results'!$C$13)*('Inputs and Results'!$C$15-'Inputs and Results'!$C$14))))</f>
        <v>0.18119396564711465</v>
      </c>
      <c r="C9535" s="47">
        <f ca="1">IF('Inputs and Results'!$G$15='Inputs and Results'!$G$13, 'Inputs and Results'!$G$13, IF(F9535 &lt;= ('Inputs and Results'!$G$14-'Inputs and Results'!$G$13)/('Inputs and Results'!$G$15-'Inputs and Results'!$G$13), 'Inputs and Results'!$G$13 + SQRT(F9535*('Inputs and Results'!$G$15-'Inputs and Results'!$G$13)*('Inputs and Results'!$G$14-'Inputs and Results'!$G$13)), 'Inputs and Results'!$G$15 - SQRT((1-F9535)*('Inputs and Results'!$G$15-'Inputs and Results'!$G$13)*('Inputs and Results'!$G$15-'Inputs and Results'!$G$14))))</f>
        <v>785.94683896999538</v>
      </c>
      <c r="D9535">
        <f t="shared" ca="1" si="622"/>
        <v>142.40882454078769</v>
      </c>
      <c r="E9535">
        <f t="shared" ca="1" si="625"/>
        <v>0.11714806007730683</v>
      </c>
      <c r="F9535">
        <f t="shared" ca="1" si="625"/>
        <v>0.79788760486826393</v>
      </c>
    </row>
    <row r="9536" spans="1:6" ht="15.75" customHeight="1" x14ac:dyDescent="0.2">
      <c r="A9536">
        <v>9535</v>
      </c>
      <c r="B9536" s="47">
        <f ca="1">IF('Inputs and Results'!$C$15='Inputs and Results'!$C$13, 'Inputs and Results'!$C$13, IF(E9536 &lt;= ('Inputs and Results'!$C$14-'Inputs and Results'!$C$13)/('Inputs and Results'!$C$15-'Inputs and Results'!$C$13), 'Inputs and Results'!$C$13 + SQRT(E9536*('Inputs and Results'!$C$15-'Inputs and Results'!$C$13)*('Inputs and Results'!$C$14-'Inputs and Results'!$C$13)), 'Inputs and Results'!$C$15 - SQRT((1-E9536)*('Inputs and Results'!$C$15-'Inputs and Results'!$C$13)*('Inputs and Results'!$C$15-'Inputs and Results'!$C$14))))</f>
        <v>1.0441083893608618</v>
      </c>
      <c r="C9536" s="47">
        <f ca="1">IF('Inputs and Results'!$G$15='Inputs and Results'!$G$13, 'Inputs and Results'!$G$13, IF(F9536 &lt;= ('Inputs and Results'!$G$14-'Inputs and Results'!$G$13)/('Inputs and Results'!$G$15-'Inputs and Results'!$G$13), 'Inputs and Results'!$G$13 + SQRT(F9536*('Inputs and Results'!$G$15-'Inputs and Results'!$G$13)*('Inputs and Results'!$G$14-'Inputs and Results'!$G$13)), 'Inputs and Results'!$G$15 - SQRT((1-F9536)*('Inputs and Results'!$G$15-'Inputs and Results'!$G$13)*('Inputs and Results'!$G$15-'Inputs and Results'!$G$14))))</f>
        <v>438.42906132976668</v>
      </c>
      <c r="D9536">
        <f t="shared" ca="1" si="622"/>
        <v>457.76746107401721</v>
      </c>
      <c r="E9536">
        <f t="shared" ca="1" si="625"/>
        <v>0.57494311193682635</v>
      </c>
      <c r="F9536">
        <f t="shared" ca="1" si="625"/>
        <v>0.31624350317060801</v>
      </c>
    </row>
    <row r="9537" spans="1:6" ht="15.75" customHeight="1" x14ac:dyDescent="0.2">
      <c r="A9537">
        <v>9536</v>
      </c>
      <c r="B9537" s="47">
        <f ca="1">IF('Inputs and Results'!$C$15='Inputs and Results'!$C$13, 'Inputs and Results'!$C$13, IF(E9537 &lt;= ('Inputs and Results'!$C$14-'Inputs and Results'!$C$13)/('Inputs and Results'!$C$15-'Inputs and Results'!$C$13), 'Inputs and Results'!$C$13 + SQRT(E9537*('Inputs and Results'!$C$15-'Inputs and Results'!$C$13)*('Inputs and Results'!$C$14-'Inputs and Results'!$C$13)), 'Inputs and Results'!$C$15 - SQRT((1-E9537)*('Inputs and Results'!$C$15-'Inputs and Results'!$C$13)*('Inputs and Results'!$C$15-'Inputs and Results'!$C$14))))</f>
        <v>0.15004901538231197</v>
      </c>
      <c r="C9537" s="47">
        <f ca="1">IF('Inputs and Results'!$G$15='Inputs and Results'!$G$13, 'Inputs and Results'!$G$13, IF(F9537 &lt;= ('Inputs and Results'!$G$14-'Inputs and Results'!$G$13)/('Inputs and Results'!$G$15-'Inputs and Results'!$G$13), 'Inputs and Results'!$G$13 + SQRT(F9537*('Inputs and Results'!$G$15-'Inputs and Results'!$G$13)*('Inputs and Results'!$G$14-'Inputs and Results'!$G$13)), 'Inputs and Results'!$G$15 - SQRT((1-F9537)*('Inputs and Results'!$G$15-'Inputs and Results'!$G$13)*('Inputs and Results'!$G$15-'Inputs and Results'!$G$14))))</f>
        <v>460.9724525410021</v>
      </c>
      <c r="D9537">
        <f t="shared" ca="1" si="622"/>
        <v>69.16846262214689</v>
      </c>
      <c r="E9537">
        <f t="shared" ca="1" si="625"/>
        <v>9.7531042808518875E-2</v>
      </c>
      <c r="F9537">
        <f t="shared" ca="1" si="625"/>
        <v>0.35612436099733291</v>
      </c>
    </row>
    <row r="9538" spans="1:6" ht="15.75" customHeight="1" x14ac:dyDescent="0.2">
      <c r="A9538">
        <v>9537</v>
      </c>
      <c r="B9538" s="47">
        <f ca="1">IF('Inputs and Results'!$C$15='Inputs and Results'!$C$13, 'Inputs and Results'!$C$13, IF(E9538 &lt;= ('Inputs and Results'!$C$14-'Inputs and Results'!$C$13)/('Inputs and Results'!$C$15-'Inputs and Results'!$C$13), 'Inputs and Results'!$C$13 + SQRT(E9538*('Inputs and Results'!$C$15-'Inputs and Results'!$C$13)*('Inputs and Results'!$C$14-'Inputs and Results'!$C$13)), 'Inputs and Results'!$C$15 - SQRT((1-E9538)*('Inputs and Results'!$C$15-'Inputs and Results'!$C$13)*('Inputs and Results'!$C$15-'Inputs and Results'!$C$14))))</f>
        <v>1.4752650752317704</v>
      </c>
      <c r="C9538" s="47">
        <f ca="1">IF('Inputs and Results'!$G$15='Inputs and Results'!$G$13, 'Inputs and Results'!$G$13, IF(F9538 &lt;= ('Inputs and Results'!$G$14-'Inputs and Results'!$G$13)/('Inputs and Results'!$G$15-'Inputs and Results'!$G$13), 'Inputs and Results'!$G$13 + SQRT(F9538*('Inputs and Results'!$G$15-'Inputs and Results'!$G$13)*('Inputs and Results'!$G$14-'Inputs and Results'!$G$13)), 'Inputs and Results'!$G$15 - SQRT((1-F9538)*('Inputs and Results'!$G$15-'Inputs and Results'!$G$13)*('Inputs and Results'!$G$15-'Inputs and Results'!$G$14))))</f>
        <v>367.12234776202911</v>
      </c>
      <c r="D9538">
        <f t="shared" ref="D9538:D9601" ca="1" si="626">B9538*C9538</f>
        <v>541.6027779904141</v>
      </c>
      <c r="E9538">
        <f t="shared" ca="1" si="625"/>
        <v>0.74168704546578013</v>
      </c>
      <c r="F9538">
        <f t="shared" ca="1" si="625"/>
        <v>0.18220743444677356</v>
      </c>
    </row>
    <row r="9539" spans="1:6" ht="15.75" customHeight="1" x14ac:dyDescent="0.2">
      <c r="A9539">
        <v>9538</v>
      </c>
      <c r="B9539" s="47">
        <f ca="1">IF('Inputs and Results'!$C$15='Inputs and Results'!$C$13, 'Inputs and Results'!$C$13, IF(E9539 &lt;= ('Inputs and Results'!$C$14-'Inputs and Results'!$C$13)/('Inputs and Results'!$C$15-'Inputs and Results'!$C$13), 'Inputs and Results'!$C$13 + SQRT(E9539*('Inputs and Results'!$C$15-'Inputs and Results'!$C$13)*('Inputs and Results'!$C$14-'Inputs and Results'!$C$13)), 'Inputs and Results'!$C$15 - SQRT((1-E9539)*('Inputs and Results'!$C$15-'Inputs and Results'!$C$13)*('Inputs and Results'!$C$15-'Inputs and Results'!$C$14))))</f>
        <v>1.1850161890985951</v>
      </c>
      <c r="C9539" s="47">
        <f ca="1">IF('Inputs and Results'!$G$15='Inputs and Results'!$G$13, 'Inputs and Results'!$G$13, IF(F9539 &lt;= ('Inputs and Results'!$G$14-'Inputs and Results'!$G$13)/('Inputs and Results'!$G$15-'Inputs and Results'!$G$13), 'Inputs and Results'!$G$13 + SQRT(F9539*('Inputs and Results'!$G$15-'Inputs and Results'!$G$13)*('Inputs and Results'!$G$14-'Inputs and Results'!$G$13)), 'Inputs and Results'!$G$15 - SQRT((1-F9539)*('Inputs and Results'!$G$15-'Inputs and Results'!$G$13)*('Inputs and Results'!$G$15-'Inputs and Results'!$G$14))))</f>
        <v>319.97700323442473</v>
      </c>
      <c r="D9539">
        <f t="shared" ca="1" si="626"/>
        <v>379.1779289720468</v>
      </c>
      <c r="E9539">
        <f t="shared" ca="1" si="625"/>
        <v>0.63398152957397924</v>
      </c>
      <c r="F9539">
        <f t="shared" ca="1" si="625"/>
        <v>8.7004194755660569E-2</v>
      </c>
    </row>
    <row r="9540" spans="1:6" ht="15.75" customHeight="1" x14ac:dyDescent="0.2">
      <c r="A9540">
        <v>9539</v>
      </c>
      <c r="B9540" s="47">
        <f ca="1">IF('Inputs and Results'!$C$15='Inputs and Results'!$C$13, 'Inputs and Results'!$C$13, IF(E9540 &lt;= ('Inputs and Results'!$C$14-'Inputs and Results'!$C$13)/('Inputs and Results'!$C$15-'Inputs and Results'!$C$13), 'Inputs and Results'!$C$13 + SQRT(E9540*('Inputs and Results'!$C$15-'Inputs and Results'!$C$13)*('Inputs and Results'!$C$14-'Inputs and Results'!$C$13)), 'Inputs and Results'!$C$15 - SQRT((1-E9540)*('Inputs and Results'!$C$15-'Inputs and Results'!$C$13)*('Inputs and Results'!$C$15-'Inputs and Results'!$C$14))))</f>
        <v>0.61284961713406005</v>
      </c>
      <c r="C9540" s="47">
        <f ca="1">IF('Inputs and Results'!$G$15='Inputs and Results'!$G$13, 'Inputs and Results'!$G$13, IF(F9540 &lt;= ('Inputs and Results'!$G$14-'Inputs and Results'!$G$13)/('Inputs and Results'!$G$15-'Inputs and Results'!$G$13), 'Inputs and Results'!$G$13 + SQRT(F9540*('Inputs and Results'!$G$15-'Inputs and Results'!$G$13)*('Inputs and Results'!$G$14-'Inputs and Results'!$G$13)), 'Inputs and Results'!$G$15 - SQRT((1-F9540)*('Inputs and Results'!$G$15-'Inputs and Results'!$G$13)*('Inputs and Results'!$G$15-'Inputs and Results'!$G$14))))</f>
        <v>280.91584275712512</v>
      </c>
      <c r="D9540">
        <f t="shared" ca="1" si="626"/>
        <v>172.15916668059594</v>
      </c>
      <c r="E9540">
        <f t="shared" ca="1" si="625"/>
        <v>0.3668347832869997</v>
      </c>
      <c r="F9540">
        <f t="shared" ca="1" si="625"/>
        <v>4.1560263004907227E-3</v>
      </c>
    </row>
    <row r="9541" spans="1:6" ht="15.75" customHeight="1" x14ac:dyDescent="0.2">
      <c r="A9541">
        <v>9540</v>
      </c>
      <c r="B9541" s="47">
        <f ca="1">IF('Inputs and Results'!$C$15='Inputs and Results'!$C$13, 'Inputs and Results'!$C$13, IF(E9541 &lt;= ('Inputs and Results'!$C$14-'Inputs and Results'!$C$13)/('Inputs and Results'!$C$15-'Inputs and Results'!$C$13), 'Inputs and Results'!$C$13 + SQRT(E9541*('Inputs and Results'!$C$15-'Inputs and Results'!$C$13)*('Inputs and Results'!$C$14-'Inputs and Results'!$C$13)), 'Inputs and Results'!$C$15 - SQRT((1-E9541)*('Inputs and Results'!$C$15-'Inputs and Results'!$C$13)*('Inputs and Results'!$C$15-'Inputs and Results'!$C$14))))</f>
        <v>1.3394318261368117</v>
      </c>
      <c r="C9541" s="47">
        <f ca="1">IF('Inputs and Results'!$G$15='Inputs and Results'!$G$13, 'Inputs and Results'!$G$13, IF(F9541 &lt;= ('Inputs and Results'!$G$14-'Inputs and Results'!$G$13)/('Inputs and Results'!$G$15-'Inputs and Results'!$G$13), 'Inputs and Results'!$G$13 + SQRT(F9541*('Inputs and Results'!$G$15-'Inputs and Results'!$G$13)*('Inputs and Results'!$G$14-'Inputs and Results'!$G$13)), 'Inputs and Results'!$G$15 - SQRT((1-F9541)*('Inputs and Results'!$G$15-'Inputs and Results'!$G$13)*('Inputs and Results'!$G$15-'Inputs and Results'!$G$14))))</f>
        <v>639.64028840804633</v>
      </c>
      <c r="D9541">
        <f t="shared" ca="1" si="626"/>
        <v>856.75455957306633</v>
      </c>
      <c r="E9541">
        <f t="shared" ca="1" si="625"/>
        <v>0.69361259332807512</v>
      </c>
      <c r="F9541">
        <f t="shared" ca="1" si="625"/>
        <v>0.62981864072189686</v>
      </c>
    </row>
    <row r="9542" spans="1:6" ht="15.75" customHeight="1" x14ac:dyDescent="0.2">
      <c r="A9542">
        <v>9541</v>
      </c>
      <c r="B9542" s="47">
        <f ca="1">IF('Inputs and Results'!$C$15='Inputs and Results'!$C$13, 'Inputs and Results'!$C$13, IF(E9542 &lt;= ('Inputs and Results'!$C$14-'Inputs and Results'!$C$13)/('Inputs and Results'!$C$15-'Inputs and Results'!$C$13), 'Inputs and Results'!$C$13 + SQRT(E9542*('Inputs and Results'!$C$15-'Inputs and Results'!$C$13)*('Inputs and Results'!$C$14-'Inputs and Results'!$C$13)), 'Inputs and Results'!$C$15 - SQRT((1-E9542)*('Inputs and Results'!$C$15-'Inputs and Results'!$C$13)*('Inputs and Results'!$C$15-'Inputs and Results'!$C$14))))</f>
        <v>0.86672219621159385</v>
      </c>
      <c r="C9542" s="47">
        <f ca="1">IF('Inputs and Results'!$G$15='Inputs and Results'!$G$13, 'Inputs and Results'!$G$13, IF(F9542 &lt;= ('Inputs and Results'!$G$14-'Inputs and Results'!$G$13)/('Inputs and Results'!$G$15-'Inputs and Results'!$G$13), 'Inputs and Results'!$G$13 + SQRT(F9542*('Inputs and Results'!$G$15-'Inputs and Results'!$G$13)*('Inputs and Results'!$G$14-'Inputs and Results'!$G$13)), 'Inputs and Results'!$G$15 - SQRT((1-F9542)*('Inputs and Results'!$G$15-'Inputs and Results'!$G$13)*('Inputs and Results'!$G$15-'Inputs and Results'!$G$14))))</f>
        <v>772.79423044276405</v>
      </c>
      <c r="D9542">
        <f t="shared" ca="1" si="626"/>
        <v>669.79791262900096</v>
      </c>
      <c r="E9542">
        <f t="shared" ref="E9542:F9561" ca="1" si="627">RAND()</f>
        <v>0.49434731242930163</v>
      </c>
      <c r="F9542">
        <f t="shared" ca="1" si="627"/>
        <v>0.78484325852795356</v>
      </c>
    </row>
    <row r="9543" spans="1:6" ht="15.75" customHeight="1" x14ac:dyDescent="0.2">
      <c r="A9543">
        <v>9542</v>
      </c>
      <c r="B9543" s="47">
        <f ca="1">IF('Inputs and Results'!$C$15='Inputs and Results'!$C$13, 'Inputs and Results'!$C$13, IF(E9543 &lt;= ('Inputs and Results'!$C$14-'Inputs and Results'!$C$13)/('Inputs and Results'!$C$15-'Inputs and Results'!$C$13), 'Inputs and Results'!$C$13 + SQRT(E9543*('Inputs and Results'!$C$15-'Inputs and Results'!$C$13)*('Inputs and Results'!$C$14-'Inputs and Results'!$C$13)), 'Inputs and Results'!$C$15 - SQRT((1-E9543)*('Inputs and Results'!$C$15-'Inputs and Results'!$C$13)*('Inputs and Results'!$C$15-'Inputs and Results'!$C$14))))</f>
        <v>1.2991813293412693</v>
      </c>
      <c r="C9543" s="47">
        <f ca="1">IF('Inputs and Results'!$G$15='Inputs and Results'!$G$13, 'Inputs and Results'!$G$13, IF(F9543 &lt;= ('Inputs and Results'!$G$14-'Inputs and Results'!$G$13)/('Inputs and Results'!$G$15-'Inputs and Results'!$G$13), 'Inputs and Results'!$G$13 + SQRT(F9543*('Inputs and Results'!$G$15-'Inputs and Results'!$G$13)*('Inputs and Results'!$G$14-'Inputs and Results'!$G$13)), 'Inputs and Results'!$G$15 - SQRT((1-F9543)*('Inputs and Results'!$G$15-'Inputs and Results'!$G$13)*('Inputs and Results'!$G$15-'Inputs and Results'!$G$14))))</f>
        <v>320.36870550086428</v>
      </c>
      <c r="D9543">
        <f t="shared" ca="1" si="626"/>
        <v>416.21704069195448</v>
      </c>
      <c r="E9543">
        <f t="shared" ca="1" si="627"/>
        <v>0.67857953883762978</v>
      </c>
      <c r="F9543">
        <f t="shared" ca="1" si="627"/>
        <v>8.7816771103701452E-2</v>
      </c>
    </row>
    <row r="9544" spans="1:6" ht="15.75" customHeight="1" x14ac:dyDescent="0.2">
      <c r="A9544">
        <v>9543</v>
      </c>
      <c r="B9544" s="47">
        <f ca="1">IF('Inputs and Results'!$C$15='Inputs and Results'!$C$13, 'Inputs and Results'!$C$13, IF(E9544 &lt;= ('Inputs and Results'!$C$14-'Inputs and Results'!$C$13)/('Inputs and Results'!$C$15-'Inputs and Results'!$C$13), 'Inputs and Results'!$C$13 + SQRT(E9544*('Inputs and Results'!$C$15-'Inputs and Results'!$C$13)*('Inputs and Results'!$C$14-'Inputs and Results'!$C$13)), 'Inputs and Results'!$C$15 - SQRT((1-E9544)*('Inputs and Results'!$C$15-'Inputs and Results'!$C$13)*('Inputs and Results'!$C$15-'Inputs and Results'!$C$14))))</f>
        <v>0.10090284368093405</v>
      </c>
      <c r="C9544" s="47">
        <f ca="1">IF('Inputs and Results'!$G$15='Inputs and Results'!$G$13, 'Inputs and Results'!$G$13, IF(F9544 &lt;= ('Inputs and Results'!$G$14-'Inputs and Results'!$G$13)/('Inputs and Results'!$G$15-'Inputs and Results'!$G$13), 'Inputs and Results'!$G$13 + SQRT(F9544*('Inputs and Results'!$G$15-'Inputs and Results'!$G$13)*('Inputs and Results'!$G$14-'Inputs and Results'!$G$13)), 'Inputs and Results'!$G$15 - SQRT((1-F9544)*('Inputs and Results'!$G$15-'Inputs and Results'!$G$13)*('Inputs and Results'!$G$15-'Inputs and Results'!$G$14))))</f>
        <v>305.18227597112991</v>
      </c>
      <c r="D9544">
        <f t="shared" ca="1" si="626"/>
        <v>30.793759486506598</v>
      </c>
      <c r="E9544">
        <f t="shared" ca="1" si="627"/>
        <v>6.6137297580300514E-2</v>
      </c>
      <c r="F9544">
        <f t="shared" ca="1" si="627"/>
        <v>5.6048034419219239E-2</v>
      </c>
    </row>
    <row r="9545" spans="1:6" ht="15.75" customHeight="1" x14ac:dyDescent="0.2">
      <c r="A9545">
        <v>9544</v>
      </c>
      <c r="B9545" s="47">
        <f ca="1">IF('Inputs and Results'!$C$15='Inputs and Results'!$C$13, 'Inputs and Results'!$C$13, IF(E9545 &lt;= ('Inputs and Results'!$C$14-'Inputs and Results'!$C$13)/('Inputs and Results'!$C$15-'Inputs and Results'!$C$13), 'Inputs and Results'!$C$13 + SQRT(E9545*('Inputs and Results'!$C$15-'Inputs and Results'!$C$13)*('Inputs and Results'!$C$14-'Inputs and Results'!$C$13)), 'Inputs and Results'!$C$15 - SQRT((1-E9545)*('Inputs and Results'!$C$15-'Inputs and Results'!$C$13)*('Inputs and Results'!$C$15-'Inputs and Results'!$C$14))))</f>
        <v>0.24242459425128526</v>
      </c>
      <c r="C9545" s="47">
        <f ca="1">IF('Inputs and Results'!$G$15='Inputs and Results'!$G$13, 'Inputs and Results'!$G$13, IF(F9545 &lt;= ('Inputs and Results'!$G$14-'Inputs and Results'!$G$13)/('Inputs and Results'!$G$15-'Inputs and Results'!$G$13), 'Inputs and Results'!$G$13 + SQRT(F9545*('Inputs and Results'!$G$15-'Inputs and Results'!$G$13)*('Inputs and Results'!$G$14-'Inputs and Results'!$G$13)), 'Inputs and Results'!$G$15 - SQRT((1-F9545)*('Inputs and Results'!$G$15-'Inputs and Results'!$G$13)*('Inputs and Results'!$G$15-'Inputs and Results'!$G$14))))</f>
        <v>677.93049862525902</v>
      </c>
      <c r="D9545">
        <f t="shared" ca="1" si="626"/>
        <v>164.34702605979993</v>
      </c>
      <c r="E9545">
        <f t="shared" ca="1" si="627"/>
        <v>0.15508643128997912</v>
      </c>
      <c r="F9545">
        <f t="shared" ca="1" si="627"/>
        <v>0.67868027569326328</v>
      </c>
    </row>
    <row r="9546" spans="1:6" ht="15.75" customHeight="1" x14ac:dyDescent="0.2">
      <c r="A9546">
        <v>9545</v>
      </c>
      <c r="B9546" s="47">
        <f ca="1">IF('Inputs and Results'!$C$15='Inputs and Results'!$C$13, 'Inputs and Results'!$C$13, IF(E9546 &lt;= ('Inputs and Results'!$C$14-'Inputs and Results'!$C$13)/('Inputs and Results'!$C$15-'Inputs and Results'!$C$13), 'Inputs and Results'!$C$13 + SQRT(E9546*('Inputs and Results'!$C$15-'Inputs and Results'!$C$13)*('Inputs and Results'!$C$14-'Inputs and Results'!$C$13)), 'Inputs and Results'!$C$15 - SQRT((1-E9546)*('Inputs and Results'!$C$15-'Inputs and Results'!$C$13)*('Inputs and Results'!$C$15-'Inputs and Results'!$C$14))))</f>
        <v>0.27694618251574843</v>
      </c>
      <c r="C9546" s="47">
        <f ca="1">IF('Inputs and Results'!$G$15='Inputs and Results'!$G$13, 'Inputs and Results'!$G$13, IF(F9546 &lt;= ('Inputs and Results'!$G$14-'Inputs and Results'!$G$13)/('Inputs and Results'!$G$15-'Inputs and Results'!$G$13), 'Inputs and Results'!$G$13 + SQRT(F9546*('Inputs and Results'!$G$15-'Inputs and Results'!$G$13)*('Inputs and Results'!$G$14-'Inputs and Results'!$G$13)), 'Inputs and Results'!$G$15 - SQRT((1-F9546)*('Inputs and Results'!$G$15-'Inputs and Results'!$G$13)*('Inputs and Results'!$G$15-'Inputs and Results'!$G$14))))</f>
        <v>569.91961534902634</v>
      </c>
      <c r="D9546">
        <f t="shared" ca="1" si="626"/>
        <v>157.8370618117566</v>
      </c>
      <c r="E9546">
        <f t="shared" ca="1" si="627"/>
        <v>0.176108656342716</v>
      </c>
      <c r="F9546">
        <f t="shared" ca="1" si="627"/>
        <v>0.53197111301868349</v>
      </c>
    </row>
    <row r="9547" spans="1:6" ht="15.75" customHeight="1" x14ac:dyDescent="0.2">
      <c r="A9547">
        <v>9546</v>
      </c>
      <c r="B9547" s="47">
        <f ca="1">IF('Inputs and Results'!$C$15='Inputs and Results'!$C$13, 'Inputs and Results'!$C$13, IF(E9547 &lt;= ('Inputs and Results'!$C$14-'Inputs and Results'!$C$13)/('Inputs and Results'!$C$15-'Inputs and Results'!$C$13), 'Inputs and Results'!$C$13 + SQRT(E9547*('Inputs and Results'!$C$15-'Inputs and Results'!$C$13)*('Inputs and Results'!$C$14-'Inputs and Results'!$C$13)), 'Inputs and Results'!$C$15 - SQRT((1-E9547)*('Inputs and Results'!$C$15-'Inputs and Results'!$C$13)*('Inputs and Results'!$C$15-'Inputs and Results'!$C$14))))</f>
        <v>0.52654118024516539</v>
      </c>
      <c r="C9547" s="47">
        <f ca="1">IF('Inputs and Results'!$G$15='Inputs and Results'!$G$13, 'Inputs and Results'!$G$13, IF(F9547 &lt;= ('Inputs and Results'!$G$14-'Inputs and Results'!$G$13)/('Inputs and Results'!$G$15-'Inputs and Results'!$G$13), 'Inputs and Results'!$G$13 + SQRT(F9547*('Inputs and Results'!$G$15-'Inputs and Results'!$G$13)*('Inputs and Results'!$G$14-'Inputs and Results'!$G$13)), 'Inputs and Results'!$G$15 - SQRT((1-F9547)*('Inputs and Results'!$G$15-'Inputs and Results'!$G$13)*('Inputs and Results'!$G$15-'Inputs and Results'!$G$14))))</f>
        <v>372.48979713034896</v>
      </c>
      <c r="D9547">
        <f t="shared" ca="1" si="626"/>
        <v>196.13121741029616</v>
      </c>
      <c r="E9547">
        <f t="shared" ca="1" si="627"/>
        <v>0.32022238521966884</v>
      </c>
      <c r="F9547">
        <f t="shared" ca="1" si="627"/>
        <v>0.19271393878229059</v>
      </c>
    </row>
    <row r="9548" spans="1:6" ht="15.75" customHeight="1" x14ac:dyDescent="0.2">
      <c r="A9548">
        <v>9547</v>
      </c>
      <c r="B9548" s="47">
        <f ca="1">IF('Inputs and Results'!$C$15='Inputs and Results'!$C$13, 'Inputs and Results'!$C$13, IF(E9548 &lt;= ('Inputs and Results'!$C$14-'Inputs and Results'!$C$13)/('Inputs and Results'!$C$15-'Inputs and Results'!$C$13), 'Inputs and Results'!$C$13 + SQRT(E9548*('Inputs and Results'!$C$15-'Inputs and Results'!$C$13)*('Inputs and Results'!$C$14-'Inputs and Results'!$C$13)), 'Inputs and Results'!$C$15 - SQRT((1-E9548)*('Inputs and Results'!$C$15-'Inputs and Results'!$C$13)*('Inputs and Results'!$C$15-'Inputs and Results'!$C$14))))</f>
        <v>0.71737648299941226</v>
      </c>
      <c r="C9548" s="47">
        <f ca="1">IF('Inputs and Results'!$G$15='Inputs and Results'!$G$13, 'Inputs and Results'!$G$13, IF(F9548 &lt;= ('Inputs and Results'!$G$14-'Inputs and Results'!$G$13)/('Inputs and Results'!$G$15-'Inputs and Results'!$G$13), 'Inputs and Results'!$G$13 + SQRT(F9548*('Inputs and Results'!$G$15-'Inputs and Results'!$G$13)*('Inputs and Results'!$G$14-'Inputs and Results'!$G$13)), 'Inputs and Results'!$G$15 - SQRT((1-F9548)*('Inputs and Results'!$G$15-'Inputs and Results'!$G$13)*('Inputs and Results'!$G$15-'Inputs and Results'!$G$14))))</f>
        <v>339.41924711738477</v>
      </c>
      <c r="D9548">
        <f t="shared" ca="1" si="626"/>
        <v>243.49138575937789</v>
      </c>
      <c r="E9548">
        <f t="shared" ca="1" si="627"/>
        <v>0.42106998662620754</v>
      </c>
      <c r="F9548">
        <f t="shared" ca="1" si="627"/>
        <v>0.12689998216071974</v>
      </c>
    </row>
    <row r="9549" spans="1:6" ht="15.75" customHeight="1" x14ac:dyDescent="0.2">
      <c r="A9549">
        <v>9548</v>
      </c>
      <c r="B9549" s="47">
        <f ca="1">IF('Inputs and Results'!$C$15='Inputs and Results'!$C$13, 'Inputs and Results'!$C$13, IF(E9549 &lt;= ('Inputs and Results'!$C$14-'Inputs and Results'!$C$13)/('Inputs and Results'!$C$15-'Inputs and Results'!$C$13), 'Inputs and Results'!$C$13 + SQRT(E9549*('Inputs and Results'!$C$15-'Inputs and Results'!$C$13)*('Inputs and Results'!$C$14-'Inputs and Results'!$C$13)), 'Inputs and Results'!$C$15 - SQRT((1-E9549)*('Inputs and Results'!$C$15-'Inputs and Results'!$C$13)*('Inputs and Results'!$C$15-'Inputs and Results'!$C$14))))</f>
        <v>1.4475247689612261</v>
      </c>
      <c r="C9549" s="47">
        <f ca="1">IF('Inputs and Results'!$G$15='Inputs and Results'!$G$13, 'Inputs and Results'!$G$13, IF(F9549 &lt;= ('Inputs and Results'!$G$14-'Inputs and Results'!$G$13)/('Inputs and Results'!$G$15-'Inputs and Results'!$G$13), 'Inputs and Results'!$G$13 + SQRT(F9549*('Inputs and Results'!$G$15-'Inputs and Results'!$G$13)*('Inputs and Results'!$G$14-'Inputs and Results'!$G$13)), 'Inputs and Results'!$G$15 - SQRT((1-F9549)*('Inputs and Results'!$G$15-'Inputs and Results'!$G$13)*('Inputs and Results'!$G$15-'Inputs and Results'!$G$14))))</f>
        <v>538.6240346314753</v>
      </c>
      <c r="D9549">
        <f t="shared" ca="1" si="626"/>
        <v>779.67163128688969</v>
      </c>
      <c r="E9549">
        <f t="shared" ca="1" si="627"/>
        <v>0.73220229522345615</v>
      </c>
      <c r="F9549">
        <f t="shared" ca="1" si="627"/>
        <v>0.48432324355089174</v>
      </c>
    </row>
    <row r="9550" spans="1:6" ht="15.75" customHeight="1" x14ac:dyDescent="0.2">
      <c r="A9550">
        <v>9549</v>
      </c>
      <c r="B9550" s="47">
        <f ca="1">IF('Inputs and Results'!$C$15='Inputs and Results'!$C$13, 'Inputs and Results'!$C$13, IF(E9550 &lt;= ('Inputs and Results'!$C$14-'Inputs and Results'!$C$13)/('Inputs and Results'!$C$15-'Inputs and Results'!$C$13), 'Inputs and Results'!$C$13 + SQRT(E9550*('Inputs and Results'!$C$15-'Inputs and Results'!$C$13)*('Inputs and Results'!$C$14-'Inputs and Results'!$C$13)), 'Inputs and Results'!$C$15 - SQRT((1-E9550)*('Inputs and Results'!$C$15-'Inputs and Results'!$C$13)*('Inputs and Results'!$C$15-'Inputs and Results'!$C$14))))</f>
        <v>1.5884555335749617E-2</v>
      </c>
      <c r="C9550" s="47">
        <f ca="1">IF('Inputs and Results'!$G$15='Inputs and Results'!$G$13, 'Inputs and Results'!$G$13, IF(F9550 &lt;= ('Inputs and Results'!$G$14-'Inputs and Results'!$G$13)/('Inputs and Results'!$G$15-'Inputs and Results'!$G$13), 'Inputs and Results'!$G$13 + SQRT(F9550*('Inputs and Results'!$G$15-'Inputs and Results'!$G$13)*('Inputs and Results'!$G$14-'Inputs and Results'!$G$13)), 'Inputs and Results'!$G$15 - SQRT((1-F9550)*('Inputs and Results'!$G$15-'Inputs and Results'!$G$13)*('Inputs and Results'!$G$15-'Inputs and Results'!$G$14))))</f>
        <v>912.06314322902779</v>
      </c>
      <c r="D9550">
        <f t="shared" ca="1" si="626"/>
        <v>14.48771746831922</v>
      </c>
      <c r="E9550">
        <f t="shared" ca="1" si="627"/>
        <v>1.0561668101809141E-2</v>
      </c>
      <c r="F9550">
        <f t="shared" ca="1" si="627"/>
        <v>0.90225934199461311</v>
      </c>
    </row>
    <row r="9551" spans="1:6" ht="15.75" customHeight="1" x14ac:dyDescent="0.2">
      <c r="A9551">
        <v>9550</v>
      </c>
      <c r="B9551" s="47">
        <f ca="1">IF('Inputs and Results'!$C$15='Inputs and Results'!$C$13, 'Inputs and Results'!$C$13, IF(E9551 &lt;= ('Inputs and Results'!$C$14-'Inputs and Results'!$C$13)/('Inputs and Results'!$C$15-'Inputs and Results'!$C$13), 'Inputs and Results'!$C$13 + SQRT(E9551*('Inputs and Results'!$C$15-'Inputs and Results'!$C$13)*('Inputs and Results'!$C$14-'Inputs and Results'!$C$13)), 'Inputs and Results'!$C$15 - SQRT((1-E9551)*('Inputs and Results'!$C$15-'Inputs and Results'!$C$13)*('Inputs and Results'!$C$15-'Inputs and Results'!$C$14))))</f>
        <v>0.12513257637615105</v>
      </c>
      <c r="C9551" s="47">
        <f ca="1">IF('Inputs and Results'!$G$15='Inputs and Results'!$G$13, 'Inputs and Results'!$G$13, IF(F9551 &lt;= ('Inputs and Results'!$G$14-'Inputs and Results'!$G$13)/('Inputs and Results'!$G$15-'Inputs and Results'!$G$13), 'Inputs and Results'!$G$13 + SQRT(F9551*('Inputs and Results'!$G$15-'Inputs and Results'!$G$13)*('Inputs and Results'!$G$14-'Inputs and Results'!$G$13)), 'Inputs and Results'!$G$15 - SQRT((1-F9551)*('Inputs and Results'!$G$15-'Inputs and Results'!$G$13)*('Inputs and Results'!$G$15-'Inputs and Results'!$G$14))))</f>
        <v>511.07615075417573</v>
      </c>
      <c r="D9551">
        <f t="shared" ca="1" si="626"/>
        <v>63.952275468276184</v>
      </c>
      <c r="E9551">
        <f t="shared" ca="1" si="627"/>
        <v>8.1681921842930216E-2</v>
      </c>
      <c r="F9551">
        <f t="shared" ca="1" si="627"/>
        <v>0.44047025543485496</v>
      </c>
    </row>
    <row r="9552" spans="1:6" ht="15.75" customHeight="1" x14ac:dyDescent="0.2">
      <c r="A9552">
        <v>9551</v>
      </c>
      <c r="B9552" s="47">
        <f ca="1">IF('Inputs and Results'!$C$15='Inputs and Results'!$C$13, 'Inputs and Results'!$C$13, IF(E9552 &lt;= ('Inputs and Results'!$C$14-'Inputs and Results'!$C$13)/('Inputs and Results'!$C$15-'Inputs and Results'!$C$13), 'Inputs and Results'!$C$13 + SQRT(E9552*('Inputs and Results'!$C$15-'Inputs and Results'!$C$13)*('Inputs and Results'!$C$14-'Inputs and Results'!$C$13)), 'Inputs and Results'!$C$15 - SQRT((1-E9552)*('Inputs and Results'!$C$15-'Inputs and Results'!$C$13)*('Inputs and Results'!$C$15-'Inputs and Results'!$C$14))))</f>
        <v>0.66713589142193541</v>
      </c>
      <c r="C9552" s="47">
        <f ca="1">IF('Inputs and Results'!$G$15='Inputs and Results'!$G$13, 'Inputs and Results'!$G$13, IF(F9552 &lt;= ('Inputs and Results'!$G$14-'Inputs and Results'!$G$13)/('Inputs and Results'!$G$15-'Inputs and Results'!$G$13), 'Inputs and Results'!$G$13 + SQRT(F9552*('Inputs and Results'!$G$15-'Inputs and Results'!$G$13)*('Inputs and Results'!$G$14-'Inputs and Results'!$G$13)), 'Inputs and Results'!$G$15 - SQRT((1-F9552)*('Inputs and Results'!$G$15-'Inputs and Results'!$G$13)*('Inputs and Results'!$G$15-'Inputs and Results'!$G$14))))</f>
        <v>918.98224922398254</v>
      </c>
      <c r="D9552">
        <f t="shared" ca="1" si="626"/>
        <v>613.08604203697678</v>
      </c>
      <c r="E9552">
        <f t="shared" ca="1" si="627"/>
        <v>0.39530500565647453</v>
      </c>
      <c r="F9552">
        <f t="shared" ca="1" si="627"/>
        <v>0.9069003075173071</v>
      </c>
    </row>
    <row r="9553" spans="1:6" ht="15.75" customHeight="1" x14ac:dyDescent="0.2">
      <c r="A9553">
        <v>9552</v>
      </c>
      <c r="B9553" s="47">
        <f ca="1">IF('Inputs and Results'!$C$15='Inputs and Results'!$C$13, 'Inputs and Results'!$C$13, IF(E9553 &lt;= ('Inputs and Results'!$C$14-'Inputs and Results'!$C$13)/('Inputs and Results'!$C$15-'Inputs and Results'!$C$13), 'Inputs and Results'!$C$13 + SQRT(E9553*('Inputs and Results'!$C$15-'Inputs and Results'!$C$13)*('Inputs and Results'!$C$14-'Inputs and Results'!$C$13)), 'Inputs and Results'!$C$15 - SQRT((1-E9553)*('Inputs and Results'!$C$15-'Inputs and Results'!$C$13)*('Inputs and Results'!$C$15-'Inputs and Results'!$C$14))))</f>
        <v>0.85139697275952386</v>
      </c>
      <c r="C9553" s="47">
        <f ca="1">IF('Inputs and Results'!$G$15='Inputs and Results'!$G$13, 'Inputs and Results'!$G$13, IF(F9553 &lt;= ('Inputs and Results'!$G$14-'Inputs and Results'!$G$13)/('Inputs and Results'!$G$15-'Inputs and Results'!$G$13), 'Inputs and Results'!$G$13 + SQRT(F9553*('Inputs and Results'!$G$15-'Inputs and Results'!$G$13)*('Inputs and Results'!$G$14-'Inputs and Results'!$G$13)), 'Inputs and Results'!$G$15 - SQRT((1-F9553)*('Inputs and Results'!$G$15-'Inputs and Results'!$G$13)*('Inputs and Results'!$G$15-'Inputs and Results'!$G$14))))</f>
        <v>481.98085268419436</v>
      </c>
      <c r="D9553">
        <f t="shared" ca="1" si="626"/>
        <v>410.35703890337709</v>
      </c>
      <c r="E9553">
        <f t="shared" ca="1" si="627"/>
        <v>0.48705611459256248</v>
      </c>
      <c r="F9553">
        <f t="shared" ca="1" si="627"/>
        <v>0.39221106276150697</v>
      </c>
    </row>
    <row r="9554" spans="1:6" ht="15.75" customHeight="1" x14ac:dyDescent="0.2">
      <c r="A9554">
        <v>9553</v>
      </c>
      <c r="B9554" s="47">
        <f ca="1">IF('Inputs and Results'!$C$15='Inputs and Results'!$C$13, 'Inputs and Results'!$C$13, IF(E9554 &lt;= ('Inputs and Results'!$C$14-'Inputs and Results'!$C$13)/('Inputs and Results'!$C$15-'Inputs and Results'!$C$13), 'Inputs and Results'!$C$13 + SQRT(E9554*('Inputs and Results'!$C$15-'Inputs and Results'!$C$13)*('Inputs and Results'!$C$14-'Inputs and Results'!$C$13)), 'Inputs and Results'!$C$15 - SQRT((1-E9554)*('Inputs and Results'!$C$15-'Inputs and Results'!$C$13)*('Inputs and Results'!$C$15-'Inputs and Results'!$C$14))))</f>
        <v>1.0306556743220918</v>
      </c>
      <c r="C9554" s="47">
        <f ca="1">IF('Inputs and Results'!$G$15='Inputs and Results'!$G$13, 'Inputs and Results'!$G$13, IF(F9554 &lt;= ('Inputs and Results'!$G$14-'Inputs and Results'!$G$13)/('Inputs and Results'!$G$15-'Inputs and Results'!$G$13), 'Inputs and Results'!$G$13 + SQRT(F9554*('Inputs and Results'!$G$15-'Inputs and Results'!$G$13)*('Inputs and Results'!$G$14-'Inputs and Results'!$G$13)), 'Inputs and Results'!$G$15 - SQRT((1-F9554)*('Inputs and Results'!$G$15-'Inputs and Results'!$G$13)*('Inputs and Results'!$G$15-'Inputs and Results'!$G$14))))</f>
        <v>390.91052552925419</v>
      </c>
      <c r="D9554">
        <f t="shared" ca="1" si="626"/>
        <v>402.89415128895678</v>
      </c>
      <c r="E9554">
        <f t="shared" ca="1" si="627"/>
        <v>0.56907588076891391</v>
      </c>
      <c r="F9554">
        <f t="shared" ca="1" si="627"/>
        <v>0.22825496798746159</v>
      </c>
    </row>
    <row r="9555" spans="1:6" ht="15.75" customHeight="1" x14ac:dyDescent="0.2">
      <c r="A9555">
        <v>9554</v>
      </c>
      <c r="B9555" s="47">
        <f ca="1">IF('Inputs and Results'!$C$15='Inputs and Results'!$C$13, 'Inputs and Results'!$C$13, IF(E9555 &lt;= ('Inputs and Results'!$C$14-'Inputs and Results'!$C$13)/('Inputs and Results'!$C$15-'Inputs and Results'!$C$13), 'Inputs and Results'!$C$13 + SQRT(E9555*('Inputs and Results'!$C$15-'Inputs and Results'!$C$13)*('Inputs and Results'!$C$14-'Inputs and Results'!$C$13)), 'Inputs and Results'!$C$15 - SQRT((1-E9555)*('Inputs and Results'!$C$15-'Inputs and Results'!$C$13)*('Inputs and Results'!$C$15-'Inputs and Results'!$C$14))))</f>
        <v>0.38045163825689077</v>
      </c>
      <c r="C9555" s="47">
        <f ca="1">IF('Inputs and Results'!$G$15='Inputs and Results'!$G$13, 'Inputs and Results'!$G$13, IF(F9555 &lt;= ('Inputs and Results'!$G$14-'Inputs and Results'!$G$13)/('Inputs and Results'!$G$15-'Inputs and Results'!$G$13), 'Inputs and Results'!$G$13 + SQRT(F9555*('Inputs and Results'!$G$15-'Inputs and Results'!$G$13)*('Inputs and Results'!$G$14-'Inputs and Results'!$G$13)), 'Inputs and Results'!$G$15 - SQRT((1-F9555)*('Inputs and Results'!$G$15-'Inputs and Results'!$G$13)*('Inputs and Results'!$G$15-'Inputs and Results'!$G$14))))</f>
        <v>733.02750218527149</v>
      </c>
      <c r="D9555">
        <f t="shared" ca="1" si="626"/>
        <v>278.88151409374314</v>
      </c>
      <c r="E9555">
        <f t="shared" ca="1" si="627"/>
        <v>0.2375518200543324</v>
      </c>
      <c r="F9555">
        <f t="shared" ca="1" si="627"/>
        <v>0.74292292672091231</v>
      </c>
    </row>
    <row r="9556" spans="1:6" ht="15.75" customHeight="1" x14ac:dyDescent="0.2">
      <c r="A9556">
        <v>9555</v>
      </c>
      <c r="B9556" s="47">
        <f ca="1">IF('Inputs and Results'!$C$15='Inputs and Results'!$C$13, 'Inputs and Results'!$C$13, IF(E9556 &lt;= ('Inputs and Results'!$C$14-'Inputs and Results'!$C$13)/('Inputs and Results'!$C$15-'Inputs and Results'!$C$13), 'Inputs and Results'!$C$13 + SQRT(E9556*('Inputs and Results'!$C$15-'Inputs and Results'!$C$13)*('Inputs and Results'!$C$14-'Inputs and Results'!$C$13)), 'Inputs and Results'!$C$15 - SQRT((1-E9556)*('Inputs and Results'!$C$15-'Inputs and Results'!$C$13)*('Inputs and Results'!$C$15-'Inputs and Results'!$C$14))))</f>
        <v>0.63993705258787337</v>
      </c>
      <c r="C9556" s="47">
        <f ca="1">IF('Inputs and Results'!$G$15='Inputs and Results'!$G$13, 'Inputs and Results'!$G$13, IF(F9556 &lt;= ('Inputs and Results'!$G$14-'Inputs and Results'!$G$13)/('Inputs and Results'!$G$15-'Inputs and Results'!$G$13), 'Inputs and Results'!$G$13 + SQRT(F9556*('Inputs and Results'!$G$15-'Inputs and Results'!$G$13)*('Inputs and Results'!$G$14-'Inputs and Results'!$G$13)), 'Inputs and Results'!$G$15 - SQRT((1-F9556)*('Inputs and Results'!$G$15-'Inputs and Results'!$G$13)*('Inputs and Results'!$G$15-'Inputs and Results'!$G$14))))</f>
        <v>315.81601518023365</v>
      </c>
      <c r="D9556">
        <f t="shared" ca="1" si="626"/>
        <v>202.10236991448579</v>
      </c>
      <c r="E9556">
        <f t="shared" ca="1" si="627"/>
        <v>0.38112254269470958</v>
      </c>
      <c r="F9556">
        <f t="shared" ca="1" si="627"/>
        <v>7.8349998394606324E-2</v>
      </c>
    </row>
    <row r="9557" spans="1:6" ht="15.75" customHeight="1" x14ac:dyDescent="0.2">
      <c r="A9557">
        <v>9556</v>
      </c>
      <c r="B9557" s="47">
        <f ca="1">IF('Inputs and Results'!$C$15='Inputs and Results'!$C$13, 'Inputs and Results'!$C$13, IF(E9557 &lt;= ('Inputs and Results'!$C$14-'Inputs and Results'!$C$13)/('Inputs and Results'!$C$15-'Inputs and Results'!$C$13), 'Inputs and Results'!$C$13 + SQRT(E9557*('Inputs and Results'!$C$15-'Inputs and Results'!$C$13)*('Inputs and Results'!$C$14-'Inputs and Results'!$C$13)), 'Inputs and Results'!$C$15 - SQRT((1-E9557)*('Inputs and Results'!$C$15-'Inputs and Results'!$C$13)*('Inputs and Results'!$C$15-'Inputs and Results'!$C$14))))</f>
        <v>1.2190411019524681</v>
      </c>
      <c r="C9557" s="47">
        <f ca="1">IF('Inputs and Results'!$G$15='Inputs and Results'!$G$13, 'Inputs and Results'!$G$13, IF(F9557 &lt;= ('Inputs and Results'!$G$14-'Inputs and Results'!$G$13)/('Inputs and Results'!$G$15-'Inputs and Results'!$G$13), 'Inputs and Results'!$G$13 + SQRT(F9557*('Inputs and Results'!$G$15-'Inputs and Results'!$G$13)*('Inputs and Results'!$G$14-'Inputs and Results'!$G$13)), 'Inputs and Results'!$G$15 - SQRT((1-F9557)*('Inputs and Results'!$G$15-'Inputs and Results'!$G$13)*('Inputs and Results'!$G$15-'Inputs and Results'!$G$14))))</f>
        <v>337.4301693943487</v>
      </c>
      <c r="D9557">
        <f t="shared" ca="1" si="626"/>
        <v>411.3412455304948</v>
      </c>
      <c r="E9557">
        <f t="shared" ca="1" si="627"/>
        <v>0.64757615594059115</v>
      </c>
      <c r="F9557">
        <f t="shared" ca="1" si="627"/>
        <v>0.12285929037730792</v>
      </c>
    </row>
    <row r="9558" spans="1:6" ht="15.75" customHeight="1" x14ac:dyDescent="0.2">
      <c r="A9558">
        <v>9557</v>
      </c>
      <c r="B9558" s="47">
        <f ca="1">IF('Inputs and Results'!$C$15='Inputs and Results'!$C$13, 'Inputs and Results'!$C$13, IF(E9558 &lt;= ('Inputs and Results'!$C$14-'Inputs and Results'!$C$13)/('Inputs and Results'!$C$15-'Inputs and Results'!$C$13), 'Inputs and Results'!$C$13 + SQRT(E9558*('Inputs and Results'!$C$15-'Inputs and Results'!$C$13)*('Inputs and Results'!$C$14-'Inputs and Results'!$C$13)), 'Inputs and Results'!$C$15 - SQRT((1-E9558)*('Inputs and Results'!$C$15-'Inputs and Results'!$C$13)*('Inputs and Results'!$C$15-'Inputs and Results'!$C$14))))</f>
        <v>1.1387775769999746</v>
      </c>
      <c r="C9558" s="47">
        <f ca="1">IF('Inputs and Results'!$G$15='Inputs and Results'!$G$13, 'Inputs and Results'!$G$13, IF(F9558 &lt;= ('Inputs and Results'!$G$14-'Inputs and Results'!$G$13)/('Inputs and Results'!$G$15-'Inputs and Results'!$G$13), 'Inputs and Results'!$G$13 + SQRT(F9558*('Inputs and Results'!$G$15-'Inputs and Results'!$G$13)*('Inputs and Results'!$G$14-'Inputs and Results'!$G$13)), 'Inputs and Results'!$G$15 - SQRT((1-F9558)*('Inputs and Results'!$G$15-'Inputs and Results'!$G$13)*('Inputs and Results'!$G$15-'Inputs and Results'!$G$14))))</f>
        <v>757.01734166373444</v>
      </c>
      <c r="D9558">
        <f t="shared" ca="1" si="626"/>
        <v>862.07437408678948</v>
      </c>
      <c r="E9558">
        <f t="shared" ca="1" si="627"/>
        <v>0.61509456579132382</v>
      </c>
      <c r="F9558">
        <f t="shared" ca="1" si="627"/>
        <v>0.76865815777984725</v>
      </c>
    </row>
    <row r="9559" spans="1:6" ht="15.75" customHeight="1" x14ac:dyDescent="0.2">
      <c r="A9559">
        <v>9558</v>
      </c>
      <c r="B9559" s="47">
        <f ca="1">IF('Inputs and Results'!$C$15='Inputs and Results'!$C$13, 'Inputs and Results'!$C$13, IF(E9559 &lt;= ('Inputs and Results'!$C$14-'Inputs and Results'!$C$13)/('Inputs and Results'!$C$15-'Inputs and Results'!$C$13), 'Inputs and Results'!$C$13 + SQRT(E9559*('Inputs and Results'!$C$15-'Inputs and Results'!$C$13)*('Inputs and Results'!$C$14-'Inputs and Results'!$C$13)), 'Inputs and Results'!$C$15 - SQRT((1-E9559)*('Inputs and Results'!$C$15-'Inputs and Results'!$C$13)*('Inputs and Results'!$C$15-'Inputs and Results'!$C$14))))</f>
        <v>1.0736945364259309</v>
      </c>
      <c r="C9559" s="47">
        <f ca="1">IF('Inputs and Results'!$G$15='Inputs and Results'!$G$13, 'Inputs and Results'!$G$13, IF(F9559 &lt;= ('Inputs and Results'!$G$14-'Inputs and Results'!$G$13)/('Inputs and Results'!$G$15-'Inputs and Results'!$G$13), 'Inputs and Results'!$G$13 + SQRT(F9559*('Inputs and Results'!$G$15-'Inputs and Results'!$G$13)*('Inputs and Results'!$G$14-'Inputs and Results'!$G$13)), 'Inputs and Results'!$G$15 - SQRT((1-F9559)*('Inputs and Results'!$G$15-'Inputs and Results'!$G$13)*('Inputs and Results'!$G$15-'Inputs and Results'!$G$14))))</f>
        <v>997.98248560980596</v>
      </c>
      <c r="D9559">
        <f t="shared" ca="1" si="626"/>
        <v>1071.5283422480188</v>
      </c>
      <c r="E9559">
        <f t="shared" ca="1" si="627"/>
        <v>0.58770525122274342</v>
      </c>
      <c r="F9559">
        <f t="shared" ca="1" si="627"/>
        <v>0.95188740449896636</v>
      </c>
    </row>
    <row r="9560" spans="1:6" ht="15.75" customHeight="1" x14ac:dyDescent="0.2">
      <c r="A9560">
        <v>9559</v>
      </c>
      <c r="B9560" s="47">
        <f ca="1">IF('Inputs and Results'!$C$15='Inputs and Results'!$C$13, 'Inputs and Results'!$C$13, IF(E9560 &lt;= ('Inputs and Results'!$C$14-'Inputs and Results'!$C$13)/('Inputs and Results'!$C$15-'Inputs and Results'!$C$13), 'Inputs and Results'!$C$13 + SQRT(E9560*('Inputs and Results'!$C$15-'Inputs and Results'!$C$13)*('Inputs and Results'!$C$14-'Inputs and Results'!$C$13)), 'Inputs and Results'!$C$15 - SQRT((1-E9560)*('Inputs and Results'!$C$15-'Inputs and Results'!$C$13)*('Inputs and Results'!$C$15-'Inputs and Results'!$C$14))))</f>
        <v>1.2387135911062299</v>
      </c>
      <c r="C9560" s="47">
        <f ca="1">IF('Inputs and Results'!$G$15='Inputs and Results'!$G$13, 'Inputs and Results'!$G$13, IF(F9560 &lt;= ('Inputs and Results'!$G$14-'Inputs and Results'!$G$13)/('Inputs and Results'!$G$15-'Inputs and Results'!$G$13), 'Inputs and Results'!$G$13 + SQRT(F9560*('Inputs and Results'!$G$15-'Inputs and Results'!$G$13)*('Inputs and Results'!$G$14-'Inputs and Results'!$G$13)), 'Inputs and Results'!$G$15 - SQRT((1-F9560)*('Inputs and Results'!$G$15-'Inputs and Results'!$G$13)*('Inputs and Results'!$G$15-'Inputs and Results'!$G$14))))</f>
        <v>982.298863486306</v>
      </c>
      <c r="D9560">
        <f t="shared" ca="1" si="626"/>
        <v>1216.7869527286905</v>
      </c>
      <c r="E9560">
        <f t="shared" ca="1" si="627"/>
        <v>0.65531890953845418</v>
      </c>
      <c r="F9560">
        <f t="shared" ca="1" si="627"/>
        <v>0.9441269817901351</v>
      </c>
    </row>
    <row r="9561" spans="1:6" ht="15.75" customHeight="1" x14ac:dyDescent="0.2">
      <c r="A9561">
        <v>9560</v>
      </c>
      <c r="B9561" s="47">
        <f ca="1">IF('Inputs and Results'!$C$15='Inputs and Results'!$C$13, 'Inputs and Results'!$C$13, IF(E9561 &lt;= ('Inputs and Results'!$C$14-'Inputs and Results'!$C$13)/('Inputs and Results'!$C$15-'Inputs and Results'!$C$13), 'Inputs and Results'!$C$13 + SQRT(E9561*('Inputs and Results'!$C$15-'Inputs and Results'!$C$13)*('Inputs and Results'!$C$14-'Inputs and Results'!$C$13)), 'Inputs and Results'!$C$15 - SQRT((1-E9561)*('Inputs and Results'!$C$15-'Inputs and Results'!$C$13)*('Inputs and Results'!$C$15-'Inputs and Results'!$C$14))))</f>
        <v>0.56593895194845301</v>
      </c>
      <c r="C9561" s="47">
        <f ca="1">IF('Inputs and Results'!$G$15='Inputs and Results'!$G$13, 'Inputs and Results'!$G$13, IF(F9561 &lt;= ('Inputs and Results'!$G$14-'Inputs and Results'!$G$13)/('Inputs and Results'!$G$15-'Inputs and Results'!$G$13), 'Inputs and Results'!$G$13 + SQRT(F9561*('Inputs and Results'!$G$15-'Inputs and Results'!$G$13)*('Inputs and Results'!$G$14-'Inputs and Results'!$G$13)), 'Inputs and Results'!$G$15 - SQRT((1-F9561)*('Inputs and Results'!$G$15-'Inputs and Results'!$G$13)*('Inputs and Results'!$G$15-'Inputs and Results'!$G$14))))</f>
        <v>754.82485093189985</v>
      </c>
      <c r="D9561">
        <f t="shared" ca="1" si="626"/>
        <v>427.18478504104667</v>
      </c>
      <c r="E9561">
        <f t="shared" ca="1" si="627"/>
        <v>0.341705201595356</v>
      </c>
      <c r="F9561">
        <f t="shared" ca="1" si="627"/>
        <v>0.76636249208915241</v>
      </c>
    </row>
    <row r="9562" spans="1:6" ht="15.75" customHeight="1" x14ac:dyDescent="0.2">
      <c r="A9562">
        <v>9561</v>
      </c>
      <c r="B9562" s="47">
        <f ca="1">IF('Inputs and Results'!$C$15='Inputs and Results'!$C$13, 'Inputs and Results'!$C$13, IF(E9562 &lt;= ('Inputs and Results'!$C$14-'Inputs and Results'!$C$13)/('Inputs and Results'!$C$15-'Inputs and Results'!$C$13), 'Inputs and Results'!$C$13 + SQRT(E9562*('Inputs and Results'!$C$15-'Inputs and Results'!$C$13)*('Inputs and Results'!$C$14-'Inputs and Results'!$C$13)), 'Inputs and Results'!$C$15 - SQRT((1-E9562)*('Inputs and Results'!$C$15-'Inputs and Results'!$C$13)*('Inputs and Results'!$C$15-'Inputs and Results'!$C$14))))</f>
        <v>1.8892048147974099</v>
      </c>
      <c r="C9562" s="47">
        <f ca="1">IF('Inputs and Results'!$G$15='Inputs and Results'!$G$13, 'Inputs and Results'!$G$13, IF(F9562 &lt;= ('Inputs and Results'!$G$14-'Inputs and Results'!$G$13)/('Inputs and Results'!$G$15-'Inputs and Results'!$G$13), 'Inputs and Results'!$G$13 + SQRT(F9562*('Inputs and Results'!$G$15-'Inputs and Results'!$G$13)*('Inputs and Results'!$G$14-'Inputs and Results'!$G$13)), 'Inputs and Results'!$G$15 - SQRT((1-F9562)*('Inputs and Results'!$G$15-'Inputs and Results'!$G$13)*('Inputs and Results'!$G$15-'Inputs and Results'!$G$14))))</f>
        <v>1039.1801824691124</v>
      </c>
      <c r="D9562">
        <f t="shared" ca="1" si="626"/>
        <v>1963.2242041626982</v>
      </c>
      <c r="E9562">
        <f t="shared" ref="E9562:F9581" ca="1" si="628">RAND()</f>
        <v>0.8629037840589715</v>
      </c>
      <c r="F9562">
        <f t="shared" ca="1" si="628"/>
        <v>0.9695098283263035</v>
      </c>
    </row>
    <row r="9563" spans="1:6" ht="15.75" customHeight="1" x14ac:dyDescent="0.2">
      <c r="A9563">
        <v>9562</v>
      </c>
      <c r="B9563" s="47">
        <f ca="1">IF('Inputs and Results'!$C$15='Inputs and Results'!$C$13, 'Inputs and Results'!$C$13, IF(E9563 &lt;= ('Inputs and Results'!$C$14-'Inputs and Results'!$C$13)/('Inputs and Results'!$C$15-'Inputs and Results'!$C$13), 'Inputs and Results'!$C$13 + SQRT(E9563*('Inputs and Results'!$C$15-'Inputs and Results'!$C$13)*('Inputs and Results'!$C$14-'Inputs and Results'!$C$13)), 'Inputs and Results'!$C$15 - SQRT((1-E9563)*('Inputs and Results'!$C$15-'Inputs and Results'!$C$13)*('Inputs and Results'!$C$15-'Inputs and Results'!$C$14))))</f>
        <v>0.27751809969336572</v>
      </c>
      <c r="C9563" s="47">
        <f ca="1">IF('Inputs and Results'!$G$15='Inputs and Results'!$G$13, 'Inputs and Results'!$G$13, IF(F9563 &lt;= ('Inputs and Results'!$G$14-'Inputs and Results'!$G$13)/('Inputs and Results'!$G$15-'Inputs and Results'!$G$13), 'Inputs and Results'!$G$13 + SQRT(F9563*('Inputs and Results'!$G$15-'Inputs and Results'!$G$13)*('Inputs and Results'!$G$14-'Inputs and Results'!$G$13)), 'Inputs and Results'!$G$15 - SQRT((1-F9563)*('Inputs and Results'!$G$15-'Inputs and Results'!$G$13)*('Inputs and Results'!$G$15-'Inputs and Results'!$G$14))))</f>
        <v>547.2803052766883</v>
      </c>
      <c r="D9563">
        <f t="shared" ca="1" si="626"/>
        <v>151.88019031999161</v>
      </c>
      <c r="E9563">
        <f t="shared" ca="1" si="628"/>
        <v>0.17645470027808652</v>
      </c>
      <c r="F9563">
        <f t="shared" ca="1" si="628"/>
        <v>0.49773354520744306</v>
      </c>
    </row>
    <row r="9564" spans="1:6" ht="15.75" customHeight="1" x14ac:dyDescent="0.2">
      <c r="A9564">
        <v>9563</v>
      </c>
      <c r="B9564" s="47">
        <f ca="1">IF('Inputs and Results'!$C$15='Inputs and Results'!$C$13, 'Inputs and Results'!$C$13, IF(E9564 &lt;= ('Inputs and Results'!$C$14-'Inputs and Results'!$C$13)/('Inputs and Results'!$C$15-'Inputs and Results'!$C$13), 'Inputs and Results'!$C$13 + SQRT(E9564*('Inputs and Results'!$C$15-'Inputs and Results'!$C$13)*('Inputs and Results'!$C$14-'Inputs and Results'!$C$13)), 'Inputs and Results'!$C$15 - SQRT((1-E9564)*('Inputs and Results'!$C$15-'Inputs and Results'!$C$13)*('Inputs and Results'!$C$15-'Inputs and Results'!$C$14))))</f>
        <v>0.23260910140425972</v>
      </c>
      <c r="C9564" s="47">
        <f ca="1">IF('Inputs and Results'!$G$15='Inputs and Results'!$G$13, 'Inputs and Results'!$G$13, IF(F9564 &lt;= ('Inputs and Results'!$G$14-'Inputs and Results'!$G$13)/('Inputs and Results'!$G$15-'Inputs and Results'!$G$13), 'Inputs and Results'!$G$13 + SQRT(F9564*('Inputs and Results'!$G$15-'Inputs and Results'!$G$13)*('Inputs and Results'!$G$14-'Inputs and Results'!$G$13)), 'Inputs and Results'!$G$15 - SQRT((1-F9564)*('Inputs and Results'!$G$15-'Inputs and Results'!$G$13)*('Inputs and Results'!$G$15-'Inputs and Results'!$G$14))))</f>
        <v>982.81708020320161</v>
      </c>
      <c r="D9564">
        <f t="shared" ca="1" si="626"/>
        <v>228.61219787082499</v>
      </c>
      <c r="E9564">
        <f t="shared" ca="1" si="628"/>
        <v>0.14906084604105141</v>
      </c>
      <c r="F9564">
        <f t="shared" ca="1" si="628"/>
        <v>0.94439266593873372</v>
      </c>
    </row>
    <row r="9565" spans="1:6" ht="15.75" customHeight="1" x14ac:dyDescent="0.2">
      <c r="A9565">
        <v>9564</v>
      </c>
      <c r="B9565" s="47">
        <f ca="1">IF('Inputs and Results'!$C$15='Inputs and Results'!$C$13, 'Inputs and Results'!$C$13, IF(E9565 &lt;= ('Inputs and Results'!$C$14-'Inputs and Results'!$C$13)/('Inputs and Results'!$C$15-'Inputs and Results'!$C$13), 'Inputs and Results'!$C$13 + SQRT(E9565*('Inputs and Results'!$C$15-'Inputs and Results'!$C$13)*('Inputs and Results'!$C$14-'Inputs and Results'!$C$13)), 'Inputs and Results'!$C$15 - SQRT((1-E9565)*('Inputs and Results'!$C$15-'Inputs and Results'!$C$13)*('Inputs and Results'!$C$15-'Inputs and Results'!$C$14))))</f>
        <v>0.65519871090231341</v>
      </c>
      <c r="C9565" s="47">
        <f ca="1">IF('Inputs and Results'!$G$15='Inputs and Results'!$G$13, 'Inputs and Results'!$G$13, IF(F9565 &lt;= ('Inputs and Results'!$G$14-'Inputs and Results'!$G$13)/('Inputs and Results'!$G$15-'Inputs and Results'!$G$13), 'Inputs and Results'!$G$13 + SQRT(F9565*('Inputs and Results'!$G$15-'Inputs and Results'!$G$13)*('Inputs and Results'!$G$14-'Inputs and Results'!$G$13)), 'Inputs and Results'!$G$15 - SQRT((1-F9565)*('Inputs and Results'!$G$15-'Inputs and Results'!$G$13)*('Inputs and Results'!$G$15-'Inputs and Results'!$G$14))))</f>
        <v>387.15069149534418</v>
      </c>
      <c r="D9565">
        <f t="shared" ca="1" si="626"/>
        <v>253.66063399268873</v>
      </c>
      <c r="E9565">
        <f t="shared" ca="1" si="628"/>
        <v>0.38910076829398088</v>
      </c>
      <c r="F9565">
        <f t="shared" ca="1" si="628"/>
        <v>0.22106571323892965</v>
      </c>
    </row>
    <row r="9566" spans="1:6" ht="15.75" customHeight="1" x14ac:dyDescent="0.2">
      <c r="A9566">
        <v>9565</v>
      </c>
      <c r="B9566" s="47">
        <f ca="1">IF('Inputs and Results'!$C$15='Inputs and Results'!$C$13, 'Inputs and Results'!$C$13, IF(E9566 &lt;= ('Inputs and Results'!$C$14-'Inputs and Results'!$C$13)/('Inputs and Results'!$C$15-'Inputs and Results'!$C$13), 'Inputs and Results'!$C$13 + SQRT(E9566*('Inputs and Results'!$C$15-'Inputs and Results'!$C$13)*('Inputs and Results'!$C$14-'Inputs and Results'!$C$13)), 'Inputs and Results'!$C$15 - SQRT((1-E9566)*('Inputs and Results'!$C$15-'Inputs and Results'!$C$13)*('Inputs and Results'!$C$15-'Inputs and Results'!$C$14))))</f>
        <v>0.86298126860580471</v>
      </c>
      <c r="C9566" s="47">
        <f ca="1">IF('Inputs and Results'!$G$15='Inputs and Results'!$G$13, 'Inputs and Results'!$G$13, IF(F9566 &lt;= ('Inputs and Results'!$G$14-'Inputs and Results'!$G$13)/('Inputs and Results'!$G$15-'Inputs and Results'!$G$13), 'Inputs and Results'!$G$13 + SQRT(F9566*('Inputs and Results'!$G$15-'Inputs and Results'!$G$13)*('Inputs and Results'!$G$14-'Inputs and Results'!$G$13)), 'Inputs and Results'!$G$15 - SQRT((1-F9566)*('Inputs and Results'!$G$15-'Inputs and Results'!$G$13)*('Inputs and Results'!$G$15-'Inputs and Results'!$G$14))))</f>
        <v>619.74873088093773</v>
      </c>
      <c r="D9566">
        <f t="shared" ca="1" si="626"/>
        <v>534.83154599246905</v>
      </c>
      <c r="E9566">
        <f t="shared" ca="1" si="628"/>
        <v>0.49257232685226049</v>
      </c>
      <c r="F9566">
        <f t="shared" ca="1" si="628"/>
        <v>0.60307090164908039</v>
      </c>
    </row>
    <row r="9567" spans="1:6" ht="15.75" customHeight="1" x14ac:dyDescent="0.2">
      <c r="A9567">
        <v>9566</v>
      </c>
      <c r="B9567" s="47">
        <f ca="1">IF('Inputs and Results'!$C$15='Inputs and Results'!$C$13, 'Inputs and Results'!$C$13, IF(E9567 &lt;= ('Inputs and Results'!$C$14-'Inputs and Results'!$C$13)/('Inputs and Results'!$C$15-'Inputs and Results'!$C$13), 'Inputs and Results'!$C$13 + SQRT(E9567*('Inputs and Results'!$C$15-'Inputs and Results'!$C$13)*('Inputs and Results'!$C$14-'Inputs and Results'!$C$13)), 'Inputs and Results'!$C$15 - SQRT((1-E9567)*('Inputs and Results'!$C$15-'Inputs and Results'!$C$13)*('Inputs and Results'!$C$15-'Inputs and Results'!$C$14))))</f>
        <v>0.17241959016261266</v>
      </c>
      <c r="C9567" s="47">
        <f ca="1">IF('Inputs and Results'!$G$15='Inputs and Results'!$G$13, 'Inputs and Results'!$G$13, IF(F9567 &lt;= ('Inputs and Results'!$G$14-'Inputs and Results'!$G$13)/('Inputs and Results'!$G$15-'Inputs and Results'!$G$13), 'Inputs and Results'!$G$13 + SQRT(F9567*('Inputs and Results'!$G$15-'Inputs and Results'!$G$13)*('Inputs and Results'!$G$14-'Inputs and Results'!$G$13)), 'Inputs and Results'!$G$15 - SQRT((1-F9567)*('Inputs and Results'!$G$15-'Inputs and Results'!$G$13)*('Inputs and Results'!$G$15-'Inputs and Results'!$G$14))))</f>
        <v>294.16979056660239</v>
      </c>
      <c r="D9567">
        <f t="shared" ca="1" si="626"/>
        <v>50.720634727715179</v>
      </c>
      <c r="E9567">
        <f t="shared" ca="1" si="628"/>
        <v>0.11164322510042601</v>
      </c>
      <c r="F9567">
        <f t="shared" ca="1" si="628"/>
        <v>3.2670705233355912E-2</v>
      </c>
    </row>
    <row r="9568" spans="1:6" ht="15.75" customHeight="1" x14ac:dyDescent="0.2">
      <c r="A9568">
        <v>9567</v>
      </c>
      <c r="B9568" s="47">
        <f ca="1">IF('Inputs and Results'!$C$15='Inputs and Results'!$C$13, 'Inputs and Results'!$C$13, IF(E9568 &lt;= ('Inputs and Results'!$C$14-'Inputs and Results'!$C$13)/('Inputs and Results'!$C$15-'Inputs and Results'!$C$13), 'Inputs and Results'!$C$13 + SQRT(E9568*('Inputs and Results'!$C$15-'Inputs and Results'!$C$13)*('Inputs and Results'!$C$14-'Inputs and Results'!$C$13)), 'Inputs and Results'!$C$15 - SQRT((1-E9568)*('Inputs and Results'!$C$15-'Inputs and Results'!$C$13)*('Inputs and Results'!$C$15-'Inputs and Results'!$C$14))))</f>
        <v>0.82906355265498588</v>
      </c>
      <c r="C9568" s="47">
        <f ca="1">IF('Inputs and Results'!$G$15='Inputs and Results'!$G$13, 'Inputs and Results'!$G$13, IF(F9568 &lt;= ('Inputs and Results'!$G$14-'Inputs and Results'!$G$13)/('Inputs and Results'!$G$15-'Inputs and Results'!$G$13), 'Inputs and Results'!$G$13 + SQRT(F9568*('Inputs and Results'!$G$15-'Inputs and Results'!$G$13)*('Inputs and Results'!$G$14-'Inputs and Results'!$G$13)), 'Inputs and Results'!$G$15 - SQRT((1-F9568)*('Inputs and Results'!$G$15-'Inputs and Results'!$G$13)*('Inputs and Results'!$G$15-'Inputs and Results'!$G$14))))</f>
        <v>415.63180891715149</v>
      </c>
      <c r="D9568">
        <f t="shared" ca="1" si="626"/>
        <v>344.58518409727185</v>
      </c>
      <c r="E9568">
        <f t="shared" ca="1" si="628"/>
        <v>0.47633721573211207</v>
      </c>
      <c r="F9568">
        <f t="shared" ca="1" si="628"/>
        <v>0.27469497562298917</v>
      </c>
    </row>
    <row r="9569" spans="1:6" ht="15.75" customHeight="1" x14ac:dyDescent="0.2">
      <c r="A9569">
        <v>9568</v>
      </c>
      <c r="B9569" s="47">
        <f ca="1">IF('Inputs and Results'!$C$15='Inputs and Results'!$C$13, 'Inputs and Results'!$C$13, IF(E9569 &lt;= ('Inputs and Results'!$C$14-'Inputs and Results'!$C$13)/('Inputs and Results'!$C$15-'Inputs and Results'!$C$13), 'Inputs and Results'!$C$13 + SQRT(E9569*('Inputs and Results'!$C$15-'Inputs and Results'!$C$13)*('Inputs and Results'!$C$14-'Inputs and Results'!$C$13)), 'Inputs and Results'!$C$15 - SQRT((1-E9569)*('Inputs and Results'!$C$15-'Inputs and Results'!$C$13)*('Inputs and Results'!$C$15-'Inputs and Results'!$C$14))))</f>
        <v>0.19409740578636958</v>
      </c>
      <c r="C9569" s="47">
        <f ca="1">IF('Inputs and Results'!$G$15='Inputs and Results'!$G$13, 'Inputs and Results'!$G$13, IF(F9569 &lt;= ('Inputs and Results'!$G$14-'Inputs and Results'!$G$13)/('Inputs and Results'!$G$15-'Inputs and Results'!$G$13), 'Inputs and Results'!$G$13 + SQRT(F9569*('Inputs and Results'!$G$15-'Inputs and Results'!$G$13)*('Inputs and Results'!$G$14-'Inputs and Results'!$G$13)), 'Inputs and Results'!$G$15 - SQRT((1-F9569)*('Inputs and Results'!$G$15-'Inputs and Results'!$G$13)*('Inputs and Results'!$G$15-'Inputs and Results'!$G$14))))</f>
        <v>1001.1774386413626</v>
      </c>
      <c r="D9569">
        <f t="shared" ca="1" si="626"/>
        <v>194.32594357213071</v>
      </c>
      <c r="E9569">
        <f t="shared" ca="1" si="628"/>
        <v>0.12521229242057985</v>
      </c>
      <c r="F9569">
        <f t="shared" ca="1" si="628"/>
        <v>0.95339719383381716</v>
      </c>
    </row>
    <row r="9570" spans="1:6" ht="15.75" customHeight="1" x14ac:dyDescent="0.2">
      <c r="A9570">
        <v>9569</v>
      </c>
      <c r="B9570" s="47">
        <f ca="1">IF('Inputs and Results'!$C$15='Inputs and Results'!$C$13, 'Inputs and Results'!$C$13, IF(E9570 &lt;= ('Inputs and Results'!$C$14-'Inputs and Results'!$C$13)/('Inputs and Results'!$C$15-'Inputs and Results'!$C$13), 'Inputs and Results'!$C$13 + SQRT(E9570*('Inputs and Results'!$C$15-'Inputs and Results'!$C$13)*('Inputs and Results'!$C$14-'Inputs and Results'!$C$13)), 'Inputs and Results'!$C$15 - SQRT((1-E9570)*('Inputs and Results'!$C$15-'Inputs and Results'!$C$13)*('Inputs and Results'!$C$15-'Inputs and Results'!$C$14))))</f>
        <v>1.0516797589944651</v>
      </c>
      <c r="C9570" s="47">
        <f ca="1">IF('Inputs and Results'!$G$15='Inputs and Results'!$G$13, 'Inputs and Results'!$G$13, IF(F9570 &lt;= ('Inputs and Results'!$G$14-'Inputs and Results'!$G$13)/('Inputs and Results'!$G$15-'Inputs and Results'!$G$13), 'Inputs and Results'!$G$13 + SQRT(F9570*('Inputs and Results'!$G$15-'Inputs and Results'!$G$13)*('Inputs and Results'!$G$14-'Inputs and Results'!$G$13)), 'Inputs and Results'!$G$15 - SQRT((1-F9570)*('Inputs and Results'!$G$15-'Inputs and Results'!$G$13)*('Inputs and Results'!$G$15-'Inputs and Results'!$G$14))))</f>
        <v>502.14555487754058</v>
      </c>
      <c r="D9570">
        <f t="shared" ca="1" si="626"/>
        <v>528.09631613375382</v>
      </c>
      <c r="E9570">
        <f t="shared" ca="1" si="628"/>
        <v>0.57822758205423719</v>
      </c>
      <c r="F9570">
        <f t="shared" ca="1" si="628"/>
        <v>0.42586973916943915</v>
      </c>
    </row>
    <row r="9571" spans="1:6" ht="15.75" customHeight="1" x14ac:dyDescent="0.2">
      <c r="A9571">
        <v>9570</v>
      </c>
      <c r="B9571" s="47">
        <f ca="1">IF('Inputs and Results'!$C$15='Inputs and Results'!$C$13, 'Inputs and Results'!$C$13, IF(E9571 &lt;= ('Inputs and Results'!$C$14-'Inputs and Results'!$C$13)/('Inputs and Results'!$C$15-'Inputs and Results'!$C$13), 'Inputs and Results'!$C$13 + SQRT(E9571*('Inputs and Results'!$C$15-'Inputs and Results'!$C$13)*('Inputs and Results'!$C$14-'Inputs and Results'!$C$13)), 'Inputs and Results'!$C$15 - SQRT((1-E9571)*('Inputs and Results'!$C$15-'Inputs and Results'!$C$13)*('Inputs and Results'!$C$15-'Inputs and Results'!$C$14))))</f>
        <v>0.4638373743713391</v>
      </c>
      <c r="C9571" s="47">
        <f ca="1">IF('Inputs and Results'!$G$15='Inputs and Results'!$G$13, 'Inputs and Results'!$G$13, IF(F9571 &lt;= ('Inputs and Results'!$G$14-'Inputs and Results'!$G$13)/('Inputs and Results'!$G$15-'Inputs and Results'!$G$13), 'Inputs and Results'!$G$13 + SQRT(F9571*('Inputs and Results'!$G$15-'Inputs and Results'!$G$13)*('Inputs and Results'!$G$14-'Inputs and Results'!$G$13)), 'Inputs and Results'!$G$15 - SQRT((1-F9571)*('Inputs and Results'!$G$15-'Inputs and Results'!$G$13)*('Inputs and Results'!$G$15-'Inputs and Results'!$G$14))))</f>
        <v>669.48716201684169</v>
      </c>
      <c r="D9571">
        <f t="shared" ca="1" si="626"/>
        <v>310.53316740521115</v>
      </c>
      <c r="E9571">
        <f t="shared" ca="1" si="628"/>
        <v>0.28531990404048191</v>
      </c>
      <c r="F9571">
        <f t="shared" ca="1" si="628"/>
        <v>0.6682029384750976</v>
      </c>
    </row>
    <row r="9572" spans="1:6" ht="15.75" customHeight="1" x14ac:dyDescent="0.2">
      <c r="A9572">
        <v>9571</v>
      </c>
      <c r="B9572" s="47">
        <f ca="1">IF('Inputs and Results'!$C$15='Inputs and Results'!$C$13, 'Inputs and Results'!$C$13, IF(E9572 &lt;= ('Inputs and Results'!$C$14-'Inputs and Results'!$C$13)/('Inputs and Results'!$C$15-'Inputs and Results'!$C$13), 'Inputs and Results'!$C$13 + SQRT(E9572*('Inputs and Results'!$C$15-'Inputs and Results'!$C$13)*('Inputs and Results'!$C$14-'Inputs and Results'!$C$13)), 'Inputs and Results'!$C$15 - SQRT((1-E9572)*('Inputs and Results'!$C$15-'Inputs and Results'!$C$13)*('Inputs and Results'!$C$15-'Inputs and Results'!$C$14))))</f>
        <v>1.3954313814730195</v>
      </c>
      <c r="C9572" s="47">
        <f ca="1">IF('Inputs and Results'!$G$15='Inputs and Results'!$G$13, 'Inputs and Results'!$G$13, IF(F9572 &lt;= ('Inputs and Results'!$G$14-'Inputs and Results'!$G$13)/('Inputs and Results'!$G$15-'Inputs and Results'!$G$13), 'Inputs and Results'!$G$13 + SQRT(F9572*('Inputs and Results'!$G$15-'Inputs and Results'!$G$13)*('Inputs and Results'!$G$14-'Inputs and Results'!$G$13)), 'Inputs and Results'!$G$15 - SQRT((1-F9572)*('Inputs and Results'!$G$15-'Inputs and Results'!$G$13)*('Inputs and Results'!$G$15-'Inputs and Results'!$G$14))))</f>
        <v>625.07002180642371</v>
      </c>
      <c r="D9572">
        <f t="shared" ca="1" si="626"/>
        <v>872.24232404670829</v>
      </c>
      <c r="E9572">
        <f t="shared" ca="1" si="628"/>
        <v>0.71392883871537971</v>
      </c>
      <c r="F9572">
        <f t="shared" ca="1" si="628"/>
        <v>0.61031772830402431</v>
      </c>
    </row>
    <row r="9573" spans="1:6" ht="15.75" customHeight="1" x14ac:dyDescent="0.2">
      <c r="A9573">
        <v>9572</v>
      </c>
      <c r="B9573" s="47">
        <f ca="1">IF('Inputs and Results'!$C$15='Inputs and Results'!$C$13, 'Inputs and Results'!$C$13, IF(E9573 &lt;= ('Inputs and Results'!$C$14-'Inputs and Results'!$C$13)/('Inputs and Results'!$C$15-'Inputs and Results'!$C$13), 'Inputs and Results'!$C$13 + SQRT(E9573*('Inputs and Results'!$C$15-'Inputs and Results'!$C$13)*('Inputs and Results'!$C$14-'Inputs and Results'!$C$13)), 'Inputs and Results'!$C$15 - SQRT((1-E9573)*('Inputs and Results'!$C$15-'Inputs and Results'!$C$13)*('Inputs and Results'!$C$15-'Inputs and Results'!$C$14))))</f>
        <v>1.1842370564757481</v>
      </c>
      <c r="C9573" s="47">
        <f ca="1">IF('Inputs and Results'!$G$15='Inputs and Results'!$G$13, 'Inputs and Results'!$G$13, IF(F9573 &lt;= ('Inputs and Results'!$G$14-'Inputs and Results'!$G$13)/('Inputs and Results'!$G$15-'Inputs and Results'!$G$13), 'Inputs and Results'!$G$13 + SQRT(F9573*('Inputs and Results'!$G$15-'Inputs and Results'!$G$13)*('Inputs and Results'!$G$14-'Inputs and Results'!$G$13)), 'Inputs and Results'!$G$15 - SQRT((1-F9573)*('Inputs and Results'!$G$15-'Inputs and Results'!$G$13)*('Inputs and Results'!$G$15-'Inputs and Results'!$G$14))))</f>
        <v>346.13995660244871</v>
      </c>
      <c r="D9573">
        <f t="shared" ca="1" si="626"/>
        <v>409.91176333552704</v>
      </c>
      <c r="E9573">
        <f t="shared" ca="1" si="628"/>
        <v>0.6336672147693494</v>
      </c>
      <c r="F9573">
        <f t="shared" ca="1" si="628"/>
        <v>0.14048369070715949</v>
      </c>
    </row>
    <row r="9574" spans="1:6" ht="15.75" customHeight="1" x14ac:dyDescent="0.2">
      <c r="A9574">
        <v>9573</v>
      </c>
      <c r="B9574" s="47">
        <f ca="1">IF('Inputs and Results'!$C$15='Inputs and Results'!$C$13, 'Inputs and Results'!$C$13, IF(E9574 &lt;= ('Inputs and Results'!$C$14-'Inputs and Results'!$C$13)/('Inputs and Results'!$C$15-'Inputs and Results'!$C$13), 'Inputs and Results'!$C$13 + SQRT(E9574*('Inputs and Results'!$C$15-'Inputs and Results'!$C$13)*('Inputs and Results'!$C$14-'Inputs and Results'!$C$13)), 'Inputs and Results'!$C$15 - SQRT((1-E9574)*('Inputs and Results'!$C$15-'Inputs and Results'!$C$13)*('Inputs and Results'!$C$15-'Inputs and Results'!$C$14))))</f>
        <v>0.94929415517377036</v>
      </c>
      <c r="C9574" s="47">
        <f ca="1">IF('Inputs and Results'!$G$15='Inputs and Results'!$G$13, 'Inputs and Results'!$G$13, IF(F9574 &lt;= ('Inputs and Results'!$G$14-'Inputs and Results'!$G$13)/('Inputs and Results'!$G$15-'Inputs and Results'!$G$13), 'Inputs and Results'!$G$13 + SQRT(F9574*('Inputs and Results'!$G$15-'Inputs and Results'!$G$13)*('Inputs and Results'!$G$14-'Inputs and Results'!$G$13)), 'Inputs and Results'!$G$15 - SQRT((1-F9574)*('Inputs and Results'!$G$15-'Inputs and Results'!$G$13)*('Inputs and Results'!$G$15-'Inputs and Results'!$G$14))))</f>
        <v>617.00760289736559</v>
      </c>
      <c r="D9574">
        <f t="shared" ca="1" si="626"/>
        <v>585.72171112824788</v>
      </c>
      <c r="E9574">
        <f t="shared" ca="1" si="628"/>
        <v>0.53273394866617108</v>
      </c>
      <c r="F9574">
        <f t="shared" ca="1" si="628"/>
        <v>0.59931182873796973</v>
      </c>
    </row>
    <row r="9575" spans="1:6" ht="15.75" customHeight="1" x14ac:dyDescent="0.2">
      <c r="A9575">
        <v>9574</v>
      </c>
      <c r="B9575" s="47">
        <f ca="1">IF('Inputs and Results'!$C$15='Inputs and Results'!$C$13, 'Inputs and Results'!$C$13, IF(E9575 &lt;= ('Inputs and Results'!$C$14-'Inputs and Results'!$C$13)/('Inputs and Results'!$C$15-'Inputs and Results'!$C$13), 'Inputs and Results'!$C$13 + SQRT(E9575*('Inputs and Results'!$C$15-'Inputs and Results'!$C$13)*('Inputs and Results'!$C$14-'Inputs and Results'!$C$13)), 'Inputs and Results'!$C$15 - SQRT((1-E9575)*('Inputs and Results'!$C$15-'Inputs and Results'!$C$13)*('Inputs and Results'!$C$15-'Inputs and Results'!$C$14))))</f>
        <v>1.7439521588917357</v>
      </c>
      <c r="C9575" s="47">
        <f ca="1">IF('Inputs and Results'!$G$15='Inputs and Results'!$G$13, 'Inputs and Results'!$G$13, IF(F9575 &lt;= ('Inputs and Results'!$G$14-'Inputs and Results'!$G$13)/('Inputs and Results'!$G$15-'Inputs and Results'!$G$13), 'Inputs and Results'!$G$13 + SQRT(F9575*('Inputs and Results'!$G$15-'Inputs and Results'!$G$13)*('Inputs and Results'!$G$14-'Inputs and Results'!$G$13)), 'Inputs and Results'!$G$15 - SQRT((1-F9575)*('Inputs and Results'!$G$15-'Inputs and Results'!$G$13)*('Inputs and Results'!$G$15-'Inputs and Results'!$G$14))))</f>
        <v>1043.1627699182461</v>
      </c>
      <c r="D9575">
        <f t="shared" ca="1" si="626"/>
        <v>1819.2259646744083</v>
      </c>
      <c r="E9575">
        <f t="shared" ca="1" si="628"/>
        <v>0.82470486898302986</v>
      </c>
      <c r="F9575">
        <f t="shared" ca="1" si="628"/>
        <v>0.97100126409862642</v>
      </c>
    </row>
    <row r="9576" spans="1:6" ht="15.75" customHeight="1" x14ac:dyDescent="0.2">
      <c r="A9576">
        <v>9575</v>
      </c>
      <c r="B9576" s="47">
        <f ca="1">IF('Inputs and Results'!$C$15='Inputs and Results'!$C$13, 'Inputs and Results'!$C$13, IF(E9576 &lt;= ('Inputs and Results'!$C$14-'Inputs and Results'!$C$13)/('Inputs and Results'!$C$15-'Inputs and Results'!$C$13), 'Inputs and Results'!$C$13 + SQRT(E9576*('Inputs and Results'!$C$15-'Inputs and Results'!$C$13)*('Inputs and Results'!$C$14-'Inputs and Results'!$C$13)), 'Inputs and Results'!$C$15 - SQRT((1-E9576)*('Inputs and Results'!$C$15-'Inputs and Results'!$C$13)*('Inputs and Results'!$C$15-'Inputs and Results'!$C$14))))</f>
        <v>8.4980042840777426E-2</v>
      </c>
      <c r="C9576" s="47">
        <f ca="1">IF('Inputs and Results'!$G$15='Inputs and Results'!$G$13, 'Inputs and Results'!$G$13, IF(F9576 &lt;= ('Inputs and Results'!$G$14-'Inputs and Results'!$G$13)/('Inputs and Results'!$G$15-'Inputs and Results'!$G$13), 'Inputs and Results'!$G$13 + SQRT(F9576*('Inputs and Results'!$G$15-'Inputs and Results'!$G$13)*('Inputs and Results'!$G$14-'Inputs and Results'!$G$13)), 'Inputs and Results'!$G$15 - SQRT((1-F9576)*('Inputs and Results'!$G$15-'Inputs and Results'!$G$13)*('Inputs and Results'!$G$15-'Inputs and Results'!$G$14))))</f>
        <v>606.54681165889485</v>
      </c>
      <c r="D9576">
        <f t="shared" ca="1" si="626"/>
        <v>51.544374039709844</v>
      </c>
      <c r="E9576">
        <f t="shared" ca="1" si="628"/>
        <v>5.5850961040382563E-2</v>
      </c>
      <c r="F9576">
        <f t="shared" ca="1" si="628"/>
        <v>0.58480350896475986</v>
      </c>
    </row>
    <row r="9577" spans="1:6" ht="15.75" customHeight="1" x14ac:dyDescent="0.2">
      <c r="A9577">
        <v>9576</v>
      </c>
      <c r="B9577" s="47">
        <f ca="1">IF('Inputs and Results'!$C$15='Inputs and Results'!$C$13, 'Inputs and Results'!$C$13, IF(E9577 &lt;= ('Inputs and Results'!$C$14-'Inputs and Results'!$C$13)/('Inputs and Results'!$C$15-'Inputs and Results'!$C$13), 'Inputs and Results'!$C$13 + SQRT(E9577*('Inputs and Results'!$C$15-'Inputs and Results'!$C$13)*('Inputs and Results'!$C$14-'Inputs and Results'!$C$13)), 'Inputs and Results'!$C$15 - SQRT((1-E9577)*('Inputs and Results'!$C$15-'Inputs and Results'!$C$13)*('Inputs and Results'!$C$15-'Inputs and Results'!$C$14))))</f>
        <v>1.9033491919740337</v>
      </c>
      <c r="C9577" s="47">
        <f ca="1">IF('Inputs and Results'!$G$15='Inputs and Results'!$G$13, 'Inputs and Results'!$G$13, IF(F9577 &lt;= ('Inputs and Results'!$G$14-'Inputs and Results'!$G$13)/('Inputs and Results'!$G$15-'Inputs and Results'!$G$13), 'Inputs and Results'!$G$13 + SQRT(F9577*('Inputs and Results'!$G$15-'Inputs and Results'!$G$13)*('Inputs and Results'!$G$14-'Inputs and Results'!$G$13)), 'Inputs and Results'!$G$15 - SQRT((1-F9577)*('Inputs and Results'!$G$15-'Inputs and Results'!$G$13)*('Inputs and Results'!$G$15-'Inputs and Results'!$G$14))))</f>
        <v>620.64801768637153</v>
      </c>
      <c r="D9577">
        <f t="shared" ca="1" si="626"/>
        <v>1181.309902963641</v>
      </c>
      <c r="E9577">
        <f t="shared" ca="1" si="628"/>
        <v>0.86637300058399946</v>
      </c>
      <c r="F9577">
        <f t="shared" ca="1" si="628"/>
        <v>0.60430028799512059</v>
      </c>
    </row>
    <row r="9578" spans="1:6" ht="15.75" customHeight="1" x14ac:dyDescent="0.2">
      <c r="A9578">
        <v>9577</v>
      </c>
      <c r="B9578" s="47">
        <f ca="1">IF('Inputs and Results'!$C$15='Inputs and Results'!$C$13, 'Inputs and Results'!$C$13, IF(E9578 &lt;= ('Inputs and Results'!$C$14-'Inputs and Results'!$C$13)/('Inputs and Results'!$C$15-'Inputs and Results'!$C$13), 'Inputs and Results'!$C$13 + SQRT(E9578*('Inputs and Results'!$C$15-'Inputs and Results'!$C$13)*('Inputs and Results'!$C$14-'Inputs and Results'!$C$13)), 'Inputs and Results'!$C$15 - SQRT((1-E9578)*('Inputs and Results'!$C$15-'Inputs and Results'!$C$13)*('Inputs and Results'!$C$15-'Inputs and Results'!$C$14))))</f>
        <v>2.4976970917532988</v>
      </c>
      <c r="C9578" s="47">
        <f ca="1">IF('Inputs and Results'!$G$15='Inputs and Results'!$G$13, 'Inputs and Results'!$G$13, IF(F9578 &lt;= ('Inputs and Results'!$G$14-'Inputs and Results'!$G$13)/('Inputs and Results'!$G$15-'Inputs and Results'!$G$13), 'Inputs and Results'!$G$13 + SQRT(F9578*('Inputs and Results'!$G$15-'Inputs and Results'!$G$13)*('Inputs and Results'!$G$14-'Inputs and Results'!$G$13)), 'Inputs and Results'!$G$15 - SQRT((1-F9578)*('Inputs and Results'!$G$15-'Inputs and Results'!$G$13)*('Inputs and Results'!$G$15-'Inputs and Results'!$G$14))))</f>
        <v>763.04241315288118</v>
      </c>
      <c r="D9578">
        <f t="shared" ca="1" si="626"/>
        <v>1905.8488162163703</v>
      </c>
      <c r="E9578">
        <f t="shared" ca="1" si="628"/>
        <v>0.97196575426298959</v>
      </c>
      <c r="F9578">
        <f t="shared" ca="1" si="628"/>
        <v>0.77490838959298425</v>
      </c>
    </row>
    <row r="9579" spans="1:6" ht="15.75" customHeight="1" x14ac:dyDescent="0.2">
      <c r="A9579">
        <v>9578</v>
      </c>
      <c r="B9579" s="47">
        <f ca="1">IF('Inputs and Results'!$C$15='Inputs and Results'!$C$13, 'Inputs and Results'!$C$13, IF(E9579 &lt;= ('Inputs and Results'!$C$14-'Inputs and Results'!$C$13)/('Inputs and Results'!$C$15-'Inputs and Results'!$C$13), 'Inputs and Results'!$C$13 + SQRT(E9579*('Inputs and Results'!$C$15-'Inputs and Results'!$C$13)*('Inputs and Results'!$C$14-'Inputs and Results'!$C$13)), 'Inputs and Results'!$C$15 - SQRT((1-E9579)*('Inputs and Results'!$C$15-'Inputs and Results'!$C$13)*('Inputs and Results'!$C$15-'Inputs and Results'!$C$14))))</f>
        <v>1.7502542348205847</v>
      </c>
      <c r="C9579" s="47">
        <f ca="1">IF('Inputs and Results'!$G$15='Inputs and Results'!$G$13, 'Inputs and Results'!$G$13, IF(F9579 &lt;= ('Inputs and Results'!$G$14-'Inputs and Results'!$G$13)/('Inputs and Results'!$G$15-'Inputs and Results'!$G$13), 'Inputs and Results'!$G$13 + SQRT(F9579*('Inputs and Results'!$G$15-'Inputs and Results'!$G$13)*('Inputs and Results'!$G$14-'Inputs and Results'!$G$13)), 'Inputs and Results'!$G$15 - SQRT((1-F9579)*('Inputs and Results'!$G$15-'Inputs and Results'!$G$13)*('Inputs and Results'!$G$15-'Inputs and Results'!$G$14))))</f>
        <v>603.65062863389574</v>
      </c>
      <c r="D9579">
        <f t="shared" ca="1" si="626"/>
        <v>1056.5420691185841</v>
      </c>
      <c r="E9579">
        <f t="shared" ca="1" si="628"/>
        <v>0.82645950249067979</v>
      </c>
      <c r="F9579">
        <f t="shared" ca="1" si="628"/>
        <v>0.58074111870476941</v>
      </c>
    </row>
    <row r="9580" spans="1:6" ht="15.75" customHeight="1" x14ac:dyDescent="0.2">
      <c r="A9580">
        <v>9579</v>
      </c>
      <c r="B9580" s="47">
        <f ca="1">IF('Inputs and Results'!$C$15='Inputs and Results'!$C$13, 'Inputs and Results'!$C$13, IF(E9580 &lt;= ('Inputs and Results'!$C$14-'Inputs and Results'!$C$13)/('Inputs and Results'!$C$15-'Inputs and Results'!$C$13), 'Inputs and Results'!$C$13 + SQRT(E9580*('Inputs and Results'!$C$15-'Inputs and Results'!$C$13)*('Inputs and Results'!$C$14-'Inputs and Results'!$C$13)), 'Inputs and Results'!$C$15 - SQRT((1-E9580)*('Inputs and Results'!$C$15-'Inputs and Results'!$C$13)*('Inputs and Results'!$C$15-'Inputs and Results'!$C$14))))</f>
        <v>0.25688437290745281</v>
      </c>
      <c r="C9580" s="47">
        <f ca="1">IF('Inputs and Results'!$G$15='Inputs and Results'!$G$13, 'Inputs and Results'!$G$13, IF(F9580 &lt;= ('Inputs and Results'!$G$14-'Inputs and Results'!$G$13)/('Inputs and Results'!$G$15-'Inputs and Results'!$G$13), 'Inputs and Results'!$G$13 + SQRT(F9580*('Inputs and Results'!$G$15-'Inputs and Results'!$G$13)*('Inputs and Results'!$G$14-'Inputs and Results'!$G$13)), 'Inputs and Results'!$G$15 - SQRT((1-F9580)*('Inputs and Results'!$G$15-'Inputs and Results'!$G$13)*('Inputs and Results'!$G$15-'Inputs and Results'!$G$14))))</f>
        <v>310.04074045534412</v>
      </c>
      <c r="D9580">
        <f t="shared" ca="1" si="626"/>
        <v>79.644621187633405</v>
      </c>
      <c r="E9580">
        <f t="shared" ca="1" si="628"/>
        <v>0.16392407293340672</v>
      </c>
      <c r="F9580">
        <f t="shared" ca="1" si="628"/>
        <v>6.6270689993442766E-2</v>
      </c>
    </row>
    <row r="9581" spans="1:6" ht="15.75" customHeight="1" x14ac:dyDescent="0.2">
      <c r="A9581">
        <v>9580</v>
      </c>
      <c r="B9581" s="47">
        <f ca="1">IF('Inputs and Results'!$C$15='Inputs and Results'!$C$13, 'Inputs and Results'!$C$13, IF(E9581 &lt;= ('Inputs and Results'!$C$14-'Inputs and Results'!$C$13)/('Inputs and Results'!$C$15-'Inputs and Results'!$C$13), 'Inputs and Results'!$C$13 + SQRT(E9581*('Inputs and Results'!$C$15-'Inputs and Results'!$C$13)*('Inputs and Results'!$C$14-'Inputs and Results'!$C$13)), 'Inputs and Results'!$C$15 - SQRT((1-E9581)*('Inputs and Results'!$C$15-'Inputs and Results'!$C$13)*('Inputs and Results'!$C$15-'Inputs and Results'!$C$14))))</f>
        <v>0.52391365699057157</v>
      </c>
      <c r="C9581" s="47">
        <f ca="1">IF('Inputs and Results'!$G$15='Inputs and Results'!$G$13, 'Inputs and Results'!$G$13, IF(F9581 &lt;= ('Inputs and Results'!$G$14-'Inputs and Results'!$G$13)/('Inputs and Results'!$G$15-'Inputs and Results'!$G$13), 'Inputs and Results'!$G$13 + SQRT(F9581*('Inputs and Results'!$G$15-'Inputs and Results'!$G$13)*('Inputs and Results'!$G$14-'Inputs and Results'!$G$13)), 'Inputs and Results'!$G$15 - SQRT((1-F9581)*('Inputs and Results'!$G$15-'Inputs and Results'!$G$13)*('Inputs and Results'!$G$15-'Inputs and Results'!$G$14))))</f>
        <v>594.40249539838044</v>
      </c>
      <c r="D9581">
        <f t="shared" ca="1" si="626"/>
        <v>311.41558508848686</v>
      </c>
      <c r="E9581">
        <f t="shared" ca="1" si="628"/>
        <v>0.31877738021802149</v>
      </c>
      <c r="F9581">
        <f t="shared" ca="1" si="628"/>
        <v>0.56763662970817419</v>
      </c>
    </row>
    <row r="9582" spans="1:6" ht="15.75" customHeight="1" x14ac:dyDescent="0.2">
      <c r="A9582">
        <v>9581</v>
      </c>
      <c r="B9582" s="47">
        <f ca="1">IF('Inputs and Results'!$C$15='Inputs and Results'!$C$13, 'Inputs and Results'!$C$13, IF(E9582 &lt;= ('Inputs and Results'!$C$14-'Inputs and Results'!$C$13)/('Inputs and Results'!$C$15-'Inputs and Results'!$C$13), 'Inputs and Results'!$C$13 + SQRT(E9582*('Inputs and Results'!$C$15-'Inputs and Results'!$C$13)*('Inputs and Results'!$C$14-'Inputs and Results'!$C$13)), 'Inputs and Results'!$C$15 - SQRT((1-E9582)*('Inputs and Results'!$C$15-'Inputs and Results'!$C$13)*('Inputs and Results'!$C$15-'Inputs and Results'!$C$14))))</f>
        <v>1.7114751902434244</v>
      </c>
      <c r="C9582" s="47">
        <f ca="1">IF('Inputs and Results'!$G$15='Inputs and Results'!$G$13, 'Inputs and Results'!$G$13, IF(F9582 &lt;= ('Inputs and Results'!$G$14-'Inputs and Results'!$G$13)/('Inputs and Results'!$G$15-'Inputs and Results'!$G$13), 'Inputs and Results'!$G$13 + SQRT(F9582*('Inputs and Results'!$G$15-'Inputs and Results'!$G$13)*('Inputs and Results'!$G$14-'Inputs and Results'!$G$13)), 'Inputs and Results'!$G$15 - SQRT((1-F9582)*('Inputs and Results'!$G$15-'Inputs and Results'!$G$13)*('Inputs and Results'!$G$15-'Inputs and Results'!$G$14))))</f>
        <v>1030.2689299082967</v>
      </c>
      <c r="D9582">
        <f t="shared" ca="1" si="626"/>
        <v>1763.2797128166915</v>
      </c>
      <c r="E9582">
        <f t="shared" ref="E9582:F9601" ca="1" si="629">RAND()</f>
        <v>0.81552264607130898</v>
      </c>
      <c r="F9582">
        <f t="shared" ca="1" si="629"/>
        <v>0.96603720386720915</v>
      </c>
    </row>
    <row r="9583" spans="1:6" ht="15.75" customHeight="1" x14ac:dyDescent="0.2">
      <c r="A9583">
        <v>9582</v>
      </c>
      <c r="B9583" s="47">
        <f ca="1">IF('Inputs and Results'!$C$15='Inputs and Results'!$C$13, 'Inputs and Results'!$C$13, IF(E9583 &lt;= ('Inputs and Results'!$C$14-'Inputs and Results'!$C$13)/('Inputs and Results'!$C$15-'Inputs and Results'!$C$13), 'Inputs and Results'!$C$13 + SQRT(E9583*('Inputs and Results'!$C$15-'Inputs and Results'!$C$13)*('Inputs and Results'!$C$14-'Inputs and Results'!$C$13)), 'Inputs and Results'!$C$15 - SQRT((1-E9583)*('Inputs and Results'!$C$15-'Inputs and Results'!$C$13)*('Inputs and Results'!$C$15-'Inputs and Results'!$C$14))))</f>
        <v>2.5359236646749892</v>
      </c>
      <c r="C9583" s="47">
        <f ca="1">IF('Inputs and Results'!$G$15='Inputs and Results'!$G$13, 'Inputs and Results'!$G$13, IF(F9583 &lt;= ('Inputs and Results'!$G$14-'Inputs and Results'!$G$13)/('Inputs and Results'!$G$15-'Inputs and Results'!$G$13), 'Inputs and Results'!$G$13 + SQRT(F9583*('Inputs and Results'!$G$15-'Inputs and Results'!$G$13)*('Inputs and Results'!$G$14-'Inputs and Results'!$G$13)), 'Inputs and Results'!$G$15 - SQRT((1-F9583)*('Inputs and Results'!$G$15-'Inputs and Results'!$G$13)*('Inputs and Results'!$G$15-'Inputs and Results'!$G$14))))</f>
        <v>462.17127195029934</v>
      </c>
      <c r="D9583">
        <f t="shared" ca="1" si="626"/>
        <v>1172.0310656717043</v>
      </c>
      <c r="E9583">
        <f t="shared" ca="1" si="629"/>
        <v>0.97607035055458979</v>
      </c>
      <c r="F9583">
        <f t="shared" ca="1" si="629"/>
        <v>0.35821160267490115</v>
      </c>
    </row>
    <row r="9584" spans="1:6" ht="15.75" customHeight="1" x14ac:dyDescent="0.2">
      <c r="A9584">
        <v>9583</v>
      </c>
      <c r="B9584" s="47">
        <f ca="1">IF('Inputs and Results'!$C$15='Inputs and Results'!$C$13, 'Inputs and Results'!$C$13, IF(E9584 &lt;= ('Inputs and Results'!$C$14-'Inputs and Results'!$C$13)/('Inputs and Results'!$C$15-'Inputs and Results'!$C$13), 'Inputs and Results'!$C$13 + SQRT(E9584*('Inputs and Results'!$C$15-'Inputs and Results'!$C$13)*('Inputs and Results'!$C$14-'Inputs and Results'!$C$13)), 'Inputs and Results'!$C$15 - SQRT((1-E9584)*('Inputs and Results'!$C$15-'Inputs and Results'!$C$13)*('Inputs and Results'!$C$15-'Inputs and Results'!$C$14))))</f>
        <v>0.69176695350639505</v>
      </c>
      <c r="C9584" s="47">
        <f ca="1">IF('Inputs and Results'!$G$15='Inputs and Results'!$G$13, 'Inputs and Results'!$G$13, IF(F9584 &lt;= ('Inputs and Results'!$G$14-'Inputs and Results'!$G$13)/('Inputs and Results'!$G$15-'Inputs and Results'!$G$13), 'Inputs and Results'!$G$13 + SQRT(F9584*('Inputs and Results'!$G$15-'Inputs and Results'!$G$13)*('Inputs and Results'!$G$14-'Inputs and Results'!$G$13)), 'Inputs and Results'!$G$15 - SQRT((1-F9584)*('Inputs and Results'!$G$15-'Inputs and Results'!$G$13)*('Inputs and Results'!$G$15-'Inputs and Results'!$G$14))))</f>
        <v>333.39835071000357</v>
      </c>
      <c r="D9584">
        <f t="shared" ca="1" si="626"/>
        <v>230.63396137471582</v>
      </c>
      <c r="E9584">
        <f t="shared" ca="1" si="629"/>
        <v>0.40800668923053907</v>
      </c>
      <c r="F9584">
        <f t="shared" ca="1" si="629"/>
        <v>0.11464027493113171</v>
      </c>
    </row>
    <row r="9585" spans="1:6" ht="15.75" customHeight="1" x14ac:dyDescent="0.2">
      <c r="A9585">
        <v>9584</v>
      </c>
      <c r="B9585" s="47">
        <f ca="1">IF('Inputs and Results'!$C$15='Inputs and Results'!$C$13, 'Inputs and Results'!$C$13, IF(E9585 &lt;= ('Inputs and Results'!$C$14-'Inputs and Results'!$C$13)/('Inputs and Results'!$C$15-'Inputs and Results'!$C$13), 'Inputs and Results'!$C$13 + SQRT(E9585*('Inputs and Results'!$C$15-'Inputs and Results'!$C$13)*('Inputs and Results'!$C$14-'Inputs and Results'!$C$13)), 'Inputs and Results'!$C$15 - SQRT((1-E9585)*('Inputs and Results'!$C$15-'Inputs and Results'!$C$13)*('Inputs and Results'!$C$15-'Inputs and Results'!$C$14))))</f>
        <v>0.43273978349008235</v>
      </c>
      <c r="C9585" s="47">
        <f ca="1">IF('Inputs and Results'!$G$15='Inputs and Results'!$G$13, 'Inputs and Results'!$G$13, IF(F9585 &lt;= ('Inputs and Results'!$G$14-'Inputs and Results'!$G$13)/('Inputs and Results'!$G$15-'Inputs and Results'!$G$13), 'Inputs and Results'!$G$13 + SQRT(F9585*('Inputs and Results'!$G$15-'Inputs and Results'!$G$13)*('Inputs and Results'!$G$14-'Inputs and Results'!$G$13)), 'Inputs and Results'!$G$15 - SQRT((1-F9585)*('Inputs and Results'!$G$15-'Inputs and Results'!$G$13)*('Inputs and Results'!$G$15-'Inputs and Results'!$G$14))))</f>
        <v>292.0381015308659</v>
      </c>
      <c r="D9585">
        <f t="shared" ca="1" si="626"/>
        <v>126.3765048273216</v>
      </c>
      <c r="E9585">
        <f t="shared" ca="1" si="629"/>
        <v>0.26768610896949452</v>
      </c>
      <c r="F9585">
        <f t="shared" ca="1" si="629"/>
        <v>2.8112518645438844E-2</v>
      </c>
    </row>
    <row r="9586" spans="1:6" ht="15.75" customHeight="1" x14ac:dyDescent="0.2">
      <c r="A9586">
        <v>9585</v>
      </c>
      <c r="B9586" s="47">
        <f ca="1">IF('Inputs and Results'!$C$15='Inputs and Results'!$C$13, 'Inputs and Results'!$C$13, IF(E9586 &lt;= ('Inputs and Results'!$C$14-'Inputs and Results'!$C$13)/('Inputs and Results'!$C$15-'Inputs and Results'!$C$13), 'Inputs and Results'!$C$13 + SQRT(E9586*('Inputs and Results'!$C$15-'Inputs and Results'!$C$13)*('Inputs and Results'!$C$14-'Inputs and Results'!$C$13)), 'Inputs and Results'!$C$15 - SQRT((1-E9586)*('Inputs and Results'!$C$15-'Inputs and Results'!$C$13)*('Inputs and Results'!$C$15-'Inputs and Results'!$C$14))))</f>
        <v>2.556880575005319</v>
      </c>
      <c r="C9586" s="47">
        <f ca="1">IF('Inputs and Results'!$G$15='Inputs and Results'!$G$13, 'Inputs and Results'!$G$13, IF(F9586 &lt;= ('Inputs and Results'!$G$14-'Inputs and Results'!$G$13)/('Inputs and Results'!$G$15-'Inputs and Results'!$G$13), 'Inputs and Results'!$G$13 + SQRT(F9586*('Inputs and Results'!$G$15-'Inputs and Results'!$G$13)*('Inputs and Results'!$G$14-'Inputs and Results'!$G$13)), 'Inputs and Results'!$G$15 - SQRT((1-F9586)*('Inputs and Results'!$G$15-'Inputs and Results'!$G$13)*('Inputs and Results'!$G$15-'Inputs and Results'!$G$14))))</f>
        <v>528.37536418488742</v>
      </c>
      <c r="D9586">
        <f t="shared" ca="1" si="626"/>
        <v>1350.9927049956998</v>
      </c>
      <c r="E9586">
        <f t="shared" ca="1" si="629"/>
        <v>0.97818279724359813</v>
      </c>
      <c r="F9586">
        <f t="shared" ca="1" si="629"/>
        <v>0.46821758034122074</v>
      </c>
    </row>
    <row r="9587" spans="1:6" ht="15.75" customHeight="1" x14ac:dyDescent="0.2">
      <c r="A9587">
        <v>9586</v>
      </c>
      <c r="B9587" s="47">
        <f ca="1">IF('Inputs and Results'!$C$15='Inputs and Results'!$C$13, 'Inputs and Results'!$C$13, IF(E9587 &lt;= ('Inputs and Results'!$C$14-'Inputs and Results'!$C$13)/('Inputs and Results'!$C$15-'Inputs and Results'!$C$13), 'Inputs and Results'!$C$13 + SQRT(E9587*('Inputs and Results'!$C$15-'Inputs and Results'!$C$13)*('Inputs and Results'!$C$14-'Inputs and Results'!$C$13)), 'Inputs and Results'!$C$15 - SQRT((1-E9587)*('Inputs and Results'!$C$15-'Inputs and Results'!$C$13)*('Inputs and Results'!$C$15-'Inputs and Results'!$C$14))))</f>
        <v>1.1835526160654528</v>
      </c>
      <c r="C9587" s="47">
        <f ca="1">IF('Inputs and Results'!$G$15='Inputs and Results'!$G$13, 'Inputs and Results'!$G$13, IF(F9587 &lt;= ('Inputs and Results'!$G$14-'Inputs and Results'!$G$13)/('Inputs and Results'!$G$15-'Inputs and Results'!$G$13), 'Inputs and Results'!$G$13 + SQRT(F9587*('Inputs and Results'!$G$15-'Inputs and Results'!$G$13)*('Inputs and Results'!$G$14-'Inputs and Results'!$G$13)), 'Inputs and Results'!$G$15 - SQRT((1-F9587)*('Inputs and Results'!$G$15-'Inputs and Results'!$G$13)*('Inputs and Results'!$G$15-'Inputs and Results'!$G$14))))</f>
        <v>968.48206233954738</v>
      </c>
      <c r="D9587">
        <f t="shared" ca="1" si="626"/>
        <v>1146.2494784944363</v>
      </c>
      <c r="E9587">
        <f t="shared" ca="1" si="629"/>
        <v>0.63339098904414881</v>
      </c>
      <c r="F9587">
        <f t="shared" ca="1" si="629"/>
        <v>0.93680975635633124</v>
      </c>
    </row>
    <row r="9588" spans="1:6" ht="15.75" customHeight="1" x14ac:dyDescent="0.2">
      <c r="A9588">
        <v>9587</v>
      </c>
      <c r="B9588" s="47">
        <f ca="1">IF('Inputs and Results'!$C$15='Inputs and Results'!$C$13, 'Inputs and Results'!$C$13, IF(E9588 &lt;= ('Inputs and Results'!$C$14-'Inputs and Results'!$C$13)/('Inputs and Results'!$C$15-'Inputs and Results'!$C$13), 'Inputs and Results'!$C$13 + SQRT(E9588*('Inputs and Results'!$C$15-'Inputs and Results'!$C$13)*('Inputs and Results'!$C$14-'Inputs and Results'!$C$13)), 'Inputs and Results'!$C$15 - SQRT((1-E9588)*('Inputs and Results'!$C$15-'Inputs and Results'!$C$13)*('Inputs and Results'!$C$15-'Inputs and Results'!$C$14))))</f>
        <v>1.949859034489213</v>
      </c>
      <c r="C9588" s="47">
        <f ca="1">IF('Inputs and Results'!$G$15='Inputs and Results'!$G$13, 'Inputs and Results'!$G$13, IF(F9588 &lt;= ('Inputs and Results'!$G$14-'Inputs and Results'!$G$13)/('Inputs and Results'!$G$15-'Inputs and Results'!$G$13), 'Inputs and Results'!$G$13 + SQRT(F9588*('Inputs and Results'!$G$15-'Inputs and Results'!$G$13)*('Inputs and Results'!$G$14-'Inputs and Results'!$G$13)), 'Inputs and Results'!$G$15 - SQRT((1-F9588)*('Inputs and Results'!$G$15-'Inputs and Results'!$G$13)*('Inputs and Results'!$G$15-'Inputs and Results'!$G$14))))</f>
        <v>367.21151212252016</v>
      </c>
      <c r="D9588">
        <f t="shared" ca="1" si="626"/>
        <v>716.01068448054116</v>
      </c>
      <c r="E9588">
        <f t="shared" ca="1" si="629"/>
        <v>0.87746710583956355</v>
      </c>
      <c r="F9588">
        <f t="shared" ca="1" si="629"/>
        <v>0.18238252390386778</v>
      </c>
    </row>
    <row r="9589" spans="1:6" ht="15.75" customHeight="1" x14ac:dyDescent="0.2">
      <c r="A9589">
        <v>9588</v>
      </c>
      <c r="B9589" s="47">
        <f ca="1">IF('Inputs and Results'!$C$15='Inputs and Results'!$C$13, 'Inputs and Results'!$C$13, IF(E9589 &lt;= ('Inputs and Results'!$C$14-'Inputs and Results'!$C$13)/('Inputs and Results'!$C$15-'Inputs and Results'!$C$13), 'Inputs and Results'!$C$13 + SQRT(E9589*('Inputs and Results'!$C$15-'Inputs and Results'!$C$13)*('Inputs and Results'!$C$14-'Inputs and Results'!$C$13)), 'Inputs and Results'!$C$15 - SQRT((1-E9589)*('Inputs and Results'!$C$15-'Inputs and Results'!$C$13)*('Inputs and Results'!$C$15-'Inputs and Results'!$C$14))))</f>
        <v>0.25170916421123213</v>
      </c>
      <c r="C9589" s="47">
        <f ca="1">IF('Inputs and Results'!$G$15='Inputs and Results'!$G$13, 'Inputs and Results'!$G$13, IF(F9589 &lt;= ('Inputs and Results'!$G$14-'Inputs and Results'!$G$13)/('Inputs and Results'!$G$15-'Inputs and Results'!$G$13), 'Inputs and Results'!$G$13 + SQRT(F9589*('Inputs and Results'!$G$15-'Inputs and Results'!$G$13)*('Inputs and Results'!$G$14-'Inputs and Results'!$G$13)), 'Inputs and Results'!$G$15 - SQRT((1-F9589)*('Inputs and Results'!$G$15-'Inputs and Results'!$G$13)*('Inputs and Results'!$G$15-'Inputs and Results'!$G$14))))</f>
        <v>366.46856513524074</v>
      </c>
      <c r="D9589">
        <f t="shared" ca="1" si="626"/>
        <v>92.243496239880926</v>
      </c>
      <c r="E9589">
        <f t="shared" ca="1" si="629"/>
        <v>0.16076638687994194</v>
      </c>
      <c r="F9589">
        <f t="shared" ca="1" si="629"/>
        <v>0.18092304792187075</v>
      </c>
    </row>
    <row r="9590" spans="1:6" ht="15.75" customHeight="1" x14ac:dyDescent="0.2">
      <c r="A9590">
        <v>9589</v>
      </c>
      <c r="B9590" s="47">
        <f ca="1">IF('Inputs and Results'!$C$15='Inputs and Results'!$C$13, 'Inputs and Results'!$C$13, IF(E9590 &lt;= ('Inputs and Results'!$C$14-'Inputs and Results'!$C$13)/('Inputs and Results'!$C$15-'Inputs and Results'!$C$13), 'Inputs and Results'!$C$13 + SQRT(E9590*('Inputs and Results'!$C$15-'Inputs and Results'!$C$13)*('Inputs and Results'!$C$14-'Inputs and Results'!$C$13)), 'Inputs and Results'!$C$15 - SQRT((1-E9590)*('Inputs and Results'!$C$15-'Inputs and Results'!$C$13)*('Inputs and Results'!$C$15-'Inputs and Results'!$C$14))))</f>
        <v>0.48833137165260254</v>
      </c>
      <c r="C9590" s="47">
        <f ca="1">IF('Inputs and Results'!$G$15='Inputs and Results'!$G$13, 'Inputs and Results'!$G$13, IF(F9590 &lt;= ('Inputs and Results'!$G$14-'Inputs and Results'!$G$13)/('Inputs and Results'!$G$15-'Inputs and Results'!$G$13), 'Inputs and Results'!$G$13 + SQRT(F9590*('Inputs and Results'!$G$15-'Inputs and Results'!$G$13)*('Inputs and Results'!$G$14-'Inputs and Results'!$G$13)), 'Inputs and Results'!$G$15 - SQRT((1-F9590)*('Inputs and Results'!$G$15-'Inputs and Results'!$G$13)*('Inputs and Results'!$G$15-'Inputs and Results'!$G$14))))</f>
        <v>532.02092685081709</v>
      </c>
      <c r="D9590">
        <f t="shared" ca="1" si="626"/>
        <v>259.80250895694843</v>
      </c>
      <c r="E9590">
        <f t="shared" ca="1" si="629"/>
        <v>0.29905785570838905</v>
      </c>
      <c r="F9590">
        <f t="shared" ca="1" si="629"/>
        <v>0.4739749173109512</v>
      </c>
    </row>
    <row r="9591" spans="1:6" ht="15.75" customHeight="1" x14ac:dyDescent="0.2">
      <c r="A9591">
        <v>9590</v>
      </c>
      <c r="B9591" s="47">
        <f ca="1">IF('Inputs and Results'!$C$15='Inputs and Results'!$C$13, 'Inputs and Results'!$C$13, IF(E9591 &lt;= ('Inputs and Results'!$C$14-'Inputs and Results'!$C$13)/('Inputs and Results'!$C$15-'Inputs and Results'!$C$13), 'Inputs and Results'!$C$13 + SQRT(E9591*('Inputs and Results'!$C$15-'Inputs and Results'!$C$13)*('Inputs and Results'!$C$14-'Inputs and Results'!$C$13)), 'Inputs and Results'!$C$15 - SQRT((1-E9591)*('Inputs and Results'!$C$15-'Inputs and Results'!$C$13)*('Inputs and Results'!$C$15-'Inputs and Results'!$C$14))))</f>
        <v>1.2462339846829633</v>
      </c>
      <c r="C9591" s="47">
        <f ca="1">IF('Inputs and Results'!$G$15='Inputs and Results'!$G$13, 'Inputs and Results'!$G$13, IF(F9591 &lt;= ('Inputs and Results'!$G$14-'Inputs and Results'!$G$13)/('Inputs and Results'!$G$15-'Inputs and Results'!$G$13), 'Inputs and Results'!$G$13 + SQRT(F9591*('Inputs and Results'!$G$15-'Inputs and Results'!$G$13)*('Inputs and Results'!$G$14-'Inputs and Results'!$G$13)), 'Inputs and Results'!$G$15 - SQRT((1-F9591)*('Inputs and Results'!$G$15-'Inputs and Results'!$G$13)*('Inputs and Results'!$G$15-'Inputs and Results'!$G$14))))</f>
        <v>560.91721568246919</v>
      </c>
      <c r="D9591">
        <f t="shared" ca="1" si="626"/>
        <v>699.03409677723675</v>
      </c>
      <c r="E9591">
        <f t="shared" ca="1" si="629"/>
        <v>0.65825608483544484</v>
      </c>
      <c r="F9591">
        <f t="shared" ca="1" si="629"/>
        <v>0.51850145747370424</v>
      </c>
    </row>
    <row r="9592" spans="1:6" ht="15.75" customHeight="1" x14ac:dyDescent="0.2">
      <c r="A9592">
        <v>9591</v>
      </c>
      <c r="B9592" s="47">
        <f ca="1">IF('Inputs and Results'!$C$15='Inputs and Results'!$C$13, 'Inputs and Results'!$C$13, IF(E9592 &lt;= ('Inputs and Results'!$C$14-'Inputs and Results'!$C$13)/('Inputs and Results'!$C$15-'Inputs and Results'!$C$13), 'Inputs and Results'!$C$13 + SQRT(E9592*('Inputs and Results'!$C$15-'Inputs and Results'!$C$13)*('Inputs and Results'!$C$14-'Inputs and Results'!$C$13)), 'Inputs and Results'!$C$15 - SQRT((1-E9592)*('Inputs and Results'!$C$15-'Inputs and Results'!$C$13)*('Inputs and Results'!$C$15-'Inputs and Results'!$C$14))))</f>
        <v>0.27242671646939609</v>
      </c>
      <c r="C9592" s="47">
        <f ca="1">IF('Inputs and Results'!$G$15='Inputs and Results'!$G$13, 'Inputs and Results'!$G$13, IF(F9592 &lt;= ('Inputs and Results'!$G$14-'Inputs and Results'!$G$13)/('Inputs and Results'!$G$15-'Inputs and Results'!$G$13), 'Inputs and Results'!$G$13 + SQRT(F9592*('Inputs and Results'!$G$15-'Inputs and Results'!$G$13)*('Inputs and Results'!$G$14-'Inputs and Results'!$G$13)), 'Inputs and Results'!$G$15 - SQRT((1-F9592)*('Inputs and Results'!$G$15-'Inputs and Results'!$G$13)*('Inputs and Results'!$G$15-'Inputs and Results'!$G$14))))</f>
        <v>311.2730862645177</v>
      </c>
      <c r="D9592">
        <f t="shared" ca="1" si="626"/>
        <v>84.799104816337632</v>
      </c>
      <c r="E9592">
        <f t="shared" ca="1" si="629"/>
        <v>0.17337155366334223</v>
      </c>
      <c r="F9592">
        <f t="shared" ca="1" si="629"/>
        <v>6.8854809897428426E-2</v>
      </c>
    </row>
    <row r="9593" spans="1:6" ht="15.75" customHeight="1" x14ac:dyDescent="0.2">
      <c r="A9593">
        <v>9592</v>
      </c>
      <c r="B9593" s="47">
        <f ca="1">IF('Inputs and Results'!$C$15='Inputs and Results'!$C$13, 'Inputs and Results'!$C$13, IF(E9593 &lt;= ('Inputs and Results'!$C$14-'Inputs and Results'!$C$13)/('Inputs and Results'!$C$15-'Inputs and Results'!$C$13), 'Inputs and Results'!$C$13 + SQRT(E9593*('Inputs and Results'!$C$15-'Inputs and Results'!$C$13)*('Inputs and Results'!$C$14-'Inputs and Results'!$C$13)), 'Inputs and Results'!$C$15 - SQRT((1-E9593)*('Inputs and Results'!$C$15-'Inputs and Results'!$C$13)*('Inputs and Results'!$C$15-'Inputs and Results'!$C$14))))</f>
        <v>0.72529726033366115</v>
      </c>
      <c r="C9593" s="47">
        <f ca="1">IF('Inputs and Results'!$G$15='Inputs and Results'!$G$13, 'Inputs and Results'!$G$13, IF(F9593 &lt;= ('Inputs and Results'!$G$14-'Inputs and Results'!$G$13)/('Inputs and Results'!$G$15-'Inputs and Results'!$G$13), 'Inputs and Results'!$G$13 + SQRT(F9593*('Inputs and Results'!$G$15-'Inputs and Results'!$G$13)*('Inputs and Results'!$G$14-'Inputs and Results'!$G$13)), 'Inputs and Results'!$G$15 - SQRT((1-F9593)*('Inputs and Results'!$G$15-'Inputs and Results'!$G$13)*('Inputs and Results'!$G$15-'Inputs and Results'!$G$14))))</f>
        <v>507.51563728609744</v>
      </c>
      <c r="D9593">
        <f t="shared" ca="1" si="626"/>
        <v>368.09970130009856</v>
      </c>
      <c r="E9593">
        <f t="shared" ca="1" si="629"/>
        <v>0.42508082735049468</v>
      </c>
      <c r="F9593">
        <f t="shared" ca="1" si="629"/>
        <v>0.43467175884768616</v>
      </c>
    </row>
    <row r="9594" spans="1:6" ht="15.75" customHeight="1" x14ac:dyDescent="0.2">
      <c r="A9594">
        <v>9593</v>
      </c>
      <c r="B9594" s="47">
        <f ca="1">IF('Inputs and Results'!$C$15='Inputs and Results'!$C$13, 'Inputs and Results'!$C$13, IF(E9594 &lt;= ('Inputs and Results'!$C$14-'Inputs and Results'!$C$13)/('Inputs and Results'!$C$15-'Inputs and Results'!$C$13), 'Inputs and Results'!$C$13 + SQRT(E9594*('Inputs and Results'!$C$15-'Inputs and Results'!$C$13)*('Inputs and Results'!$C$14-'Inputs and Results'!$C$13)), 'Inputs and Results'!$C$15 - SQRT((1-E9594)*('Inputs and Results'!$C$15-'Inputs and Results'!$C$13)*('Inputs and Results'!$C$15-'Inputs and Results'!$C$14))))</f>
        <v>1.7897696599771251E-2</v>
      </c>
      <c r="C9594" s="47">
        <f ca="1">IF('Inputs and Results'!$G$15='Inputs and Results'!$G$13, 'Inputs and Results'!$G$13, IF(F9594 &lt;= ('Inputs and Results'!$G$14-'Inputs and Results'!$G$13)/('Inputs and Results'!$G$15-'Inputs and Results'!$G$13), 'Inputs and Results'!$G$13 + SQRT(F9594*('Inputs and Results'!$G$15-'Inputs and Results'!$G$13)*('Inputs and Results'!$G$14-'Inputs and Results'!$G$13)), 'Inputs and Results'!$G$15 - SQRT((1-F9594)*('Inputs and Results'!$G$15-'Inputs and Results'!$G$13)*('Inputs and Results'!$G$15-'Inputs and Results'!$G$14))))</f>
        <v>506.28723703580499</v>
      </c>
      <c r="D9594">
        <f t="shared" ca="1" si="626"/>
        <v>9.061375360803309</v>
      </c>
      <c r="E9594">
        <f t="shared" ca="1" si="629"/>
        <v>1.1896205783894387E-2</v>
      </c>
      <c r="F9594">
        <f t="shared" ca="1" si="629"/>
        <v>0.43266430472068973</v>
      </c>
    </row>
    <row r="9595" spans="1:6" ht="15.75" customHeight="1" x14ac:dyDescent="0.2">
      <c r="A9595">
        <v>9594</v>
      </c>
      <c r="B9595" s="47">
        <f ca="1">IF('Inputs and Results'!$C$15='Inputs and Results'!$C$13, 'Inputs and Results'!$C$13, IF(E9595 &lt;= ('Inputs and Results'!$C$14-'Inputs and Results'!$C$13)/('Inputs and Results'!$C$15-'Inputs and Results'!$C$13), 'Inputs and Results'!$C$13 + SQRT(E9595*('Inputs and Results'!$C$15-'Inputs and Results'!$C$13)*('Inputs and Results'!$C$14-'Inputs and Results'!$C$13)), 'Inputs and Results'!$C$15 - SQRT((1-E9595)*('Inputs and Results'!$C$15-'Inputs and Results'!$C$13)*('Inputs and Results'!$C$15-'Inputs and Results'!$C$14))))</f>
        <v>2.3045229473832523</v>
      </c>
      <c r="C9595" s="47">
        <f ca="1">IF('Inputs and Results'!$G$15='Inputs and Results'!$G$13, 'Inputs and Results'!$G$13, IF(F9595 &lt;= ('Inputs and Results'!$G$14-'Inputs and Results'!$G$13)/('Inputs and Results'!$G$15-'Inputs and Results'!$G$13), 'Inputs and Results'!$G$13 + SQRT(F9595*('Inputs and Results'!$G$15-'Inputs and Results'!$G$13)*('Inputs and Results'!$G$14-'Inputs and Results'!$G$13)), 'Inputs and Results'!$G$15 - SQRT((1-F9595)*('Inputs and Results'!$G$15-'Inputs and Results'!$G$13)*('Inputs and Results'!$G$15-'Inputs and Results'!$G$14))))</f>
        <v>534.84565240864003</v>
      </c>
      <c r="D9595">
        <f t="shared" ca="1" si="626"/>
        <v>1232.5640792838776</v>
      </c>
      <c r="E9595">
        <f t="shared" ca="1" si="629"/>
        <v>0.94625685214261346</v>
      </c>
      <c r="F9595">
        <f t="shared" ca="1" si="629"/>
        <v>0.47841438209225007</v>
      </c>
    </row>
    <row r="9596" spans="1:6" ht="15.75" customHeight="1" x14ac:dyDescent="0.2">
      <c r="A9596">
        <v>9595</v>
      </c>
      <c r="B9596" s="47">
        <f ca="1">IF('Inputs and Results'!$C$15='Inputs and Results'!$C$13, 'Inputs and Results'!$C$13, IF(E9596 &lt;= ('Inputs and Results'!$C$14-'Inputs and Results'!$C$13)/('Inputs and Results'!$C$15-'Inputs and Results'!$C$13), 'Inputs and Results'!$C$13 + SQRT(E9596*('Inputs and Results'!$C$15-'Inputs and Results'!$C$13)*('Inputs and Results'!$C$14-'Inputs and Results'!$C$13)), 'Inputs and Results'!$C$15 - SQRT((1-E9596)*('Inputs and Results'!$C$15-'Inputs and Results'!$C$13)*('Inputs and Results'!$C$15-'Inputs and Results'!$C$14))))</f>
        <v>0.37506584940330434</v>
      </c>
      <c r="C9596" s="47">
        <f ca="1">IF('Inputs and Results'!$G$15='Inputs and Results'!$G$13, 'Inputs and Results'!$G$13, IF(F9596 &lt;= ('Inputs and Results'!$G$14-'Inputs and Results'!$G$13)/('Inputs and Results'!$G$15-'Inputs and Results'!$G$13), 'Inputs and Results'!$G$13 + SQRT(F9596*('Inputs and Results'!$G$15-'Inputs and Results'!$G$13)*('Inputs and Results'!$G$14-'Inputs and Results'!$G$13)), 'Inputs and Results'!$G$15 - SQRT((1-F9596)*('Inputs and Results'!$G$15-'Inputs and Results'!$G$13)*('Inputs and Results'!$G$15-'Inputs and Results'!$G$14))))</f>
        <v>389.0883872867912</v>
      </c>
      <c r="D9596">
        <f t="shared" ca="1" si="626"/>
        <v>145.93376647068217</v>
      </c>
      <c r="E9596">
        <f t="shared" ca="1" si="629"/>
        <v>0.23441341167013374</v>
      </c>
      <c r="F9596">
        <f t="shared" ca="1" si="629"/>
        <v>0.22477498301409959</v>
      </c>
    </row>
    <row r="9597" spans="1:6" ht="15.75" customHeight="1" x14ac:dyDescent="0.2">
      <c r="A9597">
        <v>9596</v>
      </c>
      <c r="B9597" s="47">
        <f ca="1">IF('Inputs and Results'!$C$15='Inputs and Results'!$C$13, 'Inputs and Results'!$C$13, IF(E9597 &lt;= ('Inputs and Results'!$C$14-'Inputs and Results'!$C$13)/('Inputs and Results'!$C$15-'Inputs and Results'!$C$13), 'Inputs and Results'!$C$13 + SQRT(E9597*('Inputs and Results'!$C$15-'Inputs and Results'!$C$13)*('Inputs and Results'!$C$14-'Inputs and Results'!$C$13)), 'Inputs and Results'!$C$15 - SQRT((1-E9597)*('Inputs and Results'!$C$15-'Inputs and Results'!$C$13)*('Inputs and Results'!$C$15-'Inputs and Results'!$C$14))))</f>
        <v>1.6821815435417324</v>
      </c>
      <c r="C9597" s="47">
        <f ca="1">IF('Inputs and Results'!$G$15='Inputs and Results'!$G$13, 'Inputs and Results'!$G$13, IF(F9597 &lt;= ('Inputs and Results'!$G$14-'Inputs and Results'!$G$13)/('Inputs and Results'!$G$15-'Inputs and Results'!$G$13), 'Inputs and Results'!$G$13 + SQRT(F9597*('Inputs and Results'!$G$15-'Inputs and Results'!$G$13)*('Inputs and Results'!$G$14-'Inputs and Results'!$G$13)), 'Inputs and Results'!$G$15 - SQRT((1-F9597)*('Inputs and Results'!$G$15-'Inputs and Results'!$G$13)*('Inputs and Results'!$G$15-'Inputs and Results'!$G$14))))</f>
        <v>400.57340510657684</v>
      </c>
      <c r="D9597">
        <f t="shared" ca="1" si="626"/>
        <v>673.83718890394914</v>
      </c>
      <c r="E9597">
        <f t="shared" ca="1" si="629"/>
        <v>0.80703939064643881</v>
      </c>
      <c r="F9597">
        <f t="shared" ca="1" si="629"/>
        <v>0.246578648493891</v>
      </c>
    </row>
    <row r="9598" spans="1:6" ht="15.75" customHeight="1" x14ac:dyDescent="0.2">
      <c r="A9598">
        <v>9597</v>
      </c>
      <c r="B9598" s="47">
        <f ca="1">IF('Inputs and Results'!$C$15='Inputs and Results'!$C$13, 'Inputs and Results'!$C$13, IF(E9598 &lt;= ('Inputs and Results'!$C$14-'Inputs and Results'!$C$13)/('Inputs and Results'!$C$15-'Inputs and Results'!$C$13), 'Inputs and Results'!$C$13 + SQRT(E9598*('Inputs and Results'!$C$15-'Inputs and Results'!$C$13)*('Inputs and Results'!$C$14-'Inputs and Results'!$C$13)), 'Inputs and Results'!$C$15 - SQRT((1-E9598)*('Inputs and Results'!$C$15-'Inputs and Results'!$C$13)*('Inputs and Results'!$C$15-'Inputs and Results'!$C$14))))</f>
        <v>2.4949714806587671</v>
      </c>
      <c r="C9598" s="47">
        <f ca="1">IF('Inputs and Results'!$G$15='Inputs and Results'!$G$13, 'Inputs and Results'!$G$13, IF(F9598 &lt;= ('Inputs and Results'!$G$14-'Inputs and Results'!$G$13)/('Inputs and Results'!$G$15-'Inputs and Results'!$G$13), 'Inputs and Results'!$G$13 + SQRT(F9598*('Inputs and Results'!$G$15-'Inputs and Results'!$G$13)*('Inputs and Results'!$G$14-'Inputs and Results'!$G$13)), 'Inputs and Results'!$G$15 - SQRT((1-F9598)*('Inputs and Results'!$G$15-'Inputs and Results'!$G$13)*('Inputs and Results'!$G$15-'Inputs and Results'!$G$14))))</f>
        <v>660.42674303932029</v>
      </c>
      <c r="D9598">
        <f t="shared" ca="1" si="626"/>
        <v>1647.7458889474601</v>
      </c>
      <c r="E9598">
        <f t="shared" ca="1" si="629"/>
        <v>0.9716606882946669</v>
      </c>
      <c r="F9598">
        <f t="shared" ca="1" si="629"/>
        <v>0.65677289870784872</v>
      </c>
    </row>
    <row r="9599" spans="1:6" ht="15.75" customHeight="1" x14ac:dyDescent="0.2">
      <c r="A9599">
        <v>9598</v>
      </c>
      <c r="B9599" s="47">
        <f ca="1">IF('Inputs and Results'!$C$15='Inputs and Results'!$C$13, 'Inputs and Results'!$C$13, IF(E9599 &lt;= ('Inputs and Results'!$C$14-'Inputs and Results'!$C$13)/('Inputs and Results'!$C$15-'Inputs and Results'!$C$13), 'Inputs and Results'!$C$13 + SQRT(E9599*('Inputs and Results'!$C$15-'Inputs and Results'!$C$13)*('Inputs and Results'!$C$14-'Inputs and Results'!$C$13)), 'Inputs and Results'!$C$15 - SQRT((1-E9599)*('Inputs and Results'!$C$15-'Inputs and Results'!$C$13)*('Inputs and Results'!$C$15-'Inputs and Results'!$C$14))))</f>
        <v>1.2901642003436722</v>
      </c>
      <c r="C9599" s="47">
        <f ca="1">IF('Inputs and Results'!$G$15='Inputs and Results'!$G$13, 'Inputs and Results'!$G$13, IF(F9599 &lt;= ('Inputs and Results'!$G$14-'Inputs and Results'!$G$13)/('Inputs and Results'!$G$15-'Inputs and Results'!$G$13), 'Inputs and Results'!$G$13 + SQRT(F9599*('Inputs and Results'!$G$15-'Inputs and Results'!$G$13)*('Inputs and Results'!$G$14-'Inputs and Results'!$G$13)), 'Inputs and Results'!$G$15 - SQRT((1-F9599)*('Inputs and Results'!$G$15-'Inputs and Results'!$G$13)*('Inputs and Results'!$G$15-'Inputs and Results'!$G$14))))</f>
        <v>424.81234504012605</v>
      </c>
      <c r="D9599">
        <f t="shared" ca="1" si="626"/>
        <v>548.0776794348144</v>
      </c>
      <c r="E9599">
        <f t="shared" ca="1" si="629"/>
        <v>0.67516239313484516</v>
      </c>
      <c r="F9599">
        <f t="shared" ca="1" si="629"/>
        <v>0.2915740922660085</v>
      </c>
    </row>
    <row r="9600" spans="1:6" ht="15.75" customHeight="1" x14ac:dyDescent="0.2">
      <c r="A9600">
        <v>9599</v>
      </c>
      <c r="B9600" s="47">
        <f ca="1">IF('Inputs and Results'!$C$15='Inputs and Results'!$C$13, 'Inputs and Results'!$C$13, IF(E9600 &lt;= ('Inputs and Results'!$C$14-'Inputs and Results'!$C$13)/('Inputs and Results'!$C$15-'Inputs and Results'!$C$13), 'Inputs and Results'!$C$13 + SQRT(E9600*('Inputs and Results'!$C$15-'Inputs and Results'!$C$13)*('Inputs and Results'!$C$14-'Inputs and Results'!$C$13)), 'Inputs and Results'!$C$15 - SQRT((1-E9600)*('Inputs and Results'!$C$15-'Inputs and Results'!$C$13)*('Inputs and Results'!$C$15-'Inputs and Results'!$C$14))))</f>
        <v>0.60585056685749139</v>
      </c>
      <c r="C9600" s="47">
        <f ca="1">IF('Inputs and Results'!$G$15='Inputs and Results'!$G$13, 'Inputs and Results'!$G$13, IF(F9600 &lt;= ('Inputs and Results'!$G$14-'Inputs and Results'!$G$13)/('Inputs and Results'!$G$15-'Inputs and Results'!$G$13), 'Inputs and Results'!$G$13 + SQRT(F9600*('Inputs and Results'!$G$15-'Inputs and Results'!$G$13)*('Inputs and Results'!$G$14-'Inputs and Results'!$G$13)), 'Inputs and Results'!$G$15 - SQRT((1-F9600)*('Inputs and Results'!$G$15-'Inputs and Results'!$G$13)*('Inputs and Results'!$G$15-'Inputs and Results'!$G$14))))</f>
        <v>293.22266425993905</v>
      </c>
      <c r="D9600">
        <f t="shared" ca="1" si="626"/>
        <v>177.64911735734796</v>
      </c>
      <c r="E9600">
        <f t="shared" ca="1" si="629"/>
        <v>0.36311649908704502</v>
      </c>
      <c r="F9600">
        <f t="shared" ca="1" si="629"/>
        <v>3.0646789518729678E-2</v>
      </c>
    </row>
    <row r="9601" spans="1:6" ht="15.75" customHeight="1" x14ac:dyDescent="0.2">
      <c r="A9601">
        <v>9600</v>
      </c>
      <c r="B9601" s="47">
        <f ca="1">IF('Inputs and Results'!$C$15='Inputs and Results'!$C$13, 'Inputs and Results'!$C$13, IF(E9601 &lt;= ('Inputs and Results'!$C$14-'Inputs and Results'!$C$13)/('Inputs and Results'!$C$15-'Inputs and Results'!$C$13), 'Inputs and Results'!$C$13 + SQRT(E9601*('Inputs and Results'!$C$15-'Inputs and Results'!$C$13)*('Inputs and Results'!$C$14-'Inputs and Results'!$C$13)), 'Inputs and Results'!$C$15 - SQRT((1-E9601)*('Inputs and Results'!$C$15-'Inputs and Results'!$C$13)*('Inputs and Results'!$C$15-'Inputs and Results'!$C$14))))</f>
        <v>0.24024207198628877</v>
      </c>
      <c r="C9601" s="47">
        <f ca="1">IF('Inputs and Results'!$G$15='Inputs and Results'!$G$13, 'Inputs and Results'!$G$13, IF(F9601 &lt;= ('Inputs and Results'!$G$14-'Inputs and Results'!$G$13)/('Inputs and Results'!$G$15-'Inputs and Results'!$G$13), 'Inputs and Results'!$G$13 + SQRT(F9601*('Inputs and Results'!$G$15-'Inputs and Results'!$G$13)*('Inputs and Results'!$G$14-'Inputs and Results'!$G$13)), 'Inputs and Results'!$G$15 - SQRT((1-F9601)*('Inputs and Results'!$G$15-'Inputs and Results'!$G$13)*('Inputs and Results'!$G$15-'Inputs and Results'!$G$14))))</f>
        <v>412.6309167335819</v>
      </c>
      <c r="D9601">
        <f t="shared" ca="1" si="626"/>
        <v>99.131306401677506</v>
      </c>
      <c r="E9601">
        <f t="shared" ca="1" si="629"/>
        <v>0.15374846430727396</v>
      </c>
      <c r="F9601">
        <f t="shared" ca="1" si="629"/>
        <v>0.26913451096586993</v>
      </c>
    </row>
    <row r="9602" spans="1:6" ht="15.75" customHeight="1" x14ac:dyDescent="0.2">
      <c r="A9602">
        <v>9601</v>
      </c>
      <c r="B9602" s="47">
        <f ca="1">IF('Inputs and Results'!$C$15='Inputs and Results'!$C$13, 'Inputs and Results'!$C$13, IF(E9602 &lt;= ('Inputs and Results'!$C$14-'Inputs and Results'!$C$13)/('Inputs and Results'!$C$15-'Inputs and Results'!$C$13), 'Inputs and Results'!$C$13 + SQRT(E9602*('Inputs and Results'!$C$15-'Inputs and Results'!$C$13)*('Inputs and Results'!$C$14-'Inputs and Results'!$C$13)), 'Inputs and Results'!$C$15 - SQRT((1-E9602)*('Inputs and Results'!$C$15-'Inputs and Results'!$C$13)*('Inputs and Results'!$C$15-'Inputs and Results'!$C$14))))</f>
        <v>7.5385201464823748E-2</v>
      </c>
      <c r="C9602" s="47">
        <f ca="1">IF('Inputs and Results'!$G$15='Inputs and Results'!$G$13, 'Inputs and Results'!$G$13, IF(F9602 &lt;= ('Inputs and Results'!$G$14-'Inputs and Results'!$G$13)/('Inputs and Results'!$G$15-'Inputs and Results'!$G$13), 'Inputs and Results'!$G$13 + SQRT(F9602*('Inputs and Results'!$G$15-'Inputs and Results'!$G$13)*('Inputs and Results'!$G$14-'Inputs and Results'!$G$13)), 'Inputs and Results'!$G$15 - SQRT((1-F9602)*('Inputs and Results'!$G$15-'Inputs and Results'!$G$13)*('Inputs and Results'!$G$15-'Inputs and Results'!$G$14))))</f>
        <v>841.79910369827462</v>
      </c>
      <c r="D9602">
        <f t="shared" ref="D9602:D9665" ca="1" si="630">B9602*C9602</f>
        <v>63.45919502520249</v>
      </c>
      <c r="E9602">
        <f t="shared" ref="E9602:F9621" ca="1" si="631">RAND()</f>
        <v>4.9625364465449961E-2</v>
      </c>
      <c r="F9602">
        <f t="shared" ca="1" si="631"/>
        <v>0.84873652404050326</v>
      </c>
    </row>
    <row r="9603" spans="1:6" ht="15.75" customHeight="1" x14ac:dyDescent="0.2">
      <c r="A9603">
        <v>9602</v>
      </c>
      <c r="B9603" s="47">
        <f ca="1">IF('Inputs and Results'!$C$15='Inputs and Results'!$C$13, 'Inputs and Results'!$C$13, IF(E9603 &lt;= ('Inputs and Results'!$C$14-'Inputs and Results'!$C$13)/('Inputs and Results'!$C$15-'Inputs and Results'!$C$13), 'Inputs and Results'!$C$13 + SQRT(E9603*('Inputs and Results'!$C$15-'Inputs and Results'!$C$13)*('Inputs and Results'!$C$14-'Inputs and Results'!$C$13)), 'Inputs and Results'!$C$15 - SQRT((1-E9603)*('Inputs and Results'!$C$15-'Inputs and Results'!$C$13)*('Inputs and Results'!$C$15-'Inputs and Results'!$C$14))))</f>
        <v>1.0862230706835614</v>
      </c>
      <c r="C9603" s="47">
        <f ca="1">IF('Inputs and Results'!$G$15='Inputs and Results'!$G$13, 'Inputs and Results'!$G$13, IF(F9603 &lt;= ('Inputs and Results'!$G$14-'Inputs and Results'!$G$13)/('Inputs and Results'!$G$15-'Inputs and Results'!$G$13), 'Inputs and Results'!$G$13 + SQRT(F9603*('Inputs and Results'!$G$15-'Inputs and Results'!$G$13)*('Inputs and Results'!$G$14-'Inputs and Results'!$G$13)), 'Inputs and Results'!$G$15 - SQRT((1-F9603)*('Inputs and Results'!$G$15-'Inputs and Results'!$G$13)*('Inputs and Results'!$G$15-'Inputs and Results'!$G$14))))</f>
        <v>455.3746191472552</v>
      </c>
      <c r="D9603">
        <f t="shared" ca="1" si="630"/>
        <v>494.63841712148883</v>
      </c>
      <c r="E9603">
        <f t="shared" ca="1" si="631"/>
        <v>0.59305087386846034</v>
      </c>
      <c r="F9603">
        <f t="shared" ca="1" si="631"/>
        <v>0.34633322627638241</v>
      </c>
    </row>
    <row r="9604" spans="1:6" ht="15.75" customHeight="1" x14ac:dyDescent="0.2">
      <c r="A9604">
        <v>9603</v>
      </c>
      <c r="B9604" s="47">
        <f ca="1">IF('Inputs and Results'!$C$15='Inputs and Results'!$C$13, 'Inputs and Results'!$C$13, IF(E9604 &lt;= ('Inputs and Results'!$C$14-'Inputs and Results'!$C$13)/('Inputs and Results'!$C$15-'Inputs and Results'!$C$13), 'Inputs and Results'!$C$13 + SQRT(E9604*('Inputs and Results'!$C$15-'Inputs and Results'!$C$13)*('Inputs and Results'!$C$14-'Inputs and Results'!$C$13)), 'Inputs and Results'!$C$15 - SQRT((1-E9604)*('Inputs and Results'!$C$15-'Inputs and Results'!$C$13)*('Inputs and Results'!$C$15-'Inputs and Results'!$C$14))))</f>
        <v>0.98617193206073495</v>
      </c>
      <c r="C9604" s="47">
        <f ca="1">IF('Inputs and Results'!$G$15='Inputs and Results'!$G$13, 'Inputs and Results'!$G$13, IF(F9604 &lt;= ('Inputs and Results'!$G$14-'Inputs and Results'!$G$13)/('Inputs and Results'!$G$15-'Inputs and Results'!$G$13), 'Inputs and Results'!$G$13 + SQRT(F9604*('Inputs and Results'!$G$15-'Inputs and Results'!$G$13)*('Inputs and Results'!$G$14-'Inputs and Results'!$G$13)), 'Inputs and Results'!$G$15 - SQRT((1-F9604)*('Inputs and Results'!$G$15-'Inputs and Results'!$G$13)*('Inputs and Results'!$G$15-'Inputs and Results'!$G$14))))</f>
        <v>487.76027511700624</v>
      </c>
      <c r="D9604">
        <f t="shared" ca="1" si="630"/>
        <v>481.01549289461366</v>
      </c>
      <c r="E9604">
        <f t="shared" ca="1" si="631"/>
        <v>0.54938850142000062</v>
      </c>
      <c r="F9604">
        <f t="shared" ca="1" si="631"/>
        <v>0.40195601756882449</v>
      </c>
    </row>
    <row r="9605" spans="1:6" ht="15.75" customHeight="1" x14ac:dyDescent="0.2">
      <c r="A9605">
        <v>9604</v>
      </c>
      <c r="B9605" s="47">
        <f ca="1">IF('Inputs and Results'!$C$15='Inputs and Results'!$C$13, 'Inputs and Results'!$C$13, IF(E9605 &lt;= ('Inputs and Results'!$C$14-'Inputs and Results'!$C$13)/('Inputs and Results'!$C$15-'Inputs and Results'!$C$13), 'Inputs and Results'!$C$13 + SQRT(E9605*('Inputs and Results'!$C$15-'Inputs and Results'!$C$13)*('Inputs and Results'!$C$14-'Inputs and Results'!$C$13)), 'Inputs and Results'!$C$15 - SQRT((1-E9605)*('Inputs and Results'!$C$15-'Inputs and Results'!$C$13)*('Inputs and Results'!$C$15-'Inputs and Results'!$C$14))))</f>
        <v>1.6868933579751229</v>
      </c>
      <c r="C9605" s="47">
        <f ca="1">IF('Inputs and Results'!$G$15='Inputs and Results'!$G$13, 'Inputs and Results'!$G$13, IF(F9605 &lt;= ('Inputs and Results'!$G$14-'Inputs and Results'!$G$13)/('Inputs and Results'!$G$15-'Inputs and Results'!$G$13), 'Inputs and Results'!$G$13 + SQRT(F9605*('Inputs and Results'!$G$15-'Inputs and Results'!$G$13)*('Inputs and Results'!$G$14-'Inputs and Results'!$G$13)), 'Inputs and Results'!$G$15 - SQRT((1-F9605)*('Inputs and Results'!$G$15-'Inputs and Results'!$G$13)*('Inputs and Results'!$G$15-'Inputs and Results'!$G$14))))</f>
        <v>375.69169510741733</v>
      </c>
      <c r="D9605">
        <f t="shared" ca="1" si="630"/>
        <v>633.75182512311721</v>
      </c>
      <c r="E9605">
        <f t="shared" ca="1" si="631"/>
        <v>0.80841677185223904</v>
      </c>
      <c r="F9605">
        <f t="shared" ca="1" si="631"/>
        <v>0.19894914120529084</v>
      </c>
    </row>
    <row r="9606" spans="1:6" ht="15.75" customHeight="1" x14ac:dyDescent="0.2">
      <c r="A9606">
        <v>9605</v>
      </c>
      <c r="B9606" s="47">
        <f ca="1">IF('Inputs and Results'!$C$15='Inputs and Results'!$C$13, 'Inputs and Results'!$C$13, IF(E9606 &lt;= ('Inputs and Results'!$C$14-'Inputs and Results'!$C$13)/('Inputs and Results'!$C$15-'Inputs and Results'!$C$13), 'Inputs and Results'!$C$13 + SQRT(E9606*('Inputs and Results'!$C$15-'Inputs and Results'!$C$13)*('Inputs and Results'!$C$14-'Inputs and Results'!$C$13)), 'Inputs and Results'!$C$15 - SQRT((1-E9606)*('Inputs and Results'!$C$15-'Inputs and Results'!$C$13)*('Inputs and Results'!$C$15-'Inputs and Results'!$C$14))))</f>
        <v>1.7165438439650198</v>
      </c>
      <c r="C9606" s="47">
        <f ca="1">IF('Inputs and Results'!$G$15='Inputs and Results'!$G$13, 'Inputs and Results'!$G$13, IF(F9606 &lt;= ('Inputs and Results'!$G$14-'Inputs and Results'!$G$13)/('Inputs and Results'!$G$15-'Inputs and Results'!$G$13), 'Inputs and Results'!$G$13 + SQRT(F9606*('Inputs and Results'!$G$15-'Inputs and Results'!$G$13)*('Inputs and Results'!$G$14-'Inputs and Results'!$G$13)), 'Inputs and Results'!$G$15 - SQRT((1-F9606)*('Inputs and Results'!$G$15-'Inputs and Results'!$G$13)*('Inputs and Results'!$G$15-'Inputs and Results'!$G$14))))</f>
        <v>700.12802150950733</v>
      </c>
      <c r="D9606">
        <f t="shared" ca="1" si="630"/>
        <v>1201.8004453095539</v>
      </c>
      <c r="E9606">
        <f t="shared" ca="1" si="631"/>
        <v>0.81697114394843473</v>
      </c>
      <c r="F9606">
        <f t="shared" ca="1" si="631"/>
        <v>0.7054233468082779</v>
      </c>
    </row>
    <row r="9607" spans="1:6" ht="15.75" customHeight="1" x14ac:dyDescent="0.2">
      <c r="A9607">
        <v>9606</v>
      </c>
      <c r="B9607" s="47">
        <f ca="1">IF('Inputs and Results'!$C$15='Inputs and Results'!$C$13, 'Inputs and Results'!$C$13, IF(E9607 &lt;= ('Inputs and Results'!$C$14-'Inputs and Results'!$C$13)/('Inputs and Results'!$C$15-'Inputs and Results'!$C$13), 'Inputs and Results'!$C$13 + SQRT(E9607*('Inputs and Results'!$C$15-'Inputs and Results'!$C$13)*('Inputs and Results'!$C$14-'Inputs and Results'!$C$13)), 'Inputs and Results'!$C$15 - SQRT((1-E9607)*('Inputs and Results'!$C$15-'Inputs and Results'!$C$13)*('Inputs and Results'!$C$15-'Inputs and Results'!$C$14))))</f>
        <v>1.9733497592925435</v>
      </c>
      <c r="C9607" s="47">
        <f ca="1">IF('Inputs and Results'!$G$15='Inputs and Results'!$G$13, 'Inputs and Results'!$G$13, IF(F9607 &lt;= ('Inputs and Results'!$G$14-'Inputs and Results'!$G$13)/('Inputs and Results'!$G$15-'Inputs and Results'!$G$13), 'Inputs and Results'!$G$13 + SQRT(F9607*('Inputs and Results'!$G$15-'Inputs and Results'!$G$13)*('Inputs and Results'!$G$14-'Inputs and Results'!$G$13)), 'Inputs and Results'!$G$15 - SQRT((1-F9607)*('Inputs and Results'!$G$15-'Inputs and Results'!$G$13)*('Inputs and Results'!$G$15-'Inputs and Results'!$G$14))))</f>
        <v>808.49750599439631</v>
      </c>
      <c r="D9607">
        <f t="shared" ca="1" si="630"/>
        <v>1595.4483588426638</v>
      </c>
      <c r="E9607">
        <f t="shared" ca="1" si="631"/>
        <v>0.8828876981394802</v>
      </c>
      <c r="F9607">
        <f t="shared" ca="1" si="631"/>
        <v>0.81930347293680961</v>
      </c>
    </row>
    <row r="9608" spans="1:6" ht="15.75" customHeight="1" x14ac:dyDescent="0.2">
      <c r="A9608">
        <v>9607</v>
      </c>
      <c r="B9608" s="47">
        <f ca="1">IF('Inputs and Results'!$C$15='Inputs and Results'!$C$13, 'Inputs and Results'!$C$13, IF(E9608 &lt;= ('Inputs and Results'!$C$14-'Inputs and Results'!$C$13)/('Inputs and Results'!$C$15-'Inputs and Results'!$C$13), 'Inputs and Results'!$C$13 + SQRT(E9608*('Inputs and Results'!$C$15-'Inputs and Results'!$C$13)*('Inputs and Results'!$C$14-'Inputs and Results'!$C$13)), 'Inputs and Results'!$C$15 - SQRT((1-E9608)*('Inputs and Results'!$C$15-'Inputs and Results'!$C$13)*('Inputs and Results'!$C$15-'Inputs and Results'!$C$14))))</f>
        <v>0.19275138350562537</v>
      </c>
      <c r="C9608" s="47">
        <f ca="1">IF('Inputs and Results'!$G$15='Inputs and Results'!$G$13, 'Inputs and Results'!$G$13, IF(F9608 &lt;= ('Inputs and Results'!$G$14-'Inputs and Results'!$G$13)/('Inputs and Results'!$G$15-'Inputs and Results'!$G$13), 'Inputs and Results'!$G$13 + SQRT(F9608*('Inputs and Results'!$G$15-'Inputs and Results'!$G$13)*('Inputs and Results'!$G$14-'Inputs and Results'!$G$13)), 'Inputs and Results'!$G$15 - SQRT((1-F9608)*('Inputs and Results'!$G$15-'Inputs and Results'!$G$13)*('Inputs and Results'!$G$15-'Inputs and Results'!$G$14))))</f>
        <v>720.06750747809997</v>
      </c>
      <c r="D9608">
        <f t="shared" ca="1" si="630"/>
        <v>138.79400828385101</v>
      </c>
      <c r="E9608">
        <f t="shared" ca="1" si="631"/>
        <v>0.1243728005767134</v>
      </c>
      <c r="F9608">
        <f t="shared" ca="1" si="631"/>
        <v>0.72845547741940841</v>
      </c>
    </row>
    <row r="9609" spans="1:6" ht="15.75" customHeight="1" x14ac:dyDescent="0.2">
      <c r="A9609">
        <v>9608</v>
      </c>
      <c r="B9609" s="47">
        <f ca="1">IF('Inputs and Results'!$C$15='Inputs and Results'!$C$13, 'Inputs and Results'!$C$13, IF(E9609 &lt;= ('Inputs and Results'!$C$14-'Inputs and Results'!$C$13)/('Inputs and Results'!$C$15-'Inputs and Results'!$C$13), 'Inputs and Results'!$C$13 + SQRT(E9609*('Inputs and Results'!$C$15-'Inputs and Results'!$C$13)*('Inputs and Results'!$C$14-'Inputs and Results'!$C$13)), 'Inputs and Results'!$C$15 - SQRT((1-E9609)*('Inputs and Results'!$C$15-'Inputs and Results'!$C$13)*('Inputs and Results'!$C$15-'Inputs and Results'!$C$14))))</f>
        <v>1.6870391324529368</v>
      </c>
      <c r="C9609" s="47">
        <f ca="1">IF('Inputs and Results'!$G$15='Inputs and Results'!$G$13, 'Inputs and Results'!$G$13, IF(F9609 &lt;= ('Inputs and Results'!$G$14-'Inputs and Results'!$G$13)/('Inputs and Results'!$G$15-'Inputs and Results'!$G$13), 'Inputs and Results'!$G$13 + SQRT(F9609*('Inputs and Results'!$G$15-'Inputs and Results'!$G$13)*('Inputs and Results'!$G$14-'Inputs and Results'!$G$13)), 'Inputs and Results'!$G$15 - SQRT((1-F9609)*('Inputs and Results'!$G$15-'Inputs and Results'!$G$13)*('Inputs and Results'!$G$15-'Inputs and Results'!$G$14))))</f>
        <v>442.89826703995698</v>
      </c>
      <c r="D9609">
        <f t="shared" ca="1" si="630"/>
        <v>747.18670819199815</v>
      </c>
      <c r="E9609">
        <f t="shared" ca="1" si="631"/>
        <v>0.80845930669889587</v>
      </c>
      <c r="F9609">
        <f t="shared" ca="1" si="631"/>
        <v>0.32424507415805137</v>
      </c>
    </row>
    <row r="9610" spans="1:6" ht="15.75" customHeight="1" x14ac:dyDescent="0.2">
      <c r="A9610">
        <v>9609</v>
      </c>
      <c r="B9610" s="47">
        <f ca="1">IF('Inputs and Results'!$C$15='Inputs and Results'!$C$13, 'Inputs and Results'!$C$13, IF(E9610 &lt;= ('Inputs and Results'!$C$14-'Inputs and Results'!$C$13)/('Inputs and Results'!$C$15-'Inputs and Results'!$C$13), 'Inputs and Results'!$C$13 + SQRT(E9610*('Inputs and Results'!$C$15-'Inputs and Results'!$C$13)*('Inputs and Results'!$C$14-'Inputs and Results'!$C$13)), 'Inputs and Results'!$C$15 - SQRT((1-E9610)*('Inputs and Results'!$C$15-'Inputs and Results'!$C$13)*('Inputs and Results'!$C$15-'Inputs and Results'!$C$14))))</f>
        <v>0.67115416315889975</v>
      </c>
      <c r="C9610" s="47">
        <f ca="1">IF('Inputs and Results'!$G$15='Inputs and Results'!$G$13, 'Inputs and Results'!$G$13, IF(F9610 &lt;= ('Inputs and Results'!$G$14-'Inputs and Results'!$G$13)/('Inputs and Results'!$G$15-'Inputs and Results'!$G$13), 'Inputs and Results'!$G$13 + SQRT(F9610*('Inputs and Results'!$G$15-'Inputs and Results'!$G$13)*('Inputs and Results'!$G$14-'Inputs and Results'!$G$13)), 'Inputs and Results'!$G$15 - SQRT((1-F9610)*('Inputs and Results'!$G$15-'Inputs and Results'!$G$13)*('Inputs and Results'!$G$15-'Inputs and Results'!$G$14))))</f>
        <v>342.19137564166931</v>
      </c>
      <c r="D9610">
        <f t="shared" ca="1" si="630"/>
        <v>229.66316635897729</v>
      </c>
      <c r="E9610">
        <f t="shared" ca="1" si="631"/>
        <v>0.39738634091420832</v>
      </c>
      <c r="F9610">
        <f t="shared" ca="1" si="631"/>
        <v>0.13251583450513271</v>
      </c>
    </row>
    <row r="9611" spans="1:6" ht="15.75" customHeight="1" x14ac:dyDescent="0.2">
      <c r="A9611">
        <v>9610</v>
      </c>
      <c r="B9611" s="47">
        <f ca="1">IF('Inputs and Results'!$C$15='Inputs and Results'!$C$13, 'Inputs and Results'!$C$13, IF(E9611 &lt;= ('Inputs and Results'!$C$14-'Inputs and Results'!$C$13)/('Inputs and Results'!$C$15-'Inputs and Results'!$C$13), 'Inputs and Results'!$C$13 + SQRT(E9611*('Inputs and Results'!$C$15-'Inputs and Results'!$C$13)*('Inputs and Results'!$C$14-'Inputs and Results'!$C$13)), 'Inputs and Results'!$C$15 - SQRT((1-E9611)*('Inputs and Results'!$C$15-'Inputs and Results'!$C$13)*('Inputs and Results'!$C$15-'Inputs and Results'!$C$14))))</f>
        <v>9.2846359701709069E-2</v>
      </c>
      <c r="C9611" s="47">
        <f ca="1">IF('Inputs and Results'!$G$15='Inputs and Results'!$G$13, 'Inputs and Results'!$G$13, IF(F9611 &lt;= ('Inputs and Results'!$G$14-'Inputs and Results'!$G$13)/('Inputs and Results'!$G$15-'Inputs and Results'!$G$13), 'Inputs and Results'!$G$13 + SQRT(F9611*('Inputs and Results'!$G$15-'Inputs and Results'!$G$13)*('Inputs and Results'!$G$14-'Inputs and Results'!$G$13)), 'Inputs and Results'!$G$15 - SQRT((1-F9611)*('Inputs and Results'!$G$15-'Inputs and Results'!$G$13)*('Inputs and Results'!$G$15-'Inputs and Results'!$G$14))))</f>
        <v>437.29175611725418</v>
      </c>
      <c r="D9611">
        <f t="shared" ca="1" si="630"/>
        <v>40.600947683054621</v>
      </c>
      <c r="E9611">
        <f t="shared" ca="1" si="631"/>
        <v>6.093974574448846E-2</v>
      </c>
      <c r="F9611">
        <f t="shared" ca="1" si="631"/>
        <v>0.31419977897000728</v>
      </c>
    </row>
    <row r="9612" spans="1:6" ht="15.75" customHeight="1" x14ac:dyDescent="0.2">
      <c r="A9612">
        <v>9611</v>
      </c>
      <c r="B9612" s="47">
        <f ca="1">IF('Inputs and Results'!$C$15='Inputs and Results'!$C$13, 'Inputs and Results'!$C$13, IF(E9612 &lt;= ('Inputs and Results'!$C$14-'Inputs and Results'!$C$13)/('Inputs and Results'!$C$15-'Inputs and Results'!$C$13), 'Inputs and Results'!$C$13 + SQRT(E9612*('Inputs and Results'!$C$15-'Inputs and Results'!$C$13)*('Inputs and Results'!$C$14-'Inputs and Results'!$C$13)), 'Inputs and Results'!$C$15 - SQRT((1-E9612)*('Inputs and Results'!$C$15-'Inputs and Results'!$C$13)*('Inputs and Results'!$C$15-'Inputs and Results'!$C$14))))</f>
        <v>0.8814543577713092</v>
      </c>
      <c r="C9612" s="47">
        <f ca="1">IF('Inputs and Results'!$G$15='Inputs and Results'!$G$13, 'Inputs and Results'!$G$13, IF(F9612 &lt;= ('Inputs and Results'!$G$14-'Inputs and Results'!$G$13)/('Inputs and Results'!$G$15-'Inputs and Results'!$G$13), 'Inputs and Results'!$G$13 + SQRT(F9612*('Inputs and Results'!$G$15-'Inputs and Results'!$G$13)*('Inputs and Results'!$G$14-'Inputs and Results'!$G$13)), 'Inputs and Results'!$G$15 - SQRT((1-F9612)*('Inputs and Results'!$G$15-'Inputs and Results'!$G$13)*('Inputs and Results'!$G$15-'Inputs and Results'!$G$14))))</f>
        <v>422.61267435482705</v>
      </c>
      <c r="D9612">
        <f t="shared" ca="1" si="630"/>
        <v>372.51378345944948</v>
      </c>
      <c r="E9612">
        <f t="shared" ca="1" si="631"/>
        <v>0.50130715131042491</v>
      </c>
      <c r="F9612">
        <f t="shared" ca="1" si="631"/>
        <v>0.287547932635001</v>
      </c>
    </row>
    <row r="9613" spans="1:6" ht="15.75" customHeight="1" x14ac:dyDescent="0.2">
      <c r="A9613">
        <v>9612</v>
      </c>
      <c r="B9613" s="47">
        <f ca="1">IF('Inputs and Results'!$C$15='Inputs and Results'!$C$13, 'Inputs and Results'!$C$13, IF(E9613 &lt;= ('Inputs and Results'!$C$14-'Inputs and Results'!$C$13)/('Inputs and Results'!$C$15-'Inputs and Results'!$C$13), 'Inputs and Results'!$C$13 + SQRT(E9613*('Inputs and Results'!$C$15-'Inputs and Results'!$C$13)*('Inputs and Results'!$C$14-'Inputs and Results'!$C$13)), 'Inputs and Results'!$C$15 - SQRT((1-E9613)*('Inputs and Results'!$C$15-'Inputs and Results'!$C$13)*('Inputs and Results'!$C$15-'Inputs and Results'!$C$14))))</f>
        <v>1.5181177691528482</v>
      </c>
      <c r="C9613" s="47">
        <f ca="1">IF('Inputs and Results'!$G$15='Inputs and Results'!$G$13, 'Inputs and Results'!$G$13, IF(F9613 &lt;= ('Inputs and Results'!$G$14-'Inputs and Results'!$G$13)/('Inputs and Results'!$G$15-'Inputs and Results'!$G$13), 'Inputs and Results'!$G$13 + SQRT(F9613*('Inputs and Results'!$G$15-'Inputs and Results'!$G$13)*('Inputs and Results'!$G$14-'Inputs and Results'!$G$13)), 'Inputs and Results'!$G$15 - SQRT((1-F9613)*('Inputs and Results'!$G$15-'Inputs and Results'!$G$13)*('Inputs and Results'!$G$15-'Inputs and Results'!$G$14))))</f>
        <v>455.80494369468215</v>
      </c>
      <c r="D9613">
        <f t="shared" ca="1" si="630"/>
        <v>691.96558429061042</v>
      </c>
      <c r="E9613">
        <f t="shared" ca="1" si="631"/>
        <v>0.75600278376660768</v>
      </c>
      <c r="F9613">
        <f t="shared" ca="1" si="631"/>
        <v>0.34708852575002247</v>
      </c>
    </row>
    <row r="9614" spans="1:6" ht="15.75" customHeight="1" x14ac:dyDescent="0.2">
      <c r="A9614">
        <v>9613</v>
      </c>
      <c r="B9614" s="47">
        <f ca="1">IF('Inputs and Results'!$C$15='Inputs and Results'!$C$13, 'Inputs and Results'!$C$13, IF(E9614 &lt;= ('Inputs and Results'!$C$14-'Inputs and Results'!$C$13)/('Inputs and Results'!$C$15-'Inputs and Results'!$C$13), 'Inputs and Results'!$C$13 + SQRT(E9614*('Inputs and Results'!$C$15-'Inputs and Results'!$C$13)*('Inputs and Results'!$C$14-'Inputs and Results'!$C$13)), 'Inputs and Results'!$C$15 - SQRT((1-E9614)*('Inputs and Results'!$C$15-'Inputs and Results'!$C$13)*('Inputs and Results'!$C$15-'Inputs and Results'!$C$14))))</f>
        <v>0.25015350605348674</v>
      </c>
      <c r="C9614" s="47">
        <f ca="1">IF('Inputs and Results'!$G$15='Inputs and Results'!$G$13, 'Inputs and Results'!$G$13, IF(F9614 &lt;= ('Inputs and Results'!$G$14-'Inputs and Results'!$G$13)/('Inputs and Results'!$G$15-'Inputs and Results'!$G$13), 'Inputs and Results'!$G$13 + SQRT(F9614*('Inputs and Results'!$G$15-'Inputs and Results'!$G$13)*('Inputs and Results'!$G$14-'Inputs and Results'!$G$13)), 'Inputs and Results'!$G$15 - SQRT((1-F9614)*('Inputs and Results'!$G$15-'Inputs and Results'!$G$13)*('Inputs and Results'!$G$15-'Inputs and Results'!$G$14))))</f>
        <v>666.21479991621015</v>
      </c>
      <c r="D9614">
        <f t="shared" ca="1" si="630"/>
        <v>166.65596798376214</v>
      </c>
      <c r="E9614">
        <f t="shared" ca="1" si="631"/>
        <v>0.15981602885889645</v>
      </c>
      <c r="F9614">
        <f t="shared" ca="1" si="631"/>
        <v>0.66409706695562754</v>
      </c>
    </row>
    <row r="9615" spans="1:6" ht="15.75" customHeight="1" x14ac:dyDescent="0.2">
      <c r="A9615">
        <v>9614</v>
      </c>
      <c r="B9615" s="47">
        <f ca="1">IF('Inputs and Results'!$C$15='Inputs and Results'!$C$13, 'Inputs and Results'!$C$13, IF(E9615 &lt;= ('Inputs and Results'!$C$14-'Inputs and Results'!$C$13)/('Inputs and Results'!$C$15-'Inputs and Results'!$C$13), 'Inputs and Results'!$C$13 + SQRT(E9615*('Inputs and Results'!$C$15-'Inputs and Results'!$C$13)*('Inputs and Results'!$C$14-'Inputs and Results'!$C$13)), 'Inputs and Results'!$C$15 - SQRT((1-E9615)*('Inputs and Results'!$C$15-'Inputs and Results'!$C$13)*('Inputs and Results'!$C$15-'Inputs and Results'!$C$14))))</f>
        <v>0.66069345494306964</v>
      </c>
      <c r="C9615" s="47">
        <f ca="1">IF('Inputs and Results'!$G$15='Inputs and Results'!$G$13, 'Inputs and Results'!$G$13, IF(F9615 &lt;= ('Inputs and Results'!$G$14-'Inputs and Results'!$G$13)/('Inputs and Results'!$G$15-'Inputs and Results'!$G$13), 'Inputs and Results'!$G$13 + SQRT(F9615*('Inputs and Results'!$G$15-'Inputs and Results'!$G$13)*('Inputs and Results'!$G$14-'Inputs and Results'!$G$13)), 'Inputs and Results'!$G$15 - SQRT((1-F9615)*('Inputs and Results'!$G$15-'Inputs and Results'!$G$13)*('Inputs and Results'!$G$15-'Inputs and Results'!$G$14))))</f>
        <v>664.08924493627376</v>
      </c>
      <c r="D9615">
        <f t="shared" ca="1" si="630"/>
        <v>438.75941762748113</v>
      </c>
      <c r="E9615">
        <f t="shared" ca="1" si="631"/>
        <v>0.39196054313931217</v>
      </c>
      <c r="F9615">
        <f t="shared" ca="1" si="631"/>
        <v>0.66141658161657702</v>
      </c>
    </row>
    <row r="9616" spans="1:6" ht="15.75" customHeight="1" x14ac:dyDescent="0.2">
      <c r="A9616">
        <v>9615</v>
      </c>
      <c r="B9616" s="47">
        <f ca="1">IF('Inputs and Results'!$C$15='Inputs and Results'!$C$13, 'Inputs and Results'!$C$13, IF(E9616 &lt;= ('Inputs and Results'!$C$14-'Inputs and Results'!$C$13)/('Inputs and Results'!$C$15-'Inputs and Results'!$C$13), 'Inputs and Results'!$C$13 + SQRT(E9616*('Inputs and Results'!$C$15-'Inputs and Results'!$C$13)*('Inputs and Results'!$C$14-'Inputs and Results'!$C$13)), 'Inputs and Results'!$C$15 - SQRT((1-E9616)*('Inputs and Results'!$C$15-'Inputs and Results'!$C$13)*('Inputs and Results'!$C$15-'Inputs and Results'!$C$14))))</f>
        <v>1.0317016277020779</v>
      </c>
      <c r="C9616" s="47">
        <f ca="1">IF('Inputs and Results'!$G$15='Inputs and Results'!$G$13, 'Inputs and Results'!$G$13, IF(F9616 &lt;= ('Inputs and Results'!$G$14-'Inputs and Results'!$G$13)/('Inputs and Results'!$G$15-'Inputs and Results'!$G$13), 'Inputs and Results'!$G$13 + SQRT(F9616*('Inputs and Results'!$G$15-'Inputs and Results'!$G$13)*('Inputs and Results'!$G$14-'Inputs and Results'!$G$13)), 'Inputs and Results'!$G$15 - SQRT((1-F9616)*('Inputs and Results'!$G$15-'Inputs and Results'!$G$13)*('Inputs and Results'!$G$15-'Inputs and Results'!$G$14))))</f>
        <v>590.71873434808333</v>
      </c>
      <c r="D9616">
        <f t="shared" ca="1" si="630"/>
        <v>609.44547974102886</v>
      </c>
      <c r="E9616">
        <f t="shared" ca="1" si="631"/>
        <v>0.56953350195659447</v>
      </c>
      <c r="F9616">
        <f t="shared" ca="1" si="631"/>
        <v>0.5623606254892165</v>
      </c>
    </row>
    <row r="9617" spans="1:6" ht="15.75" customHeight="1" x14ac:dyDescent="0.2">
      <c r="A9617">
        <v>9616</v>
      </c>
      <c r="B9617" s="47">
        <f ca="1">IF('Inputs and Results'!$C$15='Inputs and Results'!$C$13, 'Inputs and Results'!$C$13, IF(E9617 &lt;= ('Inputs and Results'!$C$14-'Inputs and Results'!$C$13)/('Inputs and Results'!$C$15-'Inputs and Results'!$C$13), 'Inputs and Results'!$C$13 + SQRT(E9617*('Inputs and Results'!$C$15-'Inputs and Results'!$C$13)*('Inputs and Results'!$C$14-'Inputs and Results'!$C$13)), 'Inputs and Results'!$C$15 - SQRT((1-E9617)*('Inputs and Results'!$C$15-'Inputs and Results'!$C$13)*('Inputs and Results'!$C$15-'Inputs and Results'!$C$14))))</f>
        <v>2.5025326006841215</v>
      </c>
      <c r="C9617" s="47">
        <f ca="1">IF('Inputs and Results'!$G$15='Inputs and Results'!$G$13, 'Inputs and Results'!$G$13, IF(F9617 &lt;= ('Inputs and Results'!$G$14-'Inputs and Results'!$G$13)/('Inputs and Results'!$G$15-'Inputs and Results'!$G$13), 'Inputs and Results'!$G$13 + SQRT(F9617*('Inputs and Results'!$G$15-'Inputs and Results'!$G$13)*('Inputs and Results'!$G$14-'Inputs and Results'!$G$13)), 'Inputs and Results'!$G$15 - SQRT((1-F9617)*('Inputs and Results'!$G$15-'Inputs and Results'!$G$13)*('Inputs and Results'!$G$15-'Inputs and Results'!$G$14))))</f>
        <v>327.70112718398889</v>
      </c>
      <c r="D9617">
        <f t="shared" ca="1" si="630"/>
        <v>820.08275405886582</v>
      </c>
      <c r="E9617">
        <f t="shared" ca="1" si="631"/>
        <v>0.97250290962421071</v>
      </c>
      <c r="F9617">
        <f t="shared" ca="1" si="631"/>
        <v>0.10296092323280348</v>
      </c>
    </row>
    <row r="9618" spans="1:6" ht="15.75" customHeight="1" x14ac:dyDescent="0.2">
      <c r="A9618">
        <v>9617</v>
      </c>
      <c r="B9618" s="47">
        <f ca="1">IF('Inputs and Results'!$C$15='Inputs and Results'!$C$13, 'Inputs and Results'!$C$13, IF(E9618 &lt;= ('Inputs and Results'!$C$14-'Inputs and Results'!$C$13)/('Inputs and Results'!$C$15-'Inputs and Results'!$C$13), 'Inputs and Results'!$C$13 + SQRT(E9618*('Inputs and Results'!$C$15-'Inputs and Results'!$C$13)*('Inputs and Results'!$C$14-'Inputs and Results'!$C$13)), 'Inputs and Results'!$C$15 - SQRT((1-E9618)*('Inputs and Results'!$C$15-'Inputs and Results'!$C$13)*('Inputs and Results'!$C$15-'Inputs and Results'!$C$14))))</f>
        <v>0.97239379961172245</v>
      </c>
      <c r="C9618" s="47">
        <f ca="1">IF('Inputs and Results'!$G$15='Inputs and Results'!$G$13, 'Inputs and Results'!$G$13, IF(F9618 &lt;= ('Inputs and Results'!$G$14-'Inputs and Results'!$G$13)/('Inputs and Results'!$G$15-'Inputs and Results'!$G$13), 'Inputs and Results'!$G$13 + SQRT(F9618*('Inputs and Results'!$G$15-'Inputs and Results'!$G$13)*('Inputs and Results'!$G$14-'Inputs and Results'!$G$13)), 'Inputs and Results'!$G$15 - SQRT((1-F9618)*('Inputs and Results'!$G$15-'Inputs and Results'!$G$13)*('Inputs and Results'!$G$15-'Inputs and Results'!$G$14))))</f>
        <v>754.02176173559747</v>
      </c>
      <c r="D9618">
        <f t="shared" ca="1" si="630"/>
        <v>733.2060858840025</v>
      </c>
      <c r="E9618">
        <f t="shared" ca="1" si="631"/>
        <v>0.54320145512744589</v>
      </c>
      <c r="F9618">
        <f t="shared" ca="1" si="631"/>
        <v>0.76551877472862062</v>
      </c>
    </row>
    <row r="9619" spans="1:6" ht="15.75" customHeight="1" x14ac:dyDescent="0.2">
      <c r="A9619">
        <v>9618</v>
      </c>
      <c r="B9619" s="47">
        <f ca="1">IF('Inputs and Results'!$C$15='Inputs and Results'!$C$13, 'Inputs and Results'!$C$13, IF(E9619 &lt;= ('Inputs and Results'!$C$14-'Inputs and Results'!$C$13)/('Inputs and Results'!$C$15-'Inputs and Results'!$C$13), 'Inputs and Results'!$C$13 + SQRT(E9619*('Inputs and Results'!$C$15-'Inputs and Results'!$C$13)*('Inputs and Results'!$C$14-'Inputs and Results'!$C$13)), 'Inputs and Results'!$C$15 - SQRT((1-E9619)*('Inputs and Results'!$C$15-'Inputs and Results'!$C$13)*('Inputs and Results'!$C$15-'Inputs and Results'!$C$14))))</f>
        <v>1.8746986844515612</v>
      </c>
      <c r="C9619" s="47">
        <f ca="1">IF('Inputs and Results'!$G$15='Inputs and Results'!$G$13, 'Inputs and Results'!$G$13, IF(F9619 &lt;= ('Inputs and Results'!$G$14-'Inputs and Results'!$G$13)/('Inputs and Results'!$G$15-'Inputs and Results'!$G$13), 'Inputs and Results'!$G$13 + SQRT(F9619*('Inputs and Results'!$G$15-'Inputs and Results'!$G$13)*('Inputs and Results'!$G$14-'Inputs and Results'!$G$13)), 'Inputs and Results'!$G$15 - SQRT((1-F9619)*('Inputs and Results'!$G$15-'Inputs and Results'!$G$13)*('Inputs and Results'!$G$15-'Inputs and Results'!$G$14))))</f>
        <v>439.22862903780515</v>
      </c>
      <c r="D9619">
        <f t="shared" ca="1" si="630"/>
        <v>823.42133303063611</v>
      </c>
      <c r="E9619">
        <f t="shared" ca="1" si="631"/>
        <v>0.85929966102499478</v>
      </c>
      <c r="F9619">
        <f t="shared" ca="1" si="631"/>
        <v>0.31767849128290493</v>
      </c>
    </row>
    <row r="9620" spans="1:6" ht="15.75" customHeight="1" x14ac:dyDescent="0.2">
      <c r="A9620">
        <v>9619</v>
      </c>
      <c r="B9620" s="47">
        <f ca="1">IF('Inputs and Results'!$C$15='Inputs and Results'!$C$13, 'Inputs and Results'!$C$13, IF(E9620 &lt;= ('Inputs and Results'!$C$14-'Inputs and Results'!$C$13)/('Inputs and Results'!$C$15-'Inputs and Results'!$C$13), 'Inputs and Results'!$C$13 + SQRT(E9620*('Inputs and Results'!$C$15-'Inputs and Results'!$C$13)*('Inputs and Results'!$C$14-'Inputs and Results'!$C$13)), 'Inputs and Results'!$C$15 - SQRT((1-E9620)*('Inputs and Results'!$C$15-'Inputs and Results'!$C$13)*('Inputs and Results'!$C$15-'Inputs and Results'!$C$14))))</f>
        <v>1.0367227639686014</v>
      </c>
      <c r="C9620" s="47">
        <f ca="1">IF('Inputs and Results'!$G$15='Inputs and Results'!$G$13, 'Inputs and Results'!$G$13, IF(F9620 &lt;= ('Inputs and Results'!$G$14-'Inputs and Results'!$G$13)/('Inputs and Results'!$G$15-'Inputs and Results'!$G$13), 'Inputs and Results'!$G$13 + SQRT(F9620*('Inputs and Results'!$G$15-'Inputs and Results'!$G$13)*('Inputs and Results'!$G$14-'Inputs and Results'!$G$13)), 'Inputs and Results'!$G$15 - SQRT((1-F9620)*('Inputs and Results'!$G$15-'Inputs and Results'!$G$13)*('Inputs and Results'!$G$15-'Inputs and Results'!$G$14))))</f>
        <v>842.23826969928223</v>
      </c>
      <c r="D9620">
        <f t="shared" ca="1" si="630"/>
        <v>873.16758688277218</v>
      </c>
      <c r="E9620">
        <f t="shared" ca="1" si="631"/>
        <v>0.57172694383121236</v>
      </c>
      <c r="F9620">
        <f t="shared" ca="1" si="631"/>
        <v>0.84910720459425615</v>
      </c>
    </row>
    <row r="9621" spans="1:6" ht="15.75" customHeight="1" x14ac:dyDescent="0.2">
      <c r="A9621">
        <v>9620</v>
      </c>
      <c r="B9621" s="47">
        <f ca="1">IF('Inputs and Results'!$C$15='Inputs and Results'!$C$13, 'Inputs and Results'!$C$13, IF(E9621 &lt;= ('Inputs and Results'!$C$14-'Inputs and Results'!$C$13)/('Inputs and Results'!$C$15-'Inputs and Results'!$C$13), 'Inputs and Results'!$C$13 + SQRT(E9621*('Inputs and Results'!$C$15-'Inputs and Results'!$C$13)*('Inputs and Results'!$C$14-'Inputs and Results'!$C$13)), 'Inputs and Results'!$C$15 - SQRT((1-E9621)*('Inputs and Results'!$C$15-'Inputs and Results'!$C$13)*('Inputs and Results'!$C$15-'Inputs and Results'!$C$14))))</f>
        <v>2.2790267927470031</v>
      </c>
      <c r="C9621" s="47">
        <f ca="1">IF('Inputs and Results'!$G$15='Inputs and Results'!$G$13, 'Inputs and Results'!$G$13, IF(F9621 &lt;= ('Inputs and Results'!$G$14-'Inputs and Results'!$G$13)/('Inputs and Results'!$G$15-'Inputs and Results'!$G$13), 'Inputs and Results'!$G$13 + SQRT(F9621*('Inputs and Results'!$G$15-'Inputs and Results'!$G$13)*('Inputs and Results'!$G$14-'Inputs and Results'!$G$13)), 'Inputs and Results'!$G$15 - SQRT((1-F9621)*('Inputs and Results'!$G$15-'Inputs and Results'!$G$13)*('Inputs and Results'!$G$15-'Inputs and Results'!$G$14))))</f>
        <v>314.21404723632793</v>
      </c>
      <c r="D9621">
        <f t="shared" ca="1" si="630"/>
        <v>716.10223230906377</v>
      </c>
      <c r="E9621">
        <f t="shared" ca="1" si="631"/>
        <v>0.94224418160259193</v>
      </c>
      <c r="F9621">
        <f t="shared" ca="1" si="631"/>
        <v>7.5007274921341627E-2</v>
      </c>
    </row>
    <row r="9622" spans="1:6" ht="15.75" customHeight="1" x14ac:dyDescent="0.2">
      <c r="A9622">
        <v>9621</v>
      </c>
      <c r="B9622" s="47">
        <f ca="1">IF('Inputs and Results'!$C$15='Inputs and Results'!$C$13, 'Inputs and Results'!$C$13, IF(E9622 &lt;= ('Inputs and Results'!$C$14-'Inputs and Results'!$C$13)/('Inputs and Results'!$C$15-'Inputs and Results'!$C$13), 'Inputs and Results'!$C$13 + SQRT(E9622*('Inputs and Results'!$C$15-'Inputs and Results'!$C$13)*('Inputs and Results'!$C$14-'Inputs and Results'!$C$13)), 'Inputs and Results'!$C$15 - SQRT((1-E9622)*('Inputs and Results'!$C$15-'Inputs and Results'!$C$13)*('Inputs and Results'!$C$15-'Inputs and Results'!$C$14))))</f>
        <v>1.9083459849937225</v>
      </c>
      <c r="C9622" s="47">
        <f ca="1">IF('Inputs and Results'!$G$15='Inputs and Results'!$G$13, 'Inputs and Results'!$G$13, IF(F9622 &lt;= ('Inputs and Results'!$G$14-'Inputs and Results'!$G$13)/('Inputs and Results'!$G$15-'Inputs and Results'!$G$13), 'Inputs and Results'!$G$13 + SQRT(F9622*('Inputs and Results'!$G$15-'Inputs and Results'!$G$13)*('Inputs and Results'!$G$14-'Inputs and Results'!$G$13)), 'Inputs and Results'!$G$15 - SQRT((1-F9622)*('Inputs and Results'!$G$15-'Inputs and Results'!$G$13)*('Inputs and Results'!$G$15-'Inputs and Results'!$G$14))))</f>
        <v>364.25056075438783</v>
      </c>
      <c r="D9622">
        <f t="shared" ca="1" si="630"/>
        <v>695.11609514734801</v>
      </c>
      <c r="E9622">
        <f t="shared" ref="E9622:F9641" ca="1" si="632">RAND()</f>
        <v>0.86758794572451936</v>
      </c>
      <c r="F9622">
        <f t="shared" ca="1" si="632"/>
        <v>0.17655816542780267</v>
      </c>
    </row>
    <row r="9623" spans="1:6" ht="15.75" customHeight="1" x14ac:dyDescent="0.2">
      <c r="A9623">
        <v>9622</v>
      </c>
      <c r="B9623" s="47">
        <f ca="1">IF('Inputs and Results'!$C$15='Inputs and Results'!$C$13, 'Inputs and Results'!$C$13, IF(E9623 &lt;= ('Inputs and Results'!$C$14-'Inputs and Results'!$C$13)/('Inputs and Results'!$C$15-'Inputs and Results'!$C$13), 'Inputs and Results'!$C$13 + SQRT(E9623*('Inputs and Results'!$C$15-'Inputs and Results'!$C$13)*('Inputs and Results'!$C$14-'Inputs and Results'!$C$13)), 'Inputs and Results'!$C$15 - SQRT((1-E9623)*('Inputs and Results'!$C$15-'Inputs and Results'!$C$13)*('Inputs and Results'!$C$15-'Inputs and Results'!$C$14))))</f>
        <v>0.64792696056352117</v>
      </c>
      <c r="C9623" s="47">
        <f ca="1">IF('Inputs and Results'!$G$15='Inputs and Results'!$G$13, 'Inputs and Results'!$G$13, IF(F9623 &lt;= ('Inputs and Results'!$G$14-'Inputs and Results'!$G$13)/('Inputs and Results'!$G$15-'Inputs and Results'!$G$13), 'Inputs and Results'!$G$13 + SQRT(F9623*('Inputs and Results'!$G$15-'Inputs and Results'!$G$13)*('Inputs and Results'!$G$14-'Inputs and Results'!$G$13)), 'Inputs and Results'!$G$15 - SQRT((1-F9623)*('Inputs and Results'!$G$15-'Inputs and Results'!$G$13)*('Inputs and Results'!$G$15-'Inputs and Results'!$G$14))))</f>
        <v>507.40508507605227</v>
      </c>
      <c r="D9623">
        <f t="shared" ca="1" si="630"/>
        <v>328.7614345478014</v>
      </c>
      <c r="E9623">
        <f t="shared" ca="1" si="632"/>
        <v>0.38530582412844927</v>
      </c>
      <c r="F9623">
        <f t="shared" ca="1" si="632"/>
        <v>0.43449123989702176</v>
      </c>
    </row>
    <row r="9624" spans="1:6" ht="15.75" customHeight="1" x14ac:dyDescent="0.2">
      <c r="A9624">
        <v>9623</v>
      </c>
      <c r="B9624" s="47">
        <f ca="1">IF('Inputs and Results'!$C$15='Inputs and Results'!$C$13, 'Inputs and Results'!$C$13, IF(E9624 &lt;= ('Inputs and Results'!$C$14-'Inputs and Results'!$C$13)/('Inputs and Results'!$C$15-'Inputs and Results'!$C$13), 'Inputs and Results'!$C$13 + SQRT(E9624*('Inputs and Results'!$C$15-'Inputs and Results'!$C$13)*('Inputs and Results'!$C$14-'Inputs and Results'!$C$13)), 'Inputs and Results'!$C$15 - SQRT((1-E9624)*('Inputs and Results'!$C$15-'Inputs and Results'!$C$13)*('Inputs and Results'!$C$15-'Inputs and Results'!$C$14))))</f>
        <v>0.21744486574715749</v>
      </c>
      <c r="C9624" s="47">
        <f ca="1">IF('Inputs and Results'!$G$15='Inputs and Results'!$G$13, 'Inputs and Results'!$G$13, IF(F9624 &lt;= ('Inputs and Results'!$G$14-'Inputs and Results'!$G$13)/('Inputs and Results'!$G$15-'Inputs and Results'!$G$13), 'Inputs and Results'!$G$13 + SQRT(F9624*('Inputs and Results'!$G$15-'Inputs and Results'!$G$13)*('Inputs and Results'!$G$14-'Inputs and Results'!$G$13)), 'Inputs and Results'!$G$15 - SQRT((1-F9624)*('Inputs and Results'!$G$15-'Inputs and Results'!$G$13)*('Inputs and Results'!$G$15-'Inputs and Results'!$G$14))))</f>
        <v>322.79577763708187</v>
      </c>
      <c r="D9624">
        <f t="shared" ca="1" si="630"/>
        <v>70.190284532044572</v>
      </c>
      <c r="E9624">
        <f t="shared" ca="1" si="632"/>
        <v>0.13970965831590509</v>
      </c>
      <c r="F9624">
        <f t="shared" ca="1" si="632"/>
        <v>9.2843604905525789E-2</v>
      </c>
    </row>
    <row r="9625" spans="1:6" ht="15.75" customHeight="1" x14ac:dyDescent="0.2">
      <c r="A9625">
        <v>9624</v>
      </c>
      <c r="B9625" s="47">
        <f ca="1">IF('Inputs and Results'!$C$15='Inputs and Results'!$C$13, 'Inputs and Results'!$C$13, IF(E9625 &lt;= ('Inputs and Results'!$C$14-'Inputs and Results'!$C$13)/('Inputs and Results'!$C$15-'Inputs and Results'!$C$13), 'Inputs and Results'!$C$13 + SQRT(E9625*('Inputs and Results'!$C$15-'Inputs and Results'!$C$13)*('Inputs and Results'!$C$14-'Inputs and Results'!$C$13)), 'Inputs and Results'!$C$15 - SQRT((1-E9625)*('Inputs and Results'!$C$15-'Inputs and Results'!$C$13)*('Inputs and Results'!$C$15-'Inputs and Results'!$C$14))))</f>
        <v>1.2974577756698733</v>
      </c>
      <c r="C9625" s="47">
        <f ca="1">IF('Inputs and Results'!$G$15='Inputs and Results'!$G$13, 'Inputs and Results'!$G$13, IF(F9625 &lt;= ('Inputs and Results'!$G$14-'Inputs and Results'!$G$13)/('Inputs and Results'!$G$15-'Inputs and Results'!$G$13), 'Inputs and Results'!$G$13 + SQRT(F9625*('Inputs and Results'!$G$15-'Inputs and Results'!$G$13)*('Inputs and Results'!$G$14-'Inputs and Results'!$G$13)), 'Inputs and Results'!$G$15 - SQRT((1-F9625)*('Inputs and Results'!$G$15-'Inputs and Results'!$G$13)*('Inputs and Results'!$G$15-'Inputs and Results'!$G$14))))</f>
        <v>486.45839168931923</v>
      </c>
      <c r="D9625">
        <f t="shared" ca="1" si="630"/>
        <v>631.15922283716816</v>
      </c>
      <c r="E9625">
        <f t="shared" ca="1" si="632"/>
        <v>0.67792777493033607</v>
      </c>
      <c r="F9625">
        <f t="shared" ca="1" si="632"/>
        <v>0.39976772309922182</v>
      </c>
    </row>
    <row r="9626" spans="1:6" ht="15.75" customHeight="1" x14ac:dyDescent="0.2">
      <c r="A9626">
        <v>9625</v>
      </c>
      <c r="B9626" s="47">
        <f ca="1">IF('Inputs and Results'!$C$15='Inputs and Results'!$C$13, 'Inputs and Results'!$C$13, IF(E9626 &lt;= ('Inputs and Results'!$C$14-'Inputs and Results'!$C$13)/('Inputs and Results'!$C$15-'Inputs and Results'!$C$13), 'Inputs and Results'!$C$13 + SQRT(E9626*('Inputs and Results'!$C$15-'Inputs and Results'!$C$13)*('Inputs and Results'!$C$14-'Inputs and Results'!$C$13)), 'Inputs and Results'!$C$15 - SQRT((1-E9626)*('Inputs and Results'!$C$15-'Inputs and Results'!$C$13)*('Inputs and Results'!$C$15-'Inputs and Results'!$C$14))))</f>
        <v>0.55285336978155986</v>
      </c>
      <c r="C9626" s="47">
        <f ca="1">IF('Inputs and Results'!$G$15='Inputs and Results'!$G$13, 'Inputs and Results'!$G$13, IF(F9626 &lt;= ('Inputs and Results'!$G$14-'Inputs and Results'!$G$13)/('Inputs and Results'!$G$15-'Inputs and Results'!$G$13), 'Inputs and Results'!$G$13 + SQRT(F9626*('Inputs and Results'!$G$15-'Inputs and Results'!$G$13)*('Inputs and Results'!$G$14-'Inputs and Results'!$G$13)), 'Inputs and Results'!$G$15 - SQRT((1-F9626)*('Inputs and Results'!$G$15-'Inputs and Results'!$G$13)*('Inputs and Results'!$G$15-'Inputs and Results'!$G$14))))</f>
        <v>377.75565593316912</v>
      </c>
      <c r="D9626">
        <f t="shared" ca="1" si="630"/>
        <v>208.84348733669606</v>
      </c>
      <c r="E9626">
        <f t="shared" ca="1" si="632"/>
        <v>0.33460815224561491</v>
      </c>
      <c r="F9626">
        <f t="shared" ca="1" si="632"/>
        <v>0.20295557353406291</v>
      </c>
    </row>
    <row r="9627" spans="1:6" ht="15.75" customHeight="1" x14ac:dyDescent="0.2">
      <c r="A9627">
        <v>9626</v>
      </c>
      <c r="B9627" s="47">
        <f ca="1">IF('Inputs and Results'!$C$15='Inputs and Results'!$C$13, 'Inputs and Results'!$C$13, IF(E9627 &lt;= ('Inputs and Results'!$C$14-'Inputs and Results'!$C$13)/('Inputs and Results'!$C$15-'Inputs and Results'!$C$13), 'Inputs and Results'!$C$13 + SQRT(E9627*('Inputs and Results'!$C$15-'Inputs and Results'!$C$13)*('Inputs and Results'!$C$14-'Inputs and Results'!$C$13)), 'Inputs and Results'!$C$15 - SQRT((1-E9627)*('Inputs and Results'!$C$15-'Inputs and Results'!$C$13)*('Inputs and Results'!$C$15-'Inputs and Results'!$C$14))))</f>
        <v>0.14737072482284086</v>
      </c>
      <c r="C9627" s="47">
        <f ca="1">IF('Inputs and Results'!$G$15='Inputs and Results'!$G$13, 'Inputs and Results'!$G$13, IF(F9627 &lt;= ('Inputs and Results'!$G$14-'Inputs and Results'!$G$13)/('Inputs and Results'!$G$15-'Inputs and Results'!$G$13), 'Inputs and Results'!$G$13 + SQRT(F9627*('Inputs and Results'!$G$15-'Inputs and Results'!$G$13)*('Inputs and Results'!$G$14-'Inputs and Results'!$G$13)), 'Inputs and Results'!$G$15 - SQRT((1-F9627)*('Inputs and Results'!$G$15-'Inputs and Results'!$G$13)*('Inputs and Results'!$G$15-'Inputs and Results'!$G$14))))</f>
        <v>491.18317515144088</v>
      </c>
      <c r="D9627">
        <f t="shared" ca="1" si="630"/>
        <v>72.386020542852236</v>
      </c>
      <c r="E9627">
        <f t="shared" ca="1" si="632"/>
        <v>9.5834024266915119E-2</v>
      </c>
      <c r="F9627">
        <f t="shared" ca="1" si="632"/>
        <v>0.40769039554985786</v>
      </c>
    </row>
    <row r="9628" spans="1:6" ht="15.75" customHeight="1" x14ac:dyDescent="0.2">
      <c r="A9628">
        <v>9627</v>
      </c>
      <c r="B9628" s="47">
        <f ca="1">IF('Inputs and Results'!$C$15='Inputs and Results'!$C$13, 'Inputs and Results'!$C$13, IF(E9628 &lt;= ('Inputs and Results'!$C$14-'Inputs and Results'!$C$13)/('Inputs and Results'!$C$15-'Inputs and Results'!$C$13), 'Inputs and Results'!$C$13 + SQRT(E9628*('Inputs and Results'!$C$15-'Inputs and Results'!$C$13)*('Inputs and Results'!$C$14-'Inputs and Results'!$C$13)), 'Inputs and Results'!$C$15 - SQRT((1-E9628)*('Inputs and Results'!$C$15-'Inputs and Results'!$C$13)*('Inputs and Results'!$C$15-'Inputs and Results'!$C$14))))</f>
        <v>2.0869674950777153</v>
      </c>
      <c r="C9628" s="47">
        <f ca="1">IF('Inputs and Results'!$G$15='Inputs and Results'!$G$13, 'Inputs and Results'!$G$13, IF(F9628 &lt;= ('Inputs and Results'!$G$14-'Inputs and Results'!$G$13)/('Inputs and Results'!$G$15-'Inputs and Results'!$G$13), 'Inputs and Results'!$G$13 + SQRT(F9628*('Inputs and Results'!$G$15-'Inputs and Results'!$G$13)*('Inputs and Results'!$G$14-'Inputs and Results'!$G$13)), 'Inputs and Results'!$G$15 - SQRT((1-F9628)*('Inputs and Results'!$G$15-'Inputs and Results'!$G$13)*('Inputs and Results'!$G$15-'Inputs and Results'!$G$14))))</f>
        <v>392.32257540217415</v>
      </c>
      <c r="D9628">
        <f t="shared" ca="1" si="630"/>
        <v>818.76446244951342</v>
      </c>
      <c r="E9628">
        <f t="shared" ca="1" si="632"/>
        <v>0.90737462721725981</v>
      </c>
      <c r="F9628">
        <f t="shared" ca="1" si="632"/>
        <v>0.23094636759485021</v>
      </c>
    </row>
    <row r="9629" spans="1:6" ht="15.75" customHeight="1" x14ac:dyDescent="0.2">
      <c r="A9629">
        <v>9628</v>
      </c>
      <c r="B9629" s="47">
        <f ca="1">IF('Inputs and Results'!$C$15='Inputs and Results'!$C$13, 'Inputs and Results'!$C$13, IF(E9629 &lt;= ('Inputs and Results'!$C$14-'Inputs and Results'!$C$13)/('Inputs and Results'!$C$15-'Inputs and Results'!$C$13), 'Inputs and Results'!$C$13 + SQRT(E9629*('Inputs and Results'!$C$15-'Inputs and Results'!$C$13)*('Inputs and Results'!$C$14-'Inputs and Results'!$C$13)), 'Inputs and Results'!$C$15 - SQRT((1-E9629)*('Inputs and Results'!$C$15-'Inputs and Results'!$C$13)*('Inputs and Results'!$C$15-'Inputs and Results'!$C$14))))</f>
        <v>0.92605559801669912</v>
      </c>
      <c r="C9629" s="47">
        <f ca="1">IF('Inputs and Results'!$G$15='Inputs and Results'!$G$13, 'Inputs and Results'!$G$13, IF(F9629 &lt;= ('Inputs and Results'!$G$14-'Inputs and Results'!$G$13)/('Inputs and Results'!$G$15-'Inputs and Results'!$G$13), 'Inputs and Results'!$G$13 + SQRT(F9629*('Inputs and Results'!$G$15-'Inputs and Results'!$G$13)*('Inputs and Results'!$G$14-'Inputs and Results'!$G$13)), 'Inputs and Results'!$G$15 - SQRT((1-F9629)*('Inputs and Results'!$G$15-'Inputs and Results'!$G$13)*('Inputs and Results'!$G$15-'Inputs and Results'!$G$14))))</f>
        <v>529.61427028626463</v>
      </c>
      <c r="D9629">
        <f t="shared" ca="1" si="630"/>
        <v>490.45225978812454</v>
      </c>
      <c r="E9629">
        <f t="shared" ca="1" si="632"/>
        <v>0.52208384638690319</v>
      </c>
      <c r="F9629">
        <f t="shared" ca="1" si="632"/>
        <v>0.47017766577680453</v>
      </c>
    </row>
    <row r="9630" spans="1:6" ht="15.75" customHeight="1" x14ac:dyDescent="0.2">
      <c r="A9630">
        <v>9629</v>
      </c>
      <c r="B9630" s="47">
        <f ca="1">IF('Inputs and Results'!$C$15='Inputs and Results'!$C$13, 'Inputs and Results'!$C$13, IF(E9630 &lt;= ('Inputs and Results'!$C$14-'Inputs and Results'!$C$13)/('Inputs and Results'!$C$15-'Inputs and Results'!$C$13), 'Inputs and Results'!$C$13 + SQRT(E9630*('Inputs and Results'!$C$15-'Inputs and Results'!$C$13)*('Inputs and Results'!$C$14-'Inputs and Results'!$C$13)), 'Inputs and Results'!$C$15 - SQRT((1-E9630)*('Inputs and Results'!$C$15-'Inputs and Results'!$C$13)*('Inputs and Results'!$C$15-'Inputs and Results'!$C$14))))</f>
        <v>1.9394017472231595</v>
      </c>
      <c r="C9630" s="47">
        <f ca="1">IF('Inputs and Results'!$G$15='Inputs and Results'!$G$13, 'Inputs and Results'!$G$13, IF(F9630 &lt;= ('Inputs and Results'!$G$14-'Inputs and Results'!$G$13)/('Inputs and Results'!$G$15-'Inputs and Results'!$G$13), 'Inputs and Results'!$G$13 + SQRT(F9630*('Inputs and Results'!$G$15-'Inputs and Results'!$G$13)*('Inputs and Results'!$G$14-'Inputs and Results'!$G$13)), 'Inputs and Results'!$G$15 - SQRT((1-F9630)*('Inputs and Results'!$G$15-'Inputs and Results'!$G$13)*('Inputs and Results'!$G$15-'Inputs and Results'!$G$14))))</f>
        <v>408.60850076275381</v>
      </c>
      <c r="D9630">
        <f t="shared" ca="1" si="630"/>
        <v>792.4560403095204</v>
      </c>
      <c r="E9630">
        <f t="shared" ca="1" si="632"/>
        <v>0.87501459402296811</v>
      </c>
      <c r="F9630">
        <f t="shared" ca="1" si="632"/>
        <v>0.26164792191726616</v>
      </c>
    </row>
    <row r="9631" spans="1:6" ht="15.75" customHeight="1" x14ac:dyDescent="0.2">
      <c r="A9631">
        <v>9630</v>
      </c>
      <c r="B9631" s="47">
        <f ca="1">IF('Inputs and Results'!$C$15='Inputs and Results'!$C$13, 'Inputs and Results'!$C$13, IF(E9631 &lt;= ('Inputs and Results'!$C$14-'Inputs and Results'!$C$13)/('Inputs and Results'!$C$15-'Inputs and Results'!$C$13), 'Inputs and Results'!$C$13 + SQRT(E9631*('Inputs and Results'!$C$15-'Inputs and Results'!$C$13)*('Inputs and Results'!$C$14-'Inputs and Results'!$C$13)), 'Inputs and Results'!$C$15 - SQRT((1-E9631)*('Inputs and Results'!$C$15-'Inputs and Results'!$C$13)*('Inputs and Results'!$C$15-'Inputs and Results'!$C$14))))</f>
        <v>7.5204053544149829E-2</v>
      </c>
      <c r="C9631" s="47">
        <f ca="1">IF('Inputs and Results'!$G$15='Inputs and Results'!$G$13, 'Inputs and Results'!$G$13, IF(F9631 &lt;= ('Inputs and Results'!$G$14-'Inputs and Results'!$G$13)/('Inputs and Results'!$G$15-'Inputs and Results'!$G$13), 'Inputs and Results'!$G$13 + SQRT(F9631*('Inputs and Results'!$G$15-'Inputs and Results'!$G$13)*('Inputs and Results'!$G$14-'Inputs and Results'!$G$13)), 'Inputs and Results'!$G$15 - SQRT((1-F9631)*('Inputs and Results'!$G$15-'Inputs and Results'!$G$13)*('Inputs and Results'!$G$15-'Inputs and Results'!$G$14))))</f>
        <v>310.9263698148535</v>
      </c>
      <c r="D9631">
        <f t="shared" ca="1" si="630"/>
        <v>23.382923363844373</v>
      </c>
      <c r="E9631">
        <f t="shared" ca="1" si="632"/>
        <v>4.9507630177269668E-2</v>
      </c>
      <c r="F9631">
        <f t="shared" ca="1" si="632"/>
        <v>6.8128138240671543E-2</v>
      </c>
    </row>
    <row r="9632" spans="1:6" ht="15.75" customHeight="1" x14ac:dyDescent="0.2">
      <c r="A9632">
        <v>9631</v>
      </c>
      <c r="B9632" s="47">
        <f ca="1">IF('Inputs and Results'!$C$15='Inputs and Results'!$C$13, 'Inputs and Results'!$C$13, IF(E9632 &lt;= ('Inputs and Results'!$C$14-'Inputs and Results'!$C$13)/('Inputs and Results'!$C$15-'Inputs and Results'!$C$13), 'Inputs and Results'!$C$13 + SQRT(E9632*('Inputs and Results'!$C$15-'Inputs and Results'!$C$13)*('Inputs and Results'!$C$14-'Inputs and Results'!$C$13)), 'Inputs and Results'!$C$15 - SQRT((1-E9632)*('Inputs and Results'!$C$15-'Inputs and Results'!$C$13)*('Inputs and Results'!$C$15-'Inputs and Results'!$C$14))))</f>
        <v>0.39696759411335014</v>
      </c>
      <c r="C9632" s="47">
        <f ca="1">IF('Inputs and Results'!$G$15='Inputs and Results'!$G$13, 'Inputs and Results'!$G$13, IF(F9632 &lt;= ('Inputs and Results'!$G$14-'Inputs and Results'!$G$13)/('Inputs and Results'!$G$15-'Inputs and Results'!$G$13), 'Inputs and Results'!$G$13 + SQRT(F9632*('Inputs and Results'!$G$15-'Inputs and Results'!$G$13)*('Inputs and Results'!$G$14-'Inputs and Results'!$G$13)), 'Inputs and Results'!$G$15 - SQRT((1-F9632)*('Inputs and Results'!$G$15-'Inputs and Results'!$G$13)*('Inputs and Results'!$G$15-'Inputs and Results'!$G$14))))</f>
        <v>645.23630012582726</v>
      </c>
      <c r="D9632">
        <f t="shared" ca="1" si="630"/>
        <v>256.13790169554915</v>
      </c>
      <c r="E9632">
        <f t="shared" ca="1" si="632"/>
        <v>0.2471358104337732</v>
      </c>
      <c r="F9632">
        <f t="shared" ca="1" si="632"/>
        <v>0.6371753278866723</v>
      </c>
    </row>
    <row r="9633" spans="1:6" ht="15.75" customHeight="1" x14ac:dyDescent="0.2">
      <c r="A9633">
        <v>9632</v>
      </c>
      <c r="B9633" s="47">
        <f ca="1">IF('Inputs and Results'!$C$15='Inputs and Results'!$C$13, 'Inputs and Results'!$C$13, IF(E9633 &lt;= ('Inputs and Results'!$C$14-'Inputs and Results'!$C$13)/('Inputs and Results'!$C$15-'Inputs and Results'!$C$13), 'Inputs and Results'!$C$13 + SQRT(E9633*('Inputs and Results'!$C$15-'Inputs and Results'!$C$13)*('Inputs and Results'!$C$14-'Inputs and Results'!$C$13)), 'Inputs and Results'!$C$15 - SQRT((1-E9633)*('Inputs and Results'!$C$15-'Inputs and Results'!$C$13)*('Inputs and Results'!$C$15-'Inputs and Results'!$C$14))))</f>
        <v>0.39773106434643024</v>
      </c>
      <c r="C9633" s="47">
        <f ca="1">IF('Inputs and Results'!$G$15='Inputs and Results'!$G$13, 'Inputs and Results'!$G$13, IF(F9633 &lt;= ('Inputs and Results'!$G$14-'Inputs and Results'!$G$13)/('Inputs and Results'!$G$15-'Inputs and Results'!$G$13), 'Inputs and Results'!$G$13 + SQRT(F9633*('Inputs and Results'!$G$15-'Inputs and Results'!$G$13)*('Inputs and Results'!$G$14-'Inputs and Results'!$G$13)), 'Inputs and Results'!$G$15 - SQRT((1-F9633)*('Inputs and Results'!$G$15-'Inputs and Results'!$G$13)*('Inputs and Results'!$G$15-'Inputs and Results'!$G$14))))</f>
        <v>322.86525882963122</v>
      </c>
      <c r="D9633">
        <f t="shared" ca="1" si="630"/>
        <v>128.41354303479491</v>
      </c>
      <c r="E9633">
        <f t="shared" ca="1" si="632"/>
        <v>0.24757737628138188</v>
      </c>
      <c r="F9633">
        <f t="shared" ca="1" si="632"/>
        <v>9.2987306475388776E-2</v>
      </c>
    </row>
    <row r="9634" spans="1:6" ht="15.75" customHeight="1" x14ac:dyDescent="0.2">
      <c r="A9634">
        <v>9633</v>
      </c>
      <c r="B9634" s="47">
        <f ca="1">IF('Inputs and Results'!$C$15='Inputs and Results'!$C$13, 'Inputs and Results'!$C$13, IF(E9634 &lt;= ('Inputs and Results'!$C$14-'Inputs and Results'!$C$13)/('Inputs and Results'!$C$15-'Inputs and Results'!$C$13), 'Inputs and Results'!$C$13 + SQRT(E9634*('Inputs and Results'!$C$15-'Inputs and Results'!$C$13)*('Inputs and Results'!$C$14-'Inputs and Results'!$C$13)), 'Inputs and Results'!$C$15 - SQRT((1-E9634)*('Inputs and Results'!$C$15-'Inputs and Results'!$C$13)*('Inputs and Results'!$C$15-'Inputs and Results'!$C$14))))</f>
        <v>1.4665586772071677</v>
      </c>
      <c r="C9634" s="47">
        <f ca="1">IF('Inputs and Results'!$G$15='Inputs and Results'!$G$13, 'Inputs and Results'!$G$13, IF(F9634 &lt;= ('Inputs and Results'!$G$14-'Inputs and Results'!$G$13)/('Inputs and Results'!$G$15-'Inputs and Results'!$G$13), 'Inputs and Results'!$G$13 + SQRT(F9634*('Inputs and Results'!$G$15-'Inputs and Results'!$G$13)*('Inputs and Results'!$G$14-'Inputs and Results'!$G$13)), 'Inputs and Results'!$G$15 - SQRT((1-F9634)*('Inputs and Results'!$G$15-'Inputs and Results'!$G$13)*('Inputs and Results'!$G$15-'Inputs and Results'!$G$14))))</f>
        <v>1062.7474347472366</v>
      </c>
      <c r="D9634">
        <f t="shared" ca="1" si="630"/>
        <v>1558.5814721082181</v>
      </c>
      <c r="E9634">
        <f t="shared" ca="1" si="632"/>
        <v>0.73872863439459657</v>
      </c>
      <c r="F9634">
        <f t="shared" ca="1" si="632"/>
        <v>0.97779137454041476</v>
      </c>
    </row>
    <row r="9635" spans="1:6" ht="15.75" customHeight="1" x14ac:dyDescent="0.2">
      <c r="A9635">
        <v>9634</v>
      </c>
      <c r="B9635" s="47">
        <f ca="1">IF('Inputs and Results'!$C$15='Inputs and Results'!$C$13, 'Inputs and Results'!$C$13, IF(E9635 &lt;= ('Inputs and Results'!$C$14-'Inputs and Results'!$C$13)/('Inputs and Results'!$C$15-'Inputs and Results'!$C$13), 'Inputs and Results'!$C$13 + SQRT(E9635*('Inputs and Results'!$C$15-'Inputs and Results'!$C$13)*('Inputs and Results'!$C$14-'Inputs and Results'!$C$13)), 'Inputs and Results'!$C$15 - SQRT((1-E9635)*('Inputs and Results'!$C$15-'Inputs and Results'!$C$13)*('Inputs and Results'!$C$15-'Inputs and Results'!$C$14))))</f>
        <v>0.43311747395667721</v>
      </c>
      <c r="C9635" s="47">
        <f ca="1">IF('Inputs and Results'!$G$15='Inputs and Results'!$G$13, 'Inputs and Results'!$G$13, IF(F9635 &lt;= ('Inputs and Results'!$G$14-'Inputs and Results'!$G$13)/('Inputs and Results'!$G$15-'Inputs and Results'!$G$13), 'Inputs and Results'!$G$13 + SQRT(F9635*('Inputs and Results'!$G$15-'Inputs and Results'!$G$13)*('Inputs and Results'!$G$14-'Inputs and Results'!$G$13)), 'Inputs and Results'!$G$15 - SQRT((1-F9635)*('Inputs and Results'!$G$15-'Inputs and Results'!$G$13)*('Inputs and Results'!$G$15-'Inputs and Results'!$G$14))))</f>
        <v>328.86336220555108</v>
      </c>
      <c r="D9635">
        <f t="shared" ca="1" si="630"/>
        <v>142.43646871536808</v>
      </c>
      <c r="E9635">
        <f t="shared" ca="1" si="632"/>
        <v>0.26790156638816109</v>
      </c>
      <c r="F9635">
        <f t="shared" ca="1" si="632"/>
        <v>0.10534972760357386</v>
      </c>
    </row>
    <row r="9636" spans="1:6" ht="15.75" customHeight="1" x14ac:dyDescent="0.2">
      <c r="A9636">
        <v>9635</v>
      </c>
      <c r="B9636" s="47">
        <f ca="1">IF('Inputs and Results'!$C$15='Inputs and Results'!$C$13, 'Inputs and Results'!$C$13, IF(E9636 &lt;= ('Inputs and Results'!$C$14-'Inputs and Results'!$C$13)/('Inputs and Results'!$C$15-'Inputs and Results'!$C$13), 'Inputs and Results'!$C$13 + SQRT(E9636*('Inputs and Results'!$C$15-'Inputs and Results'!$C$13)*('Inputs and Results'!$C$14-'Inputs and Results'!$C$13)), 'Inputs and Results'!$C$15 - SQRT((1-E9636)*('Inputs and Results'!$C$15-'Inputs and Results'!$C$13)*('Inputs and Results'!$C$15-'Inputs and Results'!$C$14))))</f>
        <v>0.3265802527722057</v>
      </c>
      <c r="C9636" s="47">
        <f ca="1">IF('Inputs and Results'!$G$15='Inputs and Results'!$G$13, 'Inputs and Results'!$G$13, IF(F9636 &lt;= ('Inputs and Results'!$G$14-'Inputs and Results'!$G$13)/('Inputs and Results'!$G$15-'Inputs and Results'!$G$13), 'Inputs and Results'!$G$13 + SQRT(F9636*('Inputs and Results'!$G$15-'Inputs and Results'!$G$13)*('Inputs and Results'!$G$14-'Inputs and Results'!$G$13)), 'Inputs and Results'!$G$15 - SQRT((1-F9636)*('Inputs and Results'!$G$15-'Inputs and Results'!$G$13)*('Inputs and Results'!$G$15-'Inputs and Results'!$G$14))))</f>
        <v>1023.7972884246967</v>
      </c>
      <c r="D9636">
        <f t="shared" ca="1" si="630"/>
        <v>334.35197724123623</v>
      </c>
      <c r="E9636">
        <f t="shared" ca="1" si="632"/>
        <v>0.20586965057027518</v>
      </c>
      <c r="F9636">
        <f t="shared" ca="1" si="632"/>
        <v>0.96339790747383169</v>
      </c>
    </row>
    <row r="9637" spans="1:6" ht="15.75" customHeight="1" x14ac:dyDescent="0.2">
      <c r="A9637">
        <v>9636</v>
      </c>
      <c r="B9637" s="47">
        <f ca="1">IF('Inputs and Results'!$C$15='Inputs and Results'!$C$13, 'Inputs and Results'!$C$13, IF(E9637 &lt;= ('Inputs and Results'!$C$14-'Inputs and Results'!$C$13)/('Inputs and Results'!$C$15-'Inputs and Results'!$C$13), 'Inputs and Results'!$C$13 + SQRT(E9637*('Inputs and Results'!$C$15-'Inputs and Results'!$C$13)*('Inputs and Results'!$C$14-'Inputs and Results'!$C$13)), 'Inputs and Results'!$C$15 - SQRT((1-E9637)*('Inputs and Results'!$C$15-'Inputs and Results'!$C$13)*('Inputs and Results'!$C$15-'Inputs and Results'!$C$14))))</f>
        <v>0.5041276047914458</v>
      </c>
      <c r="C9637" s="47">
        <f ca="1">IF('Inputs and Results'!$G$15='Inputs and Results'!$G$13, 'Inputs and Results'!$G$13, IF(F9637 &lt;= ('Inputs and Results'!$G$14-'Inputs and Results'!$G$13)/('Inputs and Results'!$G$15-'Inputs and Results'!$G$13), 'Inputs and Results'!$G$13 + SQRT(F9637*('Inputs and Results'!$G$15-'Inputs and Results'!$G$13)*('Inputs and Results'!$G$14-'Inputs and Results'!$G$13)), 'Inputs and Results'!$G$15 - SQRT((1-F9637)*('Inputs and Results'!$G$15-'Inputs and Results'!$G$13)*('Inputs and Results'!$G$15-'Inputs and Results'!$G$14))))</f>
        <v>314.31732836898243</v>
      </c>
      <c r="D9637">
        <f t="shared" ca="1" si="630"/>
        <v>158.45604189510146</v>
      </c>
      <c r="E9637">
        <f t="shared" ca="1" si="632"/>
        <v>0.3078467763151016</v>
      </c>
      <c r="F9637">
        <f t="shared" ca="1" si="632"/>
        <v>7.5222967496905935E-2</v>
      </c>
    </row>
    <row r="9638" spans="1:6" ht="15.75" customHeight="1" x14ac:dyDescent="0.2">
      <c r="A9638">
        <v>9637</v>
      </c>
      <c r="B9638" s="47">
        <f ca="1">IF('Inputs and Results'!$C$15='Inputs and Results'!$C$13, 'Inputs and Results'!$C$13, IF(E9638 &lt;= ('Inputs and Results'!$C$14-'Inputs and Results'!$C$13)/('Inputs and Results'!$C$15-'Inputs and Results'!$C$13), 'Inputs and Results'!$C$13 + SQRT(E9638*('Inputs and Results'!$C$15-'Inputs and Results'!$C$13)*('Inputs and Results'!$C$14-'Inputs and Results'!$C$13)), 'Inputs and Results'!$C$15 - SQRT((1-E9638)*('Inputs and Results'!$C$15-'Inputs and Results'!$C$13)*('Inputs and Results'!$C$15-'Inputs and Results'!$C$14))))</f>
        <v>0.23109789617772281</v>
      </c>
      <c r="C9638" s="47">
        <f ca="1">IF('Inputs and Results'!$G$15='Inputs and Results'!$G$13, 'Inputs and Results'!$G$13, IF(F9638 &lt;= ('Inputs and Results'!$G$14-'Inputs and Results'!$G$13)/('Inputs and Results'!$G$15-'Inputs and Results'!$G$13), 'Inputs and Results'!$G$13 + SQRT(F9638*('Inputs and Results'!$G$15-'Inputs and Results'!$G$13)*('Inputs and Results'!$G$14-'Inputs and Results'!$G$13)), 'Inputs and Results'!$G$15 - SQRT((1-F9638)*('Inputs and Results'!$G$15-'Inputs and Results'!$G$13)*('Inputs and Results'!$G$15-'Inputs and Results'!$G$14))))</f>
        <v>448.87447387809664</v>
      </c>
      <c r="D9638">
        <f t="shared" ca="1" si="630"/>
        <v>103.73394656111033</v>
      </c>
      <c r="E9638">
        <f t="shared" ca="1" si="632"/>
        <v>0.14813123771650749</v>
      </c>
      <c r="F9638">
        <f t="shared" ca="1" si="632"/>
        <v>0.33487115573061643</v>
      </c>
    </row>
    <row r="9639" spans="1:6" ht="15.75" customHeight="1" x14ac:dyDescent="0.2">
      <c r="A9639">
        <v>9638</v>
      </c>
      <c r="B9639" s="47">
        <f ca="1">IF('Inputs and Results'!$C$15='Inputs and Results'!$C$13, 'Inputs and Results'!$C$13, IF(E9639 &lt;= ('Inputs and Results'!$C$14-'Inputs and Results'!$C$13)/('Inputs and Results'!$C$15-'Inputs and Results'!$C$13), 'Inputs and Results'!$C$13 + SQRT(E9639*('Inputs and Results'!$C$15-'Inputs and Results'!$C$13)*('Inputs and Results'!$C$14-'Inputs and Results'!$C$13)), 'Inputs and Results'!$C$15 - SQRT((1-E9639)*('Inputs and Results'!$C$15-'Inputs and Results'!$C$13)*('Inputs and Results'!$C$15-'Inputs and Results'!$C$14))))</f>
        <v>1.8864201336807509</v>
      </c>
      <c r="C9639" s="47">
        <f ca="1">IF('Inputs and Results'!$G$15='Inputs and Results'!$G$13, 'Inputs and Results'!$G$13, IF(F9639 &lt;= ('Inputs and Results'!$G$14-'Inputs and Results'!$G$13)/('Inputs and Results'!$G$15-'Inputs and Results'!$G$13), 'Inputs and Results'!$G$13 + SQRT(F9639*('Inputs and Results'!$G$15-'Inputs and Results'!$G$13)*('Inputs and Results'!$G$14-'Inputs and Results'!$G$13)), 'Inputs and Results'!$G$15 - SQRT((1-F9639)*('Inputs and Results'!$G$15-'Inputs and Results'!$G$13)*('Inputs and Results'!$G$15-'Inputs and Results'!$G$14))))</f>
        <v>395.11366828232929</v>
      </c>
      <c r="D9639">
        <f t="shared" ca="1" si="630"/>
        <v>745.35037894024344</v>
      </c>
      <c r="E9639">
        <f t="shared" ca="1" si="632"/>
        <v>0.86221554236982256</v>
      </c>
      <c r="F9639">
        <f t="shared" ca="1" si="632"/>
        <v>0.23625242474022323</v>
      </c>
    </row>
    <row r="9640" spans="1:6" ht="15.75" customHeight="1" x14ac:dyDescent="0.2">
      <c r="A9640">
        <v>9639</v>
      </c>
      <c r="B9640" s="47">
        <f ca="1">IF('Inputs and Results'!$C$15='Inputs and Results'!$C$13, 'Inputs and Results'!$C$13, IF(E9640 &lt;= ('Inputs and Results'!$C$14-'Inputs and Results'!$C$13)/('Inputs and Results'!$C$15-'Inputs and Results'!$C$13), 'Inputs and Results'!$C$13 + SQRT(E9640*('Inputs and Results'!$C$15-'Inputs and Results'!$C$13)*('Inputs and Results'!$C$14-'Inputs and Results'!$C$13)), 'Inputs and Results'!$C$15 - SQRT((1-E9640)*('Inputs and Results'!$C$15-'Inputs and Results'!$C$13)*('Inputs and Results'!$C$15-'Inputs and Results'!$C$14))))</f>
        <v>2.0631295314773137</v>
      </c>
      <c r="C9640" s="47">
        <f ca="1">IF('Inputs and Results'!$G$15='Inputs and Results'!$G$13, 'Inputs and Results'!$G$13, IF(F9640 &lt;= ('Inputs and Results'!$G$14-'Inputs and Results'!$G$13)/('Inputs and Results'!$G$15-'Inputs and Results'!$G$13), 'Inputs and Results'!$G$13 + SQRT(F9640*('Inputs and Results'!$G$15-'Inputs and Results'!$G$13)*('Inputs and Results'!$G$14-'Inputs and Results'!$G$13)), 'Inputs and Results'!$G$15 - SQRT((1-F9640)*('Inputs and Results'!$G$15-'Inputs and Results'!$G$13)*('Inputs and Results'!$G$15-'Inputs and Results'!$G$14))))</f>
        <v>479.4252434152952</v>
      </c>
      <c r="D9640">
        <f t="shared" ca="1" si="630"/>
        <v>989.1163778257951</v>
      </c>
      <c r="E9640">
        <f t="shared" ca="1" si="632"/>
        <v>0.90247485835667585</v>
      </c>
      <c r="F9640">
        <f t="shared" ca="1" si="632"/>
        <v>0.38787681823077802</v>
      </c>
    </row>
    <row r="9641" spans="1:6" ht="15.75" customHeight="1" x14ac:dyDescent="0.2">
      <c r="A9641">
        <v>9640</v>
      </c>
      <c r="B9641" s="47">
        <f ca="1">IF('Inputs and Results'!$C$15='Inputs and Results'!$C$13, 'Inputs and Results'!$C$13, IF(E9641 &lt;= ('Inputs and Results'!$C$14-'Inputs and Results'!$C$13)/('Inputs and Results'!$C$15-'Inputs and Results'!$C$13), 'Inputs and Results'!$C$13 + SQRT(E9641*('Inputs and Results'!$C$15-'Inputs and Results'!$C$13)*('Inputs and Results'!$C$14-'Inputs and Results'!$C$13)), 'Inputs and Results'!$C$15 - SQRT((1-E9641)*('Inputs and Results'!$C$15-'Inputs and Results'!$C$13)*('Inputs and Results'!$C$15-'Inputs and Results'!$C$14))))</f>
        <v>0.59611626575642696</v>
      </c>
      <c r="C9641" s="47">
        <f ca="1">IF('Inputs and Results'!$G$15='Inputs and Results'!$G$13, 'Inputs and Results'!$G$13, IF(F9641 &lt;= ('Inputs and Results'!$G$14-'Inputs and Results'!$G$13)/('Inputs and Results'!$G$15-'Inputs and Results'!$G$13), 'Inputs and Results'!$G$13 + SQRT(F9641*('Inputs and Results'!$G$15-'Inputs and Results'!$G$13)*('Inputs and Results'!$G$14-'Inputs and Results'!$G$13)), 'Inputs and Results'!$G$15 - SQRT((1-F9641)*('Inputs and Results'!$G$15-'Inputs and Results'!$G$13)*('Inputs and Results'!$G$15-'Inputs and Results'!$G$14))))</f>
        <v>589.92393030401774</v>
      </c>
      <c r="D9641">
        <f t="shared" ca="1" si="630"/>
        <v>351.66325041318572</v>
      </c>
      <c r="E9641">
        <f t="shared" ca="1" si="632"/>
        <v>0.357926999137686</v>
      </c>
      <c r="F9641">
        <f t="shared" ca="1" si="632"/>
        <v>0.56121808446456023</v>
      </c>
    </row>
    <row r="9642" spans="1:6" ht="15.75" customHeight="1" x14ac:dyDescent="0.2">
      <c r="A9642">
        <v>9641</v>
      </c>
      <c r="B9642" s="47">
        <f ca="1">IF('Inputs and Results'!$C$15='Inputs and Results'!$C$13, 'Inputs and Results'!$C$13, IF(E9642 &lt;= ('Inputs and Results'!$C$14-'Inputs and Results'!$C$13)/('Inputs and Results'!$C$15-'Inputs and Results'!$C$13), 'Inputs and Results'!$C$13 + SQRT(E9642*('Inputs and Results'!$C$15-'Inputs and Results'!$C$13)*('Inputs and Results'!$C$14-'Inputs and Results'!$C$13)), 'Inputs and Results'!$C$15 - SQRT((1-E9642)*('Inputs and Results'!$C$15-'Inputs and Results'!$C$13)*('Inputs and Results'!$C$15-'Inputs and Results'!$C$14))))</f>
        <v>1.4986257446711826</v>
      </c>
      <c r="C9642" s="47">
        <f ca="1">IF('Inputs and Results'!$G$15='Inputs and Results'!$G$13, 'Inputs and Results'!$G$13, IF(F9642 &lt;= ('Inputs and Results'!$G$14-'Inputs and Results'!$G$13)/('Inputs and Results'!$G$15-'Inputs and Results'!$G$13), 'Inputs and Results'!$G$13 + SQRT(F9642*('Inputs and Results'!$G$15-'Inputs and Results'!$G$13)*('Inputs and Results'!$G$14-'Inputs and Results'!$G$13)), 'Inputs and Results'!$G$15 - SQRT((1-F9642)*('Inputs and Results'!$G$15-'Inputs and Results'!$G$13)*('Inputs and Results'!$G$15-'Inputs and Results'!$G$14))))</f>
        <v>729.40718863264397</v>
      </c>
      <c r="D9642">
        <f t="shared" ca="1" si="630"/>
        <v>1093.1083912331098</v>
      </c>
      <c r="E9642">
        <f t="shared" ref="E9642:F9661" ca="1" si="633">RAND()</f>
        <v>0.74954170504842654</v>
      </c>
      <c r="F9642">
        <f t="shared" ca="1" si="633"/>
        <v>0.73892137480900844</v>
      </c>
    </row>
    <row r="9643" spans="1:6" ht="15.75" customHeight="1" x14ac:dyDescent="0.2">
      <c r="A9643">
        <v>9642</v>
      </c>
      <c r="B9643" s="47">
        <f ca="1">IF('Inputs and Results'!$C$15='Inputs and Results'!$C$13, 'Inputs and Results'!$C$13, IF(E9643 &lt;= ('Inputs and Results'!$C$14-'Inputs and Results'!$C$13)/('Inputs and Results'!$C$15-'Inputs and Results'!$C$13), 'Inputs and Results'!$C$13 + SQRT(E9643*('Inputs and Results'!$C$15-'Inputs and Results'!$C$13)*('Inputs and Results'!$C$14-'Inputs and Results'!$C$13)), 'Inputs and Results'!$C$15 - SQRT((1-E9643)*('Inputs and Results'!$C$15-'Inputs and Results'!$C$13)*('Inputs and Results'!$C$15-'Inputs and Results'!$C$14))))</f>
        <v>0.83616726900932958</v>
      </c>
      <c r="C9643" s="47">
        <f ca="1">IF('Inputs and Results'!$G$15='Inputs and Results'!$G$13, 'Inputs and Results'!$G$13, IF(F9643 &lt;= ('Inputs and Results'!$G$14-'Inputs and Results'!$G$13)/('Inputs and Results'!$G$15-'Inputs and Results'!$G$13), 'Inputs and Results'!$G$13 + SQRT(F9643*('Inputs and Results'!$G$15-'Inputs and Results'!$G$13)*('Inputs and Results'!$G$14-'Inputs and Results'!$G$13)), 'Inputs and Results'!$G$15 - SQRT((1-F9643)*('Inputs and Results'!$G$15-'Inputs and Results'!$G$13)*('Inputs and Results'!$G$15-'Inputs and Results'!$G$14))))</f>
        <v>799.03346657460702</v>
      </c>
      <c r="D9643">
        <f t="shared" ca="1" si="630"/>
        <v>668.12563159274657</v>
      </c>
      <c r="E9643">
        <f t="shared" ca="1" si="633"/>
        <v>0.47975865692149511</v>
      </c>
      <c r="F9643">
        <f t="shared" ca="1" si="633"/>
        <v>0.81046169552382308</v>
      </c>
    </row>
    <row r="9644" spans="1:6" ht="15.75" customHeight="1" x14ac:dyDescent="0.2">
      <c r="A9644">
        <v>9643</v>
      </c>
      <c r="B9644" s="47">
        <f ca="1">IF('Inputs and Results'!$C$15='Inputs and Results'!$C$13, 'Inputs and Results'!$C$13, IF(E9644 &lt;= ('Inputs and Results'!$C$14-'Inputs and Results'!$C$13)/('Inputs and Results'!$C$15-'Inputs and Results'!$C$13), 'Inputs and Results'!$C$13 + SQRT(E9644*('Inputs and Results'!$C$15-'Inputs and Results'!$C$13)*('Inputs and Results'!$C$14-'Inputs and Results'!$C$13)), 'Inputs and Results'!$C$15 - SQRT((1-E9644)*('Inputs and Results'!$C$15-'Inputs and Results'!$C$13)*('Inputs and Results'!$C$15-'Inputs and Results'!$C$14))))</f>
        <v>1.0052642464467634</v>
      </c>
      <c r="C9644" s="47">
        <f ca="1">IF('Inputs and Results'!$G$15='Inputs and Results'!$G$13, 'Inputs and Results'!$G$13, IF(F9644 &lt;= ('Inputs and Results'!$G$14-'Inputs and Results'!$G$13)/('Inputs and Results'!$G$15-'Inputs and Results'!$G$13), 'Inputs and Results'!$G$13 + SQRT(F9644*('Inputs and Results'!$G$15-'Inputs and Results'!$G$13)*('Inputs and Results'!$G$14-'Inputs and Results'!$G$13)), 'Inputs and Results'!$G$15 - SQRT((1-F9644)*('Inputs and Results'!$G$15-'Inputs and Results'!$G$13)*('Inputs and Results'!$G$15-'Inputs and Results'!$G$14))))</f>
        <v>602.68723043860075</v>
      </c>
      <c r="D9644">
        <f t="shared" ca="1" si="630"/>
        <v>605.85992454994687</v>
      </c>
      <c r="E9644">
        <f t="shared" ca="1" si="633"/>
        <v>0.55789214149960009</v>
      </c>
      <c r="F9644">
        <f t="shared" ca="1" si="633"/>
        <v>0.5793854049956213</v>
      </c>
    </row>
    <row r="9645" spans="1:6" ht="15.75" customHeight="1" x14ac:dyDescent="0.2">
      <c r="A9645">
        <v>9644</v>
      </c>
      <c r="B9645" s="47">
        <f ca="1">IF('Inputs and Results'!$C$15='Inputs and Results'!$C$13, 'Inputs and Results'!$C$13, IF(E9645 &lt;= ('Inputs and Results'!$C$14-'Inputs and Results'!$C$13)/('Inputs and Results'!$C$15-'Inputs and Results'!$C$13), 'Inputs and Results'!$C$13 + SQRT(E9645*('Inputs and Results'!$C$15-'Inputs and Results'!$C$13)*('Inputs and Results'!$C$14-'Inputs and Results'!$C$13)), 'Inputs and Results'!$C$15 - SQRT((1-E9645)*('Inputs and Results'!$C$15-'Inputs and Results'!$C$13)*('Inputs and Results'!$C$15-'Inputs and Results'!$C$14))))</f>
        <v>0.49203308408972468</v>
      </c>
      <c r="C9645" s="47">
        <f ca="1">IF('Inputs and Results'!$G$15='Inputs and Results'!$G$13, 'Inputs and Results'!$G$13, IF(F9645 &lt;= ('Inputs and Results'!$G$14-'Inputs and Results'!$G$13)/('Inputs and Results'!$G$15-'Inputs and Results'!$G$13), 'Inputs and Results'!$G$13 + SQRT(F9645*('Inputs and Results'!$G$15-'Inputs and Results'!$G$13)*('Inputs and Results'!$G$14-'Inputs and Results'!$G$13)), 'Inputs and Results'!$G$15 - SQRT((1-F9645)*('Inputs and Results'!$G$15-'Inputs and Results'!$G$13)*('Inputs and Results'!$G$15-'Inputs and Results'!$G$14))))</f>
        <v>524.3198772518582</v>
      </c>
      <c r="D9645">
        <f t="shared" ca="1" si="630"/>
        <v>257.98272625377768</v>
      </c>
      <c r="E9645">
        <f t="shared" ca="1" si="633"/>
        <v>0.30112243874438915</v>
      </c>
      <c r="F9645">
        <f t="shared" ca="1" si="633"/>
        <v>0.46177604209541401</v>
      </c>
    </row>
    <row r="9646" spans="1:6" ht="15.75" customHeight="1" x14ac:dyDescent="0.2">
      <c r="A9646">
        <v>9645</v>
      </c>
      <c r="B9646" s="47">
        <f ca="1">IF('Inputs and Results'!$C$15='Inputs and Results'!$C$13, 'Inputs and Results'!$C$13, IF(E9646 &lt;= ('Inputs and Results'!$C$14-'Inputs and Results'!$C$13)/('Inputs and Results'!$C$15-'Inputs and Results'!$C$13), 'Inputs and Results'!$C$13 + SQRT(E9646*('Inputs and Results'!$C$15-'Inputs and Results'!$C$13)*('Inputs and Results'!$C$14-'Inputs and Results'!$C$13)), 'Inputs and Results'!$C$15 - SQRT((1-E9646)*('Inputs and Results'!$C$15-'Inputs and Results'!$C$13)*('Inputs and Results'!$C$15-'Inputs and Results'!$C$14))))</f>
        <v>9.1766176969472202E-2</v>
      </c>
      <c r="C9646" s="47">
        <f ca="1">IF('Inputs and Results'!$G$15='Inputs and Results'!$G$13, 'Inputs and Results'!$G$13, IF(F9646 &lt;= ('Inputs and Results'!$G$14-'Inputs and Results'!$G$13)/('Inputs and Results'!$G$15-'Inputs and Results'!$G$13), 'Inputs and Results'!$G$13 + SQRT(F9646*('Inputs and Results'!$G$15-'Inputs and Results'!$G$13)*('Inputs and Results'!$G$14-'Inputs and Results'!$G$13)), 'Inputs and Results'!$G$15 - SQRT((1-F9646)*('Inputs and Results'!$G$15-'Inputs and Results'!$G$13)*('Inputs and Results'!$G$15-'Inputs and Results'!$G$14))))</f>
        <v>304.39254096734362</v>
      </c>
      <c r="D9646">
        <f t="shared" ca="1" si="630"/>
        <v>27.932939782596574</v>
      </c>
      <c r="E9646">
        <f t="shared" ca="1" si="633"/>
        <v>6.0241781175693565E-2</v>
      </c>
      <c r="F9646">
        <f t="shared" ca="1" si="633"/>
        <v>5.4381100801622062E-2</v>
      </c>
    </row>
    <row r="9647" spans="1:6" ht="15.75" customHeight="1" x14ac:dyDescent="0.2">
      <c r="A9647">
        <v>9646</v>
      </c>
      <c r="B9647" s="47">
        <f ca="1">IF('Inputs and Results'!$C$15='Inputs and Results'!$C$13, 'Inputs and Results'!$C$13, IF(E9647 &lt;= ('Inputs and Results'!$C$14-'Inputs and Results'!$C$13)/('Inputs and Results'!$C$15-'Inputs and Results'!$C$13), 'Inputs and Results'!$C$13 + SQRT(E9647*('Inputs and Results'!$C$15-'Inputs and Results'!$C$13)*('Inputs and Results'!$C$14-'Inputs and Results'!$C$13)), 'Inputs and Results'!$C$15 - SQRT((1-E9647)*('Inputs and Results'!$C$15-'Inputs and Results'!$C$13)*('Inputs and Results'!$C$15-'Inputs and Results'!$C$14))))</f>
        <v>0.32306561584763704</v>
      </c>
      <c r="C9647" s="47">
        <f ca="1">IF('Inputs and Results'!$G$15='Inputs and Results'!$G$13, 'Inputs and Results'!$G$13, IF(F9647 &lt;= ('Inputs and Results'!$G$14-'Inputs and Results'!$G$13)/('Inputs and Results'!$G$15-'Inputs and Results'!$G$13), 'Inputs and Results'!$G$13 + SQRT(F9647*('Inputs and Results'!$G$15-'Inputs and Results'!$G$13)*('Inputs and Results'!$G$14-'Inputs and Results'!$G$13)), 'Inputs and Results'!$G$15 - SQRT((1-F9647)*('Inputs and Results'!$G$15-'Inputs and Results'!$G$13)*('Inputs and Results'!$G$15-'Inputs and Results'!$G$14))))</f>
        <v>660.65273288369076</v>
      </c>
      <c r="D9647">
        <f t="shared" ca="1" si="630"/>
        <v>213.434182010494</v>
      </c>
      <c r="E9647">
        <f t="shared" ca="1" si="633"/>
        <v>0.20378025588253446</v>
      </c>
      <c r="F9647">
        <f t="shared" ca="1" si="633"/>
        <v>0.6570603465927356</v>
      </c>
    </row>
    <row r="9648" spans="1:6" ht="15.75" customHeight="1" x14ac:dyDescent="0.2">
      <c r="A9648">
        <v>9647</v>
      </c>
      <c r="B9648" s="47">
        <f ca="1">IF('Inputs and Results'!$C$15='Inputs and Results'!$C$13, 'Inputs and Results'!$C$13, IF(E9648 &lt;= ('Inputs and Results'!$C$14-'Inputs and Results'!$C$13)/('Inputs and Results'!$C$15-'Inputs and Results'!$C$13), 'Inputs and Results'!$C$13 + SQRT(E9648*('Inputs and Results'!$C$15-'Inputs and Results'!$C$13)*('Inputs and Results'!$C$14-'Inputs and Results'!$C$13)), 'Inputs and Results'!$C$15 - SQRT((1-E9648)*('Inputs and Results'!$C$15-'Inputs and Results'!$C$13)*('Inputs and Results'!$C$15-'Inputs and Results'!$C$14))))</f>
        <v>0.97234298736360314</v>
      </c>
      <c r="C9648" s="47">
        <f ca="1">IF('Inputs and Results'!$G$15='Inputs and Results'!$G$13, 'Inputs and Results'!$G$13, IF(F9648 &lt;= ('Inputs and Results'!$G$14-'Inputs and Results'!$G$13)/('Inputs and Results'!$G$15-'Inputs and Results'!$G$13), 'Inputs and Results'!$G$13 + SQRT(F9648*('Inputs and Results'!$G$15-'Inputs and Results'!$G$13)*('Inputs and Results'!$G$14-'Inputs and Results'!$G$13)), 'Inputs and Results'!$G$15 - SQRT((1-F9648)*('Inputs and Results'!$G$15-'Inputs and Results'!$G$13)*('Inputs and Results'!$G$15-'Inputs and Results'!$G$14))))</f>
        <v>315.71815034847396</v>
      </c>
      <c r="D9648">
        <f t="shared" ca="1" si="630"/>
        <v>306.98632947474636</v>
      </c>
      <c r="E9648">
        <f t="shared" ca="1" si="633"/>
        <v>0.54317855990071584</v>
      </c>
      <c r="F9648">
        <f t="shared" ca="1" si="633"/>
        <v>7.8145963678808217E-2</v>
      </c>
    </row>
    <row r="9649" spans="1:6" ht="15.75" customHeight="1" x14ac:dyDescent="0.2">
      <c r="A9649">
        <v>9648</v>
      </c>
      <c r="B9649" s="47">
        <f ca="1">IF('Inputs and Results'!$C$15='Inputs and Results'!$C$13, 'Inputs and Results'!$C$13, IF(E9649 &lt;= ('Inputs and Results'!$C$14-'Inputs and Results'!$C$13)/('Inputs and Results'!$C$15-'Inputs and Results'!$C$13), 'Inputs and Results'!$C$13 + SQRT(E9649*('Inputs and Results'!$C$15-'Inputs and Results'!$C$13)*('Inputs and Results'!$C$14-'Inputs and Results'!$C$13)), 'Inputs and Results'!$C$15 - SQRT((1-E9649)*('Inputs and Results'!$C$15-'Inputs and Results'!$C$13)*('Inputs and Results'!$C$15-'Inputs and Results'!$C$14))))</f>
        <v>1.5164766958292883</v>
      </c>
      <c r="C9649" s="47">
        <f ca="1">IF('Inputs and Results'!$G$15='Inputs and Results'!$G$13, 'Inputs and Results'!$G$13, IF(F9649 &lt;= ('Inputs and Results'!$G$14-'Inputs and Results'!$G$13)/('Inputs and Results'!$G$15-'Inputs and Results'!$G$13), 'Inputs and Results'!$G$13 + SQRT(F9649*('Inputs and Results'!$G$15-'Inputs and Results'!$G$13)*('Inputs and Results'!$G$14-'Inputs and Results'!$G$13)), 'Inputs and Results'!$G$15 - SQRT((1-F9649)*('Inputs and Results'!$G$15-'Inputs and Results'!$G$13)*('Inputs and Results'!$G$15-'Inputs and Results'!$G$14))))</f>
        <v>605.68908815107875</v>
      </c>
      <c r="D9649">
        <f t="shared" ca="1" si="630"/>
        <v>918.51338709920242</v>
      </c>
      <c r="E9649">
        <f t="shared" ca="1" si="633"/>
        <v>0.75546206733137933</v>
      </c>
      <c r="F9649">
        <f t="shared" ca="1" si="633"/>
        <v>0.58360246681933992</v>
      </c>
    </row>
    <row r="9650" spans="1:6" ht="15.75" customHeight="1" x14ac:dyDescent="0.2">
      <c r="A9650">
        <v>9649</v>
      </c>
      <c r="B9650" s="47">
        <f ca="1">IF('Inputs and Results'!$C$15='Inputs and Results'!$C$13, 'Inputs and Results'!$C$13, IF(E9650 &lt;= ('Inputs and Results'!$C$14-'Inputs and Results'!$C$13)/('Inputs and Results'!$C$15-'Inputs and Results'!$C$13), 'Inputs and Results'!$C$13 + SQRT(E9650*('Inputs and Results'!$C$15-'Inputs and Results'!$C$13)*('Inputs and Results'!$C$14-'Inputs and Results'!$C$13)), 'Inputs and Results'!$C$15 - SQRT((1-E9650)*('Inputs and Results'!$C$15-'Inputs and Results'!$C$13)*('Inputs and Results'!$C$15-'Inputs and Results'!$C$14))))</f>
        <v>0.243001005584913</v>
      </c>
      <c r="C9650" s="47">
        <f ca="1">IF('Inputs and Results'!$G$15='Inputs and Results'!$G$13, 'Inputs and Results'!$G$13, IF(F9650 &lt;= ('Inputs and Results'!$G$14-'Inputs and Results'!$G$13)/('Inputs and Results'!$G$15-'Inputs and Results'!$G$13), 'Inputs and Results'!$G$13 + SQRT(F9650*('Inputs and Results'!$G$15-'Inputs and Results'!$G$13)*('Inputs and Results'!$G$14-'Inputs and Results'!$G$13)), 'Inputs and Results'!$G$15 - SQRT((1-F9650)*('Inputs and Results'!$G$15-'Inputs and Results'!$G$13)*('Inputs and Results'!$G$15-'Inputs and Results'!$G$14))))</f>
        <v>323.92846008595063</v>
      </c>
      <c r="D9650">
        <f t="shared" ca="1" si="630"/>
        <v>78.714941538458362</v>
      </c>
      <c r="E9650">
        <f t="shared" ca="1" si="633"/>
        <v>0.15543961608824453</v>
      </c>
      <c r="F9650">
        <f t="shared" ca="1" si="633"/>
        <v>9.5184808271029375E-2</v>
      </c>
    </row>
    <row r="9651" spans="1:6" ht="15.75" customHeight="1" x14ac:dyDescent="0.2">
      <c r="A9651">
        <v>9650</v>
      </c>
      <c r="B9651" s="47">
        <f ca="1">IF('Inputs and Results'!$C$15='Inputs and Results'!$C$13, 'Inputs and Results'!$C$13, IF(E9651 &lt;= ('Inputs and Results'!$C$14-'Inputs and Results'!$C$13)/('Inputs and Results'!$C$15-'Inputs and Results'!$C$13), 'Inputs and Results'!$C$13 + SQRT(E9651*('Inputs and Results'!$C$15-'Inputs and Results'!$C$13)*('Inputs and Results'!$C$14-'Inputs and Results'!$C$13)), 'Inputs and Results'!$C$15 - SQRT((1-E9651)*('Inputs and Results'!$C$15-'Inputs and Results'!$C$13)*('Inputs and Results'!$C$15-'Inputs and Results'!$C$14))))</f>
        <v>1.0505122246672574</v>
      </c>
      <c r="C9651" s="47">
        <f ca="1">IF('Inputs and Results'!$G$15='Inputs and Results'!$G$13, 'Inputs and Results'!$G$13, IF(F9651 &lt;= ('Inputs and Results'!$G$14-'Inputs and Results'!$G$13)/('Inputs and Results'!$G$15-'Inputs and Results'!$G$13), 'Inputs and Results'!$G$13 + SQRT(F9651*('Inputs and Results'!$G$15-'Inputs and Results'!$G$13)*('Inputs and Results'!$G$14-'Inputs and Results'!$G$13)), 'Inputs and Results'!$G$15 - SQRT((1-F9651)*('Inputs and Results'!$G$15-'Inputs and Results'!$G$13)*('Inputs and Results'!$G$15-'Inputs and Results'!$G$14))))</f>
        <v>457.84448695244566</v>
      </c>
      <c r="D9651">
        <f t="shared" ca="1" si="630"/>
        <v>480.97123054005277</v>
      </c>
      <c r="E9651">
        <f t="shared" ca="1" si="633"/>
        <v>0.57772193486979928</v>
      </c>
      <c r="F9651">
        <f t="shared" ca="1" si="633"/>
        <v>0.35066236417848395</v>
      </c>
    </row>
    <row r="9652" spans="1:6" ht="15.75" customHeight="1" x14ac:dyDescent="0.2">
      <c r="A9652">
        <v>9651</v>
      </c>
      <c r="B9652" s="47">
        <f ca="1">IF('Inputs and Results'!$C$15='Inputs and Results'!$C$13, 'Inputs and Results'!$C$13, IF(E9652 &lt;= ('Inputs and Results'!$C$14-'Inputs and Results'!$C$13)/('Inputs and Results'!$C$15-'Inputs and Results'!$C$13), 'Inputs and Results'!$C$13 + SQRT(E9652*('Inputs and Results'!$C$15-'Inputs and Results'!$C$13)*('Inputs and Results'!$C$14-'Inputs and Results'!$C$13)), 'Inputs and Results'!$C$15 - SQRT((1-E9652)*('Inputs and Results'!$C$15-'Inputs and Results'!$C$13)*('Inputs and Results'!$C$15-'Inputs and Results'!$C$14))))</f>
        <v>2.5974766841390706</v>
      </c>
      <c r="C9652" s="47">
        <f ca="1">IF('Inputs and Results'!$G$15='Inputs and Results'!$G$13, 'Inputs and Results'!$G$13, IF(F9652 &lt;= ('Inputs and Results'!$G$14-'Inputs and Results'!$G$13)/('Inputs and Results'!$G$15-'Inputs and Results'!$G$13), 'Inputs and Results'!$G$13 + SQRT(F9652*('Inputs and Results'!$G$15-'Inputs and Results'!$G$13)*('Inputs and Results'!$G$14-'Inputs and Results'!$G$13)), 'Inputs and Results'!$G$15 - SQRT((1-F9652)*('Inputs and Results'!$G$15-'Inputs and Results'!$G$13)*('Inputs and Results'!$G$15-'Inputs and Results'!$G$14))))</f>
        <v>555.87880950035935</v>
      </c>
      <c r="D9652">
        <f t="shared" ca="1" si="630"/>
        <v>1443.8822468841674</v>
      </c>
      <c r="E9652">
        <f t="shared" ca="1" si="633"/>
        <v>0.98199722002092471</v>
      </c>
      <c r="F9652">
        <f t="shared" ca="1" si="633"/>
        <v>0.51087944575813438</v>
      </c>
    </row>
    <row r="9653" spans="1:6" ht="15.75" customHeight="1" x14ac:dyDescent="0.2">
      <c r="A9653">
        <v>9652</v>
      </c>
      <c r="B9653" s="47">
        <f ca="1">IF('Inputs and Results'!$C$15='Inputs and Results'!$C$13, 'Inputs and Results'!$C$13, IF(E9653 &lt;= ('Inputs and Results'!$C$14-'Inputs and Results'!$C$13)/('Inputs and Results'!$C$15-'Inputs and Results'!$C$13), 'Inputs and Results'!$C$13 + SQRT(E9653*('Inputs and Results'!$C$15-'Inputs and Results'!$C$13)*('Inputs and Results'!$C$14-'Inputs and Results'!$C$13)), 'Inputs and Results'!$C$15 - SQRT((1-E9653)*('Inputs and Results'!$C$15-'Inputs and Results'!$C$13)*('Inputs and Results'!$C$15-'Inputs and Results'!$C$14))))</f>
        <v>0.84571555664889964</v>
      </c>
      <c r="C9653" s="47">
        <f ca="1">IF('Inputs and Results'!$G$15='Inputs and Results'!$G$13, 'Inputs and Results'!$G$13, IF(F9653 &lt;= ('Inputs and Results'!$G$14-'Inputs and Results'!$G$13)/('Inputs and Results'!$G$15-'Inputs and Results'!$G$13), 'Inputs and Results'!$G$13 + SQRT(F9653*('Inputs and Results'!$G$15-'Inputs and Results'!$G$13)*('Inputs and Results'!$G$14-'Inputs and Results'!$G$13)), 'Inputs and Results'!$G$15 - SQRT((1-F9653)*('Inputs and Results'!$G$15-'Inputs and Results'!$G$13)*('Inputs and Results'!$G$15-'Inputs and Results'!$G$14))))</f>
        <v>372.15753206893532</v>
      </c>
      <c r="D9653">
        <f t="shared" ca="1" si="630"/>
        <v>314.73941439476033</v>
      </c>
      <c r="E9653">
        <f t="shared" ca="1" si="633"/>
        <v>0.48433983745949327</v>
      </c>
      <c r="F9653">
        <f t="shared" ca="1" si="633"/>
        <v>0.19206551945709305</v>
      </c>
    </row>
    <row r="9654" spans="1:6" ht="15.75" customHeight="1" x14ac:dyDescent="0.2">
      <c r="A9654">
        <v>9653</v>
      </c>
      <c r="B9654" s="47">
        <f ca="1">IF('Inputs and Results'!$C$15='Inputs and Results'!$C$13, 'Inputs and Results'!$C$13, IF(E9654 &lt;= ('Inputs and Results'!$C$14-'Inputs and Results'!$C$13)/('Inputs and Results'!$C$15-'Inputs and Results'!$C$13), 'Inputs and Results'!$C$13 + SQRT(E9654*('Inputs and Results'!$C$15-'Inputs and Results'!$C$13)*('Inputs and Results'!$C$14-'Inputs and Results'!$C$13)), 'Inputs and Results'!$C$15 - SQRT((1-E9654)*('Inputs and Results'!$C$15-'Inputs and Results'!$C$13)*('Inputs and Results'!$C$15-'Inputs and Results'!$C$14))))</f>
        <v>1.5244366037867034</v>
      </c>
      <c r="C9654" s="47">
        <f ca="1">IF('Inputs and Results'!$G$15='Inputs and Results'!$G$13, 'Inputs and Results'!$G$13, IF(F9654 &lt;= ('Inputs and Results'!$G$14-'Inputs and Results'!$G$13)/('Inputs and Results'!$G$15-'Inputs and Results'!$G$13), 'Inputs and Results'!$G$13 + SQRT(F9654*('Inputs and Results'!$G$15-'Inputs and Results'!$G$13)*('Inputs and Results'!$G$14-'Inputs and Results'!$G$13)), 'Inputs and Results'!$G$15 - SQRT((1-F9654)*('Inputs and Results'!$G$15-'Inputs and Results'!$G$13)*('Inputs and Results'!$G$15-'Inputs and Results'!$G$14))))</f>
        <v>892.93915279832663</v>
      </c>
      <c r="D9654">
        <f t="shared" ca="1" si="630"/>
        <v>1361.2291294800573</v>
      </c>
      <c r="E9654">
        <f t="shared" ca="1" si="633"/>
        <v>0.75807918486172021</v>
      </c>
      <c r="F9654">
        <f t="shared" ca="1" si="633"/>
        <v>0.88884484022322729</v>
      </c>
    </row>
    <row r="9655" spans="1:6" ht="15.75" customHeight="1" x14ac:dyDescent="0.2">
      <c r="A9655">
        <v>9654</v>
      </c>
      <c r="B9655" s="47">
        <f ca="1">IF('Inputs and Results'!$C$15='Inputs and Results'!$C$13, 'Inputs and Results'!$C$13, IF(E9655 &lt;= ('Inputs and Results'!$C$14-'Inputs and Results'!$C$13)/('Inputs and Results'!$C$15-'Inputs and Results'!$C$13), 'Inputs and Results'!$C$13 + SQRT(E9655*('Inputs and Results'!$C$15-'Inputs and Results'!$C$13)*('Inputs and Results'!$C$14-'Inputs and Results'!$C$13)), 'Inputs and Results'!$C$15 - SQRT((1-E9655)*('Inputs and Results'!$C$15-'Inputs and Results'!$C$13)*('Inputs and Results'!$C$15-'Inputs and Results'!$C$14))))</f>
        <v>0.41578651273237233</v>
      </c>
      <c r="C9655" s="47">
        <f ca="1">IF('Inputs and Results'!$G$15='Inputs and Results'!$G$13, 'Inputs and Results'!$G$13, IF(F9655 &lt;= ('Inputs and Results'!$G$14-'Inputs and Results'!$G$13)/('Inputs and Results'!$G$15-'Inputs and Results'!$G$13), 'Inputs and Results'!$G$13 + SQRT(F9655*('Inputs and Results'!$G$15-'Inputs and Results'!$G$13)*('Inputs and Results'!$G$14-'Inputs and Results'!$G$13)), 'Inputs and Results'!$G$15 - SQRT((1-F9655)*('Inputs and Results'!$G$15-'Inputs and Results'!$G$13)*('Inputs and Results'!$G$15-'Inputs and Results'!$G$14))))</f>
        <v>787.23841260402787</v>
      </c>
      <c r="D9655">
        <f t="shared" ca="1" si="630"/>
        <v>327.32311426559721</v>
      </c>
      <c r="E9655">
        <f t="shared" ca="1" si="633"/>
        <v>0.25798229469156519</v>
      </c>
      <c r="F9655">
        <f t="shared" ca="1" si="633"/>
        <v>0.7991465538335889</v>
      </c>
    </row>
    <row r="9656" spans="1:6" ht="15.75" customHeight="1" x14ac:dyDescent="0.2">
      <c r="A9656">
        <v>9655</v>
      </c>
      <c r="B9656" s="47">
        <f ca="1">IF('Inputs and Results'!$C$15='Inputs and Results'!$C$13, 'Inputs and Results'!$C$13, IF(E9656 &lt;= ('Inputs and Results'!$C$14-'Inputs and Results'!$C$13)/('Inputs and Results'!$C$15-'Inputs and Results'!$C$13), 'Inputs and Results'!$C$13 + SQRT(E9656*('Inputs and Results'!$C$15-'Inputs and Results'!$C$13)*('Inputs and Results'!$C$14-'Inputs and Results'!$C$13)), 'Inputs and Results'!$C$15 - SQRT((1-E9656)*('Inputs and Results'!$C$15-'Inputs and Results'!$C$13)*('Inputs and Results'!$C$15-'Inputs and Results'!$C$14))))</f>
        <v>0.68220999340570021</v>
      </c>
      <c r="C9656" s="47">
        <f ca="1">IF('Inputs and Results'!$G$15='Inputs and Results'!$G$13, 'Inputs and Results'!$G$13, IF(F9656 &lt;= ('Inputs and Results'!$G$14-'Inputs and Results'!$G$13)/('Inputs and Results'!$G$15-'Inputs and Results'!$G$13), 'Inputs and Results'!$G$13 + SQRT(F9656*('Inputs and Results'!$G$15-'Inputs and Results'!$G$13)*('Inputs and Results'!$G$14-'Inputs and Results'!$G$13)), 'Inputs and Results'!$G$15 - SQRT((1-F9656)*('Inputs and Results'!$G$15-'Inputs and Results'!$G$13)*('Inputs and Results'!$G$15-'Inputs and Results'!$G$14))))</f>
        <v>622.28641394740907</v>
      </c>
      <c r="D9656">
        <f t="shared" ca="1" si="630"/>
        <v>424.53001035551875</v>
      </c>
      <c r="E9656">
        <f t="shared" ca="1" si="633"/>
        <v>0.40309438725906632</v>
      </c>
      <c r="F9656">
        <f t="shared" ca="1" si="633"/>
        <v>0.60653518574350407</v>
      </c>
    </row>
    <row r="9657" spans="1:6" ht="15.75" customHeight="1" x14ac:dyDescent="0.2">
      <c r="A9657">
        <v>9656</v>
      </c>
      <c r="B9657" s="47">
        <f ca="1">IF('Inputs and Results'!$C$15='Inputs and Results'!$C$13, 'Inputs and Results'!$C$13, IF(E9657 &lt;= ('Inputs and Results'!$C$14-'Inputs and Results'!$C$13)/('Inputs and Results'!$C$15-'Inputs and Results'!$C$13), 'Inputs and Results'!$C$13 + SQRT(E9657*('Inputs and Results'!$C$15-'Inputs and Results'!$C$13)*('Inputs and Results'!$C$14-'Inputs and Results'!$C$13)), 'Inputs and Results'!$C$15 - SQRT((1-E9657)*('Inputs and Results'!$C$15-'Inputs and Results'!$C$13)*('Inputs and Results'!$C$15-'Inputs and Results'!$C$14))))</f>
        <v>0.18378033701464913</v>
      </c>
      <c r="C9657" s="47">
        <f ca="1">IF('Inputs and Results'!$G$15='Inputs and Results'!$G$13, 'Inputs and Results'!$G$13, IF(F9657 &lt;= ('Inputs and Results'!$G$14-'Inputs and Results'!$G$13)/('Inputs and Results'!$G$15-'Inputs and Results'!$G$13), 'Inputs and Results'!$G$13 + SQRT(F9657*('Inputs and Results'!$G$15-'Inputs and Results'!$G$13)*('Inputs and Results'!$G$14-'Inputs and Results'!$G$13)), 'Inputs and Results'!$G$15 - SQRT((1-F9657)*('Inputs and Results'!$G$15-'Inputs and Results'!$G$13)*('Inputs and Results'!$G$15-'Inputs and Results'!$G$14))))</f>
        <v>342.4073496732899</v>
      </c>
      <c r="D9657">
        <f t="shared" ca="1" si="630"/>
        <v>62.92773811925003</v>
      </c>
      <c r="E9657">
        <f t="shared" ca="1" si="633"/>
        <v>0.11876742331274182</v>
      </c>
      <c r="F9657">
        <f t="shared" ca="1" si="633"/>
        <v>0.1329525996805262</v>
      </c>
    </row>
    <row r="9658" spans="1:6" ht="15.75" customHeight="1" x14ac:dyDescent="0.2">
      <c r="A9658">
        <v>9657</v>
      </c>
      <c r="B9658" s="47">
        <f ca="1">IF('Inputs and Results'!$C$15='Inputs and Results'!$C$13, 'Inputs and Results'!$C$13, IF(E9658 &lt;= ('Inputs and Results'!$C$14-'Inputs and Results'!$C$13)/('Inputs and Results'!$C$15-'Inputs and Results'!$C$13), 'Inputs and Results'!$C$13 + SQRT(E9658*('Inputs and Results'!$C$15-'Inputs and Results'!$C$13)*('Inputs and Results'!$C$14-'Inputs and Results'!$C$13)), 'Inputs and Results'!$C$15 - SQRT((1-E9658)*('Inputs and Results'!$C$15-'Inputs and Results'!$C$13)*('Inputs and Results'!$C$15-'Inputs and Results'!$C$14))))</f>
        <v>0.67771807932671058</v>
      </c>
      <c r="C9658" s="47">
        <f ca="1">IF('Inputs and Results'!$G$15='Inputs and Results'!$G$13, 'Inputs and Results'!$G$13, IF(F9658 &lt;= ('Inputs and Results'!$G$14-'Inputs and Results'!$G$13)/('Inputs and Results'!$G$15-'Inputs and Results'!$G$13), 'Inputs and Results'!$G$13 + SQRT(F9658*('Inputs and Results'!$G$15-'Inputs and Results'!$G$13)*('Inputs and Results'!$G$14-'Inputs and Results'!$G$13)), 'Inputs and Results'!$G$15 - SQRT((1-F9658)*('Inputs and Results'!$G$15-'Inputs and Results'!$G$13)*('Inputs and Results'!$G$15-'Inputs and Results'!$G$14))))</f>
        <v>343.71045365422754</v>
      </c>
      <c r="D9658">
        <f t="shared" ca="1" si="630"/>
        <v>232.93878849505546</v>
      </c>
      <c r="E9658">
        <f t="shared" ca="1" si="633"/>
        <v>0.40077852010155302</v>
      </c>
      <c r="F9658">
        <f t="shared" ca="1" si="633"/>
        <v>0.13558553856622257</v>
      </c>
    </row>
    <row r="9659" spans="1:6" ht="15.75" customHeight="1" x14ac:dyDescent="0.2">
      <c r="A9659">
        <v>9658</v>
      </c>
      <c r="B9659" s="47">
        <f ca="1">IF('Inputs and Results'!$C$15='Inputs and Results'!$C$13, 'Inputs and Results'!$C$13, IF(E9659 &lt;= ('Inputs and Results'!$C$14-'Inputs and Results'!$C$13)/('Inputs and Results'!$C$15-'Inputs and Results'!$C$13), 'Inputs and Results'!$C$13 + SQRT(E9659*('Inputs and Results'!$C$15-'Inputs and Results'!$C$13)*('Inputs and Results'!$C$14-'Inputs and Results'!$C$13)), 'Inputs and Results'!$C$15 - SQRT((1-E9659)*('Inputs and Results'!$C$15-'Inputs and Results'!$C$13)*('Inputs and Results'!$C$15-'Inputs and Results'!$C$14))))</f>
        <v>0.24813555303738966</v>
      </c>
      <c r="C9659" s="47">
        <f ca="1">IF('Inputs and Results'!$G$15='Inputs and Results'!$G$13, 'Inputs and Results'!$G$13, IF(F9659 &lt;= ('Inputs and Results'!$G$14-'Inputs and Results'!$G$13)/('Inputs and Results'!$G$15-'Inputs and Results'!$G$13), 'Inputs and Results'!$G$13 + SQRT(F9659*('Inputs and Results'!$G$15-'Inputs and Results'!$G$13)*('Inputs and Results'!$G$14-'Inputs and Results'!$G$13)), 'Inputs and Results'!$G$15 - SQRT((1-F9659)*('Inputs and Results'!$G$15-'Inputs and Results'!$G$13)*('Inputs and Results'!$G$15-'Inputs and Results'!$G$14))))</f>
        <v>373.07227222759548</v>
      </c>
      <c r="D9659">
        <f t="shared" ca="1" si="630"/>
        <v>92.57249459210999</v>
      </c>
      <c r="E9659">
        <f t="shared" ca="1" si="633"/>
        <v>0.15858245172701857</v>
      </c>
      <c r="F9659">
        <f t="shared" ca="1" si="633"/>
        <v>0.19385001790902345</v>
      </c>
    </row>
    <row r="9660" spans="1:6" ht="15.75" customHeight="1" x14ac:dyDescent="0.2">
      <c r="A9660">
        <v>9659</v>
      </c>
      <c r="B9660" s="47">
        <f ca="1">IF('Inputs and Results'!$C$15='Inputs and Results'!$C$13, 'Inputs and Results'!$C$13, IF(E9660 &lt;= ('Inputs and Results'!$C$14-'Inputs and Results'!$C$13)/('Inputs and Results'!$C$15-'Inputs and Results'!$C$13), 'Inputs and Results'!$C$13 + SQRT(E9660*('Inputs and Results'!$C$15-'Inputs and Results'!$C$13)*('Inputs and Results'!$C$14-'Inputs and Results'!$C$13)), 'Inputs and Results'!$C$15 - SQRT((1-E9660)*('Inputs and Results'!$C$15-'Inputs and Results'!$C$13)*('Inputs and Results'!$C$15-'Inputs and Results'!$C$14))))</f>
        <v>1.2361923078288932</v>
      </c>
      <c r="C9660" s="47">
        <f ca="1">IF('Inputs and Results'!$G$15='Inputs and Results'!$G$13, 'Inputs and Results'!$G$13, IF(F9660 &lt;= ('Inputs and Results'!$G$14-'Inputs and Results'!$G$13)/('Inputs and Results'!$G$15-'Inputs and Results'!$G$13), 'Inputs and Results'!$G$13 + SQRT(F9660*('Inputs and Results'!$G$15-'Inputs and Results'!$G$13)*('Inputs and Results'!$G$14-'Inputs and Results'!$G$13)), 'Inputs and Results'!$G$15 - SQRT((1-F9660)*('Inputs and Results'!$G$15-'Inputs and Results'!$G$13)*('Inputs and Results'!$G$15-'Inputs and Results'!$G$14))))</f>
        <v>856.02559623180446</v>
      </c>
      <c r="D9660">
        <f t="shared" ca="1" si="630"/>
        <v>1058.2122573663987</v>
      </c>
      <c r="E9660">
        <f t="shared" ca="1" si="633"/>
        <v>0.65433138055978157</v>
      </c>
      <c r="F9660">
        <f t="shared" ca="1" si="633"/>
        <v>0.86051323804474711</v>
      </c>
    </row>
    <row r="9661" spans="1:6" ht="15.75" customHeight="1" x14ac:dyDescent="0.2">
      <c r="A9661">
        <v>9660</v>
      </c>
      <c r="B9661" s="47">
        <f ca="1">IF('Inputs and Results'!$C$15='Inputs and Results'!$C$13, 'Inputs and Results'!$C$13, IF(E9661 &lt;= ('Inputs and Results'!$C$14-'Inputs and Results'!$C$13)/('Inputs and Results'!$C$15-'Inputs and Results'!$C$13), 'Inputs and Results'!$C$13 + SQRT(E9661*('Inputs and Results'!$C$15-'Inputs and Results'!$C$13)*('Inputs and Results'!$C$14-'Inputs and Results'!$C$13)), 'Inputs and Results'!$C$15 - SQRT((1-E9661)*('Inputs and Results'!$C$15-'Inputs and Results'!$C$13)*('Inputs and Results'!$C$15-'Inputs and Results'!$C$14))))</f>
        <v>2.7601189152226189</v>
      </c>
      <c r="C9661" s="47">
        <f ca="1">IF('Inputs and Results'!$G$15='Inputs and Results'!$G$13, 'Inputs and Results'!$G$13, IF(F9661 &lt;= ('Inputs and Results'!$G$14-'Inputs and Results'!$G$13)/('Inputs and Results'!$G$15-'Inputs and Results'!$G$13), 'Inputs and Results'!$G$13 + SQRT(F9661*('Inputs and Results'!$G$15-'Inputs and Results'!$G$13)*('Inputs and Results'!$G$14-'Inputs and Results'!$G$13)), 'Inputs and Results'!$G$15 - SQRT((1-F9661)*('Inputs and Results'!$G$15-'Inputs and Results'!$G$13)*('Inputs and Results'!$G$15-'Inputs and Results'!$G$14))))</f>
        <v>1031.8108925909801</v>
      </c>
      <c r="D9661">
        <f t="shared" ca="1" si="630"/>
        <v>2847.9207615730979</v>
      </c>
      <c r="E9661">
        <f t="shared" ca="1" si="633"/>
        <v>0.99360634057400299</v>
      </c>
      <c r="F9661">
        <f t="shared" ca="1" si="633"/>
        <v>0.96665148719403704</v>
      </c>
    </row>
    <row r="9662" spans="1:6" ht="15.75" customHeight="1" x14ac:dyDescent="0.2">
      <c r="A9662">
        <v>9661</v>
      </c>
      <c r="B9662" s="47">
        <f ca="1">IF('Inputs and Results'!$C$15='Inputs and Results'!$C$13, 'Inputs and Results'!$C$13, IF(E9662 &lt;= ('Inputs and Results'!$C$14-'Inputs and Results'!$C$13)/('Inputs and Results'!$C$15-'Inputs and Results'!$C$13), 'Inputs and Results'!$C$13 + SQRT(E9662*('Inputs and Results'!$C$15-'Inputs and Results'!$C$13)*('Inputs and Results'!$C$14-'Inputs and Results'!$C$13)), 'Inputs and Results'!$C$15 - SQRT((1-E9662)*('Inputs and Results'!$C$15-'Inputs and Results'!$C$13)*('Inputs and Results'!$C$15-'Inputs and Results'!$C$14))))</f>
        <v>7.3015403674681512E-2</v>
      </c>
      <c r="C9662" s="47">
        <f ca="1">IF('Inputs and Results'!$G$15='Inputs and Results'!$G$13, 'Inputs and Results'!$G$13, IF(F9662 &lt;= ('Inputs and Results'!$G$14-'Inputs and Results'!$G$13)/('Inputs and Results'!$G$15-'Inputs and Results'!$G$13), 'Inputs and Results'!$G$13 + SQRT(F9662*('Inputs and Results'!$G$15-'Inputs and Results'!$G$13)*('Inputs and Results'!$G$14-'Inputs and Results'!$G$13)), 'Inputs and Results'!$G$15 - SQRT((1-F9662)*('Inputs and Results'!$G$15-'Inputs and Results'!$G$13)*('Inputs and Results'!$G$15-'Inputs and Results'!$G$14))))</f>
        <v>512.19901473402183</v>
      </c>
      <c r="D9662">
        <f t="shared" ca="1" si="630"/>
        <v>37.39841782257875</v>
      </c>
      <c r="E9662">
        <f t="shared" ref="E9662:F9681" ca="1" si="634">RAND()</f>
        <v>4.8084574763812671E-2</v>
      </c>
      <c r="F9662">
        <f t="shared" ca="1" si="634"/>
        <v>0.44229270297845735</v>
      </c>
    </row>
    <row r="9663" spans="1:6" ht="15.75" customHeight="1" x14ac:dyDescent="0.2">
      <c r="A9663">
        <v>9662</v>
      </c>
      <c r="B9663" s="47">
        <f ca="1">IF('Inputs and Results'!$C$15='Inputs and Results'!$C$13, 'Inputs and Results'!$C$13, IF(E9663 &lt;= ('Inputs and Results'!$C$14-'Inputs and Results'!$C$13)/('Inputs and Results'!$C$15-'Inputs and Results'!$C$13), 'Inputs and Results'!$C$13 + SQRT(E9663*('Inputs and Results'!$C$15-'Inputs and Results'!$C$13)*('Inputs and Results'!$C$14-'Inputs and Results'!$C$13)), 'Inputs and Results'!$C$15 - SQRT((1-E9663)*('Inputs and Results'!$C$15-'Inputs and Results'!$C$13)*('Inputs and Results'!$C$15-'Inputs and Results'!$C$14))))</f>
        <v>1.0520784848850797</v>
      </c>
      <c r="C9663" s="47">
        <f ca="1">IF('Inputs and Results'!$G$15='Inputs and Results'!$G$13, 'Inputs and Results'!$G$13, IF(F9663 &lt;= ('Inputs and Results'!$G$14-'Inputs and Results'!$G$13)/('Inputs and Results'!$G$15-'Inputs and Results'!$G$13), 'Inputs and Results'!$G$13 + SQRT(F9663*('Inputs and Results'!$G$15-'Inputs and Results'!$G$13)*('Inputs and Results'!$G$14-'Inputs and Results'!$G$13)), 'Inputs and Results'!$G$15 - SQRT((1-F9663)*('Inputs and Results'!$G$15-'Inputs and Results'!$G$13)*('Inputs and Results'!$G$15-'Inputs and Results'!$G$14))))</f>
        <v>438.32666850750593</v>
      </c>
      <c r="D9663">
        <f t="shared" ca="1" si="630"/>
        <v>461.1540572881014</v>
      </c>
      <c r="E9663">
        <f t="shared" ca="1" si="634"/>
        <v>0.57840019677248822</v>
      </c>
      <c r="F9663">
        <f t="shared" ca="1" si="634"/>
        <v>0.31605962938967258</v>
      </c>
    </row>
    <row r="9664" spans="1:6" ht="15.75" customHeight="1" x14ac:dyDescent="0.2">
      <c r="A9664">
        <v>9663</v>
      </c>
      <c r="B9664" s="47">
        <f ca="1">IF('Inputs and Results'!$C$15='Inputs and Results'!$C$13, 'Inputs and Results'!$C$13, IF(E9664 &lt;= ('Inputs and Results'!$C$14-'Inputs and Results'!$C$13)/('Inputs and Results'!$C$15-'Inputs and Results'!$C$13), 'Inputs and Results'!$C$13 + SQRT(E9664*('Inputs and Results'!$C$15-'Inputs and Results'!$C$13)*('Inputs and Results'!$C$14-'Inputs and Results'!$C$13)), 'Inputs and Results'!$C$15 - SQRT((1-E9664)*('Inputs and Results'!$C$15-'Inputs and Results'!$C$13)*('Inputs and Results'!$C$15-'Inputs and Results'!$C$14))))</f>
        <v>1.3915189217133468</v>
      </c>
      <c r="C9664" s="47">
        <f ca="1">IF('Inputs and Results'!$G$15='Inputs and Results'!$G$13, 'Inputs and Results'!$G$13, IF(F9664 &lt;= ('Inputs and Results'!$G$14-'Inputs and Results'!$G$13)/('Inputs and Results'!$G$15-'Inputs and Results'!$G$13), 'Inputs and Results'!$G$13 + SQRT(F9664*('Inputs and Results'!$G$15-'Inputs and Results'!$G$13)*('Inputs and Results'!$G$14-'Inputs and Results'!$G$13)), 'Inputs and Results'!$G$15 - SQRT((1-F9664)*('Inputs and Results'!$G$15-'Inputs and Results'!$G$13)*('Inputs and Results'!$G$15-'Inputs and Results'!$G$14))))</f>
        <v>977.76466776693997</v>
      </c>
      <c r="D9664">
        <f t="shared" ca="1" si="630"/>
        <v>1360.5780361804611</v>
      </c>
      <c r="E9664">
        <f t="shared" ca="1" si="634"/>
        <v>0.71253206897708954</v>
      </c>
      <c r="F9664">
        <f t="shared" ca="1" si="634"/>
        <v>0.94177534109676542</v>
      </c>
    </row>
    <row r="9665" spans="1:6" ht="15.75" customHeight="1" x14ac:dyDescent="0.2">
      <c r="A9665">
        <v>9664</v>
      </c>
      <c r="B9665" s="47">
        <f ca="1">IF('Inputs and Results'!$C$15='Inputs and Results'!$C$13, 'Inputs and Results'!$C$13, IF(E9665 &lt;= ('Inputs and Results'!$C$14-'Inputs and Results'!$C$13)/('Inputs and Results'!$C$15-'Inputs and Results'!$C$13), 'Inputs and Results'!$C$13 + SQRT(E9665*('Inputs and Results'!$C$15-'Inputs and Results'!$C$13)*('Inputs and Results'!$C$14-'Inputs and Results'!$C$13)), 'Inputs and Results'!$C$15 - SQRT((1-E9665)*('Inputs and Results'!$C$15-'Inputs and Results'!$C$13)*('Inputs and Results'!$C$15-'Inputs and Results'!$C$14))))</f>
        <v>0.46522901023775409</v>
      </c>
      <c r="C9665" s="47">
        <f ca="1">IF('Inputs and Results'!$G$15='Inputs and Results'!$G$13, 'Inputs and Results'!$G$13, IF(F9665 &lt;= ('Inputs and Results'!$G$14-'Inputs and Results'!$G$13)/('Inputs and Results'!$G$15-'Inputs and Results'!$G$13), 'Inputs and Results'!$G$13 + SQRT(F9665*('Inputs and Results'!$G$15-'Inputs and Results'!$G$13)*('Inputs and Results'!$G$14-'Inputs and Results'!$G$13)), 'Inputs and Results'!$G$15 - SQRT((1-F9665)*('Inputs and Results'!$G$15-'Inputs and Results'!$G$13)*('Inputs and Results'!$G$15-'Inputs and Results'!$G$14))))</f>
        <v>371.48580004094094</v>
      </c>
      <c r="D9665">
        <f t="shared" ca="1" si="630"/>
        <v>172.82597107042719</v>
      </c>
      <c r="E9665">
        <f t="shared" ca="1" si="634"/>
        <v>0.28610400327330276</v>
      </c>
      <c r="F9665">
        <f t="shared" ca="1" si="634"/>
        <v>0.19075383112370214</v>
      </c>
    </row>
    <row r="9666" spans="1:6" ht="15.75" customHeight="1" x14ac:dyDescent="0.2">
      <c r="A9666">
        <v>9665</v>
      </c>
      <c r="B9666" s="47">
        <f ca="1">IF('Inputs and Results'!$C$15='Inputs and Results'!$C$13, 'Inputs and Results'!$C$13, IF(E9666 &lt;= ('Inputs and Results'!$C$14-'Inputs and Results'!$C$13)/('Inputs and Results'!$C$15-'Inputs and Results'!$C$13), 'Inputs and Results'!$C$13 + SQRT(E9666*('Inputs and Results'!$C$15-'Inputs and Results'!$C$13)*('Inputs and Results'!$C$14-'Inputs and Results'!$C$13)), 'Inputs and Results'!$C$15 - SQRT((1-E9666)*('Inputs and Results'!$C$15-'Inputs and Results'!$C$13)*('Inputs and Results'!$C$15-'Inputs and Results'!$C$14))))</f>
        <v>4.4058888068577051E-2</v>
      </c>
      <c r="C9666" s="47">
        <f ca="1">IF('Inputs and Results'!$G$15='Inputs and Results'!$G$13, 'Inputs and Results'!$G$13, IF(F9666 &lt;= ('Inputs and Results'!$G$14-'Inputs and Results'!$G$13)/('Inputs and Results'!$G$15-'Inputs and Results'!$G$13), 'Inputs and Results'!$G$13 + SQRT(F9666*('Inputs and Results'!$G$15-'Inputs and Results'!$G$13)*('Inputs and Results'!$G$14-'Inputs and Results'!$G$13)), 'Inputs and Results'!$G$15 - SQRT((1-F9666)*('Inputs and Results'!$G$15-'Inputs and Results'!$G$13)*('Inputs and Results'!$G$15-'Inputs and Results'!$G$14))))</f>
        <v>821.08236682608708</v>
      </c>
      <c r="D9666">
        <f t="shared" ref="D9666:D9729" ca="1" si="635">B9666*C9666</f>
        <v>36.17597609507289</v>
      </c>
      <c r="E9666">
        <f t="shared" ca="1" si="634"/>
        <v>2.915690475484678E-2</v>
      </c>
      <c r="F9666">
        <f t="shared" ca="1" si="634"/>
        <v>0.8307337505141581</v>
      </c>
    </row>
    <row r="9667" spans="1:6" ht="15.75" customHeight="1" x14ac:dyDescent="0.2">
      <c r="A9667">
        <v>9666</v>
      </c>
      <c r="B9667" s="47">
        <f ca="1">IF('Inputs and Results'!$C$15='Inputs and Results'!$C$13, 'Inputs and Results'!$C$13, IF(E9667 &lt;= ('Inputs and Results'!$C$14-'Inputs and Results'!$C$13)/('Inputs and Results'!$C$15-'Inputs and Results'!$C$13), 'Inputs and Results'!$C$13 + SQRT(E9667*('Inputs and Results'!$C$15-'Inputs and Results'!$C$13)*('Inputs and Results'!$C$14-'Inputs and Results'!$C$13)), 'Inputs and Results'!$C$15 - SQRT((1-E9667)*('Inputs and Results'!$C$15-'Inputs and Results'!$C$13)*('Inputs and Results'!$C$15-'Inputs and Results'!$C$14))))</f>
        <v>0.19713771038656658</v>
      </c>
      <c r="C9667" s="47">
        <f ca="1">IF('Inputs and Results'!$G$15='Inputs and Results'!$G$13, 'Inputs and Results'!$G$13, IF(F9667 &lt;= ('Inputs and Results'!$G$14-'Inputs and Results'!$G$13)/('Inputs and Results'!$G$15-'Inputs and Results'!$G$13), 'Inputs and Results'!$G$13 + SQRT(F9667*('Inputs and Results'!$G$15-'Inputs and Results'!$G$13)*('Inputs and Results'!$G$14-'Inputs and Results'!$G$13)), 'Inputs and Results'!$G$15 - SQRT((1-F9667)*('Inputs and Results'!$G$15-'Inputs and Results'!$G$13)*('Inputs and Results'!$G$15-'Inputs and Results'!$G$14))))</f>
        <v>1009.4596968592967</v>
      </c>
      <c r="D9667">
        <f t="shared" ca="1" si="635"/>
        <v>199.00257336635934</v>
      </c>
      <c r="E9667">
        <f t="shared" ca="1" si="634"/>
        <v>0.12710699838477146</v>
      </c>
      <c r="F9667">
        <f t="shared" ca="1" si="634"/>
        <v>0.95719894803369432</v>
      </c>
    </row>
    <row r="9668" spans="1:6" ht="15.75" customHeight="1" x14ac:dyDescent="0.2">
      <c r="A9668">
        <v>9667</v>
      </c>
      <c r="B9668" s="47">
        <f ca="1">IF('Inputs and Results'!$C$15='Inputs and Results'!$C$13, 'Inputs and Results'!$C$13, IF(E9668 &lt;= ('Inputs and Results'!$C$14-'Inputs and Results'!$C$13)/('Inputs and Results'!$C$15-'Inputs and Results'!$C$13), 'Inputs and Results'!$C$13 + SQRT(E9668*('Inputs and Results'!$C$15-'Inputs and Results'!$C$13)*('Inputs and Results'!$C$14-'Inputs and Results'!$C$13)), 'Inputs and Results'!$C$15 - SQRT((1-E9668)*('Inputs and Results'!$C$15-'Inputs and Results'!$C$13)*('Inputs and Results'!$C$15-'Inputs and Results'!$C$14))))</f>
        <v>0.62664153319423521</v>
      </c>
      <c r="C9668" s="47">
        <f ca="1">IF('Inputs and Results'!$G$15='Inputs and Results'!$G$13, 'Inputs and Results'!$G$13, IF(F9668 &lt;= ('Inputs and Results'!$G$14-'Inputs and Results'!$G$13)/('Inputs and Results'!$G$15-'Inputs and Results'!$G$13), 'Inputs and Results'!$G$13 + SQRT(F9668*('Inputs and Results'!$G$15-'Inputs and Results'!$G$13)*('Inputs and Results'!$G$14-'Inputs and Results'!$G$13)), 'Inputs and Results'!$G$15 - SQRT((1-F9668)*('Inputs and Results'!$G$15-'Inputs and Results'!$G$13)*('Inputs and Results'!$G$15-'Inputs and Results'!$G$14))))</f>
        <v>492.78025940347152</v>
      </c>
      <c r="D9668">
        <f t="shared" ca="1" si="635"/>
        <v>308.79657728044435</v>
      </c>
      <c r="E9668">
        <f t="shared" ca="1" si="634"/>
        <v>0.37412995422682094</v>
      </c>
      <c r="F9668">
        <f t="shared" ca="1" si="634"/>
        <v>0.41035653606767286</v>
      </c>
    </row>
    <row r="9669" spans="1:6" ht="15.75" customHeight="1" x14ac:dyDescent="0.2">
      <c r="A9669">
        <v>9668</v>
      </c>
      <c r="B9669" s="47">
        <f ca="1">IF('Inputs and Results'!$C$15='Inputs and Results'!$C$13, 'Inputs and Results'!$C$13, IF(E9669 &lt;= ('Inputs and Results'!$C$14-'Inputs and Results'!$C$13)/('Inputs and Results'!$C$15-'Inputs and Results'!$C$13), 'Inputs and Results'!$C$13 + SQRT(E9669*('Inputs and Results'!$C$15-'Inputs and Results'!$C$13)*('Inputs and Results'!$C$14-'Inputs and Results'!$C$13)), 'Inputs and Results'!$C$15 - SQRT((1-E9669)*('Inputs and Results'!$C$15-'Inputs and Results'!$C$13)*('Inputs and Results'!$C$15-'Inputs and Results'!$C$14))))</f>
        <v>1.7491284070882764</v>
      </c>
      <c r="C9669" s="47">
        <f ca="1">IF('Inputs and Results'!$G$15='Inputs and Results'!$G$13, 'Inputs and Results'!$G$13, IF(F9669 &lt;= ('Inputs and Results'!$G$14-'Inputs and Results'!$G$13)/('Inputs and Results'!$G$15-'Inputs and Results'!$G$13), 'Inputs and Results'!$G$13 + SQRT(F9669*('Inputs and Results'!$G$15-'Inputs and Results'!$G$13)*('Inputs and Results'!$G$14-'Inputs and Results'!$G$13)), 'Inputs and Results'!$G$15 - SQRT((1-F9669)*('Inputs and Results'!$G$15-'Inputs and Results'!$G$13)*('Inputs and Results'!$G$15-'Inputs and Results'!$G$14))))</f>
        <v>437.99522948697927</v>
      </c>
      <c r="D9669">
        <f t="shared" ca="1" si="635"/>
        <v>766.10989806482416</v>
      </c>
      <c r="E9669">
        <f t="shared" ca="1" si="634"/>
        <v>0.8261466953384986</v>
      </c>
      <c r="F9669">
        <f t="shared" ca="1" si="634"/>
        <v>0.31546427220023399</v>
      </c>
    </row>
    <row r="9670" spans="1:6" ht="15.75" customHeight="1" x14ac:dyDescent="0.2">
      <c r="A9670">
        <v>9669</v>
      </c>
      <c r="B9670" s="47">
        <f ca="1">IF('Inputs and Results'!$C$15='Inputs and Results'!$C$13, 'Inputs and Results'!$C$13, IF(E9670 &lt;= ('Inputs and Results'!$C$14-'Inputs and Results'!$C$13)/('Inputs and Results'!$C$15-'Inputs and Results'!$C$13), 'Inputs and Results'!$C$13 + SQRT(E9670*('Inputs and Results'!$C$15-'Inputs and Results'!$C$13)*('Inputs and Results'!$C$14-'Inputs and Results'!$C$13)), 'Inputs and Results'!$C$15 - SQRT((1-E9670)*('Inputs and Results'!$C$15-'Inputs and Results'!$C$13)*('Inputs and Results'!$C$15-'Inputs and Results'!$C$14))))</f>
        <v>0.15851514963235047</v>
      </c>
      <c r="C9670" s="47">
        <f ca="1">IF('Inputs and Results'!$G$15='Inputs and Results'!$G$13, 'Inputs and Results'!$G$13, IF(F9670 &lt;= ('Inputs and Results'!$G$14-'Inputs and Results'!$G$13)/('Inputs and Results'!$G$15-'Inputs and Results'!$G$13), 'Inputs and Results'!$G$13 + SQRT(F9670*('Inputs and Results'!$G$15-'Inputs and Results'!$G$13)*('Inputs and Results'!$G$14-'Inputs and Results'!$G$13)), 'Inputs and Results'!$G$15 - SQRT((1-F9670)*('Inputs and Results'!$G$15-'Inputs and Results'!$G$13)*('Inputs and Results'!$G$15-'Inputs and Results'!$G$14))))</f>
        <v>469.42368344201259</v>
      </c>
      <c r="D9670">
        <f t="shared" ca="1" si="635"/>
        <v>74.410765421779743</v>
      </c>
      <c r="E9670">
        <f t="shared" ca="1" si="634"/>
        <v>0.10288487168123728</v>
      </c>
      <c r="F9670">
        <f t="shared" ca="1" si="634"/>
        <v>0.3707663808806263</v>
      </c>
    </row>
    <row r="9671" spans="1:6" ht="15.75" customHeight="1" x14ac:dyDescent="0.2">
      <c r="A9671">
        <v>9670</v>
      </c>
      <c r="B9671" s="47">
        <f ca="1">IF('Inputs and Results'!$C$15='Inputs and Results'!$C$13, 'Inputs and Results'!$C$13, IF(E9671 &lt;= ('Inputs and Results'!$C$14-'Inputs and Results'!$C$13)/('Inputs and Results'!$C$15-'Inputs and Results'!$C$13), 'Inputs and Results'!$C$13 + SQRT(E9671*('Inputs and Results'!$C$15-'Inputs and Results'!$C$13)*('Inputs and Results'!$C$14-'Inputs and Results'!$C$13)), 'Inputs and Results'!$C$15 - SQRT((1-E9671)*('Inputs and Results'!$C$15-'Inputs and Results'!$C$13)*('Inputs and Results'!$C$15-'Inputs and Results'!$C$14))))</f>
        <v>0.51874621537583465</v>
      </c>
      <c r="C9671" s="47">
        <f ca="1">IF('Inputs and Results'!$G$15='Inputs and Results'!$G$13, 'Inputs and Results'!$G$13, IF(F9671 &lt;= ('Inputs and Results'!$G$14-'Inputs and Results'!$G$13)/('Inputs and Results'!$G$15-'Inputs and Results'!$G$13), 'Inputs and Results'!$G$13 + SQRT(F9671*('Inputs and Results'!$G$15-'Inputs and Results'!$G$13)*('Inputs and Results'!$G$14-'Inputs and Results'!$G$13)), 'Inputs and Results'!$G$15 - SQRT((1-F9671)*('Inputs and Results'!$G$15-'Inputs and Results'!$G$13)*('Inputs and Results'!$G$15-'Inputs and Results'!$G$14))))</f>
        <v>306.96708863536833</v>
      </c>
      <c r="D9671">
        <f t="shared" ca="1" si="635"/>
        <v>159.2380154745357</v>
      </c>
      <c r="E9671">
        <f t="shared" ca="1" si="634"/>
        <v>0.31593107292091727</v>
      </c>
      <c r="F9671">
        <f t="shared" ca="1" si="634"/>
        <v>5.9809911593061371E-2</v>
      </c>
    </row>
    <row r="9672" spans="1:6" ht="15.75" customHeight="1" x14ac:dyDescent="0.2">
      <c r="A9672">
        <v>9671</v>
      </c>
      <c r="B9672" s="47">
        <f ca="1">IF('Inputs and Results'!$C$15='Inputs and Results'!$C$13, 'Inputs and Results'!$C$13, IF(E9672 &lt;= ('Inputs and Results'!$C$14-'Inputs and Results'!$C$13)/('Inputs and Results'!$C$15-'Inputs and Results'!$C$13), 'Inputs and Results'!$C$13 + SQRT(E9672*('Inputs and Results'!$C$15-'Inputs and Results'!$C$13)*('Inputs and Results'!$C$14-'Inputs and Results'!$C$13)), 'Inputs and Results'!$C$15 - SQRT((1-E9672)*('Inputs and Results'!$C$15-'Inputs and Results'!$C$13)*('Inputs and Results'!$C$15-'Inputs and Results'!$C$14))))</f>
        <v>2.4957644176175831</v>
      </c>
      <c r="C9672" s="47">
        <f ca="1">IF('Inputs and Results'!$G$15='Inputs and Results'!$G$13, 'Inputs and Results'!$G$13, IF(F9672 &lt;= ('Inputs and Results'!$G$14-'Inputs and Results'!$G$13)/('Inputs and Results'!$G$15-'Inputs and Results'!$G$13), 'Inputs and Results'!$G$13 + SQRT(F9672*('Inputs and Results'!$G$15-'Inputs and Results'!$G$13)*('Inputs and Results'!$G$14-'Inputs and Results'!$G$13)), 'Inputs and Results'!$G$15 - SQRT((1-F9672)*('Inputs and Results'!$G$15-'Inputs and Results'!$G$13)*('Inputs and Results'!$G$15-'Inputs and Results'!$G$14))))</f>
        <v>419.36184726379759</v>
      </c>
      <c r="D9672">
        <f t="shared" ca="1" si="635"/>
        <v>1046.6283765073656</v>
      </c>
      <c r="E9672">
        <f t="shared" ca="1" si="634"/>
        <v>0.9717496086066072</v>
      </c>
      <c r="F9672">
        <f t="shared" ca="1" si="634"/>
        <v>0.28157690384290479</v>
      </c>
    </row>
    <row r="9673" spans="1:6" ht="15.75" customHeight="1" x14ac:dyDescent="0.2">
      <c r="A9673">
        <v>9672</v>
      </c>
      <c r="B9673" s="47">
        <f ca="1">IF('Inputs and Results'!$C$15='Inputs and Results'!$C$13, 'Inputs and Results'!$C$13, IF(E9673 &lt;= ('Inputs and Results'!$C$14-'Inputs and Results'!$C$13)/('Inputs and Results'!$C$15-'Inputs and Results'!$C$13), 'Inputs and Results'!$C$13 + SQRT(E9673*('Inputs and Results'!$C$15-'Inputs and Results'!$C$13)*('Inputs and Results'!$C$14-'Inputs and Results'!$C$13)), 'Inputs and Results'!$C$15 - SQRT((1-E9673)*('Inputs and Results'!$C$15-'Inputs and Results'!$C$13)*('Inputs and Results'!$C$15-'Inputs and Results'!$C$14))))</f>
        <v>1.3526986199246778</v>
      </c>
      <c r="C9673" s="47">
        <f ca="1">IF('Inputs and Results'!$G$15='Inputs and Results'!$G$13, 'Inputs and Results'!$G$13, IF(F9673 &lt;= ('Inputs and Results'!$G$14-'Inputs and Results'!$G$13)/('Inputs and Results'!$G$15-'Inputs and Results'!$G$13), 'Inputs and Results'!$G$13 + SQRT(F9673*('Inputs and Results'!$G$15-'Inputs and Results'!$G$13)*('Inputs and Results'!$G$14-'Inputs and Results'!$G$13)), 'Inputs and Results'!$G$15 - SQRT((1-F9673)*('Inputs and Results'!$G$15-'Inputs and Results'!$G$13)*('Inputs and Results'!$G$15-'Inputs and Results'!$G$14))))</f>
        <v>747.16009672473524</v>
      </c>
      <c r="D9673">
        <f t="shared" ca="1" si="635"/>
        <v>1010.6824317023381</v>
      </c>
      <c r="E9673">
        <f t="shared" ca="1" si="634"/>
        <v>0.69848868480021542</v>
      </c>
      <c r="F9673">
        <f t="shared" ca="1" si="634"/>
        <v>0.75824797669724631</v>
      </c>
    </row>
    <row r="9674" spans="1:6" ht="15.75" customHeight="1" x14ac:dyDescent="0.2">
      <c r="A9674">
        <v>9673</v>
      </c>
      <c r="B9674" s="47">
        <f ca="1">IF('Inputs and Results'!$C$15='Inputs and Results'!$C$13, 'Inputs and Results'!$C$13, IF(E9674 &lt;= ('Inputs and Results'!$C$14-'Inputs and Results'!$C$13)/('Inputs and Results'!$C$15-'Inputs and Results'!$C$13), 'Inputs and Results'!$C$13 + SQRT(E9674*('Inputs and Results'!$C$15-'Inputs and Results'!$C$13)*('Inputs and Results'!$C$14-'Inputs and Results'!$C$13)), 'Inputs and Results'!$C$15 - SQRT((1-E9674)*('Inputs and Results'!$C$15-'Inputs and Results'!$C$13)*('Inputs and Results'!$C$15-'Inputs and Results'!$C$14))))</f>
        <v>1.3205437430085027</v>
      </c>
      <c r="C9674" s="47">
        <f ca="1">IF('Inputs and Results'!$G$15='Inputs and Results'!$G$13, 'Inputs and Results'!$G$13, IF(F9674 &lt;= ('Inputs and Results'!$G$14-'Inputs and Results'!$G$13)/('Inputs and Results'!$G$15-'Inputs and Results'!$G$13), 'Inputs and Results'!$G$13 + SQRT(F9674*('Inputs and Results'!$G$15-'Inputs and Results'!$G$13)*('Inputs and Results'!$G$14-'Inputs and Results'!$G$13)), 'Inputs and Results'!$G$15 - SQRT((1-F9674)*('Inputs and Results'!$G$15-'Inputs and Results'!$G$13)*('Inputs and Results'!$G$15-'Inputs and Results'!$G$14))))</f>
        <v>695.32021766095374</v>
      </c>
      <c r="D9674">
        <f t="shared" ca="1" si="635"/>
        <v>918.20076281948275</v>
      </c>
      <c r="E9674">
        <f t="shared" ca="1" si="634"/>
        <v>0.68660296453912328</v>
      </c>
      <c r="F9674">
        <f t="shared" ca="1" si="634"/>
        <v>0.69972957838422445</v>
      </c>
    </row>
    <row r="9675" spans="1:6" ht="15.75" customHeight="1" x14ac:dyDescent="0.2">
      <c r="A9675">
        <v>9674</v>
      </c>
      <c r="B9675" s="47">
        <f ca="1">IF('Inputs and Results'!$C$15='Inputs and Results'!$C$13, 'Inputs and Results'!$C$13, IF(E9675 &lt;= ('Inputs and Results'!$C$14-'Inputs and Results'!$C$13)/('Inputs and Results'!$C$15-'Inputs and Results'!$C$13), 'Inputs and Results'!$C$13 + SQRT(E9675*('Inputs and Results'!$C$15-'Inputs and Results'!$C$13)*('Inputs and Results'!$C$14-'Inputs and Results'!$C$13)), 'Inputs and Results'!$C$15 - SQRT((1-E9675)*('Inputs and Results'!$C$15-'Inputs and Results'!$C$13)*('Inputs and Results'!$C$15-'Inputs and Results'!$C$14))))</f>
        <v>0.85363392057208287</v>
      </c>
      <c r="C9675" s="47">
        <f ca="1">IF('Inputs and Results'!$G$15='Inputs and Results'!$G$13, 'Inputs and Results'!$G$13, IF(F9675 &lt;= ('Inputs and Results'!$G$14-'Inputs and Results'!$G$13)/('Inputs and Results'!$G$15-'Inputs and Results'!$G$13), 'Inputs and Results'!$G$13 + SQRT(F9675*('Inputs and Results'!$G$15-'Inputs and Results'!$G$13)*('Inputs and Results'!$G$14-'Inputs and Results'!$G$13)), 'Inputs and Results'!$G$15 - SQRT((1-F9675)*('Inputs and Results'!$G$15-'Inputs and Results'!$G$13)*('Inputs and Results'!$G$15-'Inputs and Results'!$G$14))))</f>
        <v>819.2123694472732</v>
      </c>
      <c r="D9675">
        <f t="shared" ca="1" si="635"/>
        <v>699.30746671242139</v>
      </c>
      <c r="E9675">
        <f t="shared" ca="1" si="634"/>
        <v>0.48812362812013688</v>
      </c>
      <c r="F9675">
        <f t="shared" ca="1" si="634"/>
        <v>0.82905893539458719</v>
      </c>
    </row>
    <row r="9676" spans="1:6" ht="15.75" customHeight="1" x14ac:dyDescent="0.2">
      <c r="A9676">
        <v>9675</v>
      </c>
      <c r="B9676" s="47">
        <f ca="1">IF('Inputs and Results'!$C$15='Inputs and Results'!$C$13, 'Inputs and Results'!$C$13, IF(E9676 &lt;= ('Inputs and Results'!$C$14-'Inputs and Results'!$C$13)/('Inputs and Results'!$C$15-'Inputs and Results'!$C$13), 'Inputs and Results'!$C$13 + SQRT(E9676*('Inputs and Results'!$C$15-'Inputs and Results'!$C$13)*('Inputs and Results'!$C$14-'Inputs and Results'!$C$13)), 'Inputs and Results'!$C$15 - SQRT((1-E9676)*('Inputs and Results'!$C$15-'Inputs and Results'!$C$13)*('Inputs and Results'!$C$15-'Inputs and Results'!$C$14))))</f>
        <v>0.80360760046789403</v>
      </c>
      <c r="C9676" s="47">
        <f ca="1">IF('Inputs and Results'!$G$15='Inputs and Results'!$G$13, 'Inputs and Results'!$G$13, IF(F9676 &lt;= ('Inputs and Results'!$G$14-'Inputs and Results'!$G$13)/('Inputs and Results'!$G$15-'Inputs and Results'!$G$13), 'Inputs and Results'!$G$13 + SQRT(F9676*('Inputs and Results'!$G$15-'Inputs and Results'!$G$13)*('Inputs and Results'!$G$14-'Inputs and Results'!$G$13)), 'Inputs and Results'!$G$15 - SQRT((1-F9676)*('Inputs and Results'!$G$15-'Inputs and Results'!$G$13)*('Inputs and Results'!$G$15-'Inputs and Results'!$G$14))))</f>
        <v>449.47919900492423</v>
      </c>
      <c r="D9676">
        <f t="shared" ca="1" si="635"/>
        <v>361.2049005725782</v>
      </c>
      <c r="E9676">
        <f t="shared" ca="1" si="634"/>
        <v>0.46398449191973301</v>
      </c>
      <c r="F9676">
        <f t="shared" ca="1" si="634"/>
        <v>0.33594170439027349</v>
      </c>
    </row>
    <row r="9677" spans="1:6" ht="15.75" customHeight="1" x14ac:dyDescent="0.2">
      <c r="A9677">
        <v>9676</v>
      </c>
      <c r="B9677" s="47">
        <f ca="1">IF('Inputs and Results'!$C$15='Inputs and Results'!$C$13, 'Inputs and Results'!$C$13, IF(E9677 &lt;= ('Inputs and Results'!$C$14-'Inputs and Results'!$C$13)/('Inputs and Results'!$C$15-'Inputs and Results'!$C$13), 'Inputs and Results'!$C$13 + SQRT(E9677*('Inputs and Results'!$C$15-'Inputs and Results'!$C$13)*('Inputs and Results'!$C$14-'Inputs and Results'!$C$13)), 'Inputs and Results'!$C$15 - SQRT((1-E9677)*('Inputs and Results'!$C$15-'Inputs and Results'!$C$13)*('Inputs and Results'!$C$15-'Inputs and Results'!$C$14))))</f>
        <v>2.0924728258914826</v>
      </c>
      <c r="C9677" s="47">
        <f ca="1">IF('Inputs and Results'!$G$15='Inputs and Results'!$G$13, 'Inputs and Results'!$G$13, IF(F9677 &lt;= ('Inputs and Results'!$G$14-'Inputs and Results'!$G$13)/('Inputs and Results'!$G$15-'Inputs and Results'!$G$13), 'Inputs and Results'!$G$13 + SQRT(F9677*('Inputs and Results'!$G$15-'Inputs and Results'!$G$13)*('Inputs and Results'!$G$14-'Inputs and Results'!$G$13)), 'Inputs and Results'!$G$15 - SQRT((1-F9677)*('Inputs and Results'!$G$15-'Inputs and Results'!$G$13)*('Inputs and Results'!$G$15-'Inputs and Results'!$G$14))))</f>
        <v>850.69183552904235</v>
      </c>
      <c r="D9677">
        <f t="shared" ca="1" si="635"/>
        <v>1780.0495490522676</v>
      </c>
      <c r="E9677">
        <f t="shared" ca="1" si="634"/>
        <v>0.90848826980606767</v>
      </c>
      <c r="F9677">
        <f t="shared" ca="1" si="634"/>
        <v>0.85615385985106873</v>
      </c>
    </row>
    <row r="9678" spans="1:6" ht="15.75" customHeight="1" x14ac:dyDescent="0.2">
      <c r="A9678">
        <v>9677</v>
      </c>
      <c r="B9678" s="47">
        <f ca="1">IF('Inputs and Results'!$C$15='Inputs and Results'!$C$13, 'Inputs and Results'!$C$13, IF(E9678 &lt;= ('Inputs and Results'!$C$14-'Inputs and Results'!$C$13)/('Inputs and Results'!$C$15-'Inputs and Results'!$C$13), 'Inputs and Results'!$C$13 + SQRT(E9678*('Inputs and Results'!$C$15-'Inputs and Results'!$C$13)*('Inputs and Results'!$C$14-'Inputs and Results'!$C$13)), 'Inputs and Results'!$C$15 - SQRT((1-E9678)*('Inputs and Results'!$C$15-'Inputs and Results'!$C$13)*('Inputs and Results'!$C$15-'Inputs and Results'!$C$14))))</f>
        <v>0.40369362639264716</v>
      </c>
      <c r="C9678" s="47">
        <f ca="1">IF('Inputs and Results'!$G$15='Inputs and Results'!$G$13, 'Inputs and Results'!$G$13, IF(F9678 &lt;= ('Inputs and Results'!$G$14-'Inputs and Results'!$G$13)/('Inputs and Results'!$G$15-'Inputs and Results'!$G$13), 'Inputs and Results'!$G$13 + SQRT(F9678*('Inputs and Results'!$G$15-'Inputs and Results'!$G$13)*('Inputs and Results'!$G$14-'Inputs and Results'!$G$13)), 'Inputs and Results'!$G$15 - SQRT((1-F9678)*('Inputs and Results'!$G$15-'Inputs and Results'!$G$13)*('Inputs and Results'!$G$15-'Inputs and Results'!$G$14))))</f>
        <v>380.90467734316144</v>
      </c>
      <c r="D9678">
        <f t="shared" ca="1" si="635"/>
        <v>153.76879050658204</v>
      </c>
      <c r="E9678">
        <f t="shared" ca="1" si="634"/>
        <v>0.25102146826287075</v>
      </c>
      <c r="F9678">
        <f t="shared" ca="1" si="634"/>
        <v>0.20904890520699837</v>
      </c>
    </row>
    <row r="9679" spans="1:6" ht="15.75" customHeight="1" x14ac:dyDescent="0.2">
      <c r="A9679">
        <v>9678</v>
      </c>
      <c r="B9679" s="47">
        <f ca="1">IF('Inputs and Results'!$C$15='Inputs and Results'!$C$13, 'Inputs and Results'!$C$13, IF(E9679 &lt;= ('Inputs and Results'!$C$14-'Inputs and Results'!$C$13)/('Inputs and Results'!$C$15-'Inputs and Results'!$C$13), 'Inputs and Results'!$C$13 + SQRT(E9679*('Inputs and Results'!$C$15-'Inputs and Results'!$C$13)*('Inputs and Results'!$C$14-'Inputs and Results'!$C$13)), 'Inputs and Results'!$C$15 - SQRT((1-E9679)*('Inputs and Results'!$C$15-'Inputs and Results'!$C$13)*('Inputs and Results'!$C$15-'Inputs and Results'!$C$14))))</f>
        <v>0.78221204165593861</v>
      </c>
      <c r="C9679" s="47">
        <f ca="1">IF('Inputs and Results'!$G$15='Inputs and Results'!$G$13, 'Inputs and Results'!$G$13, IF(F9679 &lt;= ('Inputs and Results'!$G$14-'Inputs and Results'!$G$13)/('Inputs and Results'!$G$15-'Inputs and Results'!$G$13), 'Inputs and Results'!$G$13 + SQRT(F9679*('Inputs and Results'!$G$15-'Inputs and Results'!$G$13)*('Inputs and Results'!$G$14-'Inputs and Results'!$G$13)), 'Inputs and Results'!$G$15 - SQRT((1-F9679)*('Inputs and Results'!$G$15-'Inputs and Results'!$G$13)*('Inputs and Results'!$G$15-'Inputs and Results'!$G$14))))</f>
        <v>628.72172407437586</v>
      </c>
      <c r="D9679">
        <f t="shared" ca="1" si="635"/>
        <v>491.79370342165925</v>
      </c>
      <c r="E9679">
        <f t="shared" ca="1" si="634"/>
        <v>0.45349073020267561</v>
      </c>
      <c r="F9679">
        <f t="shared" ca="1" si="634"/>
        <v>0.61525218829960637</v>
      </c>
    </row>
    <row r="9680" spans="1:6" ht="15.75" customHeight="1" x14ac:dyDescent="0.2">
      <c r="A9680">
        <v>9679</v>
      </c>
      <c r="B9680" s="47">
        <f ca="1">IF('Inputs and Results'!$C$15='Inputs and Results'!$C$13, 'Inputs and Results'!$C$13, IF(E9680 &lt;= ('Inputs and Results'!$C$14-'Inputs and Results'!$C$13)/('Inputs and Results'!$C$15-'Inputs and Results'!$C$13), 'Inputs and Results'!$C$13 + SQRT(E9680*('Inputs and Results'!$C$15-'Inputs and Results'!$C$13)*('Inputs and Results'!$C$14-'Inputs and Results'!$C$13)), 'Inputs and Results'!$C$15 - SQRT((1-E9680)*('Inputs and Results'!$C$15-'Inputs and Results'!$C$13)*('Inputs and Results'!$C$15-'Inputs and Results'!$C$14))))</f>
        <v>0.22900234373273198</v>
      </c>
      <c r="C9680" s="47">
        <f ca="1">IF('Inputs and Results'!$G$15='Inputs and Results'!$G$13, 'Inputs and Results'!$G$13, IF(F9680 &lt;= ('Inputs and Results'!$G$14-'Inputs and Results'!$G$13)/('Inputs and Results'!$G$15-'Inputs and Results'!$G$13), 'Inputs and Results'!$G$13 + SQRT(F9680*('Inputs and Results'!$G$15-'Inputs and Results'!$G$13)*('Inputs and Results'!$G$14-'Inputs and Results'!$G$13)), 'Inputs and Results'!$G$15 - SQRT((1-F9680)*('Inputs and Results'!$G$15-'Inputs and Results'!$G$13)*('Inputs and Results'!$G$15-'Inputs and Results'!$G$14))))</f>
        <v>565.94071716689666</v>
      </c>
      <c r="D9680">
        <f t="shared" ca="1" si="635"/>
        <v>129.60175064500251</v>
      </c>
      <c r="E9680">
        <f t="shared" ca="1" si="634"/>
        <v>0.14684133210681194</v>
      </c>
      <c r="F9680">
        <f t="shared" ca="1" si="634"/>
        <v>0.52604133241987905</v>
      </c>
    </row>
    <row r="9681" spans="1:6" ht="15.75" customHeight="1" x14ac:dyDescent="0.2">
      <c r="A9681">
        <v>9680</v>
      </c>
      <c r="B9681" s="47">
        <f ca="1">IF('Inputs and Results'!$C$15='Inputs and Results'!$C$13, 'Inputs and Results'!$C$13, IF(E9681 &lt;= ('Inputs and Results'!$C$14-'Inputs and Results'!$C$13)/('Inputs and Results'!$C$15-'Inputs and Results'!$C$13), 'Inputs and Results'!$C$13 + SQRT(E9681*('Inputs and Results'!$C$15-'Inputs and Results'!$C$13)*('Inputs and Results'!$C$14-'Inputs and Results'!$C$13)), 'Inputs and Results'!$C$15 - SQRT((1-E9681)*('Inputs and Results'!$C$15-'Inputs and Results'!$C$13)*('Inputs and Results'!$C$15-'Inputs and Results'!$C$14))))</f>
        <v>0.12345762175782271</v>
      </c>
      <c r="C9681" s="47">
        <f ca="1">IF('Inputs and Results'!$G$15='Inputs and Results'!$G$13, 'Inputs and Results'!$G$13, IF(F9681 &lt;= ('Inputs and Results'!$G$14-'Inputs and Results'!$G$13)/('Inputs and Results'!$G$15-'Inputs and Results'!$G$13), 'Inputs and Results'!$G$13 + SQRT(F9681*('Inputs and Results'!$G$15-'Inputs and Results'!$G$13)*('Inputs and Results'!$G$14-'Inputs and Results'!$G$13)), 'Inputs and Results'!$G$15 - SQRT((1-F9681)*('Inputs and Results'!$G$15-'Inputs and Results'!$G$13)*('Inputs and Results'!$G$15-'Inputs and Results'!$G$14))))</f>
        <v>386.71989819299563</v>
      </c>
      <c r="D9681">
        <f t="shared" ca="1" si="635"/>
        <v>47.743518917334562</v>
      </c>
      <c r="E9681">
        <f t="shared" ca="1" si="634"/>
        <v>8.0611549575204222E-2</v>
      </c>
      <c r="F9681">
        <f t="shared" ca="1" si="634"/>
        <v>0.22023985636722176</v>
      </c>
    </row>
    <row r="9682" spans="1:6" ht="15.75" customHeight="1" x14ac:dyDescent="0.2">
      <c r="A9682">
        <v>9681</v>
      </c>
      <c r="B9682" s="47">
        <f ca="1">IF('Inputs and Results'!$C$15='Inputs and Results'!$C$13, 'Inputs and Results'!$C$13, IF(E9682 &lt;= ('Inputs and Results'!$C$14-'Inputs and Results'!$C$13)/('Inputs and Results'!$C$15-'Inputs and Results'!$C$13), 'Inputs and Results'!$C$13 + SQRT(E9682*('Inputs and Results'!$C$15-'Inputs and Results'!$C$13)*('Inputs and Results'!$C$14-'Inputs and Results'!$C$13)), 'Inputs and Results'!$C$15 - SQRT((1-E9682)*('Inputs and Results'!$C$15-'Inputs and Results'!$C$13)*('Inputs and Results'!$C$15-'Inputs and Results'!$C$14))))</f>
        <v>1.5778311650744707</v>
      </c>
      <c r="C9682" s="47">
        <f ca="1">IF('Inputs and Results'!$G$15='Inputs and Results'!$G$13, 'Inputs and Results'!$G$13, IF(F9682 &lt;= ('Inputs and Results'!$G$14-'Inputs and Results'!$G$13)/('Inputs and Results'!$G$15-'Inputs and Results'!$G$13), 'Inputs and Results'!$G$13 + SQRT(F9682*('Inputs and Results'!$G$15-'Inputs and Results'!$G$13)*('Inputs and Results'!$G$14-'Inputs and Results'!$G$13)), 'Inputs and Results'!$G$15 - SQRT((1-F9682)*('Inputs and Results'!$G$15-'Inputs and Results'!$G$13)*('Inputs and Results'!$G$15-'Inputs and Results'!$G$14))))</f>
        <v>310.00151397216769</v>
      </c>
      <c r="D9682">
        <f t="shared" ca="1" si="635"/>
        <v>489.13004996555514</v>
      </c>
      <c r="E9682">
        <f t="shared" ref="E9682:F9701" ca="1" si="636">RAND()</f>
        <v>0.77527064499628473</v>
      </c>
      <c r="F9682">
        <f t="shared" ca="1" si="636"/>
        <v>6.6188376732752019E-2</v>
      </c>
    </row>
    <row r="9683" spans="1:6" ht="15.75" customHeight="1" x14ac:dyDescent="0.2">
      <c r="A9683">
        <v>9682</v>
      </c>
      <c r="B9683" s="47">
        <f ca="1">IF('Inputs and Results'!$C$15='Inputs and Results'!$C$13, 'Inputs and Results'!$C$13, IF(E9683 &lt;= ('Inputs and Results'!$C$14-'Inputs and Results'!$C$13)/('Inputs and Results'!$C$15-'Inputs and Results'!$C$13), 'Inputs and Results'!$C$13 + SQRT(E9683*('Inputs and Results'!$C$15-'Inputs and Results'!$C$13)*('Inputs and Results'!$C$14-'Inputs and Results'!$C$13)), 'Inputs and Results'!$C$15 - SQRT((1-E9683)*('Inputs and Results'!$C$15-'Inputs and Results'!$C$13)*('Inputs and Results'!$C$15-'Inputs and Results'!$C$14))))</f>
        <v>0.53218079779819227</v>
      </c>
      <c r="C9683" s="47">
        <f ca="1">IF('Inputs and Results'!$G$15='Inputs and Results'!$G$13, 'Inputs and Results'!$G$13, IF(F9683 &lt;= ('Inputs and Results'!$G$14-'Inputs and Results'!$G$13)/('Inputs and Results'!$G$15-'Inputs and Results'!$G$13), 'Inputs and Results'!$G$13 + SQRT(F9683*('Inputs and Results'!$G$15-'Inputs and Results'!$G$13)*('Inputs and Results'!$G$14-'Inputs and Results'!$G$13)), 'Inputs and Results'!$G$15 - SQRT((1-F9683)*('Inputs and Results'!$G$15-'Inputs and Results'!$G$13)*('Inputs and Results'!$G$15-'Inputs and Results'!$G$14))))</f>
        <v>851.81803966079838</v>
      </c>
      <c r="D9683">
        <f t="shared" ca="1" si="635"/>
        <v>453.32120392557584</v>
      </c>
      <c r="E9683">
        <f t="shared" ca="1" si="636"/>
        <v>0.32331870947155927</v>
      </c>
      <c r="F9683">
        <f t="shared" ca="1" si="636"/>
        <v>0.85707991301334252</v>
      </c>
    </row>
    <row r="9684" spans="1:6" ht="15.75" customHeight="1" x14ac:dyDescent="0.2">
      <c r="A9684">
        <v>9683</v>
      </c>
      <c r="B9684" s="47">
        <f ca="1">IF('Inputs and Results'!$C$15='Inputs and Results'!$C$13, 'Inputs and Results'!$C$13, IF(E9684 &lt;= ('Inputs and Results'!$C$14-'Inputs and Results'!$C$13)/('Inputs and Results'!$C$15-'Inputs and Results'!$C$13), 'Inputs and Results'!$C$13 + SQRT(E9684*('Inputs and Results'!$C$15-'Inputs and Results'!$C$13)*('Inputs and Results'!$C$14-'Inputs and Results'!$C$13)), 'Inputs and Results'!$C$15 - SQRT((1-E9684)*('Inputs and Results'!$C$15-'Inputs and Results'!$C$13)*('Inputs and Results'!$C$15-'Inputs and Results'!$C$14))))</f>
        <v>1.0960554147362769</v>
      </c>
      <c r="C9684" s="47">
        <f ca="1">IF('Inputs and Results'!$G$15='Inputs and Results'!$G$13, 'Inputs and Results'!$G$13, IF(F9684 &lt;= ('Inputs and Results'!$G$14-'Inputs and Results'!$G$13)/('Inputs and Results'!$G$15-'Inputs and Results'!$G$13), 'Inputs and Results'!$G$13 + SQRT(F9684*('Inputs and Results'!$G$15-'Inputs and Results'!$G$13)*('Inputs and Results'!$G$14-'Inputs and Results'!$G$13)), 'Inputs and Results'!$G$15 - SQRT((1-F9684)*('Inputs and Results'!$G$15-'Inputs and Results'!$G$13)*('Inputs and Results'!$G$15-'Inputs and Results'!$G$14))))</f>
        <v>402.22681885914858</v>
      </c>
      <c r="D9684">
        <f t="shared" ca="1" si="635"/>
        <v>440.86288276271739</v>
      </c>
      <c r="E9684">
        <f t="shared" ca="1" si="636"/>
        <v>0.59722166847166103</v>
      </c>
      <c r="F9684">
        <f t="shared" ca="1" si="636"/>
        <v>0.2496919524668183</v>
      </c>
    </row>
    <row r="9685" spans="1:6" ht="15.75" customHeight="1" x14ac:dyDescent="0.2">
      <c r="A9685">
        <v>9684</v>
      </c>
      <c r="B9685" s="47">
        <f ca="1">IF('Inputs and Results'!$C$15='Inputs and Results'!$C$13, 'Inputs and Results'!$C$13, IF(E9685 &lt;= ('Inputs and Results'!$C$14-'Inputs and Results'!$C$13)/('Inputs and Results'!$C$15-'Inputs and Results'!$C$13), 'Inputs and Results'!$C$13 + SQRT(E9685*('Inputs and Results'!$C$15-'Inputs and Results'!$C$13)*('Inputs and Results'!$C$14-'Inputs and Results'!$C$13)), 'Inputs and Results'!$C$15 - SQRT((1-E9685)*('Inputs and Results'!$C$15-'Inputs and Results'!$C$13)*('Inputs and Results'!$C$15-'Inputs and Results'!$C$14))))</f>
        <v>0.14781597629244292</v>
      </c>
      <c r="C9685" s="47">
        <f ca="1">IF('Inputs and Results'!$G$15='Inputs and Results'!$G$13, 'Inputs and Results'!$G$13, IF(F9685 &lt;= ('Inputs and Results'!$G$14-'Inputs and Results'!$G$13)/('Inputs and Results'!$G$15-'Inputs and Results'!$G$13), 'Inputs and Results'!$G$13 + SQRT(F9685*('Inputs and Results'!$G$15-'Inputs and Results'!$G$13)*('Inputs and Results'!$G$14-'Inputs and Results'!$G$13)), 'Inputs and Results'!$G$15 - SQRT((1-F9685)*('Inputs and Results'!$G$15-'Inputs and Results'!$G$13)*('Inputs and Results'!$G$15-'Inputs and Results'!$G$14))))</f>
        <v>639.5375348045967</v>
      </c>
      <c r="D9685">
        <f t="shared" ca="1" si="635"/>
        <v>94.533865082803658</v>
      </c>
      <c r="E9685">
        <f t="shared" ca="1" si="636"/>
        <v>9.6116254989707661E-2</v>
      </c>
      <c r="F9685">
        <f t="shared" ca="1" si="636"/>
        <v>0.62968286737742152</v>
      </c>
    </row>
    <row r="9686" spans="1:6" ht="15.75" customHeight="1" x14ac:dyDescent="0.2">
      <c r="A9686">
        <v>9685</v>
      </c>
      <c r="B9686" s="47">
        <f ca="1">IF('Inputs and Results'!$C$15='Inputs and Results'!$C$13, 'Inputs and Results'!$C$13, IF(E9686 &lt;= ('Inputs and Results'!$C$14-'Inputs and Results'!$C$13)/('Inputs and Results'!$C$15-'Inputs and Results'!$C$13), 'Inputs and Results'!$C$13 + SQRT(E9686*('Inputs and Results'!$C$15-'Inputs and Results'!$C$13)*('Inputs and Results'!$C$14-'Inputs and Results'!$C$13)), 'Inputs and Results'!$C$15 - SQRT((1-E9686)*('Inputs and Results'!$C$15-'Inputs and Results'!$C$13)*('Inputs and Results'!$C$15-'Inputs and Results'!$C$14))))</f>
        <v>0.20721081696102894</v>
      </c>
      <c r="C9686" s="47">
        <f ca="1">IF('Inputs and Results'!$G$15='Inputs and Results'!$G$13, 'Inputs and Results'!$G$13, IF(F9686 &lt;= ('Inputs and Results'!$G$14-'Inputs and Results'!$G$13)/('Inputs and Results'!$G$15-'Inputs and Results'!$G$13), 'Inputs and Results'!$G$13 + SQRT(F9686*('Inputs and Results'!$G$15-'Inputs and Results'!$G$13)*('Inputs and Results'!$G$14-'Inputs and Results'!$G$13)), 'Inputs and Results'!$G$15 - SQRT((1-F9686)*('Inputs and Results'!$G$15-'Inputs and Results'!$G$13)*('Inputs and Results'!$G$15-'Inputs and Results'!$G$14))))</f>
        <v>514.85871999196911</v>
      </c>
      <c r="D9686">
        <f t="shared" ca="1" si="635"/>
        <v>106.68429598904557</v>
      </c>
      <c r="E9686">
        <f t="shared" ca="1" si="636"/>
        <v>0.13336984212227965</v>
      </c>
      <c r="F9686">
        <f t="shared" ca="1" si="636"/>
        <v>0.44659763726223689</v>
      </c>
    </row>
    <row r="9687" spans="1:6" ht="15.75" customHeight="1" x14ac:dyDescent="0.2">
      <c r="A9687">
        <v>9686</v>
      </c>
      <c r="B9687" s="47">
        <f ca="1">IF('Inputs and Results'!$C$15='Inputs and Results'!$C$13, 'Inputs and Results'!$C$13, IF(E9687 &lt;= ('Inputs and Results'!$C$14-'Inputs and Results'!$C$13)/('Inputs and Results'!$C$15-'Inputs and Results'!$C$13), 'Inputs and Results'!$C$13 + SQRT(E9687*('Inputs and Results'!$C$15-'Inputs and Results'!$C$13)*('Inputs and Results'!$C$14-'Inputs and Results'!$C$13)), 'Inputs and Results'!$C$15 - SQRT((1-E9687)*('Inputs and Results'!$C$15-'Inputs and Results'!$C$13)*('Inputs and Results'!$C$15-'Inputs and Results'!$C$14))))</f>
        <v>1.2250021518722667</v>
      </c>
      <c r="C9687" s="47">
        <f ca="1">IF('Inputs and Results'!$G$15='Inputs and Results'!$G$13, 'Inputs and Results'!$G$13, IF(F9687 &lt;= ('Inputs and Results'!$G$14-'Inputs and Results'!$G$13)/('Inputs and Results'!$G$15-'Inputs and Results'!$G$13), 'Inputs and Results'!$G$13 + SQRT(F9687*('Inputs and Results'!$G$15-'Inputs and Results'!$G$13)*('Inputs and Results'!$G$14-'Inputs and Results'!$G$13)), 'Inputs and Results'!$G$15 - SQRT((1-F9687)*('Inputs and Results'!$G$15-'Inputs and Results'!$G$13)*('Inputs and Results'!$G$15-'Inputs and Results'!$G$14))))</f>
        <v>786.75908065381964</v>
      </c>
      <c r="D9687">
        <f t="shared" ca="1" si="635"/>
        <v>963.78156680597533</v>
      </c>
      <c r="E9687">
        <f t="shared" ca="1" si="636"/>
        <v>0.64993140434910179</v>
      </c>
      <c r="F9687">
        <f t="shared" ca="1" si="636"/>
        <v>0.79867978861894628</v>
      </c>
    </row>
    <row r="9688" spans="1:6" ht="15.75" customHeight="1" x14ac:dyDescent="0.2">
      <c r="A9688">
        <v>9687</v>
      </c>
      <c r="B9688" s="47">
        <f ca="1">IF('Inputs and Results'!$C$15='Inputs and Results'!$C$13, 'Inputs and Results'!$C$13, IF(E9688 &lt;= ('Inputs and Results'!$C$14-'Inputs and Results'!$C$13)/('Inputs and Results'!$C$15-'Inputs and Results'!$C$13), 'Inputs and Results'!$C$13 + SQRT(E9688*('Inputs and Results'!$C$15-'Inputs and Results'!$C$13)*('Inputs and Results'!$C$14-'Inputs and Results'!$C$13)), 'Inputs and Results'!$C$15 - SQRT((1-E9688)*('Inputs and Results'!$C$15-'Inputs and Results'!$C$13)*('Inputs and Results'!$C$15-'Inputs and Results'!$C$14))))</f>
        <v>1.5788820655692888</v>
      </c>
      <c r="C9688" s="47">
        <f ca="1">IF('Inputs and Results'!$G$15='Inputs and Results'!$G$13, 'Inputs and Results'!$G$13, IF(F9688 &lt;= ('Inputs and Results'!$G$14-'Inputs and Results'!$G$13)/('Inputs and Results'!$G$15-'Inputs and Results'!$G$13), 'Inputs and Results'!$G$13 + SQRT(F9688*('Inputs and Results'!$G$15-'Inputs and Results'!$G$13)*('Inputs and Results'!$G$14-'Inputs and Results'!$G$13)), 'Inputs and Results'!$G$15 - SQRT((1-F9688)*('Inputs and Results'!$G$15-'Inputs and Results'!$G$13)*('Inputs and Results'!$G$15-'Inputs and Results'!$G$14))))</f>
        <v>360.47074698523704</v>
      </c>
      <c r="D9688">
        <f t="shared" ca="1" si="635"/>
        <v>569.14079757735556</v>
      </c>
      <c r="E9688">
        <f t="shared" ca="1" si="636"/>
        <v>0.77560264627104325</v>
      </c>
      <c r="F9688">
        <f t="shared" ca="1" si="636"/>
        <v>0.16909302112545155</v>
      </c>
    </row>
    <row r="9689" spans="1:6" ht="15.75" customHeight="1" x14ac:dyDescent="0.2">
      <c r="A9689">
        <v>9688</v>
      </c>
      <c r="B9689" s="47">
        <f ca="1">IF('Inputs and Results'!$C$15='Inputs and Results'!$C$13, 'Inputs and Results'!$C$13, IF(E9689 &lt;= ('Inputs and Results'!$C$14-'Inputs and Results'!$C$13)/('Inputs and Results'!$C$15-'Inputs and Results'!$C$13), 'Inputs and Results'!$C$13 + SQRT(E9689*('Inputs and Results'!$C$15-'Inputs and Results'!$C$13)*('Inputs and Results'!$C$14-'Inputs and Results'!$C$13)), 'Inputs and Results'!$C$15 - SQRT((1-E9689)*('Inputs and Results'!$C$15-'Inputs and Results'!$C$13)*('Inputs and Results'!$C$15-'Inputs and Results'!$C$14))))</f>
        <v>0.24765706406022314</v>
      </c>
      <c r="C9689" s="47">
        <f ca="1">IF('Inputs and Results'!$G$15='Inputs and Results'!$G$13, 'Inputs and Results'!$G$13, IF(F9689 &lt;= ('Inputs and Results'!$G$14-'Inputs and Results'!$G$13)/('Inputs and Results'!$G$15-'Inputs and Results'!$G$13), 'Inputs and Results'!$G$13 + SQRT(F9689*('Inputs and Results'!$G$15-'Inputs and Results'!$G$13)*('Inputs and Results'!$G$14-'Inputs and Results'!$G$13)), 'Inputs and Results'!$G$15 - SQRT((1-F9689)*('Inputs and Results'!$G$15-'Inputs and Results'!$G$13)*('Inputs and Results'!$G$15-'Inputs and Results'!$G$14))))</f>
        <v>298.59301261352368</v>
      </c>
      <c r="D9689">
        <f t="shared" ca="1" si="635"/>
        <v>73.948668852762452</v>
      </c>
      <c r="E9689">
        <f t="shared" ca="1" si="636"/>
        <v>0.15828981810915654</v>
      </c>
      <c r="F9689">
        <f t="shared" ca="1" si="636"/>
        <v>4.2094691356391434E-2</v>
      </c>
    </row>
    <row r="9690" spans="1:6" ht="15.75" customHeight="1" x14ac:dyDescent="0.2">
      <c r="A9690">
        <v>9689</v>
      </c>
      <c r="B9690" s="47">
        <f ca="1">IF('Inputs and Results'!$C$15='Inputs and Results'!$C$13, 'Inputs and Results'!$C$13, IF(E9690 &lt;= ('Inputs and Results'!$C$14-'Inputs and Results'!$C$13)/('Inputs and Results'!$C$15-'Inputs and Results'!$C$13), 'Inputs and Results'!$C$13 + SQRT(E9690*('Inputs and Results'!$C$15-'Inputs and Results'!$C$13)*('Inputs and Results'!$C$14-'Inputs and Results'!$C$13)), 'Inputs and Results'!$C$15 - SQRT((1-E9690)*('Inputs and Results'!$C$15-'Inputs and Results'!$C$13)*('Inputs and Results'!$C$15-'Inputs and Results'!$C$14))))</f>
        <v>2.7457093447301544</v>
      </c>
      <c r="C9690" s="47">
        <f ca="1">IF('Inputs and Results'!$G$15='Inputs and Results'!$G$13, 'Inputs and Results'!$G$13, IF(F9690 &lt;= ('Inputs and Results'!$G$14-'Inputs and Results'!$G$13)/('Inputs and Results'!$G$15-'Inputs and Results'!$G$13), 'Inputs and Results'!$G$13 + SQRT(F9690*('Inputs and Results'!$G$15-'Inputs and Results'!$G$13)*('Inputs and Results'!$G$14-'Inputs and Results'!$G$13)), 'Inputs and Results'!$G$15 - SQRT((1-F9690)*('Inputs and Results'!$G$15-'Inputs and Results'!$G$13)*('Inputs and Results'!$G$15-'Inputs and Results'!$G$14))))</f>
        <v>1124.3383966965928</v>
      </c>
      <c r="D9690">
        <f t="shared" ca="1" si="635"/>
        <v>3087.106442448754</v>
      </c>
      <c r="E9690">
        <f t="shared" ca="1" si="636"/>
        <v>0.99281514029360363</v>
      </c>
      <c r="F9690">
        <f t="shared" ca="1" si="636"/>
        <v>0.99325111823828116</v>
      </c>
    </row>
    <row r="9691" spans="1:6" ht="15.75" customHeight="1" x14ac:dyDescent="0.2">
      <c r="A9691">
        <v>9690</v>
      </c>
      <c r="B9691" s="47">
        <f ca="1">IF('Inputs and Results'!$C$15='Inputs and Results'!$C$13, 'Inputs and Results'!$C$13, IF(E9691 &lt;= ('Inputs and Results'!$C$14-'Inputs and Results'!$C$13)/('Inputs and Results'!$C$15-'Inputs and Results'!$C$13), 'Inputs and Results'!$C$13 + SQRT(E9691*('Inputs and Results'!$C$15-'Inputs and Results'!$C$13)*('Inputs and Results'!$C$14-'Inputs and Results'!$C$13)), 'Inputs and Results'!$C$15 - SQRT((1-E9691)*('Inputs and Results'!$C$15-'Inputs and Results'!$C$13)*('Inputs and Results'!$C$15-'Inputs and Results'!$C$14))))</f>
        <v>1.6145878270574328</v>
      </c>
      <c r="C9691" s="47">
        <f ca="1">IF('Inputs and Results'!$G$15='Inputs and Results'!$G$13, 'Inputs and Results'!$G$13, IF(F9691 &lt;= ('Inputs and Results'!$G$14-'Inputs and Results'!$G$13)/('Inputs and Results'!$G$15-'Inputs and Results'!$G$13), 'Inputs and Results'!$G$13 + SQRT(F9691*('Inputs and Results'!$G$15-'Inputs and Results'!$G$13)*('Inputs and Results'!$G$14-'Inputs and Results'!$G$13)), 'Inputs and Results'!$G$15 - SQRT((1-F9691)*('Inputs and Results'!$G$15-'Inputs and Results'!$G$13)*('Inputs and Results'!$G$15-'Inputs and Results'!$G$14))))</f>
        <v>895.27273452720419</v>
      </c>
      <c r="D9691">
        <f t="shared" ca="1" si="635"/>
        <v>1445.4964590640445</v>
      </c>
      <c r="E9691">
        <f t="shared" ca="1" si="636"/>
        <v>0.78673701234028381</v>
      </c>
      <c r="F9691">
        <f t="shared" ca="1" si="636"/>
        <v>0.89052792034041295</v>
      </c>
    </row>
    <row r="9692" spans="1:6" ht="15.75" customHeight="1" x14ac:dyDescent="0.2">
      <c r="A9692">
        <v>9691</v>
      </c>
      <c r="B9692" s="47">
        <f ca="1">IF('Inputs and Results'!$C$15='Inputs and Results'!$C$13, 'Inputs and Results'!$C$13, IF(E9692 &lt;= ('Inputs and Results'!$C$14-'Inputs and Results'!$C$13)/('Inputs and Results'!$C$15-'Inputs and Results'!$C$13), 'Inputs and Results'!$C$13 + SQRT(E9692*('Inputs and Results'!$C$15-'Inputs and Results'!$C$13)*('Inputs and Results'!$C$14-'Inputs and Results'!$C$13)), 'Inputs and Results'!$C$15 - SQRT((1-E9692)*('Inputs and Results'!$C$15-'Inputs and Results'!$C$13)*('Inputs and Results'!$C$15-'Inputs and Results'!$C$14))))</f>
        <v>1.2524344751220517</v>
      </c>
      <c r="C9692" s="47">
        <f ca="1">IF('Inputs and Results'!$G$15='Inputs and Results'!$G$13, 'Inputs and Results'!$G$13, IF(F9692 &lt;= ('Inputs and Results'!$G$14-'Inputs and Results'!$G$13)/('Inputs and Results'!$G$15-'Inputs and Results'!$G$13), 'Inputs and Results'!$G$13 + SQRT(F9692*('Inputs and Results'!$G$15-'Inputs and Results'!$G$13)*('Inputs and Results'!$G$14-'Inputs and Results'!$G$13)), 'Inputs and Results'!$G$15 - SQRT((1-F9692)*('Inputs and Results'!$G$15-'Inputs and Results'!$G$13)*('Inputs and Results'!$G$15-'Inputs and Results'!$G$14))))</f>
        <v>557.56929491052631</v>
      </c>
      <c r="D9692">
        <f t="shared" ca="1" si="635"/>
        <v>698.31900721543752</v>
      </c>
      <c r="E9692">
        <f t="shared" ca="1" si="636"/>
        <v>0.66066830402867349</v>
      </c>
      <c r="F9692">
        <f t="shared" ca="1" si="636"/>
        <v>0.51344345434639649</v>
      </c>
    </row>
    <row r="9693" spans="1:6" ht="15.75" customHeight="1" x14ac:dyDescent="0.2">
      <c r="A9693">
        <v>9692</v>
      </c>
      <c r="B9693" s="47">
        <f ca="1">IF('Inputs and Results'!$C$15='Inputs and Results'!$C$13, 'Inputs and Results'!$C$13, IF(E9693 &lt;= ('Inputs and Results'!$C$14-'Inputs and Results'!$C$13)/('Inputs and Results'!$C$15-'Inputs and Results'!$C$13), 'Inputs and Results'!$C$13 + SQRT(E9693*('Inputs and Results'!$C$15-'Inputs and Results'!$C$13)*('Inputs and Results'!$C$14-'Inputs and Results'!$C$13)), 'Inputs and Results'!$C$15 - SQRT((1-E9693)*('Inputs and Results'!$C$15-'Inputs and Results'!$C$13)*('Inputs and Results'!$C$15-'Inputs and Results'!$C$14))))</f>
        <v>1.4515384017418109</v>
      </c>
      <c r="C9693" s="47">
        <f ca="1">IF('Inputs and Results'!$G$15='Inputs and Results'!$G$13, 'Inputs and Results'!$G$13, IF(F9693 &lt;= ('Inputs and Results'!$G$14-'Inputs and Results'!$G$13)/('Inputs and Results'!$G$15-'Inputs and Results'!$G$13), 'Inputs and Results'!$G$13 + SQRT(F9693*('Inputs and Results'!$G$15-'Inputs and Results'!$G$13)*('Inputs and Results'!$G$14-'Inputs and Results'!$G$13)), 'Inputs and Results'!$G$15 - SQRT((1-F9693)*('Inputs and Results'!$G$15-'Inputs and Results'!$G$13)*('Inputs and Results'!$G$15-'Inputs and Results'!$G$14))))</f>
        <v>416.31327457529585</v>
      </c>
      <c r="D9693">
        <f t="shared" ca="1" si="635"/>
        <v>604.29470520092468</v>
      </c>
      <c r="E9693">
        <f t="shared" ca="1" si="636"/>
        <v>0.73358518652441052</v>
      </c>
      <c r="F9693">
        <f t="shared" ca="1" si="636"/>
        <v>0.27595473031025886</v>
      </c>
    </row>
    <row r="9694" spans="1:6" ht="15.75" customHeight="1" x14ac:dyDescent="0.2">
      <c r="A9694">
        <v>9693</v>
      </c>
      <c r="B9694" s="47">
        <f ca="1">IF('Inputs and Results'!$C$15='Inputs and Results'!$C$13, 'Inputs and Results'!$C$13, IF(E9694 &lt;= ('Inputs and Results'!$C$14-'Inputs and Results'!$C$13)/('Inputs and Results'!$C$15-'Inputs and Results'!$C$13), 'Inputs and Results'!$C$13 + SQRT(E9694*('Inputs and Results'!$C$15-'Inputs and Results'!$C$13)*('Inputs and Results'!$C$14-'Inputs and Results'!$C$13)), 'Inputs and Results'!$C$15 - SQRT((1-E9694)*('Inputs and Results'!$C$15-'Inputs and Results'!$C$13)*('Inputs and Results'!$C$15-'Inputs and Results'!$C$14))))</f>
        <v>1.2934907523634902</v>
      </c>
      <c r="C9694" s="47">
        <f ca="1">IF('Inputs and Results'!$G$15='Inputs and Results'!$G$13, 'Inputs and Results'!$G$13, IF(F9694 &lt;= ('Inputs and Results'!$G$14-'Inputs and Results'!$G$13)/('Inputs and Results'!$G$15-'Inputs and Results'!$G$13), 'Inputs and Results'!$G$13 + SQRT(F9694*('Inputs and Results'!$G$15-'Inputs and Results'!$G$13)*('Inputs and Results'!$G$14-'Inputs and Results'!$G$13)), 'Inputs and Results'!$G$15 - SQRT((1-F9694)*('Inputs and Results'!$G$15-'Inputs and Results'!$G$13)*('Inputs and Results'!$G$15-'Inputs and Results'!$G$14))))</f>
        <v>744.29970630215473</v>
      </c>
      <c r="D9694">
        <f t="shared" ca="1" si="635"/>
        <v>962.7447870886989</v>
      </c>
      <c r="E9694">
        <f t="shared" ca="1" si="636"/>
        <v>0.67642513197011922</v>
      </c>
      <c r="F9694">
        <f t="shared" ca="1" si="636"/>
        <v>0.75518424872612566</v>
      </c>
    </row>
    <row r="9695" spans="1:6" ht="15.75" customHeight="1" x14ac:dyDescent="0.2">
      <c r="A9695">
        <v>9694</v>
      </c>
      <c r="B9695" s="47">
        <f ca="1">IF('Inputs and Results'!$C$15='Inputs and Results'!$C$13, 'Inputs and Results'!$C$13, IF(E9695 &lt;= ('Inputs and Results'!$C$14-'Inputs and Results'!$C$13)/('Inputs and Results'!$C$15-'Inputs and Results'!$C$13), 'Inputs and Results'!$C$13 + SQRT(E9695*('Inputs and Results'!$C$15-'Inputs and Results'!$C$13)*('Inputs and Results'!$C$14-'Inputs and Results'!$C$13)), 'Inputs and Results'!$C$15 - SQRT((1-E9695)*('Inputs and Results'!$C$15-'Inputs and Results'!$C$13)*('Inputs and Results'!$C$15-'Inputs and Results'!$C$14))))</f>
        <v>0.39490633174800083</v>
      </c>
      <c r="C9695" s="47">
        <f ca="1">IF('Inputs and Results'!$G$15='Inputs and Results'!$G$13, 'Inputs and Results'!$G$13, IF(F9695 &lt;= ('Inputs and Results'!$G$14-'Inputs and Results'!$G$13)/('Inputs and Results'!$G$15-'Inputs and Results'!$G$13), 'Inputs and Results'!$G$13 + SQRT(F9695*('Inputs and Results'!$G$15-'Inputs and Results'!$G$13)*('Inputs and Results'!$G$14-'Inputs and Results'!$G$13)), 'Inputs and Results'!$G$15 - SQRT((1-F9695)*('Inputs and Results'!$G$15-'Inputs and Results'!$G$13)*('Inputs and Results'!$G$15-'Inputs and Results'!$G$14))))</f>
        <v>288.98696489002964</v>
      </c>
      <c r="D9695">
        <f t="shared" ca="1" si="635"/>
        <v>114.12278222770992</v>
      </c>
      <c r="E9695">
        <f t="shared" ca="1" si="636"/>
        <v>0.2459429977370382</v>
      </c>
      <c r="F9695">
        <f t="shared" ca="1" si="636"/>
        <v>2.1569636294072048E-2</v>
      </c>
    </row>
    <row r="9696" spans="1:6" ht="15.75" customHeight="1" x14ac:dyDescent="0.2">
      <c r="A9696">
        <v>9695</v>
      </c>
      <c r="B9696" s="47">
        <f ca="1">IF('Inputs and Results'!$C$15='Inputs and Results'!$C$13, 'Inputs and Results'!$C$13, IF(E9696 &lt;= ('Inputs and Results'!$C$14-'Inputs and Results'!$C$13)/('Inputs and Results'!$C$15-'Inputs and Results'!$C$13), 'Inputs and Results'!$C$13 + SQRT(E9696*('Inputs and Results'!$C$15-'Inputs and Results'!$C$13)*('Inputs and Results'!$C$14-'Inputs and Results'!$C$13)), 'Inputs and Results'!$C$15 - SQRT((1-E9696)*('Inputs and Results'!$C$15-'Inputs and Results'!$C$13)*('Inputs and Results'!$C$15-'Inputs and Results'!$C$14))))</f>
        <v>1.2752347553017405</v>
      </c>
      <c r="C9696" s="47">
        <f ca="1">IF('Inputs and Results'!$G$15='Inputs and Results'!$G$13, 'Inputs and Results'!$G$13, IF(F9696 &lt;= ('Inputs and Results'!$G$14-'Inputs and Results'!$G$13)/('Inputs and Results'!$G$15-'Inputs and Results'!$G$13), 'Inputs and Results'!$G$13 + SQRT(F9696*('Inputs and Results'!$G$15-'Inputs and Results'!$G$13)*('Inputs and Results'!$G$14-'Inputs and Results'!$G$13)), 'Inputs and Results'!$G$15 - SQRT((1-F9696)*('Inputs and Results'!$G$15-'Inputs and Results'!$G$13)*('Inputs and Results'!$G$15-'Inputs and Results'!$G$14))))</f>
        <v>357.06867707812557</v>
      </c>
      <c r="D9696">
        <f t="shared" ca="1" si="635"/>
        <v>455.34638703963964</v>
      </c>
      <c r="E9696">
        <f t="shared" ca="1" si="636"/>
        <v>0.66946498340899474</v>
      </c>
      <c r="F9696">
        <f t="shared" ca="1" si="636"/>
        <v>0.16234511752813019</v>
      </c>
    </row>
    <row r="9697" spans="1:6" ht="15.75" customHeight="1" x14ac:dyDescent="0.2">
      <c r="A9697">
        <v>9696</v>
      </c>
      <c r="B9697" s="47">
        <f ca="1">IF('Inputs and Results'!$C$15='Inputs and Results'!$C$13, 'Inputs and Results'!$C$13, IF(E9697 &lt;= ('Inputs and Results'!$C$14-'Inputs and Results'!$C$13)/('Inputs and Results'!$C$15-'Inputs and Results'!$C$13), 'Inputs and Results'!$C$13 + SQRT(E9697*('Inputs and Results'!$C$15-'Inputs and Results'!$C$13)*('Inputs and Results'!$C$14-'Inputs and Results'!$C$13)), 'Inputs and Results'!$C$15 - SQRT((1-E9697)*('Inputs and Results'!$C$15-'Inputs and Results'!$C$13)*('Inputs and Results'!$C$15-'Inputs and Results'!$C$14))))</f>
        <v>0.21171048327734665</v>
      </c>
      <c r="C9697" s="47">
        <f ca="1">IF('Inputs and Results'!$G$15='Inputs and Results'!$G$13, 'Inputs and Results'!$G$13, IF(F9697 &lt;= ('Inputs and Results'!$G$14-'Inputs and Results'!$G$13)/('Inputs and Results'!$G$15-'Inputs and Results'!$G$13), 'Inputs and Results'!$G$13 + SQRT(F9697*('Inputs and Results'!$G$15-'Inputs and Results'!$G$13)*('Inputs and Results'!$G$14-'Inputs and Results'!$G$13)), 'Inputs and Results'!$G$15 - SQRT((1-F9697)*('Inputs and Results'!$G$15-'Inputs and Results'!$G$13)*('Inputs and Results'!$G$15-'Inputs and Results'!$G$14))))</f>
        <v>519.65138273109733</v>
      </c>
      <c r="D9697">
        <f t="shared" ca="1" si="635"/>
        <v>110.01564537374205</v>
      </c>
      <c r="E9697">
        <f t="shared" ca="1" si="636"/>
        <v>0.13616017454828366</v>
      </c>
      <c r="F9697">
        <f t="shared" ca="1" si="636"/>
        <v>0.45431281791412126</v>
      </c>
    </row>
    <row r="9698" spans="1:6" ht="15.75" customHeight="1" x14ac:dyDescent="0.2">
      <c r="A9698">
        <v>9697</v>
      </c>
      <c r="B9698" s="47">
        <f ca="1">IF('Inputs and Results'!$C$15='Inputs and Results'!$C$13, 'Inputs and Results'!$C$13, IF(E9698 &lt;= ('Inputs and Results'!$C$14-'Inputs and Results'!$C$13)/('Inputs and Results'!$C$15-'Inputs and Results'!$C$13), 'Inputs and Results'!$C$13 + SQRT(E9698*('Inputs and Results'!$C$15-'Inputs and Results'!$C$13)*('Inputs and Results'!$C$14-'Inputs and Results'!$C$13)), 'Inputs and Results'!$C$15 - SQRT((1-E9698)*('Inputs and Results'!$C$15-'Inputs and Results'!$C$13)*('Inputs and Results'!$C$15-'Inputs and Results'!$C$14))))</f>
        <v>0.58785626137672065</v>
      </c>
      <c r="C9698" s="47">
        <f ca="1">IF('Inputs and Results'!$G$15='Inputs and Results'!$G$13, 'Inputs and Results'!$G$13, IF(F9698 &lt;= ('Inputs and Results'!$G$14-'Inputs and Results'!$G$13)/('Inputs and Results'!$G$15-'Inputs and Results'!$G$13), 'Inputs and Results'!$G$13 + SQRT(F9698*('Inputs and Results'!$G$15-'Inputs and Results'!$G$13)*('Inputs and Results'!$G$14-'Inputs and Results'!$G$13)), 'Inputs and Results'!$G$15 - SQRT((1-F9698)*('Inputs and Results'!$G$15-'Inputs and Results'!$G$13)*('Inputs and Results'!$G$15-'Inputs and Results'!$G$14))))</f>
        <v>1094.9712375578454</v>
      </c>
      <c r="D9698">
        <f t="shared" ca="1" si="635"/>
        <v>643.685698025796</v>
      </c>
      <c r="E9698">
        <f t="shared" ca="1" si="636"/>
        <v>0.3535069538022787</v>
      </c>
      <c r="F9698">
        <f t="shared" ca="1" si="636"/>
        <v>0.98699539288936688</v>
      </c>
    </row>
    <row r="9699" spans="1:6" ht="15.75" customHeight="1" x14ac:dyDescent="0.2">
      <c r="A9699">
        <v>9698</v>
      </c>
      <c r="B9699" s="47">
        <f ca="1">IF('Inputs and Results'!$C$15='Inputs and Results'!$C$13, 'Inputs and Results'!$C$13, IF(E9699 &lt;= ('Inputs and Results'!$C$14-'Inputs and Results'!$C$13)/('Inputs and Results'!$C$15-'Inputs and Results'!$C$13), 'Inputs and Results'!$C$13 + SQRT(E9699*('Inputs and Results'!$C$15-'Inputs and Results'!$C$13)*('Inputs and Results'!$C$14-'Inputs and Results'!$C$13)), 'Inputs and Results'!$C$15 - SQRT((1-E9699)*('Inputs and Results'!$C$15-'Inputs and Results'!$C$13)*('Inputs and Results'!$C$15-'Inputs and Results'!$C$14))))</f>
        <v>0.14043316369779069</v>
      </c>
      <c r="C9699" s="47">
        <f ca="1">IF('Inputs and Results'!$G$15='Inputs and Results'!$G$13, 'Inputs and Results'!$G$13, IF(F9699 &lt;= ('Inputs and Results'!$G$14-'Inputs and Results'!$G$13)/('Inputs and Results'!$G$15-'Inputs and Results'!$G$13), 'Inputs and Results'!$G$13 + SQRT(F9699*('Inputs and Results'!$G$15-'Inputs and Results'!$G$13)*('Inputs and Results'!$G$14-'Inputs and Results'!$G$13)), 'Inputs and Results'!$G$15 - SQRT((1-F9699)*('Inputs and Results'!$G$15-'Inputs and Results'!$G$13)*('Inputs and Results'!$G$15-'Inputs and Results'!$G$14))))</f>
        <v>304.94142232246929</v>
      </c>
      <c r="D9699">
        <f t="shared" ca="1" si="635"/>
        <v>42.823888679248455</v>
      </c>
      <c r="E9699">
        <f t="shared" ca="1" si="636"/>
        <v>9.1430834302285935E-2</v>
      </c>
      <c r="F9699">
        <f t="shared" ca="1" si="636"/>
        <v>5.5539808292543902E-2</v>
      </c>
    </row>
    <row r="9700" spans="1:6" ht="15.75" customHeight="1" x14ac:dyDescent="0.2">
      <c r="A9700">
        <v>9699</v>
      </c>
      <c r="B9700" s="47">
        <f ca="1">IF('Inputs and Results'!$C$15='Inputs and Results'!$C$13, 'Inputs and Results'!$C$13, IF(E9700 &lt;= ('Inputs and Results'!$C$14-'Inputs and Results'!$C$13)/('Inputs and Results'!$C$15-'Inputs and Results'!$C$13), 'Inputs and Results'!$C$13 + SQRT(E9700*('Inputs and Results'!$C$15-'Inputs and Results'!$C$13)*('Inputs and Results'!$C$14-'Inputs and Results'!$C$13)), 'Inputs and Results'!$C$15 - SQRT((1-E9700)*('Inputs and Results'!$C$15-'Inputs and Results'!$C$13)*('Inputs and Results'!$C$15-'Inputs and Results'!$C$14))))</f>
        <v>0.11292942058593214</v>
      </c>
      <c r="C9700" s="47">
        <f ca="1">IF('Inputs and Results'!$G$15='Inputs and Results'!$G$13, 'Inputs and Results'!$G$13, IF(F9700 &lt;= ('Inputs and Results'!$G$14-'Inputs and Results'!$G$13)/('Inputs and Results'!$G$15-'Inputs and Results'!$G$13), 'Inputs and Results'!$G$13 + SQRT(F9700*('Inputs and Results'!$G$15-'Inputs and Results'!$G$13)*('Inputs and Results'!$G$14-'Inputs and Results'!$G$13)), 'Inputs and Results'!$G$15 - SQRT((1-F9700)*('Inputs and Results'!$G$15-'Inputs and Results'!$G$13)*('Inputs and Results'!$G$15-'Inputs and Results'!$G$14))))</f>
        <v>338.08666077939574</v>
      </c>
      <c r="D9700">
        <f t="shared" ca="1" si="635"/>
        <v>38.179930709649753</v>
      </c>
      <c r="E9700">
        <f t="shared" ca="1" si="636"/>
        <v>7.386927438685742E-2</v>
      </c>
      <c r="F9700">
        <f t="shared" ca="1" si="636"/>
        <v>0.12419394449641974</v>
      </c>
    </row>
    <row r="9701" spans="1:6" ht="15.75" customHeight="1" x14ac:dyDescent="0.2">
      <c r="A9701">
        <v>9700</v>
      </c>
      <c r="B9701" s="47">
        <f ca="1">IF('Inputs and Results'!$C$15='Inputs and Results'!$C$13, 'Inputs and Results'!$C$13, IF(E9701 &lt;= ('Inputs and Results'!$C$14-'Inputs and Results'!$C$13)/('Inputs and Results'!$C$15-'Inputs and Results'!$C$13), 'Inputs and Results'!$C$13 + SQRT(E9701*('Inputs and Results'!$C$15-'Inputs and Results'!$C$13)*('Inputs and Results'!$C$14-'Inputs and Results'!$C$13)), 'Inputs and Results'!$C$15 - SQRT((1-E9701)*('Inputs and Results'!$C$15-'Inputs and Results'!$C$13)*('Inputs and Results'!$C$15-'Inputs and Results'!$C$14))))</f>
        <v>0.89856950860995344</v>
      </c>
      <c r="C9701" s="47">
        <f ca="1">IF('Inputs and Results'!$G$15='Inputs and Results'!$G$13, 'Inputs and Results'!$G$13, IF(F9701 &lt;= ('Inputs and Results'!$G$14-'Inputs and Results'!$G$13)/('Inputs and Results'!$G$15-'Inputs and Results'!$G$13), 'Inputs and Results'!$G$13 + SQRT(F9701*('Inputs and Results'!$G$15-'Inputs and Results'!$G$13)*('Inputs and Results'!$G$14-'Inputs and Results'!$G$13)), 'Inputs and Results'!$G$15 - SQRT((1-F9701)*('Inputs and Results'!$G$15-'Inputs and Results'!$G$13)*('Inputs and Results'!$G$15-'Inputs and Results'!$G$14))))</f>
        <v>549.60688112105288</v>
      </c>
      <c r="D9701">
        <f t="shared" ca="1" si="635"/>
        <v>493.85998509759361</v>
      </c>
      <c r="E9701">
        <f t="shared" ca="1" si="636"/>
        <v>0.50933220998402085</v>
      </c>
      <c r="F9701">
        <f t="shared" ca="1" si="636"/>
        <v>0.50130775441757214</v>
      </c>
    </row>
    <row r="9702" spans="1:6" ht="15.75" customHeight="1" x14ac:dyDescent="0.2">
      <c r="A9702">
        <v>9701</v>
      </c>
      <c r="B9702" s="47">
        <f ca="1">IF('Inputs and Results'!$C$15='Inputs and Results'!$C$13, 'Inputs and Results'!$C$13, IF(E9702 &lt;= ('Inputs and Results'!$C$14-'Inputs and Results'!$C$13)/('Inputs and Results'!$C$15-'Inputs and Results'!$C$13), 'Inputs and Results'!$C$13 + SQRT(E9702*('Inputs and Results'!$C$15-'Inputs and Results'!$C$13)*('Inputs and Results'!$C$14-'Inputs and Results'!$C$13)), 'Inputs and Results'!$C$15 - SQRT((1-E9702)*('Inputs and Results'!$C$15-'Inputs and Results'!$C$13)*('Inputs and Results'!$C$15-'Inputs and Results'!$C$14))))</f>
        <v>8.1447432801110775E-2</v>
      </c>
      <c r="C9702" s="47">
        <f ca="1">IF('Inputs and Results'!$G$15='Inputs and Results'!$G$13, 'Inputs and Results'!$G$13, IF(F9702 &lt;= ('Inputs and Results'!$G$14-'Inputs and Results'!$G$13)/('Inputs and Results'!$G$15-'Inputs and Results'!$G$13), 'Inputs and Results'!$G$13 + SQRT(F9702*('Inputs and Results'!$G$15-'Inputs and Results'!$G$13)*('Inputs and Results'!$G$14-'Inputs and Results'!$G$13)), 'Inputs and Results'!$G$15 - SQRT((1-F9702)*('Inputs and Results'!$G$15-'Inputs and Results'!$G$13)*('Inputs and Results'!$G$15-'Inputs and Results'!$G$14))))</f>
        <v>625.84419271337913</v>
      </c>
      <c r="D9702">
        <f t="shared" ca="1" si="635"/>
        <v>50.973402829988366</v>
      </c>
      <c r="E9702">
        <f t="shared" ref="E9702:F9721" ca="1" si="637">RAND()</f>
        <v>5.356121249964152E-2</v>
      </c>
      <c r="F9702">
        <f t="shared" ca="1" si="637"/>
        <v>0.61136647363078256</v>
      </c>
    </row>
    <row r="9703" spans="1:6" ht="15.75" customHeight="1" x14ac:dyDescent="0.2">
      <c r="A9703">
        <v>9702</v>
      </c>
      <c r="B9703" s="47">
        <f ca="1">IF('Inputs and Results'!$C$15='Inputs and Results'!$C$13, 'Inputs and Results'!$C$13, IF(E9703 &lt;= ('Inputs and Results'!$C$14-'Inputs and Results'!$C$13)/('Inputs and Results'!$C$15-'Inputs and Results'!$C$13), 'Inputs and Results'!$C$13 + SQRT(E9703*('Inputs and Results'!$C$15-'Inputs and Results'!$C$13)*('Inputs and Results'!$C$14-'Inputs and Results'!$C$13)), 'Inputs and Results'!$C$15 - SQRT((1-E9703)*('Inputs and Results'!$C$15-'Inputs and Results'!$C$13)*('Inputs and Results'!$C$15-'Inputs and Results'!$C$14))))</f>
        <v>0.12979471025981226</v>
      </c>
      <c r="C9703" s="47">
        <f ca="1">IF('Inputs and Results'!$G$15='Inputs and Results'!$G$13, 'Inputs and Results'!$G$13, IF(F9703 &lt;= ('Inputs and Results'!$G$14-'Inputs and Results'!$G$13)/('Inputs and Results'!$G$15-'Inputs and Results'!$G$13), 'Inputs and Results'!$G$13 + SQRT(F9703*('Inputs and Results'!$G$15-'Inputs and Results'!$G$13)*('Inputs and Results'!$G$14-'Inputs and Results'!$G$13)), 'Inputs and Results'!$G$15 - SQRT((1-F9703)*('Inputs and Results'!$G$15-'Inputs and Results'!$G$13)*('Inputs and Results'!$G$15-'Inputs and Results'!$G$14))))</f>
        <v>449.9128358945045</v>
      </c>
      <c r="D9703">
        <f t="shared" ca="1" si="635"/>
        <v>58.396306177097671</v>
      </c>
      <c r="E9703">
        <f t="shared" ca="1" si="637"/>
        <v>8.4657954971938287E-2</v>
      </c>
      <c r="F9703">
        <f t="shared" ca="1" si="637"/>
        <v>0.33670884364723641</v>
      </c>
    </row>
    <row r="9704" spans="1:6" ht="15.75" customHeight="1" x14ac:dyDescent="0.2">
      <c r="A9704">
        <v>9703</v>
      </c>
      <c r="B9704" s="47">
        <f ca="1">IF('Inputs and Results'!$C$15='Inputs and Results'!$C$13, 'Inputs and Results'!$C$13, IF(E9704 &lt;= ('Inputs and Results'!$C$14-'Inputs and Results'!$C$13)/('Inputs and Results'!$C$15-'Inputs and Results'!$C$13), 'Inputs and Results'!$C$13 + SQRT(E9704*('Inputs and Results'!$C$15-'Inputs and Results'!$C$13)*('Inputs and Results'!$C$14-'Inputs and Results'!$C$13)), 'Inputs and Results'!$C$15 - SQRT((1-E9704)*('Inputs and Results'!$C$15-'Inputs and Results'!$C$13)*('Inputs and Results'!$C$15-'Inputs and Results'!$C$14))))</f>
        <v>2.1661774039562109</v>
      </c>
      <c r="C9704" s="47">
        <f ca="1">IF('Inputs and Results'!$G$15='Inputs and Results'!$G$13, 'Inputs and Results'!$G$13, IF(F9704 &lt;= ('Inputs and Results'!$G$14-'Inputs and Results'!$G$13)/('Inputs and Results'!$G$15-'Inputs and Results'!$G$13), 'Inputs and Results'!$G$13 + SQRT(F9704*('Inputs and Results'!$G$15-'Inputs and Results'!$G$13)*('Inputs and Results'!$G$14-'Inputs and Results'!$G$13)), 'Inputs and Results'!$G$15 - SQRT((1-F9704)*('Inputs and Results'!$G$15-'Inputs and Results'!$G$13)*('Inputs and Results'!$G$15-'Inputs and Results'!$G$14))))</f>
        <v>775.9759300543177</v>
      </c>
      <c r="D9704">
        <f t="shared" ca="1" si="635"/>
        <v>1680.9015256975683</v>
      </c>
      <c r="E9704">
        <f t="shared" ca="1" si="637"/>
        <v>0.92274887536964401</v>
      </c>
      <c r="F9704">
        <f t="shared" ca="1" si="637"/>
        <v>0.78803616909191976</v>
      </c>
    </row>
    <row r="9705" spans="1:6" ht="15.75" customHeight="1" x14ac:dyDescent="0.2">
      <c r="A9705">
        <v>9704</v>
      </c>
      <c r="B9705" s="47">
        <f ca="1">IF('Inputs and Results'!$C$15='Inputs and Results'!$C$13, 'Inputs and Results'!$C$13, IF(E9705 &lt;= ('Inputs and Results'!$C$14-'Inputs and Results'!$C$13)/('Inputs and Results'!$C$15-'Inputs and Results'!$C$13), 'Inputs and Results'!$C$13 + SQRT(E9705*('Inputs and Results'!$C$15-'Inputs and Results'!$C$13)*('Inputs and Results'!$C$14-'Inputs and Results'!$C$13)), 'Inputs and Results'!$C$15 - SQRT((1-E9705)*('Inputs and Results'!$C$15-'Inputs and Results'!$C$13)*('Inputs and Results'!$C$15-'Inputs and Results'!$C$14))))</f>
        <v>1.3830161942396373</v>
      </c>
      <c r="C9705" s="47">
        <f ca="1">IF('Inputs and Results'!$G$15='Inputs and Results'!$G$13, 'Inputs and Results'!$G$13, IF(F9705 &lt;= ('Inputs and Results'!$G$14-'Inputs and Results'!$G$13)/('Inputs and Results'!$G$15-'Inputs and Results'!$G$13), 'Inputs and Results'!$G$13 + SQRT(F9705*('Inputs and Results'!$G$15-'Inputs and Results'!$G$13)*('Inputs and Results'!$G$14-'Inputs and Results'!$G$13)), 'Inputs and Results'!$G$15 - SQRT((1-F9705)*('Inputs and Results'!$G$15-'Inputs and Results'!$G$13)*('Inputs and Results'!$G$15-'Inputs and Results'!$G$14))))</f>
        <v>609.92400466737456</v>
      </c>
      <c r="D9705">
        <f t="shared" ca="1" si="635"/>
        <v>843.53477571047108</v>
      </c>
      <c r="E9705">
        <f t="shared" ca="1" si="637"/>
        <v>0.70948481910097039</v>
      </c>
      <c r="F9705">
        <f t="shared" ca="1" si="637"/>
        <v>0.58951562083442255</v>
      </c>
    </row>
    <row r="9706" spans="1:6" ht="15.75" customHeight="1" x14ac:dyDescent="0.2">
      <c r="A9706">
        <v>9705</v>
      </c>
      <c r="B9706" s="47">
        <f ca="1">IF('Inputs and Results'!$C$15='Inputs and Results'!$C$13, 'Inputs and Results'!$C$13, IF(E9706 &lt;= ('Inputs and Results'!$C$14-'Inputs and Results'!$C$13)/('Inputs and Results'!$C$15-'Inputs and Results'!$C$13), 'Inputs and Results'!$C$13 + SQRT(E9706*('Inputs and Results'!$C$15-'Inputs and Results'!$C$13)*('Inputs and Results'!$C$14-'Inputs and Results'!$C$13)), 'Inputs and Results'!$C$15 - SQRT((1-E9706)*('Inputs and Results'!$C$15-'Inputs and Results'!$C$13)*('Inputs and Results'!$C$15-'Inputs and Results'!$C$14))))</f>
        <v>1.0816315100851497</v>
      </c>
      <c r="C9706" s="47">
        <f ca="1">IF('Inputs and Results'!$G$15='Inputs and Results'!$G$13, 'Inputs and Results'!$G$13, IF(F9706 &lt;= ('Inputs and Results'!$G$14-'Inputs and Results'!$G$13)/('Inputs and Results'!$G$15-'Inputs and Results'!$G$13), 'Inputs and Results'!$G$13 + SQRT(F9706*('Inputs and Results'!$G$15-'Inputs and Results'!$G$13)*('Inputs and Results'!$G$14-'Inputs and Results'!$G$13)), 'Inputs and Results'!$G$15 - SQRT((1-F9706)*('Inputs and Results'!$G$15-'Inputs and Results'!$G$13)*('Inputs and Results'!$G$15-'Inputs and Results'!$G$14))))</f>
        <v>544.52096836596957</v>
      </c>
      <c r="D9706">
        <f t="shared" ca="1" si="635"/>
        <v>588.97103728671163</v>
      </c>
      <c r="E9706">
        <f t="shared" ca="1" si="637"/>
        <v>0.59109581521131294</v>
      </c>
      <c r="F9706">
        <f t="shared" ca="1" si="637"/>
        <v>0.49347796096641605</v>
      </c>
    </row>
    <row r="9707" spans="1:6" ht="15.75" customHeight="1" x14ac:dyDescent="0.2">
      <c r="A9707">
        <v>9706</v>
      </c>
      <c r="B9707" s="47">
        <f ca="1">IF('Inputs and Results'!$C$15='Inputs and Results'!$C$13, 'Inputs and Results'!$C$13, IF(E9707 &lt;= ('Inputs and Results'!$C$14-'Inputs and Results'!$C$13)/('Inputs and Results'!$C$15-'Inputs and Results'!$C$13), 'Inputs and Results'!$C$13 + SQRT(E9707*('Inputs and Results'!$C$15-'Inputs and Results'!$C$13)*('Inputs and Results'!$C$14-'Inputs and Results'!$C$13)), 'Inputs and Results'!$C$15 - SQRT((1-E9707)*('Inputs and Results'!$C$15-'Inputs and Results'!$C$13)*('Inputs and Results'!$C$15-'Inputs and Results'!$C$14))))</f>
        <v>1.9447107073009213</v>
      </c>
      <c r="C9707" s="47">
        <f ca="1">IF('Inputs and Results'!$G$15='Inputs and Results'!$G$13, 'Inputs and Results'!$G$13, IF(F9707 &lt;= ('Inputs and Results'!$G$14-'Inputs and Results'!$G$13)/('Inputs and Results'!$G$15-'Inputs and Results'!$G$13), 'Inputs and Results'!$G$13 + SQRT(F9707*('Inputs and Results'!$G$15-'Inputs and Results'!$G$13)*('Inputs and Results'!$G$14-'Inputs and Results'!$G$13)), 'Inputs and Results'!$G$15 - SQRT((1-F9707)*('Inputs and Results'!$G$15-'Inputs and Results'!$G$13)*('Inputs and Results'!$G$15-'Inputs and Results'!$G$14))))</f>
        <v>760.82132436532174</v>
      </c>
      <c r="D9707">
        <f t="shared" ca="1" si="635"/>
        <v>1479.5773758361086</v>
      </c>
      <c r="E9707">
        <f t="shared" ca="1" si="637"/>
        <v>0.87626272319051979</v>
      </c>
      <c r="F9707">
        <f t="shared" ca="1" si="637"/>
        <v>0.77261425805610684</v>
      </c>
    </row>
    <row r="9708" spans="1:6" ht="15.75" customHeight="1" x14ac:dyDescent="0.2">
      <c r="A9708">
        <v>9707</v>
      </c>
      <c r="B9708" s="47">
        <f ca="1">IF('Inputs and Results'!$C$15='Inputs and Results'!$C$13, 'Inputs and Results'!$C$13, IF(E9708 &lt;= ('Inputs and Results'!$C$14-'Inputs and Results'!$C$13)/('Inputs and Results'!$C$15-'Inputs and Results'!$C$13), 'Inputs and Results'!$C$13 + SQRT(E9708*('Inputs and Results'!$C$15-'Inputs and Results'!$C$13)*('Inputs and Results'!$C$14-'Inputs and Results'!$C$13)), 'Inputs and Results'!$C$15 - SQRT((1-E9708)*('Inputs and Results'!$C$15-'Inputs and Results'!$C$13)*('Inputs and Results'!$C$15-'Inputs and Results'!$C$14))))</f>
        <v>0.33141713495750791</v>
      </c>
      <c r="C9708" s="47">
        <f ca="1">IF('Inputs and Results'!$G$15='Inputs and Results'!$G$13, 'Inputs and Results'!$G$13, IF(F9708 &lt;= ('Inputs and Results'!$G$14-'Inputs and Results'!$G$13)/('Inputs and Results'!$G$15-'Inputs and Results'!$G$13), 'Inputs and Results'!$G$13 + SQRT(F9708*('Inputs and Results'!$G$15-'Inputs and Results'!$G$13)*('Inputs and Results'!$G$14-'Inputs and Results'!$G$13)), 'Inputs and Results'!$G$15 - SQRT((1-F9708)*('Inputs and Results'!$G$15-'Inputs and Results'!$G$13)*('Inputs and Results'!$G$15-'Inputs and Results'!$G$14))))</f>
        <v>453.95625442651135</v>
      </c>
      <c r="D9708">
        <f t="shared" ca="1" si="635"/>
        <v>150.4488812380759</v>
      </c>
      <c r="E9708">
        <f t="shared" ca="1" si="637"/>
        <v>0.20874061026684509</v>
      </c>
      <c r="F9708">
        <f t="shared" ca="1" si="637"/>
        <v>0.34384064162269901</v>
      </c>
    </row>
    <row r="9709" spans="1:6" ht="15.75" customHeight="1" x14ac:dyDescent="0.2">
      <c r="A9709">
        <v>9708</v>
      </c>
      <c r="B9709" s="47">
        <f ca="1">IF('Inputs and Results'!$C$15='Inputs and Results'!$C$13, 'Inputs and Results'!$C$13, IF(E9709 &lt;= ('Inputs and Results'!$C$14-'Inputs and Results'!$C$13)/('Inputs and Results'!$C$15-'Inputs and Results'!$C$13), 'Inputs and Results'!$C$13 + SQRT(E9709*('Inputs and Results'!$C$15-'Inputs and Results'!$C$13)*('Inputs and Results'!$C$14-'Inputs and Results'!$C$13)), 'Inputs and Results'!$C$15 - SQRT((1-E9709)*('Inputs and Results'!$C$15-'Inputs and Results'!$C$13)*('Inputs and Results'!$C$15-'Inputs and Results'!$C$14))))</f>
        <v>0.6154020958635722</v>
      </c>
      <c r="C9709" s="47">
        <f ca="1">IF('Inputs and Results'!$G$15='Inputs and Results'!$G$13, 'Inputs and Results'!$G$13, IF(F9709 &lt;= ('Inputs and Results'!$G$14-'Inputs and Results'!$G$13)/('Inputs and Results'!$G$15-'Inputs and Results'!$G$13), 'Inputs and Results'!$G$13 + SQRT(F9709*('Inputs and Results'!$G$15-'Inputs and Results'!$G$13)*('Inputs and Results'!$G$14-'Inputs and Results'!$G$13)), 'Inputs and Results'!$G$15 - SQRT((1-F9709)*('Inputs and Results'!$G$15-'Inputs and Results'!$G$13)*('Inputs and Results'!$G$15-'Inputs and Results'!$G$14))))</f>
        <v>451.85686375954469</v>
      </c>
      <c r="D9709">
        <f t="shared" ca="1" si="635"/>
        <v>278.07366098796439</v>
      </c>
      <c r="E9709">
        <f t="shared" ca="1" si="637"/>
        <v>0.36818809284312859</v>
      </c>
      <c r="F9709">
        <f t="shared" ca="1" si="637"/>
        <v>0.34014253932113092</v>
      </c>
    </row>
    <row r="9710" spans="1:6" ht="15.75" customHeight="1" x14ac:dyDescent="0.2">
      <c r="A9710">
        <v>9709</v>
      </c>
      <c r="B9710" s="47">
        <f ca="1">IF('Inputs and Results'!$C$15='Inputs and Results'!$C$13, 'Inputs and Results'!$C$13, IF(E9710 &lt;= ('Inputs and Results'!$C$14-'Inputs and Results'!$C$13)/('Inputs and Results'!$C$15-'Inputs and Results'!$C$13), 'Inputs and Results'!$C$13 + SQRT(E9710*('Inputs and Results'!$C$15-'Inputs and Results'!$C$13)*('Inputs and Results'!$C$14-'Inputs and Results'!$C$13)), 'Inputs and Results'!$C$15 - SQRT((1-E9710)*('Inputs and Results'!$C$15-'Inputs and Results'!$C$13)*('Inputs and Results'!$C$15-'Inputs and Results'!$C$14))))</f>
        <v>2.0049136838333039</v>
      </c>
      <c r="C9710" s="47">
        <f ca="1">IF('Inputs and Results'!$G$15='Inputs and Results'!$G$13, 'Inputs and Results'!$G$13, IF(F9710 &lt;= ('Inputs and Results'!$G$14-'Inputs and Results'!$G$13)/('Inputs and Results'!$G$15-'Inputs and Results'!$G$13), 'Inputs and Results'!$G$13 + SQRT(F9710*('Inputs and Results'!$G$15-'Inputs and Results'!$G$13)*('Inputs and Results'!$G$14-'Inputs and Results'!$G$13)), 'Inputs and Results'!$G$15 - SQRT((1-F9710)*('Inputs and Results'!$G$15-'Inputs and Results'!$G$13)*('Inputs and Results'!$G$15-'Inputs and Results'!$G$14))))</f>
        <v>811.54330209087584</v>
      </c>
      <c r="D9710">
        <f t="shared" ca="1" si="635"/>
        <v>1627.0742713852617</v>
      </c>
      <c r="E9710">
        <f t="shared" ca="1" si="637"/>
        <v>0.88997813593086605</v>
      </c>
      <c r="F9710">
        <f t="shared" ca="1" si="637"/>
        <v>0.82210408816543812</v>
      </c>
    </row>
    <row r="9711" spans="1:6" ht="15.75" customHeight="1" x14ac:dyDescent="0.2">
      <c r="A9711">
        <v>9710</v>
      </c>
      <c r="B9711" s="47">
        <f ca="1">IF('Inputs and Results'!$C$15='Inputs and Results'!$C$13, 'Inputs and Results'!$C$13, IF(E9711 &lt;= ('Inputs and Results'!$C$14-'Inputs and Results'!$C$13)/('Inputs and Results'!$C$15-'Inputs and Results'!$C$13), 'Inputs and Results'!$C$13 + SQRT(E9711*('Inputs and Results'!$C$15-'Inputs and Results'!$C$13)*('Inputs and Results'!$C$14-'Inputs and Results'!$C$13)), 'Inputs and Results'!$C$15 - SQRT((1-E9711)*('Inputs and Results'!$C$15-'Inputs and Results'!$C$13)*('Inputs and Results'!$C$15-'Inputs and Results'!$C$14))))</f>
        <v>2.4379520064420581</v>
      </c>
      <c r="C9711" s="47">
        <f ca="1">IF('Inputs and Results'!$G$15='Inputs and Results'!$G$13, 'Inputs and Results'!$G$13, IF(F9711 &lt;= ('Inputs and Results'!$G$14-'Inputs and Results'!$G$13)/('Inputs and Results'!$G$15-'Inputs and Results'!$G$13), 'Inputs and Results'!$G$13 + SQRT(F9711*('Inputs and Results'!$G$15-'Inputs and Results'!$G$13)*('Inputs and Results'!$G$14-'Inputs and Results'!$G$13)), 'Inputs and Results'!$G$15 - SQRT((1-F9711)*('Inputs and Results'!$G$15-'Inputs and Results'!$G$13)*('Inputs and Results'!$G$15-'Inputs and Results'!$G$14))))</f>
        <v>497.21666812258718</v>
      </c>
      <c r="D9711">
        <f t="shared" ca="1" si="635"/>
        <v>1212.1903736858962</v>
      </c>
      <c r="E9711">
        <f t="shared" ca="1" si="637"/>
        <v>0.96490022810416576</v>
      </c>
      <c r="F9711">
        <f t="shared" ca="1" si="637"/>
        <v>0.41773103214214136</v>
      </c>
    </row>
    <row r="9712" spans="1:6" ht="15.75" customHeight="1" x14ac:dyDescent="0.2">
      <c r="A9712">
        <v>9711</v>
      </c>
      <c r="B9712" s="47">
        <f ca="1">IF('Inputs and Results'!$C$15='Inputs and Results'!$C$13, 'Inputs and Results'!$C$13, IF(E9712 &lt;= ('Inputs and Results'!$C$14-'Inputs and Results'!$C$13)/('Inputs and Results'!$C$15-'Inputs and Results'!$C$13), 'Inputs and Results'!$C$13 + SQRT(E9712*('Inputs and Results'!$C$15-'Inputs and Results'!$C$13)*('Inputs and Results'!$C$14-'Inputs and Results'!$C$13)), 'Inputs and Results'!$C$15 - SQRT((1-E9712)*('Inputs and Results'!$C$15-'Inputs and Results'!$C$13)*('Inputs and Results'!$C$15-'Inputs and Results'!$C$14))))</f>
        <v>0.37982075982352947</v>
      </c>
      <c r="C9712" s="47">
        <f ca="1">IF('Inputs and Results'!$G$15='Inputs and Results'!$G$13, 'Inputs and Results'!$G$13, IF(F9712 &lt;= ('Inputs and Results'!$G$14-'Inputs and Results'!$G$13)/('Inputs and Results'!$G$15-'Inputs and Results'!$G$13), 'Inputs and Results'!$G$13 + SQRT(F9712*('Inputs and Results'!$G$15-'Inputs and Results'!$G$13)*('Inputs and Results'!$G$14-'Inputs and Results'!$G$13)), 'Inputs and Results'!$G$15 - SQRT((1-F9712)*('Inputs and Results'!$G$15-'Inputs and Results'!$G$13)*('Inputs and Results'!$G$15-'Inputs and Results'!$G$14))))</f>
        <v>547.1708112298162</v>
      </c>
      <c r="D9712">
        <f t="shared" ca="1" si="635"/>
        <v>207.82683327456581</v>
      </c>
      <c r="E9712">
        <f t="shared" ca="1" si="637"/>
        <v>0.23718452770536158</v>
      </c>
      <c r="F9712">
        <f t="shared" ca="1" si="637"/>
        <v>0.49756502018844129</v>
      </c>
    </row>
    <row r="9713" spans="1:6" ht="15.75" customHeight="1" x14ac:dyDescent="0.2">
      <c r="A9713">
        <v>9712</v>
      </c>
      <c r="B9713" s="47">
        <f ca="1">IF('Inputs and Results'!$C$15='Inputs and Results'!$C$13, 'Inputs and Results'!$C$13, IF(E9713 &lt;= ('Inputs and Results'!$C$14-'Inputs and Results'!$C$13)/('Inputs and Results'!$C$15-'Inputs and Results'!$C$13), 'Inputs and Results'!$C$13 + SQRT(E9713*('Inputs and Results'!$C$15-'Inputs and Results'!$C$13)*('Inputs and Results'!$C$14-'Inputs and Results'!$C$13)), 'Inputs and Results'!$C$15 - SQRT((1-E9713)*('Inputs and Results'!$C$15-'Inputs and Results'!$C$13)*('Inputs and Results'!$C$15-'Inputs and Results'!$C$14))))</f>
        <v>0.23288426478834312</v>
      </c>
      <c r="C9713" s="47">
        <f ca="1">IF('Inputs and Results'!$G$15='Inputs and Results'!$G$13, 'Inputs and Results'!$G$13, IF(F9713 &lt;= ('Inputs and Results'!$G$14-'Inputs and Results'!$G$13)/('Inputs and Results'!$G$15-'Inputs and Results'!$G$13), 'Inputs and Results'!$G$13 + SQRT(F9713*('Inputs and Results'!$G$15-'Inputs and Results'!$G$13)*('Inputs and Results'!$G$14-'Inputs and Results'!$G$13)), 'Inputs and Results'!$G$15 - SQRT((1-F9713)*('Inputs and Results'!$G$15-'Inputs and Results'!$G$13)*('Inputs and Results'!$G$15-'Inputs and Results'!$G$14))))</f>
        <v>384.31384429152058</v>
      </c>
      <c r="D9713">
        <f t="shared" ca="1" si="635"/>
        <v>89.500647075812552</v>
      </c>
      <c r="E9713">
        <f t="shared" ca="1" si="637"/>
        <v>0.14923005643822806</v>
      </c>
      <c r="F9713">
        <f t="shared" ca="1" si="637"/>
        <v>0.21561925842481355</v>
      </c>
    </row>
    <row r="9714" spans="1:6" ht="15.75" customHeight="1" x14ac:dyDescent="0.2">
      <c r="A9714">
        <v>9713</v>
      </c>
      <c r="B9714" s="47">
        <f ca="1">IF('Inputs and Results'!$C$15='Inputs and Results'!$C$13, 'Inputs and Results'!$C$13, IF(E9714 &lt;= ('Inputs and Results'!$C$14-'Inputs and Results'!$C$13)/('Inputs and Results'!$C$15-'Inputs and Results'!$C$13), 'Inputs and Results'!$C$13 + SQRT(E9714*('Inputs and Results'!$C$15-'Inputs and Results'!$C$13)*('Inputs and Results'!$C$14-'Inputs and Results'!$C$13)), 'Inputs and Results'!$C$15 - SQRT((1-E9714)*('Inputs and Results'!$C$15-'Inputs and Results'!$C$13)*('Inputs and Results'!$C$15-'Inputs and Results'!$C$14))))</f>
        <v>1.1095310889390779</v>
      </c>
      <c r="C9714" s="47">
        <f ca="1">IF('Inputs and Results'!$G$15='Inputs and Results'!$G$13, 'Inputs and Results'!$G$13, IF(F9714 &lt;= ('Inputs and Results'!$G$14-'Inputs and Results'!$G$13)/('Inputs and Results'!$G$15-'Inputs and Results'!$G$13), 'Inputs and Results'!$G$13 + SQRT(F9714*('Inputs and Results'!$G$15-'Inputs and Results'!$G$13)*('Inputs and Results'!$G$14-'Inputs and Results'!$G$13)), 'Inputs and Results'!$G$15 - SQRT((1-F9714)*('Inputs and Results'!$G$15-'Inputs and Results'!$G$13)*('Inputs and Results'!$G$15-'Inputs and Results'!$G$14))))</f>
        <v>834.04415790724988</v>
      </c>
      <c r="D9714">
        <f t="shared" ca="1" si="635"/>
        <v>925.39792274610727</v>
      </c>
      <c r="E9714">
        <f t="shared" ca="1" si="637"/>
        <v>0.60290303292357017</v>
      </c>
      <c r="F9714">
        <f t="shared" ca="1" si="637"/>
        <v>0.84211600434096689</v>
      </c>
    </row>
    <row r="9715" spans="1:6" ht="15.75" customHeight="1" x14ac:dyDescent="0.2">
      <c r="A9715">
        <v>9714</v>
      </c>
      <c r="B9715" s="47">
        <f ca="1">IF('Inputs and Results'!$C$15='Inputs and Results'!$C$13, 'Inputs and Results'!$C$13, IF(E9715 &lt;= ('Inputs and Results'!$C$14-'Inputs and Results'!$C$13)/('Inputs and Results'!$C$15-'Inputs and Results'!$C$13), 'Inputs and Results'!$C$13 + SQRT(E9715*('Inputs and Results'!$C$15-'Inputs and Results'!$C$13)*('Inputs and Results'!$C$14-'Inputs and Results'!$C$13)), 'Inputs and Results'!$C$15 - SQRT((1-E9715)*('Inputs and Results'!$C$15-'Inputs and Results'!$C$13)*('Inputs and Results'!$C$15-'Inputs and Results'!$C$14))))</f>
        <v>1.0396627136279712</v>
      </c>
      <c r="C9715" s="47">
        <f ca="1">IF('Inputs and Results'!$G$15='Inputs and Results'!$G$13, 'Inputs and Results'!$G$13, IF(F9715 &lt;= ('Inputs and Results'!$G$14-'Inputs and Results'!$G$13)/('Inputs and Results'!$G$15-'Inputs and Results'!$G$13), 'Inputs and Results'!$G$13 + SQRT(F9715*('Inputs and Results'!$G$15-'Inputs and Results'!$G$13)*('Inputs and Results'!$G$14-'Inputs and Results'!$G$13)), 'Inputs and Results'!$G$15 - SQRT((1-F9715)*('Inputs and Results'!$G$15-'Inputs and Results'!$G$13)*('Inputs and Results'!$G$15-'Inputs and Results'!$G$14))))</f>
        <v>282.3601421156477</v>
      </c>
      <c r="D9715">
        <f t="shared" ca="1" si="635"/>
        <v>293.55931157233391</v>
      </c>
      <c r="E9715">
        <f t="shared" ca="1" si="637"/>
        <v>0.57300863596217233</v>
      </c>
      <c r="F9715">
        <f t="shared" ca="1" si="637"/>
        <v>7.283414998786597E-3</v>
      </c>
    </row>
    <row r="9716" spans="1:6" ht="15.75" customHeight="1" x14ac:dyDescent="0.2">
      <c r="A9716">
        <v>9715</v>
      </c>
      <c r="B9716" s="47">
        <f ca="1">IF('Inputs and Results'!$C$15='Inputs and Results'!$C$13, 'Inputs and Results'!$C$13, IF(E9716 &lt;= ('Inputs and Results'!$C$14-'Inputs and Results'!$C$13)/('Inputs and Results'!$C$15-'Inputs and Results'!$C$13), 'Inputs and Results'!$C$13 + SQRT(E9716*('Inputs and Results'!$C$15-'Inputs and Results'!$C$13)*('Inputs and Results'!$C$14-'Inputs and Results'!$C$13)), 'Inputs and Results'!$C$15 - SQRT((1-E9716)*('Inputs and Results'!$C$15-'Inputs and Results'!$C$13)*('Inputs and Results'!$C$15-'Inputs and Results'!$C$14))))</f>
        <v>1.5823003344931146</v>
      </c>
      <c r="C9716" s="47">
        <f ca="1">IF('Inputs and Results'!$G$15='Inputs and Results'!$G$13, 'Inputs and Results'!$G$13, IF(F9716 &lt;= ('Inputs and Results'!$G$14-'Inputs and Results'!$G$13)/('Inputs and Results'!$G$15-'Inputs and Results'!$G$13), 'Inputs and Results'!$G$13 + SQRT(F9716*('Inputs and Results'!$G$15-'Inputs and Results'!$G$13)*('Inputs and Results'!$G$14-'Inputs and Results'!$G$13)), 'Inputs and Results'!$G$15 - SQRT((1-F9716)*('Inputs and Results'!$G$15-'Inputs and Results'!$G$13)*('Inputs and Results'!$G$15-'Inputs and Results'!$G$14))))</f>
        <v>547.96153270297168</v>
      </c>
      <c r="D9716">
        <f t="shared" ca="1" si="635"/>
        <v>867.03971648527181</v>
      </c>
      <c r="E9716">
        <f t="shared" ca="1" si="637"/>
        <v>0.77668085093574057</v>
      </c>
      <c r="F9716">
        <f t="shared" ca="1" si="637"/>
        <v>0.49878140430012485</v>
      </c>
    </row>
    <row r="9717" spans="1:6" ht="15.75" customHeight="1" x14ac:dyDescent="0.2">
      <c r="A9717">
        <v>9716</v>
      </c>
      <c r="B9717" s="47">
        <f ca="1">IF('Inputs and Results'!$C$15='Inputs and Results'!$C$13, 'Inputs and Results'!$C$13, IF(E9717 &lt;= ('Inputs and Results'!$C$14-'Inputs and Results'!$C$13)/('Inputs and Results'!$C$15-'Inputs and Results'!$C$13), 'Inputs and Results'!$C$13 + SQRT(E9717*('Inputs and Results'!$C$15-'Inputs and Results'!$C$13)*('Inputs and Results'!$C$14-'Inputs and Results'!$C$13)), 'Inputs and Results'!$C$15 - SQRT((1-E9717)*('Inputs and Results'!$C$15-'Inputs and Results'!$C$13)*('Inputs and Results'!$C$15-'Inputs and Results'!$C$14))))</f>
        <v>1.375684749977254</v>
      </c>
      <c r="C9717" s="47">
        <f ca="1">IF('Inputs and Results'!$G$15='Inputs and Results'!$G$13, 'Inputs and Results'!$G$13, IF(F9717 &lt;= ('Inputs and Results'!$G$14-'Inputs and Results'!$G$13)/('Inputs and Results'!$G$15-'Inputs and Results'!$G$13), 'Inputs and Results'!$G$13 + SQRT(F9717*('Inputs and Results'!$G$15-'Inputs and Results'!$G$13)*('Inputs and Results'!$G$14-'Inputs and Results'!$G$13)), 'Inputs and Results'!$G$15 - SQRT((1-F9717)*('Inputs and Results'!$G$15-'Inputs and Results'!$G$13)*('Inputs and Results'!$G$15-'Inputs and Results'!$G$14))))</f>
        <v>690.69293064769511</v>
      </c>
      <c r="D9717">
        <f t="shared" ca="1" si="635"/>
        <v>950.17573160913128</v>
      </c>
      <c r="E9717">
        <f t="shared" ca="1" si="637"/>
        <v>0.70684444094928267</v>
      </c>
      <c r="F9717">
        <f t="shared" ca="1" si="637"/>
        <v>0.69419812188725427</v>
      </c>
    </row>
    <row r="9718" spans="1:6" ht="15.75" customHeight="1" x14ac:dyDescent="0.2">
      <c r="A9718">
        <v>9717</v>
      </c>
      <c r="B9718" s="47">
        <f ca="1">IF('Inputs and Results'!$C$15='Inputs and Results'!$C$13, 'Inputs and Results'!$C$13, IF(E9718 &lt;= ('Inputs and Results'!$C$14-'Inputs and Results'!$C$13)/('Inputs and Results'!$C$15-'Inputs and Results'!$C$13), 'Inputs and Results'!$C$13 + SQRT(E9718*('Inputs and Results'!$C$15-'Inputs and Results'!$C$13)*('Inputs and Results'!$C$14-'Inputs and Results'!$C$13)), 'Inputs and Results'!$C$15 - SQRT((1-E9718)*('Inputs and Results'!$C$15-'Inputs and Results'!$C$13)*('Inputs and Results'!$C$15-'Inputs and Results'!$C$14))))</f>
        <v>0.52600135008206328</v>
      </c>
      <c r="C9718" s="47">
        <f ca="1">IF('Inputs and Results'!$G$15='Inputs and Results'!$G$13, 'Inputs and Results'!$G$13, IF(F9718 &lt;= ('Inputs and Results'!$G$14-'Inputs and Results'!$G$13)/('Inputs and Results'!$G$15-'Inputs and Results'!$G$13), 'Inputs and Results'!$G$13 + SQRT(F9718*('Inputs and Results'!$G$15-'Inputs and Results'!$G$13)*('Inputs and Results'!$G$14-'Inputs and Results'!$G$13)), 'Inputs and Results'!$G$15 - SQRT((1-F9718)*('Inputs and Results'!$G$15-'Inputs and Results'!$G$13)*('Inputs and Results'!$G$15-'Inputs and Results'!$G$14))))</f>
        <v>453.24160653848924</v>
      </c>
      <c r="D9718">
        <f t="shared" ca="1" si="635"/>
        <v>238.40569695260865</v>
      </c>
      <c r="E9718">
        <f t="shared" ca="1" si="637"/>
        <v>0.3199256311338029</v>
      </c>
      <c r="F9718">
        <f t="shared" ca="1" si="637"/>
        <v>0.34258294729302585</v>
      </c>
    </row>
    <row r="9719" spans="1:6" ht="15.75" customHeight="1" x14ac:dyDescent="0.2">
      <c r="A9719">
        <v>9718</v>
      </c>
      <c r="B9719" s="47">
        <f ca="1">IF('Inputs and Results'!$C$15='Inputs and Results'!$C$13, 'Inputs and Results'!$C$13, IF(E9719 &lt;= ('Inputs and Results'!$C$14-'Inputs and Results'!$C$13)/('Inputs and Results'!$C$15-'Inputs and Results'!$C$13), 'Inputs and Results'!$C$13 + SQRT(E9719*('Inputs and Results'!$C$15-'Inputs and Results'!$C$13)*('Inputs and Results'!$C$14-'Inputs and Results'!$C$13)), 'Inputs and Results'!$C$15 - SQRT((1-E9719)*('Inputs and Results'!$C$15-'Inputs and Results'!$C$13)*('Inputs and Results'!$C$15-'Inputs and Results'!$C$14))))</f>
        <v>1.1081266115593291</v>
      </c>
      <c r="C9719" s="47">
        <f ca="1">IF('Inputs and Results'!$G$15='Inputs and Results'!$G$13, 'Inputs and Results'!$G$13, IF(F9719 &lt;= ('Inputs and Results'!$G$14-'Inputs and Results'!$G$13)/('Inputs and Results'!$G$15-'Inputs and Results'!$G$13), 'Inputs and Results'!$G$13 + SQRT(F9719*('Inputs and Results'!$G$15-'Inputs and Results'!$G$13)*('Inputs and Results'!$G$14-'Inputs and Results'!$G$13)), 'Inputs and Results'!$G$15 - SQRT((1-F9719)*('Inputs and Results'!$G$15-'Inputs and Results'!$G$13)*('Inputs and Results'!$G$15-'Inputs and Results'!$G$14))))</f>
        <v>898.62827323438921</v>
      </c>
      <c r="D9719">
        <f t="shared" ca="1" si="635"/>
        <v>995.79390347063475</v>
      </c>
      <c r="E9719">
        <f t="shared" ca="1" si="637"/>
        <v>0.60231278690111267</v>
      </c>
      <c r="F9719">
        <f t="shared" ca="1" si="637"/>
        <v>0.89292557457882138</v>
      </c>
    </row>
    <row r="9720" spans="1:6" ht="15.75" customHeight="1" x14ac:dyDescent="0.2">
      <c r="A9720">
        <v>9719</v>
      </c>
      <c r="B9720" s="47">
        <f ca="1">IF('Inputs and Results'!$C$15='Inputs and Results'!$C$13, 'Inputs and Results'!$C$13, IF(E9720 &lt;= ('Inputs and Results'!$C$14-'Inputs and Results'!$C$13)/('Inputs and Results'!$C$15-'Inputs and Results'!$C$13), 'Inputs and Results'!$C$13 + SQRT(E9720*('Inputs and Results'!$C$15-'Inputs and Results'!$C$13)*('Inputs and Results'!$C$14-'Inputs and Results'!$C$13)), 'Inputs and Results'!$C$15 - SQRT((1-E9720)*('Inputs and Results'!$C$15-'Inputs and Results'!$C$13)*('Inputs and Results'!$C$15-'Inputs and Results'!$C$14))))</f>
        <v>1.6384514439100781</v>
      </c>
      <c r="C9720" s="47">
        <f ca="1">IF('Inputs and Results'!$G$15='Inputs and Results'!$G$13, 'Inputs and Results'!$G$13, IF(F9720 &lt;= ('Inputs and Results'!$G$14-'Inputs and Results'!$G$13)/('Inputs and Results'!$G$15-'Inputs and Results'!$G$13), 'Inputs and Results'!$G$13 + SQRT(F9720*('Inputs and Results'!$G$15-'Inputs and Results'!$G$13)*('Inputs and Results'!$G$14-'Inputs and Results'!$G$13)), 'Inputs and Results'!$G$15 - SQRT((1-F9720)*('Inputs and Results'!$G$15-'Inputs and Results'!$G$13)*('Inputs and Results'!$G$15-'Inputs and Results'!$G$14))))</f>
        <v>652.33353356093585</v>
      </c>
      <c r="D9720">
        <f t="shared" ca="1" si="635"/>
        <v>1068.8168199738789</v>
      </c>
      <c r="E9720">
        <f t="shared" ca="1" si="637"/>
        <v>0.79402061437882765</v>
      </c>
      <c r="F9720">
        <f t="shared" ca="1" si="637"/>
        <v>0.64639936237242646</v>
      </c>
    </row>
    <row r="9721" spans="1:6" ht="15.75" customHeight="1" x14ac:dyDescent="0.2">
      <c r="A9721">
        <v>9720</v>
      </c>
      <c r="B9721" s="47">
        <f ca="1">IF('Inputs and Results'!$C$15='Inputs and Results'!$C$13, 'Inputs and Results'!$C$13, IF(E9721 &lt;= ('Inputs and Results'!$C$14-'Inputs and Results'!$C$13)/('Inputs and Results'!$C$15-'Inputs and Results'!$C$13), 'Inputs and Results'!$C$13 + SQRT(E9721*('Inputs and Results'!$C$15-'Inputs and Results'!$C$13)*('Inputs and Results'!$C$14-'Inputs and Results'!$C$13)), 'Inputs and Results'!$C$15 - SQRT((1-E9721)*('Inputs and Results'!$C$15-'Inputs and Results'!$C$13)*('Inputs and Results'!$C$15-'Inputs and Results'!$C$14))))</f>
        <v>0.62744116537708017</v>
      </c>
      <c r="C9721" s="47">
        <f ca="1">IF('Inputs and Results'!$G$15='Inputs and Results'!$G$13, 'Inputs and Results'!$G$13, IF(F9721 &lt;= ('Inputs and Results'!$G$14-'Inputs and Results'!$G$13)/('Inputs and Results'!$G$15-'Inputs and Results'!$G$13), 'Inputs and Results'!$G$13 + SQRT(F9721*('Inputs and Results'!$G$15-'Inputs and Results'!$G$13)*('Inputs and Results'!$G$14-'Inputs and Results'!$G$13)), 'Inputs and Results'!$G$15 - SQRT((1-F9721)*('Inputs and Results'!$G$15-'Inputs and Results'!$G$13)*('Inputs and Results'!$G$15-'Inputs and Results'!$G$14))))</f>
        <v>796.03202522717493</v>
      </c>
      <c r="D9721">
        <f t="shared" ca="1" si="635"/>
        <v>499.4632615860159</v>
      </c>
      <c r="E9721">
        <f t="shared" ca="1" si="637"/>
        <v>0.37455161958363681</v>
      </c>
      <c r="F9721">
        <f t="shared" ca="1" si="637"/>
        <v>0.80761349116341008</v>
      </c>
    </row>
    <row r="9722" spans="1:6" ht="15.75" customHeight="1" x14ac:dyDescent="0.2">
      <c r="A9722">
        <v>9721</v>
      </c>
      <c r="B9722" s="47">
        <f ca="1">IF('Inputs and Results'!$C$15='Inputs and Results'!$C$13, 'Inputs and Results'!$C$13, IF(E9722 &lt;= ('Inputs and Results'!$C$14-'Inputs and Results'!$C$13)/('Inputs and Results'!$C$15-'Inputs and Results'!$C$13), 'Inputs and Results'!$C$13 + SQRT(E9722*('Inputs and Results'!$C$15-'Inputs and Results'!$C$13)*('Inputs and Results'!$C$14-'Inputs and Results'!$C$13)), 'Inputs and Results'!$C$15 - SQRT((1-E9722)*('Inputs and Results'!$C$15-'Inputs and Results'!$C$13)*('Inputs and Results'!$C$15-'Inputs and Results'!$C$14))))</f>
        <v>1.5660131763493643</v>
      </c>
      <c r="C9722" s="47">
        <f ca="1">IF('Inputs and Results'!$G$15='Inputs and Results'!$G$13, 'Inputs and Results'!$G$13, IF(F9722 &lt;= ('Inputs and Results'!$G$14-'Inputs and Results'!$G$13)/('Inputs and Results'!$G$15-'Inputs and Results'!$G$13), 'Inputs and Results'!$G$13 + SQRT(F9722*('Inputs and Results'!$G$15-'Inputs and Results'!$G$13)*('Inputs and Results'!$G$14-'Inputs and Results'!$G$13)), 'Inputs and Results'!$G$15 - SQRT((1-F9722)*('Inputs and Results'!$G$15-'Inputs and Results'!$G$13)*('Inputs and Results'!$G$15-'Inputs and Results'!$G$14))))</f>
        <v>781.53400326514134</v>
      </c>
      <c r="D9722">
        <f t="shared" ca="1" si="635"/>
        <v>1223.8925468782784</v>
      </c>
      <c r="E9722">
        <f t="shared" ref="E9722:F9741" ca="1" si="638">RAND()</f>
        <v>0.77152019884404011</v>
      </c>
      <c r="F9722">
        <f t="shared" ca="1" si="638"/>
        <v>0.79355655948804782</v>
      </c>
    </row>
    <row r="9723" spans="1:6" ht="15.75" customHeight="1" x14ac:dyDescent="0.2">
      <c r="A9723">
        <v>9722</v>
      </c>
      <c r="B9723" s="47">
        <f ca="1">IF('Inputs and Results'!$C$15='Inputs and Results'!$C$13, 'Inputs and Results'!$C$13, IF(E9723 &lt;= ('Inputs and Results'!$C$14-'Inputs and Results'!$C$13)/('Inputs and Results'!$C$15-'Inputs and Results'!$C$13), 'Inputs and Results'!$C$13 + SQRT(E9723*('Inputs and Results'!$C$15-'Inputs and Results'!$C$13)*('Inputs and Results'!$C$14-'Inputs and Results'!$C$13)), 'Inputs and Results'!$C$15 - SQRT((1-E9723)*('Inputs and Results'!$C$15-'Inputs and Results'!$C$13)*('Inputs and Results'!$C$15-'Inputs and Results'!$C$14))))</f>
        <v>0.95679722053780702</v>
      </c>
      <c r="C9723" s="47">
        <f ca="1">IF('Inputs and Results'!$G$15='Inputs and Results'!$G$13, 'Inputs and Results'!$G$13, IF(F9723 &lt;= ('Inputs and Results'!$G$14-'Inputs and Results'!$G$13)/('Inputs and Results'!$G$15-'Inputs and Results'!$G$13), 'Inputs and Results'!$G$13 + SQRT(F9723*('Inputs and Results'!$G$15-'Inputs and Results'!$G$13)*('Inputs and Results'!$G$14-'Inputs and Results'!$G$13)), 'Inputs and Results'!$G$15 - SQRT((1-F9723)*('Inputs and Results'!$G$15-'Inputs and Results'!$G$13)*('Inputs and Results'!$G$15-'Inputs and Results'!$G$14))))</f>
        <v>318.3187402198414</v>
      </c>
      <c r="D9723">
        <f t="shared" ca="1" si="635"/>
        <v>304.56648588744048</v>
      </c>
      <c r="E9723">
        <f t="shared" ca="1" si="638"/>
        <v>0.53614693355532994</v>
      </c>
      <c r="F9723">
        <f t="shared" ca="1" si="638"/>
        <v>8.3560162916520797E-2</v>
      </c>
    </row>
    <row r="9724" spans="1:6" ht="15.75" customHeight="1" x14ac:dyDescent="0.2">
      <c r="A9724">
        <v>9723</v>
      </c>
      <c r="B9724" s="47">
        <f ca="1">IF('Inputs and Results'!$C$15='Inputs and Results'!$C$13, 'Inputs and Results'!$C$13, IF(E9724 &lt;= ('Inputs and Results'!$C$14-'Inputs and Results'!$C$13)/('Inputs and Results'!$C$15-'Inputs and Results'!$C$13), 'Inputs and Results'!$C$13 + SQRT(E9724*('Inputs and Results'!$C$15-'Inputs and Results'!$C$13)*('Inputs and Results'!$C$14-'Inputs and Results'!$C$13)), 'Inputs and Results'!$C$15 - SQRT((1-E9724)*('Inputs and Results'!$C$15-'Inputs and Results'!$C$13)*('Inputs and Results'!$C$15-'Inputs and Results'!$C$14))))</f>
        <v>0.65458951467585402</v>
      </c>
      <c r="C9724" s="47">
        <f ca="1">IF('Inputs and Results'!$G$15='Inputs and Results'!$G$13, 'Inputs and Results'!$G$13, IF(F9724 &lt;= ('Inputs and Results'!$G$14-'Inputs and Results'!$G$13)/('Inputs and Results'!$G$15-'Inputs and Results'!$G$13), 'Inputs and Results'!$G$13 + SQRT(F9724*('Inputs and Results'!$G$15-'Inputs and Results'!$G$13)*('Inputs and Results'!$G$14-'Inputs and Results'!$G$13)), 'Inputs and Results'!$G$15 - SQRT((1-F9724)*('Inputs and Results'!$G$15-'Inputs and Results'!$G$13)*('Inputs and Results'!$G$15-'Inputs and Results'!$G$14))))</f>
        <v>376.6261220501608</v>
      </c>
      <c r="D9724">
        <f t="shared" ca="1" si="635"/>
        <v>246.53551044706373</v>
      </c>
      <c r="E9724">
        <f t="shared" ca="1" si="638"/>
        <v>0.38878329503683939</v>
      </c>
      <c r="F9724">
        <f t="shared" ca="1" si="638"/>
        <v>0.20076423694426859</v>
      </c>
    </row>
    <row r="9725" spans="1:6" ht="15.75" customHeight="1" x14ac:dyDescent="0.2">
      <c r="A9725">
        <v>9724</v>
      </c>
      <c r="B9725" s="47">
        <f ca="1">IF('Inputs and Results'!$C$15='Inputs and Results'!$C$13, 'Inputs and Results'!$C$13, IF(E9725 &lt;= ('Inputs and Results'!$C$14-'Inputs and Results'!$C$13)/('Inputs and Results'!$C$15-'Inputs and Results'!$C$13), 'Inputs and Results'!$C$13 + SQRT(E9725*('Inputs and Results'!$C$15-'Inputs and Results'!$C$13)*('Inputs and Results'!$C$14-'Inputs and Results'!$C$13)), 'Inputs and Results'!$C$15 - SQRT((1-E9725)*('Inputs and Results'!$C$15-'Inputs and Results'!$C$13)*('Inputs and Results'!$C$15-'Inputs and Results'!$C$14))))</f>
        <v>0.47389212697259397</v>
      </c>
      <c r="C9725" s="47">
        <f ca="1">IF('Inputs and Results'!$G$15='Inputs and Results'!$G$13, 'Inputs and Results'!$G$13, IF(F9725 &lt;= ('Inputs and Results'!$G$14-'Inputs and Results'!$G$13)/('Inputs and Results'!$G$15-'Inputs and Results'!$G$13), 'Inputs and Results'!$G$13 + SQRT(F9725*('Inputs and Results'!$G$15-'Inputs and Results'!$G$13)*('Inputs and Results'!$G$14-'Inputs and Results'!$G$13)), 'Inputs and Results'!$G$15 - SQRT((1-F9725)*('Inputs and Results'!$G$15-'Inputs and Results'!$G$13)*('Inputs and Results'!$G$15-'Inputs and Results'!$G$14))))</f>
        <v>476.17149782908837</v>
      </c>
      <c r="D9725">
        <f t="shared" ca="1" si="635"/>
        <v>225.6539239099526</v>
      </c>
      <c r="E9725">
        <f t="shared" ca="1" si="638"/>
        <v>0.2909754459809949</v>
      </c>
      <c r="F9725">
        <f t="shared" ca="1" si="638"/>
        <v>0.38233626934446052</v>
      </c>
    </row>
    <row r="9726" spans="1:6" ht="15.75" customHeight="1" x14ac:dyDescent="0.2">
      <c r="A9726">
        <v>9725</v>
      </c>
      <c r="B9726" s="47">
        <f ca="1">IF('Inputs and Results'!$C$15='Inputs and Results'!$C$13, 'Inputs and Results'!$C$13, IF(E9726 &lt;= ('Inputs and Results'!$C$14-'Inputs and Results'!$C$13)/('Inputs and Results'!$C$15-'Inputs and Results'!$C$13), 'Inputs and Results'!$C$13 + SQRT(E9726*('Inputs and Results'!$C$15-'Inputs and Results'!$C$13)*('Inputs and Results'!$C$14-'Inputs and Results'!$C$13)), 'Inputs and Results'!$C$15 - SQRT((1-E9726)*('Inputs and Results'!$C$15-'Inputs and Results'!$C$13)*('Inputs and Results'!$C$15-'Inputs and Results'!$C$14))))</f>
        <v>0.2445197376288708</v>
      </c>
      <c r="C9726" s="47">
        <f ca="1">IF('Inputs and Results'!$G$15='Inputs and Results'!$G$13, 'Inputs and Results'!$G$13, IF(F9726 &lt;= ('Inputs and Results'!$G$14-'Inputs and Results'!$G$13)/('Inputs and Results'!$G$15-'Inputs and Results'!$G$13), 'Inputs and Results'!$G$13 + SQRT(F9726*('Inputs and Results'!$G$15-'Inputs and Results'!$G$13)*('Inputs and Results'!$G$14-'Inputs and Results'!$G$13)), 'Inputs and Results'!$G$15 - SQRT((1-F9726)*('Inputs and Results'!$G$15-'Inputs and Results'!$G$13)*('Inputs and Results'!$G$15-'Inputs and Results'!$G$14))))</f>
        <v>305.01264785638136</v>
      </c>
      <c r="D9726">
        <f t="shared" ca="1" si="635"/>
        <v>74.581612627329534</v>
      </c>
      <c r="E9726">
        <f t="shared" ca="1" si="638"/>
        <v>0.15636983596479237</v>
      </c>
      <c r="F9726">
        <f t="shared" ca="1" si="638"/>
        <v>5.5690115784257532E-2</v>
      </c>
    </row>
    <row r="9727" spans="1:6" ht="15.75" customHeight="1" x14ac:dyDescent="0.2">
      <c r="A9727">
        <v>9726</v>
      </c>
      <c r="B9727" s="47">
        <f ca="1">IF('Inputs and Results'!$C$15='Inputs and Results'!$C$13, 'Inputs and Results'!$C$13, IF(E9727 &lt;= ('Inputs and Results'!$C$14-'Inputs and Results'!$C$13)/('Inputs and Results'!$C$15-'Inputs and Results'!$C$13), 'Inputs and Results'!$C$13 + SQRT(E9727*('Inputs and Results'!$C$15-'Inputs and Results'!$C$13)*('Inputs and Results'!$C$14-'Inputs and Results'!$C$13)), 'Inputs and Results'!$C$15 - SQRT((1-E9727)*('Inputs and Results'!$C$15-'Inputs and Results'!$C$13)*('Inputs and Results'!$C$15-'Inputs and Results'!$C$14))))</f>
        <v>1.1187366259861193</v>
      </c>
      <c r="C9727" s="47">
        <f ca="1">IF('Inputs and Results'!$G$15='Inputs and Results'!$G$13, 'Inputs and Results'!$G$13, IF(F9727 &lt;= ('Inputs and Results'!$G$14-'Inputs and Results'!$G$13)/('Inputs and Results'!$G$15-'Inputs and Results'!$G$13), 'Inputs and Results'!$G$13 + SQRT(F9727*('Inputs and Results'!$G$15-'Inputs and Results'!$G$13)*('Inputs and Results'!$G$14-'Inputs and Results'!$G$13)), 'Inputs and Results'!$G$15 - SQRT((1-F9727)*('Inputs and Results'!$G$15-'Inputs and Results'!$G$13)*('Inputs and Results'!$G$15-'Inputs and Results'!$G$14))))</f>
        <v>507.84957676799922</v>
      </c>
      <c r="D9727">
        <f t="shared" ca="1" si="635"/>
        <v>568.14992202191013</v>
      </c>
      <c r="E9727">
        <f t="shared" ca="1" si="638"/>
        <v>0.60676090195487886</v>
      </c>
      <c r="F9727">
        <f t="shared" ca="1" si="638"/>
        <v>0.43521686834256101</v>
      </c>
    </row>
    <row r="9728" spans="1:6" ht="15.75" customHeight="1" x14ac:dyDescent="0.2">
      <c r="A9728">
        <v>9727</v>
      </c>
      <c r="B9728" s="47">
        <f ca="1">IF('Inputs and Results'!$C$15='Inputs and Results'!$C$13, 'Inputs and Results'!$C$13, IF(E9728 &lt;= ('Inputs and Results'!$C$14-'Inputs and Results'!$C$13)/('Inputs and Results'!$C$15-'Inputs and Results'!$C$13), 'Inputs and Results'!$C$13 + SQRT(E9728*('Inputs and Results'!$C$15-'Inputs and Results'!$C$13)*('Inputs and Results'!$C$14-'Inputs and Results'!$C$13)), 'Inputs and Results'!$C$15 - SQRT((1-E9728)*('Inputs and Results'!$C$15-'Inputs and Results'!$C$13)*('Inputs and Results'!$C$15-'Inputs and Results'!$C$14))))</f>
        <v>1.7760056198749239</v>
      </c>
      <c r="C9728" s="47">
        <f ca="1">IF('Inputs and Results'!$G$15='Inputs and Results'!$G$13, 'Inputs and Results'!$G$13, IF(F9728 &lt;= ('Inputs and Results'!$G$14-'Inputs and Results'!$G$13)/('Inputs and Results'!$G$15-'Inputs and Results'!$G$13), 'Inputs and Results'!$G$13 + SQRT(F9728*('Inputs and Results'!$G$15-'Inputs and Results'!$G$13)*('Inputs and Results'!$G$14-'Inputs and Results'!$G$13)), 'Inputs and Results'!$G$15 - SQRT((1-F9728)*('Inputs and Results'!$G$15-'Inputs and Results'!$G$13)*('Inputs and Results'!$G$15-'Inputs and Results'!$G$14))))</f>
        <v>632.53582928455126</v>
      </c>
      <c r="D9728">
        <f t="shared" ca="1" si="635"/>
        <v>1123.3871875816085</v>
      </c>
      <c r="E9728">
        <f t="shared" ca="1" si="638"/>
        <v>0.8335375286024701</v>
      </c>
      <c r="F9728">
        <f t="shared" ca="1" si="638"/>
        <v>0.62037252968699708</v>
      </c>
    </row>
    <row r="9729" spans="1:6" ht="15.75" customHeight="1" x14ac:dyDescent="0.2">
      <c r="A9729">
        <v>9728</v>
      </c>
      <c r="B9729" s="47">
        <f ca="1">IF('Inputs and Results'!$C$15='Inputs and Results'!$C$13, 'Inputs and Results'!$C$13, IF(E9729 &lt;= ('Inputs and Results'!$C$14-'Inputs and Results'!$C$13)/('Inputs and Results'!$C$15-'Inputs and Results'!$C$13), 'Inputs and Results'!$C$13 + SQRT(E9729*('Inputs and Results'!$C$15-'Inputs and Results'!$C$13)*('Inputs and Results'!$C$14-'Inputs and Results'!$C$13)), 'Inputs and Results'!$C$15 - SQRT((1-E9729)*('Inputs and Results'!$C$15-'Inputs and Results'!$C$13)*('Inputs and Results'!$C$15-'Inputs and Results'!$C$14))))</f>
        <v>1.4413344640428774</v>
      </c>
      <c r="C9729" s="47">
        <f ca="1">IF('Inputs and Results'!$G$15='Inputs and Results'!$G$13, 'Inputs and Results'!$G$13, IF(F9729 &lt;= ('Inputs and Results'!$G$14-'Inputs and Results'!$G$13)/('Inputs and Results'!$G$15-'Inputs and Results'!$G$13), 'Inputs and Results'!$G$13 + SQRT(F9729*('Inputs and Results'!$G$15-'Inputs and Results'!$G$13)*('Inputs and Results'!$G$14-'Inputs and Results'!$G$13)), 'Inputs and Results'!$G$15 - SQRT((1-F9729)*('Inputs and Results'!$G$15-'Inputs and Results'!$G$13)*('Inputs and Results'!$G$15-'Inputs and Results'!$G$14))))</f>
        <v>644.98448252738046</v>
      </c>
      <c r="D9729">
        <f t="shared" ca="1" si="635"/>
        <v>929.6383634395745</v>
      </c>
      <c r="E9729">
        <f t="shared" ca="1" si="638"/>
        <v>0.73006241633549951</v>
      </c>
      <c r="F9729">
        <f t="shared" ca="1" si="638"/>
        <v>0.63684586734736981</v>
      </c>
    </row>
    <row r="9730" spans="1:6" ht="15.75" customHeight="1" x14ac:dyDescent="0.2">
      <c r="A9730">
        <v>9729</v>
      </c>
      <c r="B9730" s="47">
        <f ca="1">IF('Inputs and Results'!$C$15='Inputs and Results'!$C$13, 'Inputs and Results'!$C$13, IF(E9730 &lt;= ('Inputs and Results'!$C$14-'Inputs and Results'!$C$13)/('Inputs and Results'!$C$15-'Inputs and Results'!$C$13), 'Inputs and Results'!$C$13 + SQRT(E9730*('Inputs and Results'!$C$15-'Inputs and Results'!$C$13)*('Inputs and Results'!$C$14-'Inputs and Results'!$C$13)), 'Inputs and Results'!$C$15 - SQRT((1-E9730)*('Inputs and Results'!$C$15-'Inputs and Results'!$C$13)*('Inputs and Results'!$C$15-'Inputs and Results'!$C$14))))</f>
        <v>0.65048932425763972</v>
      </c>
      <c r="C9730" s="47">
        <f ca="1">IF('Inputs and Results'!$G$15='Inputs and Results'!$G$13, 'Inputs and Results'!$G$13, IF(F9730 &lt;= ('Inputs and Results'!$G$14-'Inputs and Results'!$G$13)/('Inputs and Results'!$G$15-'Inputs and Results'!$G$13), 'Inputs and Results'!$G$13 + SQRT(F9730*('Inputs and Results'!$G$15-'Inputs and Results'!$G$13)*('Inputs and Results'!$G$14-'Inputs and Results'!$G$13)), 'Inputs and Results'!$G$15 - SQRT((1-F9730)*('Inputs and Results'!$G$15-'Inputs and Results'!$G$13)*('Inputs and Results'!$G$15-'Inputs and Results'!$G$14))))</f>
        <v>366.13268723008741</v>
      </c>
      <c r="D9730">
        <f t="shared" ref="D9730:D9793" ca="1" si="639">B9730*C9730</f>
        <v>238.1654043049333</v>
      </c>
      <c r="E9730">
        <f t="shared" ca="1" si="638"/>
        <v>0.38664439828585306</v>
      </c>
      <c r="F9730">
        <f t="shared" ca="1" si="638"/>
        <v>0.18026280820413632</v>
      </c>
    </row>
    <row r="9731" spans="1:6" ht="15.75" customHeight="1" x14ac:dyDescent="0.2">
      <c r="A9731">
        <v>9730</v>
      </c>
      <c r="B9731" s="47">
        <f ca="1">IF('Inputs and Results'!$C$15='Inputs and Results'!$C$13, 'Inputs and Results'!$C$13, IF(E9731 &lt;= ('Inputs and Results'!$C$14-'Inputs and Results'!$C$13)/('Inputs and Results'!$C$15-'Inputs and Results'!$C$13), 'Inputs and Results'!$C$13 + SQRT(E9731*('Inputs and Results'!$C$15-'Inputs and Results'!$C$13)*('Inputs and Results'!$C$14-'Inputs and Results'!$C$13)), 'Inputs and Results'!$C$15 - SQRT((1-E9731)*('Inputs and Results'!$C$15-'Inputs and Results'!$C$13)*('Inputs and Results'!$C$15-'Inputs and Results'!$C$14))))</f>
        <v>0.64531074878147088</v>
      </c>
      <c r="C9731" s="47">
        <f ca="1">IF('Inputs and Results'!$G$15='Inputs and Results'!$G$13, 'Inputs and Results'!$G$13, IF(F9731 &lt;= ('Inputs and Results'!$G$14-'Inputs and Results'!$G$13)/('Inputs and Results'!$G$15-'Inputs and Results'!$G$13), 'Inputs and Results'!$G$13 + SQRT(F9731*('Inputs and Results'!$G$15-'Inputs and Results'!$G$13)*('Inputs and Results'!$G$14-'Inputs and Results'!$G$13)), 'Inputs and Results'!$G$15 - SQRT((1-F9731)*('Inputs and Results'!$G$15-'Inputs and Results'!$G$13)*('Inputs and Results'!$G$15-'Inputs and Results'!$G$14))))</f>
        <v>296.69317809569429</v>
      </c>
      <c r="D9731">
        <f t="shared" ca="1" si="639"/>
        <v>191.45929691528679</v>
      </c>
      <c r="E9731">
        <f t="shared" ca="1" si="638"/>
        <v>0.38393761446621355</v>
      </c>
      <c r="F9731">
        <f t="shared" ca="1" si="638"/>
        <v>3.8052611818036319E-2</v>
      </c>
    </row>
    <row r="9732" spans="1:6" ht="15.75" customHeight="1" x14ac:dyDescent="0.2">
      <c r="A9732">
        <v>9731</v>
      </c>
      <c r="B9732" s="47">
        <f ca="1">IF('Inputs and Results'!$C$15='Inputs and Results'!$C$13, 'Inputs and Results'!$C$13, IF(E9732 &lt;= ('Inputs and Results'!$C$14-'Inputs and Results'!$C$13)/('Inputs and Results'!$C$15-'Inputs and Results'!$C$13), 'Inputs and Results'!$C$13 + SQRT(E9732*('Inputs and Results'!$C$15-'Inputs and Results'!$C$13)*('Inputs and Results'!$C$14-'Inputs and Results'!$C$13)), 'Inputs and Results'!$C$15 - SQRT((1-E9732)*('Inputs and Results'!$C$15-'Inputs and Results'!$C$13)*('Inputs and Results'!$C$15-'Inputs and Results'!$C$14))))</f>
        <v>1.8404181728710849</v>
      </c>
      <c r="C9732" s="47">
        <f ca="1">IF('Inputs and Results'!$G$15='Inputs and Results'!$G$13, 'Inputs and Results'!$G$13, IF(F9732 &lt;= ('Inputs and Results'!$G$14-'Inputs and Results'!$G$13)/('Inputs and Results'!$G$15-'Inputs and Results'!$G$13), 'Inputs and Results'!$G$13 + SQRT(F9732*('Inputs and Results'!$G$15-'Inputs and Results'!$G$13)*('Inputs and Results'!$G$14-'Inputs and Results'!$G$13)), 'Inputs and Results'!$G$15 - SQRT((1-F9732)*('Inputs and Results'!$G$15-'Inputs and Results'!$G$13)*('Inputs and Results'!$G$15-'Inputs and Results'!$G$14))))</f>
        <v>290.87288192625988</v>
      </c>
      <c r="D9732">
        <f t="shared" ca="1" si="639"/>
        <v>535.32773789247403</v>
      </c>
      <c r="E9732">
        <f t="shared" ca="1" si="638"/>
        <v>0.85059666513248522</v>
      </c>
      <c r="F9732">
        <f t="shared" ca="1" si="638"/>
        <v>2.5616402865383692E-2</v>
      </c>
    </row>
    <row r="9733" spans="1:6" ht="15.75" customHeight="1" x14ac:dyDescent="0.2">
      <c r="A9733">
        <v>9732</v>
      </c>
      <c r="B9733" s="47">
        <f ca="1">IF('Inputs and Results'!$C$15='Inputs and Results'!$C$13, 'Inputs and Results'!$C$13, IF(E9733 &lt;= ('Inputs and Results'!$C$14-'Inputs and Results'!$C$13)/('Inputs and Results'!$C$15-'Inputs and Results'!$C$13), 'Inputs and Results'!$C$13 + SQRT(E9733*('Inputs and Results'!$C$15-'Inputs and Results'!$C$13)*('Inputs and Results'!$C$14-'Inputs and Results'!$C$13)), 'Inputs and Results'!$C$15 - SQRT((1-E9733)*('Inputs and Results'!$C$15-'Inputs and Results'!$C$13)*('Inputs and Results'!$C$15-'Inputs and Results'!$C$14))))</f>
        <v>2.0989788061127954</v>
      </c>
      <c r="C9733" s="47">
        <f ca="1">IF('Inputs and Results'!$G$15='Inputs and Results'!$G$13, 'Inputs and Results'!$G$13, IF(F9733 &lt;= ('Inputs and Results'!$G$14-'Inputs and Results'!$G$13)/('Inputs and Results'!$G$15-'Inputs and Results'!$G$13), 'Inputs and Results'!$G$13 + SQRT(F9733*('Inputs and Results'!$G$15-'Inputs and Results'!$G$13)*('Inputs and Results'!$G$14-'Inputs and Results'!$G$13)), 'Inputs and Results'!$G$15 - SQRT((1-F9733)*('Inputs and Results'!$G$15-'Inputs and Results'!$G$13)*('Inputs and Results'!$G$15-'Inputs and Results'!$G$14))))</f>
        <v>283.88760468868372</v>
      </c>
      <c r="D9733">
        <f t="shared" ca="1" si="639"/>
        <v>595.87406555967459</v>
      </c>
      <c r="E9733">
        <f t="shared" ca="1" si="638"/>
        <v>0.90979564535178625</v>
      </c>
      <c r="F9733">
        <f t="shared" ca="1" si="638"/>
        <v>1.0585528354515428E-2</v>
      </c>
    </row>
    <row r="9734" spans="1:6" ht="15.75" customHeight="1" x14ac:dyDescent="0.2">
      <c r="A9734">
        <v>9733</v>
      </c>
      <c r="B9734" s="47">
        <f ca="1">IF('Inputs and Results'!$C$15='Inputs and Results'!$C$13, 'Inputs and Results'!$C$13, IF(E9734 &lt;= ('Inputs and Results'!$C$14-'Inputs and Results'!$C$13)/('Inputs and Results'!$C$15-'Inputs and Results'!$C$13), 'Inputs and Results'!$C$13 + SQRT(E9734*('Inputs and Results'!$C$15-'Inputs and Results'!$C$13)*('Inputs and Results'!$C$14-'Inputs and Results'!$C$13)), 'Inputs and Results'!$C$15 - SQRT((1-E9734)*('Inputs and Results'!$C$15-'Inputs and Results'!$C$13)*('Inputs and Results'!$C$15-'Inputs and Results'!$C$14))))</f>
        <v>1.1158604517760726</v>
      </c>
      <c r="C9734" s="47">
        <f ca="1">IF('Inputs and Results'!$G$15='Inputs and Results'!$G$13, 'Inputs and Results'!$G$13, IF(F9734 &lt;= ('Inputs and Results'!$G$14-'Inputs and Results'!$G$13)/('Inputs and Results'!$G$15-'Inputs and Results'!$G$13), 'Inputs and Results'!$G$13 + SQRT(F9734*('Inputs and Results'!$G$15-'Inputs and Results'!$G$13)*('Inputs and Results'!$G$14-'Inputs and Results'!$G$13)), 'Inputs and Results'!$G$15 - SQRT((1-F9734)*('Inputs and Results'!$G$15-'Inputs and Results'!$G$13)*('Inputs and Results'!$G$15-'Inputs and Results'!$G$14))))</f>
        <v>457.13044281961606</v>
      </c>
      <c r="D9734">
        <f t="shared" ca="1" si="639"/>
        <v>510.0937824452929</v>
      </c>
      <c r="E9734">
        <f t="shared" ca="1" si="638"/>
        <v>0.60555757364650387</v>
      </c>
      <c r="F9734">
        <f t="shared" ca="1" si="638"/>
        <v>0.34941227907472094</v>
      </c>
    </row>
    <row r="9735" spans="1:6" ht="15.75" customHeight="1" x14ac:dyDescent="0.2">
      <c r="A9735">
        <v>9734</v>
      </c>
      <c r="B9735" s="47">
        <f ca="1">IF('Inputs and Results'!$C$15='Inputs and Results'!$C$13, 'Inputs and Results'!$C$13, IF(E9735 &lt;= ('Inputs and Results'!$C$14-'Inputs and Results'!$C$13)/('Inputs and Results'!$C$15-'Inputs and Results'!$C$13), 'Inputs and Results'!$C$13 + SQRT(E9735*('Inputs and Results'!$C$15-'Inputs and Results'!$C$13)*('Inputs and Results'!$C$14-'Inputs and Results'!$C$13)), 'Inputs and Results'!$C$15 - SQRT((1-E9735)*('Inputs and Results'!$C$15-'Inputs and Results'!$C$13)*('Inputs and Results'!$C$15-'Inputs and Results'!$C$14))))</f>
        <v>0.92853243254491824</v>
      </c>
      <c r="C9735" s="47">
        <f ca="1">IF('Inputs and Results'!$G$15='Inputs and Results'!$G$13, 'Inputs and Results'!$G$13, IF(F9735 &lt;= ('Inputs and Results'!$G$14-'Inputs and Results'!$G$13)/('Inputs and Results'!$G$15-'Inputs and Results'!$G$13), 'Inputs and Results'!$G$13 + SQRT(F9735*('Inputs and Results'!$G$15-'Inputs and Results'!$G$13)*('Inputs and Results'!$G$14-'Inputs and Results'!$G$13)), 'Inputs and Results'!$G$15 - SQRT((1-F9735)*('Inputs and Results'!$G$15-'Inputs and Results'!$G$13)*('Inputs and Results'!$G$15-'Inputs and Results'!$G$14))))</f>
        <v>687.09598145640632</v>
      </c>
      <c r="D9735">
        <f t="shared" ca="1" si="639"/>
        <v>637.99090305355503</v>
      </c>
      <c r="E9735">
        <f t="shared" ca="1" si="638"/>
        <v>0.52322467966463637</v>
      </c>
      <c r="F9735">
        <f t="shared" ca="1" si="638"/>
        <v>0.6898634559775263</v>
      </c>
    </row>
    <row r="9736" spans="1:6" ht="15.75" customHeight="1" x14ac:dyDescent="0.2">
      <c r="A9736">
        <v>9735</v>
      </c>
      <c r="B9736" s="47">
        <f ca="1">IF('Inputs and Results'!$C$15='Inputs and Results'!$C$13, 'Inputs and Results'!$C$13, IF(E9736 &lt;= ('Inputs and Results'!$C$14-'Inputs and Results'!$C$13)/('Inputs and Results'!$C$15-'Inputs and Results'!$C$13), 'Inputs and Results'!$C$13 + SQRT(E9736*('Inputs and Results'!$C$15-'Inputs and Results'!$C$13)*('Inputs and Results'!$C$14-'Inputs and Results'!$C$13)), 'Inputs and Results'!$C$15 - SQRT((1-E9736)*('Inputs and Results'!$C$15-'Inputs and Results'!$C$13)*('Inputs and Results'!$C$15-'Inputs and Results'!$C$14))))</f>
        <v>0.14684672159906764</v>
      </c>
      <c r="C9736" s="47">
        <f ca="1">IF('Inputs and Results'!$G$15='Inputs and Results'!$G$13, 'Inputs and Results'!$G$13, IF(F9736 &lt;= ('Inputs and Results'!$G$14-'Inputs and Results'!$G$13)/('Inputs and Results'!$G$15-'Inputs and Results'!$G$13), 'Inputs and Results'!$G$13 + SQRT(F9736*('Inputs and Results'!$G$15-'Inputs and Results'!$G$13)*('Inputs and Results'!$G$14-'Inputs and Results'!$G$13)), 'Inputs and Results'!$G$15 - SQRT((1-F9736)*('Inputs and Results'!$G$15-'Inputs and Results'!$G$13)*('Inputs and Results'!$G$15-'Inputs and Results'!$G$14))))</f>
        <v>984.51649943619964</v>
      </c>
      <c r="D9736">
        <f t="shared" ca="1" si="639"/>
        <v>144.57302030239623</v>
      </c>
      <c r="E9736">
        <f t="shared" ca="1" si="638"/>
        <v>9.5501818883334644E-2</v>
      </c>
      <c r="F9736">
        <f t="shared" ca="1" si="638"/>
        <v>0.94525949698820344</v>
      </c>
    </row>
    <row r="9737" spans="1:6" ht="15.75" customHeight="1" x14ac:dyDescent="0.2">
      <c r="A9737">
        <v>9736</v>
      </c>
      <c r="B9737" s="47">
        <f ca="1">IF('Inputs and Results'!$C$15='Inputs and Results'!$C$13, 'Inputs and Results'!$C$13, IF(E9737 &lt;= ('Inputs and Results'!$C$14-'Inputs and Results'!$C$13)/('Inputs and Results'!$C$15-'Inputs and Results'!$C$13), 'Inputs and Results'!$C$13 + SQRT(E9737*('Inputs and Results'!$C$15-'Inputs and Results'!$C$13)*('Inputs and Results'!$C$14-'Inputs and Results'!$C$13)), 'Inputs and Results'!$C$15 - SQRT((1-E9737)*('Inputs and Results'!$C$15-'Inputs and Results'!$C$13)*('Inputs and Results'!$C$15-'Inputs and Results'!$C$14))))</f>
        <v>0.18800396156952992</v>
      </c>
      <c r="C9737" s="47">
        <f ca="1">IF('Inputs and Results'!$G$15='Inputs and Results'!$G$13, 'Inputs and Results'!$G$13, IF(F9737 &lt;= ('Inputs and Results'!$G$14-'Inputs and Results'!$G$13)/('Inputs and Results'!$G$15-'Inputs and Results'!$G$13), 'Inputs and Results'!$G$13 + SQRT(F9737*('Inputs and Results'!$G$15-'Inputs and Results'!$G$13)*('Inputs and Results'!$G$14-'Inputs and Results'!$G$13)), 'Inputs and Results'!$G$15 - SQRT((1-F9737)*('Inputs and Results'!$G$15-'Inputs and Results'!$G$13)*('Inputs and Results'!$G$15-'Inputs and Results'!$G$14))))</f>
        <v>344.7339642021301</v>
      </c>
      <c r="D9737">
        <f t="shared" ca="1" si="639"/>
        <v>64.811350957568976</v>
      </c>
      <c r="E9737">
        <f t="shared" ca="1" si="638"/>
        <v>0.12140869776126018</v>
      </c>
      <c r="F9737">
        <f t="shared" ca="1" si="638"/>
        <v>0.13765074785420262</v>
      </c>
    </row>
    <row r="9738" spans="1:6" ht="15.75" customHeight="1" x14ac:dyDescent="0.2">
      <c r="A9738">
        <v>9737</v>
      </c>
      <c r="B9738" s="47">
        <f ca="1">IF('Inputs and Results'!$C$15='Inputs and Results'!$C$13, 'Inputs and Results'!$C$13, IF(E9738 &lt;= ('Inputs and Results'!$C$14-'Inputs and Results'!$C$13)/('Inputs and Results'!$C$15-'Inputs and Results'!$C$13), 'Inputs and Results'!$C$13 + SQRT(E9738*('Inputs and Results'!$C$15-'Inputs and Results'!$C$13)*('Inputs and Results'!$C$14-'Inputs and Results'!$C$13)), 'Inputs and Results'!$C$15 - SQRT((1-E9738)*('Inputs and Results'!$C$15-'Inputs and Results'!$C$13)*('Inputs and Results'!$C$15-'Inputs and Results'!$C$14))))</f>
        <v>1.3600438028501347</v>
      </c>
      <c r="C9738" s="47">
        <f ca="1">IF('Inputs and Results'!$G$15='Inputs and Results'!$G$13, 'Inputs and Results'!$G$13, IF(F9738 &lt;= ('Inputs and Results'!$G$14-'Inputs and Results'!$G$13)/('Inputs and Results'!$G$15-'Inputs and Results'!$G$13), 'Inputs and Results'!$G$13 + SQRT(F9738*('Inputs and Results'!$G$15-'Inputs and Results'!$G$13)*('Inputs and Results'!$G$14-'Inputs and Results'!$G$13)), 'Inputs and Results'!$G$15 - SQRT((1-F9738)*('Inputs and Results'!$G$15-'Inputs and Results'!$G$13)*('Inputs and Results'!$G$15-'Inputs and Results'!$G$14))))</f>
        <v>1109.2781654128971</v>
      </c>
      <c r="D9738">
        <f t="shared" ca="1" si="639"/>
        <v>1508.6668945067775</v>
      </c>
      <c r="E9738">
        <f t="shared" ca="1" si="638"/>
        <v>0.70117151904775021</v>
      </c>
      <c r="F9738">
        <f t="shared" ca="1" si="638"/>
        <v>0.990297036725589</v>
      </c>
    </row>
    <row r="9739" spans="1:6" ht="15.75" customHeight="1" x14ac:dyDescent="0.2">
      <c r="A9739">
        <v>9738</v>
      </c>
      <c r="B9739" s="47">
        <f ca="1">IF('Inputs and Results'!$C$15='Inputs and Results'!$C$13, 'Inputs and Results'!$C$13, IF(E9739 &lt;= ('Inputs and Results'!$C$14-'Inputs and Results'!$C$13)/('Inputs and Results'!$C$15-'Inputs and Results'!$C$13), 'Inputs and Results'!$C$13 + SQRT(E9739*('Inputs and Results'!$C$15-'Inputs and Results'!$C$13)*('Inputs and Results'!$C$14-'Inputs and Results'!$C$13)), 'Inputs and Results'!$C$15 - SQRT((1-E9739)*('Inputs and Results'!$C$15-'Inputs and Results'!$C$13)*('Inputs and Results'!$C$15-'Inputs and Results'!$C$14))))</f>
        <v>0.51897958266079014</v>
      </c>
      <c r="C9739" s="47">
        <f ca="1">IF('Inputs and Results'!$G$15='Inputs and Results'!$G$13, 'Inputs and Results'!$G$13, IF(F9739 &lt;= ('Inputs and Results'!$G$14-'Inputs and Results'!$G$13)/('Inputs and Results'!$G$15-'Inputs and Results'!$G$13), 'Inputs and Results'!$G$13 + SQRT(F9739*('Inputs and Results'!$G$15-'Inputs and Results'!$G$13)*('Inputs and Results'!$G$14-'Inputs and Results'!$G$13)), 'Inputs and Results'!$G$15 - SQRT((1-F9739)*('Inputs and Results'!$G$15-'Inputs and Results'!$G$13)*('Inputs and Results'!$G$15-'Inputs and Results'!$G$14))))</f>
        <v>504.12131357897761</v>
      </c>
      <c r="D9739">
        <f t="shared" ca="1" si="639"/>
        <v>261.62866893162709</v>
      </c>
      <c r="E9739">
        <f t="shared" ca="1" si="638"/>
        <v>0.3160597431939971</v>
      </c>
      <c r="F9739">
        <f t="shared" ca="1" si="638"/>
        <v>0.42911608114315669</v>
      </c>
    </row>
    <row r="9740" spans="1:6" ht="15.75" customHeight="1" x14ac:dyDescent="0.2">
      <c r="A9740">
        <v>9739</v>
      </c>
      <c r="B9740" s="47">
        <f ca="1">IF('Inputs and Results'!$C$15='Inputs and Results'!$C$13, 'Inputs and Results'!$C$13, IF(E9740 &lt;= ('Inputs and Results'!$C$14-'Inputs and Results'!$C$13)/('Inputs and Results'!$C$15-'Inputs and Results'!$C$13), 'Inputs and Results'!$C$13 + SQRT(E9740*('Inputs and Results'!$C$15-'Inputs and Results'!$C$13)*('Inputs and Results'!$C$14-'Inputs and Results'!$C$13)), 'Inputs and Results'!$C$15 - SQRT((1-E9740)*('Inputs and Results'!$C$15-'Inputs and Results'!$C$13)*('Inputs and Results'!$C$15-'Inputs and Results'!$C$14))))</f>
        <v>9.7470491329878062E-2</v>
      </c>
      <c r="C9740" s="47">
        <f ca="1">IF('Inputs and Results'!$G$15='Inputs and Results'!$G$13, 'Inputs and Results'!$G$13, IF(F9740 &lt;= ('Inputs and Results'!$G$14-'Inputs and Results'!$G$13)/('Inputs and Results'!$G$15-'Inputs and Results'!$G$13), 'Inputs and Results'!$G$13 + SQRT(F9740*('Inputs and Results'!$G$15-'Inputs and Results'!$G$13)*('Inputs and Results'!$G$14-'Inputs and Results'!$G$13)), 'Inputs and Results'!$G$15 - SQRT((1-F9740)*('Inputs and Results'!$G$15-'Inputs and Results'!$G$13)*('Inputs and Results'!$G$15-'Inputs and Results'!$G$14))))</f>
        <v>457.64796931039962</v>
      </c>
      <c r="D9740">
        <f t="shared" ca="1" si="639"/>
        <v>44.607172424805604</v>
      </c>
      <c r="E9740">
        <f t="shared" ca="1" si="638"/>
        <v>6.3924716811019855E-2</v>
      </c>
      <c r="F9740">
        <f t="shared" ca="1" si="638"/>
        <v>0.35031843842849686</v>
      </c>
    </row>
    <row r="9741" spans="1:6" ht="15.75" customHeight="1" x14ac:dyDescent="0.2">
      <c r="A9741">
        <v>9740</v>
      </c>
      <c r="B9741" s="47">
        <f ca="1">IF('Inputs and Results'!$C$15='Inputs and Results'!$C$13, 'Inputs and Results'!$C$13, IF(E9741 &lt;= ('Inputs and Results'!$C$14-'Inputs and Results'!$C$13)/('Inputs and Results'!$C$15-'Inputs and Results'!$C$13), 'Inputs and Results'!$C$13 + SQRT(E9741*('Inputs and Results'!$C$15-'Inputs and Results'!$C$13)*('Inputs and Results'!$C$14-'Inputs and Results'!$C$13)), 'Inputs and Results'!$C$15 - SQRT((1-E9741)*('Inputs and Results'!$C$15-'Inputs and Results'!$C$13)*('Inputs and Results'!$C$15-'Inputs and Results'!$C$14))))</f>
        <v>0.81600016548673704</v>
      </c>
      <c r="C9741" s="47">
        <f ca="1">IF('Inputs and Results'!$G$15='Inputs and Results'!$G$13, 'Inputs and Results'!$G$13, IF(F9741 &lt;= ('Inputs and Results'!$G$14-'Inputs and Results'!$G$13)/('Inputs and Results'!$G$15-'Inputs and Results'!$G$13), 'Inputs and Results'!$G$13 + SQRT(F9741*('Inputs and Results'!$G$15-'Inputs and Results'!$G$13)*('Inputs and Results'!$G$14-'Inputs and Results'!$G$13)), 'Inputs and Results'!$G$15 - SQRT((1-F9741)*('Inputs and Results'!$G$15-'Inputs and Results'!$G$13)*('Inputs and Results'!$G$15-'Inputs and Results'!$G$14))))</f>
        <v>649.29411684724266</v>
      </c>
      <c r="D9741">
        <f t="shared" ca="1" si="639"/>
        <v>529.82410679691475</v>
      </c>
      <c r="E9741">
        <f t="shared" ca="1" si="638"/>
        <v>0.47001608031622677</v>
      </c>
      <c r="F9741">
        <f t="shared" ca="1" si="638"/>
        <v>0.64246367513588887</v>
      </c>
    </row>
    <row r="9742" spans="1:6" ht="15.75" customHeight="1" x14ac:dyDescent="0.2">
      <c r="A9742">
        <v>9741</v>
      </c>
      <c r="B9742" s="47">
        <f ca="1">IF('Inputs and Results'!$C$15='Inputs and Results'!$C$13, 'Inputs and Results'!$C$13, IF(E9742 &lt;= ('Inputs and Results'!$C$14-'Inputs and Results'!$C$13)/('Inputs and Results'!$C$15-'Inputs and Results'!$C$13), 'Inputs and Results'!$C$13 + SQRT(E9742*('Inputs and Results'!$C$15-'Inputs and Results'!$C$13)*('Inputs and Results'!$C$14-'Inputs and Results'!$C$13)), 'Inputs and Results'!$C$15 - SQRT((1-E9742)*('Inputs and Results'!$C$15-'Inputs and Results'!$C$13)*('Inputs and Results'!$C$15-'Inputs and Results'!$C$14))))</f>
        <v>0.38583031884390673</v>
      </c>
      <c r="C9742" s="47">
        <f ca="1">IF('Inputs and Results'!$G$15='Inputs and Results'!$G$13, 'Inputs and Results'!$G$13, IF(F9742 &lt;= ('Inputs and Results'!$G$14-'Inputs and Results'!$G$13)/('Inputs and Results'!$G$15-'Inputs and Results'!$G$13), 'Inputs and Results'!$G$13 + SQRT(F9742*('Inputs and Results'!$G$15-'Inputs and Results'!$G$13)*('Inputs and Results'!$G$14-'Inputs and Results'!$G$13)), 'Inputs and Results'!$G$15 - SQRT((1-F9742)*('Inputs and Results'!$G$15-'Inputs and Results'!$G$13)*('Inputs and Results'!$G$15-'Inputs and Results'!$G$14))))</f>
        <v>296.88501112029564</v>
      </c>
      <c r="D9742">
        <f t="shared" ca="1" si="639"/>
        <v>114.54723850052046</v>
      </c>
      <c r="E9742">
        <f t="shared" ref="E9742:F9761" ca="1" si="640">RAND()</f>
        <v>0.24067965312491668</v>
      </c>
      <c r="F9742">
        <f t="shared" ca="1" si="640"/>
        <v>3.8461141186067915E-2</v>
      </c>
    </row>
    <row r="9743" spans="1:6" ht="15.75" customHeight="1" x14ac:dyDescent="0.2">
      <c r="A9743">
        <v>9742</v>
      </c>
      <c r="B9743" s="47">
        <f ca="1">IF('Inputs and Results'!$C$15='Inputs and Results'!$C$13, 'Inputs and Results'!$C$13, IF(E9743 &lt;= ('Inputs and Results'!$C$14-'Inputs and Results'!$C$13)/('Inputs and Results'!$C$15-'Inputs and Results'!$C$13), 'Inputs and Results'!$C$13 + SQRT(E9743*('Inputs and Results'!$C$15-'Inputs and Results'!$C$13)*('Inputs and Results'!$C$14-'Inputs and Results'!$C$13)), 'Inputs and Results'!$C$15 - SQRT((1-E9743)*('Inputs and Results'!$C$15-'Inputs and Results'!$C$13)*('Inputs and Results'!$C$15-'Inputs and Results'!$C$14))))</f>
        <v>0.54209204118829923</v>
      </c>
      <c r="C9743" s="47">
        <f ca="1">IF('Inputs and Results'!$G$15='Inputs and Results'!$G$13, 'Inputs and Results'!$G$13, IF(F9743 &lt;= ('Inputs and Results'!$G$14-'Inputs and Results'!$G$13)/('Inputs and Results'!$G$15-'Inputs and Results'!$G$13), 'Inputs and Results'!$G$13 + SQRT(F9743*('Inputs and Results'!$G$15-'Inputs and Results'!$G$13)*('Inputs and Results'!$G$14-'Inputs and Results'!$G$13)), 'Inputs and Results'!$G$15 - SQRT((1-F9743)*('Inputs and Results'!$G$15-'Inputs and Results'!$G$13)*('Inputs and Results'!$G$15-'Inputs and Results'!$G$14))))</f>
        <v>552.6798347654817</v>
      </c>
      <c r="D9743">
        <f t="shared" ca="1" si="639"/>
        <v>299.60333975163189</v>
      </c>
      <c r="E9743">
        <f t="shared" ca="1" si="640"/>
        <v>0.32874316289001093</v>
      </c>
      <c r="F9743">
        <f t="shared" ca="1" si="640"/>
        <v>0.50600902771824974</v>
      </c>
    </row>
    <row r="9744" spans="1:6" ht="15.75" customHeight="1" x14ac:dyDescent="0.2">
      <c r="A9744">
        <v>9743</v>
      </c>
      <c r="B9744" s="47">
        <f ca="1">IF('Inputs and Results'!$C$15='Inputs and Results'!$C$13, 'Inputs and Results'!$C$13, IF(E9744 &lt;= ('Inputs and Results'!$C$14-'Inputs and Results'!$C$13)/('Inputs and Results'!$C$15-'Inputs and Results'!$C$13), 'Inputs and Results'!$C$13 + SQRT(E9744*('Inputs and Results'!$C$15-'Inputs and Results'!$C$13)*('Inputs and Results'!$C$14-'Inputs and Results'!$C$13)), 'Inputs and Results'!$C$15 - SQRT((1-E9744)*('Inputs and Results'!$C$15-'Inputs and Results'!$C$13)*('Inputs and Results'!$C$15-'Inputs and Results'!$C$14))))</f>
        <v>1.7062400333287824</v>
      </c>
      <c r="C9744" s="47">
        <f ca="1">IF('Inputs and Results'!$G$15='Inputs and Results'!$G$13, 'Inputs and Results'!$G$13, IF(F9744 &lt;= ('Inputs and Results'!$G$14-'Inputs and Results'!$G$13)/('Inputs and Results'!$G$15-'Inputs and Results'!$G$13), 'Inputs and Results'!$G$13 + SQRT(F9744*('Inputs and Results'!$G$15-'Inputs and Results'!$G$13)*('Inputs and Results'!$G$14-'Inputs and Results'!$G$13)), 'Inputs and Results'!$G$15 - SQRT((1-F9744)*('Inputs and Results'!$G$15-'Inputs and Results'!$G$13)*('Inputs and Results'!$G$15-'Inputs and Results'!$G$14))))</f>
        <v>436.28921412421255</v>
      </c>
      <c r="D9744">
        <f t="shared" ca="1" si="639"/>
        <v>744.41412324828468</v>
      </c>
      <c r="E9744">
        <f t="shared" ca="1" si="640"/>
        <v>0.81402057207098777</v>
      </c>
      <c r="F9744">
        <f t="shared" ca="1" si="640"/>
        <v>0.31239569360239261</v>
      </c>
    </row>
    <row r="9745" spans="1:6" ht="15.75" customHeight="1" x14ac:dyDescent="0.2">
      <c r="A9745">
        <v>9744</v>
      </c>
      <c r="B9745" s="47">
        <f ca="1">IF('Inputs and Results'!$C$15='Inputs and Results'!$C$13, 'Inputs and Results'!$C$13, IF(E9745 &lt;= ('Inputs and Results'!$C$14-'Inputs and Results'!$C$13)/('Inputs and Results'!$C$15-'Inputs and Results'!$C$13), 'Inputs and Results'!$C$13 + SQRT(E9745*('Inputs and Results'!$C$15-'Inputs and Results'!$C$13)*('Inputs and Results'!$C$14-'Inputs and Results'!$C$13)), 'Inputs and Results'!$C$15 - SQRT((1-E9745)*('Inputs and Results'!$C$15-'Inputs and Results'!$C$13)*('Inputs and Results'!$C$15-'Inputs and Results'!$C$14))))</f>
        <v>1.1043797270711391</v>
      </c>
      <c r="C9745" s="47">
        <f ca="1">IF('Inputs and Results'!$G$15='Inputs and Results'!$G$13, 'Inputs and Results'!$G$13, IF(F9745 &lt;= ('Inputs and Results'!$G$14-'Inputs and Results'!$G$13)/('Inputs and Results'!$G$15-'Inputs and Results'!$G$13), 'Inputs and Results'!$G$13 + SQRT(F9745*('Inputs and Results'!$G$15-'Inputs and Results'!$G$13)*('Inputs and Results'!$G$14-'Inputs and Results'!$G$13)), 'Inputs and Results'!$G$15 - SQRT((1-F9745)*('Inputs and Results'!$G$15-'Inputs and Results'!$G$13)*('Inputs and Results'!$G$15-'Inputs and Results'!$G$14))))</f>
        <v>366.46100281787574</v>
      </c>
      <c r="D9745">
        <f t="shared" ca="1" si="639"/>
        <v>404.71210227422154</v>
      </c>
      <c r="E9745">
        <f t="shared" ca="1" si="640"/>
        <v>0.6007359756512346</v>
      </c>
      <c r="F9745">
        <f t="shared" ca="1" si="640"/>
        <v>0.18090818549989762</v>
      </c>
    </row>
    <row r="9746" spans="1:6" ht="15.75" customHeight="1" x14ac:dyDescent="0.2">
      <c r="A9746">
        <v>9745</v>
      </c>
      <c r="B9746" s="47">
        <f ca="1">IF('Inputs and Results'!$C$15='Inputs and Results'!$C$13, 'Inputs and Results'!$C$13, IF(E9746 &lt;= ('Inputs and Results'!$C$14-'Inputs and Results'!$C$13)/('Inputs and Results'!$C$15-'Inputs and Results'!$C$13), 'Inputs and Results'!$C$13 + SQRT(E9746*('Inputs and Results'!$C$15-'Inputs and Results'!$C$13)*('Inputs and Results'!$C$14-'Inputs and Results'!$C$13)), 'Inputs and Results'!$C$15 - SQRT((1-E9746)*('Inputs and Results'!$C$15-'Inputs and Results'!$C$13)*('Inputs and Results'!$C$15-'Inputs and Results'!$C$14))))</f>
        <v>2.3678177295197886</v>
      </c>
      <c r="C9746" s="47">
        <f ca="1">IF('Inputs and Results'!$G$15='Inputs and Results'!$G$13, 'Inputs and Results'!$G$13, IF(F9746 &lt;= ('Inputs and Results'!$G$14-'Inputs and Results'!$G$13)/('Inputs and Results'!$G$15-'Inputs and Results'!$G$13), 'Inputs and Results'!$G$13 + SQRT(F9746*('Inputs and Results'!$G$15-'Inputs and Results'!$G$13)*('Inputs and Results'!$G$14-'Inputs and Results'!$G$13)), 'Inputs and Results'!$G$15 - SQRT((1-F9746)*('Inputs and Results'!$G$15-'Inputs and Results'!$G$13)*('Inputs and Results'!$G$15-'Inputs and Results'!$G$14))))</f>
        <v>721.99694536247989</v>
      </c>
      <c r="D9746">
        <f t="shared" ca="1" si="639"/>
        <v>1709.55716788841</v>
      </c>
      <c r="E9746">
        <f t="shared" ca="1" si="640"/>
        <v>0.95559395298783167</v>
      </c>
      <c r="F9746">
        <f t="shared" ca="1" si="640"/>
        <v>0.73063443025885333</v>
      </c>
    </row>
    <row r="9747" spans="1:6" ht="15.75" customHeight="1" x14ac:dyDescent="0.2">
      <c r="A9747">
        <v>9746</v>
      </c>
      <c r="B9747" s="47">
        <f ca="1">IF('Inputs and Results'!$C$15='Inputs and Results'!$C$13, 'Inputs and Results'!$C$13, IF(E9747 &lt;= ('Inputs and Results'!$C$14-'Inputs and Results'!$C$13)/('Inputs and Results'!$C$15-'Inputs and Results'!$C$13), 'Inputs and Results'!$C$13 + SQRT(E9747*('Inputs and Results'!$C$15-'Inputs and Results'!$C$13)*('Inputs and Results'!$C$14-'Inputs and Results'!$C$13)), 'Inputs and Results'!$C$15 - SQRT((1-E9747)*('Inputs and Results'!$C$15-'Inputs and Results'!$C$13)*('Inputs and Results'!$C$15-'Inputs and Results'!$C$14))))</f>
        <v>0.69093352797273333</v>
      </c>
      <c r="C9747" s="47">
        <f ca="1">IF('Inputs and Results'!$G$15='Inputs and Results'!$G$13, 'Inputs and Results'!$G$13, IF(F9747 &lt;= ('Inputs and Results'!$G$14-'Inputs and Results'!$G$13)/('Inputs and Results'!$G$15-'Inputs and Results'!$G$13), 'Inputs and Results'!$G$13 + SQRT(F9747*('Inputs and Results'!$G$15-'Inputs and Results'!$G$13)*('Inputs and Results'!$G$14-'Inputs and Results'!$G$13)), 'Inputs and Results'!$G$15 - SQRT((1-F9747)*('Inputs and Results'!$G$15-'Inputs and Results'!$G$13)*('Inputs and Results'!$G$15-'Inputs and Results'!$G$14))))</f>
        <v>753.88720003415892</v>
      </c>
      <c r="D9747">
        <f t="shared" ca="1" si="639"/>
        <v>520.88594281308713</v>
      </c>
      <c r="E9747">
        <f t="shared" ca="1" si="640"/>
        <v>0.40757911419550585</v>
      </c>
      <c r="F9747">
        <f t="shared" ca="1" si="640"/>
        <v>0.76537725682516811</v>
      </c>
    </row>
    <row r="9748" spans="1:6" ht="15.75" customHeight="1" x14ac:dyDescent="0.2">
      <c r="A9748">
        <v>9747</v>
      </c>
      <c r="B9748" s="47">
        <f ca="1">IF('Inputs and Results'!$C$15='Inputs and Results'!$C$13, 'Inputs and Results'!$C$13, IF(E9748 &lt;= ('Inputs and Results'!$C$14-'Inputs and Results'!$C$13)/('Inputs and Results'!$C$15-'Inputs and Results'!$C$13), 'Inputs and Results'!$C$13 + SQRT(E9748*('Inputs and Results'!$C$15-'Inputs and Results'!$C$13)*('Inputs and Results'!$C$14-'Inputs and Results'!$C$13)), 'Inputs and Results'!$C$15 - SQRT((1-E9748)*('Inputs and Results'!$C$15-'Inputs and Results'!$C$13)*('Inputs and Results'!$C$15-'Inputs and Results'!$C$14))))</f>
        <v>1.7809973829925159</v>
      </c>
      <c r="C9748" s="47">
        <f ca="1">IF('Inputs and Results'!$G$15='Inputs and Results'!$G$13, 'Inputs and Results'!$G$13, IF(F9748 &lt;= ('Inputs and Results'!$G$14-'Inputs and Results'!$G$13)/('Inputs and Results'!$G$15-'Inputs and Results'!$G$13), 'Inputs and Results'!$G$13 + SQRT(F9748*('Inputs and Results'!$G$15-'Inputs and Results'!$G$13)*('Inputs and Results'!$G$14-'Inputs and Results'!$G$13)), 'Inputs and Results'!$G$15 - SQRT((1-F9748)*('Inputs and Results'!$G$15-'Inputs and Results'!$G$13)*('Inputs and Results'!$G$15-'Inputs and Results'!$G$14))))</f>
        <v>653.64367277560905</v>
      </c>
      <c r="D9748">
        <f t="shared" ca="1" si="639"/>
        <v>1164.1376706229762</v>
      </c>
      <c r="E9748">
        <f t="shared" ca="1" si="640"/>
        <v>0.83489251330321168</v>
      </c>
      <c r="F9748">
        <f t="shared" ca="1" si="640"/>
        <v>0.64808912054696033</v>
      </c>
    </row>
    <row r="9749" spans="1:6" ht="15.75" customHeight="1" x14ac:dyDescent="0.2">
      <c r="A9749">
        <v>9748</v>
      </c>
      <c r="B9749" s="47">
        <f ca="1">IF('Inputs and Results'!$C$15='Inputs and Results'!$C$13, 'Inputs and Results'!$C$13, IF(E9749 &lt;= ('Inputs and Results'!$C$14-'Inputs and Results'!$C$13)/('Inputs and Results'!$C$15-'Inputs and Results'!$C$13), 'Inputs and Results'!$C$13 + SQRT(E9749*('Inputs and Results'!$C$15-'Inputs and Results'!$C$13)*('Inputs and Results'!$C$14-'Inputs and Results'!$C$13)), 'Inputs and Results'!$C$15 - SQRT((1-E9749)*('Inputs and Results'!$C$15-'Inputs and Results'!$C$13)*('Inputs and Results'!$C$15-'Inputs and Results'!$C$14))))</f>
        <v>0.62080413645000565</v>
      </c>
      <c r="C9749" s="47">
        <f ca="1">IF('Inputs and Results'!$G$15='Inputs and Results'!$G$13, 'Inputs and Results'!$G$13, IF(F9749 &lt;= ('Inputs and Results'!$G$14-'Inputs and Results'!$G$13)/('Inputs and Results'!$G$15-'Inputs and Results'!$G$13), 'Inputs and Results'!$G$13 + SQRT(F9749*('Inputs and Results'!$G$15-'Inputs and Results'!$G$13)*('Inputs and Results'!$G$14-'Inputs and Results'!$G$13)), 'Inputs and Results'!$G$15 - SQRT((1-F9749)*('Inputs and Results'!$G$15-'Inputs and Results'!$G$13)*('Inputs and Results'!$G$15-'Inputs and Results'!$G$14))))</f>
        <v>1035.2352986501699</v>
      </c>
      <c r="D9749">
        <f t="shared" ca="1" si="639"/>
        <v>642.67835560108244</v>
      </c>
      <c r="E9749">
        <f t="shared" ca="1" si="640"/>
        <v>0.37104744920739963</v>
      </c>
      <c r="F9749">
        <f t="shared" ca="1" si="640"/>
        <v>0.96799564414960049</v>
      </c>
    </row>
    <row r="9750" spans="1:6" ht="15.75" customHeight="1" x14ac:dyDescent="0.2">
      <c r="A9750">
        <v>9749</v>
      </c>
      <c r="B9750" s="47">
        <f ca="1">IF('Inputs and Results'!$C$15='Inputs and Results'!$C$13, 'Inputs and Results'!$C$13, IF(E9750 &lt;= ('Inputs and Results'!$C$14-'Inputs and Results'!$C$13)/('Inputs and Results'!$C$15-'Inputs and Results'!$C$13), 'Inputs and Results'!$C$13 + SQRT(E9750*('Inputs and Results'!$C$15-'Inputs and Results'!$C$13)*('Inputs and Results'!$C$14-'Inputs and Results'!$C$13)), 'Inputs and Results'!$C$15 - SQRT((1-E9750)*('Inputs and Results'!$C$15-'Inputs and Results'!$C$13)*('Inputs and Results'!$C$15-'Inputs and Results'!$C$14))))</f>
        <v>1.1362037078662979</v>
      </c>
      <c r="C9750" s="47">
        <f ca="1">IF('Inputs and Results'!$G$15='Inputs and Results'!$G$13, 'Inputs and Results'!$G$13, IF(F9750 &lt;= ('Inputs and Results'!$G$14-'Inputs and Results'!$G$13)/('Inputs and Results'!$G$15-'Inputs and Results'!$G$13), 'Inputs and Results'!$G$13 + SQRT(F9750*('Inputs and Results'!$G$15-'Inputs and Results'!$G$13)*('Inputs and Results'!$G$14-'Inputs and Results'!$G$13)), 'Inputs and Results'!$G$15 - SQRT((1-F9750)*('Inputs and Results'!$G$15-'Inputs and Results'!$G$13)*('Inputs and Results'!$G$15-'Inputs and Results'!$G$14))))</f>
        <v>515.54763930027798</v>
      </c>
      <c r="D9750">
        <f t="shared" ca="1" si="639"/>
        <v>585.76713935469252</v>
      </c>
      <c r="E9750">
        <f t="shared" ca="1" si="640"/>
        <v>0.61402926460318485</v>
      </c>
      <c r="F9750">
        <f t="shared" ca="1" si="640"/>
        <v>0.44770998564391207</v>
      </c>
    </row>
    <row r="9751" spans="1:6" ht="15.75" customHeight="1" x14ac:dyDescent="0.2">
      <c r="A9751">
        <v>9750</v>
      </c>
      <c r="B9751" s="47">
        <f ca="1">IF('Inputs and Results'!$C$15='Inputs and Results'!$C$13, 'Inputs and Results'!$C$13, IF(E9751 &lt;= ('Inputs and Results'!$C$14-'Inputs and Results'!$C$13)/('Inputs and Results'!$C$15-'Inputs and Results'!$C$13), 'Inputs and Results'!$C$13 + SQRT(E9751*('Inputs and Results'!$C$15-'Inputs and Results'!$C$13)*('Inputs and Results'!$C$14-'Inputs and Results'!$C$13)), 'Inputs and Results'!$C$15 - SQRT((1-E9751)*('Inputs and Results'!$C$15-'Inputs and Results'!$C$13)*('Inputs and Results'!$C$15-'Inputs and Results'!$C$14))))</f>
        <v>1.9789229295394599</v>
      </c>
      <c r="C9751" s="47">
        <f ca="1">IF('Inputs and Results'!$G$15='Inputs and Results'!$G$13, 'Inputs and Results'!$G$13, IF(F9751 &lt;= ('Inputs and Results'!$G$14-'Inputs and Results'!$G$13)/('Inputs and Results'!$G$15-'Inputs and Results'!$G$13), 'Inputs and Results'!$G$13 + SQRT(F9751*('Inputs and Results'!$G$15-'Inputs and Results'!$G$13)*('Inputs and Results'!$G$14-'Inputs and Results'!$G$13)), 'Inputs and Results'!$G$15 - SQRT((1-F9751)*('Inputs and Results'!$G$15-'Inputs and Results'!$G$13)*('Inputs and Results'!$G$15-'Inputs and Results'!$G$14))))</f>
        <v>568.14810809781</v>
      </c>
      <c r="D9751">
        <f t="shared" ca="1" si="639"/>
        <v>1124.3213184892199</v>
      </c>
      <c r="E9751">
        <f t="shared" ca="1" si="640"/>
        <v>0.88415573513108014</v>
      </c>
      <c r="F9751">
        <f t="shared" ca="1" si="640"/>
        <v>0.52933563303309228</v>
      </c>
    </row>
    <row r="9752" spans="1:6" ht="15.75" customHeight="1" x14ac:dyDescent="0.2">
      <c r="A9752">
        <v>9751</v>
      </c>
      <c r="B9752" s="47">
        <f ca="1">IF('Inputs and Results'!$C$15='Inputs and Results'!$C$13, 'Inputs and Results'!$C$13, IF(E9752 &lt;= ('Inputs and Results'!$C$14-'Inputs and Results'!$C$13)/('Inputs and Results'!$C$15-'Inputs and Results'!$C$13), 'Inputs and Results'!$C$13 + SQRT(E9752*('Inputs and Results'!$C$15-'Inputs and Results'!$C$13)*('Inputs and Results'!$C$14-'Inputs and Results'!$C$13)), 'Inputs and Results'!$C$15 - SQRT((1-E9752)*('Inputs and Results'!$C$15-'Inputs and Results'!$C$13)*('Inputs and Results'!$C$15-'Inputs and Results'!$C$14))))</f>
        <v>1.2933056139979802</v>
      </c>
      <c r="C9752" s="47">
        <f ca="1">IF('Inputs and Results'!$G$15='Inputs and Results'!$G$13, 'Inputs and Results'!$G$13, IF(F9752 &lt;= ('Inputs and Results'!$G$14-'Inputs and Results'!$G$13)/('Inputs and Results'!$G$15-'Inputs and Results'!$G$13), 'Inputs and Results'!$G$13 + SQRT(F9752*('Inputs and Results'!$G$15-'Inputs and Results'!$G$13)*('Inputs and Results'!$G$14-'Inputs and Results'!$G$13)), 'Inputs and Results'!$G$15 - SQRT((1-F9752)*('Inputs and Results'!$G$15-'Inputs and Results'!$G$13)*('Inputs and Results'!$G$15-'Inputs and Results'!$G$14))))</f>
        <v>632.81698393490399</v>
      </c>
      <c r="D9752">
        <f t="shared" ca="1" si="639"/>
        <v>818.4257579562809</v>
      </c>
      <c r="E9752">
        <f t="shared" ca="1" si="640"/>
        <v>0.67635491919879875</v>
      </c>
      <c r="F9752">
        <f t="shared" ca="1" si="640"/>
        <v>0.62074861541389892</v>
      </c>
    </row>
    <row r="9753" spans="1:6" ht="15.75" customHeight="1" x14ac:dyDescent="0.2">
      <c r="A9753">
        <v>9752</v>
      </c>
      <c r="B9753" s="47">
        <f ca="1">IF('Inputs and Results'!$C$15='Inputs and Results'!$C$13, 'Inputs and Results'!$C$13, IF(E9753 &lt;= ('Inputs and Results'!$C$14-'Inputs and Results'!$C$13)/('Inputs and Results'!$C$15-'Inputs and Results'!$C$13), 'Inputs and Results'!$C$13 + SQRT(E9753*('Inputs and Results'!$C$15-'Inputs and Results'!$C$13)*('Inputs and Results'!$C$14-'Inputs and Results'!$C$13)), 'Inputs and Results'!$C$15 - SQRT((1-E9753)*('Inputs and Results'!$C$15-'Inputs and Results'!$C$13)*('Inputs and Results'!$C$15-'Inputs and Results'!$C$14))))</f>
        <v>1.3774108437161479</v>
      </c>
      <c r="C9753" s="47">
        <f ca="1">IF('Inputs and Results'!$G$15='Inputs and Results'!$G$13, 'Inputs and Results'!$G$13, IF(F9753 &lt;= ('Inputs and Results'!$G$14-'Inputs and Results'!$G$13)/('Inputs and Results'!$G$15-'Inputs and Results'!$G$13), 'Inputs and Results'!$G$13 + SQRT(F9753*('Inputs and Results'!$G$15-'Inputs and Results'!$G$13)*('Inputs and Results'!$G$14-'Inputs and Results'!$G$13)), 'Inputs and Results'!$G$15 - SQRT((1-F9753)*('Inputs and Results'!$G$15-'Inputs and Results'!$G$13)*('Inputs and Results'!$G$15-'Inputs and Results'!$G$14))))</f>
        <v>304.96549940685043</v>
      </c>
      <c r="D9753">
        <f t="shared" ca="1" si="639"/>
        <v>420.06278584230625</v>
      </c>
      <c r="E9753">
        <f t="shared" ca="1" si="640"/>
        <v>0.70746715887889522</v>
      </c>
      <c r="F9753">
        <f t="shared" ca="1" si="640"/>
        <v>5.5590619585673462E-2</v>
      </c>
    </row>
    <row r="9754" spans="1:6" ht="15.75" customHeight="1" x14ac:dyDescent="0.2">
      <c r="A9754">
        <v>9753</v>
      </c>
      <c r="B9754" s="47">
        <f ca="1">IF('Inputs and Results'!$C$15='Inputs and Results'!$C$13, 'Inputs and Results'!$C$13, IF(E9754 &lt;= ('Inputs and Results'!$C$14-'Inputs and Results'!$C$13)/('Inputs and Results'!$C$15-'Inputs and Results'!$C$13), 'Inputs and Results'!$C$13 + SQRT(E9754*('Inputs and Results'!$C$15-'Inputs and Results'!$C$13)*('Inputs and Results'!$C$14-'Inputs and Results'!$C$13)), 'Inputs and Results'!$C$15 - SQRT((1-E9754)*('Inputs and Results'!$C$15-'Inputs and Results'!$C$13)*('Inputs and Results'!$C$15-'Inputs and Results'!$C$14))))</f>
        <v>6.7886353562574442E-2</v>
      </c>
      <c r="C9754" s="47">
        <f ca="1">IF('Inputs and Results'!$G$15='Inputs and Results'!$G$13, 'Inputs and Results'!$G$13, IF(F9754 &lt;= ('Inputs and Results'!$G$14-'Inputs and Results'!$G$13)/('Inputs and Results'!$G$15-'Inputs and Results'!$G$13), 'Inputs and Results'!$G$13 + SQRT(F9754*('Inputs and Results'!$G$15-'Inputs and Results'!$G$13)*('Inputs and Results'!$G$14-'Inputs and Results'!$G$13)), 'Inputs and Results'!$G$15 - SQRT((1-F9754)*('Inputs and Results'!$G$15-'Inputs and Results'!$G$13)*('Inputs and Results'!$G$15-'Inputs and Results'!$G$14))))</f>
        <v>520.11838747734419</v>
      </c>
      <c r="D9754">
        <f t="shared" ca="1" si="639"/>
        <v>35.308940746683078</v>
      </c>
      <c r="E9754">
        <f t="shared" ca="1" si="640"/>
        <v>4.4745507152824771E-2</v>
      </c>
      <c r="F9754">
        <f t="shared" ca="1" si="640"/>
        <v>0.45506170174937699</v>
      </c>
    </row>
    <row r="9755" spans="1:6" ht="15.75" customHeight="1" x14ac:dyDescent="0.2">
      <c r="A9755">
        <v>9754</v>
      </c>
      <c r="B9755" s="47">
        <f ca="1">IF('Inputs and Results'!$C$15='Inputs and Results'!$C$13, 'Inputs and Results'!$C$13, IF(E9755 &lt;= ('Inputs and Results'!$C$14-'Inputs and Results'!$C$13)/('Inputs and Results'!$C$15-'Inputs and Results'!$C$13), 'Inputs and Results'!$C$13 + SQRT(E9755*('Inputs and Results'!$C$15-'Inputs and Results'!$C$13)*('Inputs and Results'!$C$14-'Inputs and Results'!$C$13)), 'Inputs and Results'!$C$15 - SQRT((1-E9755)*('Inputs and Results'!$C$15-'Inputs and Results'!$C$13)*('Inputs and Results'!$C$15-'Inputs and Results'!$C$14))))</f>
        <v>1.4512184184528105</v>
      </c>
      <c r="C9755" s="47">
        <f ca="1">IF('Inputs and Results'!$G$15='Inputs and Results'!$G$13, 'Inputs and Results'!$G$13, IF(F9755 &lt;= ('Inputs and Results'!$G$14-'Inputs and Results'!$G$13)/('Inputs and Results'!$G$15-'Inputs and Results'!$G$13), 'Inputs and Results'!$G$13 + SQRT(F9755*('Inputs and Results'!$G$15-'Inputs and Results'!$G$13)*('Inputs and Results'!$G$14-'Inputs and Results'!$G$13)), 'Inputs and Results'!$G$15 - SQRT((1-F9755)*('Inputs and Results'!$G$15-'Inputs and Results'!$G$13)*('Inputs and Results'!$G$15-'Inputs and Results'!$G$14))))</f>
        <v>391.42795438355222</v>
      </c>
      <c r="D9755">
        <f t="shared" ca="1" si="639"/>
        <v>568.04745689871754</v>
      </c>
      <c r="E9755">
        <f t="shared" ca="1" si="640"/>
        <v>0.73347506807335405</v>
      </c>
      <c r="F9755">
        <f t="shared" ca="1" si="640"/>
        <v>0.22924174503193451</v>
      </c>
    </row>
    <row r="9756" spans="1:6" ht="15.75" customHeight="1" x14ac:dyDescent="0.2">
      <c r="A9756">
        <v>9755</v>
      </c>
      <c r="B9756" s="47">
        <f ca="1">IF('Inputs and Results'!$C$15='Inputs and Results'!$C$13, 'Inputs and Results'!$C$13, IF(E9756 &lt;= ('Inputs and Results'!$C$14-'Inputs and Results'!$C$13)/('Inputs and Results'!$C$15-'Inputs and Results'!$C$13), 'Inputs and Results'!$C$13 + SQRT(E9756*('Inputs and Results'!$C$15-'Inputs and Results'!$C$13)*('Inputs and Results'!$C$14-'Inputs and Results'!$C$13)), 'Inputs and Results'!$C$15 - SQRT((1-E9756)*('Inputs and Results'!$C$15-'Inputs and Results'!$C$13)*('Inputs and Results'!$C$15-'Inputs and Results'!$C$14))))</f>
        <v>1.333618776681925</v>
      </c>
      <c r="C9756" s="47">
        <f ca="1">IF('Inputs and Results'!$G$15='Inputs and Results'!$G$13, 'Inputs and Results'!$G$13, IF(F9756 &lt;= ('Inputs and Results'!$G$14-'Inputs and Results'!$G$13)/('Inputs and Results'!$G$15-'Inputs and Results'!$G$13), 'Inputs and Results'!$G$13 + SQRT(F9756*('Inputs and Results'!$G$15-'Inputs and Results'!$G$13)*('Inputs and Results'!$G$14-'Inputs and Results'!$G$13)), 'Inputs and Results'!$G$15 - SQRT((1-F9756)*('Inputs and Results'!$G$15-'Inputs and Results'!$G$13)*('Inputs and Results'!$G$15-'Inputs and Results'!$G$14))))</f>
        <v>848.1199411211162</v>
      </c>
      <c r="D9756">
        <f t="shared" ca="1" si="639"/>
        <v>1131.0686783574893</v>
      </c>
      <c r="E9756">
        <f t="shared" ca="1" si="640"/>
        <v>0.69146373539699513</v>
      </c>
      <c r="F9756">
        <f t="shared" ca="1" si="640"/>
        <v>0.8540278342633677</v>
      </c>
    </row>
    <row r="9757" spans="1:6" ht="15.75" customHeight="1" x14ac:dyDescent="0.2">
      <c r="A9757">
        <v>9756</v>
      </c>
      <c r="B9757" s="47">
        <f ca="1">IF('Inputs and Results'!$C$15='Inputs and Results'!$C$13, 'Inputs and Results'!$C$13, IF(E9757 &lt;= ('Inputs and Results'!$C$14-'Inputs and Results'!$C$13)/('Inputs and Results'!$C$15-'Inputs and Results'!$C$13), 'Inputs and Results'!$C$13 + SQRT(E9757*('Inputs and Results'!$C$15-'Inputs and Results'!$C$13)*('Inputs and Results'!$C$14-'Inputs and Results'!$C$13)), 'Inputs and Results'!$C$15 - SQRT((1-E9757)*('Inputs and Results'!$C$15-'Inputs and Results'!$C$13)*('Inputs and Results'!$C$15-'Inputs and Results'!$C$14))))</f>
        <v>0.2006404997182214</v>
      </c>
      <c r="C9757" s="47">
        <f ca="1">IF('Inputs and Results'!$G$15='Inputs and Results'!$G$13, 'Inputs and Results'!$G$13, IF(F9757 &lt;= ('Inputs and Results'!$G$14-'Inputs and Results'!$G$13)/('Inputs and Results'!$G$15-'Inputs and Results'!$G$13), 'Inputs and Results'!$G$13 + SQRT(F9757*('Inputs and Results'!$G$15-'Inputs and Results'!$G$13)*('Inputs and Results'!$G$14-'Inputs and Results'!$G$13)), 'Inputs and Results'!$G$15 - SQRT((1-F9757)*('Inputs and Results'!$G$15-'Inputs and Results'!$G$13)*('Inputs and Results'!$G$15-'Inputs and Results'!$G$14))))</f>
        <v>647.15373830954672</v>
      </c>
      <c r="D9757">
        <f t="shared" ca="1" si="639"/>
        <v>129.84524944894252</v>
      </c>
      <c r="E9757">
        <f t="shared" ca="1" si="640"/>
        <v>0.12928737646468358</v>
      </c>
      <c r="F9757">
        <f t="shared" ca="1" si="640"/>
        <v>0.63967906636780214</v>
      </c>
    </row>
    <row r="9758" spans="1:6" ht="15.75" customHeight="1" x14ac:dyDescent="0.2">
      <c r="A9758">
        <v>9757</v>
      </c>
      <c r="B9758" s="47">
        <f ca="1">IF('Inputs and Results'!$C$15='Inputs and Results'!$C$13, 'Inputs and Results'!$C$13, IF(E9758 &lt;= ('Inputs and Results'!$C$14-'Inputs and Results'!$C$13)/('Inputs and Results'!$C$15-'Inputs and Results'!$C$13), 'Inputs and Results'!$C$13 + SQRT(E9758*('Inputs and Results'!$C$15-'Inputs and Results'!$C$13)*('Inputs and Results'!$C$14-'Inputs and Results'!$C$13)), 'Inputs and Results'!$C$15 - SQRT((1-E9758)*('Inputs and Results'!$C$15-'Inputs and Results'!$C$13)*('Inputs and Results'!$C$15-'Inputs and Results'!$C$14))))</f>
        <v>0.52961578496103812</v>
      </c>
      <c r="C9758" s="47">
        <f ca="1">IF('Inputs and Results'!$G$15='Inputs and Results'!$G$13, 'Inputs and Results'!$G$13, IF(F9758 &lt;= ('Inputs and Results'!$G$14-'Inputs and Results'!$G$13)/('Inputs and Results'!$G$15-'Inputs and Results'!$G$13), 'Inputs and Results'!$G$13 + SQRT(F9758*('Inputs and Results'!$G$15-'Inputs and Results'!$G$13)*('Inputs and Results'!$G$14-'Inputs and Results'!$G$13)), 'Inputs and Results'!$G$15 - SQRT((1-F9758)*('Inputs and Results'!$G$15-'Inputs and Results'!$G$13)*('Inputs and Results'!$G$15-'Inputs and Results'!$G$14))))</f>
        <v>722.70283911008585</v>
      </c>
      <c r="D9758">
        <f t="shared" ca="1" si="639"/>
        <v>382.75483142885895</v>
      </c>
      <c r="E9758">
        <f t="shared" ca="1" si="640"/>
        <v>0.32191131445403687</v>
      </c>
      <c r="F9758">
        <f t="shared" ca="1" si="640"/>
        <v>0.7314294171189879</v>
      </c>
    </row>
    <row r="9759" spans="1:6" ht="15.75" customHeight="1" x14ac:dyDescent="0.2">
      <c r="A9759">
        <v>9758</v>
      </c>
      <c r="B9759" s="47">
        <f ca="1">IF('Inputs and Results'!$C$15='Inputs and Results'!$C$13, 'Inputs and Results'!$C$13, IF(E9759 &lt;= ('Inputs and Results'!$C$14-'Inputs and Results'!$C$13)/('Inputs and Results'!$C$15-'Inputs and Results'!$C$13), 'Inputs and Results'!$C$13 + SQRT(E9759*('Inputs and Results'!$C$15-'Inputs and Results'!$C$13)*('Inputs and Results'!$C$14-'Inputs and Results'!$C$13)), 'Inputs and Results'!$C$15 - SQRT((1-E9759)*('Inputs and Results'!$C$15-'Inputs and Results'!$C$13)*('Inputs and Results'!$C$15-'Inputs and Results'!$C$14))))</f>
        <v>1.1155725550716391</v>
      </c>
      <c r="C9759" s="47">
        <f ca="1">IF('Inputs and Results'!$G$15='Inputs and Results'!$G$13, 'Inputs and Results'!$G$13, IF(F9759 &lt;= ('Inputs and Results'!$G$14-'Inputs and Results'!$G$13)/('Inputs and Results'!$G$15-'Inputs and Results'!$G$13), 'Inputs and Results'!$G$13 + SQRT(F9759*('Inputs and Results'!$G$15-'Inputs and Results'!$G$13)*('Inputs and Results'!$G$14-'Inputs and Results'!$G$13)), 'Inputs and Results'!$G$15 - SQRT((1-F9759)*('Inputs and Results'!$G$15-'Inputs and Results'!$G$13)*('Inputs and Results'!$G$15-'Inputs and Results'!$G$14))))</f>
        <v>685.29986103236797</v>
      </c>
      <c r="D9759">
        <f t="shared" ca="1" si="639"/>
        <v>764.50171696211794</v>
      </c>
      <c r="E9759">
        <f t="shared" ca="1" si="640"/>
        <v>0.60543702275564104</v>
      </c>
      <c r="F9759">
        <f t="shared" ca="1" si="640"/>
        <v>0.68768754038852198</v>
      </c>
    </row>
    <row r="9760" spans="1:6" ht="15.75" customHeight="1" x14ac:dyDescent="0.2">
      <c r="A9760">
        <v>9759</v>
      </c>
      <c r="B9760" s="47">
        <f ca="1">IF('Inputs and Results'!$C$15='Inputs and Results'!$C$13, 'Inputs and Results'!$C$13, IF(E9760 &lt;= ('Inputs and Results'!$C$14-'Inputs and Results'!$C$13)/('Inputs and Results'!$C$15-'Inputs and Results'!$C$13), 'Inputs and Results'!$C$13 + SQRT(E9760*('Inputs and Results'!$C$15-'Inputs and Results'!$C$13)*('Inputs and Results'!$C$14-'Inputs and Results'!$C$13)), 'Inputs and Results'!$C$15 - SQRT((1-E9760)*('Inputs and Results'!$C$15-'Inputs and Results'!$C$13)*('Inputs and Results'!$C$15-'Inputs and Results'!$C$14))))</f>
        <v>0.19614739740531695</v>
      </c>
      <c r="C9760" s="47">
        <f ca="1">IF('Inputs and Results'!$G$15='Inputs and Results'!$G$13, 'Inputs and Results'!$G$13, IF(F9760 &lt;= ('Inputs and Results'!$G$14-'Inputs and Results'!$G$13)/('Inputs and Results'!$G$15-'Inputs and Results'!$G$13), 'Inputs and Results'!$G$13 + SQRT(F9760*('Inputs and Results'!$G$15-'Inputs and Results'!$G$13)*('Inputs and Results'!$G$14-'Inputs and Results'!$G$13)), 'Inputs and Results'!$G$15 - SQRT((1-F9760)*('Inputs and Results'!$G$15-'Inputs and Results'!$G$13)*('Inputs and Results'!$G$15-'Inputs and Results'!$G$14))))</f>
        <v>436.02673610601391</v>
      </c>
      <c r="D9760">
        <f t="shared" ca="1" si="639"/>
        <v>85.525509486329568</v>
      </c>
      <c r="E9760">
        <f t="shared" ca="1" si="640"/>
        <v>0.12649006476922464</v>
      </c>
      <c r="F9760">
        <f t="shared" ca="1" si="640"/>
        <v>0.31192297007002712</v>
      </c>
    </row>
    <row r="9761" spans="1:6" ht="15.75" customHeight="1" x14ac:dyDescent="0.2">
      <c r="A9761">
        <v>9760</v>
      </c>
      <c r="B9761" s="47">
        <f ca="1">IF('Inputs and Results'!$C$15='Inputs and Results'!$C$13, 'Inputs and Results'!$C$13, IF(E9761 &lt;= ('Inputs and Results'!$C$14-'Inputs and Results'!$C$13)/('Inputs and Results'!$C$15-'Inputs and Results'!$C$13), 'Inputs and Results'!$C$13 + SQRT(E9761*('Inputs and Results'!$C$15-'Inputs and Results'!$C$13)*('Inputs and Results'!$C$14-'Inputs and Results'!$C$13)), 'Inputs and Results'!$C$15 - SQRT((1-E9761)*('Inputs and Results'!$C$15-'Inputs and Results'!$C$13)*('Inputs and Results'!$C$15-'Inputs and Results'!$C$14))))</f>
        <v>0.43270076115883249</v>
      </c>
      <c r="C9761" s="47">
        <f ca="1">IF('Inputs and Results'!$G$15='Inputs and Results'!$G$13, 'Inputs and Results'!$G$13, IF(F9761 &lt;= ('Inputs and Results'!$G$14-'Inputs and Results'!$G$13)/('Inputs and Results'!$G$15-'Inputs and Results'!$G$13), 'Inputs and Results'!$G$13 + SQRT(F9761*('Inputs and Results'!$G$15-'Inputs and Results'!$G$13)*('Inputs and Results'!$G$14-'Inputs and Results'!$G$13)), 'Inputs and Results'!$G$15 - SQRT((1-F9761)*('Inputs and Results'!$G$15-'Inputs and Results'!$G$13)*('Inputs and Results'!$G$15-'Inputs and Results'!$G$14))))</f>
        <v>481.62654674469229</v>
      </c>
      <c r="D9761">
        <f t="shared" ca="1" si="639"/>
        <v>208.40017337072837</v>
      </c>
      <c r="E9761">
        <f t="shared" ca="1" si="640"/>
        <v>0.26766384647172903</v>
      </c>
      <c r="F9761">
        <f t="shared" ca="1" si="640"/>
        <v>0.39161108889813645</v>
      </c>
    </row>
    <row r="9762" spans="1:6" ht="15.75" customHeight="1" x14ac:dyDescent="0.2">
      <c r="A9762">
        <v>9761</v>
      </c>
      <c r="B9762" s="47">
        <f ca="1">IF('Inputs and Results'!$C$15='Inputs and Results'!$C$13, 'Inputs and Results'!$C$13, IF(E9762 &lt;= ('Inputs and Results'!$C$14-'Inputs and Results'!$C$13)/('Inputs and Results'!$C$15-'Inputs and Results'!$C$13), 'Inputs and Results'!$C$13 + SQRT(E9762*('Inputs and Results'!$C$15-'Inputs and Results'!$C$13)*('Inputs and Results'!$C$14-'Inputs and Results'!$C$13)), 'Inputs and Results'!$C$15 - SQRT((1-E9762)*('Inputs and Results'!$C$15-'Inputs and Results'!$C$13)*('Inputs and Results'!$C$15-'Inputs and Results'!$C$14))))</f>
        <v>2.2956523121521655</v>
      </c>
      <c r="C9762" s="47">
        <f ca="1">IF('Inputs and Results'!$G$15='Inputs and Results'!$G$13, 'Inputs and Results'!$G$13, IF(F9762 &lt;= ('Inputs and Results'!$G$14-'Inputs and Results'!$G$13)/('Inputs and Results'!$G$15-'Inputs and Results'!$G$13), 'Inputs and Results'!$G$13 + SQRT(F9762*('Inputs and Results'!$G$15-'Inputs and Results'!$G$13)*('Inputs and Results'!$G$14-'Inputs and Results'!$G$13)), 'Inputs and Results'!$G$15 - SQRT((1-F9762)*('Inputs and Results'!$G$15-'Inputs and Results'!$G$13)*('Inputs and Results'!$G$15-'Inputs and Results'!$G$14))))</f>
        <v>776.13840469691718</v>
      </c>
      <c r="D9762">
        <f t="shared" ca="1" si="639"/>
        <v>1781.743923292571</v>
      </c>
      <c r="E9762">
        <f t="shared" ref="E9762:F9781" ca="1" si="641">RAND()</f>
        <v>0.94487714829148994</v>
      </c>
      <c r="F9762">
        <f t="shared" ca="1" si="641"/>
        <v>0.78819857567262808</v>
      </c>
    </row>
    <row r="9763" spans="1:6" ht="15.75" customHeight="1" x14ac:dyDescent="0.2">
      <c r="A9763">
        <v>9762</v>
      </c>
      <c r="B9763" s="47">
        <f ca="1">IF('Inputs and Results'!$C$15='Inputs and Results'!$C$13, 'Inputs and Results'!$C$13, IF(E9763 &lt;= ('Inputs and Results'!$C$14-'Inputs and Results'!$C$13)/('Inputs and Results'!$C$15-'Inputs and Results'!$C$13), 'Inputs and Results'!$C$13 + SQRT(E9763*('Inputs and Results'!$C$15-'Inputs and Results'!$C$13)*('Inputs and Results'!$C$14-'Inputs and Results'!$C$13)), 'Inputs and Results'!$C$15 - SQRT((1-E9763)*('Inputs and Results'!$C$15-'Inputs and Results'!$C$13)*('Inputs and Results'!$C$15-'Inputs and Results'!$C$14))))</f>
        <v>0.53506288628387777</v>
      </c>
      <c r="C9763" s="47">
        <f ca="1">IF('Inputs and Results'!$G$15='Inputs and Results'!$G$13, 'Inputs and Results'!$G$13, IF(F9763 &lt;= ('Inputs and Results'!$G$14-'Inputs and Results'!$G$13)/('Inputs and Results'!$G$15-'Inputs and Results'!$G$13), 'Inputs and Results'!$G$13 + SQRT(F9763*('Inputs and Results'!$G$15-'Inputs and Results'!$G$13)*('Inputs and Results'!$G$14-'Inputs and Results'!$G$13)), 'Inputs and Results'!$G$15 - SQRT((1-F9763)*('Inputs and Results'!$G$15-'Inputs and Results'!$G$13)*('Inputs and Results'!$G$15-'Inputs and Results'!$G$14))))</f>
        <v>803.81849238789437</v>
      </c>
      <c r="D9763">
        <f t="shared" ca="1" si="639"/>
        <v>430.093442585422</v>
      </c>
      <c r="E9763">
        <f t="shared" ca="1" si="641"/>
        <v>0.32489833615831465</v>
      </c>
      <c r="F9763">
        <f t="shared" ca="1" si="641"/>
        <v>0.8149585000326548</v>
      </c>
    </row>
    <row r="9764" spans="1:6" ht="15.75" customHeight="1" x14ac:dyDescent="0.2">
      <c r="A9764">
        <v>9763</v>
      </c>
      <c r="B9764" s="47">
        <f ca="1">IF('Inputs and Results'!$C$15='Inputs and Results'!$C$13, 'Inputs and Results'!$C$13, IF(E9764 &lt;= ('Inputs and Results'!$C$14-'Inputs and Results'!$C$13)/('Inputs and Results'!$C$15-'Inputs and Results'!$C$13), 'Inputs and Results'!$C$13 + SQRT(E9764*('Inputs and Results'!$C$15-'Inputs and Results'!$C$13)*('Inputs and Results'!$C$14-'Inputs and Results'!$C$13)), 'Inputs and Results'!$C$15 - SQRT((1-E9764)*('Inputs and Results'!$C$15-'Inputs and Results'!$C$13)*('Inputs and Results'!$C$15-'Inputs and Results'!$C$14))))</f>
        <v>0.4591823816880094</v>
      </c>
      <c r="C9764" s="47">
        <f ca="1">IF('Inputs and Results'!$G$15='Inputs and Results'!$G$13, 'Inputs and Results'!$G$13, IF(F9764 &lt;= ('Inputs and Results'!$G$14-'Inputs and Results'!$G$13)/('Inputs and Results'!$G$15-'Inputs and Results'!$G$13), 'Inputs and Results'!$G$13 + SQRT(F9764*('Inputs and Results'!$G$15-'Inputs and Results'!$G$13)*('Inputs and Results'!$G$14-'Inputs and Results'!$G$13)), 'Inputs and Results'!$G$15 - SQRT((1-F9764)*('Inputs and Results'!$G$15-'Inputs and Results'!$G$13)*('Inputs and Results'!$G$15-'Inputs and Results'!$G$14))))</f>
        <v>691.62383383678616</v>
      </c>
      <c r="D9764">
        <f t="shared" ca="1" si="639"/>
        <v>317.58147925336755</v>
      </c>
      <c r="E9764">
        <f t="shared" ca="1" si="641"/>
        <v>0.28269398116393141</v>
      </c>
      <c r="F9764">
        <f t="shared" ca="1" si="641"/>
        <v>0.69531497967817213</v>
      </c>
    </row>
    <row r="9765" spans="1:6" ht="15.75" customHeight="1" x14ac:dyDescent="0.2">
      <c r="A9765">
        <v>9764</v>
      </c>
      <c r="B9765" s="47">
        <f ca="1">IF('Inputs and Results'!$C$15='Inputs and Results'!$C$13, 'Inputs and Results'!$C$13, IF(E9765 &lt;= ('Inputs and Results'!$C$14-'Inputs and Results'!$C$13)/('Inputs and Results'!$C$15-'Inputs and Results'!$C$13), 'Inputs and Results'!$C$13 + SQRT(E9765*('Inputs and Results'!$C$15-'Inputs and Results'!$C$13)*('Inputs and Results'!$C$14-'Inputs and Results'!$C$13)), 'Inputs and Results'!$C$15 - SQRT((1-E9765)*('Inputs and Results'!$C$15-'Inputs and Results'!$C$13)*('Inputs and Results'!$C$15-'Inputs and Results'!$C$14))))</f>
        <v>0.56638352700004191</v>
      </c>
      <c r="C9765" s="47">
        <f ca="1">IF('Inputs and Results'!$G$15='Inputs and Results'!$G$13, 'Inputs and Results'!$G$13, IF(F9765 &lt;= ('Inputs and Results'!$G$14-'Inputs and Results'!$G$13)/('Inputs and Results'!$G$15-'Inputs and Results'!$G$13), 'Inputs and Results'!$G$13 + SQRT(F9765*('Inputs and Results'!$G$15-'Inputs and Results'!$G$13)*('Inputs and Results'!$G$14-'Inputs and Results'!$G$13)), 'Inputs and Results'!$G$15 - SQRT((1-F9765)*('Inputs and Results'!$G$15-'Inputs and Results'!$G$13)*('Inputs and Results'!$G$15-'Inputs and Results'!$G$14))))</f>
        <v>506.46286898316964</v>
      </c>
      <c r="D9765">
        <f t="shared" ca="1" si="639"/>
        <v>286.85222602924773</v>
      </c>
      <c r="E9765">
        <f t="shared" ca="1" si="641"/>
        <v>0.3419456513714717</v>
      </c>
      <c r="F9765">
        <f t="shared" ca="1" si="641"/>
        <v>0.43295154077784959</v>
      </c>
    </row>
    <row r="9766" spans="1:6" ht="15.75" customHeight="1" x14ac:dyDescent="0.2">
      <c r="A9766">
        <v>9765</v>
      </c>
      <c r="B9766" s="47">
        <f ca="1">IF('Inputs and Results'!$C$15='Inputs and Results'!$C$13, 'Inputs and Results'!$C$13, IF(E9766 &lt;= ('Inputs and Results'!$C$14-'Inputs and Results'!$C$13)/('Inputs and Results'!$C$15-'Inputs and Results'!$C$13), 'Inputs and Results'!$C$13 + SQRT(E9766*('Inputs and Results'!$C$15-'Inputs and Results'!$C$13)*('Inputs and Results'!$C$14-'Inputs and Results'!$C$13)), 'Inputs and Results'!$C$15 - SQRT((1-E9766)*('Inputs and Results'!$C$15-'Inputs and Results'!$C$13)*('Inputs and Results'!$C$15-'Inputs and Results'!$C$14))))</f>
        <v>1.5715166367186055</v>
      </c>
      <c r="C9766" s="47">
        <f ca="1">IF('Inputs and Results'!$G$15='Inputs and Results'!$G$13, 'Inputs and Results'!$G$13, IF(F9766 &lt;= ('Inputs and Results'!$G$14-'Inputs and Results'!$G$13)/('Inputs and Results'!$G$15-'Inputs and Results'!$G$13), 'Inputs and Results'!$G$13 + SQRT(F9766*('Inputs and Results'!$G$15-'Inputs and Results'!$G$13)*('Inputs and Results'!$G$14-'Inputs and Results'!$G$13)), 'Inputs and Results'!$G$15 - SQRT((1-F9766)*('Inputs and Results'!$G$15-'Inputs and Results'!$G$13)*('Inputs and Results'!$G$15-'Inputs and Results'!$G$14))))</f>
        <v>628.57276477574828</v>
      </c>
      <c r="D9766">
        <f t="shared" ca="1" si="639"/>
        <v>987.81255723329912</v>
      </c>
      <c r="E9766">
        <f t="shared" ca="1" si="641"/>
        <v>0.77327058675869731</v>
      </c>
      <c r="F9766">
        <f t="shared" ca="1" si="641"/>
        <v>0.61505151819349413</v>
      </c>
    </row>
    <row r="9767" spans="1:6" ht="15.75" customHeight="1" x14ac:dyDescent="0.2">
      <c r="A9767">
        <v>9766</v>
      </c>
      <c r="B9767" s="47">
        <f ca="1">IF('Inputs and Results'!$C$15='Inputs and Results'!$C$13, 'Inputs and Results'!$C$13, IF(E9767 &lt;= ('Inputs and Results'!$C$14-'Inputs and Results'!$C$13)/('Inputs and Results'!$C$15-'Inputs and Results'!$C$13), 'Inputs and Results'!$C$13 + SQRT(E9767*('Inputs and Results'!$C$15-'Inputs and Results'!$C$13)*('Inputs and Results'!$C$14-'Inputs and Results'!$C$13)), 'Inputs and Results'!$C$15 - SQRT((1-E9767)*('Inputs and Results'!$C$15-'Inputs and Results'!$C$13)*('Inputs and Results'!$C$15-'Inputs and Results'!$C$14))))</f>
        <v>1.9640038438087308</v>
      </c>
      <c r="C9767" s="47">
        <f ca="1">IF('Inputs and Results'!$G$15='Inputs and Results'!$G$13, 'Inputs and Results'!$G$13, IF(F9767 &lt;= ('Inputs and Results'!$G$14-'Inputs and Results'!$G$13)/('Inputs and Results'!$G$15-'Inputs and Results'!$G$13), 'Inputs and Results'!$G$13 + SQRT(F9767*('Inputs and Results'!$G$15-'Inputs and Results'!$G$13)*('Inputs and Results'!$G$14-'Inputs and Results'!$G$13)), 'Inputs and Results'!$G$15 - SQRT((1-F9767)*('Inputs and Results'!$G$15-'Inputs and Results'!$G$13)*('Inputs and Results'!$G$15-'Inputs and Results'!$G$14))))</f>
        <v>755.33644002189317</v>
      </c>
      <c r="D9767">
        <f t="shared" ca="1" si="639"/>
        <v>1483.4836715718011</v>
      </c>
      <c r="E9767">
        <f t="shared" ca="1" si="641"/>
        <v>0.88074577381743502</v>
      </c>
      <c r="F9767">
        <f t="shared" ca="1" si="641"/>
        <v>0.76689916949027048</v>
      </c>
    </row>
    <row r="9768" spans="1:6" ht="15.75" customHeight="1" x14ac:dyDescent="0.2">
      <c r="A9768">
        <v>9767</v>
      </c>
      <c r="B9768" s="47">
        <f ca="1">IF('Inputs and Results'!$C$15='Inputs and Results'!$C$13, 'Inputs and Results'!$C$13, IF(E9768 &lt;= ('Inputs and Results'!$C$14-'Inputs and Results'!$C$13)/('Inputs and Results'!$C$15-'Inputs and Results'!$C$13), 'Inputs and Results'!$C$13 + SQRT(E9768*('Inputs and Results'!$C$15-'Inputs and Results'!$C$13)*('Inputs and Results'!$C$14-'Inputs and Results'!$C$13)), 'Inputs and Results'!$C$15 - SQRT((1-E9768)*('Inputs and Results'!$C$15-'Inputs and Results'!$C$13)*('Inputs and Results'!$C$15-'Inputs and Results'!$C$14))))</f>
        <v>1.7400908890501254</v>
      </c>
      <c r="C9768" s="47">
        <f ca="1">IF('Inputs and Results'!$G$15='Inputs and Results'!$G$13, 'Inputs and Results'!$G$13, IF(F9768 &lt;= ('Inputs and Results'!$G$14-'Inputs and Results'!$G$13)/('Inputs and Results'!$G$15-'Inputs and Results'!$G$13), 'Inputs and Results'!$G$13 + SQRT(F9768*('Inputs and Results'!$G$15-'Inputs and Results'!$G$13)*('Inputs and Results'!$G$14-'Inputs and Results'!$G$13)), 'Inputs and Results'!$G$15 - SQRT((1-F9768)*('Inputs and Results'!$G$15-'Inputs and Results'!$G$13)*('Inputs and Results'!$G$15-'Inputs and Results'!$G$14))))</f>
        <v>621.43608504828273</v>
      </c>
      <c r="D9768">
        <f t="shared" ca="1" si="639"/>
        <v>1081.3552697194957</v>
      </c>
      <c r="E9768">
        <f t="shared" ca="1" si="641"/>
        <v>0.82362544801616633</v>
      </c>
      <c r="F9768">
        <f t="shared" ca="1" si="641"/>
        <v>0.60537606212826545</v>
      </c>
    </row>
    <row r="9769" spans="1:6" ht="15.75" customHeight="1" x14ac:dyDescent="0.2">
      <c r="A9769">
        <v>9768</v>
      </c>
      <c r="B9769" s="47">
        <f ca="1">IF('Inputs and Results'!$C$15='Inputs and Results'!$C$13, 'Inputs and Results'!$C$13, IF(E9769 &lt;= ('Inputs and Results'!$C$14-'Inputs and Results'!$C$13)/('Inputs and Results'!$C$15-'Inputs and Results'!$C$13), 'Inputs and Results'!$C$13 + SQRT(E9769*('Inputs and Results'!$C$15-'Inputs and Results'!$C$13)*('Inputs and Results'!$C$14-'Inputs and Results'!$C$13)), 'Inputs and Results'!$C$15 - SQRT((1-E9769)*('Inputs and Results'!$C$15-'Inputs and Results'!$C$13)*('Inputs and Results'!$C$15-'Inputs and Results'!$C$14))))</f>
        <v>1.2655476496798355</v>
      </c>
      <c r="C9769" s="47">
        <f ca="1">IF('Inputs and Results'!$G$15='Inputs and Results'!$G$13, 'Inputs and Results'!$G$13, IF(F9769 &lt;= ('Inputs and Results'!$G$14-'Inputs and Results'!$G$13)/('Inputs and Results'!$G$15-'Inputs and Results'!$G$13), 'Inputs and Results'!$G$13 + SQRT(F9769*('Inputs and Results'!$G$15-'Inputs and Results'!$G$13)*('Inputs and Results'!$G$14-'Inputs and Results'!$G$13)), 'Inputs and Results'!$G$15 - SQRT((1-F9769)*('Inputs and Results'!$G$15-'Inputs and Results'!$G$13)*('Inputs and Results'!$G$15-'Inputs and Results'!$G$14))))</f>
        <v>325.64049155629277</v>
      </c>
      <c r="D9769">
        <f t="shared" ca="1" si="639"/>
        <v>412.1135587296526</v>
      </c>
      <c r="E9769">
        <f t="shared" ca="1" si="641"/>
        <v>0.66574167160765085</v>
      </c>
      <c r="F9769">
        <f t="shared" ca="1" si="641"/>
        <v>9.8717758271621769E-2</v>
      </c>
    </row>
    <row r="9770" spans="1:6" ht="15.75" customHeight="1" x14ac:dyDescent="0.2">
      <c r="A9770">
        <v>9769</v>
      </c>
      <c r="B9770" s="47">
        <f ca="1">IF('Inputs and Results'!$C$15='Inputs and Results'!$C$13, 'Inputs and Results'!$C$13, IF(E9770 &lt;= ('Inputs and Results'!$C$14-'Inputs and Results'!$C$13)/('Inputs and Results'!$C$15-'Inputs and Results'!$C$13), 'Inputs and Results'!$C$13 + SQRT(E9770*('Inputs and Results'!$C$15-'Inputs and Results'!$C$13)*('Inputs and Results'!$C$14-'Inputs and Results'!$C$13)), 'Inputs and Results'!$C$15 - SQRT((1-E9770)*('Inputs and Results'!$C$15-'Inputs and Results'!$C$13)*('Inputs and Results'!$C$15-'Inputs and Results'!$C$14))))</f>
        <v>0.27058879031065652</v>
      </c>
      <c r="C9770" s="47">
        <f ca="1">IF('Inputs and Results'!$G$15='Inputs and Results'!$G$13, 'Inputs and Results'!$G$13, IF(F9770 &lt;= ('Inputs and Results'!$G$14-'Inputs and Results'!$G$13)/('Inputs and Results'!$G$15-'Inputs and Results'!$G$13), 'Inputs and Results'!$G$13 + SQRT(F9770*('Inputs and Results'!$G$15-'Inputs and Results'!$G$13)*('Inputs and Results'!$G$14-'Inputs and Results'!$G$13)), 'Inputs and Results'!$G$15 - SQRT((1-F9770)*('Inputs and Results'!$G$15-'Inputs and Results'!$G$13)*('Inputs and Results'!$G$15-'Inputs and Results'!$G$14))))</f>
        <v>749.34679265307409</v>
      </c>
      <c r="D9770">
        <f t="shared" ca="1" si="639"/>
        <v>202.76484214716567</v>
      </c>
      <c r="E9770">
        <f t="shared" ca="1" si="641"/>
        <v>0.17225716093579502</v>
      </c>
      <c r="F9770">
        <f t="shared" ca="1" si="641"/>
        <v>0.7605771080482181</v>
      </c>
    </row>
    <row r="9771" spans="1:6" ht="15.75" customHeight="1" x14ac:dyDescent="0.2">
      <c r="A9771">
        <v>9770</v>
      </c>
      <c r="B9771" s="47">
        <f ca="1">IF('Inputs and Results'!$C$15='Inputs and Results'!$C$13, 'Inputs and Results'!$C$13, IF(E9771 &lt;= ('Inputs and Results'!$C$14-'Inputs and Results'!$C$13)/('Inputs and Results'!$C$15-'Inputs and Results'!$C$13), 'Inputs and Results'!$C$13 + SQRT(E9771*('Inputs and Results'!$C$15-'Inputs and Results'!$C$13)*('Inputs and Results'!$C$14-'Inputs and Results'!$C$13)), 'Inputs and Results'!$C$15 - SQRT((1-E9771)*('Inputs and Results'!$C$15-'Inputs and Results'!$C$13)*('Inputs and Results'!$C$15-'Inputs and Results'!$C$14))))</f>
        <v>0.12869351444362565</v>
      </c>
      <c r="C9771" s="47">
        <f ca="1">IF('Inputs and Results'!$G$15='Inputs and Results'!$G$13, 'Inputs and Results'!$G$13, IF(F9771 &lt;= ('Inputs and Results'!$G$14-'Inputs and Results'!$G$13)/('Inputs and Results'!$G$15-'Inputs and Results'!$G$13), 'Inputs and Results'!$G$13 + SQRT(F9771*('Inputs and Results'!$G$15-'Inputs and Results'!$G$13)*('Inputs and Results'!$G$14-'Inputs and Results'!$G$13)), 'Inputs and Results'!$G$15 - SQRT((1-F9771)*('Inputs and Results'!$G$15-'Inputs and Results'!$G$13)*('Inputs and Results'!$G$15-'Inputs and Results'!$G$14))))</f>
        <v>284.17942992797316</v>
      </c>
      <c r="D9771">
        <f t="shared" ca="1" si="639"/>
        <v>36.572049570016915</v>
      </c>
      <c r="E9771">
        <f t="shared" ca="1" si="641"/>
        <v>8.3955451777989021E-2</v>
      </c>
      <c r="F9771">
        <f t="shared" ca="1" si="641"/>
        <v>1.1215778809262833E-2</v>
      </c>
    </row>
    <row r="9772" spans="1:6" ht="15.75" customHeight="1" x14ac:dyDescent="0.2">
      <c r="A9772">
        <v>9771</v>
      </c>
      <c r="B9772" s="47">
        <f ca="1">IF('Inputs and Results'!$C$15='Inputs and Results'!$C$13, 'Inputs and Results'!$C$13, IF(E9772 &lt;= ('Inputs and Results'!$C$14-'Inputs and Results'!$C$13)/('Inputs and Results'!$C$15-'Inputs and Results'!$C$13), 'Inputs and Results'!$C$13 + SQRT(E9772*('Inputs and Results'!$C$15-'Inputs and Results'!$C$13)*('Inputs and Results'!$C$14-'Inputs and Results'!$C$13)), 'Inputs and Results'!$C$15 - SQRT((1-E9772)*('Inputs and Results'!$C$15-'Inputs and Results'!$C$13)*('Inputs and Results'!$C$15-'Inputs and Results'!$C$14))))</f>
        <v>2.8608989494574684</v>
      </c>
      <c r="C9772" s="47">
        <f ca="1">IF('Inputs and Results'!$G$15='Inputs and Results'!$G$13, 'Inputs and Results'!$G$13, IF(F9772 &lt;= ('Inputs and Results'!$G$14-'Inputs and Results'!$G$13)/('Inputs and Results'!$G$15-'Inputs and Results'!$G$13), 'Inputs and Results'!$G$13 + SQRT(F9772*('Inputs and Results'!$G$15-'Inputs and Results'!$G$13)*('Inputs and Results'!$G$14-'Inputs and Results'!$G$13)), 'Inputs and Results'!$G$15 - SQRT((1-F9772)*('Inputs and Results'!$G$15-'Inputs and Results'!$G$13)*('Inputs and Results'!$G$15-'Inputs and Results'!$G$14))))</f>
        <v>902.81749737832649</v>
      </c>
      <c r="D9772">
        <f t="shared" ca="1" si="639"/>
        <v>2582.8696298014752</v>
      </c>
      <c r="E9772">
        <f t="shared" ca="1" si="641"/>
        <v>0.99785009974866268</v>
      </c>
      <c r="F9772">
        <f t="shared" ca="1" si="641"/>
        <v>0.89588166586561957</v>
      </c>
    </row>
    <row r="9773" spans="1:6" ht="15.75" customHeight="1" x14ac:dyDescent="0.2">
      <c r="A9773">
        <v>9772</v>
      </c>
      <c r="B9773" s="47">
        <f ca="1">IF('Inputs and Results'!$C$15='Inputs and Results'!$C$13, 'Inputs and Results'!$C$13, IF(E9773 &lt;= ('Inputs and Results'!$C$14-'Inputs and Results'!$C$13)/('Inputs and Results'!$C$15-'Inputs and Results'!$C$13), 'Inputs and Results'!$C$13 + SQRT(E9773*('Inputs and Results'!$C$15-'Inputs and Results'!$C$13)*('Inputs and Results'!$C$14-'Inputs and Results'!$C$13)), 'Inputs and Results'!$C$15 - SQRT((1-E9773)*('Inputs and Results'!$C$15-'Inputs and Results'!$C$13)*('Inputs and Results'!$C$15-'Inputs and Results'!$C$14))))</f>
        <v>1.136689758769492</v>
      </c>
      <c r="C9773" s="47">
        <f ca="1">IF('Inputs and Results'!$G$15='Inputs and Results'!$G$13, 'Inputs and Results'!$G$13, IF(F9773 &lt;= ('Inputs and Results'!$G$14-'Inputs and Results'!$G$13)/('Inputs and Results'!$G$15-'Inputs and Results'!$G$13), 'Inputs and Results'!$G$13 + SQRT(F9773*('Inputs and Results'!$G$15-'Inputs and Results'!$G$13)*('Inputs and Results'!$G$14-'Inputs and Results'!$G$13)), 'Inputs and Results'!$G$15 - SQRT((1-F9773)*('Inputs and Results'!$G$15-'Inputs and Results'!$G$13)*('Inputs and Results'!$G$15-'Inputs and Results'!$G$14))))</f>
        <v>620.75823902236425</v>
      </c>
      <c r="D9773">
        <f t="shared" ca="1" si="639"/>
        <v>705.60953296850585</v>
      </c>
      <c r="E9773">
        <f t="shared" ca="1" si="641"/>
        <v>0.61423054943616728</v>
      </c>
      <c r="F9773">
        <f t="shared" ca="1" si="641"/>
        <v>0.60445083689603252</v>
      </c>
    </row>
    <row r="9774" spans="1:6" ht="15.75" customHeight="1" x14ac:dyDescent="0.2">
      <c r="A9774">
        <v>9773</v>
      </c>
      <c r="B9774" s="47">
        <f ca="1">IF('Inputs and Results'!$C$15='Inputs and Results'!$C$13, 'Inputs and Results'!$C$13, IF(E9774 &lt;= ('Inputs and Results'!$C$14-'Inputs and Results'!$C$13)/('Inputs and Results'!$C$15-'Inputs and Results'!$C$13), 'Inputs and Results'!$C$13 + SQRT(E9774*('Inputs and Results'!$C$15-'Inputs and Results'!$C$13)*('Inputs and Results'!$C$14-'Inputs and Results'!$C$13)), 'Inputs and Results'!$C$15 - SQRT((1-E9774)*('Inputs and Results'!$C$15-'Inputs and Results'!$C$13)*('Inputs and Results'!$C$15-'Inputs and Results'!$C$14))))</f>
        <v>2.5673249583979079</v>
      </c>
      <c r="C9774" s="47">
        <f ca="1">IF('Inputs and Results'!$G$15='Inputs and Results'!$G$13, 'Inputs and Results'!$G$13, IF(F9774 &lt;= ('Inputs and Results'!$G$14-'Inputs and Results'!$G$13)/('Inputs and Results'!$G$15-'Inputs and Results'!$G$13), 'Inputs and Results'!$G$13 + SQRT(F9774*('Inputs and Results'!$G$15-'Inputs and Results'!$G$13)*('Inputs and Results'!$G$14-'Inputs and Results'!$G$13)), 'Inputs and Results'!$G$15 - SQRT((1-F9774)*('Inputs and Results'!$G$15-'Inputs and Results'!$G$13)*('Inputs and Results'!$G$15-'Inputs and Results'!$G$14))))</f>
        <v>675.24284493055973</v>
      </c>
      <c r="D9774">
        <f t="shared" ca="1" si="639"/>
        <v>1733.5678087698343</v>
      </c>
      <c r="E9774">
        <f t="shared" ca="1" si="641"/>
        <v>0.97919914537495867</v>
      </c>
      <c r="F9774">
        <f t="shared" ca="1" si="641"/>
        <v>0.67536340285771079</v>
      </c>
    </row>
    <row r="9775" spans="1:6" ht="15.75" customHeight="1" x14ac:dyDescent="0.2">
      <c r="A9775">
        <v>9774</v>
      </c>
      <c r="B9775" s="47">
        <f ca="1">IF('Inputs and Results'!$C$15='Inputs and Results'!$C$13, 'Inputs and Results'!$C$13, IF(E9775 &lt;= ('Inputs and Results'!$C$14-'Inputs and Results'!$C$13)/('Inputs and Results'!$C$15-'Inputs and Results'!$C$13), 'Inputs and Results'!$C$13 + SQRT(E9775*('Inputs and Results'!$C$15-'Inputs and Results'!$C$13)*('Inputs and Results'!$C$14-'Inputs and Results'!$C$13)), 'Inputs and Results'!$C$15 - SQRT((1-E9775)*('Inputs and Results'!$C$15-'Inputs and Results'!$C$13)*('Inputs and Results'!$C$15-'Inputs and Results'!$C$14))))</f>
        <v>2.8538879090146629E-2</v>
      </c>
      <c r="C9775" s="47">
        <f ca="1">IF('Inputs and Results'!$G$15='Inputs and Results'!$G$13, 'Inputs and Results'!$G$13, IF(F9775 &lt;= ('Inputs and Results'!$G$14-'Inputs and Results'!$G$13)/('Inputs and Results'!$G$15-'Inputs and Results'!$G$13), 'Inputs and Results'!$G$13 + SQRT(F9775*('Inputs and Results'!$G$15-'Inputs and Results'!$G$13)*('Inputs and Results'!$G$14-'Inputs and Results'!$G$13)), 'Inputs and Results'!$G$15 - SQRT((1-F9775)*('Inputs and Results'!$G$15-'Inputs and Results'!$G$13)*('Inputs and Results'!$G$15-'Inputs and Results'!$G$14))))</f>
        <v>1144.8444957457768</v>
      </c>
      <c r="D9775">
        <f t="shared" ca="1" si="639"/>
        <v>32.672578641108615</v>
      </c>
      <c r="E9775">
        <f t="shared" ca="1" si="641"/>
        <v>1.8935422991239736E-2</v>
      </c>
      <c r="F9775">
        <f t="shared" ca="1" si="641"/>
        <v>0.99641360220793662</v>
      </c>
    </row>
    <row r="9776" spans="1:6" ht="15.75" customHeight="1" x14ac:dyDescent="0.2">
      <c r="A9776">
        <v>9775</v>
      </c>
      <c r="B9776" s="47">
        <f ca="1">IF('Inputs and Results'!$C$15='Inputs and Results'!$C$13, 'Inputs and Results'!$C$13, IF(E9776 &lt;= ('Inputs and Results'!$C$14-'Inputs and Results'!$C$13)/('Inputs and Results'!$C$15-'Inputs and Results'!$C$13), 'Inputs and Results'!$C$13 + SQRT(E9776*('Inputs and Results'!$C$15-'Inputs and Results'!$C$13)*('Inputs and Results'!$C$14-'Inputs and Results'!$C$13)), 'Inputs and Results'!$C$15 - SQRT((1-E9776)*('Inputs and Results'!$C$15-'Inputs and Results'!$C$13)*('Inputs and Results'!$C$15-'Inputs and Results'!$C$14))))</f>
        <v>1.3176208018677158</v>
      </c>
      <c r="C9776" s="47">
        <f ca="1">IF('Inputs and Results'!$G$15='Inputs and Results'!$G$13, 'Inputs and Results'!$G$13, IF(F9776 &lt;= ('Inputs and Results'!$G$14-'Inputs and Results'!$G$13)/('Inputs and Results'!$G$15-'Inputs and Results'!$G$13), 'Inputs and Results'!$G$13 + SQRT(F9776*('Inputs and Results'!$G$15-'Inputs and Results'!$G$13)*('Inputs and Results'!$G$14-'Inputs and Results'!$G$13)), 'Inputs and Results'!$G$15 - SQRT((1-F9776)*('Inputs and Results'!$G$15-'Inputs and Results'!$G$13)*('Inputs and Results'!$G$15-'Inputs and Results'!$G$14))))</f>
        <v>597.02490122030338</v>
      </c>
      <c r="D9776">
        <f t="shared" ca="1" si="639"/>
        <v>786.65242908088999</v>
      </c>
      <c r="E9776">
        <f t="shared" ca="1" si="641"/>
        <v>0.68551113707686362</v>
      </c>
      <c r="F9776">
        <f t="shared" ca="1" si="641"/>
        <v>0.57137302989553096</v>
      </c>
    </row>
    <row r="9777" spans="1:6" ht="15.75" customHeight="1" x14ac:dyDescent="0.2">
      <c r="A9777">
        <v>9776</v>
      </c>
      <c r="B9777" s="47">
        <f ca="1">IF('Inputs and Results'!$C$15='Inputs and Results'!$C$13, 'Inputs and Results'!$C$13, IF(E9777 &lt;= ('Inputs and Results'!$C$14-'Inputs and Results'!$C$13)/('Inputs and Results'!$C$15-'Inputs and Results'!$C$13), 'Inputs and Results'!$C$13 + SQRT(E9777*('Inputs and Results'!$C$15-'Inputs and Results'!$C$13)*('Inputs and Results'!$C$14-'Inputs and Results'!$C$13)), 'Inputs and Results'!$C$15 - SQRT((1-E9777)*('Inputs and Results'!$C$15-'Inputs and Results'!$C$13)*('Inputs and Results'!$C$15-'Inputs and Results'!$C$14))))</f>
        <v>0.8743270133636929</v>
      </c>
      <c r="C9777" s="47">
        <f ca="1">IF('Inputs and Results'!$G$15='Inputs and Results'!$G$13, 'Inputs and Results'!$G$13, IF(F9777 &lt;= ('Inputs and Results'!$G$14-'Inputs and Results'!$G$13)/('Inputs and Results'!$G$15-'Inputs and Results'!$G$13), 'Inputs and Results'!$G$13 + SQRT(F9777*('Inputs and Results'!$G$15-'Inputs and Results'!$G$13)*('Inputs and Results'!$G$14-'Inputs and Results'!$G$13)), 'Inputs and Results'!$G$15 - SQRT((1-F9777)*('Inputs and Results'!$G$15-'Inputs and Results'!$G$13)*('Inputs and Results'!$G$15-'Inputs and Results'!$G$14))))</f>
        <v>539.13335722331351</v>
      </c>
      <c r="D9777">
        <f t="shared" ca="1" si="639"/>
        <v>471.37885802580064</v>
      </c>
      <c r="E9777">
        <f t="shared" ca="1" si="641"/>
        <v>0.49794603932052017</v>
      </c>
      <c r="F9777">
        <f t="shared" ca="1" si="641"/>
        <v>0.48511717833147827</v>
      </c>
    </row>
    <row r="9778" spans="1:6" ht="15.75" customHeight="1" x14ac:dyDescent="0.2">
      <c r="A9778">
        <v>9777</v>
      </c>
      <c r="B9778" s="47">
        <f ca="1">IF('Inputs and Results'!$C$15='Inputs and Results'!$C$13, 'Inputs and Results'!$C$13, IF(E9778 &lt;= ('Inputs and Results'!$C$14-'Inputs and Results'!$C$13)/('Inputs and Results'!$C$15-'Inputs and Results'!$C$13), 'Inputs and Results'!$C$13 + SQRT(E9778*('Inputs and Results'!$C$15-'Inputs and Results'!$C$13)*('Inputs and Results'!$C$14-'Inputs and Results'!$C$13)), 'Inputs and Results'!$C$15 - SQRT((1-E9778)*('Inputs and Results'!$C$15-'Inputs and Results'!$C$13)*('Inputs and Results'!$C$15-'Inputs and Results'!$C$14))))</f>
        <v>1.5455663072712975</v>
      </c>
      <c r="C9778" s="47">
        <f ca="1">IF('Inputs and Results'!$G$15='Inputs and Results'!$G$13, 'Inputs and Results'!$G$13, IF(F9778 &lt;= ('Inputs and Results'!$G$14-'Inputs and Results'!$G$13)/('Inputs and Results'!$G$15-'Inputs and Results'!$G$13), 'Inputs and Results'!$G$13 + SQRT(F9778*('Inputs and Results'!$G$15-'Inputs and Results'!$G$13)*('Inputs and Results'!$G$14-'Inputs and Results'!$G$13)), 'Inputs and Results'!$G$15 - SQRT((1-F9778)*('Inputs and Results'!$G$15-'Inputs and Results'!$G$13)*('Inputs and Results'!$G$15-'Inputs and Results'!$G$14))))</f>
        <v>728.80388710549687</v>
      </c>
      <c r="D9778">
        <f t="shared" ca="1" si="639"/>
        <v>1126.4147325186104</v>
      </c>
      <c r="E9778">
        <f t="shared" ca="1" si="641"/>
        <v>0.76495807038395003</v>
      </c>
      <c r="F9778">
        <f t="shared" ca="1" si="641"/>
        <v>0.73825153841079438</v>
      </c>
    </row>
    <row r="9779" spans="1:6" ht="15.75" customHeight="1" x14ac:dyDescent="0.2">
      <c r="A9779">
        <v>9778</v>
      </c>
      <c r="B9779" s="47">
        <f ca="1">IF('Inputs and Results'!$C$15='Inputs and Results'!$C$13, 'Inputs and Results'!$C$13, IF(E9779 &lt;= ('Inputs and Results'!$C$14-'Inputs and Results'!$C$13)/('Inputs and Results'!$C$15-'Inputs and Results'!$C$13), 'Inputs and Results'!$C$13 + SQRT(E9779*('Inputs and Results'!$C$15-'Inputs and Results'!$C$13)*('Inputs and Results'!$C$14-'Inputs and Results'!$C$13)), 'Inputs and Results'!$C$15 - SQRT((1-E9779)*('Inputs and Results'!$C$15-'Inputs and Results'!$C$13)*('Inputs and Results'!$C$15-'Inputs and Results'!$C$14))))</f>
        <v>0.55531506043732914</v>
      </c>
      <c r="C9779" s="47">
        <f ca="1">IF('Inputs and Results'!$G$15='Inputs and Results'!$G$13, 'Inputs and Results'!$G$13, IF(F9779 &lt;= ('Inputs and Results'!$G$14-'Inputs and Results'!$G$13)/('Inputs and Results'!$G$15-'Inputs and Results'!$G$13), 'Inputs and Results'!$G$13 + SQRT(F9779*('Inputs and Results'!$G$15-'Inputs and Results'!$G$13)*('Inputs and Results'!$G$14-'Inputs and Results'!$G$13)), 'Inputs and Results'!$G$15 - SQRT((1-F9779)*('Inputs and Results'!$G$15-'Inputs and Results'!$G$13)*('Inputs and Results'!$G$15-'Inputs and Results'!$G$14))))</f>
        <v>459.8634871995207</v>
      </c>
      <c r="D9779">
        <f t="shared" ca="1" si="639"/>
        <v>255.36912018712277</v>
      </c>
      <c r="E9779">
        <f t="shared" ca="1" si="641"/>
        <v>0.33594617180838438</v>
      </c>
      <c r="F9779">
        <f t="shared" ca="1" si="641"/>
        <v>0.35419054539870853</v>
      </c>
    </row>
    <row r="9780" spans="1:6" ht="15.75" customHeight="1" x14ac:dyDescent="0.2">
      <c r="A9780">
        <v>9779</v>
      </c>
      <c r="B9780" s="47">
        <f ca="1">IF('Inputs and Results'!$C$15='Inputs and Results'!$C$13, 'Inputs and Results'!$C$13, IF(E9780 &lt;= ('Inputs and Results'!$C$14-'Inputs and Results'!$C$13)/('Inputs and Results'!$C$15-'Inputs and Results'!$C$13), 'Inputs and Results'!$C$13 + SQRT(E9780*('Inputs and Results'!$C$15-'Inputs and Results'!$C$13)*('Inputs and Results'!$C$14-'Inputs and Results'!$C$13)), 'Inputs and Results'!$C$15 - SQRT((1-E9780)*('Inputs and Results'!$C$15-'Inputs and Results'!$C$13)*('Inputs and Results'!$C$15-'Inputs and Results'!$C$14))))</f>
        <v>0.64583865257441486</v>
      </c>
      <c r="C9780" s="47">
        <f ca="1">IF('Inputs and Results'!$G$15='Inputs and Results'!$G$13, 'Inputs and Results'!$G$13, IF(F9780 &lt;= ('Inputs and Results'!$G$14-'Inputs and Results'!$G$13)/('Inputs and Results'!$G$15-'Inputs and Results'!$G$13), 'Inputs and Results'!$G$13 + SQRT(F9780*('Inputs and Results'!$G$15-'Inputs and Results'!$G$13)*('Inputs and Results'!$G$14-'Inputs and Results'!$G$13)), 'Inputs and Results'!$G$15 - SQRT((1-F9780)*('Inputs and Results'!$G$15-'Inputs and Results'!$G$13)*('Inputs and Results'!$G$15-'Inputs and Results'!$G$14))))</f>
        <v>469.6727562799598</v>
      </c>
      <c r="D9780">
        <f t="shared" ca="1" si="639"/>
        <v>303.3328200667608</v>
      </c>
      <c r="E9780">
        <f t="shared" ca="1" si="641"/>
        <v>0.38421381669859489</v>
      </c>
      <c r="F9780">
        <f t="shared" ca="1" si="641"/>
        <v>0.37119535259470948</v>
      </c>
    </row>
    <row r="9781" spans="1:6" ht="15.75" customHeight="1" x14ac:dyDescent="0.2">
      <c r="A9781">
        <v>9780</v>
      </c>
      <c r="B9781" s="47">
        <f ca="1">IF('Inputs and Results'!$C$15='Inputs and Results'!$C$13, 'Inputs and Results'!$C$13, IF(E9781 &lt;= ('Inputs and Results'!$C$14-'Inputs and Results'!$C$13)/('Inputs and Results'!$C$15-'Inputs and Results'!$C$13), 'Inputs and Results'!$C$13 + SQRT(E9781*('Inputs and Results'!$C$15-'Inputs and Results'!$C$13)*('Inputs and Results'!$C$14-'Inputs and Results'!$C$13)), 'Inputs and Results'!$C$15 - SQRT((1-E9781)*('Inputs and Results'!$C$15-'Inputs and Results'!$C$13)*('Inputs and Results'!$C$15-'Inputs and Results'!$C$14))))</f>
        <v>1.7689865026729046</v>
      </c>
      <c r="C9781" s="47">
        <f ca="1">IF('Inputs and Results'!$G$15='Inputs and Results'!$G$13, 'Inputs and Results'!$G$13, IF(F9781 &lt;= ('Inputs and Results'!$G$14-'Inputs and Results'!$G$13)/('Inputs and Results'!$G$15-'Inputs and Results'!$G$13), 'Inputs and Results'!$G$13 + SQRT(F9781*('Inputs and Results'!$G$15-'Inputs and Results'!$G$13)*('Inputs and Results'!$G$14-'Inputs and Results'!$G$13)), 'Inputs and Results'!$G$15 - SQRT((1-F9781)*('Inputs and Results'!$G$15-'Inputs and Results'!$G$13)*('Inputs and Results'!$G$15-'Inputs and Results'!$G$14))))</f>
        <v>747.03543762823597</v>
      </c>
      <c r="D9781">
        <f t="shared" ca="1" si="639"/>
        <v>1321.4956061826958</v>
      </c>
      <c r="E9781">
        <f t="shared" ca="1" si="641"/>
        <v>0.83162286326650148</v>
      </c>
      <c r="F9781">
        <f t="shared" ca="1" si="641"/>
        <v>0.75811485796531441</v>
      </c>
    </row>
    <row r="9782" spans="1:6" ht="15.75" customHeight="1" x14ac:dyDescent="0.2">
      <c r="A9782">
        <v>9781</v>
      </c>
      <c r="B9782" s="47">
        <f ca="1">IF('Inputs and Results'!$C$15='Inputs and Results'!$C$13, 'Inputs and Results'!$C$13, IF(E9782 &lt;= ('Inputs and Results'!$C$14-'Inputs and Results'!$C$13)/('Inputs and Results'!$C$15-'Inputs and Results'!$C$13), 'Inputs and Results'!$C$13 + SQRT(E9782*('Inputs and Results'!$C$15-'Inputs and Results'!$C$13)*('Inputs and Results'!$C$14-'Inputs and Results'!$C$13)), 'Inputs and Results'!$C$15 - SQRT((1-E9782)*('Inputs and Results'!$C$15-'Inputs and Results'!$C$13)*('Inputs and Results'!$C$15-'Inputs and Results'!$C$14))))</f>
        <v>0.31975378406573673</v>
      </c>
      <c r="C9782" s="47">
        <f ca="1">IF('Inputs and Results'!$G$15='Inputs and Results'!$G$13, 'Inputs and Results'!$G$13, IF(F9782 &lt;= ('Inputs and Results'!$G$14-'Inputs and Results'!$G$13)/('Inputs and Results'!$G$15-'Inputs and Results'!$G$13), 'Inputs and Results'!$G$13 + SQRT(F9782*('Inputs and Results'!$G$15-'Inputs and Results'!$G$13)*('Inputs and Results'!$G$14-'Inputs and Results'!$G$13)), 'Inputs and Results'!$G$15 - SQRT((1-F9782)*('Inputs and Results'!$G$15-'Inputs and Results'!$G$13)*('Inputs and Results'!$G$15-'Inputs and Results'!$G$14))))</f>
        <v>322.01412311789829</v>
      </c>
      <c r="D9782">
        <f t="shared" ca="1" si="639"/>
        <v>102.96523438955802</v>
      </c>
      <c r="E9782">
        <f t="shared" ref="E9782:F9801" ca="1" si="642">RAND()</f>
        <v>0.20180891355222919</v>
      </c>
      <c r="F9782">
        <f t="shared" ca="1" si="642"/>
        <v>9.1226196323411668E-2</v>
      </c>
    </row>
    <row r="9783" spans="1:6" ht="15.75" customHeight="1" x14ac:dyDescent="0.2">
      <c r="A9783">
        <v>9782</v>
      </c>
      <c r="B9783" s="47">
        <f ca="1">IF('Inputs and Results'!$C$15='Inputs and Results'!$C$13, 'Inputs and Results'!$C$13, IF(E9783 &lt;= ('Inputs and Results'!$C$14-'Inputs and Results'!$C$13)/('Inputs and Results'!$C$15-'Inputs and Results'!$C$13), 'Inputs and Results'!$C$13 + SQRT(E9783*('Inputs and Results'!$C$15-'Inputs and Results'!$C$13)*('Inputs and Results'!$C$14-'Inputs and Results'!$C$13)), 'Inputs and Results'!$C$15 - SQRT((1-E9783)*('Inputs and Results'!$C$15-'Inputs and Results'!$C$13)*('Inputs and Results'!$C$15-'Inputs and Results'!$C$14))))</f>
        <v>0.90554095702497062</v>
      </c>
      <c r="C9783" s="47">
        <f ca="1">IF('Inputs and Results'!$G$15='Inputs and Results'!$G$13, 'Inputs and Results'!$G$13, IF(F9783 &lt;= ('Inputs and Results'!$G$14-'Inputs and Results'!$G$13)/('Inputs and Results'!$G$15-'Inputs and Results'!$G$13), 'Inputs and Results'!$G$13 + SQRT(F9783*('Inputs and Results'!$G$15-'Inputs and Results'!$G$13)*('Inputs and Results'!$G$14-'Inputs and Results'!$G$13)), 'Inputs and Results'!$G$15 - SQRT((1-F9783)*('Inputs and Results'!$G$15-'Inputs and Results'!$G$13)*('Inputs and Results'!$G$15-'Inputs and Results'!$G$14))))</f>
        <v>589.40515981693238</v>
      </c>
      <c r="D9783">
        <f t="shared" ca="1" si="639"/>
        <v>533.73051249608068</v>
      </c>
      <c r="E9783">
        <f t="shared" ca="1" si="642"/>
        <v>0.5125823685889026</v>
      </c>
      <c r="F9783">
        <f t="shared" ca="1" si="642"/>
        <v>0.56047154186347292</v>
      </c>
    </row>
    <row r="9784" spans="1:6" ht="15.75" customHeight="1" x14ac:dyDescent="0.2">
      <c r="A9784">
        <v>9783</v>
      </c>
      <c r="B9784" s="47">
        <f ca="1">IF('Inputs and Results'!$C$15='Inputs and Results'!$C$13, 'Inputs and Results'!$C$13, IF(E9784 &lt;= ('Inputs and Results'!$C$14-'Inputs and Results'!$C$13)/('Inputs and Results'!$C$15-'Inputs and Results'!$C$13), 'Inputs and Results'!$C$13 + SQRT(E9784*('Inputs and Results'!$C$15-'Inputs and Results'!$C$13)*('Inputs and Results'!$C$14-'Inputs and Results'!$C$13)), 'Inputs and Results'!$C$15 - SQRT((1-E9784)*('Inputs and Results'!$C$15-'Inputs and Results'!$C$13)*('Inputs and Results'!$C$15-'Inputs and Results'!$C$14))))</f>
        <v>0.23899575647208504</v>
      </c>
      <c r="C9784" s="47">
        <f ca="1">IF('Inputs and Results'!$G$15='Inputs and Results'!$G$13, 'Inputs and Results'!$G$13, IF(F9784 &lt;= ('Inputs and Results'!$G$14-'Inputs and Results'!$G$13)/('Inputs and Results'!$G$15-'Inputs and Results'!$G$13), 'Inputs and Results'!$G$13 + SQRT(F9784*('Inputs and Results'!$G$15-'Inputs and Results'!$G$13)*('Inputs and Results'!$G$14-'Inputs and Results'!$G$13)), 'Inputs and Results'!$G$15 - SQRT((1-F9784)*('Inputs and Results'!$G$15-'Inputs and Results'!$G$13)*('Inputs and Results'!$G$15-'Inputs and Results'!$G$14))))</f>
        <v>709.23556793330613</v>
      </c>
      <c r="D9784">
        <f t="shared" ca="1" si="639"/>
        <v>169.50429107512934</v>
      </c>
      <c r="E9784">
        <f t="shared" ca="1" si="642"/>
        <v>0.15298395191342729</v>
      </c>
      <c r="F9784">
        <f t="shared" ca="1" si="642"/>
        <v>0.71605978986898222</v>
      </c>
    </row>
    <row r="9785" spans="1:6" ht="15.75" customHeight="1" x14ac:dyDescent="0.2">
      <c r="A9785">
        <v>9784</v>
      </c>
      <c r="B9785" s="47">
        <f ca="1">IF('Inputs and Results'!$C$15='Inputs and Results'!$C$13, 'Inputs and Results'!$C$13, IF(E9785 &lt;= ('Inputs and Results'!$C$14-'Inputs and Results'!$C$13)/('Inputs and Results'!$C$15-'Inputs and Results'!$C$13), 'Inputs and Results'!$C$13 + SQRT(E9785*('Inputs and Results'!$C$15-'Inputs and Results'!$C$13)*('Inputs and Results'!$C$14-'Inputs and Results'!$C$13)), 'Inputs and Results'!$C$15 - SQRT((1-E9785)*('Inputs and Results'!$C$15-'Inputs and Results'!$C$13)*('Inputs and Results'!$C$15-'Inputs and Results'!$C$14))))</f>
        <v>0.92308535285023297</v>
      </c>
      <c r="C9785" s="47">
        <f ca="1">IF('Inputs and Results'!$G$15='Inputs and Results'!$G$13, 'Inputs and Results'!$G$13, IF(F9785 &lt;= ('Inputs and Results'!$G$14-'Inputs and Results'!$G$13)/('Inputs and Results'!$G$15-'Inputs and Results'!$G$13), 'Inputs and Results'!$G$13 + SQRT(F9785*('Inputs and Results'!$G$15-'Inputs and Results'!$G$13)*('Inputs and Results'!$G$14-'Inputs and Results'!$G$13)), 'Inputs and Results'!$G$15 - SQRT((1-F9785)*('Inputs and Results'!$G$15-'Inputs and Results'!$G$13)*('Inputs and Results'!$G$15-'Inputs and Results'!$G$14))))</f>
        <v>801.66446193336583</v>
      </c>
      <c r="D9785">
        <f t="shared" ca="1" si="639"/>
        <v>740.00472271125318</v>
      </c>
      <c r="E9785">
        <f t="shared" ca="1" si="642"/>
        <v>0.52071394982830654</v>
      </c>
      <c r="F9785">
        <f t="shared" ca="1" si="642"/>
        <v>0.81294089664749181</v>
      </c>
    </row>
    <row r="9786" spans="1:6" ht="15.75" customHeight="1" x14ac:dyDescent="0.2">
      <c r="A9786">
        <v>9785</v>
      </c>
      <c r="B9786" s="47">
        <f ca="1">IF('Inputs and Results'!$C$15='Inputs and Results'!$C$13, 'Inputs and Results'!$C$13, IF(E9786 &lt;= ('Inputs and Results'!$C$14-'Inputs and Results'!$C$13)/('Inputs and Results'!$C$15-'Inputs and Results'!$C$13), 'Inputs and Results'!$C$13 + SQRT(E9786*('Inputs and Results'!$C$15-'Inputs and Results'!$C$13)*('Inputs and Results'!$C$14-'Inputs and Results'!$C$13)), 'Inputs and Results'!$C$15 - SQRT((1-E9786)*('Inputs and Results'!$C$15-'Inputs and Results'!$C$13)*('Inputs and Results'!$C$15-'Inputs and Results'!$C$14))))</f>
        <v>1.3677721264161788</v>
      </c>
      <c r="C9786" s="47">
        <f ca="1">IF('Inputs and Results'!$G$15='Inputs and Results'!$G$13, 'Inputs and Results'!$G$13, IF(F9786 &lt;= ('Inputs and Results'!$G$14-'Inputs and Results'!$G$13)/('Inputs and Results'!$G$15-'Inputs and Results'!$G$13), 'Inputs and Results'!$G$13 + SQRT(F9786*('Inputs and Results'!$G$15-'Inputs and Results'!$G$13)*('Inputs and Results'!$G$14-'Inputs and Results'!$G$13)), 'Inputs and Results'!$G$15 - SQRT((1-F9786)*('Inputs and Results'!$G$15-'Inputs and Results'!$G$13)*('Inputs and Results'!$G$15-'Inputs and Results'!$G$14))))</f>
        <v>353.98704305680531</v>
      </c>
      <c r="D9786">
        <f t="shared" ca="1" si="639"/>
        <v>484.17361060558204</v>
      </c>
      <c r="E9786">
        <f t="shared" ca="1" si="642"/>
        <v>0.70398135207733747</v>
      </c>
      <c r="F9786">
        <f t="shared" ca="1" si="642"/>
        <v>0.15620923379585783</v>
      </c>
    </row>
    <row r="9787" spans="1:6" ht="15.75" customHeight="1" x14ac:dyDescent="0.2">
      <c r="A9787">
        <v>9786</v>
      </c>
      <c r="B9787" s="47">
        <f ca="1">IF('Inputs and Results'!$C$15='Inputs and Results'!$C$13, 'Inputs and Results'!$C$13, IF(E9787 &lt;= ('Inputs and Results'!$C$14-'Inputs and Results'!$C$13)/('Inputs and Results'!$C$15-'Inputs and Results'!$C$13), 'Inputs and Results'!$C$13 + SQRT(E9787*('Inputs and Results'!$C$15-'Inputs and Results'!$C$13)*('Inputs and Results'!$C$14-'Inputs and Results'!$C$13)), 'Inputs and Results'!$C$15 - SQRT((1-E9787)*('Inputs and Results'!$C$15-'Inputs and Results'!$C$13)*('Inputs and Results'!$C$15-'Inputs and Results'!$C$14))))</f>
        <v>2.1724802407241852</v>
      </c>
      <c r="C9787" s="47">
        <f ca="1">IF('Inputs and Results'!$G$15='Inputs and Results'!$G$13, 'Inputs and Results'!$G$13, IF(F9787 &lt;= ('Inputs and Results'!$G$14-'Inputs and Results'!$G$13)/('Inputs and Results'!$G$15-'Inputs and Results'!$G$13), 'Inputs and Results'!$G$13 + SQRT(F9787*('Inputs and Results'!$G$15-'Inputs and Results'!$G$13)*('Inputs and Results'!$G$14-'Inputs and Results'!$G$13)), 'Inputs and Results'!$G$15 - SQRT((1-F9787)*('Inputs and Results'!$G$15-'Inputs and Results'!$G$13)*('Inputs and Results'!$G$15-'Inputs and Results'!$G$14))))</f>
        <v>1118.1170109127804</v>
      </c>
      <c r="D9787">
        <f t="shared" ca="1" si="639"/>
        <v>2429.0871130256037</v>
      </c>
      <c r="E9787">
        <f t="shared" ca="1" si="642"/>
        <v>0.92391233866756639</v>
      </c>
      <c r="F9787">
        <f t="shared" ca="1" si="642"/>
        <v>0.99209561445172101</v>
      </c>
    </row>
    <row r="9788" spans="1:6" ht="15.75" customHeight="1" x14ac:dyDescent="0.2">
      <c r="A9788">
        <v>9787</v>
      </c>
      <c r="B9788" s="47">
        <f ca="1">IF('Inputs and Results'!$C$15='Inputs and Results'!$C$13, 'Inputs and Results'!$C$13, IF(E9788 &lt;= ('Inputs and Results'!$C$14-'Inputs and Results'!$C$13)/('Inputs and Results'!$C$15-'Inputs and Results'!$C$13), 'Inputs and Results'!$C$13 + SQRT(E9788*('Inputs and Results'!$C$15-'Inputs and Results'!$C$13)*('Inputs and Results'!$C$14-'Inputs and Results'!$C$13)), 'Inputs and Results'!$C$15 - SQRT((1-E9788)*('Inputs and Results'!$C$15-'Inputs and Results'!$C$13)*('Inputs and Results'!$C$15-'Inputs and Results'!$C$14))))</f>
        <v>0.61918456208325523</v>
      </c>
      <c r="C9788" s="47">
        <f ca="1">IF('Inputs and Results'!$G$15='Inputs and Results'!$G$13, 'Inputs and Results'!$G$13, IF(F9788 &lt;= ('Inputs and Results'!$G$14-'Inputs and Results'!$G$13)/('Inputs and Results'!$G$15-'Inputs and Results'!$G$13), 'Inputs and Results'!$G$13 + SQRT(F9788*('Inputs and Results'!$G$15-'Inputs and Results'!$G$13)*('Inputs and Results'!$G$14-'Inputs and Results'!$G$13)), 'Inputs and Results'!$G$15 - SQRT((1-F9788)*('Inputs and Results'!$G$15-'Inputs and Results'!$G$13)*('Inputs and Results'!$G$15-'Inputs and Results'!$G$14))))</f>
        <v>396.68833222898729</v>
      </c>
      <c r="D9788">
        <f t="shared" ca="1" si="639"/>
        <v>245.62329127474237</v>
      </c>
      <c r="E9788">
        <f t="shared" ca="1" si="642"/>
        <v>0.37019087228636649</v>
      </c>
      <c r="F9788">
        <f t="shared" ca="1" si="642"/>
        <v>0.23923786332298735</v>
      </c>
    </row>
    <row r="9789" spans="1:6" ht="15.75" customHeight="1" x14ac:dyDescent="0.2">
      <c r="A9789">
        <v>9788</v>
      </c>
      <c r="B9789" s="47">
        <f ca="1">IF('Inputs and Results'!$C$15='Inputs and Results'!$C$13, 'Inputs and Results'!$C$13, IF(E9789 &lt;= ('Inputs and Results'!$C$14-'Inputs and Results'!$C$13)/('Inputs and Results'!$C$15-'Inputs and Results'!$C$13), 'Inputs and Results'!$C$13 + SQRT(E9789*('Inputs and Results'!$C$15-'Inputs and Results'!$C$13)*('Inputs and Results'!$C$14-'Inputs and Results'!$C$13)), 'Inputs and Results'!$C$15 - SQRT((1-E9789)*('Inputs and Results'!$C$15-'Inputs and Results'!$C$13)*('Inputs and Results'!$C$15-'Inputs and Results'!$C$14))))</f>
        <v>0.11882521024042969</v>
      </c>
      <c r="C9789" s="47">
        <f ca="1">IF('Inputs and Results'!$G$15='Inputs and Results'!$G$13, 'Inputs and Results'!$G$13, IF(F9789 &lt;= ('Inputs and Results'!$G$14-'Inputs and Results'!$G$13)/('Inputs and Results'!$G$15-'Inputs and Results'!$G$13), 'Inputs and Results'!$G$13 + SQRT(F9789*('Inputs and Results'!$G$15-'Inputs and Results'!$G$13)*('Inputs and Results'!$G$14-'Inputs and Results'!$G$13)), 'Inputs and Results'!$G$15 - SQRT((1-F9789)*('Inputs and Results'!$G$15-'Inputs and Results'!$G$13)*('Inputs and Results'!$G$15-'Inputs and Results'!$G$14))))</f>
        <v>677.83676056403544</v>
      </c>
      <c r="D9789">
        <f t="shared" ca="1" si="639"/>
        <v>80.544095582713311</v>
      </c>
      <c r="E9789">
        <f t="shared" ca="1" si="642"/>
        <v>7.764798120598837E-2</v>
      </c>
      <c r="F9789">
        <f t="shared" ca="1" si="642"/>
        <v>0.67856487882776184</v>
      </c>
    </row>
    <row r="9790" spans="1:6" ht="15.75" customHeight="1" x14ac:dyDescent="0.2">
      <c r="A9790">
        <v>9789</v>
      </c>
      <c r="B9790" s="47">
        <f ca="1">IF('Inputs and Results'!$C$15='Inputs and Results'!$C$13, 'Inputs and Results'!$C$13, IF(E9790 &lt;= ('Inputs and Results'!$C$14-'Inputs and Results'!$C$13)/('Inputs and Results'!$C$15-'Inputs and Results'!$C$13), 'Inputs and Results'!$C$13 + SQRT(E9790*('Inputs and Results'!$C$15-'Inputs and Results'!$C$13)*('Inputs and Results'!$C$14-'Inputs and Results'!$C$13)), 'Inputs and Results'!$C$15 - SQRT((1-E9790)*('Inputs and Results'!$C$15-'Inputs and Results'!$C$13)*('Inputs and Results'!$C$15-'Inputs and Results'!$C$14))))</f>
        <v>1.2939031707822972</v>
      </c>
      <c r="C9790" s="47">
        <f ca="1">IF('Inputs and Results'!$G$15='Inputs and Results'!$G$13, 'Inputs and Results'!$G$13, IF(F9790 &lt;= ('Inputs and Results'!$G$14-'Inputs and Results'!$G$13)/('Inputs and Results'!$G$15-'Inputs and Results'!$G$13), 'Inputs and Results'!$G$13 + SQRT(F9790*('Inputs and Results'!$G$15-'Inputs and Results'!$G$13)*('Inputs and Results'!$G$14-'Inputs and Results'!$G$13)), 'Inputs and Results'!$G$15 - SQRT((1-F9790)*('Inputs and Results'!$G$15-'Inputs and Results'!$G$13)*('Inputs and Results'!$G$15-'Inputs and Results'!$G$14))))</f>
        <v>291.06539553706386</v>
      </c>
      <c r="D9790">
        <f t="shared" ca="1" si="639"/>
        <v>376.61043819041043</v>
      </c>
      <c r="E9790">
        <f t="shared" ca="1" si="642"/>
        <v>0.67658151214814455</v>
      </c>
      <c r="F9790">
        <f t="shared" ca="1" si="642"/>
        <v>2.6029023366950788E-2</v>
      </c>
    </row>
    <row r="9791" spans="1:6" ht="15.75" customHeight="1" x14ac:dyDescent="0.2">
      <c r="A9791">
        <v>9790</v>
      </c>
      <c r="B9791" s="47">
        <f ca="1">IF('Inputs and Results'!$C$15='Inputs and Results'!$C$13, 'Inputs and Results'!$C$13, IF(E9791 &lt;= ('Inputs and Results'!$C$14-'Inputs and Results'!$C$13)/('Inputs and Results'!$C$15-'Inputs and Results'!$C$13), 'Inputs and Results'!$C$13 + SQRT(E9791*('Inputs and Results'!$C$15-'Inputs and Results'!$C$13)*('Inputs and Results'!$C$14-'Inputs and Results'!$C$13)), 'Inputs and Results'!$C$15 - SQRT((1-E9791)*('Inputs and Results'!$C$15-'Inputs and Results'!$C$13)*('Inputs and Results'!$C$15-'Inputs and Results'!$C$14))))</f>
        <v>0.40672992785433992</v>
      </c>
      <c r="C9791" s="47">
        <f ca="1">IF('Inputs and Results'!$G$15='Inputs and Results'!$G$13, 'Inputs and Results'!$G$13, IF(F9791 &lt;= ('Inputs and Results'!$G$14-'Inputs and Results'!$G$13)/('Inputs and Results'!$G$15-'Inputs and Results'!$G$13), 'Inputs and Results'!$G$13 + SQRT(F9791*('Inputs and Results'!$G$15-'Inputs and Results'!$G$13)*('Inputs and Results'!$G$14-'Inputs and Results'!$G$13)), 'Inputs and Results'!$G$15 - SQRT((1-F9791)*('Inputs and Results'!$G$15-'Inputs and Results'!$G$13)*('Inputs and Results'!$G$15-'Inputs and Results'!$G$14))))</f>
        <v>906.70373311983599</v>
      </c>
      <c r="D9791">
        <f t="shared" ca="1" si="639"/>
        <v>368.78354395709158</v>
      </c>
      <c r="E9791">
        <f t="shared" ca="1" si="642"/>
        <v>0.2527722592126268</v>
      </c>
      <c r="F9791">
        <f t="shared" ca="1" si="642"/>
        <v>0.89858695799207966</v>
      </c>
    </row>
    <row r="9792" spans="1:6" ht="15.75" customHeight="1" x14ac:dyDescent="0.2">
      <c r="A9792">
        <v>9791</v>
      </c>
      <c r="B9792" s="47">
        <f ca="1">IF('Inputs and Results'!$C$15='Inputs and Results'!$C$13, 'Inputs and Results'!$C$13, IF(E9792 &lt;= ('Inputs and Results'!$C$14-'Inputs and Results'!$C$13)/('Inputs and Results'!$C$15-'Inputs and Results'!$C$13), 'Inputs and Results'!$C$13 + SQRT(E9792*('Inputs and Results'!$C$15-'Inputs and Results'!$C$13)*('Inputs and Results'!$C$14-'Inputs and Results'!$C$13)), 'Inputs and Results'!$C$15 - SQRT((1-E9792)*('Inputs and Results'!$C$15-'Inputs and Results'!$C$13)*('Inputs and Results'!$C$15-'Inputs and Results'!$C$14))))</f>
        <v>1.7543666125274655</v>
      </c>
      <c r="C9792" s="47">
        <f ca="1">IF('Inputs and Results'!$G$15='Inputs and Results'!$G$13, 'Inputs and Results'!$G$13, IF(F9792 &lt;= ('Inputs and Results'!$G$14-'Inputs and Results'!$G$13)/('Inputs and Results'!$G$15-'Inputs and Results'!$G$13), 'Inputs and Results'!$G$13 + SQRT(F9792*('Inputs and Results'!$G$15-'Inputs and Results'!$G$13)*('Inputs and Results'!$G$14-'Inputs and Results'!$G$13)), 'Inputs and Results'!$G$15 - SQRT((1-F9792)*('Inputs and Results'!$G$15-'Inputs and Results'!$G$13)*('Inputs and Results'!$G$15-'Inputs and Results'!$G$14))))</f>
        <v>427.74895568276622</v>
      </c>
      <c r="D9792">
        <f t="shared" ca="1" si="639"/>
        <v>750.42848639333556</v>
      </c>
      <c r="E9792">
        <f t="shared" ca="1" si="642"/>
        <v>0.82759971822374434</v>
      </c>
      <c r="F9792">
        <f t="shared" ca="1" si="642"/>
        <v>0.29693132559136126</v>
      </c>
    </row>
    <row r="9793" spans="1:6" ht="15.75" customHeight="1" x14ac:dyDescent="0.2">
      <c r="A9793">
        <v>9792</v>
      </c>
      <c r="B9793" s="47">
        <f ca="1">IF('Inputs and Results'!$C$15='Inputs and Results'!$C$13, 'Inputs and Results'!$C$13, IF(E9793 &lt;= ('Inputs and Results'!$C$14-'Inputs and Results'!$C$13)/('Inputs and Results'!$C$15-'Inputs and Results'!$C$13), 'Inputs and Results'!$C$13 + SQRT(E9793*('Inputs and Results'!$C$15-'Inputs and Results'!$C$13)*('Inputs and Results'!$C$14-'Inputs and Results'!$C$13)), 'Inputs and Results'!$C$15 - SQRT((1-E9793)*('Inputs and Results'!$C$15-'Inputs and Results'!$C$13)*('Inputs and Results'!$C$15-'Inputs and Results'!$C$14))))</f>
        <v>0.43581508482127651</v>
      </c>
      <c r="C9793" s="47">
        <f ca="1">IF('Inputs and Results'!$G$15='Inputs and Results'!$G$13, 'Inputs and Results'!$G$13, IF(F9793 &lt;= ('Inputs and Results'!$G$14-'Inputs and Results'!$G$13)/('Inputs and Results'!$G$15-'Inputs and Results'!$G$13), 'Inputs and Results'!$G$13 + SQRT(F9793*('Inputs and Results'!$G$15-'Inputs and Results'!$G$13)*('Inputs and Results'!$G$14-'Inputs and Results'!$G$13)), 'Inputs and Results'!$G$15 - SQRT((1-F9793)*('Inputs and Results'!$G$15-'Inputs and Results'!$G$13)*('Inputs and Results'!$G$15-'Inputs and Results'!$G$14))))</f>
        <v>650.19379354018747</v>
      </c>
      <c r="D9793">
        <f t="shared" ca="1" si="639"/>
        <v>283.36426328198434</v>
      </c>
      <c r="E9793">
        <f t="shared" ca="1" si="642"/>
        <v>0.26943952452998698</v>
      </c>
      <c r="F9793">
        <f t="shared" ca="1" si="642"/>
        <v>0.6436309201491911</v>
      </c>
    </row>
    <row r="9794" spans="1:6" ht="15.75" customHeight="1" x14ac:dyDescent="0.2">
      <c r="A9794">
        <v>9793</v>
      </c>
      <c r="B9794" s="47">
        <f ca="1">IF('Inputs and Results'!$C$15='Inputs and Results'!$C$13, 'Inputs and Results'!$C$13, IF(E9794 &lt;= ('Inputs and Results'!$C$14-'Inputs and Results'!$C$13)/('Inputs and Results'!$C$15-'Inputs and Results'!$C$13), 'Inputs and Results'!$C$13 + SQRT(E9794*('Inputs and Results'!$C$15-'Inputs and Results'!$C$13)*('Inputs and Results'!$C$14-'Inputs and Results'!$C$13)), 'Inputs and Results'!$C$15 - SQRT((1-E9794)*('Inputs and Results'!$C$15-'Inputs and Results'!$C$13)*('Inputs and Results'!$C$15-'Inputs and Results'!$C$14))))</f>
        <v>0.22159902423907241</v>
      </c>
      <c r="C9794" s="47">
        <f ca="1">IF('Inputs and Results'!$G$15='Inputs and Results'!$G$13, 'Inputs and Results'!$G$13, IF(F9794 &lt;= ('Inputs and Results'!$G$14-'Inputs and Results'!$G$13)/('Inputs and Results'!$G$15-'Inputs and Results'!$G$13), 'Inputs and Results'!$G$13 + SQRT(F9794*('Inputs and Results'!$G$15-'Inputs and Results'!$G$13)*('Inputs and Results'!$G$14-'Inputs and Results'!$G$13)), 'Inputs and Results'!$G$15 - SQRT((1-F9794)*('Inputs and Results'!$G$15-'Inputs and Results'!$G$13)*('Inputs and Results'!$G$15-'Inputs and Results'!$G$14))))</f>
        <v>461.87971828664888</v>
      </c>
      <c r="D9794">
        <f t="shared" ref="D9794:D9857" ca="1" si="643">B9794*C9794</f>
        <v>102.35209488813904</v>
      </c>
      <c r="E9794">
        <f t="shared" ca="1" si="642"/>
        <v>0.14227644643230286</v>
      </c>
      <c r="F9794">
        <f t="shared" ca="1" si="642"/>
        <v>0.357704295976501</v>
      </c>
    </row>
    <row r="9795" spans="1:6" ht="15.75" customHeight="1" x14ac:dyDescent="0.2">
      <c r="A9795">
        <v>9794</v>
      </c>
      <c r="B9795" s="47">
        <f ca="1">IF('Inputs and Results'!$C$15='Inputs and Results'!$C$13, 'Inputs and Results'!$C$13, IF(E9795 &lt;= ('Inputs and Results'!$C$14-'Inputs and Results'!$C$13)/('Inputs and Results'!$C$15-'Inputs and Results'!$C$13), 'Inputs and Results'!$C$13 + SQRT(E9795*('Inputs and Results'!$C$15-'Inputs and Results'!$C$13)*('Inputs and Results'!$C$14-'Inputs and Results'!$C$13)), 'Inputs and Results'!$C$15 - SQRT((1-E9795)*('Inputs and Results'!$C$15-'Inputs and Results'!$C$13)*('Inputs and Results'!$C$15-'Inputs and Results'!$C$14))))</f>
        <v>1.1060407354778956</v>
      </c>
      <c r="C9795" s="47">
        <f ca="1">IF('Inputs and Results'!$G$15='Inputs and Results'!$G$13, 'Inputs and Results'!$G$13, IF(F9795 &lt;= ('Inputs and Results'!$G$14-'Inputs and Results'!$G$13)/('Inputs and Results'!$G$15-'Inputs and Results'!$G$13), 'Inputs and Results'!$G$13 + SQRT(F9795*('Inputs and Results'!$G$15-'Inputs and Results'!$G$13)*('Inputs and Results'!$G$14-'Inputs and Results'!$G$13)), 'Inputs and Results'!$G$15 - SQRT((1-F9795)*('Inputs and Results'!$G$15-'Inputs and Results'!$G$13)*('Inputs and Results'!$G$15-'Inputs and Results'!$G$14))))</f>
        <v>474.05910646677864</v>
      </c>
      <c r="D9795">
        <f t="shared" ca="1" si="643"/>
        <v>524.32868277650982</v>
      </c>
      <c r="E9795">
        <f t="shared" ca="1" si="642"/>
        <v>0.6014353671478766</v>
      </c>
      <c r="F9795">
        <f t="shared" ca="1" si="642"/>
        <v>0.3787258799046358</v>
      </c>
    </row>
    <row r="9796" spans="1:6" ht="15.75" customHeight="1" x14ac:dyDescent="0.2">
      <c r="A9796">
        <v>9795</v>
      </c>
      <c r="B9796" s="47">
        <f ca="1">IF('Inputs and Results'!$C$15='Inputs and Results'!$C$13, 'Inputs and Results'!$C$13, IF(E9796 &lt;= ('Inputs and Results'!$C$14-'Inputs and Results'!$C$13)/('Inputs and Results'!$C$15-'Inputs and Results'!$C$13), 'Inputs and Results'!$C$13 + SQRT(E9796*('Inputs and Results'!$C$15-'Inputs and Results'!$C$13)*('Inputs and Results'!$C$14-'Inputs and Results'!$C$13)), 'Inputs and Results'!$C$15 - SQRT((1-E9796)*('Inputs and Results'!$C$15-'Inputs and Results'!$C$13)*('Inputs and Results'!$C$15-'Inputs and Results'!$C$14))))</f>
        <v>1.7661520025272568</v>
      </c>
      <c r="C9796" s="47">
        <f ca="1">IF('Inputs and Results'!$G$15='Inputs and Results'!$G$13, 'Inputs and Results'!$G$13, IF(F9796 &lt;= ('Inputs and Results'!$G$14-'Inputs and Results'!$G$13)/('Inputs and Results'!$G$15-'Inputs and Results'!$G$13), 'Inputs and Results'!$G$13 + SQRT(F9796*('Inputs and Results'!$G$15-'Inputs and Results'!$G$13)*('Inputs and Results'!$G$14-'Inputs and Results'!$G$13)), 'Inputs and Results'!$G$15 - SQRT((1-F9796)*('Inputs and Results'!$G$15-'Inputs and Results'!$G$13)*('Inputs and Results'!$G$15-'Inputs and Results'!$G$14))))</f>
        <v>524.94351691234601</v>
      </c>
      <c r="D9796">
        <f t="shared" ca="1" si="643"/>
        <v>927.13004360844081</v>
      </c>
      <c r="E9796">
        <f t="shared" ca="1" si="642"/>
        <v>0.83084656879250018</v>
      </c>
      <c r="F9796">
        <f t="shared" ca="1" si="642"/>
        <v>0.4627691241537818</v>
      </c>
    </row>
    <row r="9797" spans="1:6" ht="15.75" customHeight="1" x14ac:dyDescent="0.2">
      <c r="A9797">
        <v>9796</v>
      </c>
      <c r="B9797" s="47">
        <f ca="1">IF('Inputs and Results'!$C$15='Inputs and Results'!$C$13, 'Inputs and Results'!$C$13, IF(E9797 &lt;= ('Inputs and Results'!$C$14-'Inputs and Results'!$C$13)/('Inputs and Results'!$C$15-'Inputs and Results'!$C$13), 'Inputs and Results'!$C$13 + SQRT(E9797*('Inputs and Results'!$C$15-'Inputs and Results'!$C$13)*('Inputs and Results'!$C$14-'Inputs and Results'!$C$13)), 'Inputs and Results'!$C$15 - SQRT((1-E9797)*('Inputs and Results'!$C$15-'Inputs and Results'!$C$13)*('Inputs and Results'!$C$15-'Inputs and Results'!$C$14))))</f>
        <v>0.79797316885609071</v>
      </c>
      <c r="C9797" s="47">
        <f ca="1">IF('Inputs and Results'!$G$15='Inputs and Results'!$G$13, 'Inputs and Results'!$G$13, IF(F9797 &lt;= ('Inputs and Results'!$G$14-'Inputs and Results'!$G$13)/('Inputs and Results'!$G$15-'Inputs and Results'!$G$13), 'Inputs and Results'!$G$13 + SQRT(F9797*('Inputs and Results'!$G$15-'Inputs and Results'!$G$13)*('Inputs and Results'!$G$14-'Inputs and Results'!$G$13)), 'Inputs and Results'!$G$15 - SQRT((1-F9797)*('Inputs and Results'!$G$15-'Inputs and Results'!$G$13)*('Inputs and Results'!$G$15-'Inputs and Results'!$G$14))))</f>
        <v>590.215047597541</v>
      </c>
      <c r="D9797">
        <f t="shared" ca="1" si="643"/>
        <v>470.97577183795818</v>
      </c>
      <c r="E9797">
        <f t="shared" ca="1" si="642"/>
        <v>0.46123087054692369</v>
      </c>
      <c r="F9797">
        <f t="shared" ca="1" si="642"/>
        <v>0.5616367421800299</v>
      </c>
    </row>
    <row r="9798" spans="1:6" ht="15.75" customHeight="1" x14ac:dyDescent="0.2">
      <c r="A9798">
        <v>9797</v>
      </c>
      <c r="B9798" s="47">
        <f ca="1">IF('Inputs and Results'!$C$15='Inputs and Results'!$C$13, 'Inputs and Results'!$C$13, IF(E9798 &lt;= ('Inputs and Results'!$C$14-'Inputs and Results'!$C$13)/('Inputs and Results'!$C$15-'Inputs and Results'!$C$13), 'Inputs and Results'!$C$13 + SQRT(E9798*('Inputs and Results'!$C$15-'Inputs and Results'!$C$13)*('Inputs and Results'!$C$14-'Inputs and Results'!$C$13)), 'Inputs and Results'!$C$15 - SQRT((1-E9798)*('Inputs and Results'!$C$15-'Inputs and Results'!$C$13)*('Inputs and Results'!$C$15-'Inputs and Results'!$C$14))))</f>
        <v>0.51753153426176723</v>
      </c>
      <c r="C9798" s="47">
        <f ca="1">IF('Inputs and Results'!$G$15='Inputs and Results'!$G$13, 'Inputs and Results'!$G$13, IF(F9798 &lt;= ('Inputs and Results'!$G$14-'Inputs and Results'!$G$13)/('Inputs and Results'!$G$15-'Inputs and Results'!$G$13), 'Inputs and Results'!$G$13 + SQRT(F9798*('Inputs and Results'!$G$15-'Inputs and Results'!$G$13)*('Inputs and Results'!$G$14-'Inputs and Results'!$G$13)), 'Inputs and Results'!$G$15 - SQRT((1-F9798)*('Inputs and Results'!$G$15-'Inputs and Results'!$G$13)*('Inputs and Results'!$G$15-'Inputs and Results'!$G$14))))</f>
        <v>802.3466504035282</v>
      </c>
      <c r="D9798">
        <f t="shared" ca="1" si="643"/>
        <v>415.23969299312773</v>
      </c>
      <c r="E9798">
        <f t="shared" ca="1" si="642"/>
        <v>0.31526114629058499</v>
      </c>
      <c r="F9798">
        <f t="shared" ca="1" si="642"/>
        <v>0.81358106193252411</v>
      </c>
    </row>
    <row r="9799" spans="1:6" ht="15.75" customHeight="1" x14ac:dyDescent="0.2">
      <c r="A9799">
        <v>9798</v>
      </c>
      <c r="B9799" s="47">
        <f ca="1">IF('Inputs and Results'!$C$15='Inputs and Results'!$C$13, 'Inputs and Results'!$C$13, IF(E9799 &lt;= ('Inputs and Results'!$C$14-'Inputs and Results'!$C$13)/('Inputs and Results'!$C$15-'Inputs and Results'!$C$13), 'Inputs and Results'!$C$13 + SQRT(E9799*('Inputs and Results'!$C$15-'Inputs and Results'!$C$13)*('Inputs and Results'!$C$14-'Inputs and Results'!$C$13)), 'Inputs and Results'!$C$15 - SQRT((1-E9799)*('Inputs and Results'!$C$15-'Inputs and Results'!$C$13)*('Inputs and Results'!$C$15-'Inputs and Results'!$C$14))))</f>
        <v>0.74494895403240236</v>
      </c>
      <c r="C9799" s="47">
        <f ca="1">IF('Inputs and Results'!$G$15='Inputs and Results'!$G$13, 'Inputs and Results'!$G$13, IF(F9799 &lt;= ('Inputs and Results'!$G$14-'Inputs and Results'!$G$13)/('Inputs and Results'!$G$15-'Inputs and Results'!$G$13), 'Inputs and Results'!$G$13 + SQRT(F9799*('Inputs and Results'!$G$15-'Inputs and Results'!$G$13)*('Inputs and Results'!$G$14-'Inputs and Results'!$G$13)), 'Inputs and Results'!$G$15 - SQRT((1-F9799)*('Inputs and Results'!$G$15-'Inputs and Results'!$G$13)*('Inputs and Results'!$G$15-'Inputs and Results'!$G$14))))</f>
        <v>459.03958305733579</v>
      </c>
      <c r="D9799">
        <f t="shared" ca="1" si="643"/>
        <v>341.96105725803238</v>
      </c>
      <c r="E9799">
        <f t="shared" ca="1" si="642"/>
        <v>0.43497164223116036</v>
      </c>
      <c r="F9799">
        <f t="shared" ca="1" si="642"/>
        <v>0.35275194257782072</v>
      </c>
    </row>
    <row r="9800" spans="1:6" ht="15.75" customHeight="1" x14ac:dyDescent="0.2">
      <c r="A9800">
        <v>9799</v>
      </c>
      <c r="B9800" s="47">
        <f ca="1">IF('Inputs and Results'!$C$15='Inputs and Results'!$C$13, 'Inputs and Results'!$C$13, IF(E9800 &lt;= ('Inputs and Results'!$C$14-'Inputs and Results'!$C$13)/('Inputs and Results'!$C$15-'Inputs and Results'!$C$13), 'Inputs and Results'!$C$13 + SQRT(E9800*('Inputs and Results'!$C$15-'Inputs and Results'!$C$13)*('Inputs and Results'!$C$14-'Inputs and Results'!$C$13)), 'Inputs and Results'!$C$15 - SQRT((1-E9800)*('Inputs and Results'!$C$15-'Inputs and Results'!$C$13)*('Inputs and Results'!$C$15-'Inputs and Results'!$C$14))))</f>
        <v>9.4852944118696492E-2</v>
      </c>
      <c r="C9800" s="47">
        <f ca="1">IF('Inputs and Results'!$G$15='Inputs and Results'!$G$13, 'Inputs and Results'!$G$13, IF(F9800 &lt;= ('Inputs and Results'!$G$14-'Inputs and Results'!$G$13)/('Inputs and Results'!$G$15-'Inputs and Results'!$G$13), 'Inputs and Results'!$G$13 + SQRT(F9800*('Inputs and Results'!$G$15-'Inputs and Results'!$G$13)*('Inputs and Results'!$G$14-'Inputs and Results'!$G$13)), 'Inputs and Results'!$G$15 - SQRT((1-F9800)*('Inputs and Results'!$G$15-'Inputs and Results'!$G$13)*('Inputs and Results'!$G$15-'Inputs and Results'!$G$14))))</f>
        <v>666.81934433411368</v>
      </c>
      <c r="D9800">
        <f t="shared" ca="1" si="643"/>
        <v>63.249778005389516</v>
      </c>
      <c r="E9800">
        <f t="shared" ca="1" si="642"/>
        <v>6.2235620411577375E-2</v>
      </c>
      <c r="F9800">
        <f t="shared" ca="1" si="642"/>
        <v>0.66485749736654509</v>
      </c>
    </row>
    <row r="9801" spans="1:6" ht="15.75" customHeight="1" x14ac:dyDescent="0.2">
      <c r="A9801">
        <v>9800</v>
      </c>
      <c r="B9801" s="47">
        <f ca="1">IF('Inputs and Results'!$C$15='Inputs and Results'!$C$13, 'Inputs and Results'!$C$13, IF(E9801 &lt;= ('Inputs and Results'!$C$14-'Inputs and Results'!$C$13)/('Inputs and Results'!$C$15-'Inputs and Results'!$C$13), 'Inputs and Results'!$C$13 + SQRT(E9801*('Inputs and Results'!$C$15-'Inputs and Results'!$C$13)*('Inputs and Results'!$C$14-'Inputs and Results'!$C$13)), 'Inputs and Results'!$C$15 - SQRT((1-E9801)*('Inputs and Results'!$C$15-'Inputs and Results'!$C$13)*('Inputs and Results'!$C$15-'Inputs and Results'!$C$14))))</f>
        <v>0.63571610696505365</v>
      </c>
      <c r="C9801" s="47">
        <f ca="1">IF('Inputs and Results'!$G$15='Inputs and Results'!$G$13, 'Inputs and Results'!$G$13, IF(F9801 &lt;= ('Inputs and Results'!$G$14-'Inputs and Results'!$G$13)/('Inputs and Results'!$G$15-'Inputs and Results'!$G$13), 'Inputs and Results'!$G$13 + SQRT(F9801*('Inputs and Results'!$G$15-'Inputs and Results'!$G$13)*('Inputs and Results'!$G$14-'Inputs and Results'!$G$13)), 'Inputs and Results'!$G$15 - SQRT((1-F9801)*('Inputs and Results'!$G$15-'Inputs and Results'!$G$13)*('Inputs and Results'!$G$15-'Inputs and Results'!$G$14))))</f>
        <v>625.78001408247815</v>
      </c>
      <c r="D9801">
        <f t="shared" ca="1" si="643"/>
        <v>397.81843436904944</v>
      </c>
      <c r="E9801">
        <f t="shared" ca="1" si="642"/>
        <v>0.3789068525706133</v>
      </c>
      <c r="F9801">
        <f t="shared" ca="1" si="642"/>
        <v>0.61127958654778658</v>
      </c>
    </row>
    <row r="9802" spans="1:6" ht="15.75" customHeight="1" x14ac:dyDescent="0.2">
      <c r="A9802">
        <v>9801</v>
      </c>
      <c r="B9802" s="47">
        <f ca="1">IF('Inputs and Results'!$C$15='Inputs and Results'!$C$13, 'Inputs and Results'!$C$13, IF(E9802 &lt;= ('Inputs and Results'!$C$14-'Inputs and Results'!$C$13)/('Inputs and Results'!$C$15-'Inputs and Results'!$C$13), 'Inputs and Results'!$C$13 + SQRT(E9802*('Inputs and Results'!$C$15-'Inputs and Results'!$C$13)*('Inputs and Results'!$C$14-'Inputs and Results'!$C$13)), 'Inputs and Results'!$C$15 - SQRT((1-E9802)*('Inputs and Results'!$C$15-'Inputs and Results'!$C$13)*('Inputs and Results'!$C$15-'Inputs and Results'!$C$14))))</f>
        <v>1.4313288505975845</v>
      </c>
      <c r="C9802" s="47">
        <f ca="1">IF('Inputs and Results'!$G$15='Inputs and Results'!$G$13, 'Inputs and Results'!$G$13, IF(F9802 &lt;= ('Inputs and Results'!$G$14-'Inputs and Results'!$G$13)/('Inputs and Results'!$G$15-'Inputs and Results'!$G$13), 'Inputs and Results'!$G$13 + SQRT(F9802*('Inputs and Results'!$G$15-'Inputs and Results'!$G$13)*('Inputs and Results'!$G$14-'Inputs and Results'!$G$13)), 'Inputs and Results'!$G$15 - SQRT((1-F9802)*('Inputs and Results'!$G$15-'Inputs and Results'!$G$13)*('Inputs and Results'!$G$15-'Inputs and Results'!$G$14))))</f>
        <v>289.47869116291281</v>
      </c>
      <c r="D9802">
        <f t="shared" ca="1" si="643"/>
        <v>414.33920229470516</v>
      </c>
      <c r="E9802">
        <f t="shared" ref="E9802:F9821" ca="1" si="644">RAND()</f>
        <v>0.72658564722583385</v>
      </c>
      <c r="F9802">
        <f t="shared" ca="1" si="644"/>
        <v>2.2625581825917229E-2</v>
      </c>
    </row>
    <row r="9803" spans="1:6" ht="15.75" customHeight="1" x14ac:dyDescent="0.2">
      <c r="A9803">
        <v>9802</v>
      </c>
      <c r="B9803" s="47">
        <f ca="1">IF('Inputs and Results'!$C$15='Inputs and Results'!$C$13, 'Inputs and Results'!$C$13, IF(E9803 &lt;= ('Inputs and Results'!$C$14-'Inputs and Results'!$C$13)/('Inputs and Results'!$C$15-'Inputs and Results'!$C$13), 'Inputs and Results'!$C$13 + SQRT(E9803*('Inputs and Results'!$C$15-'Inputs and Results'!$C$13)*('Inputs and Results'!$C$14-'Inputs and Results'!$C$13)), 'Inputs and Results'!$C$15 - SQRT((1-E9803)*('Inputs and Results'!$C$15-'Inputs and Results'!$C$13)*('Inputs and Results'!$C$15-'Inputs and Results'!$C$14))))</f>
        <v>1.2408923705316757</v>
      </c>
      <c r="C9803" s="47">
        <f ca="1">IF('Inputs and Results'!$G$15='Inputs and Results'!$G$13, 'Inputs and Results'!$G$13, IF(F9803 &lt;= ('Inputs and Results'!$G$14-'Inputs and Results'!$G$13)/('Inputs and Results'!$G$15-'Inputs and Results'!$G$13), 'Inputs and Results'!$G$13 + SQRT(F9803*('Inputs and Results'!$G$15-'Inputs and Results'!$G$13)*('Inputs and Results'!$G$14-'Inputs and Results'!$G$13)), 'Inputs and Results'!$G$15 - SQRT((1-F9803)*('Inputs and Results'!$G$15-'Inputs and Results'!$G$13)*('Inputs and Results'!$G$15-'Inputs and Results'!$G$14))))</f>
        <v>505.74073374566285</v>
      </c>
      <c r="D9803">
        <f t="shared" ca="1" si="643"/>
        <v>627.56981797208459</v>
      </c>
      <c r="E9803">
        <f t="shared" ca="1" si="644"/>
        <v>0.65617114977181468</v>
      </c>
      <c r="F9803">
        <f t="shared" ca="1" si="644"/>
        <v>0.43177006442743204</v>
      </c>
    </row>
    <row r="9804" spans="1:6" ht="15.75" customHeight="1" x14ac:dyDescent="0.2">
      <c r="A9804">
        <v>9803</v>
      </c>
      <c r="B9804" s="47">
        <f ca="1">IF('Inputs and Results'!$C$15='Inputs and Results'!$C$13, 'Inputs and Results'!$C$13, IF(E9804 &lt;= ('Inputs and Results'!$C$14-'Inputs and Results'!$C$13)/('Inputs and Results'!$C$15-'Inputs and Results'!$C$13), 'Inputs and Results'!$C$13 + SQRT(E9804*('Inputs and Results'!$C$15-'Inputs and Results'!$C$13)*('Inputs and Results'!$C$14-'Inputs and Results'!$C$13)), 'Inputs and Results'!$C$15 - SQRT((1-E9804)*('Inputs and Results'!$C$15-'Inputs and Results'!$C$13)*('Inputs and Results'!$C$15-'Inputs and Results'!$C$14))))</f>
        <v>2.7456754981433029</v>
      </c>
      <c r="C9804" s="47">
        <f ca="1">IF('Inputs and Results'!$G$15='Inputs and Results'!$G$13, 'Inputs and Results'!$G$13, IF(F9804 &lt;= ('Inputs and Results'!$G$14-'Inputs and Results'!$G$13)/('Inputs and Results'!$G$15-'Inputs and Results'!$G$13), 'Inputs and Results'!$G$13 + SQRT(F9804*('Inputs and Results'!$G$15-'Inputs and Results'!$G$13)*('Inputs and Results'!$G$14-'Inputs and Results'!$G$13)), 'Inputs and Results'!$G$15 - SQRT((1-F9804)*('Inputs and Results'!$G$15-'Inputs and Results'!$G$13)*('Inputs and Results'!$G$15-'Inputs and Results'!$G$14))))</f>
        <v>1114.057231491928</v>
      </c>
      <c r="D9804">
        <f t="shared" ca="1" si="643"/>
        <v>3058.8396440367483</v>
      </c>
      <c r="E9804">
        <f t="shared" ca="1" si="644"/>
        <v>0.99281322752837142</v>
      </c>
      <c r="F9804">
        <f t="shared" ca="1" si="644"/>
        <v>0.99129238098744099</v>
      </c>
    </row>
    <row r="9805" spans="1:6" ht="15.75" customHeight="1" x14ac:dyDescent="0.2">
      <c r="A9805">
        <v>9804</v>
      </c>
      <c r="B9805" s="47">
        <f ca="1">IF('Inputs and Results'!$C$15='Inputs and Results'!$C$13, 'Inputs and Results'!$C$13, IF(E9805 &lt;= ('Inputs and Results'!$C$14-'Inputs and Results'!$C$13)/('Inputs and Results'!$C$15-'Inputs and Results'!$C$13), 'Inputs and Results'!$C$13 + SQRT(E9805*('Inputs and Results'!$C$15-'Inputs and Results'!$C$13)*('Inputs and Results'!$C$14-'Inputs and Results'!$C$13)), 'Inputs and Results'!$C$15 - SQRT((1-E9805)*('Inputs and Results'!$C$15-'Inputs and Results'!$C$13)*('Inputs and Results'!$C$15-'Inputs and Results'!$C$14))))</f>
        <v>2.332400613824849</v>
      </c>
      <c r="C9805" s="47">
        <f ca="1">IF('Inputs and Results'!$G$15='Inputs and Results'!$G$13, 'Inputs and Results'!$G$13, IF(F9805 &lt;= ('Inputs and Results'!$G$14-'Inputs and Results'!$G$13)/('Inputs and Results'!$G$15-'Inputs and Results'!$G$13), 'Inputs and Results'!$G$13 + SQRT(F9805*('Inputs and Results'!$G$15-'Inputs and Results'!$G$13)*('Inputs and Results'!$G$14-'Inputs and Results'!$G$13)), 'Inputs and Results'!$G$15 - SQRT((1-F9805)*('Inputs and Results'!$G$15-'Inputs and Results'!$G$13)*('Inputs and Results'!$G$15-'Inputs and Results'!$G$14))))</f>
        <v>772.53135267410551</v>
      </c>
      <c r="D9805">
        <f t="shared" ca="1" si="643"/>
        <v>1801.8526011760246</v>
      </c>
      <c r="E9805">
        <f t="shared" ca="1" si="644"/>
        <v>0.95047900661984019</v>
      </c>
      <c r="F9805">
        <f t="shared" ca="1" si="644"/>
        <v>0.7845783869836167</v>
      </c>
    </row>
    <row r="9806" spans="1:6" ht="15.75" customHeight="1" x14ac:dyDescent="0.2">
      <c r="A9806">
        <v>9805</v>
      </c>
      <c r="B9806" s="47">
        <f ca="1">IF('Inputs and Results'!$C$15='Inputs and Results'!$C$13, 'Inputs and Results'!$C$13, IF(E9806 &lt;= ('Inputs and Results'!$C$14-'Inputs and Results'!$C$13)/('Inputs and Results'!$C$15-'Inputs and Results'!$C$13), 'Inputs and Results'!$C$13 + SQRT(E9806*('Inputs and Results'!$C$15-'Inputs and Results'!$C$13)*('Inputs and Results'!$C$14-'Inputs and Results'!$C$13)), 'Inputs and Results'!$C$15 - SQRT((1-E9806)*('Inputs and Results'!$C$15-'Inputs and Results'!$C$13)*('Inputs and Results'!$C$15-'Inputs and Results'!$C$14))))</f>
        <v>0.16424906845294451</v>
      </c>
      <c r="C9806" s="47">
        <f ca="1">IF('Inputs and Results'!$G$15='Inputs and Results'!$G$13, 'Inputs and Results'!$G$13, IF(F9806 &lt;= ('Inputs and Results'!$G$14-'Inputs and Results'!$G$13)/('Inputs and Results'!$G$15-'Inputs and Results'!$G$13), 'Inputs and Results'!$G$13 + SQRT(F9806*('Inputs and Results'!$G$15-'Inputs and Results'!$G$13)*('Inputs and Results'!$G$14-'Inputs and Results'!$G$13)), 'Inputs and Results'!$G$15 - SQRT((1-F9806)*('Inputs and Results'!$G$15-'Inputs and Results'!$G$13)*('Inputs and Results'!$G$15-'Inputs and Results'!$G$14))))</f>
        <v>403.26115492737028</v>
      </c>
      <c r="D9806">
        <f t="shared" ca="1" si="643"/>
        <v>66.235269040079103</v>
      </c>
      <c r="E9806">
        <f t="shared" ca="1" si="644"/>
        <v>0.10650185047000083</v>
      </c>
      <c r="F9806">
        <f t="shared" ca="1" si="644"/>
        <v>0.25163628350001033</v>
      </c>
    </row>
    <row r="9807" spans="1:6" ht="15.75" customHeight="1" x14ac:dyDescent="0.2">
      <c r="A9807">
        <v>9806</v>
      </c>
      <c r="B9807" s="47">
        <f ca="1">IF('Inputs and Results'!$C$15='Inputs and Results'!$C$13, 'Inputs and Results'!$C$13, IF(E9807 &lt;= ('Inputs and Results'!$C$14-'Inputs and Results'!$C$13)/('Inputs and Results'!$C$15-'Inputs and Results'!$C$13), 'Inputs and Results'!$C$13 + SQRT(E9807*('Inputs and Results'!$C$15-'Inputs and Results'!$C$13)*('Inputs and Results'!$C$14-'Inputs and Results'!$C$13)), 'Inputs and Results'!$C$15 - SQRT((1-E9807)*('Inputs and Results'!$C$15-'Inputs and Results'!$C$13)*('Inputs and Results'!$C$15-'Inputs and Results'!$C$14))))</f>
        <v>0.16548732966433999</v>
      </c>
      <c r="C9807" s="47">
        <f ca="1">IF('Inputs and Results'!$G$15='Inputs and Results'!$G$13, 'Inputs and Results'!$G$13, IF(F9807 &lt;= ('Inputs and Results'!$G$14-'Inputs and Results'!$G$13)/('Inputs and Results'!$G$15-'Inputs and Results'!$G$13), 'Inputs and Results'!$G$13 + SQRT(F9807*('Inputs and Results'!$G$15-'Inputs and Results'!$G$13)*('Inputs and Results'!$G$14-'Inputs and Results'!$G$13)), 'Inputs and Results'!$G$15 - SQRT((1-F9807)*('Inputs and Results'!$G$15-'Inputs and Results'!$G$13)*('Inputs and Results'!$G$15-'Inputs and Results'!$G$14))))</f>
        <v>570.79732706119751</v>
      </c>
      <c r="D9807">
        <f t="shared" ca="1" si="643"/>
        <v>94.459725434900491</v>
      </c>
      <c r="E9807">
        <f t="shared" ca="1" si="644"/>
        <v>0.10728199130073401</v>
      </c>
      <c r="F9807">
        <f t="shared" ca="1" si="644"/>
        <v>0.53327414775596371</v>
      </c>
    </row>
    <row r="9808" spans="1:6" ht="15.75" customHeight="1" x14ac:dyDescent="0.2">
      <c r="A9808">
        <v>9807</v>
      </c>
      <c r="B9808" s="47">
        <f ca="1">IF('Inputs and Results'!$C$15='Inputs and Results'!$C$13, 'Inputs and Results'!$C$13, IF(E9808 &lt;= ('Inputs and Results'!$C$14-'Inputs and Results'!$C$13)/('Inputs and Results'!$C$15-'Inputs and Results'!$C$13), 'Inputs and Results'!$C$13 + SQRT(E9808*('Inputs and Results'!$C$15-'Inputs and Results'!$C$13)*('Inputs and Results'!$C$14-'Inputs and Results'!$C$13)), 'Inputs and Results'!$C$15 - SQRT((1-E9808)*('Inputs and Results'!$C$15-'Inputs and Results'!$C$13)*('Inputs and Results'!$C$15-'Inputs and Results'!$C$14))))</f>
        <v>0.55176216216231389</v>
      </c>
      <c r="C9808" s="47">
        <f ca="1">IF('Inputs and Results'!$G$15='Inputs and Results'!$G$13, 'Inputs and Results'!$G$13, IF(F9808 &lt;= ('Inputs and Results'!$G$14-'Inputs and Results'!$G$13)/('Inputs and Results'!$G$15-'Inputs and Results'!$G$13), 'Inputs and Results'!$G$13 + SQRT(F9808*('Inputs and Results'!$G$15-'Inputs and Results'!$G$13)*('Inputs and Results'!$G$14-'Inputs and Results'!$G$13)), 'Inputs and Results'!$G$15 - SQRT((1-F9808)*('Inputs and Results'!$G$15-'Inputs and Results'!$G$13)*('Inputs and Results'!$G$15-'Inputs and Results'!$G$14))))</f>
        <v>987.65990547138949</v>
      </c>
      <c r="D9808">
        <f t="shared" ca="1" si="643"/>
        <v>544.95336492392039</v>
      </c>
      <c r="E9808">
        <f t="shared" ca="1" si="644"/>
        <v>0.33401460993109455</v>
      </c>
      <c r="F9808">
        <f t="shared" ca="1" si="644"/>
        <v>0.94684492291174416</v>
      </c>
    </row>
    <row r="9809" spans="1:6" ht="15.75" customHeight="1" x14ac:dyDescent="0.2">
      <c r="A9809">
        <v>9808</v>
      </c>
      <c r="B9809" s="47">
        <f ca="1">IF('Inputs and Results'!$C$15='Inputs and Results'!$C$13, 'Inputs and Results'!$C$13, IF(E9809 &lt;= ('Inputs and Results'!$C$14-'Inputs and Results'!$C$13)/('Inputs and Results'!$C$15-'Inputs and Results'!$C$13), 'Inputs and Results'!$C$13 + SQRT(E9809*('Inputs and Results'!$C$15-'Inputs and Results'!$C$13)*('Inputs and Results'!$C$14-'Inputs and Results'!$C$13)), 'Inputs and Results'!$C$15 - SQRT((1-E9809)*('Inputs and Results'!$C$15-'Inputs and Results'!$C$13)*('Inputs and Results'!$C$15-'Inputs and Results'!$C$14))))</f>
        <v>1.7039298651728541</v>
      </c>
      <c r="C9809" s="47">
        <f ca="1">IF('Inputs and Results'!$G$15='Inputs and Results'!$G$13, 'Inputs and Results'!$G$13, IF(F9809 &lt;= ('Inputs and Results'!$G$14-'Inputs and Results'!$G$13)/('Inputs and Results'!$G$15-'Inputs and Results'!$G$13), 'Inputs and Results'!$G$13 + SQRT(F9809*('Inputs and Results'!$G$15-'Inputs and Results'!$G$13)*('Inputs and Results'!$G$14-'Inputs and Results'!$G$13)), 'Inputs and Results'!$G$15 - SQRT((1-F9809)*('Inputs and Results'!$G$15-'Inputs and Results'!$G$13)*('Inputs and Results'!$G$15-'Inputs and Results'!$G$14))))</f>
        <v>747.18386144570206</v>
      </c>
      <c r="D9809">
        <f t="shared" ca="1" si="643"/>
        <v>1273.1488962925075</v>
      </c>
      <c r="E9809">
        <f t="shared" ca="1" si="644"/>
        <v>0.8133558006232382</v>
      </c>
      <c r="F9809">
        <f t="shared" ca="1" si="644"/>
        <v>0.75827334998517504</v>
      </c>
    </row>
    <row r="9810" spans="1:6" ht="15.75" customHeight="1" x14ac:dyDescent="0.2">
      <c r="A9810">
        <v>9809</v>
      </c>
      <c r="B9810" s="47">
        <f ca="1">IF('Inputs and Results'!$C$15='Inputs and Results'!$C$13, 'Inputs and Results'!$C$13, IF(E9810 &lt;= ('Inputs and Results'!$C$14-'Inputs and Results'!$C$13)/('Inputs and Results'!$C$15-'Inputs and Results'!$C$13), 'Inputs and Results'!$C$13 + SQRT(E9810*('Inputs and Results'!$C$15-'Inputs and Results'!$C$13)*('Inputs and Results'!$C$14-'Inputs and Results'!$C$13)), 'Inputs and Results'!$C$15 - SQRT((1-E9810)*('Inputs and Results'!$C$15-'Inputs and Results'!$C$13)*('Inputs and Results'!$C$15-'Inputs and Results'!$C$14))))</f>
        <v>0.81466383676433551</v>
      </c>
      <c r="C9810" s="47">
        <f ca="1">IF('Inputs and Results'!$G$15='Inputs and Results'!$G$13, 'Inputs and Results'!$G$13, IF(F9810 &lt;= ('Inputs and Results'!$G$14-'Inputs and Results'!$G$13)/('Inputs and Results'!$G$15-'Inputs and Results'!$G$13), 'Inputs and Results'!$G$13 + SQRT(F9810*('Inputs and Results'!$G$15-'Inputs and Results'!$G$13)*('Inputs and Results'!$G$14-'Inputs and Results'!$G$13)), 'Inputs and Results'!$G$15 - SQRT((1-F9810)*('Inputs and Results'!$G$15-'Inputs and Results'!$G$13)*('Inputs and Results'!$G$15-'Inputs and Results'!$G$14))))</f>
        <v>1140.357889755453</v>
      </c>
      <c r="D9810">
        <f t="shared" ca="1" si="643"/>
        <v>929.00833375265847</v>
      </c>
      <c r="E9810">
        <f t="shared" ca="1" si="644"/>
        <v>0.46936731707271395</v>
      </c>
      <c r="F9810">
        <f t="shared" ca="1" si="644"/>
        <v>0.99580640252661368</v>
      </c>
    </row>
    <row r="9811" spans="1:6" ht="15.75" customHeight="1" x14ac:dyDescent="0.2">
      <c r="A9811">
        <v>9810</v>
      </c>
      <c r="B9811" s="47">
        <f ca="1">IF('Inputs and Results'!$C$15='Inputs and Results'!$C$13, 'Inputs and Results'!$C$13, IF(E9811 &lt;= ('Inputs and Results'!$C$14-'Inputs and Results'!$C$13)/('Inputs and Results'!$C$15-'Inputs and Results'!$C$13), 'Inputs and Results'!$C$13 + SQRT(E9811*('Inputs and Results'!$C$15-'Inputs and Results'!$C$13)*('Inputs and Results'!$C$14-'Inputs and Results'!$C$13)), 'Inputs and Results'!$C$15 - SQRT((1-E9811)*('Inputs and Results'!$C$15-'Inputs and Results'!$C$13)*('Inputs and Results'!$C$15-'Inputs and Results'!$C$14))))</f>
        <v>1.8466948158735959</v>
      </c>
      <c r="C9811" s="47">
        <f ca="1">IF('Inputs and Results'!$G$15='Inputs and Results'!$G$13, 'Inputs and Results'!$G$13, IF(F9811 &lt;= ('Inputs and Results'!$G$14-'Inputs and Results'!$G$13)/('Inputs and Results'!$G$15-'Inputs and Results'!$G$13), 'Inputs and Results'!$G$13 + SQRT(F9811*('Inputs and Results'!$G$15-'Inputs and Results'!$G$13)*('Inputs and Results'!$G$14-'Inputs and Results'!$G$13)), 'Inputs and Results'!$G$15 - SQRT((1-F9811)*('Inputs and Results'!$G$15-'Inputs and Results'!$G$13)*('Inputs and Results'!$G$15-'Inputs and Results'!$G$14))))</f>
        <v>457.73195139795666</v>
      </c>
      <c r="D9811">
        <f t="shared" ca="1" si="643"/>
        <v>845.29122170631126</v>
      </c>
      <c r="E9811">
        <f t="shared" ca="1" si="644"/>
        <v>0.85220968358524007</v>
      </c>
      <c r="F9811">
        <f t="shared" ca="1" si="644"/>
        <v>0.35046542671777803</v>
      </c>
    </row>
    <row r="9812" spans="1:6" ht="15.75" customHeight="1" x14ac:dyDescent="0.2">
      <c r="A9812">
        <v>9811</v>
      </c>
      <c r="B9812" s="47">
        <f ca="1">IF('Inputs and Results'!$C$15='Inputs and Results'!$C$13, 'Inputs and Results'!$C$13, IF(E9812 &lt;= ('Inputs and Results'!$C$14-'Inputs and Results'!$C$13)/('Inputs and Results'!$C$15-'Inputs and Results'!$C$13), 'Inputs and Results'!$C$13 + SQRT(E9812*('Inputs and Results'!$C$15-'Inputs and Results'!$C$13)*('Inputs and Results'!$C$14-'Inputs and Results'!$C$13)), 'Inputs and Results'!$C$15 - SQRT((1-E9812)*('Inputs and Results'!$C$15-'Inputs and Results'!$C$13)*('Inputs and Results'!$C$15-'Inputs and Results'!$C$14))))</f>
        <v>1.8066696823731105</v>
      </c>
      <c r="C9812" s="47">
        <f ca="1">IF('Inputs and Results'!$G$15='Inputs and Results'!$G$13, 'Inputs and Results'!$G$13, IF(F9812 &lt;= ('Inputs and Results'!$G$14-'Inputs and Results'!$G$13)/('Inputs and Results'!$G$15-'Inputs and Results'!$G$13), 'Inputs and Results'!$G$13 + SQRT(F9812*('Inputs and Results'!$G$15-'Inputs and Results'!$G$13)*('Inputs and Results'!$G$14-'Inputs and Results'!$G$13)), 'Inputs and Results'!$G$15 - SQRT((1-F9812)*('Inputs and Results'!$G$15-'Inputs and Results'!$G$13)*('Inputs and Results'!$G$15-'Inputs and Results'!$G$14))))</f>
        <v>312.37822386747166</v>
      </c>
      <c r="D9812">
        <f t="shared" ca="1" si="643"/>
        <v>564.36426649492148</v>
      </c>
      <c r="E9812">
        <f t="shared" ca="1" si="644"/>
        <v>0.84177363922583415</v>
      </c>
      <c r="F9812">
        <f t="shared" ca="1" si="644"/>
        <v>7.1169140062005587E-2</v>
      </c>
    </row>
    <row r="9813" spans="1:6" ht="15.75" customHeight="1" x14ac:dyDescent="0.2">
      <c r="A9813">
        <v>9812</v>
      </c>
      <c r="B9813" s="47">
        <f ca="1">IF('Inputs and Results'!$C$15='Inputs and Results'!$C$13, 'Inputs and Results'!$C$13, IF(E9813 &lt;= ('Inputs and Results'!$C$14-'Inputs and Results'!$C$13)/('Inputs and Results'!$C$15-'Inputs and Results'!$C$13), 'Inputs and Results'!$C$13 + SQRT(E9813*('Inputs and Results'!$C$15-'Inputs and Results'!$C$13)*('Inputs and Results'!$C$14-'Inputs and Results'!$C$13)), 'Inputs and Results'!$C$15 - SQRT((1-E9813)*('Inputs and Results'!$C$15-'Inputs and Results'!$C$13)*('Inputs and Results'!$C$15-'Inputs and Results'!$C$14))))</f>
        <v>0.50646896914367012</v>
      </c>
      <c r="C9813" s="47">
        <f ca="1">IF('Inputs and Results'!$G$15='Inputs and Results'!$G$13, 'Inputs and Results'!$G$13, IF(F9813 &lt;= ('Inputs and Results'!$G$14-'Inputs and Results'!$G$13)/('Inputs and Results'!$G$15-'Inputs and Results'!$G$13), 'Inputs and Results'!$G$13 + SQRT(F9813*('Inputs and Results'!$G$15-'Inputs and Results'!$G$13)*('Inputs and Results'!$G$14-'Inputs and Results'!$G$13)), 'Inputs and Results'!$G$15 - SQRT((1-F9813)*('Inputs and Results'!$G$15-'Inputs and Results'!$G$13)*('Inputs and Results'!$G$15-'Inputs and Results'!$G$14))))</f>
        <v>784.74553641519401</v>
      </c>
      <c r="D9813">
        <f t="shared" ca="1" si="643"/>
        <v>397.44926286829974</v>
      </c>
      <c r="E9813">
        <f t="shared" ca="1" si="644"/>
        <v>0.30914477757295211</v>
      </c>
      <c r="F9813">
        <f t="shared" ca="1" si="644"/>
        <v>0.79671311628758212</v>
      </c>
    </row>
    <row r="9814" spans="1:6" ht="15.75" customHeight="1" x14ac:dyDescent="0.2">
      <c r="A9814">
        <v>9813</v>
      </c>
      <c r="B9814" s="47">
        <f ca="1">IF('Inputs and Results'!$C$15='Inputs and Results'!$C$13, 'Inputs and Results'!$C$13, IF(E9814 &lt;= ('Inputs and Results'!$C$14-'Inputs and Results'!$C$13)/('Inputs and Results'!$C$15-'Inputs and Results'!$C$13), 'Inputs and Results'!$C$13 + SQRT(E9814*('Inputs and Results'!$C$15-'Inputs and Results'!$C$13)*('Inputs and Results'!$C$14-'Inputs and Results'!$C$13)), 'Inputs and Results'!$C$15 - SQRT((1-E9814)*('Inputs and Results'!$C$15-'Inputs and Results'!$C$13)*('Inputs and Results'!$C$15-'Inputs and Results'!$C$14))))</f>
        <v>1.3142666131979459</v>
      </c>
      <c r="C9814" s="47">
        <f ca="1">IF('Inputs and Results'!$G$15='Inputs and Results'!$G$13, 'Inputs and Results'!$G$13, IF(F9814 &lt;= ('Inputs and Results'!$G$14-'Inputs and Results'!$G$13)/('Inputs and Results'!$G$15-'Inputs and Results'!$G$13), 'Inputs and Results'!$G$13 + SQRT(F9814*('Inputs and Results'!$G$15-'Inputs and Results'!$G$13)*('Inputs and Results'!$G$14-'Inputs and Results'!$G$13)), 'Inputs and Results'!$G$15 - SQRT((1-F9814)*('Inputs and Results'!$G$15-'Inputs and Results'!$G$13)*('Inputs and Results'!$G$15-'Inputs and Results'!$G$14))))</f>
        <v>534.12805126608919</v>
      </c>
      <c r="D9814">
        <f t="shared" ca="1" si="643"/>
        <v>701.98666495150189</v>
      </c>
      <c r="E9814">
        <f t="shared" ca="1" si="644"/>
        <v>0.68425588318009734</v>
      </c>
      <c r="F9814">
        <f t="shared" ca="1" si="644"/>
        <v>0.4772883507037553</v>
      </c>
    </row>
    <row r="9815" spans="1:6" ht="15.75" customHeight="1" x14ac:dyDescent="0.2">
      <c r="A9815">
        <v>9814</v>
      </c>
      <c r="B9815" s="47">
        <f ca="1">IF('Inputs and Results'!$C$15='Inputs and Results'!$C$13, 'Inputs and Results'!$C$13, IF(E9815 &lt;= ('Inputs and Results'!$C$14-'Inputs and Results'!$C$13)/('Inputs and Results'!$C$15-'Inputs and Results'!$C$13), 'Inputs and Results'!$C$13 + SQRT(E9815*('Inputs and Results'!$C$15-'Inputs and Results'!$C$13)*('Inputs and Results'!$C$14-'Inputs and Results'!$C$13)), 'Inputs and Results'!$C$15 - SQRT((1-E9815)*('Inputs and Results'!$C$15-'Inputs and Results'!$C$13)*('Inputs and Results'!$C$15-'Inputs and Results'!$C$14))))</f>
        <v>0.8236033970364276</v>
      </c>
      <c r="C9815" s="47">
        <f ca="1">IF('Inputs and Results'!$G$15='Inputs and Results'!$G$13, 'Inputs and Results'!$G$13, IF(F9815 &lt;= ('Inputs and Results'!$G$14-'Inputs and Results'!$G$13)/('Inputs and Results'!$G$15-'Inputs and Results'!$G$13), 'Inputs and Results'!$G$13 + SQRT(F9815*('Inputs and Results'!$G$15-'Inputs and Results'!$G$13)*('Inputs and Results'!$G$14-'Inputs and Results'!$G$13)), 'Inputs and Results'!$G$15 - SQRT((1-F9815)*('Inputs and Results'!$G$15-'Inputs and Results'!$G$13)*('Inputs and Results'!$G$15-'Inputs and Results'!$G$14))))</f>
        <v>806.97112431840287</v>
      </c>
      <c r="D9815">
        <f t="shared" ca="1" si="643"/>
        <v>664.62415929894189</v>
      </c>
      <c r="E9815">
        <f t="shared" ca="1" si="644"/>
        <v>0.47369975851206914</v>
      </c>
      <c r="F9815">
        <f t="shared" ca="1" si="644"/>
        <v>0.81789173463727849</v>
      </c>
    </row>
    <row r="9816" spans="1:6" ht="15.75" customHeight="1" x14ac:dyDescent="0.2">
      <c r="A9816">
        <v>9815</v>
      </c>
      <c r="B9816" s="47">
        <f ca="1">IF('Inputs and Results'!$C$15='Inputs and Results'!$C$13, 'Inputs and Results'!$C$13, IF(E9816 &lt;= ('Inputs and Results'!$C$14-'Inputs and Results'!$C$13)/('Inputs and Results'!$C$15-'Inputs and Results'!$C$13), 'Inputs and Results'!$C$13 + SQRT(E9816*('Inputs and Results'!$C$15-'Inputs and Results'!$C$13)*('Inputs and Results'!$C$14-'Inputs and Results'!$C$13)), 'Inputs and Results'!$C$15 - SQRT((1-E9816)*('Inputs and Results'!$C$15-'Inputs and Results'!$C$13)*('Inputs and Results'!$C$15-'Inputs and Results'!$C$14))))</f>
        <v>1.1971226060711306</v>
      </c>
      <c r="C9816" s="47">
        <f ca="1">IF('Inputs and Results'!$G$15='Inputs and Results'!$G$13, 'Inputs and Results'!$G$13, IF(F9816 &lt;= ('Inputs and Results'!$G$14-'Inputs and Results'!$G$13)/('Inputs and Results'!$G$15-'Inputs and Results'!$G$13), 'Inputs and Results'!$G$13 + SQRT(F9816*('Inputs and Results'!$G$15-'Inputs and Results'!$G$13)*('Inputs and Results'!$G$14-'Inputs and Results'!$G$13)), 'Inputs and Results'!$G$15 - SQRT((1-F9816)*('Inputs and Results'!$G$15-'Inputs and Results'!$G$13)*('Inputs and Results'!$G$15-'Inputs and Results'!$G$14))))</f>
        <v>459.07445101733003</v>
      </c>
      <c r="D9816">
        <f t="shared" ca="1" si="643"/>
        <v>549.56840318253978</v>
      </c>
      <c r="E9816">
        <f t="shared" ca="1" si="644"/>
        <v>0.6388481224955832</v>
      </c>
      <c r="F9816">
        <f t="shared" ca="1" si="644"/>
        <v>0.3528128572713759</v>
      </c>
    </row>
    <row r="9817" spans="1:6" ht="15.75" customHeight="1" x14ac:dyDescent="0.2">
      <c r="A9817">
        <v>9816</v>
      </c>
      <c r="B9817" s="47">
        <f ca="1">IF('Inputs and Results'!$C$15='Inputs and Results'!$C$13, 'Inputs and Results'!$C$13, IF(E9817 &lt;= ('Inputs and Results'!$C$14-'Inputs and Results'!$C$13)/('Inputs and Results'!$C$15-'Inputs and Results'!$C$13), 'Inputs and Results'!$C$13 + SQRT(E9817*('Inputs and Results'!$C$15-'Inputs and Results'!$C$13)*('Inputs and Results'!$C$14-'Inputs and Results'!$C$13)), 'Inputs and Results'!$C$15 - SQRT((1-E9817)*('Inputs and Results'!$C$15-'Inputs and Results'!$C$13)*('Inputs and Results'!$C$15-'Inputs and Results'!$C$14))))</f>
        <v>0.67769754805657323</v>
      </c>
      <c r="C9817" s="47">
        <f ca="1">IF('Inputs and Results'!$G$15='Inputs and Results'!$G$13, 'Inputs and Results'!$G$13, IF(F9817 &lt;= ('Inputs and Results'!$G$14-'Inputs and Results'!$G$13)/('Inputs and Results'!$G$15-'Inputs and Results'!$G$13), 'Inputs and Results'!$G$13 + SQRT(F9817*('Inputs and Results'!$G$15-'Inputs and Results'!$G$13)*('Inputs and Results'!$G$14-'Inputs and Results'!$G$13)), 'Inputs and Results'!$G$15 - SQRT((1-F9817)*('Inputs and Results'!$G$15-'Inputs and Results'!$G$13)*('Inputs and Results'!$G$15-'Inputs and Results'!$G$14))))</f>
        <v>608.50202712026908</v>
      </c>
      <c r="D9817">
        <f t="shared" ca="1" si="643"/>
        <v>412.38033176686076</v>
      </c>
      <c r="E9817">
        <f t="shared" ca="1" si="644"/>
        <v>0.40076792463306077</v>
      </c>
      <c r="F9817">
        <f t="shared" ca="1" si="644"/>
        <v>0.58753484926945176</v>
      </c>
    </row>
    <row r="9818" spans="1:6" ht="15.75" customHeight="1" x14ac:dyDescent="0.2">
      <c r="A9818">
        <v>9817</v>
      </c>
      <c r="B9818" s="47">
        <f ca="1">IF('Inputs and Results'!$C$15='Inputs and Results'!$C$13, 'Inputs and Results'!$C$13, IF(E9818 &lt;= ('Inputs and Results'!$C$14-'Inputs and Results'!$C$13)/('Inputs and Results'!$C$15-'Inputs and Results'!$C$13), 'Inputs and Results'!$C$13 + SQRT(E9818*('Inputs and Results'!$C$15-'Inputs and Results'!$C$13)*('Inputs and Results'!$C$14-'Inputs and Results'!$C$13)), 'Inputs and Results'!$C$15 - SQRT((1-E9818)*('Inputs and Results'!$C$15-'Inputs and Results'!$C$13)*('Inputs and Results'!$C$15-'Inputs and Results'!$C$14))))</f>
        <v>1.0799340025972337</v>
      </c>
      <c r="C9818" s="47">
        <f ca="1">IF('Inputs and Results'!$G$15='Inputs and Results'!$G$13, 'Inputs and Results'!$G$13, IF(F9818 &lt;= ('Inputs and Results'!$G$14-'Inputs and Results'!$G$13)/('Inputs and Results'!$G$15-'Inputs and Results'!$G$13), 'Inputs and Results'!$G$13 + SQRT(F9818*('Inputs and Results'!$G$15-'Inputs and Results'!$G$13)*('Inputs and Results'!$G$14-'Inputs and Results'!$G$13)), 'Inputs and Results'!$G$15 - SQRT((1-F9818)*('Inputs and Results'!$G$15-'Inputs and Results'!$G$13)*('Inputs and Results'!$G$15-'Inputs and Results'!$G$14))))</f>
        <v>521.63790638289197</v>
      </c>
      <c r="D9818">
        <f t="shared" ca="1" si="643"/>
        <v>563.33451214651757</v>
      </c>
      <c r="E9818">
        <f t="shared" ca="1" si="644"/>
        <v>0.59037184062419112</v>
      </c>
      <c r="F9818">
        <f t="shared" ca="1" si="644"/>
        <v>0.45749482746461667</v>
      </c>
    </row>
    <row r="9819" spans="1:6" ht="15.75" customHeight="1" x14ac:dyDescent="0.2">
      <c r="A9819">
        <v>9818</v>
      </c>
      <c r="B9819" s="47">
        <f ca="1">IF('Inputs and Results'!$C$15='Inputs and Results'!$C$13, 'Inputs and Results'!$C$13, IF(E9819 &lt;= ('Inputs and Results'!$C$14-'Inputs and Results'!$C$13)/('Inputs and Results'!$C$15-'Inputs and Results'!$C$13), 'Inputs and Results'!$C$13 + SQRT(E9819*('Inputs and Results'!$C$15-'Inputs and Results'!$C$13)*('Inputs and Results'!$C$14-'Inputs and Results'!$C$13)), 'Inputs and Results'!$C$15 - SQRT((1-E9819)*('Inputs and Results'!$C$15-'Inputs and Results'!$C$13)*('Inputs and Results'!$C$15-'Inputs and Results'!$C$14))))</f>
        <v>4.2569829843439599E-3</v>
      </c>
      <c r="C9819" s="47">
        <f ca="1">IF('Inputs and Results'!$G$15='Inputs and Results'!$G$13, 'Inputs and Results'!$G$13, IF(F9819 &lt;= ('Inputs and Results'!$G$14-'Inputs and Results'!$G$13)/('Inputs and Results'!$G$15-'Inputs and Results'!$G$13), 'Inputs and Results'!$G$13 + SQRT(F9819*('Inputs and Results'!$G$15-'Inputs and Results'!$G$13)*('Inputs and Results'!$G$14-'Inputs and Results'!$G$13)), 'Inputs and Results'!$G$15 - SQRT((1-F9819)*('Inputs and Results'!$G$15-'Inputs and Results'!$G$13)*('Inputs and Results'!$G$15-'Inputs and Results'!$G$14))))</f>
        <v>490.08192886955965</v>
      </c>
      <c r="D9819">
        <f t="shared" ca="1" si="643"/>
        <v>2.0862704321321823</v>
      </c>
      <c r="E9819">
        <f t="shared" ca="1" si="644"/>
        <v>2.8359751113260501E-3</v>
      </c>
      <c r="F9819">
        <f t="shared" ca="1" si="644"/>
        <v>0.40584849386251665</v>
      </c>
    </row>
    <row r="9820" spans="1:6" ht="15.75" customHeight="1" x14ac:dyDescent="0.2">
      <c r="A9820">
        <v>9819</v>
      </c>
      <c r="B9820" s="47">
        <f ca="1">IF('Inputs and Results'!$C$15='Inputs and Results'!$C$13, 'Inputs and Results'!$C$13, IF(E9820 &lt;= ('Inputs and Results'!$C$14-'Inputs and Results'!$C$13)/('Inputs and Results'!$C$15-'Inputs and Results'!$C$13), 'Inputs and Results'!$C$13 + SQRT(E9820*('Inputs and Results'!$C$15-'Inputs and Results'!$C$13)*('Inputs and Results'!$C$14-'Inputs and Results'!$C$13)), 'Inputs and Results'!$C$15 - SQRT((1-E9820)*('Inputs and Results'!$C$15-'Inputs and Results'!$C$13)*('Inputs and Results'!$C$15-'Inputs and Results'!$C$14))))</f>
        <v>0.10072132937218647</v>
      </c>
      <c r="C9820" s="47">
        <f ca="1">IF('Inputs and Results'!$G$15='Inputs and Results'!$G$13, 'Inputs and Results'!$G$13, IF(F9820 &lt;= ('Inputs and Results'!$G$14-'Inputs and Results'!$G$13)/('Inputs and Results'!$G$15-'Inputs and Results'!$G$13), 'Inputs and Results'!$G$13 + SQRT(F9820*('Inputs and Results'!$G$15-'Inputs and Results'!$G$13)*('Inputs and Results'!$G$14-'Inputs and Results'!$G$13)), 'Inputs and Results'!$G$15 - SQRT((1-F9820)*('Inputs and Results'!$G$15-'Inputs and Results'!$G$13)*('Inputs and Results'!$G$15-'Inputs and Results'!$G$14))))</f>
        <v>329.12558771460544</v>
      </c>
      <c r="D9820">
        <f t="shared" ca="1" si="643"/>
        <v>33.149966725017222</v>
      </c>
      <c r="E9820">
        <f t="shared" ca="1" si="644"/>
        <v>6.6020354449179974E-2</v>
      </c>
      <c r="F9820">
        <f t="shared" ca="1" si="644"/>
        <v>0.10588825348759212</v>
      </c>
    </row>
    <row r="9821" spans="1:6" ht="15.75" customHeight="1" x14ac:dyDescent="0.2">
      <c r="A9821">
        <v>9820</v>
      </c>
      <c r="B9821" s="47">
        <f ca="1">IF('Inputs and Results'!$C$15='Inputs and Results'!$C$13, 'Inputs and Results'!$C$13, IF(E9821 &lt;= ('Inputs and Results'!$C$14-'Inputs and Results'!$C$13)/('Inputs and Results'!$C$15-'Inputs and Results'!$C$13), 'Inputs and Results'!$C$13 + SQRT(E9821*('Inputs and Results'!$C$15-'Inputs and Results'!$C$13)*('Inputs and Results'!$C$14-'Inputs and Results'!$C$13)), 'Inputs and Results'!$C$15 - SQRT((1-E9821)*('Inputs and Results'!$C$15-'Inputs and Results'!$C$13)*('Inputs and Results'!$C$15-'Inputs and Results'!$C$14))))</f>
        <v>0.46626672094002464</v>
      </c>
      <c r="C9821" s="47">
        <f ca="1">IF('Inputs and Results'!$G$15='Inputs and Results'!$G$13, 'Inputs and Results'!$G$13, IF(F9821 &lt;= ('Inputs and Results'!$G$14-'Inputs and Results'!$G$13)/('Inputs and Results'!$G$15-'Inputs and Results'!$G$13), 'Inputs and Results'!$G$13 + SQRT(F9821*('Inputs and Results'!$G$15-'Inputs and Results'!$G$13)*('Inputs and Results'!$G$14-'Inputs and Results'!$G$13)), 'Inputs and Results'!$G$15 - SQRT((1-F9821)*('Inputs and Results'!$G$15-'Inputs and Results'!$G$13)*('Inputs and Results'!$G$15-'Inputs and Results'!$G$14))))</f>
        <v>476.73035867766748</v>
      </c>
      <c r="D9821">
        <f t="shared" ca="1" si="643"/>
        <v>222.28350111319784</v>
      </c>
      <c r="E9821">
        <f t="shared" ca="1" si="644"/>
        <v>0.28668840784266492</v>
      </c>
      <c r="F9821">
        <f t="shared" ca="1" si="644"/>
        <v>0.3832896852916382</v>
      </c>
    </row>
    <row r="9822" spans="1:6" ht="15.75" customHeight="1" x14ac:dyDescent="0.2">
      <c r="A9822">
        <v>9821</v>
      </c>
      <c r="B9822" s="47">
        <f ca="1">IF('Inputs and Results'!$C$15='Inputs and Results'!$C$13, 'Inputs and Results'!$C$13, IF(E9822 &lt;= ('Inputs and Results'!$C$14-'Inputs and Results'!$C$13)/('Inputs and Results'!$C$15-'Inputs and Results'!$C$13), 'Inputs and Results'!$C$13 + SQRT(E9822*('Inputs and Results'!$C$15-'Inputs and Results'!$C$13)*('Inputs and Results'!$C$14-'Inputs and Results'!$C$13)), 'Inputs and Results'!$C$15 - SQRT((1-E9822)*('Inputs and Results'!$C$15-'Inputs and Results'!$C$13)*('Inputs and Results'!$C$15-'Inputs and Results'!$C$14))))</f>
        <v>0.28331972850228881</v>
      </c>
      <c r="C9822" s="47">
        <f ca="1">IF('Inputs and Results'!$G$15='Inputs and Results'!$G$13, 'Inputs and Results'!$G$13, IF(F9822 &lt;= ('Inputs and Results'!$G$14-'Inputs and Results'!$G$13)/('Inputs and Results'!$G$15-'Inputs and Results'!$G$13), 'Inputs and Results'!$G$13 + SQRT(F9822*('Inputs and Results'!$G$15-'Inputs and Results'!$G$13)*('Inputs and Results'!$G$14-'Inputs and Results'!$G$13)), 'Inputs and Results'!$G$15 - SQRT((1-F9822)*('Inputs and Results'!$G$15-'Inputs and Results'!$G$13)*('Inputs and Results'!$G$15-'Inputs and Results'!$G$14))))</f>
        <v>730.56318767212395</v>
      </c>
      <c r="D9822">
        <f t="shared" ca="1" si="643"/>
        <v>206.98296398503282</v>
      </c>
      <c r="E9822">
        <f t="shared" ref="E9822:F9841" ca="1" si="645">RAND()</f>
        <v>0.17996092249501339</v>
      </c>
      <c r="F9822">
        <f t="shared" ca="1" si="645"/>
        <v>0.74020246513837751</v>
      </c>
    </row>
    <row r="9823" spans="1:6" ht="15.75" customHeight="1" x14ac:dyDescent="0.2">
      <c r="A9823">
        <v>9822</v>
      </c>
      <c r="B9823" s="47">
        <f ca="1">IF('Inputs and Results'!$C$15='Inputs and Results'!$C$13, 'Inputs and Results'!$C$13, IF(E9823 &lt;= ('Inputs and Results'!$C$14-'Inputs and Results'!$C$13)/('Inputs and Results'!$C$15-'Inputs and Results'!$C$13), 'Inputs and Results'!$C$13 + SQRT(E9823*('Inputs and Results'!$C$15-'Inputs and Results'!$C$13)*('Inputs and Results'!$C$14-'Inputs and Results'!$C$13)), 'Inputs and Results'!$C$15 - SQRT((1-E9823)*('Inputs and Results'!$C$15-'Inputs and Results'!$C$13)*('Inputs and Results'!$C$15-'Inputs and Results'!$C$14))))</f>
        <v>2.6418586880246964</v>
      </c>
      <c r="C9823" s="47">
        <f ca="1">IF('Inputs and Results'!$G$15='Inputs and Results'!$G$13, 'Inputs and Results'!$G$13, IF(F9823 &lt;= ('Inputs and Results'!$G$14-'Inputs and Results'!$G$13)/('Inputs and Results'!$G$15-'Inputs and Results'!$G$13), 'Inputs and Results'!$G$13 + SQRT(F9823*('Inputs and Results'!$G$15-'Inputs and Results'!$G$13)*('Inputs and Results'!$G$14-'Inputs and Results'!$G$13)), 'Inputs and Results'!$G$15 - SQRT((1-F9823)*('Inputs and Results'!$G$15-'Inputs and Results'!$G$13)*('Inputs and Results'!$G$15-'Inputs and Results'!$G$14))))</f>
        <v>713.9786514144472</v>
      </c>
      <c r="D9823">
        <f t="shared" ca="1" si="643"/>
        <v>1886.2307033034135</v>
      </c>
      <c r="E9823">
        <f t="shared" ca="1" si="645"/>
        <v>0.98574831118406758</v>
      </c>
      <c r="F9823">
        <f t="shared" ca="1" si="645"/>
        <v>0.72152165330263518</v>
      </c>
    </row>
    <row r="9824" spans="1:6" ht="15.75" customHeight="1" x14ac:dyDescent="0.2">
      <c r="A9824">
        <v>9823</v>
      </c>
      <c r="B9824" s="47">
        <f ca="1">IF('Inputs and Results'!$C$15='Inputs and Results'!$C$13, 'Inputs and Results'!$C$13, IF(E9824 &lt;= ('Inputs and Results'!$C$14-'Inputs and Results'!$C$13)/('Inputs and Results'!$C$15-'Inputs and Results'!$C$13), 'Inputs and Results'!$C$13 + SQRT(E9824*('Inputs and Results'!$C$15-'Inputs and Results'!$C$13)*('Inputs and Results'!$C$14-'Inputs and Results'!$C$13)), 'Inputs and Results'!$C$15 - SQRT((1-E9824)*('Inputs and Results'!$C$15-'Inputs and Results'!$C$13)*('Inputs and Results'!$C$15-'Inputs and Results'!$C$14))))</f>
        <v>1.012317873729182</v>
      </c>
      <c r="C9824" s="47">
        <f ca="1">IF('Inputs and Results'!$G$15='Inputs and Results'!$G$13, 'Inputs and Results'!$G$13, IF(F9824 &lt;= ('Inputs and Results'!$G$14-'Inputs and Results'!$G$13)/('Inputs and Results'!$G$15-'Inputs and Results'!$G$13), 'Inputs and Results'!$G$13 + SQRT(F9824*('Inputs and Results'!$G$15-'Inputs and Results'!$G$13)*('Inputs and Results'!$G$14-'Inputs and Results'!$G$13)), 'Inputs and Results'!$G$15 - SQRT((1-F9824)*('Inputs and Results'!$G$15-'Inputs and Results'!$G$13)*('Inputs and Results'!$G$15-'Inputs and Results'!$G$14))))</f>
        <v>414.52902930030825</v>
      </c>
      <c r="D9824">
        <f t="shared" ca="1" si="643"/>
        <v>419.63514554030985</v>
      </c>
      <c r="E9824">
        <f t="shared" ca="1" si="645"/>
        <v>0.56101330721150222</v>
      </c>
      <c r="F9824">
        <f t="shared" ca="1" si="645"/>
        <v>0.27265406198012587</v>
      </c>
    </row>
    <row r="9825" spans="1:6" ht="15.75" customHeight="1" x14ac:dyDescent="0.2">
      <c r="A9825">
        <v>9824</v>
      </c>
      <c r="B9825" s="47">
        <f ca="1">IF('Inputs and Results'!$C$15='Inputs and Results'!$C$13, 'Inputs and Results'!$C$13, IF(E9825 &lt;= ('Inputs and Results'!$C$14-'Inputs and Results'!$C$13)/('Inputs and Results'!$C$15-'Inputs and Results'!$C$13), 'Inputs and Results'!$C$13 + SQRT(E9825*('Inputs and Results'!$C$15-'Inputs and Results'!$C$13)*('Inputs and Results'!$C$14-'Inputs and Results'!$C$13)), 'Inputs and Results'!$C$15 - SQRT((1-E9825)*('Inputs and Results'!$C$15-'Inputs and Results'!$C$13)*('Inputs and Results'!$C$15-'Inputs and Results'!$C$14))))</f>
        <v>2.2512625401085455</v>
      </c>
      <c r="C9825" s="47">
        <f ca="1">IF('Inputs and Results'!$G$15='Inputs and Results'!$G$13, 'Inputs and Results'!$G$13, IF(F9825 &lt;= ('Inputs and Results'!$G$14-'Inputs and Results'!$G$13)/('Inputs and Results'!$G$15-'Inputs and Results'!$G$13), 'Inputs and Results'!$G$13 + SQRT(F9825*('Inputs and Results'!$G$15-'Inputs and Results'!$G$13)*('Inputs and Results'!$G$14-'Inputs and Results'!$G$13)), 'Inputs and Results'!$G$15 - SQRT((1-F9825)*('Inputs and Results'!$G$15-'Inputs and Results'!$G$13)*('Inputs and Results'!$G$15-'Inputs and Results'!$G$14))))</f>
        <v>429.32030376488501</v>
      </c>
      <c r="D9825">
        <f t="shared" ca="1" si="643"/>
        <v>966.51271757390737</v>
      </c>
      <c r="E9825">
        <f t="shared" ca="1" si="645"/>
        <v>0.93771024623947696</v>
      </c>
      <c r="F9825">
        <f t="shared" ca="1" si="645"/>
        <v>0.29978957137293627</v>
      </c>
    </row>
    <row r="9826" spans="1:6" ht="15.75" customHeight="1" x14ac:dyDescent="0.2">
      <c r="A9826">
        <v>9825</v>
      </c>
      <c r="B9826" s="47">
        <f ca="1">IF('Inputs and Results'!$C$15='Inputs and Results'!$C$13, 'Inputs and Results'!$C$13, IF(E9826 &lt;= ('Inputs and Results'!$C$14-'Inputs and Results'!$C$13)/('Inputs and Results'!$C$15-'Inputs and Results'!$C$13), 'Inputs and Results'!$C$13 + SQRT(E9826*('Inputs and Results'!$C$15-'Inputs and Results'!$C$13)*('Inputs and Results'!$C$14-'Inputs and Results'!$C$13)), 'Inputs and Results'!$C$15 - SQRT((1-E9826)*('Inputs and Results'!$C$15-'Inputs and Results'!$C$13)*('Inputs and Results'!$C$15-'Inputs and Results'!$C$14))))</f>
        <v>2.4231026821424217</v>
      </c>
      <c r="C9826" s="47">
        <f ca="1">IF('Inputs and Results'!$G$15='Inputs and Results'!$G$13, 'Inputs and Results'!$G$13, IF(F9826 &lt;= ('Inputs and Results'!$G$14-'Inputs and Results'!$G$13)/('Inputs and Results'!$G$15-'Inputs and Results'!$G$13), 'Inputs and Results'!$G$13 + SQRT(F9826*('Inputs and Results'!$G$15-'Inputs and Results'!$G$13)*('Inputs and Results'!$G$14-'Inputs and Results'!$G$13)), 'Inputs and Results'!$G$15 - SQRT((1-F9826)*('Inputs and Results'!$G$15-'Inputs and Results'!$G$13)*('Inputs and Results'!$G$15-'Inputs and Results'!$G$14))))</f>
        <v>383.16846759632563</v>
      </c>
      <c r="D9826">
        <f t="shared" ca="1" si="643"/>
        <v>928.45654154505826</v>
      </c>
      <c r="E9826">
        <f t="shared" ca="1" si="645"/>
        <v>0.96302105384985914</v>
      </c>
      <c r="F9826">
        <f t="shared" ca="1" si="645"/>
        <v>0.21341487580895657</v>
      </c>
    </row>
    <row r="9827" spans="1:6" ht="15.75" customHeight="1" x14ac:dyDescent="0.2">
      <c r="A9827">
        <v>9826</v>
      </c>
      <c r="B9827" s="47">
        <f ca="1">IF('Inputs and Results'!$C$15='Inputs and Results'!$C$13, 'Inputs and Results'!$C$13, IF(E9827 &lt;= ('Inputs and Results'!$C$14-'Inputs and Results'!$C$13)/('Inputs and Results'!$C$15-'Inputs and Results'!$C$13), 'Inputs and Results'!$C$13 + SQRT(E9827*('Inputs and Results'!$C$15-'Inputs and Results'!$C$13)*('Inputs and Results'!$C$14-'Inputs and Results'!$C$13)), 'Inputs and Results'!$C$15 - SQRT((1-E9827)*('Inputs and Results'!$C$15-'Inputs and Results'!$C$13)*('Inputs and Results'!$C$15-'Inputs and Results'!$C$14))))</f>
        <v>0.65948928109739935</v>
      </c>
      <c r="C9827" s="47">
        <f ca="1">IF('Inputs and Results'!$G$15='Inputs and Results'!$G$13, 'Inputs and Results'!$G$13, IF(F9827 &lt;= ('Inputs and Results'!$G$14-'Inputs and Results'!$G$13)/('Inputs and Results'!$G$15-'Inputs and Results'!$G$13), 'Inputs and Results'!$G$13 + SQRT(F9827*('Inputs and Results'!$G$15-'Inputs and Results'!$G$13)*('Inputs and Results'!$G$14-'Inputs and Results'!$G$13)), 'Inputs and Results'!$G$15 - SQRT((1-F9827)*('Inputs and Results'!$G$15-'Inputs and Results'!$G$13)*('Inputs and Results'!$G$15-'Inputs and Results'!$G$14))))</f>
        <v>1177.0245998116186</v>
      </c>
      <c r="D9827">
        <f t="shared" ca="1" si="643"/>
        <v>776.23510716371857</v>
      </c>
      <c r="E9827">
        <f t="shared" ca="1" si="645"/>
        <v>0.39133439718911456</v>
      </c>
      <c r="F9827">
        <f t="shared" ca="1" si="645"/>
        <v>0.99937768981478581</v>
      </c>
    </row>
    <row r="9828" spans="1:6" ht="15.75" customHeight="1" x14ac:dyDescent="0.2">
      <c r="A9828">
        <v>9827</v>
      </c>
      <c r="B9828" s="47">
        <f ca="1">IF('Inputs and Results'!$C$15='Inputs and Results'!$C$13, 'Inputs and Results'!$C$13, IF(E9828 &lt;= ('Inputs and Results'!$C$14-'Inputs and Results'!$C$13)/('Inputs and Results'!$C$15-'Inputs and Results'!$C$13), 'Inputs and Results'!$C$13 + SQRT(E9828*('Inputs and Results'!$C$15-'Inputs and Results'!$C$13)*('Inputs and Results'!$C$14-'Inputs and Results'!$C$13)), 'Inputs and Results'!$C$15 - SQRT((1-E9828)*('Inputs and Results'!$C$15-'Inputs and Results'!$C$13)*('Inputs and Results'!$C$15-'Inputs and Results'!$C$14))))</f>
        <v>0.11227927019951789</v>
      </c>
      <c r="C9828" s="47">
        <f ca="1">IF('Inputs and Results'!$G$15='Inputs and Results'!$G$13, 'Inputs and Results'!$G$13, IF(F9828 &lt;= ('Inputs and Results'!$G$14-'Inputs and Results'!$G$13)/('Inputs and Results'!$G$15-'Inputs and Results'!$G$13), 'Inputs and Results'!$G$13 + SQRT(F9828*('Inputs and Results'!$G$15-'Inputs and Results'!$G$13)*('Inputs and Results'!$G$14-'Inputs and Results'!$G$13)), 'Inputs and Results'!$G$15 - SQRT((1-F9828)*('Inputs and Results'!$G$15-'Inputs and Results'!$G$13)*('Inputs and Results'!$G$15-'Inputs and Results'!$G$14))))</f>
        <v>830.39620327923217</v>
      </c>
      <c r="D9828">
        <f t="shared" ca="1" si="643"/>
        <v>93.236279680642696</v>
      </c>
      <c r="E9828">
        <f t="shared" ca="1" si="645"/>
        <v>7.3452109631174545E-2</v>
      </c>
      <c r="F9828">
        <f t="shared" ca="1" si="645"/>
        <v>0.8389526484213724</v>
      </c>
    </row>
    <row r="9829" spans="1:6" ht="15.75" customHeight="1" x14ac:dyDescent="0.2">
      <c r="A9829">
        <v>9828</v>
      </c>
      <c r="B9829" s="47">
        <f ca="1">IF('Inputs and Results'!$C$15='Inputs and Results'!$C$13, 'Inputs and Results'!$C$13, IF(E9829 &lt;= ('Inputs and Results'!$C$14-'Inputs and Results'!$C$13)/('Inputs and Results'!$C$15-'Inputs and Results'!$C$13), 'Inputs and Results'!$C$13 + SQRT(E9829*('Inputs and Results'!$C$15-'Inputs and Results'!$C$13)*('Inputs and Results'!$C$14-'Inputs and Results'!$C$13)), 'Inputs and Results'!$C$15 - SQRT((1-E9829)*('Inputs and Results'!$C$15-'Inputs and Results'!$C$13)*('Inputs and Results'!$C$15-'Inputs and Results'!$C$14))))</f>
        <v>2.0039973748180397</v>
      </c>
      <c r="C9829" s="47">
        <f ca="1">IF('Inputs and Results'!$G$15='Inputs and Results'!$G$13, 'Inputs and Results'!$G$13, IF(F9829 &lt;= ('Inputs and Results'!$G$14-'Inputs and Results'!$G$13)/('Inputs and Results'!$G$15-'Inputs and Results'!$G$13), 'Inputs and Results'!$G$13 + SQRT(F9829*('Inputs and Results'!$G$15-'Inputs and Results'!$G$13)*('Inputs and Results'!$G$14-'Inputs and Results'!$G$13)), 'Inputs and Results'!$G$15 - SQRT((1-F9829)*('Inputs and Results'!$G$15-'Inputs and Results'!$G$13)*('Inputs and Results'!$G$15-'Inputs and Results'!$G$14))))</f>
        <v>583.14588808881615</v>
      </c>
      <c r="D9829">
        <f t="shared" ca="1" si="643"/>
        <v>1168.622828865922</v>
      </c>
      <c r="E9829">
        <f t="shared" ca="1" si="645"/>
        <v>0.8897754189589604</v>
      </c>
      <c r="F9829">
        <f t="shared" ca="1" si="645"/>
        <v>0.55141404933063198</v>
      </c>
    </row>
    <row r="9830" spans="1:6" ht="15.75" customHeight="1" x14ac:dyDescent="0.2">
      <c r="A9830">
        <v>9829</v>
      </c>
      <c r="B9830" s="47">
        <f ca="1">IF('Inputs and Results'!$C$15='Inputs and Results'!$C$13, 'Inputs and Results'!$C$13, IF(E9830 &lt;= ('Inputs and Results'!$C$14-'Inputs and Results'!$C$13)/('Inputs and Results'!$C$15-'Inputs and Results'!$C$13), 'Inputs and Results'!$C$13 + SQRT(E9830*('Inputs and Results'!$C$15-'Inputs and Results'!$C$13)*('Inputs and Results'!$C$14-'Inputs and Results'!$C$13)), 'Inputs and Results'!$C$15 - SQRT((1-E9830)*('Inputs and Results'!$C$15-'Inputs and Results'!$C$13)*('Inputs and Results'!$C$15-'Inputs and Results'!$C$14))))</f>
        <v>0.56869721474321633</v>
      </c>
      <c r="C9830" s="47">
        <f ca="1">IF('Inputs and Results'!$G$15='Inputs and Results'!$G$13, 'Inputs and Results'!$G$13, IF(F9830 &lt;= ('Inputs and Results'!$G$14-'Inputs and Results'!$G$13)/('Inputs and Results'!$G$15-'Inputs and Results'!$G$13), 'Inputs and Results'!$G$13 + SQRT(F9830*('Inputs and Results'!$G$15-'Inputs and Results'!$G$13)*('Inputs and Results'!$G$14-'Inputs and Results'!$G$13)), 'Inputs and Results'!$G$15 - SQRT((1-F9830)*('Inputs and Results'!$G$15-'Inputs and Results'!$G$13)*('Inputs and Results'!$G$15-'Inputs and Results'!$G$14))))</f>
        <v>492.01776784245521</v>
      </c>
      <c r="D9830">
        <f t="shared" ca="1" si="643"/>
        <v>279.8091341761787</v>
      </c>
      <c r="E9830">
        <f t="shared" ca="1" si="645"/>
        <v>0.34319630737806739</v>
      </c>
      <c r="F9830">
        <f t="shared" ca="1" si="645"/>
        <v>0.4090843981241421</v>
      </c>
    </row>
    <row r="9831" spans="1:6" ht="15.75" customHeight="1" x14ac:dyDescent="0.2">
      <c r="A9831">
        <v>9830</v>
      </c>
      <c r="B9831" s="47">
        <f ca="1">IF('Inputs and Results'!$C$15='Inputs and Results'!$C$13, 'Inputs and Results'!$C$13, IF(E9831 &lt;= ('Inputs and Results'!$C$14-'Inputs and Results'!$C$13)/('Inputs and Results'!$C$15-'Inputs and Results'!$C$13), 'Inputs and Results'!$C$13 + SQRT(E9831*('Inputs and Results'!$C$15-'Inputs and Results'!$C$13)*('Inputs and Results'!$C$14-'Inputs and Results'!$C$13)), 'Inputs and Results'!$C$15 - SQRT((1-E9831)*('Inputs and Results'!$C$15-'Inputs and Results'!$C$13)*('Inputs and Results'!$C$15-'Inputs and Results'!$C$14))))</f>
        <v>0.94675075822174115</v>
      </c>
      <c r="C9831" s="47">
        <f ca="1">IF('Inputs and Results'!$G$15='Inputs and Results'!$G$13, 'Inputs and Results'!$G$13, IF(F9831 &lt;= ('Inputs and Results'!$G$14-'Inputs and Results'!$G$13)/('Inputs and Results'!$G$15-'Inputs and Results'!$G$13), 'Inputs and Results'!$G$13 + SQRT(F9831*('Inputs and Results'!$G$15-'Inputs and Results'!$G$13)*('Inputs and Results'!$G$14-'Inputs and Results'!$G$13)), 'Inputs and Results'!$G$15 - SQRT((1-F9831)*('Inputs and Results'!$G$15-'Inputs and Results'!$G$13)*('Inputs and Results'!$G$15-'Inputs and Results'!$G$14))))</f>
        <v>518.86336076706721</v>
      </c>
      <c r="D9831">
        <f t="shared" ca="1" si="643"/>
        <v>491.2342802197017</v>
      </c>
      <c r="E9831">
        <f t="shared" ca="1" si="645"/>
        <v>0.53157417234855608</v>
      </c>
      <c r="F9831">
        <f t="shared" ca="1" si="645"/>
        <v>0.45304798835998927</v>
      </c>
    </row>
    <row r="9832" spans="1:6" ht="15.75" customHeight="1" x14ac:dyDescent="0.2">
      <c r="A9832">
        <v>9831</v>
      </c>
      <c r="B9832" s="47">
        <f ca="1">IF('Inputs and Results'!$C$15='Inputs and Results'!$C$13, 'Inputs and Results'!$C$13, IF(E9832 &lt;= ('Inputs and Results'!$C$14-'Inputs and Results'!$C$13)/('Inputs and Results'!$C$15-'Inputs and Results'!$C$13), 'Inputs and Results'!$C$13 + SQRT(E9832*('Inputs and Results'!$C$15-'Inputs and Results'!$C$13)*('Inputs and Results'!$C$14-'Inputs and Results'!$C$13)), 'Inputs and Results'!$C$15 - SQRT((1-E9832)*('Inputs and Results'!$C$15-'Inputs and Results'!$C$13)*('Inputs and Results'!$C$15-'Inputs and Results'!$C$14))))</f>
        <v>1.8438495402953534</v>
      </c>
      <c r="C9832" s="47">
        <f ca="1">IF('Inputs and Results'!$G$15='Inputs and Results'!$G$13, 'Inputs and Results'!$G$13, IF(F9832 &lt;= ('Inputs and Results'!$G$14-'Inputs and Results'!$G$13)/('Inputs and Results'!$G$15-'Inputs and Results'!$G$13), 'Inputs and Results'!$G$13 + SQRT(F9832*('Inputs and Results'!$G$15-'Inputs and Results'!$G$13)*('Inputs and Results'!$G$14-'Inputs and Results'!$G$13)), 'Inputs and Results'!$G$15 - SQRT((1-F9832)*('Inputs and Results'!$G$15-'Inputs and Results'!$G$13)*('Inputs and Results'!$G$15-'Inputs and Results'!$G$14))))</f>
        <v>590.4030702865283</v>
      </c>
      <c r="D9832">
        <f t="shared" ca="1" si="643"/>
        <v>1088.6144297367805</v>
      </c>
      <c r="E9832">
        <f t="shared" ca="1" si="645"/>
        <v>0.85147956828052607</v>
      </c>
      <c r="F9832">
        <f t="shared" ca="1" si="645"/>
        <v>0.56190703265216924</v>
      </c>
    </row>
    <row r="9833" spans="1:6" ht="15.75" customHeight="1" x14ac:dyDescent="0.2">
      <c r="A9833">
        <v>9832</v>
      </c>
      <c r="B9833" s="47">
        <f ca="1">IF('Inputs and Results'!$C$15='Inputs and Results'!$C$13, 'Inputs and Results'!$C$13, IF(E9833 &lt;= ('Inputs and Results'!$C$14-'Inputs and Results'!$C$13)/('Inputs and Results'!$C$15-'Inputs and Results'!$C$13), 'Inputs and Results'!$C$13 + SQRT(E9833*('Inputs and Results'!$C$15-'Inputs and Results'!$C$13)*('Inputs and Results'!$C$14-'Inputs and Results'!$C$13)), 'Inputs and Results'!$C$15 - SQRT((1-E9833)*('Inputs and Results'!$C$15-'Inputs and Results'!$C$13)*('Inputs and Results'!$C$15-'Inputs and Results'!$C$14))))</f>
        <v>9.0012848642703425E-2</v>
      </c>
      <c r="C9833" s="47">
        <f ca="1">IF('Inputs and Results'!$G$15='Inputs and Results'!$G$13, 'Inputs and Results'!$G$13, IF(F9833 &lt;= ('Inputs and Results'!$G$14-'Inputs and Results'!$G$13)/('Inputs and Results'!$G$15-'Inputs and Results'!$G$13), 'Inputs and Results'!$G$13 + SQRT(F9833*('Inputs and Results'!$G$15-'Inputs and Results'!$G$13)*('Inputs and Results'!$G$14-'Inputs and Results'!$G$13)), 'Inputs and Results'!$G$15 - SQRT((1-F9833)*('Inputs and Results'!$G$15-'Inputs and Results'!$G$13)*('Inputs and Results'!$G$15-'Inputs and Results'!$G$14))))</f>
        <v>1084.5371892141568</v>
      </c>
      <c r="D9833">
        <f t="shared" ca="1" si="643"/>
        <v>97.6222818601169</v>
      </c>
      <c r="E9833">
        <f t="shared" ca="1" si="645"/>
        <v>5.9108308770605023E-2</v>
      </c>
      <c r="F9833">
        <f t="shared" ca="1" si="645"/>
        <v>0.98428316872850119</v>
      </c>
    </row>
    <row r="9834" spans="1:6" ht="15.75" customHeight="1" x14ac:dyDescent="0.2">
      <c r="A9834">
        <v>9833</v>
      </c>
      <c r="B9834" s="47">
        <f ca="1">IF('Inputs and Results'!$C$15='Inputs and Results'!$C$13, 'Inputs and Results'!$C$13, IF(E9834 &lt;= ('Inputs and Results'!$C$14-'Inputs and Results'!$C$13)/('Inputs and Results'!$C$15-'Inputs and Results'!$C$13), 'Inputs and Results'!$C$13 + SQRT(E9834*('Inputs and Results'!$C$15-'Inputs and Results'!$C$13)*('Inputs and Results'!$C$14-'Inputs and Results'!$C$13)), 'Inputs and Results'!$C$15 - SQRT((1-E9834)*('Inputs and Results'!$C$15-'Inputs and Results'!$C$13)*('Inputs and Results'!$C$15-'Inputs and Results'!$C$14))))</f>
        <v>1.9296294246072163</v>
      </c>
      <c r="C9834" s="47">
        <f ca="1">IF('Inputs and Results'!$G$15='Inputs and Results'!$G$13, 'Inputs and Results'!$G$13, IF(F9834 &lt;= ('Inputs and Results'!$G$14-'Inputs and Results'!$G$13)/('Inputs and Results'!$G$15-'Inputs and Results'!$G$13), 'Inputs and Results'!$G$13 + SQRT(F9834*('Inputs and Results'!$G$15-'Inputs and Results'!$G$13)*('Inputs and Results'!$G$14-'Inputs and Results'!$G$13)), 'Inputs and Results'!$G$15 - SQRT((1-F9834)*('Inputs and Results'!$G$15-'Inputs and Results'!$G$13)*('Inputs and Results'!$G$15-'Inputs and Results'!$G$14))))</f>
        <v>385.61801115776427</v>
      </c>
      <c r="D9834">
        <f t="shared" ca="1" si="643"/>
        <v>744.09986098853574</v>
      </c>
      <c r="E9834">
        <f t="shared" ca="1" si="645"/>
        <v>0.8727007590370357</v>
      </c>
      <c r="F9834">
        <f t="shared" ca="1" si="645"/>
        <v>0.21812548114199226</v>
      </c>
    </row>
    <row r="9835" spans="1:6" ht="15.75" customHeight="1" x14ac:dyDescent="0.2">
      <c r="A9835">
        <v>9834</v>
      </c>
      <c r="B9835" s="47">
        <f ca="1">IF('Inputs and Results'!$C$15='Inputs and Results'!$C$13, 'Inputs and Results'!$C$13, IF(E9835 &lt;= ('Inputs and Results'!$C$14-'Inputs and Results'!$C$13)/('Inputs and Results'!$C$15-'Inputs and Results'!$C$13), 'Inputs and Results'!$C$13 + SQRT(E9835*('Inputs and Results'!$C$15-'Inputs and Results'!$C$13)*('Inputs and Results'!$C$14-'Inputs and Results'!$C$13)), 'Inputs and Results'!$C$15 - SQRT((1-E9835)*('Inputs and Results'!$C$15-'Inputs and Results'!$C$13)*('Inputs and Results'!$C$15-'Inputs and Results'!$C$14))))</f>
        <v>2.2358792382221511</v>
      </c>
      <c r="C9835" s="47">
        <f ca="1">IF('Inputs and Results'!$G$15='Inputs and Results'!$G$13, 'Inputs and Results'!$G$13, IF(F9835 &lt;= ('Inputs and Results'!$G$14-'Inputs and Results'!$G$13)/('Inputs and Results'!$G$15-'Inputs and Results'!$G$13), 'Inputs and Results'!$G$13 + SQRT(F9835*('Inputs and Results'!$G$15-'Inputs and Results'!$G$13)*('Inputs and Results'!$G$14-'Inputs and Results'!$G$13)), 'Inputs and Results'!$G$15 - SQRT((1-F9835)*('Inputs and Results'!$G$15-'Inputs and Results'!$G$13)*('Inputs and Results'!$G$15-'Inputs and Results'!$G$14))))</f>
        <v>581.90513943258475</v>
      </c>
      <c r="D9835">
        <f t="shared" ca="1" si="643"/>
        <v>1301.0696198720823</v>
      </c>
      <c r="E9835">
        <f t="shared" ca="1" si="645"/>
        <v>0.93512438460222669</v>
      </c>
      <c r="F9835">
        <f t="shared" ca="1" si="645"/>
        <v>0.54960765082110807</v>
      </c>
    </row>
    <row r="9836" spans="1:6" ht="15.75" customHeight="1" x14ac:dyDescent="0.2">
      <c r="A9836">
        <v>9835</v>
      </c>
      <c r="B9836" s="47">
        <f ca="1">IF('Inputs and Results'!$C$15='Inputs and Results'!$C$13, 'Inputs and Results'!$C$13, IF(E9836 &lt;= ('Inputs and Results'!$C$14-'Inputs and Results'!$C$13)/('Inputs and Results'!$C$15-'Inputs and Results'!$C$13), 'Inputs and Results'!$C$13 + SQRT(E9836*('Inputs and Results'!$C$15-'Inputs and Results'!$C$13)*('Inputs and Results'!$C$14-'Inputs and Results'!$C$13)), 'Inputs and Results'!$C$15 - SQRT((1-E9836)*('Inputs and Results'!$C$15-'Inputs and Results'!$C$13)*('Inputs and Results'!$C$15-'Inputs and Results'!$C$14))))</f>
        <v>2.3827210740513207</v>
      </c>
      <c r="C9836" s="47">
        <f ca="1">IF('Inputs and Results'!$G$15='Inputs and Results'!$G$13, 'Inputs and Results'!$G$13, IF(F9836 &lt;= ('Inputs and Results'!$G$14-'Inputs and Results'!$G$13)/('Inputs and Results'!$G$15-'Inputs and Results'!$G$13), 'Inputs and Results'!$G$13 + SQRT(F9836*('Inputs and Results'!$G$15-'Inputs and Results'!$G$13)*('Inputs and Results'!$G$14-'Inputs and Results'!$G$13)), 'Inputs and Results'!$G$15 - SQRT((1-F9836)*('Inputs and Results'!$G$15-'Inputs and Results'!$G$13)*('Inputs and Results'!$G$15-'Inputs and Results'!$G$14))))</f>
        <v>756.62594566844302</v>
      </c>
      <c r="D9836">
        <f t="shared" ca="1" si="643"/>
        <v>1802.8285859182088</v>
      </c>
      <c r="E9836">
        <f t="shared" ca="1" si="645"/>
        <v>0.95766296973107168</v>
      </c>
      <c r="F9836">
        <f t="shared" ca="1" si="645"/>
        <v>0.76824917440396956</v>
      </c>
    </row>
    <row r="9837" spans="1:6" ht="15.75" customHeight="1" x14ac:dyDescent="0.2">
      <c r="A9837">
        <v>9836</v>
      </c>
      <c r="B9837" s="47">
        <f ca="1">IF('Inputs and Results'!$C$15='Inputs and Results'!$C$13, 'Inputs and Results'!$C$13, IF(E9837 &lt;= ('Inputs and Results'!$C$14-'Inputs and Results'!$C$13)/('Inputs and Results'!$C$15-'Inputs and Results'!$C$13), 'Inputs and Results'!$C$13 + SQRT(E9837*('Inputs and Results'!$C$15-'Inputs and Results'!$C$13)*('Inputs and Results'!$C$14-'Inputs and Results'!$C$13)), 'Inputs and Results'!$C$15 - SQRT((1-E9837)*('Inputs and Results'!$C$15-'Inputs and Results'!$C$13)*('Inputs and Results'!$C$15-'Inputs and Results'!$C$14))))</f>
        <v>0.8491016050200666</v>
      </c>
      <c r="C9837" s="47">
        <f ca="1">IF('Inputs and Results'!$G$15='Inputs and Results'!$G$13, 'Inputs and Results'!$G$13, IF(F9837 &lt;= ('Inputs and Results'!$G$14-'Inputs and Results'!$G$13)/('Inputs and Results'!$G$15-'Inputs and Results'!$G$13), 'Inputs and Results'!$G$13 + SQRT(F9837*('Inputs and Results'!$G$15-'Inputs and Results'!$G$13)*('Inputs and Results'!$G$14-'Inputs and Results'!$G$13)), 'Inputs and Results'!$G$15 - SQRT((1-F9837)*('Inputs and Results'!$G$15-'Inputs and Results'!$G$13)*('Inputs and Results'!$G$15-'Inputs and Results'!$G$14))))</f>
        <v>330.29388773497828</v>
      </c>
      <c r="D9837">
        <f t="shared" ca="1" si="643"/>
        <v>280.45307020408774</v>
      </c>
      <c r="E9837">
        <f t="shared" ca="1" si="645"/>
        <v>0.48595956605252744</v>
      </c>
      <c r="F9837">
        <f t="shared" ca="1" si="645"/>
        <v>0.10828559134592819</v>
      </c>
    </row>
    <row r="9838" spans="1:6" ht="15.75" customHeight="1" x14ac:dyDescent="0.2">
      <c r="A9838">
        <v>9837</v>
      </c>
      <c r="B9838" s="47">
        <f ca="1">IF('Inputs and Results'!$C$15='Inputs and Results'!$C$13, 'Inputs and Results'!$C$13, IF(E9838 &lt;= ('Inputs and Results'!$C$14-'Inputs and Results'!$C$13)/('Inputs and Results'!$C$15-'Inputs and Results'!$C$13), 'Inputs and Results'!$C$13 + SQRT(E9838*('Inputs and Results'!$C$15-'Inputs and Results'!$C$13)*('Inputs and Results'!$C$14-'Inputs and Results'!$C$13)), 'Inputs and Results'!$C$15 - SQRT((1-E9838)*('Inputs and Results'!$C$15-'Inputs and Results'!$C$13)*('Inputs and Results'!$C$15-'Inputs and Results'!$C$14))))</f>
        <v>0.54219438200960424</v>
      </c>
      <c r="C9838" s="47">
        <f ca="1">IF('Inputs and Results'!$G$15='Inputs and Results'!$G$13, 'Inputs and Results'!$G$13, IF(F9838 &lt;= ('Inputs and Results'!$G$14-'Inputs and Results'!$G$13)/('Inputs and Results'!$G$15-'Inputs and Results'!$G$13), 'Inputs and Results'!$G$13 + SQRT(F9838*('Inputs and Results'!$G$15-'Inputs and Results'!$G$13)*('Inputs and Results'!$G$14-'Inputs and Results'!$G$13)), 'Inputs and Results'!$G$15 - SQRT((1-F9838)*('Inputs and Results'!$G$15-'Inputs and Results'!$G$13)*('Inputs and Results'!$G$15-'Inputs and Results'!$G$14))))</f>
        <v>752.53756610029041</v>
      </c>
      <c r="D9838">
        <f t="shared" ca="1" si="643"/>
        <v>408.02164059075864</v>
      </c>
      <c r="E9838">
        <f t="shared" ca="1" si="645"/>
        <v>0.32879906046387208</v>
      </c>
      <c r="F9838">
        <f t="shared" ca="1" si="645"/>
        <v>0.76395549171585431</v>
      </c>
    </row>
    <row r="9839" spans="1:6" ht="15.75" customHeight="1" x14ac:dyDescent="0.2">
      <c r="A9839">
        <v>9838</v>
      </c>
      <c r="B9839" s="47">
        <f ca="1">IF('Inputs and Results'!$C$15='Inputs and Results'!$C$13, 'Inputs and Results'!$C$13, IF(E9839 &lt;= ('Inputs and Results'!$C$14-'Inputs and Results'!$C$13)/('Inputs and Results'!$C$15-'Inputs and Results'!$C$13), 'Inputs and Results'!$C$13 + SQRT(E9839*('Inputs and Results'!$C$15-'Inputs and Results'!$C$13)*('Inputs and Results'!$C$14-'Inputs and Results'!$C$13)), 'Inputs and Results'!$C$15 - SQRT((1-E9839)*('Inputs and Results'!$C$15-'Inputs and Results'!$C$13)*('Inputs and Results'!$C$15-'Inputs and Results'!$C$14))))</f>
        <v>1.9005464220539394</v>
      </c>
      <c r="C9839" s="47">
        <f ca="1">IF('Inputs and Results'!$G$15='Inputs and Results'!$G$13, 'Inputs and Results'!$G$13, IF(F9839 &lt;= ('Inputs and Results'!$G$14-'Inputs and Results'!$G$13)/('Inputs and Results'!$G$15-'Inputs and Results'!$G$13), 'Inputs and Results'!$G$13 + SQRT(F9839*('Inputs and Results'!$G$15-'Inputs and Results'!$G$13)*('Inputs and Results'!$G$14-'Inputs and Results'!$G$13)), 'Inputs and Results'!$G$15 - SQRT((1-F9839)*('Inputs and Results'!$G$15-'Inputs and Results'!$G$13)*('Inputs and Results'!$G$15-'Inputs and Results'!$G$14))))</f>
        <v>472.89482629947793</v>
      </c>
      <c r="D9839">
        <f t="shared" ca="1" si="643"/>
        <v>898.758570131292</v>
      </c>
      <c r="E9839">
        <f t="shared" ca="1" si="645"/>
        <v>0.86568909221573398</v>
      </c>
      <c r="F9839">
        <f t="shared" ca="1" si="645"/>
        <v>0.37673145530330843</v>
      </c>
    </row>
    <row r="9840" spans="1:6" ht="15.75" customHeight="1" x14ac:dyDescent="0.2">
      <c r="A9840">
        <v>9839</v>
      </c>
      <c r="B9840" s="47">
        <f ca="1">IF('Inputs and Results'!$C$15='Inputs and Results'!$C$13, 'Inputs and Results'!$C$13, IF(E9840 &lt;= ('Inputs and Results'!$C$14-'Inputs and Results'!$C$13)/('Inputs and Results'!$C$15-'Inputs and Results'!$C$13), 'Inputs and Results'!$C$13 + SQRT(E9840*('Inputs and Results'!$C$15-'Inputs and Results'!$C$13)*('Inputs and Results'!$C$14-'Inputs and Results'!$C$13)), 'Inputs and Results'!$C$15 - SQRT((1-E9840)*('Inputs and Results'!$C$15-'Inputs and Results'!$C$13)*('Inputs and Results'!$C$15-'Inputs and Results'!$C$14))))</f>
        <v>1.3763627415388118</v>
      </c>
      <c r="C9840" s="47">
        <f ca="1">IF('Inputs and Results'!$G$15='Inputs and Results'!$G$13, 'Inputs and Results'!$G$13, IF(F9840 &lt;= ('Inputs and Results'!$G$14-'Inputs and Results'!$G$13)/('Inputs and Results'!$G$15-'Inputs and Results'!$G$13), 'Inputs and Results'!$G$13 + SQRT(F9840*('Inputs and Results'!$G$15-'Inputs and Results'!$G$13)*('Inputs and Results'!$G$14-'Inputs and Results'!$G$13)), 'Inputs and Results'!$G$15 - SQRT((1-F9840)*('Inputs and Results'!$G$15-'Inputs and Results'!$G$13)*('Inputs and Results'!$G$15-'Inputs and Results'!$G$14))))</f>
        <v>521.45024676948742</v>
      </c>
      <c r="D9840">
        <f t="shared" ca="1" si="643"/>
        <v>717.70469121974168</v>
      </c>
      <c r="E9840">
        <f t="shared" ca="1" si="645"/>
        <v>0.70708911699295962</v>
      </c>
      <c r="F9840">
        <f t="shared" ca="1" si="645"/>
        <v>0.45719463264663041</v>
      </c>
    </row>
    <row r="9841" spans="1:6" ht="15.75" customHeight="1" x14ac:dyDescent="0.2">
      <c r="A9841">
        <v>9840</v>
      </c>
      <c r="B9841" s="47">
        <f ca="1">IF('Inputs and Results'!$C$15='Inputs and Results'!$C$13, 'Inputs and Results'!$C$13, IF(E9841 &lt;= ('Inputs and Results'!$C$14-'Inputs and Results'!$C$13)/('Inputs and Results'!$C$15-'Inputs and Results'!$C$13), 'Inputs and Results'!$C$13 + SQRT(E9841*('Inputs and Results'!$C$15-'Inputs and Results'!$C$13)*('Inputs and Results'!$C$14-'Inputs and Results'!$C$13)), 'Inputs and Results'!$C$15 - SQRT((1-E9841)*('Inputs and Results'!$C$15-'Inputs and Results'!$C$13)*('Inputs and Results'!$C$15-'Inputs and Results'!$C$14))))</f>
        <v>0.14279374331299266</v>
      </c>
      <c r="C9841" s="47">
        <f ca="1">IF('Inputs and Results'!$G$15='Inputs and Results'!$G$13, 'Inputs and Results'!$G$13, IF(F9841 &lt;= ('Inputs and Results'!$G$14-'Inputs and Results'!$G$13)/('Inputs and Results'!$G$15-'Inputs and Results'!$G$13), 'Inputs and Results'!$G$13 + SQRT(F9841*('Inputs and Results'!$G$15-'Inputs and Results'!$G$13)*('Inputs and Results'!$G$14-'Inputs and Results'!$G$13)), 'Inputs and Results'!$G$15 - SQRT((1-F9841)*('Inputs and Results'!$G$15-'Inputs and Results'!$G$13)*('Inputs and Results'!$G$15-'Inputs and Results'!$G$14))))</f>
        <v>499.21560314089936</v>
      </c>
      <c r="D9841">
        <f t="shared" ca="1" si="643"/>
        <v>71.284864692742403</v>
      </c>
      <c r="E9841">
        <f t="shared" ca="1" si="645"/>
        <v>9.2930267416513335E-2</v>
      </c>
      <c r="F9841">
        <f t="shared" ca="1" si="645"/>
        <v>0.42103863067079583</v>
      </c>
    </row>
    <row r="9842" spans="1:6" ht="15.75" customHeight="1" x14ac:dyDescent="0.2">
      <c r="A9842">
        <v>9841</v>
      </c>
      <c r="B9842" s="47">
        <f ca="1">IF('Inputs and Results'!$C$15='Inputs and Results'!$C$13, 'Inputs and Results'!$C$13, IF(E9842 &lt;= ('Inputs and Results'!$C$14-'Inputs and Results'!$C$13)/('Inputs and Results'!$C$15-'Inputs and Results'!$C$13), 'Inputs and Results'!$C$13 + SQRT(E9842*('Inputs and Results'!$C$15-'Inputs and Results'!$C$13)*('Inputs and Results'!$C$14-'Inputs and Results'!$C$13)), 'Inputs and Results'!$C$15 - SQRT((1-E9842)*('Inputs and Results'!$C$15-'Inputs and Results'!$C$13)*('Inputs and Results'!$C$15-'Inputs and Results'!$C$14))))</f>
        <v>5.8923261988795606E-2</v>
      </c>
      <c r="C9842" s="47">
        <f ca="1">IF('Inputs and Results'!$G$15='Inputs and Results'!$G$13, 'Inputs and Results'!$G$13, IF(F9842 &lt;= ('Inputs and Results'!$G$14-'Inputs and Results'!$G$13)/('Inputs and Results'!$G$15-'Inputs and Results'!$G$13), 'Inputs and Results'!$G$13 + SQRT(F9842*('Inputs and Results'!$G$15-'Inputs and Results'!$G$13)*('Inputs and Results'!$G$14-'Inputs and Results'!$G$13)), 'Inputs and Results'!$G$15 - SQRT((1-F9842)*('Inputs and Results'!$G$15-'Inputs and Results'!$G$13)*('Inputs and Results'!$G$15-'Inputs and Results'!$G$14))))</f>
        <v>302.35114400991813</v>
      </c>
      <c r="D9842">
        <f t="shared" ca="1" si="643"/>
        <v>17.815515671108475</v>
      </c>
      <c r="E9842">
        <f t="shared" ref="E9842:F9861" ca="1" si="646">RAND()</f>
        <v>3.8896402347708192E-2</v>
      </c>
      <c r="F9842">
        <f t="shared" ca="1" si="646"/>
        <v>5.0065407519439997E-2</v>
      </c>
    </row>
    <row r="9843" spans="1:6" ht="15.75" customHeight="1" x14ac:dyDescent="0.2">
      <c r="A9843">
        <v>9842</v>
      </c>
      <c r="B9843" s="47">
        <f ca="1">IF('Inputs and Results'!$C$15='Inputs and Results'!$C$13, 'Inputs and Results'!$C$13, IF(E9843 &lt;= ('Inputs and Results'!$C$14-'Inputs and Results'!$C$13)/('Inputs and Results'!$C$15-'Inputs and Results'!$C$13), 'Inputs and Results'!$C$13 + SQRT(E9843*('Inputs and Results'!$C$15-'Inputs and Results'!$C$13)*('Inputs and Results'!$C$14-'Inputs and Results'!$C$13)), 'Inputs and Results'!$C$15 - SQRT((1-E9843)*('Inputs and Results'!$C$15-'Inputs and Results'!$C$13)*('Inputs and Results'!$C$15-'Inputs and Results'!$C$14))))</f>
        <v>1.4412356282965344</v>
      </c>
      <c r="C9843" s="47">
        <f ca="1">IF('Inputs and Results'!$G$15='Inputs and Results'!$G$13, 'Inputs and Results'!$G$13, IF(F9843 &lt;= ('Inputs and Results'!$G$14-'Inputs and Results'!$G$13)/('Inputs and Results'!$G$15-'Inputs and Results'!$G$13), 'Inputs and Results'!$G$13 + SQRT(F9843*('Inputs and Results'!$G$15-'Inputs and Results'!$G$13)*('Inputs and Results'!$G$14-'Inputs and Results'!$G$13)), 'Inputs and Results'!$G$15 - SQRT((1-F9843)*('Inputs and Results'!$G$15-'Inputs and Results'!$G$13)*('Inputs and Results'!$G$15-'Inputs and Results'!$G$14))))</f>
        <v>373.90786181950989</v>
      </c>
      <c r="D9843">
        <f t="shared" ca="1" si="643"/>
        <v>538.88933215445513</v>
      </c>
      <c r="E9843">
        <f t="shared" ca="1" si="646"/>
        <v>0.73002818150087778</v>
      </c>
      <c r="F9843">
        <f t="shared" ca="1" si="646"/>
        <v>0.19547838319108135</v>
      </c>
    </row>
    <row r="9844" spans="1:6" ht="15.75" customHeight="1" x14ac:dyDescent="0.2">
      <c r="A9844">
        <v>9843</v>
      </c>
      <c r="B9844" s="47">
        <f ca="1">IF('Inputs and Results'!$C$15='Inputs and Results'!$C$13, 'Inputs and Results'!$C$13, IF(E9844 &lt;= ('Inputs and Results'!$C$14-'Inputs and Results'!$C$13)/('Inputs and Results'!$C$15-'Inputs and Results'!$C$13), 'Inputs and Results'!$C$13 + SQRT(E9844*('Inputs and Results'!$C$15-'Inputs and Results'!$C$13)*('Inputs and Results'!$C$14-'Inputs and Results'!$C$13)), 'Inputs and Results'!$C$15 - SQRT((1-E9844)*('Inputs and Results'!$C$15-'Inputs and Results'!$C$13)*('Inputs and Results'!$C$15-'Inputs and Results'!$C$14))))</f>
        <v>1.0689415176073511</v>
      </c>
      <c r="C9844" s="47">
        <f ca="1">IF('Inputs and Results'!$G$15='Inputs and Results'!$G$13, 'Inputs and Results'!$G$13, IF(F9844 &lt;= ('Inputs and Results'!$G$14-'Inputs and Results'!$G$13)/('Inputs and Results'!$G$15-'Inputs and Results'!$G$13), 'Inputs and Results'!$G$13 + SQRT(F9844*('Inputs and Results'!$G$15-'Inputs and Results'!$G$13)*('Inputs and Results'!$G$14-'Inputs and Results'!$G$13)), 'Inputs and Results'!$G$15 - SQRT((1-F9844)*('Inputs and Results'!$G$15-'Inputs and Results'!$G$13)*('Inputs and Results'!$G$15-'Inputs and Results'!$G$14))))</f>
        <v>355.83140469456214</v>
      </c>
      <c r="D9844">
        <f t="shared" ca="1" si="643"/>
        <v>380.36296174656076</v>
      </c>
      <c r="E9844">
        <f t="shared" ca="1" si="646"/>
        <v>0.58566812639771104</v>
      </c>
      <c r="F9844">
        <f t="shared" ca="1" si="646"/>
        <v>0.15988425777584903</v>
      </c>
    </row>
    <row r="9845" spans="1:6" ht="15.75" customHeight="1" x14ac:dyDescent="0.2">
      <c r="A9845">
        <v>9844</v>
      </c>
      <c r="B9845" s="47">
        <f ca="1">IF('Inputs and Results'!$C$15='Inputs and Results'!$C$13, 'Inputs and Results'!$C$13, IF(E9845 &lt;= ('Inputs and Results'!$C$14-'Inputs and Results'!$C$13)/('Inputs and Results'!$C$15-'Inputs and Results'!$C$13), 'Inputs and Results'!$C$13 + SQRT(E9845*('Inputs and Results'!$C$15-'Inputs and Results'!$C$13)*('Inputs and Results'!$C$14-'Inputs and Results'!$C$13)), 'Inputs and Results'!$C$15 - SQRT((1-E9845)*('Inputs and Results'!$C$15-'Inputs and Results'!$C$13)*('Inputs and Results'!$C$15-'Inputs and Results'!$C$14))))</f>
        <v>1.88456764122044</v>
      </c>
      <c r="C9845" s="47">
        <f ca="1">IF('Inputs and Results'!$G$15='Inputs and Results'!$G$13, 'Inputs and Results'!$G$13, IF(F9845 &lt;= ('Inputs and Results'!$G$14-'Inputs and Results'!$G$13)/('Inputs and Results'!$G$15-'Inputs and Results'!$G$13), 'Inputs and Results'!$G$13 + SQRT(F9845*('Inputs and Results'!$G$15-'Inputs and Results'!$G$13)*('Inputs and Results'!$G$14-'Inputs and Results'!$G$13)), 'Inputs and Results'!$G$15 - SQRT((1-F9845)*('Inputs and Results'!$G$15-'Inputs and Results'!$G$13)*('Inputs and Results'!$G$15-'Inputs and Results'!$G$14))))</f>
        <v>596.89758989764277</v>
      </c>
      <c r="D9845">
        <f t="shared" ca="1" si="643"/>
        <v>1124.8938830435661</v>
      </c>
      <c r="E9845">
        <f t="shared" ca="1" si="646"/>
        <v>0.86175673922082963</v>
      </c>
      <c r="F9845">
        <f t="shared" ca="1" si="646"/>
        <v>0.57119201138441567</v>
      </c>
    </row>
    <row r="9846" spans="1:6" ht="15.75" customHeight="1" x14ac:dyDescent="0.2">
      <c r="A9846">
        <v>9845</v>
      </c>
      <c r="B9846" s="47">
        <f ca="1">IF('Inputs and Results'!$C$15='Inputs and Results'!$C$13, 'Inputs and Results'!$C$13, IF(E9846 &lt;= ('Inputs and Results'!$C$14-'Inputs and Results'!$C$13)/('Inputs and Results'!$C$15-'Inputs and Results'!$C$13), 'Inputs and Results'!$C$13 + SQRT(E9846*('Inputs and Results'!$C$15-'Inputs and Results'!$C$13)*('Inputs and Results'!$C$14-'Inputs and Results'!$C$13)), 'Inputs and Results'!$C$15 - SQRT((1-E9846)*('Inputs and Results'!$C$15-'Inputs and Results'!$C$13)*('Inputs and Results'!$C$15-'Inputs and Results'!$C$14))))</f>
        <v>1.0422384792224555</v>
      </c>
      <c r="C9846" s="47">
        <f ca="1">IF('Inputs and Results'!$G$15='Inputs and Results'!$G$13, 'Inputs and Results'!$G$13, IF(F9846 &lt;= ('Inputs and Results'!$G$14-'Inputs and Results'!$G$13)/('Inputs and Results'!$G$15-'Inputs and Results'!$G$13), 'Inputs and Results'!$G$13 + SQRT(F9846*('Inputs and Results'!$G$15-'Inputs and Results'!$G$13)*('Inputs and Results'!$G$14-'Inputs and Results'!$G$13)), 'Inputs and Results'!$G$15 - SQRT((1-F9846)*('Inputs and Results'!$G$15-'Inputs and Results'!$G$13)*('Inputs and Results'!$G$15-'Inputs and Results'!$G$14))))</f>
        <v>701.65913351358313</v>
      </c>
      <c r="D9846">
        <f t="shared" ca="1" si="643"/>
        <v>731.29614824574276</v>
      </c>
      <c r="E9846">
        <f t="shared" ca="1" si="646"/>
        <v>0.57412998086253297</v>
      </c>
      <c r="F9846">
        <f t="shared" ca="1" si="646"/>
        <v>0.70722516453409723</v>
      </c>
    </row>
    <row r="9847" spans="1:6" ht="15.75" customHeight="1" x14ac:dyDescent="0.2">
      <c r="A9847">
        <v>9846</v>
      </c>
      <c r="B9847" s="47">
        <f ca="1">IF('Inputs and Results'!$C$15='Inputs and Results'!$C$13, 'Inputs and Results'!$C$13, IF(E9847 &lt;= ('Inputs and Results'!$C$14-'Inputs and Results'!$C$13)/('Inputs and Results'!$C$15-'Inputs and Results'!$C$13), 'Inputs and Results'!$C$13 + SQRT(E9847*('Inputs and Results'!$C$15-'Inputs and Results'!$C$13)*('Inputs and Results'!$C$14-'Inputs and Results'!$C$13)), 'Inputs and Results'!$C$15 - SQRT((1-E9847)*('Inputs and Results'!$C$15-'Inputs and Results'!$C$13)*('Inputs and Results'!$C$15-'Inputs and Results'!$C$14))))</f>
        <v>9.4811274151634262E-2</v>
      </c>
      <c r="C9847" s="47">
        <f ca="1">IF('Inputs and Results'!$G$15='Inputs and Results'!$G$13, 'Inputs and Results'!$G$13, IF(F9847 &lt;= ('Inputs and Results'!$G$14-'Inputs and Results'!$G$13)/('Inputs and Results'!$G$15-'Inputs and Results'!$G$13), 'Inputs and Results'!$G$13 + SQRT(F9847*('Inputs and Results'!$G$15-'Inputs and Results'!$G$13)*('Inputs and Results'!$G$14-'Inputs and Results'!$G$13)), 'Inputs and Results'!$G$15 - SQRT((1-F9847)*('Inputs and Results'!$G$15-'Inputs and Results'!$G$13)*('Inputs and Results'!$G$15-'Inputs and Results'!$G$14))))</f>
        <v>294.16714148083838</v>
      </c>
      <c r="D9847">
        <f t="shared" ca="1" si="643"/>
        <v>27.890361497342351</v>
      </c>
      <c r="E9847">
        <f t="shared" ca="1" si="646"/>
        <v>6.2208718578172117E-2</v>
      </c>
      <c r="F9847">
        <f t="shared" ca="1" si="646"/>
        <v>3.2665047347398279E-2</v>
      </c>
    </row>
    <row r="9848" spans="1:6" ht="15.75" customHeight="1" x14ac:dyDescent="0.2">
      <c r="A9848">
        <v>9847</v>
      </c>
      <c r="B9848" s="47">
        <f ca="1">IF('Inputs and Results'!$C$15='Inputs and Results'!$C$13, 'Inputs and Results'!$C$13, IF(E9848 &lt;= ('Inputs and Results'!$C$14-'Inputs and Results'!$C$13)/('Inputs and Results'!$C$15-'Inputs and Results'!$C$13), 'Inputs and Results'!$C$13 + SQRT(E9848*('Inputs and Results'!$C$15-'Inputs and Results'!$C$13)*('Inputs and Results'!$C$14-'Inputs and Results'!$C$13)), 'Inputs and Results'!$C$15 - SQRT((1-E9848)*('Inputs and Results'!$C$15-'Inputs and Results'!$C$13)*('Inputs and Results'!$C$15-'Inputs and Results'!$C$14))))</f>
        <v>0.67238648199539597</v>
      </c>
      <c r="C9848" s="47">
        <f ca="1">IF('Inputs and Results'!$G$15='Inputs and Results'!$G$13, 'Inputs and Results'!$G$13, IF(F9848 &lt;= ('Inputs and Results'!$G$14-'Inputs and Results'!$G$13)/('Inputs and Results'!$G$15-'Inputs and Results'!$G$13), 'Inputs and Results'!$G$13 + SQRT(F9848*('Inputs and Results'!$G$15-'Inputs and Results'!$G$13)*('Inputs and Results'!$G$14-'Inputs and Results'!$G$13)), 'Inputs and Results'!$G$15 - SQRT((1-F9848)*('Inputs and Results'!$G$15-'Inputs and Results'!$G$13)*('Inputs and Results'!$G$15-'Inputs and Results'!$G$14))))</f>
        <v>543.14105912814193</v>
      </c>
      <c r="D9848">
        <f t="shared" ca="1" si="643"/>
        <v>365.20070597442469</v>
      </c>
      <c r="E9848">
        <f t="shared" ca="1" si="646"/>
        <v>0.39802392342246995</v>
      </c>
      <c r="F9848">
        <f t="shared" ca="1" si="646"/>
        <v>0.49134306381877424</v>
      </c>
    </row>
    <row r="9849" spans="1:6" ht="15.75" customHeight="1" x14ac:dyDescent="0.2">
      <c r="A9849">
        <v>9848</v>
      </c>
      <c r="B9849" s="47">
        <f ca="1">IF('Inputs and Results'!$C$15='Inputs and Results'!$C$13, 'Inputs and Results'!$C$13, IF(E9849 &lt;= ('Inputs and Results'!$C$14-'Inputs and Results'!$C$13)/('Inputs and Results'!$C$15-'Inputs and Results'!$C$13), 'Inputs and Results'!$C$13 + SQRT(E9849*('Inputs and Results'!$C$15-'Inputs and Results'!$C$13)*('Inputs and Results'!$C$14-'Inputs and Results'!$C$13)), 'Inputs and Results'!$C$15 - SQRT((1-E9849)*('Inputs and Results'!$C$15-'Inputs and Results'!$C$13)*('Inputs and Results'!$C$15-'Inputs and Results'!$C$14))))</f>
        <v>0.93643829119754107</v>
      </c>
      <c r="C9849" s="47">
        <f ca="1">IF('Inputs and Results'!$G$15='Inputs and Results'!$G$13, 'Inputs and Results'!$G$13, IF(F9849 &lt;= ('Inputs and Results'!$G$14-'Inputs and Results'!$G$13)/('Inputs and Results'!$G$15-'Inputs and Results'!$G$13), 'Inputs and Results'!$G$13 + SQRT(F9849*('Inputs and Results'!$G$15-'Inputs and Results'!$G$13)*('Inputs and Results'!$G$14-'Inputs and Results'!$G$13)), 'Inputs and Results'!$G$15 - SQRT((1-F9849)*('Inputs and Results'!$G$15-'Inputs and Results'!$G$13)*('Inputs and Results'!$G$15-'Inputs and Results'!$G$14))))</f>
        <v>528.5949911694712</v>
      </c>
      <c r="D9849">
        <f t="shared" ca="1" si="643"/>
        <v>494.99659026631895</v>
      </c>
      <c r="E9849">
        <f t="shared" ca="1" si="646"/>
        <v>0.52685700821825288</v>
      </c>
      <c r="F9849">
        <f t="shared" ca="1" si="646"/>
        <v>0.46856531824950409</v>
      </c>
    </row>
    <row r="9850" spans="1:6" ht="15.75" customHeight="1" x14ac:dyDescent="0.2">
      <c r="A9850">
        <v>9849</v>
      </c>
      <c r="B9850" s="47">
        <f ca="1">IF('Inputs and Results'!$C$15='Inputs and Results'!$C$13, 'Inputs and Results'!$C$13, IF(E9850 &lt;= ('Inputs and Results'!$C$14-'Inputs and Results'!$C$13)/('Inputs and Results'!$C$15-'Inputs and Results'!$C$13), 'Inputs and Results'!$C$13 + SQRT(E9850*('Inputs and Results'!$C$15-'Inputs and Results'!$C$13)*('Inputs and Results'!$C$14-'Inputs and Results'!$C$13)), 'Inputs and Results'!$C$15 - SQRT((1-E9850)*('Inputs and Results'!$C$15-'Inputs and Results'!$C$13)*('Inputs and Results'!$C$15-'Inputs and Results'!$C$14))))</f>
        <v>1.7257128173365825</v>
      </c>
      <c r="C9850" s="47">
        <f ca="1">IF('Inputs and Results'!$G$15='Inputs and Results'!$G$13, 'Inputs and Results'!$G$13, IF(F9850 &lt;= ('Inputs and Results'!$G$14-'Inputs and Results'!$G$13)/('Inputs and Results'!$G$15-'Inputs and Results'!$G$13), 'Inputs and Results'!$G$13 + SQRT(F9850*('Inputs and Results'!$G$15-'Inputs and Results'!$G$13)*('Inputs and Results'!$G$14-'Inputs and Results'!$G$13)), 'Inputs and Results'!$G$15 - SQRT((1-F9850)*('Inputs and Results'!$G$15-'Inputs and Results'!$G$13)*('Inputs and Results'!$G$15-'Inputs and Results'!$G$14))))</f>
        <v>405.60815889059893</v>
      </c>
      <c r="D9850">
        <f t="shared" ca="1" si="643"/>
        <v>699.9631986137997</v>
      </c>
      <c r="E9850">
        <f t="shared" ca="1" si="646"/>
        <v>0.81957690845552555</v>
      </c>
      <c r="F9850">
        <f t="shared" ca="1" si="646"/>
        <v>0.2560387941384773</v>
      </c>
    </row>
    <row r="9851" spans="1:6" ht="15.75" customHeight="1" x14ac:dyDescent="0.2">
      <c r="A9851">
        <v>9850</v>
      </c>
      <c r="B9851" s="47">
        <f ca="1">IF('Inputs and Results'!$C$15='Inputs and Results'!$C$13, 'Inputs and Results'!$C$13, IF(E9851 &lt;= ('Inputs and Results'!$C$14-'Inputs and Results'!$C$13)/('Inputs and Results'!$C$15-'Inputs and Results'!$C$13), 'Inputs and Results'!$C$13 + SQRT(E9851*('Inputs and Results'!$C$15-'Inputs and Results'!$C$13)*('Inputs and Results'!$C$14-'Inputs and Results'!$C$13)), 'Inputs and Results'!$C$15 - SQRT((1-E9851)*('Inputs and Results'!$C$15-'Inputs and Results'!$C$13)*('Inputs and Results'!$C$15-'Inputs and Results'!$C$14))))</f>
        <v>1.2366248839003962</v>
      </c>
      <c r="C9851" s="47">
        <f ca="1">IF('Inputs and Results'!$G$15='Inputs and Results'!$G$13, 'Inputs and Results'!$G$13, IF(F9851 &lt;= ('Inputs and Results'!$G$14-'Inputs and Results'!$G$13)/('Inputs and Results'!$G$15-'Inputs and Results'!$G$13), 'Inputs and Results'!$G$13 + SQRT(F9851*('Inputs and Results'!$G$15-'Inputs and Results'!$G$13)*('Inputs and Results'!$G$14-'Inputs and Results'!$G$13)), 'Inputs and Results'!$G$15 - SQRT((1-F9851)*('Inputs and Results'!$G$15-'Inputs and Results'!$G$13)*('Inputs and Results'!$G$15-'Inputs and Results'!$G$14))))</f>
        <v>435.75115135106046</v>
      </c>
      <c r="D9851">
        <f t="shared" ca="1" si="643"/>
        <v>538.86071694896907</v>
      </c>
      <c r="E9851">
        <f t="shared" ca="1" si="646"/>
        <v>0.65450091110230102</v>
      </c>
      <c r="F9851">
        <f t="shared" ca="1" si="646"/>
        <v>0.31142646646268024</v>
      </c>
    </row>
    <row r="9852" spans="1:6" ht="15.75" customHeight="1" x14ac:dyDescent="0.2">
      <c r="A9852">
        <v>9851</v>
      </c>
      <c r="B9852" s="47">
        <f ca="1">IF('Inputs and Results'!$C$15='Inputs and Results'!$C$13, 'Inputs and Results'!$C$13, IF(E9852 &lt;= ('Inputs and Results'!$C$14-'Inputs and Results'!$C$13)/('Inputs and Results'!$C$15-'Inputs and Results'!$C$13), 'Inputs and Results'!$C$13 + SQRT(E9852*('Inputs and Results'!$C$15-'Inputs and Results'!$C$13)*('Inputs and Results'!$C$14-'Inputs and Results'!$C$13)), 'Inputs and Results'!$C$15 - SQRT((1-E9852)*('Inputs and Results'!$C$15-'Inputs and Results'!$C$13)*('Inputs and Results'!$C$15-'Inputs and Results'!$C$14))))</f>
        <v>0.57004146748339091</v>
      </c>
      <c r="C9852" s="47">
        <f ca="1">IF('Inputs and Results'!$G$15='Inputs and Results'!$G$13, 'Inputs and Results'!$G$13, IF(F9852 &lt;= ('Inputs and Results'!$G$14-'Inputs and Results'!$G$13)/('Inputs and Results'!$G$15-'Inputs and Results'!$G$13), 'Inputs and Results'!$G$13 + SQRT(F9852*('Inputs and Results'!$G$15-'Inputs and Results'!$G$13)*('Inputs and Results'!$G$14-'Inputs and Results'!$G$13)), 'Inputs and Results'!$G$15 - SQRT((1-F9852)*('Inputs and Results'!$G$15-'Inputs and Results'!$G$13)*('Inputs and Results'!$G$15-'Inputs and Results'!$G$14))))</f>
        <v>1040.998249323113</v>
      </c>
      <c r="D9852">
        <f t="shared" ca="1" si="643"/>
        <v>593.41216969178822</v>
      </c>
      <c r="E9852">
        <f t="shared" ca="1" si="646"/>
        <v>0.34392239224996968</v>
      </c>
      <c r="F9852">
        <f t="shared" ca="1" si="646"/>
        <v>0.97019531392809955</v>
      </c>
    </row>
    <row r="9853" spans="1:6" ht="15.75" customHeight="1" x14ac:dyDescent="0.2">
      <c r="A9853">
        <v>9852</v>
      </c>
      <c r="B9853" s="47">
        <f ca="1">IF('Inputs and Results'!$C$15='Inputs and Results'!$C$13, 'Inputs and Results'!$C$13, IF(E9853 &lt;= ('Inputs and Results'!$C$14-'Inputs and Results'!$C$13)/('Inputs and Results'!$C$15-'Inputs and Results'!$C$13), 'Inputs and Results'!$C$13 + SQRT(E9853*('Inputs and Results'!$C$15-'Inputs and Results'!$C$13)*('Inputs and Results'!$C$14-'Inputs and Results'!$C$13)), 'Inputs and Results'!$C$15 - SQRT((1-E9853)*('Inputs and Results'!$C$15-'Inputs and Results'!$C$13)*('Inputs and Results'!$C$15-'Inputs and Results'!$C$14))))</f>
        <v>0.10355412763659988</v>
      </c>
      <c r="C9853" s="47">
        <f ca="1">IF('Inputs and Results'!$G$15='Inputs and Results'!$G$13, 'Inputs and Results'!$G$13, IF(F9853 &lt;= ('Inputs and Results'!$G$14-'Inputs and Results'!$G$13)/('Inputs and Results'!$G$15-'Inputs and Results'!$G$13), 'Inputs and Results'!$G$13 + SQRT(F9853*('Inputs and Results'!$G$15-'Inputs and Results'!$G$13)*('Inputs and Results'!$G$14-'Inputs and Results'!$G$13)), 'Inputs and Results'!$G$15 - SQRT((1-F9853)*('Inputs and Results'!$G$15-'Inputs and Results'!$G$13)*('Inputs and Results'!$G$15-'Inputs and Results'!$G$14))))</f>
        <v>449.03770977830095</v>
      </c>
      <c r="D9853">
        <f t="shared" ca="1" si="643"/>
        <v>46.499708312028673</v>
      </c>
      <c r="E9853">
        <f t="shared" ca="1" si="646"/>
        <v>6.7844589829891389E-2</v>
      </c>
      <c r="F9853">
        <f t="shared" ca="1" si="646"/>
        <v>0.33516021822215691</v>
      </c>
    </row>
    <row r="9854" spans="1:6" ht="15.75" customHeight="1" x14ac:dyDescent="0.2">
      <c r="A9854">
        <v>9853</v>
      </c>
      <c r="B9854" s="47">
        <f ca="1">IF('Inputs and Results'!$C$15='Inputs and Results'!$C$13, 'Inputs and Results'!$C$13, IF(E9854 &lt;= ('Inputs and Results'!$C$14-'Inputs and Results'!$C$13)/('Inputs and Results'!$C$15-'Inputs and Results'!$C$13), 'Inputs and Results'!$C$13 + SQRT(E9854*('Inputs and Results'!$C$15-'Inputs and Results'!$C$13)*('Inputs and Results'!$C$14-'Inputs and Results'!$C$13)), 'Inputs and Results'!$C$15 - SQRT((1-E9854)*('Inputs and Results'!$C$15-'Inputs and Results'!$C$13)*('Inputs and Results'!$C$15-'Inputs and Results'!$C$14))))</f>
        <v>0.68331309243535365</v>
      </c>
      <c r="C9854" s="47">
        <f ca="1">IF('Inputs and Results'!$G$15='Inputs and Results'!$G$13, 'Inputs and Results'!$G$13, IF(F9854 &lt;= ('Inputs and Results'!$G$14-'Inputs and Results'!$G$13)/('Inputs and Results'!$G$15-'Inputs and Results'!$G$13), 'Inputs and Results'!$G$13 + SQRT(F9854*('Inputs and Results'!$G$15-'Inputs and Results'!$G$13)*('Inputs and Results'!$G$14-'Inputs and Results'!$G$13)), 'Inputs and Results'!$G$15 - SQRT((1-F9854)*('Inputs and Results'!$G$15-'Inputs and Results'!$G$13)*('Inputs and Results'!$G$15-'Inputs and Results'!$G$14))))</f>
        <v>512.00378980021844</v>
      </c>
      <c r="D9854">
        <f t="shared" ca="1" si="643"/>
        <v>349.85889294700803</v>
      </c>
      <c r="E9854">
        <f t="shared" ca="1" si="646"/>
        <v>0.40366241914650625</v>
      </c>
      <c r="F9854">
        <f t="shared" ca="1" si="646"/>
        <v>0.44197605957592001</v>
      </c>
    </row>
    <row r="9855" spans="1:6" ht="15.75" customHeight="1" x14ac:dyDescent="0.2">
      <c r="A9855">
        <v>9854</v>
      </c>
      <c r="B9855" s="47">
        <f ca="1">IF('Inputs and Results'!$C$15='Inputs and Results'!$C$13, 'Inputs and Results'!$C$13, IF(E9855 &lt;= ('Inputs and Results'!$C$14-'Inputs and Results'!$C$13)/('Inputs and Results'!$C$15-'Inputs and Results'!$C$13), 'Inputs and Results'!$C$13 + SQRT(E9855*('Inputs and Results'!$C$15-'Inputs and Results'!$C$13)*('Inputs and Results'!$C$14-'Inputs and Results'!$C$13)), 'Inputs and Results'!$C$15 - SQRT((1-E9855)*('Inputs and Results'!$C$15-'Inputs and Results'!$C$13)*('Inputs and Results'!$C$15-'Inputs and Results'!$C$14))))</f>
        <v>0.32639770939372559</v>
      </c>
      <c r="C9855" s="47">
        <f ca="1">IF('Inputs and Results'!$G$15='Inputs and Results'!$G$13, 'Inputs and Results'!$G$13, IF(F9855 &lt;= ('Inputs and Results'!$G$14-'Inputs and Results'!$G$13)/('Inputs and Results'!$G$15-'Inputs and Results'!$G$13), 'Inputs and Results'!$G$13 + SQRT(F9855*('Inputs and Results'!$G$15-'Inputs and Results'!$G$13)*('Inputs and Results'!$G$14-'Inputs and Results'!$G$13)), 'Inputs and Results'!$G$15 - SQRT((1-F9855)*('Inputs and Results'!$G$15-'Inputs and Results'!$G$13)*('Inputs and Results'!$G$15-'Inputs and Results'!$G$14))))</f>
        <v>387.4844625842893</v>
      </c>
      <c r="D9855">
        <f t="shared" ca="1" si="643"/>
        <v>126.47404101317079</v>
      </c>
      <c r="E9855">
        <f t="shared" ca="1" si="646"/>
        <v>0.20576119907387569</v>
      </c>
      <c r="F9855">
        <f t="shared" ca="1" si="646"/>
        <v>0.22170527180136168</v>
      </c>
    </row>
    <row r="9856" spans="1:6" ht="15.75" customHeight="1" x14ac:dyDescent="0.2">
      <c r="A9856">
        <v>9855</v>
      </c>
      <c r="B9856" s="47">
        <f ca="1">IF('Inputs and Results'!$C$15='Inputs and Results'!$C$13, 'Inputs and Results'!$C$13, IF(E9856 &lt;= ('Inputs and Results'!$C$14-'Inputs and Results'!$C$13)/('Inputs and Results'!$C$15-'Inputs and Results'!$C$13), 'Inputs and Results'!$C$13 + SQRT(E9856*('Inputs and Results'!$C$15-'Inputs and Results'!$C$13)*('Inputs and Results'!$C$14-'Inputs and Results'!$C$13)), 'Inputs and Results'!$C$15 - SQRT((1-E9856)*('Inputs and Results'!$C$15-'Inputs and Results'!$C$13)*('Inputs and Results'!$C$15-'Inputs and Results'!$C$14))))</f>
        <v>1.9829213632566807</v>
      </c>
      <c r="C9856" s="47">
        <f ca="1">IF('Inputs and Results'!$G$15='Inputs and Results'!$G$13, 'Inputs and Results'!$G$13, IF(F9856 &lt;= ('Inputs and Results'!$G$14-'Inputs and Results'!$G$13)/('Inputs and Results'!$G$15-'Inputs and Results'!$G$13), 'Inputs and Results'!$G$13 + SQRT(F9856*('Inputs and Results'!$G$15-'Inputs and Results'!$G$13)*('Inputs and Results'!$G$14-'Inputs and Results'!$G$13)), 'Inputs and Results'!$G$15 - SQRT((1-F9856)*('Inputs and Results'!$G$15-'Inputs and Results'!$G$13)*('Inputs and Results'!$G$15-'Inputs and Results'!$G$14))))</f>
        <v>815.23886566025112</v>
      </c>
      <c r="D9856">
        <f t="shared" ca="1" si="643"/>
        <v>1616.554562874855</v>
      </c>
      <c r="E9856">
        <f t="shared" ca="1" si="646"/>
        <v>0.8850612274089279</v>
      </c>
      <c r="F9856">
        <f t="shared" ca="1" si="646"/>
        <v>0.82547279546920005</v>
      </c>
    </row>
    <row r="9857" spans="1:6" ht="15.75" customHeight="1" x14ac:dyDescent="0.2">
      <c r="A9857">
        <v>9856</v>
      </c>
      <c r="B9857" s="47">
        <f ca="1">IF('Inputs and Results'!$C$15='Inputs and Results'!$C$13, 'Inputs and Results'!$C$13, IF(E9857 &lt;= ('Inputs and Results'!$C$14-'Inputs and Results'!$C$13)/('Inputs and Results'!$C$15-'Inputs and Results'!$C$13), 'Inputs and Results'!$C$13 + SQRT(E9857*('Inputs and Results'!$C$15-'Inputs and Results'!$C$13)*('Inputs and Results'!$C$14-'Inputs and Results'!$C$13)), 'Inputs and Results'!$C$15 - SQRT((1-E9857)*('Inputs and Results'!$C$15-'Inputs and Results'!$C$13)*('Inputs and Results'!$C$15-'Inputs and Results'!$C$14))))</f>
        <v>1.3049375808769705</v>
      </c>
      <c r="C9857" s="47">
        <f ca="1">IF('Inputs and Results'!$G$15='Inputs and Results'!$G$13, 'Inputs and Results'!$G$13, IF(F9857 &lt;= ('Inputs and Results'!$G$14-'Inputs and Results'!$G$13)/('Inputs and Results'!$G$15-'Inputs and Results'!$G$13), 'Inputs and Results'!$G$13 + SQRT(F9857*('Inputs and Results'!$G$15-'Inputs and Results'!$G$13)*('Inputs and Results'!$G$14-'Inputs and Results'!$G$13)), 'Inputs and Results'!$G$15 - SQRT((1-F9857)*('Inputs and Results'!$G$15-'Inputs and Results'!$G$13)*('Inputs and Results'!$G$15-'Inputs and Results'!$G$14))))</f>
        <v>777.95472634334828</v>
      </c>
      <c r="D9857">
        <f t="shared" ca="1" si="643"/>
        <v>1015.1823586262946</v>
      </c>
      <c r="E9857">
        <f t="shared" ca="1" si="646"/>
        <v>0.68075148836408705</v>
      </c>
      <c r="F9857">
        <f t="shared" ca="1" si="646"/>
        <v>0.79000989929051058</v>
      </c>
    </row>
    <row r="9858" spans="1:6" ht="15.75" customHeight="1" x14ac:dyDescent="0.2">
      <c r="A9858">
        <v>9857</v>
      </c>
      <c r="B9858" s="47">
        <f ca="1">IF('Inputs and Results'!$C$15='Inputs and Results'!$C$13, 'Inputs and Results'!$C$13, IF(E9858 &lt;= ('Inputs and Results'!$C$14-'Inputs and Results'!$C$13)/('Inputs and Results'!$C$15-'Inputs and Results'!$C$13), 'Inputs and Results'!$C$13 + SQRT(E9858*('Inputs and Results'!$C$15-'Inputs and Results'!$C$13)*('Inputs and Results'!$C$14-'Inputs and Results'!$C$13)), 'Inputs and Results'!$C$15 - SQRT((1-E9858)*('Inputs and Results'!$C$15-'Inputs and Results'!$C$13)*('Inputs and Results'!$C$15-'Inputs and Results'!$C$14))))</f>
        <v>1.1037745558722325</v>
      </c>
      <c r="C9858" s="47">
        <f ca="1">IF('Inputs and Results'!$G$15='Inputs and Results'!$G$13, 'Inputs and Results'!$G$13, IF(F9858 &lt;= ('Inputs and Results'!$G$14-'Inputs and Results'!$G$13)/('Inputs and Results'!$G$15-'Inputs and Results'!$G$13), 'Inputs and Results'!$G$13 + SQRT(F9858*('Inputs and Results'!$G$15-'Inputs and Results'!$G$13)*('Inputs and Results'!$G$14-'Inputs and Results'!$G$13)), 'Inputs and Results'!$G$15 - SQRT((1-F9858)*('Inputs and Results'!$G$15-'Inputs and Results'!$G$13)*('Inputs and Results'!$G$15-'Inputs and Results'!$G$14))))</f>
        <v>459.08175759757762</v>
      </c>
      <c r="D9858">
        <f t="shared" ref="D9858:D9921" ca="1" si="647">B9858*C9858</f>
        <v>506.72276310131014</v>
      </c>
      <c r="E9858">
        <f t="shared" ca="1" si="646"/>
        <v>0.60048100722693898</v>
      </c>
      <c r="F9858">
        <f t="shared" ca="1" si="646"/>
        <v>0.35282562158078346</v>
      </c>
    </row>
    <row r="9859" spans="1:6" ht="15.75" customHeight="1" x14ac:dyDescent="0.2">
      <c r="A9859">
        <v>9858</v>
      </c>
      <c r="B9859" s="47">
        <f ca="1">IF('Inputs and Results'!$C$15='Inputs and Results'!$C$13, 'Inputs and Results'!$C$13, IF(E9859 &lt;= ('Inputs and Results'!$C$14-'Inputs and Results'!$C$13)/('Inputs and Results'!$C$15-'Inputs and Results'!$C$13), 'Inputs and Results'!$C$13 + SQRT(E9859*('Inputs and Results'!$C$15-'Inputs and Results'!$C$13)*('Inputs and Results'!$C$14-'Inputs and Results'!$C$13)), 'Inputs and Results'!$C$15 - SQRT((1-E9859)*('Inputs and Results'!$C$15-'Inputs and Results'!$C$13)*('Inputs and Results'!$C$15-'Inputs and Results'!$C$14))))</f>
        <v>2.5372438943107225</v>
      </c>
      <c r="C9859" s="47">
        <f ca="1">IF('Inputs and Results'!$G$15='Inputs and Results'!$G$13, 'Inputs and Results'!$G$13, IF(F9859 &lt;= ('Inputs and Results'!$G$14-'Inputs and Results'!$G$13)/('Inputs and Results'!$G$15-'Inputs and Results'!$G$13), 'Inputs and Results'!$G$13 + SQRT(F9859*('Inputs and Results'!$G$15-'Inputs and Results'!$G$13)*('Inputs and Results'!$G$14-'Inputs and Results'!$G$13)), 'Inputs and Results'!$G$15 - SQRT((1-F9859)*('Inputs and Results'!$G$15-'Inputs and Results'!$G$13)*('Inputs and Results'!$G$15-'Inputs and Results'!$G$14))))</f>
        <v>1004.1059470652062</v>
      </c>
      <c r="D9859">
        <f t="shared" ca="1" si="647"/>
        <v>2547.6616834322799</v>
      </c>
      <c r="E9859">
        <f t="shared" ca="1" si="646"/>
        <v>0.97620630962747712</v>
      </c>
      <c r="F9859">
        <f t="shared" ca="1" si="646"/>
        <v>0.95475993264270442</v>
      </c>
    </row>
    <row r="9860" spans="1:6" ht="15.75" customHeight="1" x14ac:dyDescent="0.2">
      <c r="A9860">
        <v>9859</v>
      </c>
      <c r="B9860" s="47">
        <f ca="1">IF('Inputs and Results'!$C$15='Inputs and Results'!$C$13, 'Inputs and Results'!$C$13, IF(E9860 &lt;= ('Inputs and Results'!$C$14-'Inputs and Results'!$C$13)/('Inputs and Results'!$C$15-'Inputs and Results'!$C$13), 'Inputs and Results'!$C$13 + SQRT(E9860*('Inputs and Results'!$C$15-'Inputs and Results'!$C$13)*('Inputs and Results'!$C$14-'Inputs and Results'!$C$13)), 'Inputs and Results'!$C$15 - SQRT((1-E9860)*('Inputs and Results'!$C$15-'Inputs and Results'!$C$13)*('Inputs and Results'!$C$15-'Inputs and Results'!$C$14))))</f>
        <v>1.5776084329420597</v>
      </c>
      <c r="C9860" s="47">
        <f ca="1">IF('Inputs and Results'!$G$15='Inputs and Results'!$G$13, 'Inputs and Results'!$G$13, IF(F9860 &lt;= ('Inputs and Results'!$G$14-'Inputs and Results'!$G$13)/('Inputs and Results'!$G$15-'Inputs and Results'!$G$13), 'Inputs and Results'!$G$13 + SQRT(F9860*('Inputs and Results'!$G$15-'Inputs and Results'!$G$13)*('Inputs and Results'!$G$14-'Inputs and Results'!$G$13)), 'Inputs and Results'!$G$15 - SQRT((1-F9860)*('Inputs and Results'!$G$15-'Inputs and Results'!$G$13)*('Inputs and Results'!$G$15-'Inputs and Results'!$G$14))))</f>
        <v>502.51301088395701</v>
      </c>
      <c r="D9860">
        <f t="shared" ca="1" si="647"/>
        <v>792.76876363363556</v>
      </c>
      <c r="E9860">
        <f t="shared" ca="1" si="646"/>
        <v>0.7752002477736063</v>
      </c>
      <c r="F9860">
        <f t="shared" ca="1" si="646"/>
        <v>0.42647419779736773</v>
      </c>
    </row>
    <row r="9861" spans="1:6" ht="15.75" customHeight="1" x14ac:dyDescent="0.2">
      <c r="A9861">
        <v>9860</v>
      </c>
      <c r="B9861" s="47">
        <f ca="1">IF('Inputs and Results'!$C$15='Inputs and Results'!$C$13, 'Inputs and Results'!$C$13, IF(E9861 &lt;= ('Inputs and Results'!$C$14-'Inputs and Results'!$C$13)/('Inputs and Results'!$C$15-'Inputs and Results'!$C$13), 'Inputs and Results'!$C$13 + SQRT(E9861*('Inputs and Results'!$C$15-'Inputs and Results'!$C$13)*('Inputs and Results'!$C$14-'Inputs and Results'!$C$13)), 'Inputs and Results'!$C$15 - SQRT((1-E9861)*('Inputs and Results'!$C$15-'Inputs and Results'!$C$13)*('Inputs and Results'!$C$15-'Inputs and Results'!$C$14))))</f>
        <v>1.5924419326142389</v>
      </c>
      <c r="C9861" s="47">
        <f ca="1">IF('Inputs and Results'!$G$15='Inputs and Results'!$G$13, 'Inputs and Results'!$G$13, IF(F9861 &lt;= ('Inputs and Results'!$G$14-'Inputs and Results'!$G$13)/('Inputs and Results'!$G$15-'Inputs and Results'!$G$13), 'Inputs and Results'!$G$13 + SQRT(F9861*('Inputs and Results'!$G$15-'Inputs and Results'!$G$13)*('Inputs and Results'!$G$14-'Inputs and Results'!$G$13)), 'Inputs and Results'!$G$15 - SQRT((1-F9861)*('Inputs and Results'!$G$15-'Inputs and Results'!$G$13)*('Inputs and Results'!$G$15-'Inputs and Results'!$G$14))))</f>
        <v>541.90437436033949</v>
      </c>
      <c r="D9861">
        <f t="shared" ca="1" si="647"/>
        <v>862.95124919848899</v>
      </c>
      <c r="E9861">
        <f t="shared" ca="1" si="646"/>
        <v>0.77986447632636235</v>
      </c>
      <c r="F9861">
        <f t="shared" ca="1" si="646"/>
        <v>0.48942593851740701</v>
      </c>
    </row>
    <row r="9862" spans="1:6" ht="15.75" customHeight="1" x14ac:dyDescent="0.2">
      <c r="A9862">
        <v>9861</v>
      </c>
      <c r="B9862" s="47">
        <f ca="1">IF('Inputs and Results'!$C$15='Inputs and Results'!$C$13, 'Inputs and Results'!$C$13, IF(E9862 &lt;= ('Inputs and Results'!$C$14-'Inputs and Results'!$C$13)/('Inputs and Results'!$C$15-'Inputs and Results'!$C$13), 'Inputs and Results'!$C$13 + SQRT(E9862*('Inputs and Results'!$C$15-'Inputs and Results'!$C$13)*('Inputs and Results'!$C$14-'Inputs and Results'!$C$13)), 'Inputs and Results'!$C$15 - SQRT((1-E9862)*('Inputs and Results'!$C$15-'Inputs and Results'!$C$13)*('Inputs and Results'!$C$15-'Inputs and Results'!$C$14))))</f>
        <v>0.68599732549938874</v>
      </c>
      <c r="C9862" s="47">
        <f ca="1">IF('Inputs and Results'!$G$15='Inputs and Results'!$G$13, 'Inputs and Results'!$G$13, IF(F9862 &lt;= ('Inputs and Results'!$G$14-'Inputs and Results'!$G$13)/('Inputs and Results'!$G$15-'Inputs and Results'!$G$13), 'Inputs and Results'!$G$13 + SQRT(F9862*('Inputs and Results'!$G$15-'Inputs and Results'!$G$13)*('Inputs and Results'!$G$14-'Inputs and Results'!$G$13)), 'Inputs and Results'!$G$15 - SQRT((1-F9862)*('Inputs and Results'!$G$15-'Inputs and Results'!$G$13)*('Inputs and Results'!$G$15-'Inputs and Results'!$G$14))))</f>
        <v>786.11754381563378</v>
      </c>
      <c r="D9862">
        <f t="shared" ca="1" si="647"/>
        <v>539.27453258567334</v>
      </c>
      <c r="E9862">
        <f t="shared" ref="E9862:F9881" ca="1" si="648">RAND()</f>
        <v>0.40504351360044644</v>
      </c>
      <c r="F9862">
        <f t="shared" ca="1" si="648"/>
        <v>0.79805422334312559</v>
      </c>
    </row>
    <row r="9863" spans="1:6" ht="15.75" customHeight="1" x14ac:dyDescent="0.2">
      <c r="A9863">
        <v>9862</v>
      </c>
      <c r="B9863" s="47">
        <f ca="1">IF('Inputs and Results'!$C$15='Inputs and Results'!$C$13, 'Inputs and Results'!$C$13, IF(E9863 &lt;= ('Inputs and Results'!$C$14-'Inputs and Results'!$C$13)/('Inputs and Results'!$C$15-'Inputs and Results'!$C$13), 'Inputs and Results'!$C$13 + SQRT(E9863*('Inputs and Results'!$C$15-'Inputs and Results'!$C$13)*('Inputs and Results'!$C$14-'Inputs and Results'!$C$13)), 'Inputs and Results'!$C$15 - SQRT((1-E9863)*('Inputs and Results'!$C$15-'Inputs and Results'!$C$13)*('Inputs and Results'!$C$15-'Inputs and Results'!$C$14))))</f>
        <v>0.73935046580266128</v>
      </c>
      <c r="C9863" s="47">
        <f ca="1">IF('Inputs and Results'!$G$15='Inputs and Results'!$G$13, 'Inputs and Results'!$G$13, IF(F9863 &lt;= ('Inputs and Results'!$G$14-'Inputs and Results'!$G$13)/('Inputs and Results'!$G$15-'Inputs and Results'!$G$13), 'Inputs and Results'!$G$13 + SQRT(F9863*('Inputs and Results'!$G$15-'Inputs and Results'!$G$13)*('Inputs and Results'!$G$14-'Inputs and Results'!$G$13)), 'Inputs and Results'!$G$15 - SQRT((1-F9863)*('Inputs and Results'!$G$15-'Inputs and Results'!$G$13)*('Inputs and Results'!$G$15-'Inputs and Results'!$G$14))))</f>
        <v>373.58937545306787</v>
      </c>
      <c r="D9863">
        <f t="shared" ca="1" si="647"/>
        <v>276.21347876015102</v>
      </c>
      <c r="E9863">
        <f t="shared" ca="1" si="648"/>
        <v>0.43216263150370615</v>
      </c>
      <c r="F9863">
        <f t="shared" ca="1" si="648"/>
        <v>0.19485792320336981</v>
      </c>
    </row>
    <row r="9864" spans="1:6" ht="15.75" customHeight="1" x14ac:dyDescent="0.2">
      <c r="A9864">
        <v>9863</v>
      </c>
      <c r="B9864" s="47">
        <f ca="1">IF('Inputs and Results'!$C$15='Inputs and Results'!$C$13, 'Inputs and Results'!$C$13, IF(E9864 &lt;= ('Inputs and Results'!$C$14-'Inputs and Results'!$C$13)/('Inputs and Results'!$C$15-'Inputs and Results'!$C$13), 'Inputs and Results'!$C$13 + SQRT(E9864*('Inputs and Results'!$C$15-'Inputs and Results'!$C$13)*('Inputs and Results'!$C$14-'Inputs and Results'!$C$13)), 'Inputs and Results'!$C$15 - SQRT((1-E9864)*('Inputs and Results'!$C$15-'Inputs and Results'!$C$13)*('Inputs and Results'!$C$15-'Inputs and Results'!$C$14))))</f>
        <v>0.29856040046900434</v>
      </c>
      <c r="C9864" s="47">
        <f ca="1">IF('Inputs and Results'!$G$15='Inputs and Results'!$G$13, 'Inputs and Results'!$G$13, IF(F9864 &lt;= ('Inputs and Results'!$G$14-'Inputs and Results'!$G$13)/('Inputs and Results'!$G$15-'Inputs and Results'!$G$13), 'Inputs and Results'!$G$13 + SQRT(F9864*('Inputs and Results'!$G$15-'Inputs and Results'!$G$13)*('Inputs and Results'!$G$14-'Inputs and Results'!$G$13)), 'Inputs and Results'!$G$15 - SQRT((1-F9864)*('Inputs and Results'!$G$15-'Inputs and Results'!$G$13)*('Inputs and Results'!$G$15-'Inputs and Results'!$G$14))))</f>
        <v>289.88657549059019</v>
      </c>
      <c r="D9864">
        <f t="shared" ca="1" si="647"/>
        <v>86.548652069058861</v>
      </c>
      <c r="E9864">
        <f t="shared" ca="1" si="648"/>
        <v>0.18913601000953495</v>
      </c>
      <c r="F9864">
        <f t="shared" ca="1" si="648"/>
        <v>2.3501050441743332E-2</v>
      </c>
    </row>
    <row r="9865" spans="1:6" ht="15.75" customHeight="1" x14ac:dyDescent="0.2">
      <c r="A9865">
        <v>9864</v>
      </c>
      <c r="B9865" s="47">
        <f ca="1">IF('Inputs and Results'!$C$15='Inputs and Results'!$C$13, 'Inputs and Results'!$C$13, IF(E9865 &lt;= ('Inputs and Results'!$C$14-'Inputs and Results'!$C$13)/('Inputs and Results'!$C$15-'Inputs and Results'!$C$13), 'Inputs and Results'!$C$13 + SQRT(E9865*('Inputs and Results'!$C$15-'Inputs and Results'!$C$13)*('Inputs and Results'!$C$14-'Inputs and Results'!$C$13)), 'Inputs and Results'!$C$15 - SQRT((1-E9865)*('Inputs and Results'!$C$15-'Inputs and Results'!$C$13)*('Inputs and Results'!$C$15-'Inputs and Results'!$C$14))))</f>
        <v>1.1857251621118636</v>
      </c>
      <c r="C9865" s="47">
        <f ca="1">IF('Inputs and Results'!$G$15='Inputs and Results'!$G$13, 'Inputs and Results'!$G$13, IF(F9865 &lt;= ('Inputs and Results'!$G$14-'Inputs and Results'!$G$13)/('Inputs and Results'!$G$15-'Inputs and Results'!$G$13), 'Inputs and Results'!$G$13 + SQRT(F9865*('Inputs and Results'!$G$15-'Inputs and Results'!$G$13)*('Inputs and Results'!$G$14-'Inputs and Results'!$G$13)), 'Inputs and Results'!$G$15 - SQRT((1-F9865)*('Inputs and Results'!$G$15-'Inputs and Results'!$G$13)*('Inputs and Results'!$G$15-'Inputs and Results'!$G$14))))</f>
        <v>484.80278701917314</v>
      </c>
      <c r="D9865">
        <f t="shared" ca="1" si="647"/>
        <v>574.84286323059234</v>
      </c>
      <c r="E9865">
        <f t="shared" ca="1" si="648"/>
        <v>0.63426742362288624</v>
      </c>
      <c r="F9865">
        <f t="shared" ca="1" si="648"/>
        <v>0.39697909738441994</v>
      </c>
    </row>
    <row r="9866" spans="1:6" ht="15.75" customHeight="1" x14ac:dyDescent="0.2">
      <c r="A9866">
        <v>9865</v>
      </c>
      <c r="B9866" s="47">
        <f ca="1">IF('Inputs and Results'!$C$15='Inputs and Results'!$C$13, 'Inputs and Results'!$C$13, IF(E9866 &lt;= ('Inputs and Results'!$C$14-'Inputs and Results'!$C$13)/('Inputs and Results'!$C$15-'Inputs and Results'!$C$13), 'Inputs and Results'!$C$13 + SQRT(E9866*('Inputs and Results'!$C$15-'Inputs and Results'!$C$13)*('Inputs and Results'!$C$14-'Inputs and Results'!$C$13)), 'Inputs and Results'!$C$15 - SQRT((1-E9866)*('Inputs and Results'!$C$15-'Inputs and Results'!$C$13)*('Inputs and Results'!$C$15-'Inputs and Results'!$C$14))))</f>
        <v>1.168578578078499</v>
      </c>
      <c r="C9866" s="47">
        <f ca="1">IF('Inputs and Results'!$G$15='Inputs and Results'!$G$13, 'Inputs and Results'!$G$13, IF(F9866 &lt;= ('Inputs and Results'!$G$14-'Inputs and Results'!$G$13)/('Inputs and Results'!$G$15-'Inputs and Results'!$G$13), 'Inputs and Results'!$G$13 + SQRT(F9866*('Inputs and Results'!$G$15-'Inputs and Results'!$G$13)*('Inputs and Results'!$G$14-'Inputs and Results'!$G$13)), 'Inputs and Results'!$G$15 - SQRT((1-F9866)*('Inputs and Results'!$G$15-'Inputs and Results'!$G$13)*('Inputs and Results'!$G$15-'Inputs and Results'!$G$14))))</f>
        <v>471.89505142179564</v>
      </c>
      <c r="D9866">
        <f t="shared" ca="1" si="647"/>
        <v>551.44644819276209</v>
      </c>
      <c r="E9866">
        <f t="shared" ca="1" si="648"/>
        <v>0.62732173059189189</v>
      </c>
      <c r="F9866">
        <f t="shared" ca="1" si="648"/>
        <v>0.37501627940164461</v>
      </c>
    </row>
    <row r="9867" spans="1:6" ht="15.75" customHeight="1" x14ac:dyDescent="0.2">
      <c r="A9867">
        <v>9866</v>
      </c>
      <c r="B9867" s="47">
        <f ca="1">IF('Inputs and Results'!$C$15='Inputs and Results'!$C$13, 'Inputs and Results'!$C$13, IF(E9867 &lt;= ('Inputs and Results'!$C$14-'Inputs and Results'!$C$13)/('Inputs and Results'!$C$15-'Inputs and Results'!$C$13), 'Inputs and Results'!$C$13 + SQRT(E9867*('Inputs and Results'!$C$15-'Inputs and Results'!$C$13)*('Inputs and Results'!$C$14-'Inputs and Results'!$C$13)), 'Inputs and Results'!$C$15 - SQRT((1-E9867)*('Inputs and Results'!$C$15-'Inputs and Results'!$C$13)*('Inputs and Results'!$C$15-'Inputs and Results'!$C$14))))</f>
        <v>0.42703841295255041</v>
      </c>
      <c r="C9867" s="47">
        <f ca="1">IF('Inputs and Results'!$G$15='Inputs and Results'!$G$13, 'Inputs and Results'!$G$13, IF(F9867 &lt;= ('Inputs and Results'!$G$14-'Inputs and Results'!$G$13)/('Inputs and Results'!$G$15-'Inputs and Results'!$G$13), 'Inputs and Results'!$G$13 + SQRT(F9867*('Inputs and Results'!$G$15-'Inputs and Results'!$G$13)*('Inputs and Results'!$G$14-'Inputs and Results'!$G$13)), 'Inputs and Results'!$G$15 - SQRT((1-F9867)*('Inputs and Results'!$G$15-'Inputs and Results'!$G$13)*('Inputs and Results'!$G$15-'Inputs and Results'!$G$14))))</f>
        <v>557.92820414815083</v>
      </c>
      <c r="D9867">
        <f t="shared" ca="1" si="647"/>
        <v>238.25677484089289</v>
      </c>
      <c r="E9867">
        <f t="shared" ca="1" si="648"/>
        <v>0.26442985239758565</v>
      </c>
      <c r="F9867">
        <f t="shared" ca="1" si="648"/>
        <v>0.51398695532470284</v>
      </c>
    </row>
    <row r="9868" spans="1:6" ht="15.75" customHeight="1" x14ac:dyDescent="0.2">
      <c r="A9868">
        <v>9867</v>
      </c>
      <c r="B9868" s="47">
        <f ca="1">IF('Inputs and Results'!$C$15='Inputs and Results'!$C$13, 'Inputs and Results'!$C$13, IF(E9868 &lt;= ('Inputs and Results'!$C$14-'Inputs and Results'!$C$13)/('Inputs and Results'!$C$15-'Inputs and Results'!$C$13), 'Inputs and Results'!$C$13 + SQRT(E9868*('Inputs and Results'!$C$15-'Inputs and Results'!$C$13)*('Inputs and Results'!$C$14-'Inputs and Results'!$C$13)), 'Inputs and Results'!$C$15 - SQRT((1-E9868)*('Inputs and Results'!$C$15-'Inputs and Results'!$C$13)*('Inputs and Results'!$C$15-'Inputs and Results'!$C$14))))</f>
        <v>0.20633058177844887</v>
      </c>
      <c r="C9868" s="47">
        <f ca="1">IF('Inputs and Results'!$G$15='Inputs and Results'!$G$13, 'Inputs and Results'!$G$13, IF(F9868 &lt;= ('Inputs and Results'!$G$14-'Inputs and Results'!$G$13)/('Inputs and Results'!$G$15-'Inputs and Results'!$G$13), 'Inputs and Results'!$G$13 + SQRT(F9868*('Inputs and Results'!$G$15-'Inputs and Results'!$G$13)*('Inputs and Results'!$G$14-'Inputs and Results'!$G$13)), 'Inputs and Results'!$G$15 - SQRT((1-F9868)*('Inputs and Results'!$G$15-'Inputs and Results'!$G$13)*('Inputs and Results'!$G$15-'Inputs and Results'!$G$14))))</f>
        <v>751.08781555682447</v>
      </c>
      <c r="D9868">
        <f t="shared" ca="1" si="647"/>
        <v>154.9723859505439</v>
      </c>
      <c r="E9868">
        <f t="shared" ca="1" si="648"/>
        <v>0.13282346463262895</v>
      </c>
      <c r="F9868">
        <f t="shared" ca="1" si="648"/>
        <v>0.76242347476537486</v>
      </c>
    </row>
    <row r="9869" spans="1:6" ht="15.75" customHeight="1" x14ac:dyDescent="0.2">
      <c r="A9869">
        <v>9868</v>
      </c>
      <c r="B9869" s="47">
        <f ca="1">IF('Inputs and Results'!$C$15='Inputs and Results'!$C$13, 'Inputs and Results'!$C$13, IF(E9869 &lt;= ('Inputs and Results'!$C$14-'Inputs and Results'!$C$13)/('Inputs and Results'!$C$15-'Inputs and Results'!$C$13), 'Inputs and Results'!$C$13 + SQRT(E9869*('Inputs and Results'!$C$15-'Inputs and Results'!$C$13)*('Inputs and Results'!$C$14-'Inputs and Results'!$C$13)), 'Inputs and Results'!$C$15 - SQRT((1-E9869)*('Inputs and Results'!$C$15-'Inputs and Results'!$C$13)*('Inputs and Results'!$C$15-'Inputs and Results'!$C$14))))</f>
        <v>2.6372738905519957</v>
      </c>
      <c r="C9869" s="47">
        <f ca="1">IF('Inputs and Results'!$G$15='Inputs and Results'!$G$13, 'Inputs and Results'!$G$13, IF(F9869 &lt;= ('Inputs and Results'!$G$14-'Inputs and Results'!$G$13)/('Inputs and Results'!$G$15-'Inputs and Results'!$G$13), 'Inputs and Results'!$G$13 + SQRT(F9869*('Inputs and Results'!$G$15-'Inputs and Results'!$G$13)*('Inputs and Results'!$G$14-'Inputs and Results'!$G$13)), 'Inputs and Results'!$G$15 - SQRT((1-F9869)*('Inputs and Results'!$G$15-'Inputs and Results'!$G$13)*('Inputs and Results'!$G$15-'Inputs and Results'!$G$14))))</f>
        <v>734.38300147283644</v>
      </c>
      <c r="D9869">
        <f t="shared" ca="1" si="647"/>
        <v>1936.7691154495194</v>
      </c>
      <c r="E9869">
        <f t="shared" ca="1" si="648"/>
        <v>0.98538108550274606</v>
      </c>
      <c r="F9869">
        <f t="shared" ca="1" si="648"/>
        <v>0.74441321591688614</v>
      </c>
    </row>
    <row r="9870" spans="1:6" ht="15.75" customHeight="1" x14ac:dyDescent="0.2">
      <c r="A9870">
        <v>9869</v>
      </c>
      <c r="B9870" s="47">
        <f ca="1">IF('Inputs and Results'!$C$15='Inputs and Results'!$C$13, 'Inputs and Results'!$C$13, IF(E9870 &lt;= ('Inputs and Results'!$C$14-'Inputs and Results'!$C$13)/('Inputs and Results'!$C$15-'Inputs and Results'!$C$13), 'Inputs and Results'!$C$13 + SQRT(E9870*('Inputs and Results'!$C$15-'Inputs and Results'!$C$13)*('Inputs and Results'!$C$14-'Inputs and Results'!$C$13)), 'Inputs and Results'!$C$15 - SQRT((1-E9870)*('Inputs and Results'!$C$15-'Inputs and Results'!$C$13)*('Inputs and Results'!$C$15-'Inputs and Results'!$C$14))))</f>
        <v>0.42185988622587445</v>
      </c>
      <c r="C9870" s="47">
        <f ca="1">IF('Inputs and Results'!$G$15='Inputs and Results'!$G$13, 'Inputs and Results'!$G$13, IF(F9870 &lt;= ('Inputs and Results'!$G$14-'Inputs and Results'!$G$13)/('Inputs and Results'!$G$15-'Inputs and Results'!$G$13), 'Inputs and Results'!$G$13 + SQRT(F9870*('Inputs and Results'!$G$15-'Inputs and Results'!$G$13)*('Inputs and Results'!$G$14-'Inputs and Results'!$G$13)), 'Inputs and Results'!$G$15 - SQRT((1-F9870)*('Inputs and Results'!$G$15-'Inputs and Results'!$G$13)*('Inputs and Results'!$G$15-'Inputs and Results'!$G$14))))</f>
        <v>828.0698332320369</v>
      </c>
      <c r="D9870">
        <f t="shared" ca="1" si="647"/>
        <v>349.32944563434592</v>
      </c>
      <c r="E9870">
        <f t="shared" ca="1" si="648"/>
        <v>0.26146595041652654</v>
      </c>
      <c r="F9870">
        <f t="shared" ca="1" si="648"/>
        <v>0.83691893111504301</v>
      </c>
    </row>
    <row r="9871" spans="1:6" ht="15.75" customHeight="1" x14ac:dyDescent="0.2">
      <c r="A9871">
        <v>9870</v>
      </c>
      <c r="B9871" s="47">
        <f ca="1">IF('Inputs and Results'!$C$15='Inputs and Results'!$C$13, 'Inputs and Results'!$C$13, IF(E9871 &lt;= ('Inputs and Results'!$C$14-'Inputs and Results'!$C$13)/('Inputs and Results'!$C$15-'Inputs and Results'!$C$13), 'Inputs and Results'!$C$13 + SQRT(E9871*('Inputs and Results'!$C$15-'Inputs and Results'!$C$13)*('Inputs and Results'!$C$14-'Inputs and Results'!$C$13)), 'Inputs and Results'!$C$15 - SQRT((1-E9871)*('Inputs and Results'!$C$15-'Inputs and Results'!$C$13)*('Inputs and Results'!$C$15-'Inputs and Results'!$C$14))))</f>
        <v>0.96355564238843083</v>
      </c>
      <c r="C9871" s="47">
        <f ca="1">IF('Inputs and Results'!$G$15='Inputs and Results'!$G$13, 'Inputs and Results'!$G$13, IF(F9871 &lt;= ('Inputs and Results'!$G$14-'Inputs and Results'!$G$13)/('Inputs and Results'!$G$15-'Inputs and Results'!$G$13), 'Inputs and Results'!$G$13 + SQRT(F9871*('Inputs and Results'!$G$15-'Inputs and Results'!$G$13)*('Inputs and Results'!$G$14-'Inputs and Results'!$G$13)), 'Inputs and Results'!$G$15 - SQRT((1-F9871)*('Inputs and Results'!$G$15-'Inputs and Results'!$G$13)*('Inputs and Results'!$G$15-'Inputs and Results'!$G$14))))</f>
        <v>940.03589471279543</v>
      </c>
      <c r="D9871">
        <f t="shared" ca="1" si="647"/>
        <v>905.77689039817096</v>
      </c>
      <c r="E9871">
        <f t="shared" ca="1" si="648"/>
        <v>0.53921048648355596</v>
      </c>
      <c r="F9871">
        <f t="shared" ca="1" si="648"/>
        <v>0.92032767098292023</v>
      </c>
    </row>
    <row r="9872" spans="1:6" ht="15.75" customHeight="1" x14ac:dyDescent="0.2">
      <c r="A9872">
        <v>9871</v>
      </c>
      <c r="B9872" s="47">
        <f ca="1">IF('Inputs and Results'!$C$15='Inputs and Results'!$C$13, 'Inputs and Results'!$C$13, IF(E9872 &lt;= ('Inputs and Results'!$C$14-'Inputs and Results'!$C$13)/('Inputs and Results'!$C$15-'Inputs and Results'!$C$13), 'Inputs and Results'!$C$13 + SQRT(E9872*('Inputs and Results'!$C$15-'Inputs and Results'!$C$13)*('Inputs and Results'!$C$14-'Inputs and Results'!$C$13)), 'Inputs and Results'!$C$15 - SQRT((1-E9872)*('Inputs and Results'!$C$15-'Inputs and Results'!$C$13)*('Inputs and Results'!$C$15-'Inputs and Results'!$C$14))))</f>
        <v>0.20317164793182219</v>
      </c>
      <c r="C9872" s="47">
        <f ca="1">IF('Inputs and Results'!$G$15='Inputs and Results'!$G$13, 'Inputs and Results'!$G$13, IF(F9872 &lt;= ('Inputs and Results'!$G$14-'Inputs and Results'!$G$13)/('Inputs and Results'!$G$15-'Inputs and Results'!$G$13), 'Inputs and Results'!$G$13 + SQRT(F9872*('Inputs and Results'!$G$15-'Inputs and Results'!$G$13)*('Inputs and Results'!$G$14-'Inputs and Results'!$G$13)), 'Inputs and Results'!$G$15 - SQRT((1-F9872)*('Inputs and Results'!$G$15-'Inputs and Results'!$G$13)*('Inputs and Results'!$G$15-'Inputs and Results'!$G$14))))</f>
        <v>401.25340812896513</v>
      </c>
      <c r="D9872">
        <f t="shared" ca="1" si="647"/>
        <v>81.523316167821861</v>
      </c>
      <c r="E9872">
        <f t="shared" ca="1" si="648"/>
        <v>0.13086124100751129</v>
      </c>
      <c r="F9872">
        <f t="shared" ca="1" si="648"/>
        <v>0.24785984404715933</v>
      </c>
    </row>
    <row r="9873" spans="1:6" ht="15.75" customHeight="1" x14ac:dyDescent="0.2">
      <c r="A9873">
        <v>9872</v>
      </c>
      <c r="B9873" s="47">
        <f ca="1">IF('Inputs and Results'!$C$15='Inputs and Results'!$C$13, 'Inputs and Results'!$C$13, IF(E9873 &lt;= ('Inputs and Results'!$C$14-'Inputs and Results'!$C$13)/('Inputs and Results'!$C$15-'Inputs and Results'!$C$13), 'Inputs and Results'!$C$13 + SQRT(E9873*('Inputs and Results'!$C$15-'Inputs and Results'!$C$13)*('Inputs and Results'!$C$14-'Inputs and Results'!$C$13)), 'Inputs and Results'!$C$15 - SQRT((1-E9873)*('Inputs and Results'!$C$15-'Inputs and Results'!$C$13)*('Inputs and Results'!$C$15-'Inputs and Results'!$C$14))))</f>
        <v>2.5114969352999812</v>
      </c>
      <c r="C9873" s="47">
        <f ca="1">IF('Inputs and Results'!$G$15='Inputs and Results'!$G$13, 'Inputs and Results'!$G$13, IF(F9873 &lt;= ('Inputs and Results'!$G$14-'Inputs and Results'!$G$13)/('Inputs and Results'!$G$15-'Inputs and Results'!$G$13), 'Inputs and Results'!$G$13 + SQRT(F9873*('Inputs and Results'!$G$15-'Inputs and Results'!$G$13)*('Inputs and Results'!$G$14-'Inputs and Results'!$G$13)), 'Inputs and Results'!$G$15 - SQRT((1-F9873)*('Inputs and Results'!$G$15-'Inputs and Results'!$G$13)*('Inputs and Results'!$G$15-'Inputs and Results'!$G$14))))</f>
        <v>635.4298060888641</v>
      </c>
      <c r="D9873">
        <f t="shared" ca="1" si="647"/>
        <v>1595.8800105904436</v>
      </c>
      <c r="E9873">
        <f t="shared" ca="1" si="648"/>
        <v>0.9734849728642988</v>
      </c>
      <c r="F9873">
        <f t="shared" ca="1" si="648"/>
        <v>0.62423473534896612</v>
      </c>
    </row>
    <row r="9874" spans="1:6" ht="15.75" customHeight="1" x14ac:dyDescent="0.2">
      <c r="A9874">
        <v>9873</v>
      </c>
      <c r="B9874" s="47">
        <f ca="1">IF('Inputs and Results'!$C$15='Inputs and Results'!$C$13, 'Inputs and Results'!$C$13, IF(E9874 &lt;= ('Inputs and Results'!$C$14-'Inputs and Results'!$C$13)/('Inputs and Results'!$C$15-'Inputs and Results'!$C$13), 'Inputs and Results'!$C$13 + SQRT(E9874*('Inputs and Results'!$C$15-'Inputs and Results'!$C$13)*('Inputs and Results'!$C$14-'Inputs and Results'!$C$13)), 'Inputs and Results'!$C$15 - SQRT((1-E9874)*('Inputs and Results'!$C$15-'Inputs and Results'!$C$13)*('Inputs and Results'!$C$15-'Inputs and Results'!$C$14))))</f>
        <v>0.65565226245316888</v>
      </c>
      <c r="C9874" s="47">
        <f ca="1">IF('Inputs and Results'!$G$15='Inputs and Results'!$G$13, 'Inputs and Results'!$G$13, IF(F9874 &lt;= ('Inputs and Results'!$G$14-'Inputs and Results'!$G$13)/('Inputs and Results'!$G$15-'Inputs and Results'!$G$13), 'Inputs and Results'!$G$13 + SQRT(F9874*('Inputs and Results'!$G$15-'Inputs and Results'!$G$13)*('Inputs and Results'!$G$14-'Inputs and Results'!$G$13)), 'Inputs and Results'!$G$15 - SQRT((1-F9874)*('Inputs and Results'!$G$15-'Inputs and Results'!$G$13)*('Inputs and Results'!$G$15-'Inputs and Results'!$G$14))))</f>
        <v>808.85285503557839</v>
      </c>
      <c r="D9874">
        <f t="shared" ca="1" si="647"/>
        <v>530.32620439578204</v>
      </c>
      <c r="E9874">
        <f t="shared" ca="1" si="648"/>
        <v>0.38933707616211721</v>
      </c>
      <c r="F9874">
        <f t="shared" ca="1" si="648"/>
        <v>0.81963134414179661</v>
      </c>
    </row>
    <row r="9875" spans="1:6" ht="15.75" customHeight="1" x14ac:dyDescent="0.2">
      <c r="A9875">
        <v>9874</v>
      </c>
      <c r="B9875" s="47">
        <f ca="1">IF('Inputs and Results'!$C$15='Inputs and Results'!$C$13, 'Inputs and Results'!$C$13, IF(E9875 &lt;= ('Inputs and Results'!$C$14-'Inputs and Results'!$C$13)/('Inputs and Results'!$C$15-'Inputs and Results'!$C$13), 'Inputs and Results'!$C$13 + SQRT(E9875*('Inputs and Results'!$C$15-'Inputs and Results'!$C$13)*('Inputs and Results'!$C$14-'Inputs and Results'!$C$13)), 'Inputs and Results'!$C$15 - SQRT((1-E9875)*('Inputs and Results'!$C$15-'Inputs and Results'!$C$13)*('Inputs and Results'!$C$15-'Inputs and Results'!$C$14))))</f>
        <v>1.1315281028095079</v>
      </c>
      <c r="C9875" s="47">
        <f ca="1">IF('Inputs and Results'!$G$15='Inputs and Results'!$G$13, 'Inputs and Results'!$G$13, IF(F9875 &lt;= ('Inputs and Results'!$G$14-'Inputs and Results'!$G$13)/('Inputs and Results'!$G$15-'Inputs and Results'!$G$13), 'Inputs and Results'!$G$13 + SQRT(F9875*('Inputs and Results'!$G$15-'Inputs and Results'!$G$13)*('Inputs and Results'!$G$14-'Inputs and Results'!$G$13)), 'Inputs and Results'!$G$15 - SQRT((1-F9875)*('Inputs and Results'!$G$15-'Inputs and Results'!$G$13)*('Inputs and Results'!$G$15-'Inputs and Results'!$G$14))))</f>
        <v>326.73948643978508</v>
      </c>
      <c r="D9875">
        <f t="shared" ca="1" si="647"/>
        <v>369.71491120416295</v>
      </c>
      <c r="E9875">
        <f t="shared" ca="1" si="648"/>
        <v>0.61209030771215145</v>
      </c>
      <c r="F9875">
        <f t="shared" ca="1" si="648"/>
        <v>0.10098200329452323</v>
      </c>
    </row>
    <row r="9876" spans="1:6" ht="15.75" customHeight="1" x14ac:dyDescent="0.2">
      <c r="A9876">
        <v>9875</v>
      </c>
      <c r="B9876" s="47">
        <f ca="1">IF('Inputs and Results'!$C$15='Inputs and Results'!$C$13, 'Inputs and Results'!$C$13, IF(E9876 &lt;= ('Inputs and Results'!$C$14-'Inputs and Results'!$C$13)/('Inputs and Results'!$C$15-'Inputs and Results'!$C$13), 'Inputs and Results'!$C$13 + SQRT(E9876*('Inputs and Results'!$C$15-'Inputs and Results'!$C$13)*('Inputs and Results'!$C$14-'Inputs and Results'!$C$13)), 'Inputs and Results'!$C$15 - SQRT((1-E9876)*('Inputs and Results'!$C$15-'Inputs and Results'!$C$13)*('Inputs and Results'!$C$15-'Inputs and Results'!$C$14))))</f>
        <v>1.1180301518939428</v>
      </c>
      <c r="C9876" s="47">
        <f ca="1">IF('Inputs and Results'!$G$15='Inputs and Results'!$G$13, 'Inputs and Results'!$G$13, IF(F9876 &lt;= ('Inputs and Results'!$G$14-'Inputs and Results'!$G$13)/('Inputs and Results'!$G$15-'Inputs and Results'!$G$13), 'Inputs and Results'!$G$13 + SQRT(F9876*('Inputs and Results'!$G$15-'Inputs and Results'!$G$13)*('Inputs and Results'!$G$14-'Inputs and Results'!$G$13)), 'Inputs and Results'!$G$15 - SQRT((1-F9876)*('Inputs and Results'!$G$15-'Inputs and Results'!$G$13)*('Inputs and Results'!$G$15-'Inputs and Results'!$G$14))))</f>
        <v>750.54367221040138</v>
      </c>
      <c r="D9876">
        <f t="shared" ca="1" si="647"/>
        <v>839.13045584443273</v>
      </c>
      <c r="E9876">
        <f t="shared" ca="1" si="648"/>
        <v>0.60646549897996271</v>
      </c>
      <c r="F9876">
        <f t="shared" ca="1" si="648"/>
        <v>0.76184717481221587</v>
      </c>
    </row>
    <row r="9877" spans="1:6" ht="15.75" customHeight="1" x14ac:dyDescent="0.2">
      <c r="A9877">
        <v>9876</v>
      </c>
      <c r="B9877" s="47">
        <f ca="1">IF('Inputs and Results'!$C$15='Inputs and Results'!$C$13, 'Inputs and Results'!$C$13, IF(E9877 &lt;= ('Inputs and Results'!$C$14-'Inputs and Results'!$C$13)/('Inputs and Results'!$C$15-'Inputs and Results'!$C$13), 'Inputs and Results'!$C$13 + SQRT(E9877*('Inputs and Results'!$C$15-'Inputs and Results'!$C$13)*('Inputs and Results'!$C$14-'Inputs and Results'!$C$13)), 'Inputs and Results'!$C$15 - SQRT((1-E9877)*('Inputs and Results'!$C$15-'Inputs and Results'!$C$13)*('Inputs and Results'!$C$15-'Inputs and Results'!$C$14))))</f>
        <v>0.53612527154365708</v>
      </c>
      <c r="C9877" s="47">
        <f ca="1">IF('Inputs and Results'!$G$15='Inputs and Results'!$G$13, 'Inputs and Results'!$G$13, IF(F9877 &lt;= ('Inputs and Results'!$G$14-'Inputs and Results'!$G$13)/('Inputs and Results'!$G$15-'Inputs and Results'!$G$13), 'Inputs and Results'!$G$13 + SQRT(F9877*('Inputs and Results'!$G$15-'Inputs and Results'!$G$13)*('Inputs and Results'!$G$14-'Inputs and Results'!$G$13)), 'Inputs and Results'!$G$15 - SQRT((1-F9877)*('Inputs and Results'!$G$15-'Inputs and Results'!$G$13)*('Inputs and Results'!$G$15-'Inputs and Results'!$G$14))))</f>
        <v>515.07487930320542</v>
      </c>
      <c r="D9877">
        <f t="shared" ca="1" si="647"/>
        <v>276.14465953174738</v>
      </c>
      <c r="E9877">
        <f t="shared" ca="1" si="648"/>
        <v>0.32548014694157568</v>
      </c>
      <c r="F9877">
        <f t="shared" ca="1" si="648"/>
        <v>0.44694677460589782</v>
      </c>
    </row>
    <row r="9878" spans="1:6" ht="15.75" customHeight="1" x14ac:dyDescent="0.2">
      <c r="A9878">
        <v>9877</v>
      </c>
      <c r="B9878" s="47">
        <f ca="1">IF('Inputs and Results'!$C$15='Inputs and Results'!$C$13, 'Inputs and Results'!$C$13, IF(E9878 &lt;= ('Inputs and Results'!$C$14-'Inputs and Results'!$C$13)/('Inputs and Results'!$C$15-'Inputs and Results'!$C$13), 'Inputs and Results'!$C$13 + SQRT(E9878*('Inputs and Results'!$C$15-'Inputs and Results'!$C$13)*('Inputs and Results'!$C$14-'Inputs and Results'!$C$13)), 'Inputs and Results'!$C$15 - SQRT((1-E9878)*('Inputs and Results'!$C$15-'Inputs and Results'!$C$13)*('Inputs and Results'!$C$15-'Inputs and Results'!$C$14))))</f>
        <v>0.30037008486843453</v>
      </c>
      <c r="C9878" s="47">
        <f ca="1">IF('Inputs and Results'!$G$15='Inputs and Results'!$G$13, 'Inputs and Results'!$G$13, IF(F9878 &lt;= ('Inputs and Results'!$G$14-'Inputs and Results'!$G$13)/('Inputs and Results'!$G$15-'Inputs and Results'!$G$13), 'Inputs and Results'!$G$13 + SQRT(F9878*('Inputs and Results'!$G$15-'Inputs and Results'!$G$13)*('Inputs and Results'!$G$14-'Inputs and Results'!$G$13)), 'Inputs and Results'!$G$15 - SQRT((1-F9878)*('Inputs and Results'!$G$15-'Inputs and Results'!$G$13)*('Inputs and Results'!$G$15-'Inputs and Results'!$G$14))))</f>
        <v>280.10547691174554</v>
      </c>
      <c r="D9878">
        <f t="shared" ca="1" si="647"/>
        <v>84.135305872094335</v>
      </c>
      <c r="E9878">
        <f t="shared" ca="1" si="648"/>
        <v>0.19022203570297069</v>
      </c>
      <c r="F9878">
        <f t="shared" ca="1" si="648"/>
        <v>2.399160606753159E-3</v>
      </c>
    </row>
    <row r="9879" spans="1:6" ht="15.75" customHeight="1" x14ac:dyDescent="0.2">
      <c r="A9879">
        <v>9878</v>
      </c>
      <c r="B9879" s="47">
        <f ca="1">IF('Inputs and Results'!$C$15='Inputs and Results'!$C$13, 'Inputs and Results'!$C$13, IF(E9879 &lt;= ('Inputs and Results'!$C$14-'Inputs and Results'!$C$13)/('Inputs and Results'!$C$15-'Inputs and Results'!$C$13), 'Inputs and Results'!$C$13 + SQRT(E9879*('Inputs and Results'!$C$15-'Inputs and Results'!$C$13)*('Inputs and Results'!$C$14-'Inputs and Results'!$C$13)), 'Inputs and Results'!$C$15 - SQRT((1-E9879)*('Inputs and Results'!$C$15-'Inputs and Results'!$C$13)*('Inputs and Results'!$C$15-'Inputs and Results'!$C$14))))</f>
        <v>1.9478118781285461</v>
      </c>
      <c r="C9879" s="47">
        <f ca="1">IF('Inputs and Results'!$G$15='Inputs and Results'!$G$13, 'Inputs and Results'!$G$13, IF(F9879 &lt;= ('Inputs and Results'!$G$14-'Inputs and Results'!$G$13)/('Inputs and Results'!$G$15-'Inputs and Results'!$G$13), 'Inputs and Results'!$G$13 + SQRT(F9879*('Inputs and Results'!$G$15-'Inputs and Results'!$G$13)*('Inputs and Results'!$G$14-'Inputs and Results'!$G$13)), 'Inputs and Results'!$G$15 - SQRT((1-F9879)*('Inputs and Results'!$G$15-'Inputs and Results'!$G$13)*('Inputs and Results'!$G$15-'Inputs and Results'!$G$14))))</f>
        <v>831.63065883508057</v>
      </c>
      <c r="D9879">
        <f t="shared" ca="1" si="647"/>
        <v>1619.8600754948384</v>
      </c>
      <c r="E9879">
        <f t="shared" ca="1" si="648"/>
        <v>0.87698890624362469</v>
      </c>
      <c r="F9879">
        <f t="shared" ca="1" si="648"/>
        <v>0.84002662980181719</v>
      </c>
    </row>
    <row r="9880" spans="1:6" ht="15.75" customHeight="1" x14ac:dyDescent="0.2">
      <c r="A9880">
        <v>9879</v>
      </c>
      <c r="B9880" s="47">
        <f ca="1">IF('Inputs and Results'!$C$15='Inputs and Results'!$C$13, 'Inputs and Results'!$C$13, IF(E9880 &lt;= ('Inputs and Results'!$C$14-'Inputs and Results'!$C$13)/('Inputs and Results'!$C$15-'Inputs and Results'!$C$13), 'Inputs and Results'!$C$13 + SQRT(E9880*('Inputs and Results'!$C$15-'Inputs and Results'!$C$13)*('Inputs and Results'!$C$14-'Inputs and Results'!$C$13)), 'Inputs and Results'!$C$15 - SQRT((1-E9880)*('Inputs and Results'!$C$15-'Inputs and Results'!$C$13)*('Inputs and Results'!$C$15-'Inputs and Results'!$C$14))))</f>
        <v>2.8338980542793397</v>
      </c>
      <c r="C9880" s="47">
        <f ca="1">IF('Inputs and Results'!$G$15='Inputs and Results'!$G$13, 'Inputs and Results'!$G$13, IF(F9880 &lt;= ('Inputs and Results'!$G$14-'Inputs and Results'!$G$13)/('Inputs and Results'!$G$15-'Inputs and Results'!$G$13), 'Inputs and Results'!$G$13 + SQRT(F9880*('Inputs and Results'!$G$15-'Inputs and Results'!$G$13)*('Inputs and Results'!$G$14-'Inputs and Results'!$G$13)), 'Inputs and Results'!$G$15 - SQRT((1-F9880)*('Inputs and Results'!$G$15-'Inputs and Results'!$G$13)*('Inputs and Results'!$G$15-'Inputs and Results'!$G$14))))</f>
        <v>484.84982085109834</v>
      </c>
      <c r="D9880">
        <f t="shared" ca="1" si="647"/>
        <v>1374.014963927614</v>
      </c>
      <c r="E9880">
        <f t="shared" ca="1" si="648"/>
        <v>0.99693446040309008</v>
      </c>
      <c r="F9880">
        <f t="shared" ca="1" si="648"/>
        <v>0.39705840823927863</v>
      </c>
    </row>
    <row r="9881" spans="1:6" ht="15.75" customHeight="1" x14ac:dyDescent="0.2">
      <c r="A9881">
        <v>9880</v>
      </c>
      <c r="B9881" s="47">
        <f ca="1">IF('Inputs and Results'!$C$15='Inputs and Results'!$C$13, 'Inputs and Results'!$C$13, IF(E9881 &lt;= ('Inputs and Results'!$C$14-'Inputs and Results'!$C$13)/('Inputs and Results'!$C$15-'Inputs and Results'!$C$13), 'Inputs and Results'!$C$13 + SQRT(E9881*('Inputs and Results'!$C$15-'Inputs and Results'!$C$13)*('Inputs and Results'!$C$14-'Inputs and Results'!$C$13)), 'Inputs and Results'!$C$15 - SQRT((1-E9881)*('Inputs and Results'!$C$15-'Inputs and Results'!$C$13)*('Inputs and Results'!$C$15-'Inputs and Results'!$C$14))))</f>
        <v>1.2680583138618897</v>
      </c>
      <c r="C9881" s="47">
        <f ca="1">IF('Inputs and Results'!$G$15='Inputs and Results'!$G$13, 'Inputs and Results'!$G$13, IF(F9881 &lt;= ('Inputs and Results'!$G$14-'Inputs and Results'!$G$13)/('Inputs and Results'!$G$15-'Inputs and Results'!$G$13), 'Inputs and Results'!$G$13 + SQRT(F9881*('Inputs and Results'!$G$15-'Inputs and Results'!$G$13)*('Inputs and Results'!$G$14-'Inputs and Results'!$G$13)), 'Inputs and Results'!$G$15 - SQRT((1-F9881)*('Inputs and Results'!$G$15-'Inputs and Results'!$G$13)*('Inputs and Results'!$G$15-'Inputs and Results'!$G$14))))</f>
        <v>541.98963676130552</v>
      </c>
      <c r="D9881">
        <f t="shared" ca="1" si="647"/>
        <v>687.27446492215915</v>
      </c>
      <c r="E9881">
        <f t="shared" ca="1" si="648"/>
        <v>0.66670866620189773</v>
      </c>
      <c r="F9881">
        <f t="shared" ca="1" si="648"/>
        <v>0.48955822917128666</v>
      </c>
    </row>
    <row r="9882" spans="1:6" ht="15.75" customHeight="1" x14ac:dyDescent="0.2">
      <c r="A9882">
        <v>9881</v>
      </c>
      <c r="B9882" s="47">
        <f ca="1">IF('Inputs and Results'!$C$15='Inputs and Results'!$C$13, 'Inputs and Results'!$C$13, IF(E9882 &lt;= ('Inputs and Results'!$C$14-'Inputs and Results'!$C$13)/('Inputs and Results'!$C$15-'Inputs and Results'!$C$13), 'Inputs and Results'!$C$13 + SQRT(E9882*('Inputs and Results'!$C$15-'Inputs and Results'!$C$13)*('Inputs and Results'!$C$14-'Inputs and Results'!$C$13)), 'Inputs and Results'!$C$15 - SQRT((1-E9882)*('Inputs and Results'!$C$15-'Inputs and Results'!$C$13)*('Inputs and Results'!$C$15-'Inputs and Results'!$C$14))))</f>
        <v>0.30415339452817314</v>
      </c>
      <c r="C9882" s="47">
        <f ca="1">IF('Inputs and Results'!$G$15='Inputs and Results'!$G$13, 'Inputs and Results'!$G$13, IF(F9882 &lt;= ('Inputs and Results'!$G$14-'Inputs and Results'!$G$13)/('Inputs and Results'!$G$15-'Inputs and Results'!$G$13), 'Inputs and Results'!$G$13 + SQRT(F9882*('Inputs and Results'!$G$15-'Inputs and Results'!$G$13)*('Inputs and Results'!$G$14-'Inputs and Results'!$G$13)), 'Inputs and Results'!$G$15 - SQRT((1-F9882)*('Inputs and Results'!$G$15-'Inputs and Results'!$G$13)*('Inputs and Results'!$G$15-'Inputs and Results'!$G$14))))</f>
        <v>605.1919670017229</v>
      </c>
      <c r="D9882">
        <f t="shared" ca="1" si="647"/>
        <v>184.07119110475617</v>
      </c>
      <c r="E9882">
        <f t="shared" ref="E9882:F9901" ca="1" si="649">RAND()</f>
        <v>0.19249011997400334</v>
      </c>
      <c r="F9882">
        <f t="shared" ca="1" si="649"/>
        <v>0.58290557032815016</v>
      </c>
    </row>
    <row r="9883" spans="1:6" ht="15.75" customHeight="1" x14ac:dyDescent="0.2">
      <c r="A9883">
        <v>9882</v>
      </c>
      <c r="B9883" s="47">
        <f ca="1">IF('Inputs and Results'!$C$15='Inputs and Results'!$C$13, 'Inputs and Results'!$C$13, IF(E9883 &lt;= ('Inputs and Results'!$C$14-'Inputs and Results'!$C$13)/('Inputs and Results'!$C$15-'Inputs and Results'!$C$13), 'Inputs and Results'!$C$13 + SQRT(E9883*('Inputs and Results'!$C$15-'Inputs and Results'!$C$13)*('Inputs and Results'!$C$14-'Inputs and Results'!$C$13)), 'Inputs and Results'!$C$15 - SQRT((1-E9883)*('Inputs and Results'!$C$15-'Inputs and Results'!$C$13)*('Inputs and Results'!$C$15-'Inputs and Results'!$C$14))))</f>
        <v>0.41034886157788986</v>
      </c>
      <c r="C9883" s="47">
        <f ca="1">IF('Inputs and Results'!$G$15='Inputs and Results'!$G$13, 'Inputs and Results'!$G$13, IF(F9883 &lt;= ('Inputs and Results'!$G$14-'Inputs and Results'!$G$13)/('Inputs and Results'!$G$15-'Inputs and Results'!$G$13), 'Inputs and Results'!$G$13 + SQRT(F9883*('Inputs and Results'!$G$15-'Inputs and Results'!$G$13)*('Inputs and Results'!$G$14-'Inputs and Results'!$G$13)), 'Inputs and Results'!$G$15 - SQRT((1-F9883)*('Inputs and Results'!$G$15-'Inputs and Results'!$G$13)*('Inputs and Results'!$G$15-'Inputs and Results'!$G$14))))</f>
        <v>722.9825712037416</v>
      </c>
      <c r="D9883">
        <f t="shared" ca="1" si="647"/>
        <v>296.67507503411105</v>
      </c>
      <c r="E9883">
        <f t="shared" ca="1" si="649"/>
        <v>0.2548563312521186</v>
      </c>
      <c r="F9883">
        <f t="shared" ca="1" si="649"/>
        <v>0.73174413005809258</v>
      </c>
    </row>
    <row r="9884" spans="1:6" ht="15.75" customHeight="1" x14ac:dyDescent="0.2">
      <c r="A9884">
        <v>9883</v>
      </c>
      <c r="B9884" s="47">
        <f ca="1">IF('Inputs and Results'!$C$15='Inputs and Results'!$C$13, 'Inputs and Results'!$C$13, IF(E9884 &lt;= ('Inputs and Results'!$C$14-'Inputs and Results'!$C$13)/('Inputs and Results'!$C$15-'Inputs and Results'!$C$13), 'Inputs and Results'!$C$13 + SQRT(E9884*('Inputs and Results'!$C$15-'Inputs and Results'!$C$13)*('Inputs and Results'!$C$14-'Inputs and Results'!$C$13)), 'Inputs and Results'!$C$15 - SQRT((1-E9884)*('Inputs and Results'!$C$15-'Inputs and Results'!$C$13)*('Inputs and Results'!$C$15-'Inputs and Results'!$C$14))))</f>
        <v>2.058676111714508E-3</v>
      </c>
      <c r="C9884" s="47">
        <f ca="1">IF('Inputs and Results'!$G$15='Inputs and Results'!$G$13, 'Inputs and Results'!$G$13, IF(F9884 &lt;= ('Inputs and Results'!$G$14-'Inputs and Results'!$G$13)/('Inputs and Results'!$G$15-'Inputs and Results'!$G$13), 'Inputs and Results'!$G$13 + SQRT(F9884*('Inputs and Results'!$G$15-'Inputs and Results'!$G$13)*('Inputs and Results'!$G$14-'Inputs and Results'!$G$13)), 'Inputs and Results'!$G$15 - SQRT((1-F9884)*('Inputs and Results'!$G$15-'Inputs and Results'!$G$13)*('Inputs and Results'!$G$15-'Inputs and Results'!$G$14))))</f>
        <v>688.30695644514253</v>
      </c>
      <c r="D9884">
        <f t="shared" ca="1" si="647"/>
        <v>1.4170010887605333</v>
      </c>
      <c r="E9884">
        <f t="shared" ca="1" si="649"/>
        <v>1.3719798358837743E-3</v>
      </c>
      <c r="F9884">
        <f t="shared" ca="1" si="649"/>
        <v>0.69132620231463315</v>
      </c>
    </row>
    <row r="9885" spans="1:6" ht="15.75" customHeight="1" x14ac:dyDescent="0.2">
      <c r="A9885">
        <v>9884</v>
      </c>
      <c r="B9885" s="47">
        <f ca="1">IF('Inputs and Results'!$C$15='Inputs and Results'!$C$13, 'Inputs and Results'!$C$13, IF(E9885 &lt;= ('Inputs and Results'!$C$14-'Inputs and Results'!$C$13)/('Inputs and Results'!$C$15-'Inputs and Results'!$C$13), 'Inputs and Results'!$C$13 + SQRT(E9885*('Inputs and Results'!$C$15-'Inputs and Results'!$C$13)*('Inputs and Results'!$C$14-'Inputs and Results'!$C$13)), 'Inputs and Results'!$C$15 - SQRT((1-E9885)*('Inputs and Results'!$C$15-'Inputs and Results'!$C$13)*('Inputs and Results'!$C$15-'Inputs and Results'!$C$14))))</f>
        <v>1.214847317197469</v>
      </c>
      <c r="C9885" s="47">
        <f ca="1">IF('Inputs and Results'!$G$15='Inputs and Results'!$G$13, 'Inputs and Results'!$G$13, IF(F9885 &lt;= ('Inputs and Results'!$G$14-'Inputs and Results'!$G$13)/('Inputs and Results'!$G$15-'Inputs and Results'!$G$13), 'Inputs and Results'!$G$13 + SQRT(F9885*('Inputs and Results'!$G$15-'Inputs and Results'!$G$13)*('Inputs and Results'!$G$14-'Inputs and Results'!$G$13)), 'Inputs and Results'!$G$15 - SQRT((1-F9885)*('Inputs and Results'!$G$15-'Inputs and Results'!$G$13)*('Inputs and Results'!$G$15-'Inputs and Results'!$G$14))))</f>
        <v>598.06839955962653</v>
      </c>
      <c r="D9885">
        <f t="shared" ca="1" si="647"/>
        <v>726.5617907055962</v>
      </c>
      <c r="E9885">
        <f t="shared" ca="1" si="649"/>
        <v>0.64591443323143627</v>
      </c>
      <c r="F9885">
        <f t="shared" ca="1" si="649"/>
        <v>0.57285529512401623</v>
      </c>
    </row>
    <row r="9886" spans="1:6" ht="15.75" customHeight="1" x14ac:dyDescent="0.2">
      <c r="A9886">
        <v>9885</v>
      </c>
      <c r="B9886" s="47">
        <f ca="1">IF('Inputs and Results'!$C$15='Inputs and Results'!$C$13, 'Inputs and Results'!$C$13, IF(E9886 &lt;= ('Inputs and Results'!$C$14-'Inputs and Results'!$C$13)/('Inputs and Results'!$C$15-'Inputs and Results'!$C$13), 'Inputs and Results'!$C$13 + SQRT(E9886*('Inputs and Results'!$C$15-'Inputs and Results'!$C$13)*('Inputs and Results'!$C$14-'Inputs and Results'!$C$13)), 'Inputs and Results'!$C$15 - SQRT((1-E9886)*('Inputs and Results'!$C$15-'Inputs and Results'!$C$13)*('Inputs and Results'!$C$15-'Inputs and Results'!$C$14))))</f>
        <v>2.1248406851392287</v>
      </c>
      <c r="C9886" s="47">
        <f ca="1">IF('Inputs and Results'!$G$15='Inputs and Results'!$G$13, 'Inputs and Results'!$G$13, IF(F9886 &lt;= ('Inputs and Results'!$G$14-'Inputs and Results'!$G$13)/('Inputs and Results'!$G$15-'Inputs and Results'!$G$13), 'Inputs and Results'!$G$13 + SQRT(F9886*('Inputs and Results'!$G$15-'Inputs and Results'!$G$13)*('Inputs and Results'!$G$14-'Inputs and Results'!$G$13)), 'Inputs and Results'!$G$15 - SQRT((1-F9886)*('Inputs and Results'!$G$15-'Inputs and Results'!$G$13)*('Inputs and Results'!$G$15-'Inputs and Results'!$G$14))))</f>
        <v>815.090190498629</v>
      </c>
      <c r="D9886">
        <f t="shared" ca="1" si="647"/>
        <v>1731.9367988293714</v>
      </c>
      <c r="E9886">
        <f t="shared" ca="1" si="649"/>
        <v>0.91489957484582507</v>
      </c>
      <c r="F9886">
        <f t="shared" ca="1" si="649"/>
        <v>0.82533789164826776</v>
      </c>
    </row>
    <row r="9887" spans="1:6" ht="15.75" customHeight="1" x14ac:dyDescent="0.2">
      <c r="A9887">
        <v>9886</v>
      </c>
      <c r="B9887" s="47">
        <f ca="1">IF('Inputs and Results'!$C$15='Inputs and Results'!$C$13, 'Inputs and Results'!$C$13, IF(E9887 &lt;= ('Inputs and Results'!$C$14-'Inputs and Results'!$C$13)/('Inputs and Results'!$C$15-'Inputs and Results'!$C$13), 'Inputs and Results'!$C$13 + SQRT(E9887*('Inputs and Results'!$C$15-'Inputs and Results'!$C$13)*('Inputs and Results'!$C$14-'Inputs and Results'!$C$13)), 'Inputs and Results'!$C$15 - SQRT((1-E9887)*('Inputs and Results'!$C$15-'Inputs and Results'!$C$13)*('Inputs and Results'!$C$15-'Inputs and Results'!$C$14))))</f>
        <v>8.7054890742694901E-3</v>
      </c>
      <c r="C9887" s="47">
        <f ca="1">IF('Inputs and Results'!$G$15='Inputs and Results'!$G$13, 'Inputs and Results'!$G$13, IF(F9887 &lt;= ('Inputs and Results'!$G$14-'Inputs and Results'!$G$13)/('Inputs and Results'!$G$15-'Inputs and Results'!$G$13), 'Inputs and Results'!$G$13 + SQRT(F9887*('Inputs and Results'!$G$15-'Inputs and Results'!$G$13)*('Inputs and Results'!$G$14-'Inputs and Results'!$G$13)), 'Inputs and Results'!$G$15 - SQRT((1-F9887)*('Inputs and Results'!$G$15-'Inputs and Results'!$G$13)*('Inputs and Results'!$G$15-'Inputs and Results'!$G$14))))</f>
        <v>808.34961505292335</v>
      </c>
      <c r="D9887">
        <f t="shared" ca="1" si="647"/>
        <v>7.0370787420331729</v>
      </c>
      <c r="E9887">
        <f t="shared" ca="1" si="649"/>
        <v>5.7952387672883798E-3</v>
      </c>
      <c r="F9887">
        <f t="shared" ca="1" si="649"/>
        <v>0.8191669301186888</v>
      </c>
    </row>
    <row r="9888" spans="1:6" ht="15.75" customHeight="1" x14ac:dyDescent="0.2">
      <c r="A9888">
        <v>9887</v>
      </c>
      <c r="B9888" s="47">
        <f ca="1">IF('Inputs and Results'!$C$15='Inputs and Results'!$C$13, 'Inputs and Results'!$C$13, IF(E9888 &lt;= ('Inputs and Results'!$C$14-'Inputs and Results'!$C$13)/('Inputs and Results'!$C$15-'Inputs and Results'!$C$13), 'Inputs and Results'!$C$13 + SQRT(E9888*('Inputs and Results'!$C$15-'Inputs and Results'!$C$13)*('Inputs and Results'!$C$14-'Inputs and Results'!$C$13)), 'Inputs and Results'!$C$15 - SQRT((1-E9888)*('Inputs and Results'!$C$15-'Inputs and Results'!$C$13)*('Inputs and Results'!$C$15-'Inputs and Results'!$C$14))))</f>
        <v>0.16241897257685967</v>
      </c>
      <c r="C9888" s="47">
        <f ca="1">IF('Inputs and Results'!$G$15='Inputs and Results'!$G$13, 'Inputs and Results'!$G$13, IF(F9888 &lt;= ('Inputs and Results'!$G$14-'Inputs and Results'!$G$13)/('Inputs and Results'!$G$15-'Inputs and Results'!$G$13), 'Inputs and Results'!$G$13 + SQRT(F9888*('Inputs and Results'!$G$15-'Inputs and Results'!$G$13)*('Inputs and Results'!$G$14-'Inputs and Results'!$G$13)), 'Inputs and Results'!$G$15 - SQRT((1-F9888)*('Inputs and Results'!$G$15-'Inputs and Results'!$G$13)*('Inputs and Results'!$G$15-'Inputs and Results'!$G$14))))</f>
        <v>669.76208620751481</v>
      </c>
      <c r="D9888">
        <f t="shared" ca="1" si="647"/>
        <v>108.78206991275867</v>
      </c>
      <c r="E9888">
        <f t="shared" ca="1" si="649"/>
        <v>0.1053482125342482</v>
      </c>
      <c r="F9888">
        <f t="shared" ca="1" si="649"/>
        <v>0.66854673940188347</v>
      </c>
    </row>
    <row r="9889" spans="1:6" ht="15.75" customHeight="1" x14ac:dyDescent="0.2">
      <c r="A9889">
        <v>9888</v>
      </c>
      <c r="B9889" s="47">
        <f ca="1">IF('Inputs and Results'!$C$15='Inputs and Results'!$C$13, 'Inputs and Results'!$C$13, IF(E9889 &lt;= ('Inputs and Results'!$C$14-'Inputs and Results'!$C$13)/('Inputs and Results'!$C$15-'Inputs and Results'!$C$13), 'Inputs and Results'!$C$13 + SQRT(E9889*('Inputs and Results'!$C$15-'Inputs and Results'!$C$13)*('Inputs and Results'!$C$14-'Inputs and Results'!$C$13)), 'Inputs and Results'!$C$15 - SQRT((1-E9889)*('Inputs and Results'!$C$15-'Inputs and Results'!$C$13)*('Inputs and Results'!$C$15-'Inputs and Results'!$C$14))))</f>
        <v>1.3673722480100015</v>
      </c>
      <c r="C9889" s="47">
        <f ca="1">IF('Inputs and Results'!$G$15='Inputs and Results'!$G$13, 'Inputs and Results'!$G$13, IF(F9889 &lt;= ('Inputs and Results'!$G$14-'Inputs and Results'!$G$13)/('Inputs and Results'!$G$15-'Inputs and Results'!$G$13), 'Inputs and Results'!$G$13 + SQRT(F9889*('Inputs and Results'!$G$15-'Inputs and Results'!$G$13)*('Inputs and Results'!$G$14-'Inputs and Results'!$G$13)), 'Inputs and Results'!$G$15 - SQRT((1-F9889)*('Inputs and Results'!$G$15-'Inputs and Results'!$G$13)*('Inputs and Results'!$G$15-'Inputs and Results'!$G$14))))</f>
        <v>933.20643219646797</v>
      </c>
      <c r="D9889">
        <f t="shared" ca="1" si="647"/>
        <v>1276.0405770498774</v>
      </c>
      <c r="E9889">
        <f t="shared" ca="1" si="649"/>
        <v>0.70383629149245375</v>
      </c>
      <c r="F9889">
        <f t="shared" ca="1" si="649"/>
        <v>0.91608657466293442</v>
      </c>
    </row>
    <row r="9890" spans="1:6" ht="15.75" customHeight="1" x14ac:dyDescent="0.2">
      <c r="A9890">
        <v>9889</v>
      </c>
      <c r="B9890" s="47">
        <f ca="1">IF('Inputs and Results'!$C$15='Inputs and Results'!$C$13, 'Inputs and Results'!$C$13, IF(E9890 &lt;= ('Inputs and Results'!$C$14-'Inputs and Results'!$C$13)/('Inputs and Results'!$C$15-'Inputs and Results'!$C$13), 'Inputs and Results'!$C$13 + SQRT(E9890*('Inputs and Results'!$C$15-'Inputs and Results'!$C$13)*('Inputs and Results'!$C$14-'Inputs and Results'!$C$13)), 'Inputs and Results'!$C$15 - SQRT((1-E9890)*('Inputs and Results'!$C$15-'Inputs and Results'!$C$13)*('Inputs and Results'!$C$15-'Inputs and Results'!$C$14))))</f>
        <v>2.1143974444018117</v>
      </c>
      <c r="C9890" s="47">
        <f ca="1">IF('Inputs and Results'!$G$15='Inputs and Results'!$G$13, 'Inputs and Results'!$G$13, IF(F9890 &lt;= ('Inputs and Results'!$G$14-'Inputs and Results'!$G$13)/('Inputs and Results'!$G$15-'Inputs and Results'!$G$13), 'Inputs and Results'!$G$13 + SQRT(F9890*('Inputs and Results'!$G$15-'Inputs and Results'!$G$13)*('Inputs and Results'!$G$14-'Inputs and Results'!$G$13)), 'Inputs and Results'!$G$15 - SQRT((1-F9890)*('Inputs and Results'!$G$15-'Inputs and Results'!$G$13)*('Inputs and Results'!$G$15-'Inputs and Results'!$G$14))))</f>
        <v>304.32293949729535</v>
      </c>
      <c r="D9890">
        <f t="shared" ca="1" si="647"/>
        <v>643.45964554592842</v>
      </c>
      <c r="E9890">
        <f t="shared" ca="1" si="649"/>
        <v>0.91285645705755081</v>
      </c>
      <c r="F9890">
        <f t="shared" ca="1" si="649"/>
        <v>5.4234118946424936E-2</v>
      </c>
    </row>
    <row r="9891" spans="1:6" ht="15.75" customHeight="1" x14ac:dyDescent="0.2">
      <c r="A9891">
        <v>9890</v>
      </c>
      <c r="B9891" s="47">
        <f ca="1">IF('Inputs and Results'!$C$15='Inputs and Results'!$C$13, 'Inputs and Results'!$C$13, IF(E9891 &lt;= ('Inputs and Results'!$C$14-'Inputs and Results'!$C$13)/('Inputs and Results'!$C$15-'Inputs and Results'!$C$13), 'Inputs and Results'!$C$13 + SQRT(E9891*('Inputs and Results'!$C$15-'Inputs and Results'!$C$13)*('Inputs and Results'!$C$14-'Inputs and Results'!$C$13)), 'Inputs and Results'!$C$15 - SQRT((1-E9891)*('Inputs and Results'!$C$15-'Inputs and Results'!$C$13)*('Inputs and Results'!$C$15-'Inputs and Results'!$C$14))))</f>
        <v>1.132418834930345</v>
      </c>
      <c r="C9891" s="47">
        <f ca="1">IF('Inputs and Results'!$G$15='Inputs and Results'!$G$13, 'Inputs and Results'!$G$13, IF(F9891 &lt;= ('Inputs and Results'!$G$14-'Inputs and Results'!$G$13)/('Inputs and Results'!$G$15-'Inputs and Results'!$G$13), 'Inputs and Results'!$G$13 + SQRT(F9891*('Inputs and Results'!$G$15-'Inputs and Results'!$G$13)*('Inputs and Results'!$G$14-'Inputs and Results'!$G$13)), 'Inputs and Results'!$G$15 - SQRT((1-F9891)*('Inputs and Results'!$G$15-'Inputs and Results'!$G$13)*('Inputs and Results'!$G$15-'Inputs and Results'!$G$14))))</f>
        <v>525.05910776335804</v>
      </c>
      <c r="D9891">
        <f t="shared" ca="1" si="647"/>
        <v>594.5868230829484</v>
      </c>
      <c r="E9891">
        <f t="shared" ca="1" si="649"/>
        <v>0.61246006576411893</v>
      </c>
      <c r="F9891">
        <f t="shared" ca="1" si="649"/>
        <v>0.46295308996712681</v>
      </c>
    </row>
    <row r="9892" spans="1:6" ht="15.75" customHeight="1" x14ac:dyDescent="0.2">
      <c r="A9892">
        <v>9891</v>
      </c>
      <c r="B9892" s="47">
        <f ca="1">IF('Inputs and Results'!$C$15='Inputs and Results'!$C$13, 'Inputs and Results'!$C$13, IF(E9892 &lt;= ('Inputs and Results'!$C$14-'Inputs and Results'!$C$13)/('Inputs and Results'!$C$15-'Inputs and Results'!$C$13), 'Inputs and Results'!$C$13 + SQRT(E9892*('Inputs and Results'!$C$15-'Inputs and Results'!$C$13)*('Inputs and Results'!$C$14-'Inputs and Results'!$C$13)), 'Inputs and Results'!$C$15 - SQRT((1-E9892)*('Inputs and Results'!$C$15-'Inputs and Results'!$C$13)*('Inputs and Results'!$C$15-'Inputs and Results'!$C$14))))</f>
        <v>2.164320617284206</v>
      </c>
      <c r="C9892" s="47">
        <f ca="1">IF('Inputs and Results'!$G$15='Inputs and Results'!$G$13, 'Inputs and Results'!$G$13, IF(F9892 &lt;= ('Inputs and Results'!$G$14-'Inputs and Results'!$G$13)/('Inputs and Results'!$G$15-'Inputs and Results'!$G$13), 'Inputs and Results'!$G$13 + SQRT(F9892*('Inputs and Results'!$G$15-'Inputs and Results'!$G$13)*('Inputs and Results'!$G$14-'Inputs and Results'!$G$13)), 'Inputs and Results'!$G$15 - SQRT((1-F9892)*('Inputs and Results'!$G$15-'Inputs and Results'!$G$13)*('Inputs and Results'!$G$15-'Inputs and Results'!$G$14))))</f>
        <v>325.57561852708341</v>
      </c>
      <c r="D9892">
        <f t="shared" ca="1" si="647"/>
        <v>704.65002366322437</v>
      </c>
      <c r="E9892">
        <f t="shared" ca="1" si="649"/>
        <v>0.92240444103374997</v>
      </c>
      <c r="F9892">
        <f t="shared" ca="1" si="649"/>
        <v>9.858401219194457E-2</v>
      </c>
    </row>
    <row r="9893" spans="1:6" ht="15.75" customHeight="1" x14ac:dyDescent="0.2">
      <c r="A9893">
        <v>9892</v>
      </c>
      <c r="B9893" s="47">
        <f ca="1">IF('Inputs and Results'!$C$15='Inputs and Results'!$C$13, 'Inputs and Results'!$C$13, IF(E9893 &lt;= ('Inputs and Results'!$C$14-'Inputs and Results'!$C$13)/('Inputs and Results'!$C$15-'Inputs and Results'!$C$13), 'Inputs and Results'!$C$13 + SQRT(E9893*('Inputs and Results'!$C$15-'Inputs and Results'!$C$13)*('Inputs and Results'!$C$14-'Inputs and Results'!$C$13)), 'Inputs and Results'!$C$15 - SQRT((1-E9893)*('Inputs and Results'!$C$15-'Inputs and Results'!$C$13)*('Inputs and Results'!$C$15-'Inputs and Results'!$C$14))))</f>
        <v>0.34921321305311004</v>
      </c>
      <c r="C9893" s="47">
        <f ca="1">IF('Inputs and Results'!$G$15='Inputs and Results'!$G$13, 'Inputs and Results'!$G$13, IF(F9893 &lt;= ('Inputs and Results'!$G$14-'Inputs and Results'!$G$13)/('Inputs and Results'!$G$15-'Inputs and Results'!$G$13), 'Inputs and Results'!$G$13 + SQRT(F9893*('Inputs and Results'!$G$15-'Inputs and Results'!$G$13)*('Inputs and Results'!$G$14-'Inputs and Results'!$G$13)), 'Inputs and Results'!$G$15 - SQRT((1-F9893)*('Inputs and Results'!$G$15-'Inputs and Results'!$G$13)*('Inputs and Results'!$G$15-'Inputs and Results'!$G$14))))</f>
        <v>747.21046185776868</v>
      </c>
      <c r="D9893">
        <f t="shared" ca="1" si="647"/>
        <v>260.93576621224975</v>
      </c>
      <c r="E9893">
        <f t="shared" ca="1" si="649"/>
        <v>0.21925882334975366</v>
      </c>
      <c r="F9893">
        <f t="shared" ca="1" si="649"/>
        <v>0.75830174932471417</v>
      </c>
    </row>
    <row r="9894" spans="1:6" ht="15.75" customHeight="1" x14ac:dyDescent="0.2">
      <c r="A9894">
        <v>9893</v>
      </c>
      <c r="B9894" s="47">
        <f ca="1">IF('Inputs and Results'!$C$15='Inputs and Results'!$C$13, 'Inputs and Results'!$C$13, IF(E9894 &lt;= ('Inputs and Results'!$C$14-'Inputs and Results'!$C$13)/('Inputs and Results'!$C$15-'Inputs and Results'!$C$13), 'Inputs and Results'!$C$13 + SQRT(E9894*('Inputs and Results'!$C$15-'Inputs and Results'!$C$13)*('Inputs and Results'!$C$14-'Inputs and Results'!$C$13)), 'Inputs and Results'!$C$15 - SQRT((1-E9894)*('Inputs and Results'!$C$15-'Inputs and Results'!$C$13)*('Inputs and Results'!$C$15-'Inputs and Results'!$C$14))))</f>
        <v>1.5378201428615603</v>
      </c>
      <c r="C9894" s="47">
        <f ca="1">IF('Inputs and Results'!$G$15='Inputs and Results'!$G$13, 'Inputs and Results'!$G$13, IF(F9894 &lt;= ('Inputs and Results'!$G$14-'Inputs and Results'!$G$13)/('Inputs and Results'!$G$15-'Inputs and Results'!$G$13), 'Inputs and Results'!$G$13 + SQRT(F9894*('Inputs and Results'!$G$15-'Inputs and Results'!$G$13)*('Inputs and Results'!$G$14-'Inputs and Results'!$G$13)), 'Inputs and Results'!$G$15 - SQRT((1-F9894)*('Inputs and Results'!$G$15-'Inputs and Results'!$G$13)*('Inputs and Results'!$G$15-'Inputs and Results'!$G$14))))</f>
        <v>375.27304275801021</v>
      </c>
      <c r="D9894">
        <f t="shared" ca="1" si="647"/>
        <v>577.10244422621565</v>
      </c>
      <c r="E9894">
        <f t="shared" ca="1" si="649"/>
        <v>0.762447785042068</v>
      </c>
      <c r="F9894">
        <f t="shared" ca="1" si="649"/>
        <v>0.19813525401197196</v>
      </c>
    </row>
    <row r="9895" spans="1:6" ht="15.75" customHeight="1" x14ac:dyDescent="0.2">
      <c r="A9895">
        <v>9894</v>
      </c>
      <c r="B9895" s="47">
        <f ca="1">IF('Inputs and Results'!$C$15='Inputs and Results'!$C$13, 'Inputs and Results'!$C$13, IF(E9895 &lt;= ('Inputs and Results'!$C$14-'Inputs and Results'!$C$13)/('Inputs and Results'!$C$15-'Inputs and Results'!$C$13), 'Inputs and Results'!$C$13 + SQRT(E9895*('Inputs and Results'!$C$15-'Inputs and Results'!$C$13)*('Inputs and Results'!$C$14-'Inputs and Results'!$C$13)), 'Inputs and Results'!$C$15 - SQRT((1-E9895)*('Inputs and Results'!$C$15-'Inputs and Results'!$C$13)*('Inputs and Results'!$C$15-'Inputs and Results'!$C$14))))</f>
        <v>6.5081210744464268E-2</v>
      </c>
      <c r="C9895" s="47">
        <f ca="1">IF('Inputs and Results'!$G$15='Inputs and Results'!$G$13, 'Inputs and Results'!$G$13, IF(F9895 &lt;= ('Inputs and Results'!$G$14-'Inputs and Results'!$G$13)/('Inputs and Results'!$G$15-'Inputs and Results'!$G$13), 'Inputs and Results'!$G$13 + SQRT(F9895*('Inputs and Results'!$G$15-'Inputs and Results'!$G$13)*('Inputs and Results'!$G$14-'Inputs and Results'!$G$13)), 'Inputs and Results'!$G$15 - SQRT((1-F9895)*('Inputs and Results'!$G$15-'Inputs and Results'!$G$13)*('Inputs and Results'!$G$15-'Inputs and Results'!$G$14))))</f>
        <v>530.91899752894017</v>
      </c>
      <c r="D9895">
        <f t="shared" ca="1" si="647"/>
        <v>34.552851166420659</v>
      </c>
      <c r="E9895">
        <f t="shared" ca="1" si="649"/>
        <v>4.2916855608313487E-2</v>
      </c>
      <c r="F9895">
        <f t="shared" ca="1" si="649"/>
        <v>0.47223797497683051</v>
      </c>
    </row>
    <row r="9896" spans="1:6" ht="15.75" customHeight="1" x14ac:dyDescent="0.2">
      <c r="A9896">
        <v>9895</v>
      </c>
      <c r="B9896" s="47">
        <f ca="1">IF('Inputs and Results'!$C$15='Inputs and Results'!$C$13, 'Inputs and Results'!$C$13, IF(E9896 &lt;= ('Inputs and Results'!$C$14-'Inputs and Results'!$C$13)/('Inputs and Results'!$C$15-'Inputs and Results'!$C$13), 'Inputs and Results'!$C$13 + SQRT(E9896*('Inputs and Results'!$C$15-'Inputs and Results'!$C$13)*('Inputs and Results'!$C$14-'Inputs and Results'!$C$13)), 'Inputs and Results'!$C$15 - SQRT((1-E9896)*('Inputs and Results'!$C$15-'Inputs and Results'!$C$13)*('Inputs and Results'!$C$15-'Inputs and Results'!$C$14))))</f>
        <v>0.35660795431390779</v>
      </c>
      <c r="C9896" s="47">
        <f ca="1">IF('Inputs and Results'!$G$15='Inputs and Results'!$G$13, 'Inputs and Results'!$G$13, IF(F9896 &lt;= ('Inputs and Results'!$G$14-'Inputs and Results'!$G$13)/('Inputs and Results'!$G$15-'Inputs and Results'!$G$13), 'Inputs and Results'!$G$13 + SQRT(F9896*('Inputs and Results'!$G$15-'Inputs and Results'!$G$13)*('Inputs and Results'!$G$14-'Inputs and Results'!$G$13)), 'Inputs and Results'!$G$15 - SQRT((1-F9896)*('Inputs and Results'!$G$15-'Inputs and Results'!$G$13)*('Inputs and Results'!$G$15-'Inputs and Results'!$G$14))))</f>
        <v>393.5342209924172</v>
      </c>
      <c r="D9896">
        <f t="shared" ca="1" si="647"/>
        <v>140.33743350062321</v>
      </c>
      <c r="E9896">
        <f t="shared" ca="1" si="649"/>
        <v>0.22360872142261057</v>
      </c>
      <c r="F9896">
        <f t="shared" ca="1" si="649"/>
        <v>0.2332520442771483</v>
      </c>
    </row>
    <row r="9897" spans="1:6" ht="15.75" customHeight="1" x14ac:dyDescent="0.2">
      <c r="A9897">
        <v>9896</v>
      </c>
      <c r="B9897" s="47">
        <f ca="1">IF('Inputs and Results'!$C$15='Inputs and Results'!$C$13, 'Inputs and Results'!$C$13, IF(E9897 &lt;= ('Inputs and Results'!$C$14-'Inputs and Results'!$C$13)/('Inputs and Results'!$C$15-'Inputs and Results'!$C$13), 'Inputs and Results'!$C$13 + SQRT(E9897*('Inputs and Results'!$C$15-'Inputs and Results'!$C$13)*('Inputs and Results'!$C$14-'Inputs and Results'!$C$13)), 'Inputs and Results'!$C$15 - SQRT((1-E9897)*('Inputs and Results'!$C$15-'Inputs and Results'!$C$13)*('Inputs and Results'!$C$15-'Inputs and Results'!$C$14))))</f>
        <v>0.40593314430222271</v>
      </c>
      <c r="C9897" s="47">
        <f ca="1">IF('Inputs and Results'!$G$15='Inputs and Results'!$G$13, 'Inputs and Results'!$G$13, IF(F9897 &lt;= ('Inputs and Results'!$G$14-'Inputs and Results'!$G$13)/('Inputs and Results'!$G$15-'Inputs and Results'!$G$13), 'Inputs and Results'!$G$13 + SQRT(F9897*('Inputs and Results'!$G$15-'Inputs and Results'!$G$13)*('Inputs and Results'!$G$14-'Inputs and Results'!$G$13)), 'Inputs and Results'!$G$15 - SQRT((1-F9897)*('Inputs and Results'!$G$15-'Inputs and Results'!$G$13)*('Inputs and Results'!$G$15-'Inputs and Results'!$G$14))))</f>
        <v>295.04056454465342</v>
      </c>
      <c r="D9897">
        <f t="shared" ca="1" si="647"/>
        <v>119.76674406231405</v>
      </c>
      <c r="E9897">
        <f t="shared" ca="1" si="649"/>
        <v>0.25231301646336068</v>
      </c>
      <c r="F9897">
        <f t="shared" ca="1" si="649"/>
        <v>3.4529597343609275E-2</v>
      </c>
    </row>
    <row r="9898" spans="1:6" ht="15.75" customHeight="1" x14ac:dyDescent="0.2">
      <c r="A9898">
        <v>9897</v>
      </c>
      <c r="B9898" s="47">
        <f ca="1">IF('Inputs and Results'!$C$15='Inputs and Results'!$C$13, 'Inputs and Results'!$C$13, IF(E9898 &lt;= ('Inputs and Results'!$C$14-'Inputs and Results'!$C$13)/('Inputs and Results'!$C$15-'Inputs and Results'!$C$13), 'Inputs and Results'!$C$13 + SQRT(E9898*('Inputs and Results'!$C$15-'Inputs and Results'!$C$13)*('Inputs and Results'!$C$14-'Inputs and Results'!$C$13)), 'Inputs and Results'!$C$15 - SQRT((1-E9898)*('Inputs and Results'!$C$15-'Inputs and Results'!$C$13)*('Inputs and Results'!$C$15-'Inputs and Results'!$C$14))))</f>
        <v>1.0997411927818352</v>
      </c>
      <c r="C9898" s="47">
        <f ca="1">IF('Inputs and Results'!$G$15='Inputs and Results'!$G$13, 'Inputs and Results'!$G$13, IF(F9898 &lt;= ('Inputs and Results'!$G$14-'Inputs and Results'!$G$13)/('Inputs and Results'!$G$15-'Inputs and Results'!$G$13), 'Inputs and Results'!$G$13 + SQRT(F9898*('Inputs and Results'!$G$15-'Inputs and Results'!$G$13)*('Inputs and Results'!$G$14-'Inputs and Results'!$G$13)), 'Inputs and Results'!$G$15 - SQRT((1-F9898)*('Inputs and Results'!$G$15-'Inputs and Results'!$G$13)*('Inputs and Results'!$G$15-'Inputs and Results'!$G$14))))</f>
        <v>1064.019571301078</v>
      </c>
      <c r="D9898">
        <f t="shared" ca="1" si="647"/>
        <v>1170.1461524858646</v>
      </c>
      <c r="E9898">
        <f t="shared" ca="1" si="649"/>
        <v>0.59877960728775526</v>
      </c>
      <c r="F9898">
        <f t="shared" ca="1" si="649"/>
        <v>0.97820115157232135</v>
      </c>
    </row>
    <row r="9899" spans="1:6" ht="15.75" customHeight="1" x14ac:dyDescent="0.2">
      <c r="A9899">
        <v>9898</v>
      </c>
      <c r="B9899" s="47">
        <f ca="1">IF('Inputs and Results'!$C$15='Inputs and Results'!$C$13, 'Inputs and Results'!$C$13, IF(E9899 &lt;= ('Inputs and Results'!$C$14-'Inputs and Results'!$C$13)/('Inputs and Results'!$C$15-'Inputs and Results'!$C$13), 'Inputs and Results'!$C$13 + SQRT(E9899*('Inputs and Results'!$C$15-'Inputs and Results'!$C$13)*('Inputs and Results'!$C$14-'Inputs and Results'!$C$13)), 'Inputs and Results'!$C$15 - SQRT((1-E9899)*('Inputs and Results'!$C$15-'Inputs and Results'!$C$13)*('Inputs and Results'!$C$15-'Inputs and Results'!$C$14))))</f>
        <v>1.2046364016696178</v>
      </c>
      <c r="C9899" s="47">
        <f ca="1">IF('Inputs and Results'!$G$15='Inputs and Results'!$G$13, 'Inputs and Results'!$G$13, IF(F9899 &lt;= ('Inputs and Results'!$G$14-'Inputs and Results'!$G$13)/('Inputs and Results'!$G$15-'Inputs and Results'!$G$13), 'Inputs and Results'!$G$13 + SQRT(F9899*('Inputs and Results'!$G$15-'Inputs and Results'!$G$13)*('Inputs and Results'!$G$14-'Inputs and Results'!$G$13)), 'Inputs and Results'!$G$15 - SQRT((1-F9899)*('Inputs and Results'!$G$15-'Inputs and Results'!$G$13)*('Inputs and Results'!$G$15-'Inputs and Results'!$G$14))))</f>
        <v>334.20900088121971</v>
      </c>
      <c r="D9899">
        <f t="shared" ca="1" si="647"/>
        <v>402.60032822715067</v>
      </c>
      <c r="E9899">
        <f t="shared" ca="1" si="649"/>
        <v>0.64185217219890911</v>
      </c>
      <c r="F9899">
        <f t="shared" ca="1" si="649"/>
        <v>0.11629589449803079</v>
      </c>
    </row>
    <row r="9900" spans="1:6" ht="15.75" customHeight="1" x14ac:dyDescent="0.2">
      <c r="A9900">
        <v>9899</v>
      </c>
      <c r="B9900" s="47">
        <f ca="1">IF('Inputs and Results'!$C$15='Inputs and Results'!$C$13, 'Inputs and Results'!$C$13, IF(E9900 &lt;= ('Inputs and Results'!$C$14-'Inputs and Results'!$C$13)/('Inputs and Results'!$C$15-'Inputs and Results'!$C$13), 'Inputs and Results'!$C$13 + SQRT(E9900*('Inputs and Results'!$C$15-'Inputs and Results'!$C$13)*('Inputs and Results'!$C$14-'Inputs and Results'!$C$13)), 'Inputs and Results'!$C$15 - SQRT((1-E9900)*('Inputs and Results'!$C$15-'Inputs and Results'!$C$13)*('Inputs and Results'!$C$15-'Inputs and Results'!$C$14))))</f>
        <v>6.7763082602361191E-2</v>
      </c>
      <c r="C9900" s="47">
        <f ca="1">IF('Inputs and Results'!$G$15='Inputs and Results'!$G$13, 'Inputs and Results'!$G$13, IF(F9900 &lt;= ('Inputs and Results'!$G$14-'Inputs and Results'!$G$13)/('Inputs and Results'!$G$15-'Inputs and Results'!$G$13), 'Inputs and Results'!$G$13 + SQRT(F9900*('Inputs and Results'!$G$15-'Inputs and Results'!$G$13)*('Inputs and Results'!$G$14-'Inputs and Results'!$G$13)), 'Inputs and Results'!$G$15 - SQRT((1-F9900)*('Inputs and Results'!$G$15-'Inputs and Results'!$G$13)*('Inputs and Results'!$G$15-'Inputs and Results'!$G$14))))</f>
        <v>730.0718858265061</v>
      </c>
      <c r="D9900">
        <f t="shared" ca="1" si="647"/>
        <v>49.471921504923145</v>
      </c>
      <c r="E9900">
        <f t="shared" ca="1" si="649"/>
        <v>4.4665184472265751E-2</v>
      </c>
      <c r="F9900">
        <f t="shared" ca="1" si="649"/>
        <v>0.73965838424379826</v>
      </c>
    </row>
    <row r="9901" spans="1:6" ht="15.75" customHeight="1" x14ac:dyDescent="0.2">
      <c r="A9901">
        <v>9900</v>
      </c>
      <c r="B9901" s="47">
        <f ca="1">IF('Inputs and Results'!$C$15='Inputs and Results'!$C$13, 'Inputs and Results'!$C$13, IF(E9901 &lt;= ('Inputs and Results'!$C$14-'Inputs and Results'!$C$13)/('Inputs and Results'!$C$15-'Inputs and Results'!$C$13), 'Inputs and Results'!$C$13 + SQRT(E9901*('Inputs and Results'!$C$15-'Inputs and Results'!$C$13)*('Inputs and Results'!$C$14-'Inputs and Results'!$C$13)), 'Inputs and Results'!$C$15 - SQRT((1-E9901)*('Inputs and Results'!$C$15-'Inputs and Results'!$C$13)*('Inputs and Results'!$C$15-'Inputs and Results'!$C$14))))</f>
        <v>0.36375502278449057</v>
      </c>
      <c r="C9901" s="47">
        <f ca="1">IF('Inputs and Results'!$G$15='Inputs and Results'!$G$13, 'Inputs and Results'!$G$13, IF(F9901 &lt;= ('Inputs and Results'!$G$14-'Inputs and Results'!$G$13)/('Inputs and Results'!$G$15-'Inputs and Results'!$G$13), 'Inputs and Results'!$G$13 + SQRT(F9901*('Inputs and Results'!$G$15-'Inputs and Results'!$G$13)*('Inputs and Results'!$G$14-'Inputs and Results'!$G$13)), 'Inputs and Results'!$G$15 - SQRT((1-F9901)*('Inputs and Results'!$G$15-'Inputs and Results'!$G$13)*('Inputs and Results'!$G$15-'Inputs and Results'!$G$14))))</f>
        <v>313.60286527293931</v>
      </c>
      <c r="D9901">
        <f t="shared" ca="1" si="647"/>
        <v>114.07461740263956</v>
      </c>
      <c r="E9901">
        <f t="shared" ca="1" si="649"/>
        <v>0.22780138001177752</v>
      </c>
      <c r="F9901">
        <f t="shared" ca="1" si="649"/>
        <v>7.3730366190336238E-2</v>
      </c>
    </row>
    <row r="9902" spans="1:6" ht="15.75" customHeight="1" x14ac:dyDescent="0.2">
      <c r="A9902">
        <v>9901</v>
      </c>
      <c r="B9902" s="47">
        <f ca="1">IF('Inputs and Results'!$C$15='Inputs and Results'!$C$13, 'Inputs and Results'!$C$13, IF(E9902 &lt;= ('Inputs and Results'!$C$14-'Inputs and Results'!$C$13)/('Inputs and Results'!$C$15-'Inputs and Results'!$C$13), 'Inputs and Results'!$C$13 + SQRT(E9902*('Inputs and Results'!$C$15-'Inputs and Results'!$C$13)*('Inputs and Results'!$C$14-'Inputs and Results'!$C$13)), 'Inputs and Results'!$C$15 - SQRT((1-E9902)*('Inputs and Results'!$C$15-'Inputs and Results'!$C$13)*('Inputs and Results'!$C$15-'Inputs and Results'!$C$14))))</f>
        <v>0.76726648970867961</v>
      </c>
      <c r="C9902" s="47">
        <f ca="1">IF('Inputs and Results'!$G$15='Inputs and Results'!$G$13, 'Inputs and Results'!$G$13, IF(F9902 &lt;= ('Inputs and Results'!$G$14-'Inputs and Results'!$G$13)/('Inputs and Results'!$G$15-'Inputs and Results'!$G$13), 'Inputs and Results'!$G$13 + SQRT(F9902*('Inputs and Results'!$G$15-'Inputs and Results'!$G$13)*('Inputs and Results'!$G$14-'Inputs and Results'!$G$13)), 'Inputs and Results'!$G$15 - SQRT((1-F9902)*('Inputs and Results'!$G$15-'Inputs and Results'!$G$13)*('Inputs and Results'!$G$15-'Inputs and Results'!$G$14))))</f>
        <v>684.18366665095118</v>
      </c>
      <c r="D9902">
        <f t="shared" ca="1" si="647"/>
        <v>524.95120022728872</v>
      </c>
      <c r="E9902">
        <f t="shared" ref="E9902:F9921" ca="1" si="650">RAND()</f>
        <v>0.44610011911357761</v>
      </c>
      <c r="F9902">
        <f t="shared" ca="1" si="650"/>
        <v>0.68633149099176172</v>
      </c>
    </row>
    <row r="9903" spans="1:6" ht="15.75" customHeight="1" x14ac:dyDescent="0.2">
      <c r="A9903">
        <v>9902</v>
      </c>
      <c r="B9903" s="47">
        <f ca="1">IF('Inputs and Results'!$C$15='Inputs and Results'!$C$13, 'Inputs and Results'!$C$13, IF(E9903 &lt;= ('Inputs and Results'!$C$14-'Inputs and Results'!$C$13)/('Inputs and Results'!$C$15-'Inputs and Results'!$C$13), 'Inputs and Results'!$C$13 + SQRT(E9903*('Inputs and Results'!$C$15-'Inputs and Results'!$C$13)*('Inputs and Results'!$C$14-'Inputs and Results'!$C$13)), 'Inputs and Results'!$C$15 - SQRT((1-E9903)*('Inputs and Results'!$C$15-'Inputs and Results'!$C$13)*('Inputs and Results'!$C$15-'Inputs and Results'!$C$14))))</f>
        <v>1.0547149461675573</v>
      </c>
      <c r="C9903" s="47">
        <f ca="1">IF('Inputs and Results'!$G$15='Inputs and Results'!$G$13, 'Inputs and Results'!$G$13, IF(F9903 &lt;= ('Inputs and Results'!$G$14-'Inputs and Results'!$G$13)/('Inputs and Results'!$G$15-'Inputs and Results'!$G$13), 'Inputs and Results'!$G$13 + SQRT(F9903*('Inputs and Results'!$G$15-'Inputs and Results'!$G$13)*('Inputs and Results'!$G$14-'Inputs and Results'!$G$13)), 'Inputs and Results'!$G$15 - SQRT((1-F9903)*('Inputs and Results'!$G$15-'Inputs and Results'!$G$13)*('Inputs and Results'!$G$15-'Inputs and Results'!$G$14))))</f>
        <v>622.32346863266685</v>
      </c>
      <c r="D9903">
        <f t="shared" ca="1" si="647"/>
        <v>656.37386371771072</v>
      </c>
      <c r="E9903">
        <f t="shared" ca="1" si="650"/>
        <v>0.57954067325956782</v>
      </c>
      <c r="F9903">
        <f t="shared" ca="1" si="650"/>
        <v>0.60658565797621966</v>
      </c>
    </row>
    <row r="9904" spans="1:6" ht="15.75" customHeight="1" x14ac:dyDescent="0.2">
      <c r="A9904">
        <v>9903</v>
      </c>
      <c r="B9904" s="47">
        <f ca="1">IF('Inputs and Results'!$C$15='Inputs and Results'!$C$13, 'Inputs and Results'!$C$13, IF(E9904 &lt;= ('Inputs and Results'!$C$14-'Inputs and Results'!$C$13)/('Inputs and Results'!$C$15-'Inputs and Results'!$C$13), 'Inputs and Results'!$C$13 + SQRT(E9904*('Inputs and Results'!$C$15-'Inputs and Results'!$C$13)*('Inputs and Results'!$C$14-'Inputs and Results'!$C$13)), 'Inputs and Results'!$C$15 - SQRT((1-E9904)*('Inputs and Results'!$C$15-'Inputs and Results'!$C$13)*('Inputs and Results'!$C$15-'Inputs and Results'!$C$14))))</f>
        <v>2.0005082554643665</v>
      </c>
      <c r="C9904" s="47">
        <f ca="1">IF('Inputs and Results'!$G$15='Inputs and Results'!$G$13, 'Inputs and Results'!$G$13, IF(F9904 &lt;= ('Inputs and Results'!$G$14-'Inputs and Results'!$G$13)/('Inputs and Results'!$G$15-'Inputs and Results'!$G$13), 'Inputs and Results'!$G$13 + SQRT(F9904*('Inputs and Results'!$G$15-'Inputs and Results'!$G$13)*('Inputs and Results'!$G$14-'Inputs and Results'!$G$13)), 'Inputs and Results'!$G$15 - SQRT((1-F9904)*('Inputs and Results'!$G$15-'Inputs and Results'!$G$13)*('Inputs and Results'!$G$15-'Inputs and Results'!$G$14))))</f>
        <v>387.27377650591791</v>
      </c>
      <c r="D9904">
        <f t="shared" ca="1" si="647"/>
        <v>774.74438702495081</v>
      </c>
      <c r="E9904">
        <f t="shared" ca="1" si="650"/>
        <v>0.88900180584501287</v>
      </c>
      <c r="F9904">
        <f t="shared" ca="1" si="650"/>
        <v>0.221301594293423</v>
      </c>
    </row>
    <row r="9905" spans="1:6" ht="15.75" customHeight="1" x14ac:dyDescent="0.2">
      <c r="A9905">
        <v>9904</v>
      </c>
      <c r="B9905" s="47">
        <f ca="1">IF('Inputs and Results'!$C$15='Inputs and Results'!$C$13, 'Inputs and Results'!$C$13, IF(E9905 &lt;= ('Inputs and Results'!$C$14-'Inputs and Results'!$C$13)/('Inputs and Results'!$C$15-'Inputs and Results'!$C$13), 'Inputs and Results'!$C$13 + SQRT(E9905*('Inputs and Results'!$C$15-'Inputs and Results'!$C$13)*('Inputs and Results'!$C$14-'Inputs and Results'!$C$13)), 'Inputs and Results'!$C$15 - SQRT((1-E9905)*('Inputs and Results'!$C$15-'Inputs and Results'!$C$13)*('Inputs and Results'!$C$15-'Inputs and Results'!$C$14))))</f>
        <v>2.6865162992922889</v>
      </c>
      <c r="C9905" s="47">
        <f ca="1">IF('Inputs and Results'!$G$15='Inputs and Results'!$G$13, 'Inputs and Results'!$G$13, IF(F9905 &lt;= ('Inputs and Results'!$G$14-'Inputs and Results'!$G$13)/('Inputs and Results'!$G$15-'Inputs and Results'!$G$13), 'Inputs and Results'!$G$13 + SQRT(F9905*('Inputs and Results'!$G$15-'Inputs and Results'!$G$13)*('Inputs and Results'!$G$14-'Inputs and Results'!$G$13)), 'Inputs and Results'!$G$15 - SQRT((1-F9905)*('Inputs and Results'!$G$15-'Inputs and Results'!$G$13)*('Inputs and Results'!$G$15-'Inputs and Results'!$G$14))))</f>
        <v>344.47606537027207</v>
      </c>
      <c r="D9905">
        <f t="shared" ca="1" si="647"/>
        <v>925.44056433331184</v>
      </c>
      <c r="E9905">
        <f t="shared" ca="1" si="650"/>
        <v>0.98908088548784423</v>
      </c>
      <c r="F9905">
        <f t="shared" ca="1" si="650"/>
        <v>0.13713060000126021</v>
      </c>
    </row>
    <row r="9906" spans="1:6" ht="15.75" customHeight="1" x14ac:dyDescent="0.2">
      <c r="A9906">
        <v>9905</v>
      </c>
      <c r="B9906" s="47">
        <f ca="1">IF('Inputs and Results'!$C$15='Inputs and Results'!$C$13, 'Inputs and Results'!$C$13, IF(E9906 &lt;= ('Inputs and Results'!$C$14-'Inputs and Results'!$C$13)/('Inputs and Results'!$C$15-'Inputs and Results'!$C$13), 'Inputs and Results'!$C$13 + SQRT(E9906*('Inputs and Results'!$C$15-'Inputs and Results'!$C$13)*('Inputs and Results'!$C$14-'Inputs and Results'!$C$13)), 'Inputs and Results'!$C$15 - SQRT((1-E9906)*('Inputs and Results'!$C$15-'Inputs and Results'!$C$13)*('Inputs and Results'!$C$15-'Inputs and Results'!$C$14))))</f>
        <v>0.45135862697004558</v>
      </c>
      <c r="C9906" s="47">
        <f ca="1">IF('Inputs and Results'!$G$15='Inputs and Results'!$G$13, 'Inputs and Results'!$G$13, IF(F9906 &lt;= ('Inputs and Results'!$G$14-'Inputs and Results'!$G$13)/('Inputs and Results'!$G$15-'Inputs and Results'!$G$13), 'Inputs and Results'!$G$13 + SQRT(F9906*('Inputs and Results'!$G$15-'Inputs and Results'!$G$13)*('Inputs and Results'!$G$14-'Inputs and Results'!$G$13)), 'Inputs and Results'!$G$15 - SQRT((1-F9906)*('Inputs and Results'!$G$15-'Inputs and Results'!$G$13)*('Inputs and Results'!$G$15-'Inputs and Results'!$G$14))))</f>
        <v>753.16666724072672</v>
      </c>
      <c r="D9906">
        <f t="shared" ca="1" si="647"/>
        <v>339.94827280537964</v>
      </c>
      <c r="E9906">
        <f t="shared" ca="1" si="650"/>
        <v>0.2782696835199987</v>
      </c>
      <c r="F9906">
        <f t="shared" ca="1" si="650"/>
        <v>0.76461874954787679</v>
      </c>
    </row>
    <row r="9907" spans="1:6" ht="15.75" customHeight="1" x14ac:dyDescent="0.2">
      <c r="A9907">
        <v>9906</v>
      </c>
      <c r="B9907" s="47">
        <f ca="1">IF('Inputs and Results'!$C$15='Inputs and Results'!$C$13, 'Inputs and Results'!$C$13, IF(E9907 &lt;= ('Inputs and Results'!$C$14-'Inputs and Results'!$C$13)/('Inputs and Results'!$C$15-'Inputs and Results'!$C$13), 'Inputs and Results'!$C$13 + SQRT(E9907*('Inputs and Results'!$C$15-'Inputs and Results'!$C$13)*('Inputs and Results'!$C$14-'Inputs and Results'!$C$13)), 'Inputs and Results'!$C$15 - SQRT((1-E9907)*('Inputs and Results'!$C$15-'Inputs and Results'!$C$13)*('Inputs and Results'!$C$15-'Inputs and Results'!$C$14))))</f>
        <v>0.16332062944563486</v>
      </c>
      <c r="C9907" s="47">
        <f ca="1">IF('Inputs and Results'!$G$15='Inputs and Results'!$G$13, 'Inputs and Results'!$G$13, IF(F9907 &lt;= ('Inputs and Results'!$G$14-'Inputs and Results'!$G$13)/('Inputs and Results'!$G$15-'Inputs and Results'!$G$13), 'Inputs and Results'!$G$13 + SQRT(F9907*('Inputs and Results'!$G$15-'Inputs and Results'!$G$13)*('Inputs and Results'!$G$14-'Inputs and Results'!$G$13)), 'Inputs and Results'!$G$15 - SQRT((1-F9907)*('Inputs and Results'!$G$15-'Inputs and Results'!$G$13)*('Inputs and Results'!$G$15-'Inputs and Results'!$G$14))))</f>
        <v>510.88196021830163</v>
      </c>
      <c r="D9907">
        <f t="shared" ca="1" si="647"/>
        <v>83.437563315272811</v>
      </c>
      <c r="E9907">
        <f t="shared" ca="1" si="650"/>
        <v>0.10591668318569913</v>
      </c>
      <c r="F9907">
        <f t="shared" ca="1" si="650"/>
        <v>0.44015477588023866</v>
      </c>
    </row>
    <row r="9908" spans="1:6" ht="15.75" customHeight="1" x14ac:dyDescent="0.2">
      <c r="A9908">
        <v>9907</v>
      </c>
      <c r="B9908" s="47">
        <f ca="1">IF('Inputs and Results'!$C$15='Inputs and Results'!$C$13, 'Inputs and Results'!$C$13, IF(E9908 &lt;= ('Inputs and Results'!$C$14-'Inputs and Results'!$C$13)/('Inputs and Results'!$C$15-'Inputs and Results'!$C$13), 'Inputs and Results'!$C$13 + SQRT(E9908*('Inputs and Results'!$C$15-'Inputs and Results'!$C$13)*('Inputs and Results'!$C$14-'Inputs and Results'!$C$13)), 'Inputs and Results'!$C$15 - SQRT((1-E9908)*('Inputs and Results'!$C$15-'Inputs and Results'!$C$13)*('Inputs and Results'!$C$15-'Inputs and Results'!$C$14))))</f>
        <v>0.10206015004033597</v>
      </c>
      <c r="C9908" s="47">
        <f ca="1">IF('Inputs and Results'!$G$15='Inputs and Results'!$G$13, 'Inputs and Results'!$G$13, IF(F9908 &lt;= ('Inputs and Results'!$G$14-'Inputs and Results'!$G$13)/('Inputs and Results'!$G$15-'Inputs and Results'!$G$13), 'Inputs and Results'!$G$13 + SQRT(F9908*('Inputs and Results'!$G$15-'Inputs and Results'!$G$13)*('Inputs and Results'!$G$14-'Inputs and Results'!$G$13)), 'Inputs and Results'!$G$15 - SQRT((1-F9908)*('Inputs and Results'!$G$15-'Inputs and Results'!$G$13)*('Inputs and Results'!$G$15-'Inputs and Results'!$G$14))))</f>
        <v>873.69070475206877</v>
      </c>
      <c r="D9908">
        <f t="shared" ca="1" si="647"/>
        <v>89.16900441584302</v>
      </c>
      <c r="E9908">
        <f t="shared" ca="1" si="650"/>
        <v>6.6882736223973338E-2</v>
      </c>
      <c r="F9908">
        <f t="shared" ca="1" si="650"/>
        <v>0.87447228303606928</v>
      </c>
    </row>
    <row r="9909" spans="1:6" ht="15.75" customHeight="1" x14ac:dyDescent="0.2">
      <c r="A9909">
        <v>9908</v>
      </c>
      <c r="B9909" s="47">
        <f ca="1">IF('Inputs and Results'!$C$15='Inputs and Results'!$C$13, 'Inputs and Results'!$C$13, IF(E9909 &lt;= ('Inputs and Results'!$C$14-'Inputs and Results'!$C$13)/('Inputs and Results'!$C$15-'Inputs and Results'!$C$13), 'Inputs and Results'!$C$13 + SQRT(E9909*('Inputs and Results'!$C$15-'Inputs and Results'!$C$13)*('Inputs and Results'!$C$14-'Inputs and Results'!$C$13)), 'Inputs and Results'!$C$15 - SQRT((1-E9909)*('Inputs and Results'!$C$15-'Inputs and Results'!$C$13)*('Inputs and Results'!$C$15-'Inputs and Results'!$C$14))))</f>
        <v>1.7384961903872997</v>
      </c>
      <c r="C9909" s="47">
        <f ca="1">IF('Inputs and Results'!$G$15='Inputs and Results'!$G$13, 'Inputs and Results'!$G$13, IF(F9909 &lt;= ('Inputs and Results'!$G$14-'Inputs and Results'!$G$13)/('Inputs and Results'!$G$15-'Inputs and Results'!$G$13), 'Inputs and Results'!$G$13 + SQRT(F9909*('Inputs and Results'!$G$15-'Inputs and Results'!$G$13)*('Inputs and Results'!$G$14-'Inputs and Results'!$G$13)), 'Inputs and Results'!$G$15 - SQRT((1-F9909)*('Inputs and Results'!$G$15-'Inputs and Results'!$G$13)*('Inputs and Results'!$G$15-'Inputs and Results'!$G$14))))</f>
        <v>302.40103753750225</v>
      </c>
      <c r="D9909">
        <f t="shared" ca="1" si="647"/>
        <v>525.72305172811446</v>
      </c>
      <c r="E9909">
        <f t="shared" ca="1" si="650"/>
        <v>0.82317868203696043</v>
      </c>
      <c r="F9909">
        <f t="shared" ca="1" si="650"/>
        <v>5.0171003979113893E-2</v>
      </c>
    </row>
    <row r="9910" spans="1:6" ht="15.75" customHeight="1" x14ac:dyDescent="0.2">
      <c r="A9910">
        <v>9909</v>
      </c>
      <c r="B9910" s="47">
        <f ca="1">IF('Inputs and Results'!$C$15='Inputs and Results'!$C$13, 'Inputs and Results'!$C$13, IF(E9910 &lt;= ('Inputs and Results'!$C$14-'Inputs and Results'!$C$13)/('Inputs and Results'!$C$15-'Inputs and Results'!$C$13), 'Inputs and Results'!$C$13 + SQRT(E9910*('Inputs and Results'!$C$15-'Inputs and Results'!$C$13)*('Inputs and Results'!$C$14-'Inputs and Results'!$C$13)), 'Inputs and Results'!$C$15 - SQRT((1-E9910)*('Inputs and Results'!$C$15-'Inputs and Results'!$C$13)*('Inputs and Results'!$C$15-'Inputs and Results'!$C$14))))</f>
        <v>0.81019283556559518</v>
      </c>
      <c r="C9910" s="47">
        <f ca="1">IF('Inputs and Results'!$G$15='Inputs and Results'!$G$13, 'Inputs and Results'!$G$13, IF(F9910 &lt;= ('Inputs and Results'!$G$14-'Inputs and Results'!$G$13)/('Inputs and Results'!$G$15-'Inputs and Results'!$G$13), 'Inputs and Results'!$G$13 + SQRT(F9910*('Inputs and Results'!$G$15-'Inputs and Results'!$G$13)*('Inputs and Results'!$G$14-'Inputs and Results'!$G$13)), 'Inputs and Results'!$G$15 - SQRT((1-F9910)*('Inputs and Results'!$G$15-'Inputs and Results'!$G$13)*('Inputs and Results'!$G$15-'Inputs and Results'!$G$14))))</f>
        <v>558.72655270302357</v>
      </c>
      <c r="D9910">
        <f t="shared" ca="1" si="647"/>
        <v>452.67625004025263</v>
      </c>
      <c r="E9910">
        <f t="shared" ca="1" si="650"/>
        <v>0.46719384251019458</v>
      </c>
      <c r="F9910">
        <f t="shared" ca="1" si="650"/>
        <v>0.51519481585050952</v>
      </c>
    </row>
    <row r="9911" spans="1:6" ht="15.75" customHeight="1" x14ac:dyDescent="0.2">
      <c r="A9911">
        <v>9910</v>
      </c>
      <c r="B9911" s="47">
        <f ca="1">IF('Inputs and Results'!$C$15='Inputs and Results'!$C$13, 'Inputs and Results'!$C$13, IF(E9911 &lt;= ('Inputs and Results'!$C$14-'Inputs and Results'!$C$13)/('Inputs and Results'!$C$15-'Inputs and Results'!$C$13), 'Inputs and Results'!$C$13 + SQRT(E9911*('Inputs and Results'!$C$15-'Inputs and Results'!$C$13)*('Inputs and Results'!$C$14-'Inputs and Results'!$C$13)), 'Inputs and Results'!$C$15 - SQRT((1-E9911)*('Inputs and Results'!$C$15-'Inputs and Results'!$C$13)*('Inputs and Results'!$C$15-'Inputs and Results'!$C$14))))</f>
        <v>1.5386184111647183</v>
      </c>
      <c r="C9911" s="47">
        <f ca="1">IF('Inputs and Results'!$G$15='Inputs and Results'!$G$13, 'Inputs and Results'!$G$13, IF(F9911 &lt;= ('Inputs and Results'!$G$14-'Inputs and Results'!$G$13)/('Inputs and Results'!$G$15-'Inputs and Results'!$G$13), 'Inputs and Results'!$G$13 + SQRT(F9911*('Inputs and Results'!$G$15-'Inputs and Results'!$G$13)*('Inputs and Results'!$G$14-'Inputs and Results'!$G$13)), 'Inputs and Results'!$G$15 - SQRT((1-F9911)*('Inputs and Results'!$G$15-'Inputs and Results'!$G$13)*('Inputs and Results'!$G$15-'Inputs and Results'!$G$14))))</f>
        <v>744.26796253938051</v>
      </c>
      <c r="D9911">
        <f t="shared" ca="1" si="647"/>
        <v>1145.1443900031438</v>
      </c>
      <c r="E9911">
        <f t="shared" ca="1" si="650"/>
        <v>0.76270709464591868</v>
      </c>
      <c r="F9911">
        <f t="shared" ca="1" si="650"/>
        <v>0.7551501401511983</v>
      </c>
    </row>
    <row r="9912" spans="1:6" ht="15.75" customHeight="1" x14ac:dyDescent="0.2">
      <c r="A9912">
        <v>9911</v>
      </c>
      <c r="B9912" s="47">
        <f ca="1">IF('Inputs and Results'!$C$15='Inputs and Results'!$C$13, 'Inputs and Results'!$C$13, IF(E9912 &lt;= ('Inputs and Results'!$C$14-'Inputs and Results'!$C$13)/('Inputs and Results'!$C$15-'Inputs and Results'!$C$13), 'Inputs and Results'!$C$13 + SQRT(E9912*('Inputs and Results'!$C$15-'Inputs and Results'!$C$13)*('Inputs and Results'!$C$14-'Inputs and Results'!$C$13)), 'Inputs and Results'!$C$15 - SQRT((1-E9912)*('Inputs and Results'!$C$15-'Inputs and Results'!$C$13)*('Inputs and Results'!$C$15-'Inputs and Results'!$C$14))))</f>
        <v>8.1635880382802561E-2</v>
      </c>
      <c r="C9912" s="47">
        <f ca="1">IF('Inputs and Results'!$G$15='Inputs and Results'!$G$13, 'Inputs and Results'!$G$13, IF(F9912 &lt;= ('Inputs and Results'!$G$14-'Inputs and Results'!$G$13)/('Inputs and Results'!$G$15-'Inputs and Results'!$G$13), 'Inputs and Results'!$G$13 + SQRT(F9912*('Inputs and Results'!$G$15-'Inputs and Results'!$G$13)*('Inputs and Results'!$G$14-'Inputs and Results'!$G$13)), 'Inputs and Results'!$G$15 - SQRT((1-F9912)*('Inputs and Results'!$G$15-'Inputs and Results'!$G$13)*('Inputs and Results'!$G$15-'Inputs and Results'!$G$14))))</f>
        <v>782.07432181090576</v>
      </c>
      <c r="D9912">
        <f t="shared" ca="1" si="647"/>
        <v>63.845325785816541</v>
      </c>
      <c r="E9912">
        <f t="shared" ca="1" si="650"/>
        <v>5.3683429481215628E-2</v>
      </c>
      <c r="F9912">
        <f t="shared" ca="1" si="650"/>
        <v>0.79408933016699934</v>
      </c>
    </row>
    <row r="9913" spans="1:6" ht="15.75" customHeight="1" x14ac:dyDescent="0.2">
      <c r="A9913">
        <v>9912</v>
      </c>
      <c r="B9913" s="47">
        <f ca="1">IF('Inputs and Results'!$C$15='Inputs and Results'!$C$13, 'Inputs and Results'!$C$13, IF(E9913 &lt;= ('Inputs and Results'!$C$14-'Inputs and Results'!$C$13)/('Inputs and Results'!$C$15-'Inputs and Results'!$C$13), 'Inputs and Results'!$C$13 + SQRT(E9913*('Inputs and Results'!$C$15-'Inputs and Results'!$C$13)*('Inputs and Results'!$C$14-'Inputs and Results'!$C$13)), 'Inputs and Results'!$C$15 - SQRT((1-E9913)*('Inputs and Results'!$C$15-'Inputs and Results'!$C$13)*('Inputs and Results'!$C$15-'Inputs and Results'!$C$14))))</f>
        <v>0.50458999486794109</v>
      </c>
      <c r="C9913" s="47">
        <f ca="1">IF('Inputs and Results'!$G$15='Inputs and Results'!$G$13, 'Inputs and Results'!$G$13, IF(F9913 &lt;= ('Inputs and Results'!$G$14-'Inputs and Results'!$G$13)/('Inputs and Results'!$G$15-'Inputs and Results'!$G$13), 'Inputs and Results'!$G$13 + SQRT(F9913*('Inputs and Results'!$G$15-'Inputs and Results'!$G$13)*('Inputs and Results'!$G$14-'Inputs and Results'!$G$13)), 'Inputs and Results'!$G$15 - SQRT((1-F9913)*('Inputs and Results'!$G$15-'Inputs and Results'!$G$13)*('Inputs and Results'!$G$15-'Inputs and Results'!$G$14))))</f>
        <v>582.00993558562197</v>
      </c>
      <c r="D9913">
        <f t="shared" ca="1" si="647"/>
        <v>293.67639041023972</v>
      </c>
      <c r="E9913">
        <f t="shared" ca="1" si="650"/>
        <v>0.30810321180964639</v>
      </c>
      <c r="F9913">
        <f t="shared" ca="1" si="650"/>
        <v>0.54976036325185051</v>
      </c>
    </row>
    <row r="9914" spans="1:6" ht="15.75" customHeight="1" x14ac:dyDescent="0.2">
      <c r="A9914">
        <v>9913</v>
      </c>
      <c r="B9914" s="47">
        <f ca="1">IF('Inputs and Results'!$C$15='Inputs and Results'!$C$13, 'Inputs and Results'!$C$13, IF(E9914 &lt;= ('Inputs and Results'!$C$14-'Inputs and Results'!$C$13)/('Inputs and Results'!$C$15-'Inputs and Results'!$C$13), 'Inputs and Results'!$C$13 + SQRT(E9914*('Inputs and Results'!$C$15-'Inputs and Results'!$C$13)*('Inputs and Results'!$C$14-'Inputs and Results'!$C$13)), 'Inputs and Results'!$C$15 - SQRT((1-E9914)*('Inputs and Results'!$C$15-'Inputs and Results'!$C$13)*('Inputs and Results'!$C$15-'Inputs and Results'!$C$14))))</f>
        <v>0.10422504816442357</v>
      </c>
      <c r="C9914" s="47">
        <f ca="1">IF('Inputs and Results'!$G$15='Inputs and Results'!$G$13, 'Inputs and Results'!$G$13, IF(F9914 &lt;= ('Inputs and Results'!$G$14-'Inputs and Results'!$G$13)/('Inputs and Results'!$G$15-'Inputs and Results'!$G$13), 'Inputs and Results'!$G$13 + SQRT(F9914*('Inputs and Results'!$G$15-'Inputs and Results'!$G$13)*('Inputs and Results'!$G$14-'Inputs and Results'!$G$13)), 'Inputs and Results'!$G$15 - SQRT((1-F9914)*('Inputs and Results'!$G$15-'Inputs and Results'!$G$13)*('Inputs and Results'!$G$15-'Inputs and Results'!$G$14))))</f>
        <v>697.02462355283683</v>
      </c>
      <c r="D9914">
        <f t="shared" ca="1" si="647"/>
        <v>72.647424961583624</v>
      </c>
      <c r="E9914">
        <f t="shared" ca="1" si="650"/>
        <v>6.8276380924629509E-2</v>
      </c>
      <c r="F9914">
        <f t="shared" ca="1" si="650"/>
        <v>0.70175430177017439</v>
      </c>
    </row>
    <row r="9915" spans="1:6" ht="15.75" customHeight="1" x14ac:dyDescent="0.2">
      <c r="A9915">
        <v>9914</v>
      </c>
      <c r="B9915" s="47">
        <f ca="1">IF('Inputs and Results'!$C$15='Inputs and Results'!$C$13, 'Inputs and Results'!$C$13, IF(E9915 &lt;= ('Inputs and Results'!$C$14-'Inputs and Results'!$C$13)/('Inputs and Results'!$C$15-'Inputs and Results'!$C$13), 'Inputs and Results'!$C$13 + SQRT(E9915*('Inputs and Results'!$C$15-'Inputs and Results'!$C$13)*('Inputs and Results'!$C$14-'Inputs and Results'!$C$13)), 'Inputs and Results'!$C$15 - SQRT((1-E9915)*('Inputs and Results'!$C$15-'Inputs and Results'!$C$13)*('Inputs and Results'!$C$15-'Inputs and Results'!$C$14))))</f>
        <v>2.5486616106457443</v>
      </c>
      <c r="C9915" s="47">
        <f ca="1">IF('Inputs and Results'!$G$15='Inputs and Results'!$G$13, 'Inputs and Results'!$G$13, IF(F9915 &lt;= ('Inputs and Results'!$G$14-'Inputs and Results'!$G$13)/('Inputs and Results'!$G$15-'Inputs and Results'!$G$13), 'Inputs and Results'!$G$13 + SQRT(F9915*('Inputs and Results'!$G$15-'Inputs and Results'!$G$13)*('Inputs and Results'!$G$14-'Inputs and Results'!$G$13)), 'Inputs and Results'!$G$15 - SQRT((1-F9915)*('Inputs and Results'!$G$15-'Inputs and Results'!$G$13)*('Inputs and Results'!$G$15-'Inputs and Results'!$G$14))))</f>
        <v>589.26178401505649</v>
      </c>
      <c r="D9915">
        <f t="shared" ca="1" si="647"/>
        <v>1501.8288875397986</v>
      </c>
      <c r="E9915">
        <f t="shared" ca="1" si="650"/>
        <v>0.97736596203278958</v>
      </c>
      <c r="F9915">
        <f t="shared" ca="1" si="650"/>
        <v>0.56026510335568369</v>
      </c>
    </row>
    <row r="9916" spans="1:6" ht="15.75" customHeight="1" x14ac:dyDescent="0.2">
      <c r="A9916">
        <v>9915</v>
      </c>
      <c r="B9916" s="47">
        <f ca="1">IF('Inputs and Results'!$C$15='Inputs and Results'!$C$13, 'Inputs and Results'!$C$13, IF(E9916 &lt;= ('Inputs and Results'!$C$14-'Inputs and Results'!$C$13)/('Inputs and Results'!$C$15-'Inputs and Results'!$C$13), 'Inputs and Results'!$C$13 + SQRT(E9916*('Inputs and Results'!$C$15-'Inputs and Results'!$C$13)*('Inputs and Results'!$C$14-'Inputs and Results'!$C$13)), 'Inputs and Results'!$C$15 - SQRT((1-E9916)*('Inputs and Results'!$C$15-'Inputs and Results'!$C$13)*('Inputs and Results'!$C$15-'Inputs and Results'!$C$14))))</f>
        <v>0.91501680365888527</v>
      </c>
      <c r="C9916" s="47">
        <f ca="1">IF('Inputs and Results'!$G$15='Inputs and Results'!$G$13, 'Inputs and Results'!$G$13, IF(F9916 &lt;= ('Inputs and Results'!$G$14-'Inputs and Results'!$G$13)/('Inputs and Results'!$G$15-'Inputs and Results'!$G$13), 'Inputs and Results'!$G$13 + SQRT(F9916*('Inputs and Results'!$G$15-'Inputs and Results'!$G$13)*('Inputs and Results'!$G$14-'Inputs and Results'!$G$13)), 'Inputs and Results'!$G$15 - SQRT((1-F9916)*('Inputs and Results'!$G$15-'Inputs and Results'!$G$13)*('Inputs and Results'!$G$15-'Inputs and Results'!$G$14))))</f>
        <v>758.65284699381618</v>
      </c>
      <c r="D9916">
        <f t="shared" ca="1" si="647"/>
        <v>694.18010314299499</v>
      </c>
      <c r="E9916">
        <f t="shared" ca="1" si="650"/>
        <v>0.51698278566390987</v>
      </c>
      <c r="F9916">
        <f t="shared" ca="1" si="650"/>
        <v>0.77036324645158183</v>
      </c>
    </row>
    <row r="9917" spans="1:6" ht="15.75" customHeight="1" x14ac:dyDescent="0.2">
      <c r="A9917">
        <v>9916</v>
      </c>
      <c r="B9917" s="47">
        <f ca="1">IF('Inputs and Results'!$C$15='Inputs and Results'!$C$13, 'Inputs and Results'!$C$13, IF(E9917 &lt;= ('Inputs and Results'!$C$14-'Inputs and Results'!$C$13)/('Inputs and Results'!$C$15-'Inputs and Results'!$C$13), 'Inputs and Results'!$C$13 + SQRT(E9917*('Inputs and Results'!$C$15-'Inputs and Results'!$C$13)*('Inputs and Results'!$C$14-'Inputs and Results'!$C$13)), 'Inputs and Results'!$C$15 - SQRT((1-E9917)*('Inputs and Results'!$C$15-'Inputs and Results'!$C$13)*('Inputs and Results'!$C$15-'Inputs and Results'!$C$14))))</f>
        <v>0.3724729359824237</v>
      </c>
      <c r="C9917" s="47">
        <f ca="1">IF('Inputs and Results'!$G$15='Inputs and Results'!$G$13, 'Inputs and Results'!$G$13, IF(F9917 &lt;= ('Inputs and Results'!$G$14-'Inputs and Results'!$G$13)/('Inputs and Results'!$G$15-'Inputs and Results'!$G$13), 'Inputs and Results'!$G$13 + SQRT(F9917*('Inputs and Results'!$G$15-'Inputs and Results'!$G$13)*('Inputs and Results'!$G$14-'Inputs and Results'!$G$13)), 'Inputs and Results'!$G$15 - SQRT((1-F9917)*('Inputs and Results'!$G$15-'Inputs and Results'!$G$13)*('Inputs and Results'!$G$15-'Inputs and Results'!$G$14))))</f>
        <v>1058.5907722173333</v>
      </c>
      <c r="D9917">
        <f t="shared" ca="1" si="647"/>
        <v>394.29641293169129</v>
      </c>
      <c r="E9917">
        <f t="shared" ca="1" si="650"/>
        <v>0.23290016976168604</v>
      </c>
      <c r="F9917">
        <f t="shared" ca="1" si="650"/>
        <v>0.97642583923426229</v>
      </c>
    </row>
    <row r="9918" spans="1:6" ht="15.75" customHeight="1" x14ac:dyDescent="0.2">
      <c r="A9918">
        <v>9917</v>
      </c>
      <c r="B9918" s="47">
        <f ca="1">IF('Inputs and Results'!$C$15='Inputs and Results'!$C$13, 'Inputs and Results'!$C$13, IF(E9918 &lt;= ('Inputs and Results'!$C$14-'Inputs and Results'!$C$13)/('Inputs and Results'!$C$15-'Inputs and Results'!$C$13), 'Inputs and Results'!$C$13 + SQRT(E9918*('Inputs and Results'!$C$15-'Inputs and Results'!$C$13)*('Inputs and Results'!$C$14-'Inputs and Results'!$C$13)), 'Inputs and Results'!$C$15 - SQRT((1-E9918)*('Inputs and Results'!$C$15-'Inputs and Results'!$C$13)*('Inputs and Results'!$C$15-'Inputs and Results'!$C$14))))</f>
        <v>0.23878477865031034</v>
      </c>
      <c r="C9918" s="47">
        <f ca="1">IF('Inputs and Results'!$G$15='Inputs and Results'!$G$13, 'Inputs and Results'!$G$13, IF(F9918 &lt;= ('Inputs and Results'!$G$14-'Inputs and Results'!$G$13)/('Inputs and Results'!$G$15-'Inputs and Results'!$G$13), 'Inputs and Results'!$G$13 + SQRT(F9918*('Inputs and Results'!$G$15-'Inputs and Results'!$G$13)*('Inputs and Results'!$G$14-'Inputs and Results'!$G$13)), 'Inputs and Results'!$G$15 - SQRT((1-F9918)*('Inputs and Results'!$G$15-'Inputs and Results'!$G$13)*('Inputs and Results'!$G$15-'Inputs and Results'!$G$14))))</f>
        <v>347.15512686284114</v>
      </c>
      <c r="D9918">
        <f t="shared" ca="1" si="647"/>
        <v>82.89536012526392</v>
      </c>
      <c r="E9918">
        <f t="shared" ca="1" si="650"/>
        <v>0.1528545001540873</v>
      </c>
      <c r="F9918">
        <f t="shared" ca="1" si="650"/>
        <v>0.14252626595939522</v>
      </c>
    </row>
    <row r="9919" spans="1:6" ht="15.75" customHeight="1" x14ac:dyDescent="0.2">
      <c r="A9919">
        <v>9918</v>
      </c>
      <c r="B9919" s="47">
        <f ca="1">IF('Inputs and Results'!$C$15='Inputs and Results'!$C$13, 'Inputs and Results'!$C$13, IF(E9919 &lt;= ('Inputs and Results'!$C$14-'Inputs and Results'!$C$13)/('Inputs and Results'!$C$15-'Inputs and Results'!$C$13), 'Inputs and Results'!$C$13 + SQRT(E9919*('Inputs and Results'!$C$15-'Inputs and Results'!$C$13)*('Inputs and Results'!$C$14-'Inputs and Results'!$C$13)), 'Inputs and Results'!$C$15 - SQRT((1-E9919)*('Inputs and Results'!$C$15-'Inputs and Results'!$C$13)*('Inputs and Results'!$C$15-'Inputs and Results'!$C$14))))</f>
        <v>0.8897306734648911</v>
      </c>
      <c r="C9919" s="47">
        <f ca="1">IF('Inputs and Results'!$G$15='Inputs and Results'!$G$13, 'Inputs and Results'!$G$13, IF(F9919 &lt;= ('Inputs and Results'!$G$14-'Inputs and Results'!$G$13)/('Inputs and Results'!$G$15-'Inputs and Results'!$G$13), 'Inputs and Results'!$G$13 + SQRT(F9919*('Inputs and Results'!$G$15-'Inputs and Results'!$G$13)*('Inputs and Results'!$G$14-'Inputs and Results'!$G$13)), 'Inputs and Results'!$G$15 - SQRT((1-F9919)*('Inputs and Results'!$G$15-'Inputs and Results'!$G$13)*('Inputs and Results'!$G$15-'Inputs and Results'!$G$14))))</f>
        <v>596.53396923654554</v>
      </c>
      <c r="D9919">
        <f t="shared" ca="1" si="647"/>
        <v>530.75457019351632</v>
      </c>
      <c r="E9919">
        <f t="shared" ca="1" si="650"/>
        <v>0.50519592994278417</v>
      </c>
      <c r="F9919">
        <f t="shared" ca="1" si="650"/>
        <v>0.57067478430611274</v>
      </c>
    </row>
    <row r="9920" spans="1:6" ht="15.75" customHeight="1" x14ac:dyDescent="0.2">
      <c r="A9920">
        <v>9919</v>
      </c>
      <c r="B9920" s="47">
        <f ca="1">IF('Inputs and Results'!$C$15='Inputs and Results'!$C$13, 'Inputs and Results'!$C$13, IF(E9920 &lt;= ('Inputs and Results'!$C$14-'Inputs and Results'!$C$13)/('Inputs and Results'!$C$15-'Inputs and Results'!$C$13), 'Inputs and Results'!$C$13 + SQRT(E9920*('Inputs and Results'!$C$15-'Inputs and Results'!$C$13)*('Inputs and Results'!$C$14-'Inputs and Results'!$C$13)), 'Inputs and Results'!$C$15 - SQRT((1-E9920)*('Inputs and Results'!$C$15-'Inputs and Results'!$C$13)*('Inputs and Results'!$C$15-'Inputs and Results'!$C$14))))</f>
        <v>0.48630526877604785</v>
      </c>
      <c r="C9920" s="47">
        <f ca="1">IF('Inputs and Results'!$G$15='Inputs and Results'!$G$13, 'Inputs and Results'!$G$13, IF(F9920 &lt;= ('Inputs and Results'!$G$14-'Inputs and Results'!$G$13)/('Inputs and Results'!$G$15-'Inputs and Results'!$G$13), 'Inputs and Results'!$G$13 + SQRT(F9920*('Inputs and Results'!$G$15-'Inputs and Results'!$G$13)*('Inputs and Results'!$G$14-'Inputs and Results'!$G$13)), 'Inputs and Results'!$G$15 - SQRT((1-F9920)*('Inputs and Results'!$G$15-'Inputs and Results'!$G$13)*('Inputs and Results'!$G$15-'Inputs and Results'!$G$14))))</f>
        <v>662.05616107760989</v>
      </c>
      <c r="D9920">
        <f t="shared" ca="1" si="647"/>
        <v>321.96139935768548</v>
      </c>
      <c r="E9920">
        <f t="shared" ca="1" si="650"/>
        <v>0.29792653313521589</v>
      </c>
      <c r="F9920">
        <f t="shared" ca="1" si="650"/>
        <v>0.65884274182153613</v>
      </c>
    </row>
    <row r="9921" spans="1:6" ht="15.75" customHeight="1" x14ac:dyDescent="0.2">
      <c r="A9921">
        <v>9920</v>
      </c>
      <c r="B9921" s="47">
        <f ca="1">IF('Inputs and Results'!$C$15='Inputs and Results'!$C$13, 'Inputs and Results'!$C$13, IF(E9921 &lt;= ('Inputs and Results'!$C$14-'Inputs and Results'!$C$13)/('Inputs and Results'!$C$15-'Inputs and Results'!$C$13), 'Inputs and Results'!$C$13 + SQRT(E9921*('Inputs and Results'!$C$15-'Inputs and Results'!$C$13)*('Inputs and Results'!$C$14-'Inputs and Results'!$C$13)), 'Inputs and Results'!$C$15 - SQRT((1-E9921)*('Inputs and Results'!$C$15-'Inputs and Results'!$C$13)*('Inputs and Results'!$C$15-'Inputs and Results'!$C$14))))</f>
        <v>7.1861561308192101E-2</v>
      </c>
      <c r="C9921" s="47">
        <f ca="1">IF('Inputs and Results'!$G$15='Inputs and Results'!$G$13, 'Inputs and Results'!$G$13, IF(F9921 &lt;= ('Inputs and Results'!$G$14-'Inputs and Results'!$G$13)/('Inputs and Results'!$G$15-'Inputs and Results'!$G$13), 'Inputs and Results'!$G$13 + SQRT(F9921*('Inputs and Results'!$G$15-'Inputs and Results'!$G$13)*('Inputs and Results'!$G$14-'Inputs and Results'!$G$13)), 'Inputs and Results'!$G$15 - SQRT((1-F9921)*('Inputs and Results'!$G$15-'Inputs and Results'!$G$13)*('Inputs and Results'!$G$15-'Inputs and Results'!$G$14))))</f>
        <v>401.65610683969715</v>
      </c>
      <c r="D9921">
        <f t="shared" ca="1" si="647"/>
        <v>28.863634946470654</v>
      </c>
      <c r="E9921">
        <f t="shared" ca="1" si="650"/>
        <v>4.733392042838902E-2</v>
      </c>
      <c r="F9921">
        <f t="shared" ca="1" si="650"/>
        <v>0.24861805578090523</v>
      </c>
    </row>
    <row r="9922" spans="1:6" ht="15.75" customHeight="1" x14ac:dyDescent="0.2">
      <c r="A9922">
        <v>9921</v>
      </c>
      <c r="B9922" s="47">
        <f ca="1">IF('Inputs and Results'!$C$15='Inputs and Results'!$C$13, 'Inputs and Results'!$C$13, IF(E9922 &lt;= ('Inputs and Results'!$C$14-'Inputs and Results'!$C$13)/('Inputs and Results'!$C$15-'Inputs and Results'!$C$13), 'Inputs and Results'!$C$13 + SQRT(E9922*('Inputs and Results'!$C$15-'Inputs and Results'!$C$13)*('Inputs and Results'!$C$14-'Inputs and Results'!$C$13)), 'Inputs and Results'!$C$15 - SQRT((1-E9922)*('Inputs and Results'!$C$15-'Inputs and Results'!$C$13)*('Inputs and Results'!$C$15-'Inputs and Results'!$C$14))))</f>
        <v>0.97287671581121904</v>
      </c>
      <c r="C9922" s="47">
        <f ca="1">IF('Inputs and Results'!$G$15='Inputs and Results'!$G$13, 'Inputs and Results'!$G$13, IF(F9922 &lt;= ('Inputs and Results'!$G$14-'Inputs and Results'!$G$13)/('Inputs and Results'!$G$15-'Inputs and Results'!$G$13), 'Inputs and Results'!$G$13 + SQRT(F9922*('Inputs and Results'!$G$15-'Inputs and Results'!$G$13)*('Inputs and Results'!$G$14-'Inputs and Results'!$G$13)), 'Inputs and Results'!$G$15 - SQRT((1-F9922)*('Inputs and Results'!$G$15-'Inputs and Results'!$G$13)*('Inputs and Results'!$G$15-'Inputs and Results'!$G$14))))</f>
        <v>665.06845729989607</v>
      </c>
      <c r="D9922">
        <f t="shared" ref="D9922:D9985" ca="1" si="651">B9922*C9922</f>
        <v>647.02961652755687</v>
      </c>
      <c r="E9922">
        <f t="shared" ref="E9922:F9941" ca="1" si="652">RAND()</f>
        <v>0.54341902118885455</v>
      </c>
      <c r="F9922">
        <f t="shared" ca="1" si="652"/>
        <v>0.66265276569334297</v>
      </c>
    </row>
    <row r="9923" spans="1:6" ht="15.75" customHeight="1" x14ac:dyDescent="0.2">
      <c r="A9923">
        <v>9922</v>
      </c>
      <c r="B9923" s="47">
        <f ca="1">IF('Inputs and Results'!$C$15='Inputs and Results'!$C$13, 'Inputs and Results'!$C$13, IF(E9923 &lt;= ('Inputs and Results'!$C$14-'Inputs and Results'!$C$13)/('Inputs and Results'!$C$15-'Inputs and Results'!$C$13), 'Inputs and Results'!$C$13 + SQRT(E9923*('Inputs and Results'!$C$15-'Inputs and Results'!$C$13)*('Inputs and Results'!$C$14-'Inputs and Results'!$C$13)), 'Inputs and Results'!$C$15 - SQRT((1-E9923)*('Inputs and Results'!$C$15-'Inputs and Results'!$C$13)*('Inputs and Results'!$C$15-'Inputs and Results'!$C$14))))</f>
        <v>2.0592892101371456</v>
      </c>
      <c r="C9923" s="47">
        <f ca="1">IF('Inputs and Results'!$G$15='Inputs and Results'!$G$13, 'Inputs and Results'!$G$13, IF(F9923 &lt;= ('Inputs and Results'!$G$14-'Inputs and Results'!$G$13)/('Inputs and Results'!$G$15-'Inputs and Results'!$G$13), 'Inputs and Results'!$G$13 + SQRT(F9923*('Inputs and Results'!$G$15-'Inputs and Results'!$G$13)*('Inputs and Results'!$G$14-'Inputs and Results'!$G$13)), 'Inputs and Results'!$G$15 - SQRT((1-F9923)*('Inputs and Results'!$G$15-'Inputs and Results'!$G$13)*('Inputs and Results'!$G$15-'Inputs and Results'!$G$14))))</f>
        <v>317.87298528475458</v>
      </c>
      <c r="D9923">
        <f t="shared" ca="1" si="651"/>
        <v>654.59240879097877</v>
      </c>
      <c r="E9923">
        <f t="shared" ca="1" si="652"/>
        <v>0.90167368998173381</v>
      </c>
      <c r="F9923">
        <f t="shared" ca="1" si="652"/>
        <v>8.2633272748628306E-2</v>
      </c>
    </row>
    <row r="9924" spans="1:6" ht="15.75" customHeight="1" x14ac:dyDescent="0.2">
      <c r="A9924">
        <v>9923</v>
      </c>
      <c r="B9924" s="47">
        <f ca="1">IF('Inputs and Results'!$C$15='Inputs and Results'!$C$13, 'Inputs and Results'!$C$13, IF(E9924 &lt;= ('Inputs and Results'!$C$14-'Inputs and Results'!$C$13)/('Inputs and Results'!$C$15-'Inputs and Results'!$C$13), 'Inputs and Results'!$C$13 + SQRT(E9924*('Inputs and Results'!$C$15-'Inputs and Results'!$C$13)*('Inputs and Results'!$C$14-'Inputs and Results'!$C$13)), 'Inputs and Results'!$C$15 - SQRT((1-E9924)*('Inputs and Results'!$C$15-'Inputs and Results'!$C$13)*('Inputs and Results'!$C$15-'Inputs and Results'!$C$14))))</f>
        <v>1.589616153510564</v>
      </c>
      <c r="C9924" s="47">
        <f ca="1">IF('Inputs and Results'!$G$15='Inputs and Results'!$G$13, 'Inputs and Results'!$G$13, IF(F9924 &lt;= ('Inputs and Results'!$G$14-'Inputs and Results'!$G$13)/('Inputs and Results'!$G$15-'Inputs and Results'!$G$13), 'Inputs and Results'!$G$13 + SQRT(F9924*('Inputs and Results'!$G$15-'Inputs and Results'!$G$13)*('Inputs and Results'!$G$14-'Inputs and Results'!$G$13)), 'Inputs and Results'!$G$15 - SQRT((1-F9924)*('Inputs and Results'!$G$15-'Inputs and Results'!$G$13)*('Inputs and Results'!$G$15-'Inputs and Results'!$G$14))))</f>
        <v>730.61261284650857</v>
      </c>
      <c r="D9924">
        <f t="shared" ca="1" si="651"/>
        <v>1161.3936113393697</v>
      </c>
      <c r="E9924">
        <f t="shared" ca="1" si="652"/>
        <v>0.77897971172907365</v>
      </c>
      <c r="F9924">
        <f t="shared" ca="1" si="652"/>
        <v>0.74025716840051159</v>
      </c>
    </row>
    <row r="9925" spans="1:6" ht="15.75" customHeight="1" x14ac:dyDescent="0.2">
      <c r="A9925">
        <v>9924</v>
      </c>
      <c r="B9925" s="47">
        <f ca="1">IF('Inputs and Results'!$C$15='Inputs and Results'!$C$13, 'Inputs and Results'!$C$13, IF(E9925 &lt;= ('Inputs and Results'!$C$14-'Inputs and Results'!$C$13)/('Inputs and Results'!$C$15-'Inputs and Results'!$C$13), 'Inputs and Results'!$C$13 + SQRT(E9925*('Inputs and Results'!$C$15-'Inputs and Results'!$C$13)*('Inputs and Results'!$C$14-'Inputs and Results'!$C$13)), 'Inputs and Results'!$C$15 - SQRT((1-E9925)*('Inputs and Results'!$C$15-'Inputs and Results'!$C$13)*('Inputs and Results'!$C$15-'Inputs and Results'!$C$14))))</f>
        <v>0.68448145189786391</v>
      </c>
      <c r="C9925" s="47">
        <f ca="1">IF('Inputs and Results'!$G$15='Inputs and Results'!$G$13, 'Inputs and Results'!$G$13, IF(F9925 &lt;= ('Inputs and Results'!$G$14-'Inputs and Results'!$G$13)/('Inputs and Results'!$G$15-'Inputs and Results'!$G$13), 'Inputs and Results'!$G$13 + SQRT(F9925*('Inputs and Results'!$G$15-'Inputs and Results'!$G$13)*('Inputs and Results'!$G$14-'Inputs and Results'!$G$13)), 'Inputs and Results'!$G$15 - SQRT((1-F9925)*('Inputs and Results'!$G$15-'Inputs and Results'!$G$13)*('Inputs and Results'!$G$15-'Inputs and Results'!$G$14))))</f>
        <v>281.55919023777369</v>
      </c>
      <c r="D9925">
        <f t="shared" ca="1" si="651"/>
        <v>192.72204332913822</v>
      </c>
      <c r="E9925">
        <f t="shared" ca="1" si="652"/>
        <v>0.40426376148833054</v>
      </c>
      <c r="F9925">
        <f t="shared" ca="1" si="652"/>
        <v>5.5496951494986568E-3</v>
      </c>
    </row>
    <row r="9926" spans="1:6" ht="15.75" customHeight="1" x14ac:dyDescent="0.2">
      <c r="A9926">
        <v>9925</v>
      </c>
      <c r="B9926" s="47">
        <f ca="1">IF('Inputs and Results'!$C$15='Inputs and Results'!$C$13, 'Inputs and Results'!$C$13, IF(E9926 &lt;= ('Inputs and Results'!$C$14-'Inputs and Results'!$C$13)/('Inputs and Results'!$C$15-'Inputs and Results'!$C$13), 'Inputs and Results'!$C$13 + SQRT(E9926*('Inputs and Results'!$C$15-'Inputs and Results'!$C$13)*('Inputs and Results'!$C$14-'Inputs and Results'!$C$13)), 'Inputs and Results'!$C$15 - SQRT((1-E9926)*('Inputs and Results'!$C$15-'Inputs and Results'!$C$13)*('Inputs and Results'!$C$15-'Inputs and Results'!$C$14))))</f>
        <v>0.74014517729504625</v>
      </c>
      <c r="C9926" s="47">
        <f ca="1">IF('Inputs and Results'!$G$15='Inputs and Results'!$G$13, 'Inputs and Results'!$G$13, IF(F9926 &lt;= ('Inputs and Results'!$G$14-'Inputs and Results'!$G$13)/('Inputs and Results'!$G$15-'Inputs and Results'!$G$13), 'Inputs and Results'!$G$13 + SQRT(F9926*('Inputs and Results'!$G$15-'Inputs and Results'!$G$13)*('Inputs and Results'!$G$14-'Inputs and Results'!$G$13)), 'Inputs and Results'!$G$15 - SQRT((1-F9926)*('Inputs and Results'!$G$15-'Inputs and Results'!$G$13)*('Inputs and Results'!$G$15-'Inputs and Results'!$G$14))))</f>
        <v>334.11695975814052</v>
      </c>
      <c r="D9926">
        <f t="shared" ca="1" si="651"/>
        <v>247.29505641747076</v>
      </c>
      <c r="E9926">
        <f t="shared" ca="1" si="652"/>
        <v>0.43256179781079585</v>
      </c>
      <c r="F9926">
        <f t="shared" ca="1" si="652"/>
        <v>0.11610799362623869</v>
      </c>
    </row>
    <row r="9927" spans="1:6" ht="15.75" customHeight="1" x14ac:dyDescent="0.2">
      <c r="A9927">
        <v>9926</v>
      </c>
      <c r="B9927" s="47">
        <f ca="1">IF('Inputs and Results'!$C$15='Inputs and Results'!$C$13, 'Inputs and Results'!$C$13, IF(E9927 &lt;= ('Inputs and Results'!$C$14-'Inputs and Results'!$C$13)/('Inputs and Results'!$C$15-'Inputs and Results'!$C$13), 'Inputs and Results'!$C$13 + SQRT(E9927*('Inputs and Results'!$C$15-'Inputs and Results'!$C$13)*('Inputs and Results'!$C$14-'Inputs and Results'!$C$13)), 'Inputs and Results'!$C$15 - SQRT((1-E9927)*('Inputs and Results'!$C$15-'Inputs and Results'!$C$13)*('Inputs and Results'!$C$15-'Inputs and Results'!$C$14))))</f>
        <v>0.34853040442875471</v>
      </c>
      <c r="C9927" s="47">
        <f ca="1">IF('Inputs and Results'!$G$15='Inputs and Results'!$G$13, 'Inputs and Results'!$G$13, IF(F9927 &lt;= ('Inputs and Results'!$G$14-'Inputs and Results'!$G$13)/('Inputs and Results'!$G$15-'Inputs and Results'!$G$13), 'Inputs and Results'!$G$13 + SQRT(F9927*('Inputs and Results'!$G$15-'Inputs and Results'!$G$13)*('Inputs and Results'!$G$14-'Inputs and Results'!$G$13)), 'Inputs and Results'!$G$15 - SQRT((1-F9927)*('Inputs and Results'!$G$15-'Inputs and Results'!$G$13)*('Inputs and Results'!$G$15-'Inputs and Results'!$G$14))))</f>
        <v>594.66288762807471</v>
      </c>
      <c r="D9927">
        <f t="shared" ca="1" si="651"/>
        <v>207.25809672378401</v>
      </c>
      <c r="E9927">
        <f t="shared" ca="1" si="652"/>
        <v>0.2188565537512509</v>
      </c>
      <c r="F9927">
        <f t="shared" ca="1" si="652"/>
        <v>0.56800836128555343</v>
      </c>
    </row>
    <row r="9928" spans="1:6" ht="15.75" customHeight="1" x14ac:dyDescent="0.2">
      <c r="A9928">
        <v>9927</v>
      </c>
      <c r="B9928" s="47">
        <f ca="1">IF('Inputs and Results'!$C$15='Inputs and Results'!$C$13, 'Inputs and Results'!$C$13, IF(E9928 &lt;= ('Inputs and Results'!$C$14-'Inputs and Results'!$C$13)/('Inputs and Results'!$C$15-'Inputs and Results'!$C$13), 'Inputs and Results'!$C$13 + SQRT(E9928*('Inputs and Results'!$C$15-'Inputs and Results'!$C$13)*('Inputs and Results'!$C$14-'Inputs and Results'!$C$13)), 'Inputs and Results'!$C$15 - SQRT((1-E9928)*('Inputs and Results'!$C$15-'Inputs and Results'!$C$13)*('Inputs and Results'!$C$15-'Inputs and Results'!$C$14))))</f>
        <v>0.56226915522275522</v>
      </c>
      <c r="C9928" s="47">
        <f ca="1">IF('Inputs and Results'!$G$15='Inputs and Results'!$G$13, 'Inputs and Results'!$G$13, IF(F9928 &lt;= ('Inputs and Results'!$G$14-'Inputs and Results'!$G$13)/('Inputs and Results'!$G$15-'Inputs and Results'!$G$13), 'Inputs and Results'!$G$13 + SQRT(F9928*('Inputs and Results'!$G$15-'Inputs and Results'!$G$13)*('Inputs and Results'!$G$14-'Inputs and Results'!$G$13)), 'Inputs and Results'!$G$15 - SQRT((1-F9928)*('Inputs and Results'!$G$15-'Inputs and Results'!$G$13)*('Inputs and Results'!$G$15-'Inputs and Results'!$G$14))))</f>
        <v>288.61413826165983</v>
      </c>
      <c r="D9928">
        <f t="shared" ca="1" si="651"/>
        <v>162.27882770572694</v>
      </c>
      <c r="E9928">
        <f t="shared" ca="1" si="652"/>
        <v>0.33971870315795782</v>
      </c>
      <c r="F9928">
        <f t="shared" ca="1" si="652"/>
        <v>2.07686388932663E-2</v>
      </c>
    </row>
    <row r="9929" spans="1:6" ht="15.75" customHeight="1" x14ac:dyDescent="0.2">
      <c r="A9929">
        <v>9928</v>
      </c>
      <c r="B9929" s="47">
        <f ca="1">IF('Inputs and Results'!$C$15='Inputs and Results'!$C$13, 'Inputs and Results'!$C$13, IF(E9929 &lt;= ('Inputs and Results'!$C$14-'Inputs and Results'!$C$13)/('Inputs and Results'!$C$15-'Inputs and Results'!$C$13), 'Inputs and Results'!$C$13 + SQRT(E9929*('Inputs and Results'!$C$15-'Inputs and Results'!$C$13)*('Inputs and Results'!$C$14-'Inputs and Results'!$C$13)), 'Inputs and Results'!$C$15 - SQRT((1-E9929)*('Inputs and Results'!$C$15-'Inputs and Results'!$C$13)*('Inputs and Results'!$C$15-'Inputs and Results'!$C$14))))</f>
        <v>0.8030484604643453</v>
      </c>
      <c r="C9929" s="47">
        <f ca="1">IF('Inputs and Results'!$G$15='Inputs and Results'!$G$13, 'Inputs and Results'!$G$13, IF(F9929 &lt;= ('Inputs and Results'!$G$14-'Inputs and Results'!$G$13)/('Inputs and Results'!$G$15-'Inputs and Results'!$G$13), 'Inputs and Results'!$G$13 + SQRT(F9929*('Inputs and Results'!$G$15-'Inputs and Results'!$G$13)*('Inputs and Results'!$G$14-'Inputs and Results'!$G$13)), 'Inputs and Results'!$G$15 - SQRT((1-F9929)*('Inputs and Results'!$G$15-'Inputs and Results'!$G$13)*('Inputs and Results'!$G$15-'Inputs and Results'!$G$14))))</f>
        <v>327.40352609512377</v>
      </c>
      <c r="D9929">
        <f t="shared" ca="1" si="651"/>
        <v>262.92089758128725</v>
      </c>
      <c r="E9929">
        <f t="shared" ca="1" si="652"/>
        <v>0.4637115481035462</v>
      </c>
      <c r="F9929">
        <f t="shared" ca="1" si="652"/>
        <v>0.10234873547585732</v>
      </c>
    </row>
    <row r="9930" spans="1:6" ht="15.75" customHeight="1" x14ac:dyDescent="0.2">
      <c r="A9930">
        <v>9929</v>
      </c>
      <c r="B9930" s="47">
        <f ca="1">IF('Inputs and Results'!$C$15='Inputs and Results'!$C$13, 'Inputs and Results'!$C$13, IF(E9930 &lt;= ('Inputs and Results'!$C$14-'Inputs and Results'!$C$13)/('Inputs and Results'!$C$15-'Inputs and Results'!$C$13), 'Inputs and Results'!$C$13 + SQRT(E9930*('Inputs and Results'!$C$15-'Inputs and Results'!$C$13)*('Inputs and Results'!$C$14-'Inputs and Results'!$C$13)), 'Inputs and Results'!$C$15 - SQRT((1-E9930)*('Inputs and Results'!$C$15-'Inputs and Results'!$C$13)*('Inputs and Results'!$C$15-'Inputs and Results'!$C$14))))</f>
        <v>0.68187662358065637</v>
      </c>
      <c r="C9930" s="47">
        <f ca="1">IF('Inputs and Results'!$G$15='Inputs and Results'!$G$13, 'Inputs and Results'!$G$13, IF(F9930 &lt;= ('Inputs and Results'!$G$14-'Inputs and Results'!$G$13)/('Inputs and Results'!$G$15-'Inputs and Results'!$G$13), 'Inputs and Results'!$G$13 + SQRT(F9930*('Inputs and Results'!$G$15-'Inputs and Results'!$G$13)*('Inputs and Results'!$G$14-'Inputs and Results'!$G$13)), 'Inputs and Results'!$G$15 - SQRT((1-F9930)*('Inputs and Results'!$G$15-'Inputs and Results'!$G$13)*('Inputs and Results'!$G$15-'Inputs and Results'!$G$14))))</f>
        <v>368.66388183238871</v>
      </c>
      <c r="D9930">
        <f t="shared" ca="1" si="651"/>
        <v>251.38328298000729</v>
      </c>
      <c r="E9930">
        <f t="shared" ca="1" si="652"/>
        <v>0.4029226679664647</v>
      </c>
      <c r="F9930">
        <f t="shared" ca="1" si="652"/>
        <v>0.18523186055614804</v>
      </c>
    </row>
    <row r="9931" spans="1:6" ht="15.75" customHeight="1" x14ac:dyDescent="0.2">
      <c r="A9931">
        <v>9930</v>
      </c>
      <c r="B9931" s="47">
        <f ca="1">IF('Inputs and Results'!$C$15='Inputs and Results'!$C$13, 'Inputs and Results'!$C$13, IF(E9931 &lt;= ('Inputs and Results'!$C$14-'Inputs and Results'!$C$13)/('Inputs and Results'!$C$15-'Inputs and Results'!$C$13), 'Inputs and Results'!$C$13 + SQRT(E9931*('Inputs and Results'!$C$15-'Inputs and Results'!$C$13)*('Inputs and Results'!$C$14-'Inputs and Results'!$C$13)), 'Inputs and Results'!$C$15 - SQRT((1-E9931)*('Inputs and Results'!$C$15-'Inputs and Results'!$C$13)*('Inputs and Results'!$C$15-'Inputs and Results'!$C$14))))</f>
        <v>0.14608062698115676</v>
      </c>
      <c r="C9931" s="47">
        <f ca="1">IF('Inputs and Results'!$G$15='Inputs and Results'!$G$13, 'Inputs and Results'!$G$13, IF(F9931 &lt;= ('Inputs and Results'!$G$14-'Inputs and Results'!$G$13)/('Inputs and Results'!$G$15-'Inputs and Results'!$G$13), 'Inputs and Results'!$G$13 + SQRT(F9931*('Inputs and Results'!$G$15-'Inputs and Results'!$G$13)*('Inputs and Results'!$G$14-'Inputs and Results'!$G$13)), 'Inputs and Results'!$G$15 - SQRT((1-F9931)*('Inputs and Results'!$G$15-'Inputs and Results'!$G$13)*('Inputs and Results'!$G$15-'Inputs and Results'!$G$14))))</f>
        <v>543.20186567099199</v>
      </c>
      <c r="D9931">
        <f t="shared" ca="1" si="651"/>
        <v>79.351269114552608</v>
      </c>
      <c r="E9931">
        <f t="shared" ca="1" si="652"/>
        <v>9.5016023589747811E-2</v>
      </c>
      <c r="F9931">
        <f t="shared" ca="1" si="652"/>
        <v>0.4914372339251869</v>
      </c>
    </row>
    <row r="9932" spans="1:6" ht="15.75" customHeight="1" x14ac:dyDescent="0.2">
      <c r="A9932">
        <v>9931</v>
      </c>
      <c r="B9932" s="47">
        <f ca="1">IF('Inputs and Results'!$C$15='Inputs and Results'!$C$13, 'Inputs and Results'!$C$13, IF(E9932 &lt;= ('Inputs and Results'!$C$14-'Inputs and Results'!$C$13)/('Inputs and Results'!$C$15-'Inputs and Results'!$C$13), 'Inputs and Results'!$C$13 + SQRT(E9932*('Inputs and Results'!$C$15-'Inputs and Results'!$C$13)*('Inputs and Results'!$C$14-'Inputs and Results'!$C$13)), 'Inputs and Results'!$C$15 - SQRT((1-E9932)*('Inputs and Results'!$C$15-'Inputs and Results'!$C$13)*('Inputs and Results'!$C$15-'Inputs and Results'!$C$14))))</f>
        <v>0.15330196297057963</v>
      </c>
      <c r="C9932" s="47">
        <f ca="1">IF('Inputs and Results'!$G$15='Inputs and Results'!$G$13, 'Inputs and Results'!$G$13, IF(F9932 &lt;= ('Inputs and Results'!$G$14-'Inputs and Results'!$G$13)/('Inputs and Results'!$G$15-'Inputs and Results'!$G$13), 'Inputs and Results'!$G$13 + SQRT(F9932*('Inputs and Results'!$G$15-'Inputs and Results'!$G$13)*('Inputs and Results'!$G$14-'Inputs and Results'!$G$13)), 'Inputs and Results'!$G$15 - SQRT((1-F9932)*('Inputs and Results'!$G$15-'Inputs and Results'!$G$13)*('Inputs and Results'!$G$15-'Inputs and Results'!$G$14))))</f>
        <v>772.52407750064037</v>
      </c>
      <c r="D9932">
        <f t="shared" ca="1" si="651"/>
        <v>118.42945752288436</v>
      </c>
      <c r="E9932">
        <f t="shared" ca="1" si="652"/>
        <v>9.9590031774760557E-2</v>
      </c>
      <c r="F9932">
        <f t="shared" ca="1" si="652"/>
        <v>0.78457105431513152</v>
      </c>
    </row>
    <row r="9933" spans="1:6" ht="15.75" customHeight="1" x14ac:dyDescent="0.2">
      <c r="A9933">
        <v>9932</v>
      </c>
      <c r="B9933" s="47">
        <f ca="1">IF('Inputs and Results'!$C$15='Inputs and Results'!$C$13, 'Inputs and Results'!$C$13, IF(E9933 &lt;= ('Inputs and Results'!$C$14-'Inputs and Results'!$C$13)/('Inputs and Results'!$C$15-'Inputs and Results'!$C$13), 'Inputs and Results'!$C$13 + SQRT(E9933*('Inputs and Results'!$C$15-'Inputs and Results'!$C$13)*('Inputs and Results'!$C$14-'Inputs and Results'!$C$13)), 'Inputs and Results'!$C$15 - SQRT((1-E9933)*('Inputs and Results'!$C$15-'Inputs and Results'!$C$13)*('Inputs and Results'!$C$15-'Inputs and Results'!$C$14))))</f>
        <v>2.2730937740668962</v>
      </c>
      <c r="C9933" s="47">
        <f ca="1">IF('Inputs and Results'!$G$15='Inputs and Results'!$G$13, 'Inputs and Results'!$G$13, IF(F9933 &lt;= ('Inputs and Results'!$G$14-'Inputs and Results'!$G$13)/('Inputs and Results'!$G$15-'Inputs and Results'!$G$13), 'Inputs and Results'!$G$13 + SQRT(F9933*('Inputs and Results'!$G$15-'Inputs and Results'!$G$13)*('Inputs and Results'!$G$14-'Inputs and Results'!$G$13)), 'Inputs and Results'!$G$15 - SQRT((1-F9933)*('Inputs and Results'!$G$15-'Inputs and Results'!$G$13)*('Inputs and Results'!$G$15-'Inputs and Results'!$G$14))))</f>
        <v>823.94757533115398</v>
      </c>
      <c r="D9933">
        <f t="shared" ca="1" si="651"/>
        <v>1872.910103642761</v>
      </c>
      <c r="E9933">
        <f t="shared" ca="1" si="652"/>
        <v>0.94128970429996572</v>
      </c>
      <c r="F9933">
        <f t="shared" ca="1" si="652"/>
        <v>0.83328390622556781</v>
      </c>
    </row>
    <row r="9934" spans="1:6" ht="15.75" customHeight="1" x14ac:dyDescent="0.2">
      <c r="A9934">
        <v>9933</v>
      </c>
      <c r="B9934" s="47">
        <f ca="1">IF('Inputs and Results'!$C$15='Inputs and Results'!$C$13, 'Inputs and Results'!$C$13, IF(E9934 &lt;= ('Inputs and Results'!$C$14-'Inputs and Results'!$C$13)/('Inputs and Results'!$C$15-'Inputs and Results'!$C$13), 'Inputs and Results'!$C$13 + SQRT(E9934*('Inputs and Results'!$C$15-'Inputs and Results'!$C$13)*('Inputs and Results'!$C$14-'Inputs and Results'!$C$13)), 'Inputs and Results'!$C$15 - SQRT((1-E9934)*('Inputs and Results'!$C$15-'Inputs and Results'!$C$13)*('Inputs and Results'!$C$15-'Inputs and Results'!$C$14))))</f>
        <v>1.1844966764268021</v>
      </c>
      <c r="C9934" s="47">
        <f ca="1">IF('Inputs and Results'!$G$15='Inputs and Results'!$G$13, 'Inputs and Results'!$G$13, IF(F9934 &lt;= ('Inputs and Results'!$G$14-'Inputs and Results'!$G$13)/('Inputs and Results'!$G$15-'Inputs and Results'!$G$13), 'Inputs and Results'!$G$13 + SQRT(F9934*('Inputs and Results'!$G$15-'Inputs and Results'!$G$13)*('Inputs and Results'!$G$14-'Inputs and Results'!$G$13)), 'Inputs and Results'!$G$15 - SQRT((1-F9934)*('Inputs and Results'!$G$15-'Inputs and Results'!$G$13)*('Inputs and Results'!$G$15-'Inputs and Results'!$G$14))))</f>
        <v>488.53229409732387</v>
      </c>
      <c r="D9934">
        <f t="shared" ca="1" si="651"/>
        <v>578.66487868544118</v>
      </c>
      <c r="E9934">
        <f t="shared" ca="1" si="652"/>
        <v>0.63377196467718588</v>
      </c>
      <c r="F9934">
        <f t="shared" ca="1" si="652"/>
        <v>0.403251792188285</v>
      </c>
    </row>
    <row r="9935" spans="1:6" ht="15.75" customHeight="1" x14ac:dyDescent="0.2">
      <c r="A9935">
        <v>9934</v>
      </c>
      <c r="B9935" s="47">
        <f ca="1">IF('Inputs and Results'!$C$15='Inputs and Results'!$C$13, 'Inputs and Results'!$C$13, IF(E9935 &lt;= ('Inputs and Results'!$C$14-'Inputs and Results'!$C$13)/('Inputs and Results'!$C$15-'Inputs and Results'!$C$13), 'Inputs and Results'!$C$13 + SQRT(E9935*('Inputs and Results'!$C$15-'Inputs and Results'!$C$13)*('Inputs and Results'!$C$14-'Inputs and Results'!$C$13)), 'Inputs and Results'!$C$15 - SQRT((1-E9935)*('Inputs and Results'!$C$15-'Inputs and Results'!$C$13)*('Inputs and Results'!$C$15-'Inputs and Results'!$C$14))))</f>
        <v>0.34359394749304517</v>
      </c>
      <c r="C9935" s="47">
        <f ca="1">IF('Inputs and Results'!$G$15='Inputs and Results'!$G$13, 'Inputs and Results'!$G$13, IF(F9935 &lt;= ('Inputs and Results'!$G$14-'Inputs and Results'!$G$13)/('Inputs and Results'!$G$15-'Inputs and Results'!$G$13), 'Inputs and Results'!$G$13 + SQRT(F9935*('Inputs and Results'!$G$15-'Inputs and Results'!$G$13)*('Inputs and Results'!$G$14-'Inputs and Results'!$G$13)), 'Inputs and Results'!$G$15 - SQRT((1-F9935)*('Inputs and Results'!$G$15-'Inputs and Results'!$G$13)*('Inputs and Results'!$G$15-'Inputs and Results'!$G$14))))</f>
        <v>286.24200920058138</v>
      </c>
      <c r="D9935">
        <f t="shared" ca="1" si="651"/>
        <v>98.351021879568307</v>
      </c>
      <c r="E9935">
        <f t="shared" ca="1" si="652"/>
        <v>0.21594520935604644</v>
      </c>
      <c r="F9935">
        <f t="shared" ca="1" si="652"/>
        <v>1.5664574395967024E-2</v>
      </c>
    </row>
    <row r="9936" spans="1:6" ht="15.75" customHeight="1" x14ac:dyDescent="0.2">
      <c r="A9936">
        <v>9935</v>
      </c>
      <c r="B9936" s="47">
        <f ca="1">IF('Inputs and Results'!$C$15='Inputs and Results'!$C$13, 'Inputs and Results'!$C$13, IF(E9936 &lt;= ('Inputs and Results'!$C$14-'Inputs and Results'!$C$13)/('Inputs and Results'!$C$15-'Inputs and Results'!$C$13), 'Inputs and Results'!$C$13 + SQRT(E9936*('Inputs and Results'!$C$15-'Inputs and Results'!$C$13)*('Inputs and Results'!$C$14-'Inputs and Results'!$C$13)), 'Inputs and Results'!$C$15 - SQRT((1-E9936)*('Inputs and Results'!$C$15-'Inputs and Results'!$C$13)*('Inputs and Results'!$C$15-'Inputs and Results'!$C$14))))</f>
        <v>2.1996520238534352</v>
      </c>
      <c r="C9936" s="47">
        <f ca="1">IF('Inputs and Results'!$G$15='Inputs and Results'!$G$13, 'Inputs and Results'!$G$13, IF(F9936 &lt;= ('Inputs and Results'!$G$14-'Inputs and Results'!$G$13)/('Inputs and Results'!$G$15-'Inputs and Results'!$G$13), 'Inputs and Results'!$G$13 + SQRT(F9936*('Inputs and Results'!$G$15-'Inputs and Results'!$G$13)*('Inputs and Results'!$G$14-'Inputs and Results'!$G$13)), 'Inputs and Results'!$G$15 - SQRT((1-F9936)*('Inputs and Results'!$G$15-'Inputs and Results'!$G$13)*('Inputs and Results'!$G$15-'Inputs and Results'!$G$14))))</f>
        <v>511.23952274511396</v>
      </c>
      <c r="D9936">
        <f t="shared" ca="1" si="651"/>
        <v>1124.5490508801543</v>
      </c>
      <c r="E9936">
        <f t="shared" ca="1" si="652"/>
        <v>0.92882701300867754</v>
      </c>
      <c r="F9936">
        <f t="shared" ca="1" si="652"/>
        <v>0.44073559869379297</v>
      </c>
    </row>
    <row r="9937" spans="1:6" ht="15.75" customHeight="1" x14ac:dyDescent="0.2">
      <c r="A9937">
        <v>9936</v>
      </c>
      <c r="B9937" s="47">
        <f ca="1">IF('Inputs and Results'!$C$15='Inputs and Results'!$C$13, 'Inputs and Results'!$C$13, IF(E9937 &lt;= ('Inputs and Results'!$C$14-'Inputs and Results'!$C$13)/('Inputs and Results'!$C$15-'Inputs and Results'!$C$13), 'Inputs and Results'!$C$13 + SQRT(E9937*('Inputs and Results'!$C$15-'Inputs and Results'!$C$13)*('Inputs and Results'!$C$14-'Inputs and Results'!$C$13)), 'Inputs and Results'!$C$15 - SQRT((1-E9937)*('Inputs and Results'!$C$15-'Inputs and Results'!$C$13)*('Inputs and Results'!$C$15-'Inputs and Results'!$C$14))))</f>
        <v>0.62789632177772026</v>
      </c>
      <c r="C9937" s="47">
        <f ca="1">IF('Inputs and Results'!$G$15='Inputs and Results'!$G$13, 'Inputs and Results'!$G$13, IF(F9937 &lt;= ('Inputs and Results'!$G$14-'Inputs and Results'!$G$13)/('Inputs and Results'!$G$15-'Inputs and Results'!$G$13), 'Inputs and Results'!$G$13 + SQRT(F9937*('Inputs and Results'!$G$15-'Inputs and Results'!$G$13)*('Inputs and Results'!$G$14-'Inputs and Results'!$G$13)), 'Inputs and Results'!$G$15 - SQRT((1-F9937)*('Inputs and Results'!$G$15-'Inputs and Results'!$G$13)*('Inputs and Results'!$G$15-'Inputs and Results'!$G$14))))</f>
        <v>510.5029372344361</v>
      </c>
      <c r="D9937">
        <f t="shared" ca="1" si="651"/>
        <v>320.54291654622483</v>
      </c>
      <c r="E9937">
        <f t="shared" ca="1" si="652"/>
        <v>0.37479157108492567</v>
      </c>
      <c r="F9937">
        <f t="shared" ca="1" si="652"/>
        <v>0.43953876367407374</v>
      </c>
    </row>
    <row r="9938" spans="1:6" ht="15.75" customHeight="1" x14ac:dyDescent="0.2">
      <c r="A9938">
        <v>9937</v>
      </c>
      <c r="B9938" s="47">
        <f ca="1">IF('Inputs and Results'!$C$15='Inputs and Results'!$C$13, 'Inputs and Results'!$C$13, IF(E9938 &lt;= ('Inputs and Results'!$C$14-'Inputs and Results'!$C$13)/('Inputs and Results'!$C$15-'Inputs and Results'!$C$13), 'Inputs and Results'!$C$13 + SQRT(E9938*('Inputs and Results'!$C$15-'Inputs and Results'!$C$13)*('Inputs and Results'!$C$14-'Inputs and Results'!$C$13)), 'Inputs and Results'!$C$15 - SQRT((1-E9938)*('Inputs and Results'!$C$15-'Inputs and Results'!$C$13)*('Inputs and Results'!$C$15-'Inputs and Results'!$C$14))))</f>
        <v>1.8980484092294807</v>
      </c>
      <c r="C9938" s="47">
        <f ca="1">IF('Inputs and Results'!$G$15='Inputs and Results'!$G$13, 'Inputs and Results'!$G$13, IF(F9938 &lt;= ('Inputs and Results'!$G$14-'Inputs and Results'!$G$13)/('Inputs and Results'!$G$15-'Inputs and Results'!$G$13), 'Inputs and Results'!$G$13 + SQRT(F9938*('Inputs and Results'!$G$15-'Inputs and Results'!$G$13)*('Inputs and Results'!$G$14-'Inputs and Results'!$G$13)), 'Inputs and Results'!$G$15 - SQRT((1-F9938)*('Inputs and Results'!$G$15-'Inputs and Results'!$G$13)*('Inputs and Results'!$G$15-'Inputs and Results'!$G$14))))</f>
        <v>858.63800090356312</v>
      </c>
      <c r="D9938">
        <f t="shared" ca="1" si="651"/>
        <v>1629.7364917189893</v>
      </c>
      <c r="E9938">
        <f t="shared" ca="1" si="652"/>
        <v>0.86507807684425797</v>
      </c>
      <c r="F9938">
        <f t="shared" ca="1" si="652"/>
        <v>0.8626239306669734</v>
      </c>
    </row>
    <row r="9939" spans="1:6" ht="15.75" customHeight="1" x14ac:dyDescent="0.2">
      <c r="A9939">
        <v>9938</v>
      </c>
      <c r="B9939" s="47">
        <f ca="1">IF('Inputs and Results'!$C$15='Inputs and Results'!$C$13, 'Inputs and Results'!$C$13, IF(E9939 &lt;= ('Inputs and Results'!$C$14-'Inputs and Results'!$C$13)/('Inputs and Results'!$C$15-'Inputs and Results'!$C$13), 'Inputs and Results'!$C$13 + SQRT(E9939*('Inputs and Results'!$C$15-'Inputs and Results'!$C$13)*('Inputs and Results'!$C$14-'Inputs and Results'!$C$13)), 'Inputs and Results'!$C$15 - SQRT((1-E9939)*('Inputs and Results'!$C$15-'Inputs and Results'!$C$13)*('Inputs and Results'!$C$15-'Inputs and Results'!$C$14))))</f>
        <v>1.5756147499298105</v>
      </c>
      <c r="C9939" s="47">
        <f ca="1">IF('Inputs and Results'!$G$15='Inputs and Results'!$G$13, 'Inputs and Results'!$G$13, IF(F9939 &lt;= ('Inputs and Results'!$G$14-'Inputs and Results'!$G$13)/('Inputs and Results'!$G$15-'Inputs and Results'!$G$13), 'Inputs and Results'!$G$13 + SQRT(F9939*('Inputs and Results'!$G$15-'Inputs and Results'!$G$13)*('Inputs and Results'!$G$14-'Inputs and Results'!$G$13)), 'Inputs and Results'!$G$15 - SQRT((1-F9939)*('Inputs and Results'!$G$15-'Inputs and Results'!$G$13)*('Inputs and Results'!$G$15-'Inputs and Results'!$G$14))))</f>
        <v>710.58893066267922</v>
      </c>
      <c r="D9939">
        <f t="shared" ca="1" si="651"/>
        <v>1119.6144002889689</v>
      </c>
      <c r="E9939">
        <f t="shared" ca="1" si="652"/>
        <v>0.77456962882027602</v>
      </c>
      <c r="F9939">
        <f t="shared" ca="1" si="652"/>
        <v>0.71762365319537746</v>
      </c>
    </row>
    <row r="9940" spans="1:6" ht="15.75" customHeight="1" x14ac:dyDescent="0.2">
      <c r="A9940">
        <v>9939</v>
      </c>
      <c r="B9940" s="47">
        <f ca="1">IF('Inputs and Results'!$C$15='Inputs and Results'!$C$13, 'Inputs and Results'!$C$13, IF(E9940 &lt;= ('Inputs and Results'!$C$14-'Inputs and Results'!$C$13)/('Inputs and Results'!$C$15-'Inputs and Results'!$C$13), 'Inputs and Results'!$C$13 + SQRT(E9940*('Inputs and Results'!$C$15-'Inputs and Results'!$C$13)*('Inputs and Results'!$C$14-'Inputs and Results'!$C$13)), 'Inputs and Results'!$C$15 - SQRT((1-E9940)*('Inputs and Results'!$C$15-'Inputs and Results'!$C$13)*('Inputs and Results'!$C$15-'Inputs and Results'!$C$14))))</f>
        <v>1.0478610611541528</v>
      </c>
      <c r="C9940" s="47">
        <f ca="1">IF('Inputs and Results'!$G$15='Inputs and Results'!$G$13, 'Inputs and Results'!$G$13, IF(F9940 &lt;= ('Inputs and Results'!$G$14-'Inputs and Results'!$G$13)/('Inputs and Results'!$G$15-'Inputs and Results'!$G$13), 'Inputs and Results'!$G$13 + SQRT(F9940*('Inputs and Results'!$G$15-'Inputs and Results'!$G$13)*('Inputs and Results'!$G$14-'Inputs and Results'!$G$13)), 'Inputs and Results'!$G$15 - SQRT((1-F9940)*('Inputs and Results'!$G$15-'Inputs and Results'!$G$13)*('Inputs and Results'!$G$15-'Inputs and Results'!$G$14))))</f>
        <v>460.26907588401957</v>
      </c>
      <c r="D9940">
        <f t="shared" ca="1" si="651"/>
        <v>482.29804227227004</v>
      </c>
      <c r="E9940">
        <f t="shared" ca="1" si="652"/>
        <v>0.576572618160201</v>
      </c>
      <c r="F9940">
        <f t="shared" ca="1" si="652"/>
        <v>0.35489814793969821</v>
      </c>
    </row>
    <row r="9941" spans="1:6" ht="15.75" customHeight="1" x14ac:dyDescent="0.2">
      <c r="A9941">
        <v>9940</v>
      </c>
      <c r="B9941" s="47">
        <f ca="1">IF('Inputs and Results'!$C$15='Inputs and Results'!$C$13, 'Inputs and Results'!$C$13, IF(E9941 &lt;= ('Inputs and Results'!$C$14-'Inputs and Results'!$C$13)/('Inputs and Results'!$C$15-'Inputs and Results'!$C$13), 'Inputs and Results'!$C$13 + SQRT(E9941*('Inputs and Results'!$C$15-'Inputs and Results'!$C$13)*('Inputs and Results'!$C$14-'Inputs and Results'!$C$13)), 'Inputs and Results'!$C$15 - SQRT((1-E9941)*('Inputs and Results'!$C$15-'Inputs and Results'!$C$13)*('Inputs and Results'!$C$15-'Inputs and Results'!$C$14))))</f>
        <v>1.5738912778424075</v>
      </c>
      <c r="C9941" s="47">
        <f ca="1">IF('Inputs and Results'!$G$15='Inputs and Results'!$G$13, 'Inputs and Results'!$G$13, IF(F9941 &lt;= ('Inputs and Results'!$G$14-'Inputs and Results'!$G$13)/('Inputs and Results'!$G$15-'Inputs and Results'!$G$13), 'Inputs and Results'!$G$13 + SQRT(F9941*('Inputs and Results'!$G$15-'Inputs and Results'!$G$13)*('Inputs and Results'!$G$14-'Inputs and Results'!$G$13)), 'Inputs and Results'!$G$15 - SQRT((1-F9941)*('Inputs and Results'!$G$15-'Inputs and Results'!$G$13)*('Inputs and Results'!$G$15-'Inputs and Results'!$G$14))))</f>
        <v>410.00992745221663</v>
      </c>
      <c r="D9941">
        <f t="shared" ca="1" si="651"/>
        <v>645.31104864584199</v>
      </c>
      <c r="E9941">
        <f t="shared" ca="1" si="652"/>
        <v>0.77402376806511541</v>
      </c>
      <c r="F9941">
        <f t="shared" ca="1" si="652"/>
        <v>0.26426061140165114</v>
      </c>
    </row>
    <row r="9942" spans="1:6" ht="15.75" customHeight="1" x14ac:dyDescent="0.2">
      <c r="A9942">
        <v>9941</v>
      </c>
      <c r="B9942" s="47">
        <f ca="1">IF('Inputs and Results'!$C$15='Inputs and Results'!$C$13, 'Inputs and Results'!$C$13, IF(E9942 &lt;= ('Inputs and Results'!$C$14-'Inputs and Results'!$C$13)/('Inputs and Results'!$C$15-'Inputs and Results'!$C$13), 'Inputs and Results'!$C$13 + SQRT(E9942*('Inputs and Results'!$C$15-'Inputs and Results'!$C$13)*('Inputs and Results'!$C$14-'Inputs and Results'!$C$13)), 'Inputs and Results'!$C$15 - SQRT((1-E9942)*('Inputs and Results'!$C$15-'Inputs and Results'!$C$13)*('Inputs and Results'!$C$15-'Inputs and Results'!$C$14))))</f>
        <v>3.4989303488798917E-2</v>
      </c>
      <c r="C9942" s="47">
        <f ca="1">IF('Inputs and Results'!$G$15='Inputs and Results'!$G$13, 'Inputs and Results'!$G$13, IF(F9942 &lt;= ('Inputs and Results'!$G$14-'Inputs and Results'!$G$13)/('Inputs and Results'!$G$15-'Inputs and Results'!$G$13), 'Inputs and Results'!$G$13 + SQRT(F9942*('Inputs and Results'!$G$15-'Inputs and Results'!$G$13)*('Inputs and Results'!$G$14-'Inputs and Results'!$G$13)), 'Inputs and Results'!$G$15 - SQRT((1-F9942)*('Inputs and Results'!$G$15-'Inputs and Results'!$G$13)*('Inputs and Results'!$G$15-'Inputs and Results'!$G$14))))</f>
        <v>636.56703485161552</v>
      </c>
      <c r="D9942">
        <f t="shared" ca="1" si="651"/>
        <v>22.273037173388012</v>
      </c>
      <c r="E9942">
        <f t="shared" ref="E9942:F9961" ca="1" si="653">RAND()</f>
        <v>2.3190174397129115E-2</v>
      </c>
      <c r="F9942">
        <f t="shared" ca="1" si="653"/>
        <v>0.62574703861767977</v>
      </c>
    </row>
    <row r="9943" spans="1:6" ht="15.75" customHeight="1" x14ac:dyDescent="0.2">
      <c r="A9943">
        <v>9942</v>
      </c>
      <c r="B9943" s="47">
        <f ca="1">IF('Inputs and Results'!$C$15='Inputs and Results'!$C$13, 'Inputs and Results'!$C$13, IF(E9943 &lt;= ('Inputs and Results'!$C$14-'Inputs and Results'!$C$13)/('Inputs and Results'!$C$15-'Inputs and Results'!$C$13), 'Inputs and Results'!$C$13 + SQRT(E9943*('Inputs and Results'!$C$15-'Inputs and Results'!$C$13)*('Inputs and Results'!$C$14-'Inputs and Results'!$C$13)), 'Inputs and Results'!$C$15 - SQRT((1-E9943)*('Inputs and Results'!$C$15-'Inputs and Results'!$C$13)*('Inputs and Results'!$C$15-'Inputs and Results'!$C$14))))</f>
        <v>0.10776325848183088</v>
      </c>
      <c r="C9943" s="47">
        <f ca="1">IF('Inputs and Results'!$G$15='Inputs and Results'!$G$13, 'Inputs and Results'!$G$13, IF(F9943 &lt;= ('Inputs and Results'!$G$14-'Inputs and Results'!$G$13)/('Inputs and Results'!$G$15-'Inputs and Results'!$G$13), 'Inputs and Results'!$G$13 + SQRT(F9943*('Inputs and Results'!$G$15-'Inputs and Results'!$G$13)*('Inputs and Results'!$G$14-'Inputs and Results'!$G$13)), 'Inputs and Results'!$G$15 - SQRT((1-F9943)*('Inputs and Results'!$G$15-'Inputs and Results'!$G$13)*('Inputs and Results'!$G$15-'Inputs and Results'!$G$14))))</f>
        <v>287.34076065558554</v>
      </c>
      <c r="D9943">
        <f t="shared" ca="1" si="651"/>
        <v>30.964776662893765</v>
      </c>
      <c r="E9943">
        <f t="shared" ca="1" si="653"/>
        <v>7.0551847890262809E-2</v>
      </c>
      <c r="F9943">
        <f t="shared" ca="1" si="653"/>
        <v>1.8030386221928429E-2</v>
      </c>
    </row>
    <row r="9944" spans="1:6" ht="15.75" customHeight="1" x14ac:dyDescent="0.2">
      <c r="A9944">
        <v>9943</v>
      </c>
      <c r="B9944" s="47">
        <f ca="1">IF('Inputs and Results'!$C$15='Inputs and Results'!$C$13, 'Inputs and Results'!$C$13, IF(E9944 &lt;= ('Inputs and Results'!$C$14-'Inputs and Results'!$C$13)/('Inputs and Results'!$C$15-'Inputs and Results'!$C$13), 'Inputs and Results'!$C$13 + SQRT(E9944*('Inputs and Results'!$C$15-'Inputs and Results'!$C$13)*('Inputs and Results'!$C$14-'Inputs and Results'!$C$13)), 'Inputs and Results'!$C$15 - SQRT((1-E9944)*('Inputs and Results'!$C$15-'Inputs and Results'!$C$13)*('Inputs and Results'!$C$15-'Inputs and Results'!$C$14))))</f>
        <v>0.41126736226107585</v>
      </c>
      <c r="C9944" s="47">
        <f ca="1">IF('Inputs and Results'!$G$15='Inputs and Results'!$G$13, 'Inputs and Results'!$G$13, IF(F9944 &lt;= ('Inputs and Results'!$G$14-'Inputs and Results'!$G$13)/('Inputs and Results'!$G$15-'Inputs and Results'!$G$13), 'Inputs and Results'!$G$13 + SQRT(F9944*('Inputs and Results'!$G$15-'Inputs and Results'!$G$13)*('Inputs and Results'!$G$14-'Inputs and Results'!$G$13)), 'Inputs and Results'!$G$15 - SQRT((1-F9944)*('Inputs and Results'!$G$15-'Inputs and Results'!$G$13)*('Inputs and Results'!$G$15-'Inputs and Results'!$G$14))))</f>
        <v>462.14960686767301</v>
      </c>
      <c r="D9944">
        <f t="shared" ca="1" si="651"/>
        <v>190.06704978646107</v>
      </c>
      <c r="E9944">
        <f t="shared" ca="1" si="653"/>
        <v>0.2553848144783637</v>
      </c>
      <c r="F9944">
        <f t="shared" ca="1" si="653"/>
        <v>0.35817391207742899</v>
      </c>
    </row>
    <row r="9945" spans="1:6" ht="15.75" customHeight="1" x14ac:dyDescent="0.2">
      <c r="A9945">
        <v>9944</v>
      </c>
      <c r="B9945" s="47">
        <f ca="1">IF('Inputs and Results'!$C$15='Inputs and Results'!$C$13, 'Inputs and Results'!$C$13, IF(E9945 &lt;= ('Inputs and Results'!$C$14-'Inputs and Results'!$C$13)/('Inputs and Results'!$C$15-'Inputs and Results'!$C$13), 'Inputs and Results'!$C$13 + SQRT(E9945*('Inputs and Results'!$C$15-'Inputs and Results'!$C$13)*('Inputs and Results'!$C$14-'Inputs and Results'!$C$13)), 'Inputs and Results'!$C$15 - SQRT((1-E9945)*('Inputs and Results'!$C$15-'Inputs and Results'!$C$13)*('Inputs and Results'!$C$15-'Inputs and Results'!$C$14))))</f>
        <v>1.5813758708193018</v>
      </c>
      <c r="C9945" s="47">
        <f ca="1">IF('Inputs and Results'!$G$15='Inputs and Results'!$G$13, 'Inputs and Results'!$G$13, IF(F9945 &lt;= ('Inputs and Results'!$G$14-'Inputs and Results'!$G$13)/('Inputs and Results'!$G$15-'Inputs and Results'!$G$13), 'Inputs and Results'!$G$13 + SQRT(F9945*('Inputs and Results'!$G$15-'Inputs and Results'!$G$13)*('Inputs and Results'!$G$14-'Inputs and Results'!$G$13)), 'Inputs and Results'!$G$15 - SQRT((1-F9945)*('Inputs and Results'!$G$15-'Inputs and Results'!$G$13)*('Inputs and Results'!$G$15-'Inputs and Results'!$G$14))))</f>
        <v>350.56204351818587</v>
      </c>
      <c r="D9945">
        <f t="shared" ca="1" si="651"/>
        <v>554.37035684476518</v>
      </c>
      <c r="E9945">
        <f t="shared" ca="1" si="653"/>
        <v>0.77638950890070058</v>
      </c>
      <c r="F9945">
        <f t="shared" ca="1" si="653"/>
        <v>0.14936339800599086</v>
      </c>
    </row>
    <row r="9946" spans="1:6" ht="15.75" customHeight="1" x14ac:dyDescent="0.2">
      <c r="A9946">
        <v>9945</v>
      </c>
      <c r="B9946" s="47">
        <f ca="1">IF('Inputs and Results'!$C$15='Inputs and Results'!$C$13, 'Inputs and Results'!$C$13, IF(E9946 &lt;= ('Inputs and Results'!$C$14-'Inputs and Results'!$C$13)/('Inputs and Results'!$C$15-'Inputs and Results'!$C$13), 'Inputs and Results'!$C$13 + SQRT(E9946*('Inputs and Results'!$C$15-'Inputs and Results'!$C$13)*('Inputs and Results'!$C$14-'Inputs and Results'!$C$13)), 'Inputs and Results'!$C$15 - SQRT((1-E9946)*('Inputs and Results'!$C$15-'Inputs and Results'!$C$13)*('Inputs and Results'!$C$15-'Inputs and Results'!$C$14))))</f>
        <v>1.6371980353905329</v>
      </c>
      <c r="C9946" s="47">
        <f ca="1">IF('Inputs and Results'!$G$15='Inputs and Results'!$G$13, 'Inputs and Results'!$G$13, IF(F9946 &lt;= ('Inputs and Results'!$G$14-'Inputs and Results'!$G$13)/('Inputs and Results'!$G$15-'Inputs and Results'!$G$13), 'Inputs and Results'!$G$13 + SQRT(F9946*('Inputs and Results'!$G$15-'Inputs and Results'!$G$13)*('Inputs and Results'!$G$14-'Inputs and Results'!$G$13)), 'Inputs and Results'!$G$15 - SQRT((1-F9946)*('Inputs and Results'!$G$15-'Inputs and Results'!$G$13)*('Inputs and Results'!$G$15-'Inputs and Results'!$G$14))))</f>
        <v>428.27627785790219</v>
      </c>
      <c r="D9946">
        <f t="shared" ca="1" si="651"/>
        <v>701.17308071332741</v>
      </c>
      <c r="E9946">
        <f t="shared" ca="1" si="653"/>
        <v>0.79364120058406407</v>
      </c>
      <c r="F9946">
        <f t="shared" ca="1" si="653"/>
        <v>0.2978911614542874</v>
      </c>
    </row>
    <row r="9947" spans="1:6" ht="15.75" customHeight="1" x14ac:dyDescent="0.2">
      <c r="A9947">
        <v>9946</v>
      </c>
      <c r="B9947" s="47">
        <f ca="1">IF('Inputs and Results'!$C$15='Inputs and Results'!$C$13, 'Inputs and Results'!$C$13, IF(E9947 &lt;= ('Inputs and Results'!$C$14-'Inputs and Results'!$C$13)/('Inputs and Results'!$C$15-'Inputs and Results'!$C$13), 'Inputs and Results'!$C$13 + SQRT(E9947*('Inputs and Results'!$C$15-'Inputs and Results'!$C$13)*('Inputs and Results'!$C$14-'Inputs and Results'!$C$13)), 'Inputs and Results'!$C$15 - SQRT((1-E9947)*('Inputs and Results'!$C$15-'Inputs and Results'!$C$13)*('Inputs and Results'!$C$15-'Inputs and Results'!$C$14))))</f>
        <v>0.17228765809523994</v>
      </c>
      <c r="C9947" s="47">
        <f ca="1">IF('Inputs and Results'!$G$15='Inputs and Results'!$G$13, 'Inputs and Results'!$G$13, IF(F9947 &lt;= ('Inputs and Results'!$G$14-'Inputs and Results'!$G$13)/('Inputs and Results'!$G$15-'Inputs and Results'!$G$13), 'Inputs and Results'!$G$13 + SQRT(F9947*('Inputs and Results'!$G$15-'Inputs and Results'!$G$13)*('Inputs and Results'!$G$14-'Inputs and Results'!$G$13)), 'Inputs and Results'!$G$15 - SQRT((1-F9947)*('Inputs and Results'!$G$15-'Inputs and Results'!$G$13)*('Inputs and Results'!$G$15-'Inputs and Results'!$G$14))))</f>
        <v>791.00699728569271</v>
      </c>
      <c r="D9947">
        <f t="shared" ca="1" si="651"/>
        <v>136.2807430992998</v>
      </c>
      <c r="E9947">
        <f t="shared" ca="1" si="653"/>
        <v>0.11156032349327738</v>
      </c>
      <c r="F9947">
        <f t="shared" ca="1" si="653"/>
        <v>0.80279746408241837</v>
      </c>
    </row>
    <row r="9948" spans="1:6" ht="15.75" customHeight="1" x14ac:dyDescent="0.2">
      <c r="A9948">
        <v>9947</v>
      </c>
      <c r="B9948" s="47">
        <f ca="1">IF('Inputs and Results'!$C$15='Inputs and Results'!$C$13, 'Inputs and Results'!$C$13, IF(E9948 &lt;= ('Inputs and Results'!$C$14-'Inputs and Results'!$C$13)/('Inputs and Results'!$C$15-'Inputs and Results'!$C$13), 'Inputs and Results'!$C$13 + SQRT(E9948*('Inputs and Results'!$C$15-'Inputs and Results'!$C$13)*('Inputs and Results'!$C$14-'Inputs and Results'!$C$13)), 'Inputs and Results'!$C$15 - SQRT((1-E9948)*('Inputs and Results'!$C$15-'Inputs and Results'!$C$13)*('Inputs and Results'!$C$15-'Inputs and Results'!$C$14))))</f>
        <v>1.1711053037592547</v>
      </c>
      <c r="C9948" s="47">
        <f ca="1">IF('Inputs and Results'!$G$15='Inputs and Results'!$G$13, 'Inputs and Results'!$G$13, IF(F9948 &lt;= ('Inputs and Results'!$G$14-'Inputs and Results'!$G$13)/('Inputs and Results'!$G$15-'Inputs and Results'!$G$13), 'Inputs and Results'!$G$13 + SQRT(F9948*('Inputs and Results'!$G$15-'Inputs and Results'!$G$13)*('Inputs and Results'!$G$14-'Inputs and Results'!$G$13)), 'Inputs and Results'!$G$15 - SQRT((1-F9948)*('Inputs and Results'!$G$15-'Inputs and Results'!$G$13)*('Inputs and Results'!$G$15-'Inputs and Results'!$G$14))))</f>
        <v>863.56884578216136</v>
      </c>
      <c r="D9948">
        <f t="shared" ca="1" si="651"/>
        <v>1011.330055456747</v>
      </c>
      <c r="E9948">
        <f t="shared" ca="1" si="653"/>
        <v>0.62834935445138573</v>
      </c>
      <c r="F9948">
        <f t="shared" ca="1" si="653"/>
        <v>0.86656395820486498</v>
      </c>
    </row>
    <row r="9949" spans="1:6" ht="15.75" customHeight="1" x14ac:dyDescent="0.2">
      <c r="A9949">
        <v>9948</v>
      </c>
      <c r="B9949" s="47">
        <f ca="1">IF('Inputs and Results'!$C$15='Inputs and Results'!$C$13, 'Inputs and Results'!$C$13, IF(E9949 &lt;= ('Inputs and Results'!$C$14-'Inputs and Results'!$C$13)/('Inputs and Results'!$C$15-'Inputs and Results'!$C$13), 'Inputs and Results'!$C$13 + SQRT(E9949*('Inputs and Results'!$C$15-'Inputs and Results'!$C$13)*('Inputs and Results'!$C$14-'Inputs and Results'!$C$13)), 'Inputs and Results'!$C$15 - SQRT((1-E9949)*('Inputs and Results'!$C$15-'Inputs and Results'!$C$13)*('Inputs and Results'!$C$15-'Inputs and Results'!$C$14))))</f>
        <v>3.2564146273661443E-3</v>
      </c>
      <c r="C9949" s="47">
        <f ca="1">IF('Inputs and Results'!$G$15='Inputs and Results'!$G$13, 'Inputs and Results'!$G$13, IF(F9949 &lt;= ('Inputs and Results'!$G$14-'Inputs and Results'!$G$13)/('Inputs and Results'!$G$15-'Inputs and Results'!$G$13), 'Inputs and Results'!$G$13 + SQRT(F9949*('Inputs and Results'!$G$15-'Inputs and Results'!$G$13)*('Inputs and Results'!$G$14-'Inputs and Results'!$G$13)), 'Inputs and Results'!$G$15 - SQRT((1-F9949)*('Inputs and Results'!$G$15-'Inputs and Results'!$G$13)*('Inputs and Results'!$G$15-'Inputs and Results'!$G$14))))</f>
        <v>724.08277962278044</v>
      </c>
      <c r="D9949">
        <f t="shared" ca="1" si="651"/>
        <v>2.3579137549875586</v>
      </c>
      <c r="E9949">
        <f t="shared" ca="1" si="653"/>
        <v>2.1697648364412681E-3</v>
      </c>
      <c r="F9949">
        <f t="shared" ca="1" si="653"/>
        <v>0.73298013105758986</v>
      </c>
    </row>
    <row r="9950" spans="1:6" ht="15.75" customHeight="1" x14ac:dyDescent="0.2">
      <c r="A9950">
        <v>9949</v>
      </c>
      <c r="B9950" s="47">
        <f ca="1">IF('Inputs and Results'!$C$15='Inputs and Results'!$C$13, 'Inputs and Results'!$C$13, IF(E9950 &lt;= ('Inputs and Results'!$C$14-'Inputs and Results'!$C$13)/('Inputs and Results'!$C$15-'Inputs and Results'!$C$13), 'Inputs and Results'!$C$13 + SQRT(E9950*('Inputs and Results'!$C$15-'Inputs and Results'!$C$13)*('Inputs and Results'!$C$14-'Inputs and Results'!$C$13)), 'Inputs and Results'!$C$15 - SQRT((1-E9950)*('Inputs and Results'!$C$15-'Inputs and Results'!$C$13)*('Inputs and Results'!$C$15-'Inputs and Results'!$C$14))))</f>
        <v>1.7164752028564534</v>
      </c>
      <c r="C9950" s="47">
        <f ca="1">IF('Inputs and Results'!$G$15='Inputs and Results'!$G$13, 'Inputs and Results'!$G$13, IF(F9950 &lt;= ('Inputs and Results'!$G$14-'Inputs and Results'!$G$13)/('Inputs and Results'!$G$15-'Inputs and Results'!$G$13), 'Inputs and Results'!$G$13 + SQRT(F9950*('Inputs and Results'!$G$15-'Inputs and Results'!$G$13)*('Inputs and Results'!$G$14-'Inputs and Results'!$G$13)), 'Inputs and Results'!$G$15 - SQRT((1-F9950)*('Inputs and Results'!$G$15-'Inputs and Results'!$G$13)*('Inputs and Results'!$G$15-'Inputs and Results'!$G$14))))</f>
        <v>662.48522344769265</v>
      </c>
      <c r="D9950">
        <f t="shared" ca="1" si="651"/>
        <v>1137.1394583067811</v>
      </c>
      <c r="E9950">
        <f t="shared" ca="1" si="653"/>
        <v>0.81695156612417974</v>
      </c>
      <c r="F9950">
        <f t="shared" ca="1" si="653"/>
        <v>0.65938673677401005</v>
      </c>
    </row>
    <row r="9951" spans="1:6" ht="15.75" customHeight="1" x14ac:dyDescent="0.2">
      <c r="A9951">
        <v>9950</v>
      </c>
      <c r="B9951" s="47">
        <f ca="1">IF('Inputs and Results'!$C$15='Inputs and Results'!$C$13, 'Inputs and Results'!$C$13, IF(E9951 &lt;= ('Inputs and Results'!$C$14-'Inputs and Results'!$C$13)/('Inputs and Results'!$C$15-'Inputs and Results'!$C$13), 'Inputs and Results'!$C$13 + SQRT(E9951*('Inputs and Results'!$C$15-'Inputs and Results'!$C$13)*('Inputs and Results'!$C$14-'Inputs and Results'!$C$13)), 'Inputs and Results'!$C$15 - SQRT((1-E9951)*('Inputs and Results'!$C$15-'Inputs and Results'!$C$13)*('Inputs and Results'!$C$15-'Inputs and Results'!$C$14))))</f>
        <v>2.4054870033769618</v>
      </c>
      <c r="C9951" s="47">
        <f ca="1">IF('Inputs and Results'!$G$15='Inputs and Results'!$G$13, 'Inputs and Results'!$G$13, IF(F9951 &lt;= ('Inputs and Results'!$G$14-'Inputs and Results'!$G$13)/('Inputs and Results'!$G$15-'Inputs and Results'!$G$13), 'Inputs and Results'!$G$13 + SQRT(F9951*('Inputs and Results'!$G$15-'Inputs and Results'!$G$13)*('Inputs and Results'!$G$14-'Inputs and Results'!$G$13)), 'Inputs and Results'!$G$15 - SQRT((1-F9951)*('Inputs and Results'!$G$15-'Inputs and Results'!$G$13)*('Inputs and Results'!$G$15-'Inputs and Results'!$G$14))))</f>
        <v>292.87628731890345</v>
      </c>
      <c r="D9951">
        <f t="shared" ca="1" si="651"/>
        <v>704.51010274291912</v>
      </c>
      <c r="E9951">
        <f t="shared" ca="1" si="653"/>
        <v>0.96072825520514393</v>
      </c>
      <c r="F9951">
        <f t="shared" ca="1" si="653"/>
        <v>2.9906087882645815E-2</v>
      </c>
    </row>
    <row r="9952" spans="1:6" ht="15.75" customHeight="1" x14ac:dyDescent="0.2">
      <c r="A9952">
        <v>9951</v>
      </c>
      <c r="B9952" s="47">
        <f ca="1">IF('Inputs and Results'!$C$15='Inputs and Results'!$C$13, 'Inputs and Results'!$C$13, IF(E9952 &lt;= ('Inputs and Results'!$C$14-'Inputs and Results'!$C$13)/('Inputs and Results'!$C$15-'Inputs and Results'!$C$13), 'Inputs and Results'!$C$13 + SQRT(E9952*('Inputs and Results'!$C$15-'Inputs and Results'!$C$13)*('Inputs and Results'!$C$14-'Inputs and Results'!$C$13)), 'Inputs and Results'!$C$15 - SQRT((1-E9952)*('Inputs and Results'!$C$15-'Inputs and Results'!$C$13)*('Inputs and Results'!$C$15-'Inputs and Results'!$C$14))))</f>
        <v>0.4941117117428715</v>
      </c>
      <c r="C9952" s="47">
        <f ca="1">IF('Inputs and Results'!$G$15='Inputs and Results'!$G$13, 'Inputs and Results'!$G$13, IF(F9952 &lt;= ('Inputs and Results'!$G$14-'Inputs and Results'!$G$13)/('Inputs and Results'!$G$15-'Inputs and Results'!$G$13), 'Inputs and Results'!$G$13 + SQRT(F9952*('Inputs and Results'!$G$15-'Inputs and Results'!$G$13)*('Inputs and Results'!$G$14-'Inputs and Results'!$G$13)), 'Inputs and Results'!$G$15 - SQRT((1-F9952)*('Inputs and Results'!$G$15-'Inputs and Results'!$G$13)*('Inputs and Results'!$G$15-'Inputs and Results'!$G$14))))</f>
        <v>588.13282389417031</v>
      </c>
      <c r="D9952">
        <f t="shared" ca="1" si="651"/>
        <v>290.60331634651726</v>
      </c>
      <c r="E9952">
        <f t="shared" ca="1" si="653"/>
        <v>0.30228043186397313</v>
      </c>
      <c r="F9952">
        <f t="shared" ca="1" si="653"/>
        <v>0.55863788570026396</v>
      </c>
    </row>
    <row r="9953" spans="1:6" ht="15.75" customHeight="1" x14ac:dyDescent="0.2">
      <c r="A9953">
        <v>9952</v>
      </c>
      <c r="B9953" s="47">
        <f ca="1">IF('Inputs and Results'!$C$15='Inputs and Results'!$C$13, 'Inputs and Results'!$C$13, IF(E9953 &lt;= ('Inputs and Results'!$C$14-'Inputs and Results'!$C$13)/('Inputs and Results'!$C$15-'Inputs and Results'!$C$13), 'Inputs and Results'!$C$13 + SQRT(E9953*('Inputs and Results'!$C$15-'Inputs and Results'!$C$13)*('Inputs and Results'!$C$14-'Inputs and Results'!$C$13)), 'Inputs and Results'!$C$15 - SQRT((1-E9953)*('Inputs and Results'!$C$15-'Inputs and Results'!$C$13)*('Inputs and Results'!$C$15-'Inputs and Results'!$C$14))))</f>
        <v>0.8284425653953047</v>
      </c>
      <c r="C9953" s="47">
        <f ca="1">IF('Inputs and Results'!$G$15='Inputs and Results'!$G$13, 'Inputs and Results'!$G$13, IF(F9953 &lt;= ('Inputs and Results'!$G$14-'Inputs and Results'!$G$13)/('Inputs and Results'!$G$15-'Inputs and Results'!$G$13), 'Inputs and Results'!$G$13 + SQRT(F9953*('Inputs and Results'!$G$15-'Inputs and Results'!$G$13)*('Inputs and Results'!$G$14-'Inputs and Results'!$G$13)), 'Inputs and Results'!$G$15 - SQRT((1-F9953)*('Inputs and Results'!$G$15-'Inputs and Results'!$G$13)*('Inputs and Results'!$G$15-'Inputs and Results'!$G$14))))</f>
        <v>414.80486423198738</v>
      </c>
      <c r="D9953">
        <f t="shared" ca="1" si="651"/>
        <v>343.64200586279867</v>
      </c>
      <c r="E9953">
        <f t="shared" ca="1" si="653"/>
        <v>0.47603758980145261</v>
      </c>
      <c r="F9953">
        <f t="shared" ca="1" si="653"/>
        <v>0.27316481844929941</v>
      </c>
    </row>
    <row r="9954" spans="1:6" ht="15.75" customHeight="1" x14ac:dyDescent="0.2">
      <c r="A9954">
        <v>9953</v>
      </c>
      <c r="B9954" s="47">
        <f ca="1">IF('Inputs and Results'!$C$15='Inputs and Results'!$C$13, 'Inputs and Results'!$C$13, IF(E9954 &lt;= ('Inputs and Results'!$C$14-'Inputs and Results'!$C$13)/('Inputs and Results'!$C$15-'Inputs and Results'!$C$13), 'Inputs and Results'!$C$13 + SQRT(E9954*('Inputs and Results'!$C$15-'Inputs and Results'!$C$13)*('Inputs and Results'!$C$14-'Inputs and Results'!$C$13)), 'Inputs and Results'!$C$15 - SQRT((1-E9954)*('Inputs and Results'!$C$15-'Inputs and Results'!$C$13)*('Inputs and Results'!$C$15-'Inputs and Results'!$C$14))))</f>
        <v>0.94868121085640222</v>
      </c>
      <c r="C9954" s="47">
        <f ca="1">IF('Inputs and Results'!$G$15='Inputs and Results'!$G$13, 'Inputs and Results'!$G$13, IF(F9954 &lt;= ('Inputs and Results'!$G$14-'Inputs and Results'!$G$13)/('Inputs and Results'!$G$15-'Inputs and Results'!$G$13), 'Inputs and Results'!$G$13 + SQRT(F9954*('Inputs and Results'!$G$15-'Inputs and Results'!$G$13)*('Inputs and Results'!$G$14-'Inputs and Results'!$G$13)), 'Inputs and Results'!$G$15 - SQRT((1-F9954)*('Inputs and Results'!$G$15-'Inputs and Results'!$G$13)*('Inputs and Results'!$G$15-'Inputs and Results'!$G$14))))</f>
        <v>809.94603617926987</v>
      </c>
      <c r="D9954">
        <f t="shared" ca="1" si="651"/>
        <v>768.38058633089315</v>
      </c>
      <c r="E9954">
        <f t="shared" ca="1" si="653"/>
        <v>0.53245458058960482</v>
      </c>
      <c r="F9954">
        <f t="shared" ca="1" si="653"/>
        <v>0.82063812679148562</v>
      </c>
    </row>
    <row r="9955" spans="1:6" ht="15.75" customHeight="1" x14ac:dyDescent="0.2">
      <c r="A9955">
        <v>9954</v>
      </c>
      <c r="B9955" s="47">
        <f ca="1">IF('Inputs and Results'!$C$15='Inputs and Results'!$C$13, 'Inputs and Results'!$C$13, IF(E9955 &lt;= ('Inputs and Results'!$C$14-'Inputs and Results'!$C$13)/('Inputs and Results'!$C$15-'Inputs and Results'!$C$13), 'Inputs and Results'!$C$13 + SQRT(E9955*('Inputs and Results'!$C$15-'Inputs and Results'!$C$13)*('Inputs and Results'!$C$14-'Inputs and Results'!$C$13)), 'Inputs and Results'!$C$15 - SQRT((1-E9955)*('Inputs and Results'!$C$15-'Inputs and Results'!$C$13)*('Inputs and Results'!$C$15-'Inputs and Results'!$C$14))))</f>
        <v>1.5812617363887904</v>
      </c>
      <c r="C9955" s="47">
        <f ca="1">IF('Inputs and Results'!$G$15='Inputs and Results'!$G$13, 'Inputs and Results'!$G$13, IF(F9955 &lt;= ('Inputs and Results'!$G$14-'Inputs and Results'!$G$13)/('Inputs and Results'!$G$15-'Inputs and Results'!$G$13), 'Inputs and Results'!$G$13 + SQRT(F9955*('Inputs and Results'!$G$15-'Inputs and Results'!$G$13)*('Inputs and Results'!$G$14-'Inputs and Results'!$G$13)), 'Inputs and Results'!$G$15 - SQRT((1-F9955)*('Inputs and Results'!$G$15-'Inputs and Results'!$G$13)*('Inputs and Results'!$G$15-'Inputs and Results'!$G$14))))</f>
        <v>461.15415434568865</v>
      </c>
      <c r="D9955">
        <f t="shared" ca="1" si="651"/>
        <v>729.20541884356794</v>
      </c>
      <c r="E9955">
        <f t="shared" ca="1" si="653"/>
        <v>0.77635352659616108</v>
      </c>
      <c r="F9955">
        <f t="shared" ca="1" si="653"/>
        <v>0.35644093643123309</v>
      </c>
    </row>
    <row r="9956" spans="1:6" ht="15.75" customHeight="1" x14ac:dyDescent="0.2">
      <c r="A9956">
        <v>9955</v>
      </c>
      <c r="B9956" s="47">
        <f ca="1">IF('Inputs and Results'!$C$15='Inputs and Results'!$C$13, 'Inputs and Results'!$C$13, IF(E9956 &lt;= ('Inputs and Results'!$C$14-'Inputs and Results'!$C$13)/('Inputs and Results'!$C$15-'Inputs and Results'!$C$13), 'Inputs and Results'!$C$13 + SQRT(E9956*('Inputs and Results'!$C$15-'Inputs and Results'!$C$13)*('Inputs and Results'!$C$14-'Inputs and Results'!$C$13)), 'Inputs and Results'!$C$15 - SQRT((1-E9956)*('Inputs and Results'!$C$15-'Inputs and Results'!$C$13)*('Inputs and Results'!$C$15-'Inputs and Results'!$C$14))))</f>
        <v>1.9963374315910654</v>
      </c>
      <c r="C9956" s="47">
        <f ca="1">IF('Inputs and Results'!$G$15='Inputs and Results'!$G$13, 'Inputs and Results'!$G$13, IF(F9956 &lt;= ('Inputs and Results'!$G$14-'Inputs and Results'!$G$13)/('Inputs and Results'!$G$15-'Inputs and Results'!$G$13), 'Inputs and Results'!$G$13 + SQRT(F9956*('Inputs and Results'!$G$15-'Inputs and Results'!$G$13)*('Inputs and Results'!$G$14-'Inputs and Results'!$G$13)), 'Inputs and Results'!$G$15 - SQRT((1-F9956)*('Inputs and Results'!$G$15-'Inputs and Results'!$G$13)*('Inputs and Results'!$G$15-'Inputs and Results'!$G$14))))</f>
        <v>445.95473884755438</v>
      </c>
      <c r="D9956">
        <f t="shared" ca="1" si="651"/>
        <v>890.27613795679099</v>
      </c>
      <c r="E9956">
        <f t="shared" ca="1" si="653"/>
        <v>0.88807349430830895</v>
      </c>
      <c r="F9956">
        <f t="shared" ca="1" si="653"/>
        <v>0.3296901990513782</v>
      </c>
    </row>
    <row r="9957" spans="1:6" ht="15.75" customHeight="1" x14ac:dyDescent="0.2">
      <c r="A9957">
        <v>9956</v>
      </c>
      <c r="B9957" s="47">
        <f ca="1">IF('Inputs and Results'!$C$15='Inputs and Results'!$C$13, 'Inputs and Results'!$C$13, IF(E9957 &lt;= ('Inputs and Results'!$C$14-'Inputs and Results'!$C$13)/('Inputs and Results'!$C$15-'Inputs and Results'!$C$13), 'Inputs and Results'!$C$13 + SQRT(E9957*('Inputs and Results'!$C$15-'Inputs and Results'!$C$13)*('Inputs and Results'!$C$14-'Inputs and Results'!$C$13)), 'Inputs and Results'!$C$15 - SQRT((1-E9957)*('Inputs and Results'!$C$15-'Inputs and Results'!$C$13)*('Inputs and Results'!$C$15-'Inputs and Results'!$C$14))))</f>
        <v>0.48930368252724277</v>
      </c>
      <c r="C9957" s="47">
        <f ca="1">IF('Inputs and Results'!$G$15='Inputs and Results'!$G$13, 'Inputs and Results'!$G$13, IF(F9957 &lt;= ('Inputs and Results'!$G$14-'Inputs and Results'!$G$13)/('Inputs and Results'!$G$15-'Inputs and Results'!$G$13), 'Inputs and Results'!$G$13 + SQRT(F9957*('Inputs and Results'!$G$15-'Inputs and Results'!$G$13)*('Inputs and Results'!$G$14-'Inputs and Results'!$G$13)), 'Inputs and Results'!$G$15 - SQRT((1-F9957)*('Inputs and Results'!$G$15-'Inputs and Results'!$G$13)*('Inputs and Results'!$G$15-'Inputs and Results'!$G$14))))</f>
        <v>1157.7186928366059</v>
      </c>
      <c r="D9957">
        <f t="shared" ca="1" si="651"/>
        <v>566.4760197355771</v>
      </c>
      <c r="E9957">
        <f t="shared" ca="1" si="653"/>
        <v>0.29960044460319291</v>
      </c>
      <c r="F9957">
        <f t="shared" ca="1" si="653"/>
        <v>0.99789245163173523</v>
      </c>
    </row>
    <row r="9958" spans="1:6" ht="15.75" customHeight="1" x14ac:dyDescent="0.2">
      <c r="A9958">
        <v>9957</v>
      </c>
      <c r="B9958" s="47">
        <f ca="1">IF('Inputs and Results'!$C$15='Inputs and Results'!$C$13, 'Inputs and Results'!$C$13, IF(E9958 &lt;= ('Inputs and Results'!$C$14-'Inputs and Results'!$C$13)/('Inputs and Results'!$C$15-'Inputs and Results'!$C$13), 'Inputs and Results'!$C$13 + SQRT(E9958*('Inputs and Results'!$C$15-'Inputs and Results'!$C$13)*('Inputs and Results'!$C$14-'Inputs and Results'!$C$13)), 'Inputs and Results'!$C$15 - SQRT((1-E9958)*('Inputs and Results'!$C$15-'Inputs and Results'!$C$13)*('Inputs and Results'!$C$15-'Inputs and Results'!$C$14))))</f>
        <v>0.18092336655398489</v>
      </c>
      <c r="C9958" s="47">
        <f ca="1">IF('Inputs and Results'!$G$15='Inputs and Results'!$G$13, 'Inputs and Results'!$G$13, IF(F9958 &lt;= ('Inputs and Results'!$G$14-'Inputs and Results'!$G$13)/('Inputs and Results'!$G$15-'Inputs and Results'!$G$13), 'Inputs and Results'!$G$13 + SQRT(F9958*('Inputs and Results'!$G$15-'Inputs and Results'!$G$13)*('Inputs and Results'!$G$14-'Inputs and Results'!$G$13)), 'Inputs and Results'!$G$15 - SQRT((1-F9958)*('Inputs and Results'!$G$15-'Inputs and Results'!$G$13)*('Inputs and Results'!$G$15-'Inputs and Results'!$G$14))))</f>
        <v>722.05717170375942</v>
      </c>
      <c r="D9958">
        <f t="shared" ca="1" si="651"/>
        <v>130.63701434909288</v>
      </c>
      <c r="E9958">
        <f t="shared" ca="1" si="653"/>
        <v>0.1169785483065201</v>
      </c>
      <c r="F9958">
        <f t="shared" ca="1" si="653"/>
        <v>0.73070230380303502</v>
      </c>
    </row>
    <row r="9959" spans="1:6" ht="15.75" customHeight="1" x14ac:dyDescent="0.2">
      <c r="A9959">
        <v>9958</v>
      </c>
      <c r="B9959" s="47">
        <f ca="1">IF('Inputs and Results'!$C$15='Inputs and Results'!$C$13, 'Inputs and Results'!$C$13, IF(E9959 &lt;= ('Inputs and Results'!$C$14-'Inputs and Results'!$C$13)/('Inputs and Results'!$C$15-'Inputs and Results'!$C$13), 'Inputs and Results'!$C$13 + SQRT(E9959*('Inputs and Results'!$C$15-'Inputs and Results'!$C$13)*('Inputs and Results'!$C$14-'Inputs and Results'!$C$13)), 'Inputs and Results'!$C$15 - SQRT((1-E9959)*('Inputs and Results'!$C$15-'Inputs and Results'!$C$13)*('Inputs and Results'!$C$15-'Inputs and Results'!$C$14))))</f>
        <v>0.22094202377942285</v>
      </c>
      <c r="C9959" s="47">
        <f ca="1">IF('Inputs and Results'!$G$15='Inputs and Results'!$G$13, 'Inputs and Results'!$G$13, IF(F9959 &lt;= ('Inputs and Results'!$G$14-'Inputs and Results'!$G$13)/('Inputs and Results'!$G$15-'Inputs and Results'!$G$13), 'Inputs and Results'!$G$13 + SQRT(F9959*('Inputs and Results'!$G$15-'Inputs and Results'!$G$13)*('Inputs and Results'!$G$14-'Inputs and Results'!$G$13)), 'Inputs and Results'!$G$15 - SQRT((1-F9959)*('Inputs and Results'!$G$15-'Inputs and Results'!$G$13)*('Inputs and Results'!$G$15-'Inputs and Results'!$G$14))))</f>
        <v>727.07743559888456</v>
      </c>
      <c r="D9959">
        <f t="shared" ca="1" si="651"/>
        <v>160.64196006557054</v>
      </c>
      <c r="E9959">
        <f t="shared" ca="1" si="653"/>
        <v>0.14187075164497653</v>
      </c>
      <c r="F9959">
        <f t="shared" ca="1" si="653"/>
        <v>0.73632994406103081</v>
      </c>
    </row>
    <row r="9960" spans="1:6" ht="15.75" customHeight="1" x14ac:dyDescent="0.2">
      <c r="A9960">
        <v>9959</v>
      </c>
      <c r="B9960" s="47">
        <f ca="1">IF('Inputs and Results'!$C$15='Inputs and Results'!$C$13, 'Inputs and Results'!$C$13, IF(E9960 &lt;= ('Inputs and Results'!$C$14-'Inputs and Results'!$C$13)/('Inputs and Results'!$C$15-'Inputs and Results'!$C$13), 'Inputs and Results'!$C$13 + SQRT(E9960*('Inputs and Results'!$C$15-'Inputs and Results'!$C$13)*('Inputs and Results'!$C$14-'Inputs and Results'!$C$13)), 'Inputs and Results'!$C$15 - SQRT((1-E9960)*('Inputs and Results'!$C$15-'Inputs and Results'!$C$13)*('Inputs and Results'!$C$15-'Inputs and Results'!$C$14))))</f>
        <v>2.6175107292809798</v>
      </c>
      <c r="C9960" s="47">
        <f ca="1">IF('Inputs and Results'!$G$15='Inputs and Results'!$G$13, 'Inputs and Results'!$G$13, IF(F9960 &lt;= ('Inputs and Results'!$G$14-'Inputs and Results'!$G$13)/('Inputs and Results'!$G$15-'Inputs and Results'!$G$13), 'Inputs and Results'!$G$13 + SQRT(F9960*('Inputs and Results'!$G$15-'Inputs and Results'!$G$13)*('Inputs and Results'!$G$14-'Inputs and Results'!$G$13)), 'Inputs and Results'!$G$15 - SQRT((1-F9960)*('Inputs and Results'!$G$15-'Inputs and Results'!$G$13)*('Inputs and Results'!$G$15-'Inputs and Results'!$G$14))))</f>
        <v>613.42855485912571</v>
      </c>
      <c r="D9960">
        <f t="shared" ca="1" si="651"/>
        <v>1605.6558239910876</v>
      </c>
      <c r="E9960">
        <f t="shared" ca="1" si="653"/>
        <v>0.98374466197609245</v>
      </c>
      <c r="F9960">
        <f t="shared" ca="1" si="653"/>
        <v>0.59437699868946015</v>
      </c>
    </row>
    <row r="9961" spans="1:6" ht="15.75" customHeight="1" x14ac:dyDescent="0.2">
      <c r="A9961">
        <v>9960</v>
      </c>
      <c r="B9961" s="47">
        <f ca="1">IF('Inputs and Results'!$C$15='Inputs and Results'!$C$13, 'Inputs and Results'!$C$13, IF(E9961 &lt;= ('Inputs and Results'!$C$14-'Inputs and Results'!$C$13)/('Inputs and Results'!$C$15-'Inputs and Results'!$C$13), 'Inputs and Results'!$C$13 + SQRT(E9961*('Inputs and Results'!$C$15-'Inputs and Results'!$C$13)*('Inputs and Results'!$C$14-'Inputs and Results'!$C$13)), 'Inputs and Results'!$C$15 - SQRT((1-E9961)*('Inputs and Results'!$C$15-'Inputs and Results'!$C$13)*('Inputs and Results'!$C$15-'Inputs and Results'!$C$14))))</f>
        <v>0.32401989392375397</v>
      </c>
      <c r="C9961" s="47">
        <f ca="1">IF('Inputs and Results'!$G$15='Inputs and Results'!$G$13, 'Inputs and Results'!$G$13, IF(F9961 &lt;= ('Inputs and Results'!$G$14-'Inputs and Results'!$G$13)/('Inputs and Results'!$G$15-'Inputs and Results'!$G$13), 'Inputs and Results'!$G$13 + SQRT(F9961*('Inputs and Results'!$G$15-'Inputs and Results'!$G$13)*('Inputs and Results'!$G$14-'Inputs and Results'!$G$13)), 'Inputs and Results'!$G$15 - SQRT((1-F9961)*('Inputs and Results'!$G$15-'Inputs and Results'!$G$13)*('Inputs and Results'!$G$15-'Inputs and Results'!$G$14))))</f>
        <v>589.80604139623517</v>
      </c>
      <c r="D9961">
        <f t="shared" ca="1" si="651"/>
        <v>191.10889096879737</v>
      </c>
      <c r="E9961">
        <f t="shared" ca="1" si="653"/>
        <v>0.20434783020935143</v>
      </c>
      <c r="F9961">
        <f t="shared" ca="1" si="653"/>
        <v>0.56104849079856667</v>
      </c>
    </row>
    <row r="9962" spans="1:6" ht="15.75" customHeight="1" x14ac:dyDescent="0.2">
      <c r="A9962">
        <v>9961</v>
      </c>
      <c r="B9962" s="47">
        <f ca="1">IF('Inputs and Results'!$C$15='Inputs and Results'!$C$13, 'Inputs and Results'!$C$13, IF(E9962 &lt;= ('Inputs and Results'!$C$14-'Inputs and Results'!$C$13)/('Inputs and Results'!$C$15-'Inputs and Results'!$C$13), 'Inputs and Results'!$C$13 + SQRT(E9962*('Inputs and Results'!$C$15-'Inputs and Results'!$C$13)*('Inputs and Results'!$C$14-'Inputs and Results'!$C$13)), 'Inputs and Results'!$C$15 - SQRT((1-E9962)*('Inputs and Results'!$C$15-'Inputs and Results'!$C$13)*('Inputs and Results'!$C$15-'Inputs and Results'!$C$14))))</f>
        <v>1.3978996831001829</v>
      </c>
      <c r="C9962" s="47">
        <f ca="1">IF('Inputs and Results'!$G$15='Inputs and Results'!$G$13, 'Inputs and Results'!$G$13, IF(F9962 &lt;= ('Inputs and Results'!$G$14-'Inputs and Results'!$G$13)/('Inputs and Results'!$G$15-'Inputs and Results'!$G$13), 'Inputs and Results'!$G$13 + SQRT(F9962*('Inputs and Results'!$G$15-'Inputs and Results'!$G$13)*('Inputs and Results'!$G$14-'Inputs and Results'!$G$13)), 'Inputs and Results'!$G$15 - SQRT((1-F9962)*('Inputs and Results'!$G$15-'Inputs and Results'!$G$13)*('Inputs and Results'!$G$15-'Inputs and Results'!$G$14))))</f>
        <v>1140.4591560648214</v>
      </c>
      <c r="D9962">
        <f t="shared" ca="1" si="651"/>
        <v>1594.2474928517158</v>
      </c>
      <c r="E9962">
        <f t="shared" ref="E9962:F9981" ca="1" si="654">RAND()</f>
        <v>0.71480828606550062</v>
      </c>
      <c r="F9962">
        <f t="shared" ca="1" si="654"/>
        <v>0.99582063105118324</v>
      </c>
    </row>
    <row r="9963" spans="1:6" ht="15.75" customHeight="1" x14ac:dyDescent="0.2">
      <c r="A9963">
        <v>9962</v>
      </c>
      <c r="B9963" s="47">
        <f ca="1">IF('Inputs and Results'!$C$15='Inputs and Results'!$C$13, 'Inputs and Results'!$C$13, IF(E9963 &lt;= ('Inputs and Results'!$C$14-'Inputs and Results'!$C$13)/('Inputs and Results'!$C$15-'Inputs and Results'!$C$13), 'Inputs and Results'!$C$13 + SQRT(E9963*('Inputs and Results'!$C$15-'Inputs and Results'!$C$13)*('Inputs and Results'!$C$14-'Inputs and Results'!$C$13)), 'Inputs and Results'!$C$15 - SQRT((1-E9963)*('Inputs and Results'!$C$15-'Inputs and Results'!$C$13)*('Inputs and Results'!$C$15-'Inputs and Results'!$C$14))))</f>
        <v>0.87372485679445866</v>
      </c>
      <c r="C9963" s="47">
        <f ca="1">IF('Inputs and Results'!$G$15='Inputs and Results'!$G$13, 'Inputs and Results'!$G$13, IF(F9963 &lt;= ('Inputs and Results'!$G$14-'Inputs and Results'!$G$13)/('Inputs and Results'!$G$15-'Inputs and Results'!$G$13), 'Inputs and Results'!$G$13 + SQRT(F9963*('Inputs and Results'!$G$15-'Inputs and Results'!$G$13)*('Inputs and Results'!$G$14-'Inputs and Results'!$G$13)), 'Inputs and Results'!$G$15 - SQRT((1-F9963)*('Inputs and Results'!$G$15-'Inputs and Results'!$G$13)*('Inputs and Results'!$G$15-'Inputs and Results'!$G$14))))</f>
        <v>786.11946745902719</v>
      </c>
      <c r="D9963">
        <f t="shared" ca="1" si="651"/>
        <v>686.85211912897466</v>
      </c>
      <c r="E9963">
        <f t="shared" ca="1" si="654"/>
        <v>0.49766155726513939</v>
      </c>
      <c r="F9963">
        <f t="shared" ca="1" si="654"/>
        <v>0.79805610054642573</v>
      </c>
    </row>
    <row r="9964" spans="1:6" ht="15.75" customHeight="1" x14ac:dyDescent="0.2">
      <c r="A9964">
        <v>9963</v>
      </c>
      <c r="B9964" s="47">
        <f ca="1">IF('Inputs and Results'!$C$15='Inputs and Results'!$C$13, 'Inputs and Results'!$C$13, IF(E9964 &lt;= ('Inputs and Results'!$C$14-'Inputs and Results'!$C$13)/('Inputs and Results'!$C$15-'Inputs and Results'!$C$13), 'Inputs and Results'!$C$13 + SQRT(E9964*('Inputs and Results'!$C$15-'Inputs and Results'!$C$13)*('Inputs and Results'!$C$14-'Inputs and Results'!$C$13)), 'Inputs and Results'!$C$15 - SQRT((1-E9964)*('Inputs and Results'!$C$15-'Inputs and Results'!$C$13)*('Inputs and Results'!$C$15-'Inputs and Results'!$C$14))))</f>
        <v>1.5948450182379414</v>
      </c>
      <c r="C9964" s="47">
        <f ca="1">IF('Inputs and Results'!$G$15='Inputs and Results'!$G$13, 'Inputs and Results'!$G$13, IF(F9964 &lt;= ('Inputs and Results'!$G$14-'Inputs and Results'!$G$13)/('Inputs and Results'!$G$15-'Inputs and Results'!$G$13), 'Inputs and Results'!$G$13 + SQRT(F9964*('Inputs and Results'!$G$15-'Inputs and Results'!$G$13)*('Inputs and Results'!$G$14-'Inputs and Results'!$G$13)), 'Inputs and Results'!$G$15 - SQRT((1-F9964)*('Inputs and Results'!$G$15-'Inputs and Results'!$G$13)*('Inputs and Results'!$G$15-'Inputs and Results'!$G$14))))</f>
        <v>983.50600708163927</v>
      </c>
      <c r="D9964">
        <f t="shared" ca="1" si="651"/>
        <v>1568.5396558012419</v>
      </c>
      <c r="E9964">
        <f t="shared" ca="1" si="654"/>
        <v>0.78061549746991876</v>
      </c>
      <c r="F9964">
        <f t="shared" ca="1" si="654"/>
        <v>0.94474489093343139</v>
      </c>
    </row>
    <row r="9965" spans="1:6" ht="15.75" customHeight="1" x14ac:dyDescent="0.2">
      <c r="A9965">
        <v>9964</v>
      </c>
      <c r="B9965" s="47">
        <f ca="1">IF('Inputs and Results'!$C$15='Inputs and Results'!$C$13, 'Inputs and Results'!$C$13, IF(E9965 &lt;= ('Inputs and Results'!$C$14-'Inputs and Results'!$C$13)/('Inputs and Results'!$C$15-'Inputs and Results'!$C$13), 'Inputs and Results'!$C$13 + SQRT(E9965*('Inputs and Results'!$C$15-'Inputs and Results'!$C$13)*('Inputs and Results'!$C$14-'Inputs and Results'!$C$13)), 'Inputs and Results'!$C$15 - SQRT((1-E9965)*('Inputs and Results'!$C$15-'Inputs and Results'!$C$13)*('Inputs and Results'!$C$15-'Inputs and Results'!$C$14))))</f>
        <v>1.1385030383949213</v>
      </c>
      <c r="C9965" s="47">
        <f ca="1">IF('Inputs and Results'!$G$15='Inputs and Results'!$G$13, 'Inputs and Results'!$G$13, IF(F9965 &lt;= ('Inputs and Results'!$G$14-'Inputs and Results'!$G$13)/('Inputs and Results'!$G$15-'Inputs and Results'!$G$13), 'Inputs and Results'!$G$13 + SQRT(F9965*('Inputs and Results'!$G$15-'Inputs and Results'!$G$13)*('Inputs and Results'!$G$14-'Inputs and Results'!$G$13)), 'Inputs and Results'!$G$15 - SQRT((1-F9965)*('Inputs and Results'!$G$15-'Inputs and Results'!$G$13)*('Inputs and Results'!$G$15-'Inputs and Results'!$G$14))))</f>
        <v>381.45328075676878</v>
      </c>
      <c r="D9965">
        <f t="shared" ca="1" si="651"/>
        <v>434.28571914729218</v>
      </c>
      <c r="E9965">
        <f t="shared" ca="1" si="654"/>
        <v>0.61498100688167334</v>
      </c>
      <c r="F9965">
        <f t="shared" ca="1" si="654"/>
        <v>0.21010805704527702</v>
      </c>
    </row>
    <row r="9966" spans="1:6" ht="15.75" customHeight="1" x14ac:dyDescent="0.2">
      <c r="A9966">
        <v>9965</v>
      </c>
      <c r="B9966" s="47">
        <f ca="1">IF('Inputs and Results'!$C$15='Inputs and Results'!$C$13, 'Inputs and Results'!$C$13, IF(E9966 &lt;= ('Inputs and Results'!$C$14-'Inputs and Results'!$C$13)/('Inputs and Results'!$C$15-'Inputs and Results'!$C$13), 'Inputs and Results'!$C$13 + SQRT(E9966*('Inputs and Results'!$C$15-'Inputs and Results'!$C$13)*('Inputs and Results'!$C$14-'Inputs and Results'!$C$13)), 'Inputs and Results'!$C$15 - SQRT((1-E9966)*('Inputs and Results'!$C$15-'Inputs and Results'!$C$13)*('Inputs and Results'!$C$15-'Inputs and Results'!$C$14))))</f>
        <v>2.1291672455462769</v>
      </c>
      <c r="C9966" s="47">
        <f ca="1">IF('Inputs and Results'!$G$15='Inputs and Results'!$G$13, 'Inputs and Results'!$G$13, IF(F9966 &lt;= ('Inputs and Results'!$G$14-'Inputs and Results'!$G$13)/('Inputs and Results'!$G$15-'Inputs and Results'!$G$13), 'Inputs and Results'!$G$13 + SQRT(F9966*('Inputs and Results'!$G$15-'Inputs and Results'!$G$13)*('Inputs and Results'!$G$14-'Inputs and Results'!$G$13)), 'Inputs and Results'!$G$15 - SQRT((1-F9966)*('Inputs and Results'!$G$15-'Inputs and Results'!$G$13)*('Inputs and Results'!$G$15-'Inputs and Results'!$G$14))))</f>
        <v>316.72534518054067</v>
      </c>
      <c r="D9966">
        <f t="shared" ca="1" si="651"/>
        <v>674.36123079274557</v>
      </c>
      <c r="E9966">
        <f t="shared" ca="1" si="654"/>
        <v>0.91573892375228239</v>
      </c>
      <c r="F9966">
        <f t="shared" ca="1" si="654"/>
        <v>8.0244746662287092E-2</v>
      </c>
    </row>
    <row r="9967" spans="1:6" ht="15.75" customHeight="1" x14ac:dyDescent="0.2">
      <c r="A9967">
        <v>9966</v>
      </c>
      <c r="B9967" s="47">
        <f ca="1">IF('Inputs and Results'!$C$15='Inputs and Results'!$C$13, 'Inputs and Results'!$C$13, IF(E9967 &lt;= ('Inputs and Results'!$C$14-'Inputs and Results'!$C$13)/('Inputs and Results'!$C$15-'Inputs and Results'!$C$13), 'Inputs and Results'!$C$13 + SQRT(E9967*('Inputs and Results'!$C$15-'Inputs and Results'!$C$13)*('Inputs and Results'!$C$14-'Inputs and Results'!$C$13)), 'Inputs and Results'!$C$15 - SQRT((1-E9967)*('Inputs and Results'!$C$15-'Inputs and Results'!$C$13)*('Inputs and Results'!$C$15-'Inputs and Results'!$C$14))))</f>
        <v>1.2001353127617476</v>
      </c>
      <c r="C9967" s="47">
        <f ca="1">IF('Inputs and Results'!$G$15='Inputs and Results'!$G$13, 'Inputs and Results'!$G$13, IF(F9967 &lt;= ('Inputs and Results'!$G$14-'Inputs and Results'!$G$13)/('Inputs and Results'!$G$15-'Inputs and Results'!$G$13), 'Inputs and Results'!$G$13 + SQRT(F9967*('Inputs and Results'!$G$15-'Inputs and Results'!$G$13)*('Inputs and Results'!$G$14-'Inputs and Results'!$G$13)), 'Inputs and Results'!$G$15 - SQRT((1-F9967)*('Inputs and Results'!$G$15-'Inputs and Results'!$G$13)*('Inputs and Results'!$G$15-'Inputs and Results'!$G$14))))</f>
        <v>743.62159154483857</v>
      </c>
      <c r="D9967">
        <f t="shared" ca="1" si="651"/>
        <v>892.44653134505336</v>
      </c>
      <c r="E9967">
        <f t="shared" ca="1" si="654"/>
        <v>0.64005412307030529</v>
      </c>
      <c r="F9967">
        <f t="shared" ca="1" si="654"/>
        <v>0.75445509978406344</v>
      </c>
    </row>
    <row r="9968" spans="1:6" ht="15.75" customHeight="1" x14ac:dyDescent="0.2">
      <c r="A9968">
        <v>9967</v>
      </c>
      <c r="B9968" s="47">
        <f ca="1">IF('Inputs and Results'!$C$15='Inputs and Results'!$C$13, 'Inputs and Results'!$C$13, IF(E9968 &lt;= ('Inputs and Results'!$C$14-'Inputs and Results'!$C$13)/('Inputs and Results'!$C$15-'Inputs and Results'!$C$13), 'Inputs and Results'!$C$13 + SQRT(E9968*('Inputs and Results'!$C$15-'Inputs and Results'!$C$13)*('Inputs and Results'!$C$14-'Inputs and Results'!$C$13)), 'Inputs and Results'!$C$15 - SQRT((1-E9968)*('Inputs and Results'!$C$15-'Inputs and Results'!$C$13)*('Inputs and Results'!$C$15-'Inputs and Results'!$C$14))))</f>
        <v>1.2467814264586616</v>
      </c>
      <c r="C9968" s="47">
        <f ca="1">IF('Inputs and Results'!$G$15='Inputs and Results'!$G$13, 'Inputs and Results'!$G$13, IF(F9968 &lt;= ('Inputs and Results'!$G$14-'Inputs and Results'!$G$13)/('Inputs and Results'!$G$15-'Inputs and Results'!$G$13), 'Inputs and Results'!$G$13 + SQRT(F9968*('Inputs and Results'!$G$15-'Inputs and Results'!$G$13)*('Inputs and Results'!$G$14-'Inputs and Results'!$G$13)), 'Inputs and Results'!$G$15 - SQRT((1-F9968)*('Inputs and Results'!$G$15-'Inputs and Results'!$G$13)*('Inputs and Results'!$G$15-'Inputs and Results'!$G$14))))</f>
        <v>476.74190537539687</v>
      </c>
      <c r="D9968">
        <f t="shared" ca="1" si="651"/>
        <v>594.39295283655758</v>
      </c>
      <c r="E9968">
        <f t="shared" ca="1" si="654"/>
        <v>0.65846940370996387</v>
      </c>
      <c r="F9968">
        <f t="shared" ca="1" si="654"/>
        <v>0.38330937617963379</v>
      </c>
    </row>
    <row r="9969" spans="1:6" ht="15.75" customHeight="1" x14ac:dyDescent="0.2">
      <c r="A9969">
        <v>9968</v>
      </c>
      <c r="B9969" s="47">
        <f ca="1">IF('Inputs and Results'!$C$15='Inputs and Results'!$C$13, 'Inputs and Results'!$C$13, IF(E9969 &lt;= ('Inputs and Results'!$C$14-'Inputs and Results'!$C$13)/('Inputs and Results'!$C$15-'Inputs and Results'!$C$13), 'Inputs and Results'!$C$13 + SQRT(E9969*('Inputs and Results'!$C$15-'Inputs and Results'!$C$13)*('Inputs and Results'!$C$14-'Inputs and Results'!$C$13)), 'Inputs and Results'!$C$15 - SQRT((1-E9969)*('Inputs and Results'!$C$15-'Inputs and Results'!$C$13)*('Inputs and Results'!$C$15-'Inputs and Results'!$C$14))))</f>
        <v>0.1654300079060973</v>
      </c>
      <c r="C9969" s="47">
        <f ca="1">IF('Inputs and Results'!$G$15='Inputs and Results'!$G$13, 'Inputs and Results'!$G$13, IF(F9969 &lt;= ('Inputs and Results'!$G$14-'Inputs and Results'!$G$13)/('Inputs and Results'!$G$15-'Inputs and Results'!$G$13), 'Inputs and Results'!$G$13 + SQRT(F9969*('Inputs and Results'!$G$15-'Inputs and Results'!$G$13)*('Inputs and Results'!$G$14-'Inputs and Results'!$G$13)), 'Inputs and Results'!$G$15 - SQRT((1-F9969)*('Inputs and Results'!$G$15-'Inputs and Results'!$G$13)*('Inputs and Results'!$G$15-'Inputs and Results'!$G$14))))</f>
        <v>396.34394801214899</v>
      </c>
      <c r="D9969">
        <f t="shared" ca="1" si="651"/>
        <v>65.567182453183619</v>
      </c>
      <c r="E9969">
        <f t="shared" ca="1" si="654"/>
        <v>0.10724588443564154</v>
      </c>
      <c r="F9969">
        <f t="shared" ca="1" si="654"/>
        <v>0.23858543751516437</v>
      </c>
    </row>
    <row r="9970" spans="1:6" ht="15.75" customHeight="1" x14ac:dyDescent="0.2">
      <c r="A9970">
        <v>9969</v>
      </c>
      <c r="B9970" s="47">
        <f ca="1">IF('Inputs and Results'!$C$15='Inputs and Results'!$C$13, 'Inputs and Results'!$C$13, IF(E9970 &lt;= ('Inputs and Results'!$C$14-'Inputs and Results'!$C$13)/('Inputs and Results'!$C$15-'Inputs and Results'!$C$13), 'Inputs and Results'!$C$13 + SQRT(E9970*('Inputs and Results'!$C$15-'Inputs and Results'!$C$13)*('Inputs and Results'!$C$14-'Inputs and Results'!$C$13)), 'Inputs and Results'!$C$15 - SQRT((1-E9970)*('Inputs and Results'!$C$15-'Inputs and Results'!$C$13)*('Inputs and Results'!$C$15-'Inputs and Results'!$C$14))))</f>
        <v>0.27754795380227071</v>
      </c>
      <c r="C9970" s="47">
        <f ca="1">IF('Inputs and Results'!$G$15='Inputs and Results'!$G$13, 'Inputs and Results'!$G$13, IF(F9970 &lt;= ('Inputs and Results'!$G$14-'Inputs and Results'!$G$13)/('Inputs and Results'!$G$15-'Inputs and Results'!$G$13), 'Inputs and Results'!$G$13 + SQRT(F9970*('Inputs and Results'!$G$15-'Inputs and Results'!$G$13)*('Inputs and Results'!$G$14-'Inputs and Results'!$G$13)), 'Inputs and Results'!$G$15 - SQRT((1-F9970)*('Inputs and Results'!$G$15-'Inputs and Results'!$G$13)*('Inputs and Results'!$G$15-'Inputs and Results'!$G$14))))</f>
        <v>360.71957242942256</v>
      </c>
      <c r="D9970">
        <f t="shared" ca="1" si="651"/>
        <v>100.11697922421621</v>
      </c>
      <c r="E9970">
        <f t="shared" ca="1" si="654"/>
        <v>0.17647276179486637</v>
      </c>
      <c r="F9970">
        <f t="shared" ca="1" si="654"/>
        <v>0.16958548796503448</v>
      </c>
    </row>
    <row r="9971" spans="1:6" ht="15.75" customHeight="1" x14ac:dyDescent="0.2">
      <c r="A9971">
        <v>9970</v>
      </c>
      <c r="B9971" s="47">
        <f ca="1">IF('Inputs and Results'!$C$15='Inputs and Results'!$C$13, 'Inputs and Results'!$C$13, IF(E9971 &lt;= ('Inputs and Results'!$C$14-'Inputs and Results'!$C$13)/('Inputs and Results'!$C$15-'Inputs and Results'!$C$13), 'Inputs and Results'!$C$13 + SQRT(E9971*('Inputs and Results'!$C$15-'Inputs and Results'!$C$13)*('Inputs and Results'!$C$14-'Inputs and Results'!$C$13)), 'Inputs and Results'!$C$15 - SQRT((1-E9971)*('Inputs and Results'!$C$15-'Inputs and Results'!$C$13)*('Inputs and Results'!$C$15-'Inputs and Results'!$C$14))))</f>
        <v>1.0156145074969949</v>
      </c>
      <c r="C9971" s="47">
        <f ca="1">IF('Inputs and Results'!$G$15='Inputs and Results'!$G$13, 'Inputs and Results'!$G$13, IF(F9971 &lt;= ('Inputs and Results'!$G$14-'Inputs and Results'!$G$13)/('Inputs and Results'!$G$15-'Inputs and Results'!$G$13), 'Inputs and Results'!$G$13 + SQRT(F9971*('Inputs and Results'!$G$15-'Inputs and Results'!$G$13)*('Inputs and Results'!$G$14-'Inputs and Results'!$G$13)), 'Inputs and Results'!$G$15 - SQRT((1-F9971)*('Inputs and Results'!$G$15-'Inputs and Results'!$G$13)*('Inputs and Results'!$G$15-'Inputs and Results'!$G$14))))</f>
        <v>766.52923445927388</v>
      </c>
      <c r="D9971">
        <f t="shared" ca="1" si="651"/>
        <v>778.498210937404</v>
      </c>
      <c r="E9971">
        <f t="shared" ca="1" si="654"/>
        <v>0.56246824634928949</v>
      </c>
      <c r="F9971">
        <f t="shared" ca="1" si="654"/>
        <v>0.77848641532481555</v>
      </c>
    </row>
    <row r="9972" spans="1:6" ht="15.75" customHeight="1" x14ac:dyDescent="0.2">
      <c r="A9972">
        <v>9971</v>
      </c>
      <c r="B9972" s="47">
        <f ca="1">IF('Inputs and Results'!$C$15='Inputs and Results'!$C$13, 'Inputs and Results'!$C$13, IF(E9972 &lt;= ('Inputs and Results'!$C$14-'Inputs and Results'!$C$13)/('Inputs and Results'!$C$15-'Inputs and Results'!$C$13), 'Inputs and Results'!$C$13 + SQRT(E9972*('Inputs and Results'!$C$15-'Inputs and Results'!$C$13)*('Inputs and Results'!$C$14-'Inputs and Results'!$C$13)), 'Inputs and Results'!$C$15 - SQRT((1-E9972)*('Inputs and Results'!$C$15-'Inputs and Results'!$C$13)*('Inputs and Results'!$C$15-'Inputs and Results'!$C$14))))</f>
        <v>0.88216159713926601</v>
      </c>
      <c r="C9972" s="47">
        <f ca="1">IF('Inputs and Results'!$G$15='Inputs and Results'!$G$13, 'Inputs and Results'!$G$13, IF(F9972 &lt;= ('Inputs and Results'!$G$14-'Inputs and Results'!$G$13)/('Inputs and Results'!$G$15-'Inputs and Results'!$G$13), 'Inputs and Results'!$G$13 + SQRT(F9972*('Inputs and Results'!$G$15-'Inputs and Results'!$G$13)*('Inputs and Results'!$G$14-'Inputs and Results'!$G$13)), 'Inputs and Results'!$G$15 - SQRT((1-F9972)*('Inputs and Results'!$G$15-'Inputs and Results'!$G$13)*('Inputs and Results'!$G$15-'Inputs and Results'!$G$14))))</f>
        <v>731.62465325892822</v>
      </c>
      <c r="D9972">
        <f t="shared" ca="1" si="651"/>
        <v>645.41117262535784</v>
      </c>
      <c r="E9972">
        <f t="shared" ca="1" si="654"/>
        <v>0.50164005548536617</v>
      </c>
      <c r="F9972">
        <f t="shared" ca="1" si="654"/>
        <v>0.74137601762374239</v>
      </c>
    </row>
    <row r="9973" spans="1:6" ht="15.75" customHeight="1" x14ac:dyDescent="0.2">
      <c r="A9973">
        <v>9972</v>
      </c>
      <c r="B9973" s="47">
        <f ca="1">IF('Inputs and Results'!$C$15='Inputs and Results'!$C$13, 'Inputs and Results'!$C$13, IF(E9973 &lt;= ('Inputs and Results'!$C$14-'Inputs and Results'!$C$13)/('Inputs and Results'!$C$15-'Inputs and Results'!$C$13), 'Inputs and Results'!$C$13 + SQRT(E9973*('Inputs and Results'!$C$15-'Inputs and Results'!$C$13)*('Inputs and Results'!$C$14-'Inputs and Results'!$C$13)), 'Inputs and Results'!$C$15 - SQRT((1-E9973)*('Inputs and Results'!$C$15-'Inputs and Results'!$C$13)*('Inputs and Results'!$C$15-'Inputs and Results'!$C$14))))</f>
        <v>1.8279395104722318</v>
      </c>
      <c r="C9973" s="47">
        <f ca="1">IF('Inputs and Results'!$G$15='Inputs and Results'!$G$13, 'Inputs and Results'!$G$13, IF(F9973 &lt;= ('Inputs and Results'!$G$14-'Inputs and Results'!$G$13)/('Inputs and Results'!$G$15-'Inputs and Results'!$G$13), 'Inputs and Results'!$G$13 + SQRT(F9973*('Inputs and Results'!$G$15-'Inputs and Results'!$G$13)*('Inputs and Results'!$G$14-'Inputs and Results'!$G$13)), 'Inputs and Results'!$G$15 - SQRT((1-F9973)*('Inputs and Results'!$G$15-'Inputs and Results'!$G$13)*('Inputs and Results'!$G$15-'Inputs and Results'!$G$14))))</f>
        <v>531.88034085725565</v>
      </c>
      <c r="D9973">
        <f t="shared" ca="1" si="651"/>
        <v>972.24508989641572</v>
      </c>
      <c r="E9973">
        <f t="shared" ca="1" si="654"/>
        <v>0.8473638009875476</v>
      </c>
      <c r="F9973">
        <f t="shared" ca="1" si="654"/>
        <v>0.47375347462216877</v>
      </c>
    </row>
    <row r="9974" spans="1:6" ht="15.75" customHeight="1" x14ac:dyDescent="0.2">
      <c r="A9974">
        <v>9973</v>
      </c>
      <c r="B9974" s="47">
        <f ca="1">IF('Inputs and Results'!$C$15='Inputs and Results'!$C$13, 'Inputs and Results'!$C$13, IF(E9974 &lt;= ('Inputs and Results'!$C$14-'Inputs and Results'!$C$13)/('Inputs and Results'!$C$15-'Inputs and Results'!$C$13), 'Inputs and Results'!$C$13 + SQRT(E9974*('Inputs and Results'!$C$15-'Inputs and Results'!$C$13)*('Inputs and Results'!$C$14-'Inputs and Results'!$C$13)), 'Inputs and Results'!$C$15 - SQRT((1-E9974)*('Inputs and Results'!$C$15-'Inputs and Results'!$C$13)*('Inputs and Results'!$C$15-'Inputs and Results'!$C$14))))</f>
        <v>1.7452122437383877</v>
      </c>
      <c r="C9974" s="47">
        <f ca="1">IF('Inputs and Results'!$G$15='Inputs and Results'!$G$13, 'Inputs and Results'!$G$13, IF(F9974 &lt;= ('Inputs and Results'!$G$14-'Inputs and Results'!$G$13)/('Inputs and Results'!$G$15-'Inputs and Results'!$G$13), 'Inputs and Results'!$G$13 + SQRT(F9974*('Inputs and Results'!$G$15-'Inputs and Results'!$G$13)*('Inputs and Results'!$G$14-'Inputs and Results'!$G$13)), 'Inputs and Results'!$G$15 - SQRT((1-F9974)*('Inputs and Results'!$G$15-'Inputs and Results'!$G$13)*('Inputs and Results'!$G$15-'Inputs and Results'!$G$14))))</f>
        <v>543.39195265410706</v>
      </c>
      <c r="D9974">
        <f t="shared" ca="1" si="651"/>
        <v>948.33428892085794</v>
      </c>
      <c r="E9974">
        <f t="shared" ca="1" si="654"/>
        <v>0.82505640963732763</v>
      </c>
      <c r="F9974">
        <f t="shared" ca="1" si="654"/>
        <v>0.49173156232793946</v>
      </c>
    </row>
    <row r="9975" spans="1:6" ht="15.75" customHeight="1" x14ac:dyDescent="0.2">
      <c r="A9975">
        <v>9974</v>
      </c>
      <c r="B9975" s="47">
        <f ca="1">IF('Inputs and Results'!$C$15='Inputs and Results'!$C$13, 'Inputs and Results'!$C$13, IF(E9975 &lt;= ('Inputs and Results'!$C$14-'Inputs and Results'!$C$13)/('Inputs and Results'!$C$15-'Inputs and Results'!$C$13), 'Inputs and Results'!$C$13 + SQRT(E9975*('Inputs and Results'!$C$15-'Inputs and Results'!$C$13)*('Inputs and Results'!$C$14-'Inputs and Results'!$C$13)), 'Inputs and Results'!$C$15 - SQRT((1-E9975)*('Inputs and Results'!$C$15-'Inputs and Results'!$C$13)*('Inputs and Results'!$C$15-'Inputs and Results'!$C$14))))</f>
        <v>1.0220402773320107</v>
      </c>
      <c r="C9975" s="47">
        <f ca="1">IF('Inputs and Results'!$G$15='Inputs and Results'!$G$13, 'Inputs and Results'!$G$13, IF(F9975 &lt;= ('Inputs and Results'!$G$14-'Inputs and Results'!$G$13)/('Inputs and Results'!$G$15-'Inputs and Results'!$G$13), 'Inputs and Results'!$G$13 + SQRT(F9975*('Inputs and Results'!$G$15-'Inputs and Results'!$G$13)*('Inputs and Results'!$G$14-'Inputs and Results'!$G$13)), 'Inputs and Results'!$G$15 - SQRT((1-F9975)*('Inputs and Results'!$G$15-'Inputs and Results'!$G$13)*('Inputs and Results'!$G$15-'Inputs and Results'!$G$14))))</f>
        <v>709.47727284283201</v>
      </c>
      <c r="D9975">
        <f t="shared" ca="1" si="651"/>
        <v>725.11434869704669</v>
      </c>
      <c r="E9975">
        <f t="shared" ca="1" si="654"/>
        <v>0.56529725950035237</v>
      </c>
      <c r="F9975">
        <f t="shared" ca="1" si="654"/>
        <v>0.71633940606772661</v>
      </c>
    </row>
    <row r="9976" spans="1:6" ht="15.75" customHeight="1" x14ac:dyDescent="0.2">
      <c r="A9976">
        <v>9975</v>
      </c>
      <c r="B9976" s="47">
        <f ca="1">IF('Inputs and Results'!$C$15='Inputs and Results'!$C$13, 'Inputs and Results'!$C$13, IF(E9976 &lt;= ('Inputs and Results'!$C$14-'Inputs and Results'!$C$13)/('Inputs and Results'!$C$15-'Inputs and Results'!$C$13), 'Inputs and Results'!$C$13 + SQRT(E9976*('Inputs and Results'!$C$15-'Inputs and Results'!$C$13)*('Inputs and Results'!$C$14-'Inputs and Results'!$C$13)), 'Inputs and Results'!$C$15 - SQRT((1-E9976)*('Inputs and Results'!$C$15-'Inputs and Results'!$C$13)*('Inputs and Results'!$C$15-'Inputs and Results'!$C$14))))</f>
        <v>0.39846588421695506</v>
      </c>
      <c r="C9976" s="47">
        <f ca="1">IF('Inputs and Results'!$G$15='Inputs and Results'!$G$13, 'Inputs and Results'!$G$13, IF(F9976 &lt;= ('Inputs and Results'!$G$14-'Inputs and Results'!$G$13)/('Inputs and Results'!$G$15-'Inputs and Results'!$G$13), 'Inputs and Results'!$G$13 + SQRT(F9976*('Inputs and Results'!$G$15-'Inputs and Results'!$G$13)*('Inputs and Results'!$G$14-'Inputs and Results'!$G$13)), 'Inputs and Results'!$G$15 - SQRT((1-F9976)*('Inputs and Results'!$G$15-'Inputs and Results'!$G$13)*('Inputs and Results'!$G$15-'Inputs and Results'!$G$14))))</f>
        <v>406.8071074998345</v>
      </c>
      <c r="D9976">
        <f t="shared" ca="1" si="651"/>
        <v>162.09875379566344</v>
      </c>
      <c r="E9976">
        <f t="shared" ca="1" si="654"/>
        <v>0.24800224937965887</v>
      </c>
      <c r="F9976">
        <f t="shared" ca="1" si="654"/>
        <v>0.25828277021179247</v>
      </c>
    </row>
    <row r="9977" spans="1:6" ht="15.75" customHeight="1" x14ac:dyDescent="0.2">
      <c r="A9977">
        <v>9976</v>
      </c>
      <c r="B9977" s="47">
        <f ca="1">IF('Inputs and Results'!$C$15='Inputs and Results'!$C$13, 'Inputs and Results'!$C$13, IF(E9977 &lt;= ('Inputs and Results'!$C$14-'Inputs and Results'!$C$13)/('Inputs and Results'!$C$15-'Inputs and Results'!$C$13), 'Inputs and Results'!$C$13 + SQRT(E9977*('Inputs and Results'!$C$15-'Inputs and Results'!$C$13)*('Inputs and Results'!$C$14-'Inputs and Results'!$C$13)), 'Inputs and Results'!$C$15 - SQRT((1-E9977)*('Inputs and Results'!$C$15-'Inputs and Results'!$C$13)*('Inputs and Results'!$C$15-'Inputs and Results'!$C$14))))</f>
        <v>8.5593463492172006E-2</v>
      </c>
      <c r="C9977" s="47">
        <f ca="1">IF('Inputs and Results'!$G$15='Inputs and Results'!$G$13, 'Inputs and Results'!$G$13, IF(F9977 &lt;= ('Inputs and Results'!$G$14-'Inputs and Results'!$G$13)/('Inputs and Results'!$G$15-'Inputs and Results'!$G$13), 'Inputs and Results'!$G$13 + SQRT(F9977*('Inputs and Results'!$G$15-'Inputs and Results'!$G$13)*('Inputs and Results'!$G$14-'Inputs and Results'!$G$13)), 'Inputs and Results'!$G$15 - SQRT((1-F9977)*('Inputs and Results'!$G$15-'Inputs and Results'!$G$13)*('Inputs and Results'!$G$15-'Inputs and Results'!$G$14))))</f>
        <v>901.39939587200661</v>
      </c>
      <c r="D9977">
        <f t="shared" ca="1" si="651"/>
        <v>77.153896282436506</v>
      </c>
      <c r="E9977">
        <f t="shared" ca="1" si="654"/>
        <v>5.6248282217827295E-2</v>
      </c>
      <c r="F9977">
        <f t="shared" ca="1" si="654"/>
        <v>0.89488562709701291</v>
      </c>
    </row>
    <row r="9978" spans="1:6" ht="15.75" customHeight="1" x14ac:dyDescent="0.2">
      <c r="A9978">
        <v>9977</v>
      </c>
      <c r="B9978" s="47">
        <f ca="1">IF('Inputs and Results'!$C$15='Inputs and Results'!$C$13, 'Inputs and Results'!$C$13, IF(E9978 &lt;= ('Inputs and Results'!$C$14-'Inputs and Results'!$C$13)/('Inputs and Results'!$C$15-'Inputs and Results'!$C$13), 'Inputs and Results'!$C$13 + SQRT(E9978*('Inputs and Results'!$C$15-'Inputs and Results'!$C$13)*('Inputs and Results'!$C$14-'Inputs and Results'!$C$13)), 'Inputs and Results'!$C$15 - SQRT((1-E9978)*('Inputs and Results'!$C$15-'Inputs and Results'!$C$13)*('Inputs and Results'!$C$15-'Inputs and Results'!$C$14))))</f>
        <v>0.81897340545222663</v>
      </c>
      <c r="C9978" s="47">
        <f ca="1">IF('Inputs and Results'!$G$15='Inputs and Results'!$G$13, 'Inputs and Results'!$G$13, IF(F9978 &lt;= ('Inputs and Results'!$G$14-'Inputs and Results'!$G$13)/('Inputs and Results'!$G$15-'Inputs and Results'!$G$13), 'Inputs and Results'!$G$13 + SQRT(F9978*('Inputs and Results'!$G$15-'Inputs and Results'!$G$13)*('Inputs and Results'!$G$14-'Inputs and Results'!$G$13)), 'Inputs and Results'!$G$15 - SQRT((1-F9978)*('Inputs and Results'!$G$15-'Inputs and Results'!$G$13)*('Inputs and Results'!$G$15-'Inputs and Results'!$G$14))))</f>
        <v>326.158473664388</v>
      </c>
      <c r="D9978">
        <f t="shared" ca="1" si="651"/>
        <v>267.1151158940242</v>
      </c>
      <c r="E9978">
        <f t="shared" ca="1" si="654"/>
        <v>0.47145811043059349</v>
      </c>
      <c r="F9978">
        <f t="shared" ca="1" si="654"/>
        <v>9.9785304944523867E-2</v>
      </c>
    </row>
    <row r="9979" spans="1:6" ht="15.75" customHeight="1" x14ac:dyDescent="0.2">
      <c r="A9979">
        <v>9978</v>
      </c>
      <c r="B9979" s="47">
        <f ca="1">IF('Inputs and Results'!$C$15='Inputs and Results'!$C$13, 'Inputs and Results'!$C$13, IF(E9979 &lt;= ('Inputs and Results'!$C$14-'Inputs and Results'!$C$13)/('Inputs and Results'!$C$15-'Inputs and Results'!$C$13), 'Inputs and Results'!$C$13 + SQRT(E9979*('Inputs and Results'!$C$15-'Inputs and Results'!$C$13)*('Inputs and Results'!$C$14-'Inputs and Results'!$C$13)), 'Inputs and Results'!$C$15 - SQRT((1-E9979)*('Inputs and Results'!$C$15-'Inputs and Results'!$C$13)*('Inputs and Results'!$C$15-'Inputs and Results'!$C$14))))</f>
        <v>2.2954511011367495</v>
      </c>
      <c r="C9979" s="47">
        <f ca="1">IF('Inputs and Results'!$G$15='Inputs and Results'!$G$13, 'Inputs and Results'!$G$13, IF(F9979 &lt;= ('Inputs and Results'!$G$14-'Inputs and Results'!$G$13)/('Inputs and Results'!$G$15-'Inputs and Results'!$G$13), 'Inputs and Results'!$G$13 + SQRT(F9979*('Inputs and Results'!$G$15-'Inputs and Results'!$G$13)*('Inputs and Results'!$G$14-'Inputs and Results'!$G$13)), 'Inputs and Results'!$G$15 - SQRT((1-F9979)*('Inputs and Results'!$G$15-'Inputs and Results'!$G$13)*('Inputs and Results'!$G$15-'Inputs and Results'!$G$14))))</f>
        <v>546.69080790912062</v>
      </c>
      <c r="D9979">
        <f t="shared" ca="1" si="651"/>
        <v>1254.9020169963301</v>
      </c>
      <c r="E9979">
        <f t="shared" ca="1" si="654"/>
        <v>0.9448456499011757</v>
      </c>
      <c r="F9979">
        <f t="shared" ca="1" si="654"/>
        <v>0.49682590151803852</v>
      </c>
    </row>
    <row r="9980" spans="1:6" ht="15.75" customHeight="1" x14ac:dyDescent="0.2">
      <c r="A9980">
        <v>9979</v>
      </c>
      <c r="B9980" s="47">
        <f ca="1">IF('Inputs and Results'!$C$15='Inputs and Results'!$C$13, 'Inputs and Results'!$C$13, IF(E9980 &lt;= ('Inputs and Results'!$C$14-'Inputs and Results'!$C$13)/('Inputs and Results'!$C$15-'Inputs and Results'!$C$13), 'Inputs and Results'!$C$13 + SQRT(E9980*('Inputs and Results'!$C$15-'Inputs and Results'!$C$13)*('Inputs and Results'!$C$14-'Inputs and Results'!$C$13)), 'Inputs and Results'!$C$15 - SQRT((1-E9980)*('Inputs and Results'!$C$15-'Inputs and Results'!$C$13)*('Inputs and Results'!$C$15-'Inputs and Results'!$C$14))))</f>
        <v>1.1645266525766877</v>
      </c>
      <c r="C9980" s="47">
        <f ca="1">IF('Inputs and Results'!$G$15='Inputs and Results'!$G$13, 'Inputs and Results'!$G$13, IF(F9980 &lt;= ('Inputs and Results'!$G$14-'Inputs and Results'!$G$13)/('Inputs and Results'!$G$15-'Inputs and Results'!$G$13), 'Inputs and Results'!$G$13 + SQRT(F9980*('Inputs and Results'!$G$15-'Inputs and Results'!$G$13)*('Inputs and Results'!$G$14-'Inputs and Results'!$G$13)), 'Inputs and Results'!$G$15 - SQRT((1-F9980)*('Inputs and Results'!$G$15-'Inputs and Results'!$G$13)*('Inputs and Results'!$G$15-'Inputs and Results'!$G$14))))</f>
        <v>291.28963765939841</v>
      </c>
      <c r="D9980">
        <f t="shared" ca="1" si="651"/>
        <v>339.21454667377549</v>
      </c>
      <c r="E9980">
        <f t="shared" ca="1" si="654"/>
        <v>0.62567084343318458</v>
      </c>
      <c r="F9980">
        <f t="shared" ca="1" si="654"/>
        <v>2.6509538415158573E-2</v>
      </c>
    </row>
    <row r="9981" spans="1:6" ht="15.75" customHeight="1" x14ac:dyDescent="0.2">
      <c r="A9981">
        <v>9980</v>
      </c>
      <c r="B9981" s="47">
        <f ca="1">IF('Inputs and Results'!$C$15='Inputs and Results'!$C$13, 'Inputs and Results'!$C$13, IF(E9981 &lt;= ('Inputs and Results'!$C$14-'Inputs and Results'!$C$13)/('Inputs and Results'!$C$15-'Inputs and Results'!$C$13), 'Inputs and Results'!$C$13 + SQRT(E9981*('Inputs and Results'!$C$15-'Inputs and Results'!$C$13)*('Inputs and Results'!$C$14-'Inputs and Results'!$C$13)), 'Inputs and Results'!$C$15 - SQRT((1-E9981)*('Inputs and Results'!$C$15-'Inputs and Results'!$C$13)*('Inputs and Results'!$C$15-'Inputs and Results'!$C$14))))</f>
        <v>1.9110409980425649</v>
      </c>
      <c r="C9981" s="47">
        <f ca="1">IF('Inputs and Results'!$G$15='Inputs and Results'!$G$13, 'Inputs and Results'!$G$13, IF(F9981 &lt;= ('Inputs and Results'!$G$14-'Inputs and Results'!$G$13)/('Inputs and Results'!$G$15-'Inputs and Results'!$G$13), 'Inputs and Results'!$G$13 + SQRT(F9981*('Inputs and Results'!$G$15-'Inputs and Results'!$G$13)*('Inputs and Results'!$G$14-'Inputs and Results'!$G$13)), 'Inputs and Results'!$G$15 - SQRT((1-F9981)*('Inputs and Results'!$G$15-'Inputs and Results'!$G$13)*('Inputs and Results'!$G$15-'Inputs and Results'!$G$14))))</f>
        <v>324.5433259581024</v>
      </c>
      <c r="D9981">
        <f t="shared" ca="1" si="651"/>
        <v>620.21560154702547</v>
      </c>
      <c r="E9981">
        <f t="shared" ca="1" si="654"/>
        <v>0.86824092133954078</v>
      </c>
      <c r="F9981">
        <f t="shared" ca="1" si="654"/>
        <v>9.6454441456494955E-2</v>
      </c>
    </row>
    <row r="9982" spans="1:6" ht="15.75" customHeight="1" x14ac:dyDescent="0.2">
      <c r="A9982">
        <v>9981</v>
      </c>
      <c r="B9982" s="47">
        <f ca="1">IF('Inputs and Results'!$C$15='Inputs and Results'!$C$13, 'Inputs and Results'!$C$13, IF(E9982 &lt;= ('Inputs and Results'!$C$14-'Inputs and Results'!$C$13)/('Inputs and Results'!$C$15-'Inputs and Results'!$C$13), 'Inputs and Results'!$C$13 + SQRT(E9982*('Inputs and Results'!$C$15-'Inputs and Results'!$C$13)*('Inputs and Results'!$C$14-'Inputs and Results'!$C$13)), 'Inputs and Results'!$C$15 - SQRT((1-E9982)*('Inputs and Results'!$C$15-'Inputs and Results'!$C$13)*('Inputs and Results'!$C$15-'Inputs and Results'!$C$14))))</f>
        <v>2.7396935573857917E-3</v>
      </c>
      <c r="C9982" s="47">
        <f ca="1">IF('Inputs and Results'!$G$15='Inputs and Results'!$G$13, 'Inputs and Results'!$G$13, IF(F9982 &lt;= ('Inputs and Results'!$G$14-'Inputs and Results'!$G$13)/('Inputs and Results'!$G$15-'Inputs and Results'!$G$13), 'Inputs and Results'!$G$13 + SQRT(F9982*('Inputs and Results'!$G$15-'Inputs and Results'!$G$13)*('Inputs and Results'!$G$14-'Inputs and Results'!$G$13)), 'Inputs and Results'!$G$15 - SQRT((1-F9982)*('Inputs and Results'!$G$15-'Inputs and Results'!$G$13)*('Inputs and Results'!$G$15-'Inputs and Results'!$G$14))))</f>
        <v>418.61232080602895</v>
      </c>
      <c r="D9982">
        <f t="shared" ca="1" si="651"/>
        <v>1.1468694783545916</v>
      </c>
      <c r="E9982">
        <f t="shared" ref="E9982:F10001" ca="1" si="655">RAND()</f>
        <v>1.8256283803919082E-3</v>
      </c>
      <c r="F9982">
        <f t="shared" ca="1" si="655"/>
        <v>0.28019665968027918</v>
      </c>
    </row>
    <row r="9983" spans="1:6" ht="15.75" customHeight="1" x14ac:dyDescent="0.2">
      <c r="A9983">
        <v>9982</v>
      </c>
      <c r="B9983" s="47">
        <f ca="1">IF('Inputs and Results'!$C$15='Inputs and Results'!$C$13, 'Inputs and Results'!$C$13, IF(E9983 &lt;= ('Inputs and Results'!$C$14-'Inputs and Results'!$C$13)/('Inputs and Results'!$C$15-'Inputs and Results'!$C$13), 'Inputs and Results'!$C$13 + SQRT(E9983*('Inputs and Results'!$C$15-'Inputs and Results'!$C$13)*('Inputs and Results'!$C$14-'Inputs and Results'!$C$13)), 'Inputs and Results'!$C$15 - SQRT((1-E9983)*('Inputs and Results'!$C$15-'Inputs and Results'!$C$13)*('Inputs and Results'!$C$15-'Inputs and Results'!$C$14))))</f>
        <v>0.48266741787616896</v>
      </c>
      <c r="C9983" s="47">
        <f ca="1">IF('Inputs and Results'!$G$15='Inputs and Results'!$G$13, 'Inputs and Results'!$G$13, IF(F9983 &lt;= ('Inputs and Results'!$G$14-'Inputs and Results'!$G$13)/('Inputs and Results'!$G$15-'Inputs and Results'!$G$13), 'Inputs and Results'!$G$13 + SQRT(F9983*('Inputs and Results'!$G$15-'Inputs and Results'!$G$13)*('Inputs and Results'!$G$14-'Inputs and Results'!$G$13)), 'Inputs and Results'!$G$15 - SQRT((1-F9983)*('Inputs and Results'!$G$15-'Inputs and Results'!$G$13)*('Inputs and Results'!$G$15-'Inputs and Results'!$G$14))))</f>
        <v>1154.7376035834714</v>
      </c>
      <c r="D9983">
        <f t="shared" ca="1" si="651"/>
        <v>557.35421744614928</v>
      </c>
      <c r="E9983">
        <f t="shared" ca="1" si="655"/>
        <v>0.29589296344197391</v>
      </c>
      <c r="F9983">
        <f t="shared" ca="1" si="655"/>
        <v>0.99758478483194402</v>
      </c>
    </row>
    <row r="9984" spans="1:6" ht="15.75" customHeight="1" x14ac:dyDescent="0.2">
      <c r="A9984">
        <v>9983</v>
      </c>
      <c r="B9984" s="47">
        <f ca="1">IF('Inputs and Results'!$C$15='Inputs and Results'!$C$13, 'Inputs and Results'!$C$13, IF(E9984 &lt;= ('Inputs and Results'!$C$14-'Inputs and Results'!$C$13)/('Inputs and Results'!$C$15-'Inputs and Results'!$C$13), 'Inputs and Results'!$C$13 + SQRT(E9984*('Inputs and Results'!$C$15-'Inputs and Results'!$C$13)*('Inputs and Results'!$C$14-'Inputs and Results'!$C$13)), 'Inputs and Results'!$C$15 - SQRT((1-E9984)*('Inputs and Results'!$C$15-'Inputs and Results'!$C$13)*('Inputs and Results'!$C$15-'Inputs and Results'!$C$14))))</f>
        <v>0.48059241777277029</v>
      </c>
      <c r="C9984" s="47">
        <f ca="1">IF('Inputs and Results'!$G$15='Inputs and Results'!$G$13, 'Inputs and Results'!$G$13, IF(F9984 &lt;= ('Inputs and Results'!$G$14-'Inputs and Results'!$G$13)/('Inputs and Results'!$G$15-'Inputs and Results'!$G$13), 'Inputs and Results'!$G$13 + SQRT(F9984*('Inputs and Results'!$G$15-'Inputs and Results'!$G$13)*('Inputs and Results'!$G$14-'Inputs and Results'!$G$13)), 'Inputs and Results'!$G$15 - SQRT((1-F9984)*('Inputs and Results'!$G$15-'Inputs and Results'!$G$13)*('Inputs and Results'!$G$15-'Inputs and Results'!$G$14))))</f>
        <v>465.84292217848053</v>
      </c>
      <c r="D9984">
        <f t="shared" ca="1" si="651"/>
        <v>223.88057627208843</v>
      </c>
      <c r="E9984">
        <f t="shared" ca="1" si="655"/>
        <v>0.2947317149573272</v>
      </c>
      <c r="F9984">
        <f t="shared" ca="1" si="655"/>
        <v>0.36458316101740817</v>
      </c>
    </row>
    <row r="9985" spans="1:6" ht="15.75" customHeight="1" x14ac:dyDescent="0.2">
      <c r="A9985">
        <v>9984</v>
      </c>
      <c r="B9985" s="47">
        <f ca="1">IF('Inputs and Results'!$C$15='Inputs and Results'!$C$13, 'Inputs and Results'!$C$13, IF(E9985 &lt;= ('Inputs and Results'!$C$14-'Inputs and Results'!$C$13)/('Inputs and Results'!$C$15-'Inputs and Results'!$C$13), 'Inputs and Results'!$C$13 + SQRT(E9985*('Inputs and Results'!$C$15-'Inputs and Results'!$C$13)*('Inputs and Results'!$C$14-'Inputs and Results'!$C$13)), 'Inputs and Results'!$C$15 - SQRT((1-E9985)*('Inputs and Results'!$C$15-'Inputs and Results'!$C$13)*('Inputs and Results'!$C$15-'Inputs and Results'!$C$14))))</f>
        <v>1.3944579710928957</v>
      </c>
      <c r="C9985" s="47">
        <f ca="1">IF('Inputs and Results'!$G$15='Inputs and Results'!$G$13, 'Inputs and Results'!$G$13, IF(F9985 &lt;= ('Inputs and Results'!$G$14-'Inputs and Results'!$G$13)/('Inputs and Results'!$G$15-'Inputs and Results'!$G$13), 'Inputs and Results'!$G$13 + SQRT(F9985*('Inputs and Results'!$G$15-'Inputs and Results'!$G$13)*('Inputs and Results'!$G$14-'Inputs and Results'!$G$13)), 'Inputs and Results'!$G$15 - SQRT((1-F9985)*('Inputs and Results'!$G$15-'Inputs and Results'!$G$13)*('Inputs and Results'!$G$15-'Inputs and Results'!$G$14))))</f>
        <v>532.4991165373483</v>
      </c>
      <c r="D9985">
        <f t="shared" ca="1" si="651"/>
        <v>742.54763765543009</v>
      </c>
      <c r="E9985">
        <f t="shared" ca="1" si="655"/>
        <v>0.71358164371253996</v>
      </c>
      <c r="F9985">
        <f t="shared" ca="1" si="655"/>
        <v>0.47472778441100993</v>
      </c>
    </row>
    <row r="9986" spans="1:6" ht="15.75" customHeight="1" x14ac:dyDescent="0.2">
      <c r="A9986">
        <v>9985</v>
      </c>
      <c r="B9986" s="47">
        <f ca="1">IF('Inputs and Results'!$C$15='Inputs and Results'!$C$13, 'Inputs and Results'!$C$13, IF(E9986 &lt;= ('Inputs and Results'!$C$14-'Inputs and Results'!$C$13)/('Inputs and Results'!$C$15-'Inputs and Results'!$C$13), 'Inputs and Results'!$C$13 + SQRT(E9986*('Inputs and Results'!$C$15-'Inputs and Results'!$C$13)*('Inputs and Results'!$C$14-'Inputs and Results'!$C$13)), 'Inputs and Results'!$C$15 - SQRT((1-E9986)*('Inputs and Results'!$C$15-'Inputs and Results'!$C$13)*('Inputs and Results'!$C$15-'Inputs and Results'!$C$14))))</f>
        <v>0.16467518211825194</v>
      </c>
      <c r="C9986" s="47">
        <f ca="1">IF('Inputs and Results'!$G$15='Inputs and Results'!$G$13, 'Inputs and Results'!$G$13, IF(F9986 &lt;= ('Inputs and Results'!$G$14-'Inputs and Results'!$G$13)/('Inputs and Results'!$G$15-'Inputs and Results'!$G$13), 'Inputs and Results'!$G$13 + SQRT(F9986*('Inputs and Results'!$G$15-'Inputs and Results'!$G$13)*('Inputs and Results'!$G$14-'Inputs and Results'!$G$13)), 'Inputs and Results'!$G$15 - SQRT((1-F9986)*('Inputs and Results'!$G$15-'Inputs and Results'!$G$13)*('Inputs and Results'!$G$15-'Inputs and Results'!$G$14))))</f>
        <v>1046.9589984660088</v>
      </c>
      <c r="D9986">
        <f t="shared" ref="D9986:D10049" ca="1" si="656">B9986*C9986</f>
        <v>172.40816374273265</v>
      </c>
      <c r="E9986">
        <f t="shared" ca="1" si="655"/>
        <v>0.10677035301153714</v>
      </c>
      <c r="F9986">
        <f t="shared" ca="1" si="655"/>
        <v>0.9723880970732055</v>
      </c>
    </row>
    <row r="9987" spans="1:6" ht="15.75" customHeight="1" x14ac:dyDescent="0.2">
      <c r="A9987">
        <v>9986</v>
      </c>
      <c r="B9987" s="47">
        <f ca="1">IF('Inputs and Results'!$C$15='Inputs and Results'!$C$13, 'Inputs and Results'!$C$13, IF(E9987 &lt;= ('Inputs and Results'!$C$14-'Inputs and Results'!$C$13)/('Inputs and Results'!$C$15-'Inputs and Results'!$C$13), 'Inputs and Results'!$C$13 + SQRT(E9987*('Inputs and Results'!$C$15-'Inputs and Results'!$C$13)*('Inputs and Results'!$C$14-'Inputs and Results'!$C$13)), 'Inputs and Results'!$C$15 - SQRT((1-E9987)*('Inputs and Results'!$C$15-'Inputs and Results'!$C$13)*('Inputs and Results'!$C$15-'Inputs and Results'!$C$14))))</f>
        <v>0.55366457379880174</v>
      </c>
      <c r="C9987" s="47">
        <f ca="1">IF('Inputs and Results'!$G$15='Inputs and Results'!$G$13, 'Inputs and Results'!$G$13, IF(F9987 &lt;= ('Inputs and Results'!$G$14-'Inputs and Results'!$G$13)/('Inputs and Results'!$G$15-'Inputs and Results'!$G$13), 'Inputs and Results'!$G$13 + SQRT(F9987*('Inputs and Results'!$G$15-'Inputs and Results'!$G$13)*('Inputs and Results'!$G$14-'Inputs and Results'!$G$13)), 'Inputs and Results'!$G$15 - SQRT((1-F9987)*('Inputs and Results'!$G$15-'Inputs and Results'!$G$13)*('Inputs and Results'!$G$15-'Inputs and Results'!$G$14))))</f>
        <v>607.60779010413512</v>
      </c>
      <c r="D9987">
        <f t="shared" ca="1" si="656"/>
        <v>336.41090814483778</v>
      </c>
      <c r="E9987">
        <f t="shared" ca="1" si="655"/>
        <v>0.33504922027922257</v>
      </c>
      <c r="F9987">
        <f t="shared" ca="1" si="655"/>
        <v>0.5862867624350786</v>
      </c>
    </row>
    <row r="9988" spans="1:6" ht="15.75" customHeight="1" x14ac:dyDescent="0.2">
      <c r="A9988">
        <v>9987</v>
      </c>
      <c r="B9988" s="47">
        <f ca="1">IF('Inputs and Results'!$C$15='Inputs and Results'!$C$13, 'Inputs and Results'!$C$13, IF(E9988 &lt;= ('Inputs and Results'!$C$14-'Inputs and Results'!$C$13)/('Inputs and Results'!$C$15-'Inputs and Results'!$C$13), 'Inputs and Results'!$C$13 + SQRT(E9988*('Inputs and Results'!$C$15-'Inputs and Results'!$C$13)*('Inputs and Results'!$C$14-'Inputs and Results'!$C$13)), 'Inputs and Results'!$C$15 - SQRT((1-E9988)*('Inputs and Results'!$C$15-'Inputs and Results'!$C$13)*('Inputs and Results'!$C$15-'Inputs and Results'!$C$14))))</f>
        <v>0.91565144140335875</v>
      </c>
      <c r="C9988" s="47">
        <f ca="1">IF('Inputs and Results'!$G$15='Inputs and Results'!$G$13, 'Inputs and Results'!$G$13, IF(F9988 &lt;= ('Inputs and Results'!$G$14-'Inputs and Results'!$G$13)/('Inputs and Results'!$G$15-'Inputs and Results'!$G$13), 'Inputs and Results'!$G$13 + SQRT(F9988*('Inputs and Results'!$G$15-'Inputs and Results'!$G$13)*('Inputs and Results'!$G$14-'Inputs and Results'!$G$13)), 'Inputs and Results'!$G$15 - SQRT((1-F9988)*('Inputs and Results'!$G$15-'Inputs and Results'!$G$13)*('Inputs and Results'!$G$15-'Inputs and Results'!$G$14))))</f>
        <v>961.82822808369554</v>
      </c>
      <c r="D9988">
        <f t="shared" ca="1" si="656"/>
        <v>880.69940342727432</v>
      </c>
      <c r="E9988">
        <f t="shared" ca="1" si="655"/>
        <v>0.5172767873640115</v>
      </c>
      <c r="F9988">
        <f t="shared" ca="1" si="655"/>
        <v>0.93312538189293825</v>
      </c>
    </row>
    <row r="9989" spans="1:6" ht="15.75" customHeight="1" x14ac:dyDescent="0.2">
      <c r="A9989">
        <v>9988</v>
      </c>
      <c r="B9989" s="47">
        <f ca="1">IF('Inputs and Results'!$C$15='Inputs and Results'!$C$13, 'Inputs and Results'!$C$13, IF(E9989 &lt;= ('Inputs and Results'!$C$14-'Inputs and Results'!$C$13)/('Inputs and Results'!$C$15-'Inputs and Results'!$C$13), 'Inputs and Results'!$C$13 + SQRT(E9989*('Inputs and Results'!$C$15-'Inputs and Results'!$C$13)*('Inputs and Results'!$C$14-'Inputs and Results'!$C$13)), 'Inputs and Results'!$C$15 - SQRT((1-E9989)*('Inputs and Results'!$C$15-'Inputs and Results'!$C$13)*('Inputs and Results'!$C$15-'Inputs and Results'!$C$14))))</f>
        <v>1.66279548277032</v>
      </c>
      <c r="C9989" s="47">
        <f ca="1">IF('Inputs and Results'!$G$15='Inputs and Results'!$G$13, 'Inputs and Results'!$G$13, IF(F9989 &lt;= ('Inputs and Results'!$G$14-'Inputs and Results'!$G$13)/('Inputs and Results'!$G$15-'Inputs and Results'!$G$13), 'Inputs and Results'!$G$13 + SQRT(F9989*('Inputs and Results'!$G$15-'Inputs and Results'!$G$13)*('Inputs and Results'!$G$14-'Inputs and Results'!$G$13)), 'Inputs and Results'!$G$15 - SQRT((1-F9989)*('Inputs and Results'!$G$15-'Inputs and Results'!$G$13)*('Inputs and Results'!$G$15-'Inputs and Results'!$G$14))))</f>
        <v>492.19964706476787</v>
      </c>
      <c r="D9989">
        <f t="shared" ca="1" si="656"/>
        <v>818.42734976044176</v>
      </c>
      <c r="E9989">
        <f t="shared" ca="1" si="655"/>
        <v>0.80132045323339318</v>
      </c>
      <c r="F9989">
        <f t="shared" ca="1" si="655"/>
        <v>0.40938796920304588</v>
      </c>
    </row>
    <row r="9990" spans="1:6" ht="15.75" customHeight="1" x14ac:dyDescent="0.2">
      <c r="A9990">
        <v>9989</v>
      </c>
      <c r="B9990" s="47">
        <f ca="1">IF('Inputs and Results'!$C$15='Inputs and Results'!$C$13, 'Inputs and Results'!$C$13, IF(E9990 &lt;= ('Inputs and Results'!$C$14-'Inputs and Results'!$C$13)/('Inputs and Results'!$C$15-'Inputs and Results'!$C$13), 'Inputs and Results'!$C$13 + SQRT(E9990*('Inputs and Results'!$C$15-'Inputs and Results'!$C$13)*('Inputs and Results'!$C$14-'Inputs and Results'!$C$13)), 'Inputs and Results'!$C$15 - SQRT((1-E9990)*('Inputs and Results'!$C$15-'Inputs and Results'!$C$13)*('Inputs and Results'!$C$15-'Inputs and Results'!$C$14))))</f>
        <v>1.0599666883411663</v>
      </c>
      <c r="C9990" s="47">
        <f ca="1">IF('Inputs and Results'!$G$15='Inputs and Results'!$G$13, 'Inputs and Results'!$G$13, IF(F9990 &lt;= ('Inputs and Results'!$G$14-'Inputs and Results'!$G$13)/('Inputs and Results'!$G$15-'Inputs and Results'!$G$13), 'Inputs and Results'!$G$13 + SQRT(F9990*('Inputs and Results'!$G$15-'Inputs and Results'!$G$13)*('Inputs and Results'!$G$14-'Inputs and Results'!$G$13)), 'Inputs and Results'!$G$15 - SQRT((1-F9990)*('Inputs and Results'!$G$15-'Inputs and Results'!$G$13)*('Inputs and Results'!$G$15-'Inputs and Results'!$G$14))))</f>
        <v>667.76516750226142</v>
      </c>
      <c r="D9990">
        <f t="shared" ca="1" si="656"/>
        <v>707.80883318695624</v>
      </c>
      <c r="E9990">
        <f t="shared" ca="1" si="655"/>
        <v>0.58180786107267313</v>
      </c>
      <c r="F9990">
        <f t="shared" ca="1" si="655"/>
        <v>0.66604547891000809</v>
      </c>
    </row>
    <row r="9991" spans="1:6" ht="15.75" customHeight="1" x14ac:dyDescent="0.2">
      <c r="A9991">
        <v>9990</v>
      </c>
      <c r="B9991" s="47">
        <f ca="1">IF('Inputs and Results'!$C$15='Inputs and Results'!$C$13, 'Inputs and Results'!$C$13, IF(E9991 &lt;= ('Inputs and Results'!$C$14-'Inputs and Results'!$C$13)/('Inputs and Results'!$C$15-'Inputs and Results'!$C$13), 'Inputs and Results'!$C$13 + SQRT(E9991*('Inputs and Results'!$C$15-'Inputs and Results'!$C$13)*('Inputs and Results'!$C$14-'Inputs and Results'!$C$13)), 'Inputs and Results'!$C$15 - SQRT((1-E9991)*('Inputs and Results'!$C$15-'Inputs and Results'!$C$13)*('Inputs and Results'!$C$15-'Inputs and Results'!$C$14))))</f>
        <v>0.52812152603176621</v>
      </c>
      <c r="C9991" s="47">
        <f ca="1">IF('Inputs and Results'!$G$15='Inputs and Results'!$G$13, 'Inputs and Results'!$G$13, IF(F9991 &lt;= ('Inputs and Results'!$G$14-'Inputs and Results'!$G$13)/('Inputs and Results'!$G$15-'Inputs and Results'!$G$13), 'Inputs and Results'!$G$13 + SQRT(F9991*('Inputs and Results'!$G$15-'Inputs and Results'!$G$13)*('Inputs and Results'!$G$14-'Inputs and Results'!$G$13)), 'Inputs and Results'!$G$15 - SQRT((1-F9991)*('Inputs and Results'!$G$15-'Inputs and Results'!$G$13)*('Inputs and Results'!$G$15-'Inputs and Results'!$G$14))))</f>
        <v>921.03097445051276</v>
      </c>
      <c r="D9991">
        <f t="shared" ca="1" si="656"/>
        <v>486.41628374932947</v>
      </c>
      <c r="E9991">
        <f t="shared" ca="1" si="655"/>
        <v>0.32109075665916387</v>
      </c>
      <c r="F9991">
        <f t="shared" ca="1" si="655"/>
        <v>0.90825282294061427</v>
      </c>
    </row>
    <row r="9992" spans="1:6" ht="15.75" customHeight="1" x14ac:dyDescent="0.2">
      <c r="A9992">
        <v>9991</v>
      </c>
      <c r="B9992" s="47">
        <f ca="1">IF('Inputs and Results'!$C$15='Inputs and Results'!$C$13, 'Inputs and Results'!$C$13, IF(E9992 &lt;= ('Inputs and Results'!$C$14-'Inputs and Results'!$C$13)/('Inputs and Results'!$C$15-'Inputs and Results'!$C$13), 'Inputs and Results'!$C$13 + SQRT(E9992*('Inputs and Results'!$C$15-'Inputs and Results'!$C$13)*('Inputs and Results'!$C$14-'Inputs and Results'!$C$13)), 'Inputs and Results'!$C$15 - SQRT((1-E9992)*('Inputs and Results'!$C$15-'Inputs and Results'!$C$13)*('Inputs and Results'!$C$15-'Inputs and Results'!$C$14))))</f>
        <v>0.61099981297611006</v>
      </c>
      <c r="C9992" s="47">
        <f ca="1">IF('Inputs and Results'!$G$15='Inputs and Results'!$G$13, 'Inputs and Results'!$G$13, IF(F9992 &lt;= ('Inputs and Results'!$G$14-'Inputs and Results'!$G$13)/('Inputs and Results'!$G$15-'Inputs and Results'!$G$13), 'Inputs and Results'!$G$13 + SQRT(F9992*('Inputs and Results'!$G$15-'Inputs and Results'!$G$13)*('Inputs and Results'!$G$14-'Inputs and Results'!$G$13)), 'Inputs and Results'!$G$15 - SQRT((1-F9992)*('Inputs and Results'!$G$15-'Inputs and Results'!$G$13)*('Inputs and Results'!$G$15-'Inputs and Results'!$G$14))))</f>
        <v>851.38316252295499</v>
      </c>
      <c r="D9992">
        <f t="shared" ca="1" si="656"/>
        <v>520.19495307253464</v>
      </c>
      <c r="E9992">
        <f t="shared" ca="1" si="655"/>
        <v>0.36585312293331329</v>
      </c>
      <c r="F9992">
        <f t="shared" ca="1" si="655"/>
        <v>0.85672267743188968</v>
      </c>
    </row>
    <row r="9993" spans="1:6" ht="15.75" customHeight="1" x14ac:dyDescent="0.2">
      <c r="A9993">
        <v>9992</v>
      </c>
      <c r="B9993" s="47">
        <f ca="1">IF('Inputs and Results'!$C$15='Inputs and Results'!$C$13, 'Inputs and Results'!$C$13, IF(E9993 &lt;= ('Inputs and Results'!$C$14-'Inputs and Results'!$C$13)/('Inputs and Results'!$C$15-'Inputs and Results'!$C$13), 'Inputs and Results'!$C$13 + SQRT(E9993*('Inputs and Results'!$C$15-'Inputs and Results'!$C$13)*('Inputs and Results'!$C$14-'Inputs and Results'!$C$13)), 'Inputs and Results'!$C$15 - SQRT((1-E9993)*('Inputs and Results'!$C$15-'Inputs and Results'!$C$13)*('Inputs and Results'!$C$15-'Inputs and Results'!$C$14))))</f>
        <v>1.5764105842376788</v>
      </c>
      <c r="C9993" s="47">
        <f ca="1">IF('Inputs and Results'!$G$15='Inputs and Results'!$G$13, 'Inputs and Results'!$G$13, IF(F9993 &lt;= ('Inputs and Results'!$G$14-'Inputs and Results'!$G$13)/('Inputs and Results'!$G$15-'Inputs and Results'!$G$13), 'Inputs and Results'!$G$13 + SQRT(F9993*('Inputs and Results'!$G$15-'Inputs and Results'!$G$13)*('Inputs and Results'!$G$14-'Inputs and Results'!$G$13)), 'Inputs and Results'!$G$15 - SQRT((1-F9993)*('Inputs and Results'!$G$15-'Inputs and Results'!$G$13)*('Inputs and Results'!$G$15-'Inputs and Results'!$G$14))))</f>
        <v>487.73781910322771</v>
      </c>
      <c r="D9993">
        <f t="shared" ca="1" si="656"/>
        <v>768.87506036733043</v>
      </c>
      <c r="E9993">
        <f t="shared" ca="1" si="655"/>
        <v>0.77482146392549922</v>
      </c>
      <c r="F9993">
        <f t="shared" ca="1" si="655"/>
        <v>0.4019183058401723</v>
      </c>
    </row>
    <row r="9994" spans="1:6" ht="15.75" customHeight="1" x14ac:dyDescent="0.2">
      <c r="A9994">
        <v>9993</v>
      </c>
      <c r="B9994" s="47">
        <f ca="1">IF('Inputs and Results'!$C$15='Inputs and Results'!$C$13, 'Inputs and Results'!$C$13, IF(E9994 &lt;= ('Inputs and Results'!$C$14-'Inputs and Results'!$C$13)/('Inputs and Results'!$C$15-'Inputs and Results'!$C$13), 'Inputs and Results'!$C$13 + SQRT(E9994*('Inputs and Results'!$C$15-'Inputs and Results'!$C$13)*('Inputs and Results'!$C$14-'Inputs and Results'!$C$13)), 'Inputs and Results'!$C$15 - SQRT((1-E9994)*('Inputs and Results'!$C$15-'Inputs and Results'!$C$13)*('Inputs and Results'!$C$15-'Inputs and Results'!$C$14))))</f>
        <v>1.432551635606867</v>
      </c>
      <c r="C9994" s="47">
        <f ca="1">IF('Inputs and Results'!$G$15='Inputs and Results'!$G$13, 'Inputs and Results'!$G$13, IF(F9994 &lt;= ('Inputs and Results'!$G$14-'Inputs and Results'!$G$13)/('Inputs and Results'!$G$15-'Inputs and Results'!$G$13), 'Inputs and Results'!$G$13 + SQRT(F9994*('Inputs and Results'!$G$15-'Inputs and Results'!$G$13)*('Inputs and Results'!$G$14-'Inputs and Results'!$G$13)), 'Inputs and Results'!$G$15 - SQRT((1-F9994)*('Inputs and Results'!$G$15-'Inputs and Results'!$G$13)*('Inputs and Results'!$G$15-'Inputs and Results'!$G$14))))</f>
        <v>416.14808928220737</v>
      </c>
      <c r="D9994">
        <f t="shared" ca="1" si="656"/>
        <v>596.15362595589875</v>
      </c>
      <c r="E9994">
        <f t="shared" ca="1" si="655"/>
        <v>0.72701173610681025</v>
      </c>
      <c r="F9994">
        <f t="shared" ca="1" si="655"/>
        <v>0.27564946997853867</v>
      </c>
    </row>
    <row r="9995" spans="1:6" ht="15.75" customHeight="1" x14ac:dyDescent="0.2">
      <c r="A9995">
        <v>9994</v>
      </c>
      <c r="B9995" s="47">
        <f ca="1">IF('Inputs and Results'!$C$15='Inputs and Results'!$C$13, 'Inputs and Results'!$C$13, IF(E9995 &lt;= ('Inputs and Results'!$C$14-'Inputs and Results'!$C$13)/('Inputs and Results'!$C$15-'Inputs and Results'!$C$13), 'Inputs and Results'!$C$13 + SQRT(E9995*('Inputs and Results'!$C$15-'Inputs and Results'!$C$13)*('Inputs and Results'!$C$14-'Inputs and Results'!$C$13)), 'Inputs and Results'!$C$15 - SQRT((1-E9995)*('Inputs and Results'!$C$15-'Inputs and Results'!$C$13)*('Inputs and Results'!$C$15-'Inputs and Results'!$C$14))))</f>
        <v>1.5999465422467682</v>
      </c>
      <c r="C9995" s="47">
        <f ca="1">IF('Inputs and Results'!$G$15='Inputs and Results'!$G$13, 'Inputs and Results'!$G$13, IF(F9995 &lt;= ('Inputs and Results'!$G$14-'Inputs and Results'!$G$13)/('Inputs and Results'!$G$15-'Inputs and Results'!$G$13), 'Inputs and Results'!$G$13 + SQRT(F9995*('Inputs and Results'!$G$15-'Inputs and Results'!$G$13)*('Inputs and Results'!$G$14-'Inputs and Results'!$G$13)), 'Inputs and Results'!$G$15 - SQRT((1-F9995)*('Inputs and Results'!$G$15-'Inputs and Results'!$G$13)*('Inputs and Results'!$G$15-'Inputs and Results'!$G$14))))</f>
        <v>373.46106288445446</v>
      </c>
      <c r="D9995">
        <f t="shared" ca="1" si="656"/>
        <v>597.51773622578582</v>
      </c>
      <c r="E9995">
        <f t="shared" ca="1" si="655"/>
        <v>0.7822055906036911</v>
      </c>
      <c r="F9995">
        <f t="shared" ca="1" si="655"/>
        <v>0.19460788317459821</v>
      </c>
    </row>
    <row r="9996" spans="1:6" ht="15.75" customHeight="1" x14ac:dyDescent="0.2">
      <c r="A9996">
        <v>9995</v>
      </c>
      <c r="B9996" s="47">
        <f ca="1">IF('Inputs and Results'!$C$15='Inputs and Results'!$C$13, 'Inputs and Results'!$C$13, IF(E9996 &lt;= ('Inputs and Results'!$C$14-'Inputs and Results'!$C$13)/('Inputs and Results'!$C$15-'Inputs and Results'!$C$13), 'Inputs and Results'!$C$13 + SQRT(E9996*('Inputs and Results'!$C$15-'Inputs and Results'!$C$13)*('Inputs and Results'!$C$14-'Inputs and Results'!$C$13)), 'Inputs and Results'!$C$15 - SQRT((1-E9996)*('Inputs and Results'!$C$15-'Inputs and Results'!$C$13)*('Inputs and Results'!$C$15-'Inputs and Results'!$C$14))))</f>
        <v>1.3398256610884316</v>
      </c>
      <c r="C9996" s="47">
        <f ca="1">IF('Inputs and Results'!$G$15='Inputs and Results'!$G$13, 'Inputs and Results'!$G$13, IF(F9996 &lt;= ('Inputs and Results'!$G$14-'Inputs and Results'!$G$13)/('Inputs and Results'!$G$15-'Inputs and Results'!$G$13), 'Inputs and Results'!$G$13 + SQRT(F9996*('Inputs and Results'!$G$15-'Inputs and Results'!$G$13)*('Inputs and Results'!$G$14-'Inputs and Results'!$G$13)), 'Inputs and Results'!$G$15 - SQRT((1-F9996)*('Inputs and Results'!$G$15-'Inputs and Results'!$G$13)*('Inputs and Results'!$G$15-'Inputs and Results'!$G$14))))</f>
        <v>612.14877638702751</v>
      </c>
      <c r="D9996">
        <f t="shared" ca="1" si="656"/>
        <v>820.17263900722367</v>
      </c>
      <c r="E9996">
        <f t="shared" ca="1" si="655"/>
        <v>0.69375790715772634</v>
      </c>
      <c r="F9996">
        <f t="shared" ca="1" si="655"/>
        <v>0.59260509559987196</v>
      </c>
    </row>
    <row r="9997" spans="1:6" ht="15.75" customHeight="1" x14ac:dyDescent="0.2">
      <c r="A9997">
        <v>9996</v>
      </c>
      <c r="B9997" s="47">
        <f ca="1">IF('Inputs and Results'!$C$15='Inputs and Results'!$C$13, 'Inputs and Results'!$C$13, IF(E9997 &lt;= ('Inputs and Results'!$C$14-'Inputs and Results'!$C$13)/('Inputs and Results'!$C$15-'Inputs and Results'!$C$13), 'Inputs and Results'!$C$13 + SQRT(E9997*('Inputs and Results'!$C$15-'Inputs and Results'!$C$13)*('Inputs and Results'!$C$14-'Inputs and Results'!$C$13)), 'Inputs and Results'!$C$15 - SQRT((1-E9997)*('Inputs and Results'!$C$15-'Inputs and Results'!$C$13)*('Inputs and Results'!$C$15-'Inputs and Results'!$C$14))))</f>
        <v>0.20826009508912735</v>
      </c>
      <c r="C9997" s="47">
        <f ca="1">IF('Inputs and Results'!$G$15='Inputs and Results'!$G$13, 'Inputs and Results'!$G$13, IF(F9997 &lt;= ('Inputs and Results'!$G$14-'Inputs and Results'!$G$13)/('Inputs and Results'!$G$15-'Inputs and Results'!$G$13), 'Inputs and Results'!$G$13 + SQRT(F9997*('Inputs and Results'!$G$15-'Inputs and Results'!$G$13)*('Inputs and Results'!$G$14-'Inputs and Results'!$G$13)), 'Inputs and Results'!$G$15 - SQRT((1-F9997)*('Inputs and Results'!$G$15-'Inputs and Results'!$G$13)*('Inputs and Results'!$G$15-'Inputs and Results'!$G$14))))</f>
        <v>377.37652860854405</v>
      </c>
      <c r="D9997">
        <f t="shared" ca="1" si="656"/>
        <v>78.592471732420165</v>
      </c>
      <c r="E9997">
        <f t="shared" ca="1" si="655"/>
        <v>0.13402092259202569</v>
      </c>
      <c r="F9997">
        <f t="shared" ca="1" si="655"/>
        <v>0.20222038821027344</v>
      </c>
    </row>
    <row r="9998" spans="1:6" ht="15.75" customHeight="1" x14ac:dyDescent="0.2">
      <c r="A9998">
        <v>9997</v>
      </c>
      <c r="B9998" s="47">
        <f ca="1">IF('Inputs and Results'!$C$15='Inputs and Results'!$C$13, 'Inputs and Results'!$C$13, IF(E9998 &lt;= ('Inputs and Results'!$C$14-'Inputs and Results'!$C$13)/('Inputs and Results'!$C$15-'Inputs and Results'!$C$13), 'Inputs and Results'!$C$13 + SQRT(E9998*('Inputs and Results'!$C$15-'Inputs and Results'!$C$13)*('Inputs and Results'!$C$14-'Inputs and Results'!$C$13)), 'Inputs and Results'!$C$15 - SQRT((1-E9998)*('Inputs and Results'!$C$15-'Inputs and Results'!$C$13)*('Inputs and Results'!$C$15-'Inputs and Results'!$C$14))))</f>
        <v>1.0258670987083187</v>
      </c>
      <c r="C9998" s="47">
        <f ca="1">IF('Inputs and Results'!$G$15='Inputs and Results'!$G$13, 'Inputs and Results'!$G$13, IF(F9998 &lt;= ('Inputs and Results'!$G$14-'Inputs and Results'!$G$13)/('Inputs and Results'!$G$15-'Inputs and Results'!$G$13), 'Inputs and Results'!$G$13 + SQRT(F9998*('Inputs and Results'!$G$15-'Inputs and Results'!$G$13)*('Inputs and Results'!$G$14-'Inputs and Results'!$G$13)), 'Inputs and Results'!$G$15 - SQRT((1-F9998)*('Inputs and Results'!$G$15-'Inputs and Results'!$G$13)*('Inputs and Results'!$G$15-'Inputs and Results'!$G$14))))</f>
        <v>493.4551141263247</v>
      </c>
      <c r="D9998">
        <f t="shared" ca="1" si="656"/>
        <v>506.21936627155503</v>
      </c>
      <c r="E9998">
        <f t="shared" ca="1" si="655"/>
        <v>0.56697769867085435</v>
      </c>
      <c r="F9998">
        <f t="shared" ca="1" si="655"/>
        <v>0.4114813175097114</v>
      </c>
    </row>
    <row r="9999" spans="1:6" ht="15.75" customHeight="1" x14ac:dyDescent="0.2">
      <c r="A9999">
        <v>9998</v>
      </c>
      <c r="B9999" s="47">
        <f ca="1">IF('Inputs and Results'!$C$15='Inputs and Results'!$C$13, 'Inputs and Results'!$C$13, IF(E9999 &lt;= ('Inputs and Results'!$C$14-'Inputs and Results'!$C$13)/('Inputs and Results'!$C$15-'Inputs and Results'!$C$13), 'Inputs and Results'!$C$13 + SQRT(E9999*('Inputs and Results'!$C$15-'Inputs and Results'!$C$13)*('Inputs and Results'!$C$14-'Inputs and Results'!$C$13)), 'Inputs and Results'!$C$15 - SQRT((1-E9999)*('Inputs and Results'!$C$15-'Inputs and Results'!$C$13)*('Inputs and Results'!$C$15-'Inputs and Results'!$C$14))))</f>
        <v>1.1598964747425302</v>
      </c>
      <c r="C9999" s="47">
        <f ca="1">IF('Inputs and Results'!$G$15='Inputs and Results'!$G$13, 'Inputs and Results'!$G$13, IF(F9999 &lt;= ('Inputs and Results'!$G$14-'Inputs and Results'!$G$13)/('Inputs and Results'!$G$15-'Inputs and Results'!$G$13), 'Inputs and Results'!$G$13 + SQRT(F9999*('Inputs and Results'!$G$15-'Inputs and Results'!$G$13)*('Inputs and Results'!$G$14-'Inputs and Results'!$G$13)), 'Inputs and Results'!$G$15 - SQRT((1-F9999)*('Inputs and Results'!$G$15-'Inputs and Results'!$G$13)*('Inputs and Results'!$G$15-'Inputs and Results'!$G$14))))</f>
        <v>499.62139660460343</v>
      </c>
      <c r="D9999">
        <f t="shared" ca="1" si="656"/>
        <v>579.5090966276191</v>
      </c>
      <c r="E9999">
        <f t="shared" ca="1" si="655"/>
        <v>0.62377989070389239</v>
      </c>
      <c r="F9999">
        <f t="shared" ca="1" si="655"/>
        <v>0.42170893874018567</v>
      </c>
    </row>
    <row r="10000" spans="1:6" ht="15.75" customHeight="1" x14ac:dyDescent="0.2">
      <c r="A10000">
        <v>9999</v>
      </c>
      <c r="B10000" s="47">
        <f ca="1">IF('Inputs and Results'!$C$15='Inputs and Results'!$C$13, 'Inputs and Results'!$C$13, IF(E10000 &lt;= ('Inputs and Results'!$C$14-'Inputs and Results'!$C$13)/('Inputs and Results'!$C$15-'Inputs and Results'!$C$13), 'Inputs and Results'!$C$13 + SQRT(E10000*('Inputs and Results'!$C$15-'Inputs and Results'!$C$13)*('Inputs and Results'!$C$14-'Inputs and Results'!$C$13)), 'Inputs and Results'!$C$15 - SQRT((1-E10000)*('Inputs and Results'!$C$15-'Inputs and Results'!$C$13)*('Inputs and Results'!$C$15-'Inputs and Results'!$C$14))))</f>
        <v>0.13611176536004965</v>
      </c>
      <c r="C10000" s="47">
        <f ca="1">IF('Inputs and Results'!$G$15='Inputs and Results'!$G$13, 'Inputs and Results'!$G$13, IF(F10000 &lt;= ('Inputs and Results'!$G$14-'Inputs and Results'!$G$13)/('Inputs and Results'!$G$15-'Inputs and Results'!$G$13), 'Inputs and Results'!$G$13 + SQRT(F10000*('Inputs and Results'!$G$15-'Inputs and Results'!$G$13)*('Inputs and Results'!$G$14-'Inputs and Results'!$G$13)), 'Inputs and Results'!$G$15 - SQRT((1-F10000)*('Inputs and Results'!$G$15-'Inputs and Results'!$G$13)*('Inputs and Results'!$G$15-'Inputs and Results'!$G$14))))</f>
        <v>375.6176150760399</v>
      </c>
      <c r="D10000">
        <f t="shared" ca="1" si="656"/>
        <v>51.125976688331392</v>
      </c>
      <c r="E10000">
        <f t="shared" ca="1" si="655"/>
        <v>8.8682686610096484E-2</v>
      </c>
      <c r="F10000">
        <f t="shared" ca="1" si="655"/>
        <v>0.19880515493484019</v>
      </c>
    </row>
    <row r="10001" spans="1:6" ht="15.75" customHeight="1" x14ac:dyDescent="0.2">
      <c r="A10001">
        <v>10000</v>
      </c>
      <c r="B10001" s="47">
        <f ca="1">IF('Inputs and Results'!$C$15='Inputs and Results'!$C$13, 'Inputs and Results'!$C$13, IF(E10001 &lt;= ('Inputs and Results'!$C$14-'Inputs and Results'!$C$13)/('Inputs and Results'!$C$15-'Inputs and Results'!$C$13), 'Inputs and Results'!$C$13 + SQRT(E10001*('Inputs and Results'!$C$15-'Inputs and Results'!$C$13)*('Inputs and Results'!$C$14-'Inputs and Results'!$C$13)), 'Inputs and Results'!$C$15 - SQRT((1-E10001)*('Inputs and Results'!$C$15-'Inputs and Results'!$C$13)*('Inputs and Results'!$C$15-'Inputs and Results'!$C$14))))</f>
        <v>0.22660259197021571</v>
      </c>
      <c r="C10001" s="47">
        <f ca="1">IF('Inputs and Results'!$G$15='Inputs and Results'!$G$13, 'Inputs and Results'!$G$13, IF(F10001 &lt;= ('Inputs and Results'!$G$14-'Inputs and Results'!$G$13)/('Inputs and Results'!$G$15-'Inputs and Results'!$G$13), 'Inputs and Results'!$G$13 + SQRT(F10001*('Inputs and Results'!$G$15-'Inputs and Results'!$G$13)*('Inputs and Results'!$G$14-'Inputs and Results'!$G$13)), 'Inputs and Results'!$G$15 - SQRT((1-F10001)*('Inputs and Results'!$G$15-'Inputs and Results'!$G$13)*('Inputs and Results'!$G$15-'Inputs and Results'!$G$14))))</f>
        <v>430.53836427247177</v>
      </c>
      <c r="D10001">
        <f t="shared" ca="1" si="656"/>
        <v>97.56110928675902</v>
      </c>
      <c r="E10001">
        <f t="shared" ca="1" si="655"/>
        <v>0.14536297968151946</v>
      </c>
      <c r="F10001">
        <f t="shared" ca="1" si="655"/>
        <v>0.30200118968962431</v>
      </c>
    </row>
  </sheetData>
  <sheetProtection sheet="1" objects="1" scenarios="1"/>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
  <sheetViews>
    <sheetView zoomScaleNormal="100" workbookViewId="0">
      <selection activeCell="F15" sqref="F15"/>
    </sheetView>
  </sheetViews>
  <sheetFormatPr baseColWidth="10" defaultColWidth="8.83203125" defaultRowHeight="15" x14ac:dyDescent="0.2"/>
  <cols>
    <col min="1" max="1" width="17" customWidth="1"/>
    <col min="5" max="5" width="17" customWidth="1"/>
    <col min="6" max="6" width="28.83203125" customWidth="1"/>
  </cols>
  <sheetData>
    <row r="1" spans="1:6" x14ac:dyDescent="0.2">
      <c r="A1" t="s">
        <v>45</v>
      </c>
      <c r="B1" t="s">
        <v>46</v>
      </c>
    </row>
    <row r="2" spans="1:6" x14ac:dyDescent="0.2">
      <c r="A2">
        <v>0</v>
      </c>
      <c r="B2" s="45">
        <f ca="1">COUNTIF(Sim!$D$2:$D$10001,"&gt;="&amp;A2)/10000</f>
        <v>1</v>
      </c>
      <c r="F2" s="45"/>
    </row>
    <row r="3" spans="1:6" x14ac:dyDescent="0.2">
      <c r="A3" s="44">
        <f ca="1">MAX(Sim!$D$2:$D$10001)*0.1</f>
        <v>308.71064424487543</v>
      </c>
      <c r="B3" s="45">
        <f ca="1">COUNTIF(Sim!$D$2:$D$10001,"&gt;="&amp;A3)/10000</f>
        <v>0.64980000000000004</v>
      </c>
      <c r="E3" s="44"/>
      <c r="F3" s="45"/>
    </row>
    <row r="4" spans="1:6" x14ac:dyDescent="0.2">
      <c r="A4" s="44">
        <f ca="1">MAX(Sim!$D$2:$D$10001)*0.2</f>
        <v>617.42128848975085</v>
      </c>
      <c r="B4" s="45">
        <f ca="1">COUNTIF(Sim!$D$2:$D$10001,"&gt;="&amp;A4)/10000</f>
        <v>0.38450000000000001</v>
      </c>
      <c r="E4" s="44"/>
      <c r="F4" s="45"/>
    </row>
    <row r="5" spans="1:6" x14ac:dyDescent="0.2">
      <c r="A5" s="44">
        <f ca="1">MAX(Sim!$D$2:$D$10001)*0.3</f>
        <v>926.13193273462616</v>
      </c>
      <c r="B5" s="45">
        <f ca="1">COUNTIF(Sim!$D$2:$D$10001,"&gt;="&amp;A5)/10000</f>
        <v>0.2089</v>
      </c>
      <c r="E5" s="44"/>
      <c r="F5" s="45"/>
    </row>
    <row r="6" spans="1:6" x14ac:dyDescent="0.2">
      <c r="A6" s="44">
        <f ca="1">MAX(Sim!$D$2:$D$10001)*0.4</f>
        <v>1234.8425769795017</v>
      </c>
      <c r="B6" s="45">
        <f ca="1">COUNTIF(Sim!$D$2:$D$10001,"&gt;="&amp;A6)/10000</f>
        <v>0.1108</v>
      </c>
      <c r="E6" s="44"/>
      <c r="F6" s="45"/>
    </row>
    <row r="7" spans="1:6" x14ac:dyDescent="0.2">
      <c r="A7" s="44">
        <f ca="1">MAX(Sim!$D$2:$D$10001)*0.5</f>
        <v>1543.553221224377</v>
      </c>
      <c r="B7" s="45">
        <f ca="1">COUNTIF(Sim!$D$2:$D$10001,"&gt;="&amp;A7)/10000</f>
        <v>5.5100000000000003E-2</v>
      </c>
      <c r="E7" s="44"/>
      <c r="F7" s="45"/>
    </row>
    <row r="8" spans="1:6" x14ac:dyDescent="0.2">
      <c r="A8" s="44">
        <f ca="1">MAX(Sim!$D$2:$D$10001)*0.6</f>
        <v>1852.2638654692523</v>
      </c>
      <c r="B8" s="45">
        <f ca="1">COUNTIF(Sim!$D$2:$D$10001,"&gt;="&amp;A8)/10000</f>
        <v>2.4799999999999999E-2</v>
      </c>
      <c r="E8" s="44"/>
      <c r="F8" s="45"/>
    </row>
    <row r="9" spans="1:6" x14ac:dyDescent="0.2">
      <c r="A9" s="44">
        <f ca="1">MAX(Sim!$D$2:$D$10001)*0.7</f>
        <v>2160.9745097141276</v>
      </c>
      <c r="B9" s="45">
        <f ca="1">COUNTIF(Sim!$D$2:$D$10001,"&gt;="&amp;A9)/10000</f>
        <v>1.0500000000000001E-2</v>
      </c>
      <c r="E9" s="44"/>
      <c r="F9" s="45"/>
    </row>
    <row r="10" spans="1:6" x14ac:dyDescent="0.2">
      <c r="A10" s="44">
        <f ca="1">MAX(Sim!$D$2:$D$10001)*0.8</f>
        <v>2469.6851539590034</v>
      </c>
      <c r="B10" s="45">
        <f ca="1">COUNTIF(Sim!$D$2:$D$10001,"&gt;="&amp;A10)/10000</f>
        <v>3.7000000000000002E-3</v>
      </c>
      <c r="E10" s="44"/>
      <c r="F10" s="45"/>
    </row>
    <row r="11" spans="1:6" x14ac:dyDescent="0.2">
      <c r="A11" s="44">
        <f ca="1">MAX(Sim!$D$2:$D$10001)*0.9</f>
        <v>2778.3957982038787</v>
      </c>
      <c r="B11" s="45">
        <f ca="1">COUNTIF(Sim!$D$2:$D$10001,"&gt;="&amp;A11)/10000</f>
        <v>1.4E-3</v>
      </c>
      <c r="E11" s="44"/>
      <c r="F11" s="45"/>
    </row>
    <row r="12" spans="1:6" x14ac:dyDescent="0.2">
      <c r="A12" s="44">
        <f ca="1">MAX(Sim!$D$2:$D$10001)*1</f>
        <v>3087.106442448754</v>
      </c>
      <c r="B12" s="45">
        <f ca="1">COUNTIF(Sim!$D$2:$D$10001,"&gt;="&amp;A12)/10000</f>
        <v>1E-4</v>
      </c>
      <c r="E12" s="44"/>
      <c r="F12" s="45"/>
    </row>
  </sheetData>
  <sheetProtection sheet="1" objects="1" scenarios="1"/>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5"/>
  <sheetViews>
    <sheetView zoomScaleNormal="100" workbookViewId="0">
      <selection activeCell="H29" sqref="H29"/>
    </sheetView>
  </sheetViews>
  <sheetFormatPr baseColWidth="10" defaultColWidth="11.5" defaultRowHeight="15" x14ac:dyDescent="0.2"/>
  <cols>
    <col min="1" max="1" width="1.6640625" customWidth="1"/>
  </cols>
  <sheetData>
    <row r="1" spans="2:12" ht="21" customHeight="1" x14ac:dyDescent="0.2">
      <c r="B1" s="3" t="s">
        <v>0</v>
      </c>
      <c r="C1" s="3"/>
      <c r="D1" s="3"/>
      <c r="E1" s="3"/>
      <c r="F1" s="3"/>
      <c r="G1" s="3"/>
      <c r="H1" s="3"/>
      <c r="I1" s="3"/>
      <c r="J1" s="3"/>
      <c r="K1" s="3"/>
      <c r="L1" s="3"/>
    </row>
    <row r="2" spans="2:12" ht="21" customHeight="1" x14ac:dyDescent="0.2">
      <c r="B2" s="3" t="s">
        <v>1</v>
      </c>
      <c r="C2" s="3"/>
      <c r="D2" s="3"/>
      <c r="E2" s="3"/>
      <c r="F2" s="3"/>
      <c r="G2" s="3"/>
      <c r="H2" s="3"/>
      <c r="I2" s="3"/>
      <c r="J2" s="3"/>
      <c r="K2" s="3"/>
      <c r="L2" s="3"/>
    </row>
    <row r="3" spans="2:12" ht="21" customHeight="1" x14ac:dyDescent="0.2">
      <c r="B3" s="2" t="s">
        <v>2</v>
      </c>
      <c r="C3" s="2"/>
      <c r="D3" s="2"/>
      <c r="E3" s="2"/>
      <c r="F3" s="2"/>
      <c r="G3" s="2"/>
      <c r="H3" s="2"/>
      <c r="I3" s="2"/>
      <c r="J3" s="2"/>
      <c r="K3" s="2"/>
      <c r="L3" s="2"/>
    </row>
    <row r="4" spans="2:12" ht="15.75" customHeight="1" x14ac:dyDescent="0.2">
      <c r="C4" s="48"/>
      <c r="D4" s="48"/>
      <c r="E4" s="48"/>
      <c r="F4" s="48"/>
      <c r="G4" s="48"/>
      <c r="H4" s="48"/>
      <c r="I4" s="48"/>
      <c r="J4" s="48"/>
      <c r="K4" s="48"/>
      <c r="L4" s="48"/>
    </row>
    <row r="5" spans="2:12" ht="15.75" customHeight="1" x14ac:dyDescent="0.2">
      <c r="B5" s="1" t="s">
        <v>47</v>
      </c>
      <c r="C5" s="1"/>
      <c r="D5" s="1"/>
      <c r="E5" s="1"/>
      <c r="F5" s="1"/>
      <c r="G5" s="1"/>
      <c r="H5" s="1"/>
      <c r="I5" s="1"/>
      <c r="J5" s="1"/>
      <c r="K5" s="1"/>
      <c r="L5" s="1"/>
    </row>
    <row r="6" spans="2:12" ht="15.75" customHeight="1" x14ac:dyDescent="0.2">
      <c r="B6" s="1" t="s">
        <v>48</v>
      </c>
      <c r="C6" s="1"/>
      <c r="D6" s="1"/>
      <c r="E6" s="1"/>
      <c r="F6" s="1"/>
      <c r="G6" s="1"/>
      <c r="H6" s="1"/>
      <c r="I6" s="1"/>
      <c r="J6" s="1"/>
      <c r="K6" s="1"/>
      <c r="L6" s="1"/>
    </row>
    <row r="7" spans="2:12" ht="15.75" customHeight="1" x14ac:dyDescent="0.2">
      <c r="B7" s="1" t="s">
        <v>49</v>
      </c>
      <c r="C7" s="1"/>
      <c r="D7" s="1"/>
      <c r="E7" s="1"/>
      <c r="F7" s="1"/>
      <c r="G7" s="1"/>
      <c r="H7" s="1"/>
      <c r="I7" s="1"/>
      <c r="J7" s="1"/>
      <c r="K7" s="1"/>
      <c r="L7" s="1"/>
    </row>
    <row r="8" spans="2:12" ht="15.75" customHeight="1" x14ac:dyDescent="0.2">
      <c r="B8" s="1" t="s">
        <v>50</v>
      </c>
      <c r="C8" s="1"/>
      <c r="D8" s="1"/>
      <c r="E8" s="1"/>
      <c r="F8" s="1"/>
      <c r="G8" s="1"/>
      <c r="H8" s="1"/>
      <c r="I8" s="1"/>
      <c r="J8" s="1"/>
      <c r="K8" s="1"/>
      <c r="L8" s="1"/>
    </row>
    <row r="9" spans="2:12" ht="15.75" customHeight="1" x14ac:dyDescent="0.2">
      <c r="B9" s="48"/>
      <c r="C9" s="48"/>
      <c r="D9" s="48"/>
      <c r="E9" s="48"/>
      <c r="F9" s="48"/>
      <c r="G9" s="48"/>
      <c r="H9" s="48"/>
      <c r="I9" s="48"/>
      <c r="J9" s="48"/>
      <c r="K9" s="48"/>
      <c r="L9" s="48"/>
    </row>
    <row r="10" spans="2:12" ht="16.5" customHeight="1" x14ac:dyDescent="0.2">
      <c r="B10" s="48"/>
      <c r="C10" s="48"/>
      <c r="D10" s="48"/>
      <c r="E10" s="48"/>
      <c r="F10" s="48"/>
      <c r="G10" s="48"/>
      <c r="H10" s="48"/>
      <c r="I10" s="48"/>
      <c r="J10" s="48"/>
      <c r="K10" s="48"/>
      <c r="L10" s="48"/>
    </row>
    <row r="11" spans="2:12" ht="15.75" customHeight="1" x14ac:dyDescent="0.2">
      <c r="B11" s="50" t="s">
        <v>51</v>
      </c>
      <c r="C11" s="50"/>
      <c r="D11" s="50"/>
      <c r="E11" s="50"/>
      <c r="F11" s="50"/>
      <c r="G11" s="50"/>
      <c r="H11" s="50"/>
      <c r="I11" s="50"/>
      <c r="J11" s="50"/>
      <c r="K11" s="50"/>
      <c r="L11" s="50"/>
    </row>
    <row r="12" spans="2:12" ht="15.75" customHeight="1" x14ac:dyDescent="0.2">
      <c r="B12" s="51" t="s">
        <v>52</v>
      </c>
      <c r="C12" s="51"/>
      <c r="D12" s="51"/>
      <c r="E12" s="51"/>
      <c r="F12" s="51"/>
      <c r="G12" s="51"/>
      <c r="H12" s="51"/>
      <c r="I12" s="51"/>
      <c r="J12" s="51"/>
      <c r="K12" s="51"/>
      <c r="L12" s="51"/>
    </row>
    <row r="13" spans="2:12" ht="15.75" customHeight="1" x14ac:dyDescent="0.2">
      <c r="B13" s="52"/>
      <c r="C13" s="52"/>
      <c r="D13" s="52"/>
      <c r="E13" s="52"/>
      <c r="F13" s="52"/>
      <c r="G13" s="52"/>
      <c r="H13" s="52"/>
      <c r="I13" s="52"/>
      <c r="J13" s="52"/>
      <c r="K13" s="52"/>
      <c r="L13" s="52"/>
    </row>
    <row r="14" spans="2:12" s="49" customFormat="1" ht="16.5" customHeight="1" x14ac:dyDescent="0.2">
      <c r="B14" s="53" t="s">
        <v>53</v>
      </c>
      <c r="C14" s="53"/>
      <c r="D14" s="53"/>
      <c r="E14" s="53"/>
      <c r="F14" s="53"/>
      <c r="G14" s="53"/>
      <c r="H14" s="53"/>
      <c r="I14" s="53"/>
      <c r="J14" s="53"/>
      <c r="K14" s="53"/>
      <c r="L14" s="53"/>
    </row>
    <row r="15" spans="2:12" ht="15.75" customHeight="1" x14ac:dyDescent="0.2">
      <c r="B15" s="1"/>
      <c r="C15" s="1"/>
      <c r="D15" s="1"/>
      <c r="E15" s="1"/>
      <c r="F15" s="1"/>
      <c r="G15" s="1"/>
      <c r="H15" s="1"/>
      <c r="I15" s="1"/>
      <c r="J15" s="1"/>
      <c r="K15" s="1"/>
      <c r="L15" s="48"/>
    </row>
  </sheetData>
  <mergeCells count="12">
    <mergeCell ref="B14:L14"/>
    <mergeCell ref="B15:K15"/>
    <mergeCell ref="B7:L7"/>
    <mergeCell ref="B8:L8"/>
    <mergeCell ref="B11:L11"/>
    <mergeCell ref="B12:L12"/>
    <mergeCell ref="B13:L13"/>
    <mergeCell ref="B1:L1"/>
    <mergeCell ref="B2:L2"/>
    <mergeCell ref="B3:L3"/>
    <mergeCell ref="B5:L5"/>
    <mergeCell ref="B6:L6"/>
  </mergeCells>
  <hyperlinks>
    <hyperlink ref="B3" r:id="rId1" xr:uid="{00000000-0004-0000-0300-000000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Inputs and Results</vt:lpstr>
      <vt:lpstr>Sim</vt:lpstr>
      <vt:lpstr>LEC (ALE)</vt:lpstr>
      <vt:lpstr>Read 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Tony Martin-Vegue</dc:creator>
  <dc:description/>
  <cp:lastModifiedBy>Tony Martin-Vegue</cp:lastModifiedBy>
  <cp:revision>1</cp:revision>
  <dcterms:created xsi:type="dcterms:W3CDTF">2025-09-13T01:31:56Z</dcterms:created>
  <dcterms:modified xsi:type="dcterms:W3CDTF">2026-02-22T06:46:11Z</dcterms:modified>
  <dc:language>en-US</dc:language>
</cp:coreProperties>
</file>